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U:\Cadastro\Auditoria Comodatos\"/>
    </mc:Choice>
  </mc:AlternateContent>
  <xr:revisionPtr revIDLastSave="0" documentId="13_ncr:1_{9397F006-6CE6-4DF0-B42C-CB6147F0F887}" xr6:coauthVersionLast="47" xr6:coauthVersionMax="47" xr10:uidLastSave="{00000000-0000-0000-0000-000000000000}"/>
  <bookViews>
    <workbookView xWindow="20370" yWindow="-120" windowWidth="19710" windowHeight="11760" xr2:uid="{00000000-000D-0000-FFFF-FFFF00000000}"/>
  </bookViews>
  <sheets>
    <sheet name="MENU" sheetId="2" r:id="rId1"/>
    <sheet name="AUDITORIA COMODATOS" sheetId="7" r:id="rId2"/>
    <sheet name="TRANSFERENCIA (DE-PARA))" sheetId="1" r:id="rId3"/>
    <sheet name="BASE DE COMODATOS" sheetId="8" r:id="rId4"/>
    <sheet name="BASE DE CLIENTES" sheetId="3" r:id="rId5"/>
  </sheets>
  <definedNames>
    <definedName name="_xlnm.Print_Area" localSheetId="1">'AUDITORIA COMODATOS'!$A$1:$I$52</definedName>
    <definedName name="_xlnm.Print_Area" localSheetId="2">'TRANSFERENCIA (DE-PARA))'!$A$1:$H$55</definedName>
    <definedName name="DadosExternos_1" localSheetId="4" hidden="1">'BASE DE CLIENTES'!$A$1:$S$4439</definedName>
    <definedName name="DadosExternos_2" localSheetId="3" hidden="1">'BASE DE COMODATOS'!$A$1:$BL$2772</definedName>
    <definedName name="tabela_comodato">'TRANSFERENCIA (DE-PARA))'!$P$15:$R$43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2" i="8" l="1"/>
  <c r="BM3" i="8"/>
  <c r="BM4" i="8"/>
  <c r="BM5" i="8"/>
  <c r="BM6" i="8"/>
  <c r="BM7" i="8"/>
  <c r="BM8" i="8"/>
  <c r="BM9" i="8"/>
  <c r="BM10" i="8"/>
  <c r="BM11" i="8"/>
  <c r="BM12" i="8"/>
  <c r="BM13" i="8"/>
  <c r="BM14" i="8"/>
  <c r="BM15" i="8"/>
  <c r="BM16" i="8"/>
  <c r="BM17" i="8"/>
  <c r="BM18" i="8"/>
  <c r="BM19" i="8"/>
  <c r="BM20" i="8"/>
  <c r="BM21" i="8"/>
  <c r="BM22" i="8"/>
  <c r="BM23" i="8"/>
  <c r="BM24" i="8"/>
  <c r="BM25" i="8"/>
  <c r="BM26" i="8"/>
  <c r="BM27" i="8"/>
  <c r="BM28" i="8"/>
  <c r="BM29" i="8"/>
  <c r="BM30" i="8"/>
  <c r="BM31" i="8"/>
  <c r="BM32" i="8"/>
  <c r="BM33" i="8"/>
  <c r="BM34" i="8"/>
  <c r="BM35" i="8"/>
  <c r="BM36" i="8"/>
  <c r="BM37" i="8"/>
  <c r="BM38" i="8"/>
  <c r="BM39" i="8"/>
  <c r="BM40" i="8"/>
  <c r="BM41" i="8"/>
  <c r="BM42" i="8"/>
  <c r="BM43" i="8"/>
  <c r="BM44" i="8"/>
  <c r="BM45" i="8"/>
  <c r="BM46" i="8"/>
  <c r="BM47" i="8"/>
  <c r="BM48" i="8"/>
  <c r="BM49" i="8"/>
  <c r="BM50" i="8"/>
  <c r="BM51" i="8"/>
  <c r="BM52" i="8"/>
  <c r="BM53" i="8"/>
  <c r="BM54" i="8"/>
  <c r="BM55" i="8"/>
  <c r="BM56" i="8"/>
  <c r="BM57" i="8"/>
  <c r="BM58" i="8"/>
  <c r="BM59" i="8"/>
  <c r="BM60" i="8"/>
  <c r="BM61" i="8"/>
  <c r="BM62" i="8"/>
  <c r="BM63" i="8"/>
  <c r="BM64" i="8"/>
  <c r="BM65" i="8"/>
  <c r="BM66" i="8"/>
  <c r="BM67" i="8"/>
  <c r="BM68" i="8"/>
  <c r="BM69" i="8"/>
  <c r="BM70" i="8"/>
  <c r="BM71" i="8"/>
  <c r="BM72" i="8"/>
  <c r="BM73" i="8"/>
  <c r="BM74" i="8"/>
  <c r="BM75" i="8"/>
  <c r="BM76" i="8"/>
  <c r="BM77" i="8"/>
  <c r="BM78" i="8"/>
  <c r="BM79" i="8"/>
  <c r="BM80" i="8"/>
  <c r="BM81" i="8"/>
  <c r="BM82" i="8"/>
  <c r="BM83" i="8"/>
  <c r="BM84" i="8"/>
  <c r="BM85" i="8"/>
  <c r="BM86" i="8"/>
  <c r="BM87" i="8"/>
  <c r="BM88" i="8"/>
  <c r="BM89" i="8"/>
  <c r="BM90" i="8"/>
  <c r="BM91" i="8"/>
  <c r="BM92" i="8"/>
  <c r="BM93" i="8"/>
  <c r="BM94" i="8"/>
  <c r="BM95" i="8"/>
  <c r="BM96" i="8"/>
  <c r="BM97" i="8"/>
  <c r="BM98" i="8"/>
  <c r="BM99" i="8"/>
  <c r="BM100" i="8"/>
  <c r="BM101" i="8"/>
  <c r="BM102" i="8"/>
  <c r="BM103" i="8"/>
  <c r="BM104" i="8"/>
  <c r="BM105" i="8"/>
  <c r="BM106" i="8"/>
  <c r="BM107" i="8"/>
  <c r="BM108" i="8"/>
  <c r="BM109" i="8"/>
  <c r="BM110" i="8"/>
  <c r="BM111" i="8"/>
  <c r="BM112" i="8"/>
  <c r="BM113" i="8"/>
  <c r="BM114" i="8"/>
  <c r="BM115" i="8"/>
  <c r="BM116" i="8"/>
  <c r="BM117" i="8"/>
  <c r="BM118" i="8"/>
  <c r="BM119" i="8"/>
  <c r="BM120" i="8"/>
  <c r="BM121" i="8"/>
  <c r="BM122" i="8"/>
  <c r="BM123" i="8"/>
  <c r="BM124" i="8"/>
  <c r="BM125" i="8"/>
  <c r="BM126" i="8"/>
  <c r="BM127" i="8"/>
  <c r="BM128" i="8"/>
  <c r="BM129" i="8"/>
  <c r="BM130" i="8"/>
  <c r="BM131" i="8"/>
  <c r="BM132" i="8"/>
  <c r="BM133" i="8"/>
  <c r="BM134" i="8"/>
  <c r="BM135" i="8"/>
  <c r="BM136" i="8"/>
  <c r="BM137" i="8"/>
  <c r="BM138" i="8"/>
  <c r="BM139" i="8"/>
  <c r="BM140" i="8"/>
  <c r="BM141" i="8"/>
  <c r="BM142" i="8"/>
  <c r="BM143" i="8"/>
  <c r="BM144" i="8"/>
  <c r="BM145" i="8"/>
  <c r="BM146" i="8"/>
  <c r="BM147" i="8"/>
  <c r="BM148" i="8"/>
  <c r="BM149" i="8"/>
  <c r="BM150" i="8"/>
  <c r="BM151" i="8"/>
  <c r="BM152" i="8"/>
  <c r="BM153" i="8"/>
  <c r="BM154" i="8"/>
  <c r="BM155" i="8"/>
  <c r="BM156" i="8"/>
  <c r="BM157" i="8"/>
  <c r="BM158" i="8"/>
  <c r="BM159" i="8"/>
  <c r="BM160" i="8"/>
  <c r="BM161" i="8"/>
  <c r="BM162" i="8"/>
  <c r="BM163" i="8"/>
  <c r="BM164" i="8"/>
  <c r="BM165" i="8"/>
  <c r="BM166" i="8"/>
  <c r="BM167" i="8"/>
  <c r="BM168" i="8"/>
  <c r="BM169" i="8"/>
  <c r="BM170" i="8"/>
  <c r="BM171" i="8"/>
  <c r="BM172" i="8"/>
  <c r="BM173" i="8"/>
  <c r="BM174" i="8"/>
  <c r="BM175" i="8"/>
  <c r="BM176" i="8"/>
  <c r="BM177" i="8"/>
  <c r="BM178" i="8"/>
  <c r="BM179" i="8"/>
  <c r="BM180" i="8"/>
  <c r="BM181" i="8"/>
  <c r="BM182" i="8"/>
  <c r="BM183" i="8"/>
  <c r="BM184" i="8"/>
  <c r="BM185" i="8"/>
  <c r="BM186" i="8"/>
  <c r="BM187" i="8"/>
  <c r="BM188" i="8"/>
  <c r="BM189" i="8"/>
  <c r="BM190" i="8"/>
  <c r="BM191" i="8"/>
  <c r="BM192" i="8"/>
  <c r="BM193" i="8"/>
  <c r="BM194" i="8"/>
  <c r="BM195" i="8"/>
  <c r="BM196" i="8"/>
  <c r="BM197" i="8"/>
  <c r="BM198" i="8"/>
  <c r="BM199" i="8"/>
  <c r="BM200" i="8"/>
  <c r="BM201" i="8"/>
  <c r="BM202" i="8"/>
  <c r="BM203" i="8"/>
  <c r="BM204" i="8"/>
  <c r="BM205" i="8"/>
  <c r="BM206" i="8"/>
  <c r="BM207" i="8"/>
  <c r="BM208" i="8"/>
  <c r="BM209" i="8"/>
  <c r="BM210" i="8"/>
  <c r="BM211" i="8"/>
  <c r="BM212" i="8"/>
  <c r="BM213" i="8"/>
  <c r="BM214" i="8"/>
  <c r="BM215" i="8"/>
  <c r="BM216" i="8"/>
  <c r="BM217" i="8"/>
  <c r="BM218" i="8"/>
  <c r="BM219" i="8"/>
  <c r="BM220" i="8"/>
  <c r="BM221" i="8"/>
  <c r="BM222" i="8"/>
  <c r="BM223" i="8"/>
  <c r="BM224" i="8"/>
  <c r="BM225" i="8"/>
  <c r="BM226" i="8"/>
  <c r="BM227" i="8"/>
  <c r="BM228" i="8"/>
  <c r="BM229" i="8"/>
  <c r="BM230" i="8"/>
  <c r="BM231" i="8"/>
  <c r="BM232" i="8"/>
  <c r="BM233" i="8"/>
  <c r="BM234" i="8"/>
  <c r="BM235" i="8"/>
  <c r="BM236" i="8"/>
  <c r="BM237" i="8"/>
  <c r="BM238" i="8"/>
  <c r="BM239" i="8"/>
  <c r="BM240" i="8"/>
  <c r="BM241" i="8"/>
  <c r="BM242" i="8"/>
  <c r="BM243" i="8"/>
  <c r="BM244" i="8"/>
  <c r="BM245" i="8"/>
  <c r="BM246" i="8"/>
  <c r="BM247" i="8"/>
  <c r="BM248" i="8"/>
  <c r="BM249" i="8"/>
  <c r="BM250" i="8"/>
  <c r="BM251" i="8"/>
  <c r="BM252" i="8"/>
  <c r="BM253" i="8"/>
  <c r="BM254" i="8"/>
  <c r="BM255" i="8"/>
  <c r="BM256" i="8"/>
  <c r="BM257" i="8"/>
  <c r="BM258" i="8"/>
  <c r="BM259" i="8"/>
  <c r="BM260" i="8"/>
  <c r="BM261" i="8"/>
  <c r="BM262" i="8"/>
  <c r="BM263" i="8"/>
  <c r="BM264" i="8"/>
  <c r="BM265" i="8"/>
  <c r="BM266" i="8"/>
  <c r="BM267" i="8"/>
  <c r="BM268" i="8"/>
  <c r="BM269" i="8"/>
  <c r="BM270" i="8"/>
  <c r="BM271" i="8"/>
  <c r="BM272" i="8"/>
  <c r="BM273" i="8"/>
  <c r="BM274" i="8"/>
  <c r="BM275" i="8"/>
  <c r="BM276" i="8"/>
  <c r="BM277" i="8"/>
  <c r="BM278" i="8"/>
  <c r="BM279" i="8"/>
  <c r="BM280" i="8"/>
  <c r="BM281" i="8"/>
  <c r="BM282" i="8"/>
  <c r="BM283" i="8"/>
  <c r="BM284" i="8"/>
  <c r="BM285" i="8"/>
  <c r="BM286" i="8"/>
  <c r="BM287" i="8"/>
  <c r="BM288" i="8"/>
  <c r="BM289" i="8"/>
  <c r="BM290" i="8"/>
  <c r="BM291" i="8"/>
  <c r="BM292" i="8"/>
  <c r="BM293" i="8"/>
  <c r="BM294" i="8"/>
  <c r="BM295" i="8"/>
  <c r="BM296" i="8"/>
  <c r="BM297" i="8"/>
  <c r="BM298" i="8"/>
  <c r="BM299" i="8"/>
  <c r="BM300" i="8"/>
  <c r="BM301" i="8"/>
  <c r="BM302" i="8"/>
  <c r="BM303" i="8"/>
  <c r="BM304" i="8"/>
  <c r="BM305" i="8"/>
  <c r="BM306" i="8"/>
  <c r="BM307" i="8"/>
  <c r="BM308" i="8"/>
  <c r="BM309" i="8"/>
  <c r="BM310" i="8"/>
  <c r="BM311" i="8"/>
  <c r="BM312" i="8"/>
  <c r="BM313" i="8"/>
  <c r="BM314" i="8"/>
  <c r="BM315" i="8"/>
  <c r="BM316" i="8"/>
  <c r="BM317" i="8"/>
  <c r="BM318" i="8"/>
  <c r="BM319" i="8"/>
  <c r="BM320" i="8"/>
  <c r="BM321" i="8"/>
  <c r="BM322" i="8"/>
  <c r="BM323" i="8"/>
  <c r="BM324" i="8"/>
  <c r="BM325" i="8"/>
  <c r="BM326" i="8"/>
  <c r="BM327" i="8"/>
  <c r="BM328" i="8"/>
  <c r="BM329" i="8"/>
  <c r="BM330" i="8"/>
  <c r="BM331" i="8"/>
  <c r="BM332" i="8"/>
  <c r="BM333" i="8"/>
  <c r="BM334" i="8"/>
  <c r="BM335" i="8"/>
  <c r="BM336" i="8"/>
  <c r="BM337" i="8"/>
  <c r="BM338" i="8"/>
  <c r="BM339" i="8"/>
  <c r="BM340" i="8"/>
  <c r="BM341" i="8"/>
  <c r="BM342" i="8"/>
  <c r="BM343" i="8"/>
  <c r="BM344" i="8"/>
  <c r="BM345" i="8"/>
  <c r="BM346" i="8"/>
  <c r="BM347" i="8"/>
  <c r="BM348" i="8"/>
  <c r="BM349" i="8"/>
  <c r="BM350" i="8"/>
  <c r="BM351" i="8"/>
  <c r="BM352" i="8"/>
  <c r="BM353" i="8"/>
  <c r="BM354" i="8"/>
  <c r="BM355" i="8"/>
  <c r="BM356" i="8"/>
  <c r="BM357" i="8"/>
  <c r="BM358" i="8"/>
  <c r="BM359" i="8"/>
  <c r="BM360" i="8"/>
  <c r="BM361" i="8"/>
  <c r="BM362" i="8"/>
  <c r="BM363" i="8"/>
  <c r="BM364" i="8"/>
  <c r="BM365" i="8"/>
  <c r="BM366" i="8"/>
  <c r="BM367" i="8"/>
  <c r="BM368" i="8"/>
  <c r="BM369" i="8"/>
  <c r="BM370" i="8"/>
  <c r="BM371" i="8"/>
  <c r="BM372" i="8"/>
  <c r="BM373" i="8"/>
  <c r="BM374" i="8"/>
  <c r="BM375" i="8"/>
  <c r="BM376" i="8"/>
  <c r="BM377" i="8"/>
  <c r="BM378" i="8"/>
  <c r="BM379" i="8"/>
  <c r="BM380" i="8"/>
  <c r="BM381" i="8"/>
  <c r="BM382" i="8"/>
  <c r="BM383" i="8"/>
  <c r="BM384" i="8"/>
  <c r="BM385" i="8"/>
  <c r="BM386" i="8"/>
  <c r="BM387" i="8"/>
  <c r="BM388" i="8"/>
  <c r="BM389" i="8"/>
  <c r="BM390" i="8"/>
  <c r="BM391" i="8"/>
  <c r="BM392" i="8"/>
  <c r="BM393" i="8"/>
  <c r="BM394" i="8"/>
  <c r="BM395" i="8"/>
  <c r="BM396" i="8"/>
  <c r="BM397" i="8"/>
  <c r="BM398" i="8"/>
  <c r="BM399" i="8"/>
  <c r="BM400" i="8"/>
  <c r="BM401" i="8"/>
  <c r="BM402" i="8"/>
  <c r="BM403" i="8"/>
  <c r="BM404" i="8"/>
  <c r="BM405" i="8"/>
  <c r="BM406" i="8"/>
  <c r="BM407" i="8"/>
  <c r="BM408" i="8"/>
  <c r="BM409" i="8"/>
  <c r="BM410" i="8"/>
  <c r="BM411" i="8"/>
  <c r="BM412" i="8"/>
  <c r="BM413" i="8"/>
  <c r="BM414" i="8"/>
  <c r="BM415" i="8"/>
  <c r="BM416" i="8"/>
  <c r="BM417" i="8"/>
  <c r="BM418" i="8"/>
  <c r="BM419" i="8"/>
  <c r="BM420" i="8"/>
  <c r="BM421" i="8"/>
  <c r="BM422" i="8"/>
  <c r="BM423" i="8"/>
  <c r="BM424" i="8"/>
  <c r="BM425" i="8"/>
  <c r="BM426" i="8"/>
  <c r="BM427" i="8"/>
  <c r="BM428" i="8"/>
  <c r="BM429" i="8"/>
  <c r="BM430" i="8"/>
  <c r="BM431" i="8"/>
  <c r="BM432" i="8"/>
  <c r="BM433" i="8"/>
  <c r="BM434" i="8"/>
  <c r="BM435" i="8"/>
  <c r="BM436" i="8"/>
  <c r="BM437" i="8"/>
  <c r="BM438" i="8"/>
  <c r="BM439" i="8"/>
  <c r="BM440" i="8"/>
  <c r="BM441" i="8"/>
  <c r="BM442" i="8"/>
  <c r="BM443" i="8"/>
  <c r="BM444" i="8"/>
  <c r="BM445" i="8"/>
  <c r="BM446" i="8"/>
  <c r="BM447" i="8"/>
  <c r="BM448" i="8"/>
  <c r="BM449" i="8"/>
  <c r="BM450" i="8"/>
  <c r="BM451" i="8"/>
  <c r="BM452" i="8"/>
  <c r="BM453" i="8"/>
  <c r="BM454" i="8"/>
  <c r="BM455" i="8"/>
  <c r="BM456" i="8"/>
  <c r="BM457" i="8"/>
  <c r="BM458" i="8"/>
  <c r="BM459" i="8"/>
  <c r="BM460" i="8"/>
  <c r="BM461" i="8"/>
  <c r="BM462" i="8"/>
  <c r="BM463" i="8"/>
  <c r="BM464" i="8"/>
  <c r="BM465" i="8"/>
  <c r="BM466" i="8"/>
  <c r="BM467" i="8"/>
  <c r="BM468" i="8"/>
  <c r="BM469" i="8"/>
  <c r="BM470" i="8"/>
  <c r="BM471" i="8"/>
  <c r="BM472" i="8"/>
  <c r="BM473" i="8"/>
  <c r="BM474" i="8"/>
  <c r="BM475" i="8"/>
  <c r="BM476" i="8"/>
  <c r="BM477" i="8"/>
  <c r="BM478" i="8"/>
  <c r="BM479" i="8"/>
  <c r="BM480" i="8"/>
  <c r="BM481" i="8"/>
  <c r="BM482" i="8"/>
  <c r="BM483" i="8"/>
  <c r="BM484" i="8"/>
  <c r="BM485" i="8"/>
  <c r="BM486" i="8"/>
  <c r="BM487" i="8"/>
  <c r="BM488" i="8"/>
  <c r="BM489" i="8"/>
  <c r="BM490" i="8"/>
  <c r="BM491" i="8"/>
  <c r="BM492" i="8"/>
  <c r="BM493" i="8"/>
  <c r="BM494" i="8"/>
  <c r="BM495" i="8"/>
  <c r="BM496" i="8"/>
  <c r="BM497" i="8"/>
  <c r="BM498" i="8"/>
  <c r="BM499" i="8"/>
  <c r="BM500" i="8"/>
  <c r="BM501" i="8"/>
  <c r="BM502" i="8"/>
  <c r="BM503" i="8"/>
  <c r="BM504" i="8"/>
  <c r="BM505" i="8"/>
  <c r="BM506" i="8"/>
  <c r="BM507" i="8"/>
  <c r="BM508" i="8"/>
  <c r="BM509" i="8"/>
  <c r="BM510" i="8"/>
  <c r="BM511" i="8"/>
  <c r="BM512" i="8"/>
  <c r="BM513" i="8"/>
  <c r="BM514" i="8"/>
  <c r="BM515" i="8"/>
  <c r="BM516" i="8"/>
  <c r="BM517" i="8"/>
  <c r="BM518" i="8"/>
  <c r="BM519" i="8"/>
  <c r="BM520" i="8"/>
  <c r="BM521" i="8"/>
  <c r="BM522" i="8"/>
  <c r="BM523" i="8"/>
  <c r="BM524" i="8"/>
  <c r="BM525" i="8"/>
  <c r="BM526" i="8"/>
  <c r="BM527" i="8"/>
  <c r="BM528" i="8"/>
  <c r="BM529" i="8"/>
  <c r="BM530" i="8"/>
  <c r="BM531" i="8"/>
  <c r="BM532" i="8"/>
  <c r="BM533" i="8"/>
  <c r="BM534" i="8"/>
  <c r="BM535" i="8"/>
  <c r="BM536" i="8"/>
  <c r="BM537" i="8"/>
  <c r="BM538" i="8"/>
  <c r="BM539" i="8"/>
  <c r="BM540" i="8"/>
  <c r="BM541" i="8"/>
  <c r="BM542" i="8"/>
  <c r="BM543" i="8"/>
  <c r="BM544" i="8"/>
  <c r="BM545" i="8"/>
  <c r="BM546" i="8"/>
  <c r="BM547" i="8"/>
  <c r="BM548" i="8"/>
  <c r="BM549" i="8"/>
  <c r="BM550" i="8"/>
  <c r="BM551" i="8"/>
  <c r="BM552" i="8"/>
  <c r="BM553" i="8"/>
  <c r="BM554" i="8"/>
  <c r="BM555" i="8"/>
  <c r="BM556" i="8"/>
  <c r="BM557" i="8"/>
  <c r="BM558" i="8"/>
  <c r="BM559" i="8"/>
  <c r="BM560" i="8"/>
  <c r="BM561" i="8"/>
  <c r="BM562" i="8"/>
  <c r="BM563" i="8"/>
  <c r="BM564" i="8"/>
  <c r="BM565" i="8"/>
  <c r="BM566" i="8"/>
  <c r="BM567" i="8"/>
  <c r="BM568" i="8"/>
  <c r="BM569" i="8"/>
  <c r="BM570" i="8"/>
  <c r="BM571" i="8"/>
  <c r="BM572" i="8"/>
  <c r="BM573" i="8"/>
  <c r="BM574" i="8"/>
  <c r="BM575" i="8"/>
  <c r="BM576" i="8"/>
  <c r="BM577" i="8"/>
  <c r="BM578" i="8"/>
  <c r="BM579" i="8"/>
  <c r="BM580" i="8"/>
  <c r="BM581" i="8"/>
  <c r="BM582" i="8"/>
  <c r="BM583" i="8"/>
  <c r="BM584" i="8"/>
  <c r="BM585" i="8"/>
  <c r="BM586" i="8"/>
  <c r="BM587" i="8"/>
  <c r="BM588" i="8"/>
  <c r="BM589" i="8"/>
  <c r="BM590" i="8"/>
  <c r="BM591" i="8"/>
  <c r="BM592" i="8"/>
  <c r="BM593" i="8"/>
  <c r="BM594" i="8"/>
  <c r="BM595" i="8"/>
  <c r="BM596" i="8"/>
  <c r="BM597" i="8"/>
  <c r="BM598" i="8"/>
  <c r="BM599" i="8"/>
  <c r="BM600" i="8"/>
  <c r="BM601" i="8"/>
  <c r="BM602" i="8"/>
  <c r="BM603" i="8"/>
  <c r="BM604" i="8"/>
  <c r="BM605" i="8"/>
  <c r="BM606" i="8"/>
  <c r="BM607" i="8"/>
  <c r="BM608" i="8"/>
  <c r="BM609" i="8"/>
  <c r="BM610" i="8"/>
  <c r="BM611" i="8"/>
  <c r="BM612" i="8"/>
  <c r="BM613" i="8"/>
  <c r="BM614" i="8"/>
  <c r="BM615" i="8"/>
  <c r="BM616" i="8"/>
  <c r="BM617" i="8"/>
  <c r="BM618" i="8"/>
  <c r="BM619" i="8"/>
  <c r="BM620" i="8"/>
  <c r="BM621" i="8"/>
  <c r="BM622" i="8"/>
  <c r="BM623" i="8"/>
  <c r="BM624" i="8"/>
  <c r="BM625" i="8"/>
  <c r="BM626" i="8"/>
  <c r="BM627" i="8"/>
  <c r="BM628" i="8"/>
  <c r="BM629" i="8"/>
  <c r="BM630" i="8"/>
  <c r="BM631" i="8"/>
  <c r="BM632" i="8"/>
  <c r="BM633" i="8"/>
  <c r="BM634" i="8"/>
  <c r="BM635" i="8"/>
  <c r="BM636" i="8"/>
  <c r="BM637" i="8"/>
  <c r="BM638" i="8"/>
  <c r="BM639" i="8"/>
  <c r="BM640" i="8"/>
  <c r="BM641" i="8"/>
  <c r="BM642" i="8"/>
  <c r="BM643" i="8"/>
  <c r="BM644" i="8"/>
  <c r="BM645" i="8"/>
  <c r="BM646" i="8"/>
  <c r="BM647" i="8"/>
  <c r="BM648" i="8"/>
  <c r="BM649" i="8"/>
  <c r="BM650" i="8"/>
  <c r="BM651" i="8"/>
  <c r="BM652" i="8"/>
  <c r="BM653" i="8"/>
  <c r="BM654" i="8"/>
  <c r="BM655" i="8"/>
  <c r="BM656" i="8"/>
  <c r="BM657" i="8"/>
  <c r="BM658" i="8"/>
  <c r="BM659" i="8"/>
  <c r="BM660" i="8"/>
  <c r="BM661" i="8"/>
  <c r="BM662" i="8"/>
  <c r="BM663" i="8"/>
  <c r="BM664" i="8"/>
  <c r="BM665" i="8"/>
  <c r="BM666" i="8"/>
  <c r="BM667" i="8"/>
  <c r="BM668" i="8"/>
  <c r="BM669" i="8"/>
  <c r="BM670" i="8"/>
  <c r="BM671" i="8"/>
  <c r="BM672" i="8"/>
  <c r="BM673" i="8"/>
  <c r="BM674" i="8"/>
  <c r="BM675" i="8"/>
  <c r="BM676" i="8"/>
  <c r="BM677" i="8"/>
  <c r="BM678" i="8"/>
  <c r="BM679" i="8"/>
  <c r="BM680" i="8"/>
  <c r="BM681" i="8"/>
  <c r="BM682" i="8"/>
  <c r="BM683" i="8"/>
  <c r="BM684" i="8"/>
  <c r="BM685" i="8"/>
  <c r="BM686" i="8"/>
  <c r="BM687" i="8"/>
  <c r="BM688" i="8"/>
  <c r="BM689" i="8"/>
  <c r="BM690" i="8"/>
  <c r="BM691" i="8"/>
  <c r="BM692" i="8"/>
  <c r="BM693" i="8"/>
  <c r="BM694" i="8"/>
  <c r="BM695" i="8"/>
  <c r="BM696" i="8"/>
  <c r="BM697" i="8"/>
  <c r="BM698" i="8"/>
  <c r="BM699" i="8"/>
  <c r="BM700" i="8"/>
  <c r="BM701" i="8"/>
  <c r="BM702" i="8"/>
  <c r="BM703" i="8"/>
  <c r="BM704" i="8"/>
  <c r="BM705" i="8"/>
  <c r="BM706" i="8"/>
  <c r="BM707" i="8"/>
  <c r="BM708" i="8"/>
  <c r="BM709" i="8"/>
  <c r="BM710" i="8"/>
  <c r="BM711" i="8"/>
  <c r="BM712" i="8"/>
  <c r="BM713" i="8"/>
  <c r="BM714" i="8"/>
  <c r="BM715" i="8"/>
  <c r="BM716" i="8"/>
  <c r="BM717" i="8"/>
  <c r="BM718" i="8"/>
  <c r="BM719" i="8"/>
  <c r="BM720" i="8"/>
  <c r="BM721" i="8"/>
  <c r="BM722" i="8"/>
  <c r="BM723" i="8"/>
  <c r="BM724" i="8"/>
  <c r="BM725" i="8"/>
  <c r="BM726" i="8"/>
  <c r="BM727" i="8"/>
  <c r="BM728" i="8"/>
  <c r="BM729" i="8"/>
  <c r="BM730" i="8"/>
  <c r="BM731" i="8"/>
  <c r="BM732" i="8"/>
  <c r="BM733" i="8"/>
  <c r="BM734" i="8"/>
  <c r="BM735" i="8"/>
  <c r="BM736" i="8"/>
  <c r="BM737" i="8"/>
  <c r="BM738" i="8"/>
  <c r="BM739" i="8"/>
  <c r="BM740" i="8"/>
  <c r="BM741" i="8"/>
  <c r="BM742" i="8"/>
  <c r="BM743" i="8"/>
  <c r="BM744" i="8"/>
  <c r="BM745" i="8"/>
  <c r="BM746" i="8"/>
  <c r="BM747" i="8"/>
  <c r="BM748" i="8"/>
  <c r="BM749" i="8"/>
  <c r="BM750" i="8"/>
  <c r="BM751" i="8"/>
  <c r="BM752" i="8"/>
  <c r="BM753" i="8"/>
  <c r="BM754" i="8"/>
  <c r="BM755" i="8"/>
  <c r="BM756" i="8"/>
  <c r="BM757" i="8"/>
  <c r="BM758" i="8"/>
  <c r="BM759" i="8"/>
  <c r="BM760" i="8"/>
  <c r="BM761" i="8"/>
  <c r="BM762" i="8"/>
  <c r="BM763" i="8"/>
  <c r="BM764" i="8"/>
  <c r="BM765" i="8"/>
  <c r="BM766" i="8"/>
  <c r="BM767" i="8"/>
  <c r="BM768" i="8"/>
  <c r="BM769" i="8"/>
  <c r="BM770" i="8"/>
  <c r="BM771" i="8"/>
  <c r="BM772" i="8"/>
  <c r="BM773" i="8"/>
  <c r="BM774" i="8"/>
  <c r="BM775" i="8"/>
  <c r="BM776" i="8"/>
  <c r="BM777" i="8"/>
  <c r="BM778" i="8"/>
  <c r="BM779" i="8"/>
  <c r="BM780" i="8"/>
  <c r="BM781" i="8"/>
  <c r="BM782" i="8"/>
  <c r="BM783" i="8"/>
  <c r="BM784" i="8"/>
  <c r="BM785" i="8"/>
  <c r="BM786" i="8"/>
  <c r="BM787" i="8"/>
  <c r="BM788" i="8"/>
  <c r="BM789" i="8"/>
  <c r="BM790" i="8"/>
  <c r="BM791" i="8"/>
  <c r="BM792" i="8"/>
  <c r="BM793" i="8"/>
  <c r="BM794" i="8"/>
  <c r="BM795" i="8"/>
  <c r="BM796" i="8"/>
  <c r="BM797" i="8"/>
  <c r="BM798" i="8"/>
  <c r="BM799" i="8"/>
  <c r="BM800" i="8"/>
  <c r="BM801" i="8"/>
  <c r="BM802" i="8"/>
  <c r="BM803" i="8"/>
  <c r="BM804" i="8"/>
  <c r="BM805" i="8"/>
  <c r="BM806" i="8"/>
  <c r="BM807" i="8"/>
  <c r="BM808" i="8"/>
  <c r="BM809" i="8"/>
  <c r="BM810" i="8"/>
  <c r="BM811" i="8"/>
  <c r="BM812" i="8"/>
  <c r="BM813" i="8"/>
  <c r="BM814" i="8"/>
  <c r="BM815" i="8"/>
  <c r="BM816" i="8"/>
  <c r="BM817" i="8"/>
  <c r="BM818" i="8"/>
  <c r="BM819" i="8"/>
  <c r="BM820" i="8"/>
  <c r="BM821" i="8"/>
  <c r="BM822" i="8"/>
  <c r="BM823" i="8"/>
  <c r="BM824" i="8"/>
  <c r="BM825" i="8"/>
  <c r="BM826" i="8"/>
  <c r="BM827" i="8"/>
  <c r="BM828" i="8"/>
  <c r="BM829" i="8"/>
  <c r="BM830" i="8"/>
  <c r="BM831" i="8"/>
  <c r="BM832" i="8"/>
  <c r="BM833" i="8"/>
  <c r="BM834" i="8"/>
  <c r="BM835" i="8"/>
  <c r="BM836" i="8"/>
  <c r="BM837" i="8"/>
  <c r="BM838" i="8"/>
  <c r="BM839" i="8"/>
  <c r="BM840" i="8"/>
  <c r="BM841" i="8"/>
  <c r="BM842" i="8"/>
  <c r="BM843" i="8"/>
  <c r="BM844" i="8"/>
  <c r="BM845" i="8"/>
  <c r="BM846" i="8"/>
  <c r="BM847" i="8"/>
  <c r="BM848" i="8"/>
  <c r="BM849" i="8"/>
  <c r="BM850" i="8"/>
  <c r="BM851" i="8"/>
  <c r="BM852" i="8"/>
  <c r="BM853" i="8"/>
  <c r="BM854" i="8"/>
  <c r="BM855" i="8"/>
  <c r="BM856" i="8"/>
  <c r="BM857" i="8"/>
  <c r="BM858" i="8"/>
  <c r="BM859" i="8"/>
  <c r="BM860" i="8"/>
  <c r="BM861" i="8"/>
  <c r="BM862" i="8"/>
  <c r="BM863" i="8"/>
  <c r="BM864" i="8"/>
  <c r="BM865" i="8"/>
  <c r="BM866" i="8"/>
  <c r="BM867" i="8"/>
  <c r="BM868" i="8"/>
  <c r="BM869" i="8"/>
  <c r="BM870" i="8"/>
  <c r="BM871" i="8"/>
  <c r="BM872" i="8"/>
  <c r="BM873" i="8"/>
  <c r="BM874" i="8"/>
  <c r="BM875" i="8"/>
  <c r="BM876" i="8"/>
  <c r="BM877" i="8"/>
  <c r="BM878" i="8"/>
  <c r="BM879" i="8"/>
  <c r="BM880" i="8"/>
  <c r="BM881" i="8"/>
  <c r="BM882" i="8"/>
  <c r="BM883" i="8"/>
  <c r="BM884" i="8"/>
  <c r="BM885" i="8"/>
  <c r="BM886" i="8"/>
  <c r="BM887" i="8"/>
  <c r="BM888" i="8"/>
  <c r="BM889" i="8"/>
  <c r="BM890" i="8"/>
  <c r="BM891" i="8"/>
  <c r="BM892" i="8"/>
  <c r="BM893" i="8"/>
  <c r="BM894" i="8"/>
  <c r="BM895" i="8"/>
  <c r="BM896" i="8"/>
  <c r="BM897" i="8"/>
  <c r="BM898" i="8"/>
  <c r="BM899" i="8"/>
  <c r="BM900" i="8"/>
  <c r="BM901" i="8"/>
  <c r="BM902" i="8"/>
  <c r="BM903" i="8"/>
  <c r="BM904" i="8"/>
  <c r="BM905" i="8"/>
  <c r="BM906" i="8"/>
  <c r="BM907" i="8"/>
  <c r="BM908" i="8"/>
  <c r="BM909" i="8"/>
  <c r="BM910" i="8"/>
  <c r="BM911" i="8"/>
  <c r="BM912" i="8"/>
  <c r="BM913" i="8"/>
  <c r="BM914" i="8"/>
  <c r="BM915" i="8"/>
  <c r="BM916" i="8"/>
  <c r="BM917" i="8"/>
  <c r="BM918" i="8"/>
  <c r="BM919" i="8"/>
  <c r="BM920" i="8"/>
  <c r="BM921" i="8"/>
  <c r="BM922" i="8"/>
  <c r="BM923" i="8"/>
  <c r="BM924" i="8"/>
  <c r="BM925" i="8"/>
  <c r="BM926" i="8"/>
  <c r="BM927" i="8"/>
  <c r="BM928" i="8"/>
  <c r="BM929" i="8"/>
  <c r="BM930" i="8"/>
  <c r="BM931" i="8"/>
  <c r="BM932" i="8"/>
  <c r="BM933" i="8"/>
  <c r="BM934" i="8"/>
  <c r="BM935" i="8"/>
  <c r="BM936" i="8"/>
  <c r="BM937" i="8"/>
  <c r="BM938" i="8"/>
  <c r="BM939" i="8"/>
  <c r="BM940" i="8"/>
  <c r="BM941" i="8"/>
  <c r="BM942" i="8"/>
  <c r="BM943" i="8"/>
  <c r="BM944" i="8"/>
  <c r="BM945" i="8"/>
  <c r="BM946" i="8"/>
  <c r="BM947" i="8"/>
  <c r="BM948" i="8"/>
  <c r="BM949" i="8"/>
  <c r="BM950" i="8"/>
  <c r="BM951" i="8"/>
  <c r="BM952" i="8"/>
  <c r="BM953" i="8"/>
  <c r="BM954" i="8"/>
  <c r="BM955" i="8"/>
  <c r="BM956" i="8"/>
  <c r="BM957" i="8"/>
  <c r="BM958" i="8"/>
  <c r="BM959" i="8"/>
  <c r="BM960" i="8"/>
  <c r="BM961" i="8"/>
  <c r="BM962" i="8"/>
  <c r="BM963" i="8"/>
  <c r="BM964" i="8"/>
  <c r="BM965" i="8"/>
  <c r="BM966" i="8"/>
  <c r="BM967" i="8"/>
  <c r="BM968" i="8"/>
  <c r="BM969" i="8"/>
  <c r="BM970" i="8"/>
  <c r="BM971" i="8"/>
  <c r="BM972" i="8"/>
  <c r="BM973" i="8"/>
  <c r="BM974" i="8"/>
  <c r="BM975" i="8"/>
  <c r="BM976" i="8"/>
  <c r="BM977" i="8"/>
  <c r="BM978" i="8"/>
  <c r="BM979" i="8"/>
  <c r="BM980" i="8"/>
  <c r="BM981" i="8"/>
  <c r="BM982" i="8"/>
  <c r="BM983" i="8"/>
  <c r="BM984" i="8"/>
  <c r="BM985" i="8"/>
  <c r="BM986" i="8"/>
  <c r="BM987" i="8"/>
  <c r="BM988" i="8"/>
  <c r="BM989" i="8"/>
  <c r="BM990" i="8"/>
  <c r="BM991" i="8"/>
  <c r="BM992" i="8"/>
  <c r="BM993" i="8"/>
  <c r="BM994" i="8"/>
  <c r="BM995" i="8"/>
  <c r="BM996" i="8"/>
  <c r="BM997" i="8"/>
  <c r="BM998" i="8"/>
  <c r="BM999" i="8"/>
  <c r="BM1000" i="8"/>
  <c r="BM1001" i="8"/>
  <c r="BM1002" i="8"/>
  <c r="BM1003" i="8"/>
  <c r="BM1004" i="8"/>
  <c r="BM1005" i="8"/>
  <c r="BM1006" i="8"/>
  <c r="BM1007" i="8"/>
  <c r="BM1008" i="8"/>
  <c r="BM1009" i="8"/>
  <c r="BM1010" i="8"/>
  <c r="BM1011" i="8"/>
  <c r="BM1012" i="8"/>
  <c r="BM1013" i="8"/>
  <c r="BM1014" i="8"/>
  <c r="BM1015" i="8"/>
  <c r="BM1016" i="8"/>
  <c r="BM1017" i="8"/>
  <c r="BM1018" i="8"/>
  <c r="BM1019" i="8"/>
  <c r="BM1020" i="8"/>
  <c r="BM1021" i="8"/>
  <c r="BM1022" i="8"/>
  <c r="BM1023" i="8"/>
  <c r="BM1024" i="8"/>
  <c r="BM1025" i="8"/>
  <c r="BM1026" i="8"/>
  <c r="BM1027" i="8"/>
  <c r="BM1028" i="8"/>
  <c r="BM1029" i="8"/>
  <c r="BM1030" i="8"/>
  <c r="BM1031" i="8"/>
  <c r="BM1032" i="8"/>
  <c r="BM1033" i="8"/>
  <c r="BM1034" i="8"/>
  <c r="BM1035" i="8"/>
  <c r="BM1036" i="8"/>
  <c r="BM1037" i="8"/>
  <c r="BM1038" i="8"/>
  <c r="BM1039" i="8"/>
  <c r="BM1040" i="8"/>
  <c r="BM1041" i="8"/>
  <c r="BM1042" i="8"/>
  <c r="BM1043" i="8"/>
  <c r="BM1044" i="8"/>
  <c r="BM1045" i="8"/>
  <c r="BM1046" i="8"/>
  <c r="BM1047" i="8"/>
  <c r="BM1048" i="8"/>
  <c r="BM1049" i="8"/>
  <c r="BM1050" i="8"/>
  <c r="BM1051" i="8"/>
  <c r="BM1052" i="8"/>
  <c r="BM1053" i="8"/>
  <c r="BM1054" i="8"/>
  <c r="BM1055" i="8"/>
  <c r="BM1056" i="8"/>
  <c r="BM1057" i="8"/>
  <c r="BM1058" i="8"/>
  <c r="BM1059" i="8"/>
  <c r="BM1060" i="8"/>
  <c r="BM1061" i="8"/>
  <c r="BM1062" i="8"/>
  <c r="BM1063" i="8"/>
  <c r="BM1064" i="8"/>
  <c r="BM1065" i="8"/>
  <c r="BM1066" i="8"/>
  <c r="BM1067" i="8"/>
  <c r="BM1068" i="8"/>
  <c r="BM1069" i="8"/>
  <c r="BM1070" i="8"/>
  <c r="BM1071" i="8"/>
  <c r="BM1072" i="8"/>
  <c r="BM1073" i="8"/>
  <c r="BM1074" i="8"/>
  <c r="BM1075" i="8"/>
  <c r="BM1076" i="8"/>
  <c r="BM1077" i="8"/>
  <c r="BM1078" i="8"/>
  <c r="BM1079" i="8"/>
  <c r="BM1080" i="8"/>
  <c r="BM1081" i="8"/>
  <c r="BM1082" i="8"/>
  <c r="BM1083" i="8"/>
  <c r="BM1084" i="8"/>
  <c r="BM1085" i="8"/>
  <c r="BM1086" i="8"/>
  <c r="BM1087" i="8"/>
  <c r="BM1088" i="8"/>
  <c r="BM1089" i="8"/>
  <c r="BM1090" i="8"/>
  <c r="BM1091" i="8"/>
  <c r="BM1092" i="8"/>
  <c r="BM1093" i="8"/>
  <c r="BM1094" i="8"/>
  <c r="BM1095" i="8"/>
  <c r="BM1096" i="8"/>
  <c r="BM1097" i="8"/>
  <c r="BM1098" i="8"/>
  <c r="BM1099" i="8"/>
  <c r="BM1100" i="8"/>
  <c r="BM1101" i="8"/>
  <c r="BM1102" i="8"/>
  <c r="BM1103" i="8"/>
  <c r="BM1104" i="8"/>
  <c r="BM1105" i="8"/>
  <c r="BM1106" i="8"/>
  <c r="BM1107" i="8"/>
  <c r="BM1108" i="8"/>
  <c r="BM1109" i="8"/>
  <c r="BM1110" i="8"/>
  <c r="BM1111" i="8"/>
  <c r="BM1112" i="8"/>
  <c r="BM1113" i="8"/>
  <c r="BM1114" i="8"/>
  <c r="BM1115" i="8"/>
  <c r="BM1116" i="8"/>
  <c r="BM1117" i="8"/>
  <c r="BM1118" i="8"/>
  <c r="BM1119" i="8"/>
  <c r="BM1120" i="8"/>
  <c r="BM1121" i="8"/>
  <c r="BM1122" i="8"/>
  <c r="BM1123" i="8"/>
  <c r="BM1124" i="8"/>
  <c r="BM1125" i="8"/>
  <c r="BM1126" i="8"/>
  <c r="BM1127" i="8"/>
  <c r="BM1128" i="8"/>
  <c r="BM1129" i="8"/>
  <c r="BM1130" i="8"/>
  <c r="BM1131" i="8"/>
  <c r="BM1132" i="8"/>
  <c r="BM1133" i="8"/>
  <c r="BM1134" i="8"/>
  <c r="BM1135" i="8"/>
  <c r="BM1136" i="8"/>
  <c r="BM1137" i="8"/>
  <c r="BM1138" i="8"/>
  <c r="BM1139" i="8"/>
  <c r="BM1140" i="8"/>
  <c r="BM1141" i="8"/>
  <c r="BM1142" i="8"/>
  <c r="BM1143" i="8"/>
  <c r="BM1144" i="8"/>
  <c r="BM1145" i="8"/>
  <c r="BM1146" i="8"/>
  <c r="BM1147" i="8"/>
  <c r="BM1148" i="8"/>
  <c r="BM1149" i="8"/>
  <c r="BM1150" i="8"/>
  <c r="BM1151" i="8"/>
  <c r="BM1152" i="8"/>
  <c r="BM1153" i="8"/>
  <c r="BM1154" i="8"/>
  <c r="BM1155" i="8"/>
  <c r="BM1156" i="8"/>
  <c r="BM1157" i="8"/>
  <c r="BM1158" i="8"/>
  <c r="BM1159" i="8"/>
  <c r="BM1160" i="8"/>
  <c r="BM1161" i="8"/>
  <c r="BM1162" i="8"/>
  <c r="BM1163" i="8"/>
  <c r="BM1164" i="8"/>
  <c r="BM1165" i="8"/>
  <c r="BM1166" i="8"/>
  <c r="BM1167" i="8"/>
  <c r="BM1168" i="8"/>
  <c r="BM1169" i="8"/>
  <c r="BM1170" i="8"/>
  <c r="BM1171" i="8"/>
  <c r="BM1172" i="8"/>
  <c r="BM1173" i="8"/>
  <c r="BM1174" i="8"/>
  <c r="BM1175" i="8"/>
  <c r="BM1176" i="8"/>
  <c r="BM1177" i="8"/>
  <c r="BM1178" i="8"/>
  <c r="BM1179" i="8"/>
  <c r="BM1180" i="8"/>
  <c r="BM1181" i="8"/>
  <c r="BM1182" i="8"/>
  <c r="BM1183" i="8"/>
  <c r="BM1184" i="8"/>
  <c r="BM1185" i="8"/>
  <c r="BM1186" i="8"/>
  <c r="BM1187" i="8"/>
  <c r="BM1188" i="8"/>
  <c r="BM1189" i="8"/>
  <c r="BM1190" i="8"/>
  <c r="BM1191" i="8"/>
  <c r="BM1192" i="8"/>
  <c r="BM1193" i="8"/>
  <c r="BM1194" i="8"/>
  <c r="BM1195" i="8"/>
  <c r="BM1196" i="8"/>
  <c r="BM1197" i="8"/>
  <c r="BM1198" i="8"/>
  <c r="BM1199" i="8"/>
  <c r="BM1200" i="8"/>
  <c r="BM1201" i="8"/>
  <c r="BM1202" i="8"/>
  <c r="BM1203" i="8"/>
  <c r="BM1204" i="8"/>
  <c r="BM1205" i="8"/>
  <c r="BM1206" i="8"/>
  <c r="BM1207" i="8"/>
  <c r="BM1208" i="8"/>
  <c r="BM1209" i="8"/>
  <c r="BM1210" i="8"/>
  <c r="BM1211" i="8"/>
  <c r="BM1212" i="8"/>
  <c r="BM1213" i="8"/>
  <c r="BM1214" i="8"/>
  <c r="BM1215" i="8"/>
  <c r="BM1216" i="8"/>
  <c r="BM1217" i="8"/>
  <c r="BM1218" i="8"/>
  <c r="BM1219" i="8"/>
  <c r="BM1220" i="8"/>
  <c r="BM1221" i="8"/>
  <c r="BM1222" i="8"/>
  <c r="BM1223" i="8"/>
  <c r="BM1224" i="8"/>
  <c r="BM1225" i="8"/>
  <c r="BM1226" i="8"/>
  <c r="BM1227" i="8"/>
  <c r="BM1228" i="8"/>
  <c r="BM1229" i="8"/>
  <c r="BM1230" i="8"/>
  <c r="BM1231" i="8"/>
  <c r="BM1232" i="8"/>
  <c r="BM1233" i="8"/>
  <c r="BM1234" i="8"/>
  <c r="BM1235" i="8"/>
  <c r="BM1236" i="8"/>
  <c r="BM1237" i="8"/>
  <c r="BM1238" i="8"/>
  <c r="BM1239" i="8"/>
  <c r="BM1240" i="8"/>
  <c r="BM1241" i="8"/>
  <c r="BM1242" i="8"/>
  <c r="BM1243" i="8"/>
  <c r="BM1244" i="8"/>
  <c r="BM1245" i="8"/>
  <c r="BM1246" i="8"/>
  <c r="BM1247" i="8"/>
  <c r="BM1248" i="8"/>
  <c r="BM1249" i="8"/>
  <c r="BM1250" i="8"/>
  <c r="BM1251" i="8"/>
  <c r="BM1252" i="8"/>
  <c r="BM1253" i="8"/>
  <c r="BM1254" i="8"/>
  <c r="BM1255" i="8"/>
  <c r="BM1256" i="8"/>
  <c r="BM1257" i="8"/>
  <c r="BM1258" i="8"/>
  <c r="BM1259" i="8"/>
  <c r="BM1260" i="8"/>
  <c r="BM1261" i="8"/>
  <c r="BM1262" i="8"/>
  <c r="BM1263" i="8"/>
  <c r="BM1264" i="8"/>
  <c r="BM1265" i="8"/>
  <c r="BM1266" i="8"/>
  <c r="BM1267" i="8"/>
  <c r="BM1268" i="8"/>
  <c r="BM1269" i="8"/>
  <c r="BM1270" i="8"/>
  <c r="BM1271" i="8"/>
  <c r="BM1272" i="8"/>
  <c r="BM1273" i="8"/>
  <c r="BM1274" i="8"/>
  <c r="BM1275" i="8"/>
  <c r="BM1276" i="8"/>
  <c r="BM1277" i="8"/>
  <c r="BM1278" i="8"/>
  <c r="BM1279" i="8"/>
  <c r="BM1280" i="8"/>
  <c r="BM1281" i="8"/>
  <c r="BM1282" i="8"/>
  <c r="BM1283" i="8"/>
  <c r="BM1284" i="8"/>
  <c r="BM1285" i="8"/>
  <c r="BM1286" i="8"/>
  <c r="BM1287" i="8"/>
  <c r="BM1288" i="8"/>
  <c r="BM1289" i="8"/>
  <c r="BM1290" i="8"/>
  <c r="BM1291" i="8"/>
  <c r="BM1292" i="8"/>
  <c r="BM1293" i="8"/>
  <c r="BM1294" i="8"/>
  <c r="BM1295" i="8"/>
  <c r="BM1296" i="8"/>
  <c r="BM1297" i="8"/>
  <c r="BM1298" i="8"/>
  <c r="BM1299" i="8"/>
  <c r="BM1300" i="8"/>
  <c r="BM1301" i="8"/>
  <c r="BM1302" i="8"/>
  <c r="BM1303" i="8"/>
  <c r="BM1304" i="8"/>
  <c r="BM1305" i="8"/>
  <c r="BM1306" i="8"/>
  <c r="BM1307" i="8"/>
  <c r="BM1308" i="8"/>
  <c r="BM1309" i="8"/>
  <c r="BM1310" i="8"/>
  <c r="BM1311" i="8"/>
  <c r="BM1312" i="8"/>
  <c r="BM1313" i="8"/>
  <c r="BM1314" i="8"/>
  <c r="BM1315" i="8"/>
  <c r="BM1316" i="8"/>
  <c r="BM1317" i="8"/>
  <c r="BM1318" i="8"/>
  <c r="BM1319" i="8"/>
  <c r="BM1320" i="8"/>
  <c r="BM1321" i="8"/>
  <c r="BM1322" i="8"/>
  <c r="BM1323" i="8"/>
  <c r="BM1324" i="8"/>
  <c r="BM1325" i="8"/>
  <c r="BM1326" i="8"/>
  <c r="BM1327" i="8"/>
  <c r="BM1328" i="8"/>
  <c r="BM1329" i="8"/>
  <c r="BM1330" i="8"/>
  <c r="BM1331" i="8"/>
  <c r="BM1332" i="8"/>
  <c r="BM1333" i="8"/>
  <c r="BM1334" i="8"/>
  <c r="BM1335" i="8"/>
  <c r="BM1336" i="8"/>
  <c r="BM1337" i="8"/>
  <c r="BM1338" i="8"/>
  <c r="BM1339" i="8"/>
  <c r="BM1340" i="8"/>
  <c r="BM1341" i="8"/>
  <c r="BM1342" i="8"/>
  <c r="BM1343" i="8"/>
  <c r="BM1344" i="8"/>
  <c r="BM1345" i="8"/>
  <c r="BM1346" i="8"/>
  <c r="BM1347" i="8"/>
  <c r="BM1348" i="8"/>
  <c r="BM1349" i="8"/>
  <c r="BM1350" i="8"/>
  <c r="BM1351" i="8"/>
  <c r="BM1352" i="8"/>
  <c r="BM1353" i="8"/>
  <c r="BM1354" i="8"/>
  <c r="BM1355" i="8"/>
  <c r="BM1356" i="8"/>
  <c r="BM1357" i="8"/>
  <c r="BM1358" i="8"/>
  <c r="BM1359" i="8"/>
  <c r="BM1360" i="8"/>
  <c r="BM1361" i="8"/>
  <c r="BM1362" i="8"/>
  <c r="BM1363" i="8"/>
  <c r="BM1364" i="8"/>
  <c r="BM1365" i="8"/>
  <c r="BM1366" i="8"/>
  <c r="BM1367" i="8"/>
  <c r="BM1368" i="8"/>
  <c r="BM1369" i="8"/>
  <c r="BM1370" i="8"/>
  <c r="BM1371" i="8"/>
  <c r="BM1372" i="8"/>
  <c r="BM1373" i="8"/>
  <c r="BM1374" i="8"/>
  <c r="BM1375" i="8"/>
  <c r="BM1376" i="8"/>
  <c r="BM1377" i="8"/>
  <c r="BM1378" i="8"/>
  <c r="BM1379" i="8"/>
  <c r="BM1380" i="8"/>
  <c r="BM1381" i="8"/>
  <c r="BM1382" i="8"/>
  <c r="BM1383" i="8"/>
  <c r="BM1384" i="8"/>
  <c r="BM1385" i="8"/>
  <c r="BM1386" i="8"/>
  <c r="BM1387" i="8"/>
  <c r="BM1388" i="8"/>
  <c r="BM1389" i="8"/>
  <c r="BM1390" i="8"/>
  <c r="BM1391" i="8"/>
  <c r="BM1392" i="8"/>
  <c r="BM1393" i="8"/>
  <c r="BM1394" i="8"/>
  <c r="BM1395" i="8"/>
  <c r="BM1396" i="8"/>
  <c r="BM1397" i="8"/>
  <c r="BM1398" i="8"/>
  <c r="BM1399" i="8"/>
  <c r="BM1400" i="8"/>
  <c r="BM1401" i="8"/>
  <c r="BM1402" i="8"/>
  <c r="BM1403" i="8"/>
  <c r="BM1404" i="8"/>
  <c r="BM1405" i="8"/>
  <c r="BM1406" i="8"/>
  <c r="BM1407" i="8"/>
  <c r="BM1408" i="8"/>
  <c r="BM1409" i="8"/>
  <c r="BM1410" i="8"/>
  <c r="BM1411" i="8"/>
  <c r="BM1412" i="8"/>
  <c r="BM1413" i="8"/>
  <c r="BM1414" i="8"/>
  <c r="BM1415" i="8"/>
  <c r="BM1416" i="8"/>
  <c r="BM1417" i="8"/>
  <c r="BM1418" i="8"/>
  <c r="BM1419" i="8"/>
  <c r="BM1420" i="8"/>
  <c r="BM1421" i="8"/>
  <c r="BM1422" i="8"/>
  <c r="BM1423" i="8"/>
  <c r="BM1424" i="8"/>
  <c r="BM1425" i="8"/>
  <c r="BM1426" i="8"/>
  <c r="BM1427" i="8"/>
  <c r="BM1428" i="8"/>
  <c r="BM1429" i="8"/>
  <c r="BM1430" i="8"/>
  <c r="BM1431" i="8"/>
  <c r="BM1432" i="8"/>
  <c r="BM1433" i="8"/>
  <c r="BM1434" i="8"/>
  <c r="BM1435" i="8"/>
  <c r="BM1436" i="8"/>
  <c r="BM1437" i="8"/>
  <c r="BM1438" i="8"/>
  <c r="BM1439" i="8"/>
  <c r="BM1440" i="8"/>
  <c r="BM1441" i="8"/>
  <c r="BM1442" i="8"/>
  <c r="BM1443" i="8"/>
  <c r="BM1444" i="8"/>
  <c r="BM1445" i="8"/>
  <c r="BM1446" i="8"/>
  <c r="BM1447" i="8"/>
  <c r="BM1448" i="8"/>
  <c r="BM1449" i="8"/>
  <c r="BM1450" i="8"/>
  <c r="BM1451" i="8"/>
  <c r="BM1452" i="8"/>
  <c r="BM1453" i="8"/>
  <c r="BM1454" i="8"/>
  <c r="BM1455" i="8"/>
  <c r="BM1456" i="8"/>
  <c r="BM1457" i="8"/>
  <c r="BM1458" i="8"/>
  <c r="BM1459" i="8"/>
  <c r="BM1460" i="8"/>
  <c r="BM1461" i="8"/>
  <c r="BM1462" i="8"/>
  <c r="BM1463" i="8"/>
  <c r="BM1464" i="8"/>
  <c r="BM1465" i="8"/>
  <c r="BM1466" i="8"/>
  <c r="BM1467" i="8"/>
  <c r="BM1468" i="8"/>
  <c r="BM1469" i="8"/>
  <c r="BM1470" i="8"/>
  <c r="BM1471" i="8"/>
  <c r="BM1472" i="8"/>
  <c r="BM1473" i="8"/>
  <c r="BM1474" i="8"/>
  <c r="BM1475" i="8"/>
  <c r="BM1476" i="8"/>
  <c r="BM1477" i="8"/>
  <c r="BM1478" i="8"/>
  <c r="BM1479" i="8"/>
  <c r="BM1480" i="8"/>
  <c r="BM1481" i="8"/>
  <c r="BM1482" i="8"/>
  <c r="BM1483" i="8"/>
  <c r="BM1484" i="8"/>
  <c r="BM1485" i="8"/>
  <c r="BM1486" i="8"/>
  <c r="BM1487" i="8"/>
  <c r="BM1488" i="8"/>
  <c r="BM1489" i="8"/>
  <c r="BM1490" i="8"/>
  <c r="BM1491" i="8"/>
  <c r="BM1492" i="8"/>
  <c r="BM1493" i="8"/>
  <c r="BM1494" i="8"/>
  <c r="BM1495" i="8"/>
  <c r="BM1496" i="8"/>
  <c r="BM1497" i="8"/>
  <c r="BM1498" i="8"/>
  <c r="BM1499" i="8"/>
  <c r="BM1500" i="8"/>
  <c r="BM1501" i="8"/>
  <c r="BM1502" i="8"/>
  <c r="BM1503" i="8"/>
  <c r="BM1504" i="8"/>
  <c r="BM1505" i="8"/>
  <c r="BM1506" i="8"/>
  <c r="BM1507" i="8"/>
  <c r="BM1508" i="8"/>
  <c r="BM1509" i="8"/>
  <c r="BM1510" i="8"/>
  <c r="BM1511" i="8"/>
  <c r="BM1512" i="8"/>
  <c r="BM1513" i="8"/>
  <c r="BM1514" i="8"/>
  <c r="BM1515" i="8"/>
  <c r="BM1516" i="8"/>
  <c r="BM1517" i="8"/>
  <c r="BM1518" i="8"/>
  <c r="BM1519" i="8"/>
  <c r="BM1520" i="8"/>
  <c r="BM1521" i="8"/>
  <c r="BM1522" i="8"/>
  <c r="BM1523" i="8"/>
  <c r="BM1524" i="8"/>
  <c r="BM1525" i="8"/>
  <c r="BM1526" i="8"/>
  <c r="BM1527" i="8"/>
  <c r="BM1528" i="8"/>
  <c r="BM1529" i="8"/>
  <c r="BM1530" i="8"/>
  <c r="BM1531" i="8"/>
  <c r="BM1532" i="8"/>
  <c r="BM1533" i="8"/>
  <c r="BM1534" i="8"/>
  <c r="BM1535" i="8"/>
  <c r="BM1536" i="8"/>
  <c r="BM1537" i="8"/>
  <c r="BM1538" i="8"/>
  <c r="BM1539" i="8"/>
  <c r="BM1540" i="8"/>
  <c r="BM1541" i="8"/>
  <c r="BM1542" i="8"/>
  <c r="BM1543" i="8"/>
  <c r="BM1544" i="8"/>
  <c r="BM1545" i="8"/>
  <c r="BM1546" i="8"/>
  <c r="BM1547" i="8"/>
  <c r="BM1548" i="8"/>
  <c r="BM1549" i="8"/>
  <c r="BM1550" i="8"/>
  <c r="BM1551" i="8"/>
  <c r="BM1552" i="8"/>
  <c r="BM1553" i="8"/>
  <c r="BM1554" i="8"/>
  <c r="BM1555" i="8"/>
  <c r="BM1556" i="8"/>
  <c r="BM1557" i="8"/>
  <c r="BM1558" i="8"/>
  <c r="BM1559" i="8"/>
  <c r="BM1560" i="8"/>
  <c r="BM1561" i="8"/>
  <c r="BM1562" i="8"/>
  <c r="BM1563" i="8"/>
  <c r="BM1564" i="8"/>
  <c r="BM1565" i="8"/>
  <c r="BM1566" i="8"/>
  <c r="BM1567" i="8"/>
  <c r="BM1568" i="8"/>
  <c r="BM1569" i="8"/>
  <c r="BM1570" i="8"/>
  <c r="BM1571" i="8"/>
  <c r="BM1572" i="8"/>
  <c r="BM1573" i="8"/>
  <c r="BM1574" i="8"/>
  <c r="BM1575" i="8"/>
  <c r="BM1576" i="8"/>
  <c r="BM1577" i="8"/>
  <c r="BM1578" i="8"/>
  <c r="BM1579" i="8"/>
  <c r="BM1580" i="8"/>
  <c r="BM1581" i="8"/>
  <c r="BM1582" i="8"/>
  <c r="BM1583" i="8"/>
  <c r="BM1584" i="8"/>
  <c r="BM1585" i="8"/>
  <c r="BM1586" i="8"/>
  <c r="BM1587" i="8"/>
  <c r="BM1588" i="8"/>
  <c r="BM1589" i="8"/>
  <c r="BM1590" i="8"/>
  <c r="BM1591" i="8"/>
  <c r="BM1592" i="8"/>
  <c r="BM1593" i="8"/>
  <c r="BM1594" i="8"/>
  <c r="BM1595" i="8"/>
  <c r="BM1596" i="8"/>
  <c r="BM1597" i="8"/>
  <c r="BM1598" i="8"/>
  <c r="BM1599" i="8"/>
  <c r="BM1600" i="8"/>
  <c r="BM1601" i="8"/>
  <c r="BM1602" i="8"/>
  <c r="BM1603" i="8"/>
  <c r="BM1604" i="8"/>
  <c r="BM1605" i="8"/>
  <c r="BM1606" i="8"/>
  <c r="BM1607" i="8"/>
  <c r="BM1608" i="8"/>
  <c r="BM1609" i="8"/>
  <c r="BM1610" i="8"/>
  <c r="BM1611" i="8"/>
  <c r="BM1612" i="8"/>
  <c r="BM1613" i="8"/>
  <c r="BM1614" i="8"/>
  <c r="BM1615" i="8"/>
  <c r="BM1616" i="8"/>
  <c r="BM1617" i="8"/>
  <c r="BM1618" i="8"/>
  <c r="BM1619" i="8"/>
  <c r="BM1620" i="8"/>
  <c r="BM1621" i="8"/>
  <c r="BM1622" i="8"/>
  <c r="BM1623" i="8"/>
  <c r="BM1624" i="8"/>
  <c r="BM1625" i="8"/>
  <c r="BM1626" i="8"/>
  <c r="BM1627" i="8"/>
  <c r="BM1628" i="8"/>
  <c r="BM1629" i="8"/>
  <c r="BM1630" i="8"/>
  <c r="BM1631" i="8"/>
  <c r="BM1632" i="8"/>
  <c r="BM1633" i="8"/>
  <c r="BM1634" i="8"/>
  <c r="BM1635" i="8"/>
  <c r="BM1636" i="8"/>
  <c r="BM1637" i="8"/>
  <c r="BM1638" i="8"/>
  <c r="BM1639" i="8"/>
  <c r="BM1640" i="8"/>
  <c r="BM1641" i="8"/>
  <c r="BM1642" i="8"/>
  <c r="BM1643" i="8"/>
  <c r="BM1644" i="8"/>
  <c r="BM1645" i="8"/>
  <c r="BM1646" i="8"/>
  <c r="BM1647" i="8"/>
  <c r="BM1648" i="8"/>
  <c r="BM1649" i="8"/>
  <c r="BM1650" i="8"/>
  <c r="BM1651" i="8"/>
  <c r="BM1652" i="8"/>
  <c r="BM1653" i="8"/>
  <c r="BM1654" i="8"/>
  <c r="BM1655" i="8"/>
  <c r="BM1656" i="8"/>
  <c r="BM1657" i="8"/>
  <c r="BM1658" i="8"/>
  <c r="BM1659" i="8"/>
  <c r="BM1660" i="8"/>
  <c r="BM1661" i="8"/>
  <c r="BM1662" i="8"/>
  <c r="BM1663" i="8"/>
  <c r="BM1664" i="8"/>
  <c r="BM1665" i="8"/>
  <c r="BM1666" i="8"/>
  <c r="BM1667" i="8"/>
  <c r="BM1668" i="8"/>
  <c r="BM1669" i="8"/>
  <c r="BM1670" i="8"/>
  <c r="BM1671" i="8"/>
  <c r="BM1672" i="8"/>
  <c r="BM1673" i="8"/>
  <c r="BM1674" i="8"/>
  <c r="BM1675" i="8"/>
  <c r="BM1676" i="8"/>
  <c r="BM1677" i="8"/>
  <c r="BM1678" i="8"/>
  <c r="BM1679" i="8"/>
  <c r="BM1680" i="8"/>
  <c r="BM1681" i="8"/>
  <c r="BM1682" i="8"/>
  <c r="BM1683" i="8"/>
  <c r="BM1684" i="8"/>
  <c r="BM1685" i="8"/>
  <c r="BM1686" i="8"/>
  <c r="BM1687" i="8"/>
  <c r="BM1688" i="8"/>
  <c r="BM1689" i="8"/>
  <c r="BM1690" i="8"/>
  <c r="BM1691" i="8"/>
  <c r="BM1692" i="8"/>
  <c r="BM1693" i="8"/>
  <c r="BM1694" i="8"/>
  <c r="BM1695" i="8"/>
  <c r="BM1696" i="8"/>
  <c r="BM1697" i="8"/>
  <c r="BM1698" i="8"/>
  <c r="BM1699" i="8"/>
  <c r="BM1700" i="8"/>
  <c r="BM1701" i="8"/>
  <c r="BM1702" i="8"/>
  <c r="BM1703" i="8"/>
  <c r="BM1704" i="8"/>
  <c r="BM1705" i="8"/>
  <c r="BM1706" i="8"/>
  <c r="BM1707" i="8"/>
  <c r="BM1708" i="8"/>
  <c r="BM1709" i="8"/>
  <c r="BM1710" i="8"/>
  <c r="BM1711" i="8"/>
  <c r="BM1712" i="8"/>
  <c r="BM1713" i="8"/>
  <c r="BM1714" i="8"/>
  <c r="BM1715" i="8"/>
  <c r="BM1716" i="8"/>
  <c r="BM1717" i="8"/>
  <c r="BM1718" i="8"/>
  <c r="BM1719" i="8"/>
  <c r="BM1720" i="8"/>
  <c r="BM1721" i="8"/>
  <c r="BM1722" i="8"/>
  <c r="BM1723" i="8"/>
  <c r="BM1724" i="8"/>
  <c r="BM1725" i="8"/>
  <c r="BM1726" i="8"/>
  <c r="BM1727" i="8"/>
  <c r="BM1728" i="8"/>
  <c r="BM1729" i="8"/>
  <c r="BM1730" i="8"/>
  <c r="BM1731" i="8"/>
  <c r="BM1732" i="8"/>
  <c r="BM1733" i="8"/>
  <c r="BM1734" i="8"/>
  <c r="BM1735" i="8"/>
  <c r="BM1736" i="8"/>
  <c r="BM1737" i="8"/>
  <c r="BM1738" i="8"/>
  <c r="BM1739" i="8"/>
  <c r="BM1740" i="8"/>
  <c r="BM1741" i="8"/>
  <c r="BM1742" i="8"/>
  <c r="BM1743" i="8"/>
  <c r="BM1744" i="8"/>
  <c r="BM1745" i="8"/>
  <c r="BM1746" i="8"/>
  <c r="BM1747" i="8"/>
  <c r="BM1748" i="8"/>
  <c r="BM1749" i="8"/>
  <c r="BM1750" i="8"/>
  <c r="BM1751" i="8"/>
  <c r="BM1752" i="8"/>
  <c r="BM1753" i="8"/>
  <c r="BM1754" i="8"/>
  <c r="BM1755" i="8"/>
  <c r="BM1756" i="8"/>
  <c r="BM1757" i="8"/>
  <c r="BM1758" i="8"/>
  <c r="BM1759" i="8"/>
  <c r="BM1760" i="8"/>
  <c r="BM1761" i="8"/>
  <c r="BM1762" i="8"/>
  <c r="BM1763" i="8"/>
  <c r="BM1764" i="8"/>
  <c r="BM1765" i="8"/>
  <c r="BM1766" i="8"/>
  <c r="BM1767" i="8"/>
  <c r="BM1768" i="8"/>
  <c r="BM1769" i="8"/>
  <c r="BM1770" i="8"/>
  <c r="BM1771" i="8"/>
  <c r="BM1772" i="8"/>
  <c r="BM1773" i="8"/>
  <c r="BM1774" i="8"/>
  <c r="BM1775" i="8"/>
  <c r="BM1776" i="8"/>
  <c r="BM1777" i="8"/>
  <c r="BM1778" i="8"/>
  <c r="BM1779" i="8"/>
  <c r="BM1780" i="8"/>
  <c r="BM1781" i="8"/>
  <c r="BM1782" i="8"/>
  <c r="BM1783" i="8"/>
  <c r="BM1784" i="8"/>
  <c r="BM1785" i="8"/>
  <c r="BM1786" i="8"/>
  <c r="BM1787" i="8"/>
  <c r="BM1788" i="8"/>
  <c r="BM1789" i="8"/>
  <c r="BM1790" i="8"/>
  <c r="BM1791" i="8"/>
  <c r="BM1792" i="8"/>
  <c r="BM1793" i="8"/>
  <c r="BM1794" i="8"/>
  <c r="BM1795" i="8"/>
  <c r="BM1796" i="8"/>
  <c r="BM1797" i="8"/>
  <c r="BM1798" i="8"/>
  <c r="BM1799" i="8"/>
  <c r="BM1800" i="8"/>
  <c r="BM1801" i="8"/>
  <c r="BM1802" i="8"/>
  <c r="BM1803" i="8"/>
  <c r="BM1804" i="8"/>
  <c r="BM1805" i="8"/>
  <c r="BM1806" i="8"/>
  <c r="BM1807" i="8"/>
  <c r="BM1808" i="8"/>
  <c r="BM1809" i="8"/>
  <c r="BM1810" i="8"/>
  <c r="BM1811" i="8"/>
  <c r="BM1812" i="8"/>
  <c r="BM1813" i="8"/>
  <c r="BM1814" i="8"/>
  <c r="BM1815" i="8"/>
  <c r="BM1816" i="8"/>
  <c r="BM1817" i="8"/>
  <c r="BM1818" i="8"/>
  <c r="BM1819" i="8"/>
  <c r="BM1820" i="8"/>
  <c r="BM1821" i="8"/>
  <c r="BM1822" i="8"/>
  <c r="BM1823" i="8"/>
  <c r="BM1824" i="8"/>
  <c r="BM1825" i="8"/>
  <c r="BM1826" i="8"/>
  <c r="BM1827" i="8"/>
  <c r="BM1828" i="8"/>
  <c r="BM1829" i="8"/>
  <c r="BM1830" i="8"/>
  <c r="BM1831" i="8"/>
  <c r="BM1832" i="8"/>
  <c r="BM1833" i="8"/>
  <c r="BM1834" i="8"/>
  <c r="BM1835" i="8"/>
  <c r="BM1836" i="8"/>
  <c r="BM1837" i="8"/>
  <c r="BM1838" i="8"/>
  <c r="BM1839" i="8"/>
  <c r="BM1840" i="8"/>
  <c r="BM1841" i="8"/>
  <c r="BM1842" i="8"/>
  <c r="BM1843" i="8"/>
  <c r="BM1844" i="8"/>
  <c r="BM1845" i="8"/>
  <c r="BM1846" i="8"/>
  <c r="BM1847" i="8"/>
  <c r="BM1848" i="8"/>
  <c r="BM1849" i="8"/>
  <c r="BM1850" i="8"/>
  <c r="BM1851" i="8"/>
  <c r="BM1852" i="8"/>
  <c r="BM1853" i="8"/>
  <c r="BM1854" i="8"/>
  <c r="BM1855" i="8"/>
  <c r="BM1856" i="8"/>
  <c r="BM1857" i="8"/>
  <c r="BM1858" i="8"/>
  <c r="BM1859" i="8"/>
  <c r="BM1860" i="8"/>
  <c r="BM1861" i="8"/>
  <c r="BM1862" i="8"/>
  <c r="BM1863" i="8"/>
  <c r="BM1864" i="8"/>
  <c r="BM1865" i="8"/>
  <c r="BM1866" i="8"/>
  <c r="BM1867" i="8"/>
  <c r="BM1868" i="8"/>
  <c r="BM1869" i="8"/>
  <c r="BM1870" i="8"/>
  <c r="BM1871" i="8"/>
  <c r="BM1872" i="8"/>
  <c r="BM1873" i="8"/>
  <c r="BM1874" i="8"/>
  <c r="BM1875" i="8"/>
  <c r="BM1876" i="8"/>
  <c r="BM1877" i="8"/>
  <c r="BM1878" i="8"/>
  <c r="BM1879" i="8"/>
  <c r="BM1880" i="8"/>
  <c r="BM1881" i="8"/>
  <c r="BM1882" i="8"/>
  <c r="BM1883" i="8"/>
  <c r="BM1884" i="8"/>
  <c r="BM1885" i="8"/>
  <c r="BM1886" i="8"/>
  <c r="BM1887" i="8"/>
  <c r="BM1888" i="8"/>
  <c r="BM1889" i="8"/>
  <c r="BM1890" i="8"/>
  <c r="BM1891" i="8"/>
  <c r="BM1892" i="8"/>
  <c r="BM1893" i="8"/>
  <c r="BM1894" i="8"/>
  <c r="BM1895" i="8"/>
  <c r="BM1896" i="8"/>
  <c r="BM1897" i="8"/>
  <c r="BM1898" i="8"/>
  <c r="BM1899" i="8"/>
  <c r="BM1900" i="8"/>
  <c r="BM1901" i="8"/>
  <c r="BM1902" i="8"/>
  <c r="BM1903" i="8"/>
  <c r="BM1904" i="8"/>
  <c r="BM1905" i="8"/>
  <c r="BM1906" i="8"/>
  <c r="BM1907" i="8"/>
  <c r="BM1908" i="8"/>
  <c r="BM1909" i="8"/>
  <c r="BM1910" i="8"/>
  <c r="BM1911" i="8"/>
  <c r="BM1912" i="8"/>
  <c r="BM1913" i="8"/>
  <c r="BM1914" i="8"/>
  <c r="BM1915" i="8"/>
  <c r="BM1916" i="8"/>
  <c r="BM1917" i="8"/>
  <c r="BM1918" i="8"/>
  <c r="BM1919" i="8"/>
  <c r="BM1920" i="8"/>
  <c r="BM1921" i="8"/>
  <c r="BM1922" i="8"/>
  <c r="BM1923" i="8"/>
  <c r="BM1924" i="8"/>
  <c r="BM1925" i="8"/>
  <c r="BM1926" i="8"/>
  <c r="BM1927" i="8"/>
  <c r="BM1928" i="8"/>
  <c r="BM1929" i="8"/>
  <c r="BM1930" i="8"/>
  <c r="BM1931" i="8"/>
  <c r="BM1932" i="8"/>
  <c r="BM1933" i="8"/>
  <c r="BM1934" i="8"/>
  <c r="BM1935" i="8"/>
  <c r="BM1936" i="8"/>
  <c r="BM1937" i="8"/>
  <c r="BM1938" i="8"/>
  <c r="BM1939" i="8"/>
  <c r="BM1940" i="8"/>
  <c r="BM1941" i="8"/>
  <c r="BM1942" i="8"/>
  <c r="BM1943" i="8"/>
  <c r="BM1944" i="8"/>
  <c r="BM1945" i="8"/>
  <c r="BM1946" i="8"/>
  <c r="BM1947" i="8"/>
  <c r="BM1948" i="8"/>
  <c r="BM1949" i="8"/>
  <c r="BM1950" i="8"/>
  <c r="BM1951" i="8"/>
  <c r="BM1952" i="8"/>
  <c r="BM1953" i="8"/>
  <c r="BM1954" i="8"/>
  <c r="BM1955" i="8"/>
  <c r="BM1956" i="8"/>
  <c r="BM1957" i="8"/>
  <c r="BM1958" i="8"/>
  <c r="BM1959" i="8"/>
  <c r="BM1960" i="8"/>
  <c r="BM1961" i="8"/>
  <c r="BM1962" i="8"/>
  <c r="BM1963" i="8"/>
  <c r="BM1964" i="8"/>
  <c r="BM1965" i="8"/>
  <c r="BM1966" i="8"/>
  <c r="BM1967" i="8"/>
  <c r="BM1968" i="8"/>
  <c r="BM1969" i="8"/>
  <c r="BM1970" i="8"/>
  <c r="BM1971" i="8"/>
  <c r="BM1972" i="8"/>
  <c r="BM1973" i="8"/>
  <c r="BM1974" i="8"/>
  <c r="BM1975" i="8"/>
  <c r="BM1976" i="8"/>
  <c r="BM1977" i="8"/>
  <c r="BM1978" i="8"/>
  <c r="BM1979" i="8"/>
  <c r="BM1980" i="8"/>
  <c r="BM1981" i="8"/>
  <c r="BM1982" i="8"/>
  <c r="BM1983" i="8"/>
  <c r="BM1984" i="8"/>
  <c r="BM1985" i="8"/>
  <c r="BM1986" i="8"/>
  <c r="BM1987" i="8"/>
  <c r="BM1988" i="8"/>
  <c r="BM1989" i="8"/>
  <c r="BM1990" i="8"/>
  <c r="BM1991" i="8"/>
  <c r="BM1992" i="8"/>
  <c r="BM1993" i="8"/>
  <c r="BM1994" i="8"/>
  <c r="BM1995" i="8"/>
  <c r="BM1996" i="8"/>
  <c r="BM1997" i="8"/>
  <c r="BM1998" i="8"/>
  <c r="BM1999" i="8"/>
  <c r="BM2000" i="8"/>
  <c r="BM2001" i="8"/>
  <c r="BM2002" i="8"/>
  <c r="BM2003" i="8"/>
  <c r="BM2004" i="8"/>
  <c r="BM2005" i="8"/>
  <c r="BM2006" i="8"/>
  <c r="BM2007" i="8"/>
  <c r="BM2008" i="8"/>
  <c r="BM2009" i="8"/>
  <c r="BM2010" i="8"/>
  <c r="BM2011" i="8"/>
  <c r="BM2012" i="8"/>
  <c r="BM2013" i="8"/>
  <c r="BM2014" i="8"/>
  <c r="BM2015" i="8"/>
  <c r="BM2016" i="8"/>
  <c r="BM2017" i="8"/>
  <c r="BM2018" i="8"/>
  <c r="BM2019" i="8"/>
  <c r="BM2020" i="8"/>
  <c r="BM2021" i="8"/>
  <c r="BM2022" i="8"/>
  <c r="BM2023" i="8"/>
  <c r="BM2024" i="8"/>
  <c r="BM2025" i="8"/>
  <c r="BM2026" i="8"/>
  <c r="BM2027" i="8"/>
  <c r="BM2028" i="8"/>
  <c r="BM2029" i="8"/>
  <c r="BM2030" i="8"/>
  <c r="BM2031" i="8"/>
  <c r="BM2032" i="8"/>
  <c r="BM2033" i="8"/>
  <c r="BM2034" i="8"/>
  <c r="BM2035" i="8"/>
  <c r="BM2036" i="8"/>
  <c r="BM2037" i="8"/>
  <c r="BM2038" i="8"/>
  <c r="BM2039" i="8"/>
  <c r="BM2040" i="8"/>
  <c r="BM2041" i="8"/>
  <c r="BM2042" i="8"/>
  <c r="BM2043" i="8"/>
  <c r="BM2044" i="8"/>
  <c r="BM2045" i="8"/>
  <c r="BM2046" i="8"/>
  <c r="BM2047" i="8"/>
  <c r="BM2048" i="8"/>
  <c r="BM2049" i="8"/>
  <c r="BM2050" i="8"/>
  <c r="BM2051" i="8"/>
  <c r="BM2052" i="8"/>
  <c r="BM2053" i="8"/>
  <c r="BM2054" i="8"/>
  <c r="BM2055" i="8"/>
  <c r="BM2056" i="8"/>
  <c r="BM2057" i="8"/>
  <c r="BM2058" i="8"/>
  <c r="BM2059" i="8"/>
  <c r="BM2060" i="8"/>
  <c r="BM2061" i="8"/>
  <c r="BM2062" i="8"/>
  <c r="BM2063" i="8"/>
  <c r="BM2064" i="8"/>
  <c r="BM2065" i="8"/>
  <c r="BM2066" i="8"/>
  <c r="BM2067" i="8"/>
  <c r="BM2068" i="8"/>
  <c r="BM2069" i="8"/>
  <c r="BM2070" i="8"/>
  <c r="BM2071" i="8"/>
  <c r="BM2072" i="8"/>
  <c r="BM2073" i="8"/>
  <c r="BM2074" i="8"/>
  <c r="BM2075" i="8"/>
  <c r="BM2076" i="8"/>
  <c r="BM2077" i="8"/>
  <c r="BM2078" i="8"/>
  <c r="BM2079" i="8"/>
  <c r="BM2080" i="8"/>
  <c r="BM2081" i="8"/>
  <c r="BM2082" i="8"/>
  <c r="BM2083" i="8"/>
  <c r="BM2084" i="8"/>
  <c r="BM2085" i="8"/>
  <c r="BM2086" i="8"/>
  <c r="BM2087" i="8"/>
  <c r="BM2088" i="8"/>
  <c r="BM2089" i="8"/>
  <c r="BM2090" i="8"/>
  <c r="BM2091" i="8"/>
  <c r="BM2092" i="8"/>
  <c r="BM2093" i="8"/>
  <c r="BM2094" i="8"/>
  <c r="BM2095" i="8"/>
  <c r="BM2096" i="8"/>
  <c r="BM2097" i="8"/>
  <c r="BM2098" i="8"/>
  <c r="BM2099" i="8"/>
  <c r="BM2100" i="8"/>
  <c r="BM2101" i="8"/>
  <c r="BM2102" i="8"/>
  <c r="BM2103" i="8"/>
  <c r="BM2104" i="8"/>
  <c r="BM2105" i="8"/>
  <c r="BM2106" i="8"/>
  <c r="BM2107" i="8"/>
  <c r="BM2108" i="8"/>
  <c r="BM2109" i="8"/>
  <c r="BM2110" i="8"/>
  <c r="BM2111" i="8"/>
  <c r="BM2112" i="8"/>
  <c r="BM2113" i="8"/>
  <c r="BM2114" i="8"/>
  <c r="BM2115" i="8"/>
  <c r="BM2116" i="8"/>
  <c r="BM2117" i="8"/>
  <c r="BM2118" i="8"/>
  <c r="BM2119" i="8"/>
  <c r="BM2120" i="8"/>
  <c r="BM2121" i="8"/>
  <c r="BM2122" i="8"/>
  <c r="BM2123" i="8"/>
  <c r="BM2124" i="8"/>
  <c r="BM2125" i="8"/>
  <c r="BM2126" i="8"/>
  <c r="BM2127" i="8"/>
  <c r="BM2128" i="8"/>
  <c r="BM2129" i="8"/>
  <c r="BM2130" i="8"/>
  <c r="BM2131" i="8"/>
  <c r="BM2132" i="8"/>
  <c r="BM2133" i="8"/>
  <c r="BM2134" i="8"/>
  <c r="BM2135" i="8"/>
  <c r="BM2136" i="8"/>
  <c r="BM2137" i="8"/>
  <c r="BM2138" i="8"/>
  <c r="BM2139" i="8"/>
  <c r="BM2140" i="8"/>
  <c r="BM2141" i="8"/>
  <c r="BM2142" i="8"/>
  <c r="BM2143" i="8"/>
  <c r="BM2144" i="8"/>
  <c r="BM2145" i="8"/>
  <c r="BM2146" i="8"/>
  <c r="BM2147" i="8"/>
  <c r="BM2148" i="8"/>
  <c r="BM2149" i="8"/>
  <c r="BM2150" i="8"/>
  <c r="BM2151" i="8"/>
  <c r="BM2152" i="8"/>
  <c r="BM2153" i="8"/>
  <c r="BM2154" i="8"/>
  <c r="BM2155" i="8"/>
  <c r="BM2156" i="8"/>
  <c r="BM2157" i="8"/>
  <c r="BM2158" i="8"/>
  <c r="BM2159" i="8"/>
  <c r="BM2160" i="8"/>
  <c r="BM2161" i="8"/>
  <c r="BM2162" i="8"/>
  <c r="BM2163" i="8"/>
  <c r="BM2164" i="8"/>
  <c r="BM2165" i="8"/>
  <c r="BM2166" i="8"/>
  <c r="BM2167" i="8"/>
  <c r="BM2168" i="8"/>
  <c r="BM2169" i="8"/>
  <c r="BM2170" i="8"/>
  <c r="BM2171" i="8"/>
  <c r="BM2172" i="8"/>
  <c r="BM2173" i="8"/>
  <c r="BM2174" i="8"/>
  <c r="BM2175" i="8"/>
  <c r="BM2176" i="8"/>
  <c r="BM2177" i="8"/>
  <c r="BM2178" i="8"/>
  <c r="BM2179" i="8"/>
  <c r="BM2180" i="8"/>
  <c r="BM2181" i="8"/>
  <c r="BM2182" i="8"/>
  <c r="BM2183" i="8"/>
  <c r="BM2184" i="8"/>
  <c r="BM2185" i="8"/>
  <c r="BM2186" i="8"/>
  <c r="BM2187" i="8"/>
  <c r="BM2188" i="8"/>
  <c r="BM2189" i="8"/>
  <c r="BM2190" i="8"/>
  <c r="BM2191" i="8"/>
  <c r="BM2192" i="8"/>
  <c r="BM2193" i="8"/>
  <c r="BM2194" i="8"/>
  <c r="BM2195" i="8"/>
  <c r="BM2196" i="8"/>
  <c r="BM2197" i="8"/>
  <c r="BM2198" i="8"/>
  <c r="BM2199" i="8"/>
  <c r="BM2200" i="8"/>
  <c r="BM2201" i="8"/>
  <c r="BM2202" i="8"/>
  <c r="BM2203" i="8"/>
  <c r="BM2204" i="8"/>
  <c r="BM2205" i="8"/>
  <c r="BM2206" i="8"/>
  <c r="BM2207" i="8"/>
  <c r="BM2208" i="8"/>
  <c r="BM2209" i="8"/>
  <c r="BM2210" i="8"/>
  <c r="BM2211" i="8"/>
  <c r="BM2212" i="8"/>
  <c r="BM2213" i="8"/>
  <c r="BM2214" i="8"/>
  <c r="BM2215" i="8"/>
  <c r="BM2216" i="8"/>
  <c r="BM2217" i="8"/>
  <c r="BM2218" i="8"/>
  <c r="BM2219" i="8"/>
  <c r="BM2220" i="8"/>
  <c r="BM2221" i="8"/>
  <c r="BM2222" i="8"/>
  <c r="BM2223" i="8"/>
  <c r="BM2224" i="8"/>
  <c r="BM2225" i="8"/>
  <c r="BM2226" i="8"/>
  <c r="BM2227" i="8"/>
  <c r="BM2228" i="8"/>
  <c r="BM2229" i="8"/>
  <c r="BM2230" i="8"/>
  <c r="BM2231" i="8"/>
  <c r="BM2232" i="8"/>
  <c r="BM2233" i="8"/>
  <c r="BM2234" i="8"/>
  <c r="BM2235" i="8"/>
  <c r="BM2236" i="8"/>
  <c r="BM2237" i="8"/>
  <c r="BM2238" i="8"/>
  <c r="BM2239" i="8"/>
  <c r="BM2240" i="8"/>
  <c r="BM2241" i="8"/>
  <c r="BM2242" i="8"/>
  <c r="BM2243" i="8"/>
  <c r="BM2244" i="8"/>
  <c r="BM2245" i="8"/>
  <c r="BM2246" i="8"/>
  <c r="BM2247" i="8"/>
  <c r="BM2248" i="8"/>
  <c r="BM2249" i="8"/>
  <c r="BM2250" i="8"/>
  <c r="BM2251" i="8"/>
  <c r="BM2252" i="8"/>
  <c r="BM2253" i="8"/>
  <c r="BM2254" i="8"/>
  <c r="BM2255" i="8"/>
  <c r="BM2256" i="8"/>
  <c r="BM2257" i="8"/>
  <c r="BM2258" i="8"/>
  <c r="BM2259" i="8"/>
  <c r="BM2260" i="8"/>
  <c r="BM2261" i="8"/>
  <c r="BM2262" i="8"/>
  <c r="BM2263" i="8"/>
  <c r="BM2264" i="8"/>
  <c r="BM2265" i="8"/>
  <c r="BM2266" i="8"/>
  <c r="BM2267" i="8"/>
  <c r="BM2268" i="8"/>
  <c r="BM2269" i="8"/>
  <c r="BM2270" i="8"/>
  <c r="BM2271" i="8"/>
  <c r="BM2272" i="8"/>
  <c r="BM2273" i="8"/>
  <c r="BM2274" i="8"/>
  <c r="BM2275" i="8"/>
  <c r="BM2276" i="8"/>
  <c r="BM2277" i="8"/>
  <c r="BM2278" i="8"/>
  <c r="BM2279" i="8"/>
  <c r="BM2280" i="8"/>
  <c r="BM2281" i="8"/>
  <c r="BM2282" i="8"/>
  <c r="BM2283" i="8"/>
  <c r="BM2284" i="8"/>
  <c r="BM2285" i="8"/>
  <c r="BM2286" i="8"/>
  <c r="BM2287" i="8"/>
  <c r="BM2288" i="8"/>
  <c r="BM2289" i="8"/>
  <c r="BM2290" i="8"/>
  <c r="BM2291" i="8"/>
  <c r="BM2292" i="8"/>
  <c r="BM2293" i="8"/>
  <c r="BM2294" i="8"/>
  <c r="BM2295" i="8"/>
  <c r="BM2296" i="8"/>
  <c r="BM2297" i="8"/>
  <c r="BM2298" i="8"/>
  <c r="BM2299" i="8"/>
  <c r="BM2300" i="8"/>
  <c r="BM2301" i="8"/>
  <c r="BM2302" i="8"/>
  <c r="BM2303" i="8"/>
  <c r="BM2304" i="8"/>
  <c r="BM2305" i="8"/>
  <c r="BM2306" i="8"/>
  <c r="BM2307" i="8"/>
  <c r="BM2308" i="8"/>
  <c r="BM2309" i="8"/>
  <c r="BM2310" i="8"/>
  <c r="BM2311" i="8"/>
  <c r="BM2312" i="8"/>
  <c r="BM2313" i="8"/>
  <c r="BM2314" i="8"/>
  <c r="BM2315" i="8"/>
  <c r="BM2316" i="8"/>
  <c r="BM2317" i="8"/>
  <c r="BM2318" i="8"/>
  <c r="BM2319" i="8"/>
  <c r="BM2320" i="8"/>
  <c r="BM2321" i="8"/>
  <c r="BM2322" i="8"/>
  <c r="BM2323" i="8"/>
  <c r="BM2324" i="8"/>
  <c r="BM2325" i="8"/>
  <c r="BM2326" i="8"/>
  <c r="BM2327" i="8"/>
  <c r="BM2328" i="8"/>
  <c r="BM2329" i="8"/>
  <c r="BM2330" i="8"/>
  <c r="BM2331" i="8"/>
  <c r="BM2332" i="8"/>
  <c r="BM2333" i="8"/>
  <c r="BM2334" i="8"/>
  <c r="BM2335" i="8"/>
  <c r="BM2336" i="8"/>
  <c r="BM2337" i="8"/>
  <c r="BM2338" i="8"/>
  <c r="BM2339" i="8"/>
  <c r="BM2340" i="8"/>
  <c r="BM2341" i="8"/>
  <c r="BM2342" i="8"/>
  <c r="BM2343" i="8"/>
  <c r="BM2344" i="8"/>
  <c r="BM2345" i="8"/>
  <c r="BM2346" i="8"/>
  <c r="BM2347" i="8"/>
  <c r="BM2348" i="8"/>
  <c r="BM2349" i="8"/>
  <c r="BM2350" i="8"/>
  <c r="BM2351" i="8"/>
  <c r="BM2352" i="8"/>
  <c r="BM2353" i="8"/>
  <c r="BM2354" i="8"/>
  <c r="BM2355" i="8"/>
  <c r="BM2356" i="8"/>
  <c r="BM2357" i="8"/>
  <c r="BM2358" i="8"/>
  <c r="BM2359" i="8"/>
  <c r="BM2360" i="8"/>
  <c r="BM2361" i="8"/>
  <c r="BM2362" i="8"/>
  <c r="BM2363" i="8"/>
  <c r="BM2364" i="8"/>
  <c r="BM2365" i="8"/>
  <c r="BM2366" i="8"/>
  <c r="BM2367" i="8"/>
  <c r="BM2368" i="8"/>
  <c r="BM2369" i="8"/>
  <c r="BM2370" i="8"/>
  <c r="BM2371" i="8"/>
  <c r="BM2372" i="8"/>
  <c r="BM2373" i="8"/>
  <c r="BM2374" i="8"/>
  <c r="BM2375" i="8"/>
  <c r="BM2376" i="8"/>
  <c r="BM2377" i="8"/>
  <c r="BM2378" i="8"/>
  <c r="BM2379" i="8"/>
  <c r="BN2379" i="8" s="1"/>
  <c r="BM2380" i="8"/>
  <c r="BM2381" i="8"/>
  <c r="BM2382" i="8"/>
  <c r="BM2383" i="8"/>
  <c r="BM2384" i="8"/>
  <c r="BM2385" i="8"/>
  <c r="BM2386" i="8"/>
  <c r="BM2387" i="8"/>
  <c r="BM2388" i="8"/>
  <c r="BM2389" i="8"/>
  <c r="BM2390" i="8"/>
  <c r="BM2391" i="8"/>
  <c r="BN2391" i="8" s="1"/>
  <c r="BM2392" i="8"/>
  <c r="BM2393" i="8"/>
  <c r="BM2394" i="8"/>
  <c r="BM2395" i="8"/>
  <c r="BN2395" i="8" s="1"/>
  <c r="BM2396" i="8"/>
  <c r="BM2397" i="8"/>
  <c r="BM2398" i="8"/>
  <c r="BM2399" i="8"/>
  <c r="BN2399" i="8" s="1"/>
  <c r="BM2400" i="8"/>
  <c r="BM2401" i="8"/>
  <c r="BM2402" i="8"/>
  <c r="BM2403" i="8"/>
  <c r="BN2403" i="8" s="1"/>
  <c r="BM2404" i="8"/>
  <c r="BN2404" i="8" s="1"/>
  <c r="BM2405" i="8"/>
  <c r="BM2406" i="8"/>
  <c r="BM2407" i="8"/>
  <c r="BN2407" i="8" s="1"/>
  <c r="BM2408" i="8"/>
  <c r="BM2409" i="8"/>
  <c r="BN2409" i="8" s="1"/>
  <c r="BM2410" i="8"/>
  <c r="BM2411" i="8"/>
  <c r="BN2411" i="8" s="1"/>
  <c r="BM2412" i="8"/>
  <c r="BM2413" i="8"/>
  <c r="BM2414" i="8"/>
  <c r="BM2415" i="8"/>
  <c r="BN2415" i="8" s="1"/>
  <c r="BM2416" i="8"/>
  <c r="BM2417" i="8"/>
  <c r="BM2418" i="8"/>
  <c r="BM2419" i="8"/>
  <c r="BN2419" i="8" s="1"/>
  <c r="BM2420" i="8"/>
  <c r="BN2420" i="8" s="1"/>
  <c r="BM2421" i="8"/>
  <c r="BM2422" i="8"/>
  <c r="BM2423" i="8"/>
  <c r="BN2423" i="8" s="1"/>
  <c r="BM2424" i="8"/>
  <c r="BM2425" i="8"/>
  <c r="BN2425" i="8" s="1"/>
  <c r="BM2426" i="8"/>
  <c r="BM2427" i="8"/>
  <c r="BN2427" i="8" s="1"/>
  <c r="BM2428" i="8"/>
  <c r="BM2429" i="8"/>
  <c r="BM2430" i="8"/>
  <c r="BM2431" i="8"/>
  <c r="BN2431" i="8" s="1"/>
  <c r="BM2432" i="8"/>
  <c r="BM2433" i="8"/>
  <c r="BM2434" i="8"/>
  <c r="BM2435" i="8"/>
  <c r="BN2435" i="8" s="1"/>
  <c r="BM2436" i="8"/>
  <c r="BN2436" i="8" s="1"/>
  <c r="BM2437" i="8"/>
  <c r="BM2438" i="8"/>
  <c r="BM2439" i="8"/>
  <c r="BN2439" i="8" s="1"/>
  <c r="BM2440" i="8"/>
  <c r="BM2441" i="8"/>
  <c r="BN2441" i="8" s="1"/>
  <c r="BM2442" i="8"/>
  <c r="BM2443" i="8"/>
  <c r="BN2443" i="8" s="1"/>
  <c r="BM2444" i="8"/>
  <c r="BM2445" i="8"/>
  <c r="BM2446" i="8"/>
  <c r="BM2447" i="8"/>
  <c r="BN2447" i="8" s="1"/>
  <c r="BM2448" i="8"/>
  <c r="BM2449" i="8"/>
  <c r="BM2450" i="8"/>
  <c r="BM2451" i="8"/>
  <c r="BN2451" i="8" s="1"/>
  <c r="BM2452" i="8"/>
  <c r="BN2452" i="8" s="1"/>
  <c r="BM2453" i="8"/>
  <c r="BM2454" i="8"/>
  <c r="BM2455" i="8"/>
  <c r="BN2455" i="8" s="1"/>
  <c r="BM2456" i="8"/>
  <c r="BM2457" i="8"/>
  <c r="BN2457" i="8" s="1"/>
  <c r="BM2458" i="8"/>
  <c r="BM2459" i="8"/>
  <c r="BN2459" i="8" s="1"/>
  <c r="BM2460" i="8"/>
  <c r="BM2461" i="8"/>
  <c r="BM2462" i="8"/>
  <c r="BM2463" i="8"/>
  <c r="BN2463" i="8" s="1"/>
  <c r="BM2464" i="8"/>
  <c r="BM2465" i="8"/>
  <c r="BM2466" i="8"/>
  <c r="BM2467" i="8"/>
  <c r="BN2467" i="8" s="1"/>
  <c r="BM2468" i="8"/>
  <c r="BN2468" i="8" s="1"/>
  <c r="BM2469" i="8"/>
  <c r="BM2470" i="8"/>
  <c r="BM2471" i="8"/>
  <c r="BN2471" i="8" s="1"/>
  <c r="BM2472" i="8"/>
  <c r="BM2473" i="8"/>
  <c r="BN2473" i="8" s="1"/>
  <c r="BM2474" i="8"/>
  <c r="BM2475" i="8"/>
  <c r="BN2475" i="8" s="1"/>
  <c r="BM2476" i="8"/>
  <c r="BM2477" i="8"/>
  <c r="BM2478" i="8"/>
  <c r="BM2479" i="8"/>
  <c r="BN2479" i="8" s="1"/>
  <c r="BM2480" i="8"/>
  <c r="BM2481" i="8"/>
  <c r="BM2482" i="8"/>
  <c r="BM2483" i="8"/>
  <c r="BN2483" i="8" s="1"/>
  <c r="BM2484" i="8"/>
  <c r="BN2484" i="8" s="1"/>
  <c r="BM2485" i="8"/>
  <c r="BM2486" i="8"/>
  <c r="BM2487" i="8"/>
  <c r="BN2487" i="8" s="1"/>
  <c r="BM2488" i="8"/>
  <c r="BM2489" i="8"/>
  <c r="BN2489" i="8" s="1"/>
  <c r="BM2490" i="8"/>
  <c r="BM2491" i="8"/>
  <c r="BN2491" i="8" s="1"/>
  <c r="BM2492" i="8"/>
  <c r="BM2493" i="8"/>
  <c r="BM2494" i="8"/>
  <c r="BM2495" i="8"/>
  <c r="BN2495" i="8" s="1"/>
  <c r="BM2496" i="8"/>
  <c r="BM2497" i="8"/>
  <c r="BM2498" i="8"/>
  <c r="BM2499" i="8"/>
  <c r="BN2499" i="8" s="1"/>
  <c r="BM2500" i="8"/>
  <c r="BN2500" i="8" s="1"/>
  <c r="BM2501" i="8"/>
  <c r="BM2502" i="8"/>
  <c r="BM2503" i="8"/>
  <c r="BN2503" i="8" s="1"/>
  <c r="BM2504" i="8"/>
  <c r="BM2505" i="8"/>
  <c r="BN2505" i="8" s="1"/>
  <c r="BM2506" i="8"/>
  <c r="BM2507" i="8"/>
  <c r="BN2507" i="8" s="1"/>
  <c r="BM2508" i="8"/>
  <c r="BM2509" i="8"/>
  <c r="BM2510" i="8"/>
  <c r="BM2511" i="8"/>
  <c r="BN2511" i="8" s="1"/>
  <c r="BM2512" i="8"/>
  <c r="BM2513" i="8"/>
  <c r="BM2514" i="8"/>
  <c r="BM2515" i="8"/>
  <c r="BN2515" i="8" s="1"/>
  <c r="BM2516" i="8"/>
  <c r="BN2516" i="8" s="1"/>
  <c r="BM2517" i="8"/>
  <c r="BM2518" i="8"/>
  <c r="BM2519" i="8"/>
  <c r="BN2519" i="8" s="1"/>
  <c r="BM2520" i="8"/>
  <c r="BM2521" i="8"/>
  <c r="BN2521" i="8" s="1"/>
  <c r="BM2522" i="8"/>
  <c r="BM2523" i="8"/>
  <c r="BN2523" i="8" s="1"/>
  <c r="BM2524" i="8"/>
  <c r="BM2525" i="8"/>
  <c r="BM2526" i="8"/>
  <c r="BM2527" i="8"/>
  <c r="BN2527" i="8" s="1"/>
  <c r="BM2528" i="8"/>
  <c r="BM2529" i="8"/>
  <c r="BM2530" i="8"/>
  <c r="BM2531" i="8"/>
  <c r="BN2531" i="8" s="1"/>
  <c r="BM2532" i="8"/>
  <c r="BN2532" i="8" s="1"/>
  <c r="BM2533" i="8"/>
  <c r="BM2534" i="8"/>
  <c r="BM2535" i="8"/>
  <c r="BN2535" i="8" s="1"/>
  <c r="BM2536" i="8"/>
  <c r="BM2537" i="8"/>
  <c r="BN2537" i="8" s="1"/>
  <c r="BM2538" i="8"/>
  <c r="BM2539" i="8"/>
  <c r="BN2539" i="8" s="1"/>
  <c r="BM2540" i="8"/>
  <c r="BM2541" i="8"/>
  <c r="BM2542" i="8"/>
  <c r="BM2543" i="8"/>
  <c r="BN2543" i="8" s="1"/>
  <c r="BM2544" i="8"/>
  <c r="BM2545" i="8"/>
  <c r="BM2546" i="8"/>
  <c r="BM2547" i="8"/>
  <c r="BN2547" i="8" s="1"/>
  <c r="BM2548" i="8"/>
  <c r="BN2548" i="8" s="1"/>
  <c r="BM2549" i="8"/>
  <c r="BM2550" i="8"/>
  <c r="BM2551" i="8"/>
  <c r="BN2551" i="8" s="1"/>
  <c r="BM2552" i="8"/>
  <c r="BM2553" i="8"/>
  <c r="BN2553" i="8" s="1"/>
  <c r="BM2554" i="8"/>
  <c r="BM2555" i="8"/>
  <c r="BN2555" i="8" s="1"/>
  <c r="BM2556" i="8"/>
  <c r="BM2557" i="8"/>
  <c r="BM2558" i="8"/>
  <c r="BM2559" i="8"/>
  <c r="BN2559" i="8" s="1"/>
  <c r="BM2560" i="8"/>
  <c r="BM2561" i="8"/>
  <c r="BM2562" i="8"/>
  <c r="BM2563" i="8"/>
  <c r="BN2563" i="8" s="1"/>
  <c r="BM2564" i="8"/>
  <c r="BN2564" i="8" s="1"/>
  <c r="BM2565" i="8"/>
  <c r="BM2566" i="8"/>
  <c r="BM2567" i="8"/>
  <c r="BN2567" i="8" s="1"/>
  <c r="BM2568" i="8"/>
  <c r="BM2569" i="8"/>
  <c r="BN2569" i="8" s="1"/>
  <c r="BM2570" i="8"/>
  <c r="BM2571" i="8"/>
  <c r="BN2571" i="8" s="1"/>
  <c r="BM2572" i="8"/>
  <c r="BM2573" i="8"/>
  <c r="BM2574" i="8"/>
  <c r="BM2575" i="8"/>
  <c r="BN2575" i="8" s="1"/>
  <c r="BM2576" i="8"/>
  <c r="BM2577" i="8"/>
  <c r="BM2578" i="8"/>
  <c r="BM2579" i="8"/>
  <c r="BN2579" i="8" s="1"/>
  <c r="BM2580" i="8"/>
  <c r="BN2580" i="8" s="1"/>
  <c r="BM2581" i="8"/>
  <c r="BM2582" i="8"/>
  <c r="BM2583" i="8"/>
  <c r="BN2583" i="8" s="1"/>
  <c r="BM2584" i="8"/>
  <c r="BM2585" i="8"/>
  <c r="BN2585" i="8" s="1"/>
  <c r="BM2586" i="8"/>
  <c r="BM2587" i="8"/>
  <c r="BN2587" i="8" s="1"/>
  <c r="BM2588" i="8"/>
  <c r="BM2589" i="8"/>
  <c r="BM2590" i="8"/>
  <c r="BM2591" i="8"/>
  <c r="BN2591" i="8" s="1"/>
  <c r="BM2592" i="8"/>
  <c r="BN2592" i="8" s="1"/>
  <c r="BM2593" i="8"/>
  <c r="BM2594" i="8"/>
  <c r="BM2595" i="8"/>
  <c r="BN2595" i="8" s="1"/>
  <c r="BM2596" i="8"/>
  <c r="BN2596" i="8" s="1"/>
  <c r="BM2597" i="8"/>
  <c r="BN2597" i="8" s="1"/>
  <c r="BM2598" i="8"/>
  <c r="BM2599" i="8"/>
  <c r="BN2599" i="8" s="1"/>
  <c r="BM2600" i="8"/>
  <c r="BM2601" i="8"/>
  <c r="BN2601" i="8" s="1"/>
  <c r="BM2602" i="8"/>
  <c r="BM2603" i="8"/>
  <c r="BN2603" i="8" s="1"/>
  <c r="BM2604" i="8"/>
  <c r="BM2605" i="8"/>
  <c r="BM2606" i="8"/>
  <c r="BM2607" i="8"/>
  <c r="BN2607" i="8" s="1"/>
  <c r="BM2608" i="8"/>
  <c r="BN2608" i="8" s="1"/>
  <c r="BM2609" i="8"/>
  <c r="BM2610" i="8"/>
  <c r="BM2611" i="8"/>
  <c r="BN2611" i="8" s="1"/>
  <c r="BM2612" i="8"/>
  <c r="BN2612" i="8" s="1"/>
  <c r="BM2613" i="8"/>
  <c r="BN2613" i="8" s="1"/>
  <c r="BM2614" i="8"/>
  <c r="BM2615" i="8"/>
  <c r="BN2615" i="8" s="1"/>
  <c r="BM2616" i="8"/>
  <c r="BM2617" i="8"/>
  <c r="BN2617" i="8" s="1"/>
  <c r="BM2618" i="8"/>
  <c r="BM2619" i="8"/>
  <c r="BN2619" i="8" s="1"/>
  <c r="BM2620" i="8"/>
  <c r="BM2621" i="8"/>
  <c r="BM2622" i="8"/>
  <c r="BM2623" i="8"/>
  <c r="BN2623" i="8" s="1"/>
  <c r="BM2624" i="8"/>
  <c r="BN2624" i="8" s="1"/>
  <c r="BM2625" i="8"/>
  <c r="BM2626" i="8"/>
  <c r="BM2627" i="8"/>
  <c r="BN2627" i="8" s="1"/>
  <c r="BM2628" i="8"/>
  <c r="BN2628" i="8" s="1"/>
  <c r="BM2629" i="8"/>
  <c r="BN2629" i="8" s="1"/>
  <c r="BM2630" i="8"/>
  <c r="BM2631" i="8"/>
  <c r="BN2631" i="8" s="1"/>
  <c r="BM2632" i="8"/>
  <c r="BM2633" i="8"/>
  <c r="BN2633" i="8" s="1"/>
  <c r="BM2634" i="8"/>
  <c r="BM2635" i="8"/>
  <c r="BN2635" i="8" s="1"/>
  <c r="BM2636" i="8"/>
  <c r="BM2637" i="8"/>
  <c r="BM2638" i="8"/>
  <c r="BM2639" i="8"/>
  <c r="BN2639" i="8" s="1"/>
  <c r="BM2640" i="8"/>
  <c r="BN2640" i="8" s="1"/>
  <c r="BM2641" i="8"/>
  <c r="BM2642" i="8"/>
  <c r="BM2643" i="8"/>
  <c r="BN2643" i="8" s="1"/>
  <c r="BM2644" i="8"/>
  <c r="BN2644" i="8" s="1"/>
  <c r="BM2645" i="8"/>
  <c r="BN2645" i="8" s="1"/>
  <c r="BM2646" i="8"/>
  <c r="BM2647" i="8"/>
  <c r="BN2647" i="8" s="1"/>
  <c r="BM2648" i="8"/>
  <c r="BM2649" i="8"/>
  <c r="BN2649" i="8" s="1"/>
  <c r="BM2650" i="8"/>
  <c r="BM2651" i="8"/>
  <c r="BN2651" i="8" s="1"/>
  <c r="BM2652" i="8"/>
  <c r="BM2653" i="8"/>
  <c r="BM2654" i="8"/>
  <c r="BM2655" i="8"/>
  <c r="BN2655" i="8" s="1"/>
  <c r="BM2656" i="8"/>
  <c r="BN2656" i="8" s="1"/>
  <c r="BM2657" i="8"/>
  <c r="BN2657" i="8" s="1"/>
  <c r="BM2658" i="8"/>
  <c r="BM2659" i="8"/>
  <c r="BN2659" i="8" s="1"/>
  <c r="BM2660" i="8"/>
  <c r="BN2660" i="8" s="1"/>
  <c r="BM2661" i="8"/>
  <c r="BN2661" i="8" s="1"/>
  <c r="BM2662" i="8"/>
  <c r="BM2663" i="8"/>
  <c r="BN2663" i="8" s="1"/>
  <c r="BM2664" i="8"/>
  <c r="BM2665" i="8"/>
  <c r="BN2665" i="8" s="1"/>
  <c r="BM2666" i="8"/>
  <c r="BM2667" i="8"/>
  <c r="BN2667" i="8" s="1"/>
  <c r="BM2668" i="8"/>
  <c r="BM2669" i="8"/>
  <c r="BN2669" i="8" s="1"/>
  <c r="BM2670" i="8"/>
  <c r="BM2671" i="8"/>
  <c r="BN2671" i="8" s="1"/>
  <c r="BM2672" i="8"/>
  <c r="BN2672" i="8" s="1"/>
  <c r="BM2673" i="8"/>
  <c r="BN2673" i="8" s="1"/>
  <c r="BM2674" i="8"/>
  <c r="BM2675" i="8"/>
  <c r="BN2675" i="8" s="1"/>
  <c r="BM2676" i="8"/>
  <c r="BN2676" i="8" s="1"/>
  <c r="BM2677" i="8"/>
  <c r="BN2677" i="8" s="1"/>
  <c r="BM2678" i="8"/>
  <c r="BM2679" i="8"/>
  <c r="BN2679" i="8" s="1"/>
  <c r="BM2680" i="8"/>
  <c r="BM2681" i="8"/>
  <c r="BN2681" i="8" s="1"/>
  <c r="BM2682" i="8"/>
  <c r="BM2683" i="8"/>
  <c r="BN2683" i="8" s="1"/>
  <c r="BM2684" i="8"/>
  <c r="BM2685" i="8"/>
  <c r="BN2685" i="8" s="1"/>
  <c r="BM2686" i="8"/>
  <c r="BM2687" i="8"/>
  <c r="BN2687" i="8" s="1"/>
  <c r="BM2688" i="8"/>
  <c r="BN2688" i="8" s="1"/>
  <c r="BM2689" i="8"/>
  <c r="BN2689" i="8" s="1"/>
  <c r="BM2690" i="8"/>
  <c r="BM2691" i="8"/>
  <c r="BN2691" i="8" s="1"/>
  <c r="BM2692" i="8"/>
  <c r="BN2692" i="8" s="1"/>
  <c r="BM2693" i="8"/>
  <c r="BN2693" i="8" s="1"/>
  <c r="BM2694" i="8"/>
  <c r="BM2695" i="8"/>
  <c r="BN2695" i="8" s="1"/>
  <c r="BM2696" i="8"/>
  <c r="BM2697" i="8"/>
  <c r="BN2697" i="8" s="1"/>
  <c r="BM2698" i="8"/>
  <c r="BM2699" i="8"/>
  <c r="BN2699" i="8" s="1"/>
  <c r="BM2700" i="8"/>
  <c r="BM2701" i="8"/>
  <c r="BN2701" i="8" s="1"/>
  <c r="BM2702" i="8"/>
  <c r="BM2703" i="8"/>
  <c r="BN2703" i="8" s="1"/>
  <c r="BM2704" i="8"/>
  <c r="BN2704" i="8" s="1"/>
  <c r="BM2705" i="8"/>
  <c r="BN2705" i="8" s="1"/>
  <c r="BM2706" i="8"/>
  <c r="BM2707" i="8"/>
  <c r="BN2707" i="8" s="1"/>
  <c r="BM2708" i="8"/>
  <c r="BN2708" i="8" s="1"/>
  <c r="BM2709" i="8"/>
  <c r="BN2709" i="8" s="1"/>
  <c r="BM2710" i="8"/>
  <c r="BM2711" i="8"/>
  <c r="BN2711" i="8" s="1"/>
  <c r="BM2712" i="8"/>
  <c r="BM2713" i="8"/>
  <c r="BN2713" i="8" s="1"/>
  <c r="BM2714" i="8"/>
  <c r="BM2715" i="8"/>
  <c r="BN2715" i="8" s="1"/>
  <c r="BM2716" i="8"/>
  <c r="BM2717" i="8"/>
  <c r="BM2718" i="8"/>
  <c r="BM2719" i="8"/>
  <c r="BN2719" i="8" s="1"/>
  <c r="BM2720" i="8"/>
  <c r="BN2720" i="8" s="1"/>
  <c r="BM2721" i="8"/>
  <c r="BN2721" i="8" s="1"/>
  <c r="BM2722" i="8"/>
  <c r="BM2723" i="8"/>
  <c r="BN2723" i="8" s="1"/>
  <c r="BM2724" i="8"/>
  <c r="BN2724" i="8" s="1"/>
  <c r="BM2725" i="8"/>
  <c r="BN2725" i="8" s="1"/>
  <c r="BM2726" i="8"/>
  <c r="BM2727" i="8"/>
  <c r="BM2728" i="8"/>
  <c r="BN2728" i="8" s="1"/>
  <c r="BM2729" i="8"/>
  <c r="BN2729" i="8" s="1"/>
  <c r="BM2730" i="8"/>
  <c r="BM2731" i="8"/>
  <c r="BM2732" i="8"/>
  <c r="BN2732" i="8" s="1"/>
  <c r="BM2733" i="8"/>
  <c r="BN2733" i="8" s="1"/>
  <c r="BM2734" i="8"/>
  <c r="BM2735" i="8"/>
  <c r="BM2736" i="8"/>
  <c r="BN2736" i="8" s="1"/>
  <c r="BM2737" i="8"/>
  <c r="BN2737" i="8" s="1"/>
  <c r="BM2738" i="8"/>
  <c r="BM2739" i="8"/>
  <c r="BM2740" i="8"/>
  <c r="BN2740" i="8" s="1"/>
  <c r="BM2741" i="8"/>
  <c r="BN2741" i="8" s="1"/>
  <c r="BM2742" i="8"/>
  <c r="BM2743" i="8"/>
  <c r="BM2744" i="8"/>
  <c r="BN2744" i="8" s="1"/>
  <c r="BM2745" i="8"/>
  <c r="BN2745" i="8" s="1"/>
  <c r="BM2746" i="8"/>
  <c r="BM2747" i="8"/>
  <c r="BM2748" i="8"/>
  <c r="BN2748" i="8" s="1"/>
  <c r="BM2749" i="8"/>
  <c r="BN2749" i="8" s="1"/>
  <c r="BM2750" i="8"/>
  <c r="BM2751" i="8"/>
  <c r="BM2752" i="8"/>
  <c r="BN2752" i="8" s="1"/>
  <c r="BM2753" i="8"/>
  <c r="BN2753" i="8" s="1"/>
  <c r="BM2754" i="8"/>
  <c r="BM2755" i="8"/>
  <c r="BM2756" i="8"/>
  <c r="BN2756" i="8" s="1"/>
  <c r="BM2757" i="8"/>
  <c r="BN2757" i="8" s="1"/>
  <c r="BM2758" i="8"/>
  <c r="BM2759" i="8"/>
  <c r="BM2760" i="8"/>
  <c r="BN2760" i="8" s="1"/>
  <c r="BM2761" i="8"/>
  <c r="BN2761" i="8" s="1"/>
  <c r="BM2762" i="8"/>
  <c r="BM2763" i="8"/>
  <c r="BM2764" i="8"/>
  <c r="BN2764" i="8" s="1"/>
  <c r="BM2765" i="8"/>
  <c r="BN2765" i="8" s="1"/>
  <c r="BM2766" i="8"/>
  <c r="BM2767" i="8"/>
  <c r="BM2768" i="8"/>
  <c r="BN2768" i="8" s="1"/>
  <c r="BM2769" i="8"/>
  <c r="BN2769" i="8" s="1"/>
  <c r="BM2770" i="8"/>
  <c r="BM2771" i="8"/>
  <c r="BM2772" i="8"/>
  <c r="BN2772" i="8" s="1"/>
  <c r="BN2" i="8"/>
  <c r="BN3" i="8"/>
  <c r="BN4" i="8"/>
  <c r="BN5" i="8"/>
  <c r="BN6" i="8"/>
  <c r="BN7" i="8"/>
  <c r="BN8" i="8"/>
  <c r="BN9" i="8"/>
  <c r="BN10" i="8"/>
  <c r="BN11" i="8"/>
  <c r="BN12" i="8"/>
  <c r="BN13" i="8"/>
  <c r="BN14" i="8"/>
  <c r="BN15" i="8"/>
  <c r="BN16" i="8"/>
  <c r="BN17" i="8"/>
  <c r="BN18" i="8"/>
  <c r="BN19" i="8"/>
  <c r="BN20" i="8"/>
  <c r="BN21" i="8"/>
  <c r="BN22" i="8"/>
  <c r="BN23" i="8"/>
  <c r="BN24" i="8"/>
  <c r="BN25" i="8"/>
  <c r="BN26" i="8"/>
  <c r="BN27" i="8"/>
  <c r="BN28" i="8"/>
  <c r="BN29" i="8"/>
  <c r="BN30" i="8"/>
  <c r="BN31" i="8"/>
  <c r="BN32" i="8"/>
  <c r="BN33" i="8"/>
  <c r="BN34" i="8"/>
  <c r="BN35" i="8"/>
  <c r="BN36" i="8"/>
  <c r="BN37" i="8"/>
  <c r="BN38" i="8"/>
  <c r="BN39" i="8"/>
  <c r="BN40" i="8"/>
  <c r="BN41" i="8"/>
  <c r="BN42" i="8"/>
  <c r="BN43" i="8"/>
  <c r="BN44" i="8"/>
  <c r="BN45" i="8"/>
  <c r="BN46" i="8"/>
  <c r="BN47" i="8"/>
  <c r="BN48" i="8"/>
  <c r="BN49" i="8"/>
  <c r="BN50" i="8"/>
  <c r="BN51" i="8"/>
  <c r="BN52" i="8"/>
  <c r="BN53" i="8"/>
  <c r="BN54" i="8"/>
  <c r="BN55" i="8"/>
  <c r="BN56" i="8"/>
  <c r="BN57" i="8"/>
  <c r="BN58" i="8"/>
  <c r="BN59" i="8"/>
  <c r="BN60" i="8"/>
  <c r="BN61" i="8"/>
  <c r="BN62" i="8"/>
  <c r="BN63" i="8"/>
  <c r="BN64" i="8"/>
  <c r="BN65" i="8"/>
  <c r="BN66" i="8"/>
  <c r="BN67" i="8"/>
  <c r="BN68" i="8"/>
  <c r="BN69" i="8"/>
  <c r="BN70" i="8"/>
  <c r="BN71" i="8"/>
  <c r="BN72" i="8"/>
  <c r="BN73" i="8"/>
  <c r="BN74" i="8"/>
  <c r="BN75" i="8"/>
  <c r="BN76" i="8"/>
  <c r="BN77" i="8"/>
  <c r="BN78" i="8"/>
  <c r="BN79" i="8"/>
  <c r="BN80" i="8"/>
  <c r="BN81" i="8"/>
  <c r="BN82" i="8"/>
  <c r="BN83" i="8"/>
  <c r="BN84" i="8"/>
  <c r="BN85" i="8"/>
  <c r="BN86" i="8"/>
  <c r="BN87" i="8"/>
  <c r="BN88" i="8"/>
  <c r="BN89" i="8"/>
  <c r="BN90" i="8"/>
  <c r="BN91" i="8"/>
  <c r="BN92" i="8"/>
  <c r="BN93" i="8"/>
  <c r="BN94" i="8"/>
  <c r="BN95" i="8"/>
  <c r="BN96" i="8"/>
  <c r="BN97" i="8"/>
  <c r="BN98" i="8"/>
  <c r="BN99" i="8"/>
  <c r="BN100" i="8"/>
  <c r="BN101" i="8"/>
  <c r="BN102" i="8"/>
  <c r="BN103" i="8"/>
  <c r="BN104" i="8"/>
  <c r="BN105" i="8"/>
  <c r="BN106" i="8"/>
  <c r="BN107" i="8"/>
  <c r="BN108" i="8"/>
  <c r="BN109" i="8"/>
  <c r="BN110" i="8"/>
  <c r="BN111" i="8"/>
  <c r="BN112" i="8"/>
  <c r="BN113" i="8"/>
  <c r="BN114" i="8"/>
  <c r="BN115" i="8"/>
  <c r="BN116" i="8"/>
  <c r="BN117" i="8"/>
  <c r="BN118" i="8"/>
  <c r="BN119" i="8"/>
  <c r="BN120" i="8"/>
  <c r="BN121" i="8"/>
  <c r="BN122" i="8"/>
  <c r="BN123" i="8"/>
  <c r="BN124" i="8"/>
  <c r="BN125" i="8"/>
  <c r="BN126" i="8"/>
  <c r="BN127" i="8"/>
  <c r="BN128" i="8"/>
  <c r="BN129" i="8"/>
  <c r="BN130" i="8"/>
  <c r="BN131" i="8"/>
  <c r="BN132" i="8"/>
  <c r="BN133" i="8"/>
  <c r="BN134" i="8"/>
  <c r="BN135" i="8"/>
  <c r="BN136" i="8"/>
  <c r="BN137" i="8"/>
  <c r="BN138" i="8"/>
  <c r="BN139" i="8"/>
  <c r="BN140" i="8"/>
  <c r="BN141" i="8"/>
  <c r="BN142" i="8"/>
  <c r="BN143" i="8"/>
  <c r="BN144" i="8"/>
  <c r="BN145" i="8"/>
  <c r="BN146" i="8"/>
  <c r="BN147" i="8"/>
  <c r="BN148" i="8"/>
  <c r="BN149" i="8"/>
  <c r="BN150" i="8"/>
  <c r="BN151" i="8"/>
  <c r="BN152" i="8"/>
  <c r="BN153" i="8"/>
  <c r="BN154" i="8"/>
  <c r="BN155" i="8"/>
  <c r="BN156" i="8"/>
  <c r="BN157" i="8"/>
  <c r="BN158" i="8"/>
  <c r="BN159" i="8"/>
  <c r="BN160" i="8"/>
  <c r="BN161" i="8"/>
  <c r="BN162" i="8"/>
  <c r="BN163" i="8"/>
  <c r="BN164" i="8"/>
  <c r="BN165" i="8"/>
  <c r="BN166" i="8"/>
  <c r="BN167" i="8"/>
  <c r="BN168" i="8"/>
  <c r="BN169" i="8"/>
  <c r="BN170" i="8"/>
  <c r="BN171" i="8"/>
  <c r="BN172" i="8"/>
  <c r="BN173" i="8"/>
  <c r="BN174" i="8"/>
  <c r="BN175" i="8"/>
  <c r="BN176" i="8"/>
  <c r="BN177" i="8"/>
  <c r="BN178" i="8"/>
  <c r="BN179" i="8"/>
  <c r="BN180" i="8"/>
  <c r="BN181" i="8"/>
  <c r="BN182" i="8"/>
  <c r="BN183" i="8"/>
  <c r="BN184" i="8"/>
  <c r="BN185" i="8"/>
  <c r="BN186" i="8"/>
  <c r="BN187" i="8"/>
  <c r="BN188" i="8"/>
  <c r="BN189" i="8"/>
  <c r="BN190" i="8"/>
  <c r="BN191" i="8"/>
  <c r="BN192" i="8"/>
  <c r="BN193" i="8"/>
  <c r="BN194" i="8"/>
  <c r="BN195" i="8"/>
  <c r="BN196" i="8"/>
  <c r="BN197" i="8"/>
  <c r="BN198" i="8"/>
  <c r="BN199" i="8"/>
  <c r="BN200" i="8"/>
  <c r="BN201" i="8"/>
  <c r="BN202" i="8"/>
  <c r="BN203" i="8"/>
  <c r="BN204" i="8"/>
  <c r="BN205" i="8"/>
  <c r="BN206" i="8"/>
  <c r="BN207" i="8"/>
  <c r="BN208" i="8"/>
  <c r="BN209" i="8"/>
  <c r="BN210" i="8"/>
  <c r="BN211" i="8"/>
  <c r="BN212" i="8"/>
  <c r="BN213" i="8"/>
  <c r="BN214" i="8"/>
  <c r="BN215" i="8"/>
  <c r="BN216" i="8"/>
  <c r="BN217" i="8"/>
  <c r="BN218" i="8"/>
  <c r="BN219" i="8"/>
  <c r="BN220" i="8"/>
  <c r="BN221" i="8"/>
  <c r="BN222" i="8"/>
  <c r="BN223" i="8"/>
  <c r="BN224" i="8"/>
  <c r="BN225" i="8"/>
  <c r="BN226" i="8"/>
  <c r="BN227" i="8"/>
  <c r="BN228" i="8"/>
  <c r="BN229" i="8"/>
  <c r="BN230" i="8"/>
  <c r="BN231" i="8"/>
  <c r="BN232" i="8"/>
  <c r="BN233" i="8"/>
  <c r="BN234" i="8"/>
  <c r="BN235" i="8"/>
  <c r="BN236" i="8"/>
  <c r="BN237" i="8"/>
  <c r="BN238" i="8"/>
  <c r="BN239" i="8"/>
  <c r="BN240" i="8"/>
  <c r="BN241" i="8"/>
  <c r="BN242" i="8"/>
  <c r="BN243" i="8"/>
  <c r="BN244" i="8"/>
  <c r="BN245" i="8"/>
  <c r="BN246" i="8"/>
  <c r="BN247" i="8"/>
  <c r="BN248" i="8"/>
  <c r="BN249" i="8"/>
  <c r="BN250" i="8"/>
  <c r="BN251" i="8"/>
  <c r="BN252" i="8"/>
  <c r="BN253" i="8"/>
  <c r="BN254" i="8"/>
  <c r="BN255" i="8"/>
  <c r="BN256" i="8"/>
  <c r="BN257" i="8"/>
  <c r="BN258" i="8"/>
  <c r="BN259" i="8"/>
  <c r="BN260" i="8"/>
  <c r="BN261" i="8"/>
  <c r="BN262" i="8"/>
  <c r="BN263" i="8"/>
  <c r="BN264" i="8"/>
  <c r="BN265" i="8"/>
  <c r="BN266" i="8"/>
  <c r="BN267" i="8"/>
  <c r="BN268" i="8"/>
  <c r="BN269" i="8"/>
  <c r="BN270" i="8"/>
  <c r="BN271" i="8"/>
  <c r="BN272" i="8"/>
  <c r="BN273" i="8"/>
  <c r="BN274" i="8"/>
  <c r="BN275" i="8"/>
  <c r="BN276" i="8"/>
  <c r="BN277" i="8"/>
  <c r="BN278" i="8"/>
  <c r="BN279" i="8"/>
  <c r="BN280" i="8"/>
  <c r="BN281" i="8"/>
  <c r="BN282" i="8"/>
  <c r="BN283" i="8"/>
  <c r="BN284" i="8"/>
  <c r="BN285" i="8"/>
  <c r="BN286" i="8"/>
  <c r="BN287" i="8"/>
  <c r="BN288" i="8"/>
  <c r="BN289" i="8"/>
  <c r="BN290" i="8"/>
  <c r="BN291" i="8"/>
  <c r="BN292" i="8"/>
  <c r="BN293" i="8"/>
  <c r="BN294" i="8"/>
  <c r="BN295" i="8"/>
  <c r="BN296" i="8"/>
  <c r="BN297" i="8"/>
  <c r="BN298" i="8"/>
  <c r="BN299" i="8"/>
  <c r="BN300" i="8"/>
  <c r="BN301" i="8"/>
  <c r="BN302" i="8"/>
  <c r="BN303" i="8"/>
  <c r="BN304" i="8"/>
  <c r="BN305" i="8"/>
  <c r="BN306" i="8"/>
  <c r="BN307" i="8"/>
  <c r="BN308" i="8"/>
  <c r="BN309" i="8"/>
  <c r="BN310" i="8"/>
  <c r="BN311" i="8"/>
  <c r="BN312" i="8"/>
  <c r="BN313" i="8"/>
  <c r="BN314" i="8"/>
  <c r="BN315" i="8"/>
  <c r="BN316" i="8"/>
  <c r="BN317" i="8"/>
  <c r="BN318" i="8"/>
  <c r="BN319" i="8"/>
  <c r="BN320" i="8"/>
  <c r="BN321" i="8"/>
  <c r="BN322" i="8"/>
  <c r="BN323" i="8"/>
  <c r="BN324" i="8"/>
  <c r="BN325" i="8"/>
  <c r="BN326" i="8"/>
  <c r="BN327" i="8"/>
  <c r="BN328" i="8"/>
  <c r="BN329" i="8"/>
  <c r="BN330" i="8"/>
  <c r="BN331" i="8"/>
  <c r="BN332" i="8"/>
  <c r="BN333" i="8"/>
  <c r="BN334" i="8"/>
  <c r="BN335" i="8"/>
  <c r="BN336" i="8"/>
  <c r="BN337" i="8"/>
  <c r="BN338" i="8"/>
  <c r="BN339" i="8"/>
  <c r="BN340" i="8"/>
  <c r="BN341" i="8"/>
  <c r="BN342" i="8"/>
  <c r="BN343" i="8"/>
  <c r="BN344" i="8"/>
  <c r="BN345" i="8"/>
  <c r="BN346" i="8"/>
  <c r="BN347" i="8"/>
  <c r="BN348" i="8"/>
  <c r="BN349" i="8"/>
  <c r="BN350" i="8"/>
  <c r="BN351" i="8"/>
  <c r="BN352" i="8"/>
  <c r="BN353" i="8"/>
  <c r="BN354" i="8"/>
  <c r="BN355" i="8"/>
  <c r="BN356" i="8"/>
  <c r="BN357" i="8"/>
  <c r="BN358" i="8"/>
  <c r="BN359" i="8"/>
  <c r="BN360" i="8"/>
  <c r="BN361" i="8"/>
  <c r="BN362" i="8"/>
  <c r="BN363" i="8"/>
  <c r="BN364" i="8"/>
  <c r="BN365" i="8"/>
  <c r="BN366" i="8"/>
  <c r="BN367" i="8"/>
  <c r="BN368" i="8"/>
  <c r="BN369" i="8"/>
  <c r="BN370" i="8"/>
  <c r="BN371" i="8"/>
  <c r="BN372" i="8"/>
  <c r="BN373" i="8"/>
  <c r="BN374" i="8"/>
  <c r="BN375" i="8"/>
  <c r="BN376" i="8"/>
  <c r="BN377" i="8"/>
  <c r="BN378" i="8"/>
  <c r="BN379" i="8"/>
  <c r="BN380" i="8"/>
  <c r="BN381" i="8"/>
  <c r="BN382" i="8"/>
  <c r="BN383" i="8"/>
  <c r="BN384" i="8"/>
  <c r="BN385" i="8"/>
  <c r="BN386" i="8"/>
  <c r="BN387" i="8"/>
  <c r="BN388" i="8"/>
  <c r="BN389" i="8"/>
  <c r="BN390" i="8"/>
  <c r="BN391" i="8"/>
  <c r="BN392" i="8"/>
  <c r="BN393" i="8"/>
  <c r="BN394" i="8"/>
  <c r="BN395" i="8"/>
  <c r="BN396" i="8"/>
  <c r="BN397" i="8"/>
  <c r="BN398" i="8"/>
  <c r="BN399" i="8"/>
  <c r="BN400" i="8"/>
  <c r="BN401" i="8"/>
  <c r="BN402" i="8"/>
  <c r="BN403" i="8"/>
  <c r="BN404" i="8"/>
  <c r="BN405" i="8"/>
  <c r="BN406" i="8"/>
  <c r="BN407" i="8"/>
  <c r="BN408" i="8"/>
  <c r="BN409" i="8"/>
  <c r="BN410" i="8"/>
  <c r="BN411" i="8"/>
  <c r="BN412" i="8"/>
  <c r="BN413" i="8"/>
  <c r="BN414" i="8"/>
  <c r="BN415" i="8"/>
  <c r="BN416" i="8"/>
  <c r="BN417" i="8"/>
  <c r="BN418" i="8"/>
  <c r="BN419" i="8"/>
  <c r="BN420" i="8"/>
  <c r="BN421" i="8"/>
  <c r="BN422" i="8"/>
  <c r="BN423" i="8"/>
  <c r="BN424" i="8"/>
  <c r="BN425" i="8"/>
  <c r="BN426" i="8"/>
  <c r="BN427" i="8"/>
  <c r="BN428" i="8"/>
  <c r="BN429" i="8"/>
  <c r="BN430" i="8"/>
  <c r="BN431" i="8"/>
  <c r="BN432" i="8"/>
  <c r="BN433" i="8"/>
  <c r="BN434" i="8"/>
  <c r="BN435" i="8"/>
  <c r="BN436" i="8"/>
  <c r="BN437" i="8"/>
  <c r="BN438" i="8"/>
  <c r="BN439" i="8"/>
  <c r="BN440" i="8"/>
  <c r="BN441" i="8"/>
  <c r="BN442" i="8"/>
  <c r="BN443" i="8"/>
  <c r="BN444" i="8"/>
  <c r="BN445" i="8"/>
  <c r="BN446" i="8"/>
  <c r="BN447" i="8"/>
  <c r="BN448" i="8"/>
  <c r="BN449" i="8"/>
  <c r="BN450" i="8"/>
  <c r="BN451" i="8"/>
  <c r="BN452" i="8"/>
  <c r="BN453" i="8"/>
  <c r="BN454" i="8"/>
  <c r="BN455" i="8"/>
  <c r="BN456" i="8"/>
  <c r="BN457" i="8"/>
  <c r="BN458" i="8"/>
  <c r="BN459" i="8"/>
  <c r="BN460" i="8"/>
  <c r="BN461" i="8"/>
  <c r="BN462" i="8"/>
  <c r="BN463" i="8"/>
  <c r="BN464" i="8"/>
  <c r="BN465" i="8"/>
  <c r="BN466" i="8"/>
  <c r="BN467" i="8"/>
  <c r="BN468" i="8"/>
  <c r="BN469" i="8"/>
  <c r="BN470" i="8"/>
  <c r="BN471" i="8"/>
  <c r="BN472" i="8"/>
  <c r="BN473" i="8"/>
  <c r="BN474" i="8"/>
  <c r="BN475" i="8"/>
  <c r="BN476" i="8"/>
  <c r="BN477" i="8"/>
  <c r="BN478" i="8"/>
  <c r="BN479" i="8"/>
  <c r="BN480" i="8"/>
  <c r="BN481" i="8"/>
  <c r="BN482" i="8"/>
  <c r="BN483" i="8"/>
  <c r="BN484" i="8"/>
  <c r="BN485" i="8"/>
  <c r="BN486" i="8"/>
  <c r="BN487" i="8"/>
  <c r="BN488" i="8"/>
  <c r="BN489" i="8"/>
  <c r="BN490" i="8"/>
  <c r="BN491" i="8"/>
  <c r="BN492" i="8"/>
  <c r="BN493" i="8"/>
  <c r="BN494" i="8"/>
  <c r="BN495" i="8"/>
  <c r="BN496" i="8"/>
  <c r="BN497" i="8"/>
  <c r="BN498" i="8"/>
  <c r="BN499" i="8"/>
  <c r="BN500" i="8"/>
  <c r="BN501" i="8"/>
  <c r="BN502" i="8"/>
  <c r="BN503" i="8"/>
  <c r="BN504" i="8"/>
  <c r="BN505" i="8"/>
  <c r="BN506" i="8"/>
  <c r="BN507" i="8"/>
  <c r="BN508" i="8"/>
  <c r="BN509" i="8"/>
  <c r="BN510" i="8"/>
  <c r="BN511" i="8"/>
  <c r="BN512" i="8"/>
  <c r="BN513" i="8"/>
  <c r="BN514" i="8"/>
  <c r="BN515" i="8"/>
  <c r="BN516" i="8"/>
  <c r="BN517" i="8"/>
  <c r="BN518" i="8"/>
  <c r="BN519" i="8"/>
  <c r="BN520" i="8"/>
  <c r="BN521" i="8"/>
  <c r="BN522" i="8"/>
  <c r="BN523" i="8"/>
  <c r="BN524" i="8"/>
  <c r="BN525" i="8"/>
  <c r="BN526" i="8"/>
  <c r="BN527" i="8"/>
  <c r="BN528" i="8"/>
  <c r="BN529" i="8"/>
  <c r="BN530" i="8"/>
  <c r="BN531" i="8"/>
  <c r="BN532" i="8"/>
  <c r="BN533" i="8"/>
  <c r="BN534" i="8"/>
  <c r="BN535" i="8"/>
  <c r="BN536" i="8"/>
  <c r="BN537" i="8"/>
  <c r="BN538" i="8"/>
  <c r="BN539" i="8"/>
  <c r="BN540" i="8"/>
  <c r="BN541" i="8"/>
  <c r="BN542" i="8"/>
  <c r="BN543" i="8"/>
  <c r="BN544" i="8"/>
  <c r="BN545" i="8"/>
  <c r="BN546" i="8"/>
  <c r="BN547" i="8"/>
  <c r="BN548" i="8"/>
  <c r="BN549" i="8"/>
  <c r="BN550" i="8"/>
  <c r="BN551" i="8"/>
  <c r="BN552" i="8"/>
  <c r="BN553" i="8"/>
  <c r="BN554" i="8"/>
  <c r="BN555" i="8"/>
  <c r="BN556" i="8"/>
  <c r="BN557" i="8"/>
  <c r="BN558" i="8"/>
  <c r="BN559" i="8"/>
  <c r="BN560" i="8"/>
  <c r="BN561" i="8"/>
  <c r="BN562" i="8"/>
  <c r="BN563" i="8"/>
  <c r="BN564" i="8"/>
  <c r="BN565" i="8"/>
  <c r="BN566" i="8"/>
  <c r="BN567" i="8"/>
  <c r="BN568" i="8"/>
  <c r="BN569" i="8"/>
  <c r="BN570" i="8"/>
  <c r="BN571" i="8"/>
  <c r="BN572" i="8"/>
  <c r="BN573" i="8"/>
  <c r="BN574" i="8"/>
  <c r="BN575" i="8"/>
  <c r="BN576" i="8"/>
  <c r="BN577" i="8"/>
  <c r="BN578" i="8"/>
  <c r="BN579" i="8"/>
  <c r="BN580" i="8"/>
  <c r="BN581" i="8"/>
  <c r="BN582" i="8"/>
  <c r="BN583" i="8"/>
  <c r="BN584" i="8"/>
  <c r="BN585" i="8"/>
  <c r="BN586" i="8"/>
  <c r="BN587" i="8"/>
  <c r="BN588" i="8"/>
  <c r="BN589" i="8"/>
  <c r="BN590" i="8"/>
  <c r="BN591" i="8"/>
  <c r="BN592" i="8"/>
  <c r="BN593" i="8"/>
  <c r="BN594" i="8"/>
  <c r="BN595" i="8"/>
  <c r="BN596" i="8"/>
  <c r="BN597" i="8"/>
  <c r="BN598" i="8"/>
  <c r="BN599" i="8"/>
  <c r="BN600" i="8"/>
  <c r="BN601" i="8"/>
  <c r="BN602" i="8"/>
  <c r="BN603" i="8"/>
  <c r="BN604" i="8"/>
  <c r="BN605" i="8"/>
  <c r="BN606" i="8"/>
  <c r="BN607" i="8"/>
  <c r="BN608" i="8"/>
  <c r="BN609" i="8"/>
  <c r="BN610" i="8"/>
  <c r="BN611" i="8"/>
  <c r="BN612" i="8"/>
  <c r="BN613" i="8"/>
  <c r="BN614" i="8"/>
  <c r="BN615" i="8"/>
  <c r="BN616" i="8"/>
  <c r="BN617" i="8"/>
  <c r="BN618" i="8"/>
  <c r="BN619" i="8"/>
  <c r="BN620" i="8"/>
  <c r="BN621" i="8"/>
  <c r="BN622" i="8"/>
  <c r="BN623" i="8"/>
  <c r="BN624" i="8"/>
  <c r="BN625" i="8"/>
  <c r="BN626" i="8"/>
  <c r="BN627" i="8"/>
  <c r="BN628" i="8"/>
  <c r="BN629" i="8"/>
  <c r="BN630" i="8"/>
  <c r="BN631" i="8"/>
  <c r="BN632" i="8"/>
  <c r="BN633" i="8"/>
  <c r="BN634" i="8"/>
  <c r="BN635" i="8"/>
  <c r="BN636" i="8"/>
  <c r="BN637" i="8"/>
  <c r="BN638" i="8"/>
  <c r="BN639" i="8"/>
  <c r="BN640" i="8"/>
  <c r="BN641" i="8"/>
  <c r="BN642" i="8"/>
  <c r="BN643" i="8"/>
  <c r="BN644" i="8"/>
  <c r="BN645" i="8"/>
  <c r="BN646" i="8"/>
  <c r="BN647" i="8"/>
  <c r="BN648" i="8"/>
  <c r="BN649" i="8"/>
  <c r="BN650" i="8"/>
  <c r="BN651" i="8"/>
  <c r="BN652" i="8"/>
  <c r="BN653" i="8"/>
  <c r="BN654" i="8"/>
  <c r="BN655" i="8"/>
  <c r="BN656" i="8"/>
  <c r="BN657" i="8"/>
  <c r="BN658" i="8"/>
  <c r="BN659" i="8"/>
  <c r="BN660" i="8"/>
  <c r="BN661" i="8"/>
  <c r="BN662" i="8"/>
  <c r="BN663" i="8"/>
  <c r="BN664" i="8"/>
  <c r="BN665" i="8"/>
  <c r="BN666" i="8"/>
  <c r="BN667" i="8"/>
  <c r="BN668" i="8"/>
  <c r="BN669" i="8"/>
  <c r="BN670" i="8"/>
  <c r="BN671" i="8"/>
  <c r="BN672" i="8"/>
  <c r="BN673" i="8"/>
  <c r="BN674" i="8"/>
  <c r="BN675" i="8"/>
  <c r="BN676" i="8"/>
  <c r="BN677" i="8"/>
  <c r="BN678" i="8"/>
  <c r="BN679" i="8"/>
  <c r="BN680" i="8"/>
  <c r="BN681" i="8"/>
  <c r="BN682" i="8"/>
  <c r="BN683" i="8"/>
  <c r="BN684" i="8"/>
  <c r="BN685" i="8"/>
  <c r="BN686" i="8"/>
  <c r="BN687" i="8"/>
  <c r="BN688" i="8"/>
  <c r="BN689" i="8"/>
  <c r="BN690" i="8"/>
  <c r="BN691" i="8"/>
  <c r="BN692" i="8"/>
  <c r="BN693" i="8"/>
  <c r="BN694" i="8"/>
  <c r="BN695" i="8"/>
  <c r="BN696" i="8"/>
  <c r="BN697" i="8"/>
  <c r="BN698" i="8"/>
  <c r="BN699" i="8"/>
  <c r="BN700" i="8"/>
  <c r="BN701" i="8"/>
  <c r="BN702" i="8"/>
  <c r="BN703" i="8"/>
  <c r="BN704" i="8"/>
  <c r="BN705" i="8"/>
  <c r="BN706" i="8"/>
  <c r="BN707" i="8"/>
  <c r="BN708" i="8"/>
  <c r="BN709" i="8"/>
  <c r="BN710" i="8"/>
  <c r="BN711" i="8"/>
  <c r="BN712" i="8"/>
  <c r="BN713" i="8"/>
  <c r="BN714" i="8"/>
  <c r="BN715" i="8"/>
  <c r="BN716" i="8"/>
  <c r="BN717" i="8"/>
  <c r="BN718" i="8"/>
  <c r="BN719" i="8"/>
  <c r="BN720" i="8"/>
  <c r="BN721" i="8"/>
  <c r="BN722" i="8"/>
  <c r="BN723" i="8"/>
  <c r="BN724" i="8"/>
  <c r="BN725" i="8"/>
  <c r="BN726" i="8"/>
  <c r="BN727" i="8"/>
  <c r="BN728" i="8"/>
  <c r="BN729" i="8"/>
  <c r="BN730" i="8"/>
  <c r="BN731" i="8"/>
  <c r="BN732" i="8"/>
  <c r="BN733" i="8"/>
  <c r="BN734" i="8"/>
  <c r="BN735" i="8"/>
  <c r="BN736" i="8"/>
  <c r="BN737" i="8"/>
  <c r="BN738" i="8"/>
  <c r="BN739" i="8"/>
  <c r="BN740" i="8"/>
  <c r="BN741" i="8"/>
  <c r="BN742" i="8"/>
  <c r="BN743" i="8"/>
  <c r="BN744" i="8"/>
  <c r="BN745" i="8"/>
  <c r="BN746" i="8"/>
  <c r="BN747" i="8"/>
  <c r="BN748" i="8"/>
  <c r="BN749" i="8"/>
  <c r="BN750" i="8"/>
  <c r="BN751" i="8"/>
  <c r="BN752" i="8"/>
  <c r="BN753" i="8"/>
  <c r="BN754" i="8"/>
  <c r="BN755" i="8"/>
  <c r="BN756" i="8"/>
  <c r="BN757" i="8"/>
  <c r="BN758" i="8"/>
  <c r="BN759" i="8"/>
  <c r="BN760" i="8"/>
  <c r="BN761" i="8"/>
  <c r="BN762" i="8"/>
  <c r="BN763" i="8"/>
  <c r="BN764" i="8"/>
  <c r="BN765" i="8"/>
  <c r="BN766" i="8"/>
  <c r="BN767" i="8"/>
  <c r="BN768" i="8"/>
  <c r="BN769" i="8"/>
  <c r="BN770" i="8"/>
  <c r="BN771" i="8"/>
  <c r="BN772" i="8"/>
  <c r="BN773" i="8"/>
  <c r="BN774" i="8"/>
  <c r="BN775" i="8"/>
  <c r="BN776" i="8"/>
  <c r="BN777" i="8"/>
  <c r="BN778" i="8"/>
  <c r="BN779" i="8"/>
  <c r="BN780" i="8"/>
  <c r="BN781" i="8"/>
  <c r="BN782" i="8"/>
  <c r="BN783" i="8"/>
  <c r="BN784" i="8"/>
  <c r="BN785" i="8"/>
  <c r="BN786" i="8"/>
  <c r="BN787" i="8"/>
  <c r="BN788" i="8"/>
  <c r="BN789" i="8"/>
  <c r="BN790" i="8"/>
  <c r="BN791" i="8"/>
  <c r="BN792" i="8"/>
  <c r="BN793" i="8"/>
  <c r="BN794" i="8"/>
  <c r="BN795" i="8"/>
  <c r="BN796" i="8"/>
  <c r="BN797" i="8"/>
  <c r="BN798" i="8"/>
  <c r="BN799" i="8"/>
  <c r="BN800" i="8"/>
  <c r="BN801" i="8"/>
  <c r="BN802" i="8"/>
  <c r="BN803" i="8"/>
  <c r="BN804" i="8"/>
  <c r="BN805" i="8"/>
  <c r="BN806" i="8"/>
  <c r="BN807" i="8"/>
  <c r="BN808" i="8"/>
  <c r="BN809" i="8"/>
  <c r="BN810" i="8"/>
  <c r="BN811" i="8"/>
  <c r="BN812" i="8"/>
  <c r="BN813" i="8"/>
  <c r="BN814" i="8"/>
  <c r="BN815" i="8"/>
  <c r="BN816" i="8"/>
  <c r="BN817" i="8"/>
  <c r="BN818" i="8"/>
  <c r="BN819" i="8"/>
  <c r="BN820" i="8"/>
  <c r="BN821" i="8"/>
  <c r="BN822" i="8"/>
  <c r="BN823" i="8"/>
  <c r="BN824" i="8"/>
  <c r="BN825" i="8"/>
  <c r="BN826" i="8"/>
  <c r="BN827" i="8"/>
  <c r="BN828" i="8"/>
  <c r="BN829" i="8"/>
  <c r="BN830" i="8"/>
  <c r="BN831" i="8"/>
  <c r="BN832" i="8"/>
  <c r="BN833" i="8"/>
  <c r="BN834" i="8"/>
  <c r="BN835" i="8"/>
  <c r="BN836" i="8"/>
  <c r="BN837" i="8"/>
  <c r="BN838" i="8"/>
  <c r="BN839" i="8"/>
  <c r="BN840" i="8"/>
  <c r="BN841" i="8"/>
  <c r="BN842" i="8"/>
  <c r="BN843" i="8"/>
  <c r="BN844" i="8"/>
  <c r="BN845" i="8"/>
  <c r="BN846" i="8"/>
  <c r="BN847" i="8"/>
  <c r="BN848" i="8"/>
  <c r="BN849" i="8"/>
  <c r="BN850" i="8"/>
  <c r="BN851" i="8"/>
  <c r="BN852" i="8"/>
  <c r="BN853" i="8"/>
  <c r="BN854" i="8"/>
  <c r="BN855" i="8"/>
  <c r="BN856" i="8"/>
  <c r="BN857" i="8"/>
  <c r="BN858" i="8"/>
  <c r="BN859" i="8"/>
  <c r="BN860" i="8"/>
  <c r="BN861" i="8"/>
  <c r="BN862" i="8"/>
  <c r="BN863" i="8"/>
  <c r="BN864" i="8"/>
  <c r="BN865" i="8"/>
  <c r="BN866" i="8"/>
  <c r="BN867" i="8"/>
  <c r="BN868" i="8"/>
  <c r="BN869" i="8"/>
  <c r="BN870" i="8"/>
  <c r="BN871" i="8"/>
  <c r="BN872" i="8"/>
  <c r="BN873" i="8"/>
  <c r="BN874" i="8"/>
  <c r="BN875" i="8"/>
  <c r="BN876" i="8"/>
  <c r="BN877" i="8"/>
  <c r="BN878" i="8"/>
  <c r="BN879" i="8"/>
  <c r="BN880" i="8"/>
  <c r="BN881" i="8"/>
  <c r="BN882" i="8"/>
  <c r="BN883" i="8"/>
  <c r="BN884" i="8"/>
  <c r="BN885" i="8"/>
  <c r="BN886" i="8"/>
  <c r="BN887" i="8"/>
  <c r="BN888" i="8"/>
  <c r="BN889" i="8"/>
  <c r="BN890" i="8"/>
  <c r="BN891" i="8"/>
  <c r="BN892" i="8"/>
  <c r="BN893" i="8"/>
  <c r="BN894" i="8"/>
  <c r="BN895" i="8"/>
  <c r="BN896" i="8"/>
  <c r="BN897" i="8"/>
  <c r="BN898" i="8"/>
  <c r="BN899" i="8"/>
  <c r="BN900" i="8"/>
  <c r="BN901" i="8"/>
  <c r="BN902" i="8"/>
  <c r="BN903" i="8"/>
  <c r="BN904" i="8"/>
  <c r="BN905" i="8"/>
  <c r="BN906" i="8"/>
  <c r="BN907" i="8"/>
  <c r="BN908" i="8"/>
  <c r="BN909" i="8"/>
  <c r="BN910" i="8"/>
  <c r="BN911" i="8"/>
  <c r="BN912" i="8"/>
  <c r="BN913" i="8"/>
  <c r="BN914" i="8"/>
  <c r="BN915" i="8"/>
  <c r="BN916" i="8"/>
  <c r="BN917" i="8"/>
  <c r="BN918" i="8"/>
  <c r="BN919" i="8"/>
  <c r="BN920" i="8"/>
  <c r="BN921" i="8"/>
  <c r="BN922" i="8"/>
  <c r="BN923" i="8"/>
  <c r="BN924" i="8"/>
  <c r="BN925" i="8"/>
  <c r="BN926" i="8"/>
  <c r="BN927" i="8"/>
  <c r="BN928" i="8"/>
  <c r="BN929" i="8"/>
  <c r="BN930" i="8"/>
  <c r="BN931" i="8"/>
  <c r="BN932" i="8"/>
  <c r="BN933" i="8"/>
  <c r="BN934" i="8"/>
  <c r="BN935" i="8"/>
  <c r="BN936" i="8"/>
  <c r="BN937" i="8"/>
  <c r="BN938" i="8"/>
  <c r="BN939" i="8"/>
  <c r="BN940" i="8"/>
  <c r="BN941" i="8"/>
  <c r="BN942" i="8"/>
  <c r="BN943" i="8"/>
  <c r="BN944" i="8"/>
  <c r="BN945" i="8"/>
  <c r="BN946" i="8"/>
  <c r="BN947" i="8"/>
  <c r="BN948" i="8"/>
  <c r="BN949" i="8"/>
  <c r="BN950" i="8"/>
  <c r="BN951" i="8"/>
  <c r="BN952" i="8"/>
  <c r="BN953" i="8"/>
  <c r="BN954" i="8"/>
  <c r="BN955" i="8"/>
  <c r="BN956" i="8"/>
  <c r="BN957" i="8"/>
  <c r="BN958" i="8"/>
  <c r="BN959" i="8"/>
  <c r="BN960" i="8"/>
  <c r="BN961" i="8"/>
  <c r="BN962" i="8"/>
  <c r="BN963" i="8"/>
  <c r="BN964" i="8"/>
  <c r="BN965" i="8"/>
  <c r="BN966" i="8"/>
  <c r="BN967" i="8"/>
  <c r="BN968" i="8"/>
  <c r="BN969" i="8"/>
  <c r="BN970" i="8"/>
  <c r="BN971" i="8"/>
  <c r="BN972" i="8"/>
  <c r="BN973" i="8"/>
  <c r="BN974" i="8"/>
  <c r="BN975" i="8"/>
  <c r="BN976" i="8"/>
  <c r="BN977" i="8"/>
  <c r="BN978" i="8"/>
  <c r="BN979" i="8"/>
  <c r="BN980" i="8"/>
  <c r="BN981" i="8"/>
  <c r="BN982" i="8"/>
  <c r="BN983" i="8"/>
  <c r="BN984" i="8"/>
  <c r="BN985" i="8"/>
  <c r="BN986" i="8"/>
  <c r="BN987" i="8"/>
  <c r="BN988" i="8"/>
  <c r="BN989" i="8"/>
  <c r="BN990" i="8"/>
  <c r="BN991" i="8"/>
  <c r="BN992" i="8"/>
  <c r="BN993" i="8"/>
  <c r="BN994" i="8"/>
  <c r="BN995" i="8"/>
  <c r="BN996" i="8"/>
  <c r="BN997" i="8"/>
  <c r="BN998" i="8"/>
  <c r="BN999" i="8"/>
  <c r="BN1000" i="8"/>
  <c r="BN1001" i="8"/>
  <c r="BN1002" i="8"/>
  <c r="BN1003" i="8"/>
  <c r="BN1004" i="8"/>
  <c r="BN1005" i="8"/>
  <c r="BN1006" i="8"/>
  <c r="BN1007" i="8"/>
  <c r="BN1008" i="8"/>
  <c r="BN1009" i="8"/>
  <c r="BN1010" i="8"/>
  <c r="BN1011" i="8"/>
  <c r="BN1012" i="8"/>
  <c r="BN1013" i="8"/>
  <c r="BN1014" i="8"/>
  <c r="BN1015" i="8"/>
  <c r="BN1016" i="8"/>
  <c r="BN1017" i="8"/>
  <c r="BN1018" i="8"/>
  <c r="BN1019" i="8"/>
  <c r="BN1020" i="8"/>
  <c r="BN1021" i="8"/>
  <c r="BN1022" i="8"/>
  <c r="BN1023" i="8"/>
  <c r="BN1024" i="8"/>
  <c r="BN1025" i="8"/>
  <c r="BN1026" i="8"/>
  <c r="BN1027" i="8"/>
  <c r="BN1028" i="8"/>
  <c r="BN1029" i="8"/>
  <c r="BN1030" i="8"/>
  <c r="BN1031" i="8"/>
  <c r="BN1032" i="8"/>
  <c r="BN1033" i="8"/>
  <c r="BN1034" i="8"/>
  <c r="BN1035" i="8"/>
  <c r="BN1036" i="8"/>
  <c r="BN1037" i="8"/>
  <c r="BN1038" i="8"/>
  <c r="BN1039" i="8"/>
  <c r="BN1040" i="8"/>
  <c r="BN1041" i="8"/>
  <c r="BN1042" i="8"/>
  <c r="BN1043" i="8"/>
  <c r="BN1044" i="8"/>
  <c r="BN1045" i="8"/>
  <c r="BN1046" i="8"/>
  <c r="BN1047" i="8"/>
  <c r="BN1048" i="8"/>
  <c r="BN1049" i="8"/>
  <c r="BN1050" i="8"/>
  <c r="BN1051" i="8"/>
  <c r="BN1052" i="8"/>
  <c r="BN1053" i="8"/>
  <c r="BN1054" i="8"/>
  <c r="BN1055" i="8"/>
  <c r="BN1056" i="8"/>
  <c r="BN1057" i="8"/>
  <c r="BN1058" i="8"/>
  <c r="BN1059" i="8"/>
  <c r="BN1060" i="8"/>
  <c r="BN1061" i="8"/>
  <c r="BN1062" i="8"/>
  <c r="BN1063" i="8"/>
  <c r="BN1064" i="8"/>
  <c r="BN1065" i="8"/>
  <c r="BN1066" i="8"/>
  <c r="BN1067" i="8"/>
  <c r="BN1068" i="8"/>
  <c r="BN1069" i="8"/>
  <c r="BN1070" i="8"/>
  <c r="BN1071" i="8"/>
  <c r="BN1072" i="8"/>
  <c r="BN1073" i="8"/>
  <c r="BN1074" i="8"/>
  <c r="BN1075" i="8"/>
  <c r="BN1076" i="8"/>
  <c r="BN1077" i="8"/>
  <c r="BN1078" i="8"/>
  <c r="BN1079" i="8"/>
  <c r="BN1080" i="8"/>
  <c r="BN1081" i="8"/>
  <c r="BN1082" i="8"/>
  <c r="BN1083" i="8"/>
  <c r="BN1084" i="8"/>
  <c r="BN1085" i="8"/>
  <c r="BN1086" i="8"/>
  <c r="BN1087" i="8"/>
  <c r="BN1088" i="8"/>
  <c r="BN1089" i="8"/>
  <c r="BN1090" i="8"/>
  <c r="BN1091" i="8"/>
  <c r="BN1092" i="8"/>
  <c r="BN1093" i="8"/>
  <c r="BN1094" i="8"/>
  <c r="BN1095" i="8"/>
  <c r="BN1096" i="8"/>
  <c r="BN1097" i="8"/>
  <c r="BN1098" i="8"/>
  <c r="BN1099" i="8"/>
  <c r="BN1100" i="8"/>
  <c r="BN1101" i="8"/>
  <c r="BN1102" i="8"/>
  <c r="BN1103" i="8"/>
  <c r="BN1104" i="8"/>
  <c r="BN1105" i="8"/>
  <c r="BN1106" i="8"/>
  <c r="BN1107" i="8"/>
  <c r="BN1108" i="8"/>
  <c r="BN1109" i="8"/>
  <c r="BN1110" i="8"/>
  <c r="BN1111" i="8"/>
  <c r="BN1112" i="8"/>
  <c r="BN1113" i="8"/>
  <c r="BN1114" i="8"/>
  <c r="BN1115" i="8"/>
  <c r="BN1116" i="8"/>
  <c r="BN1117" i="8"/>
  <c r="BN1118" i="8"/>
  <c r="BN1119" i="8"/>
  <c r="BN1120" i="8"/>
  <c r="BN1121" i="8"/>
  <c r="BN1122" i="8"/>
  <c r="BN1123" i="8"/>
  <c r="BN1124" i="8"/>
  <c r="BN1125" i="8"/>
  <c r="BN1126" i="8"/>
  <c r="BN1127" i="8"/>
  <c r="BN1128" i="8"/>
  <c r="BN1129" i="8"/>
  <c r="BN1130" i="8"/>
  <c r="BN1131" i="8"/>
  <c r="BN1132" i="8"/>
  <c r="BN1133" i="8"/>
  <c r="BN1134" i="8"/>
  <c r="BN1135" i="8"/>
  <c r="BN1136" i="8"/>
  <c r="BN1137" i="8"/>
  <c r="BN1138" i="8"/>
  <c r="BN1139" i="8"/>
  <c r="BN1140" i="8"/>
  <c r="BN1141" i="8"/>
  <c r="BN1142" i="8"/>
  <c r="BN1143" i="8"/>
  <c r="BN1144" i="8"/>
  <c r="BN1145" i="8"/>
  <c r="BN1146" i="8"/>
  <c r="BN1147" i="8"/>
  <c r="BN1148" i="8"/>
  <c r="BN1149" i="8"/>
  <c r="BN1150" i="8"/>
  <c r="BN1151" i="8"/>
  <c r="BN1152" i="8"/>
  <c r="BN1153" i="8"/>
  <c r="BN1154" i="8"/>
  <c r="BN1155" i="8"/>
  <c r="BN1156" i="8"/>
  <c r="BN1157" i="8"/>
  <c r="BN1158" i="8"/>
  <c r="BN1159" i="8"/>
  <c r="BN1160" i="8"/>
  <c r="BN1161" i="8"/>
  <c r="BN1162" i="8"/>
  <c r="BN1163" i="8"/>
  <c r="BN1164" i="8"/>
  <c r="BN1165" i="8"/>
  <c r="BN1166" i="8"/>
  <c r="BN1167" i="8"/>
  <c r="BN1168" i="8"/>
  <c r="BN1169" i="8"/>
  <c r="BN1170" i="8"/>
  <c r="BN1171" i="8"/>
  <c r="BN1172" i="8"/>
  <c r="BN1173" i="8"/>
  <c r="BN1174" i="8"/>
  <c r="BN1175" i="8"/>
  <c r="BN1176" i="8"/>
  <c r="BN1177" i="8"/>
  <c r="BN1178" i="8"/>
  <c r="BN1179" i="8"/>
  <c r="BN1180" i="8"/>
  <c r="BN1181" i="8"/>
  <c r="BN1182" i="8"/>
  <c r="BN1183" i="8"/>
  <c r="BN1184" i="8"/>
  <c r="BN1185" i="8"/>
  <c r="BN1186" i="8"/>
  <c r="BN1187" i="8"/>
  <c r="BN1188" i="8"/>
  <c r="BN1189" i="8"/>
  <c r="BN1190" i="8"/>
  <c r="BN1191" i="8"/>
  <c r="BN1192" i="8"/>
  <c r="BN1193" i="8"/>
  <c r="BN1194" i="8"/>
  <c r="BN1195" i="8"/>
  <c r="BN1196" i="8"/>
  <c r="BN1197" i="8"/>
  <c r="BN1198" i="8"/>
  <c r="BN1199" i="8"/>
  <c r="BN1200" i="8"/>
  <c r="BN1201" i="8"/>
  <c r="BN1202" i="8"/>
  <c r="BN1203" i="8"/>
  <c r="BN1204" i="8"/>
  <c r="BN1205" i="8"/>
  <c r="BN1206" i="8"/>
  <c r="BN1207" i="8"/>
  <c r="BN1208" i="8"/>
  <c r="BN1209" i="8"/>
  <c r="BN1210" i="8"/>
  <c r="BN1211" i="8"/>
  <c r="BN1212" i="8"/>
  <c r="BN1213" i="8"/>
  <c r="BN1214" i="8"/>
  <c r="BN1215" i="8"/>
  <c r="BN1216" i="8"/>
  <c r="BN1217" i="8"/>
  <c r="BN1218" i="8"/>
  <c r="BN1219" i="8"/>
  <c r="BN1220" i="8"/>
  <c r="BN1221" i="8"/>
  <c r="BN1222" i="8"/>
  <c r="BN1223" i="8"/>
  <c r="BN1224" i="8"/>
  <c r="BN1225" i="8"/>
  <c r="BN1226" i="8"/>
  <c r="BN1227" i="8"/>
  <c r="BN1228" i="8"/>
  <c r="BN1229" i="8"/>
  <c r="BN1230" i="8"/>
  <c r="BN1231" i="8"/>
  <c r="BN1232" i="8"/>
  <c r="BN1233" i="8"/>
  <c r="BN1234" i="8"/>
  <c r="BN1235" i="8"/>
  <c r="BN1236" i="8"/>
  <c r="BN1237" i="8"/>
  <c r="BN1238" i="8"/>
  <c r="BN1239" i="8"/>
  <c r="BN1240" i="8"/>
  <c r="BN1241" i="8"/>
  <c r="BN1242" i="8"/>
  <c r="BN1243" i="8"/>
  <c r="BN1244" i="8"/>
  <c r="BN1245" i="8"/>
  <c r="BN1246" i="8"/>
  <c r="BN1247" i="8"/>
  <c r="BN1248" i="8"/>
  <c r="BN1249" i="8"/>
  <c r="BN1250" i="8"/>
  <c r="BN1251" i="8"/>
  <c r="BN1252" i="8"/>
  <c r="BN1253" i="8"/>
  <c r="BN1254" i="8"/>
  <c r="BN1255" i="8"/>
  <c r="BN1256" i="8"/>
  <c r="BN1257" i="8"/>
  <c r="BN1258" i="8"/>
  <c r="BN1259" i="8"/>
  <c r="BN1260" i="8"/>
  <c r="BN1261" i="8"/>
  <c r="BN1262" i="8"/>
  <c r="BN1263" i="8"/>
  <c r="BN1264" i="8"/>
  <c r="BN1265" i="8"/>
  <c r="BN1266" i="8"/>
  <c r="BN1267" i="8"/>
  <c r="BN1268" i="8"/>
  <c r="BN1269" i="8"/>
  <c r="BN1270" i="8"/>
  <c r="BN1271" i="8"/>
  <c r="BN1272" i="8"/>
  <c r="BN1273" i="8"/>
  <c r="BN1274" i="8"/>
  <c r="BN1275" i="8"/>
  <c r="BN1276" i="8"/>
  <c r="BN1277" i="8"/>
  <c r="BN1278" i="8"/>
  <c r="BN1279" i="8"/>
  <c r="BN1280" i="8"/>
  <c r="BN1281" i="8"/>
  <c r="BN1282" i="8"/>
  <c r="BN1283" i="8"/>
  <c r="BN1284" i="8"/>
  <c r="BN1285" i="8"/>
  <c r="BN1286" i="8"/>
  <c r="BN1287" i="8"/>
  <c r="BN1288" i="8"/>
  <c r="BN1289" i="8"/>
  <c r="BN1290" i="8"/>
  <c r="BN1291" i="8"/>
  <c r="BN1292" i="8"/>
  <c r="BN1293" i="8"/>
  <c r="BN1294" i="8"/>
  <c r="BN1295" i="8"/>
  <c r="BN1296" i="8"/>
  <c r="BN1297" i="8"/>
  <c r="BN1298" i="8"/>
  <c r="BN1299" i="8"/>
  <c r="BN1300" i="8"/>
  <c r="BN1301" i="8"/>
  <c r="BN1302" i="8"/>
  <c r="BN1303" i="8"/>
  <c r="BN1304" i="8"/>
  <c r="BN1305" i="8"/>
  <c r="BN1306" i="8"/>
  <c r="BN1307" i="8"/>
  <c r="BN1308" i="8"/>
  <c r="BN1309" i="8"/>
  <c r="BN1310" i="8"/>
  <c r="BN1311" i="8"/>
  <c r="BN1312" i="8"/>
  <c r="BN1313" i="8"/>
  <c r="BN1314" i="8"/>
  <c r="BN1315" i="8"/>
  <c r="BN1316" i="8"/>
  <c r="BN1317" i="8"/>
  <c r="BN1318" i="8"/>
  <c r="BN1319" i="8"/>
  <c r="BN1320" i="8"/>
  <c r="BN1321" i="8"/>
  <c r="BN1322" i="8"/>
  <c r="BN1323" i="8"/>
  <c r="BN1324" i="8"/>
  <c r="BN1325" i="8"/>
  <c r="BN1326" i="8"/>
  <c r="BN1327" i="8"/>
  <c r="BN1328" i="8"/>
  <c r="BN1329" i="8"/>
  <c r="BN1330" i="8"/>
  <c r="BN1331" i="8"/>
  <c r="BN1332" i="8"/>
  <c r="BN1333" i="8"/>
  <c r="BN1334" i="8"/>
  <c r="BN1335" i="8"/>
  <c r="BN1336" i="8"/>
  <c r="BN1337" i="8"/>
  <c r="BN1338" i="8"/>
  <c r="BN1339" i="8"/>
  <c r="BN1340" i="8"/>
  <c r="BN1341" i="8"/>
  <c r="BN1342" i="8"/>
  <c r="BN1343" i="8"/>
  <c r="BN1344" i="8"/>
  <c r="BN1345" i="8"/>
  <c r="BN1346" i="8"/>
  <c r="BN1347" i="8"/>
  <c r="BN1348" i="8"/>
  <c r="BN1349" i="8"/>
  <c r="BN1350" i="8"/>
  <c r="BN1351" i="8"/>
  <c r="BN1352" i="8"/>
  <c r="BN1353" i="8"/>
  <c r="BN1354" i="8"/>
  <c r="BN1355" i="8"/>
  <c r="BN1356" i="8"/>
  <c r="BN1357" i="8"/>
  <c r="BN1358" i="8"/>
  <c r="BN1359" i="8"/>
  <c r="BN1360" i="8"/>
  <c r="BN1361" i="8"/>
  <c r="BN1362" i="8"/>
  <c r="BN1363" i="8"/>
  <c r="BN1364" i="8"/>
  <c r="BN1365" i="8"/>
  <c r="BN1366" i="8"/>
  <c r="BN1367" i="8"/>
  <c r="BN1368" i="8"/>
  <c r="BN1369" i="8"/>
  <c r="BN1370" i="8"/>
  <c r="BN1371" i="8"/>
  <c r="BN1372" i="8"/>
  <c r="BN1373" i="8"/>
  <c r="BN1374" i="8"/>
  <c r="BN1375" i="8"/>
  <c r="BN1376" i="8"/>
  <c r="BN1377" i="8"/>
  <c r="BN1378" i="8"/>
  <c r="BN1379" i="8"/>
  <c r="BN1380" i="8"/>
  <c r="BN1381" i="8"/>
  <c r="BN1382" i="8"/>
  <c r="BN1383" i="8"/>
  <c r="BN1384" i="8"/>
  <c r="BN1385" i="8"/>
  <c r="BN1386" i="8"/>
  <c r="BN1387" i="8"/>
  <c r="BN1388" i="8"/>
  <c r="BN1389" i="8"/>
  <c r="BN1390" i="8"/>
  <c r="BN1391" i="8"/>
  <c r="BN1392" i="8"/>
  <c r="BN1393" i="8"/>
  <c r="BN1394" i="8"/>
  <c r="BN1395" i="8"/>
  <c r="BN1396" i="8"/>
  <c r="BN1397" i="8"/>
  <c r="BN1398" i="8"/>
  <c r="BN1399" i="8"/>
  <c r="BN1400" i="8"/>
  <c r="BN1401" i="8"/>
  <c r="BN1402" i="8"/>
  <c r="BN1403" i="8"/>
  <c r="BN1404" i="8"/>
  <c r="BN1405" i="8"/>
  <c r="BN1406" i="8"/>
  <c r="BN1407" i="8"/>
  <c r="BN1408" i="8"/>
  <c r="BN1409" i="8"/>
  <c r="BN1410" i="8"/>
  <c r="BN1411" i="8"/>
  <c r="BN1412" i="8"/>
  <c r="BN1413" i="8"/>
  <c r="BN1414" i="8"/>
  <c r="BN1415" i="8"/>
  <c r="BN1416" i="8"/>
  <c r="BN1417" i="8"/>
  <c r="BN1418" i="8"/>
  <c r="BN1419" i="8"/>
  <c r="BN1420" i="8"/>
  <c r="BN1421" i="8"/>
  <c r="BN1422" i="8"/>
  <c r="BN1423" i="8"/>
  <c r="BN1424" i="8"/>
  <c r="BN1425" i="8"/>
  <c r="BN1426" i="8"/>
  <c r="BN1427" i="8"/>
  <c r="BN1428" i="8"/>
  <c r="BN1429" i="8"/>
  <c r="BN1430" i="8"/>
  <c r="BN1431" i="8"/>
  <c r="BN1432" i="8"/>
  <c r="BN1433" i="8"/>
  <c r="BN1434" i="8"/>
  <c r="BN1435" i="8"/>
  <c r="BN1436" i="8"/>
  <c r="BN1437" i="8"/>
  <c r="BN1438" i="8"/>
  <c r="BN1439" i="8"/>
  <c r="BN1440" i="8"/>
  <c r="BN1441" i="8"/>
  <c r="BN1442" i="8"/>
  <c r="BN1443" i="8"/>
  <c r="BN1444" i="8"/>
  <c r="BN1445" i="8"/>
  <c r="BN1446" i="8"/>
  <c r="BN1447" i="8"/>
  <c r="BN1448" i="8"/>
  <c r="BN1449" i="8"/>
  <c r="BN1450" i="8"/>
  <c r="BN1451" i="8"/>
  <c r="BN1452" i="8"/>
  <c r="BN1453" i="8"/>
  <c r="BN1454" i="8"/>
  <c r="BN1455" i="8"/>
  <c r="BN1456" i="8"/>
  <c r="BN1457" i="8"/>
  <c r="BN1458" i="8"/>
  <c r="BN1459" i="8"/>
  <c r="BN1460" i="8"/>
  <c r="BN1461" i="8"/>
  <c r="BN1462" i="8"/>
  <c r="BN1463" i="8"/>
  <c r="BN1464" i="8"/>
  <c r="BN1465" i="8"/>
  <c r="BN1466" i="8"/>
  <c r="BN1467" i="8"/>
  <c r="BN1468" i="8"/>
  <c r="BN1469" i="8"/>
  <c r="BN1470" i="8"/>
  <c r="BN1471" i="8"/>
  <c r="BN1472" i="8"/>
  <c r="BN1473" i="8"/>
  <c r="BN1474" i="8"/>
  <c r="BN1475" i="8"/>
  <c r="BN1476" i="8"/>
  <c r="BN1477" i="8"/>
  <c r="BN1478" i="8"/>
  <c r="BN1479" i="8"/>
  <c r="BN1480" i="8"/>
  <c r="BN1481" i="8"/>
  <c r="BN1482" i="8"/>
  <c r="BN1483" i="8"/>
  <c r="BN1484" i="8"/>
  <c r="BN1485" i="8"/>
  <c r="BN1486" i="8"/>
  <c r="BN1487" i="8"/>
  <c r="BN1488" i="8"/>
  <c r="BN1489" i="8"/>
  <c r="BN1490" i="8"/>
  <c r="BN1491" i="8"/>
  <c r="BN1492" i="8"/>
  <c r="BN1493" i="8"/>
  <c r="BN1494" i="8"/>
  <c r="BN1495" i="8"/>
  <c r="BN1496" i="8"/>
  <c r="BN1497" i="8"/>
  <c r="BN1498" i="8"/>
  <c r="BN1499" i="8"/>
  <c r="BN1500" i="8"/>
  <c r="BN1501" i="8"/>
  <c r="BN1502" i="8"/>
  <c r="BN1503" i="8"/>
  <c r="BN1504" i="8"/>
  <c r="BN1505" i="8"/>
  <c r="BN1506" i="8"/>
  <c r="BN1507" i="8"/>
  <c r="BN1508" i="8"/>
  <c r="BN1509" i="8"/>
  <c r="BN1510" i="8"/>
  <c r="BN1511" i="8"/>
  <c r="BN1512" i="8"/>
  <c r="BN1513" i="8"/>
  <c r="BN1514" i="8"/>
  <c r="BN1515" i="8"/>
  <c r="BN1516" i="8"/>
  <c r="BN1517" i="8"/>
  <c r="BN1518" i="8"/>
  <c r="BN1519" i="8"/>
  <c r="BN1520" i="8"/>
  <c r="BN1521" i="8"/>
  <c r="BN1522" i="8"/>
  <c r="BN1523" i="8"/>
  <c r="BN1524" i="8"/>
  <c r="BN1525" i="8"/>
  <c r="BN1526" i="8"/>
  <c r="BN1527" i="8"/>
  <c r="BN1528" i="8"/>
  <c r="BN1529" i="8"/>
  <c r="BN1530" i="8"/>
  <c r="BN1531" i="8"/>
  <c r="BN1532" i="8"/>
  <c r="BN1533" i="8"/>
  <c r="BN1534" i="8"/>
  <c r="BN1535" i="8"/>
  <c r="BN1536" i="8"/>
  <c r="BN1537" i="8"/>
  <c r="BN1538" i="8"/>
  <c r="BN1539" i="8"/>
  <c r="BN1540" i="8"/>
  <c r="BN1541" i="8"/>
  <c r="BN1542" i="8"/>
  <c r="BN1543" i="8"/>
  <c r="BN1544" i="8"/>
  <c r="BN1545" i="8"/>
  <c r="BN1546" i="8"/>
  <c r="BN1547" i="8"/>
  <c r="BN1548" i="8"/>
  <c r="BN1549" i="8"/>
  <c r="BN1550" i="8"/>
  <c r="BN1551" i="8"/>
  <c r="BN1552" i="8"/>
  <c r="BN1553" i="8"/>
  <c r="BN1554" i="8"/>
  <c r="BN1555" i="8"/>
  <c r="BN1556" i="8"/>
  <c r="BN1557" i="8"/>
  <c r="BN1558" i="8"/>
  <c r="BN1559" i="8"/>
  <c r="BN1560" i="8"/>
  <c r="BN1561" i="8"/>
  <c r="BN1562" i="8"/>
  <c r="BN1563" i="8"/>
  <c r="BN1564" i="8"/>
  <c r="BN1565" i="8"/>
  <c r="BN1566" i="8"/>
  <c r="BN1567" i="8"/>
  <c r="BN1568" i="8"/>
  <c r="BN1569" i="8"/>
  <c r="BN1570" i="8"/>
  <c r="BN1571" i="8"/>
  <c r="BN1572" i="8"/>
  <c r="BN1573" i="8"/>
  <c r="BN1574" i="8"/>
  <c r="BN1575" i="8"/>
  <c r="BN1576" i="8"/>
  <c r="BN1577" i="8"/>
  <c r="BN1578" i="8"/>
  <c r="BN1579" i="8"/>
  <c r="BN1580" i="8"/>
  <c r="BN1581" i="8"/>
  <c r="BN1582" i="8"/>
  <c r="BN1583" i="8"/>
  <c r="BN1584" i="8"/>
  <c r="BN1585" i="8"/>
  <c r="BN1586" i="8"/>
  <c r="BN1587" i="8"/>
  <c r="BN1588" i="8"/>
  <c r="BN1589" i="8"/>
  <c r="BN1590" i="8"/>
  <c r="BN1591" i="8"/>
  <c r="BN1592" i="8"/>
  <c r="BN1593" i="8"/>
  <c r="BN1594" i="8"/>
  <c r="BN1595" i="8"/>
  <c r="BN1596" i="8"/>
  <c r="BN1597" i="8"/>
  <c r="BN1598" i="8"/>
  <c r="BN1599" i="8"/>
  <c r="BN1600" i="8"/>
  <c r="BN1601" i="8"/>
  <c r="BN1602" i="8"/>
  <c r="BN1603" i="8"/>
  <c r="BN1604" i="8"/>
  <c r="BN1605" i="8"/>
  <c r="BN1606" i="8"/>
  <c r="BN1607" i="8"/>
  <c r="BN1608" i="8"/>
  <c r="BN1609" i="8"/>
  <c r="BN1610" i="8"/>
  <c r="BN1611" i="8"/>
  <c r="BN1612" i="8"/>
  <c r="BN1613" i="8"/>
  <c r="BN1614" i="8"/>
  <c r="BN1615" i="8"/>
  <c r="BN1616" i="8"/>
  <c r="BN1617" i="8"/>
  <c r="BN1618" i="8"/>
  <c r="BN1619" i="8"/>
  <c r="BN1620" i="8"/>
  <c r="BN1621" i="8"/>
  <c r="BN1622" i="8"/>
  <c r="BN1623" i="8"/>
  <c r="BN1624" i="8"/>
  <c r="BN1625" i="8"/>
  <c r="BN1626" i="8"/>
  <c r="BN1627" i="8"/>
  <c r="BN1628" i="8"/>
  <c r="BN1629" i="8"/>
  <c r="BN1630" i="8"/>
  <c r="BN1631" i="8"/>
  <c r="BN1632" i="8"/>
  <c r="BN1633" i="8"/>
  <c r="BN1634" i="8"/>
  <c r="BN1635" i="8"/>
  <c r="BN1636" i="8"/>
  <c r="BN1637" i="8"/>
  <c r="BN1638" i="8"/>
  <c r="BN1639" i="8"/>
  <c r="BN1640" i="8"/>
  <c r="BN1641" i="8"/>
  <c r="BN1642" i="8"/>
  <c r="BN1643" i="8"/>
  <c r="BN1644" i="8"/>
  <c r="BN1645" i="8"/>
  <c r="BN1646" i="8"/>
  <c r="BN1647" i="8"/>
  <c r="BN1648" i="8"/>
  <c r="BN1649" i="8"/>
  <c r="BN1650" i="8"/>
  <c r="BN1651" i="8"/>
  <c r="BN1652" i="8"/>
  <c r="BN1653" i="8"/>
  <c r="BN1654" i="8"/>
  <c r="BN1655" i="8"/>
  <c r="BN1656" i="8"/>
  <c r="BN1657" i="8"/>
  <c r="BN1658" i="8"/>
  <c r="BN1659" i="8"/>
  <c r="BN1660" i="8"/>
  <c r="BN1661" i="8"/>
  <c r="BN1662" i="8"/>
  <c r="BN1663" i="8"/>
  <c r="BN1664" i="8"/>
  <c r="BN1665" i="8"/>
  <c r="BN1666" i="8"/>
  <c r="BN1667" i="8"/>
  <c r="BN1668" i="8"/>
  <c r="BN1669" i="8"/>
  <c r="BN1670" i="8"/>
  <c r="BN1671" i="8"/>
  <c r="BN1672" i="8"/>
  <c r="BN1673" i="8"/>
  <c r="BN1674" i="8"/>
  <c r="BN1675" i="8"/>
  <c r="BN1676" i="8"/>
  <c r="BN1677" i="8"/>
  <c r="BN1678" i="8"/>
  <c r="BN1679" i="8"/>
  <c r="BN1680" i="8"/>
  <c r="BN1681" i="8"/>
  <c r="BN1682" i="8"/>
  <c r="BN1683" i="8"/>
  <c r="BN1684" i="8"/>
  <c r="BN1685" i="8"/>
  <c r="BN1686" i="8"/>
  <c r="BN1687" i="8"/>
  <c r="BN1688" i="8"/>
  <c r="BN1689" i="8"/>
  <c r="BN1690" i="8"/>
  <c r="BN1691" i="8"/>
  <c r="BN1692" i="8"/>
  <c r="BN1693" i="8"/>
  <c r="BN1694" i="8"/>
  <c r="BN1695" i="8"/>
  <c r="BN1696" i="8"/>
  <c r="BN1697" i="8"/>
  <c r="BN1698" i="8"/>
  <c r="BN1699" i="8"/>
  <c r="BN1700" i="8"/>
  <c r="BN1701" i="8"/>
  <c r="BN1702" i="8"/>
  <c r="BN1703" i="8"/>
  <c r="BN1704" i="8"/>
  <c r="BN1705" i="8"/>
  <c r="BN1706" i="8"/>
  <c r="BN1707" i="8"/>
  <c r="BN1708" i="8"/>
  <c r="BN1709" i="8"/>
  <c r="BN1710" i="8"/>
  <c r="BN1711" i="8"/>
  <c r="BN1712" i="8"/>
  <c r="BN1713" i="8"/>
  <c r="BN1714" i="8"/>
  <c r="BN1715" i="8"/>
  <c r="BN1716" i="8"/>
  <c r="BN1717" i="8"/>
  <c r="BN1718" i="8"/>
  <c r="BN1719" i="8"/>
  <c r="BN1720" i="8"/>
  <c r="BN1721" i="8"/>
  <c r="BN1722" i="8"/>
  <c r="BN1723" i="8"/>
  <c r="BN1724" i="8"/>
  <c r="BN1725" i="8"/>
  <c r="BN1726" i="8"/>
  <c r="BN1727" i="8"/>
  <c r="BN1728" i="8"/>
  <c r="BN1729" i="8"/>
  <c r="BN1730" i="8"/>
  <c r="BN1731" i="8"/>
  <c r="BN1732" i="8"/>
  <c r="BN1733" i="8"/>
  <c r="BN1734" i="8"/>
  <c r="BN1735" i="8"/>
  <c r="BN1736" i="8"/>
  <c r="BN1737" i="8"/>
  <c r="BN1738" i="8"/>
  <c r="BN1739" i="8"/>
  <c r="BN1740" i="8"/>
  <c r="BN1741" i="8"/>
  <c r="BN1742" i="8"/>
  <c r="BN1743" i="8"/>
  <c r="BN1744" i="8"/>
  <c r="BN1745" i="8"/>
  <c r="BN1746" i="8"/>
  <c r="BN1747" i="8"/>
  <c r="BN1748" i="8"/>
  <c r="BN1749" i="8"/>
  <c r="BN1750" i="8"/>
  <c r="BN1751" i="8"/>
  <c r="BN1752" i="8"/>
  <c r="BN1753" i="8"/>
  <c r="BN1754" i="8"/>
  <c r="BN1755" i="8"/>
  <c r="BN1756" i="8"/>
  <c r="BN1757" i="8"/>
  <c r="BN1758" i="8"/>
  <c r="BN1759" i="8"/>
  <c r="BN1760" i="8"/>
  <c r="BN1761" i="8"/>
  <c r="BN1762" i="8"/>
  <c r="BN1763" i="8"/>
  <c r="BN1764" i="8"/>
  <c r="BN1765" i="8"/>
  <c r="BN1766" i="8"/>
  <c r="BN1767" i="8"/>
  <c r="BN1768" i="8"/>
  <c r="BN1769" i="8"/>
  <c r="BN1770" i="8"/>
  <c r="BN1771" i="8"/>
  <c r="BN1772" i="8"/>
  <c r="BN1773" i="8"/>
  <c r="BN1774" i="8"/>
  <c r="BN1775" i="8"/>
  <c r="BN1776" i="8"/>
  <c r="BN1777" i="8"/>
  <c r="BN1778" i="8"/>
  <c r="BN1779" i="8"/>
  <c r="BN1780" i="8"/>
  <c r="BN1781" i="8"/>
  <c r="BN1782" i="8"/>
  <c r="BN1783" i="8"/>
  <c r="BN1784" i="8"/>
  <c r="BN1785" i="8"/>
  <c r="BN1786" i="8"/>
  <c r="BN1787" i="8"/>
  <c r="BN1788" i="8"/>
  <c r="BN1789" i="8"/>
  <c r="BN1790" i="8"/>
  <c r="BN1791" i="8"/>
  <c r="BN1792" i="8"/>
  <c r="BN1793" i="8"/>
  <c r="BN1794" i="8"/>
  <c r="BN1795" i="8"/>
  <c r="BN1796" i="8"/>
  <c r="BN1797" i="8"/>
  <c r="BN1798" i="8"/>
  <c r="BN1799" i="8"/>
  <c r="BN1800" i="8"/>
  <c r="BN1801" i="8"/>
  <c r="BN1802" i="8"/>
  <c r="BN1803" i="8"/>
  <c r="BN1804" i="8"/>
  <c r="BN1805" i="8"/>
  <c r="BN1806" i="8"/>
  <c r="BN1807" i="8"/>
  <c r="BN1808" i="8"/>
  <c r="BN1809" i="8"/>
  <c r="BN1810" i="8"/>
  <c r="BN1811" i="8"/>
  <c r="BN1812" i="8"/>
  <c r="BN1813" i="8"/>
  <c r="BN1814" i="8"/>
  <c r="BN1815" i="8"/>
  <c r="BN1816" i="8"/>
  <c r="BN1817" i="8"/>
  <c r="BN1818" i="8"/>
  <c r="BN1819" i="8"/>
  <c r="BN1820" i="8"/>
  <c r="BN1821" i="8"/>
  <c r="BN1822" i="8"/>
  <c r="BN1823" i="8"/>
  <c r="BN1824" i="8"/>
  <c r="BN1825" i="8"/>
  <c r="BN1826" i="8"/>
  <c r="BN1827" i="8"/>
  <c r="BN1828" i="8"/>
  <c r="BN1829" i="8"/>
  <c r="BN1830" i="8"/>
  <c r="BN1831" i="8"/>
  <c r="BN1832" i="8"/>
  <c r="BN1833" i="8"/>
  <c r="BN1834" i="8"/>
  <c r="BN1835" i="8"/>
  <c r="BN1836" i="8"/>
  <c r="BN1837" i="8"/>
  <c r="BN1838" i="8"/>
  <c r="BN1839" i="8"/>
  <c r="BN1840" i="8"/>
  <c r="BN1841" i="8"/>
  <c r="BN1842" i="8"/>
  <c r="BN1843" i="8"/>
  <c r="BN1844" i="8"/>
  <c r="BN1845" i="8"/>
  <c r="BN1846" i="8"/>
  <c r="BN1847" i="8"/>
  <c r="BN1848" i="8"/>
  <c r="BN1849" i="8"/>
  <c r="BN1850" i="8"/>
  <c r="BN1851" i="8"/>
  <c r="BN1852" i="8"/>
  <c r="BN1853" i="8"/>
  <c r="BN1854" i="8"/>
  <c r="BN1855" i="8"/>
  <c r="BN1856" i="8"/>
  <c r="BN1857" i="8"/>
  <c r="BN1858" i="8"/>
  <c r="BN1859" i="8"/>
  <c r="BN1860" i="8"/>
  <c r="BN1861" i="8"/>
  <c r="BN1862" i="8"/>
  <c r="BN1863" i="8"/>
  <c r="BN1864" i="8"/>
  <c r="BN1865" i="8"/>
  <c r="BN1866" i="8"/>
  <c r="BN1867" i="8"/>
  <c r="BN1868" i="8"/>
  <c r="BN1869" i="8"/>
  <c r="BN1870" i="8"/>
  <c r="BN1871" i="8"/>
  <c r="BN1872" i="8"/>
  <c r="BN1873" i="8"/>
  <c r="BN1874" i="8"/>
  <c r="BN1875" i="8"/>
  <c r="BN1876" i="8"/>
  <c r="BN1877" i="8"/>
  <c r="BN1878" i="8"/>
  <c r="BN1879" i="8"/>
  <c r="BN1880" i="8"/>
  <c r="BN1881" i="8"/>
  <c r="BN1882" i="8"/>
  <c r="BN1883" i="8"/>
  <c r="BN1884" i="8"/>
  <c r="BN1885" i="8"/>
  <c r="BN1886" i="8"/>
  <c r="BN1887" i="8"/>
  <c r="BN1888" i="8"/>
  <c r="BN1889" i="8"/>
  <c r="BN1890" i="8"/>
  <c r="BN1891" i="8"/>
  <c r="BN1892" i="8"/>
  <c r="BN1893" i="8"/>
  <c r="BN1894" i="8"/>
  <c r="BN1895" i="8"/>
  <c r="BN1896" i="8"/>
  <c r="BN1897" i="8"/>
  <c r="BN1898" i="8"/>
  <c r="BN1899" i="8"/>
  <c r="BN1900" i="8"/>
  <c r="BN1901" i="8"/>
  <c r="BN1902" i="8"/>
  <c r="BN1903" i="8"/>
  <c r="BN1904" i="8"/>
  <c r="BN1905" i="8"/>
  <c r="BN1906" i="8"/>
  <c r="BN1907" i="8"/>
  <c r="BN1908" i="8"/>
  <c r="BN1909" i="8"/>
  <c r="BN1910" i="8"/>
  <c r="BN1911" i="8"/>
  <c r="BN1912" i="8"/>
  <c r="BN1913" i="8"/>
  <c r="BN1914" i="8"/>
  <c r="BN1915" i="8"/>
  <c r="BN1916" i="8"/>
  <c r="BN1917" i="8"/>
  <c r="BN1918" i="8"/>
  <c r="BN1919" i="8"/>
  <c r="BN1920" i="8"/>
  <c r="BN1921" i="8"/>
  <c r="BN1922" i="8"/>
  <c r="BN1923" i="8"/>
  <c r="BN1924" i="8"/>
  <c r="BN1925" i="8"/>
  <c r="BN1926" i="8"/>
  <c r="BN1927" i="8"/>
  <c r="BN1928" i="8"/>
  <c r="BN1929" i="8"/>
  <c r="BN1930" i="8"/>
  <c r="BN1931" i="8"/>
  <c r="BN1932" i="8"/>
  <c r="BN1933" i="8"/>
  <c r="BN1934" i="8"/>
  <c r="BN1935" i="8"/>
  <c r="BN1936" i="8"/>
  <c r="BN1937" i="8"/>
  <c r="BN1938" i="8"/>
  <c r="BN1939" i="8"/>
  <c r="BN1940" i="8"/>
  <c r="BN1941" i="8"/>
  <c r="BN1942" i="8"/>
  <c r="BN1943" i="8"/>
  <c r="BN1944" i="8"/>
  <c r="BN1945" i="8"/>
  <c r="BN1946" i="8"/>
  <c r="BN1947" i="8"/>
  <c r="BN1948" i="8"/>
  <c r="BN1949" i="8"/>
  <c r="BN1950" i="8"/>
  <c r="BN1951" i="8"/>
  <c r="BN1952" i="8"/>
  <c r="BN1953" i="8"/>
  <c r="BN1954" i="8"/>
  <c r="BN1955" i="8"/>
  <c r="BN1956" i="8"/>
  <c r="BN1957" i="8"/>
  <c r="BN1958" i="8"/>
  <c r="BN1959" i="8"/>
  <c r="BN1960" i="8"/>
  <c r="BN1961" i="8"/>
  <c r="BN1962" i="8"/>
  <c r="BN1963" i="8"/>
  <c r="BN1964" i="8"/>
  <c r="BN1965" i="8"/>
  <c r="BN1966" i="8"/>
  <c r="BN1967" i="8"/>
  <c r="BN1968" i="8"/>
  <c r="BN1969" i="8"/>
  <c r="BN1970" i="8"/>
  <c r="BN1971" i="8"/>
  <c r="BN1972" i="8"/>
  <c r="BN1973" i="8"/>
  <c r="BN1974" i="8"/>
  <c r="BN1975" i="8"/>
  <c r="BN1976" i="8"/>
  <c r="BN1977" i="8"/>
  <c r="BN1978" i="8"/>
  <c r="BN1979" i="8"/>
  <c r="BN1980" i="8"/>
  <c r="BN1981" i="8"/>
  <c r="BN1982" i="8"/>
  <c r="BN1983" i="8"/>
  <c r="BN1984" i="8"/>
  <c r="BN1985" i="8"/>
  <c r="BN1986" i="8"/>
  <c r="BN1987" i="8"/>
  <c r="BN1988" i="8"/>
  <c r="BN1989" i="8"/>
  <c r="BN1990" i="8"/>
  <c r="BN1991" i="8"/>
  <c r="BN1992" i="8"/>
  <c r="BN1993" i="8"/>
  <c r="BN1994" i="8"/>
  <c r="BN1995" i="8"/>
  <c r="BN1996" i="8"/>
  <c r="BN1997" i="8"/>
  <c r="BN1998" i="8"/>
  <c r="BN1999" i="8"/>
  <c r="BN2000" i="8"/>
  <c r="BN2001" i="8"/>
  <c r="BN2002" i="8"/>
  <c r="BN2003" i="8"/>
  <c r="BN2004" i="8"/>
  <c r="BN2005" i="8"/>
  <c r="BN2006" i="8"/>
  <c r="BN2007" i="8"/>
  <c r="BN2008" i="8"/>
  <c r="BN2009" i="8"/>
  <c r="BN2010" i="8"/>
  <c r="BN2011" i="8"/>
  <c r="BN2012" i="8"/>
  <c r="BN2013" i="8"/>
  <c r="BN2014" i="8"/>
  <c r="BN2015" i="8"/>
  <c r="BN2016" i="8"/>
  <c r="BN2017" i="8"/>
  <c r="BN2018" i="8"/>
  <c r="BN2019" i="8"/>
  <c r="BN2020" i="8"/>
  <c r="BN2021" i="8"/>
  <c r="BN2022" i="8"/>
  <c r="BN2023" i="8"/>
  <c r="BN2024" i="8"/>
  <c r="BN2025" i="8"/>
  <c r="BN2026" i="8"/>
  <c r="BN2027" i="8"/>
  <c r="BN2028" i="8"/>
  <c r="BN2029" i="8"/>
  <c r="BN2030" i="8"/>
  <c r="BN2031" i="8"/>
  <c r="BN2032" i="8"/>
  <c r="BN2033" i="8"/>
  <c r="BN2034" i="8"/>
  <c r="BN2035" i="8"/>
  <c r="BN2036" i="8"/>
  <c r="BN2037" i="8"/>
  <c r="BN2038" i="8"/>
  <c r="BN2039" i="8"/>
  <c r="BN2040" i="8"/>
  <c r="BN2041" i="8"/>
  <c r="BN2042" i="8"/>
  <c r="BN2043" i="8"/>
  <c r="BN2044" i="8"/>
  <c r="BN2045" i="8"/>
  <c r="BN2046" i="8"/>
  <c r="BN2047" i="8"/>
  <c r="BN2048" i="8"/>
  <c r="BN2049" i="8"/>
  <c r="BN2050" i="8"/>
  <c r="BN2051" i="8"/>
  <c r="BN2052" i="8"/>
  <c r="BN2053" i="8"/>
  <c r="BN2054" i="8"/>
  <c r="BN2055" i="8"/>
  <c r="BN2056" i="8"/>
  <c r="BN2057" i="8"/>
  <c r="BN2058" i="8"/>
  <c r="BN2059" i="8"/>
  <c r="BN2060" i="8"/>
  <c r="BN2061" i="8"/>
  <c r="BN2062" i="8"/>
  <c r="BN2063" i="8"/>
  <c r="BN2064" i="8"/>
  <c r="BN2065" i="8"/>
  <c r="BN2066" i="8"/>
  <c r="BN2067" i="8"/>
  <c r="BN2068" i="8"/>
  <c r="BN2069" i="8"/>
  <c r="BN2070" i="8"/>
  <c r="BN2071" i="8"/>
  <c r="BN2072" i="8"/>
  <c r="BN2073" i="8"/>
  <c r="BN2074" i="8"/>
  <c r="BN2075" i="8"/>
  <c r="BN2076" i="8"/>
  <c r="BN2077" i="8"/>
  <c r="BN2078" i="8"/>
  <c r="BN2079" i="8"/>
  <c r="BN2080" i="8"/>
  <c r="BN2081" i="8"/>
  <c r="BN2082" i="8"/>
  <c r="BN2083" i="8"/>
  <c r="BN2084" i="8"/>
  <c r="BN2085" i="8"/>
  <c r="BN2086" i="8"/>
  <c r="BN2087" i="8"/>
  <c r="BN2088" i="8"/>
  <c r="BN2089" i="8"/>
  <c r="BN2090" i="8"/>
  <c r="BN2091" i="8"/>
  <c r="BN2092" i="8"/>
  <c r="BN2093" i="8"/>
  <c r="BN2094" i="8"/>
  <c r="BN2095" i="8"/>
  <c r="BN2096" i="8"/>
  <c r="BN2097" i="8"/>
  <c r="BN2098" i="8"/>
  <c r="BN2099" i="8"/>
  <c r="BN2100" i="8"/>
  <c r="BN2101" i="8"/>
  <c r="BN2102" i="8"/>
  <c r="BN2103" i="8"/>
  <c r="BN2104" i="8"/>
  <c r="BN2105" i="8"/>
  <c r="BN2106" i="8"/>
  <c r="BN2107" i="8"/>
  <c r="BN2108" i="8"/>
  <c r="BN2109" i="8"/>
  <c r="BN2110" i="8"/>
  <c r="BN2111" i="8"/>
  <c r="BN2112" i="8"/>
  <c r="BN2113" i="8"/>
  <c r="BN2114" i="8"/>
  <c r="BN2115" i="8"/>
  <c r="BN2116" i="8"/>
  <c r="BN2117" i="8"/>
  <c r="BN2118" i="8"/>
  <c r="BN2119" i="8"/>
  <c r="BN2120" i="8"/>
  <c r="BN2121" i="8"/>
  <c r="BN2122" i="8"/>
  <c r="BN2123" i="8"/>
  <c r="BN2124" i="8"/>
  <c r="BN2125" i="8"/>
  <c r="BN2126" i="8"/>
  <c r="BN2127" i="8"/>
  <c r="BN2128" i="8"/>
  <c r="BN2129" i="8"/>
  <c r="BN2130" i="8"/>
  <c r="BN2131" i="8"/>
  <c r="BN2132" i="8"/>
  <c r="BN2133" i="8"/>
  <c r="BN2134" i="8"/>
  <c r="BN2135" i="8"/>
  <c r="BN2136" i="8"/>
  <c r="BN2137" i="8"/>
  <c r="BN2138" i="8"/>
  <c r="BN2139" i="8"/>
  <c r="BN2140" i="8"/>
  <c r="BN2141" i="8"/>
  <c r="BN2142" i="8"/>
  <c r="BN2143" i="8"/>
  <c r="BN2144" i="8"/>
  <c r="BN2145" i="8"/>
  <c r="BN2146" i="8"/>
  <c r="BN2147" i="8"/>
  <c r="BN2148" i="8"/>
  <c r="BN2149" i="8"/>
  <c r="BN2150" i="8"/>
  <c r="BN2151" i="8"/>
  <c r="BN2152" i="8"/>
  <c r="BN2153" i="8"/>
  <c r="BN2154" i="8"/>
  <c r="BN2155" i="8"/>
  <c r="BN2156" i="8"/>
  <c r="BN2157" i="8"/>
  <c r="BN2158" i="8"/>
  <c r="BN2159" i="8"/>
  <c r="BN2160" i="8"/>
  <c r="BN2161" i="8"/>
  <c r="BN2162" i="8"/>
  <c r="BN2163" i="8"/>
  <c r="BN2164" i="8"/>
  <c r="BN2165" i="8"/>
  <c r="BN2166" i="8"/>
  <c r="BN2167" i="8"/>
  <c r="BN2168" i="8"/>
  <c r="BN2169" i="8"/>
  <c r="BN2170" i="8"/>
  <c r="BN2171" i="8"/>
  <c r="BN2172" i="8"/>
  <c r="BN2173" i="8"/>
  <c r="BN2174" i="8"/>
  <c r="BN2175" i="8"/>
  <c r="BN2176" i="8"/>
  <c r="BN2177" i="8"/>
  <c r="BN2178" i="8"/>
  <c r="BN2179" i="8"/>
  <c r="BN2180" i="8"/>
  <c r="BN2181" i="8"/>
  <c r="BN2182" i="8"/>
  <c r="BN2183" i="8"/>
  <c r="BN2184" i="8"/>
  <c r="BN2185" i="8"/>
  <c r="BN2186" i="8"/>
  <c r="BN2187" i="8"/>
  <c r="BN2188" i="8"/>
  <c r="BN2189" i="8"/>
  <c r="BN2190" i="8"/>
  <c r="BN2191" i="8"/>
  <c r="BN2192" i="8"/>
  <c r="BN2193" i="8"/>
  <c r="BN2194" i="8"/>
  <c r="BN2195" i="8"/>
  <c r="BN2196" i="8"/>
  <c r="BN2197" i="8"/>
  <c r="BN2198" i="8"/>
  <c r="BN2199" i="8"/>
  <c r="BN2200" i="8"/>
  <c r="BN2201" i="8"/>
  <c r="BN2202" i="8"/>
  <c r="BN2203" i="8"/>
  <c r="BN2204" i="8"/>
  <c r="BN2205" i="8"/>
  <c r="BN2206" i="8"/>
  <c r="BN2207" i="8"/>
  <c r="BN2208" i="8"/>
  <c r="BN2209" i="8"/>
  <c r="BN2210" i="8"/>
  <c r="BN2211" i="8"/>
  <c r="BN2212" i="8"/>
  <c r="BN2213" i="8"/>
  <c r="BN2214" i="8"/>
  <c r="BN2215" i="8"/>
  <c r="BN2216" i="8"/>
  <c r="BN2217" i="8"/>
  <c r="BN2218" i="8"/>
  <c r="BN2219" i="8"/>
  <c r="BN2220" i="8"/>
  <c r="BN2221" i="8"/>
  <c r="BN2222" i="8"/>
  <c r="BN2223" i="8"/>
  <c r="BN2224" i="8"/>
  <c r="BN2225" i="8"/>
  <c r="BN2226" i="8"/>
  <c r="BN2227" i="8"/>
  <c r="BN2228" i="8"/>
  <c r="BN2229" i="8"/>
  <c r="BN2230" i="8"/>
  <c r="BN2231" i="8"/>
  <c r="BN2232" i="8"/>
  <c r="BN2233" i="8"/>
  <c r="BN2234" i="8"/>
  <c r="BN2235" i="8"/>
  <c r="BN2236" i="8"/>
  <c r="BN2237" i="8"/>
  <c r="BN2238" i="8"/>
  <c r="BN2239" i="8"/>
  <c r="BN2240" i="8"/>
  <c r="BN2241" i="8"/>
  <c r="BN2242" i="8"/>
  <c r="BN2243" i="8"/>
  <c r="BN2244" i="8"/>
  <c r="BN2245" i="8"/>
  <c r="BN2246" i="8"/>
  <c r="BN2247" i="8"/>
  <c r="BN2248" i="8"/>
  <c r="BN2249" i="8"/>
  <c r="BN2250" i="8"/>
  <c r="BN2251" i="8"/>
  <c r="BN2252" i="8"/>
  <c r="BN2253" i="8"/>
  <c r="BN2254" i="8"/>
  <c r="BN2255" i="8"/>
  <c r="BN2256" i="8"/>
  <c r="BN2257" i="8"/>
  <c r="BN2258" i="8"/>
  <c r="BN2259" i="8"/>
  <c r="BN2260" i="8"/>
  <c r="BN2261" i="8"/>
  <c r="BN2262" i="8"/>
  <c r="BN2263" i="8"/>
  <c r="BN2264" i="8"/>
  <c r="BN2265" i="8"/>
  <c r="BN2266" i="8"/>
  <c r="BN2267" i="8"/>
  <c r="BN2268" i="8"/>
  <c r="BN2269" i="8"/>
  <c r="BN2270" i="8"/>
  <c r="BN2271" i="8"/>
  <c r="BN2272" i="8"/>
  <c r="BN2273" i="8"/>
  <c r="BN2274" i="8"/>
  <c r="BN2275" i="8"/>
  <c r="BN2276" i="8"/>
  <c r="BN2277" i="8"/>
  <c r="BN2278" i="8"/>
  <c r="BN2279" i="8"/>
  <c r="BN2280" i="8"/>
  <c r="BN2281" i="8"/>
  <c r="BN2282" i="8"/>
  <c r="BN2283" i="8"/>
  <c r="BN2284" i="8"/>
  <c r="BN2285" i="8"/>
  <c r="BN2286" i="8"/>
  <c r="BN2287" i="8"/>
  <c r="BN2288" i="8"/>
  <c r="BN2289" i="8"/>
  <c r="BN2290" i="8"/>
  <c r="BN2291" i="8"/>
  <c r="BN2292" i="8"/>
  <c r="BN2293" i="8"/>
  <c r="BN2294" i="8"/>
  <c r="BN2295" i="8"/>
  <c r="BN2296" i="8"/>
  <c r="BN2297" i="8"/>
  <c r="BN2298" i="8"/>
  <c r="BN2299" i="8"/>
  <c r="BN2300" i="8"/>
  <c r="BN2301" i="8"/>
  <c r="BN2302" i="8"/>
  <c r="BN2303" i="8"/>
  <c r="BN2304" i="8"/>
  <c r="BN2305" i="8"/>
  <c r="BN2306" i="8"/>
  <c r="BN2307" i="8"/>
  <c r="BN2308" i="8"/>
  <c r="BN2309" i="8"/>
  <c r="BN2310" i="8"/>
  <c r="BN2311" i="8"/>
  <c r="BN2312" i="8"/>
  <c r="BN2313" i="8"/>
  <c r="BN2314" i="8"/>
  <c r="BN2315" i="8"/>
  <c r="BN2316" i="8"/>
  <c r="BN2317" i="8"/>
  <c r="BN2318" i="8"/>
  <c r="BN2319" i="8"/>
  <c r="BN2320" i="8"/>
  <c r="BN2321" i="8"/>
  <c r="BN2322" i="8"/>
  <c r="BN2323" i="8"/>
  <c r="BN2324" i="8"/>
  <c r="BN2325" i="8"/>
  <c r="BN2326" i="8"/>
  <c r="BN2327" i="8"/>
  <c r="BN2328" i="8"/>
  <c r="BN2329" i="8"/>
  <c r="BN2330" i="8"/>
  <c r="BN2331" i="8"/>
  <c r="BN2332" i="8"/>
  <c r="BN2333" i="8"/>
  <c r="BN2334" i="8"/>
  <c r="BN2335" i="8"/>
  <c r="BN2336" i="8"/>
  <c r="BN2337" i="8"/>
  <c r="BN2338" i="8"/>
  <c r="BN2339" i="8"/>
  <c r="BN2340" i="8"/>
  <c r="BN2341" i="8"/>
  <c r="BN2342" i="8"/>
  <c r="BN2343" i="8"/>
  <c r="BN2344" i="8"/>
  <c r="BN2345" i="8"/>
  <c r="BN2346" i="8"/>
  <c r="BN2347" i="8"/>
  <c r="BN2348" i="8"/>
  <c r="BN2349" i="8"/>
  <c r="BN2350" i="8"/>
  <c r="BN2351" i="8"/>
  <c r="BN2352" i="8"/>
  <c r="BN2353" i="8"/>
  <c r="BN2354" i="8"/>
  <c r="BN2355" i="8"/>
  <c r="BN2356" i="8"/>
  <c r="BN2357" i="8"/>
  <c r="BN2358" i="8"/>
  <c r="BN2359" i="8"/>
  <c r="BN2360" i="8"/>
  <c r="BN2361" i="8"/>
  <c r="BN2362" i="8"/>
  <c r="BN2363" i="8"/>
  <c r="BN2364" i="8"/>
  <c r="BN2365" i="8"/>
  <c r="BN2366" i="8"/>
  <c r="BN2367" i="8"/>
  <c r="BN2368" i="8"/>
  <c r="BN2369" i="8"/>
  <c r="BN2370" i="8"/>
  <c r="BN2371" i="8"/>
  <c r="BN2372" i="8"/>
  <c r="BN2373" i="8"/>
  <c r="BN2374" i="8"/>
  <c r="BN2375" i="8"/>
  <c r="BN2376" i="8"/>
  <c r="BN2377" i="8"/>
  <c r="BN2378" i="8"/>
  <c r="BN2380" i="8"/>
  <c r="BN2381" i="8"/>
  <c r="BN2382" i="8"/>
  <c r="BN2383" i="8"/>
  <c r="BN2384" i="8"/>
  <c r="BN2385" i="8"/>
  <c r="BN2386" i="8"/>
  <c r="BN2387" i="8"/>
  <c r="BN2388" i="8"/>
  <c r="BN2389" i="8"/>
  <c r="BN2390" i="8"/>
  <c r="BN2392" i="8"/>
  <c r="BN2393" i="8"/>
  <c r="BN2394" i="8"/>
  <c r="BN2396" i="8"/>
  <c r="BN2397" i="8"/>
  <c r="BN2398" i="8"/>
  <c r="BN2400" i="8"/>
  <c r="BN2401" i="8"/>
  <c r="BN2402" i="8"/>
  <c r="BN2405" i="8"/>
  <c r="BN2406" i="8"/>
  <c r="BN2408" i="8"/>
  <c r="BN2410" i="8"/>
  <c r="BN2412" i="8"/>
  <c r="BN2413" i="8"/>
  <c r="BN2414" i="8"/>
  <c r="BN2416" i="8"/>
  <c r="BN2417" i="8"/>
  <c r="BN2418" i="8"/>
  <c r="BN2421" i="8"/>
  <c r="BN2422" i="8"/>
  <c r="BN2424" i="8"/>
  <c r="BN2426" i="8"/>
  <c r="BN2428" i="8"/>
  <c r="BN2429" i="8"/>
  <c r="BN2430" i="8"/>
  <c r="BN2432" i="8"/>
  <c r="BN2433" i="8"/>
  <c r="BN2434" i="8"/>
  <c r="BN2437" i="8"/>
  <c r="BN2438" i="8"/>
  <c r="BN2440" i="8"/>
  <c r="BN2442" i="8"/>
  <c r="BN2444" i="8"/>
  <c r="BN2445" i="8"/>
  <c r="BN2446" i="8"/>
  <c r="BN2448" i="8"/>
  <c r="BN2449" i="8"/>
  <c r="BN2450" i="8"/>
  <c r="BN2453" i="8"/>
  <c r="BN2454" i="8"/>
  <c r="BN2456" i="8"/>
  <c r="BN2458" i="8"/>
  <c r="BN2460" i="8"/>
  <c r="BN2461" i="8"/>
  <c r="BN2462" i="8"/>
  <c r="BN2464" i="8"/>
  <c r="BN2465" i="8"/>
  <c r="BN2466" i="8"/>
  <c r="BN2469" i="8"/>
  <c r="BN2470" i="8"/>
  <c r="BN2472" i="8"/>
  <c r="BN2474" i="8"/>
  <c r="BN2476" i="8"/>
  <c r="BN2477" i="8"/>
  <c r="BN2478" i="8"/>
  <c r="BN2480" i="8"/>
  <c r="BN2481" i="8"/>
  <c r="BN2482" i="8"/>
  <c r="BN2485" i="8"/>
  <c r="BN2486" i="8"/>
  <c r="BN2488" i="8"/>
  <c r="BN2490" i="8"/>
  <c r="BN2492" i="8"/>
  <c r="BN2493" i="8"/>
  <c r="BN2494" i="8"/>
  <c r="BN2496" i="8"/>
  <c r="BN2497" i="8"/>
  <c r="BN2498" i="8"/>
  <c r="BN2501" i="8"/>
  <c r="BN2502" i="8"/>
  <c r="BN2504" i="8"/>
  <c r="BN2506" i="8"/>
  <c r="BN2508" i="8"/>
  <c r="BN2509" i="8"/>
  <c r="BN2510" i="8"/>
  <c r="BN2512" i="8"/>
  <c r="BN2513" i="8"/>
  <c r="BN2514" i="8"/>
  <c r="BN2517" i="8"/>
  <c r="BN2518" i="8"/>
  <c r="BN2520" i="8"/>
  <c r="BN2522" i="8"/>
  <c r="BN2524" i="8"/>
  <c r="BN2525" i="8"/>
  <c r="BN2526" i="8"/>
  <c r="BN2528" i="8"/>
  <c r="BN2529" i="8"/>
  <c r="BN2530" i="8"/>
  <c r="BN2533" i="8"/>
  <c r="BN2534" i="8"/>
  <c r="BN2536" i="8"/>
  <c r="BN2538" i="8"/>
  <c r="BN2540" i="8"/>
  <c r="BN2541" i="8"/>
  <c r="BN2542" i="8"/>
  <c r="BN2544" i="8"/>
  <c r="BN2545" i="8"/>
  <c r="BN2546" i="8"/>
  <c r="BN2549" i="8"/>
  <c r="BN2550" i="8"/>
  <c r="BN2552" i="8"/>
  <c r="BN2554" i="8"/>
  <c r="BN2556" i="8"/>
  <c r="BN2557" i="8"/>
  <c r="BN2558" i="8"/>
  <c r="BN2560" i="8"/>
  <c r="BN2561" i="8"/>
  <c r="BN2562" i="8"/>
  <c r="BN2565" i="8"/>
  <c r="BN2566" i="8"/>
  <c r="BN2568" i="8"/>
  <c r="BN2570" i="8"/>
  <c r="BN2572" i="8"/>
  <c r="BN2573" i="8"/>
  <c r="BN2574" i="8"/>
  <c r="BN2576" i="8"/>
  <c r="BN2577" i="8"/>
  <c r="BN2578" i="8"/>
  <c r="BN2581" i="8"/>
  <c r="BN2582" i="8"/>
  <c r="BN2584" i="8"/>
  <c r="BN2586" i="8"/>
  <c r="BN2588" i="8"/>
  <c r="BN2589" i="8"/>
  <c r="BN2590" i="8"/>
  <c r="BN2593" i="8"/>
  <c r="BN2594" i="8"/>
  <c r="BN2598" i="8"/>
  <c r="BN2600" i="8"/>
  <c r="BN2602" i="8"/>
  <c r="BN2604" i="8"/>
  <c r="BN2605" i="8"/>
  <c r="BN2606" i="8"/>
  <c r="BN2609" i="8"/>
  <c r="BN2610" i="8"/>
  <c r="BN2614" i="8"/>
  <c r="BN2616" i="8"/>
  <c r="BN2618" i="8"/>
  <c r="BN2620" i="8"/>
  <c r="BN2621" i="8"/>
  <c r="BN2622" i="8"/>
  <c r="BN2625" i="8"/>
  <c r="BN2626" i="8"/>
  <c r="BN2630" i="8"/>
  <c r="BN2632" i="8"/>
  <c r="BN2634" i="8"/>
  <c r="BN2636" i="8"/>
  <c r="BN2637" i="8"/>
  <c r="BN2638" i="8"/>
  <c r="BN2641" i="8"/>
  <c r="BN2642" i="8"/>
  <c r="BN2646" i="8"/>
  <c r="BN2648" i="8"/>
  <c r="BN2650" i="8"/>
  <c r="BN2652" i="8"/>
  <c r="BN2653" i="8"/>
  <c r="BN2654" i="8"/>
  <c r="BN2658" i="8"/>
  <c r="BN2662" i="8"/>
  <c r="BN2664" i="8"/>
  <c r="BN2666" i="8"/>
  <c r="BN2668" i="8"/>
  <c r="BN2670" i="8"/>
  <c r="BN2674" i="8"/>
  <c r="BN2678" i="8"/>
  <c r="BN2680" i="8"/>
  <c r="BN2682" i="8"/>
  <c r="BN2684" i="8"/>
  <c r="BN2686" i="8"/>
  <c r="BN2690" i="8"/>
  <c r="BN2694" i="8"/>
  <c r="BN2696" i="8"/>
  <c r="BN2698" i="8"/>
  <c r="BN2700" i="8"/>
  <c r="BN2702" i="8"/>
  <c r="BN2706" i="8"/>
  <c r="BN2710" i="8"/>
  <c r="BN2712" i="8"/>
  <c r="BN2714" i="8"/>
  <c r="BN2716" i="8"/>
  <c r="BN2717" i="8"/>
  <c r="BN2718" i="8"/>
  <c r="BN2722" i="8"/>
  <c r="BN2726" i="8"/>
  <c r="BN2727" i="8"/>
  <c r="BN2730" i="8"/>
  <c r="BN2731" i="8"/>
  <c r="BN2734" i="8"/>
  <c r="BN2735" i="8"/>
  <c r="BN2738" i="8"/>
  <c r="BN2739" i="8"/>
  <c r="BN2742" i="8"/>
  <c r="BN2743" i="8"/>
  <c r="BN2746" i="8"/>
  <c r="BN2747" i="8"/>
  <c r="BN2750" i="8"/>
  <c r="BN2751" i="8"/>
  <c r="BN2754" i="8"/>
  <c r="BN2755" i="8"/>
  <c r="BN2758" i="8"/>
  <c r="BN2759" i="8"/>
  <c r="BN2762" i="8"/>
  <c r="BN2763" i="8"/>
  <c r="BN2766" i="8"/>
  <c r="BN2767" i="8"/>
  <c r="BN2770" i="8"/>
  <c r="BN2771" i="8"/>
  <c r="G7" i="7"/>
  <c r="G13" i="1"/>
  <c r="G54" i="1"/>
  <c r="G7" i="1"/>
  <c r="G48" i="1"/>
  <c r="G5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16" i="7"/>
  <c r="G11" i="7"/>
  <c r="G9" i="7"/>
  <c r="I7" i="7"/>
  <c r="B13" i="7"/>
  <c r="B11" i="7"/>
  <c r="B9" i="7"/>
  <c r="B7" i="7"/>
  <c r="A48" i="7" s="1"/>
  <c r="K39" i="7" l="1"/>
  <c r="L39" i="7" s="1"/>
  <c r="G39" i="7" s="1"/>
  <c r="K19" i="7"/>
  <c r="L19" i="7" s="1"/>
  <c r="G19" i="7" s="1"/>
  <c r="K31" i="7"/>
  <c r="L31" i="7" s="1"/>
  <c r="G31" i="7" s="1"/>
  <c r="K43" i="7"/>
  <c r="L43" i="7" s="1"/>
  <c r="G43" i="7" s="1"/>
  <c r="K35" i="7"/>
  <c r="L35" i="7" s="1"/>
  <c r="G35" i="7" s="1"/>
  <c r="K27" i="7"/>
  <c r="L27" i="7" s="1"/>
  <c r="G27" i="7" s="1"/>
  <c r="K23" i="7"/>
  <c r="L23" i="7" s="1"/>
  <c r="G23" i="7" s="1"/>
  <c r="K42" i="7"/>
  <c r="L42" i="7" s="1"/>
  <c r="G42" i="7" s="1"/>
  <c r="K38" i="7"/>
  <c r="L38" i="7" s="1"/>
  <c r="G38" i="7" s="1"/>
  <c r="K34" i="7"/>
  <c r="L34" i="7" s="1"/>
  <c r="G34" i="7" s="1"/>
  <c r="K30" i="7"/>
  <c r="L30" i="7" s="1"/>
  <c r="G30" i="7" s="1"/>
  <c r="K26" i="7"/>
  <c r="L26" i="7" s="1"/>
  <c r="G26" i="7" s="1"/>
  <c r="K22" i="7"/>
  <c r="L22" i="7" s="1"/>
  <c r="G22" i="7" s="1"/>
  <c r="K18" i="7"/>
  <c r="L18" i="7" s="1"/>
  <c r="G18" i="7" s="1"/>
  <c r="K41" i="7"/>
  <c r="L41" i="7" s="1"/>
  <c r="G41" i="7" s="1"/>
  <c r="K37" i="7"/>
  <c r="L37" i="7" s="1"/>
  <c r="G37" i="7" s="1"/>
  <c r="K33" i="7"/>
  <c r="L33" i="7" s="1"/>
  <c r="G33" i="7" s="1"/>
  <c r="K29" i="7"/>
  <c r="L29" i="7" s="1"/>
  <c r="G29" i="7" s="1"/>
  <c r="K25" i="7"/>
  <c r="L25" i="7" s="1"/>
  <c r="G25" i="7" s="1"/>
  <c r="K21" i="7"/>
  <c r="L21" i="7" s="1"/>
  <c r="G21" i="7" s="1"/>
  <c r="K17" i="7"/>
  <c r="L17" i="7" s="1"/>
  <c r="G17" i="7" s="1"/>
  <c r="K16" i="7"/>
  <c r="L16" i="7" s="1"/>
  <c r="K40" i="7"/>
  <c r="L40" i="7" s="1"/>
  <c r="G40" i="7" s="1"/>
  <c r="K36" i="7"/>
  <c r="L36" i="7" s="1"/>
  <c r="G36" i="7" s="1"/>
  <c r="K32" i="7"/>
  <c r="L32" i="7" s="1"/>
  <c r="G32" i="7" s="1"/>
  <c r="K28" i="7"/>
  <c r="L28" i="7" s="1"/>
  <c r="G28" i="7" s="1"/>
  <c r="K24" i="7"/>
  <c r="L24" i="7" s="1"/>
  <c r="G24" i="7" s="1"/>
  <c r="K20" i="7"/>
  <c r="L20" i="7" s="1"/>
  <c r="G20" i="7" s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16" i="1"/>
  <c r="J16" i="1" s="1"/>
  <c r="C32" i="7" l="1"/>
  <c r="A32" i="7"/>
  <c r="A33" i="7"/>
  <c r="C33" i="7"/>
  <c r="C20" i="7"/>
  <c r="A20" i="7"/>
  <c r="C36" i="7"/>
  <c r="A36" i="7"/>
  <c r="A21" i="7"/>
  <c r="C21" i="7"/>
  <c r="A37" i="7"/>
  <c r="C37" i="7"/>
  <c r="C26" i="7"/>
  <c r="A26" i="7"/>
  <c r="C42" i="7"/>
  <c r="A42" i="7"/>
  <c r="C43" i="7"/>
  <c r="A43" i="7"/>
  <c r="C40" i="7"/>
  <c r="A40" i="7"/>
  <c r="A41" i="7"/>
  <c r="C41" i="7"/>
  <c r="C30" i="7"/>
  <c r="A30" i="7"/>
  <c r="C23" i="7"/>
  <c r="A23" i="7"/>
  <c r="C31" i="7"/>
  <c r="A31" i="7"/>
  <c r="C24" i="7"/>
  <c r="A24" i="7"/>
  <c r="A25" i="7"/>
  <c r="C25" i="7"/>
  <c r="C28" i="7"/>
  <c r="A28" i="7"/>
  <c r="A29" i="7"/>
  <c r="C29" i="7"/>
  <c r="C18" i="7"/>
  <c r="A18" i="7"/>
  <c r="C34" i="7"/>
  <c r="A34" i="7"/>
  <c r="C27" i="7"/>
  <c r="A27" i="7"/>
  <c r="C19" i="7"/>
  <c r="A19" i="7"/>
  <c r="A17" i="7"/>
  <c r="C17" i="7"/>
  <c r="C22" i="7"/>
  <c r="A22" i="7"/>
  <c r="C38" i="7"/>
  <c r="A38" i="7"/>
  <c r="C35" i="7"/>
  <c r="A35" i="7"/>
  <c r="C39" i="7"/>
  <c r="A39" i="7"/>
  <c r="G16" i="7"/>
  <c r="C16" i="7"/>
  <c r="A16" i="7"/>
  <c r="F36" i="7"/>
  <c r="I36" i="7"/>
  <c r="I37" i="7"/>
  <c r="F37" i="7"/>
  <c r="I26" i="7"/>
  <c r="F26" i="7"/>
  <c r="I42" i="7"/>
  <c r="F42" i="7"/>
  <c r="I43" i="7"/>
  <c r="F43" i="7"/>
  <c r="I24" i="7"/>
  <c r="F24" i="7"/>
  <c r="I40" i="7"/>
  <c r="F40" i="7"/>
  <c r="I25" i="7"/>
  <c r="F25" i="7"/>
  <c r="I41" i="7"/>
  <c r="F41" i="7"/>
  <c r="I30" i="7"/>
  <c r="F30" i="7"/>
  <c r="I23" i="7"/>
  <c r="F23" i="7"/>
  <c r="I31" i="7"/>
  <c r="F31" i="7"/>
  <c r="I21" i="7"/>
  <c r="F21" i="7"/>
  <c r="I16" i="7"/>
  <c r="F16" i="7"/>
  <c r="I29" i="7"/>
  <c r="F29" i="7"/>
  <c r="I18" i="7"/>
  <c r="F18" i="7"/>
  <c r="I34" i="7"/>
  <c r="F34" i="7"/>
  <c r="I27" i="7"/>
  <c r="F27" i="7"/>
  <c r="I19" i="7"/>
  <c r="F19" i="7"/>
  <c r="I20" i="7"/>
  <c r="F20" i="7"/>
  <c r="I28" i="7"/>
  <c r="F28" i="7"/>
  <c r="F32" i="7"/>
  <c r="I32" i="7"/>
  <c r="I17" i="7"/>
  <c r="F17" i="7"/>
  <c r="I33" i="7"/>
  <c r="F33" i="7"/>
  <c r="I22" i="7"/>
  <c r="F22" i="7"/>
  <c r="I38" i="7"/>
  <c r="F38" i="7"/>
  <c r="I35" i="7"/>
  <c r="F35" i="7"/>
  <c r="I39" i="7"/>
  <c r="F39" i="7"/>
  <c r="J18" i="1"/>
  <c r="K18" i="1" s="1"/>
  <c r="F18" i="1" s="1"/>
  <c r="J17" i="1"/>
  <c r="K17" i="1" s="1"/>
  <c r="F17" i="1" s="1"/>
  <c r="J43" i="1"/>
  <c r="K43" i="1" s="1"/>
  <c r="F43" i="1" s="1"/>
  <c r="J39" i="1"/>
  <c r="K39" i="1" s="1"/>
  <c r="F39" i="1" s="1"/>
  <c r="J35" i="1"/>
  <c r="K35" i="1" s="1"/>
  <c r="F35" i="1" s="1"/>
  <c r="J31" i="1"/>
  <c r="K31" i="1" s="1"/>
  <c r="F31" i="1" s="1"/>
  <c r="J27" i="1"/>
  <c r="K27" i="1" s="1"/>
  <c r="F27" i="1" s="1"/>
  <c r="J19" i="1"/>
  <c r="K19" i="1" s="1"/>
  <c r="F19" i="1" s="1"/>
  <c r="J23" i="1"/>
  <c r="K23" i="1" s="1"/>
  <c r="F23" i="1" s="1"/>
  <c r="J40" i="1"/>
  <c r="K40" i="1" s="1"/>
  <c r="F40" i="1" s="1"/>
  <c r="J36" i="1"/>
  <c r="K36" i="1" s="1"/>
  <c r="F36" i="1" s="1"/>
  <c r="J32" i="1"/>
  <c r="K32" i="1" s="1"/>
  <c r="F32" i="1" s="1"/>
  <c r="J28" i="1"/>
  <c r="K28" i="1" s="1"/>
  <c r="F28" i="1" s="1"/>
  <c r="J24" i="1"/>
  <c r="K24" i="1" s="1"/>
  <c r="F24" i="1" s="1"/>
  <c r="J20" i="1"/>
  <c r="K20" i="1" s="1"/>
  <c r="F20" i="1" s="1"/>
  <c r="J42" i="1"/>
  <c r="K42" i="1" s="1"/>
  <c r="F42" i="1" s="1"/>
  <c r="J38" i="1"/>
  <c r="K38" i="1" s="1"/>
  <c r="F38" i="1" s="1"/>
  <c r="J34" i="1"/>
  <c r="K34" i="1" s="1"/>
  <c r="F34" i="1" s="1"/>
  <c r="J30" i="1"/>
  <c r="K30" i="1" s="1"/>
  <c r="F30" i="1" s="1"/>
  <c r="J26" i="1"/>
  <c r="K26" i="1" s="1"/>
  <c r="F26" i="1" s="1"/>
  <c r="J22" i="1"/>
  <c r="K22" i="1" s="1"/>
  <c r="F22" i="1" s="1"/>
  <c r="J41" i="1"/>
  <c r="K41" i="1" s="1"/>
  <c r="F41" i="1" s="1"/>
  <c r="J37" i="1"/>
  <c r="K37" i="1" s="1"/>
  <c r="F37" i="1" s="1"/>
  <c r="J33" i="1"/>
  <c r="K33" i="1" s="1"/>
  <c r="F33" i="1" s="1"/>
  <c r="J29" i="1"/>
  <c r="K29" i="1" s="1"/>
  <c r="F29" i="1" s="1"/>
  <c r="J25" i="1"/>
  <c r="K25" i="1" s="1"/>
  <c r="F25" i="1" s="1"/>
  <c r="J21" i="1"/>
  <c r="K21" i="1" s="1"/>
  <c r="F21" i="1" s="1"/>
  <c r="K16" i="1"/>
  <c r="F16" i="1" s="1"/>
  <c r="G50" i="1"/>
  <c r="G52" i="1"/>
  <c r="G9" i="1"/>
  <c r="B54" i="1"/>
  <c r="B52" i="1"/>
  <c r="B50" i="1"/>
  <c r="B48" i="1"/>
  <c r="G11" i="1"/>
  <c r="B13" i="1"/>
  <c r="B11" i="1"/>
  <c r="B9" i="1"/>
  <c r="B7" i="1"/>
  <c r="G33" i="1" l="1"/>
  <c r="A33" i="1"/>
  <c r="B33" i="1"/>
  <c r="C33" i="1"/>
  <c r="Q33" i="1" s="1"/>
  <c r="B32" i="1"/>
  <c r="C32" i="1"/>
  <c r="G32" i="1"/>
  <c r="A32" i="1"/>
  <c r="H32" i="1" s="1"/>
  <c r="G21" i="1"/>
  <c r="A21" i="1"/>
  <c r="H21" i="1" s="1"/>
  <c r="B21" i="1"/>
  <c r="C21" i="1"/>
  <c r="G37" i="1"/>
  <c r="A37" i="1"/>
  <c r="B37" i="1"/>
  <c r="C37" i="1"/>
  <c r="Q37" i="1" s="1"/>
  <c r="G30" i="1"/>
  <c r="A30" i="1"/>
  <c r="B30" i="1"/>
  <c r="C30" i="1"/>
  <c r="Q30" i="1" s="1"/>
  <c r="B20" i="1"/>
  <c r="C20" i="1"/>
  <c r="G20" i="1"/>
  <c r="A20" i="1"/>
  <c r="H20" i="1" s="1"/>
  <c r="B36" i="1"/>
  <c r="P36" i="1" s="1"/>
  <c r="C36" i="1"/>
  <c r="Q36" i="1" s="1"/>
  <c r="G36" i="1"/>
  <c r="A36" i="1"/>
  <c r="H36" i="1" s="1"/>
  <c r="C27" i="1"/>
  <c r="Q27" i="1" s="1"/>
  <c r="G27" i="1"/>
  <c r="A27" i="1"/>
  <c r="H27" i="1" s="1"/>
  <c r="B27" i="1"/>
  <c r="P27" i="1" s="1"/>
  <c r="C43" i="1"/>
  <c r="Q43" i="1" s="1"/>
  <c r="G43" i="1"/>
  <c r="A43" i="1"/>
  <c r="H43" i="1" s="1"/>
  <c r="B43" i="1"/>
  <c r="P43" i="1" s="1"/>
  <c r="G26" i="1"/>
  <c r="A26" i="1"/>
  <c r="H26" i="1" s="1"/>
  <c r="B26" i="1"/>
  <c r="P26" i="1" s="1"/>
  <c r="C26" i="1"/>
  <c r="Q26" i="1" s="1"/>
  <c r="C39" i="1"/>
  <c r="Q39" i="1" s="1"/>
  <c r="R39" i="1"/>
  <c r="G39" i="1"/>
  <c r="A39" i="1"/>
  <c r="H39" i="1" s="1"/>
  <c r="B39" i="1"/>
  <c r="P39" i="1" s="1"/>
  <c r="G25" i="1"/>
  <c r="A25" i="1"/>
  <c r="H25" i="1" s="1"/>
  <c r="B25" i="1"/>
  <c r="P25" i="1" s="1"/>
  <c r="C25" i="1"/>
  <c r="Q25" i="1" s="1"/>
  <c r="R25" i="1"/>
  <c r="G41" i="1"/>
  <c r="A41" i="1"/>
  <c r="H41" i="1" s="1"/>
  <c r="B41" i="1"/>
  <c r="P41" i="1" s="1"/>
  <c r="C41" i="1"/>
  <c r="Q41" i="1" s="1"/>
  <c r="R41" i="1"/>
  <c r="G34" i="1"/>
  <c r="A34" i="1"/>
  <c r="H34" i="1" s="1"/>
  <c r="B34" i="1"/>
  <c r="P34" i="1" s="1"/>
  <c r="C34" i="1"/>
  <c r="Q34" i="1" s="1"/>
  <c r="B24" i="1"/>
  <c r="P24" i="1" s="1"/>
  <c r="C24" i="1"/>
  <c r="Q24" i="1" s="1"/>
  <c r="R24" i="1"/>
  <c r="G24" i="1"/>
  <c r="A24" i="1"/>
  <c r="H24" i="1" s="1"/>
  <c r="B40" i="1"/>
  <c r="P40" i="1" s="1"/>
  <c r="C40" i="1"/>
  <c r="Q40" i="1" s="1"/>
  <c r="G40" i="1"/>
  <c r="A40" i="1"/>
  <c r="H40" i="1" s="1"/>
  <c r="C31" i="1"/>
  <c r="Q31" i="1" s="1"/>
  <c r="G31" i="1"/>
  <c r="A31" i="1"/>
  <c r="H31" i="1" s="1"/>
  <c r="B31" i="1"/>
  <c r="P31" i="1" s="1"/>
  <c r="G17" i="1"/>
  <c r="A17" i="1"/>
  <c r="H17" i="1" s="1"/>
  <c r="B17" i="1"/>
  <c r="C17" i="1"/>
  <c r="C16" i="1"/>
  <c r="B16" i="1"/>
  <c r="G16" i="1"/>
  <c r="A16" i="1"/>
  <c r="H16" i="1" s="1"/>
  <c r="R42" i="1"/>
  <c r="G42" i="1"/>
  <c r="A42" i="1"/>
  <c r="H42" i="1" s="1"/>
  <c r="B42" i="1"/>
  <c r="P42" i="1" s="1"/>
  <c r="C42" i="1"/>
  <c r="Q42" i="1" s="1"/>
  <c r="C19" i="1"/>
  <c r="G19" i="1"/>
  <c r="A19" i="1"/>
  <c r="H19" i="1" s="1"/>
  <c r="B19" i="1"/>
  <c r="G29" i="1"/>
  <c r="A29" i="1"/>
  <c r="B29" i="1"/>
  <c r="P29" i="1" s="1"/>
  <c r="C29" i="1"/>
  <c r="Q29" i="1" s="1"/>
  <c r="G22" i="1"/>
  <c r="A22" i="1"/>
  <c r="H22" i="1" s="1"/>
  <c r="B22" i="1"/>
  <c r="C22" i="1"/>
  <c r="R38" i="1"/>
  <c r="G38" i="1"/>
  <c r="A38" i="1"/>
  <c r="H38" i="1" s="1"/>
  <c r="B38" i="1"/>
  <c r="P38" i="1" s="1"/>
  <c r="C38" i="1"/>
  <c r="Q38" i="1" s="1"/>
  <c r="B28" i="1"/>
  <c r="P28" i="1" s="1"/>
  <c r="C28" i="1"/>
  <c r="Q28" i="1" s="1"/>
  <c r="G28" i="1"/>
  <c r="A28" i="1"/>
  <c r="H28" i="1" s="1"/>
  <c r="C23" i="1"/>
  <c r="G23" i="1"/>
  <c r="A23" i="1"/>
  <c r="H23" i="1" s="1"/>
  <c r="B23" i="1"/>
  <c r="C35" i="1"/>
  <c r="Q35" i="1" s="1"/>
  <c r="R35" i="1"/>
  <c r="G35" i="1"/>
  <c r="A35" i="1"/>
  <c r="H35" i="1" s="1"/>
  <c r="B35" i="1"/>
  <c r="P35" i="1" s="1"/>
  <c r="G18" i="1"/>
  <c r="A18" i="1"/>
  <c r="H18" i="1" s="1"/>
  <c r="B18" i="1"/>
  <c r="C18" i="1"/>
  <c r="H29" i="1"/>
  <c r="R29" i="1"/>
  <c r="R28" i="1"/>
  <c r="R27" i="1"/>
  <c r="R31" i="1"/>
  <c r="P33" i="1"/>
  <c r="H33" i="1"/>
  <c r="R33" i="1"/>
  <c r="R26" i="1"/>
  <c r="R32" i="1"/>
  <c r="Q32" i="1"/>
  <c r="P32" i="1"/>
  <c r="R34" i="1"/>
  <c r="R40" i="1"/>
  <c r="R43" i="1"/>
  <c r="P37" i="1"/>
  <c r="H37" i="1"/>
  <c r="R37" i="1"/>
  <c r="P30" i="1"/>
  <c r="H30" i="1"/>
  <c r="R30" i="1"/>
  <c r="R3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70666B7-251C-427A-8C0C-6F27525FB7E2}" keepAlive="1" name="Consulta - 02 02 20" description="Conexão com a consulta '02 02 20' na pasta de trabalho." type="5" refreshedVersion="7" background="1" saveData="1">
    <dbPr connection="Provider=Microsoft.Mashup.OleDb.1;Data Source=$Workbook$;Location=&quot;02 02 20&quot;;Extended Properties=&quot;&quot;" command="SELECT * FROM [02 02 20]"/>
  </connection>
  <connection id="2" xr16:uid="{A576BC86-DCB1-487B-91F2-FA1FA8D4AF6C}" keepAlive="1" name="Consulta - Base de Clientes Extra" description="Conexão com a consulta 'Base de Clientes Extra' na pasta de trabalho." type="5" refreshedVersion="7" background="1" saveData="1">
    <dbPr connection="Provider=Microsoft.Mashup.OleDb.1;Data Source=$Workbook$;Location=&quot;Base de Clientes Extra&quot;;Extended Properties=&quot;&quot;" command="SELECT * FROM [Base de Clientes Extra]"/>
  </connection>
</connections>
</file>

<file path=xl/sharedStrings.xml><?xml version="1.0" encoding="utf-8"?>
<sst xmlns="http://schemas.openxmlformats.org/spreadsheetml/2006/main" count="150375" uniqueCount="21033">
  <si>
    <t>Endereço:</t>
  </si>
  <si>
    <t>Cidade:</t>
  </si>
  <si>
    <t>Fantasia:</t>
  </si>
  <si>
    <t>Cliente Anterior</t>
  </si>
  <si>
    <t>Data:</t>
  </si>
  <si>
    <t>Bairro:</t>
  </si>
  <si>
    <t>Cliente:</t>
  </si>
  <si>
    <t xml:space="preserve">LUCIA HELENA DE SOUZA SILVA 90281152772           </t>
  </si>
  <si>
    <t>TRANSFERÊNCIA DE COMODATOS ENTRE CLIENTES</t>
  </si>
  <si>
    <t>Vísita:</t>
  </si>
  <si>
    <t>Código</t>
  </si>
  <si>
    <t>NB</t>
  </si>
  <si>
    <t>RAZÃO</t>
  </si>
  <si>
    <t>CATEGORIA</t>
  </si>
  <si>
    <t>SEGMENTO</t>
  </si>
  <si>
    <t>DV</t>
  </si>
  <si>
    <t>INSCR EST</t>
  </si>
  <si>
    <t>FANTASIA</t>
  </si>
  <si>
    <t>DESCRIÇÃO</t>
  </si>
  <si>
    <t>E-MAIL</t>
  </si>
  <si>
    <t>GV SEG</t>
  </si>
  <si>
    <t>ÁREA SEG</t>
  </si>
  <si>
    <t>SETOR SEG</t>
  </si>
  <si>
    <t>ENDEREÇO</t>
  </si>
  <si>
    <t>CIDADE</t>
  </si>
  <si>
    <t>BAIRRO</t>
  </si>
  <si>
    <t>CEP</t>
  </si>
  <si>
    <t>CPF/CGC</t>
  </si>
  <si>
    <t>Tel</t>
  </si>
  <si>
    <t xml:space="preserve">PIZZARIA AVENIDA EIRELI EPP                       </t>
  </si>
  <si>
    <t xml:space="preserve">LANCHONETE/PASTELARI                            </t>
  </si>
  <si>
    <t>20-Rota</t>
  </si>
  <si>
    <t>P/VISITA</t>
  </si>
  <si>
    <t xml:space="preserve">3842488840057       </t>
  </si>
  <si>
    <t xml:space="preserve">PIZZARIA AVENIDA EIR     </t>
  </si>
  <si>
    <t>BOLETA 1 DIA S/ ADF</t>
  </si>
  <si>
    <t xml:space="preserve">pizzariaavenida139@gmail.com                          </t>
  </si>
  <si>
    <t>GV 10</t>
  </si>
  <si>
    <t xml:space="preserve">AV  GETULIO VARGAS                139        </t>
  </si>
  <si>
    <t xml:space="preserve">LEOPOLDINA               </t>
  </si>
  <si>
    <t xml:space="preserve">CENTRO                   </t>
  </si>
  <si>
    <t xml:space="preserve">BAR E RESTAURANTE GROTAO LTDA ME                  </t>
  </si>
  <si>
    <t xml:space="preserve">REST./PIZZARIA/CHURR                            </t>
  </si>
  <si>
    <t>19-VIP</t>
  </si>
  <si>
    <t>SEG/</t>
  </si>
  <si>
    <t xml:space="preserve">3847673390016       </t>
  </si>
  <si>
    <t xml:space="preserve">BAR E RESTAURANTE GR     </t>
  </si>
  <si>
    <t>BOLETO 5 DIAS</t>
  </si>
  <si>
    <t xml:space="preserve">liviafconte@hotmail.com                               </t>
  </si>
  <si>
    <t xml:space="preserve">R   JOAO BATISTA FERREIRA         806        </t>
  </si>
  <si>
    <t xml:space="preserve">TRES CRUZES              </t>
  </si>
  <si>
    <t xml:space="preserve">D ANGELO COMERCIO DE ALIMENTOS                    </t>
  </si>
  <si>
    <t xml:space="preserve">BAR/BARZINHO                                    </t>
  </si>
  <si>
    <t>TER/</t>
  </si>
  <si>
    <t xml:space="preserve">0010083030093       </t>
  </si>
  <si>
    <t xml:space="preserve">D ANGELO                 </t>
  </si>
  <si>
    <t xml:space="preserve">                                                      </t>
  </si>
  <si>
    <t xml:space="preserve">AV  ASTOLFO DUTRA                 105        </t>
  </si>
  <si>
    <t xml:space="preserve">CATAGUASES               </t>
  </si>
  <si>
    <t xml:space="preserve">LUCIA AMELIA DOS SANTOS                           </t>
  </si>
  <si>
    <t xml:space="preserve">BOTECO/BOTEQUIM                                 </t>
  </si>
  <si>
    <t xml:space="preserve">ISENTO              </t>
  </si>
  <si>
    <t xml:space="preserve">BAR DO JOEL              </t>
  </si>
  <si>
    <t xml:space="preserve">AV  RAFAEL GORRADO                285        </t>
  </si>
  <si>
    <t xml:space="preserve">BANDEIRANTES             </t>
  </si>
  <si>
    <t xml:space="preserve">DE ANGELIS COMERCIAL LTDA                         </t>
  </si>
  <si>
    <t xml:space="preserve">3848565500052       </t>
  </si>
  <si>
    <t xml:space="preserve">DE ANGELIS COMERCIAL     </t>
  </si>
  <si>
    <t xml:space="preserve">lopescontabil@veloxmail.com.br                        </t>
  </si>
  <si>
    <t xml:space="preserve">R   RIBEIRO JUNQUEIRA             40B        </t>
  </si>
  <si>
    <t xml:space="preserve">LANCHONETE DO MERCADO LTDA ME                     </t>
  </si>
  <si>
    <t>SEX/</t>
  </si>
  <si>
    <t xml:space="preserve">3842817200095       </t>
  </si>
  <si>
    <t xml:space="preserve">LANCHONETE DO MERCAD     </t>
  </si>
  <si>
    <t xml:space="preserve">AC  PRESIDENTE CARLOS LUZ         401        </t>
  </si>
  <si>
    <t xml:space="preserve">MERCADO CANADA LTDA ME                            </t>
  </si>
  <si>
    <t xml:space="preserve">ARMAZEM/MERCEARIA                               </t>
  </si>
  <si>
    <t>18-TRAD</t>
  </si>
  <si>
    <t xml:space="preserve">3848700030071       </t>
  </si>
  <si>
    <t xml:space="preserve">MERCADO CANADA LTDA      </t>
  </si>
  <si>
    <t>BOLETA 6 DIAS</t>
  </si>
  <si>
    <t xml:space="preserve">R   SILVIO MARANHA                10         </t>
  </si>
  <si>
    <t xml:space="preserve">VILA ESTEVES             </t>
  </si>
  <si>
    <t xml:space="preserve">MERCEARIA NEVES CATAGUASES LTDA ME                </t>
  </si>
  <si>
    <t xml:space="preserve">0010085450057       </t>
  </si>
  <si>
    <t xml:space="preserve">MERCEARIA NEVES          </t>
  </si>
  <si>
    <t xml:space="preserve">R   CLEBER MIRANDA                140        </t>
  </si>
  <si>
    <t xml:space="preserve">PARAISO                  </t>
  </si>
  <si>
    <t xml:space="preserve">ESTANISLAU LOPES FERREIRA                         </t>
  </si>
  <si>
    <t xml:space="preserve">ESTANISLAU LOPES FER     </t>
  </si>
  <si>
    <t xml:space="preserve">R   PROFESSOR JOAO ILDELFONSO     1          </t>
  </si>
  <si>
    <t xml:space="preserve">VISTA ALEGRE             </t>
  </si>
  <si>
    <t xml:space="preserve">CEREALISTA V M LTDA EPP                           </t>
  </si>
  <si>
    <t>QUIN/</t>
  </si>
  <si>
    <t xml:space="preserve">7207546800061       </t>
  </si>
  <si>
    <t xml:space="preserve">CEREALISTA V M LTDA      </t>
  </si>
  <si>
    <t>BOLETO 4 DIAS</t>
  </si>
  <si>
    <t xml:space="preserve">teste@testes.com.br                                   </t>
  </si>
  <si>
    <t>GV 30</t>
  </si>
  <si>
    <t xml:space="preserve">R   CAPITAO GERALDO WALTER CUNHA  130        </t>
  </si>
  <si>
    <t xml:space="preserve">VISCONDE DO RIO BRAN     </t>
  </si>
  <si>
    <t xml:space="preserve">DUCILIA CARONE           </t>
  </si>
  <si>
    <t xml:space="preserve">BOTECO KI VITA LTDA ME                            </t>
  </si>
  <si>
    <t>QUAR/</t>
  </si>
  <si>
    <t xml:space="preserve">3842637790072       </t>
  </si>
  <si>
    <t xml:space="preserve">BOTECO KI VITA           </t>
  </si>
  <si>
    <t xml:space="preserve">PC  GAMA CERQUEIRA                15         </t>
  </si>
  <si>
    <t xml:space="preserve">JOSE GERALDO SOARES                               </t>
  </si>
  <si>
    <t xml:space="preserve">BAR DO JOSE GERALDO      </t>
  </si>
  <si>
    <t>GV 20</t>
  </si>
  <si>
    <t xml:space="preserve">BC  CAMPO                         35         </t>
  </si>
  <si>
    <t xml:space="preserve">MURIAE                   </t>
  </si>
  <si>
    <t xml:space="preserve">BOA FAMILIA DISTRITO     </t>
  </si>
  <si>
    <t xml:space="preserve">HELY FRANCISCO DE OLIVEIRA ME                     </t>
  </si>
  <si>
    <t xml:space="preserve">3845471570046       </t>
  </si>
  <si>
    <t xml:space="preserve">BOTECO SAO JOSE          </t>
  </si>
  <si>
    <t>BOLET0 1 DIA</t>
  </si>
  <si>
    <t xml:space="preserve">R   27 DE ABRIL                   473        </t>
  </si>
  <si>
    <t xml:space="preserve">PANIFICACAO BRUNO LTDA                            </t>
  </si>
  <si>
    <t xml:space="preserve">PADARIA/CONFEITARIA                             </t>
  </si>
  <si>
    <t xml:space="preserve">3845472050011       </t>
  </si>
  <si>
    <t xml:space="preserve">PANIFICACAO BRUNO LT     </t>
  </si>
  <si>
    <t xml:space="preserve">R   DAS FLORES                    20         </t>
  </si>
  <si>
    <t xml:space="preserve">BAR DO RATINHO LTDA ME                            </t>
  </si>
  <si>
    <t xml:space="preserve">3843117810053       </t>
  </si>
  <si>
    <t xml:space="preserve">BAR DO RATINHO LTDA      </t>
  </si>
  <si>
    <t xml:space="preserve">AV  HUMBERTO DE ALENCAR CASTELO BRsn         </t>
  </si>
  <si>
    <t xml:space="preserve">VILA MIRALDA             </t>
  </si>
  <si>
    <t xml:space="preserve">MERCEARIA SAMURE LTDA                             </t>
  </si>
  <si>
    <t xml:space="preserve">3844831180022       </t>
  </si>
  <si>
    <t xml:space="preserve">MERCEARIA SAMURE         </t>
  </si>
  <si>
    <t xml:space="preserve">R   ANTONIO FERNANDES VALENTIM    355        </t>
  </si>
  <si>
    <t xml:space="preserve">QUINTA RESIDENCIA        </t>
  </si>
  <si>
    <t xml:space="preserve">AMARILDO JOSE PRIMO                               </t>
  </si>
  <si>
    <t xml:space="preserve">BAR DO AMARILDO          </t>
  </si>
  <si>
    <t xml:space="preserve">R   ALEXANDRE MORAES ROCHA        10         </t>
  </si>
  <si>
    <t xml:space="preserve">ASTOLFO DUTRA            </t>
  </si>
  <si>
    <t xml:space="preserve">SAO JOSE                 </t>
  </si>
  <si>
    <t xml:space="preserve">MARTHA KATHLEN CAMPOS MACHADO                     </t>
  </si>
  <si>
    <t xml:space="preserve">3848362530011       </t>
  </si>
  <si>
    <t xml:space="preserve">MARTHA KATHLEN CAMPO     </t>
  </si>
  <si>
    <t xml:space="preserve">R   ANTONIO FERNANDES VALENTIM    861 A      </t>
  </si>
  <si>
    <t xml:space="preserve">VICENTE DE PAULA VEIGA                            </t>
  </si>
  <si>
    <t xml:space="preserve">BAR DA TIA SANDRA        </t>
  </si>
  <si>
    <t xml:space="preserve">testes@testes.com.br                                  </t>
  </si>
  <si>
    <t xml:space="preserve">AV  EX COMBATENTES                283        </t>
  </si>
  <si>
    <t xml:space="preserve">UBA                      </t>
  </si>
  <si>
    <t xml:space="preserve">SANTA LUZIA              </t>
  </si>
  <si>
    <t xml:space="preserve">ACOUGUE SANTA EDWIGES LTDA ME                     </t>
  </si>
  <si>
    <t xml:space="preserve">1539164490074       </t>
  </si>
  <si>
    <t xml:space="preserve">ACOUGUE SANTA EDWIGE     </t>
  </si>
  <si>
    <t xml:space="preserve">R   JOSE MARIA FIGUEIREDO REIS    896        </t>
  </si>
  <si>
    <t xml:space="preserve">VILA REIS                </t>
  </si>
  <si>
    <t xml:space="preserve">FRANCISCO CARLOS DE OLIVEIRA                      </t>
  </si>
  <si>
    <t xml:space="preserve">BAR AMILTONS             </t>
  </si>
  <si>
    <t xml:space="preserve">LD  RIACHUELO                     8          </t>
  </si>
  <si>
    <t xml:space="preserve">ALTO DO CEMITERIO        </t>
  </si>
  <si>
    <t xml:space="preserve">ANTONIO CARLOS FOFANO                             </t>
  </si>
  <si>
    <t xml:space="preserve">BAR DO NENEM             </t>
  </si>
  <si>
    <t xml:space="preserve">R   CORONEL JOAO LAU              30         </t>
  </si>
  <si>
    <t xml:space="preserve">ELDORADO                 </t>
  </si>
  <si>
    <t xml:space="preserve">LUCIA ROCHA ANDRADE                               </t>
  </si>
  <si>
    <t xml:space="preserve">CASA DE MASSAGEM                                </t>
  </si>
  <si>
    <t xml:space="preserve">BAR DANCE DAY            </t>
  </si>
  <si>
    <t xml:space="preserve">R   DO CONTORNO                   191        </t>
  </si>
  <si>
    <t xml:space="preserve">MERCADO CHICARELI LTDA                            </t>
  </si>
  <si>
    <t xml:space="preserve">7141801790018       </t>
  </si>
  <si>
    <t xml:space="preserve">MERCADO CHICARELI        </t>
  </si>
  <si>
    <t xml:space="preserve">R   OTAVIO FERREIRA DE ANDRADE    21         </t>
  </si>
  <si>
    <t xml:space="preserve">VIEIRAS                  </t>
  </si>
  <si>
    <t xml:space="preserve">CHICARELI                </t>
  </si>
  <si>
    <t xml:space="preserve">JURANDIR SILVA DE PAULA                           </t>
  </si>
  <si>
    <t xml:space="preserve">BAR E MERCEARIA DO J     </t>
  </si>
  <si>
    <t>BOLETO 3 DIAS</t>
  </si>
  <si>
    <t xml:space="preserve">R   DARIO LOPES FARIA             210        </t>
  </si>
  <si>
    <t xml:space="preserve">SAO CRISTOVAO            </t>
  </si>
  <si>
    <t xml:space="preserve">LEPAGUS COM DE CEREAIS LTDA EPP                   </t>
  </si>
  <si>
    <t xml:space="preserve">SUPERMERCADO MEDIO                              </t>
  </si>
  <si>
    <t>16-AS(5+)</t>
  </si>
  <si>
    <t xml:space="preserve">4393270790191       </t>
  </si>
  <si>
    <t xml:space="preserve">SUP ARMACAO CENTRO       </t>
  </si>
  <si>
    <t>BOLETA 3 DIAS S/ ADF</t>
  </si>
  <si>
    <t xml:space="preserve">AV  CONSTANTINO PINTO             60         </t>
  </si>
  <si>
    <t xml:space="preserve">VICENTE DE PADUA PARANHOS                         </t>
  </si>
  <si>
    <t xml:space="preserve">BAR DO VICENTE           </t>
  </si>
  <si>
    <t xml:space="preserve">R   RIBEIRO JUNQUEIRA             114        </t>
  </si>
  <si>
    <t xml:space="preserve">JOAO ADIVAL DE OLIVEIRA                           </t>
  </si>
  <si>
    <t xml:space="preserve">BAR DO JOAOZINHO         </t>
  </si>
  <si>
    <t xml:space="preserve">PC  PROFESSOR ANGELO              65LJ2      </t>
  </si>
  <si>
    <t xml:space="preserve">JOSE FRANCISCO DE PAULA                           </t>
  </si>
  <si>
    <t xml:space="preserve">BAR ESPORTIVO            </t>
  </si>
  <si>
    <t xml:space="preserve">PC  DO ROSARIO                    SN         </t>
  </si>
  <si>
    <t xml:space="preserve">ROSARIO                  </t>
  </si>
  <si>
    <t xml:space="preserve">PANIFICADORA VILA APRAZIVEL RIOBRANQUENS          </t>
  </si>
  <si>
    <t xml:space="preserve">0010093760043       </t>
  </si>
  <si>
    <t xml:space="preserve">PANIFICADORA VILA AP     </t>
  </si>
  <si>
    <t xml:space="preserve">corel@konet.com.br                                    </t>
  </si>
  <si>
    <t xml:space="preserve">R   SAO SEBASTIAO                 40         </t>
  </si>
  <si>
    <t xml:space="preserve">BARREIRO                 </t>
  </si>
  <si>
    <t xml:space="preserve">MERCEARIA DO MARCO LTDA                           </t>
  </si>
  <si>
    <t xml:space="preserve">3844073910083       </t>
  </si>
  <si>
    <t xml:space="preserve">MERCEARIA DO MARCO       </t>
  </si>
  <si>
    <t>BOLETA 2 DIAS</t>
  </si>
  <si>
    <t xml:space="preserve">AV  WILSON PIMENTEL               21         </t>
  </si>
  <si>
    <t xml:space="preserve">RIBEIRO JUNQUEIRA        </t>
  </si>
  <si>
    <t xml:space="preserve">SEBASTIAO ADALTO SOUZA VALVERDE                   </t>
  </si>
  <si>
    <t xml:space="preserve">3846117600060       </t>
  </si>
  <si>
    <t xml:space="preserve">CASA SOUZA               </t>
  </si>
  <si>
    <t xml:space="preserve">R   SAO JOAQUIM                   135        </t>
  </si>
  <si>
    <t xml:space="preserve">CARLOS HENRIQUE GONCALVES LIMA ME                 </t>
  </si>
  <si>
    <t xml:space="preserve">HOTEL/MOTEL/APART HO                            </t>
  </si>
  <si>
    <t xml:space="preserve">3845172360023       </t>
  </si>
  <si>
    <t xml:space="preserve">CARLOS HENRIQUE GONC     </t>
  </si>
  <si>
    <t xml:space="preserve">ROD BR 116 KM 775                 SN         </t>
  </si>
  <si>
    <t xml:space="preserve">CAICARAS                 </t>
  </si>
  <si>
    <t xml:space="preserve">PADARIA NOVA DE ARGIRITA LTDA                     </t>
  </si>
  <si>
    <t xml:space="preserve">0440688960084       </t>
  </si>
  <si>
    <t xml:space="preserve">PADARIA NOVA             </t>
  </si>
  <si>
    <t xml:space="preserve">R   JOAQUIM CARDOSO               21         </t>
  </si>
  <si>
    <t xml:space="preserve">ARGIRITA                 </t>
  </si>
  <si>
    <t xml:space="preserve">BAR E MERCEARIA DO TOTOIN LTDA ME                 </t>
  </si>
  <si>
    <t>SEM VISITA</t>
  </si>
  <si>
    <t xml:space="preserve">0449504050096       </t>
  </si>
  <si>
    <t xml:space="preserve">BAR E MERCEARIA DO T     </t>
  </si>
  <si>
    <t xml:space="preserve">eltonvasconcelospereira@yahoo.com.br                  </t>
  </si>
  <si>
    <t xml:space="preserve">R   JOAQUIM BARBOSA DE CASTRO     464        </t>
  </si>
  <si>
    <t xml:space="preserve">BENEDITO INACIO BARBOSA                           </t>
  </si>
  <si>
    <t xml:space="preserve">BAR DA NINA              </t>
  </si>
  <si>
    <t xml:space="preserve">leonel@damataleo.com.br                               </t>
  </si>
  <si>
    <t xml:space="preserve">R   ADLON DOS REIS                179        </t>
  </si>
  <si>
    <t xml:space="preserve">PATRINONIO SAO DONIN     </t>
  </si>
  <si>
    <t xml:space="preserve">JOAQUIM FRANCISCO PALOMA DA SILVA                 </t>
  </si>
  <si>
    <t xml:space="preserve">BAR DO JOAQUIM           </t>
  </si>
  <si>
    <t xml:space="preserve">PC  DOM DELFIM                    15         </t>
  </si>
  <si>
    <t xml:space="preserve">MERCEARIA MEDEIROS E RAMALHO LTDA ME              </t>
  </si>
  <si>
    <t xml:space="preserve">3806056470072       </t>
  </si>
  <si>
    <t xml:space="preserve">MERCEARIA MEDEIROS E     </t>
  </si>
  <si>
    <t xml:space="preserve">mercearia.mr@hotmail.com                              </t>
  </si>
  <si>
    <t xml:space="preserve">R   CORONEL BARROCA               61         </t>
  </si>
  <si>
    <t xml:space="preserve">LARANJAL                 </t>
  </si>
  <si>
    <t xml:space="preserve">MERCADO SANTOS E SANTOS LTDA ME                   </t>
  </si>
  <si>
    <t xml:space="preserve">3801290750081       </t>
  </si>
  <si>
    <t xml:space="preserve">MERCADO DESTAK           </t>
  </si>
  <si>
    <t xml:space="preserve">larinharodrigues0@gmail.com                           </t>
  </si>
  <si>
    <t xml:space="preserve">R   SAGRADO CORACAO DE JESUS      88         </t>
  </si>
  <si>
    <t xml:space="preserve">HELENO CESAR                                      </t>
  </si>
  <si>
    <t xml:space="preserve">BAR DO HELENO            </t>
  </si>
  <si>
    <t xml:space="preserve">R   VINTE E UM DE ABRIL           40         </t>
  </si>
  <si>
    <t xml:space="preserve">MERCEARIA MACA LTDA ME                            </t>
  </si>
  <si>
    <t xml:space="preserve">3804128110024       </t>
  </si>
  <si>
    <t xml:space="preserve">MERCEARIA MACA           </t>
  </si>
  <si>
    <t xml:space="preserve">R   JOSE LUIZ CANDIDO DA SILVA    10         </t>
  </si>
  <si>
    <t xml:space="preserve">JOSE MARCIO DE FREITAS                            </t>
  </si>
  <si>
    <t xml:space="preserve">BAR DO JOSE MARCIO       </t>
  </si>
  <si>
    <t xml:space="preserve">R   JAIME SILVA                   77         </t>
  </si>
  <si>
    <t xml:space="preserve">BOA VISTA                </t>
  </si>
  <si>
    <t xml:space="preserve">JUAREZ ANTONIO CAMPOS                             </t>
  </si>
  <si>
    <t xml:space="preserve">BAR DO JUAREZ            </t>
  </si>
  <si>
    <t xml:space="preserve">SIT UBA PEQUENO                   SN         </t>
  </si>
  <si>
    <t xml:space="preserve">ZONA RURAL               </t>
  </si>
  <si>
    <t xml:space="preserve">EMILIANA ALVES DE SOUZA                           </t>
  </si>
  <si>
    <t xml:space="preserve">BAR EMILIANA             </t>
  </si>
  <si>
    <t xml:space="preserve">AV  JOAQUIM ANTONIO FERREIRA      251        </t>
  </si>
  <si>
    <t xml:space="preserve">RECREIO                  </t>
  </si>
  <si>
    <t xml:space="preserve">PLANALTO                 </t>
  </si>
  <si>
    <t xml:space="preserve">JOSE DA COSTA DE OLIVEIRA                         </t>
  </si>
  <si>
    <t xml:space="preserve">BAR DO ZEZINHO           </t>
  </si>
  <si>
    <t xml:space="preserve">R   TENENTE PEDRO BATALHA         179        </t>
  </si>
  <si>
    <t xml:space="preserve">TALMA                    </t>
  </si>
  <si>
    <t xml:space="preserve">JOSE CARLOS PEDROSA                               </t>
  </si>
  <si>
    <t xml:space="preserve">BAR DO PEDROSA           </t>
  </si>
  <si>
    <t xml:space="preserve">R   VICENTES ALVES                452        </t>
  </si>
  <si>
    <t xml:space="preserve">BICO DOCE                </t>
  </si>
  <si>
    <t xml:space="preserve">PADARIA E CONFEITARIA KIM LTDA                    </t>
  </si>
  <si>
    <t xml:space="preserve">5415762710075       </t>
  </si>
  <si>
    <t xml:space="preserve">PADARIA E CONFEITARI     </t>
  </si>
  <si>
    <t xml:space="preserve">R   TENENTE JOAQUIM PEREIRA       269        </t>
  </si>
  <si>
    <t xml:space="preserve">BOTAFOGO                 </t>
  </si>
  <si>
    <t xml:space="preserve">CASA CASSANI LTDA ME                              </t>
  </si>
  <si>
    <t xml:space="preserve">5411379570033       </t>
  </si>
  <si>
    <t xml:space="preserve">CASA CASSANI LTDA ME     </t>
  </si>
  <si>
    <t xml:space="preserve">R   TENENTE JOAQUIM PEREIRA       179        </t>
  </si>
  <si>
    <t xml:space="preserve">PANIFICADORA EL SHADAI DE RECREIO LTDA M          </t>
  </si>
  <si>
    <t xml:space="preserve">5411277130026       </t>
  </si>
  <si>
    <t xml:space="preserve">PADARIA DO GILMAR        </t>
  </si>
  <si>
    <t xml:space="preserve">LRG SANTO ANTONIO                 94         </t>
  </si>
  <si>
    <t xml:space="preserve">PADARIA MARA E FREITAS LTDA ME                    </t>
  </si>
  <si>
    <t xml:space="preserve">5414882310081       </t>
  </si>
  <si>
    <t xml:space="preserve">PADARIA MARA E FREIT     </t>
  </si>
  <si>
    <t xml:space="preserve">TV  FERNANDES                     54         </t>
  </si>
  <si>
    <t xml:space="preserve">MANOEL ROBERTO TITONELI DO BEM                    </t>
  </si>
  <si>
    <t xml:space="preserve">5419009420000       </t>
  </si>
  <si>
    <t xml:space="preserve">MANOEL ROBERTO TITON     </t>
  </si>
  <si>
    <t>BOLETA 10 DIAS</t>
  </si>
  <si>
    <t xml:space="preserve">jav04@terra.com.br                                    </t>
  </si>
  <si>
    <t xml:space="preserve">PC  GETULIO VARGAS                1          </t>
  </si>
  <si>
    <t xml:space="preserve">APARECIDA MARIA LIMA ARLEU ME                     </t>
  </si>
  <si>
    <t xml:space="preserve">5418579620014       </t>
  </si>
  <si>
    <t xml:space="preserve">BAR DO ARLEU             </t>
  </si>
  <si>
    <t xml:space="preserve">AV  SANTA IZABEL                  S/N        </t>
  </si>
  <si>
    <t xml:space="preserve">CEREAIS CASSANI LTDA                              </t>
  </si>
  <si>
    <t xml:space="preserve">5413905480025       </t>
  </si>
  <si>
    <t xml:space="preserve">CEREAIS CASSANI LTDA     </t>
  </si>
  <si>
    <t xml:space="preserve">R   TEIXEIRA DA SILVA             82         </t>
  </si>
  <si>
    <t xml:space="preserve">VANDERLEI PORTELA                                 </t>
  </si>
  <si>
    <t xml:space="preserve">5411057630038       </t>
  </si>
  <si>
    <t xml:space="preserve">MERCEARIA PORTELA        </t>
  </si>
  <si>
    <t xml:space="preserve">R   PAULINO FERREIRA NETO         166        </t>
  </si>
  <si>
    <t xml:space="preserve">MACHADO                  </t>
  </si>
  <si>
    <t xml:space="preserve">JOVELINO JOSE MOREIRA                             </t>
  </si>
  <si>
    <t xml:space="preserve">JOVELINO BAR             </t>
  </si>
  <si>
    <t xml:space="preserve">R   TANGUANHANHA                  675        </t>
  </si>
  <si>
    <t xml:space="preserve">PIRAUBA                  </t>
  </si>
  <si>
    <t xml:space="preserve">TARUMA DISTRIBUIDORA DE BEBIDAS LTDA              </t>
  </si>
  <si>
    <t xml:space="preserve">ATACADISTA                                      </t>
  </si>
  <si>
    <t/>
  </si>
  <si>
    <t xml:space="preserve">3673341030060       </t>
  </si>
  <si>
    <t xml:space="preserve">DISTRIBUIDORA TARUMA     </t>
  </si>
  <si>
    <t xml:space="preserve">apr@tarumajf.com.br                                   </t>
  </si>
  <si>
    <t>S/GV</t>
  </si>
  <si>
    <t xml:space="preserve">R   TENENTE GUIMARAES             675        </t>
  </si>
  <si>
    <t xml:space="preserve">JUIZ DE FORA             </t>
  </si>
  <si>
    <t xml:space="preserve">NOVA ERA                 </t>
  </si>
  <si>
    <t xml:space="preserve">DAMATA BEBIDAS LTDA                               </t>
  </si>
  <si>
    <t xml:space="preserve">BALCAO                                          </t>
  </si>
  <si>
    <t>DOM/</t>
  </si>
  <si>
    <t xml:space="preserve">3849528800090       </t>
  </si>
  <si>
    <t xml:space="preserve">DAMATA BEBIDAS LTDA      </t>
  </si>
  <si>
    <t xml:space="preserve">ROD BR 116 KM                     765        </t>
  </si>
  <si>
    <t xml:space="preserve">FORTALEZA                </t>
  </si>
  <si>
    <t xml:space="preserve">JOAO BATISTA DINI                                 </t>
  </si>
  <si>
    <t xml:space="preserve">BAR DO DINI              </t>
  </si>
  <si>
    <t xml:space="preserve">R   ANTENOR MACHADO               613        </t>
  </si>
  <si>
    <t xml:space="preserve">JOSE MILTON FERREIRA DA SILVA                     </t>
  </si>
  <si>
    <t xml:space="preserve">BAR DO SORO              </t>
  </si>
  <si>
    <t xml:space="preserve">R   ANTONIO FERNANDES VALENTIM    826        </t>
  </si>
  <si>
    <t xml:space="preserve">EVILAZIO SOARES BRASILEIRO                        </t>
  </si>
  <si>
    <t xml:space="preserve">BAR DO PARAIBA           </t>
  </si>
  <si>
    <t xml:space="preserve">R   VICENTE VARGAS CASTRO         47         </t>
  </si>
  <si>
    <t xml:space="preserve">COLETY                   </t>
  </si>
  <si>
    <t xml:space="preserve">CANTINHO DA GULA DE MURIAE LTDA ME                </t>
  </si>
  <si>
    <t xml:space="preserve">4393816690029       </t>
  </si>
  <si>
    <t xml:space="preserve">CANTINHO DA GULA DE      </t>
  </si>
  <si>
    <t xml:space="preserve">PC  SAO PAULO                     129        </t>
  </si>
  <si>
    <t xml:space="preserve">JOSE ANTONIO DE VASCONCELOS                       </t>
  </si>
  <si>
    <t xml:space="preserve">JOSE ANTONIO VASCONC     </t>
  </si>
  <si>
    <t xml:space="preserve">SIT BOA VISTA                     SN         </t>
  </si>
  <si>
    <t xml:space="preserve">CHALE DO CELSO DE CATAGUASES LTDA                 </t>
  </si>
  <si>
    <t xml:space="preserve">0010143090089       </t>
  </si>
  <si>
    <t xml:space="preserve">CHALE DO CELSO           </t>
  </si>
  <si>
    <t xml:space="preserve">R   DAS NOSSA SENHORA DORES       200 A      </t>
  </si>
  <si>
    <t xml:space="preserve">GRANJARIA                </t>
  </si>
  <si>
    <t xml:space="preserve">EDNILSON ALVES DE BARROS FREITAS                  </t>
  </si>
  <si>
    <t>15-AS(1-4)</t>
  </si>
  <si>
    <t xml:space="preserve">MERCADO VITORIA          </t>
  </si>
  <si>
    <t xml:space="preserve">R   DOUTOR ARI GONCALVES          110        </t>
  </si>
  <si>
    <t xml:space="preserve">PIRES DA LUZ             </t>
  </si>
  <si>
    <t xml:space="preserve">MERCEARIA FERREIRA PIMENTEL CLTDA ME              </t>
  </si>
  <si>
    <t xml:space="preserve">3848006470062       </t>
  </si>
  <si>
    <t xml:space="preserve">MERCEARIA NOSSA SENH     </t>
  </si>
  <si>
    <t xml:space="preserve">R   NILO COLONA DOS SANTOS        230        </t>
  </si>
  <si>
    <t xml:space="preserve">ROGERIO DE BARROS AVILA                           </t>
  </si>
  <si>
    <t xml:space="preserve">BAR DO TAFAREL           </t>
  </si>
  <si>
    <t xml:space="preserve">R   JUSTINIANO FONSECA            38         </t>
  </si>
  <si>
    <t xml:space="preserve">TEBAS                    </t>
  </si>
  <si>
    <t xml:space="preserve">MIRIAM DE LOURDES DA SILVA SANTOS                 </t>
  </si>
  <si>
    <t xml:space="preserve">BAR DA MIRIAM            </t>
  </si>
  <si>
    <t xml:space="preserve">R   B                             428        </t>
  </si>
  <si>
    <t xml:space="preserve">SERRA VERDE              </t>
  </si>
  <si>
    <t xml:space="preserve">J E A REZENDE E CIA LTDA EPP                      </t>
  </si>
  <si>
    <t xml:space="preserve">384151896.00-46     </t>
  </si>
  <si>
    <t xml:space="preserve">MERCADO E ACOUGUE SE     </t>
  </si>
  <si>
    <t xml:space="preserve">R   JOAQUIM FERREIRA BRITO        107        </t>
  </si>
  <si>
    <t xml:space="preserve">DILSON VALERIO CARNEIRO                           </t>
  </si>
  <si>
    <t xml:space="preserve">BAR DO DILSON            </t>
  </si>
  <si>
    <t>VENDA A VISTA</t>
  </si>
  <si>
    <t xml:space="preserve">R   SILVERIO AMARAL               70         </t>
  </si>
  <si>
    <t xml:space="preserve">CAXANGA                  </t>
  </si>
  <si>
    <t xml:space="preserve">FERNANDO LUIZ JUSTI CANCELA                       </t>
  </si>
  <si>
    <t xml:space="preserve">SORVETERIA SIBERIA       </t>
  </si>
  <si>
    <t xml:space="preserve">R   FRANCISCO TEIXEIRA DE ABREU   142        </t>
  </si>
  <si>
    <t xml:space="preserve">PALMEIRAS                </t>
  </si>
  <si>
    <t xml:space="preserve">JOAO LUCIO JUSTE                                  </t>
  </si>
  <si>
    <t xml:space="preserve">BAR DO JOAO LUCIO        </t>
  </si>
  <si>
    <t xml:space="preserve">AV  OLYNTHO ALMADA                563        </t>
  </si>
  <si>
    <t xml:space="preserve">N SRA DE FATIMA          </t>
  </si>
  <si>
    <t xml:space="preserve">JOAO PAULO FERNANDES DE LIMA                      </t>
  </si>
  <si>
    <t xml:space="preserve">BAR DO JOAZINHO          </t>
  </si>
  <si>
    <t xml:space="preserve">R   OLDEMAR MONTENARY             245        </t>
  </si>
  <si>
    <t xml:space="preserve">BELA VISTA               </t>
  </si>
  <si>
    <t xml:space="preserve">DU FESTAS DISTRIBUIDORA LTDA                      </t>
  </si>
  <si>
    <t xml:space="preserve">DEPOSITO DE BEBIDAS                             </t>
  </si>
  <si>
    <t xml:space="preserve">0010138980012       </t>
  </si>
  <si>
    <t xml:space="preserve">DU FESTAS                </t>
  </si>
  <si>
    <t xml:space="preserve">dufestasfinanceiro@gmail.com                          </t>
  </si>
  <si>
    <t xml:space="preserve">R   DOUTOR AFONSO CANDEDO         66A        </t>
  </si>
  <si>
    <t xml:space="preserve">SERVULO FERREIRA MARTINS                          </t>
  </si>
  <si>
    <t xml:space="preserve">BAR DO SERGINHO          </t>
  </si>
  <si>
    <t xml:space="preserve">R   ALFERES JOAQUIM DA ROCHA      1051       </t>
  </si>
  <si>
    <t xml:space="preserve">TOCANTINS                </t>
  </si>
  <si>
    <t xml:space="preserve">IMACULADA CONCEICAO PEREIRA                       </t>
  </si>
  <si>
    <t xml:space="preserve">BAR DO ZICO COELHO       </t>
  </si>
  <si>
    <t xml:space="preserve">PC  JORGE CARONE FILHO            301        </t>
  </si>
  <si>
    <t xml:space="preserve">LIGA ESPORTIVA LEOPOLDINENSE                      </t>
  </si>
  <si>
    <t xml:space="preserve">ACADEMIA/CLUBE                                  </t>
  </si>
  <si>
    <t xml:space="preserve">L.E.L.                   </t>
  </si>
  <si>
    <t xml:space="preserve">R   ELIAS MATOS                   S/N        </t>
  </si>
  <si>
    <t xml:space="preserve">ARTHUR LEAO              </t>
  </si>
  <si>
    <t xml:space="preserve">JOSE SILVERIO DIAS                                </t>
  </si>
  <si>
    <t xml:space="preserve">4393048220015       </t>
  </si>
  <si>
    <t xml:space="preserve">BAR DO ZEZE              </t>
  </si>
  <si>
    <t xml:space="preserve">AV  ALTINO RODRIGUES PEREIRA      188        </t>
  </si>
  <si>
    <t xml:space="preserve">DORNELAS                 </t>
  </si>
  <si>
    <t xml:space="preserve">CLAUDIA DE MELO MACHADO BASTOS                    </t>
  </si>
  <si>
    <t xml:space="preserve">5410908600045       </t>
  </si>
  <si>
    <t xml:space="preserve">PADARIA DO LUTA          </t>
  </si>
  <si>
    <t xml:space="preserve">wjsbrun@yahoo.com.br                                  </t>
  </si>
  <si>
    <t xml:space="preserve">AV  JOAQUIM ANTONIO FERREIRA      29         </t>
  </si>
  <si>
    <t xml:space="preserve">CAXIAS                   </t>
  </si>
  <si>
    <t xml:space="preserve">FLASH RESTAURANTE CATAGUASES LTDA ME              </t>
  </si>
  <si>
    <t xml:space="preserve">0010239770013       </t>
  </si>
  <si>
    <t xml:space="preserve">FLASH RESTAURANTE CA     </t>
  </si>
  <si>
    <t xml:space="preserve">conseg@acessa.com.br                                  </t>
  </si>
  <si>
    <t xml:space="preserve">PC  GOVERNADOR VALADARES          7          </t>
  </si>
  <si>
    <t xml:space="preserve">MERCADO BEIJA FLOR LTDA ME                        </t>
  </si>
  <si>
    <t xml:space="preserve">SUPERMERCADO GRANDE                             </t>
  </si>
  <si>
    <t xml:space="preserve">0010329340018       </t>
  </si>
  <si>
    <t xml:space="preserve">MERCADO BEIJA FLOR       </t>
  </si>
  <si>
    <t xml:space="preserve">mercado.beijaflor@yahoo.com.br                        </t>
  </si>
  <si>
    <t xml:space="preserve">BC  SAO JOSE                      109        </t>
  </si>
  <si>
    <t xml:space="preserve">POUSO ALEGRE             </t>
  </si>
  <si>
    <t xml:space="preserve">LUIZ CARLOS FERRAZ                                </t>
  </si>
  <si>
    <t xml:space="preserve">BAR DO LUIZ              </t>
  </si>
  <si>
    <t xml:space="preserve">AV  DOS ANDRADAS                  426        </t>
  </si>
  <si>
    <t xml:space="preserve">DARCI NANDES DE MELO                              </t>
  </si>
  <si>
    <t xml:space="preserve">BAR DO DARCI             </t>
  </si>
  <si>
    <t xml:space="preserve">R   JOAO BRAZ DAMIAO              79         </t>
  </si>
  <si>
    <t xml:space="preserve">COHAB 1                  </t>
  </si>
  <si>
    <t xml:space="preserve">ALEM PARAIBA TENIS CLUBE                          </t>
  </si>
  <si>
    <t xml:space="preserve">0150292920030       </t>
  </si>
  <si>
    <t xml:space="preserve">ALEM PARAIBA TENIS C     </t>
  </si>
  <si>
    <t xml:space="preserve">alemparaibatenisclube@gmail.com                       </t>
  </si>
  <si>
    <t xml:space="preserve">R   ARNALDO FERNANDES ALVES       95         </t>
  </si>
  <si>
    <t xml:space="preserve">ALEM PARAIBA             </t>
  </si>
  <si>
    <t xml:space="preserve">ILHA DO LAZARETO         </t>
  </si>
  <si>
    <t xml:space="preserve">ARISTIDES VALENTIM                                </t>
  </si>
  <si>
    <t xml:space="preserve">0153010060066       </t>
  </si>
  <si>
    <t xml:space="preserve">PANIFICADORA LUIZA       </t>
  </si>
  <si>
    <t xml:space="preserve">R   JOSE MERCADANTE               550        </t>
  </si>
  <si>
    <t xml:space="preserve">PORTO VELHO              </t>
  </si>
  <si>
    <t xml:space="preserve">MARIA LUIZA DE CARVALHO ME                        </t>
  </si>
  <si>
    <t xml:space="preserve">0158372410028       </t>
  </si>
  <si>
    <t xml:space="preserve">BAR DA LUIZA             </t>
  </si>
  <si>
    <t xml:space="preserve">luiza22@hotmail.com                                   </t>
  </si>
  <si>
    <t xml:space="preserve">AV  EUVALDO LODI                  8          </t>
  </si>
  <si>
    <t xml:space="preserve">PORTO NOVO               </t>
  </si>
  <si>
    <t xml:space="preserve">LAERTE SALVADOR ZAMBONI                           </t>
  </si>
  <si>
    <t xml:space="preserve">0150486730016       </t>
  </si>
  <si>
    <t xml:space="preserve">LAERTE SALVADOR ZAMB     </t>
  </si>
  <si>
    <t xml:space="preserve">AV  DOUTOR ANTONIO AUGUSTO        601        </t>
  </si>
  <si>
    <t xml:space="preserve">JONAS FERREIRA BRUM 70121249620                   </t>
  </si>
  <si>
    <t xml:space="preserve">0159439740092       </t>
  </si>
  <si>
    <t xml:space="preserve">BAR DO JONAS             </t>
  </si>
  <si>
    <t xml:space="preserve">AV  ROBERTO ZAMBONI               SN         </t>
  </si>
  <si>
    <t xml:space="preserve">SITIO BRANCO             </t>
  </si>
  <si>
    <t xml:space="preserve">JOSE CLAUDIO DE SOUZA                             </t>
  </si>
  <si>
    <t xml:space="preserve">BAR JOSE CLAUDIO         </t>
  </si>
  <si>
    <t xml:space="preserve">R   WALDIR FREITAS                109        </t>
  </si>
  <si>
    <t xml:space="preserve">PALMA                    </t>
  </si>
  <si>
    <t xml:space="preserve">PANIFICACAO REI DO PAO QUENTE LTDA EPP            </t>
  </si>
  <si>
    <t xml:space="preserve">0150336380010       </t>
  </si>
  <si>
    <t xml:space="preserve">REI DO PAO QUENTE        </t>
  </si>
  <si>
    <t xml:space="preserve">R   ADAO ARAUJO                   149        </t>
  </si>
  <si>
    <t xml:space="preserve">CARLOS ROBERTO VIEIRA LIMA                        </t>
  </si>
  <si>
    <t xml:space="preserve">BAR RACO                 </t>
  </si>
  <si>
    <t xml:space="preserve">R   DOUTOR COSTA REIS             79         </t>
  </si>
  <si>
    <t xml:space="preserve">SUPERMERCADO VILA LTDA ME                         </t>
  </si>
  <si>
    <t xml:space="preserve">MINIMERCADO                                     </t>
  </si>
  <si>
    <t xml:space="preserve">0152004290020       </t>
  </si>
  <si>
    <t xml:space="preserve">SUPERMERCADO VILA        </t>
  </si>
  <si>
    <t xml:space="preserve">R   CORONEL CASTELO BRANCO        32         </t>
  </si>
  <si>
    <t xml:space="preserve">VILA LAROCA              </t>
  </si>
  <si>
    <t xml:space="preserve">TAVEIRA E FILHOS LTDA ME                          </t>
  </si>
  <si>
    <t xml:space="preserve">1537226280009       </t>
  </si>
  <si>
    <t xml:space="preserve">TAVEIRA E FILHOS LTD     </t>
  </si>
  <si>
    <t xml:space="preserve">AV  EUDALDO LESSA                 575        </t>
  </si>
  <si>
    <t xml:space="preserve">POPULAR                  </t>
  </si>
  <si>
    <t xml:space="preserve">BVG DISTRIBUIDORA DE BEBIDAS LTDA                 </t>
  </si>
  <si>
    <t>21-SUB</t>
  </si>
  <si>
    <t xml:space="preserve">0010364520000       </t>
  </si>
  <si>
    <t xml:space="preserve">DISTRIBUIDORA H2O        </t>
  </si>
  <si>
    <t xml:space="preserve">AV  JOAO INACIO PEIXOTO           161        </t>
  </si>
  <si>
    <t xml:space="preserve">CECRIS LANCHES LTDA ME                            </t>
  </si>
  <si>
    <t xml:space="preserve">0156134400007       </t>
  </si>
  <si>
    <t xml:space="preserve">COXIXO                   </t>
  </si>
  <si>
    <t xml:space="preserve">PC  FRANCISCO CONDE DAS NEVES     SN         </t>
  </si>
  <si>
    <t xml:space="preserve">VILA CAXIAS              </t>
  </si>
  <si>
    <t xml:space="preserve">CLAUDIO DOS SANTOS GARCIA DA SILVA                </t>
  </si>
  <si>
    <t xml:space="preserve">BAR DO BURRINHO          </t>
  </si>
  <si>
    <t xml:space="preserve">AV  ANTONIO TURETA                SN         </t>
  </si>
  <si>
    <t xml:space="preserve">JOANOPOLIS               </t>
  </si>
  <si>
    <t xml:space="preserve">MERCADO PARAISO DE ALEM PARAIBA LTDA              </t>
  </si>
  <si>
    <t xml:space="preserve">0156061300067       </t>
  </si>
  <si>
    <t xml:space="preserve">BAR E MERCEARIA PARA     </t>
  </si>
  <si>
    <t xml:space="preserve">R   VINTE QUATRO DE MARCO         217        </t>
  </si>
  <si>
    <t xml:space="preserve">JARDIM PARAISO           </t>
  </si>
  <si>
    <t xml:space="preserve">DILENY MARTHA DE MATOS                            </t>
  </si>
  <si>
    <t xml:space="preserve">ARMAZEM DA DILENY        </t>
  </si>
  <si>
    <t xml:space="preserve">SIT BOA ESPERANCA                 SN         </t>
  </si>
  <si>
    <t xml:space="preserve">CONCEICAO DA BOA VIS     </t>
  </si>
  <si>
    <t xml:space="preserve">LUIZ FERNANDO MACARIO DA SILVA                    </t>
  </si>
  <si>
    <t xml:space="preserve">LUIZ FERNANDO MACARI     </t>
  </si>
  <si>
    <t xml:space="preserve">R   DOIS                          159        </t>
  </si>
  <si>
    <t xml:space="preserve">BAR E MERCEARIA CHAMONIX LTDA ME                  </t>
  </si>
  <si>
    <t xml:space="preserve">0158372370000       </t>
  </si>
  <si>
    <t xml:space="preserve">BAR E MERCEARIA CHAM     </t>
  </si>
  <si>
    <t xml:space="preserve">R   VISCONDE DO RIO BRANCO        180        </t>
  </si>
  <si>
    <t xml:space="preserve">IRMAOS ALVES MOREIRA LTDA                         </t>
  </si>
  <si>
    <t xml:space="preserve">0154525210018       </t>
  </si>
  <si>
    <t xml:space="preserve">IRMAOS ALVES MOREIRA     </t>
  </si>
  <si>
    <t xml:space="preserve">TV  GAMA CERQUEIRA                101        </t>
  </si>
  <si>
    <t xml:space="preserve">ILHA GAMA CERQUEIRA      </t>
  </si>
  <si>
    <t xml:space="preserve">RESTAURANTE E LANCHONETE CHAMBELA S LTDA          </t>
  </si>
  <si>
    <t xml:space="preserve">0156061330004       </t>
  </si>
  <si>
    <t xml:space="preserve">RESTAURANTE E LANCHO     </t>
  </si>
  <si>
    <t xml:space="preserve">PC  CORONEL BREVES                150        </t>
  </si>
  <si>
    <t xml:space="preserve">SUPERMERCADO MAIS POR MENOS LTDA                  </t>
  </si>
  <si>
    <t xml:space="preserve">0150295040015       </t>
  </si>
  <si>
    <t xml:space="preserve">SUPERMERCADO MAIS PO     </t>
  </si>
  <si>
    <t xml:space="preserve">R   BARAO DE SAO GERALDO          32         </t>
  </si>
  <si>
    <t xml:space="preserve">JOAO SERGIO FERREIRA COUTO                        </t>
  </si>
  <si>
    <t xml:space="preserve">BAR DO JOAO              </t>
  </si>
  <si>
    <t xml:space="preserve">AV  JOSE TEIXEIRA RIOS            444        </t>
  </si>
  <si>
    <t xml:space="preserve">SUPERMERCADO NOVA ERA UBAENSE LTDA                </t>
  </si>
  <si>
    <t xml:space="preserve">6993423980017       </t>
  </si>
  <si>
    <t xml:space="preserve">SUPERMERCA NOVA ERA      </t>
  </si>
  <si>
    <t xml:space="preserve">notafiscal@supermercadonovaera.com                    </t>
  </si>
  <si>
    <t xml:space="preserve">R   LUIZ BIGONHA                  155        </t>
  </si>
  <si>
    <t xml:space="preserve">LOURICAL                 </t>
  </si>
  <si>
    <t xml:space="preserve">E A M PALMA ME                                    </t>
  </si>
  <si>
    <t xml:space="preserve">0010180370014       </t>
  </si>
  <si>
    <t xml:space="preserve">E A M PALMA ME           </t>
  </si>
  <si>
    <t xml:space="preserve">panfilo@damataleo.com.br                              </t>
  </si>
  <si>
    <t xml:space="preserve">R   COMENDADOR ANTONIO GOMES      80         </t>
  </si>
  <si>
    <t xml:space="preserve">NOEMIA BATALHA           </t>
  </si>
  <si>
    <t xml:space="preserve">ARMAZEM RODRIGUES LTDA ME                         </t>
  </si>
  <si>
    <t xml:space="preserve">0150292800086       </t>
  </si>
  <si>
    <t xml:space="preserve">CASA RODRIGUES           </t>
  </si>
  <si>
    <t xml:space="preserve">LD  CARLOS GOMES                  200        </t>
  </si>
  <si>
    <t xml:space="preserve">MORRO DA CONCEICAO       </t>
  </si>
  <si>
    <t xml:space="preserve">MERCEARIA SILVEIRA EUGENOPOLIS LTDA               </t>
  </si>
  <si>
    <t xml:space="preserve">0010230690076       </t>
  </si>
  <si>
    <t xml:space="preserve">MERCEARIA SILVEIRA E     </t>
  </si>
  <si>
    <t xml:space="preserve">R   ANTENOR MAZORQUE              126        </t>
  </si>
  <si>
    <t xml:space="preserve">EUGENOPOLIS              </t>
  </si>
  <si>
    <t xml:space="preserve">JONAS HENRIQUE DA SILVEIRA ME                     </t>
  </si>
  <si>
    <t xml:space="preserve">0156061550039       </t>
  </si>
  <si>
    <t xml:space="preserve">BAR SAO SEBASTIAO        </t>
  </si>
  <si>
    <t xml:space="preserve">R   FRANCISCO ROCHA               187        </t>
  </si>
  <si>
    <t xml:space="preserve">MORRO SAO SEBASTIAO      </t>
  </si>
  <si>
    <t xml:space="preserve">ELBERTO DE ARAUJO TAVARES                         </t>
  </si>
  <si>
    <t xml:space="preserve">BAR DO SARGENTE ELBE     </t>
  </si>
  <si>
    <t xml:space="preserve">R   ALVARO ANTUNES FILHO          192        </t>
  </si>
  <si>
    <t xml:space="preserve">ROSELENE DA ENCARNACAO SANTOS E SILVA ME          </t>
  </si>
  <si>
    <t xml:space="preserve">0010339440090       </t>
  </si>
  <si>
    <t xml:space="preserve">ROSELENE DA ENCARNCA     </t>
  </si>
  <si>
    <t xml:space="preserve">AV  RICARDO MACHADO               109        </t>
  </si>
  <si>
    <t xml:space="preserve">NOSSA SENHORA APAREC     </t>
  </si>
  <si>
    <t xml:space="preserve">SILVIO HELENO TISSI PEREIRA ME                    </t>
  </si>
  <si>
    <t xml:space="preserve">5115594600030       </t>
  </si>
  <si>
    <t xml:space="preserve">SILVIO HELENO TISSI      </t>
  </si>
  <si>
    <t xml:space="preserve">R   JOSE DE FREITAS               38         </t>
  </si>
  <si>
    <t xml:space="preserve">PIRAPETINGA              </t>
  </si>
  <si>
    <t xml:space="preserve">SANTO ANTONIO            </t>
  </si>
  <si>
    <t xml:space="preserve">MERCEARIA GRANJA LTDA                             </t>
  </si>
  <si>
    <t xml:space="preserve">5115595010040       </t>
  </si>
  <si>
    <t xml:space="preserve">MERCEARIA GRANJA         </t>
  </si>
  <si>
    <t xml:space="preserve">supermercadogranja@hotmail.com                        </t>
  </si>
  <si>
    <t xml:space="preserve">R   JOSE DE FREITAS               221        </t>
  </si>
  <si>
    <t xml:space="preserve">MERCADO CENTRAL DE GUIRICEMA LTDA                 </t>
  </si>
  <si>
    <t xml:space="preserve">0010353160083       </t>
  </si>
  <si>
    <t xml:space="preserve">MERCADO CENTRAL DE G     </t>
  </si>
  <si>
    <t xml:space="preserve">PC  CORONEL LUIZ COUTINHO         20         </t>
  </si>
  <si>
    <t xml:space="preserve">GUIRICEMA                </t>
  </si>
  <si>
    <t xml:space="preserve">BAR CACETA LTDA ME                                </t>
  </si>
  <si>
    <t xml:space="preserve">5114079880078       </t>
  </si>
  <si>
    <t xml:space="preserve">BAR CACETA LTDA ME       </t>
  </si>
  <si>
    <t xml:space="preserve">jorgespedo@hotmail.com                                </t>
  </si>
  <si>
    <t xml:space="preserve">R   MARECHAL DEODORO DA FONSECA   60         </t>
  </si>
  <si>
    <t xml:space="preserve">DELIO JOSE DA SILVA                               </t>
  </si>
  <si>
    <t xml:space="preserve">FAISCAS BAR              </t>
  </si>
  <si>
    <t xml:space="preserve">AV  DIAS PAES                     SN         </t>
  </si>
  <si>
    <t xml:space="preserve">DIVINESIA                </t>
  </si>
  <si>
    <t xml:space="preserve">LENY DAS GRACAS SILVA VANDERLEY                   </t>
  </si>
  <si>
    <t xml:space="preserve">BAR DO SIMAO             </t>
  </si>
  <si>
    <t xml:space="preserve">R   JOSE RODRIGUES DE OLIVEIRA    175        </t>
  </si>
  <si>
    <t xml:space="preserve">INCONFIDENCIA 2          </t>
  </si>
  <si>
    <t xml:space="preserve">PEDRO PADOVANI                                    </t>
  </si>
  <si>
    <t xml:space="preserve">BAR DO PEDRINHO          </t>
  </si>
  <si>
    <t xml:space="preserve">R   SILVIANO BRANDAO              409        </t>
  </si>
  <si>
    <t xml:space="preserve">SAO GERALDO              </t>
  </si>
  <si>
    <t xml:space="preserve">SUPERMERCADO PACOTAO 2000 LTDA                    </t>
  </si>
  <si>
    <t xml:space="preserve">5117907970070       </t>
  </si>
  <si>
    <t xml:space="preserve">SUPERMERCADO SANTANA     </t>
  </si>
  <si>
    <t xml:space="preserve">AV  PRESIDENTE CARLOS LUZ         55         </t>
  </si>
  <si>
    <t xml:space="preserve">PADARIA E LANCHONETE BRUM E LIMA LTDA ME          </t>
  </si>
  <si>
    <t xml:space="preserve">5118785310055       </t>
  </si>
  <si>
    <t xml:space="preserve">PADARIA E LANCHONETE     </t>
  </si>
  <si>
    <t xml:space="preserve">estecon2013@yahoo.com.br                              </t>
  </si>
  <si>
    <t xml:space="preserve">R   SEBASTIAO DE SOUZA LIMA       62         </t>
  </si>
  <si>
    <t xml:space="preserve">VALAO QUENTE             </t>
  </si>
  <si>
    <t xml:space="preserve">LUZIA NEIVA MAGALHAES ME                          </t>
  </si>
  <si>
    <t xml:space="preserve">MERCEARIA DO MOCHILA     </t>
  </si>
  <si>
    <t xml:space="preserve">dilsonmagalhaes15@gmail.com                           </t>
  </si>
  <si>
    <t xml:space="preserve">PC  MAJOR AFONSO DE SOUZA         SN         </t>
  </si>
  <si>
    <t xml:space="preserve">CAIAPO                   </t>
  </si>
  <si>
    <t xml:space="preserve">RICARDO CAMPOS SILVERIO                           </t>
  </si>
  <si>
    <t xml:space="preserve">BAR DO MORANGA           </t>
  </si>
  <si>
    <t xml:space="preserve">R   DOMINGOS ZAMBRANO             264        </t>
  </si>
  <si>
    <t xml:space="preserve">SAO CRISTIVAO            </t>
  </si>
  <si>
    <t xml:space="preserve">SUPERMERCADO EXTRA MINAS LTDA ME                  </t>
  </si>
  <si>
    <t xml:space="preserve">5117776000005       </t>
  </si>
  <si>
    <t xml:space="preserve">MERCADO SUPERMINAS       </t>
  </si>
  <si>
    <t xml:space="preserve">R   SEBASTIAO JONIAS DA SILVEIRA  115        </t>
  </si>
  <si>
    <t xml:space="preserve">AILSE DE ASEVEDO DE SOUZA                         </t>
  </si>
  <si>
    <t xml:space="preserve">BAR DO IVAM              </t>
  </si>
  <si>
    <t xml:space="preserve">AL  DOUTOR DAIR BIFANO            16         </t>
  </si>
  <si>
    <t xml:space="preserve">SILVA E BRUM LTDA ME                              </t>
  </si>
  <si>
    <t xml:space="preserve">7214498930050       </t>
  </si>
  <si>
    <t xml:space="preserve">SILVA E BRUM LTDA ME     </t>
  </si>
  <si>
    <t xml:space="preserve">silvaebrum@yahoo.com.br                               </t>
  </si>
  <si>
    <t xml:space="preserve">R   ELIAS BOUHID                  22         </t>
  </si>
  <si>
    <t xml:space="preserve">VOLTA GRANDE             </t>
  </si>
  <si>
    <t xml:space="preserve">JOSE ANTONIO GAUDENCIO EPP                        </t>
  </si>
  <si>
    <t xml:space="preserve">0010349830061       </t>
  </si>
  <si>
    <t xml:space="preserve">JOSE ANTONIO GAUDENC     </t>
  </si>
  <si>
    <t xml:space="preserve">R   CLOVIS SALGADO GAMA           261        </t>
  </si>
  <si>
    <t xml:space="preserve">JOAO BATISTA PRATA                                </t>
  </si>
  <si>
    <t xml:space="preserve">FORRO DO PRATINHA        </t>
  </si>
  <si>
    <t xml:space="preserve">R   JOAO CORREIA LINO             715        </t>
  </si>
  <si>
    <t xml:space="preserve">RANCHO VERDE             </t>
  </si>
  <si>
    <t xml:space="preserve">LUCIO OLIVEIRA MATTOS ME                          </t>
  </si>
  <si>
    <t xml:space="preserve">7216297900059       </t>
  </si>
  <si>
    <t xml:space="preserve">LUCIO OLIVEIRA MATTO     </t>
  </si>
  <si>
    <t xml:space="preserve">SIT SANTA EDWIRGES                SN         </t>
  </si>
  <si>
    <t xml:space="preserve">AREA RURAL               </t>
  </si>
  <si>
    <t xml:space="preserve">CARLOS GONCALVES DE ASSIS ME                      </t>
  </si>
  <si>
    <t xml:space="preserve">2460097560020       </t>
  </si>
  <si>
    <t xml:space="preserve">CARLOS GONCALVES DE      </t>
  </si>
  <si>
    <t xml:space="preserve">ROD BR 393 KM 18                  12         </t>
  </si>
  <si>
    <t xml:space="preserve">ESTRELA DALVA            </t>
  </si>
  <si>
    <t xml:space="preserve">CHURRASCARIA E LANCHONETE BROCK LTDA EPP          </t>
  </si>
  <si>
    <t xml:space="preserve">0151572510038       </t>
  </si>
  <si>
    <t xml:space="preserve">CHURRASCARIA E LANCH     </t>
  </si>
  <si>
    <t xml:space="preserve">ROD BR 116                        SN         </t>
  </si>
  <si>
    <t xml:space="preserve">MARINOPOLIS              </t>
  </si>
  <si>
    <t xml:space="preserve">ARILSON DE JESUS FERREIRA ME                      </t>
  </si>
  <si>
    <t xml:space="preserve">0152251960080       </t>
  </si>
  <si>
    <t xml:space="preserve">PIZZARIA JEITINHO BR     </t>
  </si>
  <si>
    <t xml:space="preserve">hrcontabilidade4315@yahoo.com.br                      </t>
  </si>
  <si>
    <t xml:space="preserve">R   DOUTOR SOBRAL PINTO           524        </t>
  </si>
  <si>
    <t xml:space="preserve">NIVIA MENDES DE SOUZA                             </t>
  </si>
  <si>
    <t xml:space="preserve">LANCHONETE SOUZA         </t>
  </si>
  <si>
    <t xml:space="preserve">PC  ROGERIO TEIXEIRA              24         </t>
  </si>
  <si>
    <t xml:space="preserve">MERCADO SOUZA E TRCE LTDA EPP                     </t>
  </si>
  <si>
    <t xml:space="preserve">6008404470018       </t>
  </si>
  <si>
    <t xml:space="preserve">MERCADO SOUZA E TREC     </t>
  </si>
  <si>
    <t xml:space="preserve">josenicontab@hotmail.com                              </t>
  </si>
  <si>
    <t xml:space="preserve">R   BARAO DA CONCEICAO            80         </t>
  </si>
  <si>
    <t xml:space="preserve">SANTO ANTONIO DO AVE     </t>
  </si>
  <si>
    <t xml:space="preserve">LUVIFLA MERCEARIA LTDA ME                         </t>
  </si>
  <si>
    <t xml:space="preserve">6568673780092       </t>
  </si>
  <si>
    <t xml:space="preserve">LUVIFLA MERCEARIA LT     </t>
  </si>
  <si>
    <t xml:space="preserve">AV  ANTONIO DE SOUZA RABELO       197        </t>
  </si>
  <si>
    <t xml:space="preserve">SENADOR CORTES           </t>
  </si>
  <si>
    <t xml:space="preserve">MERCADO SENADOR CORTES LTDA                       </t>
  </si>
  <si>
    <t xml:space="preserve">6569792380005       </t>
  </si>
  <si>
    <t xml:space="preserve">MERCADO SENADOR CORT     </t>
  </si>
  <si>
    <t xml:space="preserve">mercadodaniel@yahoo.com.br                            </t>
  </si>
  <si>
    <t xml:space="preserve">AV  ANTONIO DE SOUZA RABELO       219        </t>
  </si>
  <si>
    <t xml:space="preserve">ANTONIO MILTON DE SOUZA                           </t>
  </si>
  <si>
    <t xml:space="preserve">BAR DO ANTONIO           </t>
  </si>
  <si>
    <t xml:space="preserve">R   SERVULO ABRANCHES             15         </t>
  </si>
  <si>
    <t xml:space="preserve">LEONARDO                 </t>
  </si>
  <si>
    <t xml:space="preserve">ALESSANDRO SILVA PEREIRA                          </t>
  </si>
  <si>
    <t xml:space="preserve">ALESSANDRO               </t>
  </si>
  <si>
    <t xml:space="preserve">R   MONS. GUILHERME DE OLIVEIRA   279        </t>
  </si>
  <si>
    <t xml:space="preserve">PEDRO BRITO              </t>
  </si>
  <si>
    <t xml:space="preserve">DARCY BRIGUENTI VARIZI                            </t>
  </si>
  <si>
    <t xml:space="preserve">BAR E RESTAURANTE AV     </t>
  </si>
  <si>
    <t xml:space="preserve">R   AFONSO ALVES PEREIRA          735        </t>
  </si>
  <si>
    <t xml:space="preserve">SAO SEBASTIAO DA VAR     </t>
  </si>
  <si>
    <t xml:space="preserve">BRAZ LEITE DOS SANTOS                             </t>
  </si>
  <si>
    <t xml:space="preserve">BAR DO BRAZ              </t>
  </si>
  <si>
    <t xml:space="preserve">R   PROJETADA                     115        </t>
  </si>
  <si>
    <t xml:space="preserve">GRASIANI VITOR LIMA FURTADO                       </t>
  </si>
  <si>
    <t xml:space="preserve">GRASIANI LANCHES         </t>
  </si>
  <si>
    <t xml:space="preserve">R   JOAQUIM CORREA DIAS           305        </t>
  </si>
  <si>
    <t xml:space="preserve">GUARANI                  </t>
  </si>
  <si>
    <t xml:space="preserve">MARLY E P DE AMORIM E CIA LTDA                    </t>
  </si>
  <si>
    <t xml:space="preserve">6903827670079       </t>
  </si>
  <si>
    <t xml:space="preserve">MERCADO NOVA ERA         </t>
  </si>
  <si>
    <t xml:space="preserve">AV  DOUTOR JOAO CATALDO PINTO     1461       </t>
  </si>
  <si>
    <t xml:space="preserve">ANTONIA MARIA PEDROSA COSTA EPP                   </t>
  </si>
  <si>
    <t xml:space="preserve">6147072050096       </t>
  </si>
  <si>
    <t xml:space="preserve">MERCADO CHICO COSTA      </t>
  </si>
  <si>
    <t xml:space="preserve">R   CORONEL BRANDAO               10         </t>
  </si>
  <si>
    <t xml:space="preserve">SAO FRANCISCO DO GLO     </t>
  </si>
  <si>
    <t xml:space="preserve">AIRTON MARTINS DA SILVA                           </t>
  </si>
  <si>
    <t xml:space="preserve">REI DO PEIXE             </t>
  </si>
  <si>
    <t xml:space="preserve">SIT NOVO HORIZONTE                S/N        </t>
  </si>
  <si>
    <t xml:space="preserve">DONA EUZEBIA             </t>
  </si>
  <si>
    <t xml:space="preserve">S. MANOEL DO GUAIACU     </t>
  </si>
  <si>
    <t xml:space="preserve">MIQUELITO E CAMPOS ALIMENTACAO LTDA ME            </t>
  </si>
  <si>
    <t xml:space="preserve">1532496950037       </t>
  </si>
  <si>
    <t xml:space="preserve">MIX BURGUER              </t>
  </si>
  <si>
    <t xml:space="preserve">ronimiquelito@hotmail.com                             </t>
  </si>
  <si>
    <t xml:space="preserve">AV  ASTOLFO DUTRA                 5          </t>
  </si>
  <si>
    <t xml:space="preserve">ADRIANO BATISTA DO CARMO                          </t>
  </si>
  <si>
    <t xml:space="preserve">PONTO DOS AMIGOS         </t>
  </si>
  <si>
    <t xml:space="preserve">R   ROBERTO VIZANI YUNG           50         </t>
  </si>
  <si>
    <t xml:space="preserve">DENISE FERREIRA DA SILVA ME                       </t>
  </si>
  <si>
    <t xml:space="preserve">3847420510021       </t>
  </si>
  <si>
    <t xml:space="preserve">CASA DA LINGUICA         </t>
  </si>
  <si>
    <t xml:space="preserve">AV  FUNCHAL GARCIA                130        </t>
  </si>
  <si>
    <t xml:space="preserve">BACUTIA COMERCIAL LTDA                            </t>
  </si>
  <si>
    <t xml:space="preserve">0010385920016       </t>
  </si>
  <si>
    <t xml:space="preserve">ESTACAO SUPERMERCADO     </t>
  </si>
  <si>
    <t xml:space="preserve">R   ANTONIO FERREIRA GERMELO      90         </t>
  </si>
  <si>
    <t xml:space="preserve">D P DURIGUETO BAR ME                              </t>
  </si>
  <si>
    <t xml:space="preserve">0010496800019       </t>
  </si>
  <si>
    <t xml:space="preserve">D P DURIGUETO BAR ME     </t>
  </si>
  <si>
    <t xml:space="preserve">R   OLEGARIO MACIEL               793        </t>
  </si>
  <si>
    <t xml:space="preserve">INDUSTRIAL               </t>
  </si>
  <si>
    <t xml:space="preserve">AECIO JOSE PINTO                                  </t>
  </si>
  <si>
    <t xml:space="preserve">BAR CASA VERDE           </t>
  </si>
  <si>
    <t xml:space="preserve">R   DOS OPERARIOS                 37         </t>
  </si>
  <si>
    <t xml:space="preserve">JOSE BOUNES DE ANDRADE                            </t>
  </si>
  <si>
    <t xml:space="preserve">JOSE BOUNES DE ANDRA     </t>
  </si>
  <si>
    <t xml:space="preserve">R   ALOISIO SOARES FAJARDO        250        </t>
  </si>
  <si>
    <t xml:space="preserve">SAO SEBASTIAO            </t>
  </si>
  <si>
    <t xml:space="preserve">CASA MATTOS LTDA                                  </t>
  </si>
  <si>
    <t xml:space="preserve">3840448850246       </t>
  </si>
  <si>
    <t xml:space="preserve">CASA MATTOS LTDA         </t>
  </si>
  <si>
    <t xml:space="preserve">R   OLIVIER FAJARDO               255        </t>
  </si>
  <si>
    <t xml:space="preserve">CATAGUASES ABASTECIMENTOS E SERVICOS LTD          </t>
  </si>
  <si>
    <t xml:space="preserve">POSTOS DE GASOLINA                              </t>
  </si>
  <si>
    <t>14-Lj.Conveniência</t>
  </si>
  <si>
    <t xml:space="preserve">1533280880058       </t>
  </si>
  <si>
    <t xml:space="preserve">POSTO PRIMAVERA          </t>
  </si>
  <si>
    <t xml:space="preserve">AV  NICOLAU SIUIR                 1550       </t>
  </si>
  <si>
    <t xml:space="preserve">VILA MINALDA             </t>
  </si>
  <si>
    <t xml:space="preserve">ANTONIO CLEVER FERREIRA FAGUNDES                  </t>
  </si>
  <si>
    <t xml:space="preserve">BAR DA JOANA             </t>
  </si>
  <si>
    <t xml:space="preserve">R   DORYMEMDOM SIMOES             626        </t>
  </si>
  <si>
    <t xml:space="preserve">JOSE DAS GRACAS TAVARES                           </t>
  </si>
  <si>
    <t xml:space="preserve">BARDUZE                  </t>
  </si>
  <si>
    <t xml:space="preserve">R   MARECHAL FLORIANO PEIXOTO     SN         </t>
  </si>
  <si>
    <t xml:space="preserve">PIZZARIA QUEM DIRIAS LTDA ME                      </t>
  </si>
  <si>
    <t xml:space="preserve">0010441730027       </t>
  </si>
  <si>
    <t xml:space="preserve">PIZZARIA QUEM DIRIAS     </t>
  </si>
  <si>
    <t xml:space="preserve">R   MAJOR VIEIRA                  715        </t>
  </si>
  <si>
    <t xml:space="preserve">JOAO BATISTA DA SILVA                             </t>
  </si>
  <si>
    <t xml:space="preserve">BAR DO MILITA            </t>
  </si>
  <si>
    <t xml:space="preserve">R   JOAO TEIXEIRA MOURA GUIMARAES 466        </t>
  </si>
  <si>
    <t xml:space="preserve">ROZIMEIRE NUNES BITTENCOURT ME                    </t>
  </si>
  <si>
    <t xml:space="preserve">2466793810089       </t>
  </si>
  <si>
    <t xml:space="preserve">BAR DA POUSADA           </t>
  </si>
  <si>
    <t xml:space="preserve">R   LAURO BARBOSA                 21         </t>
  </si>
  <si>
    <t xml:space="preserve">BAR DO DINHO             </t>
  </si>
  <si>
    <t xml:space="preserve">R   JUAREZ HOSKEN                 300        </t>
  </si>
  <si>
    <t xml:space="preserve">CARANGOLA                </t>
  </si>
  <si>
    <t xml:space="preserve">CHEVRAND                 </t>
  </si>
  <si>
    <t xml:space="preserve">MARTA MARIA DE OLIVEIRA FERREIRA                  </t>
  </si>
  <si>
    <t xml:space="preserve">BAR DO BOLAO             </t>
  </si>
  <si>
    <t xml:space="preserve">R   DOUTOR COSTA REIS             53         </t>
  </si>
  <si>
    <t xml:space="preserve">CELDIR CARVALHO PIMENTEL ME                       </t>
  </si>
  <si>
    <t xml:space="preserve">1539783770053       </t>
  </si>
  <si>
    <t xml:space="preserve">CELDIR CARVALHO PIME     </t>
  </si>
  <si>
    <t xml:space="preserve">R   FLORIANO PEIXOTO              SN         </t>
  </si>
  <si>
    <t xml:space="preserve">ANTONIO ANGELO DE OLIVEIRA                        </t>
  </si>
  <si>
    <t xml:space="preserve">BAR DO ANGELO            </t>
  </si>
  <si>
    <t xml:space="preserve">R   CANDIDA STALONE               42         </t>
  </si>
  <si>
    <t xml:space="preserve">SANTA CLARA              </t>
  </si>
  <si>
    <t xml:space="preserve">ANTONIO GOMES DE ALMEIDA ME                       </t>
  </si>
  <si>
    <t xml:space="preserve">0010460970011       </t>
  </si>
  <si>
    <t xml:space="preserve">LANCHONETE BREVES        </t>
  </si>
  <si>
    <t xml:space="preserve">apbarbudo@hotmail.com                                 </t>
  </si>
  <si>
    <t xml:space="preserve">PC  CORONEL BREVES                3          </t>
  </si>
  <si>
    <t xml:space="preserve">FABIO HENRIQUE URGAL ME                           </t>
  </si>
  <si>
    <t xml:space="preserve">2887325030010       </t>
  </si>
  <si>
    <t xml:space="preserve">FABIO HENRIQUE URGAL     </t>
  </si>
  <si>
    <t xml:space="preserve">R   LUDGERO DAMASIO DE FREITAS    80         </t>
  </si>
  <si>
    <t xml:space="preserve">GUIDOVAL                 </t>
  </si>
  <si>
    <t xml:space="preserve">PEDRA BRANCA             </t>
  </si>
  <si>
    <t xml:space="preserve">LUCILEIA DAS GRACAS MARTINS DE ANDRADE R          </t>
  </si>
  <si>
    <t xml:space="preserve">BAR DO JOAO ANTONIO      </t>
  </si>
  <si>
    <t xml:space="preserve">R   DOUTOR CLOVIS SALGADO GAMA    131        </t>
  </si>
  <si>
    <t xml:space="preserve">EDILSON ROCHA                                     </t>
  </si>
  <si>
    <t xml:space="preserve">MERCEARIA BOVALENTE      </t>
  </si>
  <si>
    <t xml:space="preserve">R   COMENDADOR ANTONIO GOMES      36         </t>
  </si>
  <si>
    <t xml:space="preserve">NOEME BATALHA            </t>
  </si>
  <si>
    <t xml:space="preserve">EUCLIDES FERNANDES GUIMARAES                      </t>
  </si>
  <si>
    <t xml:space="preserve">BAR DO EUCLIDES          </t>
  </si>
  <si>
    <t xml:space="preserve">AV  GOVERNADOR BENEDITO VALADARES 891        </t>
  </si>
  <si>
    <t xml:space="preserve">LUIZ CARLOS FIDELIS                               </t>
  </si>
  <si>
    <t xml:space="preserve">LUIZ FIDELIS             </t>
  </si>
  <si>
    <t xml:space="preserve">luizcarlosfideles@hotmail.com                         </t>
  </si>
  <si>
    <t xml:space="preserve">R   MANOEL BANDEIRA               431        </t>
  </si>
  <si>
    <t xml:space="preserve">ANA CARRARA              </t>
  </si>
  <si>
    <t xml:space="preserve">ANTONIO CARLOS MADEIRA                            </t>
  </si>
  <si>
    <t xml:space="preserve">BAR DO IRMAO             </t>
  </si>
  <si>
    <t xml:space="preserve">empty@webjump.com.br                                  </t>
  </si>
  <si>
    <t xml:space="preserve">R   JOAO TEIXEIRA DE MOURA GUIMARA1170       </t>
  </si>
  <si>
    <t xml:space="preserve">MARIA ADELAIDE DE CARVALHO ALMEIDA                </t>
  </si>
  <si>
    <t xml:space="preserve">MARGARIDA RODRIGUES      </t>
  </si>
  <si>
    <t xml:space="preserve">R   SIDNEY FRANCISCO SAO JOSE     7          </t>
  </si>
  <si>
    <t xml:space="preserve">EVANI PACHECO DA COSTA                            </t>
  </si>
  <si>
    <t xml:space="preserve">BAR DO NIM               </t>
  </si>
  <si>
    <t xml:space="preserve">CRG BRAGUINHA                     SN         </t>
  </si>
  <si>
    <t xml:space="preserve">CARLOS AUGUSTO RIBEIRO FILHO                      </t>
  </si>
  <si>
    <t xml:space="preserve">MERCEARIA BRASIL         </t>
  </si>
  <si>
    <t xml:space="preserve">R   MARIO RIBEIRO DA SILVA        SN         </t>
  </si>
  <si>
    <t xml:space="preserve">BARAO DE MONTE ALTO      </t>
  </si>
  <si>
    <t xml:space="preserve">CACHOEIRA ALEGRE         </t>
  </si>
  <si>
    <t xml:space="preserve">FRANCISCO VIDAL DO AMARAL                         </t>
  </si>
  <si>
    <t xml:space="preserve">BAR E MERCEARIA DO A     </t>
  </si>
  <si>
    <t xml:space="preserve">R   CORONEL JOAO VICENTE          548        </t>
  </si>
  <si>
    <t xml:space="preserve">PIRAUBINHA               </t>
  </si>
  <si>
    <t xml:space="preserve">CLAUDIO HENRIQUE FIRMIANO                         </t>
  </si>
  <si>
    <t xml:space="preserve">BAR DO KALL              </t>
  </si>
  <si>
    <t xml:space="preserve">PC  SAO FRANCISCO                 SN         </t>
  </si>
  <si>
    <t xml:space="preserve">UBARI                    </t>
  </si>
  <si>
    <t xml:space="preserve">CARLOS LUZ RIBEIRO                                </t>
  </si>
  <si>
    <t xml:space="preserve">BAR DO CARLOS LUZ        </t>
  </si>
  <si>
    <t xml:space="preserve">R   PRINCIPAL                     SN         </t>
  </si>
  <si>
    <t xml:space="preserve">PATROCINIO DO MURIAE     </t>
  </si>
  <si>
    <t xml:space="preserve">CASA DE TABUA            </t>
  </si>
  <si>
    <t xml:space="preserve">ANA LUCIA TEIXEIRA CITRANGULO FERREIRA M          </t>
  </si>
  <si>
    <t xml:space="preserve">0010441370071       </t>
  </si>
  <si>
    <t xml:space="preserve">ANA LUCIA TEIXEIRA C     </t>
  </si>
  <si>
    <t xml:space="preserve">R   CORONEL CASTELO BRANCO        267        </t>
  </si>
  <si>
    <t xml:space="preserve">R M DOS SANTOS JUNIOR ME                          </t>
  </si>
  <si>
    <t xml:space="preserve">0010573900060       </t>
  </si>
  <si>
    <t xml:space="preserve">MERCADINHO SANTO ANT     </t>
  </si>
  <si>
    <t xml:space="preserve">lucarelli@velox.com.br                                </t>
  </si>
  <si>
    <t xml:space="preserve">AV  ARY BARROSO                   472        </t>
  </si>
  <si>
    <t xml:space="preserve">JARDIM GLORIA            </t>
  </si>
  <si>
    <t xml:space="preserve">MARCIO SOUZA DE LANDIS                            </t>
  </si>
  <si>
    <t xml:space="preserve">BAR DO MARCIO            </t>
  </si>
  <si>
    <t xml:space="preserve">R   ITAGIBA RODRIGUES ALVES       181        </t>
  </si>
  <si>
    <t xml:space="preserve">PRIMAVERA                </t>
  </si>
  <si>
    <t xml:space="preserve">AUTO POSTO COMETA DE LEOPOLDINA LTDA              </t>
  </si>
  <si>
    <t xml:space="preserve">3847760240080       </t>
  </si>
  <si>
    <t xml:space="preserve">POSTO COMETA             </t>
  </si>
  <si>
    <t xml:space="preserve">R   JOSE PERES                    261        </t>
  </si>
  <si>
    <t xml:space="preserve">GUSTAVO DA SILVA AVILA                            </t>
  </si>
  <si>
    <t xml:space="preserve">BAR DO GUSTAVO           </t>
  </si>
  <si>
    <t xml:space="preserve">R   ALAN KARDECK                  SN         </t>
  </si>
  <si>
    <t xml:space="preserve">SUPERMERCADO PAIS E FILHOS RIOBRANQUENSE          </t>
  </si>
  <si>
    <t xml:space="preserve">7202970300084       </t>
  </si>
  <si>
    <t xml:space="preserve">SUPERMERCADO PAIS E      </t>
  </si>
  <si>
    <t xml:space="preserve">R   CAPITAO GERALDO WALTER CUNHA  325        </t>
  </si>
  <si>
    <t xml:space="preserve">VILA APRAZIVEL           </t>
  </si>
  <si>
    <t xml:space="preserve">LEIDIA DE FATIMA ZOPELARO FERREIRA                </t>
  </si>
  <si>
    <t xml:space="preserve">PADARIA SAO JOAO         </t>
  </si>
  <si>
    <t xml:space="preserve">AV  DOUTOR CARLOS SOARES          825        </t>
  </si>
  <si>
    <t xml:space="preserve">AUTO POSTO CONFIANCA LTDA                         </t>
  </si>
  <si>
    <t xml:space="preserve">0010478490046       </t>
  </si>
  <si>
    <t xml:space="preserve">POSTO 3D                 </t>
  </si>
  <si>
    <t xml:space="preserve">AMAURICIO@OI.COM.BR                                   </t>
  </si>
  <si>
    <t xml:space="preserve">AV  JEHU PINTO DE FARIA           40         </t>
  </si>
  <si>
    <t xml:space="preserve">NEWTON DIAS BRAGA                                 </t>
  </si>
  <si>
    <t xml:space="preserve">BAR KATITAS              </t>
  </si>
  <si>
    <t xml:space="preserve">wilesmarcelofaria@gmail.com                           </t>
  </si>
  <si>
    <t xml:space="preserve">R   SEBASTIAO LOPES FERRAZ        138        </t>
  </si>
  <si>
    <t xml:space="preserve">JOAQUIM LOPES            </t>
  </si>
  <si>
    <t xml:space="preserve">ELIZABETH CHEHUEM REIS                            </t>
  </si>
  <si>
    <t xml:space="preserve">TONIM DA PISCINA         </t>
  </si>
  <si>
    <t xml:space="preserve">R   HELENA GRUPPIONI SECCHI       58         </t>
  </si>
  <si>
    <t xml:space="preserve">BOM PASTOR               </t>
  </si>
  <si>
    <t xml:space="preserve">LUCIANO ALFENAS PACHECO                           </t>
  </si>
  <si>
    <t xml:space="preserve">BAR DO LUCIANO           </t>
  </si>
  <si>
    <t xml:space="preserve">AV  PADRE ARNALDO JANSEN          938        </t>
  </si>
  <si>
    <t xml:space="preserve">SEBASTIAO CARLOS PIRES                            </t>
  </si>
  <si>
    <t xml:space="preserve">BAR DO SEBASTIAO         </t>
  </si>
  <si>
    <t xml:space="preserve">R   PREFEITO JOSE XAVIER VIEIRA   279        </t>
  </si>
  <si>
    <t xml:space="preserve">JOAO G DA NEIVA          </t>
  </si>
  <si>
    <t xml:space="preserve">POLIANA APARECIDA GODINHO BATISTA                 </t>
  </si>
  <si>
    <t xml:space="preserve">DEPOSITO DA POLIANA      </t>
  </si>
  <si>
    <t xml:space="preserve">R   MARIA ISABEL PINTO            SN         </t>
  </si>
  <si>
    <t xml:space="preserve">ANTONIO PRADO DE MIN     </t>
  </si>
  <si>
    <t xml:space="preserve">ANTONIO JOSE DE SOUZA FREITAS                     </t>
  </si>
  <si>
    <t xml:space="preserve">BAR DO TOTONHO           </t>
  </si>
  <si>
    <t xml:space="preserve">FAZ ZONA RURAL                    SN         </t>
  </si>
  <si>
    <t xml:space="preserve">SAO JOAO DO GLORIA       </t>
  </si>
  <si>
    <t xml:space="preserve">ORNELLAS E SCHER LTDA ME                          </t>
  </si>
  <si>
    <t xml:space="preserve">0469247070093       </t>
  </si>
  <si>
    <t xml:space="preserve">PAPAGUENO BAR            </t>
  </si>
  <si>
    <t xml:space="preserve">srodias@hotmail.com                                   </t>
  </si>
  <si>
    <t xml:space="preserve">PC  ANTONIO CARLOS                18 LJA     </t>
  </si>
  <si>
    <t xml:space="preserve">IRINEU LADEIRA DE RESENDE                         </t>
  </si>
  <si>
    <t xml:space="preserve">BAR DO MOCOTO            </t>
  </si>
  <si>
    <t xml:space="preserve">VL  DONA MARICAS                  83         </t>
  </si>
  <si>
    <t xml:space="preserve">JOSE FRANCISCO QUINTILIANO                        </t>
  </si>
  <si>
    <t xml:space="preserve">BAR CEINHO               </t>
  </si>
  <si>
    <t xml:space="preserve">R   JOTA LACERDA                  50         </t>
  </si>
  <si>
    <t xml:space="preserve">THOME                    </t>
  </si>
  <si>
    <t xml:space="preserve">JOSE MARIA GARCIA DO NASCIMENTO                   </t>
  </si>
  <si>
    <t xml:space="preserve">CANTINHO FELIZ           </t>
  </si>
  <si>
    <t xml:space="preserve">R   PEDRO COMELO                  75         </t>
  </si>
  <si>
    <t xml:space="preserve">REIGISMAR FREITAS VALVERDE                        </t>
  </si>
  <si>
    <t xml:space="preserve">REIGISMAR FREITAS VA     </t>
  </si>
  <si>
    <t xml:space="preserve">R   DAS FLORES                    135        </t>
  </si>
  <si>
    <t xml:space="preserve">KASSIA DISTRIBUIDORA LTDA ME                      </t>
  </si>
  <si>
    <t xml:space="preserve">4399696500029       </t>
  </si>
  <si>
    <t xml:space="preserve">KASSIA DISTRIBUIDORA     </t>
  </si>
  <si>
    <t xml:space="preserve">kassiadistribuidora@gmail.com                         </t>
  </si>
  <si>
    <t xml:space="preserve">R   DOUTOR EVARISTO DE CARVALHO   198        </t>
  </si>
  <si>
    <t xml:space="preserve">GAVEA                    </t>
  </si>
  <si>
    <t xml:space="preserve">ADAO JOSE DE SOUZA                                </t>
  </si>
  <si>
    <t xml:space="preserve">ESQUINAO BAR             </t>
  </si>
  <si>
    <t xml:space="preserve">R   MURIAE                        233        </t>
  </si>
  <si>
    <t xml:space="preserve">SANTA TEREZINHA          </t>
  </si>
  <si>
    <t xml:space="preserve">SUPERMERCADOS MARINHO DE CARANGOLA LTDA           </t>
  </si>
  <si>
    <t xml:space="preserve">0010606600078       </t>
  </si>
  <si>
    <t xml:space="preserve">SUPERMERCADOS MARINH     </t>
  </si>
  <si>
    <t xml:space="preserve">R   MAGALHAES QUEIROZ             63         </t>
  </si>
  <si>
    <t xml:space="preserve">SANTO ONOFRE             </t>
  </si>
  <si>
    <t xml:space="preserve">0010606600159       </t>
  </si>
  <si>
    <t xml:space="preserve">marinhocompras4@hotmail.com                           </t>
  </si>
  <si>
    <t xml:space="preserve">R   FELIPE DOS SANTOS             25         </t>
  </si>
  <si>
    <t xml:space="preserve">SANTA EMILIA             </t>
  </si>
  <si>
    <t xml:space="preserve">JOSE DOS SANTOS QUIRINO                           </t>
  </si>
  <si>
    <t xml:space="preserve">BARZINHO DO ZE           </t>
  </si>
  <si>
    <t xml:space="preserve">R   JOAO SIMAO                    251        </t>
  </si>
  <si>
    <t xml:space="preserve">DICO LEITE               </t>
  </si>
  <si>
    <t xml:space="preserve">GILMAR JOSE NERY                                  </t>
  </si>
  <si>
    <t xml:space="preserve">BAR DO GILMAR            </t>
  </si>
  <si>
    <t xml:space="preserve">SIT AREA RURAL                    SN         </t>
  </si>
  <si>
    <t xml:space="preserve">JOSE EVANGELISTA MARIQUITO PIRES                  </t>
  </si>
  <si>
    <t xml:space="preserve">BAR DO EVANGELISTA       </t>
  </si>
  <si>
    <t xml:space="preserve">R   JOSE CHAVES SOUZA             S/N        </t>
  </si>
  <si>
    <t xml:space="preserve">SANTANA DE CATAGUASE     </t>
  </si>
  <si>
    <t xml:space="preserve">MERCADO DO CLOVES MONTEALTENSE LTDA               </t>
  </si>
  <si>
    <t xml:space="preserve">001062042.00-65     </t>
  </si>
  <si>
    <t xml:space="preserve">MERCADO DO CLOVES        </t>
  </si>
  <si>
    <t xml:space="preserve">R   ANTONIO AFONSO FERREIRA       351        </t>
  </si>
  <si>
    <t xml:space="preserve">JOSE DE OLIVEIRA NOGUEIRA                         </t>
  </si>
  <si>
    <t xml:space="preserve">BAR DO NOGUEIRA          </t>
  </si>
  <si>
    <t xml:space="preserve">R   DOS OPERARIOS                 179        </t>
  </si>
  <si>
    <t xml:space="preserve">TRIANGULO                </t>
  </si>
  <si>
    <t xml:space="preserve">SUPERMERCADO OLIVEIRA DE ESTRELA DALVA L          </t>
  </si>
  <si>
    <t xml:space="preserve">0010598770003       </t>
  </si>
  <si>
    <t xml:space="preserve">SUPERMERCADO OLIVEIR     </t>
  </si>
  <si>
    <t xml:space="preserve">escvolgran@gmail.com                                  </t>
  </si>
  <si>
    <t xml:space="preserve">R   ARI COUTINHO BRUM             21         </t>
  </si>
  <si>
    <t xml:space="preserve">LIVRARIA E PAPELARIA CENTRAL DE LEOP. LT          </t>
  </si>
  <si>
    <t xml:space="preserve">384.153369.00-03    </t>
  </si>
  <si>
    <t xml:space="preserve">PAPELARIA CENTRAL        </t>
  </si>
  <si>
    <t xml:space="preserve">R   JOSE SILVA                    145-1      </t>
  </si>
  <si>
    <t xml:space="preserve">JOSE ALCIDES DE OLIVEIRA                          </t>
  </si>
  <si>
    <t xml:space="preserve">BAR DO JOSE              </t>
  </si>
  <si>
    <t xml:space="preserve">PC  BOA VISTA                     16         </t>
  </si>
  <si>
    <t xml:space="preserve">MERCADO RIBEIRO LTDA ME                           </t>
  </si>
  <si>
    <t xml:space="preserve">0010706400070       </t>
  </si>
  <si>
    <t xml:space="preserve">MERCADO RIBEIRO          </t>
  </si>
  <si>
    <t xml:space="preserve">R   JOAO GROPPO                   438        </t>
  </si>
  <si>
    <t xml:space="preserve">INES GROPPO              </t>
  </si>
  <si>
    <t xml:space="preserve">ELISEU SOARES CARDOSO                             </t>
  </si>
  <si>
    <t xml:space="preserve">BAR DO ELISEU            </t>
  </si>
  <si>
    <t xml:space="preserve">R   MARECHAL FLORIANO PEIXOTO     328        </t>
  </si>
  <si>
    <t xml:space="preserve">MIRADOURO                </t>
  </si>
  <si>
    <t xml:space="preserve">SAULO GOMES COSTA                                 </t>
  </si>
  <si>
    <t xml:space="preserve">SAULO GOMES COSTA        </t>
  </si>
  <si>
    <t xml:space="preserve">R   ALOISIO SOARES FAJARDO        595        </t>
  </si>
  <si>
    <t xml:space="preserve">NOVA LEOPOLDINA          </t>
  </si>
  <si>
    <t xml:space="preserve">JOSE FERNANDO DE LIMA                             </t>
  </si>
  <si>
    <t xml:space="preserve">BAR DO FERNANDO          </t>
  </si>
  <si>
    <t xml:space="preserve">R   JOSE ALCINO BITENCOURT        355        </t>
  </si>
  <si>
    <t xml:space="preserve">ILTON DE FREITAS ME                               </t>
  </si>
  <si>
    <t xml:space="preserve">4398723410047       </t>
  </si>
  <si>
    <t xml:space="preserve">ACOUGUE E MERCEARIA      </t>
  </si>
  <si>
    <t xml:space="preserve">PC  DORNELAS                      125        </t>
  </si>
  <si>
    <t xml:space="preserve">RODRIGO DA SILVA SOUZA                            </t>
  </si>
  <si>
    <t xml:space="preserve">RODRIGO DA SILVA SOU     </t>
  </si>
  <si>
    <t xml:space="preserve">R   MANOEL LACERDA                190 FU     </t>
  </si>
  <si>
    <t xml:space="preserve">COHAB NOVA               </t>
  </si>
  <si>
    <t xml:space="preserve">EDUARDO CRUZATO FERRAZ                            </t>
  </si>
  <si>
    <t xml:space="preserve">EDUARDO CRUZATO FERR     </t>
  </si>
  <si>
    <t xml:space="preserve">R   JOSE GOMES DOMINGUES          51/02      </t>
  </si>
  <si>
    <t xml:space="preserve">JURACI DA SILVEIRA BRANDAO                        </t>
  </si>
  <si>
    <t xml:space="preserve">BAR GILBERTO             </t>
  </si>
  <si>
    <t xml:space="preserve">R   JOSE RODRIGUES MARQUES        391        </t>
  </si>
  <si>
    <t xml:space="preserve">VARZEA                   </t>
  </si>
  <si>
    <t xml:space="preserve">CASTRO NEDER E CIA LTDA ME                        </t>
  </si>
  <si>
    <t xml:space="preserve">3845471900054       </t>
  </si>
  <si>
    <t xml:space="preserve">CASTRO NEDER E CIA L     </t>
  </si>
  <si>
    <t xml:space="preserve">jc-lopes67@hotmail.com                                </t>
  </si>
  <si>
    <t xml:space="preserve">PC  GAMA CERQUEIRA                30         </t>
  </si>
  <si>
    <t xml:space="preserve">LEANDRO FAJARDO DE AGUIAR                         </t>
  </si>
  <si>
    <t xml:space="preserve">LEANDRO FAJARDO DE A     </t>
  </si>
  <si>
    <t xml:space="preserve">R   JOSE POLICIANO DA SILVA       60         </t>
  </si>
  <si>
    <t xml:space="preserve">JOAO EDVALDO DE SOUSA ME                          </t>
  </si>
  <si>
    <t xml:space="preserve">001.076494.00-31    </t>
  </si>
  <si>
    <t xml:space="preserve">JOAO EDVALDO DE SOUS     </t>
  </si>
  <si>
    <t xml:space="preserve">AV  DOUTOR WALDEMAR SOARES        547        </t>
  </si>
  <si>
    <t xml:space="preserve">COROADO                  </t>
  </si>
  <si>
    <t xml:space="preserve">JANETE MARIA SOARES                               </t>
  </si>
  <si>
    <t xml:space="preserve">BAR SHOW DE BOLA         </t>
  </si>
  <si>
    <t xml:space="preserve">R   CLAUDIO MANOEL                343        </t>
  </si>
  <si>
    <t xml:space="preserve">SERGIO RICARDO PASSOS CARDOSO ME                  </t>
  </si>
  <si>
    <t xml:space="preserve">0010643940090       </t>
  </si>
  <si>
    <t xml:space="preserve">BAR JHOW                 </t>
  </si>
  <si>
    <t xml:space="preserve">eulerltd@veloxmail.com.br                             </t>
  </si>
  <si>
    <t xml:space="preserve">AV  JOSE TEIXEIRA RIOS            134        </t>
  </si>
  <si>
    <t xml:space="preserve">OLIVEIRA E OLIVEIRA PADARIA DE TOMBOS LT          </t>
  </si>
  <si>
    <t xml:space="preserve">0010817330070       </t>
  </si>
  <si>
    <t xml:space="preserve">OLIVEIRA E OLIVEIRA      </t>
  </si>
  <si>
    <t xml:space="preserve">R   OLIMPIO QUINTAO               166 A      </t>
  </si>
  <si>
    <t xml:space="preserve">TOMBOS                   </t>
  </si>
  <si>
    <t xml:space="preserve">NITEROI                  </t>
  </si>
  <si>
    <t xml:space="preserve">SANDRA HELENA TEODORO DE SOUZA ALVAREZ C          </t>
  </si>
  <si>
    <t xml:space="preserve">BAR DA BAU               </t>
  </si>
  <si>
    <t xml:space="preserve">garoto_19novinho@hotmail.com                          </t>
  </si>
  <si>
    <t xml:space="preserve">R   PAULINO DE SOUZA REIS         77         </t>
  </si>
  <si>
    <t xml:space="preserve">RONALDO ADRIANO ARLEU                             </t>
  </si>
  <si>
    <t xml:space="preserve">ACOUGUE RONALDO          </t>
  </si>
  <si>
    <t xml:space="preserve">R   ANTONIO GOMES DA SILVA        73         </t>
  </si>
  <si>
    <t xml:space="preserve">SANTO FERREIRA           </t>
  </si>
  <si>
    <t xml:space="preserve">LAISI CORREA LEMOS E CIA LTDA ME                  </t>
  </si>
  <si>
    <t xml:space="preserve">1336636470064       </t>
  </si>
  <si>
    <t xml:space="preserve">BOM BOCADO               </t>
  </si>
  <si>
    <t xml:space="preserve">R   SANTA LUZIA                   22         </t>
  </si>
  <si>
    <t xml:space="preserve">LUCIANO ELENO PINHEIRO ME                         </t>
  </si>
  <si>
    <t xml:space="preserve">0010604840020       </t>
  </si>
  <si>
    <t xml:space="preserve">LUCIANO ELENO PINHEI     </t>
  </si>
  <si>
    <t xml:space="preserve">AV  CAPITAO ANTONIO CARLOS DE SOUZ435        </t>
  </si>
  <si>
    <t xml:space="preserve">SANTA MARIA              </t>
  </si>
  <si>
    <t xml:space="preserve">NATALINA D D DO NASCIMENTO LANCHES                </t>
  </si>
  <si>
    <t xml:space="preserve">TRAILLER/BARRACA/QUI                            </t>
  </si>
  <si>
    <t xml:space="preserve">6921279680099       </t>
  </si>
  <si>
    <t xml:space="preserve">TRAILLER SAO SEBASTI     </t>
  </si>
  <si>
    <t xml:space="preserve">R   JOSE ELIAS                    1762       </t>
  </si>
  <si>
    <t xml:space="preserve">HELIO RIBEIRO DE OLIVIERA                         </t>
  </si>
  <si>
    <t xml:space="preserve">BAR DO HELIO             </t>
  </si>
  <si>
    <t xml:space="preserve">R   SERGIPE 170                   170        </t>
  </si>
  <si>
    <t xml:space="preserve">PANORAMA                 </t>
  </si>
  <si>
    <t xml:space="preserve">MERCEARIA PIRAPANEMA LTDA ME                      </t>
  </si>
  <si>
    <t xml:space="preserve">0010760250057       </t>
  </si>
  <si>
    <t xml:space="preserve">MERCEARIA PIRAPANEMA     </t>
  </si>
  <si>
    <t xml:space="preserve">R   VEREADOR ANGELO GUARCONI      1779       </t>
  </si>
  <si>
    <t xml:space="preserve">PIRAPANEMA               </t>
  </si>
  <si>
    <t xml:space="preserve">SUPERMERCADO ELDORADO LTDA EPP                    </t>
  </si>
  <si>
    <t xml:space="preserve">001.081519.00-00    </t>
  </si>
  <si>
    <t xml:space="preserve">SUPERMERCADO ELDORAD     </t>
  </si>
  <si>
    <t xml:space="preserve">R   CORONEL SEBASTIAO RAMOS DE CAS152        </t>
  </si>
  <si>
    <t xml:space="preserve">PADARIA IRMAS DE ALEM PARAIBA LTDA ME             </t>
  </si>
  <si>
    <t xml:space="preserve">0010711260060       </t>
  </si>
  <si>
    <t xml:space="preserve">PADARIA IRMAS            </t>
  </si>
  <si>
    <t xml:space="preserve">contaap@oi.com.br                                     </t>
  </si>
  <si>
    <t xml:space="preserve">R   VINTE E QUATRO DE MARCO       95         </t>
  </si>
  <si>
    <t xml:space="preserve">EDUARDO HERCULANO DA SILVA                        </t>
  </si>
  <si>
    <t xml:space="preserve">0010751170011       </t>
  </si>
  <si>
    <t xml:space="preserve">PAULO S BAR              </t>
  </si>
  <si>
    <t xml:space="preserve">AV  CORONEL ANTONIO AUGUSTO DE SOU49         </t>
  </si>
  <si>
    <t xml:space="preserve">EDUARDO JACOB DE SOUZA                            </t>
  </si>
  <si>
    <t xml:space="preserve">EDUARDO JACOB DE SOU     </t>
  </si>
  <si>
    <t xml:space="preserve">R   ANTONIO FERNANDES VALENTIM    759 CA     </t>
  </si>
  <si>
    <t xml:space="preserve">SACOLA SILVA LTDA                                 </t>
  </si>
  <si>
    <t xml:space="preserve">699.029851.00-97    </t>
  </si>
  <si>
    <t xml:space="preserve">SACOLA SILVA LTDA        </t>
  </si>
  <si>
    <t xml:space="preserve">AV  OLEGARIO MACIEL               822        </t>
  </si>
  <si>
    <t xml:space="preserve">SUPERMERCADOS LIDER LTDA                          </t>
  </si>
  <si>
    <t xml:space="preserve">001.085677.00-27    </t>
  </si>
  <si>
    <t xml:space="preserve">LIDER MERCADO            </t>
  </si>
  <si>
    <t xml:space="preserve">R   JOSE AUGUSTO MARCOS           148        </t>
  </si>
  <si>
    <t xml:space="preserve">PONTE PRETA              </t>
  </si>
  <si>
    <t xml:space="preserve">JOSE GERALDO DA SILVA FRANCISCO ME                </t>
  </si>
  <si>
    <t xml:space="preserve">3849955240021       </t>
  </si>
  <si>
    <t xml:space="preserve">JOSE GERALDO DA SILV     </t>
  </si>
  <si>
    <t xml:space="preserve">omar@cefetleo.com.br                                  </t>
  </si>
  <si>
    <t xml:space="preserve">R   FAJARDO                       444        </t>
  </si>
  <si>
    <t xml:space="preserve">ALTO CEMITERIO           </t>
  </si>
  <si>
    <t xml:space="preserve">CARMO ROBERTO FERREIRA                            </t>
  </si>
  <si>
    <t xml:space="preserve">BAR DO CARMO ROBERTO     </t>
  </si>
  <si>
    <t xml:space="preserve">AV  CAPITAO ANTONIO CARLOS DE SOUZ245        </t>
  </si>
  <si>
    <t xml:space="preserve">CREJOSELI LTDA ME                                 </t>
  </si>
  <si>
    <t xml:space="preserve">5848720660008       </t>
  </si>
  <si>
    <t xml:space="preserve">CREJOSELI LTDA ME        </t>
  </si>
  <si>
    <t xml:space="preserve">R   PEREIRA AMARANTE              112        </t>
  </si>
  <si>
    <t xml:space="preserve">PAULO ROBERTO DA SILVEIRA CPF 8100805865          </t>
  </si>
  <si>
    <t xml:space="preserve">0010519240081       </t>
  </si>
  <si>
    <t xml:space="preserve">PAULO ROBERTO DA SIL     </t>
  </si>
  <si>
    <t xml:space="preserve">R   FREI ZACARIAS                 186        </t>
  </si>
  <si>
    <t xml:space="preserve">LOURDES                  </t>
  </si>
  <si>
    <t xml:space="preserve">IRMAOS PEDROSA LTDA                               </t>
  </si>
  <si>
    <t xml:space="preserve">4220645270054       </t>
  </si>
  <si>
    <t xml:space="preserve">ARMAZEM SAO GERALDO      </t>
  </si>
  <si>
    <t xml:space="preserve">R   TENENTE LEOPOLDINO            192A       </t>
  </si>
  <si>
    <t xml:space="preserve">MIRAI                    </t>
  </si>
  <si>
    <t xml:space="preserve">SORVETERIA SANTANA LTDA ME                        </t>
  </si>
  <si>
    <t xml:space="preserve">5843811800037       </t>
  </si>
  <si>
    <t xml:space="preserve">SORVETES SOL E LUA       </t>
  </si>
  <si>
    <t xml:space="preserve">AV  NELSON SOARES DUTRA           186        </t>
  </si>
  <si>
    <t xml:space="preserve">SUPERMERCADO MILLANE LTDA ME                      </t>
  </si>
  <si>
    <t xml:space="preserve">5845212460036       </t>
  </si>
  <si>
    <t xml:space="preserve">SUPERMERCADO MILLANE     </t>
  </si>
  <si>
    <t xml:space="preserve">R   PEREIRA AMARANTE              4          </t>
  </si>
  <si>
    <t xml:space="preserve">MERCEARIA OLIVEIRA LTDA ME                        </t>
  </si>
  <si>
    <t xml:space="preserve">4221266530059       </t>
  </si>
  <si>
    <t xml:space="preserve">MERCEARIA OLIVEIRA L     </t>
  </si>
  <si>
    <t xml:space="preserve">AV  PRESIDENTE MEDICI             272        </t>
  </si>
  <si>
    <t xml:space="preserve">PAULO CESAR DE OLIVEIRA                           </t>
  </si>
  <si>
    <t xml:space="preserve">BAR DO PAULO             </t>
  </si>
  <si>
    <t xml:space="preserve">R   PROFESSOR ODALEIA OLIVEIRA MOR100        </t>
  </si>
  <si>
    <t xml:space="preserve">SAO GOTARDO              </t>
  </si>
  <si>
    <t xml:space="preserve">CLAUDIO OLIVEIRA RODRIGUES                        </t>
  </si>
  <si>
    <t xml:space="preserve">BAR DO CLAUDIO           </t>
  </si>
  <si>
    <t xml:space="preserve">R   FERVEDOURO                    134        </t>
  </si>
  <si>
    <t xml:space="preserve">JOCELIO FERREIRA                                  </t>
  </si>
  <si>
    <t xml:space="preserve">R   PROFESSOR GUSTAVO MONTEIRO DE 452        </t>
  </si>
  <si>
    <t xml:space="preserve">PIRINEUS                 </t>
  </si>
  <si>
    <t xml:space="preserve">ROBERTO BASTOS GALHARDO                           </t>
  </si>
  <si>
    <t xml:space="preserve">PADARIA MINEIRA          </t>
  </si>
  <si>
    <t xml:space="preserve">robertogalhardo@hotmail.com                           </t>
  </si>
  <si>
    <t xml:space="preserve">R   CRISTIANO FILGUEIRA           96A        </t>
  </si>
  <si>
    <t xml:space="preserve">ENILSON SANTANA FABER                             </t>
  </si>
  <si>
    <t xml:space="preserve">BAR DO COUTO             </t>
  </si>
  <si>
    <t xml:space="preserve">R   TREZE DE MAIO                 141        </t>
  </si>
  <si>
    <t xml:space="preserve">ELIZANGELA MARIA COELHO                           </t>
  </si>
  <si>
    <t xml:space="preserve">PADARIA ATUAL            </t>
  </si>
  <si>
    <t xml:space="preserve">AV  SENANDOR LEVINDO COELHO       1110       </t>
  </si>
  <si>
    <t xml:space="preserve">ANTONIO BIGONHA          </t>
  </si>
  <si>
    <t xml:space="preserve">PASTELARIA CHINESA DE CATAGUASES LTDA ME          </t>
  </si>
  <si>
    <t xml:space="preserve">1532958120072       </t>
  </si>
  <si>
    <t xml:space="preserve">PASTELARIA CHINESA       </t>
  </si>
  <si>
    <t xml:space="preserve">PC  GOVERNADOR VALADARES          2          </t>
  </si>
  <si>
    <t xml:space="preserve">WAGNER RODRIGUES DUGONI                           </t>
  </si>
  <si>
    <t xml:space="preserve">WAGNER RODRIGUES DUG     </t>
  </si>
  <si>
    <t xml:space="preserve">R   MANOEL LOBATO                 21         </t>
  </si>
  <si>
    <t xml:space="preserve">MIGUEL ANGELO DA SILVA ME                         </t>
  </si>
  <si>
    <t xml:space="preserve">1535798190097       </t>
  </si>
  <si>
    <t xml:space="preserve">FLASCH LANCHE            </t>
  </si>
  <si>
    <t xml:space="preserve">R   TENENTE FORTUNATO             195        </t>
  </si>
  <si>
    <t xml:space="preserve">PAULO SERGIO PEREIRA DE MENDONCA                  </t>
  </si>
  <si>
    <t xml:space="preserve">BAR DO PAULIM            </t>
  </si>
  <si>
    <t xml:space="preserve">AV  RAUL AVES FERREIRA            280        </t>
  </si>
  <si>
    <t xml:space="preserve">RODEIRO                  </t>
  </si>
  <si>
    <t xml:space="preserve">AROEIRAS                 </t>
  </si>
  <si>
    <t xml:space="preserve">SUPER NUTRE REFEICOES LTDA                        </t>
  </si>
  <si>
    <t xml:space="preserve">1536526540005       </t>
  </si>
  <si>
    <t xml:space="preserve">SUPER NUTRE REFEICOE     </t>
  </si>
  <si>
    <t xml:space="preserve">R   MAJOR VIEIRA                  514        </t>
  </si>
  <si>
    <t xml:space="preserve">MERCEARIA RODRIGUES MURIAE LTDA ME                </t>
  </si>
  <si>
    <t xml:space="preserve">4391653370088       </t>
  </si>
  <si>
    <t xml:space="preserve">MERCEARIA RODRIGUES      </t>
  </si>
  <si>
    <t xml:space="preserve">AV  ALTINO RODRIGUES PEREIRA      60         </t>
  </si>
  <si>
    <t xml:space="preserve">JOSE CIRILO              </t>
  </si>
  <si>
    <t xml:space="preserve">SEBASTIAO FREITAS DE OLIVIERA                     </t>
  </si>
  <si>
    <t xml:space="preserve">BAR E MERCEARIA FREI     </t>
  </si>
  <si>
    <t xml:space="preserve">R   TIRADENTES                    373        </t>
  </si>
  <si>
    <t xml:space="preserve">BARRA                    </t>
  </si>
  <si>
    <t xml:space="preserve">SIDNEY JOSE MARQUES                               </t>
  </si>
  <si>
    <t xml:space="preserve">BAR DO MAGAL             </t>
  </si>
  <si>
    <t xml:space="preserve">R   SANTO ANTONIO                 328        </t>
  </si>
  <si>
    <t xml:space="preserve">MERCEARIA CINELANDIA LTDA ME                      </t>
  </si>
  <si>
    <t xml:space="preserve">1532097400050       </t>
  </si>
  <si>
    <t xml:space="preserve">MERCEARIA CINELANDIA     </t>
  </si>
  <si>
    <t xml:space="preserve">R   DO VISCONDE RIO BRANCO        94         </t>
  </si>
  <si>
    <t xml:space="preserve">MARCELA VARGAS FARINAZZO                          </t>
  </si>
  <si>
    <t xml:space="preserve">MARCELA VARGAS FARIN     </t>
  </si>
  <si>
    <t xml:space="preserve">R   ANTONIO L. DOS REIS           370        </t>
  </si>
  <si>
    <t xml:space="preserve">PINGUDA                  </t>
  </si>
  <si>
    <t xml:space="preserve">ABRANCHES E MORAIS LTDA                           </t>
  </si>
  <si>
    <t xml:space="preserve">153.530449.00-35    </t>
  </si>
  <si>
    <t xml:space="preserve">SUPERMERCADO MORAIS      </t>
  </si>
  <si>
    <t xml:space="preserve">AV  EUDALDO LESSA                 295        </t>
  </si>
  <si>
    <t xml:space="preserve">CIRILO TEIXEIRA DE FREITAS                        </t>
  </si>
  <si>
    <t xml:space="preserve">BAR DO CIRILO            </t>
  </si>
  <si>
    <t xml:space="preserve">R   VIGARIO VARELA                563        </t>
  </si>
  <si>
    <t xml:space="preserve">DELCIO BALBINO EVANGELISTA                        </t>
  </si>
  <si>
    <t xml:space="preserve">DELCIO BALBINO EVANG     </t>
  </si>
  <si>
    <t xml:space="preserve">R   JOSE PINTO DA SILVA           65         </t>
  </si>
  <si>
    <t xml:space="preserve">VALE DO SOL              </t>
  </si>
  <si>
    <t xml:space="preserve">SONIA IZABEL LOPES SENRA ALMEIDA                  </t>
  </si>
  <si>
    <t xml:space="preserve">BAR DO BARBUDO           </t>
  </si>
  <si>
    <t xml:space="preserve">R   BARAO DE SAO GERALDO          10         </t>
  </si>
  <si>
    <t xml:space="preserve">BAR CAETANO LTDA ME                               </t>
  </si>
  <si>
    <t xml:space="preserve">1531242130053       </t>
  </si>
  <si>
    <t xml:space="preserve">BAR E RESTAURANTE CA     </t>
  </si>
  <si>
    <t xml:space="preserve">R   LUIZ PINTO DA SILVA           32         </t>
  </si>
  <si>
    <t xml:space="preserve">FRANCISCO DE JESUS                                </t>
  </si>
  <si>
    <t xml:space="preserve">BAR DO CHIQUINHO         </t>
  </si>
  <si>
    <t xml:space="preserve">R   FARMACEUTICO SEBASTIAO BRUNO  631 B      </t>
  </si>
  <si>
    <t xml:space="preserve">INCONFIDENCIA II         </t>
  </si>
  <si>
    <t xml:space="preserve">VALERIA ROCHA DUTRA 78967449615                   </t>
  </si>
  <si>
    <t xml:space="preserve">1538955150006       </t>
  </si>
  <si>
    <t xml:space="preserve">RECANTUS BAR             </t>
  </si>
  <si>
    <t xml:space="preserve">R   ROMUALDO MENEZES              198A       </t>
  </si>
  <si>
    <t xml:space="preserve">MENEZES                  </t>
  </si>
  <si>
    <t xml:space="preserve">CEREAIS OLIVEIRA RAMOS LTDA                       </t>
  </si>
  <si>
    <t xml:space="preserve">1536526330043       </t>
  </si>
  <si>
    <t xml:space="preserve">CEREAIS OLIVEIRA RAM     </t>
  </si>
  <si>
    <t xml:space="preserve">R   FRANCISCO ANTONIO LEONARDO    418        </t>
  </si>
  <si>
    <t xml:space="preserve">HAIDEE                   </t>
  </si>
  <si>
    <t xml:space="preserve">MERCADO VILA DUARTE LTDA ME                       </t>
  </si>
  <si>
    <t xml:space="preserve">0010892550031       </t>
  </si>
  <si>
    <t xml:space="preserve">DISTRIBUIDORA PASSAR     </t>
  </si>
  <si>
    <t xml:space="preserve">AV  PRESIDENTE MEDICI             480        </t>
  </si>
  <si>
    <t xml:space="preserve">PEDRO ANTONIO BATISTA MACHADO                     </t>
  </si>
  <si>
    <t xml:space="preserve">1535798930040       </t>
  </si>
  <si>
    <t xml:space="preserve">PEDRO ANTONIO BATIST     </t>
  </si>
  <si>
    <t xml:space="preserve">R   JOSE GODINHO                  88         </t>
  </si>
  <si>
    <t xml:space="preserve">LANCHONETE E MERCEARIA TIC TAC LTDA ME            </t>
  </si>
  <si>
    <t xml:space="preserve">153.209766.00-00    </t>
  </si>
  <si>
    <t xml:space="preserve">LANCHONETE E MERCEAR     </t>
  </si>
  <si>
    <t xml:space="preserve">R   ROMUALDO MENEZES              361        </t>
  </si>
  <si>
    <t xml:space="preserve">JOSE ROBERTO ALVES                                </t>
  </si>
  <si>
    <t xml:space="preserve">1531532320092       </t>
  </si>
  <si>
    <t xml:space="preserve">MERCEARIA ALVES          </t>
  </si>
  <si>
    <t xml:space="preserve">piramidedespachante@yahoo.com.br                      </t>
  </si>
  <si>
    <t xml:space="preserve">R   JOSE DO GRUPO                 52         </t>
  </si>
  <si>
    <t xml:space="preserve">BAR E MERCEARIA LOURO LTDA                        </t>
  </si>
  <si>
    <t xml:space="preserve">153.450231.00-16    </t>
  </si>
  <si>
    <t xml:space="preserve">BAR E MERC DO LOURO      </t>
  </si>
  <si>
    <t xml:space="preserve">R   LACORDAIRE DUTRA              95         </t>
  </si>
  <si>
    <t xml:space="preserve">JESUS LUCINO TEIXEIRA                             </t>
  </si>
  <si>
    <t xml:space="preserve">BAR E MERCEARIA DOM      </t>
  </si>
  <si>
    <t xml:space="preserve">R   MARIETA AUGUSTA SILVA MARCOS  380        </t>
  </si>
  <si>
    <t xml:space="preserve">OLARIA                   </t>
  </si>
  <si>
    <t xml:space="preserve">PADARIA GRANJARIA LTDA                            </t>
  </si>
  <si>
    <t xml:space="preserve">1533358170088       </t>
  </si>
  <si>
    <t xml:space="preserve">PADARIA GRANJARIA LT     </t>
  </si>
  <si>
    <t xml:space="preserve">AV  CORONEL ARTUR CRUZ            505        </t>
  </si>
  <si>
    <t xml:space="preserve">SEBASTIAO BENEDITO                                </t>
  </si>
  <si>
    <t xml:space="preserve">R   MARANHAO                      211        </t>
  </si>
  <si>
    <t xml:space="preserve">IZABEL TAVARES           </t>
  </si>
  <si>
    <t xml:space="preserve">RAFAEL HONORIO DA SILVA                           </t>
  </si>
  <si>
    <t xml:space="preserve">BAR DO HONORIO           </t>
  </si>
  <si>
    <t xml:space="preserve">AV  NOVA GUARANI                  325        </t>
  </si>
  <si>
    <t xml:space="preserve">NOVA GUARANI             </t>
  </si>
  <si>
    <t xml:space="preserve">OLICIO RIBEIRO                                    </t>
  </si>
  <si>
    <t xml:space="preserve">BAR E MERC RIBEIRO       </t>
  </si>
  <si>
    <t xml:space="preserve">R   NELSON FILGUEIRAS MAFRA       183        </t>
  </si>
  <si>
    <t xml:space="preserve">SANTA ROSA               </t>
  </si>
  <si>
    <t xml:space="preserve">JOAO TONASSIO PEREIRA                             </t>
  </si>
  <si>
    <t xml:space="preserve">BAR TONASSIO             </t>
  </si>
  <si>
    <t xml:space="preserve">VL  MARGEM DA LEOPOLDINA          73         </t>
  </si>
  <si>
    <t xml:space="preserve">RITA DE CASSIA DIAS FERNANDES                     </t>
  </si>
  <si>
    <t xml:space="preserve">BAR DO PEIXINHO 2        </t>
  </si>
  <si>
    <t xml:space="preserve">R   MARIO FELIPES DOS SANTOS      73         </t>
  </si>
  <si>
    <t xml:space="preserve">VILA CASAL               </t>
  </si>
  <si>
    <t xml:space="preserve">ERCY ALICE FERREIRA                               </t>
  </si>
  <si>
    <t xml:space="preserve">ENCANTOS BAR             </t>
  </si>
  <si>
    <t xml:space="preserve">R   MALVINA PATROCINIO            18         </t>
  </si>
  <si>
    <t xml:space="preserve">MERCADO MIRAI LTDA ME                             </t>
  </si>
  <si>
    <t xml:space="preserve">4225861870077       </t>
  </si>
  <si>
    <t xml:space="preserve">MERCADO MIRAI LTDA M     </t>
  </si>
  <si>
    <t xml:space="preserve">R   PRESIDENTE MEDICI             233        </t>
  </si>
  <si>
    <t xml:space="preserve">VILA DUARTE              </t>
  </si>
  <si>
    <t xml:space="preserve">JEAN MORAIS RODRIGUES ME                          </t>
  </si>
  <si>
    <t xml:space="preserve">1538737370063       </t>
  </si>
  <si>
    <t xml:space="preserve">JEAN MORAIS RODRIGUE     </t>
  </si>
  <si>
    <t xml:space="preserve">R   CAPITAO MARCOS                268        </t>
  </si>
  <si>
    <t xml:space="preserve">SEBASTIAO THOMAS PIRES ME                         </t>
  </si>
  <si>
    <t xml:space="preserve">1535212480009       </t>
  </si>
  <si>
    <t xml:space="preserve">SEBASTIAO THOMAS PIR     </t>
  </si>
  <si>
    <t xml:space="preserve">R   TENENTE LUIZ RIBEIRO          57         </t>
  </si>
  <si>
    <t xml:space="preserve">VILA DOMINGOS LOPES      </t>
  </si>
  <si>
    <t xml:space="preserve">ELIZABET SILVA DE LIMA                            </t>
  </si>
  <si>
    <t xml:space="preserve">MERCEARIA LIMA           </t>
  </si>
  <si>
    <t xml:space="preserve">AV  DOS OITIS                     471        </t>
  </si>
  <si>
    <t xml:space="preserve">ADENISE GRACIELA DA SILVA                         </t>
  </si>
  <si>
    <t xml:space="preserve">MERCEARIA DA ADENISE     </t>
  </si>
  <si>
    <t xml:space="preserve">SIT BELA VISTA                    SN         </t>
  </si>
  <si>
    <t xml:space="preserve">CLAUDIO LUIZ EMILIANO DE OLIVEIRA                 </t>
  </si>
  <si>
    <t xml:space="preserve">R   NESTOR MASSENA                99         </t>
  </si>
  <si>
    <t xml:space="preserve">SHIRLEY DE FATIMA DA SILVA BONFA                  </t>
  </si>
  <si>
    <t xml:space="preserve">PASCHOL BAR E LANCHO     </t>
  </si>
  <si>
    <t xml:space="preserve">R   IBIPU                         68         </t>
  </si>
  <si>
    <t xml:space="preserve">APARECIDA MARIA DOS SANTOS                        </t>
  </si>
  <si>
    <t xml:space="preserve">BAR DA APARECIDA         </t>
  </si>
  <si>
    <t xml:space="preserve">R   PRESIDENTE GETULIO VARGAS     12         </t>
  </si>
  <si>
    <t xml:space="preserve">DIMAR DE OLIVEIRA DA SILVA                        </t>
  </si>
  <si>
    <t xml:space="preserve">BAR DO DIMAR             </t>
  </si>
  <si>
    <t xml:space="preserve">R   AIDA CARVALHEIRA PEIXOTO      62         </t>
  </si>
  <si>
    <t xml:space="preserve">GILBERTO NOGUEIRA DE RESENDE                      </t>
  </si>
  <si>
    <t xml:space="preserve">BAR DO GILBERTO          </t>
  </si>
  <si>
    <t xml:space="preserve">R   MANOEL HIPOLITO               272        </t>
  </si>
  <si>
    <t xml:space="preserve">MARVIO DA SILVA MOREIRA                           </t>
  </si>
  <si>
    <t xml:space="preserve">BAR DO MARVIO            </t>
  </si>
  <si>
    <t xml:space="preserve">AV  PREFEITO DOMINGOS GOMES DE OLI5          </t>
  </si>
  <si>
    <t xml:space="preserve">PADARIA PRIMOS LTDA ME                            </t>
  </si>
  <si>
    <t xml:space="preserve">1539213810057       </t>
  </si>
  <si>
    <t xml:space="preserve">PADARIA PRIMOS LTDA      </t>
  </si>
  <si>
    <t xml:space="preserve">AV  JOSE LEONARDO                 196        </t>
  </si>
  <si>
    <t xml:space="preserve">LEIDE LAURA TORRES COUTINHO                       </t>
  </si>
  <si>
    <t xml:space="preserve">BAR DO CHEGADO           </t>
  </si>
  <si>
    <t xml:space="preserve">R   MARIO AMERICO BITTENCOURT     546        </t>
  </si>
  <si>
    <t xml:space="preserve">BOMSUCESSO CENTRO        </t>
  </si>
  <si>
    <t xml:space="preserve">KARINA APARECIDA SAO THIAGO                       </t>
  </si>
  <si>
    <t xml:space="preserve">1533414600097       </t>
  </si>
  <si>
    <t xml:space="preserve">KARINA APARECIDA SAO     </t>
  </si>
  <si>
    <t xml:space="preserve">lojadobiscoitokta@gmail.com                           </t>
  </si>
  <si>
    <t xml:space="preserve">PC  RUI BARBOSA                   40         </t>
  </si>
  <si>
    <t xml:space="preserve">JUAREZ MADALENO LOMBA                             </t>
  </si>
  <si>
    <t xml:space="preserve">JUAREZ MADALENO LOMB     </t>
  </si>
  <si>
    <t xml:space="preserve">SIT DOS LOMBAS                    S/N        </t>
  </si>
  <si>
    <t xml:space="preserve">GEANE VIDAL NICACIO                               </t>
  </si>
  <si>
    <t xml:space="preserve">EMANUELLE BAR            </t>
  </si>
  <si>
    <t xml:space="preserve">R   CLACIDES SOARES DE SOUZA LIMA 11         </t>
  </si>
  <si>
    <t xml:space="preserve">COHAB                    </t>
  </si>
  <si>
    <t xml:space="preserve">IVAIR CAMPOS LOPES                                </t>
  </si>
  <si>
    <t xml:space="preserve">BAR DO IVAIR             </t>
  </si>
  <si>
    <t xml:space="preserve">R   MARIA PEREIRA DE AMORIM       183        </t>
  </si>
  <si>
    <t xml:space="preserve">NOSSA SENHORA DE FAT     </t>
  </si>
  <si>
    <t xml:space="preserve">PADARIA E CONFEITARIA VILA TEREZA LTDA            </t>
  </si>
  <si>
    <t xml:space="preserve">1530787070023       </t>
  </si>
  <si>
    <t xml:space="preserve">R   DO BARAO RIO BRANCO           25         </t>
  </si>
  <si>
    <t xml:space="preserve">VILA TEREZA              </t>
  </si>
  <si>
    <t xml:space="preserve">PEDRO MARCELO CARVALHO LACERDA ME                 </t>
  </si>
  <si>
    <t xml:space="preserve">0011087340047       </t>
  </si>
  <si>
    <t xml:space="preserve">BAR E MERCEARIA CARV     </t>
  </si>
  <si>
    <t xml:space="preserve">R   MANOEL ANTONIO DE ALMEIDA     41         </t>
  </si>
  <si>
    <t xml:space="preserve">ADRIANA MACHADO TORRES REGO E CIA LTDA            </t>
  </si>
  <si>
    <t xml:space="preserve">0010886610036       </t>
  </si>
  <si>
    <t xml:space="preserve">TEM MAIS DISTRIBUIDO     </t>
  </si>
  <si>
    <t xml:space="preserve">ROD MG 22 - KM 105 472            472        </t>
  </si>
  <si>
    <t xml:space="preserve">BARRA DOS COUTOS         </t>
  </si>
  <si>
    <t xml:space="preserve">MARCOS ANTONIO TEIXEIRA                           </t>
  </si>
  <si>
    <t xml:space="preserve">PESQUE E PAGUE DO LA     </t>
  </si>
  <si>
    <t xml:space="preserve">R   CORREGO                       SN         </t>
  </si>
  <si>
    <t xml:space="preserve">COIMBRA                  </t>
  </si>
  <si>
    <t xml:space="preserve">MERCADO MAIS ECONOMICO EIRELI EPP                 </t>
  </si>
  <si>
    <t xml:space="preserve">1530759470071       </t>
  </si>
  <si>
    <t xml:space="preserve">MERCADO MAIS ECONOMI     </t>
  </si>
  <si>
    <t xml:space="preserve">maisecoo@yahoo.com.br                                 </t>
  </si>
  <si>
    <t xml:space="preserve">AV  SAO GERALDO                   56         </t>
  </si>
  <si>
    <t xml:space="preserve">EVANDRO VARGAS VAIRO                              </t>
  </si>
  <si>
    <t xml:space="preserve">AQUA FRESH               </t>
  </si>
  <si>
    <t xml:space="preserve">ROD MG 120                        S/N        </t>
  </si>
  <si>
    <t xml:space="preserve">JOAO BATISTA MARQUIONI ME                         </t>
  </si>
  <si>
    <t xml:space="preserve">0011095880039       </t>
  </si>
  <si>
    <t xml:space="preserve">JOAO BATISTA MARQUIO     </t>
  </si>
  <si>
    <t xml:space="preserve">jbmarquione@yahoo.com.br                              </t>
  </si>
  <si>
    <t xml:space="preserve">R   DOUTOR MANOEL CATALDO         349        </t>
  </si>
  <si>
    <t xml:space="preserve">MARIA CELIA BICALHO TARTAGLIA E CIA LTDA          </t>
  </si>
  <si>
    <t xml:space="preserve">7200152850098       </t>
  </si>
  <si>
    <t xml:space="preserve">MERCADO AVENIDA          </t>
  </si>
  <si>
    <t xml:space="preserve">mercadobragato@yahoo.com.br                           </t>
  </si>
  <si>
    <t xml:space="preserve">R   JORGE CARONE FILHO            401        </t>
  </si>
  <si>
    <t xml:space="preserve">JADERSON LOPES GOULART                            </t>
  </si>
  <si>
    <t xml:space="preserve">BAR E SALAO DO NENEM     </t>
  </si>
  <si>
    <t xml:space="preserve">nenemsalao@hotmail.com                                </t>
  </si>
  <si>
    <t xml:space="preserve">R   ACACIO SERPA                  646        </t>
  </si>
  <si>
    <t xml:space="preserve">JOSE ITALO DE PAULA                               </t>
  </si>
  <si>
    <t xml:space="preserve">BAR DO ZE ITA            </t>
  </si>
  <si>
    <t xml:space="preserve">R   ALVARENGA PEIXOTO             160        </t>
  </si>
  <si>
    <t xml:space="preserve">FERNANDO LUIZ MONTEIRO DE OLIVIERA                </t>
  </si>
  <si>
    <t xml:space="preserve">MERCADO CIBRACI          </t>
  </si>
  <si>
    <t xml:space="preserve">R   EPAMINONDAS REIS LIMA         97         </t>
  </si>
  <si>
    <t xml:space="preserve">CIBRACI                  </t>
  </si>
  <si>
    <t xml:space="preserve">ALEXSANDRO MATIAS CAMILO ME                       </t>
  </si>
  <si>
    <t xml:space="preserve">1533487160070       </t>
  </si>
  <si>
    <t xml:space="preserve">PADARIA SABOR DA MAS     </t>
  </si>
  <si>
    <t xml:space="preserve">AV  EUDALDO LESSA                 735        </t>
  </si>
  <si>
    <t xml:space="preserve">ELIANA ASSIS BAPTISTA DO NASCIMENTO               </t>
  </si>
  <si>
    <t xml:space="preserve">MERCEARIA DA ELIANA      </t>
  </si>
  <si>
    <t xml:space="preserve">R   ITAOCARA                      84         </t>
  </si>
  <si>
    <t xml:space="preserve">NEUZA MARIA ALVES DE SOUZA                        </t>
  </si>
  <si>
    <t xml:space="preserve">4398137740086       </t>
  </si>
  <si>
    <t xml:space="preserve">NEW TIME                 </t>
  </si>
  <si>
    <t xml:space="preserve">AV  SILVERIO CAMPOS               364        </t>
  </si>
  <si>
    <t xml:space="preserve">SAFIRA                   </t>
  </si>
  <si>
    <t xml:space="preserve">COMERCIAL LIMA E SILVA DE ITAMARATI LTDA          </t>
  </si>
  <si>
    <t xml:space="preserve">3261543980099       </t>
  </si>
  <si>
    <t xml:space="preserve">COMERCIAL LIMA E SIL     </t>
  </si>
  <si>
    <t xml:space="preserve">R   PRIMEIRO DE MARCO             313        </t>
  </si>
  <si>
    <t xml:space="preserve">ITAMARATI DE MINAS       </t>
  </si>
  <si>
    <t xml:space="preserve">GALDINO E SILVA DE MURIAE LTDA ME                 </t>
  </si>
  <si>
    <t xml:space="preserve">4391292090042       </t>
  </si>
  <si>
    <t xml:space="preserve">GALDINO E SILVA DE M     </t>
  </si>
  <si>
    <t xml:space="preserve">AV  DOUTOR PASSOS                 97         </t>
  </si>
  <si>
    <t xml:space="preserve">SINVAL ASSIS DA ROCHA                             </t>
  </si>
  <si>
    <t xml:space="preserve">BAR DA LURDES            </t>
  </si>
  <si>
    <t xml:space="preserve">R   ANTONIO DAMAZIO               701        </t>
  </si>
  <si>
    <t xml:space="preserve">MARTA MARIA DUARTE                                </t>
  </si>
  <si>
    <t xml:space="preserve">BAR DA MARTA             </t>
  </si>
  <si>
    <t xml:space="preserve">R   SEBASTIAO CELESTINO DE ALMEIDA388        </t>
  </si>
  <si>
    <t xml:space="preserve">2 M COMERCIO ALIMENTICIO LTDA ME                  </t>
  </si>
  <si>
    <t xml:space="preserve">0011275330070       </t>
  </si>
  <si>
    <t xml:space="preserve">SUPERMERCADO CARINHO     </t>
  </si>
  <si>
    <t xml:space="preserve">supermercadocarinho@hotmail.com                       </t>
  </si>
  <si>
    <t xml:space="preserve">R   CORONEL GALDINO TEIXEIRA DE AB569        </t>
  </si>
  <si>
    <t xml:space="preserve">MERCADO CYMON LTDA ME                             </t>
  </si>
  <si>
    <t xml:space="preserve">4398027830021       </t>
  </si>
  <si>
    <t xml:space="preserve">MERCADO CYMON LTDA M     </t>
  </si>
  <si>
    <t xml:space="preserve">AV  VICENTE ALVES                 10 LJ1     </t>
  </si>
  <si>
    <t xml:space="preserve">JESSICA APARECIDA CARDOSO                         </t>
  </si>
  <si>
    <t xml:space="preserve">MERCEARIA DA JESSICA     </t>
  </si>
  <si>
    <t xml:space="preserve">mcastro2@uai.com.br                                   </t>
  </si>
  <si>
    <t xml:space="preserve">PC  DA MATRIZ                     16         </t>
  </si>
  <si>
    <t xml:space="preserve">ADRIANA CAROLINA DA SILVA                         </t>
  </si>
  <si>
    <t xml:space="preserve">BAR DO BRUNO             </t>
  </si>
  <si>
    <t xml:space="preserve">PC  COMENDADOR ANTONIO GOMES      50         </t>
  </si>
  <si>
    <t xml:space="preserve">DIAMANTE DE UBA CENT     </t>
  </si>
  <si>
    <t xml:space="preserve">GERALDO ROGERIO                                   </t>
  </si>
  <si>
    <t xml:space="preserve">BAR DO GERALDO           </t>
  </si>
  <si>
    <t xml:space="preserve">R   OLINDO JORGE VITAL            335        </t>
  </si>
  <si>
    <t xml:space="preserve">BELIZARIO                </t>
  </si>
  <si>
    <t xml:space="preserve">GEISA DIAS MENDES                                 </t>
  </si>
  <si>
    <t xml:space="preserve">URUBU MOLHADO            </t>
  </si>
  <si>
    <t xml:space="preserve">AV  JOAQUIM DIAS SANTIAGO         658        </t>
  </si>
  <si>
    <t xml:space="preserve">DALVA BETO MACEDO DAMASCENO                       </t>
  </si>
  <si>
    <t xml:space="preserve">BAR FUNDO DE QUINTAL     </t>
  </si>
  <si>
    <t xml:space="preserve">R   TANCREDO NEVES                82         </t>
  </si>
  <si>
    <t xml:space="preserve">JOAQUIM FURTADO PINT     </t>
  </si>
  <si>
    <t xml:space="preserve">JOAO DE FREITAS CARDOSO                           </t>
  </si>
  <si>
    <t xml:space="preserve">MERCEARIA CARDOSO        </t>
  </si>
  <si>
    <t xml:space="preserve">R   MURIAE                        205        </t>
  </si>
  <si>
    <t xml:space="preserve">CASA MANHAES LTDA - ME                            </t>
  </si>
  <si>
    <t xml:space="preserve">4390478040010       </t>
  </si>
  <si>
    <t xml:space="preserve">BAR DO BROA              </t>
  </si>
  <si>
    <t xml:space="preserve">PC  DOUTOR MANOEL LISBOA JUNIOR   47         </t>
  </si>
  <si>
    <t xml:space="preserve">SEBASTIAO CLAUDINO GOMES                          </t>
  </si>
  <si>
    <t xml:space="preserve">BAR DO BASTIAO           </t>
  </si>
  <si>
    <t xml:space="preserve">R   DAS PALMAS                    175        </t>
  </si>
  <si>
    <t xml:space="preserve">RECANTO VERDE            </t>
  </si>
  <si>
    <t xml:space="preserve">GERALDO ANTONIO COELHO                            </t>
  </si>
  <si>
    <t xml:space="preserve">R   INDEPENDENCIA                 138        </t>
  </si>
  <si>
    <t xml:space="preserve">JOSE MARIA MENDES                                 </t>
  </si>
  <si>
    <t xml:space="preserve">BAR DO ZE MARIA          </t>
  </si>
  <si>
    <t xml:space="preserve">R   OSVALDO FERNANDES             104        </t>
  </si>
  <si>
    <t xml:space="preserve">FERVEDOURO               </t>
  </si>
  <si>
    <t xml:space="preserve">EMILIO MARQUES DOS SANTOS                         </t>
  </si>
  <si>
    <t xml:space="preserve">BAR DO BINHA             </t>
  </si>
  <si>
    <t xml:space="preserve">R   DOUTOR RODRIGO CASTRO         16         </t>
  </si>
  <si>
    <t xml:space="preserve">SAO  FRANCISCO           </t>
  </si>
  <si>
    <t xml:space="preserve">ESCOBAR GOMES DE SOUZA FILHO E CIA LTDA           </t>
  </si>
  <si>
    <t xml:space="preserve">0010950630039       </t>
  </si>
  <si>
    <t xml:space="preserve">MERCADO DO BAZINHO       </t>
  </si>
  <si>
    <t xml:space="preserve">R   FRANCISCO DORNELAS            16         </t>
  </si>
  <si>
    <t xml:space="preserve">ADEMARES DUTRA BONFIM ME                          </t>
  </si>
  <si>
    <t xml:space="preserve">4397286680068       </t>
  </si>
  <si>
    <t xml:space="preserve">LANCHONETE KI BOCAO      </t>
  </si>
  <si>
    <t xml:space="preserve">ROD BR 356                        SN         </t>
  </si>
  <si>
    <t xml:space="preserve">PORTO                    </t>
  </si>
  <si>
    <t xml:space="preserve">MARIA MADALENA LOPES SILVA                        </t>
  </si>
  <si>
    <t xml:space="preserve">kadynhoo_@hotmail.com                                 </t>
  </si>
  <si>
    <t xml:space="preserve">R   MARIA DA CONCEICAO SABINO     80         </t>
  </si>
  <si>
    <t xml:space="preserve">SAO PEDRO                </t>
  </si>
  <si>
    <t xml:space="preserve">JACSON GONCALVES DE OLIVEIRA                      </t>
  </si>
  <si>
    <t xml:space="preserve">JACSON GONCALVES DE      </t>
  </si>
  <si>
    <t xml:space="preserve">R   CARLOS SCHETINO               91         </t>
  </si>
  <si>
    <t xml:space="preserve">MARCELO GOMES DE AZEVEDO E CIA LTDA               </t>
  </si>
  <si>
    <t xml:space="preserve">1331411290153       </t>
  </si>
  <si>
    <t xml:space="preserve">PAGUE FACIL              </t>
  </si>
  <si>
    <t xml:space="preserve">PC  GETULIO VARGAS TERMINAL RODOVI54         </t>
  </si>
  <si>
    <t xml:space="preserve">GIRLENE APARECIDA DE ALMEIDA OLIVEIRA ME          </t>
  </si>
  <si>
    <t xml:space="preserve">1339967110084       </t>
  </si>
  <si>
    <t xml:space="preserve">GIRLENE APARECIDA DE     </t>
  </si>
  <si>
    <t xml:space="preserve">R   NOSSA SENHORA DO AMPARO       103        </t>
  </si>
  <si>
    <t xml:space="preserve">EMILIO JOSE FERREIRA                              </t>
  </si>
  <si>
    <t xml:space="preserve">6923848130057       </t>
  </si>
  <si>
    <t xml:space="preserve">ACOUGUE SAO SEBASTIA     </t>
  </si>
  <si>
    <t xml:space="preserve">AV  ALFREDO VARGAS                1484       </t>
  </si>
  <si>
    <t xml:space="preserve">JOSE OSVALDO DE FREITAS                           </t>
  </si>
  <si>
    <t xml:space="preserve">MERCEARIA DO GERALDO     </t>
  </si>
  <si>
    <t xml:space="preserve">R   CAPITAO JOAO FELISBERTO       201        </t>
  </si>
  <si>
    <t xml:space="preserve">ILSON PAULO MEDEIROS                              </t>
  </si>
  <si>
    <t xml:space="preserve">DANCETERIA/FORRO                                </t>
  </si>
  <si>
    <t xml:space="preserve">TA TENDO BAR             </t>
  </si>
  <si>
    <t xml:space="preserve">R   JOAO MICAEL                   112        </t>
  </si>
  <si>
    <t xml:space="preserve">SAO JOAQUIM              </t>
  </si>
  <si>
    <t xml:space="preserve">JOAO MONTEIRO DA TRINDADE                         </t>
  </si>
  <si>
    <t xml:space="preserve">JOAO MONTEIROTRINDAD     </t>
  </si>
  <si>
    <t xml:space="preserve">R   PRINCESA ISABEL               37LJ A     </t>
  </si>
  <si>
    <t xml:space="preserve">SUPERMERCADO PIONEIRO DE MURIAE LTDA              </t>
  </si>
  <si>
    <t xml:space="preserve">4390409870017       </t>
  </si>
  <si>
    <t xml:space="preserve">SUP PIONEIRO CENTRO      </t>
  </si>
  <si>
    <t xml:space="preserve">R   DOUTOR ALVES PEQUENO          260        </t>
  </si>
  <si>
    <t xml:space="preserve">J F LEVATE E CIA LTDA                             </t>
  </si>
  <si>
    <t xml:space="preserve">4394844570084       </t>
  </si>
  <si>
    <t xml:space="preserve">SUPERMERCADO IRMAOS      </t>
  </si>
  <si>
    <t xml:space="preserve">AV  COMENDADOR FREITAS            70         </t>
  </si>
  <si>
    <t xml:space="preserve">SUPERMERCADO SAO LOURENCO DE MURIAE LTDA          </t>
  </si>
  <si>
    <t xml:space="preserve">4394018160058       </t>
  </si>
  <si>
    <t xml:space="preserve">SUPERMERCADO SAO LOU     </t>
  </si>
  <si>
    <t xml:space="preserve">AV  SILVERIO CAMPOS               404        </t>
  </si>
  <si>
    <t xml:space="preserve">SUPER MERCADO PIONEIRO DE MURIAE LTDA             </t>
  </si>
  <si>
    <t xml:space="preserve">4390409870432       </t>
  </si>
  <si>
    <t xml:space="preserve">SUPER MERCADO PIONEI     </t>
  </si>
  <si>
    <t xml:space="preserve">AV  MONTEIRO DE CASTRO            268        </t>
  </si>
  <si>
    <t xml:space="preserve">MERCADAO LEVATE LTDA                              </t>
  </si>
  <si>
    <t xml:space="preserve">4390541290030       </t>
  </si>
  <si>
    <t xml:space="preserve">MERCADAO LEVATE LTDA     </t>
  </si>
  <si>
    <t xml:space="preserve">PC  CORONEL TIBURCIO              102        </t>
  </si>
  <si>
    <t xml:space="preserve">DIOCESE DE LEOPOLDINA                             </t>
  </si>
  <si>
    <t xml:space="preserve">EVENTOS                                         </t>
  </si>
  <si>
    <t xml:space="preserve">PAROQUIA SAO BENEDIT     </t>
  </si>
  <si>
    <t xml:space="preserve">R   ROLANDO LADEIRA SALGADO       96         </t>
  </si>
  <si>
    <t xml:space="preserve">PADARIA CONFEITARIA BETEL DE MIRAI LTDA           </t>
  </si>
  <si>
    <t xml:space="preserve">0010418490007       </t>
  </si>
  <si>
    <t xml:space="preserve">PADARIA CONFEITARIA      </t>
  </si>
  <si>
    <t xml:space="preserve">R   OZORIO ESPINDOLA              91         </t>
  </si>
  <si>
    <t xml:space="preserve">S C SUPERMERCADO LTDA ME                          </t>
  </si>
  <si>
    <t xml:space="preserve">0011184790043       </t>
  </si>
  <si>
    <t xml:space="preserve">S C SUPERMERCADO LTD     </t>
  </si>
  <si>
    <t xml:space="preserve">R   JOSE DE MATOS                 2          </t>
  </si>
  <si>
    <t xml:space="preserve">ANTONIO TEIXEIRA CORREA 28124472653               </t>
  </si>
  <si>
    <t xml:space="preserve">0011558930000       </t>
  </si>
  <si>
    <t xml:space="preserve">ANTONIO TEIXEIRA COR     </t>
  </si>
  <si>
    <t xml:space="preserve">AV  ALVARO NEVES                  20         </t>
  </si>
  <si>
    <t xml:space="preserve">AIRTON PEREIRA DOS SANTOS                         </t>
  </si>
  <si>
    <t xml:space="preserve">MERCEARIA NSA            </t>
  </si>
  <si>
    <t xml:space="preserve">R   ANTONIO BARRETO ALVES         135        </t>
  </si>
  <si>
    <t xml:space="preserve">IVAN MARCARIO GAMA                                </t>
  </si>
  <si>
    <t xml:space="preserve">BAR DO IVAN              </t>
  </si>
  <si>
    <t xml:space="preserve">AV  DOS EXPEDICIONARIOS           489        </t>
  </si>
  <si>
    <t xml:space="preserve">ALDAIR NEVES                                      </t>
  </si>
  <si>
    <t xml:space="preserve">CERVEJARIA PONTUAL       </t>
  </si>
  <si>
    <t xml:space="preserve">R   VEREADOR BENEDITO AUGUSTO VIEI395        </t>
  </si>
  <si>
    <t xml:space="preserve">VILA REGINA              </t>
  </si>
  <si>
    <t xml:space="preserve">ACOUGUE E MERCEARIA GRANJARIA LTDA                </t>
  </si>
  <si>
    <t xml:space="preserve">1539482760067       </t>
  </si>
  <si>
    <t xml:space="preserve">ACOUGUE GRANJARIA        </t>
  </si>
  <si>
    <t xml:space="preserve">PC  DOUTOR JOAQUIM JOSE DA COSTA C208        </t>
  </si>
  <si>
    <t xml:space="preserve">JOSE CARLOS DE MELO                               </t>
  </si>
  <si>
    <t xml:space="preserve">MELOS LANCHES            </t>
  </si>
  <si>
    <t xml:space="preserve">R   LUIZ BIGONHA                  429        </t>
  </si>
  <si>
    <t xml:space="preserve">RODRIGO ANTONIO FERREIRA CANDIDO                  </t>
  </si>
  <si>
    <t xml:space="preserve">BAR DA CANTINA           </t>
  </si>
  <si>
    <t xml:space="preserve">SIT SANTA RITA                    SN         </t>
  </si>
  <si>
    <t xml:space="preserve">PIACATUBA                </t>
  </si>
  <si>
    <t xml:space="preserve">JOANA DARC DE SOUZA DA SILVA                      </t>
  </si>
  <si>
    <t xml:space="preserve">BAR TIA JANE             </t>
  </si>
  <si>
    <t xml:space="preserve">R   MARIO RAYOL                   147        </t>
  </si>
  <si>
    <t xml:space="preserve">MORAES E TEIXEIRA LTDA ME                         </t>
  </si>
  <si>
    <t xml:space="preserve">0010926550098       </t>
  </si>
  <si>
    <t xml:space="preserve">MERCADO MAGNO            </t>
  </si>
  <si>
    <t xml:space="preserve">AV  SIZENANDO DUTRA DE SIQUEIRA   365        </t>
  </si>
  <si>
    <t xml:space="preserve">UBIRACI DA SILVA BARTOLI                          </t>
  </si>
  <si>
    <t xml:space="preserve">UBIRACI DA SILVA BAR     </t>
  </si>
  <si>
    <t xml:space="preserve">R   VILA VIRVILIO AREIA           40         </t>
  </si>
  <si>
    <t xml:space="preserve">PCA BANDEIRA             </t>
  </si>
  <si>
    <t xml:space="preserve">ESCOBAR GOMES DE SOUZA                            </t>
  </si>
  <si>
    <t xml:space="preserve">4397628550065       </t>
  </si>
  <si>
    <t xml:space="preserve">MERCADINHO DO BAZINH     </t>
  </si>
  <si>
    <t xml:space="preserve">R   BENEDITO VALADARES            242 A      </t>
  </si>
  <si>
    <t xml:space="preserve">RENATO DA SILVA FILHO                             </t>
  </si>
  <si>
    <t xml:space="preserve">BOHEMIO BAR              </t>
  </si>
  <si>
    <t xml:space="preserve">TV  DOM SILVERIO                  29         </t>
  </si>
  <si>
    <t xml:space="preserve">MARIA DAS GRACAS DE PAULA E CIA LTDA ME           </t>
  </si>
  <si>
    <t xml:space="preserve">7206631430051       </t>
  </si>
  <si>
    <t xml:space="preserve">MARIA DAS GRACAS DE      </t>
  </si>
  <si>
    <t xml:space="preserve">R   SAO JOSE                      309        </t>
  </si>
  <si>
    <t xml:space="preserve">PITO ACESO               </t>
  </si>
  <si>
    <t xml:space="preserve">SUPER 2 SUPERMERCADOS LTDA                        </t>
  </si>
  <si>
    <t xml:space="preserve">0011932620028       </t>
  </si>
  <si>
    <t xml:space="preserve">SUPER 2 SUPERMERCADO     </t>
  </si>
  <si>
    <t xml:space="preserve">AV  DOUTOR CARLOS SOARES          1107       </t>
  </si>
  <si>
    <t xml:space="preserve">ADIMILSON FLORES DA SILVA                         </t>
  </si>
  <si>
    <t xml:space="preserve">ADIMILSON FLORES DA      </t>
  </si>
  <si>
    <t xml:space="preserve">R   DR. CLOVIS SALGADO FUNDOS     81         </t>
  </si>
  <si>
    <t xml:space="preserve">IVAM ROSA DA SILVA                                </t>
  </si>
  <si>
    <t xml:space="preserve">IVAM ROSA DA SILVA       </t>
  </si>
  <si>
    <t xml:space="preserve">R   JOSE INACIO DOS SANTOS        43         </t>
  </si>
  <si>
    <t xml:space="preserve">PADRE TIAGO              </t>
  </si>
  <si>
    <t xml:space="preserve">CARLOS ALBERTO SOARES                             </t>
  </si>
  <si>
    <t xml:space="preserve">FRANGO ASSADO            </t>
  </si>
  <si>
    <t xml:space="preserve">AV  FRANCISCO DORNELAS            9          </t>
  </si>
  <si>
    <t xml:space="preserve">KAMILLA SOUZA SILVA                               </t>
  </si>
  <si>
    <t xml:space="preserve">BAR DA LUC               </t>
  </si>
  <si>
    <t xml:space="preserve">R   JUAREZ HOSKEN                 360LJ1     </t>
  </si>
  <si>
    <t xml:space="preserve">JOEL FERNANDES DE PAULA                           </t>
  </si>
  <si>
    <t xml:space="preserve">ENCONTROS DOS VIOLEI     </t>
  </si>
  <si>
    <t xml:space="preserve">R   AQUILES JUNIOR                420        </t>
  </si>
  <si>
    <t xml:space="preserve">PADARIA E CONFEITARIA DA CUNHA LTDA ME            </t>
  </si>
  <si>
    <t xml:space="preserve">4390355690040       </t>
  </si>
  <si>
    <t xml:space="preserve">PADARIA IMPERIAL         </t>
  </si>
  <si>
    <t xml:space="preserve">R   JOAO DORNELAS                 306        </t>
  </si>
  <si>
    <t xml:space="preserve">PADARIA MINEIRA DONA EUZEBIA LTDA                 </t>
  </si>
  <si>
    <t xml:space="preserve">0011961970074       </t>
  </si>
  <si>
    <t xml:space="preserve">PADARIA MINEIRA DONA     </t>
  </si>
  <si>
    <t xml:space="preserve">R   AMILCAR NEVES                 84         </t>
  </si>
  <si>
    <t xml:space="preserve">NILO NARCISO DE SOUZA ME                          </t>
  </si>
  <si>
    <t xml:space="preserve">4397877230072       </t>
  </si>
  <si>
    <t xml:space="preserve">BAR MERCEARIA SAO JO     </t>
  </si>
  <si>
    <t xml:space="preserve">R   SANTO ANTONIO                 886        </t>
  </si>
  <si>
    <t xml:space="preserve">G P DOS SANTOS ME                                 </t>
  </si>
  <si>
    <t xml:space="preserve">5131332130091       </t>
  </si>
  <si>
    <t xml:space="preserve">SACOLAO DOIS IRMAOS      </t>
  </si>
  <si>
    <t xml:space="preserve">trek7000@ig.com.br                                    </t>
  </si>
  <si>
    <t xml:space="preserve">R   OPEMA                         285        </t>
  </si>
  <si>
    <t xml:space="preserve">BAR E RESTAURANTE NOSSA SENHORA DAS GRAC          </t>
  </si>
  <si>
    <t xml:space="preserve">4822252990044       </t>
  </si>
  <si>
    <t xml:space="preserve">BAR N S DAS GRACAS       </t>
  </si>
  <si>
    <t xml:space="preserve">ROD BR 356 KM 174                 S/N        </t>
  </si>
  <si>
    <t xml:space="preserve">SAPUCAIA                 </t>
  </si>
  <si>
    <t xml:space="preserve">APARECIDA CRISTINA DA SILVA                       </t>
  </si>
  <si>
    <t xml:space="preserve">BAR DA CRISTINA          </t>
  </si>
  <si>
    <t xml:space="preserve">R   DO COQUEIRO                   SN         </t>
  </si>
  <si>
    <t xml:space="preserve">PADARIA DO CATETE LTDA ME                         </t>
  </si>
  <si>
    <t xml:space="preserve">2490644020021       </t>
  </si>
  <si>
    <t xml:space="preserve">PADARIA DO CATETE        </t>
  </si>
  <si>
    <t xml:space="preserve">R   DO CATETE                     441        </t>
  </si>
  <si>
    <t xml:space="preserve">CATETE                   </t>
  </si>
  <si>
    <t xml:space="preserve">SUPERMERCADO CRUZ GOUVEA LTDA                     </t>
  </si>
  <si>
    <t xml:space="preserve">2495967840009       </t>
  </si>
  <si>
    <t xml:space="preserve">SUPERMERCADO CRUZ GO     </t>
  </si>
  <si>
    <t xml:space="preserve">PC  LEVINDO COELHO                10         </t>
  </si>
  <si>
    <t xml:space="preserve">JANIO CLAUDIO DE ASSIS ME                         </t>
  </si>
  <si>
    <t xml:space="preserve">6991713480023       </t>
  </si>
  <si>
    <t xml:space="preserve">lucarelli@veloxmail.com.br                            </t>
  </si>
  <si>
    <t xml:space="preserve">R   ARGELIA                       135        </t>
  </si>
  <si>
    <t xml:space="preserve">FAZENDINHA               </t>
  </si>
  <si>
    <t xml:space="preserve">FREITAS BAR SANTA TEREZINHA LTDA ME               </t>
  </si>
  <si>
    <t xml:space="preserve">2491038130031       </t>
  </si>
  <si>
    <t xml:space="preserve">FREITAS BAR SANTA TE     </t>
  </si>
  <si>
    <t xml:space="preserve">PC  LEVINDO DE ARAUJO             56         </t>
  </si>
  <si>
    <t xml:space="preserve">EDELMO DOS SANTOS                                 </t>
  </si>
  <si>
    <t xml:space="preserve">BAR DA TIA VERA          </t>
  </si>
  <si>
    <t xml:space="preserve">R   CARLINDA MARGARIDA            31         </t>
  </si>
  <si>
    <t xml:space="preserve">MORRO SAO SEBATIAO       </t>
  </si>
  <si>
    <t xml:space="preserve">JORGE NANDES DE MELO                              </t>
  </si>
  <si>
    <t xml:space="preserve">BAR MARMITAO             </t>
  </si>
  <si>
    <t xml:space="preserve">R   SINHO DRUMOND                 203        </t>
  </si>
  <si>
    <t xml:space="preserve">GIOVANI RICARDO DA SILVA EIRELI                   </t>
  </si>
  <si>
    <t xml:space="preserve">4824137030078       </t>
  </si>
  <si>
    <t xml:space="preserve">SUPERMERCADO PATROCI     </t>
  </si>
  <si>
    <t xml:space="preserve">R   EVARISTO DE CASTRO            7          </t>
  </si>
  <si>
    <t xml:space="preserve">LUIZ CARLOS PEREIRA                               </t>
  </si>
  <si>
    <t xml:space="preserve">CRG BARRINHA                      SN         </t>
  </si>
  <si>
    <t xml:space="preserve">SUPERMERCADO IRMAOS FRANKLIN LTDA EPP             </t>
  </si>
  <si>
    <t xml:space="preserve">4828090990023       </t>
  </si>
  <si>
    <t xml:space="preserve">R   FELICIO SCHETINO ROSA         99         </t>
  </si>
  <si>
    <t xml:space="preserve">LANCHONETE E PASTELARIA CALDO DE CANA DE          </t>
  </si>
  <si>
    <t xml:space="preserve">0011213500028       </t>
  </si>
  <si>
    <t xml:space="preserve">LANCHONETE E PASTELA     </t>
  </si>
  <si>
    <t xml:space="preserve">AV  DOUTOR PASSOS                 87         </t>
  </si>
  <si>
    <t xml:space="preserve">CARLOS MAGNO DE OLIVIERA                          </t>
  </si>
  <si>
    <t xml:space="preserve">SITIO CARLOS MAGNO       </t>
  </si>
  <si>
    <t xml:space="preserve">R   THEOFILO TOSTES               157        </t>
  </si>
  <si>
    <t xml:space="preserve">UNIAO                    </t>
  </si>
  <si>
    <t xml:space="preserve">SUPERMERCADO CIDADE LTDA EPP                      </t>
  </si>
  <si>
    <t xml:space="preserve">4218344000055       </t>
  </si>
  <si>
    <t xml:space="preserve">SUPERMERCADO CIDADE      </t>
  </si>
  <si>
    <t xml:space="preserve">R   TENENTE PEREIRA DO VALE       117        </t>
  </si>
  <si>
    <t xml:space="preserve">SUPERMERCADO CENTRAL DE MIRADOURO LTDA            </t>
  </si>
  <si>
    <t xml:space="preserve">4211498460092       </t>
  </si>
  <si>
    <t xml:space="preserve">SUPERMERCADO CENTRAL     </t>
  </si>
  <si>
    <t xml:space="preserve">PC  SANTA RITA                    32         </t>
  </si>
  <si>
    <t xml:space="preserve">JORGE LUIZ CESARIO                                </t>
  </si>
  <si>
    <t xml:space="preserve">BAR E MERC DO JORGE      </t>
  </si>
  <si>
    <t xml:space="preserve">EST DIVISORIO                     SN         </t>
  </si>
  <si>
    <t xml:space="preserve">DIVISORIO                </t>
  </si>
  <si>
    <t xml:space="preserve">PRIMO RANULFO MONTOVANI NETO ME                   </t>
  </si>
  <si>
    <t xml:space="preserve">0558240030026       </t>
  </si>
  <si>
    <t xml:space="preserve">MERCEARIA MONTOVANI      </t>
  </si>
  <si>
    <t xml:space="preserve">R   JOSE SOUZA AGUIAR             37         </t>
  </si>
  <si>
    <t xml:space="preserve">BAR E MERCEARIA RESTILL LTDA                      </t>
  </si>
  <si>
    <t xml:space="preserve">4399409130089       </t>
  </si>
  <si>
    <t xml:space="preserve">BAR E MERCEARIA REST     </t>
  </si>
  <si>
    <t xml:space="preserve">FAZ GAMELEIRA                     SN         </t>
  </si>
  <si>
    <t xml:space="preserve">ROMILDO ANGELO VARDIERO NERY ME                   </t>
  </si>
  <si>
    <t xml:space="preserve">0552140620063       </t>
  </si>
  <si>
    <t xml:space="preserve">BAR E MERCEARIA DO R     </t>
  </si>
  <si>
    <t xml:space="preserve">AV  ANGELO SANTOS VARDIERO        100        </t>
  </si>
  <si>
    <t xml:space="preserve">VILA VARDIERO            </t>
  </si>
  <si>
    <t xml:space="preserve">JOAO GONCALVES DE MAGALHAES ME                    </t>
  </si>
  <si>
    <t xml:space="preserve">0553520610001       </t>
  </si>
  <si>
    <t xml:space="preserve">JOAO GONCALVES DE MA     </t>
  </si>
  <si>
    <t xml:space="preserve">R   OTONI ANTUNES                 400        </t>
  </si>
  <si>
    <t xml:space="preserve">MERCEARIA LACERDA E GUIMARES LTDA ME              </t>
  </si>
  <si>
    <t xml:space="preserve">0553520550025       </t>
  </si>
  <si>
    <t xml:space="preserve">MERCEARIA SAO SEBAST     </t>
  </si>
  <si>
    <t xml:space="preserve">csmonica@terra.com.br                                 </t>
  </si>
  <si>
    <t xml:space="preserve">R   PADRE MESSIAS PASSOS          SN         </t>
  </si>
  <si>
    <t xml:space="preserve">EDIMAR DE ALMEIDA COUTO                           </t>
  </si>
  <si>
    <t xml:space="preserve">BAR DO EDIMAR            </t>
  </si>
  <si>
    <t xml:space="preserve">R   ALAN KARDEK                   77         </t>
  </si>
  <si>
    <t xml:space="preserve">QUINTA RESIDENCUA        </t>
  </si>
  <si>
    <t xml:space="preserve">SUPERMERCADO LAMARCA DE GUARANI LTDA ME           </t>
  </si>
  <si>
    <t xml:space="preserve">0012223490026       </t>
  </si>
  <si>
    <t xml:space="preserve">SUPERMERCADO LAMARCA     </t>
  </si>
  <si>
    <t xml:space="preserve">R   JOAQUIM TEIXEIRA DE OLIVEIRA  83         </t>
  </si>
  <si>
    <t xml:space="preserve">ALAN ANTONIO COUTINHO MIRANDA                     </t>
  </si>
  <si>
    <t xml:space="preserve">BAR DO ALAN              </t>
  </si>
  <si>
    <t xml:space="preserve">R   FERREIRA BRITO                273        </t>
  </si>
  <si>
    <t xml:space="preserve">SERGIO DE AGUIAR SILVA                            </t>
  </si>
  <si>
    <t xml:space="preserve">SERGIO DE AGUIAR SIL     </t>
  </si>
  <si>
    <t xml:space="preserve">R   EDUARDO C SILVA               128 B      </t>
  </si>
  <si>
    <t xml:space="preserve">MARIA IZAURA SANTANA PEREIRA                      </t>
  </si>
  <si>
    <t xml:space="preserve">PESQUE E PAGUE IZAUR     </t>
  </si>
  <si>
    <t xml:space="preserve">SIT PEREIRAS BR 267               SN         </t>
  </si>
  <si>
    <t xml:space="preserve">RESTAURANTE E PIZZARIA LA PIAZZA LTDA ME          </t>
  </si>
  <si>
    <t xml:space="preserve">4395959320065       </t>
  </si>
  <si>
    <t xml:space="preserve">RESTAURANTE E PIZZAR     </t>
  </si>
  <si>
    <t xml:space="preserve">R   DOUTOR ALVES PEQUENO          135        </t>
  </si>
  <si>
    <t xml:space="preserve">GISLAINE CRISTINA DE OLIVEIRA                     </t>
  </si>
  <si>
    <t xml:space="preserve">2902756530032       </t>
  </si>
  <si>
    <t xml:space="preserve">BAR DA GI                </t>
  </si>
  <si>
    <t xml:space="preserve">PC  PC FURRIEL JOSE DE LUCAS SN   12         </t>
  </si>
  <si>
    <t xml:space="preserve">CARLOS ROBERTO INACIO DA SILVA                    </t>
  </si>
  <si>
    <t xml:space="preserve">CASA DO SAMBA            </t>
  </si>
  <si>
    <t xml:space="preserve">R   MILTON VENTURA MARINHO        825        </t>
  </si>
  <si>
    <t xml:space="preserve">LEPAGUS COM DE CEREAIS LTDA                       </t>
  </si>
  <si>
    <t xml:space="preserve">4393270790019       </t>
  </si>
  <si>
    <t xml:space="preserve">SUP ARMACAO PORTO        </t>
  </si>
  <si>
    <t xml:space="preserve">R   CORONEL PEREIRA SOBRINHO      713        </t>
  </si>
  <si>
    <t xml:space="preserve">JOAO BATISTA DA SILV     </t>
  </si>
  <si>
    <t xml:space="preserve">R   JOSE CARLOS LOPES             177        </t>
  </si>
  <si>
    <t xml:space="preserve">CRISTO REDENTOR          </t>
  </si>
  <si>
    <t xml:space="preserve">RENATO CEZAR DO NASCIMENTO VILELA                 </t>
  </si>
  <si>
    <t xml:space="preserve">MERCEARIA PAULA          </t>
  </si>
  <si>
    <t xml:space="preserve">PANIFICADORA DITO E FEITO LTDA ME                 </t>
  </si>
  <si>
    <t xml:space="preserve">3265875260023       </t>
  </si>
  <si>
    <t xml:space="preserve">PADARIA E MERC DITO      </t>
  </si>
  <si>
    <t xml:space="preserve">R   VITORINO GONCALVES DA SILVA   31         </t>
  </si>
  <si>
    <t xml:space="preserve">CLERIA DE ANDRADE                                 </t>
  </si>
  <si>
    <t xml:space="preserve">MERCEARIA DA CLERIA      </t>
  </si>
  <si>
    <t xml:space="preserve">R   HILARIO SILVA                 16         </t>
  </si>
  <si>
    <t xml:space="preserve">ZILDA ALVES DOS SANTOS                            </t>
  </si>
  <si>
    <t xml:space="preserve">BAR DA ZILDA             </t>
  </si>
  <si>
    <t xml:space="preserve">R   JOAO FRANCISCO VIEIRA         25         </t>
  </si>
  <si>
    <t xml:space="preserve">GILMAR MENDES CERQUEIRA                           </t>
  </si>
  <si>
    <t xml:space="preserve">R   ERVALIA                       273        </t>
  </si>
  <si>
    <t xml:space="preserve">SONIA APARECIDA DE ANDRADE BATISTA                </t>
  </si>
  <si>
    <t xml:space="preserve">LANCHONETE DA SONIA      </t>
  </si>
  <si>
    <t xml:space="preserve">FAZ FAZ CHACARA RECANTO           SN         </t>
  </si>
  <si>
    <t xml:space="preserve">PEDRA DOURADA            </t>
  </si>
  <si>
    <t xml:space="preserve">INDUSTRIA E COMERCIO DE ALIMENTOS DO POR          </t>
  </si>
  <si>
    <t xml:space="preserve">4390323290225       </t>
  </si>
  <si>
    <t xml:space="preserve">INDUSTRIA E COMERCIO     </t>
  </si>
  <si>
    <t xml:space="preserve">R   CORONEL PEREIRA SOBRINHO      729        </t>
  </si>
  <si>
    <t xml:space="preserve">JOSE BARBOSA                                      </t>
  </si>
  <si>
    <t xml:space="preserve">BAR BOSA                 </t>
  </si>
  <si>
    <t xml:space="preserve">R   JUSTINO FROSSARD              658        </t>
  </si>
  <si>
    <t xml:space="preserve">LACERDINHA               </t>
  </si>
  <si>
    <t xml:space="preserve">ADEMIR LEITE DA SILVA                             </t>
  </si>
  <si>
    <t xml:space="preserve">BAR DO ADEMIR            </t>
  </si>
  <si>
    <t xml:space="preserve">R   VEREADOR JACY VARGAS          1845       </t>
  </si>
  <si>
    <t xml:space="preserve">MIGUEL SCARTON ME                                 </t>
  </si>
  <si>
    <t xml:space="preserve">4397963660047       </t>
  </si>
  <si>
    <t xml:space="preserve">MIGUEL SCARTON ME        </t>
  </si>
  <si>
    <t xml:space="preserve">R   CATAGUASES                    101        </t>
  </si>
  <si>
    <t xml:space="preserve">MARTINS E PAIVA COMERCIO LTDA                     </t>
  </si>
  <si>
    <t xml:space="preserve">0012647050040       </t>
  </si>
  <si>
    <t xml:space="preserve">HOTEL E RESTAURANTE      </t>
  </si>
  <si>
    <t xml:space="preserve">ROD PREFEITO ADOLFO NICOLATO      14         </t>
  </si>
  <si>
    <t xml:space="preserve">GASTAO FRANCISCO DA      </t>
  </si>
  <si>
    <t xml:space="preserve">PADARIA E MERCEARIA ALCANTARA LTDA                </t>
  </si>
  <si>
    <t xml:space="preserve">6993328360023       </t>
  </si>
  <si>
    <t xml:space="preserve">PADARIA E MERCEARIA      </t>
  </si>
  <si>
    <t xml:space="preserve">AV  PADRE ARNALDO JANSEM          339        </t>
  </si>
  <si>
    <t xml:space="preserve">VERA LUCIA RODRIGUES                              </t>
  </si>
  <si>
    <t xml:space="preserve">LANCHONETE CAPIXABA      </t>
  </si>
  <si>
    <t xml:space="preserve">R   DAS VIOLETAS                  111        </t>
  </si>
  <si>
    <t xml:space="preserve">AEROPORTO                </t>
  </si>
  <si>
    <t xml:space="preserve">CLERIA HELENA DE SOUZA MEIRELES                   </t>
  </si>
  <si>
    <t xml:space="preserve">4218954180030       </t>
  </si>
  <si>
    <t xml:space="preserve">SQUARE S LUNCH           </t>
  </si>
  <si>
    <t xml:space="preserve">contabilidadesr@hotmail.com                           </t>
  </si>
  <si>
    <t xml:space="preserve">PC  SANTA RITA                    18 A       </t>
  </si>
  <si>
    <t xml:space="preserve">VERALDO NUNES LADEIRA                             </t>
  </si>
  <si>
    <t xml:space="preserve">1533460620089       </t>
  </si>
  <si>
    <t xml:space="preserve">PADARIA POPULAR          </t>
  </si>
  <si>
    <t xml:space="preserve">AV  EUDALDO LESSA                 588        </t>
  </si>
  <si>
    <t xml:space="preserve">M M MERCADINHO LTDA ME                            </t>
  </si>
  <si>
    <t xml:space="preserve">3802835630055       </t>
  </si>
  <si>
    <t xml:space="preserve">M M MERCADINHO           </t>
  </si>
  <si>
    <t xml:space="preserve">AV  ONOFRE SOARES DA SILVA        236        </t>
  </si>
  <si>
    <t xml:space="preserve">EMERSON SERGIO DE OLIVEIRA ME                     </t>
  </si>
  <si>
    <t xml:space="preserve">0012996310012       </t>
  </si>
  <si>
    <t xml:space="preserve">EMERSON SERGIO DE OL     </t>
  </si>
  <si>
    <t xml:space="preserve">emersonsergiodeoliveira.30@gmail.com                  </t>
  </si>
  <si>
    <t xml:space="preserve">AV  JOSE COSTA CRUZ               27         </t>
  </si>
  <si>
    <t xml:space="preserve">TAQUARA PRETA            </t>
  </si>
  <si>
    <t xml:space="preserve">ANA MARIA DE OLIVEIRA FIALHO ME                   </t>
  </si>
  <si>
    <t xml:space="preserve">1533552000028       </t>
  </si>
  <si>
    <t xml:space="preserve">ANA MARIA DE OLIVEIR     </t>
  </si>
  <si>
    <t xml:space="preserve">R   ALVARO FRANCA                 52         </t>
  </si>
  <si>
    <t xml:space="preserve">SOL NASCENTE             </t>
  </si>
  <si>
    <t xml:space="preserve">JOAO BATISTA FERREIRA                             </t>
  </si>
  <si>
    <t xml:space="preserve">R   EUGENOPOLIS                   21         </t>
  </si>
  <si>
    <t xml:space="preserve">HOTEL PREMIUM LTDA EPP                            </t>
  </si>
  <si>
    <t xml:space="preserve">4398703850033       </t>
  </si>
  <si>
    <t xml:space="preserve">HOTEL PREMIUM PLAZA      </t>
  </si>
  <si>
    <t xml:space="preserve">AV  CONSTANTINO PINTO             286        </t>
  </si>
  <si>
    <t xml:space="preserve">BAESSO AREAL E CIA LTDA ME                        </t>
  </si>
  <si>
    <t xml:space="preserve">5840928230084       </t>
  </si>
  <si>
    <t xml:space="preserve">BAR E MERCEARIA DO N     </t>
  </si>
  <si>
    <t xml:space="preserve">R   ORBILIO SILVA RAMOS           164        </t>
  </si>
  <si>
    <t xml:space="preserve">JOSE MIGUEL DE PAULA                              </t>
  </si>
  <si>
    <t xml:space="preserve">LANCHONETE 2000          </t>
  </si>
  <si>
    <t xml:space="preserve">R   SAO SEBASTIAO 484             484        </t>
  </si>
  <si>
    <t xml:space="preserve">MERCEARIA MARAJA LTDA ME                          </t>
  </si>
  <si>
    <t xml:space="preserve">4398456640038       </t>
  </si>
  <si>
    <t xml:space="preserve">MERCEARIA MARAJA LTD     </t>
  </si>
  <si>
    <t xml:space="preserve">R   JOSE AUGUSTO DE ABREU         8          </t>
  </si>
  <si>
    <t xml:space="preserve">LANCHONETE E BAR SILVA E OLIVEIRA LTDA M          </t>
  </si>
  <si>
    <t xml:space="preserve">0010937790060       </t>
  </si>
  <si>
    <t xml:space="preserve">BAR DO CONTORNO          </t>
  </si>
  <si>
    <t xml:space="preserve">AV  RIO BAHIA KM 709              5215       </t>
  </si>
  <si>
    <t xml:space="preserve">MEIRE CABRAL BARROS ME                            </t>
  </si>
  <si>
    <t xml:space="preserve">0013993360060       </t>
  </si>
  <si>
    <t xml:space="preserve">MERCADO DO FISICO        </t>
  </si>
  <si>
    <t xml:space="preserve">betapos@bol.com.br                                    </t>
  </si>
  <si>
    <t xml:space="preserve">R   JOAQUIM NOGUEIRA              49         </t>
  </si>
  <si>
    <t xml:space="preserve">ROSA SARTORIO DOS SANTOS                          </t>
  </si>
  <si>
    <t xml:space="preserve">BAR MERCEA SEBASTIAO     </t>
  </si>
  <si>
    <t xml:space="preserve">R   GERALDINO PEREIRA             SN         </t>
  </si>
  <si>
    <t xml:space="preserve">SAO JORGE                </t>
  </si>
  <si>
    <t xml:space="preserve">LUCAS JOSE RAIMUNDO                               </t>
  </si>
  <si>
    <t xml:space="preserve">BAR DO XIRANHA           </t>
  </si>
  <si>
    <t xml:space="preserve">R   VEREADOR BENEDITO AUGUSTO VIEI239        </t>
  </si>
  <si>
    <t xml:space="preserve">ROSIANE DE CASTRO BALDEZ LAURINDO ME              </t>
  </si>
  <si>
    <t xml:space="preserve">0011795260084       </t>
  </si>
  <si>
    <t xml:space="preserve">ROSIANE DE CASTRO BA     </t>
  </si>
  <si>
    <t xml:space="preserve">R   CORONEL JOAO RODRIGUES VICENTE515        </t>
  </si>
  <si>
    <t xml:space="preserve">BIG HOUSE LANCHONETE LTDA EPP                     </t>
  </si>
  <si>
    <t xml:space="preserve">0013943200051       </t>
  </si>
  <si>
    <t xml:space="preserve">BIG HOUSE                </t>
  </si>
  <si>
    <t xml:space="preserve">R   VINTE E OITO DE SETEMBRO      136        </t>
  </si>
  <si>
    <t xml:space="preserve">FRANCISCO DE ASSIS MEDICE                         </t>
  </si>
  <si>
    <t xml:space="preserve">LANCHONETE DO CHICO      </t>
  </si>
  <si>
    <t xml:space="preserve">R   CONSELHEIRO AUGUSTO CEZAR     30B        </t>
  </si>
  <si>
    <t xml:space="preserve">JARDEL DE ALMEIDA FOURAUX ME                      </t>
  </si>
  <si>
    <t xml:space="preserve">0013904860089       </t>
  </si>
  <si>
    <t xml:space="preserve">MERCADO SAO SEBASTIA     </t>
  </si>
  <si>
    <t xml:space="preserve">AV  ANTONIO LUIZ DA SILVA CRUZ    42         </t>
  </si>
  <si>
    <t xml:space="preserve">ILDA RUFATO DA SILVA                              </t>
  </si>
  <si>
    <t xml:space="preserve">MARQUES MERCEARIA        </t>
  </si>
  <si>
    <t xml:space="preserve">AV  OLEGARIO MACIEL               2153       </t>
  </si>
  <si>
    <t xml:space="preserve">JOSE CARLOS CABRAL NASCIMENTO                     </t>
  </si>
  <si>
    <t xml:space="preserve">JOSE CARLOS CABRAL       </t>
  </si>
  <si>
    <t xml:space="preserve">R   JOAQUIN PIRES BARBOZA         11         </t>
  </si>
  <si>
    <t xml:space="preserve">FATIMA                   </t>
  </si>
  <si>
    <t xml:space="preserve">CLAUDIO MARCIO DE LIMA ME                         </t>
  </si>
  <si>
    <t xml:space="preserve">4391903530044       </t>
  </si>
  <si>
    <t xml:space="preserve">PASTELARIA A BARRA       </t>
  </si>
  <si>
    <t xml:space="preserve">R   GIL MOREIRA                   94         </t>
  </si>
  <si>
    <t xml:space="preserve">MERCADO LUIZINHO E BETH LTDA                      </t>
  </si>
  <si>
    <t xml:space="preserve">6158510560090       </t>
  </si>
  <si>
    <t xml:space="preserve">MERCEARIA NAYARA         </t>
  </si>
  <si>
    <t xml:space="preserve">nfe@redeminipreco.com.br                              </t>
  </si>
  <si>
    <t xml:space="preserve">AV  VISCONDE DO RIO BRANCO        72         </t>
  </si>
  <si>
    <t xml:space="preserve">MARCIO DE OLIVEIRA CORREA                         </t>
  </si>
  <si>
    <t xml:space="preserve">BAR DO TREVO             </t>
  </si>
  <si>
    <t xml:space="preserve">SIT BOAVISTA CORREGO VERMELHO     SN         </t>
  </si>
  <si>
    <t xml:space="preserve">MARISLEI APARECIDA MORAES PIRE                    </t>
  </si>
  <si>
    <t xml:space="preserve">BAR E MERCEARIA PALM     </t>
  </si>
  <si>
    <t xml:space="preserve">SIT SANTA MARUA                   SN         </t>
  </si>
  <si>
    <t xml:space="preserve">AREA RUAL                </t>
  </si>
  <si>
    <t xml:space="preserve">J M PAIVA IND E COM DE PAES LTDA ME               </t>
  </si>
  <si>
    <t xml:space="preserve">0013213120006       </t>
  </si>
  <si>
    <t xml:space="preserve">J M PAIVA IND E COM      </t>
  </si>
  <si>
    <t xml:space="preserve">jmpaiva@hotmail.com                                   </t>
  </si>
  <si>
    <t xml:space="preserve">R   OPEMA                         926        </t>
  </si>
  <si>
    <t xml:space="preserve">PESQUE E PAGUE BOLANDINI LTDA ME                  </t>
  </si>
  <si>
    <t xml:space="preserve">0013817050020       </t>
  </si>
  <si>
    <t xml:space="preserve">PESQUE E PAGUE BOLAN     </t>
  </si>
  <si>
    <t xml:space="preserve">ROD UBA VISCONDE DO RIO BRANCO    SN         </t>
  </si>
  <si>
    <t xml:space="preserve">MERCADINHO SILVEIRA CARVALHO LTDA ME              </t>
  </si>
  <si>
    <t xml:space="preserve">0014384660049       </t>
  </si>
  <si>
    <t xml:space="preserve">MERCADINHO SILVEIRA      </t>
  </si>
  <si>
    <t xml:space="preserve">R   SAO JOSE                      50         </t>
  </si>
  <si>
    <t xml:space="preserve">RICARDO DE MORAES OLIVEIRA                        </t>
  </si>
  <si>
    <t xml:space="preserve">RICARDO DE MORAES OL     </t>
  </si>
  <si>
    <t xml:space="preserve">R   PROFESSOR EMILIO RAMOS PINTO  187        </t>
  </si>
  <si>
    <t xml:space="preserve">MERCEARIA LEANDRADE LTDA EPP                      </t>
  </si>
  <si>
    <t xml:space="preserve">4398852550015       </t>
  </si>
  <si>
    <t xml:space="preserve">MERCEARIA LEANDRADE      </t>
  </si>
  <si>
    <t xml:space="preserve">AV  SILVERIO CAMPOS               440        </t>
  </si>
  <si>
    <t xml:space="preserve">MERCEARIA PAI E FILHOS LTDA ME                    </t>
  </si>
  <si>
    <t xml:space="preserve">2889572040049       </t>
  </si>
  <si>
    <t xml:space="preserve">MERCEARIA AVENIDA        </t>
  </si>
  <si>
    <t xml:space="preserve">rodrigourgal@hotmail.com                              </t>
  </si>
  <si>
    <t xml:space="preserve">R   VEREADOR SEBASTIAO INACIO DA C426        </t>
  </si>
  <si>
    <t xml:space="preserve">ALVORADA                 </t>
  </si>
  <si>
    <t xml:space="preserve">MARIA HELENA VEGI CARNEIRO ME                     </t>
  </si>
  <si>
    <t xml:space="preserve">4399000330037       </t>
  </si>
  <si>
    <t xml:space="preserve">MARIA HELENA VEGI CA     </t>
  </si>
  <si>
    <t xml:space="preserve">R   HERMES DE ALMEIDA             54         </t>
  </si>
  <si>
    <t xml:space="preserve">SANTANA                  </t>
  </si>
  <si>
    <t xml:space="preserve">ACOUGUE NOVO HORIZONTE LTDA                       </t>
  </si>
  <si>
    <t xml:space="preserve">1536203460026       </t>
  </si>
  <si>
    <t xml:space="preserve">ACOUGUE NOVO HORIZON     </t>
  </si>
  <si>
    <t xml:space="preserve">AV  EPONINA PEIXOTO RIBEIRO       243        </t>
  </si>
  <si>
    <t xml:space="preserve">PADARIA LUZITANA LTDA                             </t>
  </si>
  <si>
    <t xml:space="preserve">0151575260083       </t>
  </si>
  <si>
    <t xml:space="preserve">PADARIA LUZITANA         </t>
  </si>
  <si>
    <t xml:space="preserve">PC  LAROCA                        62         </t>
  </si>
  <si>
    <t xml:space="preserve">ENIMAR BELAN DA SILVA LUCCHINE                    </t>
  </si>
  <si>
    <t xml:space="preserve">0014822670015       </t>
  </si>
  <si>
    <t xml:space="preserve">MERCEARIA SAPUCAIA       </t>
  </si>
  <si>
    <t xml:space="preserve">R   OTAVIO ANZOLIN                276        </t>
  </si>
  <si>
    <t xml:space="preserve">RECALEO RECAPADORA LEOPOLDINA LTDA                </t>
  </si>
  <si>
    <t xml:space="preserve">3846810030066       </t>
  </si>
  <si>
    <t xml:space="preserve">RECALEO RECAPADORA       </t>
  </si>
  <si>
    <t xml:space="preserve">R   JOSE PERES                    812        </t>
  </si>
  <si>
    <t xml:space="preserve">OLIVEIRO GREGORIO BASTOS FILHO                    </t>
  </si>
  <si>
    <t xml:space="preserve">BARRACA DO OLIVEIRA      </t>
  </si>
  <si>
    <t xml:space="preserve">R   PASCOAL BERNARDINO            SN         </t>
  </si>
  <si>
    <t xml:space="preserve">JOSE ROBERTO DA SILVA                             </t>
  </si>
  <si>
    <t xml:space="preserve">JOSE ROBERTO DA SILV     </t>
  </si>
  <si>
    <t xml:space="preserve">R   ISMAIL AVILA                  716        </t>
  </si>
  <si>
    <t xml:space="preserve">GISELE FERREIRA LEAL                              </t>
  </si>
  <si>
    <t xml:space="preserve">DIST FERREIRA            </t>
  </si>
  <si>
    <t xml:space="preserve">PC  PRESIDENTE GETULIO VARGAS     1          </t>
  </si>
  <si>
    <t xml:space="preserve">BAR E RESTAURANTE SOARES E SILVA DE LARA          </t>
  </si>
  <si>
    <t xml:space="preserve">0015068070068       </t>
  </si>
  <si>
    <t xml:space="preserve">BAR SILVA                </t>
  </si>
  <si>
    <t xml:space="preserve">PC  ORIQUES ALEXANDRE DE ALMEIDA  200        </t>
  </si>
  <si>
    <t xml:space="preserve">ALTINO TEODORO                                    </t>
  </si>
  <si>
    <t xml:space="preserve">BAR DO ZEBIM             </t>
  </si>
  <si>
    <t xml:space="preserve">R   ARLINDO DA SILVA              43         </t>
  </si>
  <si>
    <t xml:space="preserve">SCHIAVON                 </t>
  </si>
  <si>
    <t xml:space="preserve">MAURY JUNIOR DA SILVA BARBOSA                     </t>
  </si>
  <si>
    <t xml:space="preserve">BARBOSA MERCEARIA        </t>
  </si>
  <si>
    <t xml:space="preserve">R   OLIMPIO RIBEIRO               60         </t>
  </si>
  <si>
    <t xml:space="preserve">WANTECI CANDIDO PASCHOALINO                       </t>
  </si>
  <si>
    <t xml:space="preserve">BAR DO PASCHOALINO       </t>
  </si>
  <si>
    <t xml:space="preserve">SIT SITIO                         SN         </t>
  </si>
  <si>
    <t xml:space="preserve">LUCIENE ALVES BRITO CANDIAN                       </t>
  </si>
  <si>
    <t xml:space="preserve">BAR E LANCHONETE MIN     </t>
  </si>
  <si>
    <t xml:space="preserve">R   JOSE AUGUSTO MARCOS           1015       </t>
  </si>
  <si>
    <t xml:space="preserve">MERCEARIA E BAR SANTANA LTDA ME                   </t>
  </si>
  <si>
    <t xml:space="preserve">0463487720011       </t>
  </si>
  <si>
    <t xml:space="preserve">MERCEARIA E BAR SANT     </t>
  </si>
  <si>
    <t xml:space="preserve">R   SANTANA 18                    21         </t>
  </si>
  <si>
    <t xml:space="preserve">SANTANA DE CAMPESTRE     </t>
  </si>
  <si>
    <t xml:space="preserve">ELISANGELA CRISTINA DA SILVA LEITE CPF 0          </t>
  </si>
  <si>
    <t xml:space="preserve">0014050240009       </t>
  </si>
  <si>
    <t xml:space="preserve">THOMAS MERCEARIA         </t>
  </si>
  <si>
    <t xml:space="preserve">R   RUTH DO CARMO                 SN         </t>
  </si>
  <si>
    <t xml:space="preserve">MACUCO                   </t>
  </si>
  <si>
    <t xml:space="preserve">JOAQUIM RAIMUNDO DA SILVA VITORIO                 </t>
  </si>
  <si>
    <t xml:space="preserve">R   JOAO DORNELAS                 35         </t>
  </si>
  <si>
    <t xml:space="preserve">WELLINGTON FERREIRA SILVA                         </t>
  </si>
  <si>
    <t xml:space="preserve">WELLINGTON FERREIRA      </t>
  </si>
  <si>
    <t xml:space="preserve">R   SAO VICENTE DE PAULA          81         </t>
  </si>
  <si>
    <t xml:space="preserve">CURATO DA CATEDRAL       </t>
  </si>
  <si>
    <t xml:space="preserve">PC  DOM HELVECIO                  S/N        </t>
  </si>
  <si>
    <t xml:space="preserve">VALERIA DE ALMEIDA                                </t>
  </si>
  <si>
    <t xml:space="preserve">MERCEARIA DA VALERIA     </t>
  </si>
  <si>
    <t xml:space="preserve">R   JOSE ALBINO DE ALMEIDA        304        </t>
  </si>
  <si>
    <t xml:space="preserve">SEBASTIAO RAMOS DE OLIVEIRA                       </t>
  </si>
  <si>
    <t xml:space="preserve">SIT ARRASTA COURO                 SN         </t>
  </si>
  <si>
    <t xml:space="preserve">MERCEARIA CASA GRANDE LTDA ME                     </t>
  </si>
  <si>
    <t xml:space="preserve">2902011580020       </t>
  </si>
  <si>
    <t xml:space="preserve">MERCEARIA CASA GRAND     </t>
  </si>
  <si>
    <t xml:space="preserve">supermercadosilva1204@gmail.com                       </t>
  </si>
  <si>
    <t xml:space="preserve">R   IPIRANGA                      71 LJA     </t>
  </si>
  <si>
    <t xml:space="preserve">NADIR CASSIANO NOGUEIRA                           </t>
  </si>
  <si>
    <t xml:space="preserve">BAR DA NADIR             </t>
  </si>
  <si>
    <t xml:space="preserve">R   MANOEL JANUARIO               16         </t>
  </si>
  <si>
    <t xml:space="preserve">IRMAOS PACHECO LTDA ME                            </t>
  </si>
  <si>
    <t xml:space="preserve">3848945260096       </t>
  </si>
  <si>
    <t xml:space="preserve">CHEIRO VERDE             </t>
  </si>
  <si>
    <t xml:space="preserve">result@leopoldina.com.br                              </t>
  </si>
  <si>
    <t xml:space="preserve">PC  ZEQUINHA REIS                 127        </t>
  </si>
  <si>
    <t xml:space="preserve">PRACA BANDEIRA           </t>
  </si>
  <si>
    <t xml:space="preserve">JULIANA CAMPOS DE OLIVEIRA                        </t>
  </si>
  <si>
    <t xml:space="preserve">JULIANA CAMPOS DE OL     </t>
  </si>
  <si>
    <t xml:space="preserve">R   SEBASTIAO PEREIRA BELA        171        </t>
  </si>
  <si>
    <t xml:space="preserve">ALTO DA VENTANIA         </t>
  </si>
  <si>
    <t xml:space="preserve">ELI VITAL DE FREITAS ME                           </t>
  </si>
  <si>
    <t xml:space="preserve">8342468360039       </t>
  </si>
  <si>
    <t xml:space="preserve">NIKIS BAR E RESTUARA     </t>
  </si>
  <si>
    <t xml:space="preserve">R   CONEGO AMERICO DUARTE         614        </t>
  </si>
  <si>
    <t xml:space="preserve">ROSARIO DA LIMEIRA       </t>
  </si>
  <si>
    <t xml:space="preserve">VITAL                    </t>
  </si>
  <si>
    <t xml:space="preserve">JOSE GUIMARAES CPF 11998733653                    </t>
  </si>
  <si>
    <t xml:space="preserve">0553520590043       </t>
  </si>
  <si>
    <t xml:space="preserve">CASA GUIMARAES           </t>
  </si>
  <si>
    <t xml:space="preserve">R   JOAO ARCHETTE                 58         </t>
  </si>
  <si>
    <t xml:space="preserve">SILVEIRA CARVALHO        </t>
  </si>
  <si>
    <t xml:space="preserve">MAURA CELIA DE PAULA                              </t>
  </si>
  <si>
    <t xml:space="preserve">BAR DA MAURA             </t>
  </si>
  <si>
    <t xml:space="preserve">AL  DAS PALMEIRAS                 125        </t>
  </si>
  <si>
    <t xml:space="preserve">CARLOS HENRIQUE CORREA                            </t>
  </si>
  <si>
    <t xml:space="preserve">BAR DA CHEGADA           </t>
  </si>
  <si>
    <t xml:space="preserve">PC  JOAQUIM MIRANDA               36         </t>
  </si>
  <si>
    <t xml:space="preserve">COMERCIAL 3C LTDA                                 </t>
  </si>
  <si>
    <t xml:space="preserve">0014298990079       </t>
  </si>
  <si>
    <t xml:space="preserve">COMERCIAL 3C LTDA        </t>
  </si>
  <si>
    <t xml:space="preserve">R   DOUTOR MARIO INACIO CARNEIRO  735        </t>
  </si>
  <si>
    <t xml:space="preserve">ANA MARIA SABINO DO COUTO DEZERIO                 </t>
  </si>
  <si>
    <t xml:space="preserve">RAIO DE SOL              </t>
  </si>
  <si>
    <t xml:space="preserve">R   EDSON CORTES MARINHO          SN         </t>
  </si>
  <si>
    <t xml:space="preserve">NILCEIA APARECIDA DIAS                            </t>
  </si>
  <si>
    <t xml:space="preserve">GULOSAO LANCHES          </t>
  </si>
  <si>
    <t xml:space="preserve">AV  SENADOR LEVINDO COELHO        515        </t>
  </si>
  <si>
    <t xml:space="preserve">SANTA ALICE              </t>
  </si>
  <si>
    <t xml:space="preserve">VENANCIO BRITO E CIA LTDA ME                      </t>
  </si>
  <si>
    <t xml:space="preserve">1535797900023       </t>
  </si>
  <si>
    <t xml:space="preserve">VENANCIO BRITO E CIA     </t>
  </si>
  <si>
    <t xml:space="preserve">R   PASCOAL CIODARIO              150        </t>
  </si>
  <si>
    <t xml:space="preserve">W C TOLEDO ME                                     </t>
  </si>
  <si>
    <t xml:space="preserve">0015357590044       </t>
  </si>
  <si>
    <t xml:space="preserve">W C TOLEDO ME            </t>
  </si>
  <si>
    <t xml:space="preserve">R   VEREADOR JOSE DE ARRUDA       143        </t>
  </si>
  <si>
    <t xml:space="preserve">COLINAS                  </t>
  </si>
  <si>
    <t xml:space="preserve">BRITO E NASCIMENTO RESTAURANTE LTDA EPP           </t>
  </si>
  <si>
    <t xml:space="preserve">0015325030094       </t>
  </si>
  <si>
    <t xml:space="preserve">RESTAURANTE ESTRADA      </t>
  </si>
  <si>
    <t xml:space="preserve">shalomsouzacosta1@gmail.com                           </t>
  </si>
  <si>
    <t xml:space="preserve">ROD BR 116                        773        </t>
  </si>
  <si>
    <t xml:space="preserve">KM 773                   </t>
  </si>
  <si>
    <t xml:space="preserve">ALEXANDRA JUNIOR DA SILVA                         </t>
  </si>
  <si>
    <t xml:space="preserve">HORA VAGA BAR            </t>
  </si>
  <si>
    <t xml:space="preserve">R   OLIMPIO CORTES                726        </t>
  </si>
  <si>
    <t xml:space="preserve">MORRO SANTA ROSA         </t>
  </si>
  <si>
    <t xml:space="preserve">CLAUDIO ROBERTO MORETO                            </t>
  </si>
  <si>
    <t xml:space="preserve">SOCYTE DO CLAUDIO        </t>
  </si>
  <si>
    <t xml:space="preserve">ANTONIO JORGE DA SILVA                            </t>
  </si>
  <si>
    <t xml:space="preserve">SINUCAS BAR              </t>
  </si>
  <si>
    <t xml:space="preserve">R   FRANKLIN JOSE DA SILVA        270        </t>
  </si>
  <si>
    <t xml:space="preserve">R R FERREIRA E CIA LTDA ME                        </t>
  </si>
  <si>
    <t xml:space="preserve">0014985500020       </t>
  </si>
  <si>
    <t xml:space="preserve">R R FERREIRA E CIA L     </t>
  </si>
  <si>
    <t xml:space="preserve">PC  JOAO XXIII                    65         </t>
  </si>
  <si>
    <t xml:space="preserve">LUIZ VASSALI DE SOUZA                             </t>
  </si>
  <si>
    <t xml:space="preserve">R   AFONSINA MARTINS              120        </t>
  </si>
  <si>
    <t xml:space="preserve">WALACE VAZ DE ASSIS                               </t>
  </si>
  <si>
    <t xml:space="preserve">BAR ULTIMO GOLE          </t>
  </si>
  <si>
    <t xml:space="preserve">R   MANOEL LINO DE SOUZA          146        </t>
  </si>
  <si>
    <t xml:space="preserve">MERCEARIA SANTA BARBARA LTDA ME                   </t>
  </si>
  <si>
    <t xml:space="preserve">0015295530094       </t>
  </si>
  <si>
    <t xml:space="preserve">MERCEARIA SANTA BARB     </t>
  </si>
  <si>
    <t xml:space="preserve">R   BARAO DO RIO BRANCO           4          </t>
  </si>
  <si>
    <t xml:space="preserve">MERCEARIA MARCIA REGINA EIRELI ME                 </t>
  </si>
  <si>
    <t xml:space="preserve">6999796210069       </t>
  </si>
  <si>
    <t xml:space="preserve">BAR E MERCEARIA SAO      </t>
  </si>
  <si>
    <t xml:space="preserve">alfenasrosania@ig.com.br                              </t>
  </si>
  <si>
    <t xml:space="preserve">R   ELZA AMARAL PERON             65         </t>
  </si>
  <si>
    <t xml:space="preserve">AGROCERES                </t>
  </si>
  <si>
    <t xml:space="preserve">PASTELARIA E RESTAURANTE ZHEN                     </t>
  </si>
  <si>
    <t xml:space="preserve">0153495780082       </t>
  </si>
  <si>
    <t xml:space="preserve">PASTELARIA E RESTAUR     </t>
  </si>
  <si>
    <t xml:space="preserve">R   MARECHAL FLORIANO PEIXOTO     136        </t>
  </si>
  <si>
    <t xml:space="preserve">ROSA IRENE OLIVIERA CASTRO 41076885691            </t>
  </si>
  <si>
    <t xml:space="preserve">0015597750011       </t>
  </si>
  <si>
    <t xml:space="preserve">BAR DA ROSA              </t>
  </si>
  <si>
    <t xml:space="preserve">AV  MARIA FERNANDES DE BARROS     236        </t>
  </si>
  <si>
    <t xml:space="preserve">MUNICIPIO DE LEOPOLDINA                           </t>
  </si>
  <si>
    <t xml:space="preserve">LEOPOLDINA PREFEITUR     </t>
  </si>
  <si>
    <t xml:space="preserve">R   LUCAS AUGUSTO                 68         </t>
  </si>
  <si>
    <t xml:space="preserve">INOVE COMERCIAL MURIAE LTDA                       </t>
  </si>
  <si>
    <t xml:space="preserve">0013172330044       </t>
  </si>
  <si>
    <t xml:space="preserve">INOVE                    </t>
  </si>
  <si>
    <t xml:space="preserve">AV  DOUTOR PASSOS                 311        </t>
  </si>
  <si>
    <t xml:space="preserve">LUCIO MARCOS DE FARIA OLIVEIRA                    </t>
  </si>
  <si>
    <t xml:space="preserve">BAR L E L                </t>
  </si>
  <si>
    <t xml:space="preserve">R   OPEMA                         1176       </t>
  </si>
  <si>
    <t xml:space="preserve">GLEIDE FERNANDO DE JESUS                          </t>
  </si>
  <si>
    <t xml:space="preserve">BAR DO CIDCLEI           </t>
  </si>
  <si>
    <t xml:space="preserve">AV  SILVERIO CAMPOS               296        </t>
  </si>
  <si>
    <t xml:space="preserve">P ROBERTO DE SOUZA ME                             </t>
  </si>
  <si>
    <t xml:space="preserve">0015395560009       </t>
  </si>
  <si>
    <t xml:space="preserve">BAR E MERCEARIA PAUL     </t>
  </si>
  <si>
    <t xml:space="preserve">R   ROSALIA VALONE                19         </t>
  </si>
  <si>
    <t xml:space="preserve">PATRIMONIO               </t>
  </si>
  <si>
    <t xml:space="preserve">PASTELARIA E CALDO DE CANA J M LTDA               </t>
  </si>
  <si>
    <t xml:space="preserve">0013947590040       </t>
  </si>
  <si>
    <t xml:space="preserve">PASTELARIA CALDO DE      </t>
  </si>
  <si>
    <t xml:space="preserve">virgilioricardo@bol.com.br                            </t>
  </si>
  <si>
    <t xml:space="preserve">PC  JOAO PINHEIRO                 231        </t>
  </si>
  <si>
    <t xml:space="preserve">DELIO MARQUES DE OLIVEIRA 60149086687             </t>
  </si>
  <si>
    <t xml:space="preserve">0015579480067       </t>
  </si>
  <si>
    <t xml:space="preserve">DELIO MARQUES DE OLI     </t>
  </si>
  <si>
    <t xml:space="preserve">R   CAETANO ROBERTI               SN         </t>
  </si>
  <si>
    <t xml:space="preserve">VALE DO OURO             </t>
  </si>
  <si>
    <t xml:space="preserve">COMERCIAL DE BALAS TRIUNFO LTDA ME                </t>
  </si>
  <si>
    <t xml:space="preserve">3840513220027       </t>
  </si>
  <si>
    <t xml:space="preserve">CANTINHO DOCE            </t>
  </si>
  <si>
    <t xml:space="preserve">R   DOUTOR CUSTODIO JUNQUEIRA     74         </t>
  </si>
  <si>
    <t xml:space="preserve">JAIRO BRAZ DE SOUZA E CIA LTDA                    </t>
  </si>
  <si>
    <t xml:space="preserve">2843070520081       </t>
  </si>
  <si>
    <t xml:space="preserve">SUPERMERCADO CAXIAS      </t>
  </si>
  <si>
    <t xml:space="preserve">R   DORIMENDONTE ALVES SIMOES     166        </t>
  </si>
  <si>
    <t xml:space="preserve">JANDERSON CORREA NEIVA                            </t>
  </si>
  <si>
    <t xml:space="preserve">MERCEARIA TOLEDO         </t>
  </si>
  <si>
    <t xml:space="preserve">R   VITOR VECCHI                  11         </t>
  </si>
  <si>
    <t xml:space="preserve">GRANJA AURIMAR           </t>
  </si>
  <si>
    <t xml:space="preserve">HERALTO MANOEL DE SOUZA                           </t>
  </si>
  <si>
    <t xml:space="preserve">HERALTO MANOEL DE SO     </t>
  </si>
  <si>
    <t xml:space="preserve">R   ESTELA DE MELO                46         </t>
  </si>
  <si>
    <t xml:space="preserve">CHACARA D. EUZEBIA       </t>
  </si>
  <si>
    <t xml:space="preserve">THIAGO SARTORI EPP                                </t>
  </si>
  <si>
    <t xml:space="preserve">0015824650004       </t>
  </si>
  <si>
    <t xml:space="preserve">THIAGO SARTORI EPP       </t>
  </si>
  <si>
    <t xml:space="preserve">R   MOREIRA CESAR                 141        </t>
  </si>
  <si>
    <t xml:space="preserve">CORONEL JOAQUIM  LOP     </t>
  </si>
  <si>
    <t xml:space="preserve">LUIZ ANTONIO DE OLIVEIRA REZENDE                  </t>
  </si>
  <si>
    <t xml:space="preserve">BAR USINA                </t>
  </si>
  <si>
    <t xml:space="preserve">EST PIACATUBA                     S/N        </t>
  </si>
  <si>
    <t xml:space="preserve">RURAL                    </t>
  </si>
  <si>
    <t xml:space="preserve">PADARIA E MERCEARIA MARINHO LTDA ME               </t>
  </si>
  <si>
    <t xml:space="preserve">0013252940060       </t>
  </si>
  <si>
    <t xml:space="preserve">PC  ZEQUINHA REIS                 106        </t>
  </si>
  <si>
    <t xml:space="preserve">LUZIA DO CARMO BONIN ZANGIROLAMI                  </t>
  </si>
  <si>
    <t xml:space="preserve">BAR DA LUZIA             </t>
  </si>
  <si>
    <t xml:space="preserve">SIT BOA SORTE                     SN         </t>
  </si>
  <si>
    <t xml:space="preserve">REINALDO RIBEIRO DE AZEVEDO E CIA LTDA            </t>
  </si>
  <si>
    <t xml:space="preserve">0011298760089       </t>
  </si>
  <si>
    <t xml:space="preserve">BAR DO REINALDO          </t>
  </si>
  <si>
    <t xml:space="preserve">kcsl.ctb@bol.com.br                                   </t>
  </si>
  <si>
    <t xml:space="preserve">AV  DOS ANDRADAS                  100        </t>
  </si>
  <si>
    <t xml:space="preserve">A RODRIGUES VIEIRA ME                             </t>
  </si>
  <si>
    <t xml:space="preserve">6991909810077       </t>
  </si>
  <si>
    <t xml:space="preserve">MERCEARIA BOA ESPERA     </t>
  </si>
  <si>
    <t xml:space="preserve">aureavieira863@gmail.com                              </t>
  </si>
  <si>
    <t xml:space="preserve">R   PROJETADA C                   19         </t>
  </si>
  <si>
    <t xml:space="preserve">XANGRILA                 </t>
  </si>
  <si>
    <t xml:space="preserve">MARLENE DAS GRACAS MACHADO RESENDE                </t>
  </si>
  <si>
    <t xml:space="preserve">PADARIA DO ELAIR         </t>
  </si>
  <si>
    <t xml:space="preserve">R   MARECHAL FLORIANO PEIXOTO     85         </t>
  </si>
  <si>
    <t xml:space="preserve">MARIA ELIZA CARNEIRO FILGUEIRAS                   </t>
  </si>
  <si>
    <t xml:space="preserve">MARIA ELIZA CARNEIRO     </t>
  </si>
  <si>
    <t xml:space="preserve">AV  ODETTE ARANTES RIBEIRO        450 A      </t>
  </si>
  <si>
    <t xml:space="preserve">SANTO EDWIRGES           </t>
  </si>
  <si>
    <t xml:space="preserve">GERRY ADRIANI SILVA ME                            </t>
  </si>
  <si>
    <t xml:space="preserve">0015602200053       </t>
  </si>
  <si>
    <t xml:space="preserve">GERRT ADRIANI SILVA      </t>
  </si>
  <si>
    <t xml:space="preserve">genesescontabilidade@yahoo.com.br                     </t>
  </si>
  <si>
    <t xml:space="preserve">AV  OLEGARIO MACIEL               2244       </t>
  </si>
  <si>
    <t xml:space="preserve">F LOPES MENDES ME                                 </t>
  </si>
  <si>
    <t xml:space="preserve">0013187160077       </t>
  </si>
  <si>
    <t xml:space="preserve">F LOPES MENDES ME        </t>
  </si>
  <si>
    <t xml:space="preserve">R   CORONEL JOAO RODIRGUES VICENTE824        </t>
  </si>
  <si>
    <t xml:space="preserve">MARIA SERRATE FERREIRA 41976983649                </t>
  </si>
  <si>
    <t xml:space="preserve">0015755100020       </t>
  </si>
  <si>
    <t xml:space="preserve">MARIA SERRATE FERREI     </t>
  </si>
  <si>
    <t xml:space="preserve">AV  OLEGARIO MACIEL               1098       </t>
  </si>
  <si>
    <t xml:space="preserve">EDNA APARECIDA DE MATOS SILVA ME                  </t>
  </si>
  <si>
    <t xml:space="preserve">0014942530075       </t>
  </si>
  <si>
    <t xml:space="preserve">BAR DO TONHO             </t>
  </si>
  <si>
    <t xml:space="preserve">shalom_souza@hotmail.com                              </t>
  </si>
  <si>
    <t xml:space="preserve">COL MAJOR VIEIRA                  SN         </t>
  </si>
  <si>
    <t xml:space="preserve">PADARIA E LANCHONETE BENAMOR LTDA                 </t>
  </si>
  <si>
    <t xml:space="preserve">4672242650058       </t>
  </si>
  <si>
    <t xml:space="preserve">PADARIA BENAMOR          </t>
  </si>
  <si>
    <t xml:space="preserve">R   HEITOR BARBOSA                SN         </t>
  </si>
  <si>
    <t xml:space="preserve">GERALDO ELIAS DE PAULA                            </t>
  </si>
  <si>
    <t xml:space="preserve">4673187460010       </t>
  </si>
  <si>
    <t xml:space="preserve">MERCEARIA TRIANGULAR     </t>
  </si>
  <si>
    <t xml:space="preserve">R   RICARDO DE SOUZA BARROS       401        </t>
  </si>
  <si>
    <t xml:space="preserve">MAXIMINO AFONSO DE OLIVEIRA                       </t>
  </si>
  <si>
    <t xml:space="preserve">BAR MAXIMINO             </t>
  </si>
  <si>
    <t xml:space="preserve">PC  ARISTIDES BRAGA               32         </t>
  </si>
  <si>
    <t xml:space="preserve">BOM JESUS CACHOEIRA      </t>
  </si>
  <si>
    <t xml:space="preserve">ANDERSON MACHADO RESENDE                          </t>
  </si>
  <si>
    <t xml:space="preserve">BAR VISTA ALEGRE         </t>
  </si>
  <si>
    <t xml:space="preserve">PC  DA ESTACAO                    20         </t>
  </si>
  <si>
    <t xml:space="preserve">GILMAR APARECIDO CONSTANCIO ME                    </t>
  </si>
  <si>
    <t xml:space="preserve">0015827630080       </t>
  </si>
  <si>
    <t xml:space="preserve">PARADA OBRIGATORIA       </t>
  </si>
  <si>
    <t xml:space="preserve">R   DOUTOR RESENDE                46         </t>
  </si>
  <si>
    <t xml:space="preserve">CLAUDIO GOMES DA SILVA                            </t>
  </si>
  <si>
    <t xml:space="preserve">R   MARECHAL FLORIANO PEIXOTO     378        </t>
  </si>
  <si>
    <t xml:space="preserve">CLEONICE MARQUES LEITAO DE OLIVEIRA 8656          </t>
  </si>
  <si>
    <t xml:space="preserve">0015842330008       </t>
  </si>
  <si>
    <t xml:space="preserve">CLEONICE MARQUES LEI     </t>
  </si>
  <si>
    <t xml:space="preserve">R   PADRE VIDAL                   329        </t>
  </si>
  <si>
    <t xml:space="preserve">ANTONIO ERNANE TEIXEIRA                           </t>
  </si>
  <si>
    <t xml:space="preserve">R   CORONEL OTAVIANO DA ROCHA     1052       </t>
  </si>
  <si>
    <t xml:space="preserve">SAO DOMINGOS             </t>
  </si>
  <si>
    <t xml:space="preserve">CLEITON INACIO CORREIA                            </t>
  </si>
  <si>
    <t xml:space="preserve">FAZ CACHOEIRA                     S/N        </t>
  </si>
  <si>
    <t xml:space="preserve">DIAMANTE                 </t>
  </si>
  <si>
    <t xml:space="preserve">SUR CONVENIENCIAS LTDA EPP                        </t>
  </si>
  <si>
    <t xml:space="preserve">LOJA DE CONVENIENCIA                            </t>
  </si>
  <si>
    <t xml:space="preserve">0015710930032       </t>
  </si>
  <si>
    <t xml:space="preserve">SUR CONVENIENCIAS LT     </t>
  </si>
  <si>
    <t xml:space="preserve">AV  QUINTINO POGIALLI             20         </t>
  </si>
  <si>
    <t xml:space="preserve">IZALINO JOSE GONCALVES                            </t>
  </si>
  <si>
    <t xml:space="preserve">0015371300066       </t>
  </si>
  <si>
    <t xml:space="preserve">IZALINO JOSE GONCALV     </t>
  </si>
  <si>
    <t xml:space="preserve">wenderp@yahoo.com.br                                  </t>
  </si>
  <si>
    <t xml:space="preserve">R   CORONEL LUCIANO ALVES PEREIRA 908        </t>
  </si>
  <si>
    <t xml:space="preserve">CASA DA CERVEJA TOCANTINS LTDA EPP                </t>
  </si>
  <si>
    <t xml:space="preserve">0016032140075       </t>
  </si>
  <si>
    <t xml:space="preserve">CASA DA CERVEJA TOCA     </t>
  </si>
  <si>
    <t xml:space="preserve">AV  PREFEITO CORRADO ROBERTI      100        </t>
  </si>
  <si>
    <t xml:space="preserve">ROSANGELA DA SILVA FAVORETTO                      </t>
  </si>
  <si>
    <t xml:space="preserve">VERDURAO FAVORETO        </t>
  </si>
  <si>
    <t xml:space="preserve">R   FRANCISCO TEIXEIRA DE ABREU   367        </t>
  </si>
  <si>
    <t xml:space="preserve">JACYARA LACERDA GERMELO                           </t>
  </si>
  <si>
    <t xml:space="preserve">JACYARA LACERDA GERM     </t>
  </si>
  <si>
    <t xml:space="preserve">R   DOMINGUES VIEIRA              19         </t>
  </si>
  <si>
    <t xml:space="preserve">SUPERMERCADO CENTRAL DE EUGENOPOLIS LTDA          </t>
  </si>
  <si>
    <t xml:space="preserve">0016223000014       </t>
  </si>
  <si>
    <t xml:space="preserve">mercadocentral02@gmail.com                            </t>
  </si>
  <si>
    <t xml:space="preserve">PC  JOAO XXIII                    125        </t>
  </si>
  <si>
    <t xml:space="preserve">VITOR LEITE MALACHINI ME                          </t>
  </si>
  <si>
    <t xml:space="preserve">0016175190033       </t>
  </si>
  <si>
    <t xml:space="preserve">LA ROCK                  </t>
  </si>
  <si>
    <t xml:space="preserve">AV  ASTOLFO DUTRA                 169A       </t>
  </si>
  <si>
    <t xml:space="preserve">PAULO CESAR ROCHA DE MENDONCA ME                  </t>
  </si>
  <si>
    <t xml:space="preserve">5138913640028       </t>
  </si>
  <si>
    <t xml:space="preserve">PAULO CESAR ROCHA DE     </t>
  </si>
  <si>
    <t xml:space="preserve">PC  GUARURAMA                     38         </t>
  </si>
  <si>
    <t xml:space="preserve">WILMAR FRANCISCO DE PAULA 52145352600             </t>
  </si>
  <si>
    <t xml:space="preserve">0015681820092       </t>
  </si>
  <si>
    <t xml:space="preserve">WILMAR FRANCISCO DE      </t>
  </si>
  <si>
    <t xml:space="preserve">AV  MOREIRA DUARTE                2          </t>
  </si>
  <si>
    <t xml:space="preserve">DISTRITO                 </t>
  </si>
  <si>
    <t xml:space="preserve">MARILDO PESSIN CITELLI ME                         </t>
  </si>
  <si>
    <t xml:space="preserve">0011341000060       </t>
  </si>
  <si>
    <t xml:space="preserve">DISTRIBUIDORA DO BOC     </t>
  </si>
  <si>
    <t xml:space="preserve">R   CONSELHEIRO TORRES            588        </t>
  </si>
  <si>
    <t xml:space="preserve">JASVAN LEANDRO DA COSTA                           </t>
  </si>
  <si>
    <t xml:space="preserve">JASVAN LEANDRO DA CO     </t>
  </si>
  <si>
    <t>DINHEIRO</t>
  </si>
  <si>
    <t xml:space="preserve">R   FELICIO ORONDINO MARTINS      4          </t>
  </si>
  <si>
    <t xml:space="preserve">VALE CASTELO             </t>
  </si>
  <si>
    <t xml:space="preserve">RESTAURANTE TRAIRAO DA GAVEA LTDA ME              </t>
  </si>
  <si>
    <t xml:space="preserve">4399133630090       </t>
  </si>
  <si>
    <t xml:space="preserve">RESTAURANTE TRAIRAO      </t>
  </si>
  <si>
    <t xml:space="preserve">R   CORONEL ELYDIO GUARCONI       65         </t>
  </si>
  <si>
    <t xml:space="preserve">CHACARA DA GAVEA         </t>
  </si>
  <si>
    <t xml:space="preserve">LAUDELINA FERREIRA OCTAVIA                        </t>
  </si>
  <si>
    <t xml:space="preserve">LU BAR                   </t>
  </si>
  <si>
    <t xml:space="preserve">R   SAULO MAGALHAES               7          </t>
  </si>
  <si>
    <t xml:space="preserve">RONIDLO FERREIRA MIRANDA E CIA LTDA ME            </t>
  </si>
  <si>
    <t xml:space="preserve">7205656320062       </t>
  </si>
  <si>
    <t xml:space="preserve">RONILDO FERREIRA MIR     </t>
  </si>
  <si>
    <t xml:space="preserve">rfmcialtda@hotmail.com                                </t>
  </si>
  <si>
    <t xml:space="preserve">R   THEOPHILLE DUBREIL            834        </t>
  </si>
  <si>
    <t xml:space="preserve">J S DE OLIVEIRA VALVERDE E CIA LTDA ME            </t>
  </si>
  <si>
    <t xml:space="preserve">0016481600090       </t>
  </si>
  <si>
    <t xml:space="preserve">MERCEARIA VALVERDE       </t>
  </si>
  <si>
    <t xml:space="preserve">R   MAURICIO MURGEL               9          </t>
  </si>
  <si>
    <t xml:space="preserve">REINALDO CRESPO MIRANDA                           </t>
  </si>
  <si>
    <t xml:space="preserve">REINALDO CRESPO MIRA     </t>
  </si>
  <si>
    <t xml:space="preserve">R   FELICIANO DA COSTA AGUIAR     580        </t>
  </si>
  <si>
    <t xml:space="preserve">REI DA EMPADA LTDA                                </t>
  </si>
  <si>
    <t xml:space="preserve">0015623090044       </t>
  </si>
  <si>
    <t xml:space="preserve">REI DA EMPADA LTDA       </t>
  </si>
  <si>
    <t xml:space="preserve">AV  DOS ANDRADAS                  15         </t>
  </si>
  <si>
    <t xml:space="preserve">CARLOS ROBERTO GODOY DE OLIVEIRA                  </t>
  </si>
  <si>
    <t xml:space="preserve">CARLOS ROBERTO GODOY     </t>
  </si>
  <si>
    <t xml:space="preserve">R   FRANCISCO FORTES SILVA        202        </t>
  </si>
  <si>
    <t xml:space="preserve">ISABEL GOMES DOMINGOS                             </t>
  </si>
  <si>
    <t xml:space="preserve">BAR SOL DE VERAO         </t>
  </si>
  <si>
    <t xml:space="preserve">R   DOUTOR MANOEL DA CRUZ         272        </t>
  </si>
  <si>
    <t xml:space="preserve">EDMEA CANDINHO SERENO                             </t>
  </si>
  <si>
    <t xml:space="preserve">BAR E MERCEARIA DA E     </t>
  </si>
  <si>
    <t xml:space="preserve">TV  NOSSA SENHORA DO AMPARO       97         </t>
  </si>
  <si>
    <t xml:space="preserve">WESLEY HELENO FERREIRA                            </t>
  </si>
  <si>
    <t xml:space="preserve">MERCADO SARTORI          </t>
  </si>
  <si>
    <t xml:space="preserve">jpvendas1000@gmail.com                                </t>
  </si>
  <si>
    <t xml:space="preserve">R   OSEAS MARANHAO                122        </t>
  </si>
  <si>
    <t xml:space="preserve">CHIQUITO GAZOLA          </t>
  </si>
  <si>
    <t xml:space="preserve">LEACER SEBASTIAO DA SILVA E CIA LTDA              </t>
  </si>
  <si>
    <t xml:space="preserve">0016070320093       </t>
  </si>
  <si>
    <t xml:space="preserve">BAR DO ROBERTO           </t>
  </si>
  <si>
    <t xml:space="preserve">R   JOSE DE MATOS                 950        </t>
  </si>
  <si>
    <t xml:space="preserve">AMANTINO CRISTINO DE ARAUJO                       </t>
  </si>
  <si>
    <t xml:space="preserve">BAR DO AMANTINO          </t>
  </si>
  <si>
    <t xml:space="preserve">R   FARDELAS                      52         </t>
  </si>
  <si>
    <t xml:space="preserve">FABRICIO FERREIRA DE SOUZA                        </t>
  </si>
  <si>
    <t xml:space="preserve">FABRICIO FERREIRA DE     </t>
  </si>
  <si>
    <t xml:space="preserve">R   CORONEL JOAO MARCELINO        481        </t>
  </si>
  <si>
    <t xml:space="preserve">FARIA LEMOS              </t>
  </si>
  <si>
    <t xml:space="preserve">G M R SUPERMERCADO LTDA EPP                       </t>
  </si>
  <si>
    <t xml:space="preserve">2882232740056       </t>
  </si>
  <si>
    <t xml:space="preserve">SUPERMERCADO SETE DE     </t>
  </si>
  <si>
    <t xml:space="preserve">R   JOAO JANUZZI                  117        </t>
  </si>
  <si>
    <t xml:space="preserve">JOSE CARLOS ALBINO                                </t>
  </si>
  <si>
    <t xml:space="preserve">BAR DO ZE CARLOS         </t>
  </si>
  <si>
    <t xml:space="preserve">R   JOAO PERON                    448        </t>
  </si>
  <si>
    <t xml:space="preserve">RM HELENO ME                                      </t>
  </si>
  <si>
    <t xml:space="preserve">0010692840079       </t>
  </si>
  <si>
    <t xml:space="preserve">RESTAURANTE PURO ALH     </t>
  </si>
  <si>
    <t xml:space="preserve">R   PADRE GAILHAC                 34         </t>
  </si>
  <si>
    <t xml:space="preserve">HELDER BELLA BARCELLOS                            </t>
  </si>
  <si>
    <t xml:space="preserve">HELDER BELLA BARCELL     </t>
  </si>
  <si>
    <t xml:space="preserve">R   CUSTODIO JUNQUEIRA            600        </t>
  </si>
  <si>
    <t xml:space="preserve">B CENTRO                 </t>
  </si>
  <si>
    <t xml:space="preserve">ALMEIDA E OLIVEIRA LTDA ME                        </t>
  </si>
  <si>
    <t xml:space="preserve">6992156250011       </t>
  </si>
  <si>
    <t xml:space="preserve">R   JOSE AUGUSTO MARCOS           791        </t>
  </si>
  <si>
    <t xml:space="preserve">JOSE EDUARDO CASSANI                              </t>
  </si>
  <si>
    <t xml:space="preserve">BAR DO ZE EDUARDO        </t>
  </si>
  <si>
    <t xml:space="preserve">R   ANTONIO TEODORO RIBEIRO       14         </t>
  </si>
  <si>
    <t xml:space="preserve">BOM JESUS                </t>
  </si>
  <si>
    <t xml:space="preserve">FRATELLO RESTAURANTE E PIZZARIA LTDA              </t>
  </si>
  <si>
    <t xml:space="preserve">0016553790051       </t>
  </si>
  <si>
    <t xml:space="preserve">PIZZARIA FRATELO         </t>
  </si>
  <si>
    <t xml:space="preserve">fratellopizzaria@uol.com.br                           </t>
  </si>
  <si>
    <t xml:space="preserve">R   CAMINHO OLIMPIO PEREIRA DE SOU142        </t>
  </si>
  <si>
    <t xml:space="preserve">LUIS CARLOS DE OLIVEIRA ME                        </t>
  </si>
  <si>
    <t xml:space="preserve">0016591300082       </t>
  </si>
  <si>
    <t xml:space="preserve">POINT DO LUIS DA LAN     </t>
  </si>
  <si>
    <t xml:space="preserve">TV  PADRE JOAO CANCIO             17         </t>
  </si>
  <si>
    <t xml:space="preserve">L A FERREIRA ME                                   </t>
  </si>
  <si>
    <t xml:space="preserve">5112113030050       </t>
  </si>
  <si>
    <t xml:space="preserve">POUSADA DO SOSSEGO       </t>
  </si>
  <si>
    <t xml:space="preserve">AV  AMARO DOMINGUES               240        </t>
  </si>
  <si>
    <t xml:space="preserve">SAO JOAO BATISTA         </t>
  </si>
  <si>
    <t xml:space="preserve">JOAO EVANGELISTA DO VALE                          </t>
  </si>
  <si>
    <t xml:space="preserve">BAR DO DIDIM             </t>
  </si>
  <si>
    <t xml:space="preserve">AV  MOREIRA DUARTE                273        </t>
  </si>
  <si>
    <t xml:space="preserve">DO DISTRITO              </t>
  </si>
  <si>
    <t xml:space="preserve">ATRIA ELENA PURGATO                               </t>
  </si>
  <si>
    <t xml:space="preserve">PESQUE E PAGUE DO WA     </t>
  </si>
  <si>
    <t xml:space="preserve">R   BOA ESPERANCA                 SN         </t>
  </si>
  <si>
    <t xml:space="preserve"> IVALDO PEREIRA BARBOSA                           </t>
  </si>
  <si>
    <t xml:space="preserve"> IVALDO PEREIRA BARB     </t>
  </si>
  <si>
    <t xml:space="preserve">R   GETOMIR PEREIRA BELA          S/N        </t>
  </si>
  <si>
    <t xml:space="preserve">HERINALDO LUCIANO SANTANA 07065373606             </t>
  </si>
  <si>
    <t xml:space="preserve">0016881070012       </t>
  </si>
  <si>
    <t xml:space="preserve">HERINALDO LUCIANO SA     </t>
  </si>
  <si>
    <t xml:space="preserve">AV  MARIA AMELIA DE SOUZA PREDROSA125 A      </t>
  </si>
  <si>
    <t xml:space="preserve">MARIA DAS GRACAS SILVA LIMA                       </t>
  </si>
  <si>
    <t xml:space="preserve">BAR JARARACA             </t>
  </si>
  <si>
    <t xml:space="preserve">R   MANOEL PAES TIAGO             186        </t>
  </si>
  <si>
    <t xml:space="preserve">VANDERLIA ALICE FERREIRA DE OLIVEIRA 079          </t>
  </si>
  <si>
    <t xml:space="preserve">0016094870034       </t>
  </si>
  <si>
    <t xml:space="preserve">VANDERLIA ALICE FERR     </t>
  </si>
  <si>
    <t xml:space="preserve">vargas_dp@hotmail.com                                 </t>
  </si>
  <si>
    <t xml:space="preserve">R   JOAO ELIDIO DE ARAUJO PORTO   225        </t>
  </si>
  <si>
    <t xml:space="preserve">XV DE NOVEMBRO           </t>
  </si>
  <si>
    <t xml:space="preserve">ANGELA MARIA DE JESUS BELINATA                    </t>
  </si>
  <si>
    <t xml:space="preserve">LANCHONETE QUEM QUEM     </t>
  </si>
  <si>
    <t xml:space="preserve">R   ABELARD GOULART               190        </t>
  </si>
  <si>
    <t xml:space="preserve">ERMINDO ROSA DE OLIVEIRA                          </t>
  </si>
  <si>
    <t xml:space="preserve">BAR DO ERMINDO           </t>
  </si>
  <si>
    <t xml:space="preserve">R   EVARISTO BENINI               801        </t>
  </si>
  <si>
    <t xml:space="preserve">DOUGLAS DA SILVA RODRIGUES 00330917650            </t>
  </si>
  <si>
    <t xml:space="preserve">0016678530055       </t>
  </si>
  <si>
    <t xml:space="preserve">DOUGLAS DA SILVA ROD     </t>
  </si>
  <si>
    <t xml:space="preserve">R   AMILCAR NEVES                 33         </t>
  </si>
  <si>
    <t xml:space="preserve">ILDA DEMOLINARI BENEVENUTO PRATA                  </t>
  </si>
  <si>
    <t xml:space="preserve">BUTECO DO BOIAO          </t>
  </si>
  <si>
    <t xml:space="preserve">AV  DARCY PRATA                   2151       </t>
  </si>
  <si>
    <t xml:space="preserve">DO SOSSEGO               </t>
  </si>
  <si>
    <t xml:space="preserve">S BARBOSA DE SOUSA                                </t>
  </si>
  <si>
    <t xml:space="preserve">0014480920064       </t>
  </si>
  <si>
    <t xml:space="preserve">celisrg@yahoo.com.br                                  </t>
  </si>
  <si>
    <t xml:space="preserve">R   JOSE ALICIO                   278        </t>
  </si>
  <si>
    <t xml:space="preserve">DROGARIA CRESCENTE LTDA                           </t>
  </si>
  <si>
    <t xml:space="preserve">4228310950050       </t>
  </si>
  <si>
    <t xml:space="preserve">DROGARIA CRESCENTE       </t>
  </si>
  <si>
    <t xml:space="preserve">crescente@drogariacrescente.com.br                    </t>
  </si>
  <si>
    <t xml:space="preserve">R   TENENTE LEOPOLDINO            249        </t>
  </si>
  <si>
    <t xml:space="preserve">JURACY PEDRO LEMOS 62933132679                    </t>
  </si>
  <si>
    <t xml:space="preserve">0016700610001       </t>
  </si>
  <si>
    <t xml:space="preserve">JURACY PEDRO LEMOS 6     </t>
  </si>
  <si>
    <t xml:space="preserve">PC  SAO JOSE                      9          </t>
  </si>
  <si>
    <t xml:space="preserve">WILLIAN CARDOSO SOARES                            </t>
  </si>
  <si>
    <t xml:space="preserve">DEPOSITO DE PAES SAF     </t>
  </si>
  <si>
    <t xml:space="preserve">AV  SILVERIO CAMPOS               716        </t>
  </si>
  <si>
    <t xml:space="preserve">LOJA MACONICA 27 DE ABRIL                         </t>
  </si>
  <si>
    <t xml:space="preserve">LOJA MACONICA 27 DE      </t>
  </si>
  <si>
    <t xml:space="preserve">R   CORONEL OLIVIER FAJARDO       260        </t>
  </si>
  <si>
    <t xml:space="preserve">TEREZINHA NEIVA PEREIRA MACHADO                   </t>
  </si>
  <si>
    <t xml:space="preserve">BAR DA TIA DUM           </t>
  </si>
  <si>
    <t xml:space="preserve">daniel.garciatst@yahoo.com.br                         </t>
  </si>
  <si>
    <t xml:space="preserve">R   PEDRO LOPES CANELLO           19         </t>
  </si>
  <si>
    <t xml:space="preserve">SAO JOAO                 </t>
  </si>
  <si>
    <t xml:space="preserve">CAMILA APARECIDA DA SILVA SOUZA                   </t>
  </si>
  <si>
    <t xml:space="preserve">BAR DO PEDRO             </t>
  </si>
  <si>
    <t xml:space="preserve">R   ASTOLFO GONZAGA               141        </t>
  </si>
  <si>
    <t xml:space="preserve">JD PRIMAVERA             </t>
  </si>
  <si>
    <t xml:space="preserve">A F GELO E COMERCIO LTDA ME                       </t>
  </si>
  <si>
    <t xml:space="preserve">0011505160022       </t>
  </si>
  <si>
    <t xml:space="preserve">AF GELO E COMERCIO L     </t>
  </si>
  <si>
    <t xml:space="preserve">farma.central1969@hotmail.com                         </t>
  </si>
  <si>
    <t xml:space="preserve">R   EDUARDO JORDAO                89 LJA     </t>
  </si>
  <si>
    <t xml:space="preserve">VILAS CAXIAS             </t>
  </si>
  <si>
    <t xml:space="preserve">DIEGO ARAUJO DE SOUZA 05627544660                 </t>
  </si>
  <si>
    <t xml:space="preserve">0016908180093       </t>
  </si>
  <si>
    <t xml:space="preserve">DIEGO ARAUJO DE SOUZ     </t>
  </si>
  <si>
    <t xml:space="preserve">AV  DOS EXPEDICIONARIOS           833        </t>
  </si>
  <si>
    <t xml:space="preserve">CAIXA ESCOLAR MARCO AURELIO MONTEIRO DE           </t>
  </si>
  <si>
    <t xml:space="preserve">CAIXA ESCOLAR MARCO      </t>
  </si>
  <si>
    <t xml:space="preserve">R    ARY MONTEIRO DE BARROS       250        </t>
  </si>
  <si>
    <t xml:space="preserve">PROVIDENCIA              </t>
  </si>
  <si>
    <t xml:space="preserve">SERGIO MAURILIO ARAUJO ME                         </t>
  </si>
  <si>
    <t xml:space="preserve">0013464130070       </t>
  </si>
  <si>
    <t xml:space="preserve">PONTO DE ENCONTRO LA     </t>
  </si>
  <si>
    <t xml:space="preserve">AV  MARIA FERNANDES DE BARROS     282        </t>
  </si>
  <si>
    <t xml:space="preserve">COMERCIO DE CARNES DA VILA LTDA ME                </t>
  </si>
  <si>
    <t xml:space="preserve">1538888900061       </t>
  </si>
  <si>
    <t xml:space="preserve">COMERCIO DE CARNES D     </t>
  </si>
  <si>
    <t xml:space="preserve">AV  GUIDO MARLIERE                19         </t>
  </si>
  <si>
    <t xml:space="preserve">CASA DE CARIDADE LEOPOLDINENSE                    </t>
  </si>
  <si>
    <t xml:space="preserve">CASA DE CARIDADE LEO     </t>
  </si>
  <si>
    <t xml:space="preserve">R    PADRE JULIO                  138        </t>
  </si>
  <si>
    <t xml:space="preserve">JOSE GERALDO ANGELO                               </t>
  </si>
  <si>
    <t xml:space="preserve">MERCEARIA JOSE GERAL     </t>
  </si>
  <si>
    <t xml:space="preserve">R   OSORIO ESPINDOLA              273        </t>
  </si>
  <si>
    <t xml:space="preserve">MONTE VERDE              </t>
  </si>
  <si>
    <t xml:space="preserve">FRANCISCO ANTONIO FERNANDES DA COSTA 655          </t>
  </si>
  <si>
    <t xml:space="preserve">0016639290073       </t>
  </si>
  <si>
    <t xml:space="preserve">FRANCISCO ANTONIO FE     </t>
  </si>
  <si>
    <t xml:space="preserve">R   LAURELINO MAXIMIANO TAVARES 3 35         </t>
  </si>
  <si>
    <t xml:space="preserve">TEIXEIRA DE MELO         </t>
  </si>
  <si>
    <t xml:space="preserve">JOTAGE DISTRIBUIDORA DE BALAS LTDA ME             </t>
  </si>
  <si>
    <t xml:space="preserve">4399675760013       </t>
  </si>
  <si>
    <t xml:space="preserve">JOTAGE DISTRIBUIDORA     </t>
  </si>
  <si>
    <t xml:space="preserve">jotagebalas@gmail.com                                 </t>
  </si>
  <si>
    <t xml:space="preserve">R   CORONEL PEREIRA SOBRINHO      665        </t>
  </si>
  <si>
    <t xml:space="preserve">MARCO ANTONIO DA SILVA                            </t>
  </si>
  <si>
    <t xml:space="preserve">MARCO ANTONIO DA SIL     </t>
  </si>
  <si>
    <t xml:space="preserve">R   TEODOLINO MEDEIROS            17         </t>
  </si>
  <si>
    <t xml:space="preserve">ESTEVES                  </t>
  </si>
  <si>
    <t xml:space="preserve">EVANDRO VIEIRA DE MELO                            </t>
  </si>
  <si>
    <t xml:space="preserve">EVANDRO VIEIRA DE ME     </t>
  </si>
  <si>
    <t xml:space="preserve">R   SAO PEDRO                     180        </t>
  </si>
  <si>
    <t xml:space="preserve">MINA DE OURO             </t>
  </si>
  <si>
    <t xml:space="preserve">CELIA MARIA VELOSO                                </t>
  </si>
  <si>
    <t xml:space="preserve">CELIA MARIA VELOSO       </t>
  </si>
  <si>
    <t xml:space="preserve">R   GOMES CAMPOS                  222        </t>
  </si>
  <si>
    <t xml:space="preserve">QUEBRA COPO              </t>
  </si>
  <si>
    <t xml:space="preserve">SUPERMERCADO UBAENSE LTDA                         </t>
  </si>
  <si>
    <t xml:space="preserve">0010648990079       </t>
  </si>
  <si>
    <t xml:space="preserve">SUPERMERCADO UBAENSE     </t>
  </si>
  <si>
    <t xml:space="preserve">R   ANGELO SPERANDIO              1250       </t>
  </si>
  <si>
    <t xml:space="preserve">MANGUEIRA RURAL          </t>
  </si>
  <si>
    <t xml:space="preserve">VANDERLEIA APARECIDA DOS REIS                     </t>
  </si>
  <si>
    <t xml:space="preserve">BAR LANCH VANDERLEIA     </t>
  </si>
  <si>
    <t xml:space="preserve">PATRIMONIO BOA VISTA     </t>
  </si>
  <si>
    <t xml:space="preserve">MARCO AURELIO PARAZI DOMINGOS                     </t>
  </si>
  <si>
    <t xml:space="preserve">R   DEJAIR DIAS CARVALHO          201        </t>
  </si>
  <si>
    <t xml:space="preserve">CERAMICA                 </t>
  </si>
  <si>
    <t xml:space="preserve">PORTUENSE RESTAURANTE EIRELI                      </t>
  </si>
  <si>
    <t xml:space="preserve">0465183880002       </t>
  </si>
  <si>
    <t xml:space="preserve">FINO SABOR RESTAURAN     </t>
  </si>
  <si>
    <t xml:space="preserve">gabrielreisc@hotmail.com                              </t>
  </si>
  <si>
    <t xml:space="preserve">AV  OLYNTHO ALMADA                285        </t>
  </si>
  <si>
    <t xml:space="preserve">PADARIA E CONFEITARIA SAGRADO CORACAO DE          </t>
  </si>
  <si>
    <t xml:space="preserve">8487929490069       </t>
  </si>
  <si>
    <t xml:space="preserve">AV  AFONSO ALVES PEREIRA          499        </t>
  </si>
  <si>
    <t xml:space="preserve">GILSON BARBOSA CARMINATE ME                       </t>
  </si>
  <si>
    <t xml:space="preserve">0017023110011       </t>
  </si>
  <si>
    <t xml:space="preserve">GILSON BARBOSA CARMI     </t>
  </si>
  <si>
    <t xml:space="preserve">R   PRESIDENTE CARLOS LUZ         190        </t>
  </si>
  <si>
    <t xml:space="preserve">APARECIDA DAS GRACAS DE SOUZA PEREIRA 42          </t>
  </si>
  <si>
    <t xml:space="preserve">0017059770062       </t>
  </si>
  <si>
    <t xml:space="preserve">APARECIDA DAS GRACAS     </t>
  </si>
  <si>
    <t xml:space="preserve">R   JOAO DE ALMEIDA CRUZ          79         </t>
  </si>
  <si>
    <t xml:space="preserve">JOAO JOSE PEREIRA CARNEIRO                        </t>
  </si>
  <si>
    <t xml:space="preserve">BAR PEDRO BRITO          </t>
  </si>
  <si>
    <t xml:space="preserve">R   MONSENHOR GUILHERME DE OLIVEIR140        </t>
  </si>
  <si>
    <t xml:space="preserve">JUAREZ ARAUJO                                     </t>
  </si>
  <si>
    <t xml:space="preserve">HARAS BATE PAPO          </t>
  </si>
  <si>
    <t xml:space="preserve">R   LAURO BRITO                   210        </t>
  </si>
  <si>
    <t xml:space="preserve">COMERCIAL PEREIRAO LTDA                           </t>
  </si>
  <si>
    <t xml:space="preserve">0017070530048       </t>
  </si>
  <si>
    <t xml:space="preserve">MERCADO PEREIRAO         </t>
  </si>
  <si>
    <t xml:space="preserve">R   PASCHOAL DEMARQUES            115        </t>
  </si>
  <si>
    <t xml:space="preserve">EDUARDO DE OLIVEIRA GONZAGA                       </t>
  </si>
  <si>
    <t xml:space="preserve">BAR DO EDUARDO           </t>
  </si>
  <si>
    <t xml:space="preserve">R   JOAQUIM DIAS SANTIAGO         184        </t>
  </si>
  <si>
    <t xml:space="preserve">ANDERSON DE ALMEIDA DA FARIA                      </t>
  </si>
  <si>
    <t xml:space="preserve">ANDERSON DE ALMEIDA      </t>
  </si>
  <si>
    <t xml:space="preserve">R   JOSE FURTADO DE MENDONCA      SN         </t>
  </si>
  <si>
    <t xml:space="preserve">MARIA IDALINA PEREIRA BARBOSA                     </t>
  </si>
  <si>
    <t xml:space="preserve">BAR DO AVELINO           </t>
  </si>
  <si>
    <t xml:space="preserve">CH  INDAIA                        SN         </t>
  </si>
  <si>
    <t xml:space="preserve">LAJINHA                  </t>
  </si>
  <si>
    <t xml:space="preserve">BAR E RESTAURANTE GENTE AMIGA LTDA ME             </t>
  </si>
  <si>
    <t xml:space="preserve">0016306960023       </t>
  </si>
  <si>
    <t xml:space="preserve">BAR DUZAMIGOS            </t>
  </si>
  <si>
    <t xml:space="preserve">ROD BR 116                        5433       </t>
  </si>
  <si>
    <t xml:space="preserve">ADENI DA SILVA FELISMINO                          </t>
  </si>
  <si>
    <t xml:space="preserve">ADENI DA SILVA FELIS     </t>
  </si>
  <si>
    <t xml:space="preserve">R   JOSE POLICIANO DA SILVA       67         </t>
  </si>
  <si>
    <t xml:space="preserve">JANAINA ROSA DA SILVA 03563078750                 </t>
  </si>
  <si>
    <t xml:space="preserve">0016071310091       </t>
  </si>
  <si>
    <t xml:space="preserve">JANAINA ROSA DA SILV     </t>
  </si>
  <si>
    <t xml:space="preserve">R   JOAO CARROCEIRO               264 B      </t>
  </si>
  <si>
    <t xml:space="preserve">RESTURANTE VALE DO POMBA LTDA                     </t>
  </si>
  <si>
    <t xml:space="preserve">RESTAURANTE INDUSTRI                            </t>
  </si>
  <si>
    <t xml:space="preserve">0017217830087       </t>
  </si>
  <si>
    <t xml:space="preserve">RESTAURANTE VALE DO      </t>
  </si>
  <si>
    <t xml:space="preserve">ROD BR 116 KM 748 KM748           SN         </t>
  </si>
  <si>
    <t xml:space="preserve">RODOVIA                  </t>
  </si>
  <si>
    <t xml:space="preserve">MERCADO PRADENSE LTDA EPP                         </t>
  </si>
  <si>
    <t xml:space="preserve">0017256580088       </t>
  </si>
  <si>
    <t xml:space="preserve">MERCADO PRADENSE LTD     </t>
  </si>
  <si>
    <t xml:space="preserve">mercadopradense@yahoo.com.br                          </t>
  </si>
  <si>
    <t xml:space="preserve">R   NOSSA SENHORA APARECIDA       171        </t>
  </si>
  <si>
    <t xml:space="preserve">APARECIDA DE FATIMA CORDEIRO 75645009649          </t>
  </si>
  <si>
    <t xml:space="preserve">0017034210071       </t>
  </si>
  <si>
    <t xml:space="preserve">APARECIDA DE FATIMA      </t>
  </si>
  <si>
    <t xml:space="preserve">luisvmiranda@oi.com.br                                </t>
  </si>
  <si>
    <t xml:space="preserve">R   VITORIO NICOLATO              325        </t>
  </si>
  <si>
    <t xml:space="preserve">WILSON CANDIDO MARTINS 8049542                    </t>
  </si>
  <si>
    <t xml:space="preserve">0016507520080       </t>
  </si>
  <si>
    <t xml:space="preserve">MERCEARIA DO WILSON      </t>
  </si>
  <si>
    <t xml:space="preserve">JOANA DARC NUNES DE SOUZA GOME                    </t>
  </si>
  <si>
    <t xml:space="preserve">MERCEARIA DA JOANA       </t>
  </si>
  <si>
    <t xml:space="preserve">R   MARIA LAURA MEDEIROS          99         </t>
  </si>
  <si>
    <t xml:space="preserve">CHURRASCARIA CARUSINHO EIRELI                     </t>
  </si>
  <si>
    <t xml:space="preserve">0015496850053       </t>
  </si>
  <si>
    <t xml:space="preserve">CHURRASCARIA CARUSIN     </t>
  </si>
  <si>
    <t xml:space="preserve">prodacon@veloxmail.com.br                             </t>
  </si>
  <si>
    <t xml:space="preserve">R   DOUTOR ANTONIO CARLOS SOBRAL  357        </t>
  </si>
  <si>
    <t xml:space="preserve">JOSE ANTONIO CAETANO 42411319649                  </t>
  </si>
  <si>
    <t xml:space="preserve">0016078220039       </t>
  </si>
  <si>
    <t xml:space="preserve">JOSE ANTONIO CAETANO     </t>
  </si>
  <si>
    <t xml:space="preserve">R   AIDA CARVALHEIRA PEIXOTO      252        </t>
  </si>
  <si>
    <t xml:space="preserve">ROSELY REGINA DE CASTRO RESENDE 51464829          </t>
  </si>
  <si>
    <t xml:space="preserve">0017400560069       </t>
  </si>
  <si>
    <t xml:space="preserve">ROSELY REGINA DE CAS     </t>
  </si>
  <si>
    <t xml:space="preserve">R   AMERICO                       2          </t>
  </si>
  <si>
    <t xml:space="preserve">BRUNO FERREIRA DE OLIVEIRA                        </t>
  </si>
  <si>
    <t xml:space="preserve">R   OFELIA RESENDE                682        </t>
  </si>
  <si>
    <t xml:space="preserve">MANIA DE DOCES BOMBONIER DE CATAGUASES L          </t>
  </si>
  <si>
    <t xml:space="preserve">1531799980055       </t>
  </si>
  <si>
    <t xml:space="preserve">CASA DO BISCOITO         </t>
  </si>
  <si>
    <t xml:space="preserve">casadobiscoitocataguases@yahoo.com.br                 </t>
  </si>
  <si>
    <t xml:space="preserve">PC  GOVERNADOR VALADARES          40         </t>
  </si>
  <si>
    <t xml:space="preserve">ELCINE DOS SANTOS ALVIM                           </t>
  </si>
  <si>
    <t xml:space="preserve">BAR DA ELCINE            </t>
  </si>
  <si>
    <t xml:space="preserve">R   NELSON BIANCHI                237        </t>
  </si>
  <si>
    <t xml:space="preserve">HELENA MARIA LACERDA RESENDE                      </t>
  </si>
  <si>
    <t xml:space="preserve">BAR DA HELENA            </t>
  </si>
  <si>
    <t xml:space="preserve">R   RENATO JUNQUEIRA              271        </t>
  </si>
  <si>
    <t xml:space="preserve">JOSE SALERMO                                      </t>
  </si>
  <si>
    <t xml:space="preserve">BAR DO SALERMO           </t>
  </si>
  <si>
    <t xml:space="preserve">R   CARTEIRO TUIM                 150        </t>
  </si>
  <si>
    <t xml:space="preserve">COAHB                    </t>
  </si>
  <si>
    <t xml:space="preserve">GLAUBER DE MEDEIROS CANDIDO                       </t>
  </si>
  <si>
    <t xml:space="preserve">MERCEARIA DO GLAUBER     </t>
  </si>
  <si>
    <t xml:space="preserve">R   AVELINO CARDOSO               1042       </t>
  </si>
  <si>
    <t xml:space="preserve">PIEDADE                  </t>
  </si>
  <si>
    <t xml:space="preserve">GERALDO LUIZ MACHADO                              </t>
  </si>
  <si>
    <t xml:space="preserve">QUITANDO DO DICO         </t>
  </si>
  <si>
    <t xml:space="preserve">AV  DOS EXPEDICIONARIOS           139        </t>
  </si>
  <si>
    <t xml:space="preserve">VALTER CANDIDO FERREIRA                           </t>
  </si>
  <si>
    <t xml:space="preserve">BAR DO VALTER            </t>
  </si>
  <si>
    <t xml:space="preserve">R   DIRCEU DE OLIVEIRA MARTINS    142        </t>
  </si>
  <si>
    <t xml:space="preserve">COLINA DO SOL            </t>
  </si>
  <si>
    <t xml:space="preserve">ACOUGUE E MERCEARIA LEOPOLDINENSE LTDA M          </t>
  </si>
  <si>
    <t xml:space="preserve">0014744480071       </t>
  </si>
  <si>
    <t xml:space="preserve">R   DAS FLORES                    12         </t>
  </si>
  <si>
    <t xml:space="preserve">ANTONIO LUCIO TEOFILO                             </t>
  </si>
  <si>
    <t xml:space="preserve">MERCEARIA DO ANTONIO     </t>
  </si>
  <si>
    <t xml:space="preserve">R   CAVALHIER                     264        </t>
  </si>
  <si>
    <t xml:space="preserve">VILA CAVALIER            </t>
  </si>
  <si>
    <t xml:space="preserve">WALTER DORNELAS ME                                </t>
  </si>
  <si>
    <t xml:space="preserve">0015816550071       </t>
  </si>
  <si>
    <t xml:space="preserve">WALTER DORNELAS ME       </t>
  </si>
  <si>
    <t xml:space="preserve">PC  WILTON PAGANO VAZ             272        </t>
  </si>
  <si>
    <t xml:space="preserve">LUCIENE APARECIDA DA SILVA                        </t>
  </si>
  <si>
    <t xml:space="preserve">BAR PINGA PURA           </t>
  </si>
  <si>
    <t xml:space="preserve">R   RAUL ALVES FERREIRA           SN         </t>
  </si>
  <si>
    <t xml:space="preserve">0150295040350       </t>
  </si>
  <si>
    <t xml:space="preserve">R   GABRIEL MARTINS FERREIRA      173        </t>
  </si>
  <si>
    <t xml:space="preserve">RAFAEL MALAQUIAS DE OLIVEIRA                      </t>
  </si>
  <si>
    <t xml:space="preserve">RAFAEL MALAQUIAS DE      </t>
  </si>
  <si>
    <t xml:space="preserve">R   FRANCISCO FORTES SILVA        223        </t>
  </si>
  <si>
    <t xml:space="preserve">KHALIFA RESTAURANTE LTDA ME                       </t>
  </si>
  <si>
    <t xml:space="preserve">0017524820097       </t>
  </si>
  <si>
    <t xml:space="preserve">KHALIFA RESTAURANTE      </t>
  </si>
  <si>
    <t xml:space="preserve">R   CORONEL DOMICIANO             77         </t>
  </si>
  <si>
    <t xml:space="preserve">HELENA DE FATIMA HONORATO DOS SANTOS              </t>
  </si>
  <si>
    <t xml:space="preserve">BAR DA VILA              </t>
  </si>
  <si>
    <t xml:space="preserve">R   CANDIDO VELOSO                1117       </t>
  </si>
  <si>
    <t xml:space="preserve">TIAGO TEIXEIRA LAURINDO ME                        </t>
  </si>
  <si>
    <t xml:space="preserve">0017546490014       </t>
  </si>
  <si>
    <t xml:space="preserve">MERCEARIA LAURINDO       </t>
  </si>
  <si>
    <t xml:space="preserve">conpires@piraubanet.com.br                            </t>
  </si>
  <si>
    <t xml:space="preserve">R   VICTOR VECCHI                 435        </t>
  </si>
  <si>
    <t xml:space="preserve">JUNIOR RODRIGUES DA SILVA                         </t>
  </si>
  <si>
    <t xml:space="preserve">BAR DO JUNIOR            </t>
  </si>
  <si>
    <t xml:space="preserve">R   PRESIDENTE GETULIO VARGAS 4   4          </t>
  </si>
  <si>
    <t xml:space="preserve">VALTECI CASSANI                                   </t>
  </si>
  <si>
    <t xml:space="preserve">BAR DO CASSANI           </t>
  </si>
  <si>
    <t xml:space="preserve">R   CORONEL ADOLFO GUSMAN         1          </t>
  </si>
  <si>
    <t xml:space="preserve">MERCEARIA PEREIRA LTDA ME                         </t>
  </si>
  <si>
    <t xml:space="preserve">0017492760019       </t>
  </si>
  <si>
    <t xml:space="preserve">MERCEARIA PEREIRA LT     </t>
  </si>
  <si>
    <t xml:space="preserve">R   ANTONIO FERNANDES VALENTIM    293        </t>
  </si>
  <si>
    <t xml:space="preserve">5 RESIDENCIA             </t>
  </si>
  <si>
    <t xml:space="preserve">MARGARIDA AMARAL DA SILVA                         </t>
  </si>
  <si>
    <t xml:space="preserve">BAR DA MARGARIDA         </t>
  </si>
  <si>
    <t xml:space="preserve">margaridaamaral@gmail.com                             </t>
  </si>
  <si>
    <t xml:space="preserve">R   ALICIO MARIANO DA SILVA       270        </t>
  </si>
  <si>
    <t xml:space="preserve">HERMINIO FERREIRA DA SILVA                        </t>
  </si>
  <si>
    <t xml:space="preserve">BAR DO HERMINIO          </t>
  </si>
  <si>
    <t xml:space="preserve">TV  WILLIAN ADSON MATTOS          28         </t>
  </si>
  <si>
    <t xml:space="preserve">JOSE JORGE DE SOUZA                               </t>
  </si>
  <si>
    <t xml:space="preserve">BAR DO ZE JORGE          </t>
  </si>
  <si>
    <t xml:space="preserve">R   RUBI                          30         </t>
  </si>
  <si>
    <t xml:space="preserve">DEPOSITO DE PAO HAIDEE LTDA ME                    </t>
  </si>
  <si>
    <t xml:space="preserve">0017620850082       </t>
  </si>
  <si>
    <t xml:space="preserve">PANIFICAR                </t>
  </si>
  <si>
    <t xml:space="preserve">R   ALTAMIRO PEIXOTO              149        </t>
  </si>
  <si>
    <t xml:space="preserve">JUAREZ BARROS FERREIRA ME                         </t>
  </si>
  <si>
    <t xml:space="preserve">4227398560031       </t>
  </si>
  <si>
    <t xml:space="preserve">JUAREZ BARROS FERREI     </t>
  </si>
  <si>
    <t xml:space="preserve">R   ATAULFO ALVES                 20         </t>
  </si>
  <si>
    <t xml:space="preserve">ENEIAS AUGUSTO DE SOUZA                           </t>
  </si>
  <si>
    <t xml:space="preserve">BAR DO ENEIAS            </t>
  </si>
  <si>
    <t xml:space="preserve">R   ISAC RODRIGUES SOUZA          394        </t>
  </si>
  <si>
    <t xml:space="preserve">MIRES DE SOUZA ALVES                              </t>
  </si>
  <si>
    <t xml:space="preserve">BAR DO KAKA              </t>
  </si>
  <si>
    <t xml:space="preserve">R   JOAO HENRIQUES DE OLIVEIRA    277        </t>
  </si>
  <si>
    <t xml:space="preserve">ANDERSON DE ALMEIDA OCCHI                         </t>
  </si>
  <si>
    <t xml:space="preserve">MERCEARIA ALVORADA       </t>
  </si>
  <si>
    <t xml:space="preserve">R   PEDRO VIEIRA                  90         </t>
  </si>
  <si>
    <t xml:space="preserve">VILA TRAJANO             </t>
  </si>
  <si>
    <t xml:space="preserve">LEANDRO BATISTA CASTADEL                          </t>
  </si>
  <si>
    <t xml:space="preserve">BAR E MERCEARIA DA B     </t>
  </si>
  <si>
    <t xml:space="preserve">R   PROJETADA                     305        </t>
  </si>
  <si>
    <t xml:space="preserve">CLESIO ANTONIO DE MENEZES                         </t>
  </si>
  <si>
    <t xml:space="preserve">BAR DO CLESINHO          </t>
  </si>
  <si>
    <t xml:space="preserve">AV  SAPUCAIA                      280        </t>
  </si>
  <si>
    <t xml:space="preserve">MANOEL FIGUEIREDO LI     </t>
  </si>
  <si>
    <t xml:space="preserve">DISTRIBUIDORA DE GAS MIRAI LTDA                   </t>
  </si>
  <si>
    <t xml:space="preserve">0012703350023       </t>
  </si>
  <si>
    <t xml:space="preserve">DISTRIBUIDORA DE GAS     </t>
  </si>
  <si>
    <t xml:space="preserve">AV  PRESIDENTE MEDICI             40         </t>
  </si>
  <si>
    <t xml:space="preserve">NEUSA OCTAVIA FERREIRA                            </t>
  </si>
  <si>
    <t xml:space="preserve">BAR DA NEUSA             </t>
  </si>
  <si>
    <t xml:space="preserve">R   PRIMAVERA                     19         </t>
  </si>
  <si>
    <t xml:space="preserve">DULCE REGINA CAMPOS VASCONCELO CORREA             </t>
  </si>
  <si>
    <t xml:space="preserve">BAR PARADA CERTA         </t>
  </si>
  <si>
    <t xml:space="preserve">R   ALAN KARDECK                  107        </t>
  </si>
  <si>
    <t xml:space="preserve">MARLENE RODRIGUES LEITE PEREIRA ME                </t>
  </si>
  <si>
    <t xml:space="preserve">0015992950028       </t>
  </si>
  <si>
    <t xml:space="preserve">BAR DO ADILSON           </t>
  </si>
  <si>
    <t xml:space="preserve">R   EZEQUIEL MOREIRA DE ABREU     135        </t>
  </si>
  <si>
    <t xml:space="preserve">ELDER MEDIANO ALVES ME                            </t>
  </si>
  <si>
    <t xml:space="preserve">6991261810039       </t>
  </si>
  <si>
    <t xml:space="preserve">BAR DOS AMIGOS           </t>
  </si>
  <si>
    <t xml:space="preserve">R   SAO JORGE                     319        </t>
  </si>
  <si>
    <t xml:space="preserve">CINTIA APARECIDA PAIXAO DE SOUZA                  </t>
  </si>
  <si>
    <t xml:space="preserve">CINTIA APARECIDA PAI     </t>
  </si>
  <si>
    <t xml:space="preserve">social@damataleo.com.br                               </t>
  </si>
  <si>
    <t xml:space="preserve">PC  FELIX JOSE                    S/N        </t>
  </si>
  <si>
    <t xml:space="preserve">ROSAINE MARIA LOPES DA SILVA 61007811668          </t>
  </si>
  <si>
    <t xml:space="preserve">0017792350002       </t>
  </si>
  <si>
    <t xml:space="preserve">ROSAINE MARIA LOPES      </t>
  </si>
  <si>
    <t xml:space="preserve">R   ANGELO BARLETA                327        </t>
  </si>
  <si>
    <t xml:space="preserve">RAFAEL HENRIQUE DE MATOS                          </t>
  </si>
  <si>
    <t xml:space="preserve">MERCEARIA DO RAFAEL      </t>
  </si>
  <si>
    <t xml:space="preserve">R   ALBERTO JOSE FERREIRA         98         </t>
  </si>
  <si>
    <t xml:space="preserve">SAO VICENTE DE PAULA     </t>
  </si>
  <si>
    <t xml:space="preserve">JORGE ANTONIO SILVA SOLEIRO                       </t>
  </si>
  <si>
    <t xml:space="preserve">BAR DO FI                </t>
  </si>
  <si>
    <t xml:space="preserve">R   PROJETADA                     50         </t>
  </si>
  <si>
    <t xml:space="preserve">PADARIA SHOPPING DOS PAES LTDA ME                 </t>
  </si>
  <si>
    <t xml:space="preserve">0017838990076       </t>
  </si>
  <si>
    <t xml:space="preserve">SHOPPING DOS PAES        </t>
  </si>
  <si>
    <t xml:space="preserve">walacyferraz@yahoo.com.br                             </t>
  </si>
  <si>
    <t xml:space="preserve">R   DOUTOR CUSTODIO JUNQUEIRA     15         </t>
  </si>
  <si>
    <t xml:space="preserve">4220645270216       </t>
  </si>
  <si>
    <t xml:space="preserve">IRMAOS PEDROSA LTDA      </t>
  </si>
  <si>
    <t xml:space="preserve">AV  SANTA CECILIA                 51         </t>
  </si>
  <si>
    <t xml:space="preserve">SEBASTIAO EDURADO RIBEIRO 02858565619             </t>
  </si>
  <si>
    <t xml:space="preserve">0017709190081       </t>
  </si>
  <si>
    <t xml:space="preserve">SEBASTIAO EDUARDO RI     </t>
  </si>
  <si>
    <t xml:space="preserve">PC  CORONEL LUIZ COUTINHO         SN         </t>
  </si>
  <si>
    <t xml:space="preserve">DISK 24 HORAS CERVEJA LTDA ME                     </t>
  </si>
  <si>
    <t xml:space="preserve">0017799400056       </t>
  </si>
  <si>
    <t xml:space="preserve">DISK 24 HORAS CERVEJ     </t>
  </si>
  <si>
    <t xml:space="preserve">wellingtonperon@yahoo.com.br                          </t>
  </si>
  <si>
    <t xml:space="preserve">R   CORONEL OTAVIANO DA ROCHA     50 A       </t>
  </si>
  <si>
    <t xml:space="preserve">JAIME CUSTODIO DA SILVA                           </t>
  </si>
  <si>
    <t xml:space="preserve">BAR DO POVAO             </t>
  </si>
  <si>
    <t xml:space="preserve">R   MIGUEL GESUALDI               16         </t>
  </si>
  <si>
    <t xml:space="preserve">PADARIA CONFEITARIA E LANCHONETE MARINIL          </t>
  </si>
  <si>
    <t xml:space="preserve">0017075480030       </t>
  </si>
  <si>
    <t xml:space="preserve">R   SAO JOAO                      26         </t>
  </si>
  <si>
    <t xml:space="preserve">JOCASTA DOCES LTDA ME                             </t>
  </si>
  <si>
    <t xml:space="preserve">4391531310099       </t>
  </si>
  <si>
    <t xml:space="preserve">JOCASTA DOCES LTDA M     </t>
  </si>
  <si>
    <t xml:space="preserve">cb25jocasta@yahoo.com.br                              </t>
  </si>
  <si>
    <t xml:space="preserve">R   PASCHOAL BERNARDINHO          122        </t>
  </si>
  <si>
    <t xml:space="preserve">SUPERMERCADO LIMA E SOUZA LTDA ME                 </t>
  </si>
  <si>
    <t xml:space="preserve">0018040340063       </t>
  </si>
  <si>
    <t xml:space="preserve">R   VEREADOR JOAO ANTONIO DA COSTA40         </t>
  </si>
  <si>
    <t xml:space="preserve">MARLI REZENDE DOS SANTOS                          </t>
  </si>
  <si>
    <t xml:space="preserve">MERCADO ESTRELA DALV     </t>
  </si>
  <si>
    <t xml:space="preserve">R   JOSE MENDES PINTO             20         </t>
  </si>
  <si>
    <t xml:space="preserve">PASTELARIA E LANCHONETE SABOR DA CHINA L          </t>
  </si>
  <si>
    <t xml:space="preserve">0017896670020       </t>
  </si>
  <si>
    <t xml:space="preserve">PASTELARIA E LANCHON     </t>
  </si>
  <si>
    <t xml:space="preserve">shitangchen@gmail.com                                 </t>
  </si>
  <si>
    <t xml:space="preserve">PC  FELIX MARTINS                 88 B       </t>
  </si>
  <si>
    <t xml:space="preserve">APARECIDA DE FATIMA DA COSTA                      </t>
  </si>
  <si>
    <t xml:space="preserve">BAR DA FATIMA            </t>
  </si>
  <si>
    <t xml:space="preserve">R   OSMINDO FERREIRA DA SILVA LIMA136        </t>
  </si>
  <si>
    <t xml:space="preserve">RITA MILITANA FERREIRA 40990877604                </t>
  </si>
  <si>
    <t xml:space="preserve">0017832230002       </t>
  </si>
  <si>
    <t xml:space="preserve">RITA MILITANA FERREI     </t>
  </si>
  <si>
    <t xml:space="preserve">R   MAJOR CRISTIANO GUIMARAES     34         </t>
  </si>
  <si>
    <t xml:space="preserve">SUPERMERCADO VOLGRAN LTDA                         </t>
  </si>
  <si>
    <t xml:space="preserve">0016105280017       </t>
  </si>
  <si>
    <t xml:space="preserve">SUPER FEIRAO             </t>
  </si>
  <si>
    <t xml:space="preserve">superfeirao1@hotmail.com                              </t>
  </si>
  <si>
    <t xml:space="preserve">R   ARTHUR PEDRAS                 95         </t>
  </si>
  <si>
    <t xml:space="preserve">SUPERMERCADO IGOR E ALINE LTDA ME                 </t>
  </si>
  <si>
    <t xml:space="preserve">0017790920057       </t>
  </si>
  <si>
    <t xml:space="preserve">SUPERMERCADO VITORIA     </t>
  </si>
  <si>
    <t xml:space="preserve">AV  JOAO BATISTA DE SOUZA         26         </t>
  </si>
  <si>
    <t xml:space="preserve">DIONISIO ROSA SOARES 06840466604                  </t>
  </si>
  <si>
    <t xml:space="preserve">0017522660068       </t>
  </si>
  <si>
    <t xml:space="preserve">DIONISIO ROSA SOARES     </t>
  </si>
  <si>
    <t xml:space="preserve">R   GUARAZIL DE CASTRO BRANDAO    412        </t>
  </si>
  <si>
    <t xml:space="preserve">GUILHERME LUCIANO ROSA PIRES                      </t>
  </si>
  <si>
    <t xml:space="preserve">GUILHERME LUCIANO RO     </t>
  </si>
  <si>
    <t xml:space="preserve">R   PROFESSOR JOAQUIM GUEDES MACHA180        </t>
  </si>
  <si>
    <t xml:space="preserve">SUPERMERCADO TRES IRMAOS LTDA                     </t>
  </si>
  <si>
    <t xml:space="preserve">0017878920087       </t>
  </si>
  <si>
    <t xml:space="preserve">SUPERMERCADO TRES IR     </t>
  </si>
  <si>
    <t xml:space="preserve">R   GUARUPEMBE                    418        </t>
  </si>
  <si>
    <t xml:space="preserve">R T COMERCIO LTDA ME                              </t>
  </si>
  <si>
    <t xml:space="preserve">0018052980062       </t>
  </si>
  <si>
    <t xml:space="preserve">R T COMERCIO LTDA ME     </t>
  </si>
  <si>
    <t xml:space="preserve">R   FLORIANO PEIXOTO              107        </t>
  </si>
  <si>
    <t xml:space="preserve">E DE F RIBEIRO MINIMERCADO ME                     </t>
  </si>
  <si>
    <t xml:space="preserve">0018064450020       </t>
  </si>
  <si>
    <t xml:space="preserve">MERCEARIA CIDADE JAR     </t>
  </si>
  <si>
    <t xml:space="preserve">AV  JUSCELINO KUBISTCHECK         2326       </t>
  </si>
  <si>
    <t xml:space="preserve">CIDADE JARDIM            </t>
  </si>
  <si>
    <t xml:space="preserve">CINTIA DE PAULA CRUZ                              </t>
  </si>
  <si>
    <t xml:space="preserve">BAR CAMPO AVIACAO        </t>
  </si>
  <si>
    <t xml:space="preserve">FAZ REGIAO FLORESTA               SN         </t>
  </si>
  <si>
    <t xml:space="preserve">ROGERIO SOARES DE MEDEIROS                        </t>
  </si>
  <si>
    <t xml:space="preserve">ROGERIO SOARES DE ME     </t>
  </si>
  <si>
    <t xml:space="preserve">R   CIPRIANO PEREIRA BAIA         127        </t>
  </si>
  <si>
    <t xml:space="preserve">RAPHAEL ZAMBONI HISSE                             </t>
  </si>
  <si>
    <t xml:space="preserve">0017812340090       </t>
  </si>
  <si>
    <t xml:space="preserve">MERCADO PANELA CHEIA     </t>
  </si>
  <si>
    <t xml:space="preserve">AV  JOSE TEIXEIRA RIOS            794        </t>
  </si>
  <si>
    <t xml:space="preserve">LUPERCY TORRES DE OLIVEIRA                        </t>
  </si>
  <si>
    <t xml:space="preserve">BAR DO LUPERCY           </t>
  </si>
  <si>
    <t xml:space="preserve">R   PEDRO MAZZINI                 297        </t>
  </si>
  <si>
    <t xml:space="preserve">RODRIGO GOMES DOS SANTOS                          </t>
  </si>
  <si>
    <t xml:space="preserve">RODRIGO GOMES DOS SA     </t>
  </si>
  <si>
    <t xml:space="preserve">R   SAO PEDRO                     60         </t>
  </si>
  <si>
    <t xml:space="preserve">0015710930113       </t>
  </si>
  <si>
    <t xml:space="preserve">AV  OLEGARIO MACIEL               32         </t>
  </si>
  <si>
    <t xml:space="preserve">ALAN OLIVEIRA FERRAZ 10521854601                  </t>
  </si>
  <si>
    <t xml:space="preserve">0017974070030       </t>
  </si>
  <si>
    <t xml:space="preserve">MERCEARIA FERRAZ         </t>
  </si>
  <si>
    <t xml:space="preserve">R   CORONEL OTAVIANO DA ROCHA     670        </t>
  </si>
  <si>
    <t xml:space="preserve">VILKERSON E VILDERSON IRMAOS LTDA ME              </t>
  </si>
  <si>
    <t xml:space="preserve">0017825570022       </t>
  </si>
  <si>
    <t xml:space="preserve">BAR DO GORDO             </t>
  </si>
  <si>
    <t xml:space="preserve">PC  AMERICO SIMAO                 23         </t>
  </si>
  <si>
    <t xml:space="preserve">MARCIO ROBERTO DE CARVALHO ME                     </t>
  </si>
  <si>
    <t xml:space="preserve">0017941680041       </t>
  </si>
  <si>
    <t xml:space="preserve">MARCIO ROBERTO DE CA     </t>
  </si>
  <si>
    <t xml:space="preserve">R   DO CRUZEIRO                   46         </t>
  </si>
  <si>
    <t xml:space="preserve">JOSE ARLINDO DE SOUZA BORGES                      </t>
  </si>
  <si>
    <t xml:space="preserve">FRUIT LANCHES            </t>
  </si>
  <si>
    <t xml:space="preserve">R   VICE PREFEITO ARLINDO PINTO BO5          </t>
  </si>
  <si>
    <t xml:space="preserve">JOSE RAIMUNDO TOLENTINO                           </t>
  </si>
  <si>
    <t xml:space="preserve">BAR DO RAIMUNDO          </t>
  </si>
  <si>
    <t xml:space="preserve">R   JOSE MARCELO ROCHA            7          </t>
  </si>
  <si>
    <t xml:space="preserve">RODRIGO JOSE DE OLIVEIRA 04297882663              </t>
  </si>
  <si>
    <t xml:space="preserve">0017810420062       </t>
  </si>
  <si>
    <t xml:space="preserve">RODRIGO JOSE DE OLIV     </t>
  </si>
  <si>
    <t xml:space="preserve">AV  EUDALDO LESSA                 47         </t>
  </si>
  <si>
    <t xml:space="preserve">SANDRA APARECIDA DA SILVA PIMENTEL 01166          </t>
  </si>
  <si>
    <t xml:space="preserve">0018243250042       </t>
  </si>
  <si>
    <t xml:space="preserve">SANDRA APARECIDA DA      </t>
  </si>
  <si>
    <t xml:space="preserve">R   DAS NOSSA SENHORA DORES       480        </t>
  </si>
  <si>
    <t xml:space="preserve">DISTRIBUIDORA AUTOMOTIVA S A                      </t>
  </si>
  <si>
    <t xml:space="preserve">082230307           </t>
  </si>
  <si>
    <t xml:space="preserve">DISTRIBUIDORA AUTOMO     </t>
  </si>
  <si>
    <t xml:space="preserve">AV  KLEBER ANDRADE                250        </t>
  </si>
  <si>
    <t xml:space="preserve">CARIACICA                </t>
  </si>
  <si>
    <t xml:space="preserve">OPERARIO                 </t>
  </si>
  <si>
    <t xml:space="preserve">MEDICE E BIGOGNO MERCEARIA LTDA ME                </t>
  </si>
  <si>
    <t xml:space="preserve">0010040030091       </t>
  </si>
  <si>
    <t xml:space="preserve">SUPER BOM                </t>
  </si>
  <si>
    <t xml:space="preserve">AV  SENADOR LEVINDO COELHO        1390       </t>
  </si>
  <si>
    <t xml:space="preserve">ALBA VALERIA DE OLIVEIRA CARVALHO 095721          </t>
  </si>
  <si>
    <t xml:space="preserve">0018193200020       </t>
  </si>
  <si>
    <t xml:space="preserve">ALBA VALERIA DE OLIV     </t>
  </si>
  <si>
    <t xml:space="preserve">R   JOAO BICALHO                  11 SL1     </t>
  </si>
  <si>
    <t xml:space="preserve">ADENISIA MARIA DA SILVA MENDES ME                 </t>
  </si>
  <si>
    <t xml:space="preserve">0010840740034       </t>
  </si>
  <si>
    <t xml:space="preserve">MERCEARIA E ACOUGUE      </t>
  </si>
  <si>
    <t xml:space="preserve">R   COSMO CAMPANHA                147        </t>
  </si>
  <si>
    <t xml:space="preserve">MANOEL ANTONIO DE FREITAS FARIA                   </t>
  </si>
  <si>
    <t xml:space="preserve">MERCEARIA DO HENRIQU     </t>
  </si>
  <si>
    <t xml:space="preserve">LRG SANTO ANTONIO                 228        </t>
  </si>
  <si>
    <t xml:space="preserve">RESTAURANTE E PIZZARIA CORACAO DE ESTUDA          </t>
  </si>
  <si>
    <t xml:space="preserve">0010500930031       </t>
  </si>
  <si>
    <t xml:space="preserve">LANCHONETE CORACAO D     </t>
  </si>
  <si>
    <t xml:space="preserve">AV  PADRE ARNALDO JANSEN          522        </t>
  </si>
  <si>
    <t xml:space="preserve">IMPERIO RESTAURANTE LTDA ME                       </t>
  </si>
  <si>
    <t xml:space="preserve">0017554030027       </t>
  </si>
  <si>
    <t xml:space="preserve">IMPERIO RESTAURANTE      </t>
  </si>
  <si>
    <t xml:space="preserve">escritoriomarpe@yahoo.com.br                          </t>
  </si>
  <si>
    <t xml:space="preserve">AV  DOUTOR JOAO CATALDO PINTO     701        </t>
  </si>
  <si>
    <t xml:space="preserve">MANSAO DA TORRE ENTRETENIMENTOS LTDA ME           </t>
  </si>
  <si>
    <t xml:space="preserve">0018285730050       </t>
  </si>
  <si>
    <t xml:space="preserve">MANSAO DA TORRE ENTR     </t>
  </si>
  <si>
    <t xml:space="preserve">AV  JOSE RESENDE FONTES           1          </t>
  </si>
  <si>
    <t xml:space="preserve">OTAVIO VICENTE DE MOURA                           </t>
  </si>
  <si>
    <t xml:space="preserve">BAR DO OTAVIO            </t>
  </si>
  <si>
    <t xml:space="preserve">R   DOUTOR JOAO LACERDA           33         </t>
  </si>
  <si>
    <t xml:space="preserve">SEBASTIAO ROBERTO FERREIRA E CIA LTDA ME          </t>
  </si>
  <si>
    <t xml:space="preserve">3847065490090       </t>
  </si>
  <si>
    <t xml:space="preserve">SEBASTIAO ROBERTO FE     </t>
  </si>
  <si>
    <t xml:space="preserve">R   FRANCISCO ANDRADE BASTOS      350        </t>
  </si>
  <si>
    <t xml:space="preserve">FABIO VICENTE CASCELLI                            </t>
  </si>
  <si>
    <t xml:space="preserve">BAR DO BURRO             </t>
  </si>
  <si>
    <t xml:space="preserve">AL  DOS JAMBEIROS                 267        </t>
  </si>
  <si>
    <t xml:space="preserve">RESTAURANTE DO BARE LTDA EPP                      </t>
  </si>
  <si>
    <t xml:space="preserve">0015915440010       </t>
  </si>
  <si>
    <t xml:space="preserve">RESTAURANTE DO BARE      </t>
  </si>
  <si>
    <t xml:space="preserve">hernane.bare@yahoo.com.br                             </t>
  </si>
  <si>
    <t xml:space="preserve">AV  JORGE CARONE FILHO            215        </t>
  </si>
  <si>
    <t xml:space="preserve">LUCIANE MEIRELES DE OLIVEIRA MACIEL ME            </t>
  </si>
  <si>
    <t xml:space="preserve">0013386940021       </t>
  </si>
  <si>
    <t xml:space="preserve">BAR DO PAULINHO          </t>
  </si>
  <si>
    <t xml:space="preserve">AV  SENADOR LEVINDO COELHO        470        </t>
  </si>
  <si>
    <t xml:space="preserve">NELICIA MARIA LOPES CASSANI                       </t>
  </si>
  <si>
    <t xml:space="preserve">MERCEARIA DO KELVEN      </t>
  </si>
  <si>
    <t xml:space="preserve">R   ASTROGILDO FIGUEIREDO BARROS  335        </t>
  </si>
  <si>
    <t xml:space="preserve">JOAO XXIII               </t>
  </si>
  <si>
    <t xml:space="preserve">JOSIANA APARECIDA DA CRUZ ALMEIDA ME              </t>
  </si>
  <si>
    <t xml:space="preserve">0010445610085       </t>
  </si>
  <si>
    <t xml:space="preserve">JOSIANA APARECIDA DA     </t>
  </si>
  <si>
    <t xml:space="preserve">R   CAPITAO GERALDO WALTER CUNHA  239        </t>
  </si>
  <si>
    <t xml:space="preserve">MERCEARIA FERREIRA DUTRA LTDA ME                  </t>
  </si>
  <si>
    <t xml:space="preserve">7209428090040       </t>
  </si>
  <si>
    <t xml:space="preserve">MERCEARIA FERREIRA D     </t>
  </si>
  <si>
    <t xml:space="preserve">R   WOLF KHURI YOUSEF AKL         91         </t>
  </si>
  <si>
    <t xml:space="preserve">MARTA HELENA FIGUEIREDO GABRIEL 03650225          </t>
  </si>
  <si>
    <t xml:space="preserve">0018386970006       </t>
  </si>
  <si>
    <t xml:space="preserve">MARTA HELENA FIGUEIR     </t>
  </si>
  <si>
    <t xml:space="preserve">krecontabil@hotmail.com                               </t>
  </si>
  <si>
    <t xml:space="preserve">R   CARLOS GRAVINA NETTO          45         </t>
  </si>
  <si>
    <t xml:space="preserve">MARCUS ARLEU TAVARES ME                           </t>
  </si>
  <si>
    <t xml:space="preserve">0017978190099       </t>
  </si>
  <si>
    <t xml:space="preserve">ALTAS HORAS SNOOKERM     </t>
  </si>
  <si>
    <t xml:space="preserve">R   MURILO RODRIGUES PINTO        SN         </t>
  </si>
  <si>
    <t xml:space="preserve">PRACA DA BANDEIRA        </t>
  </si>
  <si>
    <t xml:space="preserve">GERALDA MARIA BELA DOS SANTOS 4233715162          </t>
  </si>
  <si>
    <t xml:space="preserve">0017800520064       </t>
  </si>
  <si>
    <t xml:space="preserve">GERALDA MARIA BELA D     </t>
  </si>
  <si>
    <t xml:space="preserve">R   NICOLAU CANDIDO               104        </t>
  </si>
  <si>
    <t xml:space="preserve">ELVIRA A DE OLIVEIRA LOBO ME                      </t>
  </si>
  <si>
    <t xml:space="preserve">0017948570020       </t>
  </si>
  <si>
    <t xml:space="preserve">ELVIRA A DE OLIVEIRA     </t>
  </si>
  <si>
    <t xml:space="preserve">R   MARCOLINO SILVA               12         </t>
  </si>
  <si>
    <t xml:space="preserve">THIERRES ALBINO FILHO                             </t>
  </si>
  <si>
    <t xml:space="preserve">0010256750092       </t>
  </si>
  <si>
    <t xml:space="preserve">AV  PADRE SINFRONINO DE ALMEIDA   38         </t>
  </si>
  <si>
    <t xml:space="preserve">VANDERLEIA DE OLIVEIRA 05295333671                </t>
  </si>
  <si>
    <t xml:space="preserve">0018443590092       </t>
  </si>
  <si>
    <t xml:space="preserve">BARZINHO DA LEIA         </t>
  </si>
  <si>
    <t xml:space="preserve">R   DAS NOSSA SENHORA DORES       460        </t>
  </si>
  <si>
    <t xml:space="preserve">IDEAL WORK UNIFORMES E EPI S LTDA                 </t>
  </si>
  <si>
    <t xml:space="preserve">398030500111        </t>
  </si>
  <si>
    <t xml:space="preserve">IDEAL WORK UNIFORMES     </t>
  </si>
  <si>
    <t xml:space="preserve">V-ACJOAO DE GOES                  2335       </t>
  </si>
  <si>
    <t xml:space="preserve">JANDIRA                  </t>
  </si>
  <si>
    <t xml:space="preserve">JARDIM ALVORADA          </t>
  </si>
  <si>
    <t xml:space="preserve">IRAN DA ROCHA PORTILHO ME                         </t>
  </si>
  <si>
    <t xml:space="preserve">0015374700065       </t>
  </si>
  <si>
    <t xml:space="preserve">BAR E MERCEARIA DO I     </t>
  </si>
  <si>
    <t xml:space="preserve">R   24 DE MARCO                   2          </t>
  </si>
  <si>
    <t xml:space="preserve">ALESSANDRE BARBOSA FERREIRA ME                    </t>
  </si>
  <si>
    <t xml:space="preserve">0018458200090       </t>
  </si>
  <si>
    <t xml:space="preserve">ALESSANDRE BARBOSA F     </t>
  </si>
  <si>
    <t xml:space="preserve">bsrcarioca@yahoo.com.br                               </t>
  </si>
  <si>
    <t xml:space="preserve">R   CECILIA BREVES                390        </t>
  </si>
  <si>
    <t xml:space="preserve">MORRO NOSSA SENHORA      </t>
  </si>
  <si>
    <t xml:space="preserve">RESTAURANTE LINGUICA NO PAO LTDA EPP              </t>
  </si>
  <si>
    <t xml:space="preserve">0018262600010       </t>
  </si>
  <si>
    <t xml:space="preserve">RESTAURANTE LINGUICA     </t>
  </si>
  <si>
    <t xml:space="preserve">R   PRESIDENTE CARLOS LUZ         211A       </t>
  </si>
  <si>
    <t xml:space="preserve">NELSON JOSE DE LIMA 16773861691                   </t>
  </si>
  <si>
    <t xml:space="preserve">0018361190074       </t>
  </si>
  <si>
    <t xml:space="preserve">NELSON JOSE DE LIMA      </t>
  </si>
  <si>
    <t xml:space="preserve">R   DAS NOSSA SENHORA DORES       412        </t>
  </si>
  <si>
    <t xml:space="preserve">ANTONIO ALMEIDA SIMOES                            </t>
  </si>
  <si>
    <t xml:space="preserve">PADARIA MULTI PAES       </t>
  </si>
  <si>
    <t xml:space="preserve">R   JOSE ESTEVES                  215 CX     </t>
  </si>
  <si>
    <t xml:space="preserve">IBRAIM MENDOCA           </t>
  </si>
  <si>
    <t xml:space="preserve">TRANSRODO TRANSPORTES E COMERCIO LTDA             </t>
  </si>
  <si>
    <t xml:space="preserve">0017445550038       </t>
  </si>
  <si>
    <t xml:space="preserve">POSTO AVENIDA            </t>
  </si>
  <si>
    <t xml:space="preserve">AV  GETULIO VARGAS                221 F      </t>
  </si>
  <si>
    <t xml:space="preserve">JF FERNANDES JUNIOR ME                            </t>
  </si>
  <si>
    <t xml:space="preserve">0010697890058       </t>
  </si>
  <si>
    <t xml:space="preserve">J F FERNANDES JUNIOR     </t>
  </si>
  <si>
    <t xml:space="preserve">R   JOSE ALVICO                   30         </t>
  </si>
  <si>
    <t xml:space="preserve">A PASTELARIA DO DECO LTDA ME                      </t>
  </si>
  <si>
    <t xml:space="preserve">4390355090000       </t>
  </si>
  <si>
    <t xml:space="preserve">A PASTELARIA DO DECO     </t>
  </si>
  <si>
    <t xml:space="preserve">apastelariadodeco@hotmail.com                         </t>
  </si>
  <si>
    <t xml:space="preserve">PC  JOAO PINHEIRO                 134        </t>
  </si>
  <si>
    <t xml:space="preserve">LUCIANA LOPES 09695148751                         </t>
  </si>
  <si>
    <t xml:space="preserve">0018208110078       </t>
  </si>
  <si>
    <t xml:space="preserve">LUCIANA LOPES 096951     </t>
  </si>
  <si>
    <t xml:space="preserve">concor@concor.com.br                                  </t>
  </si>
  <si>
    <t xml:space="preserve">R   ELIAS TEIXEIRA BARBOSA        10         </t>
  </si>
  <si>
    <t xml:space="preserve">ALBERTINA AFONSO ME                               </t>
  </si>
  <si>
    <t xml:space="preserve">0466525510093       </t>
  </si>
  <si>
    <t xml:space="preserve">ALBERTINA AFONSO ME      </t>
  </si>
  <si>
    <t xml:space="preserve">PC  SANTANA                       9          </t>
  </si>
  <si>
    <t xml:space="preserve">KANTTO VERDE LANCHONETE E RESTAURANTE LT          </t>
  </si>
  <si>
    <t xml:space="preserve">0010625290020       </t>
  </si>
  <si>
    <t xml:space="preserve">KANTTO VERDE             </t>
  </si>
  <si>
    <t xml:space="preserve">serconleopoldina@hotmail.com                          </t>
  </si>
  <si>
    <t xml:space="preserve">R   JOSE PERES                    447 A      </t>
  </si>
  <si>
    <t xml:space="preserve">PANIFICADORA KI DELICIA DE MURIAE LTDA M          </t>
  </si>
  <si>
    <t xml:space="preserve">4390531370074       </t>
  </si>
  <si>
    <t xml:space="preserve">PANIFICADORA KI DELI     </t>
  </si>
  <si>
    <t xml:space="preserve">R   PRESIDENTE CARLOS LUZ         126        </t>
  </si>
  <si>
    <t xml:space="preserve">RIBEIRA COUNTRY CLUB                              </t>
  </si>
  <si>
    <t xml:space="preserve">RIBEIRA COUNTRY CLUB     </t>
  </si>
  <si>
    <t xml:space="preserve">ROD BR 356  KM 189                S/N        </t>
  </si>
  <si>
    <t xml:space="preserve">CASEMG                   </t>
  </si>
  <si>
    <t xml:space="preserve">LEANDRO RIBEIRO BENINI ME                         </t>
  </si>
  <si>
    <t xml:space="preserve">0016548680081       </t>
  </si>
  <si>
    <t xml:space="preserve">LEANDRO RIBEIRO BENI     </t>
  </si>
  <si>
    <t xml:space="preserve">R   PASCOA BENINI                 75         </t>
  </si>
  <si>
    <t xml:space="preserve">BAR E SALAO CENTRAL LTDA ME                       </t>
  </si>
  <si>
    <t xml:space="preserve">1331708120027       </t>
  </si>
  <si>
    <t xml:space="preserve">CAFE EM PE               </t>
  </si>
  <si>
    <t xml:space="preserve">R   PEDRO DE OLIVEIRA             19         </t>
  </si>
  <si>
    <t xml:space="preserve">GERALDO BATISTA AMARAL                            </t>
  </si>
  <si>
    <t xml:space="preserve">BAR DO NENZINHO          </t>
  </si>
  <si>
    <t xml:space="preserve">R   DOZE DE OUTUBRO               63         </t>
  </si>
  <si>
    <t xml:space="preserve">TRINDADE CARVALHO E CIA LTDA                      </t>
  </si>
  <si>
    <t xml:space="preserve">1338652910091       </t>
  </si>
  <si>
    <t xml:space="preserve">TRINDADE CARVALHO E      </t>
  </si>
  <si>
    <t xml:space="preserve">AV  MACHADO DE ASSIS              170        </t>
  </si>
  <si>
    <t xml:space="preserve">NETO E MACHADO LTDA ME                            </t>
  </si>
  <si>
    <t xml:space="preserve">0024852740038       </t>
  </si>
  <si>
    <t xml:space="preserve">PADARIA PAO PULHA        </t>
  </si>
  <si>
    <t xml:space="preserve">bertoc@veloxmail.com.br                               </t>
  </si>
  <si>
    <t xml:space="preserve">AV  SIZENANDO DUTRA DE SIQUEIRA   353        </t>
  </si>
  <si>
    <t xml:space="preserve">JOSE MARIA GARCIA DO NASCIMENTO 43797245          </t>
  </si>
  <si>
    <t xml:space="preserve">0017420790060       </t>
  </si>
  <si>
    <t xml:space="preserve">JOSE MARIA GARCIA DO     </t>
  </si>
  <si>
    <t xml:space="preserve">JOSE MARIA CARRARA FAVA                           </t>
  </si>
  <si>
    <t xml:space="preserve">1331010410026       </t>
  </si>
  <si>
    <t xml:space="preserve">HORTI FAVA               </t>
  </si>
  <si>
    <t xml:space="preserve">R   MAGALHAES QUEIROZ             419        </t>
  </si>
  <si>
    <t xml:space="preserve">BAR E MERCEARIA DO EXPEDITO LTDA                  </t>
  </si>
  <si>
    <t xml:space="preserve">1339554750090       </t>
  </si>
  <si>
    <t xml:space="preserve">BAR E MERCEARIA DO E     </t>
  </si>
  <si>
    <t xml:space="preserve">R   PROFESSOR FUNCHAL GARCIA      301        </t>
  </si>
  <si>
    <t xml:space="preserve">MARIA DE FATIMA PEDROSA BONIFACIO                 </t>
  </si>
  <si>
    <t xml:space="preserve">1334781840053       </t>
  </si>
  <si>
    <t xml:space="preserve">LANCHONETE E RESTAUR     </t>
  </si>
  <si>
    <t xml:space="preserve">PC  PRESIDENTE GETULIO VARGAS     25         </t>
  </si>
  <si>
    <t xml:space="preserve">HELION GONCALVES DA SILVA ME                      </t>
  </si>
  <si>
    <t xml:space="preserve">0018731560032       </t>
  </si>
  <si>
    <t xml:space="preserve">PONTINHOS BAR            </t>
  </si>
  <si>
    <t xml:space="preserve">AV  SIZENANDO DUTRA DE SIQUEIRA   289        </t>
  </si>
  <si>
    <t xml:space="preserve">CARANGOLA TENIS CLUBE                             </t>
  </si>
  <si>
    <t xml:space="preserve">1330567450033       </t>
  </si>
  <si>
    <t xml:space="preserve">CARANGOLA TENIS CLUB     </t>
  </si>
  <si>
    <t xml:space="preserve">R   QUINTINO BOCAIUVA             12         </t>
  </si>
  <si>
    <t xml:space="preserve">BAR DO ZANCO LTDA ME                              </t>
  </si>
  <si>
    <t xml:space="preserve">0018690490060       </t>
  </si>
  <si>
    <t xml:space="preserve">BAR DO ZANCO             </t>
  </si>
  <si>
    <t xml:space="preserve">R   PASCHOAL DEMARQUE             24         </t>
  </si>
  <si>
    <t xml:space="preserve">CASA RODRIGUES LTDA                               </t>
  </si>
  <si>
    <t xml:space="preserve">1332090270022       </t>
  </si>
  <si>
    <t xml:space="preserve">CASA RODRIGUES LTDA      </t>
  </si>
  <si>
    <t xml:space="preserve">R   CAPITAO ANTONIO CARLOS DE SOUZ538        </t>
  </si>
  <si>
    <t xml:space="preserve">LUIS HENRIQUE SIMON DA MATTA ME                   </t>
  </si>
  <si>
    <t xml:space="preserve">0018657310031       </t>
  </si>
  <si>
    <t xml:space="preserve">LUIS HENRIQUE SIMON      </t>
  </si>
  <si>
    <t xml:space="preserve">PC  DEPUTADO WALTON GOULART       10         </t>
  </si>
  <si>
    <t xml:space="preserve">SAO FRANCISCO            </t>
  </si>
  <si>
    <t xml:space="preserve">MARLI MARIA DIAS DE PINHO ME                      </t>
  </si>
  <si>
    <t xml:space="preserve">0018614000090       </t>
  </si>
  <si>
    <t xml:space="preserve">MARLI MARIA DIAS DE      </t>
  </si>
  <si>
    <t xml:space="preserve">R   HELSON HASTENREITER           145        </t>
  </si>
  <si>
    <t xml:space="preserve">ARMAZEM SANTO ANTONIO LTDA ME                     </t>
  </si>
  <si>
    <t xml:space="preserve">1332090190096       </t>
  </si>
  <si>
    <t xml:space="preserve">ARMAZEM SANTO ANTONI     </t>
  </si>
  <si>
    <t xml:space="preserve">R   DOUTOR XENOFONTE MERCADANTE   105        </t>
  </si>
  <si>
    <t xml:space="preserve">ROSILENE DE SOUZA FERNANDES 05114678698           </t>
  </si>
  <si>
    <t xml:space="preserve">0018736060070       </t>
  </si>
  <si>
    <t xml:space="preserve">ROSILENE DE SOUZA FE     </t>
  </si>
  <si>
    <t xml:space="preserve">R   ANTONIO DE PAULA MACHADO      84         </t>
  </si>
  <si>
    <t xml:space="preserve">EDILSON ROSOLINI 12416292854                      </t>
  </si>
  <si>
    <t xml:space="preserve">0018750590073       </t>
  </si>
  <si>
    <t xml:space="preserve">EDILSON ROSOLINI 124     </t>
  </si>
  <si>
    <t xml:space="preserve">AV  JOAQUIM DIAS SANTIAGO         88         </t>
  </si>
  <si>
    <t xml:space="preserve">GRAMA                    </t>
  </si>
  <si>
    <t xml:space="preserve">COMERCIO DE SALGADOS LOPES E SOZINHO LTD          </t>
  </si>
  <si>
    <t xml:space="preserve">1337345270051       </t>
  </si>
  <si>
    <t xml:space="preserve">COMERCIO DE SALGADOS     </t>
  </si>
  <si>
    <t xml:space="preserve">contvaperso@bol.com.br                                </t>
  </si>
  <si>
    <t xml:space="preserve">R   CORONEL JOAO ANTONIO PEREIRA  8          </t>
  </si>
  <si>
    <t xml:space="preserve">RESTAURANTE POPULAR LTDA                          </t>
  </si>
  <si>
    <t xml:space="preserve">0018553750019       </t>
  </si>
  <si>
    <t xml:space="preserve">RESTAURANTE POPULAR      </t>
  </si>
  <si>
    <t xml:space="preserve">AV  CORONEL ARAUJO PORTO          572        </t>
  </si>
  <si>
    <t xml:space="preserve">PAULA MARIA ZAM XAVIER 03188278675                </t>
  </si>
  <si>
    <t xml:space="preserve">0018752090086       </t>
  </si>
  <si>
    <t xml:space="preserve">RESTAURANTE SANTA CL     </t>
  </si>
  <si>
    <t xml:space="preserve">cassiamata@hotmail.com                                </t>
  </si>
  <si>
    <t xml:space="preserve">R   DAS INDUSTRIAS                340B       </t>
  </si>
  <si>
    <t xml:space="preserve">DISTRITO INDUSTRIAL      </t>
  </si>
  <si>
    <t xml:space="preserve">KAYRON SILVA MANDONCA                             </t>
  </si>
  <si>
    <t xml:space="preserve">BAR DO KAYRIM            </t>
  </si>
  <si>
    <t xml:space="preserve">R   BRITO                         42         </t>
  </si>
  <si>
    <t xml:space="preserve">CLAUDIO MIRANDA DE SOUZA                          </t>
  </si>
  <si>
    <t xml:space="preserve">R   CORONEL JOAO VICENTE          428        </t>
  </si>
  <si>
    <t xml:space="preserve">MIGUEL ANGELO DA SILVA AVILA 57054860659          </t>
  </si>
  <si>
    <t xml:space="preserve">0018086590062       </t>
  </si>
  <si>
    <t xml:space="preserve">MIGUEL ANGELO DA SIL     </t>
  </si>
  <si>
    <t xml:space="preserve">miguelangelo@hotmail.com                              </t>
  </si>
  <si>
    <t xml:space="preserve">R   JOSE CARLOS LOPES             38         </t>
  </si>
  <si>
    <t xml:space="preserve">ROSA MARIA DE MATOS SALGADO CYNTRANGULO           </t>
  </si>
  <si>
    <t xml:space="preserve">0018759350083       </t>
  </si>
  <si>
    <t xml:space="preserve">ROSA MARIA DE MATOS      </t>
  </si>
  <si>
    <t xml:space="preserve">R   BIAS FORTES                   225        </t>
  </si>
  <si>
    <t xml:space="preserve">MORRO CONCEICAO          </t>
  </si>
  <si>
    <t xml:space="preserve">JOSE CARLOS SILVA MACHADO                         </t>
  </si>
  <si>
    <t xml:space="preserve">BAR DO JOSE CARLOS       </t>
  </si>
  <si>
    <t xml:space="preserve">R   MANOEL PAIS TIAGO             185        </t>
  </si>
  <si>
    <t xml:space="preserve">WELLINGTON JOSE BRUM PITASSI ME                   </t>
  </si>
  <si>
    <t xml:space="preserve">0017223280018       </t>
  </si>
  <si>
    <t xml:space="preserve">FUNDO DE QUINTAL         </t>
  </si>
  <si>
    <t xml:space="preserve">restaurantefundodequintal2057@gmail.com               </t>
  </si>
  <si>
    <t xml:space="preserve">ROD BR 393 KM 6                   SN         </t>
  </si>
  <si>
    <t xml:space="preserve">FERNANDO LOBO            </t>
  </si>
  <si>
    <t xml:space="preserve">MARIA DAS GRACAS ANGELO FERREIRA 9100541          </t>
  </si>
  <si>
    <t xml:space="preserve">0018243180095       </t>
  </si>
  <si>
    <t xml:space="preserve">MARIA DAS GRACAS ANG     </t>
  </si>
  <si>
    <t xml:space="preserve">R   JOSE BERNARDO                 SN         </t>
  </si>
  <si>
    <t xml:space="preserve">LEIDIANI PADOVANI MIGLIORINI 07456998639          </t>
  </si>
  <si>
    <t xml:space="preserve">0017850460030       </t>
  </si>
  <si>
    <t xml:space="preserve">LEIDIANI PADOVANI MI     </t>
  </si>
  <si>
    <t xml:space="preserve">AV  RUBENS BAIAO                  105        </t>
  </si>
  <si>
    <t xml:space="preserve">JOSE PIRES DA LUZ        </t>
  </si>
  <si>
    <t xml:space="preserve">WELLINGTON PEREIRA VARICELI 01598795660           </t>
  </si>
  <si>
    <t xml:space="preserve">0018641980067       </t>
  </si>
  <si>
    <t xml:space="preserve">WELLINGTON PEREIRA V     </t>
  </si>
  <si>
    <t xml:space="preserve">wellingtonbaiano@icloud.com                           </t>
  </si>
  <si>
    <t xml:space="preserve">R   ANTONIO CANDIAN               32         </t>
  </si>
  <si>
    <t xml:space="preserve">SAO DOMINGOSS            </t>
  </si>
  <si>
    <t xml:space="preserve">CLAUDINEI APARECIDO FELICIO                       </t>
  </si>
  <si>
    <t xml:space="preserve">0018252560008       </t>
  </si>
  <si>
    <t xml:space="preserve">BAR DO PETRUCO           </t>
  </si>
  <si>
    <t xml:space="preserve">R   JOAQUIM MOREIRA BARBOSA       144        </t>
  </si>
  <si>
    <t xml:space="preserve">NOVO HORIZONTE           </t>
  </si>
  <si>
    <t xml:space="preserve">SUPERMERCADO FORTALEZA LTDA                       </t>
  </si>
  <si>
    <t xml:space="preserve">0018886560052       </t>
  </si>
  <si>
    <t xml:space="preserve">SUPERMERCADO FORTALE     </t>
  </si>
  <si>
    <t xml:space="preserve">R   LUIZ BIGONHA                  11         </t>
  </si>
  <si>
    <t xml:space="preserve">M A CURVELO BAR DO BATUTA ME                      </t>
  </si>
  <si>
    <t xml:space="preserve">0018663630042       </t>
  </si>
  <si>
    <t xml:space="preserve">M A CURVELO BAR DO B     </t>
  </si>
  <si>
    <t xml:space="preserve">AV  CAPITAO ANTONIO CARLOS DE SOUZ491        </t>
  </si>
  <si>
    <t xml:space="preserve">MAGDA CARNEIRO LEAL BARTOLI                       </t>
  </si>
  <si>
    <t xml:space="preserve">BAR AMIZADE              </t>
  </si>
  <si>
    <t xml:space="preserve">R   PROJETADA                     SN         </t>
  </si>
  <si>
    <t xml:space="preserve">ARRASTA COURO            </t>
  </si>
  <si>
    <t xml:space="preserve">DENILSON PIRES FIRMIANO                           </t>
  </si>
  <si>
    <t xml:space="preserve">BAR DO DENILSON          </t>
  </si>
  <si>
    <t xml:space="preserve">AV  SENADOR LEVINDO COELHO        219        </t>
  </si>
  <si>
    <t xml:space="preserve">ETELVINA MARIA DE ALMEIDA MARCELINO               </t>
  </si>
  <si>
    <t xml:space="preserve">BAR DA ETELVINA          </t>
  </si>
  <si>
    <t xml:space="preserve">R   JOSE PAULINO CARIOCA          33         </t>
  </si>
  <si>
    <t xml:space="preserve">PELUSO                   </t>
  </si>
  <si>
    <t xml:space="preserve">PADARIA E MERCEARIA SOUZA E DUTRA LTDA M          </t>
  </si>
  <si>
    <t xml:space="preserve">0018960740012       </t>
  </si>
  <si>
    <t xml:space="preserve">R   MARIA CASTANHEIRAS            188        </t>
  </si>
  <si>
    <t xml:space="preserve">MARIA GUIMARAES FRAN     </t>
  </si>
  <si>
    <t xml:space="preserve">ELENILCE RODRIGUES DOS SANTOS 0733761461          </t>
  </si>
  <si>
    <t xml:space="preserve">0018565250008       </t>
  </si>
  <si>
    <t xml:space="preserve">ELENILCE RODRIGUES D     </t>
  </si>
  <si>
    <t xml:space="preserve">R   CRISTO REI                    639        </t>
  </si>
  <si>
    <t xml:space="preserve">BEIRA RIO                </t>
  </si>
  <si>
    <t xml:space="preserve">FIOS DE OVOS RESTAURANTE E LANCHONETE LT          </t>
  </si>
  <si>
    <t xml:space="preserve">4396833710000       </t>
  </si>
  <si>
    <t xml:space="preserve">FIOS DE OVOS RESTAUR     </t>
  </si>
  <si>
    <t xml:space="preserve">fiosdeovos@fiosdeovos.com.br                          </t>
  </si>
  <si>
    <t xml:space="preserve">R   BARAO DO MONTE ALTO           105 L3     </t>
  </si>
  <si>
    <t xml:space="preserve">JOSE GERALDO DIOGO                                </t>
  </si>
  <si>
    <t xml:space="preserve">BAR CANTINHO DOS AMI     </t>
  </si>
  <si>
    <t xml:space="preserve">R   PROFESSOR ALZIRO DE AZEVEDO CA220A       </t>
  </si>
  <si>
    <t xml:space="preserve">IMPERADOR                </t>
  </si>
  <si>
    <t xml:space="preserve">JOAQUIM OSMAR DOS SANTOS 17324521720              </t>
  </si>
  <si>
    <t xml:space="preserve">0018811370035       </t>
  </si>
  <si>
    <t xml:space="preserve">JOAQUIM OSMAR DOS SA     </t>
  </si>
  <si>
    <t xml:space="preserve">roselij65@hotmail.com                                 </t>
  </si>
  <si>
    <t xml:space="preserve">PC  TIRADENTES                    31         </t>
  </si>
  <si>
    <t xml:space="preserve">CARRARO E ROCHA LTDA                              </t>
  </si>
  <si>
    <t xml:space="preserve">3845172160385       </t>
  </si>
  <si>
    <t xml:space="preserve">FONTE CATAGUASES         </t>
  </si>
  <si>
    <t>BOLETO 14 DIAS S/ADF</t>
  </si>
  <si>
    <t xml:space="preserve">PC  GOVERNADOR VALADARES          255        </t>
  </si>
  <si>
    <t xml:space="preserve">OSVALDO BENEVENUTE                                </t>
  </si>
  <si>
    <t xml:space="preserve">BAR DO OSVALDO           </t>
  </si>
  <si>
    <t xml:space="preserve">R   CUSTODIO DE MOURA             182        </t>
  </si>
  <si>
    <t xml:space="preserve">JARDIN DA LIBERDADE      </t>
  </si>
  <si>
    <t xml:space="preserve">PRISCILA DE MORAES SERPA                          </t>
  </si>
  <si>
    <t xml:space="preserve">PADARIA DO SERGIO        </t>
  </si>
  <si>
    <t xml:space="preserve">R   JOAO PEREIRA DE JESUS         31         </t>
  </si>
  <si>
    <t xml:space="preserve">THIAGO LOPES FERREIRA 10617936641                 </t>
  </si>
  <si>
    <t xml:space="preserve">0019218770063       </t>
  </si>
  <si>
    <t xml:space="preserve">THIAGO LOPES FERREIR     </t>
  </si>
  <si>
    <t xml:space="preserve">R   RAUL SOARES                   119        </t>
  </si>
  <si>
    <t xml:space="preserve">SUPERMERCADO LOPES E SILVEIRA LTDA ME             </t>
  </si>
  <si>
    <t xml:space="preserve">0010006540031       </t>
  </si>
  <si>
    <t xml:space="preserve">SUPERMERCADO SILVEIR     </t>
  </si>
  <si>
    <t xml:space="preserve">contato@mercadosilveira.net.br                        </t>
  </si>
  <si>
    <t xml:space="preserve">R   JOAO GROPPO                   252        </t>
  </si>
  <si>
    <t xml:space="preserve">ROGERIO RODRIGUES MARQUES 64124290691             </t>
  </si>
  <si>
    <t xml:space="preserve">0019142000009       </t>
  </si>
  <si>
    <t xml:space="preserve">ROGERIO RODRIGUES MA     </t>
  </si>
  <si>
    <t xml:space="preserve">R   GOVERNADOR FRANCELINO PEREIRA 63 L B     </t>
  </si>
  <si>
    <t xml:space="preserve">MARIA DA GLORIA DE SOUZA FERREIRA                 </t>
  </si>
  <si>
    <t xml:space="preserve">PESQUE E PAGUE AMARG     </t>
  </si>
  <si>
    <t xml:space="preserve">EST UBAR                          SN         </t>
  </si>
  <si>
    <t xml:space="preserve">MARCELO BARBOSA VALVERDE                          </t>
  </si>
  <si>
    <t xml:space="preserve">MARCELO BARBOSA VALV     </t>
  </si>
  <si>
    <t xml:space="preserve">marcvalverde@gmail.com                                </t>
  </si>
  <si>
    <t xml:space="preserve">R   COLATINO BARBOSA DE CASTRO    32         </t>
  </si>
  <si>
    <t xml:space="preserve">JOSE BATISTA NETO                                 </t>
  </si>
  <si>
    <t xml:space="preserve">JOSE BATISTA NETO        </t>
  </si>
  <si>
    <t xml:space="preserve">R   NOSSA SENHORA DAS GRACAS      115        </t>
  </si>
  <si>
    <t xml:space="preserve">DEBORA BARROSO ALMEIDA ESTEVAM                    </t>
  </si>
  <si>
    <t xml:space="preserve">MERCEARIA SAO PEDRO      </t>
  </si>
  <si>
    <t xml:space="preserve">R   WALDEMAR VAZ PEREIRA          401        </t>
  </si>
  <si>
    <t xml:space="preserve">TREVO ART LTDA                                    </t>
  </si>
  <si>
    <t xml:space="preserve">0018863980063       </t>
  </si>
  <si>
    <t xml:space="preserve">TREVO ART                </t>
  </si>
  <si>
    <t xml:space="preserve">contabilidadesantarita@bol.com.br                     </t>
  </si>
  <si>
    <t xml:space="preserve">ROD BR 116                        KM 673     </t>
  </si>
  <si>
    <t xml:space="preserve">BR                       </t>
  </si>
  <si>
    <t xml:space="preserve">WALTER VALORES MAGALHAES FILHO ME                 </t>
  </si>
  <si>
    <t xml:space="preserve">0018859810000       </t>
  </si>
  <si>
    <t xml:space="preserve">BAR DO WALTINHO          </t>
  </si>
  <si>
    <t xml:space="preserve">R   ORBILIO DA SILVA RAMOS        51         </t>
  </si>
  <si>
    <t xml:space="preserve">BAR E SORVETERIA POPULAR LTDA ME                  </t>
  </si>
  <si>
    <t xml:space="preserve">001890684.00-39     </t>
  </si>
  <si>
    <t xml:space="preserve">BAR E SORVETERIA POP     </t>
  </si>
  <si>
    <t xml:space="preserve">AV  CORONEL ARAUJO PORTO          564        </t>
  </si>
  <si>
    <t xml:space="preserve">VERA LUCIA MARQUES DE OLIVEIRA                    </t>
  </si>
  <si>
    <t xml:space="preserve">PONTO DE PROZA           </t>
  </si>
  <si>
    <t xml:space="preserve">R   CARLOS AUGUSTO PIRES          164        </t>
  </si>
  <si>
    <t xml:space="preserve">JOSE LUIZ                                         </t>
  </si>
  <si>
    <t xml:space="preserve">BAR CANTINHO ASILO       </t>
  </si>
  <si>
    <t xml:space="preserve">R   SEBASTIAO FERREIRA MACHADO    96         </t>
  </si>
  <si>
    <t xml:space="preserve">ALTO DO ASILO            </t>
  </si>
  <si>
    <t xml:space="preserve">JOAQUIM MOREIRA NETO                              </t>
  </si>
  <si>
    <t>CREDITO EM CONTA</t>
  </si>
  <si>
    <t xml:space="preserve">joaquimm@gmail.com                                    </t>
  </si>
  <si>
    <t xml:space="preserve">R   JOSE VIANA COELHO             36 CS      </t>
  </si>
  <si>
    <t xml:space="preserve">LILIAN DE OLIVEIRA RODRIGUES                      </t>
  </si>
  <si>
    <t xml:space="preserve">LILIAN DE OLIVEIRA R     </t>
  </si>
  <si>
    <t xml:space="preserve">R   JOAO NETO                     18         </t>
  </si>
  <si>
    <t xml:space="preserve">PEDRO PAULO PIMENTEL FERREIRA                     </t>
  </si>
  <si>
    <t xml:space="preserve">PEDRO PAULO PIMENTEL     </t>
  </si>
  <si>
    <t xml:space="preserve">SIT ESTRADA VELHA LEOPOLDINA      SN         </t>
  </si>
  <si>
    <t xml:space="preserve">ALOIZIO CLAUDIO MONTEZE                           </t>
  </si>
  <si>
    <t xml:space="preserve">MERCEARIA DO ALOIZIO     </t>
  </si>
  <si>
    <t xml:space="preserve">R   JOAQUIM BOAVENTURA DA SILVEIRA136        </t>
  </si>
  <si>
    <t xml:space="preserve">VALDEMAR DE CASTRO       </t>
  </si>
  <si>
    <t xml:space="preserve">PAULO SERGIO MOREIRA E CIA LTDA ME                </t>
  </si>
  <si>
    <t xml:space="preserve">0019111960035       </t>
  </si>
  <si>
    <t xml:space="preserve">PAULO SERGIO MOREIRA     </t>
  </si>
  <si>
    <t xml:space="preserve">R   PROFESSOR ALBERTO LIMA DA SILV286        </t>
  </si>
  <si>
    <t xml:space="preserve">ROMILDA MONTEIRO DE BARROS OLIVEIRA 0837          </t>
  </si>
  <si>
    <t xml:space="preserve">001574519.00-43     </t>
  </si>
  <si>
    <t xml:space="preserve">ROMILDA MONTEIRO DE      </t>
  </si>
  <si>
    <t xml:space="preserve">bastosmfb@hotmail.com                                 </t>
  </si>
  <si>
    <t xml:space="preserve">R   ANTONIO JOSE GONCALVES        SN         </t>
  </si>
  <si>
    <t xml:space="preserve">ROGERIO DE FREITAS                                </t>
  </si>
  <si>
    <t xml:space="preserve">BAR DO RODEIRO           </t>
  </si>
  <si>
    <t xml:space="preserve">JOAO PAULO TOLEDO SIMAO 04447916630               </t>
  </si>
  <si>
    <t xml:space="preserve">0018975080072       </t>
  </si>
  <si>
    <t xml:space="preserve">JOAO PAULO TOLEDO SI     </t>
  </si>
  <si>
    <t xml:space="preserve">jlssiscal@yahoo.com.br                                </t>
  </si>
  <si>
    <t xml:space="preserve">R   DOUTOR AFONSO INFANTE VIEIRA  183        </t>
  </si>
  <si>
    <t xml:space="preserve">PAULO GILMAR STOCO 18058779687                    </t>
  </si>
  <si>
    <t xml:space="preserve">0018167610004       </t>
  </si>
  <si>
    <t xml:space="preserve">SANDUBA DO STOCO         </t>
  </si>
  <si>
    <t xml:space="preserve">AV  EUVALDO LODI                  361        </t>
  </si>
  <si>
    <t xml:space="preserve">JAQUEIRA                 </t>
  </si>
  <si>
    <t xml:space="preserve">MARCELO LUIZ RIBEIRO MARTINS 00326141600          </t>
  </si>
  <si>
    <t xml:space="preserve">0018842300039       </t>
  </si>
  <si>
    <t xml:space="preserve">BAR DO MARCELINHO        </t>
  </si>
  <si>
    <t xml:space="preserve">AV  OLIMPIO CORTES                450        </t>
  </si>
  <si>
    <t xml:space="preserve">JARDIM SANTA ROSA        </t>
  </si>
  <si>
    <t xml:space="preserve">DISK CERVEJA 3 IRMAOS LTDA                        </t>
  </si>
  <si>
    <t xml:space="preserve">001786639.00-45     </t>
  </si>
  <si>
    <t xml:space="preserve">DISK CERVEJA 03 IRMA     </t>
  </si>
  <si>
    <t xml:space="preserve">diskcerveja.3irmaos@yahoo.com.br                      </t>
  </si>
  <si>
    <t xml:space="preserve">R   ALAN KARDECK                  302        </t>
  </si>
  <si>
    <t xml:space="preserve">ROCHA E VICENSONI LTDA ME                         </t>
  </si>
  <si>
    <t xml:space="preserve">0018463930069       </t>
  </si>
  <si>
    <t xml:space="preserve">tatiana@concor.com.br                                 </t>
  </si>
  <si>
    <t xml:space="preserve">R   JOAO BATISTA DA SILVA         50 A       </t>
  </si>
  <si>
    <t xml:space="preserve">NOVA RIO BRANCO          </t>
  </si>
  <si>
    <t xml:space="preserve">ESTACAO SABOR DE MINAS LTDA ME                    </t>
  </si>
  <si>
    <t xml:space="preserve">001898752.00-05     </t>
  </si>
  <si>
    <t xml:space="preserve">ESTACAO SABOR DE MIN     </t>
  </si>
  <si>
    <t xml:space="preserve">ROD RIO BAHIA BR 166 KM 769 900M  SN         </t>
  </si>
  <si>
    <t xml:space="preserve">FABIO DE OLIVEIRA SPERANDIO                       </t>
  </si>
  <si>
    <t xml:space="preserve">BAR DO FABIO             </t>
  </si>
  <si>
    <t xml:space="preserve">R   ANGELO SPERANDIO              1561       </t>
  </si>
  <si>
    <t xml:space="preserve">OSWALDINO ALVES VIANA                             </t>
  </si>
  <si>
    <t xml:space="preserve">PESQUE E PAGUE OSWAL     </t>
  </si>
  <si>
    <t xml:space="preserve">CRG RAIZ DA SERRA                 SN         </t>
  </si>
  <si>
    <t xml:space="preserve">NEUZA DE FATIMA SILVA 76569357620                 </t>
  </si>
  <si>
    <t xml:space="preserve">0016874670000       </t>
  </si>
  <si>
    <t xml:space="preserve">NEUZA DE FATIMA SILV     </t>
  </si>
  <si>
    <t xml:space="preserve">PC  CRISTALINO DE AGUIAR          10         </t>
  </si>
  <si>
    <t xml:space="preserve">ERLY DE SOUZA BRUM                                </t>
  </si>
  <si>
    <t xml:space="preserve">BAR DA ERLY              </t>
  </si>
  <si>
    <t xml:space="preserve">CRG ALEGRE                        SN         </t>
  </si>
  <si>
    <t xml:space="preserve">AREA  RURAL              </t>
  </si>
  <si>
    <t xml:space="preserve">FELIPE HORTEGA LIMA MESQUITA PADARIA ME           </t>
  </si>
  <si>
    <t xml:space="preserve">0015828940015       </t>
  </si>
  <si>
    <t xml:space="preserve">PADARIA VILA CAXIAS      </t>
  </si>
  <si>
    <t xml:space="preserve">padariadopedro@gmail.com                              </t>
  </si>
  <si>
    <t xml:space="preserve">R   GABRIEL MARTINS FERREIRA      79         </t>
  </si>
  <si>
    <t xml:space="preserve">JOAO LUCIO DE LIMA 57181772600                    </t>
  </si>
  <si>
    <t xml:space="preserve">0018499270085       </t>
  </si>
  <si>
    <t xml:space="preserve">JOAO LUCIO DE LIMA 5     </t>
  </si>
  <si>
    <t xml:space="preserve">BR 116                   </t>
  </si>
  <si>
    <t xml:space="preserve">MILLENY MACHADO TEIXEIRA                          </t>
  </si>
  <si>
    <t xml:space="preserve">MILLENY MACHADO TEIX     </t>
  </si>
  <si>
    <t xml:space="preserve">milleny@damataleo.com.br                              </t>
  </si>
  <si>
    <t xml:space="preserve">R   LOURENCO GONCALVES NUNES      187        </t>
  </si>
  <si>
    <t xml:space="preserve">JARDIM BELA VISTA        </t>
  </si>
  <si>
    <t xml:space="preserve">MARCOS ANTONIO DA SILVA APOLINARIO ME             </t>
  </si>
  <si>
    <t xml:space="preserve">FAST FOOD/DISQUE-SER                            </t>
  </si>
  <si>
    <t xml:space="preserve">MARCOS E CIA             </t>
  </si>
  <si>
    <t xml:space="preserve">AC  PROFESSOR GUSTAVO MONTEIRO DE 452        </t>
  </si>
  <si>
    <t xml:space="preserve">ALINE DOS SANTOS MAURICIO                         </t>
  </si>
  <si>
    <t xml:space="preserve">MERCEARIA CENTRAL        </t>
  </si>
  <si>
    <t xml:space="preserve">R   PEREIRA AMARANTE              263        </t>
  </si>
  <si>
    <t xml:space="preserve">NOSSA SENHORA DA APA     </t>
  </si>
  <si>
    <t xml:space="preserve">CONCEICAO APARECIDA LOPES LADEIRA                 </t>
  </si>
  <si>
    <t xml:space="preserve">BAR DO GERAL             </t>
  </si>
  <si>
    <t xml:space="preserve">R   OROZIMBO DUTRA                469        </t>
  </si>
  <si>
    <t xml:space="preserve">MARIA DAS GRACAS MARTINS ME                       </t>
  </si>
  <si>
    <t xml:space="preserve">0010174540094       </t>
  </si>
  <si>
    <t xml:space="preserve">MARIA DAS GRACAS MAR     </t>
  </si>
  <si>
    <t xml:space="preserve">maria.calais@hotmail.com                              </t>
  </si>
  <si>
    <t xml:space="preserve">R   CORONEL LUCIANOS ALVES PEREIRA713        </t>
  </si>
  <si>
    <t xml:space="preserve">BELISARIO                </t>
  </si>
  <si>
    <t xml:space="preserve">PADARIA C L LTDA ME                               </t>
  </si>
  <si>
    <t xml:space="preserve">0019500060060       </t>
  </si>
  <si>
    <t xml:space="preserve">PADARIA C L LTDA ME      </t>
  </si>
  <si>
    <t xml:space="preserve">ibsuba@ig.com.br                                      </t>
  </si>
  <si>
    <t xml:space="preserve">R   FARMACEUTICO JOSE RODRIGUES   13         </t>
  </si>
  <si>
    <t xml:space="preserve">LUCINEIA LUCINDO FERREIRA 05338721627             </t>
  </si>
  <si>
    <t xml:space="preserve">0015767900094       </t>
  </si>
  <si>
    <t xml:space="preserve">LUCINEIA LUCINDO FER     </t>
  </si>
  <si>
    <t xml:space="preserve">R   EUGENIO TRIANE                72         </t>
  </si>
  <si>
    <t xml:space="preserve">JACARE                   </t>
  </si>
  <si>
    <t xml:space="preserve">ADAO FERNANDES DA SILVA                           </t>
  </si>
  <si>
    <t xml:space="preserve">BAR E LANCHONETE DA      </t>
  </si>
  <si>
    <t xml:space="preserve">R   ARLINDO PINHEIRO              1293       </t>
  </si>
  <si>
    <t xml:space="preserve">MATTOS E SOUZA LTDA                               </t>
  </si>
  <si>
    <t xml:space="preserve">4675836130017       </t>
  </si>
  <si>
    <t xml:space="preserve">MERCADO DE PAULA         </t>
  </si>
  <si>
    <t xml:space="preserve">R   HEITOR BARBOSA                145        </t>
  </si>
  <si>
    <t xml:space="preserve">EDMILSON CANESCHI SARTORI                         </t>
  </si>
  <si>
    <t xml:space="preserve">BAR DO EDMILSON          </t>
  </si>
  <si>
    <t xml:space="preserve">R   LUIZ BIGONHA                  371        </t>
  </si>
  <si>
    <t xml:space="preserve">OTACILIO FONTOURA DUARTE                          </t>
  </si>
  <si>
    <t xml:space="preserve">OTACILIO FONTOURA DU     </t>
  </si>
  <si>
    <t xml:space="preserve">R   MARECHAL FORIANO PEIXOTO      462        </t>
  </si>
  <si>
    <t xml:space="preserve">POLICIA MILITAR DO ESTADO DE MINAS GERAI          </t>
  </si>
  <si>
    <t xml:space="preserve">PMMG                     </t>
  </si>
  <si>
    <t xml:space="preserve">ROD PAPA JOAO PAULO II            4143       </t>
  </si>
  <si>
    <t xml:space="preserve">BELO HORIZONTE           </t>
  </si>
  <si>
    <t xml:space="preserve">SERRA VERDE (VENDA N     </t>
  </si>
  <si>
    <t xml:space="preserve">LUIZ CLAUDIO MONTES PENGO                         </t>
  </si>
  <si>
    <t xml:space="preserve">LUIZ CLAUDIO MONTES      </t>
  </si>
  <si>
    <t xml:space="preserve">VL  VITRAL                        64         </t>
  </si>
  <si>
    <t xml:space="preserve">VALTER LUIS DOS REIS 00727469630                  </t>
  </si>
  <si>
    <t xml:space="preserve">0019656540069       </t>
  </si>
  <si>
    <t xml:space="preserve">VALTER LUIS DOS REIS     </t>
  </si>
  <si>
    <t xml:space="preserve">AV  JOSE RESENDE BRANDO           74         </t>
  </si>
  <si>
    <t xml:space="preserve">ANTONIO CUSTODIO DE SOUZA LIMA                    </t>
  </si>
  <si>
    <t xml:space="preserve">QUITANDA DO TONINHO      </t>
  </si>
  <si>
    <t xml:space="preserve">R   DOUTOR NEWTON RESENDE         280        </t>
  </si>
  <si>
    <t xml:space="preserve">ENCOBERTA                </t>
  </si>
  <si>
    <t xml:space="preserve">FABIO THEODORO BERNARDES 99881675634              </t>
  </si>
  <si>
    <t xml:space="preserve">0019543560013       </t>
  </si>
  <si>
    <t xml:space="preserve">FABIO THEODORO BERNA     </t>
  </si>
  <si>
    <t xml:space="preserve">R   NOSSA SENHORA DA GLORIA       90         </t>
  </si>
  <si>
    <t xml:space="preserve">FRANCISCO MATIAS DA FONSECA FILHO                 </t>
  </si>
  <si>
    <t xml:space="preserve">R   VIEIRAS                       60         </t>
  </si>
  <si>
    <t xml:space="preserve">HELOISA HELENA DE SOUZA                           </t>
  </si>
  <si>
    <t xml:space="preserve">R   PEDRO MAZZINI                 445        </t>
  </si>
  <si>
    <t xml:space="preserve">ANGELINA MARIA DE LAIA                            </t>
  </si>
  <si>
    <t xml:space="preserve">BAR DAS MENINAS          </t>
  </si>
  <si>
    <t xml:space="preserve">CARDOSO DE MELO          </t>
  </si>
  <si>
    <t xml:space="preserve">DOM CARUSO LTDA ME                                </t>
  </si>
  <si>
    <t xml:space="preserve">0019964440057       </t>
  </si>
  <si>
    <t xml:space="preserve">DOM CARUSO               </t>
  </si>
  <si>
    <t xml:space="preserve">churrascariacaruso@gmail.com                          </t>
  </si>
  <si>
    <t xml:space="preserve">AV  ROTARY                        157        </t>
  </si>
  <si>
    <t xml:space="preserve">APARECIDA MARIA SOARES DE SOUZA 02755560          </t>
  </si>
  <si>
    <t xml:space="preserve">0019197540013       </t>
  </si>
  <si>
    <t xml:space="preserve">APARECIDA MARIA SOAR     </t>
  </si>
  <si>
    <t xml:space="preserve">alfa@micro.com.br                                     </t>
  </si>
  <si>
    <t xml:space="preserve">R   JOAQUIM RIBEIRO               10         </t>
  </si>
  <si>
    <t xml:space="preserve">CLEVERSON BARBOSA PEDRA GOMES ME                  </t>
  </si>
  <si>
    <t xml:space="preserve">0157701680061       </t>
  </si>
  <si>
    <t xml:space="preserve">CLEVERSON BARBOSA PE     </t>
  </si>
  <si>
    <t xml:space="preserve">AV  DOUTOR JOSE AVELINO DE FREITAS250        </t>
  </si>
  <si>
    <t xml:space="preserve">SUPERMERCADO BPARO LTDA ME                        </t>
  </si>
  <si>
    <t xml:space="preserve">0019589680097       </t>
  </si>
  <si>
    <t xml:space="preserve">SUPERMERCADO BPARO       </t>
  </si>
  <si>
    <t xml:space="preserve">R   PREFEITO ADOLFO NICOLATO      19         </t>
  </si>
  <si>
    <t xml:space="preserve">JOAO BATISTA DE JESUS SOUZA                       </t>
  </si>
  <si>
    <t xml:space="preserve">JOAO BATISTA DE JESU     </t>
  </si>
  <si>
    <t xml:space="preserve">R   NICOLAU JOSE LALUNA           264        </t>
  </si>
  <si>
    <t xml:space="preserve">ELIZEU ALBINO DE ARAUJO                           </t>
  </si>
  <si>
    <t xml:space="preserve">BAR DO ELIZEU            </t>
  </si>
  <si>
    <t xml:space="preserve">R   ANTONIO PEREIRA DA CRUZ       44         </t>
  </si>
  <si>
    <t xml:space="preserve">M C LIMA PEREIRA                                  </t>
  </si>
  <si>
    <t xml:space="preserve">0019483210046       </t>
  </si>
  <si>
    <t xml:space="preserve">MERCADO REAL             </t>
  </si>
  <si>
    <t xml:space="preserve">R   JOAO DE SOUZA LIMA            SN         </t>
  </si>
  <si>
    <t xml:space="preserve">RIBEIRAO DO LUCAS        </t>
  </si>
  <si>
    <t xml:space="preserve">ANGELA DA SILVA PEREIRA 25974904672               </t>
  </si>
  <si>
    <t xml:space="preserve">001973783.00-32     </t>
  </si>
  <si>
    <t xml:space="preserve">ANGELA DA SILVA PERE     </t>
  </si>
  <si>
    <t xml:space="preserve">R   MARIA DUARTE CANCELA          129        </t>
  </si>
  <si>
    <t xml:space="preserve">ANTONINA COELHO          </t>
  </si>
  <si>
    <t xml:space="preserve">GILSON DE SOUZA 42421489687                       </t>
  </si>
  <si>
    <t xml:space="preserve">0019254810037       </t>
  </si>
  <si>
    <t xml:space="preserve">GILSON DE SOUZA 4242     </t>
  </si>
  <si>
    <t xml:space="preserve">R   ARY GONCALVES                 28         </t>
  </si>
  <si>
    <t xml:space="preserve">J PIRES DA LUZ           </t>
  </si>
  <si>
    <t xml:space="preserve">J A PIZZARIA DE GUARANI LTDA                      </t>
  </si>
  <si>
    <t xml:space="preserve">0011031320067       </t>
  </si>
  <si>
    <t xml:space="preserve">PIZZA DO TAI             </t>
  </si>
  <si>
    <t xml:space="preserve">R   GERALDINO GOMES CORREIA       85         </t>
  </si>
  <si>
    <t xml:space="preserve">ROBERT ARLINDO DIAS FERRAZ 06980079646            </t>
  </si>
  <si>
    <t xml:space="preserve">0018223220032       </t>
  </si>
  <si>
    <t xml:space="preserve">ROBERT ARLINDO DIAS      </t>
  </si>
  <si>
    <t xml:space="preserve">gilmarct@konet.com.br                                 </t>
  </si>
  <si>
    <t xml:space="preserve">R   SANTO ANTONIO                 485        </t>
  </si>
  <si>
    <t xml:space="preserve">MARIA JOSE ANGELO                                 </t>
  </si>
  <si>
    <t xml:space="preserve">1339469460016       </t>
  </si>
  <si>
    <t xml:space="preserve">TRAILLER MARIA JOSE      </t>
  </si>
  <si>
    <t xml:space="preserve">PC  WILTON PAGANO VAZ             278        </t>
  </si>
  <si>
    <t xml:space="preserve">GAROTOS LANCHES LTDA                              </t>
  </si>
  <si>
    <t xml:space="preserve">1330704530068       </t>
  </si>
  <si>
    <t xml:space="preserve">GAROTOS LANCHES LTDA     </t>
  </si>
  <si>
    <t xml:space="preserve">PC  WILTON PAGANO VAZ             276        </t>
  </si>
  <si>
    <t xml:space="preserve">FRANCISCO DE PAULA COELHO                         </t>
  </si>
  <si>
    <t xml:space="preserve">CHICOS BAR               </t>
  </si>
  <si>
    <t xml:space="preserve">R   MARIA DO DODO                 280        </t>
  </si>
  <si>
    <t xml:space="preserve">FELIPE RACHIDE           </t>
  </si>
  <si>
    <t xml:space="preserve">P C PEREIRA                                       </t>
  </si>
  <si>
    <t xml:space="preserve">0018257120022       </t>
  </si>
  <si>
    <t xml:space="preserve">P C PEREIRA              </t>
  </si>
  <si>
    <t xml:space="preserve">josemauriciops@yahoo.com.br                           </t>
  </si>
  <si>
    <t xml:space="preserve">AV  VEREADOR JOAO GOMES PEREIRA   551        </t>
  </si>
  <si>
    <t xml:space="preserve">RESIDENCIAL PIRES DA     </t>
  </si>
  <si>
    <t xml:space="preserve">MARIO EMILIO GROSSI DE SOUSA ME                   </t>
  </si>
  <si>
    <t xml:space="preserve">1336410440032       </t>
  </si>
  <si>
    <t xml:space="preserve">CASA GROSSI              </t>
  </si>
  <si>
    <t xml:space="preserve">casagrossi@hotmail.com                                </t>
  </si>
  <si>
    <t xml:space="preserve">PC  FIRMINO ANTUNES VIEIRA        4          </t>
  </si>
  <si>
    <t xml:space="preserve">LACERDINA                </t>
  </si>
  <si>
    <t xml:space="preserve">MARIA CESALTINA JORGE FRANCKLIN                   </t>
  </si>
  <si>
    <t xml:space="preserve">BAR E MERC DA MARIA      </t>
  </si>
  <si>
    <t xml:space="preserve">R   ALOISIO SOARES FAJARDO        585        </t>
  </si>
  <si>
    <t xml:space="preserve">ISAIAS PEREIRA ANTUNES ME                         </t>
  </si>
  <si>
    <t xml:space="preserve">2465321610018       </t>
  </si>
  <si>
    <t xml:space="preserve">ISAIAS PEREIRA ANTUN     </t>
  </si>
  <si>
    <t xml:space="preserve">R   NELSON DE LIMA COSTA          30         </t>
  </si>
  <si>
    <t xml:space="preserve">DENISE SILVA LOMBA ALVES                          </t>
  </si>
  <si>
    <t xml:space="preserve">0010846300028       </t>
  </si>
  <si>
    <t xml:space="preserve">DOCESHOP                 </t>
  </si>
  <si>
    <t xml:space="preserve">R   LUCAS AUGUSTO                 16         </t>
  </si>
  <si>
    <t xml:space="preserve">ANITA LIMA DIOGO 05895748686                      </t>
  </si>
  <si>
    <t xml:space="preserve">0018975480038       </t>
  </si>
  <si>
    <t xml:space="preserve">ANITA LIMA DIOGO 058     </t>
  </si>
  <si>
    <t xml:space="preserve">R   ABILIO LINHARES               185        </t>
  </si>
  <si>
    <t xml:space="preserve">CLAUDIO FERREIRA DE PAULA 80326005668             </t>
  </si>
  <si>
    <t xml:space="preserve">0017996270040       </t>
  </si>
  <si>
    <t xml:space="preserve">BAR DO CLAUDINHO         </t>
  </si>
  <si>
    <t xml:space="preserve">R   RAFAEL CONRADO                282 L1     </t>
  </si>
  <si>
    <t xml:space="preserve">JAMYR SABINO DA SILVA ME                          </t>
  </si>
  <si>
    <t xml:space="preserve">1330638210030       </t>
  </si>
  <si>
    <t xml:space="preserve">CASA SABINO              </t>
  </si>
  <si>
    <t xml:space="preserve">R   OLIMPIO TEIXEIRA              27         </t>
  </si>
  <si>
    <t xml:space="preserve">CLAUDESIANE FATIMA ABREU SILVA 055719086          </t>
  </si>
  <si>
    <t xml:space="preserve">0015657690060       </t>
  </si>
  <si>
    <t xml:space="preserve">CLAUDESIANE FATIMA A     </t>
  </si>
  <si>
    <t xml:space="preserve">AV  CENTENARIO                    676        </t>
  </si>
  <si>
    <t xml:space="preserve">SAO JOSE TRANSPORTES LTDA                         </t>
  </si>
  <si>
    <t xml:space="preserve">1336302970000       </t>
  </si>
  <si>
    <t xml:space="preserve">SUPERMERCADO SANTA E     </t>
  </si>
  <si>
    <t xml:space="preserve">R   THOMAZ GONZAGA                55         </t>
  </si>
  <si>
    <t xml:space="preserve">JAIME VIEIRA VALENTE                              </t>
  </si>
  <si>
    <t xml:space="preserve">1339187460094       </t>
  </si>
  <si>
    <t xml:space="preserve">MINIMERCADO MAYARA       </t>
  </si>
  <si>
    <t xml:space="preserve">AV  PRESBITERIANA                 140        </t>
  </si>
  <si>
    <t xml:space="preserve">POSTO MACHADO LTDA                                </t>
  </si>
  <si>
    <t xml:space="preserve">1330637300060       </t>
  </si>
  <si>
    <t xml:space="preserve">POSTO MACHADO            </t>
  </si>
  <si>
    <t xml:space="preserve">PC  DOUTOR JONAS DE FARIA CASTRO  54         </t>
  </si>
  <si>
    <t xml:space="preserve">L DO ROSARIO             </t>
  </si>
  <si>
    <t xml:space="preserve">PADARIA E LANCHONETE GUIRICEMA                    </t>
  </si>
  <si>
    <t xml:space="preserve">0015892720039       </t>
  </si>
  <si>
    <t xml:space="preserve">motacontabilidade@uaivip.com.br                       </t>
  </si>
  <si>
    <t xml:space="preserve">R   BATISTA CAETANO               9          </t>
  </si>
  <si>
    <t xml:space="preserve">JORGE ALOISIO LAVORATO ME                         </t>
  </si>
  <si>
    <t xml:space="preserve">0467745290085       </t>
  </si>
  <si>
    <t xml:space="preserve">BAR DO JORGE             </t>
  </si>
  <si>
    <t xml:space="preserve">rodrigocontabilidade@gmail.com                        </t>
  </si>
  <si>
    <t xml:space="preserve">PC  ALDO SOLDATI                  40         </t>
  </si>
  <si>
    <t xml:space="preserve">SOBRAL PINTO             </t>
  </si>
  <si>
    <t xml:space="preserve">DINEI MAMEDES MORAES                              </t>
  </si>
  <si>
    <t xml:space="preserve">PC  ATILIO BONFANTE               55         </t>
  </si>
  <si>
    <t xml:space="preserve">MARIA CELIA MILAGRE                               </t>
  </si>
  <si>
    <t xml:space="preserve">0019586150062       </t>
  </si>
  <si>
    <t xml:space="preserve">MARIA CELIA MILAGRE      </t>
  </si>
  <si>
    <t xml:space="preserve">R   MANOEL HIPOLITO               388        </t>
  </si>
  <si>
    <t xml:space="preserve">POLIPLAS EMBALAGENS LTDA EPP                      </t>
  </si>
  <si>
    <t xml:space="preserve">0017445490060       </t>
  </si>
  <si>
    <t xml:space="preserve">POLIPLAS DISTRIBUIDO     </t>
  </si>
  <si>
    <t xml:space="preserve">comercial.poliplas@gmail.com                          </t>
  </si>
  <si>
    <t xml:space="preserve">R   FRANCISCO ANDRADE BASTOS      28         </t>
  </si>
  <si>
    <t xml:space="preserve">ARNAUD SEBASTIAO THADEU PEREIRA                   </t>
  </si>
  <si>
    <t xml:space="preserve">GOSTOSAO LANCHES         </t>
  </si>
  <si>
    <t xml:space="preserve">R   MARIA DUARTE CANCELA          309        </t>
  </si>
  <si>
    <t xml:space="preserve">SUPERMERCADO MARIA LTDA ME                        </t>
  </si>
  <si>
    <t xml:space="preserve">2537980130036       </t>
  </si>
  <si>
    <t xml:space="preserve">SUPERMERCADO MARIA       </t>
  </si>
  <si>
    <t xml:space="preserve">R   JOSE DITTZ                    45         </t>
  </si>
  <si>
    <t xml:space="preserve">GIL CORREA DOS SANTOS                             </t>
  </si>
  <si>
    <t xml:space="preserve">2537418350070       </t>
  </si>
  <si>
    <t xml:space="preserve">BAR SAO MATEUS           </t>
  </si>
  <si>
    <t xml:space="preserve">PC  FARMACEUTICO JOSE FERREIRA    16         </t>
  </si>
  <si>
    <t xml:space="preserve">SEBASTIAO ROBERTO DE CARVALHO SOBRINHO            </t>
  </si>
  <si>
    <t xml:space="preserve">2537580710094       </t>
  </si>
  <si>
    <t xml:space="preserve">R   EURIPEDES LEAL                291        </t>
  </si>
  <si>
    <t xml:space="preserve">CARMEM LUCIA DAMAS SANTOS                         </t>
  </si>
  <si>
    <t xml:space="preserve">2538865850030       </t>
  </si>
  <si>
    <t xml:space="preserve">MERCEARIA SAO JORGE      </t>
  </si>
  <si>
    <t xml:space="preserve">R   CORONEL JOAO MARCELINO        449        </t>
  </si>
  <si>
    <t xml:space="preserve">L E L FERRAZ COMERCIO LTDA EPP                    </t>
  </si>
  <si>
    <t xml:space="preserve">0015746820008       </t>
  </si>
  <si>
    <t xml:space="preserve">DIGAO LANCHES            </t>
  </si>
  <si>
    <t xml:space="preserve">AV  DOUTOR JOSE AVELINO           125        </t>
  </si>
  <si>
    <t xml:space="preserve">CIRENE PIRES RIBEIRO DE SOUZA 6566101063          </t>
  </si>
  <si>
    <t xml:space="preserve">0020203590040       </t>
  </si>
  <si>
    <t xml:space="preserve">CIRENE PIRES RIBEIRO     </t>
  </si>
  <si>
    <t xml:space="preserve">biroskadanega@hotmail.com                             </t>
  </si>
  <si>
    <t xml:space="preserve">R   JOSE MEDICE                   236        </t>
  </si>
  <si>
    <t xml:space="preserve">DA LUZ                   </t>
  </si>
  <si>
    <t xml:space="preserve">CRUZ E KAIZER LTDA                                </t>
  </si>
  <si>
    <t xml:space="preserve">6923848230043       </t>
  </si>
  <si>
    <t xml:space="preserve">CRUZ E KAIZER LTDA       </t>
  </si>
  <si>
    <t xml:space="preserve">PC  CORONEL MANOEL QUINTAO        927        </t>
  </si>
  <si>
    <t xml:space="preserve">SEBASTIAO DE SOUZA LIMA                           </t>
  </si>
  <si>
    <t xml:space="preserve">BAR DO MACARRAO          </t>
  </si>
  <si>
    <t xml:space="preserve">R   RAFAEL ROSSI                  156        </t>
  </si>
  <si>
    <t xml:space="preserve">RENILDO BRUM DE MELLO 75457164691                 </t>
  </si>
  <si>
    <t xml:space="preserve">0018285800008       </t>
  </si>
  <si>
    <t xml:space="preserve">RENILDO BRUM DE MELL     </t>
  </si>
  <si>
    <t xml:space="preserve">R   CAPITAO PINHEIRO              485A       </t>
  </si>
  <si>
    <t xml:space="preserve">NITERIO                  </t>
  </si>
  <si>
    <t xml:space="preserve">JOSE MARIO DE FARIA PINTO                         </t>
  </si>
  <si>
    <t xml:space="preserve">JOSE MARIO DE FARIA      </t>
  </si>
  <si>
    <t xml:space="preserve">R   JOAQUIM ALVES ARAUJO          112        </t>
  </si>
  <si>
    <t xml:space="preserve">ARMAZEM VALENTIM LTDA                             </t>
  </si>
  <si>
    <t xml:space="preserve">1336557390017       </t>
  </si>
  <si>
    <t xml:space="preserve">ARMAZEM VALENTIM LTD     </t>
  </si>
  <si>
    <t xml:space="preserve">R   DOUTOR MANOEL JOSE DA CRUZ    168        </t>
  </si>
  <si>
    <t xml:space="preserve">MARINA PEREIRA FREITAS                            </t>
  </si>
  <si>
    <t xml:space="preserve">DEPOSITO DA MARINA       </t>
  </si>
  <si>
    <t xml:space="preserve">R   VICENTES ALVES                380        </t>
  </si>
  <si>
    <t xml:space="preserve">PREF HELIO ARAUJO        </t>
  </si>
  <si>
    <t xml:space="preserve">PADARIA OLIVEIRA E SILVA LTDA ME                  </t>
  </si>
  <si>
    <t xml:space="preserve">0018390360004       </t>
  </si>
  <si>
    <t xml:space="preserve">PADARIA NOSSO PAO        </t>
  </si>
  <si>
    <t xml:space="preserve">contiduarte@hotmail.com                               </t>
  </si>
  <si>
    <t xml:space="preserve">R   INTENDENTE AMADEU             74         </t>
  </si>
  <si>
    <t xml:space="preserve">JOAQUIM BARTHOLOMEU FERRAZ E CIA LTDA             </t>
  </si>
  <si>
    <t xml:space="preserve">7342090780083       </t>
  </si>
  <si>
    <t xml:space="preserve">MERCEARIA MODERNA        </t>
  </si>
  <si>
    <t xml:space="preserve">AV  MARIA AMELIA DE SOUZA PEDROSA 130        </t>
  </si>
  <si>
    <t xml:space="preserve">TIAGO LOPES CORREA                                </t>
  </si>
  <si>
    <t xml:space="preserve">MERCEARIA DO CARDOSO     </t>
  </si>
  <si>
    <t xml:space="preserve">R   FRANCISCO ASSIS PEDROSA       10         </t>
  </si>
  <si>
    <t xml:space="preserve">GENESIO DA SILVA 94096481653                      </t>
  </si>
  <si>
    <t xml:space="preserve">0020460690094       </t>
  </si>
  <si>
    <t xml:space="preserve">MERCEARIA NENEGO         </t>
  </si>
  <si>
    <t xml:space="preserve">nenego@hotmail.com.br                                 </t>
  </si>
  <si>
    <t xml:space="preserve">R   EDUARDO CLEMENTINO SILVA      129        </t>
  </si>
  <si>
    <t xml:space="preserve">CARLOS ROBERTO MOURA 75762560600                  </t>
  </si>
  <si>
    <t xml:space="preserve">0020578220075       </t>
  </si>
  <si>
    <t xml:space="preserve">CARLOS ROBERTO MOURA     </t>
  </si>
  <si>
    <t xml:space="preserve">R   ALFERES JOAQUIM DA ROCHA      912        </t>
  </si>
  <si>
    <t xml:space="preserve">SUPERMERCADO JK LARANJAL LTDA                     </t>
  </si>
  <si>
    <t xml:space="preserve">0020546920071       </t>
  </si>
  <si>
    <t xml:space="preserve">SUPERMERCADO JK LARA     </t>
  </si>
  <si>
    <t xml:space="preserve">R   GETULIO VARGAS                77         </t>
  </si>
  <si>
    <t xml:space="preserve">BRUNO GATTI FERREIRA TAVARES                      </t>
  </si>
  <si>
    <t xml:space="preserve">BRUNO GATTI FERREIRA     </t>
  </si>
  <si>
    <t xml:space="preserve">R   ANTONIO COUTO FILHO           60 CS1     </t>
  </si>
  <si>
    <t xml:space="preserve">COHAB VELHA              </t>
  </si>
  <si>
    <t xml:space="preserve">VALDIR DE OLIVEIRA DA SILVA                       </t>
  </si>
  <si>
    <t xml:space="preserve">BAR DO VALDIR            </t>
  </si>
  <si>
    <t xml:space="preserve">AV  ALVIM CANCELA                 103 CS     </t>
  </si>
  <si>
    <t xml:space="preserve">FLORESTA                 </t>
  </si>
  <si>
    <t xml:space="preserve">MAURICIO FERREIRA DE ANDRADE                      </t>
  </si>
  <si>
    <t xml:space="preserve">6145602620062       </t>
  </si>
  <si>
    <t xml:space="preserve">MAURICIO FERREIRA DE     </t>
  </si>
  <si>
    <t xml:space="preserve">m.andrade0800@gmail.com                               </t>
  </si>
  <si>
    <t xml:space="preserve">R   PRIMEIRO DE FEVEREIRO         381        </t>
  </si>
  <si>
    <t xml:space="preserve">SUPERMERCADOS SOUZA DE ALIMENTOS LTDA             </t>
  </si>
  <si>
    <t xml:space="preserve">6149335060064       </t>
  </si>
  <si>
    <t xml:space="preserve">MERCEARIA SOUZA          </t>
  </si>
  <si>
    <t xml:space="preserve">R   PRIMEIRO DE FEVEREIRO         557        </t>
  </si>
  <si>
    <t xml:space="preserve">SILVANILDA MOREIRA DOS SANTOS SOUZA 0169          </t>
  </si>
  <si>
    <t xml:space="preserve">0020463900090       </t>
  </si>
  <si>
    <t xml:space="preserve">SILVANILDA MOREIRA D     </t>
  </si>
  <si>
    <t xml:space="preserve">R   FARMACEUTICO SEBASTIAO BRUNO  631        </t>
  </si>
  <si>
    <t xml:space="preserve">INCONFIDENCIA            </t>
  </si>
  <si>
    <t xml:space="preserve">MARIA DAS GRACAS DE OLIVEIRA                      </t>
  </si>
  <si>
    <t xml:space="preserve">BAR DO ZE BENTO          </t>
  </si>
  <si>
    <t xml:space="preserve">R   ARLINDO NEVES                 114        </t>
  </si>
  <si>
    <t xml:space="preserve">JOEL MENDES DA SILVA JUNIOR                       </t>
  </si>
  <si>
    <t xml:space="preserve">JOEL MENDES DA SILVA     </t>
  </si>
  <si>
    <t xml:space="preserve">joel.mend@hotmail.com                                 </t>
  </si>
  <si>
    <t xml:space="preserve">R   PROJETADA                     367        </t>
  </si>
  <si>
    <t xml:space="preserve">RODINELI SILVA                                    </t>
  </si>
  <si>
    <t xml:space="preserve">RODINELI SILVA           </t>
  </si>
  <si>
    <t xml:space="preserve">R   ALAN KARDEC                   159        </t>
  </si>
  <si>
    <t xml:space="preserve">CAIO DE SOUZA BASTOS PIRES                        </t>
  </si>
  <si>
    <t xml:space="preserve">BAR DO CAIO              </t>
  </si>
  <si>
    <t xml:space="preserve">R   OPEMA                         775        </t>
  </si>
  <si>
    <t xml:space="preserve">ELEAZIR MORAIS DE ASSUNCAO 05342614694            </t>
  </si>
  <si>
    <t xml:space="preserve">0018313720077       </t>
  </si>
  <si>
    <t xml:space="preserve">ELEAZIR MORAIS DE AS     </t>
  </si>
  <si>
    <t xml:space="preserve">jonasdobaixofa@gmail.com                              </t>
  </si>
  <si>
    <t xml:space="preserve">R   OTTO RUBACK                   219        </t>
  </si>
  <si>
    <t xml:space="preserve">DOIS MIL                 </t>
  </si>
  <si>
    <t xml:space="preserve">SEBASTIAO CIPRIANO DE AGUIAR 53038207691          </t>
  </si>
  <si>
    <t xml:space="preserve">0019090780076       </t>
  </si>
  <si>
    <t xml:space="preserve">SEBASTIAO CIPRIANO D     </t>
  </si>
  <si>
    <t xml:space="preserve">R   ANTONIO HENRIQUE FELIPE       155        </t>
  </si>
  <si>
    <t xml:space="preserve">NILSON VITAL DE FREITAS                           </t>
  </si>
  <si>
    <t xml:space="preserve">BAR DO NILSON            </t>
  </si>
  <si>
    <t xml:space="preserve">R   BELIZARIO                     205        </t>
  </si>
  <si>
    <t xml:space="preserve">GILCIMAR GUERRA DA SILVA 02470485690              </t>
  </si>
  <si>
    <t xml:space="preserve">0020355890097       </t>
  </si>
  <si>
    <t xml:space="preserve">LANCHONETE DO GORDO      </t>
  </si>
  <si>
    <t xml:space="preserve">R   FRANKLIN FRANCISCO            190        </t>
  </si>
  <si>
    <t xml:space="preserve">SAO DOMIMGOS             </t>
  </si>
  <si>
    <t xml:space="preserve">MARIA APARECIDA FERREIRA                          </t>
  </si>
  <si>
    <t xml:space="preserve">PADARIA E BENEZER        </t>
  </si>
  <si>
    <t xml:space="preserve">R   ANTONIO LUIZ DA SILVA CRUZ    53 C B     </t>
  </si>
  <si>
    <t xml:space="preserve">LEONARDO PROCINIO                                 </t>
  </si>
  <si>
    <t xml:space="preserve">LEONARDO PROCINIO        </t>
  </si>
  <si>
    <t xml:space="preserve">R   VIRGILIO MARIA NEVES          112 C7     </t>
  </si>
  <si>
    <t xml:space="preserve">MARIA APARECIDA TEIXEIRA FERREIRA 042767          </t>
  </si>
  <si>
    <t xml:space="preserve">0019210770030       </t>
  </si>
  <si>
    <t xml:space="preserve">MARIA APARECIDA TEIX     </t>
  </si>
  <si>
    <t xml:space="preserve">R   EDSON CORTES MARINHO          286        </t>
  </si>
  <si>
    <t xml:space="preserve">ALEXANDRA LEMOS LOBATO ME                         </t>
  </si>
  <si>
    <t xml:space="preserve">0020559840071       </t>
  </si>
  <si>
    <t xml:space="preserve">VERDURAO DA ECONOMIA     </t>
  </si>
  <si>
    <t xml:space="preserve">alexandralemos1972@gmail.com                          </t>
  </si>
  <si>
    <t xml:space="preserve">PC  GUARURAMA                     182        </t>
  </si>
  <si>
    <t xml:space="preserve">MARIO LUIZ DE SOUZA ALVES                         </t>
  </si>
  <si>
    <t xml:space="preserve">PADARIA SERENO           </t>
  </si>
  <si>
    <t xml:space="preserve">PC  MANOEL INACIO PEIXOTO         21         </t>
  </si>
  <si>
    <t xml:space="preserve">ANTONIO LUIS DE LIVEIRA MARIANO ME                </t>
  </si>
  <si>
    <t xml:space="preserve">0018841430087       </t>
  </si>
  <si>
    <t xml:space="preserve">BAR E MERCARIA DO NE     </t>
  </si>
  <si>
    <t xml:space="preserve">R   PLORIVAL CORREA NETO          152        </t>
  </si>
  <si>
    <t xml:space="preserve">BETH FRANCO EMPORIO E MERCEARIA DE LEOPO          </t>
  </si>
  <si>
    <t xml:space="preserve">0020490380018       </t>
  </si>
  <si>
    <t xml:space="preserve">EMPORIO BEM VIVER        </t>
  </si>
  <si>
    <t xml:space="preserve">AV  GETULIO VARGAS                342        </t>
  </si>
  <si>
    <t xml:space="preserve">ELIZABETT CARDOSO DE LIMA 15607596826             </t>
  </si>
  <si>
    <t xml:space="preserve">0020454300042       </t>
  </si>
  <si>
    <t xml:space="preserve">ELIZABETT CARDOSO DE     </t>
  </si>
  <si>
    <t xml:space="preserve">R   JOAO CORREA LINO              707        </t>
  </si>
  <si>
    <t xml:space="preserve">LUCIMAR GUILHERME SOBRINHO                        </t>
  </si>
  <si>
    <t xml:space="preserve">BAR DO LUCIMAR           </t>
  </si>
  <si>
    <t xml:space="preserve">R   BR 116 KM 645 SAO PAULINO FAZE000        </t>
  </si>
  <si>
    <t xml:space="preserve">BR 116 KM 647            </t>
  </si>
  <si>
    <t xml:space="preserve">MARIZA APARECIDA DA SILVA                         </t>
  </si>
  <si>
    <t xml:space="preserve">BAR DA MARIZA            </t>
  </si>
  <si>
    <t xml:space="preserve">R   OLIMPIO TEIXEIRA              78         </t>
  </si>
  <si>
    <t xml:space="preserve">ELIVELTON HONORATO ALVES DE CARVALHO              </t>
  </si>
  <si>
    <t xml:space="preserve">ELIVELTON HONORATO A     </t>
  </si>
  <si>
    <t xml:space="preserve">R   DO MATADOURO                  33         </t>
  </si>
  <si>
    <t xml:space="preserve">REGINA MARIA DE SOUZA E CIA LTDA                  </t>
  </si>
  <si>
    <t xml:space="preserve">0010267360088       </t>
  </si>
  <si>
    <t xml:space="preserve">MERCEARIA SEVERINO E     </t>
  </si>
  <si>
    <t xml:space="preserve">R   ANTONIO ALFENAS DE ANDRADE    84 L A     </t>
  </si>
  <si>
    <t xml:space="preserve">CLEVERTON CERQUEIRA BORGES                        </t>
  </si>
  <si>
    <t xml:space="preserve">MERCADO DO CLEVERTON     </t>
  </si>
  <si>
    <t xml:space="preserve">R   PADRE JOSE MARIA              659        </t>
  </si>
  <si>
    <t xml:space="preserve">SANDRA DE SOUZA LACERDA BARCARO 00845766          </t>
  </si>
  <si>
    <t xml:space="preserve">0016486800062       </t>
  </si>
  <si>
    <t xml:space="preserve">BAR DA SANDRA            </t>
  </si>
  <si>
    <t xml:space="preserve">AV  JOSE FABRINO BAIAO            239        </t>
  </si>
  <si>
    <t xml:space="preserve">LEANDRO FARIA RUBACK - ME                         </t>
  </si>
  <si>
    <t xml:space="preserve">0012688100084       </t>
  </si>
  <si>
    <t xml:space="preserve">MERCADO POPULAR          </t>
  </si>
  <si>
    <t xml:space="preserve">AV  ARTUR LIMA                    250        </t>
  </si>
  <si>
    <t xml:space="preserve">EDMEIRE ARLINDO DE MOURA RAMALHO                  </t>
  </si>
  <si>
    <t xml:space="preserve">BAR DA EDMEIRE           </t>
  </si>
  <si>
    <t xml:space="preserve">R   JOSE AUGUSTO MARCOS           481        </t>
  </si>
  <si>
    <t xml:space="preserve">LUIS AFONSO ALVES DO VALE                         </t>
  </si>
  <si>
    <t xml:space="preserve">BAR PONTO CERTO          </t>
  </si>
  <si>
    <t xml:space="preserve">PC  DO ROSARIO                    38         </t>
  </si>
  <si>
    <t xml:space="preserve">RONILDO SANTOS DUTRA                              </t>
  </si>
  <si>
    <t xml:space="preserve">MERCADO DO RONILDO       </t>
  </si>
  <si>
    <t xml:space="preserve">R   SAO SEBASTIAO                 570        </t>
  </si>
  <si>
    <t xml:space="preserve">JOSE CANDIDO AMBROSIO FILHO                       </t>
  </si>
  <si>
    <t xml:space="preserve">BAR DA LORA              </t>
  </si>
  <si>
    <t xml:space="preserve">R   MURIAE                        110        </t>
  </si>
  <si>
    <t xml:space="preserve">ZHAO XIONGJIE                                     </t>
  </si>
  <si>
    <t xml:space="preserve">0020777310066       </t>
  </si>
  <si>
    <t xml:space="preserve">RESTAURANTE VILE         </t>
  </si>
  <si>
    <t xml:space="preserve">paulo.zhao@icloud.com                                 </t>
  </si>
  <si>
    <t xml:space="preserve">AV  DOUTOR PASSOS                 69         </t>
  </si>
  <si>
    <t xml:space="preserve">MERCEARIA SAO COSME E DAMIAO DE MIRAI LT          </t>
  </si>
  <si>
    <t xml:space="preserve">4222898130082       </t>
  </si>
  <si>
    <t xml:space="preserve">MERCEARIA SAO COSME      </t>
  </si>
  <si>
    <t xml:space="preserve">R   JOSE LIMA DA COSTA CRUZ       52         </t>
  </si>
  <si>
    <t xml:space="preserve">IDA HELENA FAVA NUNES ME                          </t>
  </si>
  <si>
    <t xml:space="preserve">1338496210083       </t>
  </si>
  <si>
    <t xml:space="preserve">PADARIA SAO SEBASTIA     </t>
  </si>
  <si>
    <t xml:space="preserve">PC  NASCIMENTO LEAL               80         </t>
  </si>
  <si>
    <t xml:space="preserve">ARMAZEM REZENDE DE ALVORADA LTDA EPP              </t>
  </si>
  <si>
    <t xml:space="preserve">1336410270080       </t>
  </si>
  <si>
    <t xml:space="preserve">ARMAZEM REZENDE          </t>
  </si>
  <si>
    <t xml:space="preserve">R   ALACRINO CARLOS               206        </t>
  </si>
  <si>
    <t xml:space="preserve">NADIR DE OLIVEIRA BRAZ RIBEIRO                    </t>
  </si>
  <si>
    <t xml:space="preserve">7348707450007       </t>
  </si>
  <si>
    <t xml:space="preserve">MERCADINHO DA OLIVEI     </t>
  </si>
  <si>
    <t xml:space="preserve">AV  BRAULIR MARCELINO DO PRADO    127 LJ     </t>
  </si>
  <si>
    <t xml:space="preserve">ORLANDO EVANGELISTA DE ALMEIDA FILHO              </t>
  </si>
  <si>
    <t xml:space="preserve">PONTAS BAR               </t>
  </si>
  <si>
    <t xml:space="preserve">R   FRANCISCO BASILIO DA COSTA    11         </t>
  </si>
  <si>
    <t xml:space="preserve">REUBER HELENO RIBEIRO LOPES - EPP                 </t>
  </si>
  <si>
    <t xml:space="preserve">3840027340080       </t>
  </si>
  <si>
    <t xml:space="preserve">LANCH PONTE TORTA        </t>
  </si>
  <si>
    <t xml:space="preserve">conjuntec-mg@ig.com.br                                </t>
  </si>
  <si>
    <t xml:space="preserve">ROD BR 116                        KM 756     </t>
  </si>
  <si>
    <t xml:space="preserve">RAFAELA DE PAULA SOUZA COUTINHO                   </t>
  </si>
  <si>
    <t xml:space="preserve">R   FRANCISCO ASSIS PEDROSA       74         </t>
  </si>
  <si>
    <t xml:space="preserve">BALTAZAR ALEXANDRE GOVEA                          </t>
  </si>
  <si>
    <t xml:space="preserve">PADARIA 3 IRMAOS         </t>
  </si>
  <si>
    <t xml:space="preserve">R   SANTO ANTONIO                 984        </t>
  </si>
  <si>
    <t xml:space="preserve">AUXILIADORA DE FATIMA BASSOTTO PEREIRA 7          </t>
  </si>
  <si>
    <t xml:space="preserve">0020945520050       </t>
  </si>
  <si>
    <t xml:space="preserve">AUXILIADORA DE FATIM     </t>
  </si>
  <si>
    <t xml:space="preserve">PC  SAO SEBASTIAO                 7          </t>
  </si>
  <si>
    <t xml:space="preserve">RAFAELA DE OLIVEIRA SILVA                         </t>
  </si>
  <si>
    <t xml:space="preserve">KRIS VIDEO LOCADORA      </t>
  </si>
  <si>
    <t xml:space="preserve">R   MANOEL CASAL                  sn         </t>
  </si>
  <si>
    <t xml:space="preserve">CARANGOLA CAMPESTRE CLUBE                         </t>
  </si>
  <si>
    <t xml:space="preserve">1331205310098       </t>
  </si>
  <si>
    <t xml:space="preserve">CARANGOLA CAMPESTRE      </t>
  </si>
  <si>
    <t>BOLETA 7 DIAS</t>
  </si>
  <si>
    <t xml:space="preserve">AV  DAS NACOES                    115        </t>
  </si>
  <si>
    <t xml:space="preserve">LUIZ FERNANDES DA ROCHA                           </t>
  </si>
  <si>
    <t xml:space="preserve">BAR  DO  LUIZ            </t>
  </si>
  <si>
    <t xml:space="preserve">R   PREFEITO JOSE XAVIER VIEIRA   489        </t>
  </si>
  <si>
    <t xml:space="preserve">DARLAN DUARTE BORGES                              </t>
  </si>
  <si>
    <t xml:space="preserve">SAO CRISTOVAO LANCHE     </t>
  </si>
  <si>
    <t xml:space="preserve">AV  JOSE GOMES DOMINGUES          91         </t>
  </si>
  <si>
    <t xml:space="preserve">SIRLENE FERNANDES RODRIGUES                       </t>
  </si>
  <si>
    <t xml:space="preserve">BAR DA SIRLENE           </t>
  </si>
  <si>
    <t xml:space="preserve">AL  DOS IPES                      57         </t>
  </si>
  <si>
    <t xml:space="preserve">LOURDES DAS DORES RIBEIRO                         </t>
  </si>
  <si>
    <t xml:space="preserve">BAR DA LURDINHA          </t>
  </si>
  <si>
    <t xml:space="preserve">R   ODETE ALVIM                   70         </t>
  </si>
  <si>
    <t xml:space="preserve">FELIPE RACHID            </t>
  </si>
  <si>
    <t xml:space="preserve">JOAO PAULO PEREIRA DE AGUIAR 09307617660          </t>
  </si>
  <si>
    <t xml:space="preserve">001996949.00-36     </t>
  </si>
  <si>
    <t xml:space="preserve">PASTELARIA HAIDDE        </t>
  </si>
  <si>
    <t xml:space="preserve">R   JOAO CARROCEIRO               127 A      </t>
  </si>
  <si>
    <t xml:space="preserve">J C C MONTEIRO BUFFET ME                          </t>
  </si>
  <si>
    <t xml:space="preserve">0018864100091       </t>
  </si>
  <si>
    <t xml:space="preserve">J C C MONTEIRO BUFFE     </t>
  </si>
  <si>
    <t xml:space="preserve">PC  FERNANDO LEITE ALVARENGA      135        </t>
  </si>
  <si>
    <t xml:space="preserve">OLIVIA DOS SANTOS 42451957620                     </t>
  </si>
  <si>
    <t xml:space="preserve">0017865010060       </t>
  </si>
  <si>
    <t xml:space="preserve">VINHA E DINA             </t>
  </si>
  <si>
    <t xml:space="preserve">AV  JOSE TEIXEIRA RIOS            782        </t>
  </si>
  <si>
    <t xml:space="preserve">SANTA RITA               </t>
  </si>
  <si>
    <t xml:space="preserve">SEBASTIANA CHICARELLI DOS REIS ME                 </t>
  </si>
  <si>
    <t xml:space="preserve">7349211320009       </t>
  </si>
  <si>
    <t xml:space="preserve">MERCEARIA IRMAOS CHI     </t>
  </si>
  <si>
    <t xml:space="preserve">AV  MARIA AMELIA DE SOUZA PEDROSA 255        </t>
  </si>
  <si>
    <t xml:space="preserve">FLAVIO AMARAL MARTINS                             </t>
  </si>
  <si>
    <t xml:space="preserve">BAR DO VICA              </t>
  </si>
  <si>
    <t xml:space="preserve">R   FRANCISCO LIBERATO DA CUNHA   265        </t>
  </si>
  <si>
    <t xml:space="preserve">MAGNO MAGALHAES MARQUES E CIA LTDA ME             </t>
  </si>
  <si>
    <t xml:space="preserve">0020454250045       </t>
  </si>
  <si>
    <t xml:space="preserve">MAGNO MAGALHAES MARQ     </t>
  </si>
  <si>
    <t xml:space="preserve">contatocasadofrango@gmail.com                         </t>
  </si>
  <si>
    <t xml:space="preserve">AV  PADRE ARNALDO JANSEN          509        </t>
  </si>
  <si>
    <t xml:space="preserve">SEMINARIO                </t>
  </si>
  <si>
    <t xml:space="preserve">MERCEARIA SENA E PEIXOTO LTDA ME                  </t>
  </si>
  <si>
    <t xml:space="preserve">0021026700051       </t>
  </si>
  <si>
    <t xml:space="preserve">MERCEARIA ACOUGUE GA     </t>
  </si>
  <si>
    <t xml:space="preserve">R   SAO JOAO BATISTA              47         </t>
  </si>
  <si>
    <t xml:space="preserve">GASPAR                   </t>
  </si>
  <si>
    <t xml:space="preserve">MARLI LEITE DE OLIVEIRA                           </t>
  </si>
  <si>
    <t xml:space="preserve">MERCEARIA DA MARLI       </t>
  </si>
  <si>
    <t xml:space="preserve">R   FLORESTA                      71         </t>
  </si>
  <si>
    <t xml:space="preserve">MAURELI LEMOS DA SILVA                            </t>
  </si>
  <si>
    <t xml:space="preserve">BAR DO MAURELI           </t>
  </si>
  <si>
    <t xml:space="preserve">R   MANOEL LINO                   162LJC     </t>
  </si>
  <si>
    <t xml:space="preserve">MARTA COSTA DA SILVA 65600819668                  </t>
  </si>
  <si>
    <t xml:space="preserve">002119711.00-89     </t>
  </si>
  <si>
    <t xml:space="preserve">BAR DA DONA MARTA        </t>
  </si>
  <si>
    <t xml:space="preserve">LRG SAO FRANCISCO                 5          </t>
  </si>
  <si>
    <t xml:space="preserve">HELIDA FERREIRA LAMIM ME                          </t>
  </si>
  <si>
    <t xml:space="preserve">0020226450040       </t>
  </si>
  <si>
    <t xml:space="preserve">HELIDA FERREIRA LAMI     </t>
  </si>
  <si>
    <t xml:space="preserve">AV  OTTO ANDRE                    742        </t>
  </si>
  <si>
    <t xml:space="preserve">BOM CLIMA                </t>
  </si>
  <si>
    <t xml:space="preserve">MAURICIO MAYER                                    </t>
  </si>
  <si>
    <t xml:space="preserve">BAR E REST MAYER         </t>
  </si>
  <si>
    <t xml:space="preserve">R   JOSE PERES                    812-A      </t>
  </si>
  <si>
    <t xml:space="preserve">MARINEIDE BARROSO DA COSTA 02380615667            </t>
  </si>
  <si>
    <t xml:space="preserve">0018684170067       </t>
  </si>
  <si>
    <t xml:space="preserve">MARINEIDE BARROSO DA     </t>
  </si>
  <si>
    <t xml:space="preserve">R   JOSE DE CASTRO LACERDA        68         </t>
  </si>
  <si>
    <t xml:space="preserve">COAB                     </t>
  </si>
  <si>
    <t xml:space="preserve">LEONARDO ROSA DA CONCEICAO                        </t>
  </si>
  <si>
    <t xml:space="preserve">TRAILLER DO LEONARDO     </t>
  </si>
  <si>
    <t xml:space="preserve">R   AMAZONAS                      364 A      </t>
  </si>
  <si>
    <t xml:space="preserve">RIVELINO ROBERTO DE OLIVEIRA                      </t>
  </si>
  <si>
    <t xml:space="preserve">NOVO SABOR               </t>
  </si>
  <si>
    <t xml:space="preserve">R   SAO SEBASTIAO                 140        </t>
  </si>
  <si>
    <t xml:space="preserve">ALARCON TEIXEIRA FILHO                            </t>
  </si>
  <si>
    <t xml:space="preserve">BAR DO CAICARAS          </t>
  </si>
  <si>
    <t xml:space="preserve">R   OURO PRETO                    107-B      </t>
  </si>
  <si>
    <t xml:space="preserve">CAICARA                  </t>
  </si>
  <si>
    <t xml:space="preserve">SILVIO GONCALVES CPF 329026976                    </t>
  </si>
  <si>
    <t xml:space="preserve">0014395460020       </t>
  </si>
  <si>
    <t xml:space="preserve">RESTAURANTE DA BIA       </t>
  </si>
  <si>
    <t xml:space="preserve">R   RUA DOUTOR SOBRAL PINTO 425   425        </t>
  </si>
  <si>
    <t xml:space="preserve">PIZZA 1 LTDA ME                                   </t>
  </si>
  <si>
    <t xml:space="preserve">6999130990049       </t>
  </si>
  <si>
    <t xml:space="preserve">PIZZA 1 LTDA ME          </t>
  </si>
  <si>
    <t xml:space="preserve">rafaelfogaca@live.com                                 </t>
  </si>
  <si>
    <t xml:space="preserve">AV  COMENDADOR JACINTO SOARES DE S1161       </t>
  </si>
  <si>
    <t xml:space="preserve">MACEDO E ANDRADE COMBUSTIVEIS LTDA - ME           </t>
  </si>
  <si>
    <t xml:space="preserve">439187428.00-90     </t>
  </si>
  <si>
    <t xml:space="preserve">AUTO POSTO NACIONAL      </t>
  </si>
  <si>
    <t xml:space="preserve">lilian@autopostonacional.com.br                       </t>
  </si>
  <si>
    <t xml:space="preserve">R   MAESTRO SANSAO                375        </t>
  </si>
  <si>
    <t xml:space="preserve">JOSE ANDREIS AMORIM DA SILVA                      </t>
  </si>
  <si>
    <t xml:space="preserve">BAR DO CACAPA            </t>
  </si>
  <si>
    <t xml:space="preserve">joseandreis@gmail.com                                 </t>
  </si>
  <si>
    <t xml:space="preserve">R   JOAO TEIXEIRA MOURA GUIMARAES 132CAA     </t>
  </si>
  <si>
    <t xml:space="preserve">ANA MARIA DE CARVALHO MOREIRA                     </t>
  </si>
  <si>
    <t xml:space="preserve">ANA MARIA DE CARVALH     </t>
  </si>
  <si>
    <t xml:space="preserve">R   DOS OPERARIOS                 137        </t>
  </si>
  <si>
    <t xml:space="preserve">RESTAURANTE BRAUNA EIRELI ME                      </t>
  </si>
  <si>
    <t xml:space="preserve">0021288810083       </t>
  </si>
  <si>
    <t xml:space="preserve">RESTAURANTE BRAUNAS      </t>
  </si>
  <si>
    <t xml:space="preserve">TV  ANTONIETA RISI SOARES SOUZA LI80         </t>
  </si>
  <si>
    <t xml:space="preserve">REINALDO MARQUES PATROCINIO BORGES                </t>
  </si>
  <si>
    <t xml:space="preserve">R   ROMENIA                       19         </t>
  </si>
  <si>
    <t xml:space="preserve">CELENA BERTOLINA ZIDORO                           </t>
  </si>
  <si>
    <t xml:space="preserve">CELENAS BAR              </t>
  </si>
  <si>
    <t xml:space="preserve">R   ASTOLFO GONZAGA               149        </t>
  </si>
  <si>
    <t xml:space="preserve">ALDAIZA JOVITA DA SILVA 55597777653               </t>
  </si>
  <si>
    <t xml:space="preserve">0020912440023       </t>
  </si>
  <si>
    <t xml:space="preserve">SABOR E LANCHONETE S     </t>
  </si>
  <si>
    <t xml:space="preserve">PC  GOVERNADOR VALADARES          139        </t>
  </si>
  <si>
    <t xml:space="preserve">SUPERMERCADO VIEIRA E PARO LTDA ME                </t>
  </si>
  <si>
    <t xml:space="preserve">0021238090044       </t>
  </si>
  <si>
    <t xml:space="preserve">SUPERMERCADO VIEIRA      </t>
  </si>
  <si>
    <t xml:space="preserve">AV  PREFEITO ADOLFO NICOLATO      77         </t>
  </si>
  <si>
    <t xml:space="preserve">FLAUSINA MARIA DE SOUZA                           </t>
  </si>
  <si>
    <t xml:space="preserve">MERCEARIA DA FLAUSIN     </t>
  </si>
  <si>
    <t xml:space="preserve">R   ABILIO CUSTODIO HENRIQUE      138        </t>
  </si>
  <si>
    <t xml:space="preserve">GILSELIO MARTINS ALVES 05023395600                </t>
  </si>
  <si>
    <t xml:space="preserve">7343396360066       </t>
  </si>
  <si>
    <t xml:space="preserve">AV  BRAULIR MARCELINO DO PRADO    100        </t>
  </si>
  <si>
    <t xml:space="preserve">MAICON JONES NUNES PEREIRA 07176438676            </t>
  </si>
  <si>
    <t xml:space="preserve">0021261470060       </t>
  </si>
  <si>
    <t xml:space="preserve">MERCEARIA NUNES          </t>
  </si>
  <si>
    <t xml:space="preserve">R   CORONEL OTAVIANO DA ROCHA     864        </t>
  </si>
  <si>
    <t xml:space="preserve">ROBERTO SILVEIRA RAMOS ME                         </t>
  </si>
  <si>
    <t xml:space="preserve">4399499440040       </t>
  </si>
  <si>
    <t xml:space="preserve">CACHORRAO DO ROBERTO     </t>
  </si>
  <si>
    <t xml:space="preserve">R   FRANCISCO DE ASSIS MATOS DE OL141        </t>
  </si>
  <si>
    <t xml:space="preserve">ONOFRE PINTO DE SOUZA                             </t>
  </si>
  <si>
    <t xml:space="preserve">BAR DO ONOFRE            </t>
  </si>
  <si>
    <t xml:space="preserve">R   ANTONIO PEREIRA GALVAO        642        </t>
  </si>
  <si>
    <t xml:space="preserve">COMERCIAL N 1 ALIMENTOS DE CATAGUASES EI          </t>
  </si>
  <si>
    <t xml:space="preserve">153244702.00-21     </t>
  </si>
  <si>
    <t xml:space="preserve">COMERCIAL N 1 ALIMEN     </t>
  </si>
  <si>
    <t xml:space="preserve">R   DOUTOR ANTONIO CARLOS SOBRAL  210        </t>
  </si>
  <si>
    <t xml:space="preserve">JORGE FERNANDO CUSTODIO                           </t>
  </si>
  <si>
    <t xml:space="preserve">R   ORBILIO DA SILVA RAMOS        29         </t>
  </si>
  <si>
    <t xml:space="preserve">DEBORA FREITAS BRAZ                               </t>
  </si>
  <si>
    <t xml:space="preserve">MANAS MERCEARIA          </t>
  </si>
  <si>
    <t xml:space="preserve">AV  SILVERIO CAMPOS               124        </t>
  </si>
  <si>
    <t xml:space="preserve">BERNARDO SABINO                                   </t>
  </si>
  <si>
    <t xml:space="preserve">BAR DA RAQUEL            </t>
  </si>
  <si>
    <t xml:space="preserve">R   VEREADOR JOAO GOMES PEREIRA   398        </t>
  </si>
  <si>
    <t xml:space="preserve">ASSOCIACAO DE PAIS E AMIGOS DOS EXCEPCIO          </t>
  </si>
  <si>
    <t xml:space="preserve">APAE LEOPOLDINA          </t>
  </si>
  <si>
    <t xml:space="preserve">apaeleopoldina@cefetleo.com.br                        </t>
  </si>
  <si>
    <t xml:space="preserve">PC  PROFESSOR BOTELHO REIS        56         </t>
  </si>
  <si>
    <t xml:space="preserve">ODILON COSTA DA SILVA FILHO                       </t>
  </si>
  <si>
    <t xml:space="preserve">BAR DO ODILON            </t>
  </si>
  <si>
    <t xml:space="preserve">R   DAS NOSSA SENHORA DORES       425        </t>
  </si>
  <si>
    <t xml:space="preserve">HORTO FLORESTAL          </t>
  </si>
  <si>
    <t xml:space="preserve">ANTONIO VIEIRA DA ROCHA NETO                      </t>
  </si>
  <si>
    <t xml:space="preserve">RECANTO DO GUARA         </t>
  </si>
  <si>
    <t xml:space="preserve">R   ORLANDO ALVES COSTA           SN         </t>
  </si>
  <si>
    <t xml:space="preserve">HUDSON VIEIRA SIAS 84435267772                    </t>
  </si>
  <si>
    <t xml:space="preserve">0015830700077       </t>
  </si>
  <si>
    <t xml:space="preserve">HUDSON VIEIRA SIAS 8     </t>
  </si>
  <si>
    <t xml:space="preserve">PC  MARECHAL DEODORO              108        </t>
  </si>
  <si>
    <t xml:space="preserve">CRISTIANE AVILA PEREIRA                           </t>
  </si>
  <si>
    <t xml:space="preserve">R   MANOEL MONTEIRO               131        </t>
  </si>
  <si>
    <t xml:space="preserve">EDER CORDEIRO BONATO                              </t>
  </si>
  <si>
    <t xml:space="preserve">TREILER DO EDER          </t>
  </si>
  <si>
    <t xml:space="preserve">R   ARLINDO NICOLATO              SN         </t>
  </si>
  <si>
    <t xml:space="preserve">M J T LIMA E CIA LTDA ME                          </t>
  </si>
  <si>
    <t xml:space="preserve">6999452850016       </t>
  </si>
  <si>
    <t xml:space="preserve">M J T LIMA E CIA LTD     </t>
  </si>
  <si>
    <t xml:space="preserve">rodriguesdorigueto@yahoo.com.br                       </t>
  </si>
  <si>
    <t xml:space="preserve">AV  PADRE ARNALDO JANSEN          434        </t>
  </si>
  <si>
    <t xml:space="preserve">RONDINEI PEREIRA DA SILVA NETO                    </t>
  </si>
  <si>
    <t xml:space="preserve">RONDINEI PEREIRA DA      </t>
  </si>
  <si>
    <t xml:space="preserve">R   NICOLAU JOSE LALUNA           288        </t>
  </si>
  <si>
    <t xml:space="preserve">L E P SANTOS E CIA LTDA ME                        </t>
  </si>
  <si>
    <t xml:space="preserve">0016962680015       </t>
  </si>
  <si>
    <t xml:space="preserve">BAR DA RAYANE            </t>
  </si>
  <si>
    <t xml:space="preserve">R   JOSE ERASMO PEREIRA           322        </t>
  </si>
  <si>
    <t xml:space="preserve">JOSE PAULO DOS SANTOS                             </t>
  </si>
  <si>
    <t xml:space="preserve">BAR DO JOSE PAULO        </t>
  </si>
  <si>
    <t xml:space="preserve">R   ANGELO SPERANDIO              2200       </t>
  </si>
  <si>
    <t xml:space="preserve">CAMPO AVIACAO            </t>
  </si>
  <si>
    <t xml:space="preserve">JOSIANE LIMA GONCALVES GUERRA 0391782363          </t>
  </si>
  <si>
    <t xml:space="preserve">0020725040025       </t>
  </si>
  <si>
    <t xml:space="preserve">RJ FILHOS COMERCIO       </t>
  </si>
  <si>
    <t xml:space="preserve">R   EDSON RAMPINI DE SOUZA        113        </t>
  </si>
  <si>
    <t xml:space="preserve">SANTA MARTA              </t>
  </si>
  <si>
    <t xml:space="preserve">CASA N S DE FATIMA CEREAIS LTD                    </t>
  </si>
  <si>
    <t xml:space="preserve">6994037940075       </t>
  </si>
  <si>
    <t xml:space="preserve">R   ADAO QUINTAO 149              149        </t>
  </si>
  <si>
    <t xml:space="preserve">VILA AGROCERES           </t>
  </si>
  <si>
    <t xml:space="preserve">ANTONIO MASSARDI                                  </t>
  </si>
  <si>
    <t xml:space="preserve">ANTONIO MASSARDI         </t>
  </si>
  <si>
    <t xml:space="preserve">R   JOSE MEDICE                   223        </t>
  </si>
  <si>
    <t xml:space="preserve">BAIRRO DA LUZ            </t>
  </si>
  <si>
    <t xml:space="preserve">BAR E RESTAURANTE IRMAOS SPERANDIO LTDA           </t>
  </si>
  <si>
    <t xml:space="preserve">6990057170000       </t>
  </si>
  <si>
    <t xml:space="preserve">BAR E RESTAURANTE IR     </t>
  </si>
  <si>
    <t xml:space="preserve">R   JOSE AUGUSTO MARCOS           1150 A     </t>
  </si>
  <si>
    <t xml:space="preserve">ANTONIO ULISSES GOMES DA SILVA                    </t>
  </si>
  <si>
    <t xml:space="preserve">R   LUDIGERO DOMINGUES COSTA      32         </t>
  </si>
  <si>
    <t xml:space="preserve">NORMA SOARES DE OLIVEIRA MAGALHAES                </t>
  </si>
  <si>
    <t xml:space="preserve">BAR SANTO ANTONIO        </t>
  </si>
  <si>
    <t xml:space="preserve">R   JOSE DE FREITAS               207 CS     </t>
  </si>
  <si>
    <t xml:space="preserve">GUIMARAES NEVES E GROSSI COMERCIAL LTDA           </t>
  </si>
  <si>
    <t xml:space="preserve">6998359900091       </t>
  </si>
  <si>
    <t xml:space="preserve">MERCADO GROSSI           </t>
  </si>
  <si>
    <t xml:space="preserve">AV  OLEGARIO MACIEL               1168       </t>
  </si>
  <si>
    <t xml:space="preserve">MARIA DAS GRACAS ALVES PEREIRA                    </t>
  </si>
  <si>
    <t xml:space="preserve">BAR DA DONA MARIA        </t>
  </si>
  <si>
    <t xml:space="preserve">VL  AGRO VILA                     3 FD       </t>
  </si>
  <si>
    <t xml:space="preserve">AGRO VILA                </t>
  </si>
  <si>
    <t xml:space="preserve">MARCIO MEIRELLES PEREIRA                          </t>
  </si>
  <si>
    <t xml:space="preserve">BAR DA USINA             </t>
  </si>
  <si>
    <t xml:space="preserve">R   MARIA EMILIA SIQUEIRA         22         </t>
  </si>
  <si>
    <t xml:space="preserve">DIRCILEIA MARIA APARECIDA FERREIRA DE ME          </t>
  </si>
  <si>
    <t xml:space="preserve">0020222770066       </t>
  </si>
  <si>
    <t xml:space="preserve">BAR DA DIRCE             </t>
  </si>
  <si>
    <t xml:space="preserve">mercadogrossi@hotmail.com                             </t>
  </si>
  <si>
    <t xml:space="preserve">PC  JOSE SALVADOR                 20         </t>
  </si>
  <si>
    <t xml:space="preserve">EVERALDO GONCALVES DE SOUZA 75148919604           </t>
  </si>
  <si>
    <t xml:space="preserve">6995889250040       </t>
  </si>
  <si>
    <t xml:space="preserve">BAR DO DADINHO           </t>
  </si>
  <si>
    <t xml:space="preserve">R   MAURI MARTINS OLIVEIRA        136        </t>
  </si>
  <si>
    <t xml:space="preserve">SANTA BERNADETE          </t>
  </si>
  <si>
    <t xml:space="preserve">GERALDO CRUZ MAGALHAES                            </t>
  </si>
  <si>
    <t xml:space="preserve">2467913670000       </t>
  </si>
  <si>
    <t xml:space="preserve">BAR ESPERA FELIZ         </t>
  </si>
  <si>
    <t xml:space="preserve">R   ISAAC RODRIGUES DE SOUZA      345        </t>
  </si>
  <si>
    <t xml:space="preserve">EDSON TEIXEIRA GUIMARAES                          </t>
  </si>
  <si>
    <t xml:space="preserve">BAR DO EDSON             </t>
  </si>
  <si>
    <t xml:space="preserve">R   ANTONIO AMATO                 69         </t>
  </si>
  <si>
    <t xml:space="preserve">LUIZ DE ALMEIDA SOUZA ME                          </t>
  </si>
  <si>
    <t xml:space="preserve">6007101100027       </t>
  </si>
  <si>
    <t xml:space="preserve">LUIZ DE ALMEIDA SOUZ     </t>
  </si>
  <si>
    <t xml:space="preserve">silvaesilvavacontabilidade@hotmail.com                </t>
  </si>
  <si>
    <t xml:space="preserve">PC  CARLOS AUGUSTO PIRES          129        </t>
  </si>
  <si>
    <t xml:space="preserve">ROBERTO CARLOS SALLES MATTOS                      </t>
  </si>
  <si>
    <t xml:space="preserve">BAR MACHADO              </t>
  </si>
  <si>
    <t xml:space="preserve">PC  SEBASTIAO DE SOUZA LIMA       45         </t>
  </si>
  <si>
    <t xml:space="preserve">DEUSANA NOBREGA DE OLIVEIRA MORAES                </t>
  </si>
  <si>
    <t xml:space="preserve">TRAILLER DA DEUSANA      </t>
  </si>
  <si>
    <t xml:space="preserve">R   JOSE DIAS FERREIRA            240        </t>
  </si>
  <si>
    <t xml:space="preserve">PAULO RAIMUNDO ALVES DOS PASSOS                   </t>
  </si>
  <si>
    <t xml:space="preserve">PC  MINISTRO CLOVIS SALGADO       SN         </t>
  </si>
  <si>
    <t xml:space="preserve">ANGUSTURA                </t>
  </si>
  <si>
    <t xml:space="preserve">LUCIENE GOMES PINTO PALMA                         </t>
  </si>
  <si>
    <t xml:space="preserve">R   VEREADOR BENEDITO AUGUSTO VIEI228        </t>
  </si>
  <si>
    <t xml:space="preserve">JOSE DIAS FERNANDES                               </t>
  </si>
  <si>
    <t xml:space="preserve">BAR DO PEIXINHO          </t>
  </si>
  <si>
    <t xml:space="preserve">R   ROSALINA PROVEZANO            55         </t>
  </si>
  <si>
    <t xml:space="preserve">WELBER TEIXEIRA FERREIRA 03754040669              </t>
  </si>
  <si>
    <t xml:space="preserve">0019000180023       </t>
  </si>
  <si>
    <t xml:space="preserve">BAR DO TIBINHO           </t>
  </si>
  <si>
    <t xml:space="preserve">R   CUSTODIO JULIO DO COUTO       136        </t>
  </si>
  <si>
    <t xml:space="preserve">ARMAZEM MARIO E FILHOS LTDA                       </t>
  </si>
  <si>
    <t xml:space="preserve">0151088340065       </t>
  </si>
  <si>
    <t xml:space="preserve">ARMAZEM MARIO E FILH     </t>
  </si>
  <si>
    <t xml:space="preserve">ericaferc@hotmail.com                                 </t>
  </si>
  <si>
    <t xml:space="preserve">R   GETULIO VARGAS                16         </t>
  </si>
  <si>
    <t xml:space="preserve">ANTONIO JORGE DE CARVALHO                         </t>
  </si>
  <si>
    <t xml:space="preserve">CHUMBINHO LANCHES        </t>
  </si>
  <si>
    <t xml:space="preserve">AV  AMADEU JOSE SCHIAVON          132        </t>
  </si>
  <si>
    <t xml:space="preserve">CELIA CORBELLI DE CARVALHO E CIA LTDA ME          </t>
  </si>
  <si>
    <t xml:space="preserve">6997797580089       </t>
  </si>
  <si>
    <t xml:space="preserve">CELIA CORBELLI DE CA     </t>
  </si>
  <si>
    <t xml:space="preserve">R   FRANCISCO TEIXEIRA DE ABREU   325        </t>
  </si>
  <si>
    <t xml:space="preserve">OSMAR THEODORO RIBEIRO ME                         </t>
  </si>
  <si>
    <t xml:space="preserve">0021527640051       </t>
  </si>
  <si>
    <t xml:space="preserve">ESQUINA FOOD CLUB        </t>
  </si>
  <si>
    <t xml:space="preserve">baessocontabil@imicro.com.br                          </t>
  </si>
  <si>
    <t xml:space="preserve">R   JOAO DORNELAS                 457A       </t>
  </si>
  <si>
    <t xml:space="preserve">MARLENE SILVA PEREIRA 32904592687                 </t>
  </si>
  <si>
    <t xml:space="preserve">0017800220095       </t>
  </si>
  <si>
    <t xml:space="preserve">MARLENE SILVA PEREIR     </t>
  </si>
  <si>
    <t xml:space="preserve">R   JAIME DIAS PASSOS             175        </t>
  </si>
  <si>
    <t xml:space="preserve">MORRO SAO GERALDO        </t>
  </si>
  <si>
    <t xml:space="preserve">JOSE OTAVIO TONAZIO ME                            </t>
  </si>
  <si>
    <t xml:space="preserve">0021627780033       </t>
  </si>
  <si>
    <t xml:space="preserve">MERCADO COSTA TONAZI     </t>
  </si>
  <si>
    <t xml:space="preserve">AV  SAO GERALDO                   44         </t>
  </si>
  <si>
    <t xml:space="preserve">ARMAZEM ANGUSTURA LTDA ME                         </t>
  </si>
  <si>
    <t xml:space="preserve">0154525250028       </t>
  </si>
  <si>
    <t xml:space="preserve">MERCADO ANGUSTURA        </t>
  </si>
  <si>
    <t xml:space="preserve">armazemangustura@hotmail.com                          </t>
  </si>
  <si>
    <t xml:space="preserve">R   DOUTOR GETULIO VARGAS         108        </t>
  </si>
  <si>
    <t xml:space="preserve">MEIRE LUCIA MATOS PADOVANI 80063098687            </t>
  </si>
  <si>
    <t xml:space="preserve">0019987770061       </t>
  </si>
  <si>
    <t xml:space="preserve">LANCHONETE SANDUBOM      </t>
  </si>
  <si>
    <t xml:space="preserve">AV  GOVERNADOR BENEDITO VALADARES 20         </t>
  </si>
  <si>
    <t xml:space="preserve">ROBERTO GONCALVES DUARTE ME                       </t>
  </si>
  <si>
    <t xml:space="preserve">0021682510050       </t>
  </si>
  <si>
    <t xml:space="preserve">R   ANTONI AMORIM QUINTAO         107        </t>
  </si>
  <si>
    <t xml:space="preserve">MEIA LUA                 </t>
  </si>
  <si>
    <t xml:space="preserve">MERCADO E LANCHONETE NOGUEIRA LTDA ME             </t>
  </si>
  <si>
    <t xml:space="preserve">0018801640080       </t>
  </si>
  <si>
    <t xml:space="preserve">MERCADO E LANCHONETE     </t>
  </si>
  <si>
    <t xml:space="preserve">AV  CAPITAO ANTONIO CARLOS DE SOUZ904        </t>
  </si>
  <si>
    <t xml:space="preserve">JOSE SANDRO DELIRIO E CIA LTDA ME                 </t>
  </si>
  <si>
    <t xml:space="preserve">6995386680010       </t>
  </si>
  <si>
    <t xml:space="preserve">MERCEARIA SAO DOMING     </t>
  </si>
  <si>
    <t xml:space="preserve">merceariasaodomingos@yahoo.com.br                     </t>
  </si>
  <si>
    <t xml:space="preserve">R   CORONEL OTAVIANO DA ROCHA     201        </t>
  </si>
  <si>
    <t xml:space="preserve">AFONSO CARLOS DA SILVA                            </t>
  </si>
  <si>
    <t xml:space="preserve">BAR DO AFONSO            </t>
  </si>
  <si>
    <t xml:space="preserve">R   MARCIANO PADILHA              108        </t>
  </si>
  <si>
    <t xml:space="preserve">ESPORTE CLUBE LARANJAL                            </t>
  </si>
  <si>
    <t xml:space="preserve">CAMPO DO LARANJAL        </t>
  </si>
  <si>
    <t xml:space="preserve">esporteclubelaranjal@gmail.com                        </t>
  </si>
  <si>
    <t xml:space="preserve">R   NOBERTO BERNO                 145        </t>
  </si>
  <si>
    <t xml:space="preserve">FRANCISCO JOSE DA SILVA OLIVEIRA                  </t>
  </si>
  <si>
    <t xml:space="preserve">FRANCISCO JOSE DA SI     </t>
  </si>
  <si>
    <t xml:space="preserve">R   CARLOS SCHETTINO              57         </t>
  </si>
  <si>
    <t xml:space="preserve">CHURRASCARIA E LANCHONETE PARANA LTDA ME          </t>
  </si>
  <si>
    <t xml:space="preserve">0021351070096       </t>
  </si>
  <si>
    <t xml:space="preserve">CHURRASCARIA PARANA      </t>
  </si>
  <si>
    <t xml:space="preserve">ROD BR 116 KM 689-8               SN         </t>
  </si>
  <si>
    <t xml:space="preserve">ITAMURI                  </t>
  </si>
  <si>
    <t xml:space="preserve">RODRIGO RODRIGUES                                 </t>
  </si>
  <si>
    <t xml:space="preserve">MERCEARIA DO LEITAO      </t>
  </si>
  <si>
    <t xml:space="preserve">R   SANTA RITA DE CASSIA          40         </t>
  </si>
  <si>
    <t xml:space="preserve">JORGE LUIZ DE SOUZA LOPES 03286110698             </t>
  </si>
  <si>
    <t xml:space="preserve">0019610660070       </t>
  </si>
  <si>
    <t xml:space="preserve">JORGE LUIZ DE SOUZA      </t>
  </si>
  <si>
    <t xml:space="preserve">jorgeluiz@gmail.com                                   </t>
  </si>
  <si>
    <t xml:space="preserve">R   PADRE CARLOS                  84         </t>
  </si>
  <si>
    <t xml:space="preserve">LANCHONETE MIRANDA E CIA LTDA ME                  </t>
  </si>
  <si>
    <t xml:space="preserve">0019195140093       </t>
  </si>
  <si>
    <t xml:space="preserve">LANCHONETE MIRANDA E     </t>
  </si>
  <si>
    <t xml:space="preserve">PC  DOUTOR MIGUEL PEREIRA         5          </t>
  </si>
  <si>
    <t xml:space="preserve">IVANOR JOSE GONCALVES                             </t>
  </si>
  <si>
    <t xml:space="preserve">BAR DO NONO              </t>
  </si>
  <si>
    <t xml:space="preserve">R   CORONEL LUCIANO ALVES PEREIRA 908A       </t>
  </si>
  <si>
    <t xml:space="preserve">GERALDO FERNANDO GONCALVES                        </t>
  </si>
  <si>
    <t xml:space="preserve">LANCHE DO FERNANDO       </t>
  </si>
  <si>
    <t xml:space="preserve">PC  CORONEL FRANCISCO GOMES DE CAM691        </t>
  </si>
  <si>
    <t xml:space="preserve">WILTON MOLONE                                     </t>
  </si>
  <si>
    <t xml:space="preserve">BAR DO MOLONE            </t>
  </si>
  <si>
    <t xml:space="preserve">R   DOUTOR MANOEL CATALDO PINTO   SN         </t>
  </si>
  <si>
    <t xml:space="preserve">DOMINGOS ALOIR DORIGUETTO E CIA LTDA              </t>
  </si>
  <si>
    <t xml:space="preserve">6998142620089       </t>
  </si>
  <si>
    <t xml:space="preserve">DOMINGOS ALOIR DORIG     </t>
  </si>
  <si>
    <t xml:space="preserve">R   FRANCISCO TEIXEIRA DE ABREU 64646        </t>
  </si>
  <si>
    <t xml:space="preserve">JOSE GERALDO FARIA E CIA LTDA ME                  </t>
  </si>
  <si>
    <t xml:space="preserve">6995388270030       </t>
  </si>
  <si>
    <t xml:space="preserve">JOSE GERALDO FARIA E     </t>
  </si>
  <si>
    <t xml:space="preserve">R   FRANCISCO TEIXEIRA DE ABREU   1063       </t>
  </si>
  <si>
    <t xml:space="preserve">N M FERREIRA E CIA LTDA                           </t>
  </si>
  <si>
    <t xml:space="preserve">6990297450031       </t>
  </si>
  <si>
    <t xml:space="preserve">N M FERREIRA E CIA L     </t>
  </si>
  <si>
    <t xml:space="preserve">contato@corselcontabilidade.com.br                    </t>
  </si>
  <si>
    <t xml:space="preserve">AV  GOVERNADOR VALADARES          874        </t>
  </si>
  <si>
    <t xml:space="preserve">ADEMIR ROBERTO MARQUES E CIA LTDA ME              </t>
  </si>
  <si>
    <t xml:space="preserve">6998927870090       </t>
  </si>
  <si>
    <t xml:space="preserve">ADEMIR ROBERTO MARQU     </t>
  </si>
  <si>
    <t xml:space="preserve">R   DO DIVINO                     2          </t>
  </si>
  <si>
    <t xml:space="preserve">FELIX JOSE DA SILVA 08648573653                   </t>
  </si>
  <si>
    <t xml:space="preserve">6990362300078       </t>
  </si>
  <si>
    <t xml:space="preserve">FELIX JOSE DA SILVA      </t>
  </si>
  <si>
    <t xml:space="preserve">orconcontabilidade@yahoo.com.br                       </t>
  </si>
  <si>
    <t xml:space="preserve">R   DO DIVINO                     69         </t>
  </si>
  <si>
    <t xml:space="preserve">SANTA CRUZ               </t>
  </si>
  <si>
    <t xml:space="preserve">FABRICIO MOREIRA LEITAO                           </t>
  </si>
  <si>
    <t xml:space="preserve">FABRICIO MOREIRA LEI     </t>
  </si>
  <si>
    <t xml:space="preserve">R   FRANCISCO DA COSTA BARROS     77         </t>
  </si>
  <si>
    <t xml:space="preserve">ANTONIA DE ANDRADE ARAUJO                         </t>
  </si>
  <si>
    <t xml:space="preserve">PESQUE E PAGUE PEDRA     </t>
  </si>
  <si>
    <t xml:space="preserve">rafael03191@gmail.com                                 </t>
  </si>
  <si>
    <t xml:space="preserve">R   CUCUI                         SN         </t>
  </si>
  <si>
    <t xml:space="preserve">AMARILDO RAGAGLIA                                 </t>
  </si>
  <si>
    <t xml:space="preserve">MERCEARIA DO ZEZINHO     </t>
  </si>
  <si>
    <t xml:space="preserve">R   MAJOR CARNEIRO                59         </t>
  </si>
  <si>
    <t xml:space="preserve">LAVA PES                 </t>
  </si>
  <si>
    <t xml:space="preserve">ALESSANDRO INACIO BARBOSA 07056475604             </t>
  </si>
  <si>
    <t xml:space="preserve">0017425480000       </t>
  </si>
  <si>
    <t xml:space="preserve">MERCEARIA PARA TODOS     </t>
  </si>
  <si>
    <t xml:space="preserve">PC  JOSE CUSTODIO                 51         </t>
  </si>
  <si>
    <t xml:space="preserve">POVOADO SAO DOMINGOS     </t>
  </si>
  <si>
    <t xml:space="preserve">BAR E RESTAURANTE UIRAPURU LTDA                   </t>
  </si>
  <si>
    <t xml:space="preserve">6991892800079       </t>
  </si>
  <si>
    <t xml:space="preserve">RESTAURANTE UIRAPURU     </t>
  </si>
  <si>
    <t xml:space="preserve">fiscal@postouirapuru.com.br                           </t>
  </si>
  <si>
    <t xml:space="preserve">ROD UBA JUIZ DE FORA KM 84        SN         </t>
  </si>
  <si>
    <t xml:space="preserve">ANTONIO ORLANDO FURRIEL BEZERRA PAULO             </t>
  </si>
  <si>
    <t xml:space="preserve">DISQUE CERVEJA DO OR     </t>
  </si>
  <si>
    <t xml:space="preserve">AV  JOSE LEONARDO                 378        </t>
  </si>
  <si>
    <t xml:space="preserve">ALAN DE ARAUJO LOPES                              </t>
  </si>
  <si>
    <t xml:space="preserve">ALAN DE ARAUJO LOES      </t>
  </si>
  <si>
    <t xml:space="preserve">R   JUSTINIANO FONSECA            SN         </t>
  </si>
  <si>
    <t xml:space="preserve">GILCELIO PEDRO CORDIBELLI 02934118673             </t>
  </si>
  <si>
    <t xml:space="preserve">0019285960057       </t>
  </si>
  <si>
    <t xml:space="preserve">GILCELIO PEDRO CORDI     </t>
  </si>
  <si>
    <t xml:space="preserve">R   PROJETADA A                   110        </t>
  </si>
  <si>
    <t xml:space="preserve">REGINA CELIA SILVA 91345588615                    </t>
  </si>
  <si>
    <t xml:space="preserve">0021663840067       </t>
  </si>
  <si>
    <t xml:space="preserve">DELICIAS DE MINAS        </t>
  </si>
  <si>
    <t xml:space="preserve">R   ALAN KARDECK                  26         </t>
  </si>
  <si>
    <t xml:space="preserve">FREDERICO SOUSA LAGE                              </t>
  </si>
  <si>
    <t xml:space="preserve">DISTRIBUIDORA UNIAO      </t>
  </si>
  <si>
    <t xml:space="preserve">R   DEZIDERIO ZANELLI             49         </t>
  </si>
  <si>
    <t xml:space="preserve">SAN RAFAEL               </t>
  </si>
  <si>
    <t xml:space="preserve">JUAREZ XAVIER MONTEIRO 52927806691                </t>
  </si>
  <si>
    <t xml:space="preserve">0021166320090       </t>
  </si>
  <si>
    <t xml:space="preserve">JUAREZ XAVIER MONTEI     </t>
  </si>
  <si>
    <t xml:space="preserve">R   ANTONIO FERNANDES VALENTIM    759        </t>
  </si>
  <si>
    <t xml:space="preserve">ELISANGELA APARECIDA TEIXEIRA RODRIGUES           </t>
  </si>
  <si>
    <t xml:space="preserve">0015953740093       </t>
  </si>
  <si>
    <t xml:space="preserve">RESTAURANTE EL SHADA     </t>
  </si>
  <si>
    <t xml:space="preserve">restelshaday@hotmail.com                              </t>
  </si>
  <si>
    <t xml:space="preserve">AV  CINEASTA HUMBERTO MAURO       348        </t>
  </si>
  <si>
    <t xml:space="preserve">RENASCENCA               </t>
  </si>
  <si>
    <t xml:space="preserve">IRACEMA MARTINS DA COSTA 81894333691              </t>
  </si>
  <si>
    <t xml:space="preserve">0022001010028       </t>
  </si>
  <si>
    <t xml:space="preserve">IRACEMA MARTINS DA C     </t>
  </si>
  <si>
    <t xml:space="preserve">R   ISMAIL AVILA                  588        </t>
  </si>
  <si>
    <t xml:space="preserve">RONALDO DA SILVA LOMBE                            </t>
  </si>
  <si>
    <t xml:space="preserve">RONALDO DA SILVA LOM     </t>
  </si>
  <si>
    <t xml:space="preserve">R   JOAQUIM OLIVEIRA              109        </t>
  </si>
  <si>
    <t xml:space="preserve">CAMILLA GEIZE COUTINHO COSTA CORTAT ME            </t>
  </si>
  <si>
    <t xml:space="preserve">0010716780062       </t>
  </si>
  <si>
    <t xml:space="preserve">CAMILLA GEIZE COUTIN     </t>
  </si>
  <si>
    <t xml:space="preserve">mcb_loterica@hotmail.com                              </t>
  </si>
  <si>
    <t xml:space="preserve">R   VEREADOR JOSE DE ABREU LAMIM  16         </t>
  </si>
  <si>
    <t xml:space="preserve">HELENA MARIA ALVES PURGATO                        </t>
  </si>
  <si>
    <t xml:space="preserve">BAR DA LENINHA           </t>
  </si>
  <si>
    <t xml:space="preserve">GILMARA RENATA FATIMA DA SILVA SOUZA DE           </t>
  </si>
  <si>
    <t xml:space="preserve">FORNALHA MINEIRA PAD     </t>
  </si>
  <si>
    <t xml:space="preserve">R   MARTINS PEIXOTO               267        </t>
  </si>
  <si>
    <t xml:space="preserve">WALDIR ALMEIDA DOMINGUES                          </t>
  </si>
  <si>
    <t xml:space="preserve">ESQUINA DO GOLE          </t>
  </si>
  <si>
    <t xml:space="preserve">R   MALVINA ROSA SOUZA            25         </t>
  </si>
  <si>
    <t xml:space="preserve">WALCIMAR FERREIRA DA SILVA 04047078662            </t>
  </si>
  <si>
    <t xml:space="preserve">0018845160050       </t>
  </si>
  <si>
    <t xml:space="preserve">WALCIMAR FERREIRA DA     </t>
  </si>
  <si>
    <t xml:space="preserve">walferreira@hotmail.com                               </t>
  </si>
  <si>
    <t xml:space="preserve">R   OLINDO VARGAS RASE            129        </t>
  </si>
  <si>
    <t xml:space="preserve">TUCANO                   </t>
  </si>
  <si>
    <t xml:space="preserve">E R LANCHONETE E RESTAURANTE LTDA ME              </t>
  </si>
  <si>
    <t xml:space="preserve">002195317.00-13     </t>
  </si>
  <si>
    <t xml:space="preserve">LANCHONETE PH            </t>
  </si>
  <si>
    <t xml:space="preserve">ROD BR-116 KM758.5                S/N        </t>
  </si>
  <si>
    <t xml:space="preserve">LUIZ CARLOS DUARTE 95845810663                    </t>
  </si>
  <si>
    <t xml:space="preserve">0017195010082       </t>
  </si>
  <si>
    <t xml:space="preserve">LUIZ CARLOS DUARTE 9     </t>
  </si>
  <si>
    <t xml:space="preserve">R   MANOEL LINO RODEIRO           264        </t>
  </si>
  <si>
    <t xml:space="preserve">MARIA APARECIDA DA SILVA NASCIMENTO               </t>
  </si>
  <si>
    <t xml:space="preserve">6991139060080       </t>
  </si>
  <si>
    <t xml:space="preserve">MARIA APARECIDA DA S     </t>
  </si>
  <si>
    <t xml:space="preserve">rodriguesedorigueto@veloxmail.com.br                  </t>
  </si>
  <si>
    <t xml:space="preserve">R   SANTO ANTONIO                 147        </t>
  </si>
  <si>
    <t xml:space="preserve">JANDER FERNANDES                                  </t>
  </si>
  <si>
    <t xml:space="preserve">JANDER FERNANDES         </t>
  </si>
  <si>
    <t xml:space="preserve">R   ADAVIO PIRES DE ALMEIDA       145        </t>
  </si>
  <si>
    <t xml:space="preserve">NEI TIBURCIO DE FREITAS 86863207672               </t>
  </si>
  <si>
    <t xml:space="preserve">0021364550016       </t>
  </si>
  <si>
    <t xml:space="preserve">BAR DA AABB              </t>
  </si>
  <si>
    <t xml:space="preserve">R   CESARIO ALVIM                 422        </t>
  </si>
  <si>
    <t xml:space="preserve">CHACARA                  </t>
  </si>
  <si>
    <t xml:space="preserve">CARLOS ANTONIO VIEIRA                             </t>
  </si>
  <si>
    <t xml:space="preserve">MERCEARIA VIEIRA         </t>
  </si>
  <si>
    <t xml:space="preserve">R   ROSA PACHECO                  13         </t>
  </si>
  <si>
    <t xml:space="preserve">JARDIM ALICE             </t>
  </si>
  <si>
    <t xml:space="preserve">JERRY ADRIANE TEODORO                             </t>
  </si>
  <si>
    <t xml:space="preserve">MERCEARIA DO JOAO        </t>
  </si>
  <si>
    <t xml:space="preserve">R   SILVIANO BRANDAO              SN         </t>
  </si>
  <si>
    <t xml:space="preserve">PAULO COUTO JULIANE ME                            </t>
  </si>
  <si>
    <t xml:space="preserve">0022025850042       </t>
  </si>
  <si>
    <t xml:space="preserve">PAULO COUTO JULIANE      </t>
  </si>
  <si>
    <t xml:space="preserve">AV  ARMANDO NUNES DE ABREU        127        </t>
  </si>
  <si>
    <t xml:space="preserve">NAPOLEAO                 </t>
  </si>
  <si>
    <t xml:space="preserve">MERCADO SANTO ANTONIO DE PALMA LTDA ME            </t>
  </si>
  <si>
    <t xml:space="preserve">0022136990004       </t>
  </si>
  <si>
    <t xml:space="preserve">MERCADO SANTO ANTONI     </t>
  </si>
  <si>
    <t xml:space="preserve">R   DOUTOR COSTA REIS             285        </t>
  </si>
  <si>
    <t xml:space="preserve">DIEGO LIMA MORAES                                 </t>
  </si>
  <si>
    <t xml:space="preserve">SUPER DOGAO              </t>
  </si>
  <si>
    <t xml:space="preserve">AV  COM JACINTO SOARES SOUZA DE LI986LJB     </t>
  </si>
  <si>
    <t xml:space="preserve">ORGANIZACAO COMERCIAL TEIXEIRA LTDA ME            </t>
  </si>
  <si>
    <t xml:space="preserve">7206631860048       </t>
  </si>
  <si>
    <t xml:space="preserve">ORGANIZACAO COMERCIA     </t>
  </si>
  <si>
    <t xml:space="preserve">R   SANTO ANTONIO                 391        </t>
  </si>
  <si>
    <t xml:space="preserve">ANANIAS COMERCIO DE CEREAIS LTDA                  </t>
  </si>
  <si>
    <t xml:space="preserve">7206372530055       </t>
  </si>
  <si>
    <t xml:space="preserve">ANANIAS COMERCIO DE      </t>
  </si>
  <si>
    <t xml:space="preserve">R   FREI ZACARIAS                 55 A       </t>
  </si>
  <si>
    <t xml:space="preserve">JOSE MAJELLA MOLICA E CIA LTDA                    </t>
  </si>
  <si>
    <t xml:space="preserve">720.344464.00-29    </t>
  </si>
  <si>
    <t xml:space="preserve">SUPER SANTO ANTONIO      </t>
  </si>
  <si>
    <t xml:space="preserve">jmmolica@gmail.com                                    </t>
  </si>
  <si>
    <t xml:space="preserve">R   SANTO ANTONIO                 423        </t>
  </si>
  <si>
    <t xml:space="preserve">GILBERTO GERALDO DE BARROS ME                     </t>
  </si>
  <si>
    <t xml:space="preserve">6998418270052       </t>
  </si>
  <si>
    <t xml:space="preserve">PADARIA DO GILBERTO      </t>
  </si>
  <si>
    <t xml:space="preserve">panificadorabarross@hotmail.com                       </t>
  </si>
  <si>
    <t xml:space="preserve">PC  GETULIO VARGAS                185        </t>
  </si>
  <si>
    <t xml:space="preserve">SUPERMERCADO SILVA DE SAO GERALDO LTDA M          </t>
  </si>
  <si>
    <t xml:space="preserve">0021737040069       </t>
  </si>
  <si>
    <t xml:space="preserve">MERCADO DA PRACA         </t>
  </si>
  <si>
    <t xml:space="preserve">PC  RAUL SOARES                   42         </t>
  </si>
  <si>
    <t xml:space="preserve">JOSE MARIA MENEZES DE SOUZA ME                    </t>
  </si>
  <si>
    <t xml:space="preserve">7214498910092       </t>
  </si>
  <si>
    <t xml:space="preserve">BOTEQUIM NOSSA SENHO     </t>
  </si>
  <si>
    <t xml:space="preserve">AV  ARTHUR PEDRAS                 SN         </t>
  </si>
  <si>
    <t xml:space="preserve">A N CEREAIS E ARMARINHOS LTDA                     </t>
  </si>
  <si>
    <t xml:space="preserve">7205979810096       </t>
  </si>
  <si>
    <t xml:space="preserve">SUPERMERCADO FERRAZ      </t>
  </si>
  <si>
    <t xml:space="preserve">AV  DOUTOR CARLOS SOARES          556        </t>
  </si>
  <si>
    <t xml:space="preserve">ASSIM ASSADO LTDA ME                              </t>
  </si>
  <si>
    <t xml:space="preserve">0019898530065       </t>
  </si>
  <si>
    <t xml:space="preserve">ASSIM ASSADO             </t>
  </si>
  <si>
    <t xml:space="preserve">AV  PRESIDENTE MEDICE             556        </t>
  </si>
  <si>
    <t xml:space="preserve">LUCAS MACHADO FAVA                                </t>
  </si>
  <si>
    <t xml:space="preserve">PADARIA ALVORADA         </t>
  </si>
  <si>
    <t xml:space="preserve">PC  NASCIMENTO LEAL               96         </t>
  </si>
  <si>
    <t xml:space="preserve">MERCEARIA DOIS IRMAOS RIOBRANQUENSE LTDA          </t>
  </si>
  <si>
    <t xml:space="preserve">7200599080032       </t>
  </si>
  <si>
    <t xml:space="preserve">MERCEARIA SANTA RITA     </t>
  </si>
  <si>
    <t xml:space="preserve">AV  DOUTOR CARLOS SOARES          310        </t>
  </si>
  <si>
    <t xml:space="preserve">ADILIO BASILIO DE CASTRO ME                       </t>
  </si>
  <si>
    <t xml:space="preserve">7204091900051       </t>
  </si>
  <si>
    <t xml:space="preserve">MERCADO MANA             </t>
  </si>
  <si>
    <t xml:space="preserve">R   GENEREAL OSORIO               714        </t>
  </si>
  <si>
    <t xml:space="preserve">ISABEL DIAS VIANA ME                              </t>
  </si>
  <si>
    <t xml:space="preserve">0019117660033       </t>
  </si>
  <si>
    <t xml:space="preserve">TELINHA BAR E PIZZAR     </t>
  </si>
  <si>
    <t xml:space="preserve">AV  CAPITAO ANTONIO CARLOS DE SOUZ70         </t>
  </si>
  <si>
    <t xml:space="preserve">CASA SAO JUDAS TADEU LTDA ME                      </t>
  </si>
  <si>
    <t xml:space="preserve">7200691970014       </t>
  </si>
  <si>
    <t xml:space="preserve">CASA SAO JUDAS TADEU     </t>
  </si>
  <si>
    <t xml:space="preserve">freitasvrb@yahoo.com.br                               </t>
  </si>
  <si>
    <t xml:space="preserve">AV  DOUTOR CARLOS SOARES          1354       </t>
  </si>
  <si>
    <t xml:space="preserve">SARTORI E SILVA TRANSPORTES GUARANI LTDA          </t>
  </si>
  <si>
    <t xml:space="preserve">0020810010089       </t>
  </si>
  <si>
    <t xml:space="preserve">TV  ORFEU SERGIO FERREIRA         25         </t>
  </si>
  <si>
    <t xml:space="preserve">VANIZETE FERREIRA DA COSTA 89105109604            </t>
  </si>
  <si>
    <t xml:space="preserve">0020827050038       </t>
  </si>
  <si>
    <t xml:space="preserve">SURF BAR                 </t>
  </si>
  <si>
    <t xml:space="preserve">R   TANGUETA                      126        </t>
  </si>
  <si>
    <t xml:space="preserve">CLEOMIRO DANIEL                                   </t>
  </si>
  <si>
    <t xml:space="preserve">BAR DO MIRIM             </t>
  </si>
  <si>
    <t xml:space="preserve">AV  HERMES BIGONHA                375        </t>
  </si>
  <si>
    <t xml:space="preserve">PAMELA COELI DE ARRUDA CPF 08305743608            </t>
  </si>
  <si>
    <t xml:space="preserve">0010047330015       </t>
  </si>
  <si>
    <t xml:space="preserve">PAMELA COELI DE ARRU     </t>
  </si>
  <si>
    <t xml:space="preserve">AV  PADRE ARNALDO JANSEN          319        </t>
  </si>
  <si>
    <t xml:space="preserve">DENISE DE FREITAS FERNANDES 04936357693           </t>
  </si>
  <si>
    <t xml:space="preserve">0022089520000       </t>
  </si>
  <si>
    <t xml:space="preserve">MERCEARIA FERNANDES      </t>
  </si>
  <si>
    <t xml:space="preserve">R   CORONEL BELARMINO             153        </t>
  </si>
  <si>
    <t xml:space="preserve">DORALICE PIRES MACHADO                            </t>
  </si>
  <si>
    <t xml:space="preserve">DORALICE                 </t>
  </si>
  <si>
    <t xml:space="preserve">R   MARIA DA CANCELA              243        </t>
  </si>
  <si>
    <t xml:space="preserve">ADRIANO FURTADO PIRES 05399137666                 </t>
  </si>
  <si>
    <t xml:space="preserve">0041889130044       </t>
  </si>
  <si>
    <t xml:space="preserve">MERCEA DOIS IRMAOS       </t>
  </si>
  <si>
    <t xml:space="preserve">merceariadoisirmaos2013@yahoo.com.br                  </t>
  </si>
  <si>
    <t xml:space="preserve">R   BARAO DE GUARAREMA            441        </t>
  </si>
  <si>
    <t xml:space="preserve">MARILZA DA SILVA CASSIMIRO                        </t>
  </si>
  <si>
    <t xml:space="preserve">R   VEREADOR BENEDITO AUGUSTO VIEISN         </t>
  </si>
  <si>
    <t xml:space="preserve">FERREIRA E BANDOLI ACOUGUE TOMBENSE LTDA          </t>
  </si>
  <si>
    <t xml:space="preserve">0010999040049       </t>
  </si>
  <si>
    <t xml:space="preserve">ACOUGUE DO GAUCHO        </t>
  </si>
  <si>
    <t xml:space="preserve">R   SEBASTIAO VARGAS NETO         1983       </t>
  </si>
  <si>
    <t xml:space="preserve">JORGE LUIZ FARIA                                  </t>
  </si>
  <si>
    <t xml:space="preserve">BAR DO LUIZIM            </t>
  </si>
  <si>
    <t xml:space="preserve">VICENTE DE PAULA DA SILVA                         </t>
  </si>
  <si>
    <t xml:space="preserve">R   SAO GERALDO                   61         </t>
  </si>
  <si>
    <t xml:space="preserve">RESIDENCIAL SOLAR        </t>
  </si>
  <si>
    <t xml:space="preserve">MARCELO JOSE FERREIRA 03540436                    </t>
  </si>
  <si>
    <t xml:space="preserve">0017925550040       </t>
  </si>
  <si>
    <t xml:space="preserve">ACOUGUE DO MARCELAO      </t>
  </si>
  <si>
    <t xml:space="preserve">cleniamaria@bol.com.br                                </t>
  </si>
  <si>
    <t xml:space="preserve">R   TENENTE PEREIRA DO VALE       130        </t>
  </si>
  <si>
    <t xml:space="preserve">AILTON EDIMUNDO TEIXEIRA E CIA LTDA EPP           </t>
  </si>
  <si>
    <t xml:space="preserve">5632378080005       </t>
  </si>
  <si>
    <t xml:space="preserve">AILTON EDIMUNDO TEIX     </t>
  </si>
  <si>
    <t xml:space="preserve">ROD PREFEITO ADOLFO NICOLATO      235        </t>
  </si>
  <si>
    <t xml:space="preserve">ZONA SUBURBANA           </t>
  </si>
  <si>
    <t xml:space="preserve">OASIS COUTRY CLUB                                 </t>
  </si>
  <si>
    <t xml:space="preserve">0035271770079       </t>
  </si>
  <si>
    <t xml:space="preserve">OASIS COUTRY CLUB        </t>
  </si>
  <si>
    <t xml:space="preserve">AV  JOSE MESSIAS NOGUEIRA         1000       </t>
  </si>
  <si>
    <t xml:space="preserve">LUIZ CARLOS COSTA PAIVA                           </t>
  </si>
  <si>
    <t xml:space="preserve">BAR DO LUIZ CARLOS       </t>
  </si>
  <si>
    <t xml:space="preserve">R   SANTA MARIA                   02         </t>
  </si>
  <si>
    <t xml:space="preserve">FLORIANO FERRARI                                  </t>
  </si>
  <si>
    <t xml:space="preserve">BAR DO FLORIANO          </t>
  </si>
  <si>
    <t xml:space="preserve">R   MANOEL LINO DE SOUZA          6          </t>
  </si>
  <si>
    <t xml:space="preserve">J L ALMEIDA E CIA LTDA ME                         </t>
  </si>
  <si>
    <t xml:space="preserve">5630692520045       </t>
  </si>
  <si>
    <t xml:space="preserve">J L ALMEIDA E CIA LT     </t>
  </si>
  <si>
    <t xml:space="preserve">R   EUGENIO NICOLATO              19         </t>
  </si>
  <si>
    <t xml:space="preserve">FABRICIO MOREIRA                                  </t>
  </si>
  <si>
    <t xml:space="preserve">ALEMAO LANCHES           </t>
  </si>
  <si>
    <t xml:space="preserve">PC  SANTO ANTONIO                 38         </t>
  </si>
  <si>
    <t xml:space="preserve">CELIO ANTONIO DO NASCIMENTO                       </t>
  </si>
  <si>
    <t xml:space="preserve">BAR DO CELINHO           </t>
  </si>
  <si>
    <t xml:space="preserve">R   ANTONIO GOMES DE OLIVEIRA     400        </t>
  </si>
  <si>
    <t xml:space="preserve">PAULO DA SILVEIRA FREITAS ME                      </t>
  </si>
  <si>
    <t xml:space="preserve">1533992500053       </t>
  </si>
  <si>
    <t xml:space="preserve">PAULO DA SILVEIRA FR     </t>
  </si>
  <si>
    <t xml:space="preserve">R   DE DUQUE CAXIAS               30         </t>
  </si>
  <si>
    <t xml:space="preserve">JAIR PEREIRA RODRIGUES 03081641640                </t>
  </si>
  <si>
    <t xml:space="preserve">0022488680001       </t>
  </si>
  <si>
    <t xml:space="preserve">MERCEARIA JAIR           </t>
  </si>
  <si>
    <t xml:space="preserve">R   ANTONIO PEREIRA GALVAO        841        </t>
  </si>
  <si>
    <t xml:space="preserve">RESENDE E OLIVEIRA LTDA                           </t>
  </si>
  <si>
    <t xml:space="preserve">153.672463.00-27    </t>
  </si>
  <si>
    <t xml:space="preserve">BAR DO WILMAR            </t>
  </si>
  <si>
    <t>BOLETA 10 DIAS PERSO</t>
  </si>
  <si>
    <t xml:space="preserve">R   ITACOLOMI                     205        </t>
  </si>
  <si>
    <t xml:space="preserve">AVISTAO DO PAULINHO LTDA ME                       </t>
  </si>
  <si>
    <t xml:space="preserve">0021769780033       </t>
  </si>
  <si>
    <t xml:space="preserve">AVISTAO DO PAULINHO      </t>
  </si>
  <si>
    <t xml:space="preserve">R   SEBASTIAO JONIAS DA SILVEIRA  148A       </t>
  </si>
  <si>
    <t xml:space="preserve">WALLAS DA SILVA                                   </t>
  </si>
  <si>
    <t xml:space="preserve">WALLAS DA SILVA          </t>
  </si>
  <si>
    <t xml:space="preserve">R   MIGUEL GONCALVES              127        </t>
  </si>
  <si>
    <t xml:space="preserve">MARCOS CESAR MARIANO ZAMBONI                      </t>
  </si>
  <si>
    <t xml:space="preserve">MARCOS CESAR MARIANO     </t>
  </si>
  <si>
    <t xml:space="preserve">R   JONES ROCHA                   48         </t>
  </si>
  <si>
    <t xml:space="preserve">MICHELLE SCHETTINO BARBOSA JUNQUEIRA VIL          </t>
  </si>
  <si>
    <t xml:space="preserve">0022422280030       </t>
  </si>
  <si>
    <t xml:space="preserve">REST CHEIRO VERDE        </t>
  </si>
  <si>
    <t xml:space="preserve">R   DOUTOR CUSTODIO JUNQUEIRA     55         </t>
  </si>
  <si>
    <t xml:space="preserve">CAZARIN E CRUZ LTDA                               </t>
  </si>
  <si>
    <t xml:space="preserve">0462198910058       </t>
  </si>
  <si>
    <t xml:space="preserve">RODRIGO S BAR PIZZAR     </t>
  </si>
  <si>
    <t xml:space="preserve">restaurantezincao@hotmail.com                         </t>
  </si>
  <si>
    <t xml:space="preserve">R   MANOEL HYPPOLITO              47         </t>
  </si>
  <si>
    <t xml:space="preserve">HAROLDO RIBEIRO VENANCIO                          </t>
  </si>
  <si>
    <t xml:space="preserve">046834823.00-36     </t>
  </si>
  <si>
    <t xml:space="preserve">BARRACAO BAR             </t>
  </si>
  <si>
    <t xml:space="preserve">ururahyj@uai.com.br                                   </t>
  </si>
  <si>
    <t xml:space="preserve">AV  OLYNTHO ALMADA                290        </t>
  </si>
  <si>
    <t xml:space="preserve">NOSSA SRA DE FATIMA      </t>
  </si>
  <si>
    <t xml:space="preserve">CARAMONAS TENIS CLUBE                             </t>
  </si>
  <si>
    <t xml:space="preserve">CARAMONAS TENIS CLUB     </t>
  </si>
  <si>
    <t xml:space="preserve">R   CARAMONAS                     SN         </t>
  </si>
  <si>
    <t xml:space="preserve">ANTONIO CARLOS DE SOUZA OLIVEIRA MERCEAR          </t>
  </si>
  <si>
    <t xml:space="preserve">0464887900034       </t>
  </si>
  <si>
    <t xml:space="preserve">MERCEARIA OLIVEIRA       </t>
  </si>
  <si>
    <t xml:space="preserve">R   JOAO LEONARDO DA SILVEIRA     109        </t>
  </si>
  <si>
    <t xml:space="preserve">CHURRASCARIA RS LTDA ME                           </t>
  </si>
  <si>
    <t xml:space="preserve">0021394280050       </t>
  </si>
  <si>
    <t xml:space="preserve">CHURRASCARIA RS LTDA     </t>
  </si>
  <si>
    <t xml:space="preserve">R   JOSE MAXIMO RIBEIRO           575        </t>
  </si>
  <si>
    <t xml:space="preserve">AUGUSTO ABREU            </t>
  </si>
  <si>
    <t xml:space="preserve">RODOLFO FONSECA TEMPONI ME                        </t>
  </si>
  <si>
    <t xml:space="preserve">0018953900026       </t>
  </si>
  <si>
    <t xml:space="preserve">RODOLFO FONSECA TEMP     </t>
  </si>
  <si>
    <t xml:space="preserve">R   ANTERO BARBOSA                70         </t>
  </si>
  <si>
    <t xml:space="preserve">GRACIANO JOSE DIAS 09187548607                    </t>
  </si>
  <si>
    <t xml:space="preserve">0017505130030       </t>
  </si>
  <si>
    <t xml:space="preserve">GRACIANO JOSE DIAS 0     </t>
  </si>
  <si>
    <t xml:space="preserve">R   ANTONIO RIBEIRO DE RESENDE    10         </t>
  </si>
  <si>
    <t xml:space="preserve">HINDAIA                  </t>
  </si>
  <si>
    <t xml:space="preserve">ROGERIO DIAS ME                                   </t>
  </si>
  <si>
    <t xml:space="preserve">0465780000088       </t>
  </si>
  <si>
    <t xml:space="preserve">MERCADINHO OASIS         </t>
  </si>
  <si>
    <t xml:space="preserve">R   ANTONIO MARINHO               85A        </t>
  </si>
  <si>
    <t xml:space="preserve">GUILHERME DIAS MOREIRA                            </t>
  </si>
  <si>
    <t xml:space="preserve">MERCEARIA BOM PRECO      </t>
  </si>
  <si>
    <t xml:space="preserve">R   ANTONIO MARINHO               419LJ      </t>
  </si>
  <si>
    <t xml:space="preserve">LINHARES E CIA LTDA                               </t>
  </si>
  <si>
    <t xml:space="preserve">0460725530076       </t>
  </si>
  <si>
    <t xml:space="preserve">A BRASILEIRA             </t>
  </si>
  <si>
    <t xml:space="preserve">SUPERLINHARESNFE@YAHOO.COM.BR                         </t>
  </si>
  <si>
    <t xml:space="preserve">NILTON ANTONIO VAZ                                </t>
  </si>
  <si>
    <t xml:space="preserve">0464194640090       </t>
  </si>
  <si>
    <t xml:space="preserve">BAR SAO JOSE             </t>
  </si>
  <si>
    <t xml:space="preserve">R   JOSE DE MATOS                 638        </t>
  </si>
  <si>
    <t xml:space="preserve">MERCEARIA C E L LTDA EPP                          </t>
  </si>
  <si>
    <t xml:space="preserve">0461230240082       </t>
  </si>
  <si>
    <t xml:space="preserve">QUITANDA DO ANGELO       </t>
  </si>
  <si>
    <t xml:space="preserve">R   PREFEITO JOSE VIEIRA          127        </t>
  </si>
  <si>
    <t xml:space="preserve">ELI MENEZES GONZAGA                               </t>
  </si>
  <si>
    <t xml:space="preserve">0463283410090       </t>
  </si>
  <si>
    <t xml:space="preserve">BAR DO NENEN             </t>
  </si>
  <si>
    <t xml:space="preserve">R   JOSE MENEZES PEREIRA          245 A      </t>
  </si>
  <si>
    <t xml:space="preserve">DUDA S LANCHES LTDA                               </t>
  </si>
  <si>
    <t xml:space="preserve">0465021940000       </t>
  </si>
  <si>
    <t xml:space="preserve">DUDA S LANCHES LTDA      </t>
  </si>
  <si>
    <t xml:space="preserve">PC  GOVERNADOR VALADARES          137 A      </t>
  </si>
  <si>
    <t xml:space="preserve">MARINA SILVA TORRES DE PAULA MATTOS               </t>
  </si>
  <si>
    <t xml:space="preserve">LJ. DEPARTAMENTO                                </t>
  </si>
  <si>
    <t xml:space="preserve">DISTRIBUIDORA TORRES     </t>
  </si>
  <si>
    <t xml:space="preserve">lmattosdistribuidora@yahoo.com                        </t>
  </si>
  <si>
    <t xml:space="preserve">R   EPAMINONDAS DIAS NETO         52         </t>
  </si>
  <si>
    <t xml:space="preserve">HAROLDO TAVARES DA SILVA 33347131649              </t>
  </si>
  <si>
    <t xml:space="preserve">0022701730066       </t>
  </si>
  <si>
    <t xml:space="preserve">MERCADINHO DO BARREI     </t>
  </si>
  <si>
    <t xml:space="preserve">pedropverissimo@hotmail.com                           </t>
  </si>
  <si>
    <t xml:space="preserve">R   ANTONIO PINTO DE QUEIROZ      69         </t>
  </si>
  <si>
    <t xml:space="preserve">DULCILIA CARONE          </t>
  </si>
  <si>
    <t xml:space="preserve">MERCADO E ACOUGUE AZEVEDO LTDA ME                 </t>
  </si>
  <si>
    <t xml:space="preserve">0021335590030       </t>
  </si>
  <si>
    <t xml:space="preserve">MERCADO E ACOUGUE AZ     </t>
  </si>
  <si>
    <t xml:space="preserve">PC  GETULIO VARGAS                8          </t>
  </si>
  <si>
    <t xml:space="preserve">SUELI DAS GRACAS DE ALMEIDA 77330617687           </t>
  </si>
  <si>
    <t xml:space="preserve">0022115260074       </t>
  </si>
  <si>
    <t xml:space="preserve">BAR DO CICERO            </t>
  </si>
  <si>
    <t xml:space="preserve">AV  MARIA FERNANDES DE BARROS     611        </t>
  </si>
  <si>
    <t xml:space="preserve">IDALINA DAS DORES DA SILVA                        </t>
  </si>
  <si>
    <t xml:space="preserve">BAR DA IDALINA           </t>
  </si>
  <si>
    <t xml:space="preserve">R   CORONEL JOAO VICENTE          438        </t>
  </si>
  <si>
    <t xml:space="preserve">VAZ DE MELO E CIA LTDA EPP                        </t>
  </si>
  <si>
    <t xml:space="preserve">2906926960079       </t>
  </si>
  <si>
    <t xml:space="preserve">MERCADO UNIAO            </t>
  </si>
  <si>
    <t xml:space="preserve">R   VEREADOR AMERICO TEOSORO DA SI33         </t>
  </si>
  <si>
    <t xml:space="preserve">SILVIA BARBOSA DOS SANTOS GOMES ME                </t>
  </si>
  <si>
    <t xml:space="preserve">0021445960028       </t>
  </si>
  <si>
    <t xml:space="preserve">PANIFICADORA MIRANDA     </t>
  </si>
  <si>
    <t xml:space="preserve">AV  OTAVIO CARDOSO DE MELLO       332        </t>
  </si>
  <si>
    <t xml:space="preserve">VITORIA                  </t>
  </si>
  <si>
    <t xml:space="preserve">SUPERMERCADO GUIRICEMA EIRELI EPP                 </t>
  </si>
  <si>
    <t xml:space="preserve">2902155870068       </t>
  </si>
  <si>
    <t xml:space="preserve">SUPERMERCADO GUIRICE     </t>
  </si>
  <si>
    <t xml:space="preserve">PC  CORONEL LUIZ COUTINHO         12         </t>
  </si>
  <si>
    <t xml:space="preserve">JOSE NILTON VAZ DE MELO EPP                       </t>
  </si>
  <si>
    <t xml:space="preserve">2909122360067       </t>
  </si>
  <si>
    <t xml:space="preserve">JOSE NILTON VAZ DE M     </t>
  </si>
  <si>
    <t xml:space="preserve">R   GERALDO VAZ DE MELO           22         </t>
  </si>
  <si>
    <t xml:space="preserve">TAQUARUCU                </t>
  </si>
  <si>
    <t xml:space="preserve">MARCOS ROBSON FIALHO RANGEL                       </t>
  </si>
  <si>
    <t xml:space="preserve">AV  BRAULIR MARCELINO DO PRADO    282        </t>
  </si>
  <si>
    <t xml:space="preserve">MERCADO DO BENGO LTDA EPP                         </t>
  </si>
  <si>
    <t xml:space="preserve">2900599270037       </t>
  </si>
  <si>
    <t xml:space="preserve">MERCADO DO BENGO LTD     </t>
  </si>
  <si>
    <t xml:space="preserve">R   VEREADOR JOSE MANOEL          20         </t>
  </si>
  <si>
    <t xml:space="preserve">CASSANE MONTES E CIA LTDA ME                      </t>
  </si>
  <si>
    <t xml:space="preserve">0017868350083       </t>
  </si>
  <si>
    <t xml:space="preserve">PADARIA SKINA            </t>
  </si>
  <si>
    <t xml:space="preserve">sotelfiscal@gmail.com                                 </t>
  </si>
  <si>
    <t xml:space="preserve">AV  DOS EXPEDICIONARIOS           609A       </t>
  </si>
  <si>
    <t xml:space="preserve">AMILTON DA COSTA AMARAL                           </t>
  </si>
  <si>
    <t xml:space="preserve">BAR DO AMILTON           </t>
  </si>
  <si>
    <t xml:space="preserve">R   ODYR BATISTA DE SOUZA         144        </t>
  </si>
  <si>
    <t xml:space="preserve">ORGANIZACAO ROCHA EIRELI                          </t>
  </si>
  <si>
    <t xml:space="preserve">0022595430050       </t>
  </si>
  <si>
    <t xml:space="preserve">MERCADO ARGIRITA         </t>
  </si>
  <si>
    <t xml:space="preserve">R   JOSE FURTADO                  10         </t>
  </si>
  <si>
    <t xml:space="preserve">LEANDRO DIAS                                      </t>
  </si>
  <si>
    <t xml:space="preserve">dias.luciano@hotmail.com                              </t>
  </si>
  <si>
    <t xml:space="preserve">AV  CORONEL MONTEIRO DE CASTRO    393        </t>
  </si>
  <si>
    <t xml:space="preserve">BRUNO VICENTE DA ROCHA                            </t>
  </si>
  <si>
    <t xml:space="preserve">brunoielas279@gmail.com                               </t>
  </si>
  <si>
    <t xml:space="preserve">R   FUNCHAL GARCIA                485        </t>
  </si>
  <si>
    <t xml:space="preserve">ADELIA APARECIDA ALEIXO DUTRA 0591075563          </t>
  </si>
  <si>
    <t xml:space="preserve">0021560320036       </t>
  </si>
  <si>
    <t xml:space="preserve">BAR DO ZE BAO FILHO      </t>
  </si>
  <si>
    <t xml:space="preserve">PC  SANTA CRUZ                    29         </t>
  </si>
  <si>
    <t xml:space="preserve">BETUEL MOREIRA MONCAO ME                          </t>
  </si>
  <si>
    <t xml:space="preserve">0022613750081       </t>
  </si>
  <si>
    <t xml:space="preserve">BAR E MERC SAO GERAL     </t>
  </si>
  <si>
    <t xml:space="preserve">R   BR 393 KM 36                  56         </t>
  </si>
  <si>
    <t xml:space="preserve">JOSE ANTONIO DE OLIVEIRA 33407290691              </t>
  </si>
  <si>
    <t xml:space="preserve">0020772350086       </t>
  </si>
  <si>
    <t xml:space="preserve">CARIOCAS BAR             </t>
  </si>
  <si>
    <t xml:space="preserve">R   NELSON BATISTA                45         </t>
  </si>
  <si>
    <t xml:space="preserve">1331411290072       </t>
  </si>
  <si>
    <t xml:space="preserve">R   PADRE CANDIDO                 54         </t>
  </si>
  <si>
    <t xml:space="preserve">PASTELARIA E CAFE MULAMBO DE CATAGUASES           </t>
  </si>
  <si>
    <t xml:space="preserve">0022008200078       </t>
  </si>
  <si>
    <t xml:space="preserve">CAFE MULAMBO             </t>
  </si>
  <si>
    <t xml:space="preserve">PC  RUI BARBOSA                   2          </t>
  </si>
  <si>
    <t xml:space="preserve">CLAUDIO MENEZES FERREIRA EPP                      </t>
  </si>
  <si>
    <t xml:space="preserve">2295162320014       </t>
  </si>
  <si>
    <t xml:space="preserve">SUPERMERCADO REI DO      </t>
  </si>
  <si>
    <t xml:space="preserve">R   AMILCAR NEVES                 154        </t>
  </si>
  <si>
    <t xml:space="preserve">MARIA DAS DORES RODRIGUES DO REGO 612817          </t>
  </si>
  <si>
    <t xml:space="preserve">0015803390097       </t>
  </si>
  <si>
    <t xml:space="preserve">MARIA DAS DORES PROG     </t>
  </si>
  <si>
    <t xml:space="preserve">helenicefonseca@oi.com.br                             </t>
  </si>
  <si>
    <t xml:space="preserve">R   MAJOR LUCAS LACERDA           34         </t>
  </si>
  <si>
    <t xml:space="preserve">PEREIRA TASSI EIRELI                              </t>
  </si>
  <si>
    <t xml:space="preserve">2290586080067       </t>
  </si>
  <si>
    <t xml:space="preserve">SUPERMERCADO PEREIRA     </t>
  </si>
  <si>
    <t xml:space="preserve">felippedono@hotmail.com                               </t>
  </si>
  <si>
    <t xml:space="preserve">AV  ANTONIO ESTEVES RIBEIRO       316        </t>
  </si>
  <si>
    <t xml:space="preserve">MERCEARIA ADAO E ADAIR LTDA EPP                   </t>
  </si>
  <si>
    <t xml:space="preserve">2291454880083       </t>
  </si>
  <si>
    <t xml:space="preserve">MERCEARIA ADAO E ADA     </t>
  </si>
  <si>
    <t xml:space="preserve">bmadaoeadair@uol.com.br                               </t>
  </si>
  <si>
    <t xml:space="preserve">AV  ANTONIO ESTEVES RIBEIRO       347        </t>
  </si>
  <si>
    <t xml:space="preserve">MANOEL PAULO SIQUEIRA DIANA                       </t>
  </si>
  <si>
    <t xml:space="preserve">BAR DO MANOEL E MIRO     </t>
  </si>
  <si>
    <t xml:space="preserve">R   DEUSVAL FERREIRA DA COSTA     422A       </t>
  </si>
  <si>
    <t xml:space="preserve">PADARIA E MERCEARIA SANCHES BRAZ LTDA             </t>
  </si>
  <si>
    <t xml:space="preserve">2290070180009       </t>
  </si>
  <si>
    <t xml:space="preserve">R   JOSE GONCALVES DE SOUZA       10         </t>
  </si>
  <si>
    <t xml:space="preserve">DANILO CORREA LAURINDO 56429924653                </t>
  </si>
  <si>
    <t xml:space="preserve">0022808050011       </t>
  </si>
  <si>
    <t xml:space="preserve">DANILO CORREA LAURIN     </t>
  </si>
  <si>
    <t xml:space="preserve">R   CORONEL JOAO RODRIGUES VICENTE188        </t>
  </si>
  <si>
    <t xml:space="preserve">MATHEUS VIANA FELIPE                              </t>
  </si>
  <si>
    <t xml:space="preserve">PADARIA DO DARCY         </t>
  </si>
  <si>
    <t xml:space="preserve">PC  GOVERNADOR BIAS FORTES        42         </t>
  </si>
  <si>
    <t xml:space="preserve">EDINA APARECIDA REZENDE SOUZA                     </t>
  </si>
  <si>
    <t xml:space="preserve">MANOS BAR                </t>
  </si>
  <si>
    <t xml:space="preserve">priscila_1990@hotmail.com                             </t>
  </si>
  <si>
    <t xml:space="preserve">MARILENE TEIXEIRA DE ALMEIDA                      </t>
  </si>
  <si>
    <t xml:space="preserve">BAR DO CAMPO             </t>
  </si>
  <si>
    <t xml:space="preserve">R   CAMILO DE ALMEIDA             SN         </t>
  </si>
  <si>
    <t xml:space="preserve">ARACATI                  </t>
  </si>
  <si>
    <t xml:space="preserve">CLAUDIO ROBERTO VIEIRA 03673574612                </t>
  </si>
  <si>
    <t xml:space="preserve">0022728690073       </t>
  </si>
  <si>
    <t xml:space="preserve">R   DOMINGOS ERNESTO PASCHOALINO  SN         </t>
  </si>
  <si>
    <t xml:space="preserve">BOA ESPERANCA            </t>
  </si>
  <si>
    <t xml:space="preserve">LANCHONETE IPE MANIA LTDA ME                      </t>
  </si>
  <si>
    <t xml:space="preserve">0022522070045       </t>
  </si>
  <si>
    <t xml:space="preserve">IPE MANIA                </t>
  </si>
  <si>
    <t xml:space="preserve">AV  CAPITAO ANTONIO CARLOS DE SOUZ820        </t>
  </si>
  <si>
    <t xml:space="preserve">WALTER HENRIQUE DE AQUINO 03931224686             </t>
  </si>
  <si>
    <t xml:space="preserve">0022055630083       </t>
  </si>
  <si>
    <t xml:space="preserve">WALTER HENRIQUE DE A     </t>
  </si>
  <si>
    <t xml:space="preserve">AV  MADRE CANDIDA MARIA JESUS     1          </t>
  </si>
  <si>
    <t xml:space="preserve">LIMOEIRO                 </t>
  </si>
  <si>
    <t xml:space="preserve">DAVID EDSON CAETANO DE SOUZA                      </t>
  </si>
  <si>
    <t xml:space="preserve">BAR 24 HORAS             </t>
  </si>
  <si>
    <t xml:space="preserve">R   ALENCAR RIBEIRO               146        </t>
  </si>
  <si>
    <t xml:space="preserve">SIMONITA VALDIERE DE CARVALHO 4681372170          </t>
  </si>
  <si>
    <t xml:space="preserve">0020300590083       </t>
  </si>
  <si>
    <t xml:space="preserve">SIMONITA VALDIERE DE     </t>
  </si>
  <si>
    <t xml:space="preserve">simonitacarvalho@bol.com.br                           </t>
  </si>
  <si>
    <t xml:space="preserve">R   ROQUE AVILA                   180        </t>
  </si>
  <si>
    <t xml:space="preserve">DEPOSITO DE PAES PRINCESA DA MATA LTDA M          </t>
  </si>
  <si>
    <t xml:space="preserve">0020299620069       </t>
  </si>
  <si>
    <t xml:space="preserve">PADARIA PRINCESA DA      </t>
  </si>
  <si>
    <t xml:space="preserve">matheusrgama@gmail.com                                </t>
  </si>
  <si>
    <t xml:space="preserve">R   CLETO DA ROCHA                177        </t>
  </si>
  <si>
    <t xml:space="preserve">M E O BARBOSA ME                                  </t>
  </si>
  <si>
    <t xml:space="preserve">6901316410088       </t>
  </si>
  <si>
    <t xml:space="preserve">M E O BARBOSA ME         </t>
  </si>
  <si>
    <t xml:space="preserve">R   RAUL SOARES                   65         </t>
  </si>
  <si>
    <t xml:space="preserve">CARLOS EDUARDO ISASBIK                            </t>
  </si>
  <si>
    <t xml:space="preserve">CAIPIRA ALIMENTOS        </t>
  </si>
  <si>
    <t xml:space="preserve">R   MOREIRA CEZAR                 20         </t>
  </si>
  <si>
    <t xml:space="preserve">SUPERMERCADO OLIVEIRA E FILHOS LTDA               </t>
  </si>
  <si>
    <t xml:space="preserve">690.538531.00-07    </t>
  </si>
  <si>
    <t xml:space="preserve">PC  DO ROSARIO                    42         </t>
  </si>
  <si>
    <t xml:space="preserve">M C B DO AMARAL 97468568634                       </t>
  </si>
  <si>
    <t xml:space="preserve">6908745660082       </t>
  </si>
  <si>
    <t xml:space="preserve">MC B DO AMARAL 97468     </t>
  </si>
  <si>
    <t xml:space="preserve">R   ALFERES JOAQUIM DA ROCHA      658        </t>
  </si>
  <si>
    <t xml:space="preserve">M E N CHOPPERIA E PIZZARIA LTDA                   </t>
  </si>
  <si>
    <t xml:space="preserve">0022916950036       </t>
  </si>
  <si>
    <t xml:space="preserve">SPETTOS E CIA            </t>
  </si>
  <si>
    <t xml:space="preserve">resultleopoldina@yahoo.com.br                         </t>
  </si>
  <si>
    <t xml:space="preserve">AC  DOUTOR CUSTODIO JUNQUEIRA     15 LJB     </t>
  </si>
  <si>
    <t xml:space="preserve">JOSE ALDO GOMES 28065280625                       </t>
  </si>
  <si>
    <t xml:space="preserve">0023032160049       </t>
  </si>
  <si>
    <t xml:space="preserve">R   GUARACIABA                    400        </t>
  </si>
  <si>
    <t xml:space="preserve">MARIA FRANCISCA BARBOSA LIMA ME                   </t>
  </si>
  <si>
    <t xml:space="preserve">0023021630090       </t>
  </si>
  <si>
    <t xml:space="preserve">COMIX                    </t>
  </si>
  <si>
    <t xml:space="preserve">R   JOSE PERES                    261  D     </t>
  </si>
  <si>
    <t xml:space="preserve">CIDINEI JOSE TEIXEIRA                             </t>
  </si>
  <si>
    <t xml:space="preserve">SITIO DA LOJA SHOQUE     </t>
  </si>
  <si>
    <t xml:space="preserve">LEANDRO FERREIRA DE SOUZA                         </t>
  </si>
  <si>
    <t xml:space="preserve">MERCADO RJ               </t>
  </si>
  <si>
    <t xml:space="preserve">R   FRANCISCO TEIXEIRA DE ABREU   1258       </t>
  </si>
  <si>
    <t xml:space="preserve">WILLIAN RIBEIRO DA SILVA                          </t>
  </si>
  <si>
    <t xml:space="preserve">8340125310024       </t>
  </si>
  <si>
    <t xml:space="preserve">PADARIA E CONFEITAR      </t>
  </si>
  <si>
    <t xml:space="preserve">willianrsilva78@hotmail.com                           </t>
  </si>
  <si>
    <t xml:space="preserve">R   FARMACEUTICO LICINIO DE SOUZA 480        </t>
  </si>
  <si>
    <t xml:space="preserve">MARIA APARECIDA DE MORAIS RODRIGUES 7732          </t>
  </si>
  <si>
    <t xml:space="preserve">0022457250056       </t>
  </si>
  <si>
    <t xml:space="preserve">MERCEARIA DA TUCA        </t>
  </si>
  <si>
    <t xml:space="preserve">R   JOAO ELIDIO ARAUJO PORTO      89         </t>
  </si>
  <si>
    <t xml:space="preserve">ELTON OLIVEIRA DE PAIVA 05309111670               </t>
  </si>
  <si>
    <t xml:space="preserve">0022064090037       </t>
  </si>
  <si>
    <t xml:space="preserve">QUEIJOS E CIA            </t>
  </si>
  <si>
    <t xml:space="preserve">R   PREFEITO JOSE XAVIER VIEIRA   70         </t>
  </si>
  <si>
    <t xml:space="preserve">JOAO GONCALVES DA NE     </t>
  </si>
  <si>
    <t xml:space="preserve">NILTON JOSE DE CARVALHO 03887330633               </t>
  </si>
  <si>
    <t xml:space="preserve">0018380770056       </t>
  </si>
  <si>
    <t xml:space="preserve">NILTON JOSE DE CARVA     </t>
  </si>
  <si>
    <t xml:space="preserve">FAZ ANCORADO                      SN         </t>
  </si>
  <si>
    <t xml:space="preserve">SIDNEI DE ALMEIDA MENDES E CIA LTDA               </t>
  </si>
  <si>
    <t xml:space="preserve">6990320300053       </t>
  </si>
  <si>
    <t xml:space="preserve">SIDNEI DE ALMEIDA ME     </t>
  </si>
  <si>
    <t xml:space="preserve">PC  GUIDO MARLIERE                18         </t>
  </si>
  <si>
    <t xml:space="preserve">SEBASTIAO REIS DA SILVEIRA 50391283804            </t>
  </si>
  <si>
    <t xml:space="preserve">0022864920026       </t>
  </si>
  <si>
    <t xml:space="preserve">MERCEARIA ELDORADO       </t>
  </si>
  <si>
    <t xml:space="preserve">AV  ALVIMAR MIQUELITO             518        </t>
  </si>
  <si>
    <t xml:space="preserve">MARIA MADALENA TEIXEIRA                           </t>
  </si>
  <si>
    <t xml:space="preserve">BAR DA MADALENA          </t>
  </si>
  <si>
    <t xml:space="preserve">CRG SAO FRANCISCO                 SN         </t>
  </si>
  <si>
    <t xml:space="preserve">ANGELA MARIA LADEIRA DOS SANTOS                   </t>
  </si>
  <si>
    <t xml:space="preserve">1675235210022       </t>
  </si>
  <si>
    <t xml:space="preserve">RESTAURANTE COIMBRA      </t>
  </si>
  <si>
    <t xml:space="preserve">ROD BR 120 KM 330                 SN         </t>
  </si>
  <si>
    <t xml:space="preserve">JOAO PAULO SOARES PIRES 01515786641               </t>
  </si>
  <si>
    <t xml:space="preserve">0023134520036       </t>
  </si>
  <si>
    <t xml:space="preserve">JOAO PAULO SOARES PI     </t>
  </si>
  <si>
    <t xml:space="preserve">R   GUIRICEMA                     47         </t>
  </si>
  <si>
    <t xml:space="preserve">MARIA LUCIA MORAES CAETANO 96702109768            </t>
  </si>
  <si>
    <t xml:space="preserve">0022889260070       </t>
  </si>
  <si>
    <t xml:space="preserve">BAR PRECIOSA             </t>
  </si>
  <si>
    <t xml:space="preserve">R   CAPITAO PINHEIRO              393        </t>
  </si>
  <si>
    <t xml:space="preserve">NELIO ANDRADE PEREIRA ME                          </t>
  </si>
  <si>
    <t xml:space="preserve">1679740620015       </t>
  </si>
  <si>
    <t xml:space="preserve">VENDA DO NELIO           </t>
  </si>
  <si>
    <t xml:space="preserve">mercadodonelio@hotmail.com                            </t>
  </si>
  <si>
    <t xml:space="preserve">R   SANTO ANTONIO                 685        </t>
  </si>
  <si>
    <t xml:space="preserve">MERCEARIA SILVA ARAUJO LTDA ME                    </t>
  </si>
  <si>
    <t xml:space="preserve">1673615240010       </t>
  </si>
  <si>
    <t xml:space="preserve">MERCEARIA SILVA ARAU     </t>
  </si>
  <si>
    <t xml:space="preserve">PC  JUCA VALADARES                3          </t>
  </si>
  <si>
    <t xml:space="preserve">CLAUDEMIR FERNANDES CUSTODIO                      </t>
  </si>
  <si>
    <t xml:space="preserve">BAR DO NINHO E MARGA     </t>
  </si>
  <si>
    <t xml:space="preserve">PC  CARLOS AUGUSTO PIRES          114        </t>
  </si>
  <si>
    <t xml:space="preserve">ANILTON AURELIO APOSTOLO                          </t>
  </si>
  <si>
    <t xml:space="preserve">BAR DO ANILTON           </t>
  </si>
  <si>
    <t xml:space="preserve">R   ANIZIA ANEZIA DA ROCHA        60         </t>
  </si>
  <si>
    <t xml:space="preserve">JORGE LUCIANO DA SILVA                            </t>
  </si>
  <si>
    <t xml:space="preserve">CHURRASQUINHO DO JOR     </t>
  </si>
  <si>
    <t xml:space="preserve">R   RIO BRANCO                    56         </t>
  </si>
  <si>
    <t xml:space="preserve">RECAUCHUTADORA RENOVE PNEUS                       </t>
  </si>
  <si>
    <t xml:space="preserve">77510044            </t>
  </si>
  <si>
    <t xml:space="preserve">RENOVE PNEUS RECAUCH     </t>
  </si>
  <si>
    <t xml:space="preserve">R   SAO BARTOLOMEU                31         </t>
  </si>
  <si>
    <t xml:space="preserve">CAMPOS DOS GOYTACAZE     </t>
  </si>
  <si>
    <t xml:space="preserve">PARQUE CAJU              </t>
  </si>
  <si>
    <t xml:space="preserve">IDICLEIA APARECIDA JORGE                          </t>
  </si>
  <si>
    <t xml:space="preserve">BAR DO MARCELO           </t>
  </si>
  <si>
    <t xml:space="preserve">R   FARMACEUTICO ALVARO DE CASTRO 29         </t>
  </si>
  <si>
    <t xml:space="preserve">CARINA LOUREANO CRISTIANO BORGES                  </t>
  </si>
  <si>
    <t xml:space="preserve">BAR CARINA               </t>
  </si>
  <si>
    <t xml:space="preserve">BC  SAO PEDRO                     120        </t>
  </si>
  <si>
    <t xml:space="preserve">BORDONI E CRUZ RESTAURANTE LTDA ME                </t>
  </si>
  <si>
    <t xml:space="preserve">0022454060027       </t>
  </si>
  <si>
    <t xml:space="preserve">BORDONI E CRUZ RESTA     </t>
  </si>
  <si>
    <t xml:space="preserve">R   HELSON HASTENREITER           245        </t>
  </si>
  <si>
    <t xml:space="preserve">RA COSTA BAR E MERCEARIA LTDA ME                  </t>
  </si>
  <si>
    <t xml:space="preserve">0023346150003       </t>
  </si>
  <si>
    <t xml:space="preserve">BAR DO CARLINHOS         </t>
  </si>
  <si>
    <t xml:space="preserve">AV  AMARO DOMINGUES               401        </t>
  </si>
  <si>
    <t xml:space="preserve">HELMADAN DE QUEIROZ SILVA 36044431720             </t>
  </si>
  <si>
    <t xml:space="preserve">0023087020087       </t>
  </si>
  <si>
    <t xml:space="preserve">Q BAR                    </t>
  </si>
  <si>
    <t xml:space="preserve">R   DOUTOR JOAO CATALDO PINTO     2000       </t>
  </si>
  <si>
    <t xml:space="preserve">ROSA MARIA PEREIRA DE SOUZA 72240792604           </t>
  </si>
  <si>
    <t xml:space="preserve">0022260030009       </t>
  </si>
  <si>
    <t xml:space="preserve">R   DOS OPERARIOS                 458        </t>
  </si>
  <si>
    <t xml:space="preserve">JOSE CARLOS ARAUJO CABRAL E CIA LTDA ME           </t>
  </si>
  <si>
    <t xml:space="preserve">1673441050017       </t>
  </si>
  <si>
    <t xml:space="preserve">SUERMERCADO CABRAL       </t>
  </si>
  <si>
    <t xml:space="preserve">PC  ALVARO DE BARROS              146        </t>
  </si>
  <si>
    <t xml:space="preserve">RESTAURANTE PURO ALHO LTDA ME                     </t>
  </si>
  <si>
    <t xml:space="preserve">0023471320016       </t>
  </si>
  <si>
    <t xml:space="preserve">AV  COMENDADOR JACINTO SOARES DE S1128       </t>
  </si>
  <si>
    <t xml:space="preserve">DANIEL DE CARVALHO LACERDA 19407181634            </t>
  </si>
  <si>
    <t xml:space="preserve">3842637720023       </t>
  </si>
  <si>
    <t xml:space="preserve">DANIEL DE CARVALHO L     </t>
  </si>
  <si>
    <t xml:space="preserve">R   RIBEIRO JUNQUEIRA             31         </t>
  </si>
  <si>
    <t xml:space="preserve">SEBASTIAO MARIO GOMES E CIA LTDA ME               </t>
  </si>
  <si>
    <t xml:space="preserve">1673615200094       </t>
  </si>
  <si>
    <t xml:space="preserve">R   SAO SEBASTIAO                 271        </t>
  </si>
  <si>
    <t xml:space="preserve">PAULO BENEDITO HILARIO                            </t>
  </si>
  <si>
    <t xml:space="preserve">PC  JOSE CUSTODIO PEREIRA         256        </t>
  </si>
  <si>
    <t xml:space="preserve">PATRIMONIO SAO DOMIN     </t>
  </si>
  <si>
    <t xml:space="preserve">MARISE DE OLIVEIRA 52125408600                    </t>
  </si>
  <si>
    <t xml:space="preserve">0023048010025       </t>
  </si>
  <si>
    <t xml:space="preserve">MARISE DE OLIVEIRA 5     </t>
  </si>
  <si>
    <t xml:space="preserve">R   EXPEDITO LIBERATO             113        </t>
  </si>
  <si>
    <t xml:space="preserve">ALVES E IBRAHIM LTDA                              </t>
  </si>
  <si>
    <t xml:space="preserve">2192314790041       </t>
  </si>
  <si>
    <t xml:space="preserve">SUPERMERCADO JUNINHO     </t>
  </si>
  <si>
    <t xml:space="preserve">lailarozendo@oi.com.br                                </t>
  </si>
  <si>
    <t xml:space="preserve">R   JOAO RODRIGUES DE ANDRADE     116        </t>
  </si>
  <si>
    <t xml:space="preserve">BIANCA DE SA LEITE ME                             </t>
  </si>
  <si>
    <t xml:space="preserve">0021682970086       </t>
  </si>
  <si>
    <t xml:space="preserve">MERCADO SUPER PRECO      </t>
  </si>
  <si>
    <t xml:space="preserve">francisco.fluminense@hotmail.com                      </t>
  </si>
  <si>
    <t xml:space="preserve">PC  GOVERNADOR BIAS FORTES        76         </t>
  </si>
  <si>
    <t xml:space="preserve">FRANCISCO MARTINS DOS SANTOS ME                   </t>
  </si>
  <si>
    <t xml:space="preserve">2190281930085       </t>
  </si>
  <si>
    <t xml:space="preserve">FRANCISCO MARTINS DO     </t>
  </si>
  <si>
    <t xml:space="preserve">R   JOAO RODRIGUES DE ANDRADE     196        </t>
  </si>
  <si>
    <t xml:space="preserve">PATRICIA MARQUES DA SILVA DIAS EPP                </t>
  </si>
  <si>
    <t xml:space="preserve">2191919890001       </t>
  </si>
  <si>
    <t xml:space="preserve">INOVA CONSTRUCAO E A     </t>
  </si>
  <si>
    <t xml:space="preserve">divinesiacontabil@yahoo.com.br                        </t>
  </si>
  <si>
    <t xml:space="preserve">AV  DIAS PAES                     88         </t>
  </si>
  <si>
    <t xml:space="preserve">CASA ELAINE LTDA                                  </t>
  </si>
  <si>
    <t xml:space="preserve">2192127800080       </t>
  </si>
  <si>
    <t xml:space="preserve">CASA ELAINE LTDA         </t>
  </si>
  <si>
    <t xml:space="preserve">R   JOSE VALENTE                  SN         </t>
  </si>
  <si>
    <t xml:space="preserve">JESUS MEDEIROS DE PAULO                           </t>
  </si>
  <si>
    <t xml:space="preserve">BAR DO JESUS             </t>
  </si>
  <si>
    <t xml:space="preserve">AV  DARCY PRATA                   1831       </t>
  </si>
  <si>
    <t xml:space="preserve">ADEMIR FERNANDES CASSANE                          </t>
  </si>
  <si>
    <t xml:space="preserve">ADEMIR FERNANDES CAS     </t>
  </si>
  <si>
    <t xml:space="preserve">AV  EXPEDICIONARIOS               1219       </t>
  </si>
  <si>
    <t xml:space="preserve">NEUZA MARIA LESSA 57153701672                     </t>
  </si>
  <si>
    <t xml:space="preserve">0023115000014       </t>
  </si>
  <si>
    <t xml:space="preserve">BAR DA NEUSA LESSA       </t>
  </si>
  <si>
    <t xml:space="preserve">ROD BR 356 COIMBRA ERVALIA        SN         </t>
  </si>
  <si>
    <t xml:space="preserve">SITIO DA RETA            </t>
  </si>
  <si>
    <t xml:space="preserve">JOAO DE DEUS DA ROCHA                             </t>
  </si>
  <si>
    <t xml:space="preserve">R   DONA MARIANA                  S/N        </t>
  </si>
  <si>
    <t xml:space="preserve">JULIO CESAR MIGLIORI COSTA 12007516632            </t>
  </si>
  <si>
    <t xml:space="preserve">0023214440004       </t>
  </si>
  <si>
    <t xml:space="preserve">LANCHONETE 2 IRMAOS      </t>
  </si>
  <si>
    <t xml:space="preserve">R   FREI CORNELIO                 19         </t>
  </si>
  <si>
    <t xml:space="preserve">LAURINDO CASTRO          </t>
  </si>
  <si>
    <t xml:space="preserve">MIRABRAS COMERCIO IMPORTACAO E EXPORTACA          </t>
  </si>
  <si>
    <t xml:space="preserve">1338846200065       </t>
  </si>
  <si>
    <t xml:space="preserve">MIRANDA SUPERMERCADO     </t>
  </si>
  <si>
    <t xml:space="preserve">R   DOUTOR ZOROASTRO TORRES       99         </t>
  </si>
  <si>
    <t xml:space="preserve">OURO VERDE               </t>
  </si>
  <si>
    <t xml:space="preserve">CLAUDIANA APARECIDA DO NASCIMENTO                 </t>
  </si>
  <si>
    <t xml:space="preserve">BOTECO DO BOI            </t>
  </si>
  <si>
    <t xml:space="preserve">edimilsonpedronascimento@gmail.com                    </t>
  </si>
  <si>
    <t xml:space="preserve">SIT PAU DALHO                     SN         </t>
  </si>
  <si>
    <t xml:space="preserve">ANGELA MARIA DE SOUZA LEONEL 38427613687          </t>
  </si>
  <si>
    <t xml:space="preserve">0016943360086       </t>
  </si>
  <si>
    <t xml:space="preserve">ANGELA MARIA DE SOUZ     </t>
  </si>
  <si>
    <t xml:space="preserve">R   ABEL DE ALMEIDA               350        </t>
  </si>
  <si>
    <t xml:space="preserve">CACHOEIRA                </t>
  </si>
  <si>
    <t xml:space="preserve">ARMAZEM DALPERIO LTDA                             </t>
  </si>
  <si>
    <t xml:space="preserve">6922971010012       </t>
  </si>
  <si>
    <t xml:space="preserve">ARMAZEM DALPERIO         </t>
  </si>
  <si>
    <t xml:space="preserve">R   OLIMPIO QUINTAO               267        </t>
  </si>
  <si>
    <t xml:space="preserve">A VIEIRA ME                                       </t>
  </si>
  <si>
    <t xml:space="preserve">0023233460058       </t>
  </si>
  <si>
    <t xml:space="preserve">A VIEIRA ME              </t>
  </si>
  <si>
    <t xml:space="preserve">R   ESPERANTO                     15         </t>
  </si>
  <si>
    <t xml:space="preserve">MARCOS VINICIUS FERNANDES ME                      </t>
  </si>
  <si>
    <t xml:space="preserve">0021194760082       </t>
  </si>
  <si>
    <t xml:space="preserve">CHURRASCARIA E RESTA     </t>
  </si>
  <si>
    <t xml:space="preserve">ROD BR 116 KM 671                 SN         </t>
  </si>
  <si>
    <t xml:space="preserve">ALINE VALENTE PIRES                               </t>
  </si>
  <si>
    <t xml:space="preserve">BAR DA ALINE             </t>
  </si>
  <si>
    <t xml:space="preserve">AV  PADRE ARNALDO JANSEN          448        </t>
  </si>
  <si>
    <t xml:space="preserve">YGOR SOARES BRESSAN                               </t>
  </si>
  <si>
    <t xml:space="preserve">YGOR SOARES BRESSAN      </t>
  </si>
  <si>
    <t xml:space="preserve">R   FRANCISCO TEIXEIRA DE ABREU   844        </t>
  </si>
  <si>
    <t xml:space="preserve">LUCAS PIRES                                       </t>
  </si>
  <si>
    <t xml:space="preserve">BAR LUCAS                </t>
  </si>
  <si>
    <t xml:space="preserve">R   DO MULTIRAO                   SN         </t>
  </si>
  <si>
    <t xml:space="preserve">VALDINIZ FERREIRA CAMPOS                          </t>
  </si>
  <si>
    <t xml:space="preserve">MERCADO PAGUE MENOS      </t>
  </si>
  <si>
    <t xml:space="preserve">AV  TENENTE SENADOR LEVINDO COELHO1373       </t>
  </si>
  <si>
    <t xml:space="preserve">COMERCIAL TEIXEIRA E RAMOS LTDA ME                </t>
  </si>
  <si>
    <t xml:space="preserve">6153974640063       </t>
  </si>
  <si>
    <t xml:space="preserve">COMERCIAL TEIXEIRA E     </t>
  </si>
  <si>
    <t xml:space="preserve">comercialtexeiraramos@outlook.com                     </t>
  </si>
  <si>
    <t xml:space="preserve">R   VINTE E UM DE ABRIL           26         </t>
  </si>
  <si>
    <t xml:space="preserve">GILSON RIBEIRO DE FARIA                           </t>
  </si>
  <si>
    <t xml:space="preserve">BAR DO GILSON            </t>
  </si>
  <si>
    <t xml:space="preserve">MERCEARIA MARIQUINHA BATALHA LTDA                 </t>
  </si>
  <si>
    <t xml:space="preserve">6152676200005       </t>
  </si>
  <si>
    <t xml:space="preserve">MERCEARIA DA MARIQUI     </t>
  </si>
  <si>
    <t xml:space="preserve">PC  SANTO ANTONIO                 6          </t>
  </si>
  <si>
    <t xml:space="preserve">SANDRA CRISTINA DE SOUZA TEIXEIRA 071191          </t>
  </si>
  <si>
    <t xml:space="preserve">0023570430073       </t>
  </si>
  <si>
    <t xml:space="preserve">R   PREFEITO GERALDO COUTINHO BRUM145        </t>
  </si>
  <si>
    <t xml:space="preserve">SAO VICENTE              </t>
  </si>
  <si>
    <t xml:space="preserve">JORGE LUIS MOREIRA 10648653602                    </t>
  </si>
  <si>
    <t xml:space="preserve">0023113650097       </t>
  </si>
  <si>
    <t xml:space="preserve">JORGE LUIS MOREIRA       </t>
  </si>
  <si>
    <t xml:space="preserve">R   VEREADOR JOAO ANTONIO DA COSTA256        </t>
  </si>
  <si>
    <t xml:space="preserve">COLINA                   </t>
  </si>
  <si>
    <t xml:space="preserve">ORFEU FLAVIO ZANIOL                               </t>
  </si>
  <si>
    <t xml:space="preserve">MERCEARIA DO ORFEU       </t>
  </si>
  <si>
    <t xml:space="preserve">R   ISRAEL PINHEIRO               215        </t>
  </si>
  <si>
    <t xml:space="preserve">EDIMAR NASCIMENTO DE ALMEIDA                      </t>
  </si>
  <si>
    <t xml:space="preserve">EDIMAR NASCIMENTO DE     </t>
  </si>
  <si>
    <t xml:space="preserve">R   EURIDICE CASTRO ESTEVES       96         </t>
  </si>
  <si>
    <t xml:space="preserve">ADAILTON DA SILVA SOARES 00177099623              </t>
  </si>
  <si>
    <t xml:space="preserve">0023353730052       </t>
  </si>
  <si>
    <t xml:space="preserve">ADAILTON DA SILVA SO     </t>
  </si>
  <si>
    <t xml:space="preserve">R   VIRGILIO DE PAULA ROCHA       471 LJ     </t>
  </si>
  <si>
    <t xml:space="preserve">JOSE ROBERTO DOS SANTOS 87415682653               </t>
  </si>
  <si>
    <t xml:space="preserve">0023575770042       </t>
  </si>
  <si>
    <t xml:space="preserve">JOSE ROBERTO DOS SAN     </t>
  </si>
  <si>
    <t xml:space="preserve">R   ATILIO DA SILVA PINTO         190        </t>
  </si>
  <si>
    <t xml:space="preserve">LAMARTINE FERREIRA       </t>
  </si>
  <si>
    <t xml:space="preserve">MINI MERCADO JP LTDA                              </t>
  </si>
  <si>
    <t xml:space="preserve">0022759750094       </t>
  </si>
  <si>
    <t xml:space="preserve">MINI MERCADO NOSSA C     </t>
  </si>
  <si>
    <t xml:space="preserve">R   CAPITAO JOAQUIM SILVEIRA      3          </t>
  </si>
  <si>
    <t xml:space="preserve">PAULO SERGIO VICTOR ME                            </t>
  </si>
  <si>
    <t xml:space="preserve">2882387640080       </t>
  </si>
  <si>
    <t xml:space="preserve">MERCEARIA FAMILIA SI     </t>
  </si>
  <si>
    <t xml:space="preserve">PC  MAJOR ALBINO                  73         </t>
  </si>
  <si>
    <t xml:space="preserve">JOSE HELENO MARINHO                               </t>
  </si>
  <si>
    <t xml:space="preserve">BAR DO ZE HELENO         </t>
  </si>
  <si>
    <t xml:space="preserve">R   MIGUEL GESUALDE               102        </t>
  </si>
  <si>
    <t xml:space="preserve">GILBERTO CAETANO DA SILVA                         </t>
  </si>
  <si>
    <t xml:space="preserve">2884312220026       </t>
  </si>
  <si>
    <t xml:space="preserve">SUPER VAI E VOLTA        </t>
  </si>
  <si>
    <t xml:space="preserve">supermercado.vaievolta@bol.com.br                     </t>
  </si>
  <si>
    <t xml:space="preserve">R   GOVERNADOR VALADARES          173        </t>
  </si>
  <si>
    <t xml:space="preserve">ANOIR COSTA 94609837668                           </t>
  </si>
  <si>
    <t xml:space="preserve">0023660220000       </t>
  </si>
  <si>
    <t xml:space="preserve">BAR DO ANOIR             </t>
  </si>
  <si>
    <t xml:space="preserve">R   CARLOS SCHETTINO              100        </t>
  </si>
  <si>
    <t xml:space="preserve">CASA DA MENINA                                    </t>
  </si>
  <si>
    <t xml:space="preserve">CASA DA MENINA           </t>
  </si>
  <si>
    <t xml:space="preserve">R   DR LIDIO BANDEIRA DE MELO     603        </t>
  </si>
  <si>
    <t xml:space="preserve">ANDREIA ROSA RODRIGUES MARTINS                    </t>
  </si>
  <si>
    <t xml:space="preserve">DEPOSITO DA ANDREIA      </t>
  </si>
  <si>
    <t xml:space="preserve">tufurtado@gmail.com                                   </t>
  </si>
  <si>
    <t xml:space="preserve">R   JUPITER                       21         </t>
  </si>
  <si>
    <t xml:space="preserve">MARIA DA PENHA BRITO 03147865622                  </t>
  </si>
  <si>
    <t xml:space="preserve">0022201590060       </t>
  </si>
  <si>
    <t xml:space="preserve">MARIA DA PENHA BRITO     </t>
  </si>
  <si>
    <t xml:space="preserve">AL  DAS SIBIPIRUNAS               168        </t>
  </si>
  <si>
    <t xml:space="preserve">MERCADO DESTRO E COELHO LTDA ME                   </t>
  </si>
  <si>
    <t xml:space="preserve">6901788940072       </t>
  </si>
  <si>
    <t xml:space="preserve">MERCADO ABRANTES E G     </t>
  </si>
  <si>
    <t xml:space="preserve">AV  PADRE MACARIO                 471        </t>
  </si>
  <si>
    <t xml:space="preserve">MARIA RITA DOS SANTOS 03742365690                 </t>
  </si>
  <si>
    <t xml:space="preserve">0023678240089       </t>
  </si>
  <si>
    <t xml:space="preserve">BAR DA RITA              </t>
  </si>
  <si>
    <t xml:space="preserve">EUDOXIARODRIGUES@YAHOO.COM.BR                         </t>
  </si>
  <si>
    <t xml:space="preserve">AV  MARECHAL FLORIANO             85 L 1     </t>
  </si>
  <si>
    <t xml:space="preserve">S C PINTO EPP                                     </t>
  </si>
  <si>
    <t xml:space="preserve">6909129380038       </t>
  </si>
  <si>
    <t xml:space="preserve">SUPERMERCADO DA FAMI     </t>
  </si>
  <si>
    <t xml:space="preserve">AV  PADRE MACARIO                 295        </t>
  </si>
  <si>
    <t xml:space="preserve">TANIA APARECIDA DOS SANTOS                        </t>
  </si>
  <si>
    <t xml:space="preserve">PC  ARTHUR BERNARDES              126        </t>
  </si>
  <si>
    <t xml:space="preserve">LUCIMAR FERREIRA DA SILVA 31972450832             </t>
  </si>
  <si>
    <t xml:space="preserve">0021075440076       </t>
  </si>
  <si>
    <t xml:space="preserve">LUCIMAR FERREIRA DA      </t>
  </si>
  <si>
    <t xml:space="preserve">R   SEBASTIAO CELESTINO DE ALMEIDA11         </t>
  </si>
  <si>
    <t xml:space="preserve">L E H SUPERMERCADO EIRELI                         </t>
  </si>
  <si>
    <t xml:space="preserve">0023796100074       </t>
  </si>
  <si>
    <t xml:space="preserve">MERCADO SAO CRISTOVA     </t>
  </si>
  <si>
    <t xml:space="preserve">R   ITALIA                        20         </t>
  </si>
  <si>
    <t xml:space="preserve">CELCO PEREIRA DE FARIA                            </t>
  </si>
  <si>
    <t xml:space="preserve">MERCEARIA DO CELCO       </t>
  </si>
  <si>
    <t xml:space="preserve">AV  FRANCISCO MARTIMIANO DA SILVA 67         </t>
  </si>
  <si>
    <t xml:space="preserve">IMPERIAL                 </t>
  </si>
  <si>
    <t xml:space="preserve">TACIANA PAIXAO LACERDA                            </t>
  </si>
  <si>
    <t xml:space="preserve">TACIANA PAIXAO LACER     </t>
  </si>
  <si>
    <t xml:space="preserve">R   MARCOS POIARES                S/N        </t>
  </si>
  <si>
    <t xml:space="preserve">COCATE IRMAO LTDA                                 </t>
  </si>
  <si>
    <t xml:space="preserve">0460725810087       </t>
  </si>
  <si>
    <t xml:space="preserve">PADARIA PORTUENSE        </t>
  </si>
  <si>
    <t xml:space="preserve">R   JOAO ALMADA                   296        </t>
  </si>
  <si>
    <t xml:space="preserve">HERBERT VIEIRA MAGALHAES                          </t>
  </si>
  <si>
    <t xml:space="preserve">DEPOSITO DO HERBERT      </t>
  </si>
  <si>
    <t xml:space="preserve">R   ALFREDO MARTINS               74         </t>
  </si>
  <si>
    <t xml:space="preserve">FERNANDES LORDE RESTAURANTE LTDA ME               </t>
  </si>
  <si>
    <t xml:space="preserve">0023482060029       </t>
  </si>
  <si>
    <t xml:space="preserve">BAR DO GAUCHO            </t>
  </si>
  <si>
    <t xml:space="preserve">ROD BR 116 KM 651                 SN         </t>
  </si>
  <si>
    <t xml:space="preserve">JOSE AMARILDO CARMANINI                           </t>
  </si>
  <si>
    <t xml:space="preserve">RECANTO CARMANINI        </t>
  </si>
  <si>
    <t xml:space="preserve">R   JOSE BELMIRO                  100        </t>
  </si>
  <si>
    <t xml:space="preserve">COLONIA                  </t>
  </si>
  <si>
    <t xml:space="preserve">ALESSANDRA CARINA SOUZA GARCIA SOARES 05          </t>
  </si>
  <si>
    <t xml:space="preserve">0023182740067       </t>
  </si>
  <si>
    <t xml:space="preserve">ALESSANDRA CARINA SO     </t>
  </si>
  <si>
    <t xml:space="preserve">R   PROJETADA 02                  61         </t>
  </si>
  <si>
    <t xml:space="preserve">JARDIM HINDAIA           </t>
  </si>
  <si>
    <t xml:space="preserve">MARCO ANTONIO BITTENCOURT MAGALHAES 8006          </t>
  </si>
  <si>
    <t xml:space="preserve">0023729320025       </t>
  </si>
  <si>
    <t xml:space="preserve">NOSSO BUTECO             </t>
  </si>
  <si>
    <t xml:space="preserve">R   IZAC RODRIGUES DE SOUZA       373        </t>
  </si>
  <si>
    <t xml:space="preserve">FABIO ANTONIO DOS SANTOS GENEZIO 0692120          </t>
  </si>
  <si>
    <t xml:space="preserve">0023997170061       </t>
  </si>
  <si>
    <t xml:space="preserve">FABIO ANTONIO DOS SA     </t>
  </si>
  <si>
    <t xml:space="preserve">AV  EUVALDO LODI                  1042       </t>
  </si>
  <si>
    <t xml:space="preserve">SUPERMERCADO FLOR D MINAS RIOBRANQUENSE           </t>
  </si>
  <si>
    <t xml:space="preserve">7205980100064       </t>
  </si>
  <si>
    <t xml:space="preserve">SUPERMERCADO SAO JOA     </t>
  </si>
  <si>
    <t xml:space="preserve">R   SAO JOAO BATISTA              210        </t>
  </si>
  <si>
    <t xml:space="preserve">GUSTAVO PEREIRA ANDRADE                           </t>
  </si>
  <si>
    <t xml:space="preserve">BAR DO MARIM             </t>
  </si>
  <si>
    <t xml:space="preserve">R   PRINCIPAL                     52         </t>
  </si>
  <si>
    <t xml:space="preserve">LIGACAO                  </t>
  </si>
  <si>
    <t xml:space="preserve">JOSE CARLOS LOPES DOS SANTOS                      </t>
  </si>
  <si>
    <t xml:space="preserve">CENTRAL MOTOTAXI CAR     </t>
  </si>
  <si>
    <t xml:space="preserve">R   ADAO ARAUJO                   343        </t>
  </si>
  <si>
    <t xml:space="preserve">COMERCIAL CENTRAL RIOBRANQUENSE DE ALIME          </t>
  </si>
  <si>
    <t xml:space="preserve">7200123440073       </t>
  </si>
  <si>
    <t xml:space="preserve">R   GENEREAL OSORIO               779        </t>
  </si>
  <si>
    <t xml:space="preserve">EVANIO TAVARES DE QUEIROZ ME                      </t>
  </si>
  <si>
    <t xml:space="preserve">7209002780025       </t>
  </si>
  <si>
    <t xml:space="preserve">EVANIO TAVARES DE QU     </t>
  </si>
  <si>
    <t xml:space="preserve">AV  RICARDO MACHADO               79         </t>
  </si>
  <si>
    <t xml:space="preserve">PADARIA OSVALDO CRUZ RIOBRANQUENSE LTDA           </t>
  </si>
  <si>
    <t xml:space="preserve">7209516400016       </t>
  </si>
  <si>
    <t xml:space="preserve">PADARIA OSVALDO CRUZ     </t>
  </si>
  <si>
    <t xml:space="preserve">R   CAPITAO GERALDO WALTER CUNHA  240        </t>
  </si>
  <si>
    <t xml:space="preserve">YOLANDA MARIA DE ALMEIDA FREITAS 9212365          </t>
  </si>
  <si>
    <t xml:space="preserve">0023562930097       </t>
  </si>
  <si>
    <t xml:space="preserve">YOLANDA MARIA DE ALM     </t>
  </si>
  <si>
    <t xml:space="preserve">R   SAO PEDRO                     64         </t>
  </si>
  <si>
    <t xml:space="preserve">EDUARDO SILVA MOUCO                               </t>
  </si>
  <si>
    <t xml:space="preserve">MERCEARIA DO LEO         </t>
  </si>
  <si>
    <t xml:space="preserve">R   MARIA ROGERIA DE JESUS        11         </t>
  </si>
  <si>
    <t xml:space="preserve">MARIA DAS GRACAS DE PAULA DIOGO 43436412          </t>
  </si>
  <si>
    <t xml:space="preserve">0024124120079       </t>
  </si>
  <si>
    <t xml:space="preserve">BAR E REST DA DINDIN     </t>
  </si>
  <si>
    <t xml:space="preserve">AV  CORONEL ARTUR CRUZ            546        </t>
  </si>
  <si>
    <t xml:space="preserve">ROSA E MACHADO LTDA ME                            </t>
  </si>
  <si>
    <t xml:space="preserve">0022680630033       </t>
  </si>
  <si>
    <t xml:space="preserve">LANCHONETE KANTTO VE     </t>
  </si>
  <si>
    <t xml:space="preserve">R   JOSE PERES                    447 B      </t>
  </si>
  <si>
    <t xml:space="preserve">ISABEL TAVARES DE SOUSA                           </t>
  </si>
  <si>
    <t xml:space="preserve">MERCEARIA DA ISABEL      </t>
  </si>
  <si>
    <t xml:space="preserve">AV  RUBENS BAIAO                  352        </t>
  </si>
  <si>
    <t xml:space="preserve">IRACI FERREIRA RAFAEL ME                          </t>
  </si>
  <si>
    <t xml:space="preserve">5139018770013       </t>
  </si>
  <si>
    <t xml:space="preserve">IRACI FERREIRA RAFAE     </t>
  </si>
  <si>
    <t xml:space="preserve">R   VICTOR VECCHI                 308        </t>
  </si>
  <si>
    <t xml:space="preserve">LUANA FERREIRA                                    </t>
  </si>
  <si>
    <t xml:space="preserve">BAR DO EXPEDITO          </t>
  </si>
  <si>
    <t xml:space="preserve">R   CORONEL BERNARDINO CARNEIRO   466        </t>
  </si>
  <si>
    <t xml:space="preserve">LUCELIO ANTONIO MARQUES DA SILVA                  </t>
  </si>
  <si>
    <t xml:space="preserve">BAR DO JILO              </t>
  </si>
  <si>
    <t xml:space="preserve">R   ANGELO VARDIEIRO              13         </t>
  </si>
  <si>
    <t xml:space="preserve">LUCIANA ALVES DE OLIVEIRA 68443226658             </t>
  </si>
  <si>
    <t xml:space="preserve">0022709560046       </t>
  </si>
  <si>
    <t xml:space="preserve">MERCEARIA DA LUCIANA     </t>
  </si>
  <si>
    <t xml:space="preserve">R   JUDITE SANTOS                 153        </t>
  </si>
  <si>
    <t xml:space="preserve">M L CLUME E CIA LTDA ME                           </t>
  </si>
  <si>
    <t xml:space="preserve">5136924090065       </t>
  </si>
  <si>
    <t xml:space="preserve">M L CLUME E CIA LTDA     </t>
  </si>
  <si>
    <t xml:space="preserve">wwwconpires@piraubanet.com.br                         </t>
  </si>
  <si>
    <t xml:space="preserve">R   GUARUPEMBE                    260        </t>
  </si>
  <si>
    <t xml:space="preserve">ALESSANDRO SOARES PROCOPIO 90011090634            </t>
  </si>
  <si>
    <t xml:space="preserve">0023944380045       </t>
  </si>
  <si>
    <t xml:space="preserve">LANCHONETE DO ALESSA     </t>
  </si>
  <si>
    <t xml:space="preserve">R   JOAO ALMADA                   263        </t>
  </si>
  <si>
    <t xml:space="preserve">ANTONIO CARLOS PIRES E CIA LTDA ME                </t>
  </si>
  <si>
    <t xml:space="preserve">5139002860069       </t>
  </si>
  <si>
    <t xml:space="preserve">ANTONIO CARLOS PIRES     </t>
  </si>
  <si>
    <t xml:space="preserve">ascon@asconpirauba.com.br                             </t>
  </si>
  <si>
    <t xml:space="preserve">PC  LUCY GOMES CAPUTO             320        </t>
  </si>
  <si>
    <t xml:space="preserve">MARCIA MARQUES DE OLIVEIRA                        </t>
  </si>
  <si>
    <t xml:space="preserve">BAR E RESTAURANTE ZE     </t>
  </si>
  <si>
    <t xml:space="preserve">SIT PIRAPETINGA                   SN         </t>
  </si>
  <si>
    <t xml:space="preserve">HELIO RODRIGUES DE FREITAS 64452778615            </t>
  </si>
  <si>
    <t xml:space="preserve">7209968810085       </t>
  </si>
  <si>
    <t xml:space="preserve">MERCADO OPCAO            </t>
  </si>
  <si>
    <t xml:space="preserve">R   DOUTOR LINCH                  70         </t>
  </si>
  <si>
    <t xml:space="preserve">JOANA DARC DE MOURA RIBEIRO 06703822646           </t>
  </si>
  <si>
    <t xml:space="preserve">0021305200080       </t>
  </si>
  <si>
    <t xml:space="preserve">CALDO DE CANA            </t>
  </si>
  <si>
    <t xml:space="preserve">ROD RODEIRO UBA                   SN         </t>
  </si>
  <si>
    <t xml:space="preserve">ONIXSAT RASTREAMENTO DE VEICULOS LTDA             </t>
  </si>
  <si>
    <t xml:space="preserve">9054488200          </t>
  </si>
  <si>
    <t xml:space="preserve">ONIX SAT                 </t>
  </si>
  <si>
    <t xml:space="preserve">R   REBOUCAS                      105GP4     </t>
  </si>
  <si>
    <t xml:space="preserve">LONDRINA                 </t>
  </si>
  <si>
    <t xml:space="preserve">AMBEV S.A.                                        </t>
  </si>
  <si>
    <t xml:space="preserve">86.765.845          </t>
  </si>
  <si>
    <t xml:space="preserve">FILIAL PIRAI             </t>
  </si>
  <si>
    <t xml:space="preserve">ROD PRESIDENTE DUTRA KM 237       S/N        </t>
  </si>
  <si>
    <t xml:space="preserve">PIRAI                    </t>
  </si>
  <si>
    <t xml:space="preserve">CARLOS EDUARDO RODRIGUES DE SOUZA                 </t>
  </si>
  <si>
    <t xml:space="preserve">DUDU FUCINHO DE TATU     </t>
  </si>
  <si>
    <t xml:space="preserve">R   JOSE CAETANO DA SILVA         15 CA      </t>
  </si>
  <si>
    <t xml:space="preserve">SAO MATEUS               </t>
  </si>
  <si>
    <t xml:space="preserve">CARLOS ZOBERTO BAZOTI 80319831604                 </t>
  </si>
  <si>
    <t xml:space="preserve">0024101120056       </t>
  </si>
  <si>
    <t xml:space="preserve">AV  AFONSO ALVES PEREIRA          470        </t>
  </si>
  <si>
    <t xml:space="preserve">PAULO SERGIO CIULDIN                              </t>
  </si>
  <si>
    <t xml:space="preserve">MERCEARIA NAIR           </t>
  </si>
  <si>
    <t xml:space="preserve">R   DO ROSARIO                    SN         </t>
  </si>
  <si>
    <t xml:space="preserve">ITAMURY                  </t>
  </si>
  <si>
    <t xml:space="preserve">GERALDO JOSE MAZONI DE RESENDE                    </t>
  </si>
  <si>
    <t xml:space="preserve">0019286320086       </t>
  </si>
  <si>
    <t xml:space="preserve">MERCEARIA DO NINIM       </t>
  </si>
  <si>
    <t xml:space="preserve">AV  CATAGUASES                    380        </t>
  </si>
  <si>
    <t xml:space="preserve">SOUZA E TARTAGLIA LTDA ME                         </t>
  </si>
  <si>
    <t xml:space="preserve">7206631140061       </t>
  </si>
  <si>
    <t xml:space="preserve">SOUZA E TARTAGLIA LT     </t>
  </si>
  <si>
    <t xml:space="preserve">R   DOUTOR LINCH                  510        </t>
  </si>
  <si>
    <t xml:space="preserve">ANA LUCIA PINHEIRO MACHADO ME                     </t>
  </si>
  <si>
    <t xml:space="preserve">7208210690016       </t>
  </si>
  <si>
    <t xml:space="preserve">ANA LUCIA PINHEIRO M     </t>
  </si>
  <si>
    <t xml:space="preserve">ataidesalves10@gmail.com                              </t>
  </si>
  <si>
    <t xml:space="preserve">R   CESARIO ALVIM                 SN         </t>
  </si>
  <si>
    <t xml:space="preserve">ELSON DE MEDEIROS 00053355660                     </t>
  </si>
  <si>
    <t xml:space="preserve">0022851290010       </t>
  </si>
  <si>
    <t xml:space="preserve">BARZINHO DO ELSON        </t>
  </si>
  <si>
    <t xml:space="preserve">PC  SAO FRANCISCO DE ASSIS        85         </t>
  </si>
  <si>
    <t xml:space="preserve">MILTON SILVA BARBOSA                              </t>
  </si>
  <si>
    <t xml:space="preserve">BAR DO MILTON            </t>
  </si>
  <si>
    <t xml:space="preserve">R   AFONSO ALVES PEREIRA          SN         </t>
  </si>
  <si>
    <t xml:space="preserve">JOAO S NETO              </t>
  </si>
  <si>
    <t xml:space="preserve">GORASIL ADAO E CIA LTDA                           </t>
  </si>
  <si>
    <t xml:space="preserve">720.982313.00-83    </t>
  </si>
  <si>
    <t xml:space="preserve">R   JOAO CORREIA LINO             13         </t>
  </si>
  <si>
    <t xml:space="preserve">LOTUS CLUB UBA LTDA                               </t>
  </si>
  <si>
    <t xml:space="preserve">0023764490039       </t>
  </si>
  <si>
    <t xml:space="preserve">LOTUS CLUB               </t>
  </si>
  <si>
    <t xml:space="preserve">R   SANTA CRUZ                    127        </t>
  </si>
  <si>
    <t xml:space="preserve">ELIANE MOREIRA DA SILVA CORREA                    </t>
  </si>
  <si>
    <t xml:space="preserve">DEPOSITO DE BEBIDAS      </t>
  </si>
  <si>
    <t xml:space="preserve">R   ALAOR NUNES                   23         </t>
  </si>
  <si>
    <t xml:space="preserve">ROSA MARIA TORRES DE ARAUJO 88114244100           </t>
  </si>
  <si>
    <t xml:space="preserve">0023047500010       </t>
  </si>
  <si>
    <t xml:space="preserve">ROSA MARIA TORRES DE     </t>
  </si>
  <si>
    <t xml:space="preserve">rosatorres.flor@gmail.com                             </t>
  </si>
  <si>
    <t xml:space="preserve">R   PEDRO SERGIO DE OLIVEIRA      248        </t>
  </si>
  <si>
    <t xml:space="preserve">ROLANCHES LTDA                                    </t>
  </si>
  <si>
    <t xml:space="preserve">3846973310033       </t>
  </si>
  <si>
    <t xml:space="preserve">ROLANCHES LTDA           </t>
  </si>
  <si>
    <t xml:space="preserve">rolanchesltda@gmail.com                               </t>
  </si>
  <si>
    <t xml:space="preserve">AC  PROFESSOR JOAQUIM GUEDES MACHASN         </t>
  </si>
  <si>
    <t xml:space="preserve">DANILO C BITENCOURT ME                            </t>
  </si>
  <si>
    <t xml:space="preserve">0024390290088       </t>
  </si>
  <si>
    <t xml:space="preserve">BAR DO AQUINO            </t>
  </si>
  <si>
    <t xml:space="preserve">danilobitencourt@msn.com                              </t>
  </si>
  <si>
    <t xml:space="preserve">R   JOAO TEIXEIRA DE BARROS       598        </t>
  </si>
  <si>
    <t xml:space="preserve">TANIA MARIA DE OLIVEIRA                           </t>
  </si>
  <si>
    <t xml:space="preserve">BAR DA TANIA             </t>
  </si>
  <si>
    <t xml:space="preserve">AV  SENADOR LEVINDO COELHO        201        </t>
  </si>
  <si>
    <t xml:space="preserve">MARLEI APARECIDA SERRA 60381604691                </t>
  </si>
  <si>
    <t xml:space="preserve">0024340400009       </t>
  </si>
  <si>
    <t xml:space="preserve">MERCEARIA SEM NOME       </t>
  </si>
  <si>
    <t xml:space="preserve">AV  EUVALDO LODI                  980L A     </t>
  </si>
  <si>
    <t xml:space="preserve">OSMAR DE SOUZA COUTINHO                           </t>
  </si>
  <si>
    <t xml:space="preserve">BAR DO OSMAR             </t>
  </si>
  <si>
    <t xml:space="preserve">eliashonoratoaa@gmail.com                             </t>
  </si>
  <si>
    <t xml:space="preserve">AV  OLEGARIO MACIEL               1360       </t>
  </si>
  <si>
    <t xml:space="preserve">RESTAURANTE SALGADELLA LTDA ME                    </t>
  </si>
  <si>
    <t xml:space="preserve">0024381310039       </t>
  </si>
  <si>
    <t xml:space="preserve">RESTAURANTE SALGADEL     </t>
  </si>
  <si>
    <t xml:space="preserve">joaojose.jjoliveira@gmail.com                         </t>
  </si>
  <si>
    <t xml:space="preserve">PC  JOAO PINHEIRO                 10         </t>
  </si>
  <si>
    <t xml:space="preserve">ELAINE DA SILVA TOLEDO                            </t>
  </si>
  <si>
    <t xml:space="preserve">0023082430031       </t>
  </si>
  <si>
    <t xml:space="preserve">LANCHONETE BELA VIST     </t>
  </si>
  <si>
    <t xml:space="preserve">R   OITI                          S/N        </t>
  </si>
  <si>
    <t xml:space="preserve">PADARIA LINGUICA NO PAO LTDA ME                   </t>
  </si>
  <si>
    <t xml:space="preserve">0021746050047       </t>
  </si>
  <si>
    <t xml:space="preserve">PADARIA LINGUICA NO      </t>
  </si>
  <si>
    <t xml:space="preserve">R   TIRADENTES                    343        </t>
  </si>
  <si>
    <t xml:space="preserve">WAGUINHOS BAR LTDA                                </t>
  </si>
  <si>
    <t xml:space="preserve">0024358390048       </t>
  </si>
  <si>
    <t xml:space="preserve">WAGUINHOS BAR            </t>
  </si>
  <si>
    <t xml:space="preserve">R   EURICO ANTONIO PASCHOALINO    58         </t>
  </si>
  <si>
    <t xml:space="preserve">NILCE DO AMARAL BARROS 80510248691                </t>
  </si>
  <si>
    <t xml:space="preserve">0024206020035       </t>
  </si>
  <si>
    <t xml:space="preserve">NILCE DO AMARAL BARR     </t>
  </si>
  <si>
    <t xml:space="preserve">ROD BR 116 KM 690                 SN         </t>
  </si>
  <si>
    <t xml:space="preserve">ATAIDE GOMES DE SOUZA FILHO 40978206649           </t>
  </si>
  <si>
    <t xml:space="preserve">0024259170007       </t>
  </si>
  <si>
    <t xml:space="preserve">BAR DO MINEIRO           </t>
  </si>
  <si>
    <t xml:space="preserve">R   MANOEL JUSTINIANO ROBERTO     80         </t>
  </si>
  <si>
    <t xml:space="preserve">JESUS LUIZ DUARTE DA COSTA 04938416603            </t>
  </si>
  <si>
    <t xml:space="preserve">0023977280058       </t>
  </si>
  <si>
    <t xml:space="preserve">BAR DO FENEME            </t>
  </si>
  <si>
    <t xml:space="preserve">nfccontabilidadeborges@hotmail.com                    </t>
  </si>
  <si>
    <t xml:space="preserve">R   JOAQUIM CORREIA DIAS          S/N        </t>
  </si>
  <si>
    <t xml:space="preserve">NASCIMENTO E SAMARINO LTDA                        </t>
  </si>
  <si>
    <t xml:space="preserve">0023469770000       </t>
  </si>
  <si>
    <t xml:space="preserve">FORRO DO JAMES           </t>
  </si>
  <si>
    <t xml:space="preserve">AV  VISCONDE DO RIO BRANCO        88         </t>
  </si>
  <si>
    <t xml:space="preserve">DENIS BATISTA DE FREITAS                          </t>
  </si>
  <si>
    <t xml:space="preserve">BAR DO DENIS             </t>
  </si>
  <si>
    <t xml:space="preserve">JOSE DA SILVA LESSA                               </t>
  </si>
  <si>
    <t xml:space="preserve">MERCEARIA LESSA          </t>
  </si>
  <si>
    <t xml:space="preserve">SIT QUARTEIS                      SN         </t>
  </si>
  <si>
    <t xml:space="preserve">MARIA ROSA DEMETRIO 10701646667                   </t>
  </si>
  <si>
    <t xml:space="preserve">0024568680077       </t>
  </si>
  <si>
    <t xml:space="preserve">BAR DO BOTAO             </t>
  </si>
  <si>
    <t xml:space="preserve">AV  DOUTOR CARLOS SOARES          150        </t>
  </si>
  <si>
    <t xml:space="preserve">SEBASTIANA DAS GRACAS DA SILVA LANCHIN 0          </t>
  </si>
  <si>
    <t xml:space="preserve">0022207140083       </t>
  </si>
  <si>
    <t xml:space="preserve">PADARIA IMPERADOR        </t>
  </si>
  <si>
    <t xml:space="preserve">R   MADRE VICENTA GUILARTE ALONSO 25         </t>
  </si>
  <si>
    <t xml:space="preserve">SANDRO LOPES DOS SANTOS ME                        </t>
  </si>
  <si>
    <t xml:space="preserve">7208382310084       </t>
  </si>
  <si>
    <t xml:space="preserve">SANDRO LOPES DOS SAN     </t>
  </si>
  <si>
    <t xml:space="preserve">R   CARDOLINO EULALIO             69         </t>
  </si>
  <si>
    <t xml:space="preserve">ANTONIO SOARES           </t>
  </si>
  <si>
    <t xml:space="preserve">MARINALDO DONIZETE FERRAZ                         </t>
  </si>
  <si>
    <t xml:space="preserve">BAR DO MARINALDO         </t>
  </si>
  <si>
    <t xml:space="preserve">R   PADRE BAIAO                   762        </t>
  </si>
  <si>
    <t xml:space="preserve">CRISTIANO JOSE DA SILVA ME                        </t>
  </si>
  <si>
    <t xml:space="preserve">1670746500021       </t>
  </si>
  <si>
    <t xml:space="preserve">PC  ANTONIO MARTINS ANDRADE       15         </t>
  </si>
  <si>
    <t xml:space="preserve">MARIA APARECIDA CAMPOS DE OLIVEIRA 03691          </t>
  </si>
  <si>
    <t xml:space="preserve">0022878530047       </t>
  </si>
  <si>
    <t xml:space="preserve">CIDA BAR                 </t>
  </si>
  <si>
    <t xml:space="preserve">ROD BR 267 KM 12                  SN         </t>
  </si>
  <si>
    <t xml:space="preserve">MARIA DE LOURDES CAMPOS                           </t>
  </si>
  <si>
    <t xml:space="preserve">BAR DA LOURDES           </t>
  </si>
  <si>
    <t xml:space="preserve">AV  MOREIRA DUARTE                27         </t>
  </si>
  <si>
    <t xml:space="preserve">H E J PANIFICADORA E CONFEITARIA LTDA ME          </t>
  </si>
  <si>
    <t xml:space="preserve">0019873220046       </t>
  </si>
  <si>
    <t xml:space="preserve">PANIFICADOR KI DELIC     </t>
  </si>
  <si>
    <t xml:space="preserve">R   JOSE MAXIMO RIBEIRO           43         </t>
  </si>
  <si>
    <t xml:space="preserve">JOAO BATISTA BELMIRO                              </t>
  </si>
  <si>
    <t xml:space="preserve">R   MIGUEL GESUALDE               144        </t>
  </si>
  <si>
    <t xml:space="preserve">GERALDO APARECIDO DA SILVA                        </t>
  </si>
  <si>
    <t xml:space="preserve">R   ANTONIO DIAS DA SILVA         34         </t>
  </si>
  <si>
    <t xml:space="preserve">NILTON MENDES MONTES ME                           </t>
  </si>
  <si>
    <t xml:space="preserve">3841658750028       </t>
  </si>
  <si>
    <t xml:space="preserve">LUAR DO FORRO            </t>
  </si>
  <si>
    <t xml:space="preserve">R   ACACIO SERPA                  334        </t>
  </si>
  <si>
    <t xml:space="preserve">JAIR BISSIATTI                                    </t>
  </si>
  <si>
    <t xml:space="preserve">PESQUE E PAGUE DO JA     </t>
  </si>
  <si>
    <t xml:space="preserve">CRG VARGEM ALEGRE                 CS         </t>
  </si>
  <si>
    <t xml:space="preserve">MIRELLY MARIA FIGUEIREDO PINHEIRO 064380          </t>
  </si>
  <si>
    <t xml:space="preserve">0024685370040       </t>
  </si>
  <si>
    <t xml:space="preserve">DISTRIBUIDORA VP         </t>
  </si>
  <si>
    <t xml:space="preserve">R   JOAQUIM BARBOSA DE CASTRO     S/N        </t>
  </si>
  <si>
    <t xml:space="preserve">ALESSANDRA BATISTA DIAS 04534171676               </t>
  </si>
  <si>
    <t xml:space="preserve">0024560970033       </t>
  </si>
  <si>
    <t xml:space="preserve">ALESSANDRA BATISTA D     </t>
  </si>
  <si>
    <t xml:space="preserve">R   CARLOS DRUMOND DE ANDRADE     197        </t>
  </si>
  <si>
    <t xml:space="preserve">ADAURY ANTONIO PIRES                              </t>
  </si>
  <si>
    <t xml:space="preserve">VENDA CLAUDIO PIRES      </t>
  </si>
  <si>
    <t xml:space="preserve">FAZ SAO FRANCISCO                 S/N        </t>
  </si>
  <si>
    <t xml:space="preserve">CLEVISON ALEXANDRE GABRY                          </t>
  </si>
  <si>
    <t xml:space="preserve">44 VILA BAR              </t>
  </si>
  <si>
    <t xml:space="preserve">PC  LAROCA                        44         </t>
  </si>
  <si>
    <t xml:space="preserve">TEIXEIRA E PALMA LTDA                             </t>
  </si>
  <si>
    <t xml:space="preserve">6990297660095       </t>
  </si>
  <si>
    <t xml:space="preserve">REI DOS PASTEIS          </t>
  </si>
  <si>
    <t xml:space="preserve">jussaracostapaiva@hotmail.com                         </t>
  </si>
  <si>
    <t xml:space="preserve">R   SAO JOSE                      375        </t>
  </si>
  <si>
    <t xml:space="preserve">CLAUDINEI DA SILVA                                </t>
  </si>
  <si>
    <t xml:space="preserve">CLAUDINEI DA SILVA       </t>
  </si>
  <si>
    <t xml:space="preserve">R   SAO JOAQUIM                   171        </t>
  </si>
  <si>
    <t xml:space="preserve">ELSON MENESES GONZAGA                             </t>
  </si>
  <si>
    <t xml:space="preserve">MERCEARIA TAI            </t>
  </si>
  <si>
    <t xml:space="preserve">R   ALENCAR RIBEIRO               153        </t>
  </si>
  <si>
    <t xml:space="preserve">IDEAL                    </t>
  </si>
  <si>
    <t xml:space="preserve">LUIZ HENRIQUE SILVIANO DA SILVA                   </t>
  </si>
  <si>
    <t xml:space="preserve">LUIZ HENRIQUE SILVIA     </t>
  </si>
  <si>
    <t xml:space="preserve">R   OSWALDO DOS ANJOS             190        </t>
  </si>
  <si>
    <t xml:space="preserve">CARLA MARIA MARENDINO 71034676687                 </t>
  </si>
  <si>
    <t xml:space="preserve">0024748030020       </t>
  </si>
  <si>
    <t xml:space="preserve">BAR DA CACAU             </t>
  </si>
  <si>
    <t xml:space="preserve">maurinhomedeiros@yahoo.com.br                         </t>
  </si>
  <si>
    <t xml:space="preserve">LD  LADEIRA CARLOS GOMES          170        </t>
  </si>
  <si>
    <t xml:space="preserve">APARECIDA SHIELA PINTO ESTAVANATI EIRELI          </t>
  </si>
  <si>
    <t xml:space="preserve">0024767870054       </t>
  </si>
  <si>
    <t xml:space="preserve">rcastro1@uai.com.br                                   </t>
  </si>
  <si>
    <t xml:space="preserve">R   PREFEITO JOSE XAVIER VIEIRA   259        </t>
  </si>
  <si>
    <t xml:space="preserve">ALAIDE GOMES DE MELO GALVAO                       </t>
  </si>
  <si>
    <t xml:space="preserve">ARENA SOCCER             </t>
  </si>
  <si>
    <t xml:space="preserve">R   DOUTOR MARCELINO LUIZ DA SILVA71         </t>
  </si>
  <si>
    <t xml:space="preserve">CHACARA BRUM             </t>
  </si>
  <si>
    <t xml:space="preserve">DOURADA PARQUE HOTEL LTDA ME                      </t>
  </si>
  <si>
    <t xml:space="preserve">0020908820003       </t>
  </si>
  <si>
    <t xml:space="preserve">DOURADA PARQUE HOTEL     </t>
  </si>
  <si>
    <t xml:space="preserve">R   BELA VISTA                    S/N        </t>
  </si>
  <si>
    <t xml:space="preserve">WAGNER MARTINS                                    </t>
  </si>
  <si>
    <t xml:space="preserve">TOCA DO CARIOCA          </t>
  </si>
  <si>
    <t xml:space="preserve">wagnerjuwamath@gmail.com                              </t>
  </si>
  <si>
    <t xml:space="preserve">R   VIGILATO DE OLIVEIRA FREITAS  180        </t>
  </si>
  <si>
    <t xml:space="preserve">PARQUE PALMEIRAS         </t>
  </si>
  <si>
    <t xml:space="preserve">JOSE MARIA DA COSTA                               </t>
  </si>
  <si>
    <t xml:space="preserve">ROD UBA DIVINESIA                 SN         </t>
  </si>
  <si>
    <t xml:space="preserve">TANQUINHO                </t>
  </si>
  <si>
    <t xml:space="preserve">NEIDE APARECIDA MOREIRA COSTA 4889080465          </t>
  </si>
  <si>
    <t xml:space="preserve">0023790570010       </t>
  </si>
  <si>
    <t xml:space="preserve">NEIDE APARECIDA MORE     </t>
  </si>
  <si>
    <t xml:space="preserve">fiscal@corelcontabulidade.com.br                      </t>
  </si>
  <si>
    <t xml:space="preserve">R   DO ROSARIO                    697        </t>
  </si>
  <si>
    <t xml:space="preserve">GUILHERME FRANCISCO DA SILVA 86158589691          </t>
  </si>
  <si>
    <t xml:space="preserve">0019807420008       </t>
  </si>
  <si>
    <t xml:space="preserve">GUILHERME FRANCISCO      </t>
  </si>
  <si>
    <t xml:space="preserve">R   NENEM CESAR                   138        </t>
  </si>
  <si>
    <t xml:space="preserve">ANA BEATRIZ FERREIRA DE ABREU                     </t>
  </si>
  <si>
    <t xml:space="preserve">RESTAURANTE DA FIFI      </t>
  </si>
  <si>
    <t xml:space="preserve">AV  OLEGARIO MACIEL               2331 B     </t>
  </si>
  <si>
    <t xml:space="preserve">WASHINGTON ANDRE LUIZ SANTANA                     </t>
  </si>
  <si>
    <t xml:space="preserve">MERCEARIA NOVA           </t>
  </si>
  <si>
    <t xml:space="preserve">R   PROJETADA                     264        </t>
  </si>
  <si>
    <t xml:space="preserve">GERALDO ALVES DE MORAES 42619971772               </t>
  </si>
  <si>
    <t xml:space="preserve">0024876510008       </t>
  </si>
  <si>
    <t xml:space="preserve">LANCH E BAR DO XUXU      </t>
  </si>
  <si>
    <t xml:space="preserve">R   PROFESSOR BOTELHO REIS        20         </t>
  </si>
  <si>
    <t xml:space="preserve">LOJA A CONTINENTAL LTDA EPP                       </t>
  </si>
  <si>
    <t xml:space="preserve">0024421360066       </t>
  </si>
  <si>
    <t xml:space="preserve">A CONTINENTAL            </t>
  </si>
  <si>
    <t xml:space="preserve">R   PRESIDENTE CARLOS LUZ         211C       </t>
  </si>
  <si>
    <t xml:space="preserve">BHM DIESEL LIMITADA                               </t>
  </si>
  <si>
    <t xml:space="preserve">062898565.00-24     </t>
  </si>
  <si>
    <t xml:space="preserve">BHM DIESEL LIMITADA      </t>
  </si>
  <si>
    <t xml:space="preserve">R   ARAGUARI 1                    94         </t>
  </si>
  <si>
    <t xml:space="preserve">BARRO PRETO              </t>
  </si>
  <si>
    <t xml:space="preserve">MARILENE DOS SANTOS                               </t>
  </si>
  <si>
    <t xml:space="preserve">PADARIA PAO NUTRE        </t>
  </si>
  <si>
    <t xml:space="preserve">AV  JUSCELINO KUBISCHEK           775        </t>
  </si>
  <si>
    <t xml:space="preserve">FABIO DE ALMEIDA MACHADO                          </t>
  </si>
  <si>
    <t xml:space="preserve">MERCEARIA DA ANDREIA     </t>
  </si>
  <si>
    <t xml:space="preserve">luizvicentecoelhojunior@hotmail.com                   </t>
  </si>
  <si>
    <t xml:space="preserve">R   PAULINO FERREIRA NETO         SN         </t>
  </si>
  <si>
    <t xml:space="preserve">MANDIOCA                 </t>
  </si>
  <si>
    <t xml:space="preserve">SILVA E WERNECK LTDA                              </t>
  </si>
  <si>
    <t xml:space="preserve">0025172260056       </t>
  </si>
  <si>
    <t xml:space="preserve">DEPOSITO DE PAES NOS     </t>
  </si>
  <si>
    <t xml:space="preserve">R   TENENTE LUIZ RIBEIRO          278        </t>
  </si>
  <si>
    <t xml:space="preserve">EUSTAQUIO CAMPOS DE RESENDE ME                    </t>
  </si>
  <si>
    <t xml:space="preserve">3849959090059       </t>
  </si>
  <si>
    <t xml:space="preserve">TACO S RESTAURANTE       </t>
  </si>
  <si>
    <t xml:space="preserve">tacosrestaurante@gmail.com                            </t>
  </si>
  <si>
    <t xml:space="preserve">R   GABRIEL ANDRADE JUNQUEIRA     83         </t>
  </si>
  <si>
    <t xml:space="preserve">VERA LUCIA DE SOUZA                               </t>
  </si>
  <si>
    <t xml:space="preserve">R   GERALDINO GOMES CORREIA       SN         </t>
  </si>
  <si>
    <t xml:space="preserve">ACRISIO GONCALVES DE PAULA 59261072704            </t>
  </si>
  <si>
    <t xml:space="preserve">0025072880079       </t>
  </si>
  <si>
    <t xml:space="preserve">ACRISIO GONCALVES DE     </t>
  </si>
  <si>
    <t xml:space="preserve">R   NAYLOR GOMES                  57         </t>
  </si>
  <si>
    <t xml:space="preserve">LUVY                     </t>
  </si>
  <si>
    <t xml:space="preserve">JOTA V SUPERMERCADO EIRELI                        </t>
  </si>
  <si>
    <t xml:space="preserve">0024767100070       </t>
  </si>
  <si>
    <t xml:space="preserve">JOTA V SUPERMERCADO      </t>
  </si>
  <si>
    <t xml:space="preserve">supermercadojv@gmail.com                              </t>
  </si>
  <si>
    <t xml:space="preserve">R   HERMES DE ALMEIDA             185        </t>
  </si>
  <si>
    <t xml:space="preserve">ALEXANDRA SOARES DA SILVA                         </t>
  </si>
  <si>
    <t xml:space="preserve">DEPOSITO DO ISAC         </t>
  </si>
  <si>
    <t xml:space="preserve">R   DOUTOR WILSON AMARAL          212        </t>
  </si>
  <si>
    <t xml:space="preserve">SUPERMERCADO MORAIS DE CATAGUASES LTDA            </t>
  </si>
  <si>
    <t xml:space="preserve">0021539660052       </t>
  </si>
  <si>
    <t xml:space="preserve">AV  ASTOLFO DUTRA                 300        </t>
  </si>
  <si>
    <t xml:space="preserve">HELENA FONSECA TEMPONI                            </t>
  </si>
  <si>
    <t xml:space="preserve">0023014040088       </t>
  </si>
  <si>
    <t xml:space="preserve">HELENA FONSECA TEMPO     </t>
  </si>
  <si>
    <t xml:space="preserve">R   MARIA PEREIRA DE AMORIM       181        </t>
  </si>
  <si>
    <t xml:space="preserve">NOSSA Sª. FATIMA         </t>
  </si>
  <si>
    <t xml:space="preserve">MERCEARIA FREITAS DE RECREIO LTDA ME              </t>
  </si>
  <si>
    <t xml:space="preserve">0015620130029       </t>
  </si>
  <si>
    <t xml:space="preserve">MERCEARIA FREITAS DE     </t>
  </si>
  <si>
    <t xml:space="preserve">R   SAO JOAQUIM                   398        </t>
  </si>
  <si>
    <t xml:space="preserve">MARIA DA APARECIDA FERREIRA MARQUES 2087          </t>
  </si>
  <si>
    <t xml:space="preserve">0025206320099       </t>
  </si>
  <si>
    <t xml:space="preserve">MERCEARIA MARQUES        </t>
  </si>
  <si>
    <t xml:space="preserve">AV  JOSE DIAS FERREIRA            5          </t>
  </si>
  <si>
    <t xml:space="preserve">RG COMERCIO DE CARNES LTDA ME                     </t>
  </si>
  <si>
    <t xml:space="preserve">4229265530095       </t>
  </si>
  <si>
    <t xml:space="preserve">RG COMERCIO DE CARNE     </t>
  </si>
  <si>
    <t xml:space="preserve">R   LACERDA WERNEWCK              285        </t>
  </si>
  <si>
    <t xml:space="preserve">PATRICK ARIO DOS SANTOS                           </t>
  </si>
  <si>
    <t xml:space="preserve">PATRICK ARIO DOS SAN     </t>
  </si>
  <si>
    <t xml:space="preserve">R   TIRADENTES APT 401 BLOCO G    260        </t>
  </si>
  <si>
    <t xml:space="preserve">CLAUDILEIA BECEGATO CARVALHO                      </t>
  </si>
  <si>
    <t xml:space="preserve">R   EPAMINONDAS FONTES            296        </t>
  </si>
  <si>
    <t xml:space="preserve">ANA PAULA TEIXEIRA DE ARAUJO 12196244627          </t>
  </si>
  <si>
    <t xml:space="preserve">0025018330066       </t>
  </si>
  <si>
    <t xml:space="preserve">ANA PAULA TEIXEIRA D     </t>
  </si>
  <si>
    <t xml:space="preserve">anapaulateixeira72815@gmail.com                       </t>
  </si>
  <si>
    <t xml:space="preserve">R   IPE                           17         </t>
  </si>
  <si>
    <t xml:space="preserve">PAULINO FERNANDES 1      </t>
  </si>
  <si>
    <t xml:space="preserve">ADAO PACHECO DA SILVA                             </t>
  </si>
  <si>
    <t xml:space="preserve">BAR DO ADAO              </t>
  </si>
  <si>
    <t xml:space="preserve">R   CUSTODIO DE MOURA             SN         </t>
  </si>
  <si>
    <t xml:space="preserve">JOARLES RODRIGUES DA SILVA                        </t>
  </si>
  <si>
    <t xml:space="preserve">JOARLES RODRIGUES DA     </t>
  </si>
  <si>
    <t xml:space="preserve">AV  AGNELLO CORREA DO BEM         58         </t>
  </si>
  <si>
    <t xml:space="preserve">IVAN PORTELLA MUNIZ                               </t>
  </si>
  <si>
    <t xml:space="preserve">IVAN PORTELLA MUNIZ      </t>
  </si>
  <si>
    <t xml:space="preserve">R   EMILIA CONSTANCIA DE RESENDE  145        </t>
  </si>
  <si>
    <t xml:space="preserve">COSTA E BELINE LTDA                               </t>
  </si>
  <si>
    <t xml:space="preserve">153.958166.00-60    </t>
  </si>
  <si>
    <t xml:space="preserve">PADARIA MENEZES          </t>
  </si>
  <si>
    <t xml:space="preserve">sertecltda@bol.com.br                                 </t>
  </si>
  <si>
    <t xml:space="preserve">R   ROMUALDO MENEZES              323 B      </t>
  </si>
  <si>
    <t xml:space="preserve">EDSON QUIRINO DE OLIVEIRA                         </t>
  </si>
  <si>
    <t xml:space="preserve">EDSON QUIRINO DE OLI     </t>
  </si>
  <si>
    <t xml:space="preserve">R   FLORIANO PEIXOTO              392        </t>
  </si>
  <si>
    <t xml:space="preserve">MERCEARIA TOCANTINENSE LTDA                       </t>
  </si>
  <si>
    <t xml:space="preserve">6901352520009       </t>
  </si>
  <si>
    <t xml:space="preserve">MERCEARIA TOCANTINEN     </t>
  </si>
  <si>
    <t xml:space="preserve">R   JOAQUIM DIAS SANTIAGO 650     650        </t>
  </si>
  <si>
    <t xml:space="preserve">MARCIO S FRIOS LTDA EPP                           </t>
  </si>
  <si>
    <t xml:space="preserve">6990235020041       </t>
  </si>
  <si>
    <t xml:space="preserve">MARCIO S FRIOS LTDA      </t>
  </si>
  <si>
    <t xml:space="preserve">AV  COMENDADOR JACINTO SOARES DE S828 B      </t>
  </si>
  <si>
    <t xml:space="preserve">ARGEU CARVALHO FERREIRA ME                        </t>
  </si>
  <si>
    <t xml:space="preserve">4674371930024       </t>
  </si>
  <si>
    <t xml:space="preserve">MERCADO FERREIRA         </t>
  </si>
  <si>
    <t xml:space="preserve">R   DOUTOR JOAO PINHEIRO          47         </t>
  </si>
  <si>
    <t xml:space="preserve">RITA DE CASSIA ABRAS RIBEIRO 42353360610          </t>
  </si>
  <si>
    <t xml:space="preserve">0024673260031       </t>
  </si>
  <si>
    <t xml:space="preserve">R   CELSO FARIA                   255        </t>
  </si>
  <si>
    <t xml:space="preserve">ANTONIO RAIMUNDO DE MOURA ME                      </t>
  </si>
  <si>
    <t xml:space="preserve">4675481180055       </t>
  </si>
  <si>
    <t xml:space="preserve">ANTONIO RAIMUNDO DE      </t>
  </si>
  <si>
    <t xml:space="preserve">R   CALCADAO DOUTOR MARCO ANTONIO 46         </t>
  </si>
  <si>
    <t xml:space="preserve">BECAP COMERCIO DE AUTO PECAS LTDA                 </t>
  </si>
  <si>
    <t xml:space="preserve">001244477.01-37     </t>
  </si>
  <si>
    <t xml:space="preserve">BECAP COMERCIO DE AU     </t>
  </si>
  <si>
    <t xml:space="preserve">AV  GENERAL DAVID SARNOFF         1426       </t>
  </si>
  <si>
    <t xml:space="preserve">CONTAGEM                 </t>
  </si>
  <si>
    <t xml:space="preserve">CIDADE INDUSTRIAL        </t>
  </si>
  <si>
    <t xml:space="preserve">UMBERTO COSTA VANELI                              </t>
  </si>
  <si>
    <t xml:space="preserve">BAR DO UMBERTO           </t>
  </si>
  <si>
    <t xml:space="preserve">R   CAMILO MARTINS PACHECO        SN         </t>
  </si>
  <si>
    <t xml:space="preserve">LUCIANA GONCALVES ALVES                           </t>
  </si>
  <si>
    <t xml:space="preserve">BAR CRUZEIRENSE          </t>
  </si>
  <si>
    <t xml:space="preserve">R   CAPITAO WALTER CUNHA          92         </t>
  </si>
  <si>
    <t xml:space="preserve">LANCHES ALINE CRUZ LTDA                           </t>
  </si>
  <si>
    <t xml:space="preserve">6997073590022       </t>
  </si>
  <si>
    <t xml:space="preserve">PAPAO LANCHONETE         </t>
  </si>
  <si>
    <t xml:space="preserve">R   PADRE GAILHAC                 29         </t>
  </si>
  <si>
    <t xml:space="preserve">JUAREZ FAUSTINO DE ANDRADE ME                     </t>
  </si>
  <si>
    <t xml:space="preserve">1677919950038       </t>
  </si>
  <si>
    <t xml:space="preserve">MERCADO DO DOCA          </t>
  </si>
  <si>
    <t xml:space="preserve">R   TATAO LISBOA                  18         </t>
  </si>
  <si>
    <t xml:space="preserve">ANTONIO DE JESUS SILVA                            </t>
  </si>
  <si>
    <t xml:space="preserve">6152293980008       </t>
  </si>
  <si>
    <t xml:space="preserve">BOTECO DO GUEIS          </t>
  </si>
  <si>
    <t xml:space="preserve">R   PADRE OROZIMBO RODRIGUES SILVA60         </t>
  </si>
  <si>
    <t xml:space="preserve">AVELINO CARDOSO          </t>
  </si>
  <si>
    <t xml:space="preserve">AMARILDO MACIEL SIMPLICIO 76225267620             </t>
  </si>
  <si>
    <t xml:space="preserve">0023640710096       </t>
  </si>
  <si>
    <t xml:space="preserve">AMARILDO MACIEL SIMP     </t>
  </si>
  <si>
    <t xml:space="preserve">R   HELIO TEIXEIRA DE SOUZA       8          </t>
  </si>
  <si>
    <t xml:space="preserve">SOSSEGO                  </t>
  </si>
  <si>
    <t xml:space="preserve">JOSE LUIZ DE OLIVEIRA 81364385872                 </t>
  </si>
  <si>
    <t xml:space="preserve">0025419950057       </t>
  </si>
  <si>
    <t xml:space="preserve">JOSE LUIZ DE OLIVEIR     </t>
  </si>
  <si>
    <t xml:space="preserve">R   PEREIRA AMARANTE              5          </t>
  </si>
  <si>
    <t xml:space="preserve">JOSE ELIAS DE ANDRADE VIEIRA ME                   </t>
  </si>
  <si>
    <t xml:space="preserve">0024254560095       </t>
  </si>
  <si>
    <t xml:space="preserve">JOSE ELIAS DE ANDRAD     </t>
  </si>
  <si>
    <t xml:space="preserve">R   TENENTE NORBERTO              9          </t>
  </si>
  <si>
    <t xml:space="preserve">WALQUESTER VARGAS CRUZ 09436915675                </t>
  </si>
  <si>
    <t xml:space="preserve">0021848600038       </t>
  </si>
  <si>
    <t xml:space="preserve">DISK CERVEJA SANTO A     </t>
  </si>
  <si>
    <t xml:space="preserve">R   JOAO VICENTE FILHO            205        </t>
  </si>
  <si>
    <t xml:space="preserve">MERCADO HUGO E BETE LTDA                          </t>
  </si>
  <si>
    <t xml:space="preserve">6159399820027       </t>
  </si>
  <si>
    <t xml:space="preserve">COMERCIAL TEIXEIRA       </t>
  </si>
  <si>
    <t xml:space="preserve">mercado.hb@hotmail.com                                </t>
  </si>
  <si>
    <t xml:space="preserve">R   CYRIACO CARDOSO TEIXEIRA      51         </t>
  </si>
  <si>
    <t xml:space="preserve">CARLOS JOSE LUCAS                                 </t>
  </si>
  <si>
    <t xml:space="preserve">KIOSK DO CARLOS          </t>
  </si>
  <si>
    <t xml:space="preserve">PC  DEPUTADO WALTHON GOULART      1          </t>
  </si>
  <si>
    <t xml:space="preserve">P N GAMA ME                                       </t>
  </si>
  <si>
    <t xml:space="preserve">0025326110091       </t>
  </si>
  <si>
    <t xml:space="preserve">BAR GAMA                 </t>
  </si>
  <si>
    <t xml:space="preserve">deltaservicoscontabeis@hotmail.com                    </t>
  </si>
  <si>
    <t xml:space="preserve">R   TENENTE LUIZ RIBEIRO          372        </t>
  </si>
  <si>
    <t xml:space="preserve">SUR CONVENIENCIAS LTDA                            </t>
  </si>
  <si>
    <t xml:space="preserve">0015710930296       </t>
  </si>
  <si>
    <t xml:space="preserve">POSTO PRATA UIRAPURU     </t>
  </si>
  <si>
    <t xml:space="preserve">AV  DARCY PRATA                   2170 B     </t>
  </si>
  <si>
    <t xml:space="preserve">ANA PAULA SEGAL CASSINO                           </t>
  </si>
  <si>
    <t xml:space="preserve">CANTINA DO HOSPITAL      </t>
  </si>
  <si>
    <t xml:space="preserve">asegal@hotmail.com                                    </t>
  </si>
  <si>
    <t xml:space="preserve">PC  CORONEL JOAO MARCELINO        26         </t>
  </si>
  <si>
    <t xml:space="preserve">DEL GUTTS MOTEL LTDA                              </t>
  </si>
  <si>
    <t xml:space="preserve">1534292630028       </t>
  </si>
  <si>
    <t xml:space="preserve">DEL GUTTS MOTEL LTDA     </t>
  </si>
  <si>
    <t xml:space="preserve">ROD MG 120                        KM 7       </t>
  </si>
  <si>
    <t xml:space="preserve">EDSON MOURA E CIA LTDA ME                         </t>
  </si>
  <si>
    <t xml:space="preserve">1539606650039       </t>
  </si>
  <si>
    <t xml:space="preserve">MERCADINHO DO NEM        </t>
  </si>
  <si>
    <t xml:space="preserve">normateccontabilidade@gmail.com                       </t>
  </si>
  <si>
    <t xml:space="preserve">R   CICERO CORNELIO PINTO         10         </t>
  </si>
  <si>
    <t xml:space="preserve">JOAO RIGUETE             </t>
  </si>
  <si>
    <t xml:space="preserve">ROMARIO DAS GRACAS PLAUSCHER                      </t>
  </si>
  <si>
    <t xml:space="preserve">BAR DO ROMARIO           </t>
  </si>
  <si>
    <t xml:space="preserve">R   PASCOA BENINI                 SN         </t>
  </si>
  <si>
    <t xml:space="preserve">ADEIR JOSE FERREIRA DA SILVA 90586743634          </t>
  </si>
  <si>
    <t xml:space="preserve">0025686550034       </t>
  </si>
  <si>
    <t xml:space="preserve">ADEIR JOSE FERREIRA      </t>
  </si>
  <si>
    <t xml:space="preserve">R   RAUL TORRES PESSOA            133        </t>
  </si>
  <si>
    <t xml:space="preserve">LUCIANA DA SILVA CUCO 00077093666                 </t>
  </si>
  <si>
    <t xml:space="preserve">0023951390077       </t>
  </si>
  <si>
    <t xml:space="preserve">BAR DA LUCIANA           </t>
  </si>
  <si>
    <t xml:space="preserve">R   ANTONIO FERNANDES VALENTIM    885        </t>
  </si>
  <si>
    <t xml:space="preserve">3845172160040       </t>
  </si>
  <si>
    <t xml:space="preserve">FONTE SUPERMERCADOS      </t>
  </si>
  <si>
    <t xml:space="preserve">R   JOSE PERES                    224        </t>
  </si>
  <si>
    <t xml:space="preserve">M A DE OLIVEIRA E CIA LTDA ME                     </t>
  </si>
  <si>
    <t xml:space="preserve">0025371610006       </t>
  </si>
  <si>
    <t xml:space="preserve">M A DE OLIVEIRA E CI     </t>
  </si>
  <si>
    <t xml:space="preserve">peroncontabilidade@yahoo.com.br                       </t>
  </si>
  <si>
    <t xml:space="preserve">AV  COMENDADOR JACINTO SOARES LIMA820        </t>
  </si>
  <si>
    <t xml:space="preserve">WALDEMAR ANTUNES PACHECO                          </t>
  </si>
  <si>
    <t xml:space="preserve">CASA SANTA LUZIA         </t>
  </si>
  <si>
    <t xml:space="preserve">R   PAULINO FERREIRA NETO         143        </t>
  </si>
  <si>
    <t xml:space="preserve">JAYME VIEIRA SUPERMERCADO LTDA                    </t>
  </si>
  <si>
    <t xml:space="preserve">6990328220059       </t>
  </si>
  <si>
    <t xml:space="preserve">JAYME VIEIRA SUPERME     </t>
  </si>
  <si>
    <t xml:space="preserve">R   ISAURA DA ROCHA REZENDE       74         </t>
  </si>
  <si>
    <t xml:space="preserve">LANCHETERIA MAIS EIRELI EPP                       </t>
  </si>
  <si>
    <t xml:space="preserve">3843216160197       </t>
  </si>
  <si>
    <t xml:space="preserve">LANCHES MAIS             </t>
  </si>
  <si>
    <t xml:space="preserve">nfe@fontesupermercados.com.br                         </t>
  </si>
  <si>
    <t xml:space="preserve">TEREZINHA DE FATIMA CLARO SOARES 7232716          </t>
  </si>
  <si>
    <t xml:space="preserve">0025682050070       </t>
  </si>
  <si>
    <t xml:space="preserve">MERCEARIA SONHO MEU      </t>
  </si>
  <si>
    <t xml:space="preserve">R   ANTONIO MARINHO               283 LJ     </t>
  </si>
  <si>
    <t xml:space="preserve">ADRIANA VALVERDE BARBOSA 08161929602              </t>
  </si>
  <si>
    <t xml:space="preserve">0025541710073       </t>
  </si>
  <si>
    <t xml:space="preserve">BAR DA ADRIANA VB        </t>
  </si>
  <si>
    <t xml:space="preserve">R   PROJETADA D                   216        </t>
  </si>
  <si>
    <t xml:space="preserve">TOME NOGUEIRA            </t>
  </si>
  <si>
    <t xml:space="preserve">LUCIANA DA SILVA VIEIRA E CIA LTDA ME             </t>
  </si>
  <si>
    <t xml:space="preserve">0025014360084       </t>
  </si>
  <si>
    <t xml:space="preserve">BAR E RESTAURANTE TI     </t>
  </si>
  <si>
    <t xml:space="preserve">tuliomarrassv@gmail.com                               </t>
  </si>
  <si>
    <t xml:space="preserve">R   JOAQUIM COSTA REIS            116        </t>
  </si>
  <si>
    <t xml:space="preserve">IRENE PEREIRA ARRUDA DE ALMEIDA 00846400          </t>
  </si>
  <si>
    <t xml:space="preserve">0024802910029       </t>
  </si>
  <si>
    <t xml:space="preserve">BAR E MERCEARIA DA L     </t>
  </si>
  <si>
    <t xml:space="preserve">R   PAULO MATOSO                  732        </t>
  </si>
  <si>
    <t xml:space="preserve">SAO DINIZ                </t>
  </si>
  <si>
    <t xml:space="preserve">ALEXANDRE ANTONIO PIRES ANTONUCCI                 </t>
  </si>
  <si>
    <t xml:space="preserve">BAR DO ALEXANDRE         </t>
  </si>
  <si>
    <t xml:space="preserve">R   LIONS                         799        </t>
  </si>
  <si>
    <t xml:space="preserve">JALMIR ARAUJO RADAEL                              </t>
  </si>
  <si>
    <t xml:space="preserve">PARADA DO JALMIR         </t>
  </si>
  <si>
    <t xml:space="preserve">AV  CAPITAO ANTONIO CARLOS SOUZA  830        </t>
  </si>
  <si>
    <t xml:space="preserve">LEILA APARECIDA IZAIAS 10845880640                </t>
  </si>
  <si>
    <t xml:space="preserve">0025002310044       </t>
  </si>
  <si>
    <t xml:space="preserve">BAR  DA  LEILA           </t>
  </si>
  <si>
    <t xml:space="preserve">leilaizaias@gmail.com                                 </t>
  </si>
  <si>
    <t xml:space="preserve">PC  RAUL SOARES                   122        </t>
  </si>
  <si>
    <t xml:space="preserve">JOAO EDUARDO CAL ME                               </t>
  </si>
  <si>
    <t xml:space="preserve">6155268560079       </t>
  </si>
  <si>
    <t xml:space="preserve">JOAO EDUARDO CAL ME      </t>
  </si>
  <si>
    <t xml:space="preserve">TV  FELIZ JORGE                   75         </t>
  </si>
  <si>
    <t xml:space="preserve">L L PANIFICACAO LTDA ME                           </t>
  </si>
  <si>
    <t xml:space="preserve">0021489370048       </t>
  </si>
  <si>
    <t xml:space="preserve">L L  PANIFICACAO LTD     </t>
  </si>
  <si>
    <t xml:space="preserve">R   DESEMBARGADOR CANEDO          180        </t>
  </si>
  <si>
    <t xml:space="preserve">CRIZAN CESAR FERREIRA DOS SANTOS                  </t>
  </si>
  <si>
    <t xml:space="preserve">CHURRASQUINHO S MARI     </t>
  </si>
  <si>
    <t xml:space="preserve">maria_paulaaredes@hotmail.com                         </t>
  </si>
  <si>
    <t xml:space="preserve">R   SANTA MARIA                   46         </t>
  </si>
  <si>
    <t xml:space="preserve">HELIO DE OLIVEIRA                                 </t>
  </si>
  <si>
    <t xml:space="preserve">ACOUGUE DO HELIO         </t>
  </si>
  <si>
    <t xml:space="preserve">AV  JOAQUIM DIAS SANTIAGO         1071       </t>
  </si>
  <si>
    <t xml:space="preserve">LUIZ ANTONIO SILVEIRA 32897685620                 </t>
  </si>
  <si>
    <t xml:space="preserve">0025875040009       </t>
  </si>
  <si>
    <t xml:space="preserve">TETEUS BAR               </t>
  </si>
  <si>
    <t xml:space="preserve">R   MARIO AMERICO BITTENCOURT     294        </t>
  </si>
  <si>
    <t xml:space="preserve">BOM SUCESSO              </t>
  </si>
  <si>
    <t xml:space="preserve">J M FILHO E CIA LTDA                              </t>
  </si>
  <si>
    <t xml:space="preserve">6990296190001       </t>
  </si>
  <si>
    <t xml:space="preserve">BAR DO MOREI             </t>
  </si>
  <si>
    <t xml:space="preserve">R   CORONEL BERNARDINO CARNEIRO   459        </t>
  </si>
  <si>
    <t xml:space="preserve">LUIZ PIMENTEL DE OLIVEIRA 42379113653             </t>
  </si>
  <si>
    <t xml:space="preserve">0025428160020       </t>
  </si>
  <si>
    <t xml:space="preserve">BAR DO PIMENTEL          </t>
  </si>
  <si>
    <t xml:space="preserve">R   DAS FLORES                    73A        </t>
  </si>
  <si>
    <t xml:space="preserve">BAZAR E PAPELARIA BASTO LTDA - ME                 </t>
  </si>
  <si>
    <t xml:space="preserve">645.093.156.119     </t>
  </si>
  <si>
    <t xml:space="preserve">BAZAR E PAP BASTOS       </t>
  </si>
  <si>
    <t xml:space="preserve">R   DOS AMORES-PERFEITOS          148        </t>
  </si>
  <si>
    <t xml:space="preserve">SAO JOSE DOS CAMPOS      </t>
  </si>
  <si>
    <t xml:space="preserve">JARDIM DAS INDUSTRIA     </t>
  </si>
  <si>
    <t xml:space="preserve">CKM LTDA ME                                       </t>
  </si>
  <si>
    <t xml:space="preserve">0025728330002       </t>
  </si>
  <si>
    <t xml:space="preserve">ARENNA BEER              </t>
  </si>
  <si>
    <t xml:space="preserve">AV  ASTOLFO DUTRA                 283        </t>
  </si>
  <si>
    <t xml:space="preserve">ROMILDA DA CONCEICAO DE SOUSA DOS SANTOS          </t>
  </si>
  <si>
    <t xml:space="preserve">0022771310074       </t>
  </si>
  <si>
    <t xml:space="preserve">ROMILDA DA CONCEICAO     </t>
  </si>
  <si>
    <t xml:space="preserve">railanderhenrique73@hotmail.com                       </t>
  </si>
  <si>
    <t xml:space="preserve">R   SANTO ANTONIO                 790        </t>
  </si>
  <si>
    <t xml:space="preserve">ESPORTIVO                </t>
  </si>
  <si>
    <t xml:space="preserve">VICTOR ROBERTO DA SILVA PINTO CPF 028238          </t>
  </si>
  <si>
    <t xml:space="preserve">0024621920049       </t>
  </si>
  <si>
    <t xml:space="preserve">VICTOR ROBERTO DA SI     </t>
  </si>
  <si>
    <t xml:space="preserve">R   THEOPHILE DUBREIL             780        </t>
  </si>
  <si>
    <t xml:space="preserve">0010138980195       </t>
  </si>
  <si>
    <t xml:space="preserve">PC  CORONEL TIBURCIO              15         </t>
  </si>
  <si>
    <t xml:space="preserve">MERCADO GONCALVES DE SENADOR CORTES LTDA          </t>
  </si>
  <si>
    <t xml:space="preserve">6569569440001       </t>
  </si>
  <si>
    <t xml:space="preserve">MERCADO GONCALVES DE     </t>
  </si>
  <si>
    <t xml:space="preserve">felipe.goncalves13@gmail.com                          </t>
  </si>
  <si>
    <t xml:space="preserve">AV  ANTONIO DE SOUZA RABELO       354        </t>
  </si>
  <si>
    <t xml:space="preserve">VALDILENE APARECIDA CURCIO DOS ANJOS ME           </t>
  </si>
  <si>
    <t xml:space="preserve">0025930890048       </t>
  </si>
  <si>
    <t xml:space="preserve">SUPERMERCADO CAMPOS      </t>
  </si>
  <si>
    <t xml:space="preserve">R   MIZAEL FURTADO                440        </t>
  </si>
  <si>
    <t xml:space="preserve">CHURRASCARIA E RESTAURANTE CARUSO CATAGU          </t>
  </si>
  <si>
    <t xml:space="preserve">1538352270050       </t>
  </si>
  <si>
    <t xml:space="preserve">R   CLETO DA ROCHA                263        </t>
  </si>
  <si>
    <t xml:space="preserve">METALCASTY LTDA                                   </t>
  </si>
  <si>
    <t xml:space="preserve">116454744110        </t>
  </si>
  <si>
    <t xml:space="preserve">METALCASTY LTDA          </t>
  </si>
  <si>
    <t xml:space="preserve">R   JOSE DE OLIVEIRA CHINA        230        </t>
  </si>
  <si>
    <t xml:space="preserve">SAO PAULO                </t>
  </si>
  <si>
    <t xml:space="preserve">JARDIM DONA SINHA        </t>
  </si>
  <si>
    <t xml:space="preserve">PAULO SERGIO DA SILVA BOLINA                      </t>
  </si>
  <si>
    <t xml:space="preserve">PAULO SERGIO DA SILV     </t>
  </si>
  <si>
    <t xml:space="preserve">R   MARECHAL FLORIANO PEIXOTO     S/N        </t>
  </si>
  <si>
    <t xml:space="preserve">MERCADO ANA LUIZA EIRELI ME                       </t>
  </si>
  <si>
    <t xml:space="preserve">0025900410080       </t>
  </si>
  <si>
    <t xml:space="preserve">MERCADO ANA LUIZA        </t>
  </si>
  <si>
    <t xml:space="preserve">mercadocomprebem.pia@gmail.com                        </t>
  </si>
  <si>
    <t xml:space="preserve">R   CANDIDO BATISTA               SN         </t>
  </si>
  <si>
    <t xml:space="preserve">GEAN LUCAS FERREIRA LEITAO                        </t>
  </si>
  <si>
    <t xml:space="preserve">BAR DO LUCAS             </t>
  </si>
  <si>
    <t xml:space="preserve">R   FRANCISCO TEIXEIRA ABREU      1665       </t>
  </si>
  <si>
    <t xml:space="preserve">ELIAS DE OLIVEIRA THEOBALDO 04500754601           </t>
  </si>
  <si>
    <t xml:space="preserve">0025599650073       </t>
  </si>
  <si>
    <t xml:space="preserve">ELIAS DE OLIVEIRA TH     </t>
  </si>
  <si>
    <t xml:space="preserve">R   DEDE PEIXOTO RAMOS            120        </t>
  </si>
  <si>
    <t xml:space="preserve">LUIZ FRANCISCO ELIAS                              </t>
  </si>
  <si>
    <t xml:space="preserve">LUIZ FRANCISCO ELIAS     </t>
  </si>
  <si>
    <t xml:space="preserve">R   FRANCISCO ELIAS               264        </t>
  </si>
  <si>
    <t xml:space="preserve">VILA LEITE               </t>
  </si>
  <si>
    <t xml:space="preserve">PADARIA E CONFEITARIA IRMAOS CABRAL LTDA          </t>
  </si>
  <si>
    <t xml:space="preserve">0026137390004       </t>
  </si>
  <si>
    <t xml:space="preserve">PADARIA CABRAL           </t>
  </si>
  <si>
    <t xml:space="preserve">PC  ANTONIO MARTINS DE ANDRADE    38 LJ4     </t>
  </si>
  <si>
    <t xml:space="preserve">SENIZE MARIA COSTA LUCAS                          </t>
  </si>
  <si>
    <t xml:space="preserve">0025724470098       </t>
  </si>
  <si>
    <t xml:space="preserve">MERCEARIA LUCAS PIRE     </t>
  </si>
  <si>
    <t xml:space="preserve">R   PROJETADA C                   316        </t>
  </si>
  <si>
    <t xml:space="preserve">ANTONIO RODRIGUES NETO                            </t>
  </si>
  <si>
    <t xml:space="preserve">6990036190001       </t>
  </si>
  <si>
    <t xml:space="preserve">MERCEARIA ANDERSON       </t>
  </si>
  <si>
    <t xml:space="preserve">R   JOSE TEIXEIRA DE ABREU        170 A      </t>
  </si>
  <si>
    <t xml:space="preserve">ERNANE MEDIANO DE FREITAS                         </t>
  </si>
  <si>
    <t xml:space="preserve">AGUIA LANCHES            </t>
  </si>
  <si>
    <t xml:space="preserve">R   CRISTIANO DA MOTA JUNIOR      190        </t>
  </si>
  <si>
    <t xml:space="preserve">SEBASTIAO CORVETO NAPOLEAO                        </t>
  </si>
  <si>
    <t xml:space="preserve">R   IZON DIAS DUARTE              405        </t>
  </si>
  <si>
    <t xml:space="preserve">SERGIO LOURENCO ALVES ME                          </t>
  </si>
  <si>
    <t xml:space="preserve">1539715010073       </t>
  </si>
  <si>
    <t xml:space="preserve">BAR E MERCEARIA FRES     </t>
  </si>
  <si>
    <t xml:space="preserve">R   MANOEL SILVEIRA               252        </t>
  </si>
  <si>
    <t xml:space="preserve">JARDIM BANDEIRANTES      </t>
  </si>
  <si>
    <t xml:space="preserve">JOEL DOS SANTOS CORREA ME                         </t>
  </si>
  <si>
    <t xml:space="preserve">4393751180080       </t>
  </si>
  <si>
    <t xml:space="preserve">JOEL DOS SANTOS CORR     </t>
  </si>
  <si>
    <t xml:space="preserve">R   SANTOS DUMONT                 96         </t>
  </si>
  <si>
    <t xml:space="preserve">ELIDIA CONCEICAO DE ALMEIDA 79558992615           </t>
  </si>
  <si>
    <t xml:space="preserve">0024456030020       </t>
  </si>
  <si>
    <t xml:space="preserve">MERCEARIA ELICAL         </t>
  </si>
  <si>
    <t xml:space="preserve">R   PREFEITO FRANCISCO TEODORO FIL41         </t>
  </si>
  <si>
    <t xml:space="preserve">MERCEARIA CAMILO LOPES LTDA                       </t>
  </si>
  <si>
    <t xml:space="preserve">288.842673.00-94    </t>
  </si>
  <si>
    <t xml:space="preserve">MERC DO MAURICIO         </t>
  </si>
  <si>
    <t xml:space="preserve">mclcamilo@hotmail.com                                 </t>
  </si>
  <si>
    <t xml:space="preserve">R   JOAO BICALHO                  09         </t>
  </si>
  <si>
    <t xml:space="preserve">JOAO HELI TEIXEIRA                                </t>
  </si>
  <si>
    <t xml:space="preserve">R   ANGELO SPERANDIO              2580       </t>
  </si>
  <si>
    <t xml:space="preserve">TEREZA WERLICK DE OLIVEIRA                        </t>
  </si>
  <si>
    <t xml:space="preserve">BAR SABOR DA PRACA       </t>
  </si>
  <si>
    <t xml:space="preserve">R   GABRIEL FERREIRA              75         </t>
  </si>
  <si>
    <t xml:space="preserve">ALCIDES TADEU DE OLIVEIRA                         </t>
  </si>
  <si>
    <t xml:space="preserve">GELLO S BAR              </t>
  </si>
  <si>
    <t xml:space="preserve">alcidestoliveira@yahoo.com.br                         </t>
  </si>
  <si>
    <t xml:space="preserve">R   MACHADO DE ASSIS              826        </t>
  </si>
  <si>
    <t xml:space="preserve">JESSE PINHEIRO SALUSTINO 58328475715              </t>
  </si>
  <si>
    <t xml:space="preserve">0020663550076       </t>
  </si>
  <si>
    <t xml:space="preserve">PINHEIRO BAR             </t>
  </si>
  <si>
    <t xml:space="preserve">R   MARIO DAHER                   26         </t>
  </si>
  <si>
    <t xml:space="preserve">GERSIMARIO LUIZ DE FARIA                          </t>
  </si>
  <si>
    <t xml:space="preserve">QUITANDA DO SIMA         </t>
  </si>
  <si>
    <t xml:space="preserve">BARROS E GROSSI LTDA ME                           </t>
  </si>
  <si>
    <t xml:space="preserve">0023810760072       </t>
  </si>
  <si>
    <t xml:space="preserve">PADARIA INDUSTRIAL       </t>
  </si>
  <si>
    <t xml:space="preserve">padariaindustrial@gmail.com                           </t>
  </si>
  <si>
    <t xml:space="preserve">AV  OLEGARIO MACIEL               220        </t>
  </si>
  <si>
    <t xml:space="preserve">DIELLE LEME DA SILVA                              </t>
  </si>
  <si>
    <t xml:space="preserve">R   ANTONIO MARINHO               648        </t>
  </si>
  <si>
    <t xml:space="preserve">HOTEL CATAGUASES SOC LTDA ME                      </t>
  </si>
  <si>
    <t xml:space="preserve">HOTEL CATAGUASES         </t>
  </si>
  <si>
    <t xml:space="preserve">R   MAJOR VIEIRA                  56         </t>
  </si>
  <si>
    <t xml:space="preserve">FRANCISCA MIRANDA COIMBRA                         </t>
  </si>
  <si>
    <t xml:space="preserve">BAR DA CHICA             </t>
  </si>
  <si>
    <t xml:space="preserve">R   OLIMPIO RIBEIRO               249        </t>
  </si>
  <si>
    <t xml:space="preserve">POLIANA ESPINDOLA 08049129632                     </t>
  </si>
  <si>
    <t xml:space="preserve">0025534980052       </t>
  </si>
  <si>
    <t xml:space="preserve">LANCHES 12 HORAS         </t>
  </si>
  <si>
    <t xml:space="preserve">R   EXPEDITO LIBERATO             38         </t>
  </si>
  <si>
    <t xml:space="preserve">LUZIA MOREIRA LACERDA ANDRADE                     </t>
  </si>
  <si>
    <t xml:space="preserve">BAR DELLAS               </t>
  </si>
  <si>
    <t xml:space="preserve">PC  MARIO MALAQUIAS               11         </t>
  </si>
  <si>
    <t xml:space="preserve">MARCELO DE SOUZA TEIXEIRA 03820529608             </t>
  </si>
  <si>
    <t xml:space="preserve">0019122960007       </t>
  </si>
  <si>
    <t xml:space="preserve">PIZZARIA STHILL          </t>
  </si>
  <si>
    <t xml:space="preserve">R   JAIRO CRUZ                    41         </t>
  </si>
  <si>
    <t xml:space="preserve">SERENO                   </t>
  </si>
  <si>
    <t xml:space="preserve">DISTRIBUIDORA DE BEBIDAS KIMAR LTDA ME            </t>
  </si>
  <si>
    <t xml:space="preserve">7206372430069       </t>
  </si>
  <si>
    <t xml:space="preserve">DISTRIBUIDORA DE BEB     </t>
  </si>
  <si>
    <t xml:space="preserve">R   LUIZ FERNANDO NASCIMENTO      32         </t>
  </si>
  <si>
    <t xml:space="preserve">RONEI FORTUNATO 85300691615                       </t>
  </si>
  <si>
    <t xml:space="preserve">0026258310010       </t>
  </si>
  <si>
    <t xml:space="preserve">BAR E RESTAURANTE VO     </t>
  </si>
  <si>
    <t xml:space="preserve">AV  DOUTOR CARLOS SOARES          1160       </t>
  </si>
  <si>
    <t xml:space="preserve">RODRIGO TEODORO SILVA                             </t>
  </si>
  <si>
    <t xml:space="preserve">LANCHONETE E BAR MAR     </t>
  </si>
  <si>
    <t xml:space="preserve">R   JOSE LOPES OLIVEIRA           68         </t>
  </si>
  <si>
    <t xml:space="preserve">PONTE ALTA               </t>
  </si>
  <si>
    <t xml:space="preserve">VANUSA RODRIGUES DUTRA ME                         </t>
  </si>
  <si>
    <t xml:space="preserve">0026420100011       </t>
  </si>
  <si>
    <t xml:space="preserve">VANUSA RODRIGUES DUT     </t>
  </si>
  <si>
    <t xml:space="preserve">AV  CORONEL ARAUJO PORTO          122        </t>
  </si>
  <si>
    <t xml:space="preserve">FLAVIO DE OLIVEIRA BRITO                          </t>
  </si>
  <si>
    <t xml:space="preserve">DEPOSITO CASA SHOW       </t>
  </si>
  <si>
    <t xml:space="preserve">AV  FRANCISCO RODRIGUES LEITE     SN         </t>
  </si>
  <si>
    <t xml:space="preserve">EDUARDO BARBOZA 80836747615                       </t>
  </si>
  <si>
    <t xml:space="preserve">0022540640079       </t>
  </si>
  <si>
    <t xml:space="preserve">TRAILLER DO ABRAAO       </t>
  </si>
  <si>
    <t xml:space="preserve">R   DEPUTADO DE OLIVEIRA SOUZA    300        </t>
  </si>
  <si>
    <t xml:space="preserve">GILTON PAUL GRAVINA                               </t>
  </si>
  <si>
    <t xml:space="preserve">BAR QUE BELEZA           </t>
  </si>
  <si>
    <t xml:space="preserve">VANILDA MOISES                                    </t>
  </si>
  <si>
    <t xml:space="preserve">MERCADO BELISARIO        </t>
  </si>
  <si>
    <t xml:space="preserve">R   JACINTO VAZ                   744        </t>
  </si>
  <si>
    <t xml:space="preserve">IMPERIO PIZZARIA DE CATAGUASES LTDA ME            </t>
  </si>
  <si>
    <t xml:space="preserve">0026389330006       </t>
  </si>
  <si>
    <t xml:space="preserve">PIZZARIA IMPERIAL        </t>
  </si>
  <si>
    <t xml:space="preserve">R   ELSIE FAJARDO DA SILVEIRA     160        </t>
  </si>
  <si>
    <t xml:space="preserve">ALINE DE LIMA PENA 06771400611                    </t>
  </si>
  <si>
    <t xml:space="preserve">0024871960064       </t>
  </si>
  <si>
    <t xml:space="preserve">CLUBE FAZ PAIS E FIL     </t>
  </si>
  <si>
    <t xml:space="preserve">EST GUIRICEMA A VILAS BOAS        S/N        </t>
  </si>
  <si>
    <t xml:space="preserve">CARLOS ALBERTO DE OLIVEIRA ROCHA 6055886          </t>
  </si>
  <si>
    <t xml:space="preserve">0025879420027       </t>
  </si>
  <si>
    <t xml:space="preserve">CARLOS ALBERTO DE OL     </t>
  </si>
  <si>
    <t xml:space="preserve">AV  VERISSIMO MENDONCA            440        </t>
  </si>
  <si>
    <t xml:space="preserve">ANDERSON DA SILVA ALVES 96434813600               </t>
  </si>
  <si>
    <t xml:space="preserve">0024411810034       </t>
  </si>
  <si>
    <t xml:space="preserve">IDEAL VARIEDADES         </t>
  </si>
  <si>
    <t xml:space="preserve">R   CARLOS DRUMOND DE ANDRADE     281        </t>
  </si>
  <si>
    <t xml:space="preserve">GISELLE COUTINHO DA CUNHA                         </t>
  </si>
  <si>
    <t xml:space="preserve">PRIMAVERA MERCEARIA      </t>
  </si>
  <si>
    <t xml:space="preserve">AL  DOS OITIS                     56         </t>
  </si>
  <si>
    <t xml:space="preserve">JOSE NEWTON BARBOSA FERREIRA 11430486600          </t>
  </si>
  <si>
    <t xml:space="preserve">0026032600092       </t>
  </si>
  <si>
    <t xml:space="preserve">JOSE NEWTON BARBOSA      </t>
  </si>
  <si>
    <t xml:space="preserve">R   CAPITAO JOSE TOME             239        </t>
  </si>
  <si>
    <t xml:space="preserve">LEANDRO VIEIRA FONSECA 12527994628                </t>
  </si>
  <si>
    <t xml:space="preserve">0026301680014       </t>
  </si>
  <si>
    <t xml:space="preserve">BOA PRACA PUB            </t>
  </si>
  <si>
    <t xml:space="preserve">leandrocieiraf16@gmail.com                            </t>
  </si>
  <si>
    <t xml:space="preserve">PC  SANTANA                       35         </t>
  </si>
  <si>
    <t xml:space="preserve">MARLEY RIBEIRO DE COSTA                           </t>
  </si>
  <si>
    <t xml:space="preserve">BAR DO MARLEY            </t>
  </si>
  <si>
    <t xml:space="preserve">R   OSMINDO FERREIRA DA SILVA LIMA213        </t>
  </si>
  <si>
    <t xml:space="preserve">COMERCIO RAMIRO E FILHO LTDA                      </t>
  </si>
  <si>
    <t xml:space="preserve">0010979000041       </t>
  </si>
  <si>
    <t xml:space="preserve">COMERCIO RAMIRO E FI     </t>
  </si>
  <si>
    <t xml:space="preserve">TV  NILO PINTO                    32         </t>
  </si>
  <si>
    <t xml:space="preserve">EDIMAR DIAS FERRAZ 86064665653                    </t>
  </si>
  <si>
    <t xml:space="preserve">0023531020056       </t>
  </si>
  <si>
    <t xml:space="preserve">TUCA LEGUMES             </t>
  </si>
  <si>
    <t xml:space="preserve">R   GERALDO PEIXOTO FILHO         540        </t>
  </si>
  <si>
    <t xml:space="preserve">MARIA NAZARETH DIAS DE ALMEIDA                    </t>
  </si>
  <si>
    <t xml:space="preserve">BAR DA ANA               </t>
  </si>
  <si>
    <t xml:space="preserve">R   JOSE FERREIRA SOBRINHO        43         </t>
  </si>
  <si>
    <t xml:space="preserve">ANA CELIA RAMIRO 04561501614                      </t>
  </si>
  <si>
    <t xml:space="preserve">0026036410000       </t>
  </si>
  <si>
    <t xml:space="preserve">PRISCILAS BAR E MER      </t>
  </si>
  <si>
    <t xml:space="preserve">anaceliaramiro@hotmail.com                            </t>
  </si>
  <si>
    <t xml:space="preserve">R   PRIMEIRO DE MAIO              65         </t>
  </si>
  <si>
    <t xml:space="preserve">HERMENEGILDO MAROTE      </t>
  </si>
  <si>
    <t xml:space="preserve">CLAUDINEY DE SOUZA SILVA                          </t>
  </si>
  <si>
    <t xml:space="preserve">BAR  DO  DINEY           </t>
  </si>
  <si>
    <t xml:space="preserve">R   ORCIDIO LUIZ SILVA            122        </t>
  </si>
  <si>
    <t xml:space="preserve">BRASILINHA               </t>
  </si>
  <si>
    <t xml:space="preserve">LUCIANO FERMIANO DE OLIVEIRA                      </t>
  </si>
  <si>
    <t xml:space="preserve">R   ANTONIO CARLOS HENRIQUES DA SI254        </t>
  </si>
  <si>
    <t xml:space="preserve">JOSE CARLOS CANTARINO                             </t>
  </si>
  <si>
    <t xml:space="preserve">RESTAURANTE C E N        </t>
  </si>
  <si>
    <t xml:space="preserve">R   JOSE VIANA COELHO             56         </t>
  </si>
  <si>
    <t xml:space="preserve">MERCEARIA FAETE LTDA EPP                          </t>
  </si>
  <si>
    <t xml:space="preserve">6004795570055       </t>
  </si>
  <si>
    <t xml:space="preserve">MERCEARIA FAETE LTDA     </t>
  </si>
  <si>
    <t xml:space="preserve">PC  BARAO DA CONCEICAO            26         </t>
  </si>
  <si>
    <t xml:space="preserve">DANIEL PEREIRA CUNHA                              </t>
  </si>
  <si>
    <t xml:space="preserve">DANIEL PEREIRA CUNHA     </t>
  </si>
  <si>
    <t xml:space="preserve">R   JOSE VIANA COELHO             25         </t>
  </si>
  <si>
    <t xml:space="preserve">DIRSEU DE FIGUEIREDO LACERDA                      </t>
  </si>
  <si>
    <t xml:space="preserve">BAR BEIRA RIO            </t>
  </si>
  <si>
    <t xml:space="preserve">df15@hotmail.com                                      </t>
  </si>
  <si>
    <t xml:space="preserve">R   ROTARY CLUB 240               240        </t>
  </si>
  <si>
    <t xml:space="preserve">ROSEMEIRE COSTA VOLPATO 03556869616               </t>
  </si>
  <si>
    <t xml:space="preserve">0019139340058       </t>
  </si>
  <si>
    <t xml:space="preserve">ROSEMEIRE COSTA VOLP     </t>
  </si>
  <si>
    <t xml:space="preserve">lucimar_sercon@yahoo.com.br                           </t>
  </si>
  <si>
    <t xml:space="preserve">R   MANOEL LINO                   186        </t>
  </si>
  <si>
    <t xml:space="preserve">TELMO LUCIO GARCIA MIRANDA 70045127700            </t>
  </si>
  <si>
    <t xml:space="preserve">0023571300025       </t>
  </si>
  <si>
    <t xml:space="preserve">LANCHONETE DO TELMO      </t>
  </si>
  <si>
    <t xml:space="preserve">AV  DOUTOR CARLOS BARBUTO LJ 2    115        </t>
  </si>
  <si>
    <t xml:space="preserve">JOAQUIM JOSE MOREIRA CAMPOS                       </t>
  </si>
  <si>
    <t xml:space="preserve">R   FRANCISCO XAVIER GOMES        146        </t>
  </si>
  <si>
    <t xml:space="preserve">JONATHAS CARVALHO ASSUNCAO 06046880670            </t>
  </si>
  <si>
    <t xml:space="preserve">0026505770089       </t>
  </si>
  <si>
    <t xml:space="preserve">JONATHAS CARVALHO AS     </t>
  </si>
  <si>
    <t xml:space="preserve">R   SETE DE SETEMBRO              99         </t>
  </si>
  <si>
    <t xml:space="preserve">KAIQUE SOUZA DE OLIVEIRA                          </t>
  </si>
  <si>
    <t xml:space="preserve">CIGANOS BAR              </t>
  </si>
  <si>
    <t xml:space="preserve">R   GIL MOREIRA                   9          </t>
  </si>
  <si>
    <t xml:space="preserve">LAIARA DOS SANTOS ALVIM 01476677638               </t>
  </si>
  <si>
    <t xml:space="preserve">0022038520070       </t>
  </si>
  <si>
    <t xml:space="preserve">R   ALBERTO MALACHINE             257        </t>
  </si>
  <si>
    <t xml:space="preserve">CARLOS ALBERTO LOPES DE FARIA 3340336865          </t>
  </si>
  <si>
    <t xml:space="preserve">0026594300016       </t>
  </si>
  <si>
    <t xml:space="preserve">FARIAS BAR E MERCEAR     </t>
  </si>
  <si>
    <t xml:space="preserve">R   ROMULO LAPREA                 117        </t>
  </si>
  <si>
    <t xml:space="preserve">GUANABARA                </t>
  </si>
  <si>
    <t xml:space="preserve">EVALDO ALOISIO DE ALMEIDA                         </t>
  </si>
  <si>
    <t xml:space="preserve">CAMPO DO PEIXOTO         </t>
  </si>
  <si>
    <t xml:space="preserve">FAZ CARLOS FILHO                  SN         </t>
  </si>
  <si>
    <t xml:space="preserve">MARIO ALBERTO CUSTODIO DA SILVA JUNIOR            </t>
  </si>
  <si>
    <t xml:space="preserve">LANCHONETE BONGO BEA     </t>
  </si>
  <si>
    <t xml:space="preserve">AV  FUNCHAL GARCIA                177        </t>
  </si>
  <si>
    <t xml:space="preserve">WILIANA NOVAES MEDEIROS BEDIM                     </t>
  </si>
  <si>
    <t xml:space="preserve">PADARIA DO BEDIM         </t>
  </si>
  <si>
    <t xml:space="preserve">R   TIRADENTES                    40         </t>
  </si>
  <si>
    <t xml:space="preserve">A P DE ARAUJO FILHO ME                            </t>
  </si>
  <si>
    <t xml:space="preserve">0015686990026       </t>
  </si>
  <si>
    <t xml:space="preserve">BAR E MERCEARIA MM       </t>
  </si>
  <si>
    <t xml:space="preserve">R   PADRE GOULART                 257        </t>
  </si>
  <si>
    <t xml:space="preserve">FILOMENA APARECIDA MOREIRA MACHADO                </t>
  </si>
  <si>
    <t xml:space="preserve">0012054840084       </t>
  </si>
  <si>
    <t xml:space="preserve">BAR DO ELI               </t>
  </si>
  <si>
    <t xml:space="preserve">R   JOSE ALVES DE FREITAS         SN         </t>
  </si>
  <si>
    <t xml:space="preserve">CARLA MIRANDA            </t>
  </si>
  <si>
    <t xml:space="preserve">J A S MARQUES ME                                  </t>
  </si>
  <si>
    <t xml:space="preserve">0026703030057       </t>
  </si>
  <si>
    <t xml:space="preserve">J P GRILL                </t>
  </si>
  <si>
    <t xml:space="preserve">AV  DOUTOR JOAO CATALDO PINTO     2055       </t>
  </si>
  <si>
    <t xml:space="preserve">MIRIAM MORAES DA SILVA                            </t>
  </si>
  <si>
    <t xml:space="preserve">SACOLAO MORAES           </t>
  </si>
  <si>
    <t xml:space="preserve">R   ANTONIO DAMAZIO               260        </t>
  </si>
  <si>
    <t xml:space="preserve">DABO MATERIAL HAND. EQUIP. BRASIL SA              </t>
  </si>
  <si>
    <t xml:space="preserve">714107963112        </t>
  </si>
  <si>
    <t xml:space="preserve">DABO MATERIAL HAND.      </t>
  </si>
  <si>
    <t xml:space="preserve">R   COMENDADOR JOAO LUCAS         215        </t>
  </si>
  <si>
    <t xml:space="preserve">VINHEDO                  </t>
  </si>
  <si>
    <t xml:space="preserve">MARIA DE FATIMA NOVAES PEREIRA                    </t>
  </si>
  <si>
    <t xml:space="preserve">BAR DA FATINHA           </t>
  </si>
  <si>
    <t xml:space="preserve">R   HEITOR BARBOSA                48         </t>
  </si>
  <si>
    <t xml:space="preserve">JOSE CARLOS ANTONIO                               </t>
  </si>
  <si>
    <t xml:space="preserve">BAR DO CARLINHOS COR     </t>
  </si>
  <si>
    <t xml:space="preserve">R   AMERICO FERREIRA MARQUES      9          </t>
  </si>
  <si>
    <t xml:space="preserve">ELIZANGELA DA CONCEICAO PARAIBA                   </t>
  </si>
  <si>
    <t xml:space="preserve">BAR DA ELIZANGELA        </t>
  </si>
  <si>
    <t xml:space="preserve">FAZ RECREIO                       S/N        </t>
  </si>
  <si>
    <t xml:space="preserve">MARIA JOSE DE FREITAS LIMA                        </t>
  </si>
  <si>
    <t xml:space="preserve">1536738930095       </t>
  </si>
  <si>
    <t xml:space="preserve">MERCEARIA SANTA TERE     </t>
  </si>
  <si>
    <t xml:space="preserve">R   EDSON FABRINO                 91         </t>
  </si>
  <si>
    <t xml:space="preserve">MARIA APARECIDA REIS SA                           </t>
  </si>
  <si>
    <t xml:space="preserve">BAR DA CIDA              </t>
  </si>
  <si>
    <t xml:space="preserve">R   BRAZ THEODORO AFFONSO DEFILIPP95AP05     </t>
  </si>
  <si>
    <t xml:space="preserve">JOSE LAURINDO RODRIGUES                           </t>
  </si>
  <si>
    <t xml:space="preserve">BAR DO PANELAO           </t>
  </si>
  <si>
    <t xml:space="preserve">R   MANTIQUEIRA                   286        </t>
  </si>
  <si>
    <t xml:space="preserve">CAFE MANIA LIMITADA                               </t>
  </si>
  <si>
    <t xml:space="preserve">0026549460018       </t>
  </si>
  <si>
    <t xml:space="preserve">CAFE MANIA               </t>
  </si>
  <si>
    <t xml:space="preserve">AV  RIO BAHIA                     5450       </t>
  </si>
  <si>
    <t xml:space="preserve">SANDRA APARECIDA RODRIGUES DUGONI                 </t>
  </si>
  <si>
    <t xml:space="preserve">MAGNA CATIANE DOS SANTOS ME                       </t>
  </si>
  <si>
    <t xml:space="preserve">0026273380058       </t>
  </si>
  <si>
    <t xml:space="preserve">MERCEARIA YBITIRAMA      </t>
  </si>
  <si>
    <t xml:space="preserve">R   MARIZA FERREIRA GUEDES        41         </t>
  </si>
  <si>
    <t xml:space="preserve">YBYTYRAMA                </t>
  </si>
  <si>
    <t xml:space="preserve">ELDORADO COMERCIO VAREJISTA LTDA ME               </t>
  </si>
  <si>
    <t xml:space="preserve">0026731970085       </t>
  </si>
  <si>
    <t xml:space="preserve">EMORIO ELDORADO          </t>
  </si>
  <si>
    <t xml:space="preserve">result@leopolina.com.br                               </t>
  </si>
  <si>
    <t xml:space="preserve">R   CORONEL JOAO LAU              22         </t>
  </si>
  <si>
    <t xml:space="preserve">CARLOS ALBERTO FERREIRA VASCONCELOS               </t>
  </si>
  <si>
    <t xml:space="preserve">PESQUE E PAGUE DO CA     </t>
  </si>
  <si>
    <t xml:space="preserve">SIT CACHOEIRA                     SN         </t>
  </si>
  <si>
    <t xml:space="preserve">POUSADA DA SERRA         </t>
  </si>
  <si>
    <t xml:space="preserve">EDIMEIA PEREIRA GOMES 45415536604                 </t>
  </si>
  <si>
    <t xml:space="preserve">0025179220092       </t>
  </si>
  <si>
    <t xml:space="preserve">BOM GOSTO                </t>
  </si>
  <si>
    <t xml:space="preserve">R   LENIRA DOS SANTOS MARTINS     24         </t>
  </si>
  <si>
    <t xml:space="preserve">AUMERIO FERRARES NETO                             </t>
  </si>
  <si>
    <t xml:space="preserve">BAR DO NELIO             </t>
  </si>
  <si>
    <t xml:space="preserve">R   ANGELO SPERANDIO              2099       </t>
  </si>
  <si>
    <t xml:space="preserve">CELSO SOARES DE SOUZA LIMA ME                     </t>
  </si>
  <si>
    <t xml:space="preserve">6990453090084       </t>
  </si>
  <si>
    <t xml:space="preserve">R   CORONEL BERNARDINO CARNEIRO   335        </t>
  </si>
  <si>
    <t xml:space="preserve">ALOISIO DE SOUZA TOLEDO                           </t>
  </si>
  <si>
    <t xml:space="preserve">2900599180020       </t>
  </si>
  <si>
    <t xml:space="preserve">ALOISIO DE SOUZA TOL     </t>
  </si>
  <si>
    <t xml:space="preserve">SIT CORREGO DO INDAIA             SN         </t>
  </si>
  <si>
    <t xml:space="preserve">PAULO AUGUSTO SIMOES 77027159600                  </t>
  </si>
  <si>
    <t xml:space="preserve">0026745120070       </t>
  </si>
  <si>
    <t xml:space="preserve">BOMBAR                   </t>
  </si>
  <si>
    <t xml:space="preserve">PC  ALDO SOLDATI                  49         </t>
  </si>
  <si>
    <t xml:space="preserve">MARLEI LEMOS DA SILVA PEREIRA 0657471267          </t>
  </si>
  <si>
    <t xml:space="preserve">0026542950036       </t>
  </si>
  <si>
    <t xml:space="preserve">MARLEI LEMOS DA SILV     </t>
  </si>
  <si>
    <t xml:space="preserve">R   FRONTINO AMORIM TEIXEIRA      35         </t>
  </si>
  <si>
    <t xml:space="preserve">RICARDO CALIL                                     </t>
  </si>
  <si>
    <t xml:space="preserve">RICARDO CALIL            </t>
  </si>
  <si>
    <t xml:space="preserve">R   MERCEDES RAMOS CERQUEIRA      65         </t>
  </si>
  <si>
    <t xml:space="preserve">FABRICA                  </t>
  </si>
  <si>
    <t xml:space="preserve">FABIA DE LOURDES OLIVEIRA                         </t>
  </si>
  <si>
    <t xml:space="preserve">FLAVIA DISTRIBUIDORA     </t>
  </si>
  <si>
    <t xml:space="preserve">R   PROFESSORA ZIRLENE APARECIDA  81         </t>
  </si>
  <si>
    <t xml:space="preserve">MAURO JOSE DE OLIVEIRA                            </t>
  </si>
  <si>
    <t xml:space="preserve">MAURO JOSE DE OLIVEI     </t>
  </si>
  <si>
    <t xml:space="preserve">R   AFONSO LANA                   380        </t>
  </si>
  <si>
    <t xml:space="preserve">VANESSA REBOREDO DE LIMA 05747975641              </t>
  </si>
  <si>
    <t xml:space="preserve">002692072.00-00     </t>
  </si>
  <si>
    <t xml:space="preserve">VANESSA REBOREDO DE      </t>
  </si>
  <si>
    <t xml:space="preserve">R   TENENTE LUIZ RIBEIRO          563 L3     </t>
  </si>
  <si>
    <t xml:space="preserve">JOAO EVANGELISTA SOARES                           </t>
  </si>
  <si>
    <t xml:space="preserve">NACIR NACIF 20886420644                           </t>
  </si>
  <si>
    <t xml:space="preserve">0027018660041       </t>
  </si>
  <si>
    <t xml:space="preserve">LIVIA BAR                </t>
  </si>
  <si>
    <t xml:space="preserve">AV  MACHADO DE ASSIS              314        </t>
  </si>
  <si>
    <t xml:space="preserve">MARIA APARECIDA DE ALMEIDA COSTA 0098674          </t>
  </si>
  <si>
    <t xml:space="preserve">0024898360050       </t>
  </si>
  <si>
    <t xml:space="preserve">MERCEARIA DA APARECI     </t>
  </si>
  <si>
    <t xml:space="preserve">PC  SAO JOSE                      38A        </t>
  </si>
  <si>
    <t xml:space="preserve">JUANICE OLIVEIRA SILVA 07259814667                </t>
  </si>
  <si>
    <t xml:space="preserve">0025874850023       </t>
  </si>
  <si>
    <t xml:space="preserve">SABOREAR PEIXE FRITO     </t>
  </si>
  <si>
    <t xml:space="preserve">juaniceoliveira@yahoo.com.br                          </t>
  </si>
  <si>
    <t xml:space="preserve">ROD BR 116 KM 740                 SN         </t>
  </si>
  <si>
    <t xml:space="preserve">FAZENDA PONTE NOVA       </t>
  </si>
  <si>
    <t xml:space="preserve">DANIELA PEREIRA SILVA 10528251686                 </t>
  </si>
  <si>
    <t xml:space="preserve">0023788600098       </t>
  </si>
  <si>
    <t xml:space="preserve">RESTAURANTE NOVO IMP     </t>
  </si>
  <si>
    <t xml:space="preserve">R   CORONEL BARROCA               103        </t>
  </si>
  <si>
    <t xml:space="preserve">CAMPOS PRADO PANIFICADORA LTDA ME                 </t>
  </si>
  <si>
    <t xml:space="preserve">0027162480080       </t>
  </si>
  <si>
    <t xml:space="preserve">PANETTERIA E LANCHER     </t>
  </si>
  <si>
    <t xml:space="preserve">PC  SANDOVAL DE AZEVEDO           130        </t>
  </si>
  <si>
    <t xml:space="preserve">POSTO IMPERIAL LTDA                               </t>
  </si>
  <si>
    <t xml:space="preserve">384.068960.00-00    </t>
  </si>
  <si>
    <t xml:space="preserve">POSTO IMPERIAL           </t>
  </si>
  <si>
    <t xml:space="preserve">ROD BR 116 KM 774                 600        </t>
  </si>
  <si>
    <t xml:space="preserve">JOSE CARLOS DA SILVA                              </t>
  </si>
  <si>
    <t xml:space="preserve">JOSE CARLOS BAR          </t>
  </si>
  <si>
    <t xml:space="preserve">R   MANOEL BANDEIRA               279        </t>
  </si>
  <si>
    <t xml:space="preserve">SILVANIA VASCONCELOS PEREIRA 61946044687          </t>
  </si>
  <si>
    <t xml:space="preserve">0026929350087       </t>
  </si>
  <si>
    <t xml:space="preserve">MERCEARIA DA SILVANI     </t>
  </si>
  <si>
    <t xml:space="preserve">PC  SAO JOSE                      177        </t>
  </si>
  <si>
    <t xml:space="preserve">MARIA OLIVIA DE PAULA NETA                        </t>
  </si>
  <si>
    <t xml:space="preserve">MARIA OLIVIA DE AULA     </t>
  </si>
  <si>
    <t xml:space="preserve">R   FRANCISCO OLIVIER DE PAULA    103        </t>
  </si>
  <si>
    <t xml:space="preserve">ENIO CEZIO DORIGUETTO ME                          </t>
  </si>
  <si>
    <t xml:space="preserve">6999659100091       </t>
  </si>
  <si>
    <t xml:space="preserve">ENIO CEZIO DORIGUETT     </t>
  </si>
  <si>
    <t xml:space="preserve">enioc@hotmail.com.br                                  </t>
  </si>
  <si>
    <t xml:space="preserve">R   ANTENOR MACHADO               448        </t>
  </si>
  <si>
    <t xml:space="preserve">TECNORISK SERVICOS LTDA ME                        </t>
  </si>
  <si>
    <t xml:space="preserve">TECNORISK SERVICOS       </t>
  </si>
  <si>
    <t xml:space="preserve">R   RAPHAEL FRANCISCO GRECA       120        </t>
  </si>
  <si>
    <t xml:space="preserve">COLOMBO                  </t>
  </si>
  <si>
    <t xml:space="preserve">ITAJACURU                </t>
  </si>
  <si>
    <t xml:space="preserve">GLACE KELLY APARECIDA DUARTE 1                    </t>
  </si>
  <si>
    <t xml:space="preserve">0027302950016       </t>
  </si>
  <si>
    <t xml:space="preserve">COMERCIO DE BEBIDAS      </t>
  </si>
  <si>
    <t xml:space="preserve">glacekelly.duarte@gmail.com                           </t>
  </si>
  <si>
    <t xml:space="preserve">R   MANOEL LINO                   264        </t>
  </si>
  <si>
    <t xml:space="preserve">RUZOVEL BATISTA DOS SANTOS 13691856691            </t>
  </si>
  <si>
    <t xml:space="preserve">0022235410022       </t>
  </si>
  <si>
    <t xml:space="preserve">DABLYUS BAR              </t>
  </si>
  <si>
    <t xml:space="preserve">R   JOAQUIM PEIXOTO RAMOS         167        </t>
  </si>
  <si>
    <t xml:space="preserve">VANDERLEIA SIMAO DE PAULA 68453264600             </t>
  </si>
  <si>
    <t xml:space="preserve">0020700460063       </t>
  </si>
  <si>
    <t xml:space="preserve">BAR DA VANDERLEIA 2      </t>
  </si>
  <si>
    <t xml:space="preserve">R   PRINCIPAL                     56         </t>
  </si>
  <si>
    <t xml:space="preserve">NILCE ROSA DELGADO MARTINS ME                     </t>
  </si>
  <si>
    <t xml:space="preserve">1531670640009       </t>
  </si>
  <si>
    <t xml:space="preserve">BAR DO NILO              </t>
  </si>
  <si>
    <t xml:space="preserve">AV  GUIDO MARLIERE                323        </t>
  </si>
  <si>
    <t xml:space="preserve">JORDAN S MOREIRA COM. DE GENEROS ALIMENT          </t>
  </si>
  <si>
    <t xml:space="preserve">0027077540065       </t>
  </si>
  <si>
    <t xml:space="preserve">TEND TUDO                </t>
  </si>
  <si>
    <t xml:space="preserve">R   DOUTOR TAVARES                75         </t>
  </si>
  <si>
    <t xml:space="preserve">REGINALDO DE CASTRO MARTINS 06901354673           </t>
  </si>
  <si>
    <t xml:space="preserve">0027308450031       </t>
  </si>
  <si>
    <t xml:space="preserve">MERCEARIA CASTRO MAR     </t>
  </si>
  <si>
    <t xml:space="preserve">R   RAUL RODRIGUES DIAS           SN         </t>
  </si>
  <si>
    <t xml:space="preserve">CATAGUARINO              </t>
  </si>
  <si>
    <t xml:space="preserve">SAN RAPHAEL DISTRIBUIDORA DE BEBIDAS EIR          </t>
  </si>
  <si>
    <t xml:space="preserve">0019967490071       </t>
  </si>
  <si>
    <t xml:space="preserve">DISTRIBUIDORA SAN RA     </t>
  </si>
  <si>
    <t xml:space="preserve">AV  PADRE ARNALDO JANSEN          349        </t>
  </si>
  <si>
    <t xml:space="preserve">NSA SUPERMERCADO LTDA                             </t>
  </si>
  <si>
    <t xml:space="preserve">7202863900096       </t>
  </si>
  <si>
    <t xml:space="preserve">TRES IRMAOS RIO BRAN     </t>
  </si>
  <si>
    <t xml:space="preserve">alexandrepereira.nsa@redesupermais.com.b              </t>
  </si>
  <si>
    <t xml:space="preserve">PC  VINTE E OITO DE SETEMBRO      372        </t>
  </si>
  <si>
    <t xml:space="preserve">MAURICIO DE OLIVEIRA BARBOSA                      </t>
  </si>
  <si>
    <t xml:space="preserve">BAR E MERCEARIA DO M     </t>
  </si>
  <si>
    <t xml:space="preserve">R   RAFAEL GORRADO                84 A       </t>
  </si>
  <si>
    <t xml:space="preserve">CASSIA APARECIDA GUIDINE 79575870620              </t>
  </si>
  <si>
    <t xml:space="preserve">0023966930021       </t>
  </si>
  <si>
    <t xml:space="preserve">LOPES BAR                </t>
  </si>
  <si>
    <t xml:space="preserve">JF RECAP REFORMADORA DE PNEUS LTDA                </t>
  </si>
  <si>
    <t xml:space="preserve">0010691850062       </t>
  </si>
  <si>
    <t xml:space="preserve">JF RECAP REFORMADORA     </t>
  </si>
  <si>
    <t xml:space="preserve">comercial.rtjf@rtpneus.com.br                         </t>
  </si>
  <si>
    <t xml:space="preserve">R   BRUNO SIMILI                  205        </t>
  </si>
  <si>
    <t xml:space="preserve">MORELO E MARQUES COMERCIO DE BEBIDAS LTD          </t>
  </si>
  <si>
    <t xml:space="preserve">0027303910085       </t>
  </si>
  <si>
    <t xml:space="preserve">TROPICAL BAR E LANCH     </t>
  </si>
  <si>
    <t xml:space="preserve">R   JOSE ANGELINA PEREIRA         263        </t>
  </si>
  <si>
    <t xml:space="preserve">JOSE AVELINO DIAS                                 </t>
  </si>
  <si>
    <t xml:space="preserve">BAR DO ZE AVELINO        </t>
  </si>
  <si>
    <t xml:space="preserve">R   JADE                          20         </t>
  </si>
  <si>
    <t xml:space="preserve">CIRLENE VERAZZANI DE CARVALHO                     </t>
  </si>
  <si>
    <t xml:space="preserve">BAR DO AILSON            </t>
  </si>
  <si>
    <t xml:space="preserve">edmaraprosa@gmail.com                                 </t>
  </si>
  <si>
    <t xml:space="preserve">R   EUPIDIA DA SILVA FAGUNDES     60         </t>
  </si>
  <si>
    <t xml:space="preserve">SANTA EDWIRGES           </t>
  </si>
  <si>
    <t xml:space="preserve">JOSE CIRIACO                                      </t>
  </si>
  <si>
    <t xml:space="preserve">R   CRISTIANO DA MOTA JUNIOR      179        </t>
  </si>
  <si>
    <t xml:space="preserve">LUCILEA DE OLIVEIRA PADOVANI MARCOLINO 0          </t>
  </si>
  <si>
    <t xml:space="preserve">0022795220059       </t>
  </si>
  <si>
    <t xml:space="preserve">BAR DO 13 DE MAIO        </t>
  </si>
  <si>
    <t xml:space="preserve">COR SANTO ANASTACIO               SN         </t>
  </si>
  <si>
    <t xml:space="preserve">CINTIA CAROLINA COELHO 12168871604                </t>
  </si>
  <si>
    <t xml:space="preserve">0027171920070       </t>
  </si>
  <si>
    <t xml:space="preserve">BAR E MERCEARIA JC       </t>
  </si>
  <si>
    <t xml:space="preserve">cintiacarolinalive@yahoo.com                          </t>
  </si>
  <si>
    <t xml:space="preserve">R   PEDRO VIEIRA                  110        </t>
  </si>
  <si>
    <t xml:space="preserve">ROSELI ROBERTO DE BARROS SANTOS                   </t>
  </si>
  <si>
    <t xml:space="preserve">BAR DO BAIANO            </t>
  </si>
  <si>
    <t xml:space="preserve">R   DOUTOR ORMANDO BORGES DE AGUIA190        </t>
  </si>
  <si>
    <t xml:space="preserve">ELISMAR SERGIO PEREIRA 43803016649                </t>
  </si>
  <si>
    <t xml:space="preserve">0027370250059       </t>
  </si>
  <si>
    <t xml:space="preserve">BAR DO ELISMAR           </t>
  </si>
  <si>
    <t xml:space="preserve">R   ORMEU BOTELHO                 12         </t>
  </si>
  <si>
    <t xml:space="preserve">SUPERMERCADO MINIMIX LTDA                         </t>
  </si>
  <si>
    <t xml:space="preserve">0021664940030       </t>
  </si>
  <si>
    <t xml:space="preserve">SUPERMERCADO MINIMIX     </t>
  </si>
  <si>
    <t xml:space="preserve">R   PRESIDENTE ANTONIO CARLOS     79         </t>
  </si>
  <si>
    <t xml:space="preserve">MAXUEL NARCISO GONCALVES                          </t>
  </si>
  <si>
    <t xml:space="preserve">BAR SAO CRISTOVAO        </t>
  </si>
  <si>
    <t xml:space="preserve">R   PEDRO SERGIO DE OLIVEIRA      272        </t>
  </si>
  <si>
    <t xml:space="preserve">JOAO PEDROSA FERREIRA 25961217604                 </t>
  </si>
  <si>
    <t xml:space="preserve">0018936620061       </t>
  </si>
  <si>
    <t xml:space="preserve">BAR DA PISCINA           </t>
  </si>
  <si>
    <t xml:space="preserve">ROD BR 482 POSSOS FERVEDOURO      SN         </t>
  </si>
  <si>
    <t xml:space="preserve">FERNANDO PANDELO DE MENEZES                       </t>
  </si>
  <si>
    <t xml:space="preserve">FERNANDO PANDELO DE      </t>
  </si>
  <si>
    <t xml:space="preserve">R   ERCILIA GUIMARAES APT 301     329        </t>
  </si>
  <si>
    <t xml:space="preserve">ADELINO JESUS BATISTA                             </t>
  </si>
  <si>
    <t xml:space="preserve">ADELINO JESUS BATIST     </t>
  </si>
  <si>
    <t xml:space="preserve">R   ANTONIO FERNANDES VALENTIM    S/N        </t>
  </si>
  <si>
    <t xml:space="preserve">INTER METRO SERVICOS ESPECIAIS LTDA               </t>
  </si>
  <si>
    <t xml:space="preserve">116149792115        </t>
  </si>
  <si>
    <t xml:space="preserve">INTER METRO SERVICOS     </t>
  </si>
  <si>
    <t xml:space="preserve">nfe@intermetro.com.br                                 </t>
  </si>
  <si>
    <t xml:space="preserve">R   JOAQUIM DE ALMEIDA 1          223        </t>
  </si>
  <si>
    <t xml:space="preserve">MIRANDOPOLIS             </t>
  </si>
  <si>
    <t xml:space="preserve">MERCADO SOUZA E INACIO LTDA                       </t>
  </si>
  <si>
    <t xml:space="preserve">6006741660082       </t>
  </si>
  <si>
    <t xml:space="preserve">MERCADO SOUZA E INAC     </t>
  </si>
  <si>
    <t xml:space="preserve">alexsouzainacio@gmail.com                             </t>
  </si>
  <si>
    <t xml:space="preserve">PC  CARLOS AUGUSTO PIRES          83         </t>
  </si>
  <si>
    <t xml:space="preserve">MARIA LUCIA IMACULADA                             </t>
  </si>
  <si>
    <t xml:space="preserve">MARIA LUCIA BAR          </t>
  </si>
  <si>
    <t xml:space="preserve">SIT PIEDADE DE CIMA               SN         </t>
  </si>
  <si>
    <t xml:space="preserve">AUGUSTO PEREIRA DA SILVA                          </t>
  </si>
  <si>
    <t xml:space="preserve">BAR DO AUGUSTO           </t>
  </si>
  <si>
    <t xml:space="preserve">R   HERMES MACHADO                81         </t>
  </si>
  <si>
    <t xml:space="preserve">MARIA APARECIDA LADEIRA PIRES                     </t>
  </si>
  <si>
    <t xml:space="preserve">MERCEARIA SANTA RIT      </t>
  </si>
  <si>
    <t xml:space="preserve">R   JOSE MESSIAS NOGUEIRA         389        </t>
  </si>
  <si>
    <t xml:space="preserve">MARIA INEZ DE OLIVEIRA SOUZA 63800322668          </t>
  </si>
  <si>
    <t xml:space="preserve">0026787220081       </t>
  </si>
  <si>
    <t xml:space="preserve">BAR DA MARIA INEZ        </t>
  </si>
  <si>
    <t xml:space="preserve">PC  GOVERNADOR BENEDITO VALADARES 17         </t>
  </si>
  <si>
    <t xml:space="preserve">RESTAURANTE RANCHO VERDE LTDA ME                  </t>
  </si>
  <si>
    <t xml:space="preserve">0027479390050       </t>
  </si>
  <si>
    <t xml:space="preserve">ROD MG 285                        SN         </t>
  </si>
  <si>
    <t xml:space="preserve">LAURIENE FELISBERTO BARROS 07667482608            </t>
  </si>
  <si>
    <t xml:space="preserve">0026717770090       </t>
  </si>
  <si>
    <t xml:space="preserve">SKINA FOODS BAR          </t>
  </si>
  <si>
    <t xml:space="preserve">R   SANTA LUZIA                   58         </t>
  </si>
  <si>
    <t xml:space="preserve">PAULO ROBERTO FERREIRA                            </t>
  </si>
  <si>
    <t xml:space="preserve">BAR PAULO ROBERTO        </t>
  </si>
  <si>
    <t xml:space="preserve">COMPANHIA DE BEBIDAS DAS AMERICAS  AMBEV          </t>
  </si>
  <si>
    <t xml:space="preserve">7403587400389       </t>
  </si>
  <si>
    <t xml:space="preserve">FILIAL CONTAGEM          </t>
  </si>
  <si>
    <t>CHEQUE 10 DIAS</t>
  </si>
  <si>
    <t xml:space="preserve">xml_nfe@ambev.com.br                                  </t>
  </si>
  <si>
    <t xml:space="preserve">AV  HELENA DE VASCONCELOS COSTA   750        </t>
  </si>
  <si>
    <t xml:space="preserve">CINCAO                   </t>
  </si>
  <si>
    <t xml:space="preserve">JOSE ASTOLFO DE BEM                               </t>
  </si>
  <si>
    <t xml:space="preserve">R   VEREADOR JOSE DIAS DE OLIVEIRAS/N        </t>
  </si>
  <si>
    <t xml:space="preserve">SAO JOAO DA SAPUCAIA     </t>
  </si>
  <si>
    <t xml:space="preserve">WILLIAN GONCALVES CORDEIRO                        </t>
  </si>
  <si>
    <t xml:space="preserve">BAR DO MAURICIO          </t>
  </si>
  <si>
    <t xml:space="preserve">R   PLORIVAL CORREA NETO          171        </t>
  </si>
  <si>
    <t xml:space="preserve">MARIA DALVA DE SOUZA PELUSO 53007328691           </t>
  </si>
  <si>
    <t xml:space="preserve">0026951550000       </t>
  </si>
  <si>
    <t xml:space="preserve">BAR DA TIA DALVA         </t>
  </si>
  <si>
    <t xml:space="preserve">R   CORONEL OTAVIANO DA ROCHA     660        </t>
  </si>
  <si>
    <t xml:space="preserve">QUEIROZ E FREITAS LTDA                            </t>
  </si>
  <si>
    <t xml:space="preserve">7206760580009       </t>
  </si>
  <si>
    <t xml:space="preserve">QUEIROZ E FREITAS LT     </t>
  </si>
  <si>
    <t xml:space="preserve">R   CIRA GOMES SARAIVA            211        </t>
  </si>
  <si>
    <t xml:space="preserve">SALAIVA                  </t>
  </si>
  <si>
    <t xml:space="preserve">NCS BAR E MERCEARIA LTDA ME                       </t>
  </si>
  <si>
    <t xml:space="preserve">0027635000047       </t>
  </si>
  <si>
    <t xml:space="preserve">NCS BAR E MERCEARIA      </t>
  </si>
  <si>
    <t xml:space="preserve">ncrepresenta@hotmail.com                              </t>
  </si>
  <si>
    <t xml:space="preserve">R   ARLINDO JOSE BARBOSA          258        </t>
  </si>
  <si>
    <t xml:space="preserve">ESPLANADA                </t>
  </si>
  <si>
    <t xml:space="preserve">MERCADINHO C MARQUES LTDA ME                      </t>
  </si>
  <si>
    <t xml:space="preserve">0027670860006       </t>
  </si>
  <si>
    <t xml:space="preserve">MERCADINHO DO ROSARI     </t>
  </si>
  <si>
    <t xml:space="preserve">dricamarquessilva@gmail.com                           </t>
  </si>
  <si>
    <t xml:space="preserve">R   CORONEL MARCIANO RODRIGUES    379        </t>
  </si>
  <si>
    <t xml:space="preserve">JOSE AUGUSTO TAVARES RAFAEL 74672541649           </t>
  </si>
  <si>
    <t xml:space="preserve">0018549640034       </t>
  </si>
  <si>
    <t xml:space="preserve">JOSE AUGUSTO TAVARES     </t>
  </si>
  <si>
    <t xml:space="preserve">R   VITOR VECCHI                  350        </t>
  </si>
  <si>
    <t xml:space="preserve">ROSANGELA DE CASTRO BERNARDO                      </t>
  </si>
  <si>
    <t xml:space="preserve">R   ELIZA AMARAL PERON            99         </t>
  </si>
  <si>
    <t xml:space="preserve">ANTONIO ALVARENGA MACHADO                         </t>
  </si>
  <si>
    <t xml:space="preserve">DISTRIBUIDORA ANTONI     </t>
  </si>
  <si>
    <t xml:space="preserve">R   ANGELO TOMAZZINI              39         </t>
  </si>
  <si>
    <t xml:space="preserve">JORGE CANDIDO DA SILVA                            </t>
  </si>
  <si>
    <t xml:space="preserve">R   CARLOS MARIOSA                56         </t>
  </si>
  <si>
    <t xml:space="preserve">DA PAZ                   </t>
  </si>
  <si>
    <t xml:space="preserve">JAQUELINE PACHECO CARDOSO 04708028636             </t>
  </si>
  <si>
    <t xml:space="preserve">0027809140060       </t>
  </si>
  <si>
    <t xml:space="preserve">BAR E MERCEARIA SANT     </t>
  </si>
  <si>
    <t xml:space="preserve">R   AVELINO CARDOSO               1002       </t>
  </si>
  <si>
    <t xml:space="preserve">DANIEL JOSE DE ANDRADE 03953088602                </t>
  </si>
  <si>
    <t xml:space="preserve">0024727250098       </t>
  </si>
  <si>
    <t xml:space="preserve">DANIEL LANCHES           </t>
  </si>
  <si>
    <t xml:space="preserve">R   MARECHAL FLORIANO PEIXOTO     218        </t>
  </si>
  <si>
    <t xml:space="preserve">JULIANO DOS SANTOS GIAGIO 06148014602             </t>
  </si>
  <si>
    <t xml:space="preserve">0027320800055       </t>
  </si>
  <si>
    <t xml:space="preserve">JULIANO DOS SANTOS G     </t>
  </si>
  <si>
    <t xml:space="preserve">HIPPOS DANCE LTDA ME                              </t>
  </si>
  <si>
    <t xml:space="preserve">0027630980094       </t>
  </si>
  <si>
    <t xml:space="preserve">HIPPOS DANCETERIA        </t>
  </si>
  <si>
    <t xml:space="preserve">jvseguros@gmail.com                                   </t>
  </si>
  <si>
    <t xml:space="preserve">R   BARAO DE COTEGIPE             282 LJ     </t>
  </si>
  <si>
    <t xml:space="preserve">RIVANIA CRISTINA ESTEVES GARCIA                   </t>
  </si>
  <si>
    <t xml:space="preserve">RIVANIA CRISTINA EST     </t>
  </si>
  <si>
    <t xml:space="preserve">AV  NICOLAU SIUIR                 1150       </t>
  </si>
  <si>
    <t xml:space="preserve">MARIUZA DA COSTA PEREIRA 62333933615              </t>
  </si>
  <si>
    <t xml:space="preserve">002778228.00-52     </t>
  </si>
  <si>
    <t xml:space="preserve">BAR E RESTAURANTE DA     </t>
  </si>
  <si>
    <t xml:space="preserve">ROD MG 131                        151        </t>
  </si>
  <si>
    <t xml:space="preserve">COLONIA PADRE DAMIAO     </t>
  </si>
  <si>
    <t xml:space="preserve">JOSE CARLOS DE MORAES AUGUSTO ME                  </t>
  </si>
  <si>
    <t xml:space="preserve">3847280580057       </t>
  </si>
  <si>
    <t xml:space="preserve">LANCHONETE BATE PAPO     </t>
  </si>
  <si>
    <t xml:space="preserve">lanchonetebatepapo@gmail.com                          </t>
  </si>
  <si>
    <t xml:space="preserve">R   PRESIDENTE CARLOS LUZ         260A       </t>
  </si>
  <si>
    <t xml:space="preserve">WALDYR DE BARROS FILHO                            </t>
  </si>
  <si>
    <t xml:space="preserve">PIZZARIA DO WALDIR       </t>
  </si>
  <si>
    <t xml:space="preserve">R   JOAO BATISTA PIERMATEI        9          </t>
  </si>
  <si>
    <t xml:space="preserve">LANCHONETE 4M LTDA ME                             </t>
  </si>
  <si>
    <t xml:space="preserve">4398094420085       </t>
  </si>
  <si>
    <t xml:space="preserve">CHURRASQUINHO DO MAR     </t>
  </si>
  <si>
    <t xml:space="preserve">R   BENEDITO VALADARES            251A       </t>
  </si>
  <si>
    <t xml:space="preserve">JOAQUIM JOSE DO NASCIMENTO ME                     </t>
  </si>
  <si>
    <t xml:space="preserve">2901284660093       </t>
  </si>
  <si>
    <t xml:space="preserve">PADARIA DA TABOA         </t>
  </si>
  <si>
    <t xml:space="preserve">escritoriocbarbosa@uai.com.br                         </t>
  </si>
  <si>
    <t xml:space="preserve">R   JOSE ESTEVAO                  59         </t>
  </si>
  <si>
    <t xml:space="preserve">JOAQUIM DE SOUSA 88166597853                      </t>
  </si>
  <si>
    <t xml:space="preserve">0024160750087       </t>
  </si>
  <si>
    <t xml:space="preserve">JOAQUIM DE SOUSA 881     </t>
  </si>
  <si>
    <t xml:space="preserve">R   SEBASTIAO DIAS BARBOSA        3          </t>
  </si>
  <si>
    <t xml:space="preserve">ANTONIO JOSE DA SILV     </t>
  </si>
  <si>
    <t xml:space="preserve">TATIANE APARECIDA SEVERINO 07593873625            </t>
  </si>
  <si>
    <t xml:space="preserve">002676937.00-42     </t>
  </si>
  <si>
    <t xml:space="preserve">SORVETERIA TATIANE       </t>
  </si>
  <si>
    <t xml:space="preserve">R   MARISA DE OLIVEIRA            04 B       </t>
  </si>
  <si>
    <t xml:space="preserve">ELIANE APARECIDA ALVES RODRIGUES 0084457          </t>
  </si>
  <si>
    <t xml:space="preserve">0026716400095       </t>
  </si>
  <si>
    <t xml:space="preserve">BAR DO PON               </t>
  </si>
  <si>
    <t xml:space="preserve">R   JOAQUIM OLIVEIRA MARTINS      15         </t>
  </si>
  <si>
    <t xml:space="preserve">MAURA GEORGIA MAGALHAES DIAS                      </t>
  </si>
  <si>
    <t xml:space="preserve">R   JOSE DE MATOS                 280        </t>
  </si>
  <si>
    <t xml:space="preserve">JOSE ROBERTO ROCHA DA SILVA                       </t>
  </si>
  <si>
    <t xml:space="preserve">BAR ZEZINHO              </t>
  </si>
  <si>
    <t xml:space="preserve">R   ISMAIL AVILA                  1016       </t>
  </si>
  <si>
    <t xml:space="preserve">SONIA RUFINO ROSA                                 </t>
  </si>
  <si>
    <t xml:space="preserve">FIM DE NOITE             </t>
  </si>
  <si>
    <t xml:space="preserve">R   EXPEDITO LIBERATO             165        </t>
  </si>
  <si>
    <t xml:space="preserve">CAMILO DE LELIS GALVAO DE SOUSA                   </t>
  </si>
  <si>
    <t xml:space="preserve">BAR DO CAMILO            </t>
  </si>
  <si>
    <t xml:space="preserve">AV  SIZENANDO DUTRA DE SIQUEIRA   175        </t>
  </si>
  <si>
    <t xml:space="preserve">CAIO MATHEUS DA SILVA ROCHA 01                    </t>
  </si>
  <si>
    <t xml:space="preserve">0023601100096       </t>
  </si>
  <si>
    <t xml:space="preserve">CAIO MATHEUS DA SILV     </t>
  </si>
  <si>
    <t xml:space="preserve">AV  ANTONIO DE SOUZA RABELO       535        </t>
  </si>
  <si>
    <t xml:space="preserve">LUCAS MENDES MELAO                                </t>
  </si>
  <si>
    <t xml:space="preserve">MERCEARIA NOVA GUARA     </t>
  </si>
  <si>
    <t xml:space="preserve">R   JOSE CARVALHO ORNELLAS        S/N        </t>
  </si>
  <si>
    <t xml:space="preserve">ADEMIR SOARES 28413300606                         </t>
  </si>
  <si>
    <t xml:space="preserve">0027640280052       </t>
  </si>
  <si>
    <t xml:space="preserve">BAR E MERCEARIA RC       </t>
  </si>
  <si>
    <t xml:space="preserve">R   PASCOA BENINI                 432        </t>
  </si>
  <si>
    <t xml:space="preserve">ALAIDES EDUARDO DA SILVA NETO 0681977566          </t>
  </si>
  <si>
    <t xml:space="preserve">0027249430041       </t>
  </si>
  <si>
    <t xml:space="preserve">BAR ALAIDES              </t>
  </si>
  <si>
    <t xml:space="preserve">R   ALOISIO SOARES FAJARDO        SN         </t>
  </si>
  <si>
    <t xml:space="preserve">PERINA LUIZ DA PENHA                              </t>
  </si>
  <si>
    <t xml:space="preserve">LANCHONETE DA PERINA     </t>
  </si>
  <si>
    <t xml:space="preserve">PC  DOM DELFIM                    91         </t>
  </si>
  <si>
    <t xml:space="preserve">EMILIANA APARECIDA ARRUDA SIMOES 1288722          </t>
  </si>
  <si>
    <t xml:space="preserve">0026689570029       </t>
  </si>
  <si>
    <t xml:space="preserve">EMILIANA APARECIDA A     </t>
  </si>
  <si>
    <t xml:space="preserve">AV  CORONEL POVOA                 567        </t>
  </si>
  <si>
    <t xml:space="preserve">JOSE MARIA PEREIRA 21064750630                    </t>
  </si>
  <si>
    <t xml:space="preserve">0027932540020       </t>
  </si>
  <si>
    <t xml:space="preserve">JOSE MARIA PEREIRA 2     </t>
  </si>
  <si>
    <t xml:space="preserve">AV  AMARO GOULART                 511        </t>
  </si>
  <si>
    <t xml:space="preserve">HELIO MOREIRA PEREIRA                             </t>
  </si>
  <si>
    <t xml:space="preserve">MOIADOS BAR              </t>
  </si>
  <si>
    <t xml:space="preserve">PC  SANTA RITA                    18         </t>
  </si>
  <si>
    <t xml:space="preserve">JOAO PAULO MOREIRA MARCELINO                      </t>
  </si>
  <si>
    <t xml:space="preserve">BAR DO JOAO PAULO        </t>
  </si>
  <si>
    <t xml:space="preserve">LEIA DA SILVA MACHADO                             </t>
  </si>
  <si>
    <t xml:space="preserve">MERCEARIA DA LEILA       </t>
  </si>
  <si>
    <t xml:space="preserve">R   SENHOR JOSE RIOS              SN         </t>
  </si>
  <si>
    <t xml:space="preserve">GLORIA                   </t>
  </si>
  <si>
    <t xml:space="preserve">CELIA DE FATIMA DE OLVEIRA VITORIO 90011          </t>
  </si>
  <si>
    <t xml:space="preserve">0026316970080       </t>
  </si>
  <si>
    <t xml:space="preserve">BAR DO BENE              </t>
  </si>
  <si>
    <t xml:space="preserve">R   JOAO HENRIQUE DE OLIVEIRA     180        </t>
  </si>
  <si>
    <t xml:space="preserve">MANOEL F LINHARES        </t>
  </si>
  <si>
    <t xml:space="preserve">VIRGINIA COSTA CACAO                              </t>
  </si>
  <si>
    <t xml:space="preserve">BUFFET SO FESTAS         </t>
  </si>
  <si>
    <t xml:space="preserve">TV  JOAO BOSCO DA COSTA           80         </t>
  </si>
  <si>
    <t xml:space="preserve">PLAY HOUSE DE MURIAE LTDA ME                      </t>
  </si>
  <si>
    <t xml:space="preserve">0021325470090       </t>
  </si>
  <si>
    <t xml:space="preserve">VAREJAO DA BEBIDA        </t>
  </si>
  <si>
    <t xml:space="preserve">lirioferreirasantos@gmail.com                         </t>
  </si>
  <si>
    <t xml:space="preserve">R   PROFESSORA ODALEIA MORAES AZEV350 CB     </t>
  </si>
  <si>
    <t xml:space="preserve">PEDRO GOMES DE FARIA 65660986668                  </t>
  </si>
  <si>
    <t xml:space="preserve">0026689610047       </t>
  </si>
  <si>
    <t xml:space="preserve">R   DOM SILVERIO                  303        </t>
  </si>
  <si>
    <t xml:space="preserve">CENTRO ESPORTIVO J L LTDA  ME                     </t>
  </si>
  <si>
    <t xml:space="preserve">1537368290080       </t>
  </si>
  <si>
    <t xml:space="preserve">STAR SOCCER              </t>
  </si>
  <si>
    <t xml:space="preserve">AV  MEIA PATACA                   1535       </t>
  </si>
  <si>
    <t xml:space="preserve">MARLENE ANTONIA DA SILVA JERONIMO                 </t>
  </si>
  <si>
    <t xml:space="preserve">BAR REST COLHER DE P     </t>
  </si>
  <si>
    <t xml:space="preserve">TV  JOAO CORREA LINO              180        </t>
  </si>
  <si>
    <t xml:space="preserve">SEBASTIAO JANUARIO JUNIOR                         </t>
  </si>
  <si>
    <t xml:space="preserve">R   JOSE MEDICI                   163        </t>
  </si>
  <si>
    <t xml:space="preserve">DIEGO DA COSTA BARBOSA 05132035671                </t>
  </si>
  <si>
    <t xml:space="preserve">0027308560007       </t>
  </si>
  <si>
    <t xml:space="preserve">ZE GRANDE BAR            </t>
  </si>
  <si>
    <t xml:space="preserve">R   CONSELHEIRO AUGUSTO CESAR     100        </t>
  </si>
  <si>
    <t xml:space="preserve">COPACABANA               </t>
  </si>
  <si>
    <t xml:space="preserve">MARIA APARECIDA DE FREITAS                        </t>
  </si>
  <si>
    <t xml:space="preserve">BAR DO GUNIN             </t>
  </si>
  <si>
    <t xml:space="preserve">R   SANTO ANTONIO                 306        </t>
  </si>
  <si>
    <t xml:space="preserve">MARIA DE FATIMA MILANI OLIVEIRA 41117506          </t>
  </si>
  <si>
    <t xml:space="preserve">0017368100029       </t>
  </si>
  <si>
    <t xml:space="preserve">MARIA DE FATIMA MILA     </t>
  </si>
  <si>
    <t xml:space="preserve">R   ALVARO FRANCA                 1120       </t>
  </si>
  <si>
    <t xml:space="preserve">TEREZA CRISTINA CARVALHO MARTINS 0371478          </t>
  </si>
  <si>
    <t xml:space="preserve">0021804720011       </t>
  </si>
  <si>
    <t xml:space="preserve">TEREZA CRISTINA CARV     </t>
  </si>
  <si>
    <t xml:space="preserve">PC  SAO JOSE                      12         </t>
  </si>
  <si>
    <t xml:space="preserve">POUSADA MIRAGEM LTDA ME                           </t>
  </si>
  <si>
    <t xml:space="preserve">0027915170040       </t>
  </si>
  <si>
    <t xml:space="preserve">POUSA MIRAGEM            </t>
  </si>
  <si>
    <t xml:space="preserve">miragem.pousada@gmail.com                             </t>
  </si>
  <si>
    <t xml:space="preserve">PC  PEDRO JOSE DE QUEIROZ         85         </t>
  </si>
  <si>
    <t xml:space="preserve">DANIELLY DIAS DOS SANTOS                          </t>
  </si>
  <si>
    <t xml:space="preserve">BAR DA DANIELLY          </t>
  </si>
  <si>
    <t xml:space="preserve">AV  OLEGARIO MACIEL               1811 C     </t>
  </si>
  <si>
    <t xml:space="preserve">BENJAMIN RIBEIRO NETO                             </t>
  </si>
  <si>
    <t xml:space="preserve">BAR BEJAMIN              </t>
  </si>
  <si>
    <t xml:space="preserve">R   DAS PEDRAS                    SN         </t>
  </si>
  <si>
    <t xml:space="preserve">HORTIFRUT CAMPO ALEGRE LTDA ME                    </t>
  </si>
  <si>
    <t xml:space="preserve">4399343710074       </t>
  </si>
  <si>
    <t xml:space="preserve">HORTIBARRA               </t>
  </si>
  <si>
    <t xml:space="preserve">AV  MONTEIRO DE CASTRO            354        </t>
  </si>
  <si>
    <t xml:space="preserve">FRANCISCO ADRIANO FILHO                           </t>
  </si>
  <si>
    <t xml:space="preserve">AV  JUSCELINO KUBITSCHEK          675        </t>
  </si>
  <si>
    <t xml:space="preserve">ALEXANDRE DE ALMEIDA 05682728629                  </t>
  </si>
  <si>
    <t xml:space="preserve">0027027190044       </t>
  </si>
  <si>
    <t xml:space="preserve">AV  OLEGARIO MACIEL               1404       </t>
  </si>
  <si>
    <t xml:space="preserve">MATEUS ARAUJO                                     </t>
  </si>
  <si>
    <t xml:space="preserve">MATEUS ARAUJO            </t>
  </si>
  <si>
    <t xml:space="preserve">AV  SEBASTIAO ANTUNES FONSECA     1950       </t>
  </si>
  <si>
    <t xml:space="preserve">INTER DIESEL COMERCIO LTDA - ME                   </t>
  </si>
  <si>
    <t xml:space="preserve">0010762500093       </t>
  </si>
  <si>
    <t xml:space="preserve">INTER DIESEL COMERCI     </t>
  </si>
  <si>
    <t xml:space="preserve">R   CONTINENTAL                   360        </t>
  </si>
  <si>
    <t xml:space="preserve">CARLOS ROBERTO OLIMPIO 45445850668                </t>
  </si>
  <si>
    <t xml:space="preserve">0019743380051       </t>
  </si>
  <si>
    <t xml:space="preserve">CARLOS ROBERTO OLIMP     </t>
  </si>
  <si>
    <t xml:space="preserve">R   MARIANO RODRIGUES DA ROCHA    190        </t>
  </si>
  <si>
    <t xml:space="preserve">SEBASTIAO DE SOUZA BRASIL                         </t>
  </si>
  <si>
    <t xml:space="preserve">BAR DO SEBASTIAO BRA     </t>
  </si>
  <si>
    <t xml:space="preserve">R   SANTOS DUMONT                 116        </t>
  </si>
  <si>
    <t xml:space="preserve">JOSE ALVES DOS SANTOS                             </t>
  </si>
  <si>
    <t xml:space="preserve">R   ANTONIO PEREIRA GALVAO        SN         </t>
  </si>
  <si>
    <t xml:space="preserve">JAQUELINE MARIA DE SOUZA                          </t>
  </si>
  <si>
    <t xml:space="preserve">BAR DA JAQUELINE         </t>
  </si>
  <si>
    <t xml:space="preserve">R   CAPITAO JOSE BELIZARIO        157        </t>
  </si>
  <si>
    <t xml:space="preserve">VERA LUCIA DE OLIVEIRA EUZEBIO 026404196          </t>
  </si>
  <si>
    <t xml:space="preserve">0024941180011       </t>
  </si>
  <si>
    <t xml:space="preserve">BAR DO EUZEBIO           </t>
  </si>
  <si>
    <t xml:space="preserve">R   MARECHAL FLORIANO PEIXOTO     157        </t>
  </si>
  <si>
    <t xml:space="preserve">IND E COM DE CHOPEIRAS RIBEIRAO PRETO             </t>
  </si>
  <si>
    <t xml:space="preserve">582499072116        </t>
  </si>
  <si>
    <t xml:space="preserve">CHOPEIRAS RIBEIRAO       </t>
  </si>
  <si>
    <t xml:space="preserve">R   ANTONIO PARESCHI              205        </t>
  </si>
  <si>
    <t xml:space="preserve">RIBEIRAO PRETO           </t>
  </si>
  <si>
    <t xml:space="preserve">DISTRITO EMPRESARIAL     </t>
  </si>
  <si>
    <t xml:space="preserve">GIANE APARECIDA PAIVA FERNANDES                   </t>
  </si>
  <si>
    <t xml:space="preserve">BAR DA GIANE             </t>
  </si>
  <si>
    <t xml:space="preserve">R   PREFEITO JOSE XAVIER VIEIRA   409A       </t>
  </si>
  <si>
    <t xml:space="preserve">JORGE ALEXANDRE 37969382649                       </t>
  </si>
  <si>
    <t xml:space="preserve">0024783740003       </t>
  </si>
  <si>
    <t xml:space="preserve">JORGE ALEXANDRE 3796     </t>
  </si>
  <si>
    <t xml:space="preserve">R   VEREADOR ARI VIEIRA           441        </t>
  </si>
  <si>
    <t xml:space="preserve">JARDIM SANTA HELENA      </t>
  </si>
  <si>
    <t xml:space="preserve">JOSE OSORIO DUARTE                                </t>
  </si>
  <si>
    <t xml:space="preserve">BAR DO OSORIO            </t>
  </si>
  <si>
    <t xml:space="preserve">R   NICOLAU ALVES DE OLIVEIRA     299        </t>
  </si>
  <si>
    <t xml:space="preserve">CARLOS BORGES DE LACERDA 13284433880              </t>
  </si>
  <si>
    <t xml:space="preserve">0024939940063       </t>
  </si>
  <si>
    <t xml:space="preserve">BAR E RESTAURANTE DO     </t>
  </si>
  <si>
    <t xml:space="preserve">R   VEREADOR OSWALDO SALGADO GUIMA96         </t>
  </si>
  <si>
    <t xml:space="preserve">POLIANA APARECIDA SILVA DE ALMEIDA                </t>
  </si>
  <si>
    <t xml:space="preserve">BAR LEANDRAO             </t>
  </si>
  <si>
    <t xml:space="preserve">R   DARIO LOPES FARIA             S/N        </t>
  </si>
  <si>
    <t xml:space="preserve">EDEMAR ANDRADE GOMES                              </t>
  </si>
  <si>
    <t xml:space="preserve">SACOLAO DA ECONOMIA      </t>
  </si>
  <si>
    <t xml:space="preserve">AV  JOAQUIM DIAS SANTIAGO         930        </t>
  </si>
  <si>
    <t xml:space="preserve">MARIA TERESA DA SILVA                             </t>
  </si>
  <si>
    <t xml:space="preserve">BAR DA DONA TERESA       </t>
  </si>
  <si>
    <t xml:space="preserve">R   POVOADO DAS PEDRAS            SN         </t>
  </si>
  <si>
    <t xml:space="preserve">VALMIR LOPES PRIMO                                </t>
  </si>
  <si>
    <t xml:space="preserve">BAR DO VALMIR            </t>
  </si>
  <si>
    <t xml:space="preserve">R   JOSE FERREIRA SOBRINHO        101        </t>
  </si>
  <si>
    <t xml:space="preserve">CASSIANO PIMENTEL PERES                           </t>
  </si>
  <si>
    <t xml:space="preserve">BAR DO CASSIANO          </t>
  </si>
  <si>
    <t xml:space="preserve">R   JOSE MARTINS                  350        </t>
  </si>
  <si>
    <t xml:space="preserve">LENILSON MAGALHAES DA COSTA                       </t>
  </si>
  <si>
    <t xml:space="preserve">BAR DO LENILSON          </t>
  </si>
  <si>
    <t xml:space="preserve">R   NADIR ROSA VIDAL              91         </t>
  </si>
  <si>
    <t xml:space="preserve">MARIA DO ROSARIO DE PAIVA 64115607653             </t>
  </si>
  <si>
    <t xml:space="preserve">0019246710002       </t>
  </si>
  <si>
    <t xml:space="preserve">MARIA DO ROSARIO DE      </t>
  </si>
  <si>
    <t xml:space="preserve">R   HOLANDA                       25         </t>
  </si>
  <si>
    <t xml:space="preserve">JOSE ALEXANDRE DOS REIS 37942700615               </t>
  </si>
  <si>
    <t xml:space="preserve">0015466790010       </t>
  </si>
  <si>
    <t xml:space="preserve">JOSE ALEXANDRE DOS R     </t>
  </si>
  <si>
    <t xml:space="preserve">R   ANTONIO DAMAZIO               404        </t>
  </si>
  <si>
    <t xml:space="preserve">MARIA AUXILIADORA NOVAES DE OLIVEIRA 906          </t>
  </si>
  <si>
    <t xml:space="preserve">0027777030086       </t>
  </si>
  <si>
    <t xml:space="preserve">R   OSCAR ESPINDOLA               34         </t>
  </si>
  <si>
    <t xml:space="preserve">CASTRO E COSTA MINEMERCADO LTDA                   </t>
  </si>
  <si>
    <t xml:space="preserve">0026379610022       </t>
  </si>
  <si>
    <t xml:space="preserve">CASTRO E COSTA MINEM     </t>
  </si>
  <si>
    <t xml:space="preserve">R   JOSE FRANCISCO DOS SANTOS     570        </t>
  </si>
  <si>
    <t xml:space="preserve">MARIA LUIZA RIBEIRO PEIXOTO 90621271691           </t>
  </si>
  <si>
    <t xml:space="preserve">0026548130030       </t>
  </si>
  <si>
    <t xml:space="preserve">MARIA LUIZA BAR          </t>
  </si>
  <si>
    <t xml:space="preserve">R   JURANDIR PERON                159        </t>
  </si>
  <si>
    <t xml:space="preserve">AC GOMES BAR E MERCEARIA ME                       </t>
  </si>
  <si>
    <t xml:space="preserve">0027130870036       </t>
  </si>
  <si>
    <t xml:space="preserve">BAR DA ROGERIA           </t>
  </si>
  <si>
    <t xml:space="preserve">R   PROFESSORA ROSA ALVES DE LIMA 238        </t>
  </si>
  <si>
    <t xml:space="preserve">RODRIGO GOMES REZENDE                             </t>
  </si>
  <si>
    <t xml:space="preserve">MERCEARIA GOMES          </t>
  </si>
  <si>
    <t xml:space="preserve">rodrigogomesrezende@hotmail.com                       </t>
  </si>
  <si>
    <t xml:space="preserve">R   EDUARDO ZOFFOLI               14         </t>
  </si>
  <si>
    <t xml:space="preserve">CORGESIO MESSIAS DE LANA 38209713604              </t>
  </si>
  <si>
    <t xml:space="preserve">0019978940006       </t>
  </si>
  <si>
    <t xml:space="preserve">CORGESIO MESSIAS DE      </t>
  </si>
  <si>
    <t xml:space="preserve">R   PROFESSORA ROSINA CATALDO PINT295        </t>
  </si>
  <si>
    <t xml:space="preserve">MANOEL FERREIRA NETTO                             </t>
  </si>
  <si>
    <t xml:space="preserve">BAR SEMINARIO            </t>
  </si>
  <si>
    <t xml:space="preserve">R   PROFESSOR CONCEICAO SOARES MON231        </t>
  </si>
  <si>
    <t xml:space="preserve">ANA LUCIA FIARES MENDES GERMANO 62964984          </t>
  </si>
  <si>
    <t xml:space="preserve">0026699380010       </t>
  </si>
  <si>
    <t xml:space="preserve">R   AMAZONAS                      211        </t>
  </si>
  <si>
    <t xml:space="preserve">IME FARAGE               </t>
  </si>
  <si>
    <t xml:space="preserve">JOSE ROBERTO SILVEIRA DUTRA                       </t>
  </si>
  <si>
    <t xml:space="preserve">001532053.00-56     </t>
  </si>
  <si>
    <t xml:space="preserve">MERCEARIA DO POVO        </t>
  </si>
  <si>
    <t xml:space="preserve">R   RAUL TORRES PESSOA            45         </t>
  </si>
  <si>
    <t xml:space="preserve">JOAO BATISTA PIMENTEL                             </t>
  </si>
  <si>
    <t xml:space="preserve">BAR DO JOAO BATISTA      </t>
  </si>
  <si>
    <t xml:space="preserve">R   ANTONIO DO VALE NETO          300        </t>
  </si>
  <si>
    <t xml:space="preserve">JORGE CASAL CORREA                                </t>
  </si>
  <si>
    <t xml:space="preserve">BAR DO CORREIA           </t>
  </si>
  <si>
    <t xml:space="preserve">R   FRANCISCO TEIXEIRA DE ABREU   1249       </t>
  </si>
  <si>
    <t xml:space="preserve">JOANA DARC RODRIGUES DE RESENDE                   </t>
  </si>
  <si>
    <t xml:space="preserve">4396897990063       </t>
  </si>
  <si>
    <t xml:space="preserve">CASA QUINSOCA            </t>
  </si>
  <si>
    <t xml:space="preserve">R   ANTONIO PEREIRA GALVAO        970        </t>
  </si>
  <si>
    <t xml:space="preserve">TADEU DOS SANTOS PASSOS ME                        </t>
  </si>
  <si>
    <t xml:space="preserve">0022766300090       </t>
  </si>
  <si>
    <t xml:space="preserve">MERCEARIA DO TADEU       </t>
  </si>
  <si>
    <t xml:space="preserve">R   PEDRO SERGIO DE OLIVEIRA      216        </t>
  </si>
  <si>
    <t xml:space="preserve">MARIA APARECIDA DE OLIVEIRA 38282348600           </t>
  </si>
  <si>
    <t xml:space="preserve">0027156380010       </t>
  </si>
  <si>
    <t xml:space="preserve">BAR SABOR DA BARRA       </t>
  </si>
  <si>
    <t xml:space="preserve">AV  CORONEL MONTEIRO DE CASTRO    602        </t>
  </si>
  <si>
    <t xml:space="preserve">ILDO DA SILVA GUIMARAES                           </t>
  </si>
  <si>
    <t xml:space="preserve">ILDO DA SIVA GUIMARA     </t>
  </si>
  <si>
    <t xml:space="preserve">R   JOSE ARAGON PINHEIRO          169        </t>
  </si>
  <si>
    <t xml:space="preserve">ALAN LUCAS FAUSTINO 10736631674                   </t>
  </si>
  <si>
    <t xml:space="preserve">0026254770032       </t>
  </si>
  <si>
    <t xml:space="preserve">R   DE LIGACAO ESTRADA RIO BAHIA  SN         </t>
  </si>
  <si>
    <t xml:space="preserve">ROSILENE CANDIDO DA TRINDADE 81793472653          </t>
  </si>
  <si>
    <t xml:space="preserve">0022709350084       </t>
  </si>
  <si>
    <t xml:space="preserve">CAROL                    </t>
  </si>
  <si>
    <t xml:space="preserve">R   SETE DE SETEMBRO              229        </t>
  </si>
  <si>
    <t xml:space="preserve">JOSIANE APARECIDA DA COSTA                        </t>
  </si>
  <si>
    <t xml:space="preserve">0027220080085       </t>
  </si>
  <si>
    <t xml:space="preserve">ACOUGUE LOURICAL         </t>
  </si>
  <si>
    <t xml:space="preserve">betalucarelli@bol.com.br                              </t>
  </si>
  <si>
    <t xml:space="preserve">AV  HERMES BIGONHA                441        </t>
  </si>
  <si>
    <t xml:space="preserve">EDENIR SOUZA DA SILVA 02867886678                 </t>
  </si>
  <si>
    <t xml:space="preserve">0020555200094       </t>
  </si>
  <si>
    <t xml:space="preserve">EDENIR SOUZA DA SILV     </t>
  </si>
  <si>
    <t xml:space="preserve">R   GUARUPEMBE                    SN         </t>
  </si>
  <si>
    <t xml:space="preserve">RHENANN DE LANA MEDEIROS                          </t>
  </si>
  <si>
    <t xml:space="preserve">TRAILER DO RHENANN       </t>
  </si>
  <si>
    <t xml:space="preserve">R   AMOS VECCHI                   SN         </t>
  </si>
  <si>
    <t xml:space="preserve">ELIMAR PACHECO DA COSTA                           </t>
  </si>
  <si>
    <t xml:space="preserve">MERCEARIA DA CELIA       </t>
  </si>
  <si>
    <t xml:space="preserve">R   FRANCISCO TEIXEIRA DE ABREU   265        </t>
  </si>
  <si>
    <t xml:space="preserve">MERCEARIA SAO JOSE DE EUGENOPOLIS                 </t>
  </si>
  <si>
    <t xml:space="preserve">2492139120008       </t>
  </si>
  <si>
    <t xml:space="preserve">MERCEARIA SAO JOSE       </t>
  </si>
  <si>
    <t xml:space="preserve">R   CELSO FREITAS                 43         </t>
  </si>
  <si>
    <t xml:space="preserve">EDSON DE PAULA VIANA 24594628320                  </t>
  </si>
  <si>
    <t xml:space="preserve">0024265310087       </t>
  </si>
  <si>
    <t xml:space="preserve">POINT DO CEARA           </t>
  </si>
  <si>
    <t xml:space="preserve">R   SENEGAL                       25         </t>
  </si>
  <si>
    <t xml:space="preserve">SONIA APARECIDA DOS SANTOS 09077050655            </t>
  </si>
  <si>
    <t xml:space="preserve">0028037930076       </t>
  </si>
  <si>
    <t xml:space="preserve">SONIA APARECIDA DOS      </t>
  </si>
  <si>
    <t xml:space="preserve">AV  OLEGARIO MACIEL               1163       </t>
  </si>
  <si>
    <t xml:space="preserve">RICARDO GONCALVES GOMES                           </t>
  </si>
  <si>
    <t xml:space="preserve">RICARDO GONCALVES GO     </t>
  </si>
  <si>
    <t xml:space="preserve">R   MARIA OLIVEIRA RAMOS          98         </t>
  </si>
  <si>
    <t xml:space="preserve">LUCILEA NETO SANTOS                               </t>
  </si>
  <si>
    <t xml:space="preserve">LUCILEA NETO SANTOS      </t>
  </si>
  <si>
    <t xml:space="preserve">R   PRESIDENTE CARLOS LUZ         263        </t>
  </si>
  <si>
    <t xml:space="preserve">GILBERTO ROMEU MALTA                              </t>
  </si>
  <si>
    <t xml:space="preserve">MERCADO CRISTINA         </t>
  </si>
  <si>
    <t xml:space="preserve">cristinamerc@gmail.com                                </t>
  </si>
  <si>
    <t xml:space="preserve">R   MARTINS PEIXOTO               248        </t>
  </si>
  <si>
    <t xml:space="preserve">CARLOS JOSE DE OLIVEIRA 60541245600               </t>
  </si>
  <si>
    <t xml:space="preserve">0017425990032       </t>
  </si>
  <si>
    <t xml:space="preserve">MERCEARIA DO CARLOS      </t>
  </si>
  <si>
    <t xml:space="preserve">R   JUDITH SANTOS                 S/N        </t>
  </si>
  <si>
    <t xml:space="preserve">SAO FRANCISCO II         </t>
  </si>
  <si>
    <t xml:space="preserve">GEORGIA CUSTODIA SILVA BATISTA DE OLIVEI          </t>
  </si>
  <si>
    <t xml:space="preserve">0022472460007       </t>
  </si>
  <si>
    <t xml:space="preserve">MERC DO MORRO            </t>
  </si>
  <si>
    <t xml:space="preserve">georgiabatistaoliveira23@hotmail.com                  </t>
  </si>
  <si>
    <t xml:space="preserve">R   NOVO HORIZONTE                322 PA     </t>
  </si>
  <si>
    <t xml:space="preserve">RITA DE CASSIA PEREIRA DE ANDRADE 998353          </t>
  </si>
  <si>
    <t xml:space="preserve">0028429220054       </t>
  </si>
  <si>
    <t xml:space="preserve">BAR DO NEM ENCONTRO      </t>
  </si>
  <si>
    <t xml:space="preserve">R   OTTO ANDRE                    839        </t>
  </si>
  <si>
    <t xml:space="preserve">AF GELO E COMERCIO LTDA ME                        </t>
  </si>
  <si>
    <t xml:space="preserve">0011505160103       </t>
  </si>
  <si>
    <t xml:space="preserve">AV  DOUTOR RICARDO GRIMALDO ESTIDE235 A      </t>
  </si>
  <si>
    <t xml:space="preserve">ILHA  DO  LAZARETO       </t>
  </si>
  <si>
    <t xml:space="preserve">COSME LAUREANO CRISTIANO                          </t>
  </si>
  <si>
    <t xml:space="preserve">BAR MAGRELO              </t>
  </si>
  <si>
    <t xml:space="preserve">cosmelauriano123@outlook.com                          </t>
  </si>
  <si>
    <t xml:space="preserve">R   JOSE TEIXEIRA PIRES           9          </t>
  </si>
  <si>
    <t xml:space="preserve">ROSA MARIA COELHO 03979435636                     </t>
  </si>
  <si>
    <t xml:space="preserve">0021121610030       </t>
  </si>
  <si>
    <t xml:space="preserve">R   VEREADOR SEBASTIAO INACIO DA  566        </t>
  </si>
  <si>
    <t xml:space="preserve">ALEXANDRE INOCENCIO AMARAL                        </t>
  </si>
  <si>
    <t xml:space="preserve">1338939200090       </t>
  </si>
  <si>
    <t xml:space="preserve">BAR DO XANDAO            </t>
  </si>
  <si>
    <t xml:space="preserve">R   CORONEL JOAO PEREIRA          335        </t>
  </si>
  <si>
    <t xml:space="preserve">JAQUELINE APARECIDA SOUZA CRUZ 015179146          </t>
  </si>
  <si>
    <t xml:space="preserve">0026848520055       </t>
  </si>
  <si>
    <t xml:space="preserve">BAR MERCEARIA SOUZA      </t>
  </si>
  <si>
    <t xml:space="preserve">AV  GORASIL JOSE DA SILVA         168 A      </t>
  </si>
  <si>
    <t xml:space="preserve">RESTAURANTE E PIZZARIA DOCE SABOR E CIA           </t>
  </si>
  <si>
    <t xml:space="preserve">0028448950011       </t>
  </si>
  <si>
    <t xml:space="preserve">R   VOLUNTARIOS DA PATRIA         71         </t>
  </si>
  <si>
    <t xml:space="preserve">SUELI MACHADO MARIA 95717013604                   </t>
  </si>
  <si>
    <t xml:space="preserve">0015627890070       </t>
  </si>
  <si>
    <t xml:space="preserve">R   MARIA DA GLORIA DE ARAUJO     229        </t>
  </si>
  <si>
    <t xml:space="preserve">ALTAIR ROCHA             </t>
  </si>
  <si>
    <t xml:space="preserve">ALEX ANDERSON SANTIAGO CANDIAN 115478286          </t>
  </si>
  <si>
    <t xml:space="preserve">0027474200066       </t>
  </si>
  <si>
    <t xml:space="preserve">BAR DO ALEX              </t>
  </si>
  <si>
    <t xml:space="preserve">R   JOSE AUGUSTO MARCOS           961        </t>
  </si>
  <si>
    <t xml:space="preserve">AGNALDO SANTOS BARROS 75187663615                 </t>
  </si>
  <si>
    <t xml:space="preserve">002450467.00-46     </t>
  </si>
  <si>
    <t xml:space="preserve">CAP - BAR                </t>
  </si>
  <si>
    <t xml:space="preserve">R   SINVAL BRANDAO TEIXEIRA       70         </t>
  </si>
  <si>
    <t xml:space="preserve">RESIDENCIAL SAO JOSE     </t>
  </si>
  <si>
    <t xml:space="preserve">CLAUDIA ARLINDA DA SILVA 77018222672              </t>
  </si>
  <si>
    <t xml:space="preserve">0018043830070       </t>
  </si>
  <si>
    <t xml:space="preserve">CLAUDIA ARLINDA DA S     </t>
  </si>
  <si>
    <t xml:space="preserve">R   TATAO LISBOA                  30         </t>
  </si>
  <si>
    <t xml:space="preserve">ANA LUCIA DOS SANTOS 05141558762                  </t>
  </si>
  <si>
    <t xml:space="preserve">002729550.00-22     </t>
  </si>
  <si>
    <t xml:space="preserve">MERCEARIA DO JOELSON     </t>
  </si>
  <si>
    <t xml:space="preserve">R   AURELIO RODRIGUES SILVA       779        </t>
  </si>
  <si>
    <t xml:space="preserve">DELMIRA CRISTINA DE FREITAS PAULA                 </t>
  </si>
  <si>
    <t xml:space="preserve">BUTEQUIN S BAR           </t>
  </si>
  <si>
    <t xml:space="preserve">R   SANTO ANTONIO                 72 CA      </t>
  </si>
  <si>
    <t xml:space="preserve">MARIA ALCINA ALMEIDA OLIVEIRA                     </t>
  </si>
  <si>
    <t xml:space="preserve">BAR DO DITIM             </t>
  </si>
  <si>
    <t xml:space="preserve">R   RIO DE JANEIRO                467        </t>
  </si>
  <si>
    <t xml:space="preserve">CIDADE ALTA              </t>
  </si>
  <si>
    <t xml:space="preserve">ELIANE DE ALMEIDA ALBINO 07944523613              </t>
  </si>
  <si>
    <t xml:space="preserve">0015788700078       </t>
  </si>
  <si>
    <t xml:space="preserve">ELIANE DE ALMEIDA AL     </t>
  </si>
  <si>
    <t xml:space="preserve">AV  SEBASTIAO BALBINO DA SILVA    208        </t>
  </si>
  <si>
    <t xml:space="preserve">SALOMAO FRANCISCO DOS SANTOS                      </t>
  </si>
  <si>
    <t xml:space="preserve">BAR DO SALOMAO           </t>
  </si>
  <si>
    <t xml:space="preserve">COL MAJOR VIEIRA                  S/N        </t>
  </si>
  <si>
    <t xml:space="preserve">ALESSANDRO DE OLIVEIRA ME                         </t>
  </si>
  <si>
    <t xml:space="preserve">0025623640087       </t>
  </si>
  <si>
    <t xml:space="preserve">ALESSANDRO DE OLIVEI     </t>
  </si>
  <si>
    <t xml:space="preserve">R   OTAVIANO GOMES                131        </t>
  </si>
  <si>
    <t xml:space="preserve">EDUARDO JUNIOR DIAS 00730669661                   </t>
  </si>
  <si>
    <t xml:space="preserve">0027485650076       </t>
  </si>
  <si>
    <t xml:space="preserve">BAR DA MARISTELA         </t>
  </si>
  <si>
    <t xml:space="preserve">R   JOSE GONCALVES                125        </t>
  </si>
  <si>
    <t xml:space="preserve">MATHEUS TORRENT SILVEIRA ME                       </t>
  </si>
  <si>
    <t xml:space="preserve">0026758180077       </t>
  </si>
  <si>
    <t xml:space="preserve">ESTACAO DE MINAS         </t>
  </si>
  <si>
    <t xml:space="preserve">ROD BR 120 KM 662                 SN         </t>
  </si>
  <si>
    <t xml:space="preserve">MARIA DAS GRACAS CARDOSO 45476489649              </t>
  </si>
  <si>
    <t xml:space="preserve">002671365.00-31     </t>
  </si>
  <si>
    <t xml:space="preserve">BUTIQUIM DO LARICO       </t>
  </si>
  <si>
    <t xml:space="preserve">R   CESARIO ALVIM                 09         </t>
  </si>
  <si>
    <t xml:space="preserve">ANTONIO ROBERTO LADEIRA ME                        </t>
  </si>
  <si>
    <t xml:space="preserve">1671098280039       </t>
  </si>
  <si>
    <t xml:space="preserve">ANTONIO ROBERTO LADE     </t>
  </si>
  <si>
    <t xml:space="preserve">rladeira@hotmail.com.br                               </t>
  </si>
  <si>
    <t xml:space="preserve">R   CAPITAO CALIXTO               36         </t>
  </si>
  <si>
    <t xml:space="preserve">NILTON CEZAR PEREIRA 75118203600                  </t>
  </si>
  <si>
    <t xml:space="preserve">0024459860015       </t>
  </si>
  <si>
    <t xml:space="preserve">BAR E RESTAURANTE TR     </t>
  </si>
  <si>
    <t xml:space="preserve">AV  OLEGARIO MACIEL               1623       </t>
  </si>
  <si>
    <t xml:space="preserve">NILSON DOS SANTOS FREDERICO 33296057668           </t>
  </si>
  <si>
    <t xml:space="preserve">0026657520000       </t>
  </si>
  <si>
    <t xml:space="preserve">R   ALVARO DE BARROS              SN         </t>
  </si>
  <si>
    <t xml:space="preserve">WILMA LIMA FRAGA 38216876653                      </t>
  </si>
  <si>
    <t xml:space="preserve">0027141600078       </t>
  </si>
  <si>
    <t xml:space="preserve">BAR DA WILMA             </t>
  </si>
  <si>
    <t xml:space="preserve">R   LOURIVAL DE OLIVEIRA          335        </t>
  </si>
  <si>
    <t xml:space="preserve">LUCIANO DE FREITAS LOPES ME                       </t>
  </si>
  <si>
    <t xml:space="preserve">0017471670045       </t>
  </si>
  <si>
    <t xml:space="preserve">MERCEARIA LOPES DE F     </t>
  </si>
  <si>
    <t xml:space="preserve">mercadosantanagd@hotmail.com                          </t>
  </si>
  <si>
    <t xml:space="preserve">PC  PREFEITO CID VIEIRA           10A        </t>
  </si>
  <si>
    <t xml:space="preserve">MARCOS CANCELA CONTIN 75303728668                 </t>
  </si>
  <si>
    <t xml:space="preserve">0025002750010       </t>
  </si>
  <si>
    <t xml:space="preserve">BAR DO MARQUIM           </t>
  </si>
  <si>
    <t xml:space="preserve">AV  PREFEITO ADOLFO NICOLATO      3          </t>
  </si>
  <si>
    <t xml:space="preserve">ACTEL TELECOMUNICACOES LTDA - ME                  </t>
  </si>
  <si>
    <t xml:space="preserve">384846360.00-23     </t>
  </si>
  <si>
    <t xml:space="preserve">ACTEL TELECOMUNICACO     </t>
  </si>
  <si>
    <t xml:space="preserve">R   DOUTOR ORMEU JUNQUEIRA BOTELHO150        </t>
  </si>
  <si>
    <t xml:space="preserve">JULIO CESAR BRANQUINHO LOPES 05156917631          </t>
  </si>
  <si>
    <t xml:space="preserve">0024749640026       </t>
  </si>
  <si>
    <t xml:space="preserve">JULI CESAR BRANQUINH     </t>
  </si>
  <si>
    <t xml:space="preserve">R   DOUTOR JOAO PINHEIRO          13         </t>
  </si>
  <si>
    <t xml:space="preserve">HELOISA MONTEIRO DE ANDRADE                       </t>
  </si>
  <si>
    <t xml:space="preserve">R   CORONEL DOMICIANO             23 LJ      </t>
  </si>
  <si>
    <t xml:space="preserve">MERCADO BRULIVE LTDA ME                           </t>
  </si>
  <si>
    <t xml:space="preserve">1538610690081       </t>
  </si>
  <si>
    <t xml:space="preserve">MERCADO BEIRA RIO        </t>
  </si>
  <si>
    <t xml:space="preserve">AV  VERISSIMO MENDONCA            620        </t>
  </si>
  <si>
    <t xml:space="preserve">FATIMA REGINA FERREIRA DUARTE                     </t>
  </si>
  <si>
    <t xml:space="preserve">BAR E MERC DA VO         </t>
  </si>
  <si>
    <t xml:space="preserve">R   MARLENE                       108        </t>
  </si>
  <si>
    <t xml:space="preserve">LOPES E CABRAL LTDA EPP                           </t>
  </si>
  <si>
    <t xml:space="preserve">0028573790008       </t>
  </si>
  <si>
    <t xml:space="preserve">MERCADO J F SANTOS LTDA ME                        </t>
  </si>
  <si>
    <t xml:space="preserve">0026142310072       </t>
  </si>
  <si>
    <t xml:space="preserve">MERCADO SANTOS           </t>
  </si>
  <si>
    <t xml:space="preserve">R   TANGUANHANHA                  595        </t>
  </si>
  <si>
    <t xml:space="preserve">SIRLENE DO CARMO OLIVEIRA MOTA 454089636          </t>
  </si>
  <si>
    <t xml:space="preserve">0028121640008       </t>
  </si>
  <si>
    <t xml:space="preserve">RECANTO DA SIRIEMA       </t>
  </si>
  <si>
    <t xml:space="preserve">FAZ DA AREIA                      1          </t>
  </si>
  <si>
    <t xml:space="preserve">CRISTIANO JUSTO ALVES 05548765663                 </t>
  </si>
  <si>
    <t xml:space="preserve">0028325570016       </t>
  </si>
  <si>
    <t xml:space="preserve">MERCEARIA CRISTIANO      </t>
  </si>
  <si>
    <t xml:space="preserve">R   RICARDO DE SOUZA BARROS       275        </t>
  </si>
  <si>
    <t xml:space="preserve">S FORTUNATO DA SILVA                              </t>
  </si>
  <si>
    <t xml:space="preserve">0014695200007       </t>
  </si>
  <si>
    <t xml:space="preserve">S FORTUNATO DA SILVA     </t>
  </si>
  <si>
    <t xml:space="preserve">PC  CORONEL LUIZ COUTINHO         9          </t>
  </si>
  <si>
    <t xml:space="preserve">RESTAURANTE CAJUEIRO DE ARGIRITA LTDA ME          </t>
  </si>
  <si>
    <t xml:space="preserve">0449525670042       </t>
  </si>
  <si>
    <t xml:space="preserve">RESTAURANTE CAJUEIRO     </t>
  </si>
  <si>
    <t xml:space="preserve">ROD BR 267                        SN         </t>
  </si>
  <si>
    <t xml:space="preserve">PEDRO HENRIQUE FERREIRA MIRANDA                   </t>
  </si>
  <si>
    <t xml:space="preserve">0015374170074       </t>
  </si>
  <si>
    <t xml:space="preserve">GOTA WEB                 </t>
  </si>
  <si>
    <t xml:space="preserve">contato@gotaweb.com.br                                </t>
  </si>
  <si>
    <t xml:space="preserve">AV  GETULIO VARGAS                373        </t>
  </si>
  <si>
    <t xml:space="preserve">SANTOS DUMONT            </t>
  </si>
  <si>
    <t xml:space="preserve">MARCOS SOUZA DIAS                                 </t>
  </si>
  <si>
    <t xml:space="preserve">R   PASCOAL CIODARIO              10         </t>
  </si>
  <si>
    <t xml:space="preserve">JOAO SANTIAGO PEREIRA                             </t>
  </si>
  <si>
    <t xml:space="preserve">JOAO SANTIAGO PEREIR     </t>
  </si>
  <si>
    <t xml:space="preserve">R   JOAO GOMES SOBRINHO           93         </t>
  </si>
  <si>
    <t xml:space="preserve">LETICIA APARECIDA DIAS DA SILVA                   </t>
  </si>
  <si>
    <t xml:space="preserve">LETICIA APARECIDA DI     </t>
  </si>
  <si>
    <t xml:space="preserve">R   PROJETADA                     119        </t>
  </si>
  <si>
    <t xml:space="preserve">POR DO SOL               </t>
  </si>
  <si>
    <t xml:space="preserve">JONATHAN DA SILVA DE ASSIS                        </t>
  </si>
  <si>
    <t xml:space="preserve">JONATHAN DA SILVA DE     </t>
  </si>
  <si>
    <t xml:space="preserve">AV  JOSE DOMINGUES                107        </t>
  </si>
  <si>
    <t xml:space="preserve">POLIANE NETO FINEZA ME                            </t>
  </si>
  <si>
    <t xml:space="preserve">0028284150085       </t>
  </si>
  <si>
    <t xml:space="preserve">POLIANE NETO FINEZA      </t>
  </si>
  <si>
    <t xml:space="preserve">polianeneto@hotmail.com                               </t>
  </si>
  <si>
    <t xml:space="preserve">R   CORONEL JOAO LAU              18 B       </t>
  </si>
  <si>
    <t xml:space="preserve">JOSE RONALDO MARQUES                              </t>
  </si>
  <si>
    <t xml:space="preserve">DISTRIBUIDORA DO NEM     </t>
  </si>
  <si>
    <t xml:space="preserve">R   PAULINO CANDIDO MAGALHAES     284        </t>
  </si>
  <si>
    <t xml:space="preserve">FABRICIO DE SOUZA LIMA ME                         </t>
  </si>
  <si>
    <t xml:space="preserve">0017076420040       </t>
  </si>
  <si>
    <t xml:space="preserve">PADARIA NOVO SABOR       </t>
  </si>
  <si>
    <t xml:space="preserve">dimelocontabilidade@hotmail.com                       </t>
  </si>
  <si>
    <t xml:space="preserve">R   VEREADOR JOSE MANOEL          3 LJ A     </t>
  </si>
  <si>
    <t xml:space="preserve">ROSEMARY HELENA DO NASCIMENTO TROTTA              </t>
  </si>
  <si>
    <t xml:space="preserve">4399899390058       </t>
  </si>
  <si>
    <t xml:space="preserve">FEST TROTTA              </t>
  </si>
  <si>
    <t xml:space="preserve">meiretrotta@gmail.com                                 </t>
  </si>
  <si>
    <t xml:space="preserve">R   TIRADENTES                    63         </t>
  </si>
  <si>
    <t xml:space="preserve">FABIANA DO BEM CARNEIRO ME                        </t>
  </si>
  <si>
    <t xml:space="preserve">0025700260034       </t>
  </si>
  <si>
    <t xml:space="preserve">BAR DA FABIANA           </t>
  </si>
  <si>
    <t xml:space="preserve">R   JOAO PERILO                   46         </t>
  </si>
  <si>
    <t xml:space="preserve">JOSE MAURO DE OLIVEIRA                            </t>
  </si>
  <si>
    <t xml:space="preserve">BAR DO MAURO             </t>
  </si>
  <si>
    <t xml:space="preserve">AV  JOSE MESSIAS NOGUEIRA         SN         </t>
  </si>
  <si>
    <t xml:space="preserve">JEFFERSON DA COSTA BRITTO SILVA 11902702          </t>
  </si>
  <si>
    <t xml:space="preserve">0027927460080       </t>
  </si>
  <si>
    <t xml:space="preserve">JEFFERSON DA COSTA B     </t>
  </si>
  <si>
    <t xml:space="preserve">AV  NICOLAU SIUIR                 1274       </t>
  </si>
  <si>
    <t xml:space="preserve">LUCIA ALVES DELFINO                               </t>
  </si>
  <si>
    <t xml:space="preserve">BAR DA LUCIA             </t>
  </si>
  <si>
    <t xml:space="preserve">R   MARIO TAVARES PEREIRA         85         </t>
  </si>
  <si>
    <t xml:space="preserve">FORTINI E CARMANINI LTDA                          </t>
  </si>
  <si>
    <t xml:space="preserve">0028822820053       </t>
  </si>
  <si>
    <t xml:space="preserve">BIG MERCADO              </t>
  </si>
  <si>
    <t xml:space="preserve">R   SANTA CATARINA                125        </t>
  </si>
  <si>
    <t xml:space="preserve">MERCEARIA MILAGRE LTDA                            </t>
  </si>
  <si>
    <t xml:space="preserve">0028716620011       </t>
  </si>
  <si>
    <t xml:space="preserve">ROD PREFEITO ADOLFO NICOLATO      177 A      </t>
  </si>
  <si>
    <t xml:space="preserve">GASTAO                   </t>
  </si>
  <si>
    <t xml:space="preserve">TV COMERCIO DE PRODUTOS DE INFORMATICA L          </t>
  </si>
  <si>
    <t xml:space="preserve">0011384310010       </t>
  </si>
  <si>
    <t xml:space="preserve">TV COMERCIO DE PRODU     </t>
  </si>
  <si>
    <t xml:space="preserve">R   DOUTOR ALVES PEQUENO          167        </t>
  </si>
  <si>
    <t xml:space="preserve">RONALDO GERALDO PEREIRA 00457610603               </t>
  </si>
  <si>
    <t xml:space="preserve">0025284560051       </t>
  </si>
  <si>
    <t xml:space="preserve">BAR BOM CLIMA            </t>
  </si>
  <si>
    <t xml:space="preserve">R   ANTONIO ROMAO CHUMBINHO       1 LJ       </t>
  </si>
  <si>
    <t xml:space="preserve">JARDIM BOM CLIMA         </t>
  </si>
  <si>
    <t xml:space="preserve">CENTER CELL COMERCIO E SERVICOS SOROCABA          </t>
  </si>
  <si>
    <t xml:space="preserve">669.458.590.112     </t>
  </si>
  <si>
    <t xml:space="preserve">CENTER CELL              </t>
  </si>
  <si>
    <t xml:space="preserve">AV  LIBERDADE                     4565       </t>
  </si>
  <si>
    <t xml:space="preserve">SOROCABA                 </t>
  </si>
  <si>
    <t xml:space="preserve">IPORANGA                 </t>
  </si>
  <si>
    <t xml:space="preserve">MARIA APARECIDA DOS REIS COSTA                    </t>
  </si>
  <si>
    <t xml:space="preserve">BAR DA SERRANA           </t>
  </si>
  <si>
    <t xml:space="preserve">R   ANTONIO LIMA DOS REIS         697        </t>
  </si>
  <si>
    <t xml:space="preserve">PEDRA PINGUDA            </t>
  </si>
  <si>
    <t xml:space="preserve">SANDRA MARIA COSTA PIRES 04172320635              </t>
  </si>
  <si>
    <t xml:space="preserve">0018982850015       </t>
  </si>
  <si>
    <t xml:space="preserve">SANDRA MARIA COSTA P     </t>
  </si>
  <si>
    <t xml:space="preserve">R   JOAO SIMAO                    159        </t>
  </si>
  <si>
    <t xml:space="preserve">MINIMERCADO TRES IRMAOS ME                        </t>
  </si>
  <si>
    <t xml:space="preserve">0027013550086       </t>
  </si>
  <si>
    <t xml:space="preserve">MERCEARIA TRES IRMAO     </t>
  </si>
  <si>
    <t xml:space="preserve">R   ANISIO TORRES                 140        </t>
  </si>
  <si>
    <t xml:space="preserve">BOM JESUS DA CACHOEI     </t>
  </si>
  <si>
    <t xml:space="preserve">RAFAEL DE OLIVEIRA ANDRADE                        </t>
  </si>
  <si>
    <t xml:space="preserve">TOCA BUCHECHA            </t>
  </si>
  <si>
    <t xml:space="preserve">R   FRANCISCO FORTES SILVA        866        </t>
  </si>
  <si>
    <t xml:space="preserve">BARBARA MOURA SOUZA RODRIGUES DE SOUSA 0          </t>
  </si>
  <si>
    <t xml:space="preserve">0028066170050       </t>
  </si>
  <si>
    <t xml:space="preserve">BITT CONVENIENCIA        </t>
  </si>
  <si>
    <t xml:space="preserve">postobittencourt@yahoo.com.br                         </t>
  </si>
  <si>
    <t xml:space="preserve">AV  ASTOLFO DUTRA                 22         </t>
  </si>
  <si>
    <t xml:space="preserve">CATIA DE JESUS DA SILVA PEREIRA NASCIMEN          </t>
  </si>
  <si>
    <t xml:space="preserve">BAR DA CATIA             </t>
  </si>
  <si>
    <t xml:space="preserve">R   MANOELINO                     15 A       </t>
  </si>
  <si>
    <t xml:space="preserve">MARIANA FONTES PAIXAO                             </t>
  </si>
  <si>
    <t xml:space="preserve">BETOS BAR                </t>
  </si>
  <si>
    <t xml:space="preserve">marianafpaixao16@gmail.com                            </t>
  </si>
  <si>
    <t xml:space="preserve">AV  EXPEDICIONARIOS               231        </t>
  </si>
  <si>
    <t xml:space="preserve">GERALDO FERNANDES FILHO                           </t>
  </si>
  <si>
    <t xml:space="preserve">GERALDO FERNANDES FI     </t>
  </si>
  <si>
    <t xml:space="preserve">R   AQUILES FIALHO                153        </t>
  </si>
  <si>
    <t xml:space="preserve">MARIA APARECIDA DE OLIVEIRA 02853409643           </t>
  </si>
  <si>
    <t xml:space="preserve">0028769250073       </t>
  </si>
  <si>
    <t xml:space="preserve">mercuri@uai.com.br                                    </t>
  </si>
  <si>
    <t xml:space="preserve">R   VICENTE LEITE                 21         </t>
  </si>
  <si>
    <t xml:space="preserve">KARINE APARECIDA FERREIRA LOPES CAMPOS            </t>
  </si>
  <si>
    <t xml:space="preserve">0028674570020       </t>
  </si>
  <si>
    <t xml:space="preserve">RESTAURANTE DO BAIXI     </t>
  </si>
  <si>
    <t xml:space="preserve">SIT CACHOEIRA DO POMBA            SN         </t>
  </si>
  <si>
    <t xml:space="preserve">MARIA DAS GRACAS DEZIDERIO SANTANA 72516          </t>
  </si>
  <si>
    <t xml:space="preserve">0027119230018       </t>
  </si>
  <si>
    <t xml:space="preserve">R   JOAQUIM DE JESUS FRANCA       160        </t>
  </si>
  <si>
    <t xml:space="preserve">KELSON LUIZ FERREIRA CHIAPPETA 946934046          </t>
  </si>
  <si>
    <t xml:space="preserve">0025426470014       </t>
  </si>
  <si>
    <t xml:space="preserve">BAR E MERCEARIA CANT     </t>
  </si>
  <si>
    <t xml:space="preserve">R   MANOEL FREIRE                 330        </t>
  </si>
  <si>
    <t xml:space="preserve">VILA SANTA RITA          </t>
  </si>
  <si>
    <t xml:space="preserve">CHRISTIAN PINTO RODRIGUES 13654199674             </t>
  </si>
  <si>
    <t xml:space="preserve">0027941280078       </t>
  </si>
  <si>
    <t xml:space="preserve">MIX B                    </t>
  </si>
  <si>
    <t xml:space="preserve">R   MANOEL FREIRE                 118        </t>
  </si>
  <si>
    <t xml:space="preserve">CANTAO                   </t>
  </si>
  <si>
    <t xml:space="preserve">FABIO BRANDAO JUNQUEIRA ME                        </t>
  </si>
  <si>
    <t xml:space="preserve">0015674740011       </t>
  </si>
  <si>
    <t xml:space="preserve">CHOPEIRA LAMARCA         </t>
  </si>
  <si>
    <t xml:space="preserve">R   JOSE SILVA                    255        </t>
  </si>
  <si>
    <t xml:space="preserve">MAURO RODRIGUES CARVALHO 64168034615              </t>
  </si>
  <si>
    <t xml:space="preserve">0028640100020       </t>
  </si>
  <si>
    <t xml:space="preserve">R   ORBILIO DA SILVA RAMOS        17         </t>
  </si>
  <si>
    <t xml:space="preserve">LAURIANE DE SOUZA PEREIRA RUBAK 06763365          </t>
  </si>
  <si>
    <t xml:space="preserve">0026711030087       </t>
  </si>
  <si>
    <t xml:space="preserve">2000 CALDOS              </t>
  </si>
  <si>
    <t xml:space="preserve">rafaelrubak@hotmail.com                               </t>
  </si>
  <si>
    <t xml:space="preserve">R   OTTO RUBACK                   283        </t>
  </si>
  <si>
    <t xml:space="preserve">C A PEREIRA E CIA LTDA ME                         </t>
  </si>
  <si>
    <t xml:space="preserve">6992988450053       </t>
  </si>
  <si>
    <t xml:space="preserve">C A PEREIRA E CIA LT     </t>
  </si>
  <si>
    <t xml:space="preserve">R   NOSSA SENHORA DA SAUDE        6          </t>
  </si>
  <si>
    <t xml:space="preserve">CRISTIANE DE FATIMA FERANCINI 1054691860          </t>
  </si>
  <si>
    <t xml:space="preserve">0028195910076       </t>
  </si>
  <si>
    <t xml:space="preserve">CRISTIANE DE FATIMA      </t>
  </si>
  <si>
    <t xml:space="preserve">R   JOSE DE MATOS                 626        </t>
  </si>
  <si>
    <t xml:space="preserve">TELMA LUCIA MARCHITO 68682638649                  </t>
  </si>
  <si>
    <t xml:space="preserve">0018772400013       </t>
  </si>
  <si>
    <t xml:space="preserve">TELMA LUCIA MARCHITO     </t>
  </si>
  <si>
    <t xml:space="preserve">AV  OSVALDO ALVIM                 133        </t>
  </si>
  <si>
    <t xml:space="preserve">CANTO FABRICA            </t>
  </si>
  <si>
    <t xml:space="preserve">BAR E RESTAURANTE IRMAOS FRANKLIN LTDA M          </t>
  </si>
  <si>
    <t xml:space="preserve">4829953350048       </t>
  </si>
  <si>
    <t xml:space="preserve">ROD BR 356 KM                     291        </t>
  </si>
  <si>
    <t xml:space="preserve">ANTONIO EDESIO CARNEIRO NOVAIS                    </t>
  </si>
  <si>
    <t xml:space="preserve">BAR ONTO CERTO           </t>
  </si>
  <si>
    <t xml:space="preserve">AV  VERISSIMO MENDONCA            748        </t>
  </si>
  <si>
    <t xml:space="preserve">C C M DE OLIVEIRA ME                              </t>
  </si>
  <si>
    <t xml:space="preserve">6902392480033       </t>
  </si>
  <si>
    <t xml:space="preserve">C C M DE OLIVEIRA ME     </t>
  </si>
  <si>
    <t xml:space="preserve">copelmg@uol.com.br                                    </t>
  </si>
  <si>
    <t xml:space="preserve">AV  JOAQUIM DIAS SANTIAGO         904        </t>
  </si>
  <si>
    <t xml:space="preserve">VARGEM DA GRAMA          </t>
  </si>
  <si>
    <t xml:space="preserve">PAULO HENRIQUE DE ALMEIDA                         </t>
  </si>
  <si>
    <t xml:space="preserve">R   JOAO JANUZZI SOBRINHO         82         </t>
  </si>
  <si>
    <t xml:space="preserve">DEP JOSE PIRES DA LU     </t>
  </si>
  <si>
    <t xml:space="preserve">SONIA MARIA DE OLIVEIRA 03072027633               </t>
  </si>
  <si>
    <t xml:space="preserve">0028869780040       </t>
  </si>
  <si>
    <t xml:space="preserve">BAR VITORIA              </t>
  </si>
  <si>
    <t xml:space="preserve">R   ALBERTO RODRIGUES BAIAO       195        </t>
  </si>
  <si>
    <t xml:space="preserve">RENI BERALDO SOARES                               </t>
  </si>
  <si>
    <t xml:space="preserve">BAR DO RENI              </t>
  </si>
  <si>
    <t xml:space="preserve">AV  OLEGARIO MACIEL               2045       </t>
  </si>
  <si>
    <t xml:space="preserve">JOSE AUGUSTO LAMEIRA                              </t>
  </si>
  <si>
    <t xml:space="preserve">MERCEARIA PRACA DA B     </t>
  </si>
  <si>
    <t xml:space="preserve">R   DOUTOR HOMERO MONTEIRO DE BARR110        </t>
  </si>
  <si>
    <t xml:space="preserve">MORRO DOS CABRITOS       </t>
  </si>
  <si>
    <t xml:space="preserve">JHONE AUGUSTO CABRAL 09063990685                  </t>
  </si>
  <si>
    <t xml:space="preserve">0021737080079       </t>
  </si>
  <si>
    <t xml:space="preserve">JHONE AUGUSTO CABRAL     </t>
  </si>
  <si>
    <t xml:space="preserve">R   ANTONIO DAMAZIO               314        </t>
  </si>
  <si>
    <t xml:space="preserve">ALEANDRO CESAR DE OLIVEIRA E CIA LTDA             </t>
  </si>
  <si>
    <t xml:space="preserve">6990009890006       </t>
  </si>
  <si>
    <t xml:space="preserve">SACOLAO SANTO ANTONI     </t>
  </si>
  <si>
    <t xml:space="preserve">R   DOUTOR ANGELO BARLETA         45 A       </t>
  </si>
  <si>
    <t xml:space="preserve">ANGELA MARIA FIDELIS DA SILVA 6416324563          </t>
  </si>
  <si>
    <t xml:space="preserve">0025398310062       </t>
  </si>
  <si>
    <t xml:space="preserve">L G ARMARINHOS           </t>
  </si>
  <si>
    <t xml:space="preserve">angelafideliskta@gmail.com                            </t>
  </si>
  <si>
    <t xml:space="preserve">R   FRANCISCO TAVARES NOLETO      400        </t>
  </si>
  <si>
    <t xml:space="preserve">ALEX LEMOS LOBATO ME                              </t>
  </si>
  <si>
    <t xml:space="preserve">5132529750089       </t>
  </si>
  <si>
    <t xml:space="preserve">ACOUGUE SAO JOAO         </t>
  </si>
  <si>
    <t xml:space="preserve">acouguesj@hotmail.com.br                              </t>
  </si>
  <si>
    <t xml:space="preserve">R   TANGUETA                      59         </t>
  </si>
  <si>
    <t xml:space="preserve">MAIZA FERREIRA PIRES                              </t>
  </si>
  <si>
    <t xml:space="preserve">BAR DA MAIZA             </t>
  </si>
  <si>
    <t xml:space="preserve">R   ANTONIO CAIAFA                60         </t>
  </si>
  <si>
    <t xml:space="preserve">COOPERATIVA DOS TRANSPORTADORES UNIDOS L          </t>
  </si>
  <si>
    <t xml:space="preserve">0010079020330       </t>
  </si>
  <si>
    <t xml:space="preserve">COOPERATIVA DOS TRAN     </t>
  </si>
  <si>
    <t xml:space="preserve">nelma_pc@coopertruni.com.br                           </t>
  </si>
  <si>
    <t xml:space="preserve">ROD MG 22 KM 2B                   SN         </t>
  </si>
  <si>
    <t xml:space="preserve">ROBSON GONCALVES DIAS 04157634608                 </t>
  </si>
  <si>
    <t xml:space="preserve">0027707670000       </t>
  </si>
  <si>
    <t xml:space="preserve">DIVINA PIZZA             </t>
  </si>
  <si>
    <t xml:space="preserve">R   PRINCIPAL                     1          </t>
  </si>
  <si>
    <t xml:space="preserve">CRUZEIRO                 </t>
  </si>
  <si>
    <t xml:space="preserve">AULO MARES PEREIRA GONCALVES                      </t>
  </si>
  <si>
    <t xml:space="preserve">R   LUIZ DA CUNHA                 SN         </t>
  </si>
  <si>
    <t xml:space="preserve">MIRAGAIA                 </t>
  </si>
  <si>
    <t xml:space="preserve">CLAUDIOMIRO LOPES MARCOLINO                       </t>
  </si>
  <si>
    <t xml:space="preserve">BAR DO CLAUDIOMIRO       </t>
  </si>
  <si>
    <t xml:space="preserve">CRG SANTO ANASTACIO               SN         </t>
  </si>
  <si>
    <t xml:space="preserve">ANTONIO CESAR CONTE VALE                          </t>
  </si>
  <si>
    <t xml:space="preserve">BAR DO ZINHO             </t>
  </si>
  <si>
    <t xml:space="preserve">AV  MARECHAL HUMBERTO ALENCAR CAST1120       </t>
  </si>
  <si>
    <t xml:space="preserve">PC DA BANDEIRA           </t>
  </si>
  <si>
    <t xml:space="preserve">CARLOS DE SOUZA SANTOS                            </t>
  </si>
  <si>
    <t xml:space="preserve">COR UBA PEQUENO                   SN         </t>
  </si>
  <si>
    <t xml:space="preserve">PADARIA PAIS E FILHOS LTDA                        </t>
  </si>
  <si>
    <t xml:space="preserve">0440055160088       </t>
  </si>
  <si>
    <t xml:space="preserve">PADARIA E MERCADO PA     </t>
  </si>
  <si>
    <t xml:space="preserve">alinemontorsi@yahoo.com.br                            </t>
  </si>
  <si>
    <t xml:space="preserve">R   MIZAEL FURTADO                241 LJ     </t>
  </si>
  <si>
    <t xml:space="preserve">REPAIR CENTER MANUTENCAO DE ELETRONICOS           </t>
  </si>
  <si>
    <t xml:space="preserve">407.550.366.112     </t>
  </si>
  <si>
    <t xml:space="preserve">REPAIR CENTER            </t>
  </si>
  <si>
    <t xml:space="preserve">ROBSON@GRASSISTENCIA.COM.BR                           </t>
  </si>
  <si>
    <t xml:space="preserve">ROD ANHANGUERA 0000061,651        S/N        </t>
  </si>
  <si>
    <t xml:space="preserve">JUNDIAI                  </t>
  </si>
  <si>
    <t xml:space="preserve">BAZINHO E FILHOS SUPERMERCADOS LTDA               </t>
  </si>
  <si>
    <t xml:space="preserve">0029141580095       </t>
  </si>
  <si>
    <t xml:space="preserve">compras.mercadobazinho@hotmail.com                    </t>
  </si>
  <si>
    <t xml:space="preserve">AV  DOUTOR NILO PACHECO           312        </t>
  </si>
  <si>
    <t xml:space="preserve">FREITAS E FRANCISCO COMERCIO DE PRODUTOS          </t>
  </si>
  <si>
    <t xml:space="preserve">0017557510046       </t>
  </si>
  <si>
    <t xml:space="preserve">FREITAS E FRANCISCO      </t>
  </si>
  <si>
    <t xml:space="preserve">R   BARAO DO MONTE ALTO           84         </t>
  </si>
  <si>
    <t xml:space="preserve">CAROLINE PIRES DE SOUZA                           </t>
  </si>
  <si>
    <t xml:space="preserve">CAROLINE PIRES DE SO     </t>
  </si>
  <si>
    <t xml:space="preserve">R   ORLANDO MONTEIRO LEITE        115        </t>
  </si>
  <si>
    <t xml:space="preserve">ALICE BATISTA DA SILVA                            </t>
  </si>
  <si>
    <t xml:space="preserve">ALICE BATISTA DA SIL     </t>
  </si>
  <si>
    <t xml:space="preserve">R   CANDIDO VELOSO                1129       </t>
  </si>
  <si>
    <t xml:space="preserve">NATALIA ANDRADE DE SOUZA                          </t>
  </si>
  <si>
    <t xml:space="preserve">NATALIA ANDRADE DE S     </t>
  </si>
  <si>
    <t xml:space="preserve">R   JOAO GUALBERTO                191        </t>
  </si>
  <si>
    <t xml:space="preserve">RESTAURANTE ZINCAO GRILL EIRELI ME                </t>
  </si>
  <si>
    <t xml:space="preserve">0029166910072       </t>
  </si>
  <si>
    <t xml:space="preserve">ZINCAO GRILL             </t>
  </si>
  <si>
    <t xml:space="preserve">LUCIENE LACERDA DE OLIVEIRA ARQUETE               </t>
  </si>
  <si>
    <t xml:space="preserve">0023645960058       </t>
  </si>
  <si>
    <t xml:space="preserve">SUPERMERCADO FAMILIA     </t>
  </si>
  <si>
    <t xml:space="preserve">R   JOAQUIM PEIXOTO RAMOS         89         </t>
  </si>
  <si>
    <t xml:space="preserve">BRUNA VENANZONI CALDI 10818818603                 </t>
  </si>
  <si>
    <t xml:space="preserve">0029340140001       </t>
  </si>
  <si>
    <t xml:space="preserve">LANCHONETE SAO  JOSE     </t>
  </si>
  <si>
    <t xml:space="preserve">PC  ATILIO BONFANTE               S/N        </t>
  </si>
  <si>
    <t xml:space="preserve">MARIA APARECIDA BRAGA DE CASTRO                   </t>
  </si>
  <si>
    <t xml:space="preserve">BAR SANT ANTONIO         </t>
  </si>
  <si>
    <t xml:space="preserve">PC  DO ROSARIO                    135        </t>
  </si>
  <si>
    <t xml:space="preserve">EDISON MONTES CESAR                               </t>
  </si>
  <si>
    <t xml:space="preserve">VARANDAS BAR E MERCE     </t>
  </si>
  <si>
    <t xml:space="preserve">R   JOSE PINTO DA SILVA           185        </t>
  </si>
  <si>
    <t xml:space="preserve">MACIEL DO CARMO DA SILVA 05591048633              </t>
  </si>
  <si>
    <t xml:space="preserve">0028175450053       </t>
  </si>
  <si>
    <t xml:space="preserve">CACHORRAO DO DAVI        </t>
  </si>
  <si>
    <t xml:space="preserve">AV  RICARDO ZANELA                659A       </t>
  </si>
  <si>
    <t xml:space="preserve">CIPHAL PRENSAS COMERCIO E INDUSTRIA LTDA          </t>
  </si>
  <si>
    <t xml:space="preserve">439596042.00-35     </t>
  </si>
  <si>
    <t xml:space="preserve">CIPHAL PRENSAS COMER     </t>
  </si>
  <si>
    <t xml:space="preserve">R   VICENTE CASCELI               740        </t>
  </si>
  <si>
    <t xml:space="preserve">ALEX ANTONIO PACHECO                              </t>
  </si>
  <si>
    <t xml:space="preserve">BAR MERC PACHECO         </t>
  </si>
  <si>
    <t xml:space="preserve">R   EDSON C MARINHO               20         </t>
  </si>
  <si>
    <t xml:space="preserve">CLAUDIMAR BARBOSA                                 </t>
  </si>
  <si>
    <t xml:space="preserve">RESTAURANTE BARBOSA      </t>
  </si>
  <si>
    <t xml:space="preserve">AV  DO CONTORNO                   249        </t>
  </si>
  <si>
    <t xml:space="preserve">JULIANA FERANCINI GOMES                           </t>
  </si>
  <si>
    <t xml:space="preserve">BAR DO FABRICIO          </t>
  </si>
  <si>
    <t xml:space="preserve">fabriciomuriae1@gmail.com                             </t>
  </si>
  <si>
    <t xml:space="preserve">R   DOUTOR ZOROASTRO TORRES       56         </t>
  </si>
  <si>
    <t xml:space="preserve">ELIDA TEIXEIRA FEITAL BARBOSA                     </t>
  </si>
  <si>
    <t xml:space="preserve">BAR DO FEITAL            </t>
  </si>
  <si>
    <t xml:space="preserve">R   DOMITILA CASTANON             310        </t>
  </si>
  <si>
    <t xml:space="preserve">CARLOS ALBERTO PIRES                              </t>
  </si>
  <si>
    <t xml:space="preserve">CARLOS ALBERTO PIRES     </t>
  </si>
  <si>
    <t xml:space="preserve">R   GABRIEL ANDRADE JUNQUEIRA     197        </t>
  </si>
  <si>
    <t xml:space="preserve">JOSE FRANCISCO DE AGUIAR                          </t>
  </si>
  <si>
    <t xml:space="preserve">BAR DO ZE                </t>
  </si>
  <si>
    <t xml:space="preserve">R   BEIRA RIO                     SN         </t>
  </si>
  <si>
    <t xml:space="preserve">LEONARDO DA SILVA DE ALMEIDA                      </t>
  </si>
  <si>
    <t xml:space="preserve">LEONARDO DA SILVA DE     </t>
  </si>
  <si>
    <t xml:space="preserve">R   ANTONIO GARCIA DE CARVALHO    70         </t>
  </si>
  <si>
    <t xml:space="preserve">ANTONIO MARQUES TINOCO ME                         </t>
  </si>
  <si>
    <t xml:space="preserve">1539059990046       </t>
  </si>
  <si>
    <t xml:space="preserve">ANTONIO MARQUES TINO     </t>
  </si>
  <si>
    <t xml:space="preserve">AV  JOSE COSTA CRUZ               247        </t>
  </si>
  <si>
    <t xml:space="preserve">C B A LAMARCA ME                                  </t>
  </si>
  <si>
    <t xml:space="preserve">0023063950033       </t>
  </si>
  <si>
    <t xml:space="preserve">R   R                             38         </t>
  </si>
  <si>
    <t xml:space="preserve">SOLANGE APARECIDA BATISTA GASPAR 0576818          </t>
  </si>
  <si>
    <t xml:space="preserve">002697417.00-25     </t>
  </si>
  <si>
    <t xml:space="preserve">BAR DA SOLANGE           </t>
  </si>
  <si>
    <t xml:space="preserve">R   POVOADO                       797 A      </t>
  </si>
  <si>
    <t xml:space="preserve">ESPORTE CLUBE RIBEIRO JUNQUEIRA                   </t>
  </si>
  <si>
    <t xml:space="preserve">ESPORTE CLUBE RIBEIR     </t>
  </si>
  <si>
    <t xml:space="preserve">R   CORONEL OLIVIER FAJARDO       S/N        </t>
  </si>
  <si>
    <t xml:space="preserve">MARIA APARECIDA CARVALHO PIRES                    </t>
  </si>
  <si>
    <t xml:space="preserve">BARRACA POLIANA          </t>
  </si>
  <si>
    <t xml:space="preserve">R   ALICE RODRIGUES VALENTIM      153        </t>
  </si>
  <si>
    <t xml:space="preserve">MARILENE MARIA LACERDA TOSTES                     </t>
  </si>
  <si>
    <t xml:space="preserve">BAR DA MARILENE          </t>
  </si>
  <si>
    <t xml:space="preserve">R   MARECHAL FLORIANO PEIXOTO     323        </t>
  </si>
  <si>
    <t xml:space="preserve">MEIRE TOLEDO COSTA                                </t>
  </si>
  <si>
    <t xml:space="preserve">R   JOAO BATISTA PEREIRA          139        </t>
  </si>
  <si>
    <t xml:space="preserve">SAO MANOEL               </t>
  </si>
  <si>
    <t xml:space="preserve">MERCEARIA URGAL LTDA ME                           </t>
  </si>
  <si>
    <t xml:space="preserve">2881246540088       </t>
  </si>
  <si>
    <t xml:space="preserve">MERCEARIA URGAL LTDA     </t>
  </si>
  <si>
    <t xml:space="preserve">merceariaurgal@yahoo.com.br                           </t>
  </si>
  <si>
    <t xml:space="preserve">R   TREZE DE MAIO                 136        </t>
  </si>
  <si>
    <t xml:space="preserve">SEBASTIAO FURTADO JUNIOR ME                       </t>
  </si>
  <si>
    <t xml:space="preserve">4396490320014       </t>
  </si>
  <si>
    <t xml:space="preserve">ACOUGUE DO TAO           </t>
  </si>
  <si>
    <t xml:space="preserve">R   SANTA MARCELINA               9          </t>
  </si>
  <si>
    <t xml:space="preserve">WESLAN DA SILVA FONSECA 13743515636               </t>
  </si>
  <si>
    <t xml:space="preserve">0029455500000       </t>
  </si>
  <si>
    <t xml:space="preserve">WESLAN                   </t>
  </si>
  <si>
    <t xml:space="preserve">R   DONA RAIMUNDA                 67         </t>
  </si>
  <si>
    <t xml:space="preserve">VANIA MORAIS SANTOS SANTANA - ME                  </t>
  </si>
  <si>
    <t xml:space="preserve">0010902430068       </t>
  </si>
  <si>
    <t xml:space="preserve">RESTAURANTE  SANTANA     </t>
  </si>
  <si>
    <t xml:space="preserve">AV  ALTINO RODRIGUES PEREIRA      46         </t>
  </si>
  <si>
    <t xml:space="preserve">MERCADO NOVO HORIZONTE DE PALMA LTDA              </t>
  </si>
  <si>
    <t xml:space="preserve">002752755.00-74     </t>
  </si>
  <si>
    <t xml:space="preserve">MERCADO NOVO HORIZON     </t>
  </si>
  <si>
    <t xml:space="preserve">R   JOAO PINHEIRO                 26         </t>
  </si>
  <si>
    <t xml:space="preserve">DANIEL DE PAULA LIMA SANTANA - ME                 </t>
  </si>
  <si>
    <t xml:space="preserve">0017029690060       </t>
  </si>
  <si>
    <t xml:space="preserve">PANIFICADORA SHOPPIN     </t>
  </si>
  <si>
    <t xml:space="preserve">R   HERMES DE ALMEIDA             89         </t>
  </si>
  <si>
    <t xml:space="preserve">CRISTINA MARIA GOMES CARNEIRO                     </t>
  </si>
  <si>
    <t xml:space="preserve">BAR LIVICAN              </t>
  </si>
  <si>
    <t xml:space="preserve">AV  ALTINO RODRIGUES PEREIRA      594        </t>
  </si>
  <si>
    <t xml:space="preserve">TATIANA DOS SANTOS DE OLIVEIRA                    </t>
  </si>
  <si>
    <t xml:space="preserve">BAR TATY                 </t>
  </si>
  <si>
    <t xml:space="preserve">R   JOAO TEIXEIRA MOURA GUIMARAES 195        </t>
  </si>
  <si>
    <t xml:space="preserve">LIDIA APARECIDA SOARES RIBEIRO 059171936          </t>
  </si>
  <si>
    <t xml:space="preserve">0029465520055       </t>
  </si>
  <si>
    <t xml:space="preserve">PEPPERONI                </t>
  </si>
  <si>
    <t xml:space="preserve">lelio_sdpaula@hotmail.com                             </t>
  </si>
  <si>
    <t xml:space="preserve">R   SAO SEBASTIAO                 478        </t>
  </si>
  <si>
    <t xml:space="preserve">WALLACE JUNIO DOS REIS                            </t>
  </si>
  <si>
    <t xml:space="preserve">BAR SANTA BERNADETE      </t>
  </si>
  <si>
    <t xml:space="preserve">alexmartinsmarinho@hotmail.com                        </t>
  </si>
  <si>
    <t xml:space="preserve">R   GUSTAVO GORI                  405LJ      </t>
  </si>
  <si>
    <t xml:space="preserve">SUPERMERCADO BIZZU LTDA                           </t>
  </si>
  <si>
    <t xml:space="preserve">0029382310061       </t>
  </si>
  <si>
    <t xml:space="preserve">AV  CORONEL ARAUJO PORTO          630        </t>
  </si>
  <si>
    <t xml:space="preserve">ERASMO CARLOS TEIXEIRA FERREIRA                   </t>
  </si>
  <si>
    <t xml:space="preserve">BAR DO ERASMO            </t>
  </si>
  <si>
    <t xml:space="preserve">PC  TIRADENTES                    50         </t>
  </si>
  <si>
    <t xml:space="preserve">ELISANGELA RODRIGUES DA SILVA RIBEIRO             </t>
  </si>
  <si>
    <t xml:space="preserve">BAR DA ELISANGELA        </t>
  </si>
  <si>
    <t xml:space="preserve">R   JOSE NETO                     1          </t>
  </si>
  <si>
    <t xml:space="preserve">POSTO DE SERVICO 3 D DE LEOPOLDINA LTDA           </t>
  </si>
  <si>
    <t xml:space="preserve">001505123.00-91     </t>
  </si>
  <si>
    <t xml:space="preserve">POSTO DE SERVICO 3 D     </t>
  </si>
  <si>
    <t xml:space="preserve">AV  SEBASTIAO ANTUNES FONSECA     SN         </t>
  </si>
  <si>
    <t xml:space="preserve">MARIA AUXILIADORA DO CARMO CASTRO 795780          </t>
  </si>
  <si>
    <t xml:space="preserve">002912186.00-25     </t>
  </si>
  <si>
    <t xml:space="preserve">BAR DO CARLOS            </t>
  </si>
  <si>
    <t xml:space="preserve">R   DAS NOSSA SENHORA DORES       392        </t>
  </si>
  <si>
    <t xml:space="preserve">JULIANA KARINE DE MORAES PEREIRA 1205445          </t>
  </si>
  <si>
    <t xml:space="preserve">002376875.00-94     </t>
  </si>
  <si>
    <t xml:space="preserve">DEPOSITO DE PAES BAN     </t>
  </si>
  <si>
    <t xml:space="preserve">R   EDGAR CUNHA                   15         </t>
  </si>
  <si>
    <t xml:space="preserve">ANTONIO CARLOS CAZARIN                            </t>
  </si>
  <si>
    <t xml:space="preserve">PIZZARIA CAZARIN         </t>
  </si>
  <si>
    <t xml:space="preserve">AV  RAUL ALVES FERREIRA           619        </t>
  </si>
  <si>
    <t xml:space="preserve">EDMUNDO TEIXEIRA ERV     </t>
  </si>
  <si>
    <t xml:space="preserve">PRISCILA PEREIRA GOMES                            </t>
  </si>
  <si>
    <t xml:space="preserve">QUITANDA CARVALHO        </t>
  </si>
  <si>
    <t xml:space="preserve">R   FRANCISCO RODRIGUES DE ARAUJO 1097       </t>
  </si>
  <si>
    <t xml:space="preserve">LUCIANA SANTOS DE SOUZA                           </t>
  </si>
  <si>
    <t xml:space="preserve">BIROSCA DA LULU          </t>
  </si>
  <si>
    <t xml:space="preserve">R   MARIA SCHETTINI               29         </t>
  </si>
  <si>
    <t xml:space="preserve">CAMILLA LEITE GOMES                               </t>
  </si>
  <si>
    <t xml:space="preserve">LANCHONETE DA CAMILL     </t>
  </si>
  <si>
    <t xml:space="preserve">R   GERALDO DIAS DE OLIVEIRA      20         </t>
  </si>
  <si>
    <t xml:space="preserve">NADIR FANI 45461589634                            </t>
  </si>
  <si>
    <t xml:space="preserve">002223983.00-69     </t>
  </si>
  <si>
    <t xml:space="preserve">BAR DO AMOR              </t>
  </si>
  <si>
    <t xml:space="preserve">R   TENENTE JOAO BONFANTE         4          </t>
  </si>
  <si>
    <t xml:space="preserve">MATADOURO                </t>
  </si>
  <si>
    <t xml:space="preserve">BRUNA RAPHAELLY DE MENDONCA AGUIAR 08212          </t>
  </si>
  <si>
    <t xml:space="preserve">0022542080003       </t>
  </si>
  <si>
    <t xml:space="preserve">BRUNA RAPHAELLY DE M     </t>
  </si>
  <si>
    <t xml:space="preserve">R   SETE DE SETEMBRO              7          </t>
  </si>
  <si>
    <t xml:space="preserve">PASTELINHO CATAGUASES LTDA                        </t>
  </si>
  <si>
    <t xml:space="preserve">1531507170023       </t>
  </si>
  <si>
    <t xml:space="preserve">PASTELINHO               </t>
  </si>
  <si>
    <t xml:space="preserve">comello@veloxmail.com.br                              </t>
  </si>
  <si>
    <t xml:space="preserve">R   TENENTE FORTUNATO             16 LJ1     </t>
  </si>
  <si>
    <t xml:space="preserve">ANDREIA APARECIDA DA SILVA ROSA                   </t>
  </si>
  <si>
    <t xml:space="preserve">ANDREIA APARECIDA DA     </t>
  </si>
  <si>
    <t xml:space="preserve">SIT BR 116 KM 765 SITIO BRAHMA    01         </t>
  </si>
  <si>
    <t xml:space="preserve">CARLOS EDUARDO DE SOUSA ANDRADE 03610074          </t>
  </si>
  <si>
    <t xml:space="preserve">0021352510057       </t>
  </si>
  <si>
    <t xml:space="preserve">PADARIA OLIVEIRA         </t>
  </si>
  <si>
    <t xml:space="preserve">AV  EXPEDICIONARIOS               1461       </t>
  </si>
  <si>
    <t xml:space="preserve">CARLOS CORREA DA SILVA 67722261604                </t>
  </si>
  <si>
    <t xml:space="preserve">0029686630031       </t>
  </si>
  <si>
    <t xml:space="preserve">CELEBRIDADES             </t>
  </si>
  <si>
    <t xml:space="preserve">AV  VISCONDE DO RIO BRANC0        142        </t>
  </si>
  <si>
    <t xml:space="preserve">ALBERTO DE FREITAS                                </t>
  </si>
  <si>
    <t xml:space="preserve">MERCADINHO DO ABEL       </t>
  </si>
  <si>
    <t xml:space="preserve">R   RICARDO MARCHI                181        </t>
  </si>
  <si>
    <t xml:space="preserve">F T BEGNAME - ME                                  </t>
  </si>
  <si>
    <t xml:space="preserve">002.248835.00-95    </t>
  </si>
  <si>
    <t xml:space="preserve">ACOUGUE DO FERNANDO      </t>
  </si>
  <si>
    <t xml:space="preserve">R   ORLANDO ALVES DA COSTA        10         </t>
  </si>
  <si>
    <t xml:space="preserve">ILTON PEREIRA SILVESTRE OLIVEIRA                  </t>
  </si>
  <si>
    <t xml:space="preserve">CALDO DE CANA ILTON      </t>
  </si>
  <si>
    <t xml:space="preserve">AV  OLEGARIO MARCIEL              1294       </t>
  </si>
  <si>
    <t xml:space="preserve">ROSELI DO PATROCINIO 70958793620                  </t>
  </si>
  <si>
    <t xml:space="preserve">002795296.00-16     </t>
  </si>
  <si>
    <t xml:space="preserve">PONTINHO DOCE            </t>
  </si>
  <si>
    <t xml:space="preserve">R   LOURENCO GONCALVES NUNES      14B        </t>
  </si>
  <si>
    <t xml:space="preserve">MANOELINA BARROSO                                 </t>
  </si>
  <si>
    <t xml:space="preserve">PAULOS BAR               </t>
  </si>
  <si>
    <t xml:space="preserve">R   FARMACEUTICO MACHADO          380        </t>
  </si>
  <si>
    <t xml:space="preserve">ROSEMEIRE MIRANDA                                 </t>
  </si>
  <si>
    <t xml:space="preserve">MEIRES LANCHES           </t>
  </si>
  <si>
    <t xml:space="preserve">R   MARIO FELIPE DOS SANTOS       26         </t>
  </si>
  <si>
    <t xml:space="preserve">KAIQUE FREITAS NEPOMUCENO                         </t>
  </si>
  <si>
    <t xml:space="preserve">BAR DO KAIQUE            </t>
  </si>
  <si>
    <t xml:space="preserve">kaiquefnepo11@gmail.com                               </t>
  </si>
  <si>
    <t xml:space="preserve">AV  MOREIRA DUARTE                113        </t>
  </si>
  <si>
    <t xml:space="preserve">ANDERSON SIQUEIRA GONCALVES 05818091651           </t>
  </si>
  <si>
    <t xml:space="preserve">002950031.00-31     </t>
  </si>
  <si>
    <t xml:space="preserve">BAR DO ANISIO            </t>
  </si>
  <si>
    <t xml:space="preserve">R   EDVARD XAVIER SOUZA           77         </t>
  </si>
  <si>
    <t xml:space="preserve">JESUS CARDOSO                                     </t>
  </si>
  <si>
    <t xml:space="preserve">R   MONTEIRO LOBATO               85         </t>
  </si>
  <si>
    <t xml:space="preserve">AMANDA DE SOUZA GONCALVES                         </t>
  </si>
  <si>
    <t xml:space="preserve">002873986.00-27     </t>
  </si>
  <si>
    <t xml:space="preserve">BAR FERNANDO LOBO        </t>
  </si>
  <si>
    <t xml:space="preserve">gracagoncalves_@hotmail.com                           </t>
  </si>
  <si>
    <t xml:space="preserve">R   JOSE AMARAL TEIXEIRA CORTES   S/N        </t>
  </si>
  <si>
    <t xml:space="preserve">JORGE PINTO DA SILVA                              </t>
  </si>
  <si>
    <t xml:space="preserve">RINTUS BAR               </t>
  </si>
  <si>
    <t xml:space="preserve">R   JOSE PELUSO                   451        </t>
  </si>
  <si>
    <t xml:space="preserve">SANDRA REGINA MARQUESINE OLIVEIRA                 </t>
  </si>
  <si>
    <t xml:space="preserve">LANCH E PIZZ MARQUES     </t>
  </si>
  <si>
    <t xml:space="preserve">R   PEREIRA AMARANTE              29         </t>
  </si>
  <si>
    <t xml:space="preserve">RAMON SANTOS AMARAL 09102839660                   </t>
  </si>
  <si>
    <t xml:space="preserve">0026809800085       </t>
  </si>
  <si>
    <t xml:space="preserve">ACOUGUE PAGUE MENOS      </t>
  </si>
  <si>
    <t xml:space="preserve">R   JOSE AUGUSTO MARCOS LJ 1      241        </t>
  </si>
  <si>
    <t xml:space="preserve">ANTONIO MARTINS DO SANTOS                         </t>
  </si>
  <si>
    <t xml:space="preserve">R   VIRGINIA BRANDAO              101        </t>
  </si>
  <si>
    <t xml:space="preserve">PADARIA E MERCEARIA DANIS LTDA- ME                </t>
  </si>
  <si>
    <t xml:space="preserve">002893033.00-96     </t>
  </si>
  <si>
    <t xml:space="preserve">PADARIA DANIS            </t>
  </si>
  <si>
    <t xml:space="preserve">AV  EXPEDICIONARIOS               95         </t>
  </si>
  <si>
    <t xml:space="preserve">LILIA CRISTINA FOURAUX                            </t>
  </si>
  <si>
    <t xml:space="preserve">BAR DO CLEO              </t>
  </si>
  <si>
    <t xml:space="preserve">AV  OLEGARIO MACIEL               1843       </t>
  </si>
  <si>
    <t xml:space="preserve">EDMILSON DA SILVA                                 </t>
  </si>
  <si>
    <t xml:space="preserve">EDMILSON DA SILVA        </t>
  </si>
  <si>
    <t xml:space="preserve">AV  DOS EXPEDICIONARIOS           727        </t>
  </si>
  <si>
    <t xml:space="preserve">NILTON ALMEIDA                                    </t>
  </si>
  <si>
    <t xml:space="preserve">HAPPY HOUR               </t>
  </si>
  <si>
    <t xml:space="preserve">niltonmeupeixe@yahoo.com.br                           </t>
  </si>
  <si>
    <t xml:space="preserve">AV  SIZENANDO DUTRA DE SIQUEIRA   495        </t>
  </si>
  <si>
    <t xml:space="preserve">APRIGIO BISPO DE BEIJA NETO ME                    </t>
  </si>
  <si>
    <t xml:space="preserve">002152428.00-70     </t>
  </si>
  <si>
    <t xml:space="preserve">AAB CESTA BASICA         </t>
  </si>
  <si>
    <t xml:space="preserve">R   VEREADOR SEBASTIAO LISBOA     241        </t>
  </si>
  <si>
    <t xml:space="preserve">MARIA APARECIDA SILVA 04928094611                 </t>
  </si>
  <si>
    <t xml:space="preserve">002347801.00-12     </t>
  </si>
  <si>
    <t xml:space="preserve">ERICK BAR E LANCHONE     </t>
  </si>
  <si>
    <t xml:space="preserve">AV  JOSE TEIXEIRA RIOS            513        </t>
  </si>
  <si>
    <t xml:space="preserve">MOISES LIMA DE FREITAS                            </t>
  </si>
  <si>
    <t xml:space="preserve">TRAILLER DO MOISES       </t>
  </si>
  <si>
    <t xml:space="preserve">R   PREFEITO ADOLFO NICOLATO      22         </t>
  </si>
  <si>
    <t xml:space="preserve">GABRIEL VIDAL DO AMARAL                           </t>
  </si>
  <si>
    <t xml:space="preserve">BAR DO GABRIEL           </t>
  </si>
  <si>
    <t xml:space="preserve">AV  DARCY PRATA                   289        </t>
  </si>
  <si>
    <t xml:space="preserve">SUPERMERCADO SAO JANUARIO LTDA                    </t>
  </si>
  <si>
    <t xml:space="preserve">6997206040044       </t>
  </si>
  <si>
    <t xml:space="preserve">SACOLA CHEIA SAO JAN     </t>
  </si>
  <si>
    <t xml:space="preserve">SACOLAOSAOJANUARIO@HOTMAIL.COM                        </t>
  </si>
  <si>
    <t xml:space="preserve">R   MARECHAL FLORIANO PEIXOTO 647 647        </t>
  </si>
  <si>
    <t xml:space="preserve">MARCIA APARECIDA ALMEIDA DA P                     </t>
  </si>
  <si>
    <t xml:space="preserve">MARCIA LANCHES           </t>
  </si>
  <si>
    <t xml:space="preserve">R   MAURI MARTINS DE OLIVEIRA     635        </t>
  </si>
  <si>
    <t xml:space="preserve">SANTA  BERNADETE         </t>
  </si>
  <si>
    <t xml:space="preserve">OPERAR HOTEIS LTDA                                </t>
  </si>
  <si>
    <t xml:space="preserve">0019324420224       </t>
  </si>
  <si>
    <t xml:space="preserve">HOTEL IBIS MURIAE        </t>
  </si>
  <si>
    <t xml:space="preserve">AV  JOSE MAXIMO RIBEIRO           1555       </t>
  </si>
  <si>
    <t xml:space="preserve">SANTA HELENA             </t>
  </si>
  <si>
    <t xml:space="preserve">VALDEIS PAZZINI ME                                </t>
  </si>
  <si>
    <t xml:space="preserve">7209830640067       </t>
  </si>
  <si>
    <t xml:space="preserve">ACOUGUE DO VALDEIS       </t>
  </si>
  <si>
    <t xml:space="preserve">AV  FRANCISCO MARTIMIANO DA SILVA 66         </t>
  </si>
  <si>
    <t xml:space="preserve">DENIZE SANTOS XAVIER 11374369640                  </t>
  </si>
  <si>
    <t xml:space="preserve">002755430.00-40     </t>
  </si>
  <si>
    <t xml:space="preserve">LD LANCHONETE            </t>
  </si>
  <si>
    <t xml:space="preserve">R   PRUDENTE ARINO JUNQUEIRA      44         </t>
  </si>
  <si>
    <t xml:space="preserve">DEPUTADO JUARES ANTU     </t>
  </si>
  <si>
    <t xml:space="preserve">FRANCISCO CARLOS DA SILVA SEGGES                  </t>
  </si>
  <si>
    <t xml:space="preserve">DEPOSITO DO FRANCISC     </t>
  </si>
  <si>
    <t xml:space="preserve">R   CORONEL OSCAR CORTES          219 B      </t>
  </si>
  <si>
    <t xml:space="preserve">NILTON DE SOUZA OLIVEIRA 28373146687              </t>
  </si>
  <si>
    <t xml:space="preserve">0029775660076       </t>
  </si>
  <si>
    <t xml:space="preserve">MERCEARIA DO NILTINH     </t>
  </si>
  <si>
    <t xml:space="preserve">R   FARMACEUTICO DURVAL BASTOS    784        </t>
  </si>
  <si>
    <t xml:space="preserve">MARIA DA CONCEICAO DA SILVA AZEVEDO 6502          </t>
  </si>
  <si>
    <t xml:space="preserve">0029794690023       </t>
  </si>
  <si>
    <t xml:space="preserve">BAR AGUIAR               </t>
  </si>
  <si>
    <t xml:space="preserve">R   FELICIO SCHETINO ROSA         88         </t>
  </si>
  <si>
    <t xml:space="preserve">NILTON SANTOS MARTINS                             </t>
  </si>
  <si>
    <t xml:space="preserve">MULT EVENTOS BAR         </t>
  </si>
  <si>
    <t xml:space="preserve">R   JOSE AMIN                     26         </t>
  </si>
  <si>
    <t xml:space="preserve">CAPITAO GONCALO GOME     </t>
  </si>
  <si>
    <t xml:space="preserve">BRUNO DA SILVA QUEIROZ- ME                        </t>
  </si>
  <si>
    <t xml:space="preserve">0029841560089       </t>
  </si>
  <si>
    <t xml:space="preserve">BAR E MERCEARIA ALBE     </t>
  </si>
  <si>
    <t xml:space="preserve">R   JOSE ALICIO                   361        </t>
  </si>
  <si>
    <t xml:space="preserve">MAURICIO SPERANDIO                                </t>
  </si>
  <si>
    <t xml:space="preserve">MAURICIO BAR             </t>
  </si>
  <si>
    <t xml:space="preserve">R   CORREGO SANTANA               600        </t>
  </si>
  <si>
    <t xml:space="preserve">MINA SMAQUINA S AUTOMOVEIS LTDA                   </t>
  </si>
  <si>
    <t xml:space="preserve">06201772802-89      </t>
  </si>
  <si>
    <t xml:space="preserve">MINA SMAQUINA S AUTO     </t>
  </si>
  <si>
    <t xml:space="preserve">cida@minasmaquinas.com.br                             </t>
  </si>
  <si>
    <t xml:space="preserve">AV  DEUSDEDITH SALGADO            4052       </t>
  </si>
  <si>
    <t xml:space="preserve">TEIXEIRAS                </t>
  </si>
  <si>
    <t xml:space="preserve">JOSE GOMES DA SILVA                               </t>
  </si>
  <si>
    <t xml:space="preserve">BAR DO JOSE GOMES        </t>
  </si>
  <si>
    <t xml:space="preserve">AV  JOSE MESSIAS NOGUEIRA         44         </t>
  </si>
  <si>
    <t xml:space="preserve">ANTONIO CARLOS LARENTES DAVID68715811620          </t>
  </si>
  <si>
    <t xml:space="preserve">0029782650056       </t>
  </si>
  <si>
    <t xml:space="preserve">LANCHONETE PONTO CER     </t>
  </si>
  <si>
    <t xml:space="preserve">R   CELSO FARIA                   316        </t>
  </si>
  <si>
    <t xml:space="preserve">EMPORIO DA CARNE LTDA - ME                        </t>
  </si>
  <si>
    <t xml:space="preserve">0029626810017       </t>
  </si>
  <si>
    <t xml:space="preserve">EMPORIO DA CARNE         </t>
  </si>
  <si>
    <t xml:space="preserve">gravelpereira@hotmail.com                             </t>
  </si>
  <si>
    <t xml:space="preserve">AV  CONSTANTINO PINTO             217        </t>
  </si>
  <si>
    <t xml:space="preserve">JOSE HENRIQUE DE SOUZA FILHO                      </t>
  </si>
  <si>
    <t xml:space="preserve">BAR ENRIQUE              </t>
  </si>
  <si>
    <t xml:space="preserve">R   CLAUDIA MARIA COELHO CARDOSO  352        </t>
  </si>
  <si>
    <t xml:space="preserve">NILVA LUIZ VENANCIO MARCELINO                     </t>
  </si>
  <si>
    <t xml:space="preserve">BAR DA NILVA             </t>
  </si>
  <si>
    <t xml:space="preserve">R   ANGELO SPERANDIO              2682       </t>
  </si>
  <si>
    <t xml:space="preserve">DIEGO BAIHENSE DA SILVA                           </t>
  </si>
  <si>
    <t xml:space="preserve">BAR FAMILIA              </t>
  </si>
  <si>
    <t xml:space="preserve">R   DO FRUTA PAO                  67         </t>
  </si>
  <si>
    <t xml:space="preserve">CLAUDIO PEDROSA VIEIRA                            </t>
  </si>
  <si>
    <t xml:space="preserve">R   JOAO SCHIAVON                 366        </t>
  </si>
  <si>
    <t xml:space="preserve">EDIMAR JOSE DE OLIVEIRA 03941401416               </t>
  </si>
  <si>
    <t xml:space="preserve">0029659800045       </t>
  </si>
  <si>
    <t xml:space="preserve">BAR DO DIMAS             </t>
  </si>
  <si>
    <t xml:space="preserve">R   JOAO BICALHO                  2          </t>
  </si>
  <si>
    <t xml:space="preserve">EDUARDO SANTOS ARANTES                            </t>
  </si>
  <si>
    <t xml:space="preserve">EDUARDO SANTOS ARANT     </t>
  </si>
  <si>
    <t xml:space="preserve">R   TIRADENTES                    299        </t>
  </si>
  <si>
    <t xml:space="preserve">MARIANE BRAGA DE SOUZA SATHLER                    </t>
  </si>
  <si>
    <t xml:space="preserve">DISK BALAS               </t>
  </si>
  <si>
    <t xml:space="preserve">R   SOUZA CASTRO                  85         </t>
  </si>
  <si>
    <t xml:space="preserve">REGIANE MARIQUITO MACHADO                         </t>
  </si>
  <si>
    <t xml:space="preserve">AV  EUDALDO LESSA                 439        </t>
  </si>
  <si>
    <t xml:space="preserve">EDER FREITAS DUARTE 06155078670                   </t>
  </si>
  <si>
    <t xml:space="preserve">0028864580077       </t>
  </si>
  <si>
    <t xml:space="preserve">EDER FREITAS DUARTE      </t>
  </si>
  <si>
    <t xml:space="preserve">R   GUSTAVO GARCIA DA SILVEIRA    80         </t>
  </si>
  <si>
    <t xml:space="preserve">IVONETE ALICIO TRINDADE                           </t>
  </si>
  <si>
    <t xml:space="preserve">BAR DA ALTA              </t>
  </si>
  <si>
    <t xml:space="preserve">R   RIO DE JANEIRO                647        </t>
  </si>
  <si>
    <t xml:space="preserve">PADARIA E RESTAURANTE SCHIAVON LTDA ME            </t>
  </si>
  <si>
    <t xml:space="preserve">5630868500041       </t>
  </si>
  <si>
    <t xml:space="preserve">PADARIA E RESTAURANT     </t>
  </si>
  <si>
    <t xml:space="preserve">sercon.sc@uol.com.br                                  </t>
  </si>
  <si>
    <t xml:space="preserve">R   EDUARDO DE PAULA REIS         4          </t>
  </si>
  <si>
    <t xml:space="preserve">APARECIDA MARCELINO SOUZA DA SILVEIRA ME          </t>
  </si>
  <si>
    <t xml:space="preserve">7200350420006       </t>
  </si>
  <si>
    <t xml:space="preserve">APARECIDA MARCELINO      </t>
  </si>
  <si>
    <t xml:space="preserve">bardolucio@hotmail.com                                </t>
  </si>
  <si>
    <t xml:space="preserve">R   SAO SEBASTIAO                 29         </t>
  </si>
  <si>
    <t xml:space="preserve">RAMARIO DA SILVA TOMAZ                            </t>
  </si>
  <si>
    <t xml:space="preserve">SABRINA BAR E RESTAU     </t>
  </si>
  <si>
    <t xml:space="preserve">R   PROJETADA                     2246       </t>
  </si>
  <si>
    <t xml:space="preserve">EVERALDO CESAR DA SILVA                           </t>
  </si>
  <si>
    <t xml:space="preserve">BAR M. DO BOMBERINHO     </t>
  </si>
  <si>
    <t xml:space="preserve">R   ROSA PIRES BASTOS             147        </t>
  </si>
  <si>
    <t xml:space="preserve">PEREIRA E GAMA LTDA ME                            </t>
  </si>
  <si>
    <t xml:space="preserve">0029795070096       </t>
  </si>
  <si>
    <t xml:space="preserve">PADARIA PAO NOSSO CO     </t>
  </si>
  <si>
    <t xml:space="preserve">padariapaonosso1@hotmail.com                          </t>
  </si>
  <si>
    <t xml:space="preserve">PC  GETULIO VARGAS LJ 1 E 2       19         </t>
  </si>
  <si>
    <t xml:space="preserve">JAKELINE DE SOUZA PEREIRA                         </t>
  </si>
  <si>
    <t xml:space="preserve">2534116320078       </t>
  </si>
  <si>
    <t xml:space="preserve">FEIRA DA XEPA            </t>
  </si>
  <si>
    <t xml:space="preserve">jakefarialemos@hotmail.com                            </t>
  </si>
  <si>
    <t xml:space="preserve">PC  FARMACEUTICO JOSE FERREIRA    38         </t>
  </si>
  <si>
    <t xml:space="preserve">UANDERSON FERREIRA DE SOUZA                       </t>
  </si>
  <si>
    <t xml:space="preserve">BAR DO COLEGA            </t>
  </si>
  <si>
    <t xml:space="preserve">R   ALTAMIRO MARIANO DA SILVA     115        </t>
  </si>
  <si>
    <t xml:space="preserve">WANDERLI RODRIGUES NATIVIDADE                     </t>
  </si>
  <si>
    <t xml:space="preserve">BAR DA LI                </t>
  </si>
  <si>
    <t xml:space="preserve">R   ANTONIO GONCALVES LAJE        68         </t>
  </si>
  <si>
    <t xml:space="preserve">NELSON JOAO DE PAULA                              </t>
  </si>
  <si>
    <t xml:space="preserve">CANTINHO DO CEU          </t>
  </si>
  <si>
    <t xml:space="preserve">AV  RUTH DO CARMO                 10         </t>
  </si>
  <si>
    <t xml:space="preserve">LANCHONETE BELA VISTA                             </t>
  </si>
  <si>
    <t xml:space="preserve">0026584620050       </t>
  </si>
  <si>
    <t xml:space="preserve">LANCHONETE  BELA VIS     </t>
  </si>
  <si>
    <t xml:space="preserve">AV  RIO BAHIA                     8600       </t>
  </si>
  <si>
    <t xml:space="preserve">UNIVERSITARIO            </t>
  </si>
  <si>
    <t xml:space="preserve">PAULO HENRIQUE DA SILVA ABRAHAO 13297822          </t>
  </si>
  <si>
    <t xml:space="preserve">0026094720040       </t>
  </si>
  <si>
    <t xml:space="preserve">MERCEARIA DA SANICA      </t>
  </si>
  <si>
    <t xml:space="preserve">R   JOSE SARAIVA                  826        </t>
  </si>
  <si>
    <t xml:space="preserve">MONTEIRO E MONTEIRO LTDA ME                       </t>
  </si>
  <si>
    <t xml:space="preserve">4392216340000       </t>
  </si>
  <si>
    <t xml:space="preserve">R   PASCHOAL BERNARDINO LJ B      205        </t>
  </si>
  <si>
    <t xml:space="preserve">ALEXANDRA SIMOES GRAMACHO                         </t>
  </si>
  <si>
    <t xml:space="preserve">QUINTAL DA LE            </t>
  </si>
  <si>
    <t xml:space="preserve">R   MARCO ANTONIO MORAIS          1          </t>
  </si>
  <si>
    <t xml:space="preserve">WDW REAL SUPERMERCADO LTDA ME                     </t>
  </si>
  <si>
    <t xml:space="preserve">0021408700212       </t>
  </si>
  <si>
    <t xml:space="preserve">SUPERMERCADO REAL        </t>
  </si>
  <si>
    <t xml:space="preserve">R   MARECHAL FLORIANO PEIXOTO     8          </t>
  </si>
  <si>
    <t xml:space="preserve">AMARILDO DA SILVA FERREIRA                        </t>
  </si>
  <si>
    <t xml:space="preserve">0010988220091       </t>
  </si>
  <si>
    <t xml:space="preserve">BAR DO BABY              </t>
  </si>
  <si>
    <t xml:space="preserve">ROD BR 393                        SN         </t>
  </si>
  <si>
    <t xml:space="preserve">LUIZ HELENO REZENDE SANTOS 85589756634            </t>
  </si>
  <si>
    <t xml:space="preserve">0030223890081       </t>
  </si>
  <si>
    <t xml:space="preserve">BAR E MERC LORINHO       </t>
  </si>
  <si>
    <t xml:space="preserve">AV  AGNELO CORREIA DO BEM         560        </t>
  </si>
  <si>
    <t xml:space="preserve">MAURICIO MARQUES BARBOSA ME                       </t>
  </si>
  <si>
    <t xml:space="preserve">0030043120024       </t>
  </si>
  <si>
    <t xml:space="preserve">QUINTAL DA MALU          </t>
  </si>
  <si>
    <t xml:space="preserve">asconleopoldina@gmail.com                             </t>
  </si>
  <si>
    <t xml:space="preserve">PC  SANTA CRUZ                    55         </t>
  </si>
  <si>
    <t xml:space="preserve">HENELITO JUNIOR FELICIANO SENA                    </t>
  </si>
  <si>
    <t xml:space="preserve">BAR DO HENELITO          </t>
  </si>
  <si>
    <t xml:space="preserve">AV  JOAQUIM DIAS SANTIAGO         607        </t>
  </si>
  <si>
    <t xml:space="preserve">L D D I COMERCIAL LTDA ME                         </t>
  </si>
  <si>
    <t xml:space="preserve">0010432810048       </t>
  </si>
  <si>
    <t xml:space="preserve">MINEIRAO                 </t>
  </si>
  <si>
    <t xml:space="preserve">CLIENTES.CONSULTEC@HOTMAIL.COM                        </t>
  </si>
  <si>
    <t xml:space="preserve">ROD BR 116 KM 733                 S/N        </t>
  </si>
  <si>
    <t xml:space="preserve">GIL GIRARDI GOMES                                 </t>
  </si>
  <si>
    <t xml:space="preserve">BAR GIL                  </t>
  </si>
  <si>
    <t xml:space="preserve">R   JOSE CAMPOMIZZI               406        </t>
  </si>
  <si>
    <t xml:space="preserve">VANDER GOMES DE FREITAS                           </t>
  </si>
  <si>
    <t xml:space="preserve">SERV FESTA                                      </t>
  </si>
  <si>
    <t xml:space="preserve">PEROLA BUFFET            </t>
  </si>
  <si>
    <t xml:space="preserve">R   CORNELIO DE MOURA PINTO       S/N        </t>
  </si>
  <si>
    <t xml:space="preserve">CASSIANO MESQUITA        </t>
  </si>
  <si>
    <t xml:space="preserve">DANILO DOS SANTOS MARTINS                         </t>
  </si>
  <si>
    <t xml:space="preserve">DANILO DOS SANTOS MA     </t>
  </si>
  <si>
    <t xml:space="preserve">R   SAO PEDRO                     219        </t>
  </si>
  <si>
    <t xml:space="preserve">REGINALDO VALVERDE RAMOS                          </t>
  </si>
  <si>
    <t xml:space="preserve">REGINALDO VALVERDE R     </t>
  </si>
  <si>
    <t xml:space="preserve">R   ARISTIDES POLICIANO DA SILVA  42         </t>
  </si>
  <si>
    <t xml:space="preserve">PADARIA E MERCEARIA ALMEIDA MIRAI LTDA            </t>
  </si>
  <si>
    <t xml:space="preserve">4221897790029       </t>
  </si>
  <si>
    <t xml:space="preserve">AV  PRESIDENTE MEDICI             145        </t>
  </si>
  <si>
    <t xml:space="preserve">SIDNEY JOSE DA SILVA ME                           </t>
  </si>
  <si>
    <t xml:space="preserve">0028468150070       </t>
  </si>
  <si>
    <t xml:space="preserve">ACOUGUE CAXIAS           </t>
  </si>
  <si>
    <t xml:space="preserve">R   AUGUSTO LACERDA               415        </t>
  </si>
  <si>
    <t xml:space="preserve">PEDRO GONCALVES MARQUES NETO                      </t>
  </si>
  <si>
    <t xml:space="preserve">LANCHE LUZIA             </t>
  </si>
  <si>
    <t xml:space="preserve">R   JOTA LACERDA                  65         </t>
  </si>
  <si>
    <t xml:space="preserve">LEDIANA FERNANDES SAMPAIO ARCANJO                 </t>
  </si>
  <si>
    <t xml:space="preserve">BAR DO MOINHO            </t>
  </si>
  <si>
    <t xml:space="preserve">R   DOUTOR CUSTODIO JUNQUEIRA     600        </t>
  </si>
  <si>
    <t xml:space="preserve">TREVISO BETIM VEICULOS LTDA                       </t>
  </si>
  <si>
    <t xml:space="preserve">6722777110620       </t>
  </si>
  <si>
    <t xml:space="preserve">TREVISO BETIM VEICUL     </t>
  </si>
  <si>
    <t xml:space="preserve">ROD BR 040 KM 467                 S/N        </t>
  </si>
  <si>
    <t xml:space="preserve">SETE LAGOAS              </t>
  </si>
  <si>
    <t xml:space="preserve">BARREIRO DE CIMA         </t>
  </si>
  <si>
    <t xml:space="preserve">PRATA RAMOS AUTOMOVEIS EIRELI                     </t>
  </si>
  <si>
    <t xml:space="preserve">002635969.00-71     </t>
  </si>
  <si>
    <t xml:space="preserve">PRATA RAMOS AUTOMOVE     </t>
  </si>
  <si>
    <t xml:space="preserve">AV  DOUTOR PAULO JAPIASSU COELHO  64         </t>
  </si>
  <si>
    <t xml:space="preserve">CASCATINHA               </t>
  </si>
  <si>
    <t xml:space="preserve">MARIA ADELAIDE DE MORAES GONCALVES 11242          </t>
  </si>
  <si>
    <t xml:space="preserve">0030258780070       </t>
  </si>
  <si>
    <t xml:space="preserve">DISTRIBUIDORA ZERO G     </t>
  </si>
  <si>
    <t xml:space="preserve">AV  VERISSIMO MENDONCA            714        </t>
  </si>
  <si>
    <t xml:space="preserve">LIEZIO RESTON COSTA                               </t>
  </si>
  <si>
    <t xml:space="preserve">BAR DA CARMINHA          </t>
  </si>
  <si>
    <t xml:space="preserve">R   SALOMAO ARTIMOS               60         </t>
  </si>
  <si>
    <t xml:space="preserve">PANIFICADORA Q DELICIA LTDA ME                    </t>
  </si>
  <si>
    <t xml:space="preserve">0027065000044       </t>
  </si>
  <si>
    <t xml:space="preserve">PANIFICADORA Q DELIC     </t>
  </si>
  <si>
    <t xml:space="preserve">AV  RAUL ALVES FERREIRA           500B       </t>
  </si>
  <si>
    <t xml:space="preserve">AROEIRA                  </t>
  </si>
  <si>
    <t xml:space="preserve">TATIANA APARECIDA DE LIMA RODRIGUES FERR          </t>
  </si>
  <si>
    <t xml:space="preserve">0025111640045       </t>
  </si>
  <si>
    <t xml:space="preserve">ACOUGUE  MARCOPAULO      </t>
  </si>
  <si>
    <t xml:space="preserve">R   RAFAEL LISBOA                 11         </t>
  </si>
  <si>
    <t xml:space="preserve">JANAINA RODRIGUES DA FONSECA SILVA                </t>
  </si>
  <si>
    <t xml:space="preserve">BAR DA JANAINA           </t>
  </si>
  <si>
    <t xml:space="preserve">R   SAO JOSE                      652        </t>
  </si>
  <si>
    <t xml:space="preserve">RENATA DE SOUZA DEMOLINARI                        </t>
  </si>
  <si>
    <t xml:space="preserve">BAR DO CACULA            </t>
  </si>
  <si>
    <t xml:space="preserve">R   CORONEL JOAO VICENTE          829        </t>
  </si>
  <si>
    <t xml:space="preserve">BRAULIO JUNIOR BORTOLASSE PARREIRA                </t>
  </si>
  <si>
    <t xml:space="preserve">MERCEARIA PARREIRA       </t>
  </si>
  <si>
    <t xml:space="preserve">merceariaparreira@gmail.com                           </t>
  </si>
  <si>
    <t xml:space="preserve">R   PERCILIANA DE TOLEDO GUERRA   357        </t>
  </si>
  <si>
    <t xml:space="preserve">GUILHERMINA DA SILVA FERNANDES                    </t>
  </si>
  <si>
    <t xml:space="preserve">GUILHERMINA DA SILVA     </t>
  </si>
  <si>
    <t xml:space="preserve">R   CAMILO MARTINS PACHECO        530        </t>
  </si>
  <si>
    <t xml:space="preserve">PAULO HENRIQUE PEREIRA                            </t>
  </si>
  <si>
    <t xml:space="preserve">XODOZAO                  </t>
  </si>
  <si>
    <t xml:space="preserve">R   ANTERO LOPES CARVALHO         S/N        </t>
  </si>
  <si>
    <t xml:space="preserve">RAFAEL CAMPOS PEREIRA ME                          </t>
  </si>
  <si>
    <t xml:space="preserve">0027664940079       </t>
  </si>
  <si>
    <t xml:space="preserve">PAO NOSSO PADARIA E      </t>
  </si>
  <si>
    <t xml:space="preserve">R   CORONEL VIEIRA                4          </t>
  </si>
  <si>
    <t xml:space="preserve">PAULO HENRIQUE FERREIRA DE MATOS                  </t>
  </si>
  <si>
    <t xml:space="preserve">R   PROFESSORA MARIA JOSE         S/N        </t>
  </si>
  <si>
    <t xml:space="preserve">BIANCA  NAHED DA SILVA                            </t>
  </si>
  <si>
    <t xml:space="preserve">BAR DA BIANCA            </t>
  </si>
  <si>
    <t xml:space="preserve">R   BENEDITO DE SOUZA             180        </t>
  </si>
  <si>
    <t xml:space="preserve">TERRA DOS SANTOS         </t>
  </si>
  <si>
    <t xml:space="preserve">THALIS FREITAS SOUZA                              </t>
  </si>
  <si>
    <t xml:space="preserve">THALIS FREITAS SOUZA     </t>
  </si>
  <si>
    <t xml:space="preserve">SIT REGIAO DSO LOMBA              S/N        </t>
  </si>
  <si>
    <t xml:space="preserve">LUCIANA DIAS SOUZA FERREIRA 06704619623           </t>
  </si>
  <si>
    <t xml:space="preserve">0029302340082       </t>
  </si>
  <si>
    <t xml:space="preserve">HOT DOG DA LU            </t>
  </si>
  <si>
    <t xml:space="preserve">lucianamanicure84@hotmail.com                         </t>
  </si>
  <si>
    <t xml:space="preserve">AV  JK                            950        </t>
  </si>
  <si>
    <t xml:space="preserve">LUIZ AUGUSTO ROGEL DE CASTRO                      </t>
  </si>
  <si>
    <t xml:space="preserve">R   MARIO AMERICO BITTENCOURT     115        </t>
  </si>
  <si>
    <t xml:space="preserve">BONSUCESSO               </t>
  </si>
  <si>
    <t xml:space="preserve">MARIA LUISA DE SOUZA 00177267607                  </t>
  </si>
  <si>
    <t xml:space="preserve">0025995340034       </t>
  </si>
  <si>
    <t xml:space="preserve">LANCHONETE VEREDAS       </t>
  </si>
  <si>
    <t xml:space="preserve">R   TEODORICO TORRES              31         </t>
  </si>
  <si>
    <t xml:space="preserve">PREFEITO HELIO ARAUJ     </t>
  </si>
  <si>
    <t xml:space="preserve">WELLINGTON OLIVEIRA DA SILVA                      </t>
  </si>
  <si>
    <t xml:space="preserve">0028262260015       </t>
  </si>
  <si>
    <t xml:space="preserve">MERCEARIA PONTE ALTA     </t>
  </si>
  <si>
    <t xml:space="preserve">R   MOACIR CORREIA DA SILVA       35         </t>
  </si>
  <si>
    <t xml:space="preserve">LUCAS DE BARROS SPERANDIO                         </t>
  </si>
  <si>
    <t xml:space="preserve">R   ANTONIO SPERANDIO             300        </t>
  </si>
  <si>
    <t xml:space="preserve">GERALDO RODRIGUES DULTRA 19365217687              </t>
  </si>
  <si>
    <t xml:space="preserve">0029441690007       </t>
  </si>
  <si>
    <t xml:space="preserve">DEPOSITO DE PAO SAO      </t>
  </si>
  <si>
    <t xml:space="preserve">R   SEIS                          403        </t>
  </si>
  <si>
    <t xml:space="preserve">LUIZA MARQUES DE OLIVEIRA                         </t>
  </si>
  <si>
    <t xml:space="preserve">BAR DO MAURICINHO        </t>
  </si>
  <si>
    <t xml:space="preserve">FAZ SANTA RITA                    S/N        </t>
  </si>
  <si>
    <t xml:space="preserve">BAR DO RICARDO LTDA                               </t>
  </si>
  <si>
    <t xml:space="preserve">0029534690023       </t>
  </si>
  <si>
    <t xml:space="preserve">BAR DO RICARDO           </t>
  </si>
  <si>
    <t xml:space="preserve">R   GUIDO MARLIERE                79         </t>
  </si>
  <si>
    <t xml:space="preserve">MARLUCE MARIA FERREIRA GARONE ALVES               </t>
  </si>
  <si>
    <t xml:space="preserve">PADARIA SABOR MINEIR     </t>
  </si>
  <si>
    <t xml:space="preserve">R   AFONSO ALVES PEREIRA          805        </t>
  </si>
  <si>
    <t xml:space="preserve">ADRIANA MARIA CLEMENTINO PACHECO                  </t>
  </si>
  <si>
    <t xml:space="preserve">BAR DA ADRIANA           </t>
  </si>
  <si>
    <t xml:space="preserve">R   PARANA                        305        </t>
  </si>
  <si>
    <t xml:space="preserve">ELIZA MARIA PIANISSOLI VIEIRA GUERRA 092          </t>
  </si>
  <si>
    <t xml:space="preserve">0017877540000       </t>
  </si>
  <si>
    <t xml:space="preserve">RESTAURANTE COMIDA E     </t>
  </si>
  <si>
    <t xml:space="preserve">elizapianissoli@hotmail.com                           </t>
  </si>
  <si>
    <t xml:space="preserve">AV  CORONEL BENTO MACHADO         719        </t>
  </si>
  <si>
    <t xml:space="preserve">MERCEARIA KAMAJUE LTDA                            </t>
  </si>
  <si>
    <t xml:space="preserve">0026049910081       </t>
  </si>
  <si>
    <t xml:space="preserve">MERCEARIA KAMAJUE        </t>
  </si>
  <si>
    <t xml:space="preserve">SERCONMGRJ@HOTMAIL.COM                                </t>
  </si>
  <si>
    <t xml:space="preserve">R   SEBASTIAO PEREIRA ANDRADE SOBR82         </t>
  </si>
  <si>
    <t xml:space="preserve">JARDIM PANAMBI           </t>
  </si>
  <si>
    <t xml:space="preserve">REGINA MENEGUITTE DA SILVA                        </t>
  </si>
  <si>
    <t xml:space="preserve">PADARIA E MERC MOURA     </t>
  </si>
  <si>
    <t xml:space="preserve">reginameneguitte@hotmail.com                          </t>
  </si>
  <si>
    <t xml:space="preserve">R   ANTONIO FERNANDES VALENTIM    966        </t>
  </si>
  <si>
    <t xml:space="preserve">Q RESIDENCIA             </t>
  </si>
  <si>
    <t xml:space="preserve">GILBERTO DA SILVA ALEIXO                          </t>
  </si>
  <si>
    <t xml:space="preserve">GILBERTO DA SILVA AL     </t>
  </si>
  <si>
    <t xml:space="preserve">R   OSWALDO VIEIRA                79         </t>
  </si>
  <si>
    <t xml:space="preserve">MICHEL GOMES BRITTO                               </t>
  </si>
  <si>
    <t xml:space="preserve">MICHEL GOMES BRITTO      </t>
  </si>
  <si>
    <t xml:space="preserve">R   FAJARDO                       326        </t>
  </si>
  <si>
    <t xml:space="preserve">A. CEMITERIO             </t>
  </si>
  <si>
    <t xml:space="preserve">LUIZ HENRIQUE MORAES DA SILVA                     </t>
  </si>
  <si>
    <t xml:space="preserve">LUIZ HENRIQUE MORAES     </t>
  </si>
  <si>
    <t xml:space="preserve">R   BRITO                         195        </t>
  </si>
  <si>
    <t xml:space="preserve">THIAGO DE CARVALHO SANTOS                         </t>
  </si>
  <si>
    <t xml:space="preserve">THIAGO DE CARVALHO S     </t>
  </si>
  <si>
    <t xml:space="preserve">AV  TANCREDO NEVES                170        </t>
  </si>
  <si>
    <t xml:space="preserve">MATHEUS ROQUE CALIXTO APOLINARIO                  </t>
  </si>
  <si>
    <t xml:space="preserve">MATHEUS ROQUE CALIXT     </t>
  </si>
  <si>
    <t xml:space="preserve">R   GOIAS                         49         </t>
  </si>
  <si>
    <t xml:space="preserve">LUIZ FERNANDO SILVA                               </t>
  </si>
  <si>
    <t xml:space="preserve">LUIZ FERNANDO SILVA      </t>
  </si>
  <si>
    <t xml:space="preserve">R   PROFESSOR JOSE ANTONIO        226        </t>
  </si>
  <si>
    <t xml:space="preserve">PADARIA E MERCEARIA MARAMBAIA                     </t>
  </si>
  <si>
    <t xml:space="preserve">PADARIA MERCEARIA MA     </t>
  </si>
  <si>
    <t xml:space="preserve">R   HERCULES MONTEIRO             48         </t>
  </si>
  <si>
    <t xml:space="preserve">MARAMBAIA                </t>
  </si>
  <si>
    <t xml:space="preserve">DOUGLAS SILVERIO FERNANDES                        </t>
  </si>
  <si>
    <t xml:space="preserve">BAR DO FERNANDES         </t>
  </si>
  <si>
    <t xml:space="preserve">R   PROJETADA                     10         </t>
  </si>
  <si>
    <t xml:space="preserve">PALACIO DAS FERRAMENTAS E PARAFUSOS LTDA          </t>
  </si>
  <si>
    <t xml:space="preserve">310171097117        </t>
  </si>
  <si>
    <t xml:space="preserve">PALACIO DAS FERRAMEN     </t>
  </si>
  <si>
    <t xml:space="preserve">AV  SANTOS DUMONT 1               1100       </t>
  </si>
  <si>
    <t xml:space="preserve">FRANCA                   </t>
  </si>
  <si>
    <t xml:space="preserve">VILA SANTOS DUMONT       </t>
  </si>
  <si>
    <t xml:space="preserve">CAROL DISTRIBUIDORA DE MURIAE LTDA ME             </t>
  </si>
  <si>
    <t xml:space="preserve">4391757430052       </t>
  </si>
  <si>
    <t xml:space="preserve">CAROL DISTRIBUIDORA      </t>
  </si>
  <si>
    <t xml:space="preserve">AV  JOSE MAXIMO RIBEIRO           280        </t>
  </si>
  <si>
    <t xml:space="preserve">JOAO 23                  </t>
  </si>
  <si>
    <t xml:space="preserve">RODOBENS COMUNICACAO EMPRESARIAL LTDA.            </t>
  </si>
  <si>
    <t xml:space="preserve">647440874114        </t>
  </si>
  <si>
    <t xml:space="preserve">RODOBENS C. EMP. LTD     </t>
  </si>
  <si>
    <t xml:space="preserve">AV  MURCHID HOMSI 2               1404       </t>
  </si>
  <si>
    <t xml:space="preserve">SAO JOSE DO RIO PRET     </t>
  </si>
  <si>
    <t xml:space="preserve">VILA DINIZ               </t>
  </si>
  <si>
    <t xml:space="preserve">MARCIO CERQUEIRA DE LIMA 01352965607              </t>
  </si>
  <si>
    <t xml:space="preserve">0024729430085       </t>
  </si>
  <si>
    <t xml:space="preserve">MARCIO CERQUEIRA DE      </t>
  </si>
  <si>
    <t xml:space="preserve">R   MARIA GOUVEIA FERRAZ          333        </t>
  </si>
  <si>
    <t xml:space="preserve">BRINKS VALORES AGREGADOS LTDA                     </t>
  </si>
  <si>
    <t xml:space="preserve">110709528110        </t>
  </si>
  <si>
    <t xml:space="preserve">BRINKS VALORES AGREG     </t>
  </si>
  <si>
    <t xml:space="preserve">R   MARAMBAIA                     183        </t>
  </si>
  <si>
    <t xml:space="preserve">CASA VERDE               </t>
  </si>
  <si>
    <t xml:space="preserve">LEONARDO DOS SANTOS BARBOSA                       </t>
  </si>
  <si>
    <t xml:space="preserve">BAR DO LEO               </t>
  </si>
  <si>
    <t xml:space="preserve">R   CARLOS TOFANI GUEDES          31         </t>
  </si>
  <si>
    <t xml:space="preserve">IPIRANGA                 </t>
  </si>
  <si>
    <t xml:space="preserve">MARCELINA PEREIRA RESENDE FERNANDES 4110          </t>
  </si>
  <si>
    <t xml:space="preserve">0029645720001       </t>
  </si>
  <si>
    <t xml:space="preserve">MERCEARIA ISABEL TAV     </t>
  </si>
  <si>
    <t xml:space="preserve">R   FRANCISCO TAVARES NOLETO      262        </t>
  </si>
  <si>
    <t xml:space="preserve">MARIA DOS ANJOS CASAL                             </t>
  </si>
  <si>
    <t xml:space="preserve">BAR DO EDMAR             </t>
  </si>
  <si>
    <t xml:space="preserve">R   LOURDES MACHADO MOTA          135        </t>
  </si>
  <si>
    <t xml:space="preserve">CAMILA DE PAULA TIBIRICA                          </t>
  </si>
  <si>
    <t xml:space="preserve">MEGA FUTEBOL CLUB        </t>
  </si>
  <si>
    <t xml:space="preserve">R   DOUTOR OPHIR DE OLIVEIRA COSTA131        </t>
  </si>
  <si>
    <t xml:space="preserve">SABRINA SPERIDIAO DOS SANTOS                      </t>
  </si>
  <si>
    <t xml:space="preserve">BAR DO JUNIM             </t>
  </si>
  <si>
    <t xml:space="preserve">sabrinasperidiao@gmail.com                            </t>
  </si>
  <si>
    <t xml:space="preserve">R   MANOEL VIEIRA COELHO          9          </t>
  </si>
  <si>
    <t xml:space="preserve">JOAO BOSCO                                        </t>
  </si>
  <si>
    <t xml:space="preserve">EMPORIO CATEDRAL         </t>
  </si>
  <si>
    <t xml:space="preserve">R   PROFESSOR ANGELO              65         </t>
  </si>
  <si>
    <t xml:space="preserve">GABRIEL BOIM PINTO 11746649674                    </t>
  </si>
  <si>
    <t xml:space="preserve">0026226450088       </t>
  </si>
  <si>
    <t xml:space="preserve">BAR DO ROMILDO           </t>
  </si>
  <si>
    <t xml:space="preserve">R   JOAQUIM GABRIEL               SN         </t>
  </si>
  <si>
    <t xml:space="preserve">COMERCIO MARINATA DE ASTOLFO DUTRA LTDA           </t>
  </si>
  <si>
    <t xml:space="preserve">0460454340047       </t>
  </si>
  <si>
    <t xml:space="preserve">COMERCIO MARINATA DE     </t>
  </si>
  <si>
    <t xml:space="preserve">R   PEDRO DUTRA                   11         </t>
  </si>
  <si>
    <t xml:space="preserve">JESUS DOMINGOS                                    </t>
  </si>
  <si>
    <t xml:space="preserve">MERCEARIA FAMILIA        </t>
  </si>
  <si>
    <t xml:space="preserve">R   VIGARIO VARELA                777        </t>
  </si>
  <si>
    <t xml:space="preserve">FRANCISCO DE PAULA LUCINDO 06299988681            </t>
  </si>
  <si>
    <t xml:space="preserve">0022733100017       </t>
  </si>
  <si>
    <t xml:space="preserve">PADARIA NOVA RIO BRA     </t>
  </si>
  <si>
    <t xml:space="preserve">padarianovariobranco@yahoo.com                        </t>
  </si>
  <si>
    <t xml:space="preserve">R   CESARIO ALVIM                 83         </t>
  </si>
  <si>
    <t xml:space="preserve">MARIA BENIZIA CORREA ROCHA ME                     </t>
  </si>
  <si>
    <t xml:space="preserve">3840671000044       </t>
  </si>
  <si>
    <t xml:space="preserve">MERCEARIA FLORES         </t>
  </si>
  <si>
    <t xml:space="preserve">R   DAS FLORES                    186        </t>
  </si>
  <si>
    <t xml:space="preserve">ANDRADAO LTDA - ME                                </t>
  </si>
  <si>
    <t xml:space="preserve">4675344380117       </t>
  </si>
  <si>
    <t xml:space="preserve">SUPERMERCADO N S DAS     </t>
  </si>
  <si>
    <t xml:space="preserve">R   HEITOR BARBOSA                62         </t>
  </si>
  <si>
    <t xml:space="preserve">MARIA HELENA ROSA FERREIRA 09162705644            </t>
  </si>
  <si>
    <t xml:space="preserve">0030398420076       </t>
  </si>
  <si>
    <t xml:space="preserve">R   GERALDINO FERRAZ              608        </t>
  </si>
  <si>
    <t xml:space="preserve">RAFAEL ROCHA SILVA                                </t>
  </si>
  <si>
    <t xml:space="preserve">BAR DA DONA ANA          </t>
  </si>
  <si>
    <t xml:space="preserve">R   MANOEL PAES THIAGO            80         </t>
  </si>
  <si>
    <t xml:space="preserve">ERLEI DE MORAIS OLIVEIRA ME                       </t>
  </si>
  <si>
    <t xml:space="preserve">0030577420062       </t>
  </si>
  <si>
    <t xml:space="preserve">SACOLAO AVENIDA          </t>
  </si>
  <si>
    <t xml:space="preserve">AV  EXPEDICIONARIOS               589        </t>
  </si>
  <si>
    <t xml:space="preserve">ANTONIO DE PADUA URGAL ALVES 04372593821          </t>
  </si>
  <si>
    <t xml:space="preserve">0030565970054       </t>
  </si>
  <si>
    <t xml:space="preserve">SIT LAGRIMAL                      S/N        </t>
  </si>
  <si>
    <t xml:space="preserve">DOROTHY HELENA SILVA CARDOZO                      </t>
  </si>
  <si>
    <t xml:space="preserve">MERCEARIA DA DOROTHY     </t>
  </si>
  <si>
    <t xml:space="preserve">V   DONA MARICAS                  435        </t>
  </si>
  <si>
    <t xml:space="preserve">GERALDO HENRIQUE FAR     </t>
  </si>
  <si>
    <t xml:space="preserve">DELMA DE SOUZA OLIVEIRA 07907597641               </t>
  </si>
  <si>
    <t xml:space="preserve">0030297560018       </t>
  </si>
  <si>
    <t xml:space="preserve">BAR DA DELMA             </t>
  </si>
  <si>
    <t xml:space="preserve">AV  CECILIA MEIRELES              469        </t>
  </si>
  <si>
    <t xml:space="preserve">JOSISNEI BATISTA ALVIM                            </t>
  </si>
  <si>
    <t xml:space="preserve">BAR DO JABUTI            </t>
  </si>
  <si>
    <t xml:space="preserve">R   DA IGREJA                     S/N        </t>
  </si>
  <si>
    <t xml:space="preserve">ERICA MOREIRA HENRIQUES DE OLIVEIRA               </t>
  </si>
  <si>
    <t xml:space="preserve">TREILE DO EMERSON        </t>
  </si>
  <si>
    <t xml:space="preserve">AV  JOSE COSTA CRUZ               11         </t>
  </si>
  <si>
    <t xml:space="preserve">WALDMEIRES MAISA COSTA RIBEIRO 093370146          </t>
  </si>
  <si>
    <t xml:space="preserve">0027002720066       </t>
  </si>
  <si>
    <t xml:space="preserve">MERCEARIA DA MEIRE       </t>
  </si>
  <si>
    <t xml:space="preserve">R   GERALDINO FERRAZ              541        </t>
  </si>
  <si>
    <t xml:space="preserve">JOSE OZARIO DA COSTA 44673787749                  </t>
  </si>
  <si>
    <t xml:space="preserve">0030338820094       </t>
  </si>
  <si>
    <t xml:space="preserve">BAR DO ZE FLUMINENSE     </t>
  </si>
  <si>
    <t xml:space="preserve">R   ANTONIO DAMAZIO               614        </t>
  </si>
  <si>
    <t xml:space="preserve">W FERRAZ 19 PANIFICACOES EIRELI ME                </t>
  </si>
  <si>
    <t xml:space="preserve">3269339960082       </t>
  </si>
  <si>
    <t xml:space="preserve">PADARIA M C              </t>
  </si>
  <si>
    <t xml:space="preserve">AV  CORONEL ARAUJO PORTO          533        </t>
  </si>
  <si>
    <t xml:space="preserve">RESENDE E MENDES LTDA ME                          </t>
  </si>
  <si>
    <t xml:space="preserve">0029195810072       </t>
  </si>
  <si>
    <t xml:space="preserve">TRIGOS                   </t>
  </si>
  <si>
    <t xml:space="preserve">R   FARMACEUTICO DURVAL BASTOS    581A       </t>
  </si>
  <si>
    <t xml:space="preserve">CLAUDINEY MAGNO MATIAS                            </t>
  </si>
  <si>
    <t xml:space="preserve">MERCEARIA ALTO DA SE     </t>
  </si>
  <si>
    <t xml:space="preserve">R   JOAQUIM ALVES DA CRUZ         22         </t>
  </si>
  <si>
    <t xml:space="preserve">SANTA FILOMENA           </t>
  </si>
  <si>
    <t xml:space="preserve">JOAO BATISTA DE OLIVEIRA                          </t>
  </si>
  <si>
    <t xml:space="preserve">BAR OLARIA               </t>
  </si>
  <si>
    <t xml:space="preserve">R   JAIME DE ALMEIDA              257        </t>
  </si>
  <si>
    <t xml:space="preserve">EMILIANA RODRIGUES FRANKLIN                       </t>
  </si>
  <si>
    <t xml:space="preserve">BAR DO TOE               </t>
  </si>
  <si>
    <t xml:space="preserve">R   SIBIPIRUNA                    S/N        </t>
  </si>
  <si>
    <t xml:space="preserve">ADRIANE DA CUNHA COUTO CARVALHO  ME               </t>
  </si>
  <si>
    <t xml:space="preserve">0024897060001       </t>
  </si>
  <si>
    <t xml:space="preserve">MERCADINHO BOM JESUS     </t>
  </si>
  <si>
    <t xml:space="preserve">csmaria@terra.com.br                                  </t>
  </si>
  <si>
    <t xml:space="preserve">R   CAPITAO MANOEL F ALVES BITTENC922        </t>
  </si>
  <si>
    <t xml:space="preserve">B BOM JESUS              </t>
  </si>
  <si>
    <t xml:space="preserve">VALDEMIR JOSE TRISTAO 88915549600                 </t>
  </si>
  <si>
    <t xml:space="preserve">0026503800070       </t>
  </si>
  <si>
    <t xml:space="preserve">CICLOBAR                 </t>
  </si>
  <si>
    <t xml:space="preserve">R   FREI ROGERIO                  56         </t>
  </si>
  <si>
    <t xml:space="preserve">EDUARDO TORRENT          </t>
  </si>
  <si>
    <t xml:space="preserve">REULLER DOUGLAS COSTA CAETANO ME                  </t>
  </si>
  <si>
    <t xml:space="preserve">0030089700031       </t>
  </si>
  <si>
    <t xml:space="preserve">SAMURAI                  </t>
  </si>
  <si>
    <t xml:space="preserve">reullercaetano@hotmail.com                            </t>
  </si>
  <si>
    <t xml:space="preserve">R   SANTOS DUMONT                 03/05      </t>
  </si>
  <si>
    <t xml:space="preserve">CELSINEY RIBEIRO PESSOA                           </t>
  </si>
  <si>
    <t xml:space="preserve">DISTRIBUIDORA INOVE      </t>
  </si>
  <si>
    <t xml:space="preserve">R   PROJETADA C                   300        </t>
  </si>
  <si>
    <t xml:space="preserve">JOSE NELSON ROCHA                                 </t>
  </si>
  <si>
    <t xml:space="preserve">BAR DO NELSON            </t>
  </si>
  <si>
    <t xml:space="preserve">R   GOIAS                         39         </t>
  </si>
  <si>
    <t xml:space="preserve">M P A M OLIVEIRA COMERCIO DE ALIMENTOS M          </t>
  </si>
  <si>
    <t xml:space="preserve">0030169230023       </t>
  </si>
  <si>
    <t xml:space="preserve">MERCADO CENTRAL          </t>
  </si>
  <si>
    <t xml:space="preserve">R   GETULIO VARGAS                177        </t>
  </si>
  <si>
    <t xml:space="preserve">LANA BRANT MORAIS                                 </t>
  </si>
  <si>
    <t xml:space="preserve">DEPOSITO LANAS BAR       </t>
  </si>
  <si>
    <t xml:space="preserve">R   CLAUDIO MANOEL                157        </t>
  </si>
  <si>
    <t xml:space="preserve">VANESSA SANTOS FALCONI 11629076651                </t>
  </si>
  <si>
    <t xml:space="preserve">0030277050006       </t>
  </si>
  <si>
    <t xml:space="preserve">BAR DA VALERIA           </t>
  </si>
  <si>
    <t xml:space="preserve">AV  CORONEL MANOEL POVOA          10         </t>
  </si>
  <si>
    <t xml:space="preserve">ROSA MARLENE MOTA DE FARIA                        </t>
  </si>
  <si>
    <t xml:space="preserve">DEPOSITO DA ROSA         </t>
  </si>
  <si>
    <t xml:space="preserve">R   JOSE ARAGOSO                  325        </t>
  </si>
  <si>
    <t xml:space="preserve">JOSE ARAGOSO             </t>
  </si>
  <si>
    <t xml:space="preserve">ELISA SOARES PUJONI 99803887653                   </t>
  </si>
  <si>
    <t xml:space="preserve">0029529300042       </t>
  </si>
  <si>
    <t xml:space="preserve">MERC SOARES E LOPES      </t>
  </si>
  <si>
    <t xml:space="preserve">elisapujoni@gmail.com                                 </t>
  </si>
  <si>
    <t xml:space="preserve">R   BELARMINO CAMPOS              393        </t>
  </si>
  <si>
    <t xml:space="preserve">ROBERTA CHICONELI DE OLIVEIRA                     </t>
  </si>
  <si>
    <t xml:space="preserve">MERCEARIA DO BEU         </t>
  </si>
  <si>
    <t xml:space="preserve">R   OZORIO ESPINDOLA              190        </t>
  </si>
  <si>
    <t xml:space="preserve">ANA MARIA NOGUEIRA                                </t>
  </si>
  <si>
    <t xml:space="preserve">BAR DO GODO TWO          </t>
  </si>
  <si>
    <t xml:space="preserve">R   FRANCISCO HENRIQUE DE SOUZA   4          </t>
  </si>
  <si>
    <t xml:space="preserve">S. SEBASTIAO             </t>
  </si>
  <si>
    <t xml:space="preserve">CLEITONE MACHADO  GUIMARAES                       </t>
  </si>
  <si>
    <t xml:space="preserve">BAR DO NIVALDO 2         </t>
  </si>
  <si>
    <t xml:space="preserve">R   JOAQUIM FERREIRA              385        </t>
  </si>
  <si>
    <t xml:space="preserve">GRANJA MODELO            </t>
  </si>
  <si>
    <t xml:space="preserve">CONCEICAO APARECIDA RODRIGUES DUTRA 0631          </t>
  </si>
  <si>
    <t xml:space="preserve">0030442440090       </t>
  </si>
  <si>
    <t xml:space="preserve">BAR DO DIRO              </t>
  </si>
  <si>
    <t xml:space="preserve">R   JOSE ZANELA                   66 A       </t>
  </si>
  <si>
    <t xml:space="preserve">XV NOVEMBRO              </t>
  </si>
  <si>
    <t xml:space="preserve">PAULO ROBERTO FREITAS DE OLIVEIRA 545042          </t>
  </si>
  <si>
    <t xml:space="preserve">0027759870094       </t>
  </si>
  <si>
    <t xml:space="preserve">PAULO ROBERTO FREITA     </t>
  </si>
  <si>
    <t xml:space="preserve">R   GUARUPEMBE                    457        </t>
  </si>
  <si>
    <t xml:space="preserve">ELPIDIO FERREIRA DE ABREU 54476160697             </t>
  </si>
  <si>
    <t xml:space="preserve">0030277350077       </t>
  </si>
  <si>
    <t xml:space="preserve">BOTECO DO ELPIDIO        </t>
  </si>
  <si>
    <t xml:space="preserve">R   SEBASTIAO JONIAS DA SILVEIRA  274        </t>
  </si>
  <si>
    <t xml:space="preserve">MARIA CELESTE FERREIRA CARVALHO 99459850          </t>
  </si>
  <si>
    <t xml:space="preserve">0030007760027       </t>
  </si>
  <si>
    <t xml:space="preserve">R   DOS OPERARIOS                 368 A      </t>
  </si>
  <si>
    <t xml:space="preserve">CECILIA FERREIRA DOS SANTOS 78165954768           </t>
  </si>
  <si>
    <t xml:space="preserve">0030539760048       </t>
  </si>
  <si>
    <t xml:space="preserve">BAR DA LOIRA             </t>
  </si>
  <si>
    <t xml:space="preserve">R   CAPITAO MEDEIROS DE RESENDE   107        </t>
  </si>
  <si>
    <t xml:space="preserve">LUCILAINE DOS SANTOS FERREIRA                     </t>
  </si>
  <si>
    <t xml:space="preserve">0021676830006       </t>
  </si>
  <si>
    <t xml:space="preserve">BAR DA LUCILAINE         </t>
  </si>
  <si>
    <t xml:space="preserve">R   GILSON TORRENT                21         </t>
  </si>
  <si>
    <t xml:space="preserve">JARDIM SANTA RITA DE     </t>
  </si>
  <si>
    <t xml:space="preserve">ITALO MARTINS SANTOS                              </t>
  </si>
  <si>
    <t xml:space="preserve">ITALO MARTINS SANTOS     </t>
  </si>
  <si>
    <t xml:space="preserve">italosantoss9@outlook.com                             </t>
  </si>
  <si>
    <t xml:space="preserve">R   RENATO JUNQUEIRA              265        </t>
  </si>
  <si>
    <t xml:space="preserve">MARLENE MARIA DE JESUS  OLIVEIRA                  </t>
  </si>
  <si>
    <t xml:space="preserve">PADARIA MARLENE          </t>
  </si>
  <si>
    <t xml:space="preserve">AV  SIZENANDO DUTRA DE SIQUEIRA   645        </t>
  </si>
  <si>
    <t xml:space="preserve">WALLACE VIEIRA DA SILVA DIAS                      </t>
  </si>
  <si>
    <t xml:space="preserve">BAR DOIS IRMAOS          </t>
  </si>
  <si>
    <t xml:space="preserve">R   JOSE LAMARCA                  447        </t>
  </si>
  <si>
    <t xml:space="preserve">JARDIM PARAISO I NOV     </t>
  </si>
  <si>
    <t xml:space="preserve">WELLINGTON CRISTIANO ADRIANO                      </t>
  </si>
  <si>
    <t xml:space="preserve">WELLINGTON CRISTIANO     </t>
  </si>
  <si>
    <t xml:space="preserve">AC  SAO PEDRO                     120        </t>
  </si>
  <si>
    <t xml:space="preserve">VOLVO DO BRASIL VEICULOS LTDA                     </t>
  </si>
  <si>
    <t xml:space="preserve">1013999232          </t>
  </si>
  <si>
    <t xml:space="preserve">VOLVO DO BRASIL VEIC     </t>
  </si>
  <si>
    <t xml:space="preserve">AV  JUSCELINO KUBITSCHEK DE OLIVEI2600       </t>
  </si>
  <si>
    <t xml:space="preserve">CURITIBA                 </t>
  </si>
  <si>
    <t xml:space="preserve">JOSE RAMOS GAGE 64598454687                       </t>
  </si>
  <si>
    <t xml:space="preserve">0024602990096       </t>
  </si>
  <si>
    <t xml:space="preserve">BAR DO ZE RAMOS          </t>
  </si>
  <si>
    <t xml:space="preserve">R   ISAIAS FERREIRA COSTA         34         </t>
  </si>
  <si>
    <t xml:space="preserve">MARIA JOSE DUTRA LOPES CERQUEIRA 3797507          </t>
  </si>
  <si>
    <t xml:space="preserve">0028331040015       </t>
  </si>
  <si>
    <t xml:space="preserve">PADARIA NOSSA SENHOR     </t>
  </si>
  <si>
    <t xml:space="preserve">R   EDSON CORTES MARINHO          249        </t>
  </si>
  <si>
    <t xml:space="preserve">EDILAINE APARECIDA DE CARVALHO                    </t>
  </si>
  <si>
    <t xml:space="preserve">BAR DA GLORINHA          </t>
  </si>
  <si>
    <t xml:space="preserve">R   PROFESSOR ALBERTO LIMA DA SILV297        </t>
  </si>
  <si>
    <t xml:space="preserve">ALTO BOA VISTA           </t>
  </si>
  <si>
    <t xml:space="preserve">EDMAR DO NASCIMENTO                               </t>
  </si>
  <si>
    <t xml:space="preserve">5136859270068       </t>
  </si>
  <si>
    <t xml:space="preserve">EPAMINONDAS              </t>
  </si>
  <si>
    <t xml:space="preserve">AV  ALVARO NEVES                  88         </t>
  </si>
  <si>
    <t xml:space="preserve">MARIA AUXILIADORA BARROS PRADO 791304887          </t>
  </si>
  <si>
    <t xml:space="preserve">0030724130055       </t>
  </si>
  <si>
    <t xml:space="preserve">BAR E MERC MANOEL        </t>
  </si>
  <si>
    <t xml:space="preserve">AV  GRILO                         1603       </t>
  </si>
  <si>
    <t xml:space="preserve">VANESSA ARRUDA BARRO                              </t>
  </si>
  <si>
    <t xml:space="preserve">BAR DA LENA              </t>
  </si>
  <si>
    <t xml:space="preserve">R   JUSCELINO KUBISTICHECK        609        </t>
  </si>
  <si>
    <t xml:space="preserve">LEO JAIME INEZ  ME                                </t>
  </si>
  <si>
    <t xml:space="preserve">0030263210073       </t>
  </si>
  <si>
    <t xml:space="preserve">LEO JAIME                </t>
  </si>
  <si>
    <t xml:space="preserve">consultec@interminas.com.br                           </t>
  </si>
  <si>
    <t xml:space="preserve">R   ALOISIO ANTUNES DE CIQUEIRA   263        </t>
  </si>
  <si>
    <t xml:space="preserve">AMBEV S.A. - CDD JUATUBA                          </t>
  </si>
  <si>
    <t xml:space="preserve">002196371.06-49     </t>
  </si>
  <si>
    <t xml:space="preserve">CDD JUATUBA              </t>
  </si>
  <si>
    <t xml:space="preserve">ROD MG 50 KM 46 47                S/N        </t>
  </si>
  <si>
    <t xml:space="preserve">JUATUBA                  </t>
  </si>
  <si>
    <t xml:space="preserve">VARGINHA                 </t>
  </si>
  <si>
    <t xml:space="preserve">002196371.05-68     </t>
  </si>
  <si>
    <t xml:space="preserve">CDD NOVA MINAS           </t>
  </si>
  <si>
    <t xml:space="preserve">nmatend@ambev.com.br                                  </t>
  </si>
  <si>
    <t xml:space="preserve">ROD RODOVIA MG-238                S/N        </t>
  </si>
  <si>
    <t xml:space="preserve">JARDIM PRIMAVERA         </t>
  </si>
  <si>
    <t xml:space="preserve">AMBEV S.A. - FILIAL BOHEMIA                       </t>
  </si>
  <si>
    <t xml:space="preserve">79984582            </t>
  </si>
  <si>
    <t xml:space="preserve">FILIAL BOHEMIA           </t>
  </si>
  <si>
    <t xml:space="preserve">R   ALFREDO PACHA                 166        </t>
  </si>
  <si>
    <t xml:space="preserve">PETROPOLIS               </t>
  </si>
  <si>
    <t xml:space="preserve">AMBEV S.A. - FILIAL NOVA RIO                      </t>
  </si>
  <si>
    <t xml:space="preserve">79.998.001          </t>
  </si>
  <si>
    <t xml:space="preserve">FILIAL NOVA RIO          </t>
  </si>
  <si>
    <t xml:space="preserve">EST RIO-SAO PAULO 1763            3011       </t>
  </si>
  <si>
    <t xml:space="preserve">RIO DE JANEIRO           </t>
  </si>
  <si>
    <t xml:space="preserve">CAMPO GRANDE             </t>
  </si>
  <si>
    <t xml:space="preserve">AMBEV S.A. - FILIAL VIDROS                        </t>
  </si>
  <si>
    <t xml:space="preserve">79997986            </t>
  </si>
  <si>
    <t xml:space="preserve">FILIAL VIDROS            </t>
  </si>
  <si>
    <t xml:space="preserve">EST RIO-SAO PAULO 1763            6011       </t>
  </si>
  <si>
    <t xml:space="preserve">AMBEV S.A. - FILIAL JACAREI                       </t>
  </si>
  <si>
    <t xml:space="preserve">392143720111        </t>
  </si>
  <si>
    <t xml:space="preserve">FILIAL JACAREI           </t>
  </si>
  <si>
    <t xml:space="preserve">R   ESPANHA                       10000      </t>
  </si>
  <si>
    <t xml:space="preserve">JACAREI                  </t>
  </si>
  <si>
    <t xml:space="preserve">JARDIM COLONIA           </t>
  </si>
  <si>
    <t xml:space="preserve">AMBEV S.A. - FILIAL JAGUARIUNA                    </t>
  </si>
  <si>
    <t xml:space="preserve">395039612119        </t>
  </si>
  <si>
    <t xml:space="preserve">FILIAL JAGUARIUNA        </t>
  </si>
  <si>
    <t xml:space="preserve">AV  ANTARCTICA                    1891       </t>
  </si>
  <si>
    <t xml:space="preserve">JAGUARIUNA               </t>
  </si>
  <si>
    <t xml:space="preserve">STA URSULA               </t>
  </si>
  <si>
    <t xml:space="preserve">AMBEV S.A. - FILIAL JUNDIAI                       </t>
  </si>
  <si>
    <t xml:space="preserve">407338190113        </t>
  </si>
  <si>
    <t xml:space="preserve">FILIAL JUNDIAI           </t>
  </si>
  <si>
    <t xml:space="preserve">ROD DOM GABRIEL PAULINO BUENO COUTKM 66      </t>
  </si>
  <si>
    <t xml:space="preserve">AMBEV S.A. - FILIAL AGUDOS                        </t>
  </si>
  <si>
    <t xml:space="preserve">156032130115        </t>
  </si>
  <si>
    <t xml:space="preserve">FILIAL AGUDOS            </t>
  </si>
  <si>
    <t xml:space="preserve">ROD MARECHAL RONDON KM 317        S/N        </t>
  </si>
  <si>
    <t xml:space="preserve">AGUDOS                   </t>
  </si>
  <si>
    <t xml:space="preserve">796154437116        </t>
  </si>
  <si>
    <t xml:space="preserve">FILIAL GUARULHOS         </t>
  </si>
  <si>
    <t xml:space="preserve">EST ARY JORGE ZEITUNE             3100       </t>
  </si>
  <si>
    <t xml:space="preserve">GUARULHOS                </t>
  </si>
  <si>
    <t xml:space="preserve">AGUA AZUL                </t>
  </si>
  <si>
    <t xml:space="preserve">AMBEV S.A. - CDD CABO                             </t>
  </si>
  <si>
    <t xml:space="preserve">CDD CABO                 </t>
  </si>
  <si>
    <t xml:space="preserve">ROD BR 101 SUL                    SN         </t>
  </si>
  <si>
    <t xml:space="preserve">CABO DE SANTO AGOSTI     </t>
  </si>
  <si>
    <t xml:space="preserve">AMBEV S.A. - FILIAL GRAFICA                       </t>
  </si>
  <si>
    <t xml:space="preserve">142919458115        </t>
  </si>
  <si>
    <t xml:space="preserve">FILIAL GRAFICA           </t>
  </si>
  <si>
    <t xml:space="preserve">R   SERRA DE PARACAINA 1          293        </t>
  </si>
  <si>
    <t xml:space="preserve">CAMBUCI                  </t>
  </si>
  <si>
    <t xml:space="preserve">BRUNO SOARES MARTINS                              </t>
  </si>
  <si>
    <t xml:space="preserve">BAR DO SALAME            </t>
  </si>
  <si>
    <t xml:space="preserve">R   JOAQUIM FERREIRA BRITO        53         </t>
  </si>
  <si>
    <t xml:space="preserve">VAGNER DUARTE                                     </t>
  </si>
  <si>
    <t xml:space="preserve">VAGNER DUARTE            </t>
  </si>
  <si>
    <t xml:space="preserve">R   ADAVIO PIRES DE ALMEIDA       8          </t>
  </si>
  <si>
    <t xml:space="preserve">COMERCIAL UIARA LTDA                              </t>
  </si>
  <si>
    <t xml:space="preserve">1531566610069       </t>
  </si>
  <si>
    <t xml:space="preserve">COMERCIAL UIARA LTDA     </t>
  </si>
  <si>
    <t xml:space="preserve">AV  MANOEL INACIO PEIXOTO         2125       </t>
  </si>
  <si>
    <t xml:space="preserve">MARCOS LOPES DE OLIVEIRA                          </t>
  </si>
  <si>
    <t xml:space="preserve">7203892050055       </t>
  </si>
  <si>
    <t xml:space="preserve">BAR DO MARCOS            </t>
  </si>
  <si>
    <t xml:space="preserve">R   LADEIRA JOSE SOARES DA COSTA  112        </t>
  </si>
  <si>
    <t xml:space="preserve">ANTONIO MARCOS DO CARMO SILVA                     </t>
  </si>
  <si>
    <t xml:space="preserve">ANTONIO MARCOS DO CA     </t>
  </si>
  <si>
    <t xml:space="preserve">R   ADAVIO PIRES                  166        </t>
  </si>
  <si>
    <t xml:space="preserve">TRANSPORTADORA REAL 94 LTDA EPP                   </t>
  </si>
  <si>
    <t xml:space="preserve">115257722117        </t>
  </si>
  <si>
    <t xml:space="preserve">TRANSPORTADORA REAL      </t>
  </si>
  <si>
    <t xml:space="preserve">R   SOUSA FILHO                   701        </t>
  </si>
  <si>
    <t xml:space="preserve">VILA ARCADIA             </t>
  </si>
  <si>
    <t xml:space="preserve">GILMAR DE SOUZA BERNARDES 75138794604             </t>
  </si>
  <si>
    <t xml:space="preserve">0026207080068       </t>
  </si>
  <si>
    <t xml:space="preserve">BAR DO MILAGRE           </t>
  </si>
  <si>
    <t xml:space="preserve">AV  SILVERIO CAMPOS               345        </t>
  </si>
  <si>
    <t xml:space="preserve">DERCI CANDIDO PEREIRA                             </t>
  </si>
  <si>
    <t xml:space="preserve">BAR DO DERCI             </t>
  </si>
  <si>
    <t xml:space="preserve">R   ALFERES JOAQUIM DA ROCHA      216        </t>
  </si>
  <si>
    <t xml:space="preserve">MARCIANA ALCANTARA COELHO                         </t>
  </si>
  <si>
    <t xml:space="preserve">COELHOS BAR E LANCH      </t>
  </si>
  <si>
    <t xml:space="preserve">R   TENENTE PEDRO BATALHA         401        </t>
  </si>
  <si>
    <t xml:space="preserve">MAURICIO VERDEIRO BARBOSA 06242509628             </t>
  </si>
  <si>
    <t xml:space="preserve">0024118070090       </t>
  </si>
  <si>
    <t xml:space="preserve">R   JUAREZ HOSKEN                 290        </t>
  </si>
  <si>
    <t xml:space="preserve">CHEVRON                  </t>
  </si>
  <si>
    <t xml:space="preserve">JAQUES CICONHA NETO                               </t>
  </si>
  <si>
    <t xml:space="preserve">BAR DO JAQUES            </t>
  </si>
  <si>
    <t xml:space="preserve">R   SAO JORGE                     461        </t>
  </si>
  <si>
    <t xml:space="preserve">THAIS APARECIDA DE SOUZA OLEGARIO                 </t>
  </si>
  <si>
    <t xml:space="preserve">R   JOSE FORTUNATO PEREIRA        170        </t>
  </si>
  <si>
    <t xml:space="preserve">LEONARDO MACHADO JORGE 08537923648                </t>
  </si>
  <si>
    <t xml:space="preserve">0026374700040       </t>
  </si>
  <si>
    <t xml:space="preserve">BAR DO LEONARDO          </t>
  </si>
  <si>
    <t xml:space="preserve">R   TENENTE LEOPOLDINO            S/N        </t>
  </si>
  <si>
    <t xml:space="preserve">JARDIM CAPUAVINHA        </t>
  </si>
  <si>
    <t xml:space="preserve">DANIELA ALVES DE OLIVEIRA                         </t>
  </si>
  <si>
    <t xml:space="preserve">TOP BURGUER              </t>
  </si>
  <si>
    <t xml:space="preserve">R   SANTO ANTONIO                 568        </t>
  </si>
  <si>
    <t xml:space="preserve">GUSTAVO PEREIRA RIBEIRO 06205514613               </t>
  </si>
  <si>
    <t xml:space="preserve">0030547040091       </t>
  </si>
  <si>
    <t xml:space="preserve">GUSTAVO PEREIRA RIBE     </t>
  </si>
  <si>
    <t xml:space="preserve">AV  JOSE BONIFACIO                3          </t>
  </si>
  <si>
    <t xml:space="preserve">TABOA                    </t>
  </si>
  <si>
    <t xml:space="preserve">JAEDER OLIVEIRA DA COSTA 08525660698              </t>
  </si>
  <si>
    <t xml:space="preserve">0030556490053       </t>
  </si>
  <si>
    <t xml:space="preserve">JAEDER BAR               </t>
  </si>
  <si>
    <t xml:space="preserve">AV  JOSE MESSIAS NOGUEIRA         438        </t>
  </si>
  <si>
    <t xml:space="preserve">WAINI HENHIQUES DE ALMEIDA                        </t>
  </si>
  <si>
    <t xml:space="preserve">BAR  DO MACELO 2         </t>
  </si>
  <si>
    <t xml:space="preserve">R   JOAO PESSOA                   171        </t>
  </si>
  <si>
    <t xml:space="preserve">COOP AGROP REGIAO LESTE DE MG RESP LTDA           </t>
  </si>
  <si>
    <t xml:space="preserve">0016445410049       </t>
  </si>
  <si>
    <t xml:space="preserve">COOP AGOP REG LESTE      </t>
  </si>
  <si>
    <t xml:space="preserve">R   CORONEL OLIVIER FAJARDO       157        </t>
  </si>
  <si>
    <t xml:space="preserve">WILLIAN CASCARDO COSTA 10009202676                </t>
  </si>
  <si>
    <t xml:space="preserve">0030773570098       </t>
  </si>
  <si>
    <t xml:space="preserve">BAR WILLIAN              </t>
  </si>
  <si>
    <t xml:space="preserve">R   CRISTO REI                    92         </t>
  </si>
  <si>
    <t xml:space="preserve">RONDINELY ALCIR DE FREITAS 06558142643            </t>
  </si>
  <si>
    <t xml:space="preserve">0029213400047       </t>
  </si>
  <si>
    <t xml:space="preserve">RONDINELY ALCIR DE F     </t>
  </si>
  <si>
    <t xml:space="preserve">R   PROFESSORA MARIA JOSE         126        </t>
  </si>
  <si>
    <t xml:space="preserve">AMARILDO CRISTIANO VIEIRA 09042967765             </t>
  </si>
  <si>
    <t xml:space="preserve">0030415710081       </t>
  </si>
  <si>
    <t xml:space="preserve">BAR DA PRACA             </t>
  </si>
  <si>
    <t xml:space="preserve">danilemurta@bol.com.br                                </t>
  </si>
  <si>
    <t xml:space="preserve">PC  NOSSA SENHORA DE FATIMA       903        </t>
  </si>
  <si>
    <t xml:space="preserve">EDUARDO CANDIDO DE SOUZA                          </t>
  </si>
  <si>
    <t xml:space="preserve">BAR DA ADELIA            </t>
  </si>
  <si>
    <t xml:space="preserve">R   MANOEL PAES THIAGO            3 FS       </t>
  </si>
  <si>
    <t xml:space="preserve">RAIMUNDO LACERDA FILHO                            </t>
  </si>
  <si>
    <t xml:space="preserve">BAR DO MUNDINHO          </t>
  </si>
  <si>
    <t xml:space="preserve">R   PROJETADA                     346        </t>
  </si>
  <si>
    <t xml:space="preserve">RESTAURANTE PAIS E FILHOS DE MIRADOURO L          </t>
  </si>
  <si>
    <t xml:space="preserve">0030531800032       </t>
  </si>
  <si>
    <t xml:space="preserve">RESTAURANTE CASA VEL     </t>
  </si>
  <si>
    <t xml:space="preserve">ROD BR 116 KM 669 5               S/N        </t>
  </si>
  <si>
    <t xml:space="preserve">ILTON DA SILVA LOPES                              </t>
  </si>
  <si>
    <t xml:space="preserve">BAR DO ILTON             </t>
  </si>
  <si>
    <t xml:space="preserve">R   JOAO PEDRO JOSE               51         </t>
  </si>
  <si>
    <t xml:space="preserve">FRANCO SUICO             </t>
  </si>
  <si>
    <t xml:space="preserve">LENIRA CUNHA PACHECO 56291027615                  </t>
  </si>
  <si>
    <t xml:space="preserve">0030808640097       </t>
  </si>
  <si>
    <t xml:space="preserve">MERCEARIA PACHECO        </t>
  </si>
  <si>
    <t xml:space="preserve">ROD RODEIRO UBA KM 08             SN         </t>
  </si>
  <si>
    <t xml:space="preserve">MARCY HELENA DE SOUZA                             </t>
  </si>
  <si>
    <t xml:space="preserve">BAR DA  MARCY            </t>
  </si>
  <si>
    <t xml:space="preserve">R   PRINCIPAL                     S/N        </t>
  </si>
  <si>
    <t xml:space="preserve">CONCEICAO SOARES                                  </t>
  </si>
  <si>
    <t xml:space="preserve">BAR DO JOSE AFONSO       </t>
  </si>
  <si>
    <t xml:space="preserve">EST CATAGUASES LEOPOLDINA         S/N        </t>
  </si>
  <si>
    <t xml:space="preserve">J M CHAVES  ME                                    </t>
  </si>
  <si>
    <t xml:space="preserve">0030868810070       </t>
  </si>
  <si>
    <t xml:space="preserve">PANE CHOPP QUIOSQUE      </t>
  </si>
  <si>
    <t xml:space="preserve">jrsfire@bol.com.br                                    </t>
  </si>
  <si>
    <t xml:space="preserve">PC  AGENOR BARBOSA                50         </t>
  </si>
  <si>
    <t xml:space="preserve">JOSE OILA COUTINHO                                </t>
  </si>
  <si>
    <t xml:space="preserve">BRAZAO                   </t>
  </si>
  <si>
    <t xml:space="preserve">R   SANTO ANTONIO                 103        </t>
  </si>
  <si>
    <t xml:space="preserve">JARDIM SAO JOSE          </t>
  </si>
  <si>
    <t xml:space="preserve">VINICIUS SOUZA AVILA                              </t>
  </si>
  <si>
    <t xml:space="preserve">BAR DO LIM               </t>
  </si>
  <si>
    <t xml:space="preserve">R   RITA HIGINA BARBOSA           S/N        </t>
  </si>
  <si>
    <t xml:space="preserve">QUINTA  RESIDENCIA       </t>
  </si>
  <si>
    <t xml:space="preserve">VINICIUS VALVERDE VENANCIO 10874813689            </t>
  </si>
  <si>
    <t xml:space="preserve">0027220270089       </t>
  </si>
  <si>
    <t xml:space="preserve">PADARIA BONSUCESSO       </t>
  </si>
  <si>
    <t xml:space="preserve">PC  RAYMUNDO CAMILO DE ARAUJO     02         </t>
  </si>
  <si>
    <t xml:space="preserve">STEFANIA DE CASTRO PIRES                          </t>
  </si>
  <si>
    <t xml:space="preserve">0029840520091       </t>
  </si>
  <si>
    <t xml:space="preserve">PADARIA NOVA OPCAO       </t>
  </si>
  <si>
    <t xml:space="preserve">stefaniamg12@hotmail.com                              </t>
  </si>
  <si>
    <t xml:space="preserve">R   LOPES GUIMARAES               91LJA      </t>
  </si>
  <si>
    <t xml:space="preserve">JOSE LEMOS BALBINO                                </t>
  </si>
  <si>
    <t xml:space="preserve">BAR DO BALBINO           </t>
  </si>
  <si>
    <t xml:space="preserve">CRG SANTO ANTONIO                 SN         </t>
  </si>
  <si>
    <t xml:space="preserve">EMPREENDIMENTOS TURISTICOS RANCHO LTDA E          </t>
  </si>
  <si>
    <t xml:space="preserve">1534502610087       </t>
  </si>
  <si>
    <t xml:space="preserve">EMPREENDIMENTOS TURI     </t>
  </si>
  <si>
    <t xml:space="preserve">ROD BR 120                        SN         </t>
  </si>
  <si>
    <t xml:space="preserve">RESTAURANTE RIBEIRO E SANTOS LTDA ME              </t>
  </si>
  <si>
    <t xml:space="preserve">0030833920081       </t>
  </si>
  <si>
    <t xml:space="preserve">RESTAURANTE 3D           </t>
  </si>
  <si>
    <t xml:space="preserve">AV  SEBASTIAO ANTUNES FONSECA     S/N        </t>
  </si>
  <si>
    <t xml:space="preserve">JARDIM CAICARA           </t>
  </si>
  <si>
    <t xml:space="preserve">MARIA DE SOUZA                                    </t>
  </si>
  <si>
    <t xml:space="preserve">BAR DO CRISTIN           </t>
  </si>
  <si>
    <t xml:space="preserve">R   B                             288        </t>
  </si>
  <si>
    <t xml:space="preserve">EDVIRGES MAIESKI ME                               </t>
  </si>
  <si>
    <t xml:space="preserve">3847216230032       </t>
  </si>
  <si>
    <t xml:space="preserve">EDVIRGES MAIESKI ME      </t>
  </si>
  <si>
    <t xml:space="preserve">R   CASTRO ALVES                  110        </t>
  </si>
  <si>
    <t xml:space="preserve">VALDENIR JOSE ALFREDO NARCISO                     </t>
  </si>
  <si>
    <t xml:space="preserve">BAR DA VAL               </t>
  </si>
  <si>
    <t xml:space="preserve">R   JOAO TEIXEIRA MOURA GUIMAR    S/N        </t>
  </si>
  <si>
    <t xml:space="preserve">AUTO POSTO GRANJARIA LTDA EPP                     </t>
  </si>
  <si>
    <t xml:space="preserve">1539878720045       </t>
  </si>
  <si>
    <t xml:space="preserve">POSTO GRANJARIA          </t>
  </si>
  <si>
    <t xml:space="preserve">AV  EPONINA PEIXOTO RIBEIRO       390        </t>
  </si>
  <si>
    <t xml:space="preserve">RAIMUNDO ROSA DE SOUZA                            </t>
  </si>
  <si>
    <t xml:space="preserve">VENDA DO MUNDICO         </t>
  </si>
  <si>
    <t xml:space="preserve">VL  DA RETA                       SN         </t>
  </si>
  <si>
    <t xml:space="preserve">MARIO LUCIO TEXEIRA 74136860668                   </t>
  </si>
  <si>
    <t xml:space="preserve">0029115460088       </t>
  </si>
  <si>
    <t xml:space="preserve">BAR DA RAUL              </t>
  </si>
  <si>
    <t xml:space="preserve">R   TEOFILO ANTONIO MELO          760FD      </t>
  </si>
  <si>
    <t xml:space="preserve">MARCIO LUIZ ALVES DA SILVA 05040967616            </t>
  </si>
  <si>
    <t xml:space="preserve">0030741150042       </t>
  </si>
  <si>
    <t xml:space="preserve">BABOSA DISTRIBUIDORA     </t>
  </si>
  <si>
    <t xml:space="preserve">R   DOUTOR HUMBERTO CORTES MARINHO60         </t>
  </si>
  <si>
    <t xml:space="preserve">JESSICA EVELLYN APARECIDA SILVA                   </t>
  </si>
  <si>
    <t xml:space="preserve">BAR DO CHICO             </t>
  </si>
  <si>
    <t xml:space="preserve">R   CORREGO SANTANA               S/N        </t>
  </si>
  <si>
    <t xml:space="preserve">FANILTON CARNES LTDA                              </t>
  </si>
  <si>
    <t xml:space="preserve">3844073100081       </t>
  </si>
  <si>
    <t xml:space="preserve">MERCEARIA DO CECEU       </t>
  </si>
  <si>
    <t xml:space="preserve">R   JOAO NETO                     136        </t>
  </si>
  <si>
    <t xml:space="preserve">VANESSA APARECIDA FERREIRA                        </t>
  </si>
  <si>
    <t xml:space="preserve">BAR DA VANESSA           </t>
  </si>
  <si>
    <t xml:space="preserve">EST ESTRADA                       S/N        </t>
  </si>
  <si>
    <t xml:space="preserve">BRUNO DA SILVA QUERINO 07239765628                </t>
  </si>
  <si>
    <t xml:space="preserve">0030922170061       </t>
  </si>
  <si>
    <t xml:space="preserve">ESTILO CENTER            </t>
  </si>
  <si>
    <t xml:space="preserve">R   ASTOLFO MENEZES               21         </t>
  </si>
  <si>
    <t xml:space="preserve">SERFER INDUSTRIA E COMERCIO LTDA - EPP            </t>
  </si>
  <si>
    <t xml:space="preserve">367574451.00-88     </t>
  </si>
  <si>
    <t xml:space="preserve">SERFER INDUSTRIA E C     </t>
  </si>
  <si>
    <t xml:space="preserve">R   PERNAMBUCO                    165        </t>
  </si>
  <si>
    <t xml:space="preserve">POCO RICO                </t>
  </si>
  <si>
    <t xml:space="preserve">JAIR RODRIGUES MILAGRE                            </t>
  </si>
  <si>
    <t xml:space="preserve">BOTECO DO FUMACA         </t>
  </si>
  <si>
    <t xml:space="preserve">JEFFERSON PARREIRA MARTINS 01529509661            </t>
  </si>
  <si>
    <t xml:space="preserve">001612495.00-14     </t>
  </si>
  <si>
    <t xml:space="preserve">JEFFERSON PARREIRA M     </t>
  </si>
  <si>
    <t xml:space="preserve">R   PERCILIANA TOLEDO GUERRA      593        </t>
  </si>
  <si>
    <t xml:space="preserve">ANTONIO MARCIO FERRAZ DE ALMEIDA                  </t>
  </si>
  <si>
    <t xml:space="preserve">ANTONIO MARCIO FERRA     </t>
  </si>
  <si>
    <t xml:space="preserve">R   IZALTINA RENNO GUEDES         132        </t>
  </si>
  <si>
    <t xml:space="preserve">AMBEV S A                                         </t>
  </si>
  <si>
    <t xml:space="preserve">002196371.20-56     </t>
  </si>
  <si>
    <t xml:space="preserve">F CDR SETE LAGOAS DC     </t>
  </si>
  <si>
    <t xml:space="preserve">EST H 03                          223        </t>
  </si>
  <si>
    <t xml:space="preserve">ESTANCIA MIRABELA        </t>
  </si>
  <si>
    <t xml:space="preserve">ROMERIO JANETI ROSA 0080771572                    </t>
  </si>
  <si>
    <t xml:space="preserve">0027935830045       </t>
  </si>
  <si>
    <t xml:space="preserve">TRIPLO R                 </t>
  </si>
  <si>
    <t xml:space="preserve">romeriorosa@yahoo.com.br                              </t>
  </si>
  <si>
    <t xml:space="preserve">R   BELA VISTA                    SN         </t>
  </si>
  <si>
    <t xml:space="preserve">DELTA PRODUCOES LTDA ME                           </t>
  </si>
  <si>
    <t xml:space="preserve">0027156910000       </t>
  </si>
  <si>
    <t xml:space="preserve">DELTA PRODUCOES          </t>
  </si>
  <si>
    <t xml:space="preserve">jbsuba@ig.com.br                                      </t>
  </si>
  <si>
    <t xml:space="preserve">R   BOANERGES BARBOSA DE CASTRO   54         </t>
  </si>
  <si>
    <t xml:space="preserve">IARA DE SOUZA SILVA                               </t>
  </si>
  <si>
    <t xml:space="preserve">IARA DE SOUZA SILVA      </t>
  </si>
  <si>
    <t xml:space="preserve">R   ROLANDO LADEIRA SALGADO       20         </t>
  </si>
  <si>
    <t xml:space="preserve">UBIRATAN PEREIRA 32997027691                      </t>
  </si>
  <si>
    <t xml:space="preserve">0030928000095       </t>
  </si>
  <si>
    <t xml:space="preserve">BAR MERCEARIA DO BIR     </t>
  </si>
  <si>
    <t xml:space="preserve">R   MAURO CARVALHO DO VALE        7          </t>
  </si>
  <si>
    <t xml:space="preserve">ROBSON OLIVEIRA ROSA 00660920603                  </t>
  </si>
  <si>
    <t xml:space="preserve">0028288010091       </t>
  </si>
  <si>
    <t xml:space="preserve">BAR DO ROBSON            </t>
  </si>
  <si>
    <t xml:space="preserve">R   GERALDINHO MARCOLINO DA SILVA 264        </t>
  </si>
  <si>
    <t xml:space="preserve">REGINA CELIA VIEIRA MARQUEZ                       </t>
  </si>
  <si>
    <t xml:space="preserve">PLAY SOCCER              </t>
  </si>
  <si>
    <t xml:space="preserve">R   AFFONSO ALVES PEREIRA         875        </t>
  </si>
  <si>
    <t xml:space="preserve">PARADA LAC LTDA ME                                </t>
  </si>
  <si>
    <t xml:space="preserve">0030879330058       </t>
  </si>
  <si>
    <t xml:space="preserve">PONTO LAC                </t>
  </si>
  <si>
    <t xml:space="preserve">ROD BR 116 KM 773                 S/N        </t>
  </si>
  <si>
    <t xml:space="preserve">EDILBERTO PEREIRA BASTOS 92679323653              </t>
  </si>
  <si>
    <t xml:space="preserve">0030282520023       </t>
  </si>
  <si>
    <t xml:space="preserve">KAKA LANCHES             </t>
  </si>
  <si>
    <t xml:space="preserve">AV  SENADOR LEVINDO COELHO        361        </t>
  </si>
  <si>
    <t xml:space="preserve">GERALDO MAGELA DE CASTRO                          </t>
  </si>
  <si>
    <t xml:space="preserve">R   MARIO ESPOSITO                152        </t>
  </si>
  <si>
    <t xml:space="preserve">ELISIO JOSE DE SOUZA                              </t>
  </si>
  <si>
    <t xml:space="preserve">BAR DO ELISIO            </t>
  </si>
  <si>
    <t xml:space="preserve">R   MANOEL CASAL                  22         </t>
  </si>
  <si>
    <t xml:space="preserve">EDUARDO RIBEIRO PEREIRA 00115334637               </t>
  </si>
  <si>
    <t xml:space="preserve">0030768890020       </t>
  </si>
  <si>
    <t xml:space="preserve">SACOLAO ECONOMIA E M     </t>
  </si>
  <si>
    <t xml:space="preserve">AV  ALVARO NEVES                  37         </t>
  </si>
  <si>
    <t xml:space="preserve">BAR E RESTAURANTE NETINHO LTDA ME                 </t>
  </si>
  <si>
    <t xml:space="preserve">4397591600064       </t>
  </si>
  <si>
    <t xml:space="preserve">BAR E RESTAURANTE NE     </t>
  </si>
  <si>
    <t xml:space="preserve">R   MANOEL VILAS BOAS             228        </t>
  </si>
  <si>
    <t xml:space="preserve">MARCILENE BENETE DE MORAES 17896022893            </t>
  </si>
  <si>
    <t xml:space="preserve">0030930930002       </t>
  </si>
  <si>
    <t xml:space="preserve">MARCILENE BENETE DE      </t>
  </si>
  <si>
    <t xml:space="preserve">R   MANUEL THOMAZ DUARTE          477        </t>
  </si>
  <si>
    <t xml:space="preserve">APARECIDA FELISBERTO MARQUES 03835603655          </t>
  </si>
  <si>
    <t xml:space="preserve">0029597020009       </t>
  </si>
  <si>
    <t xml:space="preserve">CIDA MARQUES BAR E R     </t>
  </si>
  <si>
    <t xml:space="preserve">R   NOE CEZAR DA CUNHA            183        </t>
  </si>
  <si>
    <t xml:space="preserve">SUPERMERCADOS LIDER LTDA  EPP                     </t>
  </si>
  <si>
    <t xml:space="preserve">0010856770108       </t>
  </si>
  <si>
    <t xml:space="preserve">SUPERMERCADOS LIDER      </t>
  </si>
  <si>
    <t xml:space="preserve">R   FARMACEUTICO EDUARDO DE PAULA 41         </t>
  </si>
  <si>
    <t xml:space="preserve">LYNIKER RODRIGUES FERREIRA DE SOUSA               </t>
  </si>
  <si>
    <t xml:space="preserve">DEPOSITO BOCA LANCHE     </t>
  </si>
  <si>
    <t xml:space="preserve">R   CLAUDIO MANOEL                147        </t>
  </si>
  <si>
    <t xml:space="preserve">RODRIGO GAMA DE OLIVEIRA                          </t>
  </si>
  <si>
    <t xml:space="preserve">BAR RODRIGO              </t>
  </si>
  <si>
    <t xml:space="preserve">SIT SANTA CLARA                   S/N        </t>
  </si>
  <si>
    <t xml:space="preserve">MARIA DE FATIMA FERRARI MACHADO                   </t>
  </si>
  <si>
    <t xml:space="preserve">AL  DOS IPES                      59         </t>
  </si>
  <si>
    <t xml:space="preserve">JESUS DE SOUZA                                    </t>
  </si>
  <si>
    <t xml:space="preserve">BAR CAMPOLINO            </t>
  </si>
  <si>
    <t xml:space="preserve">R   JOSE GONCALVES DE SOUZA       888        </t>
  </si>
  <si>
    <t xml:space="preserve">SAO  MANOEL DO GUAIA     </t>
  </si>
  <si>
    <t xml:space="preserve">ELIZABETH MAGALHAES DE MEIRELES                   </t>
  </si>
  <si>
    <t xml:space="preserve">0031015420060       </t>
  </si>
  <si>
    <t xml:space="preserve">MERCADINHO BARAO         </t>
  </si>
  <si>
    <t xml:space="preserve">elizabethmeirelesap@gmail.com                         </t>
  </si>
  <si>
    <t xml:space="preserve">R   OTONIO ANTUNES                878        </t>
  </si>
  <si>
    <t xml:space="preserve">SIMONE DAS GRACAS ALMEIDA                         </t>
  </si>
  <si>
    <t xml:space="preserve">MERCEARIA DO PUDIM       </t>
  </si>
  <si>
    <t xml:space="preserve">R   SAO VICENTE PAULO             320        </t>
  </si>
  <si>
    <t xml:space="preserve">MARCO ANTONIO DE PAULA ME                         </t>
  </si>
  <si>
    <t xml:space="preserve">6993066030080       </t>
  </si>
  <si>
    <t xml:space="preserve">QUITANDA DO MARQUINH     </t>
  </si>
  <si>
    <t xml:space="preserve">53nayaras@gmail.com                                   </t>
  </si>
  <si>
    <t xml:space="preserve">R   CORONEL JULIO SOARES          666        </t>
  </si>
  <si>
    <t xml:space="preserve">OSEIAS GONCALVES 00845635670                      </t>
  </si>
  <si>
    <t xml:space="preserve">0023868970010       </t>
  </si>
  <si>
    <t xml:space="preserve">BAR DO OSEIAS            </t>
  </si>
  <si>
    <t xml:space="preserve">ozeinha52@gmail.com;ozeinha52@gmail.com               </t>
  </si>
  <si>
    <t xml:space="preserve">R   EDUARDO CLEMENTINO DA SILVA   150        </t>
  </si>
  <si>
    <t xml:space="preserve">ACOUGUE NOVO LTDA EPP                             </t>
  </si>
  <si>
    <t xml:space="preserve">4229281360018       </t>
  </si>
  <si>
    <t xml:space="preserve">ACOUGUE NOVO LTDA EP     </t>
  </si>
  <si>
    <t xml:space="preserve">R   JOAO RESENDE                  154        </t>
  </si>
  <si>
    <t xml:space="preserve">ELISETE DA SILVA                                  </t>
  </si>
  <si>
    <t xml:space="preserve">BAR PRIMAVERA            </t>
  </si>
  <si>
    <t xml:space="preserve">R   FRANCISCO XAVIER GOMES        309        </t>
  </si>
  <si>
    <t xml:space="preserve">VERA LUCIA AREIAS ME                              </t>
  </si>
  <si>
    <t xml:space="preserve">0029608880041       </t>
  </si>
  <si>
    <t xml:space="preserve">BAR ELDORADO             </t>
  </si>
  <si>
    <t xml:space="preserve">R   DR MARCO ANTONIO DE FREITAS   93         </t>
  </si>
  <si>
    <t xml:space="preserve">JOAO CUNHA BORGES 24754668634                     </t>
  </si>
  <si>
    <t xml:space="preserve">3806589850078       </t>
  </si>
  <si>
    <t xml:space="preserve">BAR DO CUNHA             </t>
  </si>
  <si>
    <t xml:space="preserve">R   ALFREDO TEIXEIRA DE MATTOS    12 A       </t>
  </si>
  <si>
    <t xml:space="preserve">ONOFRE SOARES DA SIL     </t>
  </si>
  <si>
    <t xml:space="preserve">LUZIA CELIA DE OLIVEIRA DIAS                      </t>
  </si>
  <si>
    <t xml:space="preserve">R   DOS INCONFIDENTES             57LJA      </t>
  </si>
  <si>
    <t xml:space="preserve">ADRIANA SAMPAIO DA SILVA FREITAS                  </t>
  </si>
  <si>
    <t xml:space="preserve">BARRACA DO JOAO          </t>
  </si>
  <si>
    <t xml:space="preserve">AV  AURELIO PIMENTEL              S/N        </t>
  </si>
  <si>
    <t xml:space="preserve">MOACIR OLIVEIRA GONCALVES                         </t>
  </si>
  <si>
    <t xml:space="preserve">MAX LANCHES              </t>
  </si>
  <si>
    <t xml:space="preserve">R   ALAN KARDEC                   70         </t>
  </si>
  <si>
    <t xml:space="preserve">MERCADINHO JOTAQUE LTDA ME                        </t>
  </si>
  <si>
    <t xml:space="preserve">3847325700030       </t>
  </si>
  <si>
    <t xml:space="preserve">MERCADINHO JOTAQUE L     </t>
  </si>
  <si>
    <t xml:space="preserve">R   DOUTOR CLOVIS SALGADO         15         </t>
  </si>
  <si>
    <t xml:space="preserve">SAO CRITOVAO             </t>
  </si>
  <si>
    <t xml:space="preserve">WALDYR GONCALVES DE SOUZA                         </t>
  </si>
  <si>
    <t xml:space="preserve">BAR DO WALDYR CARECA     </t>
  </si>
  <si>
    <t xml:space="preserve">R   ALEXANDRE PEDRO               56         </t>
  </si>
  <si>
    <t xml:space="preserve">OSWALDO TOLEDO FRANKLIM                           </t>
  </si>
  <si>
    <t xml:space="preserve">PADARIA DIAMANTE         </t>
  </si>
  <si>
    <t xml:space="preserve">R   CAMILO MARTINS PACHECO        655        </t>
  </si>
  <si>
    <t xml:space="preserve">JOSE MARIA DE FREITAS 15816370634                 </t>
  </si>
  <si>
    <t xml:space="preserve">0029466030060       </t>
  </si>
  <si>
    <t xml:space="preserve">MERCADINHO DO JOSE M     </t>
  </si>
  <si>
    <t xml:space="preserve">TV  AGENOR JERONIMO DE FREITAS    37         </t>
  </si>
  <si>
    <t xml:space="preserve">DIMAS VIEIRA DA COSTA 01067650601                 </t>
  </si>
  <si>
    <t xml:space="preserve">0031051580072       </t>
  </si>
  <si>
    <t xml:space="preserve">BAR DO CRIOLO            </t>
  </si>
  <si>
    <t xml:space="preserve">R   OSCAR JOSE MACHADO NETTO      54         </t>
  </si>
  <si>
    <t xml:space="preserve">ESPLANADA SANTO ANTO     </t>
  </si>
  <si>
    <t xml:space="preserve">MARIA DO CARMO SOUZA DE OLIVEIRA                  </t>
  </si>
  <si>
    <t xml:space="preserve">BAR CHAPA QUENTE         </t>
  </si>
  <si>
    <t xml:space="preserve">SIT DA ESTACAO                    SN         </t>
  </si>
  <si>
    <t xml:space="preserve">ESTACAO                  </t>
  </si>
  <si>
    <t xml:space="preserve">MARIA DAS GRACAS MOREIRA PEREIRA ROCHA            </t>
  </si>
  <si>
    <t xml:space="preserve">BAR MARIA ROCHA          </t>
  </si>
  <si>
    <t xml:space="preserve">SIT DO JUNCO                      S/N        </t>
  </si>
  <si>
    <t xml:space="preserve">ANTONIO JOSE DE MEDEIROS 00326069666              </t>
  </si>
  <si>
    <t xml:space="preserve">0029509050083       </t>
  </si>
  <si>
    <t xml:space="preserve">PADARIA DO PINGUIM       </t>
  </si>
  <si>
    <t xml:space="preserve">R   ANTONIO CARLOS                86         </t>
  </si>
  <si>
    <t xml:space="preserve">ERNESTINO SILVA DE PAULA                          </t>
  </si>
  <si>
    <t xml:space="preserve">MERCEARIA CHEGA MAIS     </t>
  </si>
  <si>
    <t xml:space="preserve">R   CLAUDINA DE CARVALHO MELO     290        </t>
  </si>
  <si>
    <t xml:space="preserve">JOSE RENATO MARTINS                               </t>
  </si>
  <si>
    <t xml:space="preserve">ACOUGUE 2000             </t>
  </si>
  <si>
    <t xml:space="preserve">R   OSMINDO FERREIRA  DA SILVA LIM350        </t>
  </si>
  <si>
    <t xml:space="preserve">LAFAIETE SOARES FILHO                             </t>
  </si>
  <si>
    <t xml:space="preserve">BAR DO LAFAIETE          </t>
  </si>
  <si>
    <t xml:space="preserve">SIT SANTO ANTONIO                 SN         </t>
  </si>
  <si>
    <t xml:space="preserve">GUSTAVO GONCALVES RIBEIRO                         </t>
  </si>
  <si>
    <t xml:space="preserve">RANCHO BOM GOSTO         </t>
  </si>
  <si>
    <t xml:space="preserve">gustavovanllimg@gmail.com                             </t>
  </si>
  <si>
    <t xml:space="preserve">AV  ADOLPHO NICOLATO              188        </t>
  </si>
  <si>
    <t xml:space="preserve">IGOR MASALA LOPES                                 </t>
  </si>
  <si>
    <t xml:space="preserve">IGOR MASALA LOPES        </t>
  </si>
  <si>
    <t xml:space="preserve">PC  SANTO ANTONIO                 190        </t>
  </si>
  <si>
    <t xml:space="preserve">S M GONCALVES ALMEIDA ME                          </t>
  </si>
  <si>
    <t xml:space="preserve">0028791840082       </t>
  </si>
  <si>
    <t xml:space="preserve">ESTACAO DA CARNE         </t>
  </si>
  <si>
    <t xml:space="preserve">contabil@pliniocontabilidade.com.br                   </t>
  </si>
  <si>
    <t xml:space="preserve">AV  DOS ANDRADAS                  128 LJ     </t>
  </si>
  <si>
    <t xml:space="preserve">ALESSANDRO AFONSO DA SILVA 03050488646            </t>
  </si>
  <si>
    <t xml:space="preserve">0025325030086       </t>
  </si>
  <si>
    <t xml:space="preserve">BAR E LANCHONETE DO      </t>
  </si>
  <si>
    <t xml:space="preserve">ROD MG 124 DIVINESIA UBA          23         </t>
  </si>
  <si>
    <t xml:space="preserve">JOICE DOS SANTOS DA SILVA 07836793605             </t>
  </si>
  <si>
    <t xml:space="preserve">0031152140060       </t>
  </si>
  <si>
    <t xml:space="preserve">BAR PONTO DE VISTA       </t>
  </si>
  <si>
    <t xml:space="preserve">R   OTAVIO CARDOSO DE MELLO       460        </t>
  </si>
  <si>
    <t xml:space="preserve">SEBASTIAO BOVARETO                                </t>
  </si>
  <si>
    <t xml:space="preserve">BAR DO TAOZINHO          </t>
  </si>
  <si>
    <t xml:space="preserve">R   MARECHAL FLORIANO PEIXOTO     49         </t>
  </si>
  <si>
    <t xml:space="preserve">VILLA CASAL              </t>
  </si>
  <si>
    <t xml:space="preserve">ROMILDA DO NASCIMENTO VILELA OLIVEIRA             </t>
  </si>
  <si>
    <t xml:space="preserve">BAR DA ROMILDA           </t>
  </si>
  <si>
    <t xml:space="preserve">R   CORONEL AMARO ACELINO DE ANDRA100        </t>
  </si>
  <si>
    <t xml:space="preserve">MARCILON VIEIRA LOPES                             </t>
  </si>
  <si>
    <t xml:space="preserve">BAR DA MARCIA            </t>
  </si>
  <si>
    <t xml:space="preserve">R   AMADEU SCHIAVON               17         </t>
  </si>
  <si>
    <t xml:space="preserve">UORGE ROBINSON LOUREIRO SOARES 061572186          </t>
  </si>
  <si>
    <t xml:space="preserve">0031048620050       </t>
  </si>
  <si>
    <t xml:space="preserve">BOTECO DO MORRO          </t>
  </si>
  <si>
    <t xml:space="preserve">R   AGENOR CAETANO                S/N        </t>
  </si>
  <si>
    <t xml:space="preserve">MORRO DO CIPO            </t>
  </si>
  <si>
    <t xml:space="preserve">BIROSCA SANTA ROSA       </t>
  </si>
  <si>
    <t xml:space="preserve">AV  OLIMPIO CORTES                462        </t>
  </si>
  <si>
    <t xml:space="preserve">NEUSA DE SOUZA                                    </t>
  </si>
  <si>
    <t xml:space="preserve">CAIPIRA BAR              </t>
  </si>
  <si>
    <t xml:space="preserve">SIT SAO FRANCISCO                 SN         </t>
  </si>
  <si>
    <t xml:space="preserve">VALTER DIAS RODRIGUES                             </t>
  </si>
  <si>
    <t xml:space="preserve">R   MANOEL FLORENTINO CARVALHO    S/N        </t>
  </si>
  <si>
    <t xml:space="preserve">MARCOS ANTONIO DE SOUZA ALVES                     </t>
  </si>
  <si>
    <t xml:space="preserve">BAR SARACURA             </t>
  </si>
  <si>
    <t xml:space="preserve">R   LUIZ FABIANO                  43         </t>
  </si>
  <si>
    <t xml:space="preserve">TIAGO LOPES                                       </t>
  </si>
  <si>
    <t xml:space="preserve">BAR DO TIAGO DITIM       </t>
  </si>
  <si>
    <t xml:space="preserve">tiagoeaulinez@gmail.com                               </t>
  </si>
  <si>
    <t xml:space="preserve">AV  MADRE CANDIDA MARIA DE JESUS  S/N        </t>
  </si>
  <si>
    <t xml:space="preserve">RITA DE CASSIA DA SILVA ROSA 82002908672          </t>
  </si>
  <si>
    <t xml:space="preserve">0030429480075       </t>
  </si>
  <si>
    <t xml:space="preserve">R   JOAO CARROCEIRO               264        </t>
  </si>
  <si>
    <t xml:space="preserve">LUIZ FERNANDO RAMOS MORAES                        </t>
  </si>
  <si>
    <t xml:space="preserve">LUIZ FERNANDO RAMOS      </t>
  </si>
  <si>
    <t xml:space="preserve">R   ALAN KARDEC                   108        </t>
  </si>
  <si>
    <t xml:space="preserve">MARIA APARECIDA HONORATO SEVERO                   </t>
  </si>
  <si>
    <t xml:space="preserve">BAR TIA CIDA             </t>
  </si>
  <si>
    <t xml:space="preserve">R   NOSSA SENHORA APARECIDA       105        </t>
  </si>
  <si>
    <t xml:space="preserve">ANTONIO EMILIO RAMALHO                            </t>
  </si>
  <si>
    <t xml:space="preserve">BOTECO DO ANTONIO        </t>
  </si>
  <si>
    <t xml:space="preserve">R   JOAQUIM CANDIDO               3          </t>
  </si>
  <si>
    <t xml:space="preserve">MARILENA APARECIDA OLIVEIRA SILVA ARAUJO          </t>
  </si>
  <si>
    <t xml:space="preserve">BAR SOARES ARAUJO        </t>
  </si>
  <si>
    <t xml:space="preserve">R   JOSE PARADELAS                281        </t>
  </si>
  <si>
    <t xml:space="preserve">VITOR ANDRADE TAVARES                             </t>
  </si>
  <si>
    <t xml:space="preserve">TRAYLER DO VITTOR        </t>
  </si>
  <si>
    <t xml:space="preserve">R   ALFERES JOAQUIM DA ROCHA      244        </t>
  </si>
  <si>
    <t xml:space="preserve">JOSE RENATO DE OLIVEIRA 84096780634               </t>
  </si>
  <si>
    <t xml:space="preserve">0031276140037       </t>
  </si>
  <si>
    <t xml:space="preserve">BAR DO RONALDINHO        </t>
  </si>
  <si>
    <t xml:space="preserve">R   VEREADOR JOAO ANTONIO DA COSTA45         </t>
  </si>
  <si>
    <t xml:space="preserve">JANICE OLIMPIO                                    </t>
  </si>
  <si>
    <t xml:space="preserve">BAR BOA VISTA            </t>
  </si>
  <si>
    <t xml:space="preserve">janiceolimpio02@gmail.com                             </t>
  </si>
  <si>
    <t xml:space="preserve">R   SILVINO SALUSTIANO            422        </t>
  </si>
  <si>
    <t xml:space="preserve">NILCEIA DA SILVA GOMES 94543690672                </t>
  </si>
  <si>
    <t xml:space="preserve">0025592620098       </t>
  </si>
  <si>
    <t xml:space="preserve">BAR DO ONILDO            </t>
  </si>
  <si>
    <t xml:space="preserve">R   EDSON CORTES MARINHO          810        </t>
  </si>
  <si>
    <t xml:space="preserve">LIONE MARIA DA SILVA ALEIXO 81062494687           </t>
  </si>
  <si>
    <t xml:space="preserve">0031283290073       </t>
  </si>
  <si>
    <t xml:space="preserve">BAR DA LIONE             </t>
  </si>
  <si>
    <t xml:space="preserve">SELMI JOSE DE SOUZA                               </t>
  </si>
  <si>
    <t xml:space="preserve">MERCEARIA CERQUEIRA      </t>
  </si>
  <si>
    <t xml:space="preserve">AV  ANTONIO PEREIRA COELHO        141 A      </t>
  </si>
  <si>
    <t xml:space="preserve">LAURO MARTINS ALVES                               </t>
  </si>
  <si>
    <t xml:space="preserve">DEUS E FIEL              </t>
  </si>
  <si>
    <t xml:space="preserve">R   PROJETADA                     S/N        </t>
  </si>
  <si>
    <t xml:space="preserve">HAMILTON AUGUSTO                                  </t>
  </si>
  <si>
    <t xml:space="preserve">HAMILTON AUGUSTO         </t>
  </si>
  <si>
    <t xml:space="preserve">R   EDMUNDO DIAS DA COSTA         101        </t>
  </si>
  <si>
    <t xml:space="preserve">ALEXSANDRO DIAS GONCALVES                         </t>
  </si>
  <si>
    <t xml:space="preserve">MERCEARIA DO NICAO       </t>
  </si>
  <si>
    <t xml:space="preserve">R   MATEUS SCHETINO               220        </t>
  </si>
  <si>
    <t xml:space="preserve">MATEUS SCHETINO          </t>
  </si>
  <si>
    <t xml:space="preserve">ANALICE SOARES DE OLIVEIRA                        </t>
  </si>
  <si>
    <t xml:space="preserve">BAR CAICARAS             </t>
  </si>
  <si>
    <t xml:space="preserve">R   OURO PRETO                    107        </t>
  </si>
  <si>
    <t xml:space="preserve">IAGO BRUNO ALVIM DELGADO DA SIVA                  </t>
  </si>
  <si>
    <t xml:space="preserve">BAR DO IAGO              </t>
  </si>
  <si>
    <t xml:space="preserve">R   MANOEL FERNANDES NOGUEIRA     189        </t>
  </si>
  <si>
    <t xml:space="preserve">DANIEL CARLOS VIEIRA                              </t>
  </si>
  <si>
    <t xml:space="preserve">BAR DO DANIEL            </t>
  </si>
  <si>
    <t xml:space="preserve">PC  JOSE HONORATO DE ALMEIDA      SN         </t>
  </si>
  <si>
    <t xml:space="preserve">CONCEICAO APARECIDA ANTINARELLI TEIXEIRA          </t>
  </si>
  <si>
    <t xml:space="preserve">0029189040023       </t>
  </si>
  <si>
    <t xml:space="preserve">BAR LANCHONETE E PIZ     </t>
  </si>
  <si>
    <t xml:space="preserve">R   RICARDO DE SOUZA BARROS       262        </t>
  </si>
  <si>
    <t xml:space="preserve">JOSE AURELIO PEREIRA E CIA LTDA ME                </t>
  </si>
  <si>
    <t xml:space="preserve">7201108040010       </t>
  </si>
  <si>
    <t xml:space="preserve">MERCEARIA NOVO HORIZ     </t>
  </si>
  <si>
    <t xml:space="preserve">R   CALIXTO AMIN                  38         </t>
  </si>
  <si>
    <t xml:space="preserve">DANIELLE MARIA DA ANUNCIACAO                      </t>
  </si>
  <si>
    <t xml:space="preserve">PADARIA DA DANI          </t>
  </si>
  <si>
    <t xml:space="preserve">R   MARIA LEONCIO                 SN         </t>
  </si>
  <si>
    <t xml:space="preserve">JOAO PARREIRA FILHO                               </t>
  </si>
  <si>
    <t xml:space="preserve">LANCHONETE SANTANA       </t>
  </si>
  <si>
    <t xml:space="preserve">martaparreira17@gmail.com                             </t>
  </si>
  <si>
    <t xml:space="preserve">PC  DO ROSARIO                    115        </t>
  </si>
  <si>
    <t xml:space="preserve">MARCIO ROBERTO MIRANDA 84664282672                </t>
  </si>
  <si>
    <t xml:space="preserve">002092165.00-86     </t>
  </si>
  <si>
    <t xml:space="preserve">BRUNO LANCHES            </t>
  </si>
  <si>
    <t xml:space="preserve">AV  SANTA CECILIA                 250        </t>
  </si>
  <si>
    <t xml:space="preserve">OSMAR AUGUSTO DA SILVEIRA 02570748641             </t>
  </si>
  <si>
    <t xml:space="preserve">0026958040031       </t>
  </si>
  <si>
    <t xml:space="preserve">MERCEARIA DO MARIO       </t>
  </si>
  <si>
    <t xml:space="preserve">R   JOSE LOPES VALENTE            245        </t>
  </si>
  <si>
    <t xml:space="preserve">MATEUS DE ANDRADE MEIRELES 12111191655            </t>
  </si>
  <si>
    <t xml:space="preserve">0026892200001       </t>
  </si>
  <si>
    <t xml:space="preserve">MERCEARIA E BAR MATE     </t>
  </si>
  <si>
    <t xml:space="preserve">R   GUIMARAES FERREIRA            223        </t>
  </si>
  <si>
    <t xml:space="preserve">CANTOS FERREIRA          </t>
  </si>
  <si>
    <t xml:space="preserve">EVELINA ROCHA FERREIRA DE SOUZA                   </t>
  </si>
  <si>
    <t xml:space="preserve">BAR E MERCEARIA MATH     </t>
  </si>
  <si>
    <t xml:space="preserve">R   WALDIR FREITAS                58         </t>
  </si>
  <si>
    <t xml:space="preserve">ROSA MARIA FERREIRA DE SOUZA                      </t>
  </si>
  <si>
    <t xml:space="preserve">R   AGENOR NUNES DE SIQUEIRA      137        </t>
  </si>
  <si>
    <t xml:space="preserve">V E C TAVARES LTDA                                </t>
  </si>
  <si>
    <t xml:space="preserve">0024433620076       </t>
  </si>
  <si>
    <t xml:space="preserve">PADARIA CASA DO PAO      </t>
  </si>
  <si>
    <t xml:space="preserve">R   JOAO ALVES DUARTE             125        </t>
  </si>
  <si>
    <t xml:space="preserve">ADILSON DE BARROS CAETANO 0642                    </t>
  </si>
  <si>
    <t xml:space="preserve">0031288640030       </t>
  </si>
  <si>
    <t xml:space="preserve">BAR JARDIM ESPERANCA     </t>
  </si>
  <si>
    <t xml:space="preserve">R   MARIO DO CARMO MEDICE DE OLI 881         </t>
  </si>
  <si>
    <t xml:space="preserve">LUANA RIBEIRO DE OLIVEIRA                         </t>
  </si>
  <si>
    <t xml:space="preserve">BAR E MERC CURUJA        </t>
  </si>
  <si>
    <t xml:space="preserve">luisluceliacardoso@gmail.com                          </t>
  </si>
  <si>
    <t xml:space="preserve">R   HELOISA APARECIDA DE SOUZA    31         </t>
  </si>
  <si>
    <t xml:space="preserve">CARLOS LOUIS DE CASSIO MEIRA                      </t>
  </si>
  <si>
    <t xml:space="preserve">MERCEARIA MEIRA          </t>
  </si>
  <si>
    <t xml:space="preserve">R   ARACAGI GUIMARAES BITENCOURT  10         </t>
  </si>
  <si>
    <t xml:space="preserve">RESTAURANTE E PIZZARIA UBAENSE EIRELI             </t>
  </si>
  <si>
    <t xml:space="preserve">6991187300079       </t>
  </si>
  <si>
    <t xml:space="preserve">PARRILLA GRILL           </t>
  </si>
  <si>
    <t xml:space="preserve">PC  SAO JANUARIO                  173        </t>
  </si>
  <si>
    <t xml:space="preserve">MAGAZINE BRANDAO LTDA ME                          </t>
  </si>
  <si>
    <t xml:space="preserve">0029171070036       </t>
  </si>
  <si>
    <t xml:space="preserve">LANCHONETE PITANGA       </t>
  </si>
  <si>
    <t xml:space="preserve">PC  GOVERNADOR VALADARES          101        </t>
  </si>
  <si>
    <t xml:space="preserve">PADARIA FAMILIAR MIRAI LTDA ME                    </t>
  </si>
  <si>
    <t xml:space="preserve">4222613230008       </t>
  </si>
  <si>
    <t xml:space="preserve">PADARIA FAMILIAR MIR     </t>
  </si>
  <si>
    <t xml:space="preserve">R   TENENTE LEOPOLDINO            289        </t>
  </si>
  <si>
    <t xml:space="preserve">PADARIA LANCHONETE UNIAO DE MIRAI LTDA M          </t>
  </si>
  <si>
    <t xml:space="preserve">4223278420018       </t>
  </si>
  <si>
    <t xml:space="preserve">PADARIA LANCHONETE U     </t>
  </si>
  <si>
    <t xml:space="preserve">R   MOISES MOREIRA                122        </t>
  </si>
  <si>
    <t xml:space="preserve">WILLIAN GREGORIO DE CASTRO                        </t>
  </si>
  <si>
    <t xml:space="preserve">MERCEARIA KITANDA        </t>
  </si>
  <si>
    <t xml:space="preserve">R   DOUTOR GABRIEL PASSOS         40         </t>
  </si>
  <si>
    <t xml:space="preserve">INCONFIDENCIA I          </t>
  </si>
  <si>
    <t xml:space="preserve">POLIANA LOURENCO DE ASSIS ANDRADE                 </t>
  </si>
  <si>
    <t xml:space="preserve">DISTRIBUIDORA MARCEL     </t>
  </si>
  <si>
    <t xml:space="preserve">wudsonbrito@hotmail.com                               </t>
  </si>
  <si>
    <t xml:space="preserve">AV  SILVERIO CAMPOS               330        </t>
  </si>
  <si>
    <t xml:space="preserve">0 SAFIRA                 </t>
  </si>
  <si>
    <t xml:space="preserve">WILSON IRMAR BARBOSA                              </t>
  </si>
  <si>
    <t xml:space="preserve">MERCEA PAIS E FILHOS     </t>
  </si>
  <si>
    <t xml:space="preserve">R   VIRGILIO DE PAULA ROCHA       497        </t>
  </si>
  <si>
    <t xml:space="preserve">LAESTE DA SILVA LEMOS                             </t>
  </si>
  <si>
    <t xml:space="preserve">MERC LAESTE TEREZA       </t>
  </si>
  <si>
    <t xml:space="preserve">R   PEDRO CARLOS ROCHA            362        </t>
  </si>
  <si>
    <t xml:space="preserve">PAULO SERGIO MOREIRA RAMOS                        </t>
  </si>
  <si>
    <t xml:space="preserve">BISTRO DO TARTARUGA      </t>
  </si>
  <si>
    <t xml:space="preserve">R   LUIZ PINTO DA SILVA           44         </t>
  </si>
  <si>
    <t xml:space="preserve">PEDRO ALMEIDA DE SOUZA                            </t>
  </si>
  <si>
    <t xml:space="preserve">BAR DO PEDRO PESCADO     </t>
  </si>
  <si>
    <t xml:space="preserve">R   TIRADENTES                    275        </t>
  </si>
  <si>
    <t xml:space="preserve">MIGUEL ROCHA             </t>
  </si>
  <si>
    <t xml:space="preserve">LUIZ ANTONIO VITAL                                </t>
  </si>
  <si>
    <t xml:space="preserve">BAR LUIZ                 </t>
  </si>
  <si>
    <t xml:space="preserve">FAZ SANTA RITA                    SN         </t>
  </si>
  <si>
    <t xml:space="preserve">PEDRO ARCANJO MARTINS                             </t>
  </si>
  <si>
    <t xml:space="preserve">R   RITA CARNEIRO LOPES           135        </t>
  </si>
  <si>
    <t xml:space="preserve">DENILSON GARCIA FELIX                             </t>
  </si>
  <si>
    <t xml:space="preserve">DENILSON GARCIA FELI     </t>
  </si>
  <si>
    <t xml:space="preserve">R   SANTO ANTONIO                 36         </t>
  </si>
  <si>
    <t xml:space="preserve">ANA LUCIA PEREIRA 85209015653                     </t>
  </si>
  <si>
    <t xml:space="preserve">0031553410084       </t>
  </si>
  <si>
    <t xml:space="preserve">SNOKER BAR               </t>
  </si>
  <si>
    <t xml:space="preserve">R   SERENO MIRAI 50 PAVIMENTO 10  SN         </t>
  </si>
  <si>
    <t xml:space="preserve">LUIZA CALIXTO BRAGA 11009298607                   </t>
  </si>
  <si>
    <t xml:space="preserve">0027999910031       </t>
  </si>
  <si>
    <t xml:space="preserve">DELICIAS ARABES          </t>
  </si>
  <si>
    <t xml:space="preserve">R   DOUTOR TAVARES CASA           222        </t>
  </si>
  <si>
    <t xml:space="preserve">LUCIA ELY VIERIA BARBOSA                          </t>
  </si>
  <si>
    <t xml:space="preserve">MERCEA MANOEL LUCY       </t>
  </si>
  <si>
    <t xml:space="preserve">R   BICAS                         122        </t>
  </si>
  <si>
    <t xml:space="preserve">AGRELOS ALIMENTOS LTDA ME                         </t>
  </si>
  <si>
    <t xml:space="preserve">0020749640065       </t>
  </si>
  <si>
    <t xml:space="preserve">RESTAURANTE CHACRINH     </t>
  </si>
  <si>
    <t xml:space="preserve">R   ANTENOR MAZORQUE              176        </t>
  </si>
  <si>
    <t xml:space="preserve">CLEUNIR MOREIRA DE OLIVEIRA 80494684615           </t>
  </si>
  <si>
    <t xml:space="preserve">0017394040011       </t>
  </si>
  <si>
    <t xml:space="preserve">NILS BAR                 </t>
  </si>
  <si>
    <t xml:space="preserve">R   CORONEL ANDRADE               SN         </t>
  </si>
  <si>
    <t xml:space="preserve">ANTONIO PEREIRA DE LAIA                           </t>
  </si>
  <si>
    <t xml:space="preserve">LANCHONETE ANCORADO      </t>
  </si>
  <si>
    <t xml:space="preserve">ANCORADO                 </t>
  </si>
  <si>
    <t xml:space="preserve">HAMBURGUERIA DO TIAGO LTDA                        </t>
  </si>
  <si>
    <t xml:space="preserve">0010887730060       </t>
  </si>
  <si>
    <t xml:space="preserve">HAMBURGUERIA DO TIAG     </t>
  </si>
  <si>
    <t xml:space="preserve">R   JOAO RODRIGUES DE ANDRADE     15         </t>
  </si>
  <si>
    <t xml:space="preserve">EVA APARECIDA SALVIANO                            </t>
  </si>
  <si>
    <t xml:space="preserve">MERCEARIA DOIS IRMAO     </t>
  </si>
  <si>
    <t xml:space="preserve">R   AUGUSTO LACERDA               421        </t>
  </si>
  <si>
    <t xml:space="preserve">CLAUDIA MARIA CLEMENTE                            </t>
  </si>
  <si>
    <t xml:space="preserve">BAR DA CLAUDIA           </t>
  </si>
  <si>
    <t xml:space="preserve">R   JOAQUIM PEREIRA DA SILVA      140        </t>
  </si>
  <si>
    <t xml:space="preserve">MEU SONHO                </t>
  </si>
  <si>
    <t xml:space="preserve">MERCADO DOMINGOS RUBACK LTDA  ME                  </t>
  </si>
  <si>
    <t xml:space="preserve">0028637430090       </t>
  </si>
  <si>
    <t xml:space="preserve">MERCADO DOMINGOS         </t>
  </si>
  <si>
    <t xml:space="preserve">AV  ARTUR LIMA                    50         </t>
  </si>
  <si>
    <t xml:space="preserve">ASILO                    </t>
  </si>
  <si>
    <t xml:space="preserve">JEAN CARLOS FREITAS MENDONCA 04568719690          </t>
  </si>
  <si>
    <t xml:space="preserve">1531383630028       </t>
  </si>
  <si>
    <t xml:space="preserve">JEAN CARLOS FREITAS      </t>
  </si>
  <si>
    <t xml:space="preserve">jocileiacontabilidade@bol.com.br                      </t>
  </si>
  <si>
    <t xml:space="preserve">R   TENENTE LUIZ RIBEIRO          563 A      </t>
  </si>
  <si>
    <t xml:space="preserve">CLAUDIA APARECIDA NASCIMENTO COSTA                </t>
  </si>
  <si>
    <t xml:space="preserve">CASA DO CELIN            </t>
  </si>
  <si>
    <t xml:space="preserve">R   ALENCAR CARNEIRO VIANA        199        </t>
  </si>
  <si>
    <t xml:space="preserve">ISA MARIA VIEIRA PINHEIRO                         </t>
  </si>
  <si>
    <t xml:space="preserve">ISA MERCEARIA            </t>
  </si>
  <si>
    <t xml:space="preserve">R   DOUTOR FRANCISCO DE ASSIS CARV830        </t>
  </si>
  <si>
    <t xml:space="preserve">JOZEMAR FERREIRA DA SILVA 12652621602             </t>
  </si>
  <si>
    <t xml:space="preserve">0031305310047       </t>
  </si>
  <si>
    <t xml:space="preserve">MERCEARIA JOZEMAR        </t>
  </si>
  <si>
    <t xml:space="preserve">R   OLINTO VARGAS                 119        </t>
  </si>
  <si>
    <t xml:space="preserve">NAMYBLIA AZEVEDO SOUSA 10507497660                </t>
  </si>
  <si>
    <t xml:space="preserve">0031331080088       </t>
  </si>
  <si>
    <t xml:space="preserve">PAN MERC SOUSA CARVA     </t>
  </si>
  <si>
    <t xml:space="preserve">R   DAS AZALEIAS                  31         </t>
  </si>
  <si>
    <t xml:space="preserve">ESCOBAR GOMES DE SOUZA FILHO                      </t>
  </si>
  <si>
    <t xml:space="preserve">4397628550227       </t>
  </si>
  <si>
    <t xml:space="preserve">AV  AMARO GOULART                 919        </t>
  </si>
  <si>
    <t xml:space="preserve">CAROLINA DE SOUZA FERRAZ                          </t>
  </si>
  <si>
    <t xml:space="preserve">FERRAZ BAR               </t>
  </si>
  <si>
    <t xml:space="preserve">AV  MARIA JULIA FERRAZ            42         </t>
  </si>
  <si>
    <t xml:space="preserve">ALTAIR MARIA FERREIRA                             </t>
  </si>
  <si>
    <t xml:space="preserve">BAR BUNDA DE FORA        </t>
  </si>
  <si>
    <t xml:space="preserve">R   MORI BAPTISTA 45              45         </t>
  </si>
  <si>
    <t xml:space="preserve">HIGOR DE ALMEIDA BARBOSA                          </t>
  </si>
  <si>
    <t xml:space="preserve">0016152210089       </t>
  </si>
  <si>
    <t xml:space="preserve">HOTEL CENTRAL            </t>
  </si>
  <si>
    <t xml:space="preserve">PC  CORONEL LUIZ COUTINHO         14         </t>
  </si>
  <si>
    <t xml:space="preserve">VALKIRIA APARECIDA DA SILVA                       </t>
  </si>
  <si>
    <t xml:space="preserve">DISCK CERVEJA AVENID     </t>
  </si>
  <si>
    <t xml:space="preserve">AV  DIAS PAES                     426        </t>
  </si>
  <si>
    <t xml:space="preserve">APARECIDA DE JESUS FINTELMAN OLIVEIRA 08          </t>
  </si>
  <si>
    <t xml:space="preserve">0030797590048       </t>
  </si>
  <si>
    <t xml:space="preserve">APARECIDA DE JESUS       </t>
  </si>
  <si>
    <t xml:space="preserve">AV  LUCIANO RODRIGUES DE PAULA    SN         </t>
  </si>
  <si>
    <t xml:space="preserve">CHACARA LEBLON           </t>
  </si>
  <si>
    <t xml:space="preserve">DAVI VIEIRA PRADO                                 </t>
  </si>
  <si>
    <t xml:space="preserve">R   JOSE FERREIRA DE SOUZA        117        </t>
  </si>
  <si>
    <t xml:space="preserve">JALINE DE SOUZA RODRIGUES                         </t>
  </si>
  <si>
    <t xml:space="preserve">PESQUE E PAGUE VAGAL     </t>
  </si>
  <si>
    <t xml:space="preserve">FAZ DAS PEDRAS                    SN         </t>
  </si>
  <si>
    <t xml:space="preserve">JANAINA RAFAEL                                    </t>
  </si>
  <si>
    <t xml:space="preserve">BAR UBAZINHO             </t>
  </si>
  <si>
    <t xml:space="preserve">CRG UBAZINHO                      SN         </t>
  </si>
  <si>
    <t xml:space="preserve">JOSE GERALDO DA SILVA                             </t>
  </si>
  <si>
    <t xml:space="preserve">R   ARLINDO DA SILVA              10         </t>
  </si>
  <si>
    <t xml:space="preserve">NATANOEL RODRIGUES ANTUNES                        </t>
  </si>
  <si>
    <t xml:space="preserve">BAR DO NATANOEL          </t>
  </si>
  <si>
    <t xml:space="preserve">R   MATEUS SHETINO                28B        </t>
  </si>
  <si>
    <t xml:space="preserve">JARDIM INES GROPPO       </t>
  </si>
  <si>
    <t xml:space="preserve">ELIER GOMES ANDRADE 47017937600                   </t>
  </si>
  <si>
    <t xml:space="preserve">0031684640032       </t>
  </si>
  <si>
    <t xml:space="preserve">BAR DO DIRCINHO          </t>
  </si>
  <si>
    <t xml:space="preserve">R   ALFERES JOAQUIM DA ROCHA      378        </t>
  </si>
  <si>
    <t xml:space="preserve">ROSA MARIA JANUZI                                 </t>
  </si>
  <si>
    <t xml:space="preserve">BAR ABELARD              </t>
  </si>
  <si>
    <t xml:space="preserve">AV  CORONEL MONTEIRO DE CASTRO    420        </t>
  </si>
  <si>
    <t xml:space="preserve">MARCELO ANTONIO VIEIRA 90596480644                </t>
  </si>
  <si>
    <t xml:space="preserve">0029629160013       </t>
  </si>
  <si>
    <t xml:space="preserve">RECANTO MINEIRO          </t>
  </si>
  <si>
    <t xml:space="preserve">R   JOAO CASSIMIRO DE SOUZA       320        </t>
  </si>
  <si>
    <t xml:space="preserve">OTAVIO AUGUSTO DE CASTRO MARTINS 0195978          </t>
  </si>
  <si>
    <t xml:space="preserve">0029462060088       </t>
  </si>
  <si>
    <t xml:space="preserve">MERCEARIA E BAR PE D     </t>
  </si>
  <si>
    <t xml:space="preserve">R   LOPO CARDOSO                  635        </t>
  </si>
  <si>
    <t xml:space="preserve">RICARDO ROCHA CUNHA 13840985692                   </t>
  </si>
  <si>
    <t xml:space="preserve">0030270400028       </t>
  </si>
  <si>
    <t xml:space="preserve">PADARIA SANTA LUZIA      </t>
  </si>
  <si>
    <t xml:space="preserve">R   MANOEL FREIRE                 108A       </t>
  </si>
  <si>
    <t xml:space="preserve">CASA DE CARNES GAVEA LTDA                         </t>
  </si>
  <si>
    <t xml:space="preserve">0031322630020       </t>
  </si>
  <si>
    <t xml:space="preserve">THE STEAKER              </t>
  </si>
  <si>
    <t xml:space="preserve">AV  PRESIDENTE CASTELO BRANCO LJ 342         </t>
  </si>
  <si>
    <t xml:space="preserve">ADRIANA MARCIA DA SILVA CUNHA 8615853860          </t>
  </si>
  <si>
    <t xml:space="preserve">0031280680016       </t>
  </si>
  <si>
    <t xml:space="preserve">BAR DO FERRAZ            </t>
  </si>
  <si>
    <t xml:space="preserve">R   LADEIRA RIACHUELO             159        </t>
  </si>
  <si>
    <t xml:space="preserve">TELMA DAS GRACAS TEIXEIRA BARBOSA                 </t>
  </si>
  <si>
    <t xml:space="preserve">BAR DO VALERIO           </t>
  </si>
  <si>
    <t xml:space="preserve">R   MANOEL MOUTINHO DA ROCHA      28         </t>
  </si>
  <si>
    <t xml:space="preserve">CARLOS ALBERTO SOARES 11183272685                 </t>
  </si>
  <si>
    <t xml:space="preserve">0031782820078       </t>
  </si>
  <si>
    <t xml:space="preserve">LANCHONETE FACEBURG      </t>
  </si>
  <si>
    <t xml:space="preserve">PC  DOUTOR MIGUEL PEREIRA         88         </t>
  </si>
  <si>
    <t xml:space="preserve">DOUGLAS DE FREITAS ROSA                           </t>
  </si>
  <si>
    <t xml:space="preserve">0031626140090       </t>
  </si>
  <si>
    <t xml:space="preserve">BAR DO DOUGLAS           </t>
  </si>
  <si>
    <t xml:space="preserve">R   DO CATETE                     534        </t>
  </si>
  <si>
    <t xml:space="preserve">ROBERTO CARLOS NERES SCOPARO                      </t>
  </si>
  <si>
    <t xml:space="preserve">BAR DO BEBETO            </t>
  </si>
  <si>
    <t xml:space="preserve">R   VILA SALVADOR                 175        </t>
  </si>
  <si>
    <t xml:space="preserve">MERCEARIA DO CHICO LTDA                           </t>
  </si>
  <si>
    <t xml:space="preserve">0030301610010       </t>
  </si>
  <si>
    <t xml:space="preserve">MERCEARIA DO CHICO       </t>
  </si>
  <si>
    <t xml:space="preserve">R   FRANCA NOGUEIRA               285        </t>
  </si>
  <si>
    <t xml:space="preserve">CARLOS JOSE ESPERANDIO                            </t>
  </si>
  <si>
    <t xml:space="preserve">BAR DA LEIA              </t>
  </si>
  <si>
    <t xml:space="preserve">R   FRANCISCO ANDRE DE ARAUJO     351        </t>
  </si>
  <si>
    <t xml:space="preserve">JOSE DE DEUS BITTENCOURT                          </t>
  </si>
  <si>
    <t xml:space="preserve">REST SABOR DE MINAS      </t>
  </si>
  <si>
    <t xml:space="preserve">ROD MG 393 KM18 27                S/N        </t>
  </si>
  <si>
    <t xml:space="preserve">PREPOSTO                                        </t>
  </si>
  <si>
    <t xml:space="preserve">R   GENTIL PACHECO DE MELO        25         </t>
  </si>
  <si>
    <t xml:space="preserve">DISTRIBUIDORA DISK CERVEJA UNIAO EIRELI           </t>
  </si>
  <si>
    <t xml:space="preserve">0030998520039       </t>
  </si>
  <si>
    <t xml:space="preserve">DISK CERVEJA UNIAO       </t>
  </si>
  <si>
    <t xml:space="preserve">R   PRESIDENTE ANTONIO CARLOS     131        </t>
  </si>
  <si>
    <t xml:space="preserve">COMERCIAL MASSADA LTDA                            </t>
  </si>
  <si>
    <t xml:space="preserve">4392172400029       </t>
  </si>
  <si>
    <t xml:space="preserve">COMERCIAL MASSADA LT     </t>
  </si>
  <si>
    <t xml:space="preserve">marcossilverio@icloud.com                             </t>
  </si>
  <si>
    <t xml:space="preserve">R   CORONEL PEREIRA SOBRINHO      421        </t>
  </si>
  <si>
    <t xml:space="preserve">MARIA CONCEICAO FIGUEIREDO DA SILVA               </t>
  </si>
  <si>
    <t xml:space="preserve">R   LUIZ BIGONHA                  347        </t>
  </si>
  <si>
    <t xml:space="preserve">LORICAL                  </t>
  </si>
  <si>
    <t xml:space="preserve">CLAUDINEIA DE FREITAS SOARES LEMOS                </t>
  </si>
  <si>
    <t xml:space="preserve">CLAUDINEIA DE FREITA     </t>
  </si>
  <si>
    <t xml:space="preserve">SIT BARREIRA                      SN         </t>
  </si>
  <si>
    <t xml:space="preserve">SARA ROMANA CALISTO DE OLIVEIRA                   </t>
  </si>
  <si>
    <t xml:space="preserve">MC LANCHES               </t>
  </si>
  <si>
    <t xml:space="preserve">PC  VINTE E OITO DE SETEMBRO      95LJ2      </t>
  </si>
  <si>
    <t xml:space="preserve">ROSANGELA MARIA VITAL                             </t>
  </si>
  <si>
    <t xml:space="preserve">BAR DA ROSANGELA         </t>
  </si>
  <si>
    <t xml:space="preserve">R   LICA MUGLIA                   396        </t>
  </si>
  <si>
    <t xml:space="preserve">GOMES REZENDE EQUIPAMENTOS DE SOLDA LTDA          </t>
  </si>
  <si>
    <t xml:space="preserve">367923844.00-27     </t>
  </si>
  <si>
    <t xml:space="preserve">GOMES REZENDE EQUIPA     </t>
  </si>
  <si>
    <t xml:space="preserve">AV  PRESIDENTE JUSCELINO KUBITSCHE4971       </t>
  </si>
  <si>
    <t xml:space="preserve">JOSE APARECIDA RAFAEL 68476450672                 </t>
  </si>
  <si>
    <t xml:space="preserve">0021862010080       </t>
  </si>
  <si>
    <t xml:space="preserve">COMERCIAL RAFAEL LAR     </t>
  </si>
  <si>
    <t xml:space="preserve">R   AIRES DE LIMA MONTEIRO        50         </t>
  </si>
  <si>
    <t xml:space="preserve">LAIS DE PAULA GUERINE                             </t>
  </si>
  <si>
    <t xml:space="preserve">0031483050033       </t>
  </si>
  <si>
    <t xml:space="preserve">R   MIGUEL LAROCA MENDES          28         </t>
  </si>
  <si>
    <t xml:space="preserve">SANDRA DE OLIVEIRA MASSI ME                       </t>
  </si>
  <si>
    <t xml:space="preserve">0031714600068       </t>
  </si>
  <si>
    <t xml:space="preserve">BAR JCM                  </t>
  </si>
  <si>
    <t xml:space="preserve">ROD ROSARIO DA LIMEIRA BR 356 KM 1SN         </t>
  </si>
  <si>
    <t xml:space="preserve">TEREZA DOS SANTOS DE ARAUJO                       </t>
  </si>
  <si>
    <t xml:space="preserve">0031823850022       </t>
  </si>
  <si>
    <t xml:space="preserve">QUITANDA DO LUCAS        </t>
  </si>
  <si>
    <t xml:space="preserve">AV  PREFEITO ADOLPHO NICOLATO     8          </t>
  </si>
  <si>
    <t xml:space="preserve">IVAN COUTINHO MACHADO 47867183604                 </t>
  </si>
  <si>
    <t xml:space="preserve">0031836840071       </t>
  </si>
  <si>
    <t xml:space="preserve">IVAN COUTINHO MACHAD     </t>
  </si>
  <si>
    <t xml:space="preserve">AV  ANTONIO JUSTINO               1399       </t>
  </si>
  <si>
    <t xml:space="preserve">ANTONIO JUSTINO          </t>
  </si>
  <si>
    <t xml:space="preserve">CARLOS ROBERTO LOPES DA SILVA                     </t>
  </si>
  <si>
    <t xml:space="preserve">AV  TANCREDO NEVES                S/N        </t>
  </si>
  <si>
    <t xml:space="preserve">MARIA DO ROSARIO FERNANDES DA SILVA               </t>
  </si>
  <si>
    <t xml:space="preserve">MERCEARIA SAO FRANCI     </t>
  </si>
  <si>
    <t xml:space="preserve">MARCO ANTONIO DOS SANTOS GENEZIO 6021669          </t>
  </si>
  <si>
    <t xml:space="preserve">0031853380083       </t>
  </si>
  <si>
    <t xml:space="preserve">BAR OUSADIA E ALEGRI     </t>
  </si>
  <si>
    <t xml:space="preserve">R   EUVALDO LODI                  1120       </t>
  </si>
  <si>
    <t xml:space="preserve">SANDRA MARIA DA SILVA TOLEDO47018437687           </t>
  </si>
  <si>
    <t xml:space="preserve">0031857480082       </t>
  </si>
  <si>
    <t xml:space="preserve">BAR APARECIDO            </t>
  </si>
  <si>
    <t xml:space="preserve">AV  LOURDES MACHADO MOTA          128        </t>
  </si>
  <si>
    <t xml:space="preserve">MARIA LUCIA CIPRIANO DE OLIVEIRA                  </t>
  </si>
  <si>
    <t xml:space="preserve">BAR COMETA               </t>
  </si>
  <si>
    <t xml:space="preserve">R   JOSE ARAGON PINHEIRO          272LJA     </t>
  </si>
  <si>
    <t xml:space="preserve">MARIA CELESTE DE LIMA 07701932852                 </t>
  </si>
  <si>
    <t xml:space="preserve">0029075280025       </t>
  </si>
  <si>
    <t xml:space="preserve">ESPETINHO DO PG          </t>
  </si>
  <si>
    <t xml:space="preserve">PC  DOUTOR MIGUEL PEREIRA         97         </t>
  </si>
  <si>
    <t xml:space="preserve">MERCEARIA BAR CHOPERIA DO BLAC                    </t>
  </si>
  <si>
    <t xml:space="preserve">0031887880011       </t>
  </si>
  <si>
    <t xml:space="preserve">BAR CHOPP DO BLACK       </t>
  </si>
  <si>
    <t xml:space="preserve">R   NELSON FILGUEIRAS MAFRA 347   347        </t>
  </si>
  <si>
    <t xml:space="preserve">MARIA APARECIDA SARTORI FERREIRA EPP              </t>
  </si>
  <si>
    <t xml:space="preserve">7200776460070       </t>
  </si>
  <si>
    <t xml:space="preserve">CASA FERREIRA            </t>
  </si>
  <si>
    <t xml:space="preserve">R   AGENOR NUNES DE SIQUEIRA      458        </t>
  </si>
  <si>
    <t xml:space="preserve">ANTONIO DE SOUZA 06481442672                      </t>
  </si>
  <si>
    <t xml:space="preserve">0031848780044       </t>
  </si>
  <si>
    <t xml:space="preserve">BAR DO SOUZA             </t>
  </si>
  <si>
    <t xml:space="preserve">xandim19922@gmail.com                                 </t>
  </si>
  <si>
    <t xml:space="preserve">AV  JOSE REZENDE BRANDO           781        </t>
  </si>
  <si>
    <t xml:space="preserve">DEUSIANE SALVIANO CARVALHO                        </t>
  </si>
  <si>
    <t xml:space="preserve">MERECE E BAR             </t>
  </si>
  <si>
    <t xml:space="preserve">R   FAUSTO RICARDO DE SA          S/N        </t>
  </si>
  <si>
    <t xml:space="preserve">JONATAS NEVES DE SOUZA                            </t>
  </si>
  <si>
    <t xml:space="preserve">RESTAUR BOCA NERVOSA     </t>
  </si>
  <si>
    <t xml:space="preserve">R   CAPITAO FRANCISCO LIMA        81LJ1      </t>
  </si>
  <si>
    <t xml:space="preserve">EDUARDA MELLO DA COSTA                            </t>
  </si>
  <si>
    <t xml:space="preserve">BAR DA DUDA              </t>
  </si>
  <si>
    <t xml:space="preserve">R   EDSON FABRINO                 87         </t>
  </si>
  <si>
    <t xml:space="preserve">ALICE AREDES FIGUEIRAS                            </t>
  </si>
  <si>
    <t xml:space="preserve">MERCEARIA DA PRACA       </t>
  </si>
  <si>
    <t xml:space="preserve">R   SEBASTIANA SILVEIRA CAMPOS    325        </t>
  </si>
  <si>
    <t xml:space="preserve">SÃO FRANCISCO            </t>
  </si>
  <si>
    <t xml:space="preserve">SEBASTIAO LACERDA RESENDE                         </t>
  </si>
  <si>
    <t xml:space="preserve">PAIS E FILHOS            </t>
  </si>
  <si>
    <t xml:space="preserve">R   HEITOR RIBEIRO GUEDES         14         </t>
  </si>
  <si>
    <t xml:space="preserve">JOAO PAULO II            </t>
  </si>
  <si>
    <t xml:space="preserve">SHEILA DA CONCEICAO FREITAS BORGES 09051          </t>
  </si>
  <si>
    <t xml:space="preserve">0029376820010       </t>
  </si>
  <si>
    <t xml:space="preserve">DISK AGUA PRIMOS         </t>
  </si>
  <si>
    <t xml:space="preserve">R   JOAQUIM FERREIRA BRITO        117        </t>
  </si>
  <si>
    <t xml:space="preserve">JOEL CAMPOS PINHEIRO                              </t>
  </si>
  <si>
    <t xml:space="preserve">R   ASTROGILDO FIGUEIREDO DE BARRO12         </t>
  </si>
  <si>
    <t xml:space="preserve">JOAO  XXIII              </t>
  </si>
  <si>
    <t xml:space="preserve">VIENA LOG TRANSPORTES AEREOS E TERRESTRE          </t>
  </si>
  <si>
    <t xml:space="preserve">336620571110        </t>
  </si>
  <si>
    <t xml:space="preserve">VIENA LOG TRANSPORTE     </t>
  </si>
  <si>
    <t xml:space="preserve">R   DONA OLGA                     735        </t>
  </si>
  <si>
    <t xml:space="preserve">VILA SAO JOAO            </t>
  </si>
  <si>
    <t xml:space="preserve">JAQUELINE REIS NASCIMENTO DE BARROS 0374          </t>
  </si>
  <si>
    <t xml:space="preserve">0032039950036       </t>
  </si>
  <si>
    <t xml:space="preserve">R   JOSE PROCACI                  SN         </t>
  </si>
  <si>
    <t xml:space="preserve">NADIA MARIA DE SOUZA                              </t>
  </si>
  <si>
    <t xml:space="preserve">0031321030002       </t>
  </si>
  <si>
    <t xml:space="preserve">BAR DA NADIA             </t>
  </si>
  <si>
    <t xml:space="preserve">R   JOSE CORREIA DO PRADO         32         </t>
  </si>
  <si>
    <t xml:space="preserve">WALKIRIA LISIEUX LACERDA LIMA67412645668          </t>
  </si>
  <si>
    <t xml:space="preserve">0027131690090       </t>
  </si>
  <si>
    <t xml:space="preserve">LANCHONETE DA WAL        </t>
  </si>
  <si>
    <t xml:space="preserve">AV  PRESIDENTE CARLOS LUZ         48         </t>
  </si>
  <si>
    <t xml:space="preserve">JAMIL FERREIRA DUTRA 02431293602                  </t>
  </si>
  <si>
    <t xml:space="preserve">0031685960022       </t>
  </si>
  <si>
    <t xml:space="preserve">BAR E MERCEARI JAMIL     </t>
  </si>
  <si>
    <t xml:space="preserve">R   GENERAL OSORIO                272        </t>
  </si>
  <si>
    <t xml:space="preserve">SERGIO JOSE MACHADO                               </t>
  </si>
  <si>
    <t xml:space="preserve">0031476430080       </t>
  </si>
  <si>
    <t xml:space="preserve">R   PAULINO FERREIRA NETO         343        </t>
  </si>
  <si>
    <t xml:space="preserve">MACHADOS                 </t>
  </si>
  <si>
    <t xml:space="preserve">CELI OLIVEIRA DE PAIVA EIRELI ME                  </t>
  </si>
  <si>
    <t xml:space="preserve">0031566550009       </t>
  </si>
  <si>
    <t xml:space="preserve">supermercadooliveira2018@yahoo.com                    </t>
  </si>
  <si>
    <t xml:space="preserve">R   OPEMA                         627        </t>
  </si>
  <si>
    <t xml:space="preserve">JOANA D ARC DO NASCIMENTO                         </t>
  </si>
  <si>
    <t xml:space="preserve">0031979330026       </t>
  </si>
  <si>
    <t xml:space="preserve">BAR UNIAO                </t>
  </si>
  <si>
    <t xml:space="preserve">R   TEOFILO TOSTES                6          </t>
  </si>
  <si>
    <t xml:space="preserve">MILLYANA PINTO BARBOSA                            </t>
  </si>
  <si>
    <t xml:space="preserve">BAR DO JAIMIM            </t>
  </si>
  <si>
    <t xml:space="preserve">R   FARMACEUTICO JOSE DE ANDRADE  96         </t>
  </si>
  <si>
    <t xml:space="preserve">LEANDRO PICANCIO BERNO 07217556660                </t>
  </si>
  <si>
    <t xml:space="preserve">0031880940043       </t>
  </si>
  <si>
    <t xml:space="preserve">DISK CERVEJA LEANDRO     </t>
  </si>
  <si>
    <t xml:space="preserve">R   MANOEL PEREIRA DE MELO        93A        </t>
  </si>
  <si>
    <t xml:space="preserve">FERNANDA APARECIDA RIBEIRO COELHO 038693          </t>
  </si>
  <si>
    <t xml:space="preserve">0029179660029       </t>
  </si>
  <si>
    <t xml:space="preserve">TOCA DO COELHO           </t>
  </si>
  <si>
    <t xml:space="preserve">FAZ SANTA BARBARA                 SN         </t>
  </si>
  <si>
    <t xml:space="preserve">AVELINO DOS SANTOS DE PAULA FREITAS               </t>
  </si>
  <si>
    <t xml:space="preserve">edileiafreitas3256@gmail.com                          </t>
  </si>
  <si>
    <t xml:space="preserve">SIT DEZ PIEDADE BAIXO             SN         </t>
  </si>
  <si>
    <t xml:space="preserve">MARIA HELENA SILVA MARINATO                       </t>
  </si>
  <si>
    <t xml:space="preserve">0031642860042       </t>
  </si>
  <si>
    <t xml:space="preserve">MERCE BOM VIZINHO        </t>
  </si>
  <si>
    <t xml:space="preserve">R   ALAN KARDECK                  10         </t>
  </si>
  <si>
    <t xml:space="preserve">GUILHERME SA DE CASTRO 0982560                    </t>
  </si>
  <si>
    <t xml:space="preserve">0029727270000       </t>
  </si>
  <si>
    <t xml:space="preserve">PADARIA VENCEDOR         </t>
  </si>
  <si>
    <t xml:space="preserve">AV  GETULIO VARGAS                826        </t>
  </si>
  <si>
    <t xml:space="preserve">PETTERSON RODRIGUES DA SILVA                      </t>
  </si>
  <si>
    <t xml:space="preserve">BAR DA COMUNIDADE        </t>
  </si>
  <si>
    <t xml:space="preserve">R   SERVULO ABRANCHES             75         </t>
  </si>
  <si>
    <t xml:space="preserve">JOSE VANFERCI VIEIRA                              </t>
  </si>
  <si>
    <t xml:space="preserve">BAR DO CHINES            </t>
  </si>
  <si>
    <t xml:space="preserve">R   ALVARO FRANCA                 417        </t>
  </si>
  <si>
    <t xml:space="preserve">NATHECIA ARIANA LOPES SANTOS                      </t>
  </si>
  <si>
    <t xml:space="preserve">ROGER BAR                </t>
  </si>
  <si>
    <t xml:space="preserve">R   DARCY CALIXTO DE SOUZA        31         </t>
  </si>
  <si>
    <t xml:space="preserve">HOTEL E RESTAURANTE MIRADOURO LTDA                </t>
  </si>
  <si>
    <t xml:space="preserve">0031506150004       </t>
  </si>
  <si>
    <t xml:space="preserve">ROD BR 116 KM 675                 SN         </t>
  </si>
  <si>
    <t xml:space="preserve">KARLA APARECIDA PEREIRA 06198241661               </t>
  </si>
  <si>
    <t xml:space="preserve">0032105080057       </t>
  </si>
  <si>
    <t xml:space="preserve">VIDA LEVE                </t>
  </si>
  <si>
    <t xml:space="preserve">karlapereira25@hotmail.com                            </t>
  </si>
  <si>
    <t xml:space="preserve">R   MARECHAL DEODORO              228        </t>
  </si>
  <si>
    <t xml:space="preserve">PATRICIA DO NASCIMENTO SILVA 08241044631          </t>
  </si>
  <si>
    <t xml:space="preserve">0030318250004       </t>
  </si>
  <si>
    <t xml:space="preserve">PEDROS BAR E LANCHON     </t>
  </si>
  <si>
    <t xml:space="preserve">R   PASCOAL LAVIOLA               80 LJ      </t>
  </si>
  <si>
    <t xml:space="preserve">A C GUILHERME                                     </t>
  </si>
  <si>
    <t xml:space="preserve">0017155690090       </t>
  </si>
  <si>
    <t xml:space="preserve">PADARIA DOCE SABOR       </t>
  </si>
  <si>
    <t xml:space="preserve">PC  CORONEL LUIZ COUTINHO         18         </t>
  </si>
  <si>
    <t xml:space="preserve">FLAVIANA ANGELICA GONCALVES 10178512630           </t>
  </si>
  <si>
    <t xml:space="preserve">0029681050053       </t>
  </si>
  <si>
    <t xml:space="preserve">altieli.costa@gmail.com                               </t>
  </si>
  <si>
    <t xml:space="preserve">R   GILDA BRITO                   13         </t>
  </si>
  <si>
    <t xml:space="preserve">JOAO CRISTIANO DE SOUZA 04843336661               </t>
  </si>
  <si>
    <t xml:space="preserve">0022031720007       </t>
  </si>
  <si>
    <t xml:space="preserve">BAR TIO JOAO             </t>
  </si>
  <si>
    <t xml:space="preserve">R   PREFEITO FRANCISCO TEODORO FIL105        </t>
  </si>
  <si>
    <t xml:space="preserve">NUBIA MARIA DIAS                                  </t>
  </si>
  <si>
    <t xml:space="preserve">BAR DA NUBIA             </t>
  </si>
  <si>
    <t xml:space="preserve">R   JOAO ARQUETE                  58         </t>
  </si>
  <si>
    <t xml:space="preserve">JAQUELINE MARTINS FEITOSA                         </t>
  </si>
  <si>
    <t xml:space="preserve">BAR DA TEREZINHA         </t>
  </si>
  <si>
    <t xml:space="preserve">R   ANTONIO DAMAZIO               906        </t>
  </si>
  <si>
    <t xml:space="preserve">BARBARA CLAUDINO                                  </t>
  </si>
  <si>
    <t xml:space="preserve">MERCEARIA MARCULINO      </t>
  </si>
  <si>
    <t xml:space="preserve">R   CONSELHEIRO SANTANA           558        </t>
  </si>
  <si>
    <t xml:space="preserve">ANTONIO CELIO VARELA JUNIOR 08067612617           </t>
  </si>
  <si>
    <t xml:space="preserve">0031648170064       </t>
  </si>
  <si>
    <t xml:space="preserve">BAR DA CELESTE           </t>
  </si>
  <si>
    <t xml:space="preserve">R   DOUTOR DOMINGOS PELUSO        104        </t>
  </si>
  <si>
    <t xml:space="preserve">LARA VERAZANI FERREIRA                            </t>
  </si>
  <si>
    <t xml:space="preserve">VL  MORETO                        SN         </t>
  </si>
  <si>
    <t xml:space="preserve">VILA VERANAZE            </t>
  </si>
  <si>
    <t xml:space="preserve">ANTONIO FRANCISCO DA SILVA 41134435649            </t>
  </si>
  <si>
    <t xml:space="preserve">4391423670039       </t>
  </si>
  <si>
    <t xml:space="preserve">toninhobaremercearia@yahoo.com.br                     </t>
  </si>
  <si>
    <t xml:space="preserve">R   SETE DE SETEMBRO              88         </t>
  </si>
  <si>
    <t xml:space="preserve">MARLENE GARCIA DOS SANTOS                         </t>
  </si>
  <si>
    <t xml:space="preserve">BAR DA MARLENE           </t>
  </si>
  <si>
    <t xml:space="preserve">R   ALICIO MARIANO DA SILVA       225        </t>
  </si>
  <si>
    <t xml:space="preserve">FABRICIA PIRES MARCELLA                           </t>
  </si>
  <si>
    <t xml:space="preserve">MERCEARIA TEM            </t>
  </si>
  <si>
    <t xml:space="preserve">R   VEREADOR JOSE MARIA FURTADO   SN         </t>
  </si>
  <si>
    <t xml:space="preserve">MERCADO DA PRACA DE ARGIRITA LTDA ME              </t>
  </si>
  <si>
    <t xml:space="preserve">0031777540062       </t>
  </si>
  <si>
    <t xml:space="preserve">PC  CATULINO VASCONCELOS          8          </t>
  </si>
  <si>
    <t xml:space="preserve">GERCIO FERREIRA DOS SANTOS 90088239772            </t>
  </si>
  <si>
    <t xml:space="preserve">0032180910045       </t>
  </si>
  <si>
    <t xml:space="preserve">BAR DO GERCIO            </t>
  </si>
  <si>
    <t xml:space="preserve">R   HEBERT DUARTE BRUM            23A        </t>
  </si>
  <si>
    <t xml:space="preserve">SANTA MARTA 2            </t>
  </si>
  <si>
    <t xml:space="preserve">SAMPAIO E ROSIGNOLI CERVEJARIA LTDA               </t>
  </si>
  <si>
    <t xml:space="preserve">FRANQUIAS AMBEV                                 </t>
  </si>
  <si>
    <t xml:space="preserve">0032195940069       </t>
  </si>
  <si>
    <t xml:space="preserve">PIT STOP SKOL            </t>
  </si>
  <si>
    <t xml:space="preserve">AV  CORONEL BERNARDINO CARNEIRO   190        </t>
  </si>
  <si>
    <t xml:space="preserve">JOSE EDSON TOMAZ 69949620678                      </t>
  </si>
  <si>
    <t xml:space="preserve">0026643690048       </t>
  </si>
  <si>
    <t xml:space="preserve">JOSE EDSON TOMAZ         </t>
  </si>
  <si>
    <t xml:space="preserve">R   VEREADOR MANOEL REIS          33         </t>
  </si>
  <si>
    <t xml:space="preserve">JOSE  MATAQUES VITAL 11073906647                  </t>
  </si>
  <si>
    <t xml:space="preserve">0031805410024       </t>
  </si>
  <si>
    <t xml:space="preserve">BAR E LANCH PIMENTEL     </t>
  </si>
  <si>
    <t xml:space="preserve">PC  CARLOS BERTONI                SN         </t>
  </si>
  <si>
    <t xml:space="preserve">TREVISO JF VEICULOS LTDA                          </t>
  </si>
  <si>
    <t xml:space="preserve">3674689040053       </t>
  </si>
  <si>
    <t xml:space="preserve">TREVISO JF VEICULOS      </t>
  </si>
  <si>
    <t xml:space="preserve">ROD BR-135 0000184,000            S/N        </t>
  </si>
  <si>
    <t xml:space="preserve">GRANJAS SANTO ANTONI     </t>
  </si>
  <si>
    <t xml:space="preserve">LUCIANO DA SILVA                                  </t>
  </si>
  <si>
    <t xml:space="preserve">AV  EUPIDIA DA SILVA FAGUNDES     275        </t>
  </si>
  <si>
    <t xml:space="preserve">SANTA EDWIGES            </t>
  </si>
  <si>
    <t xml:space="preserve">SOLDATI E NOGUEIRA LTDA ME                        </t>
  </si>
  <si>
    <t xml:space="preserve">4390868030051       </t>
  </si>
  <si>
    <t xml:space="preserve">TABERNA BEER             </t>
  </si>
  <si>
    <t xml:space="preserve">R   DOUTOR LIDIO BANDEIRA DE MELO 160        </t>
  </si>
  <si>
    <t xml:space="preserve">ASSOCIACAO PESSOAL PREF. LEOP                     </t>
  </si>
  <si>
    <t xml:space="preserve">A. P. P. L.              </t>
  </si>
  <si>
    <t xml:space="preserve">R   DELCIO WERNECK MORAIS         270        </t>
  </si>
  <si>
    <t xml:space="preserve">LUIZ CARLOS ALMEIDA DA MATA                       </t>
  </si>
  <si>
    <t xml:space="preserve">REI DO MOCOTO            </t>
  </si>
  <si>
    <t xml:space="preserve">AV  MARECHAL HUMBERTO ALENCAR CAST1058       </t>
  </si>
  <si>
    <t xml:space="preserve">ALCIDES DE ALMEIDA TORRES                         </t>
  </si>
  <si>
    <t xml:space="preserve">ROD BR 116 KM 779                 SN         </t>
  </si>
  <si>
    <t xml:space="preserve">RESTAURANTE REFAZENDA DE CARANGOLA LTDA           </t>
  </si>
  <si>
    <t xml:space="preserve">1338898170035       </t>
  </si>
  <si>
    <t xml:space="preserve">REFAZENDA DE CARANGO     </t>
  </si>
  <si>
    <t xml:space="preserve">ROD JONAS ESTEVES MARQUES MG111 KMSN         </t>
  </si>
  <si>
    <t xml:space="preserve">DANIELA FERREIRA DE OLIVEIRA 14532067600          </t>
  </si>
  <si>
    <t xml:space="preserve">0028024630087       </t>
  </si>
  <si>
    <t xml:space="preserve">RESTAURANTE DO LEO       </t>
  </si>
  <si>
    <t xml:space="preserve">FAZ BOM JARDIM                    SN         </t>
  </si>
  <si>
    <t xml:space="preserve">JOSE VIEIRA COELHO 19724500691                    </t>
  </si>
  <si>
    <t xml:space="preserve">4394913710021       </t>
  </si>
  <si>
    <t xml:space="preserve">JOSE VIEIRA COELHO 1     </t>
  </si>
  <si>
    <t xml:space="preserve">AV  CONSTANTINO PINTO             310        </t>
  </si>
  <si>
    <t xml:space="preserve">AVANTE AUTO MOLAS LTDA                            </t>
  </si>
  <si>
    <t xml:space="preserve">0020408470046       </t>
  </si>
  <si>
    <t xml:space="preserve">AVANTE AUTO MOLAS        </t>
  </si>
  <si>
    <t xml:space="preserve">AV  OTAVIO CAMPELO RIBEIRO        2808       </t>
  </si>
  <si>
    <t xml:space="preserve">RICARDO CESAR NABAO                               </t>
  </si>
  <si>
    <t xml:space="preserve">438139152117        </t>
  </si>
  <si>
    <t xml:space="preserve">MEGACENTER CELULARES     </t>
  </si>
  <si>
    <t xml:space="preserve">R   ARCO VERDE 192                508        </t>
  </si>
  <si>
    <t xml:space="preserve">MARILIA                  </t>
  </si>
  <si>
    <t xml:space="preserve">ALTO CAFEZAL             </t>
  </si>
  <si>
    <t xml:space="preserve">SUL AMERICA COMPANHIA NACIONAL  DE SEGUR          </t>
  </si>
  <si>
    <t xml:space="preserve">SALIC                    </t>
  </si>
  <si>
    <t xml:space="preserve">R   BEATRIZ LARRAGOITI LUCAS      121        </t>
  </si>
  <si>
    <t xml:space="preserve">CIDADE NOVA              </t>
  </si>
  <si>
    <t xml:space="preserve">ATACADO GUIRICEMA LTDA ME                         </t>
  </si>
  <si>
    <t xml:space="preserve">0030440140064       </t>
  </si>
  <si>
    <t xml:space="preserve">ATACADO GUIRICEMA        </t>
  </si>
  <si>
    <t xml:space="preserve">R   VEREADOR AMERICO TEODORO DA SI32         </t>
  </si>
  <si>
    <t xml:space="preserve">CASA FERRAZ LTDA ME                               </t>
  </si>
  <si>
    <t xml:space="preserve">7341713760008       </t>
  </si>
  <si>
    <t xml:space="preserve">CASA FERRAZ LTDA         </t>
  </si>
  <si>
    <t xml:space="preserve">AV  MARIA AMELIA DE SOUZA PEDROSA 165        </t>
  </si>
  <si>
    <t xml:space="preserve">G M DINIZ E CIA LTDA                              </t>
  </si>
  <si>
    <t xml:space="preserve">699.251171.00-10    </t>
  </si>
  <si>
    <t xml:space="preserve">SUPER POP                </t>
  </si>
  <si>
    <t xml:space="preserve">AV  GOVERNADOR VALADARES          763        </t>
  </si>
  <si>
    <t xml:space="preserve">MW FREIOS E PECAS E CIA LTDA ME                   </t>
  </si>
  <si>
    <t xml:space="preserve">0024192750015       </t>
  </si>
  <si>
    <t xml:space="preserve">MW FREIOS E PECAS        </t>
  </si>
  <si>
    <t xml:space="preserve">R   COSTA CAPANEMA                232        </t>
  </si>
  <si>
    <t xml:space="preserve">JARDIM INDUSTRIAL        </t>
  </si>
  <si>
    <t xml:space="preserve">MARCIO MONCAO OLIVEIRA 62645382649                </t>
  </si>
  <si>
    <t xml:space="preserve">0031465720006       </t>
  </si>
  <si>
    <t xml:space="preserve">MARCIO MONCAO OLIVEI     </t>
  </si>
  <si>
    <t xml:space="preserve">ROD BR 393 KM 036                 2          </t>
  </si>
  <si>
    <t xml:space="preserve">COMERCIAL HF LTDA ME                              </t>
  </si>
  <si>
    <t xml:space="preserve">3841219230038       </t>
  </si>
  <si>
    <t xml:space="preserve">DISTRIBEL                </t>
  </si>
  <si>
    <t xml:space="preserve">AC  EMILIA LAVASSEUR ROCHA        5          </t>
  </si>
  <si>
    <t xml:space="preserve">MOVSERV MOVIMENTACAO DE MATERIAIS LTDA            </t>
  </si>
  <si>
    <t xml:space="preserve">0010646580078       </t>
  </si>
  <si>
    <t xml:space="preserve">MOVSERV                  </t>
  </si>
  <si>
    <t xml:space="preserve">R   TAIZO KITAMURA                768        </t>
  </si>
  <si>
    <t xml:space="preserve">BENFICA                  </t>
  </si>
  <si>
    <t xml:space="preserve">MAYARA VITORIA DA SILVA                           </t>
  </si>
  <si>
    <t xml:space="preserve">BAR DA MAYARA            </t>
  </si>
  <si>
    <t xml:space="preserve">R   AGOSTINHO ROCHA               SN         </t>
  </si>
  <si>
    <t xml:space="preserve">ADRIANA SABINO ROSA                               </t>
  </si>
  <si>
    <t xml:space="preserve">BAR BATE PAPO            </t>
  </si>
  <si>
    <t xml:space="preserve">R   PROJETADA                     347        </t>
  </si>
  <si>
    <t xml:space="preserve">EDNA APARECIDA VIEIRA MELO 06609213674            </t>
  </si>
  <si>
    <t xml:space="preserve">0032231020025       </t>
  </si>
  <si>
    <t xml:space="preserve">EMPORIO VICTORIA         </t>
  </si>
  <si>
    <t xml:space="preserve">AV  EUVALDO LODI                  462        </t>
  </si>
  <si>
    <t xml:space="preserve">MACROLUB ATACADO AUTOMOTIVO LTDA                  </t>
  </si>
  <si>
    <t xml:space="preserve">0027881790083       </t>
  </si>
  <si>
    <t xml:space="preserve">MACROLUB ATACADO AUT     </t>
  </si>
  <si>
    <t xml:space="preserve">R   RIO ELBA                      200        </t>
  </si>
  <si>
    <t xml:space="preserve">NOVO RIACHO              </t>
  </si>
  <si>
    <t xml:space="preserve">082273014           </t>
  </si>
  <si>
    <t xml:space="preserve">R   SANTA SARMENGH DEVENS         111        </t>
  </si>
  <si>
    <t xml:space="preserve">ARACRUZ                  </t>
  </si>
  <si>
    <t xml:space="preserve">SEGATTO                  </t>
  </si>
  <si>
    <t xml:space="preserve">MOISEIS INACIO BORGES 79576443687                 </t>
  </si>
  <si>
    <t xml:space="preserve">0025073360044       </t>
  </si>
  <si>
    <t xml:space="preserve">MERCEARIA DO MOISEIS     </t>
  </si>
  <si>
    <t xml:space="preserve">R   TENENTE LUIZ RIBEIRO          502        </t>
  </si>
  <si>
    <t xml:space="preserve">ALOISIO VIEIRA COSTA                              </t>
  </si>
  <si>
    <t xml:space="preserve">BAR DO LO                </t>
  </si>
  <si>
    <t xml:space="preserve">AV  ARI BARROSO                   302        </t>
  </si>
  <si>
    <t xml:space="preserve">MARIA EDUARDA DE OLIVEIRA CARVALHO                </t>
  </si>
  <si>
    <t xml:space="preserve">RESTAURANTE PIZZARIA     </t>
  </si>
  <si>
    <t xml:space="preserve">AV  SIZENANDO DUTRA DE SIQUEIRA   128        </t>
  </si>
  <si>
    <t xml:space="preserve">VANILDA CONSOLACAO VIEIRA                         </t>
  </si>
  <si>
    <t xml:space="preserve">BAR DO RIVELINO          </t>
  </si>
  <si>
    <t xml:space="preserve">R   PROJETADA                     204        </t>
  </si>
  <si>
    <t xml:space="preserve">RPG VENDA ATACADISTA EIRELI                       </t>
  </si>
  <si>
    <t xml:space="preserve">001614448.00-80     </t>
  </si>
  <si>
    <t xml:space="preserve">RPG VENDA ATACADISTA     </t>
  </si>
  <si>
    <t xml:space="preserve">AV  UNIVERSO                      512        </t>
  </si>
  <si>
    <t xml:space="preserve">PARQUE LEBLON            </t>
  </si>
  <si>
    <t xml:space="preserve">ALCIONE PEREIRA                                   </t>
  </si>
  <si>
    <t xml:space="preserve">R   ALFERES JOAQUIM DA ROCHA      380        </t>
  </si>
  <si>
    <t xml:space="preserve">LUIS ANTONIO DE CARVALHO                          </t>
  </si>
  <si>
    <t xml:space="preserve">CAMPO DO AZULAO          </t>
  </si>
  <si>
    <t xml:space="preserve">R   CURITIBA                      30         </t>
  </si>
  <si>
    <t xml:space="preserve">AGROCELES                </t>
  </si>
  <si>
    <t xml:space="preserve">JOEL RODRIGUES PEREIRA 23582006620                </t>
  </si>
  <si>
    <t xml:space="preserve">0032286920079       </t>
  </si>
  <si>
    <t xml:space="preserve">LANCHES PORTO            </t>
  </si>
  <si>
    <t xml:space="preserve">R   CORONEL PEREIRA SOBRINHO      662        </t>
  </si>
  <si>
    <t xml:space="preserve">MARCOS EDUARDO VALENTIM FREITAS                   </t>
  </si>
  <si>
    <t xml:space="preserve">0029236900003       </t>
  </si>
  <si>
    <t xml:space="preserve">MERCEARIA E DISTRIBU     </t>
  </si>
  <si>
    <t xml:space="preserve">reginaldoramos@yahoo.com.br                           </t>
  </si>
  <si>
    <t xml:space="preserve">PC  GAMA CERQUEIRA                26         </t>
  </si>
  <si>
    <t xml:space="preserve">VANDERLEA CASEMIRO ALVES AGOSTINHO                </t>
  </si>
  <si>
    <t xml:space="preserve">PEQUENOS BAR             </t>
  </si>
  <si>
    <t xml:space="preserve">R   JOAQUIM OLIVEIRA MARTINS      683        </t>
  </si>
  <si>
    <t xml:space="preserve">JHONATHAN MOREIRA DIAS                            </t>
  </si>
  <si>
    <t xml:space="preserve">R   MARIA MOREIRA GONCALVES       681        </t>
  </si>
  <si>
    <t xml:space="preserve">FRANCISCO CELIO CARNEIRO                          </t>
  </si>
  <si>
    <t xml:space="preserve">FRANCISCO CELIO CARN     </t>
  </si>
  <si>
    <t xml:space="preserve">PC  JOAO DE CASTRO LACERDA        13         </t>
  </si>
  <si>
    <t xml:space="preserve">R M EXTINTORES LTDA                               </t>
  </si>
  <si>
    <t xml:space="preserve">001943866.00-38     </t>
  </si>
  <si>
    <t xml:space="preserve">R M EXTINTORES LTDA      </t>
  </si>
  <si>
    <t xml:space="preserve">microcontabil@yahoo.com.br                            </t>
  </si>
  <si>
    <t xml:space="preserve">R   FLAVIO LEITE SOUZA            337        </t>
  </si>
  <si>
    <t xml:space="preserve">RECANTO DAS PALMEIRA     </t>
  </si>
  <si>
    <t xml:space="preserve">MARIA DAS GRACAS CUNHA COSTA                      </t>
  </si>
  <si>
    <t xml:space="preserve">BAR DA MARIA             </t>
  </si>
  <si>
    <t xml:space="preserve">R   SAO JOAO BATISTA              45         </t>
  </si>
  <si>
    <t xml:space="preserve">SABRINA ALVES DE CARVALHO                         </t>
  </si>
  <si>
    <t xml:space="preserve">CRG CORREGO                       SN         </t>
  </si>
  <si>
    <t xml:space="preserve">BARRINHA                 </t>
  </si>
  <si>
    <t xml:space="preserve">0015710930377       </t>
  </si>
  <si>
    <t xml:space="preserve">SUR CONV UIRAPURU        </t>
  </si>
  <si>
    <t xml:space="preserve">AV  SENADOR LEVINDO COELHO        184        </t>
  </si>
  <si>
    <t xml:space="preserve">CASSIO NETO DE MELLO                              </t>
  </si>
  <si>
    <t xml:space="preserve">CASSIO NETO DE MELLO     </t>
  </si>
  <si>
    <t xml:space="preserve">AV  FUNCHAL GARCIA                589        </t>
  </si>
  <si>
    <t xml:space="preserve">VILMA FERNANDES DOS SANTOS MARTINS                </t>
  </si>
  <si>
    <t xml:space="preserve">0031748720090       </t>
  </si>
  <si>
    <t xml:space="preserve">PADARIA SANTO ANTONI     </t>
  </si>
  <si>
    <t xml:space="preserve">R   SANTO ANTONIO                 22 A       </t>
  </si>
  <si>
    <t xml:space="preserve">KARLA MAYRA SOARES SILVA                          </t>
  </si>
  <si>
    <t xml:space="preserve">LANCHONETE DO VITOR      </t>
  </si>
  <si>
    <t xml:space="preserve">R   FERNANDO COSTA                12         </t>
  </si>
  <si>
    <t xml:space="preserve">FLAIRE ATACADISTA LTDA                            </t>
  </si>
  <si>
    <t xml:space="preserve">3671041490071       </t>
  </si>
  <si>
    <t xml:space="preserve">FLAIRE ATACADISTA LT     </t>
  </si>
  <si>
    <t xml:space="preserve">R   MERCEDES RODRIGUES BARRETO    155        </t>
  </si>
  <si>
    <t xml:space="preserve">PARQUE GUARANI           </t>
  </si>
  <si>
    <t xml:space="preserve">JOSE MARIA DE SOUZA SOBRINHO 32997094615          </t>
  </si>
  <si>
    <t xml:space="preserve">0032496010036       </t>
  </si>
  <si>
    <t xml:space="preserve">BAR DO BATATA            </t>
  </si>
  <si>
    <t xml:space="preserve">R   POMPILIO GUIMARAES            222        </t>
  </si>
  <si>
    <t xml:space="preserve">MERCADO BAIRRO DA SAUDE LTDA                      </t>
  </si>
  <si>
    <t xml:space="preserve">0031793400024       </t>
  </si>
  <si>
    <t xml:space="preserve">MERCADO BAIRRO SAUDE     </t>
  </si>
  <si>
    <t xml:space="preserve">R   VISCONDE DO RIO BRANCO        170        </t>
  </si>
  <si>
    <t xml:space="preserve">SIDNEY DOS REIS ALVES MEIRA ME                    </t>
  </si>
  <si>
    <t xml:space="preserve">0011084110091       </t>
  </si>
  <si>
    <t xml:space="preserve">R   VEREADOR JOSE DIAS DE OLIVEIRA111        </t>
  </si>
  <si>
    <t xml:space="preserve">POLIANA APARECIDA ARAUJO DE SOUZA                 </t>
  </si>
  <si>
    <t xml:space="preserve">BAR SANTANA              </t>
  </si>
  <si>
    <t xml:space="preserve">R   JOAO SPERANDIO                792        </t>
  </si>
  <si>
    <t xml:space="preserve">LUIZ CARLOS DE MORAIS                             </t>
  </si>
  <si>
    <t xml:space="preserve">BAR DO LUIZINHO          </t>
  </si>
  <si>
    <t xml:space="preserve">R   BENEDITO VALADARES            297        </t>
  </si>
  <si>
    <t xml:space="preserve">FRANCISCO DE ASSIS DIAS 21037310691               </t>
  </si>
  <si>
    <t xml:space="preserve">0032510910027       </t>
  </si>
  <si>
    <t xml:space="preserve">MERCEARIA SANTANA        </t>
  </si>
  <si>
    <t xml:space="preserve">steniodinamite@gmail.com                              </t>
  </si>
  <si>
    <t xml:space="preserve">R   TREZA DE MAIO                 30         </t>
  </si>
  <si>
    <t xml:space="preserve">ELZA MARIA DOMINGOS DE SOUZA                      </t>
  </si>
  <si>
    <t xml:space="preserve">BAR DA ELZA              </t>
  </si>
  <si>
    <t xml:space="preserve">AV  JUCA DE SOUZA                 355        </t>
  </si>
  <si>
    <t xml:space="preserve">VARGINHA DE BAIXO        </t>
  </si>
  <si>
    <t xml:space="preserve">LUCIANA APARECIDA RIBEIRO                         </t>
  </si>
  <si>
    <t xml:space="preserve">LUCIANA APARECIDA RI     </t>
  </si>
  <si>
    <t xml:space="preserve">R   PROFESSOR JOSE LINTZ          25         </t>
  </si>
  <si>
    <t xml:space="preserve">WILSON DIONISIO DE OLIVEIRA 24753343634           </t>
  </si>
  <si>
    <t xml:space="preserve">0032359940082       </t>
  </si>
  <si>
    <t xml:space="preserve">CHURRASQUINHO DA DIN     </t>
  </si>
  <si>
    <t xml:space="preserve">MONICA DE FATIMA SIQUEIRA PIRES SANTOS 0          </t>
  </si>
  <si>
    <t xml:space="preserve">0031830260014       </t>
  </si>
  <si>
    <t xml:space="preserve">BAR DA MONICA            </t>
  </si>
  <si>
    <t xml:space="preserve">R   FRANCISCO ALVARES VIEIRA      232        </t>
  </si>
  <si>
    <t xml:space="preserve">CARLOS ROBERTO PORFIRIO DE SO                     </t>
  </si>
  <si>
    <t xml:space="preserve">DU LANCHES               </t>
  </si>
  <si>
    <t xml:space="preserve">R   FARM JOSE RODRIGUES DE ANDRADE15         </t>
  </si>
  <si>
    <t xml:space="preserve">JOSIANE ANTONIA LIMA ARCANJO                      </t>
  </si>
  <si>
    <t xml:space="preserve">BAR DA AMIZADE           </t>
  </si>
  <si>
    <t xml:space="preserve">AV  EXPEDICIONARIOS               697        </t>
  </si>
  <si>
    <t xml:space="preserve">MOISES DE SOUZA VIEIRA                            </t>
  </si>
  <si>
    <t xml:space="preserve">MOISES DE SOUZA VIEI     </t>
  </si>
  <si>
    <t xml:space="preserve">AC  MANOEL LACERDA                100        </t>
  </si>
  <si>
    <t xml:space="preserve">JOAQUIM FERREIRA PIN     </t>
  </si>
  <si>
    <t xml:space="preserve">JOSE BORGES CAETANO                               </t>
  </si>
  <si>
    <t xml:space="preserve">R   NOE CEZAR DA CUNHA            384        </t>
  </si>
  <si>
    <t xml:space="preserve">MARIA DE FATIMA BARRETO ZANIN                     </t>
  </si>
  <si>
    <t xml:space="preserve">PRODUTO DA TERRA         </t>
  </si>
  <si>
    <t xml:space="preserve">faiterbzanon@hotmail.com                              </t>
  </si>
  <si>
    <t xml:space="preserve">R   DOUTOR MANOEL JOSE DA CRUZ    300        </t>
  </si>
  <si>
    <t xml:space="preserve">MARYANE MILAGRE PEREIRA CUNHA                     </t>
  </si>
  <si>
    <t xml:space="preserve">0032240800097       </t>
  </si>
  <si>
    <t xml:space="preserve">MINIMERCADO TOLEDO       </t>
  </si>
  <si>
    <t xml:space="preserve">R   DOUTOR ZOROASTRO TORRES       440A       </t>
  </si>
  <si>
    <t xml:space="preserve">TAYLLONI MIRANDA DA SILVA                         </t>
  </si>
  <si>
    <t xml:space="preserve">BAR DO JORGINHO          </t>
  </si>
  <si>
    <t xml:space="preserve">R   ANTONIO SOUZA RABELO          377LJ1     </t>
  </si>
  <si>
    <t xml:space="preserve">JERIEL BRAGA DE OLIVEIRA                          </t>
  </si>
  <si>
    <t xml:space="preserve">JERIEL BRAGA DE OLIV     </t>
  </si>
  <si>
    <t xml:space="preserve">R   PROFESSOR ZEZINHA RESENDE     180        </t>
  </si>
  <si>
    <t xml:space="preserve">PAULA MARA MOISES SANTANA                         </t>
  </si>
  <si>
    <t xml:space="preserve">RESTAURANTE DO MOCIM     </t>
  </si>
  <si>
    <t xml:space="preserve">R   SENHOR JOSE RIOS              180        </t>
  </si>
  <si>
    <t xml:space="preserve">PAULO DOS SANTOS 42375754620                      </t>
  </si>
  <si>
    <t xml:space="preserve">0018938400085       </t>
  </si>
  <si>
    <t xml:space="preserve">AV  MADRE CANDIDA MARIA JESUS     420 A      </t>
  </si>
  <si>
    <t xml:space="preserve">CIMONI APARECIDA DE OLIVEIRA LOPES 02816          </t>
  </si>
  <si>
    <t xml:space="preserve">0032502030048       </t>
  </si>
  <si>
    <t xml:space="preserve">MATEUZINHO LANCHES       </t>
  </si>
  <si>
    <t xml:space="preserve">R   EURICO ANTONIO PASCHOALINO    182        </t>
  </si>
  <si>
    <t xml:space="preserve">BRENNO HENRIQUE RODRIGUES BEATO 16492827          </t>
  </si>
  <si>
    <t xml:space="preserve">0032234110076       </t>
  </si>
  <si>
    <t xml:space="preserve">MERCADO MIX CERTO        </t>
  </si>
  <si>
    <t xml:space="preserve">R   EMANUEL BATISTA               7          </t>
  </si>
  <si>
    <t xml:space="preserve">HERIVELTO ALVES VIEIRA                            </t>
  </si>
  <si>
    <t xml:space="preserve">DISTRIBUIDORA DO MAR     </t>
  </si>
  <si>
    <t xml:space="preserve">AV  RICARDO ZANELA                290        </t>
  </si>
  <si>
    <t xml:space="preserve">CLEONEO DA SILVA ABREU                            </t>
  </si>
  <si>
    <t xml:space="preserve">BAR DO CLEONEO           </t>
  </si>
  <si>
    <t xml:space="preserve">R   SEBASTIAO FROSSARD            1078       </t>
  </si>
  <si>
    <t xml:space="preserve">AMENDOEIRA               </t>
  </si>
  <si>
    <t xml:space="preserve">HUDSON GONCALVES MOL                              </t>
  </si>
  <si>
    <t xml:space="preserve">BAR DO HUDSON            </t>
  </si>
  <si>
    <t xml:space="preserve">AL  DOS OITIS                     21         </t>
  </si>
  <si>
    <t xml:space="preserve">MARCOS PATRICIO DA SILVA                          </t>
  </si>
  <si>
    <t xml:space="preserve">AV  IMACULADA CONCEICAO           180        </t>
  </si>
  <si>
    <t xml:space="preserve">PAULO CARDOSO MODESTO                             </t>
  </si>
  <si>
    <t xml:space="preserve">BAR DO PAULISTA          </t>
  </si>
  <si>
    <t xml:space="preserve">R   SILVIANO BRANDAO              448        </t>
  </si>
  <si>
    <t xml:space="preserve">SILVA E COELHO COMERCIAL LTDA ME                  </t>
  </si>
  <si>
    <t xml:space="preserve">0011791100015       </t>
  </si>
  <si>
    <t xml:space="preserve">mercrariasilvaecoelho@gmail.com                       </t>
  </si>
  <si>
    <t xml:space="preserve">R   CORONEL ADOLFO DE CARVALHO    70         </t>
  </si>
  <si>
    <t xml:space="preserve">DISTRIBUIDORA SERENO LTDA                         </t>
  </si>
  <si>
    <t xml:space="preserve">0032498950010       </t>
  </si>
  <si>
    <t xml:space="preserve">DISTRIBUIDORA SERENO     </t>
  </si>
  <si>
    <t xml:space="preserve">R   VINTE E UM DE ABRIL           233        </t>
  </si>
  <si>
    <t xml:space="preserve">WALDENIR MEDEIROS DA SILVA                        </t>
  </si>
  <si>
    <t xml:space="preserve">0018532990053       </t>
  </si>
  <si>
    <t xml:space="preserve">QUIOSQUE SOL E LUA       </t>
  </si>
  <si>
    <t xml:space="preserve">R   DOUTOR JOSE TEPEDINO          35         </t>
  </si>
  <si>
    <t xml:space="preserve">JICILENE MORENO DE AZEVEDO FERREIRA               </t>
  </si>
  <si>
    <t xml:space="preserve">0024484300079       </t>
  </si>
  <si>
    <t xml:space="preserve">R   ADAO ARAUJO                   169        </t>
  </si>
  <si>
    <t xml:space="preserve">PORTO NOVO DO CUNHA      </t>
  </si>
  <si>
    <t xml:space="preserve">JOAO BATISTA DA SILVA 07444349630                 </t>
  </si>
  <si>
    <t xml:space="preserve">0017185900026       </t>
  </si>
  <si>
    <t xml:space="preserve">BAR DO TISTA             </t>
  </si>
  <si>
    <t xml:space="preserve">R   JOAO ALVES DA SILVA           42A        </t>
  </si>
  <si>
    <t xml:space="preserve">ANTONIO CITELI MENDONCA                           </t>
  </si>
  <si>
    <t xml:space="preserve">6928399750031       </t>
  </si>
  <si>
    <t xml:space="preserve">ACOUGUE GATO PRETO       </t>
  </si>
  <si>
    <t xml:space="preserve">AV  BENTO D AVILA                 140        </t>
  </si>
  <si>
    <t xml:space="preserve">SUPERMERCADO REAL DE TOMBOS LTDA ME               </t>
  </si>
  <si>
    <t xml:space="preserve">0026438390020       </t>
  </si>
  <si>
    <t xml:space="preserve">AV  BENTO D AVILA                 165        </t>
  </si>
  <si>
    <t xml:space="preserve">WALTER DA SILVA                                   </t>
  </si>
  <si>
    <t xml:space="preserve">BRUNA LANCHES            </t>
  </si>
  <si>
    <t xml:space="preserve">SIT DA PRAINHA                    SN         </t>
  </si>
  <si>
    <t xml:space="preserve">MARA CRISTINA DE PAULA ALVES FIGUEIREDO           </t>
  </si>
  <si>
    <t xml:space="preserve">0031997160099       </t>
  </si>
  <si>
    <t xml:space="preserve">MERCADO DO PONTILHAO     </t>
  </si>
  <si>
    <t xml:space="preserve">R   JOSE MORCERF                  1490A      </t>
  </si>
  <si>
    <t xml:space="preserve">EMILIO CLARET GONCALVES                           </t>
  </si>
  <si>
    <t xml:space="preserve">1333465900032       </t>
  </si>
  <si>
    <t xml:space="preserve">ARMAZEM DO EMILIO        </t>
  </si>
  <si>
    <t xml:space="preserve">R   ABILIO RAMALHO                229        </t>
  </si>
  <si>
    <t xml:space="preserve">CELSO DE OLIVEIRA FERREIRA                        </t>
  </si>
  <si>
    <t xml:space="preserve">BAR DO CELSO             </t>
  </si>
  <si>
    <t xml:space="preserve">JOSE GUIMARAES MEDEIROS                           </t>
  </si>
  <si>
    <t xml:space="preserve">BAR DO ZEZAO             </t>
  </si>
  <si>
    <t xml:space="preserve">R   DA CRECHE                     SN         </t>
  </si>
  <si>
    <t xml:space="preserve">FABIO ROBERTO DO NASCIMENTO                       </t>
  </si>
  <si>
    <t xml:space="preserve">R   JOSE MENEZES PEREIRA          417        </t>
  </si>
  <si>
    <t xml:space="preserve">RONALD ACETI CARDOSO FILHO                        </t>
  </si>
  <si>
    <t xml:space="preserve">RONALD ACETI CARDOSO     </t>
  </si>
  <si>
    <t xml:space="preserve">AC  MANOEL DE ALMEIDA LACERDA     291        </t>
  </si>
  <si>
    <t xml:space="preserve">ADELIO CORDEIRO E CIA LTDA ME                     </t>
  </si>
  <si>
    <t xml:space="preserve">0010184830079       </t>
  </si>
  <si>
    <t xml:space="preserve">MERCADO CORDEIRO         </t>
  </si>
  <si>
    <t xml:space="preserve">escritoriooliveira@hotmail.com                        </t>
  </si>
  <si>
    <t xml:space="preserve">R   SETE DE SETEMBRO              121        </t>
  </si>
  <si>
    <t xml:space="preserve">CAMILA MORAES DE OLIVEIRA                         </t>
  </si>
  <si>
    <t xml:space="preserve">CAMILA MORAES DE OLI     </t>
  </si>
  <si>
    <t xml:space="preserve">R   JOAO PAULINO BARBOSA          65         </t>
  </si>
  <si>
    <t xml:space="preserve">MATEUS DE FREITAS RODRIGUES                       </t>
  </si>
  <si>
    <t xml:space="preserve">MATEUS DE FREITAS RO     </t>
  </si>
  <si>
    <t xml:space="preserve">R   NILO COLONO DOS SANTOS        401        </t>
  </si>
  <si>
    <t xml:space="preserve">VALDINA PEREIRA DOS SANTOS                        </t>
  </si>
  <si>
    <t xml:space="preserve">BAR DA VALDINA           </t>
  </si>
  <si>
    <t xml:space="preserve">R   OROZIMBO DE PAULA NASCIMENTO  255        </t>
  </si>
  <si>
    <t xml:space="preserve">PABLO RICARDO DA SILVA CRISPIM                    </t>
  </si>
  <si>
    <t xml:space="preserve">PABLO RICARDO DA SIL     </t>
  </si>
  <si>
    <t xml:space="preserve">R   JAIR GAMA                     137        </t>
  </si>
  <si>
    <t xml:space="preserve">MAIKON XAVIER DE OLIVEIRA                         </t>
  </si>
  <si>
    <t xml:space="preserve">MAIKON XAVIER DE OLI     </t>
  </si>
  <si>
    <t xml:space="preserve">AV  MADRE CANDIDA MARIA DE JESUS  9          </t>
  </si>
  <si>
    <t xml:space="preserve">ANTONIO CARLOS SEVERO DINIZ                       </t>
  </si>
  <si>
    <t xml:space="preserve">BAR DO SENHOR ANTONI     </t>
  </si>
  <si>
    <t xml:space="preserve">AV  OLEGARIO MACIEL               2127       </t>
  </si>
  <si>
    <t xml:space="preserve">ROBERTO CARLOS COELHO                             </t>
  </si>
  <si>
    <t xml:space="preserve">MERCEARIA DO ROBERTO     </t>
  </si>
  <si>
    <t xml:space="preserve">R   DOUTOR ERASMO FURTADO MENDENCA48         </t>
  </si>
  <si>
    <t xml:space="preserve">DURVALINO ZACARIAS VALDEIRO                       </t>
  </si>
  <si>
    <t xml:space="preserve">BAR DO DURVALINO         </t>
  </si>
  <si>
    <t xml:space="preserve">R   JOAO PINHEIRO                 15         </t>
  </si>
  <si>
    <t xml:space="preserve">J M F DA SILVA                                    </t>
  </si>
  <si>
    <t xml:space="preserve">0015256770004       </t>
  </si>
  <si>
    <t xml:space="preserve">J M F DA SILVA           </t>
  </si>
  <si>
    <t xml:space="preserve">AV  MARIA AMELIA DE SOUZA PEDROSA 195        </t>
  </si>
  <si>
    <t xml:space="preserve">MATHEUS DANIEL DE REZENDE 11877769630             </t>
  </si>
  <si>
    <t xml:space="preserve">0032299370056       </t>
  </si>
  <si>
    <t xml:space="preserve">MERCEARIA CANTINHO M     </t>
  </si>
  <si>
    <t xml:space="preserve">AV  MARECHAL HUMBERTO DE ALENCAR C1432       </t>
  </si>
  <si>
    <t xml:space="preserve">MARIA RENY DA SILVA CUNHA                         </t>
  </si>
  <si>
    <t xml:space="preserve">RESTAURANTE DA RENY      </t>
  </si>
  <si>
    <t xml:space="preserve">R   MAESTRO ARANDIR DE CARVALHO   80         </t>
  </si>
  <si>
    <t xml:space="preserve">MARLY ROSA SOARES CARNEIRO                        </t>
  </si>
  <si>
    <t xml:space="preserve">MERCEARIA MARLY          </t>
  </si>
  <si>
    <t xml:space="preserve">R   ARLINDO NEVES                 527        </t>
  </si>
  <si>
    <t xml:space="preserve">SIMONE LAURIANO GONCALVES CAMPOS                  </t>
  </si>
  <si>
    <t xml:space="preserve">RESTAURANTE SABOR NA     </t>
  </si>
  <si>
    <t xml:space="preserve">R   SEBASTIAO TELLES DA COSTA     260        </t>
  </si>
  <si>
    <t xml:space="preserve">MARIA APARECIDA CANDIDO DA SILVA                  </t>
  </si>
  <si>
    <t xml:space="preserve">BAR TAIDINHO             </t>
  </si>
  <si>
    <t xml:space="preserve">R   JOSE AMANCIO                  1          </t>
  </si>
  <si>
    <t xml:space="preserve">SO MARCIO CASA DO QUEIJO LTDA ME                  </t>
  </si>
  <si>
    <t xml:space="preserve">0021640220046       </t>
  </si>
  <si>
    <t xml:space="preserve">SO MARCIO CASA DO QU     </t>
  </si>
  <si>
    <t xml:space="preserve">ROD 16  KM 656                    205        </t>
  </si>
  <si>
    <t xml:space="preserve">BICUIBA                  </t>
  </si>
  <si>
    <t xml:space="preserve">MARIA VERA LUCIA DA SILVA                         </t>
  </si>
  <si>
    <t xml:space="preserve">BAR DO REI               </t>
  </si>
  <si>
    <t xml:space="preserve">FAZ MARENGO                       SN         </t>
  </si>
  <si>
    <t xml:space="preserve">BRUNO HENRIQUE RUFFO MENDES                       </t>
  </si>
  <si>
    <t xml:space="preserve">QUIOSQUE MANGUEIRAS      </t>
  </si>
  <si>
    <t xml:space="preserve">AV  DOMINGOS PELUSO               SN         </t>
  </si>
  <si>
    <t xml:space="preserve">CRISTIANO RODRIGUES FIDELIS                       </t>
  </si>
  <si>
    <t xml:space="preserve">BOM MINEIRO              </t>
  </si>
  <si>
    <t xml:space="preserve">R   CORONEL ADOLFO CARVALHO       3          </t>
  </si>
  <si>
    <t xml:space="preserve">PADARIA DO PEDRINHO DE LARANJAL LTDA EPP          </t>
  </si>
  <si>
    <t xml:space="preserve">3801386470039       </t>
  </si>
  <si>
    <t xml:space="preserve">PADARIA DO PEDRINHO      </t>
  </si>
  <si>
    <t xml:space="preserve">R   CORONEL BARROCA               184        </t>
  </si>
  <si>
    <t xml:space="preserve">MARILSA DA CONCEICAO DE OLIVEIRA 0889586          </t>
  </si>
  <si>
    <t xml:space="preserve">0032106760000       </t>
  </si>
  <si>
    <t xml:space="preserve">BAR DA MARILSA           </t>
  </si>
  <si>
    <t xml:space="preserve">R   OTACILIO ROQUE                90         </t>
  </si>
  <si>
    <t xml:space="preserve">DEUSLAINE RODRIGUES DA COSTA06676704676           </t>
  </si>
  <si>
    <t xml:space="preserve">0031265550093       </t>
  </si>
  <si>
    <t xml:space="preserve">CASA DE CARNE MD         </t>
  </si>
  <si>
    <t xml:space="preserve">R   MIZAEL FURTADO                293        </t>
  </si>
  <si>
    <t xml:space="preserve">0021539660214       </t>
  </si>
  <si>
    <t xml:space="preserve">R   ANTERO RIBEIRO                220        </t>
  </si>
  <si>
    <t xml:space="preserve">LUANA MONTENEGRO                                  </t>
  </si>
  <si>
    <t xml:space="preserve">PESQUE E PAGUE LUCIN     </t>
  </si>
  <si>
    <t xml:space="preserve">SIT  MONTENEGRO                   SN         </t>
  </si>
  <si>
    <t xml:space="preserve">KASSEANA FERREIRA MORAES ARQUETE                  </t>
  </si>
  <si>
    <t xml:space="preserve">0032697100075       </t>
  </si>
  <si>
    <t xml:space="preserve">LANCHONETE MINEIRINH     </t>
  </si>
  <si>
    <t xml:space="preserve">kasseanaferreiramoraes@gmail.com                      </t>
  </si>
  <si>
    <t xml:space="preserve">PC  GOVERNADOR VALADARES          58         </t>
  </si>
  <si>
    <t xml:space="preserve">VINICIUS GALVAO DE SOUZA 01630629600              </t>
  </si>
  <si>
    <t xml:space="preserve">0023881590048       </t>
  </si>
  <si>
    <t xml:space="preserve">DISTRIBUIDORA DE AGU     </t>
  </si>
  <si>
    <t xml:space="preserve">gjhgjjkhg@gmai.com                                    </t>
  </si>
  <si>
    <t xml:space="preserve">AV  JUVENAL BATISTA DE ALMEIDA    28         </t>
  </si>
  <si>
    <t xml:space="preserve">MERCEARIA JC DE LEOPOLDINA LTDA                   </t>
  </si>
  <si>
    <t xml:space="preserve">0032541560001       </t>
  </si>
  <si>
    <t xml:space="preserve">MERCEARIA JC             </t>
  </si>
  <si>
    <t xml:space="preserve">R   CORONEL JOAO LAU              333        </t>
  </si>
  <si>
    <t xml:space="preserve">395.010.215.116     </t>
  </si>
  <si>
    <t xml:space="preserve">AV  ANTARTICA                     1891       </t>
  </si>
  <si>
    <t xml:space="preserve">CARLOS HENRIQUES DE OLIVEIRA 79578373600          </t>
  </si>
  <si>
    <t xml:space="preserve">0032728530009       </t>
  </si>
  <si>
    <t xml:space="preserve">NOVO PONTO               </t>
  </si>
  <si>
    <t xml:space="preserve">adrianaaregazi@hotmail.com                            </t>
  </si>
  <si>
    <t xml:space="preserve">SIT SAO SEBASTIAO                 SN         </t>
  </si>
  <si>
    <t xml:space="preserve">FREDERICK RULF GARCIA                             </t>
  </si>
  <si>
    <t xml:space="preserve">BAR DO FRED              </t>
  </si>
  <si>
    <t xml:space="preserve">R   AMAZONAS                      187        </t>
  </si>
  <si>
    <t xml:space="preserve">KEVIN RODRIGUES DO AMARAL                         </t>
  </si>
  <si>
    <t xml:space="preserve">R   GASTAO DE PAULA PIRES         14         </t>
  </si>
  <si>
    <t xml:space="preserve">PENAUTO PECAS AUTOMOTIVAS LTDA                    </t>
  </si>
  <si>
    <t xml:space="preserve">0017497760181       </t>
  </si>
  <si>
    <t xml:space="preserve">PENAUTO PECAS AUTOMO     </t>
  </si>
  <si>
    <t xml:space="preserve">ROD BR 116                        5475       </t>
  </si>
  <si>
    <t xml:space="preserve">SANTOS E MIRANDA SUPERMERCADOS LTDA               </t>
  </si>
  <si>
    <t xml:space="preserve">0032589400039       </t>
  </si>
  <si>
    <t xml:space="preserve">DANCAERI                 </t>
  </si>
  <si>
    <t xml:space="preserve">AV  PADRE ARNALDO JANSEN          540        </t>
  </si>
  <si>
    <t xml:space="preserve">VINICIUS DURIGUETTO GOMES                         </t>
  </si>
  <si>
    <t xml:space="preserve">SACOLAO GOMES            </t>
  </si>
  <si>
    <t xml:space="preserve">R   PREFEITO ADOLFO NICOLATO      70         </t>
  </si>
  <si>
    <t xml:space="preserve">IURI FREITAS RODRIGUES 13607378630                </t>
  </si>
  <si>
    <t xml:space="preserve">0032768150053       </t>
  </si>
  <si>
    <t xml:space="preserve">AV  CORONEL MONTEIRO DE CASTRO    474        </t>
  </si>
  <si>
    <t xml:space="preserve">AUGUSTO HONORIO DE ALMEIDA 02287791892            </t>
  </si>
  <si>
    <t xml:space="preserve">0032792080000       </t>
  </si>
  <si>
    <t xml:space="preserve">AUGUSTO HONORIO DE A     </t>
  </si>
  <si>
    <t xml:space="preserve">R   JOAO BRAGA                    60         </t>
  </si>
  <si>
    <t xml:space="preserve">LETICIA LACERDA DE OLIVEIRA ARQUETE ME            </t>
  </si>
  <si>
    <t xml:space="preserve">0032689190052       </t>
  </si>
  <si>
    <t xml:space="preserve">sertecltda@veloxmail.com.br                           </t>
  </si>
  <si>
    <t xml:space="preserve">AV  CORONEL ARTUR CRUZ            479        </t>
  </si>
  <si>
    <t xml:space="preserve">ARMANDO VERONESE DA MOTA                          </t>
  </si>
  <si>
    <t xml:space="preserve">003287720.00-43     </t>
  </si>
  <si>
    <t xml:space="preserve">AMARELINHO               </t>
  </si>
  <si>
    <t xml:space="preserve">PC  JOAO BATISTA PIERMATEI        64         </t>
  </si>
  <si>
    <t xml:space="preserve">RONALDO ADRIANO DE SOUZA MEGRE0569325765          </t>
  </si>
  <si>
    <t xml:space="preserve">0030726190071       </t>
  </si>
  <si>
    <t xml:space="preserve">REI DO FRANGO            </t>
  </si>
  <si>
    <t xml:space="preserve">R   LUIZ PINTO DA SILVA           402        </t>
  </si>
  <si>
    <t xml:space="preserve">ANTONIO JOSE PIMENTEL BRANT 55223354753           </t>
  </si>
  <si>
    <t xml:space="preserve">0032775420044       </t>
  </si>
  <si>
    <t xml:space="preserve">MERCEARIA PLANALTO       </t>
  </si>
  <si>
    <t xml:space="preserve">R   FRANCISCO DE ASSIS MATOS OLIVE245        </t>
  </si>
  <si>
    <t xml:space="preserve">MARIA DAS GRACAS LIMA DE FARIA 783195876          </t>
  </si>
  <si>
    <t xml:space="preserve">0032301520080       </t>
  </si>
  <si>
    <t xml:space="preserve">BAR E MERCEARIASAOJO     </t>
  </si>
  <si>
    <t xml:space="preserve">R   ALBERTO RODRIGUES BAIAO       118        </t>
  </si>
  <si>
    <t xml:space="preserve">EDUARDO ESPINDOLA BARROCA DA SILVA                </t>
  </si>
  <si>
    <t xml:space="preserve">AV  PRESIDENTE MEDICI             231        </t>
  </si>
  <si>
    <t xml:space="preserve">SIMONE MIRANDA DA SILVA LEITE RIBEIRO             </t>
  </si>
  <si>
    <t xml:space="preserve">AV  ARTHUR LIMA                   58         </t>
  </si>
  <si>
    <t xml:space="preserve">WAGNER SANTANA BRAGA 07852335632                  </t>
  </si>
  <si>
    <t xml:space="preserve">003134963.00-55     </t>
  </si>
  <si>
    <t xml:space="preserve">BAR E LANCHONETE VIT     </t>
  </si>
  <si>
    <t xml:space="preserve">R   LUCIANO ALVES PEREIRA         SN         </t>
  </si>
  <si>
    <t xml:space="preserve">PRISCILA DE SOUZA ESTEVES                         </t>
  </si>
  <si>
    <t xml:space="preserve">0030819260053       </t>
  </si>
  <si>
    <t xml:space="preserve">LANCHE NA GARAGEM        </t>
  </si>
  <si>
    <t xml:space="preserve">R   PERCILIANO TOLEDO GUERRA      793        </t>
  </si>
  <si>
    <t xml:space="preserve">RENATA DIAS MATTOS DE SOUZA                       </t>
  </si>
  <si>
    <t xml:space="preserve">0032285520034       </t>
  </si>
  <si>
    <t xml:space="preserve">JL COMERCIO DE VAREJ     </t>
  </si>
  <si>
    <t xml:space="preserve">AV  SILVERIO CAMPOS               621        </t>
  </si>
  <si>
    <t xml:space="preserve">OTAVIO CARVALHO RIBEIRO                           </t>
  </si>
  <si>
    <t xml:space="preserve">BAR E MERCEARIA DO G     </t>
  </si>
  <si>
    <t xml:space="preserve">R   MARIA MOREIRA GONCALVES       120        </t>
  </si>
  <si>
    <t xml:space="preserve">BAIRRO DA PAZ            </t>
  </si>
  <si>
    <t xml:space="preserve">QUESIA LUCIANO MEDEIROS                           </t>
  </si>
  <si>
    <t xml:space="preserve">R   AVELINO CARDOSO               1450       </t>
  </si>
  <si>
    <t xml:space="preserve">MARCO ANTONIO DIAS                                </t>
  </si>
  <si>
    <t xml:space="preserve">BAR DO MANOEL            </t>
  </si>
  <si>
    <t xml:space="preserve">R   PREFEITO FRANCISCO TEODORO FIL1893       </t>
  </si>
  <si>
    <t xml:space="preserve">DENES DE SOUZA PEREIRA                            </t>
  </si>
  <si>
    <t xml:space="preserve">BAR DO DENES             </t>
  </si>
  <si>
    <t xml:space="preserve">R   GASTAO DE PAULA               38         </t>
  </si>
  <si>
    <t xml:space="preserve">LUANA LEANDRO DA TRINDADE                         </t>
  </si>
  <si>
    <t xml:space="preserve">MERCEARIA DA LUANA       </t>
  </si>
  <si>
    <t xml:space="preserve">R   PROJETADA                     40         </t>
  </si>
  <si>
    <t xml:space="preserve">FERREIRA E CASTRO LTDA3                           </t>
  </si>
  <si>
    <t xml:space="preserve">3841777810083       </t>
  </si>
  <si>
    <t xml:space="preserve">MERCEARIA DO JAIR        </t>
  </si>
  <si>
    <t xml:space="preserve">PC  SAO JOSE                      191        </t>
  </si>
  <si>
    <t xml:space="preserve">LUIZ CARLOS RIBEIRO                               </t>
  </si>
  <si>
    <t xml:space="preserve">R   JOAO HENRIQUE DE OLIVEIRA     625        </t>
  </si>
  <si>
    <t xml:space="preserve">MANOEL LINHARS           </t>
  </si>
  <si>
    <t xml:space="preserve">SEBASTIAO TRINDADE                                </t>
  </si>
  <si>
    <t xml:space="preserve">COLINA COUNTRY CLUBE     </t>
  </si>
  <si>
    <t xml:space="preserve">AV  DO CONTORNO                   SN         </t>
  </si>
  <si>
    <t xml:space="preserve">FABRICIO NASCIMENTO RIBEIRO                       </t>
  </si>
  <si>
    <t xml:space="preserve">DISTRIBUIDORA DO FAB     </t>
  </si>
  <si>
    <t xml:space="preserve">R   JOSE AUGUSTO ABREU            263        </t>
  </si>
  <si>
    <t xml:space="preserve">JEORGINA DOS SANTOS MORENO DA SILVA 5272          </t>
  </si>
  <si>
    <t xml:space="preserve">0032987400098       </t>
  </si>
  <si>
    <t xml:space="preserve">BAR E LANCHONETE ABR     </t>
  </si>
  <si>
    <t xml:space="preserve">AV  VISCONDE DO RIO BRANCO        180        </t>
  </si>
  <si>
    <t xml:space="preserve">SAMANTHA CARDOSO MASSARDI                         </t>
  </si>
  <si>
    <t xml:space="preserve">BAR DA ZELIA             </t>
  </si>
  <si>
    <t xml:space="preserve">R   ZONA RURAL                    SN         </t>
  </si>
  <si>
    <t xml:space="preserve">CORREGO SANTANA          </t>
  </si>
  <si>
    <t xml:space="preserve">EVERALDO SILVA                                    </t>
  </si>
  <si>
    <t xml:space="preserve">BAR DO EVERALDO          </t>
  </si>
  <si>
    <t xml:space="preserve">bentoshai@gmail.com                                   </t>
  </si>
  <si>
    <t xml:space="preserve">R   NENEM CESAR                   164        </t>
  </si>
  <si>
    <t xml:space="preserve">RICARDO FURTADO AMORIM                            </t>
  </si>
  <si>
    <t xml:space="preserve">BAR DO GERE              </t>
  </si>
  <si>
    <t xml:space="preserve">R   WANTUIL CARDOSO LIMA          23         </t>
  </si>
  <si>
    <t xml:space="preserve">ALAIR PEREIRA CHAGAS 28496086615                  </t>
  </si>
  <si>
    <t xml:space="preserve">0032226340050       </t>
  </si>
  <si>
    <t xml:space="preserve">MERCEARIA E LANCHONE     </t>
  </si>
  <si>
    <t xml:space="preserve">R   MARECHAL DEODORO              186        </t>
  </si>
  <si>
    <t xml:space="preserve">CAFE CLUB UBA LTDA                                </t>
  </si>
  <si>
    <t xml:space="preserve">6992988850019       </t>
  </si>
  <si>
    <t xml:space="preserve">CAFE CLUB UBA LTDA       </t>
  </si>
  <si>
    <t xml:space="preserve">R   GALERIA DOS VIAJANTES         412        </t>
  </si>
  <si>
    <t xml:space="preserve">DANRLEI DA SILVA TIMOTEO                          </t>
  </si>
  <si>
    <t xml:space="preserve">RESTAURANTE BEIRA RI     </t>
  </si>
  <si>
    <t xml:space="preserve">R   PASCOA BENINI                 215        </t>
  </si>
  <si>
    <t xml:space="preserve">GISELE APARECIDA CORDEIRO08185676607              </t>
  </si>
  <si>
    <t xml:space="preserve">0030144230054       </t>
  </si>
  <si>
    <t xml:space="preserve">BAR DA ZEL               </t>
  </si>
  <si>
    <t xml:space="preserve">R   CAMPO BELO                    122A       </t>
  </si>
  <si>
    <t xml:space="preserve">FILIPINHO                </t>
  </si>
  <si>
    <t xml:space="preserve">PATRICIA CARA DA SILVA 04361909660                </t>
  </si>
  <si>
    <t xml:space="preserve">0029351430065       </t>
  </si>
  <si>
    <t xml:space="preserve">MIRAI DELICIAS           </t>
  </si>
  <si>
    <t xml:space="preserve">PC  JOAO ANTONIO BILHEIRO         120        </t>
  </si>
  <si>
    <t xml:space="preserve">LUCIENE APARECIDA BORGES                          </t>
  </si>
  <si>
    <t xml:space="preserve">MERCEARIA JM             </t>
  </si>
  <si>
    <t xml:space="preserve">R   RIO DE JANEIRO                485        </t>
  </si>
  <si>
    <t xml:space="preserve">MARIA DA CONCEICAO DA MATA                        </t>
  </si>
  <si>
    <t xml:space="preserve">MERCEARIA PRIMAVERA      </t>
  </si>
  <si>
    <t xml:space="preserve">R   CAPITAO EZEQUIEL              129        </t>
  </si>
  <si>
    <t xml:space="preserve">MARCO ANTONIO GONCALVES DE SOUZA                  </t>
  </si>
  <si>
    <t xml:space="preserve">BAR DO PIOLHO            </t>
  </si>
  <si>
    <t xml:space="preserve">R   SONIA MARCOS BADARO           132        </t>
  </si>
  <si>
    <t xml:space="preserve">ANA LUIZA SILVA DE PAULA18565642747               </t>
  </si>
  <si>
    <t xml:space="preserve">0029718520074       </t>
  </si>
  <si>
    <t xml:space="preserve">EMPORIO VARANDAS         </t>
  </si>
  <si>
    <t xml:space="preserve">R   JOSE GONCALVES PORTUGAL       118        </t>
  </si>
  <si>
    <t xml:space="preserve">MARCELO ANTONIO MARCAL DE OLIVEIRA                </t>
  </si>
  <si>
    <t xml:space="preserve">R   GETULIO DUTRA FILHO           205        </t>
  </si>
  <si>
    <t xml:space="preserve">DORNELAS  2              </t>
  </si>
  <si>
    <t xml:space="preserve">MARCOS JOSE VARDIER ME                            </t>
  </si>
  <si>
    <t xml:space="preserve">4393104860070       </t>
  </si>
  <si>
    <t xml:space="preserve">SANDUICHES DULE          </t>
  </si>
  <si>
    <t xml:space="preserve">jcalembo@hotmail.com                                  </t>
  </si>
  <si>
    <t xml:space="preserve">R   DOUTOR AFONSO CANEDO          36         </t>
  </si>
  <si>
    <t xml:space="preserve">MARCILENE DE SOUZA 07246014659                    </t>
  </si>
  <si>
    <t xml:space="preserve">0032080790013       </t>
  </si>
  <si>
    <t xml:space="preserve">FABRICA DE LINGUICA      </t>
  </si>
  <si>
    <t xml:space="preserve">R   THOMAZ GONZAGA                155        </t>
  </si>
  <si>
    <t xml:space="preserve">VANDERLEIA DE CASSIA ANASTACIO 044430586          </t>
  </si>
  <si>
    <t xml:space="preserve">0032632040078       </t>
  </si>
  <si>
    <t xml:space="preserve">MERCADO DA VANDERLEI     </t>
  </si>
  <si>
    <t xml:space="preserve">R   MATHILDE CAMPOS               19 LJ2     </t>
  </si>
  <si>
    <t xml:space="preserve">FRANCISCANOS             </t>
  </si>
  <si>
    <t xml:space="preserve">MARIA DAS GRACAS GONCALVES DE SOUZA               </t>
  </si>
  <si>
    <t xml:space="preserve">BAR DO SINTRA            </t>
  </si>
  <si>
    <t xml:space="preserve">PC  SAO SEBASTIAO                 48         </t>
  </si>
  <si>
    <t xml:space="preserve">CINTIA ALVES COSTA                                </t>
  </si>
  <si>
    <t xml:space="preserve">MERC JOSE LEONARDO       </t>
  </si>
  <si>
    <t xml:space="preserve">AV  JOAQUIM NOGUEIRA              200        </t>
  </si>
  <si>
    <t xml:space="preserve">APARICIA DE OLIVEIRA FERREIRA                     </t>
  </si>
  <si>
    <t xml:space="preserve">BAR CAXIAS               </t>
  </si>
  <si>
    <t xml:space="preserve">R   DORYMEDOM ALVES SIMOES        75         </t>
  </si>
  <si>
    <t xml:space="preserve">SEBASTIAO MORAES DE FREITAS 03767918617           </t>
  </si>
  <si>
    <t xml:space="preserve">0017307040034       </t>
  </si>
  <si>
    <t xml:space="preserve">SEBASTIAO MORAES DE      </t>
  </si>
  <si>
    <t xml:space="preserve">R   NOVA                          16         </t>
  </si>
  <si>
    <t xml:space="preserve">HIASMYM ANDRADE COSTA                             </t>
  </si>
  <si>
    <t xml:space="preserve">MERCEARIA BABILONIA      </t>
  </si>
  <si>
    <t xml:space="preserve">PC  DOM DELFIM                    40         </t>
  </si>
  <si>
    <t xml:space="preserve">CARLA APARECIDA LOPES PIRES                       </t>
  </si>
  <si>
    <t xml:space="preserve">CHICAO LANCHES           </t>
  </si>
  <si>
    <t xml:space="preserve">AV  JUSCELINO KUBITSCHEK          573        </t>
  </si>
  <si>
    <t xml:space="preserve">MARIA DE OLIVEIRA SANTOS                          </t>
  </si>
  <si>
    <t xml:space="preserve">BAR QUIABO 2             </t>
  </si>
  <si>
    <t xml:space="preserve">R   MARIETA CAMPOS                429        </t>
  </si>
  <si>
    <t xml:space="preserve">SEBASTIAO CANDIDO DA SILVA FILHO95465642          </t>
  </si>
  <si>
    <t xml:space="preserve">0033093290082       </t>
  </si>
  <si>
    <t xml:space="preserve">SEBASTIAO CANDIDO DA     </t>
  </si>
  <si>
    <t xml:space="preserve">R   TELMO ASSIS AMAND             235        </t>
  </si>
  <si>
    <t xml:space="preserve">ALISSON MIRANDA FERREIRA 10789177609              </t>
  </si>
  <si>
    <t xml:space="preserve">0033167650044       </t>
  </si>
  <si>
    <t xml:space="preserve">MERCEARIA FERREIRA       </t>
  </si>
  <si>
    <t xml:space="preserve">R   SEBASTIAO FROSSARD            1151       </t>
  </si>
  <si>
    <t xml:space="preserve">GERALDO HENRIQUE TEIXEIRA DA SILVA                </t>
  </si>
  <si>
    <t xml:space="preserve">maurosilvarabelo@yahoo.com.br                         </t>
  </si>
  <si>
    <t xml:space="preserve">R   SEBASTIAO FERREIRA LACERDA    187        </t>
  </si>
  <si>
    <t xml:space="preserve">ADEMIR DE PAULA                                   </t>
  </si>
  <si>
    <t xml:space="preserve">MERCEARIA SANTOS         </t>
  </si>
  <si>
    <t xml:space="preserve">R   ARI RAIMUNDO DOS SANTOS       360        </t>
  </si>
  <si>
    <t xml:space="preserve">OTAVIO HENRIQUE DE OLIVEIRA                       </t>
  </si>
  <si>
    <t xml:space="preserve">DEPOSITO PAES E MERC     </t>
  </si>
  <si>
    <t xml:space="preserve">R   JOSE ESTEVES                  7          </t>
  </si>
  <si>
    <t xml:space="preserve">RONALDO VICENTE DE FREITAS ME                     </t>
  </si>
  <si>
    <t xml:space="preserve">0032885380098       </t>
  </si>
  <si>
    <t xml:space="preserve">RONADLO VICENTE DE F     </t>
  </si>
  <si>
    <t xml:space="preserve">carinafonseca34@gmail.com                             </t>
  </si>
  <si>
    <t xml:space="preserve">AV  SAO JOAO BATISTA              93 LJ3     </t>
  </si>
  <si>
    <t xml:space="preserve">JOEL MARTINS HONORIO                              </t>
  </si>
  <si>
    <t xml:space="preserve">BAR DO SILVINHO          </t>
  </si>
  <si>
    <t xml:space="preserve">MARCELO BARBOSA FERREIRA                          </t>
  </si>
  <si>
    <t xml:space="preserve">HELENICE FERREIRA DA SILVA                        </t>
  </si>
  <si>
    <t xml:space="preserve">LANCHONETE GUARANY       </t>
  </si>
  <si>
    <t xml:space="preserve">R   TENENTE LUIZ RIBEIRO          35         </t>
  </si>
  <si>
    <t xml:space="preserve">RAMIRES LANDES DE ALMEIDA                         </t>
  </si>
  <si>
    <t xml:space="preserve">RAMIRES LANDES DE AL     </t>
  </si>
  <si>
    <t xml:space="preserve">R   GENERAL OLIMPIO MOURAO FILHO  46         </t>
  </si>
  <si>
    <t xml:space="preserve">MARILDA PAULO LUCAS                               </t>
  </si>
  <si>
    <t xml:space="preserve">JUNINNHO PADARIA LAN     </t>
  </si>
  <si>
    <t xml:space="preserve">AV  CAPITAO ANTONIO CARLOS SOUZA  965        </t>
  </si>
  <si>
    <t xml:space="preserve">WILLIAN DE ALMEIDA LORENZETTO                     </t>
  </si>
  <si>
    <t xml:space="preserve">WILLIAN DE ALMEIDA L     </t>
  </si>
  <si>
    <t xml:space="preserve">R   ESTELA DE MELO                139        </t>
  </si>
  <si>
    <t xml:space="preserve">BUNZL EQUIPAMENTOS PARA PROTECAO INDIVID          </t>
  </si>
  <si>
    <t xml:space="preserve">1863914820031       </t>
  </si>
  <si>
    <t xml:space="preserve">BUNZL EQUIPAMENTOS P     </t>
  </si>
  <si>
    <t xml:space="preserve">R   AVELINO HILARIO MUNIZ         699        </t>
  </si>
  <si>
    <t xml:space="preserve">NOSSA SENHORA DA CON     </t>
  </si>
  <si>
    <t xml:space="preserve">SERGIO SANTOS DE REZENDE JUNIOR                   </t>
  </si>
  <si>
    <t xml:space="preserve">SERGIO GAS               </t>
  </si>
  <si>
    <t xml:space="preserve">R   TANCREDO GRACIANO SOZA        113        </t>
  </si>
  <si>
    <t xml:space="preserve">LAIR DA COSTA REIS FILHO                          </t>
  </si>
  <si>
    <t xml:space="preserve">LAIR DA COSTA REIS F     </t>
  </si>
  <si>
    <t xml:space="preserve">R   ANTONIO JOAQUIM DE SOUZA      120        </t>
  </si>
  <si>
    <t xml:space="preserve">JOSE ILIDIO LIMA ME                               </t>
  </si>
  <si>
    <t xml:space="preserve">5219488050074       </t>
  </si>
  <si>
    <t xml:space="preserve">BALACO                   </t>
  </si>
  <si>
    <t xml:space="preserve">R   ALTIVO BRANDAO                101        </t>
  </si>
  <si>
    <t xml:space="preserve">JOSE LUCIANO SILVA                                </t>
  </si>
  <si>
    <t xml:space="preserve">BAR DO BODINHO           </t>
  </si>
  <si>
    <t xml:space="preserve">R   FRANCISCO OLIVEIRA            36         </t>
  </si>
  <si>
    <t xml:space="preserve">LUIS CARLOS DE SOUZA BRASIL                       </t>
  </si>
  <si>
    <t xml:space="preserve">4392602250094       </t>
  </si>
  <si>
    <t xml:space="preserve">PC  PADRE OTONI                   3          </t>
  </si>
  <si>
    <t xml:space="preserve">JOSE LEONARDO BORGES                              </t>
  </si>
  <si>
    <t xml:space="preserve">BAR DO LEONARDO 2        </t>
  </si>
  <si>
    <t xml:space="preserve">R   MANOEL PAES TIAGO             44         </t>
  </si>
  <si>
    <t xml:space="preserve">PAULO ARI DE OLIVEIRA                             </t>
  </si>
  <si>
    <t xml:space="preserve">BAR DO ARI               </t>
  </si>
  <si>
    <t xml:space="preserve">CRG UBA PEQUENO                   SN         </t>
  </si>
  <si>
    <t xml:space="preserve">DIVINO PIRES RIBEIRO                              </t>
  </si>
  <si>
    <t xml:space="preserve">6993177320028       </t>
  </si>
  <si>
    <t xml:space="preserve">DIVINO PIRES RIBEIRO     </t>
  </si>
  <si>
    <t xml:space="preserve">PC  SAO FRANCISCO                 245        </t>
  </si>
  <si>
    <t xml:space="preserve">GENESSY DE OLIVEIRA MARTINS                       </t>
  </si>
  <si>
    <t xml:space="preserve">VARANDAO DA JANE         </t>
  </si>
  <si>
    <t xml:space="preserve">AV  MADRE CANDIDA MARIA DE JESUS  530        </t>
  </si>
  <si>
    <t xml:space="preserve">MACLAUDIO SOUZA DA SILVA 04055657633              </t>
  </si>
  <si>
    <t xml:space="preserve">0033255920019       </t>
  </si>
  <si>
    <t xml:space="preserve">RONILDA DOCES E BOLO     </t>
  </si>
  <si>
    <t xml:space="preserve">R   BICAS                         276        </t>
  </si>
  <si>
    <t xml:space="preserve">ADILSON JOSE DA COSTA                             </t>
  </si>
  <si>
    <t xml:space="preserve">BAR DA PONTE             </t>
  </si>
  <si>
    <t xml:space="preserve">AV  MARIA AMELIA DE SOUZA PEDROSA 890        </t>
  </si>
  <si>
    <t xml:space="preserve">ASSIS DIVINO GIRMIANO                             </t>
  </si>
  <si>
    <t xml:space="preserve">6995387050010       </t>
  </si>
  <si>
    <t xml:space="preserve">MERCEARIA DO ASSIS       </t>
  </si>
  <si>
    <t xml:space="preserve">R   SANTO ANTONIO                 55         </t>
  </si>
  <si>
    <t xml:space="preserve">MARIA DAS GRACAS ALVES TEIXEIRA                   </t>
  </si>
  <si>
    <t xml:space="preserve">PADARIA QUINZE DE NO     </t>
  </si>
  <si>
    <t xml:space="preserve">R   QUINZE DE NOVEMBRO            277        </t>
  </si>
  <si>
    <t xml:space="preserve">CAMILA PAULA GOMES PAIVA                          </t>
  </si>
  <si>
    <t xml:space="preserve">BAR DO PH                </t>
  </si>
  <si>
    <t xml:space="preserve">R   TANGUETA                      758        </t>
  </si>
  <si>
    <t xml:space="preserve">RONALDO HENRIQUE DE SOUZA                         </t>
  </si>
  <si>
    <t xml:space="preserve">PIRATAS BAR              </t>
  </si>
  <si>
    <t xml:space="preserve">R   CATULINO VASCONCELOS          SN         </t>
  </si>
  <si>
    <t xml:space="preserve">MAGNO ALCANTARA SIQUEIRA LOPES                    </t>
  </si>
  <si>
    <t xml:space="preserve">BAR DO NINO              </t>
  </si>
  <si>
    <t xml:space="preserve">R   RAUL SOARES                   53         </t>
  </si>
  <si>
    <t xml:space="preserve">CAIO PADILHA SILVA 12607505666                    </t>
  </si>
  <si>
    <t xml:space="preserve">0033388530025       </t>
  </si>
  <si>
    <t xml:space="preserve">BAR E MERCEARIA DO C     </t>
  </si>
  <si>
    <t xml:space="preserve">R   MAESTRO JOSE AUGUSTO DA SILVEI150LJB     </t>
  </si>
  <si>
    <t xml:space="preserve">ANDREIA DIAS PASCO 07804726678                    </t>
  </si>
  <si>
    <t xml:space="preserve">0029031000043       </t>
  </si>
  <si>
    <t xml:space="preserve">MERCEARIA BHETINA        </t>
  </si>
  <si>
    <t xml:space="preserve">R   VIRGILIO PEDROSA              380        </t>
  </si>
  <si>
    <t xml:space="preserve">PAES PNEUS LTDA                                   </t>
  </si>
  <si>
    <t xml:space="preserve">439.716.888-0040    </t>
  </si>
  <si>
    <t xml:space="preserve">PAES PNEUS LTDA          </t>
  </si>
  <si>
    <t xml:space="preserve">R   VALDIR TROTA                  1050       </t>
  </si>
  <si>
    <t xml:space="preserve">ENCARNACAO LOPES MIRANDA                          </t>
  </si>
  <si>
    <t xml:space="preserve">BAR DA ENCARNACAO        </t>
  </si>
  <si>
    <t xml:space="preserve">ROD 5 KM 13                       SN         </t>
  </si>
  <si>
    <t xml:space="preserve">SANDRA HELENICE MARTINS 85592536615               </t>
  </si>
  <si>
    <t xml:space="preserve">0028489750076       </t>
  </si>
  <si>
    <t xml:space="preserve">SANDRA GOURMET           </t>
  </si>
  <si>
    <t xml:space="preserve">R   MILTON DE PAIVA BARBOSA       174        </t>
  </si>
  <si>
    <t xml:space="preserve">COHAB 3                  </t>
  </si>
  <si>
    <t xml:space="preserve">LUCIANO GONCALVES PITTA                           </t>
  </si>
  <si>
    <t xml:space="preserve">0310497030050       </t>
  </si>
  <si>
    <t xml:space="preserve">LUCIANO GONCALVES PI     </t>
  </si>
  <si>
    <t xml:space="preserve">PC  JOAO BATISTA PIERMATEI        19         </t>
  </si>
  <si>
    <t xml:space="preserve">GILBERTO PEREIRA CPF 026 198 356 31 ME            </t>
  </si>
  <si>
    <t xml:space="preserve">0317067970010       </t>
  </si>
  <si>
    <t xml:space="preserve">R   PROJETADA                     1          </t>
  </si>
  <si>
    <t xml:space="preserve">MARIA HELENA CATHOUD DE BARROS HENRIQUE           </t>
  </si>
  <si>
    <t xml:space="preserve">0033290370038       </t>
  </si>
  <si>
    <t xml:space="preserve">MARIA HELENA CATHOUD     </t>
  </si>
  <si>
    <t xml:space="preserve">R   TELMO ASSIS AMAND             100        </t>
  </si>
  <si>
    <t xml:space="preserve">ROSENY PIRES ANIBAL 42466725649                   </t>
  </si>
  <si>
    <t xml:space="preserve">0033255410088       </t>
  </si>
  <si>
    <t xml:space="preserve">BAR DA BOA               </t>
  </si>
  <si>
    <t xml:space="preserve">R   MARECHAL DEODORO DA FONSECA   172        </t>
  </si>
  <si>
    <t xml:space="preserve">SEBASTIAO SOARES DA SILVA CPF 0936208864          </t>
  </si>
  <si>
    <t xml:space="preserve">6925043930036       </t>
  </si>
  <si>
    <t xml:space="preserve">MERCEARIA FLORESTA       </t>
  </si>
  <si>
    <t xml:space="preserve">R   JOSE ELIAS                    1788       </t>
  </si>
  <si>
    <t xml:space="preserve">ROBERTO CARLOS DA SILVA                           </t>
  </si>
  <si>
    <t xml:space="preserve">PADARIA DA ENI           </t>
  </si>
  <si>
    <t xml:space="preserve">R   ALCALINO CARLOS OLIVEIRA      193        </t>
  </si>
  <si>
    <t xml:space="preserve">SEBASTIAO FERREIRA MARTINS                        </t>
  </si>
  <si>
    <t xml:space="preserve">BAR DO TIAO              </t>
  </si>
  <si>
    <t xml:space="preserve">AV  SANITARIA                     129        </t>
  </si>
  <si>
    <t xml:space="preserve">MENDES E AZEVEDO LTDA                             </t>
  </si>
  <si>
    <t xml:space="preserve">0033361030048       </t>
  </si>
  <si>
    <t xml:space="preserve">PADARIA GAMA E CERQU     </t>
  </si>
  <si>
    <t xml:space="preserve">R   GAMA CERQUEIRA                142        </t>
  </si>
  <si>
    <t xml:space="preserve">JULIO ANTONIO FERNANDES 60560827687               </t>
  </si>
  <si>
    <t xml:space="preserve">0033128190038       </t>
  </si>
  <si>
    <t xml:space="preserve">PROVOCACOES              </t>
  </si>
  <si>
    <t xml:space="preserve">provocacoes@outlook.com.br                            </t>
  </si>
  <si>
    <t xml:space="preserve">R   MARIO CARDOSO                 140        </t>
  </si>
  <si>
    <t xml:space="preserve">CENTENARIO               </t>
  </si>
  <si>
    <t xml:space="preserve">JORGE JULIO DE OLIVEIRA                           </t>
  </si>
  <si>
    <t xml:space="preserve">BAR SALVE JORGE          </t>
  </si>
  <si>
    <t xml:space="preserve">R   VINTE E UM DE ABRIL           80         </t>
  </si>
  <si>
    <t xml:space="preserve">LUANA DE OLIVEIRA CARVALHO MORAES 053122          </t>
  </si>
  <si>
    <t xml:space="preserve">0028146260063       </t>
  </si>
  <si>
    <t xml:space="preserve">LANCHONETE TROPICAL      </t>
  </si>
  <si>
    <t xml:space="preserve">lojadaluana@gmail.com                                 </t>
  </si>
  <si>
    <t xml:space="preserve">R   JOSE SILVA                    205 A      </t>
  </si>
  <si>
    <t xml:space="preserve">MARCOS VINICIO MORAIS SOARES                      </t>
  </si>
  <si>
    <t xml:space="preserve">BAR CASUAL               </t>
  </si>
  <si>
    <t xml:space="preserve">AV  EXPEDICIONARIOS               212 LA     </t>
  </si>
  <si>
    <t xml:space="preserve">HELEN DE ASSIS XAVIER 12150373688                 </t>
  </si>
  <si>
    <t xml:space="preserve">0030948050063       </t>
  </si>
  <si>
    <t xml:space="preserve">ENIOS BAR                </t>
  </si>
  <si>
    <t xml:space="preserve">R   CAETANO ROBERT                22         </t>
  </si>
  <si>
    <t xml:space="preserve">TERESINHA HELENA MARTINS CAZETA                   </t>
  </si>
  <si>
    <t xml:space="preserve">CAIXOTAO                 </t>
  </si>
  <si>
    <t xml:space="preserve">marcelomartinscazeta@yahoo.com.br                     </t>
  </si>
  <si>
    <t xml:space="preserve">AV  OLYNTHO ALMADA                221        </t>
  </si>
  <si>
    <t xml:space="preserve">ERLI SILVEIRA MEDEIROS                            </t>
  </si>
  <si>
    <t xml:space="preserve">PADARIA MEDEIROS         </t>
  </si>
  <si>
    <t xml:space="preserve">ERIKA ARAUJO AMORIM NOBREGA                       </t>
  </si>
  <si>
    <t xml:space="preserve">1532396930000       </t>
  </si>
  <si>
    <t xml:space="preserve">MERCEARIA LEONARDO       </t>
  </si>
  <si>
    <t xml:space="preserve">R   JOSE ALICIO                   15 A       </t>
  </si>
  <si>
    <t xml:space="preserve">ADYR DE SOUZA ASSIS                               </t>
  </si>
  <si>
    <t xml:space="preserve">BAR DO ADYR              </t>
  </si>
  <si>
    <t xml:space="preserve">R   FLAVIO SIQUEIRA               21         </t>
  </si>
  <si>
    <t xml:space="preserve">MARCELO RUBACK DE OLIVEIRA                        </t>
  </si>
  <si>
    <t xml:space="preserve">0033321110016       </t>
  </si>
  <si>
    <t xml:space="preserve">PETISCARIA MINEIRA       </t>
  </si>
  <si>
    <t xml:space="preserve">R   DOUTOR CUSTODIO JUNQUEIRA     15LJ D     </t>
  </si>
  <si>
    <t xml:space="preserve">VANESSA GONCALVES BATISTA PEREIRA                 </t>
  </si>
  <si>
    <t xml:space="preserve">CAMPO DO RIQUELME        </t>
  </si>
  <si>
    <t xml:space="preserve">SIT SAO DOMINGOS                  SN         </t>
  </si>
  <si>
    <t xml:space="preserve">MARCELENA TAVARES BARGANCA ME                     </t>
  </si>
  <si>
    <t xml:space="preserve">0033079190084       </t>
  </si>
  <si>
    <t xml:space="preserve">MERCEARIA UNIAO          </t>
  </si>
  <si>
    <t xml:space="preserve">R   ANTONIO AFONSO FERREIRA       135        </t>
  </si>
  <si>
    <t xml:space="preserve">CARLOS ROBERTO LUIZ                               </t>
  </si>
  <si>
    <t xml:space="preserve">BAR FIM DE NOITE         </t>
  </si>
  <si>
    <t xml:space="preserve">R   PASCOA BENINI                 106        </t>
  </si>
  <si>
    <t xml:space="preserve">CESIRA LIPPE             </t>
  </si>
  <si>
    <t xml:space="preserve">JULIO SERGIO CARMO MORAES                         </t>
  </si>
  <si>
    <t xml:space="preserve">JULIO SERGIO             </t>
  </si>
  <si>
    <t xml:space="preserve">AV  CLOVIS SALGADO GAMA           247        </t>
  </si>
  <si>
    <t xml:space="preserve">THAYNA APARECIDA GOUVEIA FRANCO                   </t>
  </si>
  <si>
    <t xml:space="preserve">BAR DA LUCIMAR           </t>
  </si>
  <si>
    <t xml:space="preserve">APARECIDA SAMPAIO                                 </t>
  </si>
  <si>
    <t xml:space="preserve">SALES LANCHES            </t>
  </si>
  <si>
    <t xml:space="preserve">R   JOAO GOUVEIA                  47         </t>
  </si>
  <si>
    <t xml:space="preserve">DIRCEU DE PAULA DIAS ME                           </t>
  </si>
  <si>
    <t xml:space="preserve">2841704250005       </t>
  </si>
  <si>
    <t xml:space="preserve">DEPOSITO DIDI            </t>
  </si>
  <si>
    <t xml:space="preserve">R   ABREU SOBRINHO                189        </t>
  </si>
  <si>
    <t xml:space="preserve">DARCI PASCOAL DE SOUZA CPF 33423644672            </t>
  </si>
  <si>
    <t xml:space="preserve">2845195270031       </t>
  </si>
  <si>
    <t xml:space="preserve">MERCEARIA PASCOAL        </t>
  </si>
  <si>
    <t xml:space="preserve">R   LUIZ DE ABREU MOREIRA         S/N        </t>
  </si>
  <si>
    <t xml:space="preserve">LENIR DIAS CONDELO                                </t>
  </si>
  <si>
    <t xml:space="preserve">2848431480050       </t>
  </si>
  <si>
    <t xml:space="preserve">MERC DO TODINHO          </t>
  </si>
  <si>
    <t xml:space="preserve">R   DOMINGOS MENDES PEIXOTO       S/N        </t>
  </si>
  <si>
    <t xml:space="preserve">SUPERMERCADO MUNDIAL LTDA                         </t>
  </si>
  <si>
    <t xml:space="preserve">2842768950076       </t>
  </si>
  <si>
    <t xml:space="preserve">SUPERMERCADO MUNDIA      </t>
  </si>
  <si>
    <t xml:space="preserve">PC  QUINZE DE NOVEMBRO            41         </t>
  </si>
  <si>
    <t xml:space="preserve">ONOFRE LUIZ DE MIRANDA E CIA LTDA ME              </t>
  </si>
  <si>
    <t xml:space="preserve">2843671910011       </t>
  </si>
  <si>
    <t xml:space="preserve">BAR DO MANA              </t>
  </si>
  <si>
    <t xml:space="preserve">PC  15 DE NOVEMBRO                SN         </t>
  </si>
  <si>
    <t xml:space="preserve">ARY DE TOLEDO NEVES E CIA LTDA                    </t>
  </si>
  <si>
    <t xml:space="preserve">284.060785.00-00    </t>
  </si>
  <si>
    <t xml:space="preserve">MERCEARIA DO ARI         </t>
  </si>
  <si>
    <t xml:space="preserve">R   BENEDITO VALADARES            302        </t>
  </si>
  <si>
    <t xml:space="preserve">FELIPE DA SILVA GONCALVES                         </t>
  </si>
  <si>
    <t xml:space="preserve">2849568340033       </t>
  </si>
  <si>
    <t xml:space="preserve">BAR DO FELIPINHO         </t>
  </si>
  <si>
    <t xml:space="preserve">R   JOSE ALVICO                   3          </t>
  </si>
  <si>
    <t xml:space="preserve">NEUZA GOMIDES COSTA                               </t>
  </si>
  <si>
    <t xml:space="preserve">BAR E LAN DO ROBERTO     </t>
  </si>
  <si>
    <t xml:space="preserve">R   MARECHAL FLORIANO PEIXOTO     495        </t>
  </si>
  <si>
    <t xml:space="preserve">ADNILSON PINTO DA SILVA                           </t>
  </si>
  <si>
    <t xml:space="preserve">PISCINA DA ANA PAULA     </t>
  </si>
  <si>
    <t xml:space="preserve">SIT RUADO DAS PEDRAS              SN         </t>
  </si>
  <si>
    <t xml:space="preserve">JOSE SEBASTIAO DO NASCIMENTO ME                   </t>
  </si>
  <si>
    <t xml:space="preserve">2845195240000       </t>
  </si>
  <si>
    <t xml:space="preserve">SIT PIRAPETINGA                   S/N        </t>
  </si>
  <si>
    <t xml:space="preserve">MARIA DE LOURDES DOS REIS ASSIS                   </t>
  </si>
  <si>
    <t xml:space="preserve">CISNER BAR               </t>
  </si>
  <si>
    <t xml:space="preserve">PC  GUTEMBERG HENRIQUES           232        </t>
  </si>
  <si>
    <t xml:space="preserve">NEIDE APARECIDA ALMEIDA SILVA                     </t>
  </si>
  <si>
    <t xml:space="preserve">CHURRASCO DO CARLIM      </t>
  </si>
  <si>
    <t xml:space="preserve">R   SANTO ANTONIO                 296        </t>
  </si>
  <si>
    <t xml:space="preserve">WELLINGTON DE SOUZA SUDAL 11593228643             </t>
  </si>
  <si>
    <t xml:space="preserve">0033591760021       </t>
  </si>
  <si>
    <t xml:space="preserve">CALDEIRAO BAR            </t>
  </si>
  <si>
    <t xml:space="preserve">R   JOSE MARTINS SOBRINHO         13         </t>
  </si>
  <si>
    <t xml:space="preserve">OLIVEIRA NUNES DE AGUIAR CPF 68455542691          </t>
  </si>
  <si>
    <t xml:space="preserve">4397378680013       </t>
  </si>
  <si>
    <t xml:space="preserve">BAR E MERCEARIA NUNE     </t>
  </si>
  <si>
    <t xml:space="preserve">R   MANOEL MEDINA                 44         </t>
  </si>
  <si>
    <t xml:space="preserve">RENATO SANTOS GUIMARAES                           </t>
  </si>
  <si>
    <t xml:space="preserve">0026461630040       </t>
  </si>
  <si>
    <t xml:space="preserve">SPORTS BAR               </t>
  </si>
  <si>
    <t xml:space="preserve">R   CAPITAO MENDES                133        </t>
  </si>
  <si>
    <t xml:space="preserve">VIGILATO VIEIRA DA SILVA FILHO                    </t>
  </si>
  <si>
    <t xml:space="preserve">BAR DO VIGILATO          </t>
  </si>
  <si>
    <t xml:space="preserve">R   DO FRUTA PAO                  120        </t>
  </si>
  <si>
    <t xml:space="preserve">FAUSTA CRISTINA COSTA CESAR DO VALE 0286          </t>
  </si>
  <si>
    <t xml:space="preserve">0029126580004       </t>
  </si>
  <si>
    <t xml:space="preserve">CRIS BAR E LANCHONET     </t>
  </si>
  <si>
    <t xml:space="preserve">PC  JOAQUIM BARBOSA DE MIRANDA    130        </t>
  </si>
  <si>
    <t xml:space="preserve">JOSE ANTONIO MEIRA ESTEVAM                        </t>
  </si>
  <si>
    <t xml:space="preserve">BAR DO DE                </t>
  </si>
  <si>
    <t xml:space="preserve">R   CORONEL JOAO VICENTE          178        </t>
  </si>
  <si>
    <t xml:space="preserve">SEBASTIAO DOS SANTOS BICALHO                      </t>
  </si>
  <si>
    <t xml:space="preserve">MERCEARIA ECONOMIA       </t>
  </si>
  <si>
    <t xml:space="preserve">R   JOSE MARTINS SOBRINHO         89         </t>
  </si>
  <si>
    <t xml:space="preserve">RONALDO DE ANDRADE CAETANO                        </t>
  </si>
  <si>
    <t xml:space="preserve">MERCEARIA CATAGUARIN     </t>
  </si>
  <si>
    <t xml:space="preserve">ANTONIO LAERTE DA CRUZ                            </t>
  </si>
  <si>
    <t xml:space="preserve">BAR DO TONINHO           </t>
  </si>
  <si>
    <t xml:space="preserve">R   PADRE IVO URBANO MOREIRA      190        </t>
  </si>
  <si>
    <t xml:space="preserve">ARIANE DUARTE                                     </t>
  </si>
  <si>
    <t xml:space="preserve">AL  DAS CAMELIAS                  110        </t>
  </si>
  <si>
    <t xml:space="preserve">JOSE DOMINGOS SILVA CONTE                         </t>
  </si>
  <si>
    <t xml:space="preserve">JOSE DOMINGOS SILVA      </t>
  </si>
  <si>
    <t xml:space="preserve">lucianalopes163@hotmail.com                           </t>
  </si>
  <si>
    <t xml:space="preserve">AV  DOS EXPEDICIONARIOS           199        </t>
  </si>
  <si>
    <t xml:space="preserve">JULIOZ CEZAR WERNECK LOCHE                        </t>
  </si>
  <si>
    <t xml:space="preserve">CARECAS BAR              </t>
  </si>
  <si>
    <t xml:space="preserve">R   OSCAR MACHADO                 7          </t>
  </si>
  <si>
    <t xml:space="preserve">JOSE MARIA DA SILVA 77326482691                   </t>
  </si>
  <si>
    <t xml:space="preserve">0029848020071       </t>
  </si>
  <si>
    <t xml:space="preserve">RECANTO DOS AMIGOS       </t>
  </si>
  <si>
    <t xml:space="preserve">R   QUINZE DE NOVEMBRO            6          </t>
  </si>
  <si>
    <t xml:space="preserve">MARIA DALVA GOMES DE ARAUJO 00845147609           </t>
  </si>
  <si>
    <t xml:space="preserve">0027805970092       </t>
  </si>
  <si>
    <t xml:space="preserve">MARIA DALVA GOMES DE     </t>
  </si>
  <si>
    <t xml:space="preserve">R   JOSE ZANELA                   30         </t>
  </si>
  <si>
    <t xml:space="preserve">QUINZE NOVEMBRO          </t>
  </si>
  <si>
    <t xml:space="preserve">ALESSANDRA APARECIDA THEZA GAMA ME                </t>
  </si>
  <si>
    <t xml:space="preserve">0011046070061       </t>
  </si>
  <si>
    <t xml:space="preserve">LANCHONETE DA ALESSA     </t>
  </si>
  <si>
    <t xml:space="preserve">PC  ALDO SOLDATE                  51         </t>
  </si>
  <si>
    <t xml:space="preserve">MARCOS JOSE DE SOUZA COSTA JUNIOR 082155          </t>
  </si>
  <si>
    <t xml:space="preserve">0033223290010       </t>
  </si>
  <si>
    <t xml:space="preserve">BAR POINT PARAISO        </t>
  </si>
  <si>
    <t xml:space="preserve">R   PADRE MANOEL DE PAIA          54         </t>
  </si>
  <si>
    <t xml:space="preserve">WASHINGTON LUIZ PIRES                             </t>
  </si>
  <si>
    <t xml:space="preserve">BAR DO WASHINGTON        </t>
  </si>
  <si>
    <t xml:space="preserve">R   PROJETADA                     2          </t>
  </si>
  <si>
    <t xml:space="preserve">JOAO TEIXEIRA            </t>
  </si>
  <si>
    <t xml:space="preserve">JOSE ROBERTO MARIANO DE OLIVEIRA 5882875          </t>
  </si>
  <si>
    <t xml:space="preserve">0029028360042       </t>
  </si>
  <si>
    <t xml:space="preserve">BIG BROTHER              </t>
  </si>
  <si>
    <t xml:space="preserve">R   ALAN KARDEC                   720        </t>
  </si>
  <si>
    <t xml:space="preserve">RENATA CARVALHO DE ANDRADE                        </t>
  </si>
  <si>
    <t xml:space="preserve">CARVALHO BAR E MERCE     </t>
  </si>
  <si>
    <t xml:space="preserve">R   LADEIRA CARLOS GOMES          107        </t>
  </si>
  <si>
    <t xml:space="preserve">CAIXA DAGUA              </t>
  </si>
  <si>
    <t xml:space="preserve">MONICA CORBELLI 89878655687                       </t>
  </si>
  <si>
    <t xml:space="preserve">0033733810007       </t>
  </si>
  <si>
    <t xml:space="preserve">BAR E MERCEARIA CORB     </t>
  </si>
  <si>
    <t xml:space="preserve">smcorbelliteixeira@hotmail.com                        </t>
  </si>
  <si>
    <t xml:space="preserve">R   ASTOLFO MENDES DE CARVALHO    318        </t>
  </si>
  <si>
    <t xml:space="preserve">SABRINA ZANATELI NOGUEIRA 14437398637             </t>
  </si>
  <si>
    <t xml:space="preserve">0033768920038       </t>
  </si>
  <si>
    <t xml:space="preserve">ESPACO GOURMET           </t>
  </si>
  <si>
    <t xml:space="preserve">sabrina.zanatelli.sz@gmail.com                        </t>
  </si>
  <si>
    <t xml:space="preserve">R   LOPES GUIMARAES               67         </t>
  </si>
  <si>
    <t xml:space="preserve">ANAINA APARECIDA DE SOUZA PIRES 07066060          </t>
  </si>
  <si>
    <t xml:space="preserve">0033729460013       </t>
  </si>
  <si>
    <t xml:space="preserve">ACADEMIA DO CHOPP        </t>
  </si>
  <si>
    <t xml:space="preserve">AV  SIZENANDO DUTRA DE SIQUEIRA   626        </t>
  </si>
  <si>
    <t xml:space="preserve">DECIO BASTOS GUIMARAES                            </t>
  </si>
  <si>
    <t xml:space="preserve">6923413890082       </t>
  </si>
  <si>
    <t xml:space="preserve">DEPOSITO DO DEDINHO      </t>
  </si>
  <si>
    <t xml:space="preserve">R   CONSELHEIRO TORRES            578        </t>
  </si>
  <si>
    <t xml:space="preserve">JUAREZ ANTONIO DA FONSECA                         </t>
  </si>
  <si>
    <t xml:space="preserve">BAR DA ESQUINA           </t>
  </si>
  <si>
    <t xml:space="preserve">R   DONA RAIMUNDO                 635        </t>
  </si>
  <si>
    <t xml:space="preserve">PRICILA COSTA PINHEIRO                            </t>
  </si>
  <si>
    <t xml:space="preserve">MERCEARIA AUTO DA BO     </t>
  </si>
  <si>
    <t xml:space="preserve">R   HOMERO GESUALDO               202        </t>
  </si>
  <si>
    <t xml:space="preserve">ALTO DA BOA VISTA        </t>
  </si>
  <si>
    <t xml:space="preserve">JAQUELINE VIEIRA TOLEDO                           </t>
  </si>
  <si>
    <t xml:space="preserve">R   WANTUIL COSTA                 482        </t>
  </si>
  <si>
    <t xml:space="preserve">CLAUDETE DAS GRACAS REIS PANIFICADORA ME          </t>
  </si>
  <si>
    <t xml:space="preserve">0033786890013       </t>
  </si>
  <si>
    <t xml:space="preserve">PANIFICADORA KERPAES     </t>
  </si>
  <si>
    <t xml:space="preserve">AV  CORONEL MONTEIRO DE CASTRO    485        </t>
  </si>
  <si>
    <t xml:space="preserve">LAIR ZAMBONI DA SILVA ME                          </t>
  </si>
  <si>
    <t xml:space="preserve">0152731650042       </t>
  </si>
  <si>
    <t xml:space="preserve">LAIR ZAMBONI DA SILV     </t>
  </si>
  <si>
    <t xml:space="preserve">AV  EUVALDO LODI                  420        </t>
  </si>
  <si>
    <t xml:space="preserve">THAYS CRISTINA CAMPOS DE AGUIAR                   </t>
  </si>
  <si>
    <t xml:space="preserve">ALLAN CAMILO MEDINA DE SOUZA 09850955635          </t>
  </si>
  <si>
    <t xml:space="preserve">0029896370028       </t>
  </si>
  <si>
    <t xml:space="preserve">ALLAN CAMILO MEDINA      </t>
  </si>
  <si>
    <t xml:space="preserve">R   JUDITH POMPEI                 899        </t>
  </si>
  <si>
    <t xml:space="preserve">JOSE MARCIO RUZA                                  </t>
  </si>
  <si>
    <t xml:space="preserve">PC  ATILIO BONFANTE               SN         </t>
  </si>
  <si>
    <t xml:space="preserve">ERNANI DUTRA CAMPOS ME                            </t>
  </si>
  <si>
    <t xml:space="preserve">1538244070062       </t>
  </si>
  <si>
    <t xml:space="preserve">LANCHONETE CALCAD        </t>
  </si>
  <si>
    <t xml:space="preserve">atual.contabilidade@yahoo.com.br                      </t>
  </si>
  <si>
    <t xml:space="preserve">R   CORONEL JOAO DUARTE           119        </t>
  </si>
  <si>
    <t xml:space="preserve">VINICIUS SA SILVA BALDIOTTI                       </t>
  </si>
  <si>
    <t xml:space="preserve">MERCEARIA DO VINICIU     </t>
  </si>
  <si>
    <t xml:space="preserve">R   ISMAIL AVILA                  101        </t>
  </si>
  <si>
    <t xml:space="preserve">PETERSON NETO POYARES                             </t>
  </si>
  <si>
    <t xml:space="preserve">PETERSON NETO POYARE     </t>
  </si>
  <si>
    <t xml:space="preserve">R   GENTIL PACHECO DE MELO        280        </t>
  </si>
  <si>
    <t xml:space="preserve">ALOISIO DIAS TEIXEIRA                             </t>
  </si>
  <si>
    <t xml:space="preserve">BAR DO TEIXEIRA          </t>
  </si>
  <si>
    <t xml:space="preserve">PRISCILLA GOMES DA MATA                           </t>
  </si>
  <si>
    <t xml:space="preserve">PRISCILLA GOMES DA M     </t>
  </si>
  <si>
    <t xml:space="preserve">R   SILVIO MARANHA                129        </t>
  </si>
  <si>
    <t xml:space="preserve">PAULO JORGE GOMES 42451698691                     </t>
  </si>
  <si>
    <t xml:space="preserve">0028450840015       </t>
  </si>
  <si>
    <t xml:space="preserve">BAR E MERCEARIA MILU     </t>
  </si>
  <si>
    <t xml:space="preserve">R   HORONDINA CORDEIRO LINO       551        </t>
  </si>
  <si>
    <t xml:space="preserve">TERRA DO SANTO           </t>
  </si>
  <si>
    <t xml:space="preserve">ANTONIO CORDEIRO JUNIOR 06986644698               </t>
  </si>
  <si>
    <t xml:space="preserve">0033877760058       </t>
  </si>
  <si>
    <t xml:space="preserve">MERCADO JJ               </t>
  </si>
  <si>
    <t xml:space="preserve">R   AGENOR NUNES DE SIQUEIRA      85         </t>
  </si>
  <si>
    <t xml:space="preserve">LAIR DIAS VALENTE                                 </t>
  </si>
  <si>
    <t xml:space="preserve">PONTO DO ESPETINHO       </t>
  </si>
  <si>
    <t xml:space="preserve">AV  WADY MERGH                    100        </t>
  </si>
  <si>
    <t xml:space="preserve">CRISTIANO JAIRO DE CARVALHO E CIA LTDA            </t>
  </si>
  <si>
    <t xml:space="preserve">UBA FESTAS               </t>
  </si>
  <si>
    <t xml:space="preserve">AV  JOSE RESENDE BRANDO           329 A      </t>
  </si>
  <si>
    <t xml:space="preserve">VINICIUS NOGUEIRA TEIXEIRA DURSO                  </t>
  </si>
  <si>
    <t xml:space="preserve">CLIMA DA SERRA           </t>
  </si>
  <si>
    <t xml:space="preserve">PC  PADRE NELSON TAFURI           SN         </t>
  </si>
  <si>
    <t xml:space="preserve">JOSE ADOLFO JUNIOR                                </t>
  </si>
  <si>
    <t xml:space="preserve">0033526960062       </t>
  </si>
  <si>
    <t xml:space="preserve">BAR DO MIUDO             </t>
  </si>
  <si>
    <t xml:space="preserve">R   E                             173        </t>
  </si>
  <si>
    <t xml:space="preserve">DEVANIR FERREIRA MEIRELIS                         </t>
  </si>
  <si>
    <t xml:space="preserve">BAR DO DEVANIR           </t>
  </si>
  <si>
    <t xml:space="preserve">R   HENRIQUE TEIXEIRA FILHO       SN         </t>
  </si>
  <si>
    <t xml:space="preserve">KELY CRISTINA FERREIRA BARROS                     </t>
  </si>
  <si>
    <t xml:space="preserve">GUELAS BAR               </t>
  </si>
  <si>
    <t xml:space="preserve">AV  GUIDOVAL                      175        </t>
  </si>
  <si>
    <t xml:space="preserve">CHURRASCARIA MANTO VERDE                          </t>
  </si>
  <si>
    <t xml:space="preserve">1532763400025       </t>
  </si>
  <si>
    <t xml:space="preserve">CHURRASCARIA MANTO V     </t>
  </si>
  <si>
    <t xml:space="preserve">AV  SIZENANDO DUTRA DE SIQUEIRA   1461       </t>
  </si>
  <si>
    <t xml:space="preserve">MARCELO MACHADO CLEMENTE 10273732676              </t>
  </si>
  <si>
    <t xml:space="preserve">0033818390070       </t>
  </si>
  <si>
    <t xml:space="preserve">NOVA FONTE DISTRIBUI     </t>
  </si>
  <si>
    <t xml:space="preserve">R   FRANCISCO ANTONIO LEONARDO    166        </t>
  </si>
  <si>
    <t xml:space="preserve">CLARICEIA DA CONCEICAO SILVA                      </t>
  </si>
  <si>
    <t xml:space="preserve">BAR E LANCHONETE JSW     </t>
  </si>
  <si>
    <t xml:space="preserve">R   GERALDINO FERRAZ              360        </t>
  </si>
  <si>
    <t xml:space="preserve">MARIA DE LOURDES GARDONI 28290062672              </t>
  </si>
  <si>
    <t xml:space="preserve">0032345560061       </t>
  </si>
  <si>
    <t xml:space="preserve">MARIA DE LOURDES GAR     </t>
  </si>
  <si>
    <t xml:space="preserve">R   PORTUGAL                      20         </t>
  </si>
  <si>
    <t xml:space="preserve">WALDEMBERG GABRIEL DE MELO FERREIRA 1983          </t>
  </si>
  <si>
    <t xml:space="preserve">0033796130003       </t>
  </si>
  <si>
    <t xml:space="preserve">ACOUGUE AVIARIO E ME     </t>
  </si>
  <si>
    <t xml:space="preserve">ROD BR 116                        26         </t>
  </si>
  <si>
    <t xml:space="preserve">RAFAEL DE OLIVEIRA PINTO                          </t>
  </si>
  <si>
    <t xml:space="preserve">BAR DA SOL               </t>
  </si>
  <si>
    <t xml:space="preserve">R   ANGELO SPERANDIO              1260       </t>
  </si>
  <si>
    <t xml:space="preserve">CINTIA TRINDADE DE AZEVEDO                        </t>
  </si>
  <si>
    <t xml:space="preserve">PADARIA SABOR DE MEL     </t>
  </si>
  <si>
    <t xml:space="preserve">cinttiauba@yahoo.com.br                               </t>
  </si>
  <si>
    <t xml:space="preserve">AV  HERMES BIGONHA                380        </t>
  </si>
  <si>
    <t xml:space="preserve">LUIS WAGNER TEIXEIRA                              </t>
  </si>
  <si>
    <t xml:space="preserve">MERCEARIA TEIXEIRA       </t>
  </si>
  <si>
    <t xml:space="preserve">R   ANGELO SPERANDIO              1350       </t>
  </si>
  <si>
    <t xml:space="preserve">JENNIFER SANTANA COELHO 11483950670               </t>
  </si>
  <si>
    <t xml:space="preserve">0033968710037       </t>
  </si>
  <si>
    <t xml:space="preserve">BAR E LANCHONETE QUE     </t>
  </si>
  <si>
    <t xml:space="preserve">R   JOSINA FRAGA LACERDA          25         </t>
  </si>
  <si>
    <t xml:space="preserve">KRILSEY OLIVEIRA DOMINGOS 12018137603             </t>
  </si>
  <si>
    <t xml:space="preserve">0031030920001       </t>
  </si>
  <si>
    <t xml:space="preserve">PISCINA DO MARCINHO      </t>
  </si>
  <si>
    <t xml:space="preserve">FAZ SANTO ANTONIO                 9999       </t>
  </si>
  <si>
    <t xml:space="preserve">HORACINA MORAIS DE OLIVEIRA                       </t>
  </si>
  <si>
    <t xml:space="preserve">CABANA MINEIRA           </t>
  </si>
  <si>
    <t xml:space="preserve">PC  FIRMINO ANTUNES VIEIRA        36         </t>
  </si>
  <si>
    <t xml:space="preserve">LARCEDINA                </t>
  </si>
  <si>
    <t xml:space="preserve">EDILA BERNARDETE DE MORAIS                        </t>
  </si>
  <si>
    <t xml:space="preserve">DISK VALENTE             </t>
  </si>
  <si>
    <t xml:space="preserve">R   VIRGILIO PEDROSA              305        </t>
  </si>
  <si>
    <t xml:space="preserve">EDIMAR ALBERTO DE FREITAS 00154197629             </t>
  </si>
  <si>
    <t xml:space="preserve">0033156740098       </t>
  </si>
  <si>
    <t xml:space="preserve">FREITAS BAR              </t>
  </si>
  <si>
    <t xml:space="preserve">R   JOANINHA DE SOUZA             201        </t>
  </si>
  <si>
    <t xml:space="preserve">JOAO RODRIGUES DE SOUZA                           </t>
  </si>
  <si>
    <t xml:space="preserve">PASTEL CALDO DE CANA     </t>
  </si>
  <si>
    <t xml:space="preserve">rodrigosouzaj775@gmail.com                            </t>
  </si>
  <si>
    <t xml:space="preserve">PC  JOAO PINHEIRO                 235        </t>
  </si>
  <si>
    <t xml:space="preserve">FLOR DE LIS PRODUCOES E EVENTOS EIRELI            </t>
  </si>
  <si>
    <t xml:space="preserve">EMPRESARIO JOAO WELL     </t>
  </si>
  <si>
    <t xml:space="preserve">R   PARAIBA 2301                  3730       </t>
  </si>
  <si>
    <t xml:space="preserve">DIVINOPOLIS              </t>
  </si>
  <si>
    <t xml:space="preserve">RANCHO ALEGRE            </t>
  </si>
  <si>
    <t xml:space="preserve">FABIO PEREIRA FONSECA                             </t>
  </si>
  <si>
    <t xml:space="preserve">PETISCO 285              </t>
  </si>
  <si>
    <t xml:space="preserve">ROD 285 KM 9                      SN         </t>
  </si>
  <si>
    <t xml:space="preserve">JORGE PEDRO CELESTINO                             </t>
  </si>
  <si>
    <t xml:space="preserve">JORGE PEDRO CELESTIN     </t>
  </si>
  <si>
    <t xml:space="preserve">R   VEREADOR GENTIL FERREIRA COSTA98         </t>
  </si>
  <si>
    <t xml:space="preserve">MARIA BRAGA LISBOA       </t>
  </si>
  <si>
    <t xml:space="preserve">L C COELHO SORVETERIA E LANCHONETE ME             </t>
  </si>
  <si>
    <t xml:space="preserve">0027027850052       </t>
  </si>
  <si>
    <t xml:space="preserve">WERNECKS LANCHES         </t>
  </si>
  <si>
    <t xml:space="preserve">R   JOSE PERES                    423        </t>
  </si>
  <si>
    <t xml:space="preserve">RAPHAEL DE MENDONCA AGUIAR                        </t>
  </si>
  <si>
    <t xml:space="preserve">GELA MAIS                </t>
  </si>
  <si>
    <t xml:space="preserve">R   ROLANDO LADEIRA SALGADO       161        </t>
  </si>
  <si>
    <t xml:space="preserve">IRACI FERREIRA DE FREITAS FREIRE                  </t>
  </si>
  <si>
    <t xml:space="preserve">BAR DO PROFESSOR         </t>
  </si>
  <si>
    <t xml:space="preserve">R   LUIZ ANTONIO RIBEIRO          42         </t>
  </si>
  <si>
    <t xml:space="preserve">TALITA FERNANDES 09381094640                      </t>
  </si>
  <si>
    <t xml:space="preserve">0033831730091       </t>
  </si>
  <si>
    <t xml:space="preserve">TALITA FERNANDES 093     </t>
  </si>
  <si>
    <t xml:space="preserve">AV  ANTONIO JUSTINO               1323       </t>
  </si>
  <si>
    <t xml:space="preserve">AILTON JOSE GERMANO 03064868659                   </t>
  </si>
  <si>
    <t xml:space="preserve">0025594820035       </t>
  </si>
  <si>
    <t xml:space="preserve">AILTON JOSE GERMANO      </t>
  </si>
  <si>
    <t xml:space="preserve">AV  PRESIDENTE KENNEDY            352        </t>
  </si>
  <si>
    <t xml:space="preserve">EUNICE DA SILVA NUNES                             </t>
  </si>
  <si>
    <t xml:space="preserve">CASA DO REI              </t>
  </si>
  <si>
    <t xml:space="preserve">R   DOS OPERARIOS                 11         </t>
  </si>
  <si>
    <t xml:space="preserve">NEUZA MARIA DOS SANTOS OLIVEIRA 23472740          </t>
  </si>
  <si>
    <t xml:space="preserve">0033732520030       </t>
  </si>
  <si>
    <t xml:space="preserve">NEUZA MARIA DOS SANT     </t>
  </si>
  <si>
    <t xml:space="preserve">MARBRAM INDUSTRIA COMERCIO E TRANSPORTE           </t>
  </si>
  <si>
    <t xml:space="preserve">384916267.00-40     </t>
  </si>
  <si>
    <t xml:space="preserve">SOL E NEVE               </t>
  </si>
  <si>
    <t xml:space="preserve">AV  DOS EXPEDICIONARIOS           128        </t>
  </si>
  <si>
    <t xml:space="preserve">CLAUDIA ITARGINA MACHADO EIRELI ME                </t>
  </si>
  <si>
    <t xml:space="preserve">0033859080067       </t>
  </si>
  <si>
    <t xml:space="preserve">CLUADIA ITARGINA MAC     </t>
  </si>
  <si>
    <t xml:space="preserve">R   MAJOR FELICISSIMO             483        </t>
  </si>
  <si>
    <t xml:space="preserve">MARCELO BASTOS BRAGA                              </t>
  </si>
  <si>
    <t xml:space="preserve">PADARIA MARIZA           </t>
  </si>
  <si>
    <t xml:space="preserve">TV  TORRES                        57         </t>
  </si>
  <si>
    <t xml:space="preserve">MERCARIA G E P ALIMENTICIOS LTDA ME               </t>
  </si>
  <si>
    <t xml:space="preserve">0032235570070       </t>
  </si>
  <si>
    <t xml:space="preserve">GABRIEL E PAULA ALIM     </t>
  </si>
  <si>
    <t xml:space="preserve">R   PADRE MESSIAS PASSOS          92         </t>
  </si>
  <si>
    <t xml:space="preserve">MARIA FHERNANDA DE SOUZA BOTELHO                  </t>
  </si>
  <si>
    <t xml:space="preserve">0034157540085       </t>
  </si>
  <si>
    <t xml:space="preserve">TAJ MAHAL BAR E REST     </t>
  </si>
  <si>
    <t xml:space="preserve">R   FRANCISCO ROSSI               86         </t>
  </si>
  <si>
    <t xml:space="preserve">JOSIMAR SOUZA DE LIMA ME                          </t>
  </si>
  <si>
    <t xml:space="preserve">0033561480047       </t>
  </si>
  <si>
    <t xml:space="preserve">JOSIMAR SOUZA DE LIM     </t>
  </si>
  <si>
    <t xml:space="preserve">PC  NOSSA SENHORA DE FATIMA       SN         </t>
  </si>
  <si>
    <t xml:space="preserve">FERNANDA FURTADO GRANATO ME                       </t>
  </si>
  <si>
    <t xml:space="preserve">0034067530013       </t>
  </si>
  <si>
    <t xml:space="preserve">BAR E RESTAURANTE BE     </t>
  </si>
  <si>
    <t xml:space="preserve">R   CONDOMINIO BELLE VILLE        235        </t>
  </si>
  <si>
    <t xml:space="preserve">SANTANA DO CAMPESTRE     </t>
  </si>
  <si>
    <t xml:space="preserve">JUCELENA GOMES GOULART                            </t>
  </si>
  <si>
    <t xml:space="preserve">BAR DA JUCELENA          </t>
  </si>
  <si>
    <t xml:space="preserve">AV  ALTINO RODRIGUES PEREIRA      582        </t>
  </si>
  <si>
    <t xml:space="preserve">VAGNER LODRON JUNIOR                              </t>
  </si>
  <si>
    <t xml:space="preserve">BAR DO VAGNER            </t>
  </si>
  <si>
    <t xml:space="preserve">3845172160539       </t>
  </si>
  <si>
    <t xml:space="preserve">CARRARO E ROCHA LTDA     </t>
  </si>
  <si>
    <t xml:space="preserve">R   FAJARDO                       33         </t>
  </si>
  <si>
    <t xml:space="preserve">ANTONIA MARIA DE FREITAS TOLEDO                   </t>
  </si>
  <si>
    <t xml:space="preserve">BAR ANTONIA MARIA        </t>
  </si>
  <si>
    <t xml:space="preserve">R   JOAO SPERANDIO                540        </t>
  </si>
  <si>
    <t xml:space="preserve">AMANDA OLIVEIRA PEREIRA                           </t>
  </si>
  <si>
    <t xml:space="preserve">BAR DO ROMULO            </t>
  </si>
  <si>
    <t xml:space="preserve">PC  ARMANDO CARVALHO NUNES        106        </t>
  </si>
  <si>
    <t xml:space="preserve">STHELA MEDEIROS MACIEL RAMOS                      </t>
  </si>
  <si>
    <t xml:space="preserve">STHELA MEDEIROS MACI     </t>
  </si>
  <si>
    <t xml:space="preserve">R   MARIA OLIVEIRA RAMOS          69         </t>
  </si>
  <si>
    <t xml:space="preserve">VISMAR DE OLIVEIRA PEREIRA ME                     </t>
  </si>
  <si>
    <t xml:space="preserve">0034168990001       </t>
  </si>
  <si>
    <t xml:space="preserve">GORDURAS BAR E MERCE     </t>
  </si>
  <si>
    <t xml:space="preserve">EST DO GORDURA                    SN         </t>
  </si>
  <si>
    <t xml:space="preserve">CUSTODIO GOMES NOGUEIRA                           </t>
  </si>
  <si>
    <t xml:space="preserve">R   MANOEL CLEMENTE PEREIRA 94    94         </t>
  </si>
  <si>
    <t xml:space="preserve">TDE COMERCIO REPRESENTACAO E SERVICOS EI          </t>
  </si>
  <si>
    <t xml:space="preserve">0031106020073       </t>
  </si>
  <si>
    <t xml:space="preserve">TDE COMERCIO REPRESE     </t>
  </si>
  <si>
    <t xml:space="preserve">R   TAIZO KITAMURA                725        </t>
  </si>
  <si>
    <t xml:space="preserve">JORGE DIAS PEREIRA 64167240653                    </t>
  </si>
  <si>
    <t xml:space="preserve">0027016620077       </t>
  </si>
  <si>
    <t xml:space="preserve">JORGE DIAS PEREIRA 6     </t>
  </si>
  <si>
    <t xml:space="preserve">R   DA SERRARIA                   100        </t>
  </si>
  <si>
    <t xml:space="preserve">CARLA REGINA PEREIRA 10849855780                  </t>
  </si>
  <si>
    <t xml:space="preserve">0034164770058       </t>
  </si>
  <si>
    <t xml:space="preserve">CHOPERIA DA ESTACAO      </t>
  </si>
  <si>
    <t xml:space="preserve">R   SILVIO PEREIRA                5          </t>
  </si>
  <si>
    <t xml:space="preserve">JOSE FERNANDO DE SOUZA 07854931666                </t>
  </si>
  <si>
    <t xml:space="preserve">0032532070021       </t>
  </si>
  <si>
    <t xml:space="preserve">LANCHE DOS AMIGOS        </t>
  </si>
  <si>
    <t xml:space="preserve">R   EUGENIO NICOLATO              SN         </t>
  </si>
  <si>
    <t xml:space="preserve">CASSIA ALMEIDA MOREIRA 08054103689                </t>
  </si>
  <si>
    <t xml:space="preserve">0034265670016       </t>
  </si>
  <si>
    <t xml:space="preserve">CASSIA ALMEIDA MOREI     </t>
  </si>
  <si>
    <t xml:space="preserve">R   FRANCISCO DE PAULA PINTO      83B        </t>
  </si>
  <si>
    <t xml:space="preserve">SUELY DE FATIMA REZENDE 03448255661               </t>
  </si>
  <si>
    <t xml:space="preserve">0030815360029       </t>
  </si>
  <si>
    <t xml:space="preserve">DELICIA MINEIRA          </t>
  </si>
  <si>
    <t xml:space="preserve">R   BRAZ SCHETTINO                85         </t>
  </si>
  <si>
    <t xml:space="preserve">EDGARD BELINATO DORNELLAS                         </t>
  </si>
  <si>
    <t xml:space="preserve">TA TENO BAR              </t>
  </si>
  <si>
    <t xml:space="preserve">R   JOSE MOSTARO                  58         </t>
  </si>
  <si>
    <t xml:space="preserve">LUIZ HENRIQUE PEREIRA SANTOS 01870824644          </t>
  </si>
  <si>
    <t xml:space="preserve">0030992450004       </t>
  </si>
  <si>
    <t xml:space="preserve">LUIZ HENRIQUE PEREIR     </t>
  </si>
  <si>
    <t xml:space="preserve">R   MARIA FRANCISCA               81         </t>
  </si>
  <si>
    <t xml:space="preserve">TRANSRAIMUNDO LTDA                                </t>
  </si>
  <si>
    <t xml:space="preserve">0027108490099       </t>
  </si>
  <si>
    <t xml:space="preserve">PADARIA LA LUNA          </t>
  </si>
  <si>
    <t xml:space="preserve">R   ANISIO DE MEDEIROS FONTES     33         </t>
  </si>
  <si>
    <t xml:space="preserve">NEIMAR DA SILVA NETO                              </t>
  </si>
  <si>
    <t xml:space="preserve">R   MURILO RODRIGUES PINTO        12         </t>
  </si>
  <si>
    <t xml:space="preserve">MEIRE APARECIDA DIAS DA SILVA                     </t>
  </si>
  <si>
    <t xml:space="preserve">BAR DA MEIRE             </t>
  </si>
  <si>
    <t xml:space="preserve">R   LUIZ SCHIAVON                 69         </t>
  </si>
  <si>
    <t xml:space="preserve">ELETRICA LEOPOLDINENSE LTDA                       </t>
  </si>
  <si>
    <t xml:space="preserve">384281769.00-68     </t>
  </si>
  <si>
    <t xml:space="preserve">ELETRICA LEOPOLDINEN     </t>
  </si>
  <si>
    <t xml:space="preserve">AV  GETULIO VARGAS                555        </t>
  </si>
  <si>
    <t xml:space="preserve">JACAR PNEUS LTDA                                  </t>
  </si>
  <si>
    <t xml:space="preserve">6996508770001       </t>
  </si>
  <si>
    <t xml:space="preserve">JACAR PNEUS LTDA         </t>
  </si>
  <si>
    <t xml:space="preserve">fiscal@jacarpneus.com.br                              </t>
  </si>
  <si>
    <t xml:space="preserve">ROD UBA JUIZ DE FORA KM 86        S/N        </t>
  </si>
  <si>
    <t xml:space="preserve">JOAO LENO MEDEIROS DE CASTRO                      </t>
  </si>
  <si>
    <t xml:space="preserve">LARICAS FOOD             </t>
  </si>
  <si>
    <t xml:space="preserve">R   MARIO ESPOSITO                57         </t>
  </si>
  <si>
    <t xml:space="preserve">GIRLAINE ALBERICE DA SILVA ME                     </t>
  </si>
  <si>
    <t xml:space="preserve">0024772450033       </t>
  </si>
  <si>
    <t xml:space="preserve">PADARIA CUNHA            </t>
  </si>
  <si>
    <t xml:space="preserve">AV  BRAULIR MARCELINO DO PRADO    149        </t>
  </si>
  <si>
    <t xml:space="preserve">APARECIDA MARIA AMARANTE RODRIGUES                </t>
  </si>
  <si>
    <t xml:space="preserve">BAR DEVANIR              </t>
  </si>
  <si>
    <t xml:space="preserve">R   JOSE AUGUSTO DE ABREU         910        </t>
  </si>
  <si>
    <t xml:space="preserve">SEBASTIAO LUIZ FERREIRA FRANCO                    </t>
  </si>
  <si>
    <t xml:space="preserve">BAR DO NOVO              </t>
  </si>
  <si>
    <t xml:space="preserve">R   DO SAPO                       SN         </t>
  </si>
  <si>
    <t xml:space="preserve">JOAO EVANGELISTA PEREIRA 40961877634              </t>
  </si>
  <si>
    <t xml:space="preserve">0034323030037       </t>
  </si>
  <si>
    <t xml:space="preserve">BAR DO DADAO             </t>
  </si>
  <si>
    <t xml:space="preserve">AV  PREFEITO ADOLFO NICOLATO      SN         </t>
  </si>
  <si>
    <t xml:space="preserve">JOSIAS OZORIO DOS SANTOS ME                       </t>
  </si>
  <si>
    <t xml:space="preserve">0033374050026       </t>
  </si>
  <si>
    <t xml:space="preserve">R   CATAGUASES                    62         </t>
  </si>
  <si>
    <t xml:space="preserve">SAMUEL DE MELO PACHECO                            </t>
  </si>
  <si>
    <t xml:space="preserve">0026827010066       </t>
  </si>
  <si>
    <t xml:space="preserve">SAMUEL DE MELO PACHE     </t>
  </si>
  <si>
    <t xml:space="preserve">AV  EX COMBATENTES                240        </t>
  </si>
  <si>
    <t xml:space="preserve">MATHEUS DE SOUZA BITENCOURT                       </t>
  </si>
  <si>
    <t xml:space="preserve">BAR DO MATHEUS           </t>
  </si>
  <si>
    <t xml:space="preserve">R   PEDRO COMELO                  80         </t>
  </si>
  <si>
    <t xml:space="preserve">ROSIMAR REZENDE DO CARMO FERREIRA 059004          </t>
  </si>
  <si>
    <t xml:space="preserve">0028525750085       </t>
  </si>
  <si>
    <t xml:space="preserve">ROSIMAR REZENDE DO C     </t>
  </si>
  <si>
    <t xml:space="preserve">juliermeduarte2011@hotmail.com                        </t>
  </si>
  <si>
    <t xml:space="preserve">R   LUIZ PINTO DA SILVA           88         </t>
  </si>
  <si>
    <t xml:space="preserve">AUTO POSTO NOVO MILENIO LTDA                      </t>
  </si>
  <si>
    <t xml:space="preserve">3840403260075       </t>
  </si>
  <si>
    <t xml:space="preserve">POSTO NOVO MILENIO       </t>
  </si>
  <si>
    <t xml:space="preserve">novomilenio.nfe@hotmail.com                           </t>
  </si>
  <si>
    <t xml:space="preserve">R   ACACIO SERPA                  500        </t>
  </si>
  <si>
    <t xml:space="preserve">CRISTIANO DE OLIVEIRA ZANOVELLI                   </t>
  </si>
  <si>
    <t xml:space="preserve">BAR ZANOVELLI            </t>
  </si>
  <si>
    <t xml:space="preserve">R   DORYMEMDOM SIMOES             523        </t>
  </si>
  <si>
    <t xml:space="preserve">ARIDELSO DO CARMO DE BARROS                       </t>
  </si>
  <si>
    <t xml:space="preserve">R   ARLINDO PINHEIRO              20         </t>
  </si>
  <si>
    <t xml:space="preserve">NILO ALVES DE PAULA FILHO                         </t>
  </si>
  <si>
    <t xml:space="preserve">R   COSTA REIS                    SN         </t>
  </si>
  <si>
    <t xml:space="preserve">L C SUPERMERCADOS LTDA ME                         </t>
  </si>
  <si>
    <t xml:space="preserve">0034029920098       </t>
  </si>
  <si>
    <t xml:space="preserve">SUERMERCADO JOSE CIR     </t>
  </si>
  <si>
    <t xml:space="preserve">AV  ALTINO RODRIGUES PEREIRA      404        </t>
  </si>
  <si>
    <t xml:space="preserve">LUANA PEREIRA DE SALES SOUSA                      </t>
  </si>
  <si>
    <t xml:space="preserve">R   ANTONIO DAMASIO               196        </t>
  </si>
  <si>
    <t xml:space="preserve">JOAO MARTINS DE MORAIS                            </t>
  </si>
  <si>
    <t xml:space="preserve">BAR JOAO DA QUINTINH     </t>
  </si>
  <si>
    <t xml:space="preserve">SIT PRATINHA                      SN         </t>
  </si>
  <si>
    <t xml:space="preserve">RAFAELA DO CARMO SOARES                           </t>
  </si>
  <si>
    <t xml:space="preserve">LANCHE DA RAFAELA        </t>
  </si>
  <si>
    <t xml:space="preserve">SIT GLORIA                        SN         </t>
  </si>
  <si>
    <t xml:space="preserve">JUSLEY MAGUELI RODRIGUES PECANHA VIEIRA           </t>
  </si>
  <si>
    <t xml:space="preserve">FRANGO TROTA             </t>
  </si>
  <si>
    <t xml:space="preserve">R   BENEDITO VALADARES            251        </t>
  </si>
  <si>
    <t xml:space="preserve">ALCIONE INACIO COELHO                             </t>
  </si>
  <si>
    <t xml:space="preserve">MERCEARIA DA MARLUCE     </t>
  </si>
  <si>
    <t xml:space="preserve">AV  VEREADOR OSWALDO SALGADO GUIMA365        </t>
  </si>
  <si>
    <t xml:space="preserve">HENRIQUE SOUZA SIQUEIRA                           </t>
  </si>
  <si>
    <t xml:space="preserve">DIS DO HENRIQUE          </t>
  </si>
  <si>
    <t xml:space="preserve">R   ALEXANDRE MORAIS ROCHA        113        </t>
  </si>
  <si>
    <t xml:space="preserve">GUSTAVO MOREIRA GABRI                             </t>
  </si>
  <si>
    <t xml:space="preserve">GUSTAVO MOREIRA GABR     </t>
  </si>
  <si>
    <t xml:space="preserve">AV  FUNCHAL GARCIA                20         </t>
  </si>
  <si>
    <t xml:space="preserve">ALAN TAVARES DE MEDEIROS 04534095635              </t>
  </si>
  <si>
    <t xml:space="preserve">0020940340046       </t>
  </si>
  <si>
    <t xml:space="preserve">ALAN TAVARES DE MEDE     </t>
  </si>
  <si>
    <t xml:space="preserve">R   CARDOLINDO EULALIO            24         </t>
  </si>
  <si>
    <t xml:space="preserve">ANONIO SOARES            </t>
  </si>
  <si>
    <t xml:space="preserve">TATIANA OLIVEIRA QUEIROZ 71579125620              </t>
  </si>
  <si>
    <t xml:space="preserve">0032763510019       </t>
  </si>
  <si>
    <t xml:space="preserve">CANTINA DA TAI           </t>
  </si>
  <si>
    <t xml:space="preserve">R   ERVALIA                       9          </t>
  </si>
  <si>
    <t xml:space="preserve">AGENCIA DE DESENVOLVIMENTO DE UBA E REGI          </t>
  </si>
  <si>
    <t xml:space="preserve">ADUBAR                   </t>
  </si>
  <si>
    <t xml:space="preserve">AV  CRISTIANO ROCAS               163        </t>
  </si>
  <si>
    <t xml:space="preserve">DAVID JUNIOR SILVA                                </t>
  </si>
  <si>
    <t xml:space="preserve">BAR DO GUILHERME         </t>
  </si>
  <si>
    <t xml:space="preserve">R   HELENA NOGUEIRA DE RESENDE    SN         </t>
  </si>
  <si>
    <t xml:space="preserve">G C CIUFFO ME                                     </t>
  </si>
  <si>
    <t xml:space="preserve">0033880300062       </t>
  </si>
  <si>
    <t xml:space="preserve">BISTRO DA NETA           </t>
  </si>
  <si>
    <t xml:space="preserve">gabriel.ciuffo@gmail.com                              </t>
  </si>
  <si>
    <t xml:space="preserve">R   PROFESSOR ALCANTARA           98         </t>
  </si>
  <si>
    <t xml:space="preserve">MARIA PARECIDA GALARANI FAGUNDES                  </t>
  </si>
  <si>
    <t xml:space="preserve">BAR DO HERALDO E MAR     </t>
  </si>
  <si>
    <t xml:space="preserve">CH  CHACARA                       318        </t>
  </si>
  <si>
    <t xml:space="preserve">ANDRE LUIS DE ALMEIDA FARIA 04129729640           </t>
  </si>
  <si>
    <t xml:space="preserve">0027786530045       </t>
  </si>
  <si>
    <t xml:space="preserve">ANDRE LUIS DE ALMEID     </t>
  </si>
  <si>
    <t xml:space="preserve">MARIA APARECIDA MENDES                            </t>
  </si>
  <si>
    <t xml:space="preserve">0034248550024       </t>
  </si>
  <si>
    <t xml:space="preserve">MARIA APARECIDA MEND     </t>
  </si>
  <si>
    <t xml:space="preserve">LD  CARLOS GOMES                  315 A      </t>
  </si>
  <si>
    <t xml:space="preserve">VINICIUS LORENA DE OLIVEIRA                       </t>
  </si>
  <si>
    <t xml:space="preserve">SABORIOSO LANCHES        </t>
  </si>
  <si>
    <t xml:space="preserve">R   OLINDA PEREIRA ROSA           66         </t>
  </si>
  <si>
    <t xml:space="preserve">DIENIS ARAUJO                                     </t>
  </si>
  <si>
    <t xml:space="preserve">R   VEREADOR JOAO BATISTA ALVES DE75         </t>
  </si>
  <si>
    <t xml:space="preserve">LAURO FERREIRA VALLE                              </t>
  </si>
  <si>
    <t xml:space="preserve">BAR DO LAURO             </t>
  </si>
  <si>
    <t xml:space="preserve">R   MAJOR ONORIO                  SN         </t>
  </si>
  <si>
    <t xml:space="preserve">EMPORIO MINEIRO DE TOMBOS LTDA ME                 </t>
  </si>
  <si>
    <t xml:space="preserve">0027533950011       </t>
  </si>
  <si>
    <t xml:space="preserve">EMPORIO MINEIRO          </t>
  </si>
  <si>
    <t xml:space="preserve">tomboscontabil@bol.com.br                             </t>
  </si>
  <si>
    <t xml:space="preserve">AV  ALFREDO VARGAS                1158       </t>
  </si>
  <si>
    <t xml:space="preserve">WALLACE HIGINO NASCIMENTO                         </t>
  </si>
  <si>
    <t xml:space="preserve">GROTINHA BAR             </t>
  </si>
  <si>
    <t xml:space="preserve">R   SOUSA ROCHA                   8          </t>
  </si>
  <si>
    <t xml:space="preserve">GROTINHA                 </t>
  </si>
  <si>
    <t xml:space="preserve">OSMAR RODRIGUES DE LIMA                           </t>
  </si>
  <si>
    <t xml:space="preserve">R   JOSE SIMEAO                   55         </t>
  </si>
  <si>
    <t xml:space="preserve">JORGE ELY DA CRUZ DIAS                            </t>
  </si>
  <si>
    <t xml:space="preserve">BELA BAR                 </t>
  </si>
  <si>
    <t xml:space="preserve">R   FRANCISCO FORTES SILVA        66         </t>
  </si>
  <si>
    <t xml:space="preserve">AUREO RODRIGUES MONTEIRO ME                       </t>
  </si>
  <si>
    <t xml:space="preserve">0030636690032       </t>
  </si>
  <si>
    <t xml:space="preserve">DISTRIBUIDORA GELGUT     </t>
  </si>
  <si>
    <t xml:space="preserve">ROD PREFEITO ADOLFO NICOLATO      40         </t>
  </si>
  <si>
    <t xml:space="preserve">JOSE MOREIRA DE SOUZA                             </t>
  </si>
  <si>
    <t xml:space="preserve">BAR DO MOREIRA           </t>
  </si>
  <si>
    <t xml:space="preserve">R   COSTA LIMA                    SN         </t>
  </si>
  <si>
    <t xml:space="preserve">ROMARIO DE ALMEIDA RUBACK                         </t>
  </si>
  <si>
    <t xml:space="preserve">RESTAURANTE VARANDAO     </t>
  </si>
  <si>
    <t xml:space="preserve">SIT CORACAO                       SN         </t>
  </si>
  <si>
    <t xml:space="preserve">ARLINDA APARECIDA DA ROCHA 08468866695            </t>
  </si>
  <si>
    <t xml:space="preserve">0033985420084       </t>
  </si>
  <si>
    <t xml:space="preserve">L E L CONFEITARIA E      </t>
  </si>
  <si>
    <t xml:space="preserve">R   MAESTRO HOSTILIO SOARES       81         </t>
  </si>
  <si>
    <t xml:space="preserve">JOSE ANTONIO BOSCATO 61264326653                  </t>
  </si>
  <si>
    <t xml:space="preserve">0022311220012       </t>
  </si>
  <si>
    <t xml:space="preserve">BAR DO ZEZIM BOSCATO     </t>
  </si>
  <si>
    <t xml:space="preserve">GERALDO MARCOS VITAL 04132786625                  </t>
  </si>
  <si>
    <t xml:space="preserve">0032358030015       </t>
  </si>
  <si>
    <t xml:space="preserve">R   CAVALHIER                     56         </t>
  </si>
  <si>
    <t xml:space="preserve">ROSA HELENA DA SILVA PEREIRA                      </t>
  </si>
  <si>
    <t xml:space="preserve">AV  HERMES BIGONHA                363        </t>
  </si>
  <si>
    <t xml:space="preserve">ROBERTO CARLOS DE MELO 05043056622                </t>
  </si>
  <si>
    <t xml:space="preserve">0033221860056       </t>
  </si>
  <si>
    <t xml:space="preserve">MELOS BAR                </t>
  </si>
  <si>
    <t xml:space="preserve">R   TABELIAO JOAO PAULO BRIGIDO NU52         </t>
  </si>
  <si>
    <t xml:space="preserve">LAERCIO FREITAS MACHADO E CIA LTDA                </t>
  </si>
  <si>
    <t xml:space="preserve">4395960040038       </t>
  </si>
  <si>
    <t xml:space="preserve">SUPERMERCADO FREITAS     </t>
  </si>
  <si>
    <t xml:space="preserve">R   SIMEAO FERES                  239        </t>
  </si>
  <si>
    <t xml:space="preserve">COSTA E COSTA CATAGUASES LTDA ME                  </t>
  </si>
  <si>
    <t xml:space="preserve">1531405040074       </t>
  </si>
  <si>
    <t xml:space="preserve">COSTA E COSTA CATAGU     </t>
  </si>
  <si>
    <t xml:space="preserve">R   JOAQUIM PEIXOTO RAMOS         115        </t>
  </si>
  <si>
    <t xml:space="preserve">MAGNO LUCIO MENDES                                </t>
  </si>
  <si>
    <t xml:space="preserve">BAR DO MAGINHO           </t>
  </si>
  <si>
    <t xml:space="preserve">R   JOAQUIM FRANCISCO FERREIRA    45         </t>
  </si>
  <si>
    <t xml:space="preserve">FRANCISCO DE PAULA MARQUEZINE CPF331.881          </t>
  </si>
  <si>
    <t xml:space="preserve">153.286645.00-25    </t>
  </si>
  <si>
    <t xml:space="preserve">MERCEARIA MARQUEZINE     </t>
  </si>
  <si>
    <t xml:space="preserve">R   JOSE ESTEVES                  430        </t>
  </si>
  <si>
    <t xml:space="preserve">JAILMA MARCELINO DOS REIS OLIVEIRA EIREL          </t>
  </si>
  <si>
    <t xml:space="preserve">2192339460002       </t>
  </si>
  <si>
    <t xml:space="preserve">MERCADO E PADARIA OL     </t>
  </si>
  <si>
    <t xml:space="preserve">R   JOSE VALENTE                  79         </t>
  </si>
  <si>
    <t xml:space="preserve">SUELI APARECIDA DA SILVA ABREU                    </t>
  </si>
  <si>
    <t xml:space="preserve">R   FRANCISCO TEIXEIRA ABREU      256        </t>
  </si>
  <si>
    <t xml:space="preserve">MARCELO DE OLIVEIRA RUELA 82991987634             </t>
  </si>
  <si>
    <t xml:space="preserve">0018543140013       </t>
  </si>
  <si>
    <t xml:space="preserve">MARCELO DE OLIVEIRA      </t>
  </si>
  <si>
    <t xml:space="preserve">AV  JOSE FABRINO BAIAO            837        </t>
  </si>
  <si>
    <t xml:space="preserve">FRANCISCA DE ABREU GUERRA ANDRADE                 </t>
  </si>
  <si>
    <t xml:space="preserve">BAR DO JOSE HELENO       </t>
  </si>
  <si>
    <t xml:space="preserve">AV  FUNCHAL GARCIA                281        </t>
  </si>
  <si>
    <t xml:space="preserve">PAIOL DOS VIDROS AUTOMOTIVOS                      </t>
  </si>
  <si>
    <t xml:space="preserve">76008507            </t>
  </si>
  <si>
    <t xml:space="preserve">PAIOL DOS VIDROS AUT     </t>
  </si>
  <si>
    <t xml:space="preserve">AV  MINISTRO EDGARD ROMERO 778    000912     </t>
  </si>
  <si>
    <t xml:space="preserve">VAZ LOBO                 </t>
  </si>
  <si>
    <t xml:space="preserve">JOSE ANTONIO LEITE ME                             </t>
  </si>
  <si>
    <t xml:space="preserve">4393405020054       </t>
  </si>
  <si>
    <t xml:space="preserve">JOSE ANTONIO LEITE M     </t>
  </si>
  <si>
    <t xml:space="preserve">R   CARANGOLA                     138        </t>
  </si>
  <si>
    <t xml:space="preserve">JEAN OLIVEIRA BRUZINGA 11800092660                </t>
  </si>
  <si>
    <t xml:space="preserve">0033854400004       </t>
  </si>
  <si>
    <t xml:space="preserve">CACHOEIRA VARANDAO       </t>
  </si>
  <si>
    <t xml:space="preserve">FAZ BOM SUCESSO                   SN         </t>
  </si>
  <si>
    <t xml:space="preserve">DISTRITO PEDRA DOURA     </t>
  </si>
  <si>
    <t xml:space="preserve">CLEJOSAN GIAROLA GAVIOLI 03953013602              </t>
  </si>
  <si>
    <t xml:space="preserve">0031604690003       </t>
  </si>
  <si>
    <t xml:space="preserve">PEIXARIA RAIA DE MAL     </t>
  </si>
  <si>
    <t xml:space="preserve">AV  JUVENAL BATISTA DE ALMEIDA    414        </t>
  </si>
  <si>
    <t xml:space="preserve">MERCADO PIEDADE LTDA EPP                          </t>
  </si>
  <si>
    <t xml:space="preserve">7207762700002       </t>
  </si>
  <si>
    <t xml:space="preserve">MERCADO PIEDADE LTDA     </t>
  </si>
  <si>
    <t xml:space="preserve">R   AVELINO CARDOSO               853        </t>
  </si>
  <si>
    <t xml:space="preserve">MARIA DA CONCEICAO SILVA SOUZA                    </t>
  </si>
  <si>
    <t xml:space="preserve">R   JOANINHA DE SOUZA             84         </t>
  </si>
  <si>
    <t xml:space="preserve">JONES EVANGELISTA MONTEIRO                        </t>
  </si>
  <si>
    <t xml:space="preserve">BAR DO JONES             </t>
  </si>
  <si>
    <t xml:space="preserve">R   CAVALHIER                     125        </t>
  </si>
  <si>
    <t xml:space="preserve">TANIA RODRIGUES CHERIGATI                         </t>
  </si>
  <si>
    <t xml:space="preserve">R   BENTO DAVILA                  108        </t>
  </si>
  <si>
    <t xml:space="preserve">MASTER TRIGO PANIFICADORA LTDA ME                 </t>
  </si>
  <si>
    <t xml:space="preserve">0033578370010       </t>
  </si>
  <si>
    <t xml:space="preserve">PANNEBOLO CENTRO         </t>
  </si>
  <si>
    <t xml:space="preserve">R   CORONEL ADOLFO GUSMAN         48         </t>
  </si>
  <si>
    <t xml:space="preserve">JOSE CRAVO DE OLIVEIRA 32871481687                </t>
  </si>
  <si>
    <t xml:space="preserve">0032553640099       </t>
  </si>
  <si>
    <t xml:space="preserve">JOSE CRAVO DE OLIVEI     </t>
  </si>
  <si>
    <t xml:space="preserve">AV  PADRE MARCARIO                545        </t>
  </si>
  <si>
    <t xml:space="preserve">DEUZIANE DA SILVEIRA MARUM ALVES                  </t>
  </si>
  <si>
    <t xml:space="preserve">DEUZIANE MARUM           </t>
  </si>
  <si>
    <t xml:space="preserve">R   ROSA MOREIRA                  35         </t>
  </si>
  <si>
    <t xml:space="preserve">TELEFONICA BRASIL S A                             </t>
  </si>
  <si>
    <t xml:space="preserve">062190468.00-45     </t>
  </si>
  <si>
    <t xml:space="preserve">TELEFONICA BRASIL S      </t>
  </si>
  <si>
    <t xml:space="preserve">R   NOVE                          180        </t>
  </si>
  <si>
    <t xml:space="preserve">JARDIM RIACHO DAS PE     </t>
  </si>
  <si>
    <t xml:space="preserve">JANAINA LIMA DIAS NUNES                           </t>
  </si>
  <si>
    <t xml:space="preserve">MERCEARIA ESTRELA        </t>
  </si>
  <si>
    <t xml:space="preserve">R   RITA VIEIRA LIMA              23         </t>
  </si>
  <si>
    <t xml:space="preserve">SANYA CARMINATI DA SILVA                          </t>
  </si>
  <si>
    <t xml:space="preserve">SANYA CARMINATI DA S     </t>
  </si>
  <si>
    <t xml:space="preserve">R   DO MATADOURO                  70         </t>
  </si>
  <si>
    <t xml:space="preserve">CARLOS ROBERTO DA SILVA                           </t>
  </si>
  <si>
    <t xml:space="preserve">BAR DO BETO              </t>
  </si>
  <si>
    <t xml:space="preserve">R   RANDOLFO GOMES LEAL           64         </t>
  </si>
  <si>
    <t xml:space="preserve">384.517216.04-66    </t>
  </si>
  <si>
    <t xml:space="preserve">FONTE BELA VISTA         </t>
  </si>
  <si>
    <t xml:space="preserve">R   ACACIO SERPA                  600        </t>
  </si>
  <si>
    <t xml:space="preserve">LUCENIR CARLA CERQUEIRA 03468128606               </t>
  </si>
  <si>
    <t xml:space="preserve">0018140410098       </t>
  </si>
  <si>
    <t xml:space="preserve">KAMILY MODAS             </t>
  </si>
  <si>
    <t xml:space="preserve">R   MONTEIRO DE CASTRO            817        </t>
  </si>
  <si>
    <t xml:space="preserve">VERMELHO DISTRITO MU     </t>
  </si>
  <si>
    <t xml:space="preserve">SUPERMERCADO FERREIRA EIRELI ME                   </t>
  </si>
  <si>
    <t xml:space="preserve">0034282640030       </t>
  </si>
  <si>
    <t xml:space="preserve">SUPERMERCADO FERREIR     </t>
  </si>
  <si>
    <t xml:space="preserve">AV  PREFEITO DOMINGOS GOMES DE OLI300        </t>
  </si>
  <si>
    <t xml:space="preserve">SEBASTIAO LUIZ RODRIGUES RESENDE 0323374          </t>
  </si>
  <si>
    <t xml:space="preserve">0029449020043       </t>
  </si>
  <si>
    <t xml:space="preserve">R   JOAO TEIXEIRA MOURA GUIMARAES 798        </t>
  </si>
  <si>
    <t xml:space="preserve">SYDNEY HONORIO DIAS 60551623691                   </t>
  </si>
  <si>
    <t xml:space="preserve">0032001960018       </t>
  </si>
  <si>
    <t xml:space="preserve">BAR DO DINEI             </t>
  </si>
  <si>
    <t xml:space="preserve">R   JOSE DOS SANTOS               701        </t>
  </si>
  <si>
    <t xml:space="preserve">ANTONIO LOPES DA SILVA 57141860606                </t>
  </si>
  <si>
    <t xml:space="preserve">0028791330050       </t>
  </si>
  <si>
    <t xml:space="preserve">BAR DO LOPES             </t>
  </si>
  <si>
    <t xml:space="preserve">R   WALDEMAR GOMES ROSA           103        </t>
  </si>
  <si>
    <t xml:space="preserve">CRISTIANE TEIXEIRA VICENTE 047462616              </t>
  </si>
  <si>
    <t xml:space="preserve">0034489910070       </t>
  </si>
  <si>
    <t xml:space="preserve">BAR PONTO R              </t>
  </si>
  <si>
    <t xml:space="preserve">AV  GUIDO MARLIERE                33         </t>
  </si>
  <si>
    <t xml:space="preserve">ALEJANDRO GUSTAVO RODRIGUEZ 08672931602           </t>
  </si>
  <si>
    <t xml:space="preserve">0033704780073       </t>
  </si>
  <si>
    <t xml:space="preserve">DELICIA DOURADA          </t>
  </si>
  <si>
    <t xml:space="preserve">williansfreud@hotmail.com                             </t>
  </si>
  <si>
    <t xml:space="preserve">PC  GUMERCINDO PROBA              SN         </t>
  </si>
  <si>
    <t xml:space="preserve">VANOIR DA COSTA 75464446672                       </t>
  </si>
  <si>
    <t xml:space="preserve">0033986560068       </t>
  </si>
  <si>
    <t xml:space="preserve">BAR DO BRANCO            </t>
  </si>
  <si>
    <t xml:space="preserve">R   OSMINDO FERREIRA DA SILVA     138 FU     </t>
  </si>
  <si>
    <t xml:space="preserve">JOSE CARLOS RAIMUNDO                              </t>
  </si>
  <si>
    <t xml:space="preserve">4392179090025       </t>
  </si>
  <si>
    <t xml:space="preserve">JOSE CARLOS RAIMUNDO     </t>
  </si>
  <si>
    <t xml:space="preserve">R   CORONEL IZALINO               187 A      </t>
  </si>
  <si>
    <t xml:space="preserve">DIEGO MACHADO SOUZA                               </t>
  </si>
  <si>
    <t xml:space="preserve">BAR TEM DE TUDO          </t>
  </si>
  <si>
    <t xml:space="preserve">R   PROJETADA                     168        </t>
  </si>
  <si>
    <t xml:space="preserve">IMPERADOR SOLAR          </t>
  </si>
  <si>
    <t xml:space="preserve">FERNANDO DE SOUZA PARREIRA 89342925634            </t>
  </si>
  <si>
    <t xml:space="preserve">0034395520081       </t>
  </si>
  <si>
    <t xml:space="preserve">LANCHONETE SOUZA E S     </t>
  </si>
  <si>
    <t xml:space="preserve">R   SEBASTIAO FERREIRA SENRA      20         </t>
  </si>
  <si>
    <t xml:space="preserve">PREGOS                   </t>
  </si>
  <si>
    <t xml:space="preserve">MARIA JOSE MINERAO VIRGINIO 68426550649           </t>
  </si>
  <si>
    <t xml:space="preserve">0024371970052       </t>
  </si>
  <si>
    <t xml:space="preserve">BAR DO MOSQUITO          </t>
  </si>
  <si>
    <t xml:space="preserve">R   RIO DE JANEIRO                295        </t>
  </si>
  <si>
    <t xml:space="preserve">CARIJOS                  </t>
  </si>
  <si>
    <t xml:space="preserve">CENIRA APARECIDA DA SILVA 99878364615             </t>
  </si>
  <si>
    <t xml:space="preserve">0034082360050       </t>
  </si>
  <si>
    <t xml:space="preserve">CENIRA APARECIDA DA      </t>
  </si>
  <si>
    <t xml:space="preserve">R   TEODORICO TORRES              60         </t>
  </si>
  <si>
    <t xml:space="preserve">ELKER MIILLER COSTA SANTOS                        </t>
  </si>
  <si>
    <t xml:space="preserve">BAR PRACA DO SAMBA       </t>
  </si>
  <si>
    <t xml:space="preserve">R   MANOEL MACHARETH              345        </t>
  </si>
  <si>
    <t xml:space="preserve">TIMBIRA                  </t>
  </si>
  <si>
    <t xml:space="preserve">JOAO PAULO GONCALVES PINTO 09758001671            </t>
  </si>
  <si>
    <t xml:space="preserve">0033819120025       </t>
  </si>
  <si>
    <t xml:space="preserve">H PINTO BAR              </t>
  </si>
  <si>
    <t xml:space="preserve">AV  JOAQUIM DIAS SANTIAGO         696        </t>
  </si>
  <si>
    <t xml:space="preserve">FERNANDO JUNIOR TEIXEIRA                          </t>
  </si>
  <si>
    <t xml:space="preserve">ZE COXINHA               </t>
  </si>
  <si>
    <t xml:space="preserve">R   IZAURA DA ROCHA REZENDE       59         </t>
  </si>
  <si>
    <t xml:space="preserve">MARCOS PAULO GONCALVES 96458860668                </t>
  </si>
  <si>
    <t xml:space="preserve">0021565290089       </t>
  </si>
  <si>
    <t xml:space="preserve">JUCAS BAR                </t>
  </si>
  <si>
    <t xml:space="preserve">R   LUDOVICO ALEXANDRE DUSI       130        </t>
  </si>
  <si>
    <t xml:space="preserve">MARIA CELIA DE OLIVEIRA 03485493694               </t>
  </si>
  <si>
    <t xml:space="preserve">0022239060077       </t>
  </si>
  <si>
    <t xml:space="preserve">BAR DA MARIA CELIA       </t>
  </si>
  <si>
    <t xml:space="preserve">R   JOAO BATISTA PEREIRA          282        </t>
  </si>
  <si>
    <t xml:space="preserve">SAO MANOEL DO CARANG     </t>
  </si>
  <si>
    <t xml:space="preserve">VICENTE VALENTIM DE OLIVEIRA 76569624687          </t>
  </si>
  <si>
    <t xml:space="preserve">0029872590079       </t>
  </si>
  <si>
    <t xml:space="preserve">R   OSVALDO FERNANDES             79         </t>
  </si>
  <si>
    <t xml:space="preserve">ELIENE APARECIDA MIRANDA                          </t>
  </si>
  <si>
    <t xml:space="preserve">MERCEARIA DA ELIENE      </t>
  </si>
  <si>
    <t xml:space="preserve">CRG CORREGO                       26         </t>
  </si>
  <si>
    <t xml:space="preserve">MIRTIS LIMA LACERDA DE SOUZA EPP                  </t>
  </si>
  <si>
    <t xml:space="preserve">1531872130095       </t>
  </si>
  <si>
    <t xml:space="preserve">CASA DE CARNES CATAG     </t>
  </si>
  <si>
    <t xml:space="preserve">AV  CORONEL ARTUR CRUZ            551        </t>
  </si>
  <si>
    <t xml:space="preserve">SAVIA SILVA XAVIER DE SOUZA                       </t>
  </si>
  <si>
    <t xml:space="preserve">RESTAURANTE DA ABELI     </t>
  </si>
  <si>
    <t xml:space="preserve">OSMIR RODRIGUES VARDIER                           </t>
  </si>
  <si>
    <t xml:space="preserve">4829581940000       </t>
  </si>
  <si>
    <t xml:space="preserve">MERCEARIA VALDIER        </t>
  </si>
  <si>
    <t xml:space="preserve">R   JOSE AUGUSTO SILVEIRA         276A       </t>
  </si>
  <si>
    <t xml:space="preserve">CARLOS ALBERTO DE OLIVEIRA 82985596653            </t>
  </si>
  <si>
    <t xml:space="preserve">0028694350068       </t>
  </si>
  <si>
    <t xml:space="preserve">R   JHON CARDOSO DE MELO          150        </t>
  </si>
  <si>
    <t xml:space="preserve">MACIEL LUIZ ALVES                                 </t>
  </si>
  <si>
    <t xml:space="preserve">MERCEARIA DO CHINA       </t>
  </si>
  <si>
    <t xml:space="preserve">R   NILSON DE MELO PENA           260        </t>
  </si>
  <si>
    <t xml:space="preserve">OSMAR ALMEIDA DE OLIVEIRA                         </t>
  </si>
  <si>
    <t xml:space="preserve">LANCHE DO OSMAR          </t>
  </si>
  <si>
    <t xml:space="preserve">R   MARIANO CARIOCA               SN         </t>
  </si>
  <si>
    <t xml:space="preserve">CREUSA HELENA DOS SANTOS SINGULANE 49668          </t>
  </si>
  <si>
    <t xml:space="preserve">0016438890081       </t>
  </si>
  <si>
    <t xml:space="preserve">CREUSA HELENA DOS SA     </t>
  </si>
  <si>
    <t xml:space="preserve">R   JOSE EXPEDITO RIBEIRO         125        </t>
  </si>
  <si>
    <t xml:space="preserve">OSORIO RIBEIRO           </t>
  </si>
  <si>
    <t xml:space="preserve">JUVERSINO DE SOUZA 02567941622                    </t>
  </si>
  <si>
    <t xml:space="preserve">0021654530000       </t>
  </si>
  <si>
    <t xml:space="preserve">BAR DO TINO              </t>
  </si>
  <si>
    <t xml:space="preserve">AV  JOSE MESSIAS NOGUEIRA         401        </t>
  </si>
  <si>
    <t xml:space="preserve">LUCIO FLAVIO ROCHA GAMA 79557007672               </t>
  </si>
  <si>
    <t xml:space="preserve">0032107540055       </t>
  </si>
  <si>
    <t xml:space="preserve">LUCIO FLAVIO ROCHA G     </t>
  </si>
  <si>
    <t xml:space="preserve">AV  JOAQUIM ANTONIO FERREIRA      SN         </t>
  </si>
  <si>
    <t xml:space="preserve">JOSE LUIZ PEREIRA 03923227655                     </t>
  </si>
  <si>
    <t xml:space="preserve">0021206310057       </t>
  </si>
  <si>
    <t xml:space="preserve">PC  CAPITAO CAMILLO GOMES         70         </t>
  </si>
  <si>
    <t xml:space="preserve">RODRIGO DE CASTRO RODRIGUES 06997528686           </t>
  </si>
  <si>
    <t xml:space="preserve">0029035670043       </t>
  </si>
  <si>
    <t xml:space="preserve">RODRIGO DE CASTRO RO     </t>
  </si>
  <si>
    <t xml:space="preserve">R   MARIA JOSE DA ROCHA           7          </t>
  </si>
  <si>
    <t xml:space="preserve">JOAO LUCAS 21065071604                            </t>
  </si>
  <si>
    <t xml:space="preserve">0034566940063       </t>
  </si>
  <si>
    <t xml:space="preserve">BAR DO CANELA            </t>
  </si>
  <si>
    <t xml:space="preserve">R   MOISES MOREIRA                140        </t>
  </si>
  <si>
    <t xml:space="preserve">VANDERLEIA VIEIRA ME                              </t>
  </si>
  <si>
    <t xml:space="preserve">0017105780053       </t>
  </si>
  <si>
    <t xml:space="preserve">VANDERLEI VIEIRA ME      </t>
  </si>
  <si>
    <t xml:space="preserve">AV  AFONSO ALVES PEREIRA          20         </t>
  </si>
  <si>
    <t xml:space="preserve">REGINALDO SABINO BRAGA                            </t>
  </si>
  <si>
    <t xml:space="preserve">PASTELANCHES 2           </t>
  </si>
  <si>
    <t xml:space="preserve">AV  OLEGARIO MACIEL               2191       </t>
  </si>
  <si>
    <t xml:space="preserve">LUCILEIA DA SILVA LUIZ 06145587601                </t>
  </si>
  <si>
    <t xml:space="preserve">0034574450029       </t>
  </si>
  <si>
    <t xml:space="preserve">MERCEARIA E QUITANDA     </t>
  </si>
  <si>
    <t xml:space="preserve">R   PASCOA BENINI                 25         </t>
  </si>
  <si>
    <t xml:space="preserve">JOAO BATISTA RIBERTO                              </t>
  </si>
  <si>
    <t xml:space="preserve">R   MARCOS ANTONIO MORAIS         4          </t>
  </si>
  <si>
    <t xml:space="preserve">ROSILENE DE MELO MACHADO DA COSTA 042169          </t>
  </si>
  <si>
    <t xml:space="preserve">0026966510076       </t>
  </si>
  <si>
    <t xml:space="preserve">NOSSA PADARIA            </t>
  </si>
  <si>
    <t xml:space="preserve">R   GUIMARAES FERREIRA            SN         </t>
  </si>
  <si>
    <t xml:space="preserve">GILMAR ALMEIDA ALVES 42452759600                  </t>
  </si>
  <si>
    <t xml:space="preserve">0031296470016       </t>
  </si>
  <si>
    <t xml:space="preserve">BOTECO DO GILMAR         </t>
  </si>
  <si>
    <t xml:space="preserve">R   ARLINDO JOSE BARBOSA          35         </t>
  </si>
  <si>
    <t xml:space="preserve">IVAN DO NASCIMENTO SANTANA 52141870682            </t>
  </si>
  <si>
    <t xml:space="preserve">0021488850054       </t>
  </si>
  <si>
    <t xml:space="preserve">IVAN DO NASCIMENTO S     </t>
  </si>
  <si>
    <t xml:space="preserve">R   GASPAR ZEM                    22         </t>
  </si>
  <si>
    <t xml:space="preserve">ANTONIO CARLOS DE ARAUJO                          </t>
  </si>
  <si>
    <t xml:space="preserve">PESQUE E PAGUE DO AN     </t>
  </si>
  <si>
    <t xml:space="preserve">SIT BOA SORTE K12 BR 267M         SN         </t>
  </si>
  <si>
    <t xml:space="preserve">ALINE APARECIDA DE OLIVEIRA FREITAS               </t>
  </si>
  <si>
    <t xml:space="preserve">MERCEARIA DO JOSEIR      </t>
  </si>
  <si>
    <t xml:space="preserve">joseir.adm@hotmail.com                                </t>
  </si>
  <si>
    <t xml:space="preserve">PC  JOSE BITENCOURT               10         </t>
  </si>
  <si>
    <t xml:space="preserve">BARRETO REIS RESTAURANTE LTDA                     </t>
  </si>
  <si>
    <t xml:space="preserve">0032539390005       </t>
  </si>
  <si>
    <t xml:space="preserve">FAVORITTO BAR E REST     </t>
  </si>
  <si>
    <t xml:space="preserve">R   THEOPHILLE DUBREIL            518        </t>
  </si>
  <si>
    <t xml:space="preserve">JOSE APARECIDA FONSECA                            </t>
  </si>
  <si>
    <t xml:space="preserve">BAR DO TICO              </t>
  </si>
  <si>
    <t xml:space="preserve">R   PROJETADA                     63         </t>
  </si>
  <si>
    <t xml:space="preserve">VANOR RICARDO DE SA NETO 07345067670              </t>
  </si>
  <si>
    <t xml:space="preserve">0032611280002       </t>
  </si>
  <si>
    <t xml:space="preserve">VANOR RICARDO DE SA      </t>
  </si>
  <si>
    <t xml:space="preserve">R   CAPITAO JOAO FELISBERTO       243        </t>
  </si>
  <si>
    <t xml:space="preserve">C S SARAIVA                                       </t>
  </si>
  <si>
    <t xml:space="preserve">0014823720091       </t>
  </si>
  <si>
    <t xml:space="preserve">C S SARAIVA              </t>
  </si>
  <si>
    <t xml:space="preserve">cris79saraiva@hotmail.com                             </t>
  </si>
  <si>
    <t xml:space="preserve">R   JOAO BATISTA VALVERDE         294        </t>
  </si>
  <si>
    <t xml:space="preserve">JAIRO PEREIRA DE ALMEIDA                          </t>
  </si>
  <si>
    <t xml:space="preserve">BAR DO JAIRO             </t>
  </si>
  <si>
    <t xml:space="preserve">R   LURDES ROCHA                  523        </t>
  </si>
  <si>
    <t xml:space="preserve">JOSE GERALDO NOVAIS 45416427604                   </t>
  </si>
  <si>
    <t xml:space="preserve">0034051090078       </t>
  </si>
  <si>
    <t xml:space="preserve">JG E MERCEARIA           </t>
  </si>
  <si>
    <t xml:space="preserve">R   VICENTE VARGAS DE CASTRO      805        </t>
  </si>
  <si>
    <t xml:space="preserve">MARLUCIA SAMPAIO VIANA 00179117610                </t>
  </si>
  <si>
    <t xml:space="preserve">0021085310035       </t>
  </si>
  <si>
    <t xml:space="preserve">SQUINAO LANCHE           </t>
  </si>
  <si>
    <t xml:space="preserve">R   ALTIVO BIBIANO                4          </t>
  </si>
  <si>
    <t xml:space="preserve">MARCOS ANTONIO DOS SANTOS                         </t>
  </si>
  <si>
    <t xml:space="preserve">0010341360015       </t>
  </si>
  <si>
    <t xml:space="preserve">TRAILER DO MARQUINHO     </t>
  </si>
  <si>
    <t xml:space="preserve">R   RUA MOREIRA CARNEIRO 96       96         </t>
  </si>
  <si>
    <t xml:space="preserve">JOSE PERRY ME                                     </t>
  </si>
  <si>
    <t xml:space="preserve">4391845820065       </t>
  </si>
  <si>
    <t xml:space="preserve">JOSE PERRY ME            </t>
  </si>
  <si>
    <t xml:space="preserve">R   JUVENATTA VEIGA               176        </t>
  </si>
  <si>
    <t xml:space="preserve">BOA FAMILIA              </t>
  </si>
  <si>
    <t xml:space="preserve">NEIDE APARECIDA DA SILVA DE RESENDE               </t>
  </si>
  <si>
    <t xml:space="preserve">LANCHONETE CAMPOS        </t>
  </si>
  <si>
    <t xml:space="preserve">R   DAS FLORES                    199        </t>
  </si>
  <si>
    <t xml:space="preserve">MAYKON RIBEIRO PINHEIRO                           </t>
  </si>
  <si>
    <t xml:space="preserve">R   JOSE PARABELAS                92         </t>
  </si>
  <si>
    <t xml:space="preserve">DINEA MINARINI DE SOUZA 03595696689               </t>
  </si>
  <si>
    <t xml:space="preserve">0021926770013       </t>
  </si>
  <si>
    <t xml:space="preserve">R   AIRTON SENNA                  5          </t>
  </si>
  <si>
    <t xml:space="preserve">SUPERMERCADO CAPOEIRA LTDA ME                     </t>
  </si>
  <si>
    <t xml:space="preserve">0034642530010       </t>
  </si>
  <si>
    <t xml:space="preserve">SUPERMERCADO CAPOEIR     </t>
  </si>
  <si>
    <t xml:space="preserve">R   MAJOR FELICISSIMO             528        </t>
  </si>
  <si>
    <t xml:space="preserve">LOURIVAL LIMA DE OLIVEIRA ME                      </t>
  </si>
  <si>
    <t xml:space="preserve">0026699290002       </t>
  </si>
  <si>
    <t xml:space="preserve">LANCHONETE CALDO DE      </t>
  </si>
  <si>
    <t xml:space="preserve">R   LINCLON MARINHO               160        </t>
  </si>
  <si>
    <t xml:space="preserve">JOSILENE MARCIA NICOLAU RICARDO ME                </t>
  </si>
  <si>
    <t xml:space="preserve">0025516290074       </t>
  </si>
  <si>
    <t xml:space="preserve">VALE DO CASTELO REST     </t>
  </si>
  <si>
    <t xml:space="preserve">R   SEBASTIAO JOSE RODRIGUES      141        </t>
  </si>
  <si>
    <t xml:space="preserve">VALE DO CASTELO          </t>
  </si>
  <si>
    <t xml:space="preserve">RENATO SILVA DE OLIVEIRA 42685079734              </t>
  </si>
  <si>
    <t xml:space="preserve">0018108170060       </t>
  </si>
  <si>
    <t xml:space="preserve">RENATO SILVA DE OLIV     </t>
  </si>
  <si>
    <t xml:space="preserve">R   VEREDIANA TORRES CAMPOS       10         </t>
  </si>
  <si>
    <t xml:space="preserve">MARCIA HELENA DE MORAIS SILVA                     </t>
  </si>
  <si>
    <t xml:space="preserve">0024340140058       </t>
  </si>
  <si>
    <t xml:space="preserve">MARCIA HELENA DE MOR     </t>
  </si>
  <si>
    <t xml:space="preserve">R   AMERICO                       140        </t>
  </si>
  <si>
    <t xml:space="preserve">ROSANGELA APARECIDA DE SOUZA                      </t>
  </si>
  <si>
    <t xml:space="preserve">RESTAURANTE DA ROSAN     </t>
  </si>
  <si>
    <t xml:space="preserve">FAZ SAO FRANCISCO                 SN         </t>
  </si>
  <si>
    <t xml:space="preserve">AYRTON ANTONIO DOS SANTOS 96438959634             </t>
  </si>
  <si>
    <t xml:space="preserve">0020349750017       </t>
  </si>
  <si>
    <t xml:space="preserve">AYRTON ANTONIO DOS S     </t>
  </si>
  <si>
    <t xml:space="preserve">R   CAPITAO ANTONIO CARLOS DE SOUZ774        </t>
  </si>
  <si>
    <t xml:space="preserve">CARLOS ROGERIO COSTA                              </t>
  </si>
  <si>
    <t xml:space="preserve">OS PAU DAGUA             </t>
  </si>
  <si>
    <t xml:space="preserve">R   CORONEL OTAVIANO ROCHA        670        </t>
  </si>
  <si>
    <t xml:space="preserve">BAR E MERCEARIA DO ZICO DE ALEM PARAIBA           </t>
  </si>
  <si>
    <t xml:space="preserve">0153976140021       </t>
  </si>
  <si>
    <t xml:space="preserve">BAR E MERCEARIA DO Z     </t>
  </si>
  <si>
    <t xml:space="preserve">vereadorzico@alemparaiba.cam.mg.gov.br                </t>
  </si>
  <si>
    <t xml:space="preserve">R   MANOEL VICENTE FERREIRA       69         </t>
  </si>
  <si>
    <t xml:space="preserve">BOIADEIRO                </t>
  </si>
  <si>
    <t xml:space="preserve">CARLOS ROBERTO DOS SANTOS 48830011649             </t>
  </si>
  <si>
    <t xml:space="preserve">0034739310015       </t>
  </si>
  <si>
    <t xml:space="preserve">BAR PONTO CHAVE          </t>
  </si>
  <si>
    <t xml:space="preserve">R   SETE DE SETEMBRO              285        </t>
  </si>
  <si>
    <t xml:space="preserve">MATIAS AURELIO DO NASCIMENTO                      </t>
  </si>
  <si>
    <t xml:space="preserve">PARADA DO LANCHE         </t>
  </si>
  <si>
    <t xml:space="preserve">R   SAO CRISTOVAO                 5          </t>
  </si>
  <si>
    <t xml:space="preserve">MARQUES BENTO DA SILVA 53080068653                </t>
  </si>
  <si>
    <t xml:space="preserve">0034056240051       </t>
  </si>
  <si>
    <t xml:space="preserve">BAR DO BIGODE            </t>
  </si>
  <si>
    <t xml:space="preserve">R   JOSE NELSON CARNEIRO DE MELO  60         </t>
  </si>
  <si>
    <t xml:space="preserve">MARIA ALICE GOMES 28381068649                     </t>
  </si>
  <si>
    <t xml:space="preserve">0032406290034       </t>
  </si>
  <si>
    <t xml:space="preserve">MARIA ALICE GOMES 28     </t>
  </si>
  <si>
    <t xml:space="preserve">R   GENUINO SCOPARO               209        </t>
  </si>
  <si>
    <t xml:space="preserve">REGINALDO MACEDO SILVA                            </t>
  </si>
  <si>
    <t xml:space="preserve">BAR DO NADO              </t>
  </si>
  <si>
    <t xml:space="preserve">R   OSWALDO CRUZ                  377        </t>
  </si>
  <si>
    <t xml:space="preserve">ADALBERTO ALBINO NUNES 05236389658                </t>
  </si>
  <si>
    <t xml:space="preserve">0032019370077       </t>
  </si>
  <si>
    <t xml:space="preserve">MC BURGUER               </t>
  </si>
  <si>
    <t xml:space="preserve">AV  DORIMENDONTE ALVES SIMOES     626        </t>
  </si>
  <si>
    <t xml:space="preserve">FABIO PROCACI DA SILVA RAIMUNDO                   </t>
  </si>
  <si>
    <t xml:space="preserve">PADARIA DO FABIO         </t>
  </si>
  <si>
    <t xml:space="preserve">AV  SIZENANDO DUTRA DE SIQUEIRA   274        </t>
  </si>
  <si>
    <t xml:space="preserve">ROZANGELA MARIA DA SILVA 08713698699              </t>
  </si>
  <si>
    <t xml:space="preserve">0034748380071       </t>
  </si>
  <si>
    <t xml:space="preserve">PARAISO DAS PEDRAS       </t>
  </si>
  <si>
    <t xml:space="preserve">FAZ BOM JARDIM BR 116 KM 554      SN         </t>
  </si>
  <si>
    <t xml:space="preserve">CARLOS ALBERTO MENDES DE MEDEIROS 723158          </t>
  </si>
  <si>
    <t xml:space="preserve">0020810120054       </t>
  </si>
  <si>
    <t xml:space="preserve">BAR DO CARLAO            </t>
  </si>
  <si>
    <t xml:space="preserve">R   BENEDITO VALADARES            224        </t>
  </si>
  <si>
    <t xml:space="preserve">RITA DE CASSIA DE FARIA                           </t>
  </si>
  <si>
    <t xml:space="preserve">EST MIRAGAIA                      10         </t>
  </si>
  <si>
    <t xml:space="preserve">CRISANTINA RODRIGUES DOS SANTOS 88464407          </t>
  </si>
  <si>
    <t xml:space="preserve">0034040220030       </t>
  </si>
  <si>
    <t xml:space="preserve">LANCHONETE NOVO MILE     </t>
  </si>
  <si>
    <t xml:space="preserve">R   FARMACEUTICO JOSE RODRIGUES DE179        </t>
  </si>
  <si>
    <t xml:space="preserve">ADRIANA APARECIDA GOMES 994607000659              </t>
  </si>
  <si>
    <t xml:space="preserve">0017596170030       </t>
  </si>
  <si>
    <t xml:space="preserve">ADRIANA APARECIDA GO     </t>
  </si>
  <si>
    <t xml:space="preserve">R   DOS OPERARIOS                 87         </t>
  </si>
  <si>
    <t xml:space="preserve">TAMIRIS FERNANDO 08157996678                      </t>
  </si>
  <si>
    <t xml:space="preserve">0034137850046       </t>
  </si>
  <si>
    <t xml:space="preserve">TAMIRIS FERNANDO 081     </t>
  </si>
  <si>
    <t xml:space="preserve">R   LUDIGERO DOMINGOS DA COSTA    332        </t>
  </si>
  <si>
    <t xml:space="preserve">ROGERIO VIEIRA RAMOS 02950682642                  </t>
  </si>
  <si>
    <t xml:space="preserve">0034781360025       </t>
  </si>
  <si>
    <t xml:space="preserve">R   SAO BENTO                     53         </t>
  </si>
  <si>
    <t xml:space="preserve">CESAR INOCENCIO CARDOSO 11270425641               </t>
  </si>
  <si>
    <t xml:space="preserve">0033893660038       </t>
  </si>
  <si>
    <t xml:space="preserve">CULTURAL GASTROBAR       </t>
  </si>
  <si>
    <t xml:space="preserve">cesar.inocencio.cardoso@gmail.com                     </t>
  </si>
  <si>
    <t xml:space="preserve">R   THEOPHILE DUBREIL             552        </t>
  </si>
  <si>
    <t xml:space="preserve">BARRA DOS COUTO          </t>
  </si>
  <si>
    <t xml:space="preserve">DANIELE RODRIGUES DOS REIS 10157672654            </t>
  </si>
  <si>
    <t xml:space="preserve">0024747710019       </t>
  </si>
  <si>
    <t xml:space="preserve">COSTELARIA REAL          </t>
  </si>
  <si>
    <t xml:space="preserve">ROD 265 KM 104                    SN         </t>
  </si>
  <si>
    <t xml:space="preserve">CELIANE VIEIRA GONCALVES 09753576625              </t>
  </si>
  <si>
    <t xml:space="preserve">0026375690030       </t>
  </si>
  <si>
    <t xml:space="preserve">GRILL EMPORIO DAS CA     </t>
  </si>
  <si>
    <t xml:space="preserve">grillemporiodascarnes@hotmail.com                     </t>
  </si>
  <si>
    <t xml:space="preserve">AV  ERNESTO LOPES                 442        </t>
  </si>
  <si>
    <t xml:space="preserve">ALMEIDAS E ALMEIDAS BAR LTDA ME                   </t>
  </si>
  <si>
    <t xml:space="preserve">0034085620045       </t>
  </si>
  <si>
    <t xml:space="preserve">ALMEIDAS BAR             </t>
  </si>
  <si>
    <t xml:space="preserve">AV  VICENTE DE PAULA LIMA         37         </t>
  </si>
  <si>
    <t xml:space="preserve">ALBOCACYS DE CASTRO      </t>
  </si>
  <si>
    <t xml:space="preserve">JOSE ROBERTO PINHEIRO DE FREITAS 0456952          </t>
  </si>
  <si>
    <t xml:space="preserve">0030541660012       </t>
  </si>
  <si>
    <t xml:space="preserve">BAR DO BETINHO           </t>
  </si>
  <si>
    <t xml:space="preserve">R   VEREADOR BENEDITO AUGUSTO VIEI344        </t>
  </si>
  <si>
    <t xml:space="preserve">RONALDO DA SILVA CABRAL 99497263600               </t>
  </si>
  <si>
    <t xml:space="preserve">0020013270044       </t>
  </si>
  <si>
    <t xml:space="preserve">RONALDO DA SILVA CAB     </t>
  </si>
  <si>
    <t xml:space="preserve">R   PRINCIPAL                     19         </t>
  </si>
  <si>
    <t xml:space="preserve">ELZA HELENA LIMA DA SILVA 65664582634             </t>
  </si>
  <si>
    <t xml:space="preserve">0020050080067       </t>
  </si>
  <si>
    <t xml:space="preserve">ELZA HELENA LIMADA S     </t>
  </si>
  <si>
    <t xml:space="preserve">R   EDSON FABRINO                 690        </t>
  </si>
  <si>
    <t xml:space="preserve">FABIO SPINOLA ABREU                               </t>
  </si>
  <si>
    <t xml:space="preserve">RESTAURANTE TREVO        </t>
  </si>
  <si>
    <t xml:space="preserve">AV  CAPITAO ANTONIO CARLOS SOUZA  1451 C     </t>
  </si>
  <si>
    <t xml:space="preserve">FLAVIANO ANTONIO DO NASCIMENTO 045010946          </t>
  </si>
  <si>
    <t xml:space="preserve">0015917690049       </t>
  </si>
  <si>
    <t xml:space="preserve">FLAVIANO ANTONIO DO      </t>
  </si>
  <si>
    <t xml:space="preserve">R   JOSE SARAIVA                  955        </t>
  </si>
  <si>
    <t xml:space="preserve">PRISCILA BALDELIM CARIAS                          </t>
  </si>
  <si>
    <t xml:space="preserve">BAR DO VAGUINHO          </t>
  </si>
  <si>
    <t xml:space="preserve">R   TEREZINHA VALADARES SOARES    74         </t>
  </si>
  <si>
    <t xml:space="preserve">JOAO GROPO               </t>
  </si>
  <si>
    <t xml:space="preserve">SONIA MARIA RODRIGUES DA SILVA FERREIRA           </t>
  </si>
  <si>
    <t xml:space="preserve">0021402250029       </t>
  </si>
  <si>
    <t xml:space="preserve">BAR DA TIA SONIA         </t>
  </si>
  <si>
    <t xml:space="preserve">R   JOSE MACAL DE CASTRO          9          </t>
  </si>
  <si>
    <t xml:space="preserve">JONATAS RUFINO UZAI 0943898765                    </t>
  </si>
  <si>
    <t xml:space="preserve">0033472140062       </t>
  </si>
  <si>
    <t xml:space="preserve">PADARIA DO JONATAS       </t>
  </si>
  <si>
    <t xml:space="preserve">R   RAUL SOARES                   7          </t>
  </si>
  <si>
    <t xml:space="preserve">EUDORADO                 </t>
  </si>
  <si>
    <t xml:space="preserve">RODRIGO CASSIO PINHEIRO BONIFACIO 114788          </t>
  </si>
  <si>
    <t xml:space="preserve">0034893990039       </t>
  </si>
  <si>
    <t xml:space="preserve">BAR PIMENTAO             </t>
  </si>
  <si>
    <t xml:space="preserve">rodrigoferaemvideogame@gmail.com                      </t>
  </si>
  <si>
    <t xml:space="preserve">AV  MARIA FERNANDES DE BARROS     164        </t>
  </si>
  <si>
    <t xml:space="preserve">EDILSON DE SOUZA HOSKEN 50417665687               </t>
  </si>
  <si>
    <t xml:space="preserve">0032505120080       </t>
  </si>
  <si>
    <t xml:space="preserve">DONANA                   </t>
  </si>
  <si>
    <t xml:space="preserve">R   MARECHAL CASTELO BRANCO       48         </t>
  </si>
  <si>
    <t xml:space="preserve">ANTONIO JORGE NETO ME                             </t>
  </si>
  <si>
    <t xml:space="preserve">0010482010070       </t>
  </si>
  <si>
    <t xml:space="preserve">ANTONIO JORGE NETO M     </t>
  </si>
  <si>
    <t xml:space="preserve">AL  DOS RESEDAS                   263        </t>
  </si>
  <si>
    <t xml:space="preserve">MARCIO LESSA PEREIRA                              </t>
  </si>
  <si>
    <t xml:space="preserve">MERCEARIA DO MARCIO      </t>
  </si>
  <si>
    <t xml:space="preserve">tsouzafreitas@bol.com.br                              </t>
  </si>
  <si>
    <t xml:space="preserve">R   CELIO SILVEIRA LUZ            394        </t>
  </si>
  <si>
    <t xml:space="preserve">SAMUEL MINARINI BRAGA 02029482692                 </t>
  </si>
  <si>
    <t xml:space="preserve">0029172750081       </t>
  </si>
  <si>
    <t xml:space="preserve">MERCEARIA MINARINI       </t>
  </si>
  <si>
    <t xml:space="preserve">R   ABILIO ANTUNES DE SIQUEIRA    212        </t>
  </si>
  <si>
    <t xml:space="preserve">RENAN PASCHOALINO DE MELLO                        </t>
  </si>
  <si>
    <t xml:space="preserve">DECK 18                  </t>
  </si>
  <si>
    <t xml:space="preserve">R   JOAO BICALHO                  18         </t>
  </si>
  <si>
    <t xml:space="preserve">MACIO GONCALVES CARRARA 00533903696               </t>
  </si>
  <si>
    <t xml:space="preserve">0034761790040       </t>
  </si>
  <si>
    <t xml:space="preserve">ARMAZEM CARRARA          </t>
  </si>
  <si>
    <t xml:space="preserve">PC  SAO JOSE                      40         </t>
  </si>
  <si>
    <t xml:space="preserve">MARIA HELENA DE FREITAS RODRIGUES 092356          </t>
  </si>
  <si>
    <t xml:space="preserve">0025590820014       </t>
  </si>
  <si>
    <t xml:space="preserve">MARIA HELENA DE FREI     </t>
  </si>
  <si>
    <t xml:space="preserve">R   PROJETADA E                   206        </t>
  </si>
  <si>
    <t xml:space="preserve">VITORIA DE SOUSA COELHO                           </t>
  </si>
  <si>
    <t xml:space="preserve">R   SAO JOSE                      107        </t>
  </si>
  <si>
    <t xml:space="preserve">VELTEC SOLUCOES TECNOLOGICAS LTDA                 </t>
  </si>
  <si>
    <t xml:space="preserve">9058752301          </t>
  </si>
  <si>
    <t xml:space="preserve">VELTEC SOLUCOES TECN     </t>
  </si>
  <si>
    <t xml:space="preserve">AV  SANTOS DUMONT                 271        </t>
  </si>
  <si>
    <t xml:space="preserve">CUSTODIO WANDERLEY RIBEIRO                        </t>
  </si>
  <si>
    <t xml:space="preserve">R   DURVAL LUCIANO                SN         </t>
  </si>
  <si>
    <t xml:space="preserve">ALTAIR LUIZ GONCALES 05857251605                  </t>
  </si>
  <si>
    <t xml:space="preserve">0022012360050       </t>
  </si>
  <si>
    <t xml:space="preserve">BAR DO ALTAIR            </t>
  </si>
  <si>
    <t xml:space="preserve">R   TENENTE PEREIRA DO VALLE      47         </t>
  </si>
  <si>
    <t xml:space="preserve">REGINALDO CANDIDO DE SOUSA                        </t>
  </si>
  <si>
    <t xml:space="preserve">REGINALDO CANDIDO DE     </t>
  </si>
  <si>
    <t xml:space="preserve">PC  JOAQUIM BARBOSA DE MIRANDA    SN         </t>
  </si>
  <si>
    <t xml:space="preserve">MADALENA CANDIDO LIMA                             </t>
  </si>
  <si>
    <t xml:space="preserve">R   SAO JOSE                      566        </t>
  </si>
  <si>
    <t xml:space="preserve">ADILSON LUIZ                                      </t>
  </si>
  <si>
    <t xml:space="preserve">GELGUT 2                 </t>
  </si>
  <si>
    <t xml:space="preserve">R   RAIMUNDO DAMASIO DE OLIVEIRA  SN         </t>
  </si>
  <si>
    <t xml:space="preserve">NIVIA MARIA RODRIGUES NEVES 86876929604           </t>
  </si>
  <si>
    <t xml:space="preserve">0030558050034       </t>
  </si>
  <si>
    <t xml:space="preserve">BAR KIM                  </t>
  </si>
  <si>
    <t xml:space="preserve">R   MAJOR TITO CESAR              370        </t>
  </si>
  <si>
    <t xml:space="preserve">MICHAEL RODRIGUES BONIN CAETANO                   </t>
  </si>
  <si>
    <t xml:space="preserve">MICHAEL RODRIGUES BO     </t>
  </si>
  <si>
    <t xml:space="preserve">R   MARIA CASTANHEIRA             237        </t>
  </si>
  <si>
    <t xml:space="preserve">JAQUELINE SANTOS SILVA                            </t>
  </si>
  <si>
    <t xml:space="preserve">JAQUELINE SANTOS SIL     </t>
  </si>
  <si>
    <t xml:space="preserve">R   EURIDICE CASTRO ESTEVES       137        </t>
  </si>
  <si>
    <t xml:space="preserve">CAMILA COSTA DOS SANTOS MIRANDA                   </t>
  </si>
  <si>
    <t xml:space="preserve">CAMILA COSTA DOS SAN     </t>
  </si>
  <si>
    <t xml:space="preserve">R   NOSSA SENHORA                 29         </t>
  </si>
  <si>
    <t xml:space="preserve">LUCIANO FERNANDES 00461190605                     </t>
  </si>
  <si>
    <t xml:space="preserve">0027599030069       </t>
  </si>
  <si>
    <t xml:space="preserve">LUCIANO DOCES            </t>
  </si>
  <si>
    <t xml:space="preserve">R   MARIA FELICISSIMA DE JESUS    380        </t>
  </si>
  <si>
    <t xml:space="preserve">ANTONIO MARCOS DE LIMA DUARTE 6128091768          </t>
  </si>
  <si>
    <t xml:space="preserve">0030005940095       </t>
  </si>
  <si>
    <t xml:space="preserve">R   JOAO GOUVEIA                  159        </t>
  </si>
  <si>
    <t xml:space="preserve">G M CUNHA CARDOSO E CIA LTDA ME                   </t>
  </si>
  <si>
    <t xml:space="preserve">0034826400071       </t>
  </si>
  <si>
    <t xml:space="preserve">CENTRAL DAS CARNES       </t>
  </si>
  <si>
    <t xml:space="preserve">centraldascarnes@hotmail.com                          </t>
  </si>
  <si>
    <t xml:space="preserve">R   ADAO ARAUJO                   305        </t>
  </si>
  <si>
    <t xml:space="preserve">MARCIO SILVA BIANCHINI                            </t>
  </si>
  <si>
    <t xml:space="preserve">MARCIO SILVA BIANCHI     </t>
  </si>
  <si>
    <t xml:space="preserve">R   OSCAR MONTEIRO                100        </t>
  </si>
  <si>
    <t xml:space="preserve">ADAO GABRIEL COELHO                               </t>
  </si>
  <si>
    <t xml:space="preserve">BAR DA NAY               </t>
  </si>
  <si>
    <t xml:space="preserve">R   ANTONIO LUIZ DA SILVA CRUZ    SN         </t>
  </si>
  <si>
    <t xml:space="preserve">FERNANDO MARCIO VIANA                             </t>
  </si>
  <si>
    <t xml:space="preserve">CAMPO DO VICENTE         </t>
  </si>
  <si>
    <t xml:space="preserve">R   MARIA MONIS                   81         </t>
  </si>
  <si>
    <t xml:space="preserve">CORREGO DOS MENDES       </t>
  </si>
  <si>
    <t xml:space="preserve">SEBASTIAO JOSE DA SILVA 07469492607               </t>
  </si>
  <si>
    <t xml:space="preserve">0028329360075       </t>
  </si>
  <si>
    <t xml:space="preserve">LANCHONETE PAPA LEGU     </t>
  </si>
  <si>
    <t xml:space="preserve">AL  DOS JAMBEIROS                 1          </t>
  </si>
  <si>
    <t xml:space="preserve">JOAO DUARTE VEIGA 11598140663                     </t>
  </si>
  <si>
    <t xml:space="preserve">0032278160036       </t>
  </si>
  <si>
    <t xml:space="preserve">R   PRINCESA ISABEL               70         </t>
  </si>
  <si>
    <t xml:space="preserve">JOSE ALVES                                        </t>
  </si>
  <si>
    <t xml:space="preserve">BAR E SORVETERIA AGU     </t>
  </si>
  <si>
    <t xml:space="preserve">AV  BRAULIR MARCELINO DO PRADO    147        </t>
  </si>
  <si>
    <t xml:space="preserve">DANRLEY LOPES DE OLIVEIRA 14098854619             </t>
  </si>
  <si>
    <t xml:space="preserve">0034938990067       </t>
  </si>
  <si>
    <t xml:space="preserve">PRINCIPE DA CERVEJA      </t>
  </si>
  <si>
    <t xml:space="preserve">R   JOSE ANGELINO PEREIRA         529        </t>
  </si>
  <si>
    <t xml:space="preserve">DEYVID REINALDO GUILHERME                         </t>
  </si>
  <si>
    <t xml:space="preserve">ESPACO E DE CASA         </t>
  </si>
  <si>
    <t xml:space="preserve">R   CASTELO BRANCO                12         </t>
  </si>
  <si>
    <t xml:space="preserve">VIVIANE FERREIRA 03190111600                      </t>
  </si>
  <si>
    <t xml:space="preserve">0035003040083       </t>
  </si>
  <si>
    <t xml:space="preserve">VIVIANE FERREIRA 031     </t>
  </si>
  <si>
    <t xml:space="preserve">R   NELIA DE ARAUJO BRAGA         1          </t>
  </si>
  <si>
    <t xml:space="preserve">VALDENEI REZENDE DE PAULA ME                      </t>
  </si>
  <si>
    <t xml:space="preserve">0016348230082       </t>
  </si>
  <si>
    <t xml:space="preserve">VALDENEI REZENDE DE      </t>
  </si>
  <si>
    <t xml:space="preserve">R   CALCADAO DOUTOR MARCO ANTONIO 82         </t>
  </si>
  <si>
    <t xml:space="preserve">NELSON APARECIDO DA SILVA                         </t>
  </si>
  <si>
    <t xml:space="preserve">PESQUE E PAGUE DO NE     </t>
  </si>
  <si>
    <t xml:space="preserve">ADILSON DE MELO MARTINS 03176032722               </t>
  </si>
  <si>
    <t xml:space="preserve">0034893220055       </t>
  </si>
  <si>
    <t xml:space="preserve">R   OPEMA                         354        </t>
  </si>
  <si>
    <t xml:space="preserve">ALEXON NOVAES COSTA 99817748634                   </t>
  </si>
  <si>
    <t xml:space="preserve">0024842130024       </t>
  </si>
  <si>
    <t xml:space="preserve">LULU LANCHES             </t>
  </si>
  <si>
    <t xml:space="preserve">PC  DOS FERROVIARIOS              110        </t>
  </si>
  <si>
    <t xml:space="preserve">JOANA DARC ELIAS DA SILVA                         </t>
  </si>
  <si>
    <t xml:space="preserve">R   OTTO LACERDA FRANCA           450        </t>
  </si>
  <si>
    <t xml:space="preserve">LINDOVALDO SILVA JUNIOR                           </t>
  </si>
  <si>
    <t xml:space="preserve">LINDOVALDO SILVA JUN     </t>
  </si>
  <si>
    <t xml:space="preserve">R   ANTENOR EXCELSO DE OLIVEIRA   27         </t>
  </si>
  <si>
    <t xml:space="preserve">JOSE TARANTO LUZ         </t>
  </si>
  <si>
    <t xml:space="preserve">ADEMIR ONOFRE PAIVA DE AGUIAR                     </t>
  </si>
  <si>
    <t xml:space="preserve">RISCA FACA               </t>
  </si>
  <si>
    <t xml:space="preserve">AV  ARTUR LIMA                    SN         </t>
  </si>
  <si>
    <t xml:space="preserve">WELLINGTON C FERRAZ EMPORIO ME                    </t>
  </si>
  <si>
    <t xml:space="preserve">0034435190010       </t>
  </si>
  <si>
    <t xml:space="preserve">EMPORIO PIERROT          </t>
  </si>
  <si>
    <t xml:space="preserve">R   VINTE E OITO DE SETEMBRO      44         </t>
  </si>
  <si>
    <t xml:space="preserve">FRANCISCO GERALDO BRITO                           </t>
  </si>
  <si>
    <t xml:space="preserve">KIKA BAR                 </t>
  </si>
  <si>
    <t xml:space="preserve">R   MARIA ELOY                    70         </t>
  </si>
  <si>
    <t xml:space="preserve">ANA PAULA DA SILVA                                </t>
  </si>
  <si>
    <t xml:space="preserve">LANCHONETE DEMETRIUS     </t>
  </si>
  <si>
    <t xml:space="preserve">PC  FERROVIARIOS                  108        </t>
  </si>
  <si>
    <t xml:space="preserve">GRASIANI VITOR LIMA FURTADO 07911765685           </t>
  </si>
  <si>
    <t xml:space="preserve">0035077830061       </t>
  </si>
  <si>
    <t xml:space="preserve">BAR DA GRASIANI          </t>
  </si>
  <si>
    <t xml:space="preserve">R   JOAQUIM CORREIA DIAS          305        </t>
  </si>
  <si>
    <t xml:space="preserve">WALDIRENE PEREIRA REGASSI 05813817697             </t>
  </si>
  <si>
    <t xml:space="preserve">0032273910070       </t>
  </si>
  <si>
    <t xml:space="preserve">BAR DA WAL               </t>
  </si>
  <si>
    <t xml:space="preserve">R   RITA COUTO GOMES              25         </t>
  </si>
  <si>
    <t xml:space="preserve">PADARIA E MERCEARIA PIRINEUS LTDA ME              </t>
  </si>
  <si>
    <t xml:space="preserve">3841701310039       </t>
  </si>
  <si>
    <t xml:space="preserve">R   FERNANDO NOVAES DE OLIVEIRA   37         </t>
  </si>
  <si>
    <t xml:space="preserve">STEPHANI PINHEIRO DOS SANTOS SOUZA                </t>
  </si>
  <si>
    <t xml:space="preserve">LANCHONETE INDUSTRIA     </t>
  </si>
  <si>
    <t xml:space="preserve">AV  OLEGARIO MACIEL               1448       </t>
  </si>
  <si>
    <t xml:space="preserve">MYCHAEL MARTINS DA SILVA                          </t>
  </si>
  <si>
    <t xml:space="preserve">MECATRON                 </t>
  </si>
  <si>
    <t xml:space="preserve">AV  CAPITAO ANTONIO CARLOS DE SOUZ658        </t>
  </si>
  <si>
    <t xml:space="preserve">POLLYANA CHRISTINA FIRMINO PEREIRA                </t>
  </si>
  <si>
    <t xml:space="preserve">24 HORAS                 </t>
  </si>
  <si>
    <t xml:space="preserve">AV  PADRE ARNALDO JANSEN          959        </t>
  </si>
  <si>
    <t xml:space="preserve">MOREIRA BAR E RESTAURANTE LTDA ME                 </t>
  </si>
  <si>
    <t xml:space="preserve">0035126500007       </t>
  </si>
  <si>
    <t xml:space="preserve">R   JOSE CAMPOMIZZI               101        </t>
  </si>
  <si>
    <t xml:space="preserve">WALTER DA SILVA GOMES 62915169691                 </t>
  </si>
  <si>
    <t xml:space="preserve">0032395110060       </t>
  </si>
  <si>
    <t xml:space="preserve">BARRA DELE               </t>
  </si>
  <si>
    <t xml:space="preserve">R   SEBASTIAO CELESTINO DE ALMEIDA570        </t>
  </si>
  <si>
    <t xml:space="preserve">RS8 BRASIL EIRELE ME                              </t>
  </si>
  <si>
    <t xml:space="preserve">492764229110        </t>
  </si>
  <si>
    <t xml:space="preserve">RS8 BRASIL EIRELE ME     </t>
  </si>
  <si>
    <t xml:space="preserve">AV  YARA 359                      587        </t>
  </si>
  <si>
    <t xml:space="preserve">OSASCO                   </t>
  </si>
  <si>
    <t xml:space="preserve">VILA YARA                </t>
  </si>
  <si>
    <t xml:space="preserve">PRISCILA ALEXANDRA PEREIRA OLIVEIRA               </t>
  </si>
  <si>
    <t xml:space="preserve">PADARIA DO WESLEY        </t>
  </si>
  <si>
    <t xml:space="preserve">R   DAS NOSSA SENHORA DORES       SN         </t>
  </si>
  <si>
    <t xml:space="preserve">PROTEGE SERVICOS ESPECIAIS LTDA                   </t>
  </si>
  <si>
    <t xml:space="preserve">123619407110        </t>
  </si>
  <si>
    <t xml:space="preserve">PROTEGE SERVICOS ESP     </t>
  </si>
  <si>
    <t xml:space="preserve">R   HENRIQUE ONGARI               89         </t>
  </si>
  <si>
    <t xml:space="preserve">AGUA BRANCA              </t>
  </si>
  <si>
    <t xml:space="preserve">LEILA ZACARIAS LIMA 07865946678                   </t>
  </si>
  <si>
    <t xml:space="preserve">0031843020050       </t>
  </si>
  <si>
    <t xml:space="preserve">LEILA ZACARIAS LIMA      </t>
  </si>
  <si>
    <t xml:space="preserve">R   SEBASTIAO MACHADO ARAUJO      560        </t>
  </si>
  <si>
    <t xml:space="preserve">JOSE MOREIRA                                      </t>
  </si>
  <si>
    <t xml:space="preserve">AVENIDAS BAR             </t>
  </si>
  <si>
    <t xml:space="preserve">R   OLEGARIO MACIEL               1468LJ     </t>
  </si>
  <si>
    <t xml:space="preserve">ROSEMARY MOREIRA DE PAULA                         </t>
  </si>
  <si>
    <t xml:space="preserve">BAR DO BATISTA           </t>
  </si>
  <si>
    <t xml:space="preserve">R   ARTHUR MIRANDA                31         </t>
  </si>
  <si>
    <t xml:space="preserve">VALDEMIRO MUSSOLINI 24754811615                   </t>
  </si>
  <si>
    <t xml:space="preserve">0025410690095       </t>
  </si>
  <si>
    <t xml:space="preserve">BAR DO MIRO              </t>
  </si>
  <si>
    <t xml:space="preserve">PC  AGOSTINHO GOMES PEDROSA       SN         </t>
  </si>
  <si>
    <t xml:space="preserve">JANE APARECIDA DE SOUZA CAMPOS SILVA              </t>
  </si>
  <si>
    <t xml:space="preserve">BAR DA KARINA            </t>
  </si>
  <si>
    <t xml:space="preserve">karinecampos796@yahoo.com.br                          </t>
  </si>
  <si>
    <t xml:space="preserve">R   SIGISMUNDO FERREIRA           28         </t>
  </si>
  <si>
    <t xml:space="preserve">JOSE GABRIEL DE PASS     </t>
  </si>
  <si>
    <t xml:space="preserve">MARIA APARECIDA PARRERA DOS SANTOS                </t>
  </si>
  <si>
    <t xml:space="preserve">R   MARIA DO CARMO RIBEIRO ANDRADE43         </t>
  </si>
  <si>
    <t xml:space="preserve">PAULO VITOR PRAXEDES 64859843649                  </t>
  </si>
  <si>
    <t xml:space="preserve">0018565240037       </t>
  </si>
  <si>
    <t xml:space="preserve">PAULO VITOR PRAXEDES     </t>
  </si>
  <si>
    <t xml:space="preserve">R   SANTO ANTONIO                 99         </t>
  </si>
  <si>
    <t xml:space="preserve">FERGON COMERCIA ALIMENTICIO DE MURIAE LT          </t>
  </si>
  <si>
    <t xml:space="preserve">0026971330056       </t>
  </si>
  <si>
    <t xml:space="preserve">FERGON COMERCIO ALIM     </t>
  </si>
  <si>
    <t xml:space="preserve">exituscontabi@gmail.com                               </t>
  </si>
  <si>
    <t xml:space="preserve">R   CORONEL DOMICIANO             43         </t>
  </si>
  <si>
    <t xml:space="preserve">AMARILDO JOSE DOS SANTOS 03964326623              </t>
  </si>
  <si>
    <t xml:space="preserve">0028059870033       </t>
  </si>
  <si>
    <t xml:space="preserve">R   MARIA CONCEICAO SABINO        70         </t>
  </si>
  <si>
    <t xml:space="preserve">DANIEL MATIAS DA SILVA CARDOSO                    </t>
  </si>
  <si>
    <t xml:space="preserve">MERCADINHO GERALDINH     </t>
  </si>
  <si>
    <t xml:space="preserve">R   MANOEL DIAS DA FONSECA        SN         </t>
  </si>
  <si>
    <t xml:space="preserve">ANGELINA APARECIDA DE JESUS                       </t>
  </si>
  <si>
    <t xml:space="preserve">DONA DO PEDACO           </t>
  </si>
  <si>
    <t xml:space="preserve">R   MARIA FAEDA DA SILVA          79         </t>
  </si>
  <si>
    <t xml:space="preserve">JOAO DE ASSIS CARVALHO 42411408668                </t>
  </si>
  <si>
    <t xml:space="preserve">0018925200074       </t>
  </si>
  <si>
    <t xml:space="preserve">JOAO DE ASSIS CARVAL     </t>
  </si>
  <si>
    <t xml:space="preserve">R   RAUL BATALHA                  230        </t>
  </si>
  <si>
    <t xml:space="preserve">DANIEL FLORENZANO JUNIOR                          </t>
  </si>
  <si>
    <t xml:space="preserve">DANIEL'S BURGUER         </t>
  </si>
  <si>
    <t xml:space="preserve">R   ANTONIO SOUZA RABELO          331        </t>
  </si>
  <si>
    <t xml:space="preserve">AURILEIA DA COSTA CERQUEIRA DE CARVALHO           </t>
  </si>
  <si>
    <t xml:space="preserve">0022847930051       </t>
  </si>
  <si>
    <t xml:space="preserve">MERCEARIA DA LEIA        </t>
  </si>
  <si>
    <t xml:space="preserve">PC  JOAQUIM ANTONIO SIMOES        SN         </t>
  </si>
  <si>
    <t xml:space="preserve">BRYAN ROCHA BATISTA 12571258642                   </t>
  </si>
  <si>
    <t xml:space="preserve">0034195620015       </t>
  </si>
  <si>
    <t xml:space="preserve">BRYAN ROCHA BATISTA      </t>
  </si>
  <si>
    <t xml:space="preserve">R   ALFREDO LANNA                 34         </t>
  </si>
  <si>
    <t xml:space="preserve">NOVA CIDADE              </t>
  </si>
  <si>
    <t xml:space="preserve">LUCIA JERONIMO DA SILVA 89350774615               </t>
  </si>
  <si>
    <t xml:space="preserve">0027860310031       </t>
  </si>
  <si>
    <t xml:space="preserve">PADARIA SANTA MARIA      </t>
  </si>
  <si>
    <t xml:space="preserve">PC  CELSO MACHADO                 9          </t>
  </si>
  <si>
    <t xml:space="preserve">LUIZ CARLOS MARCELO 03856110640                   </t>
  </si>
  <si>
    <t xml:space="preserve">0022939110026       </t>
  </si>
  <si>
    <t xml:space="preserve">BAR DO CACAU             </t>
  </si>
  <si>
    <t xml:space="preserve">R   PASCOA BENINI                 1065       </t>
  </si>
  <si>
    <t xml:space="preserve">ELVIS DA SILVA BARROSO 05936865606                </t>
  </si>
  <si>
    <t xml:space="preserve">0034843700096       </t>
  </si>
  <si>
    <t xml:space="preserve">BOM BAR                  </t>
  </si>
  <si>
    <t xml:space="preserve">R   MANOEL FERREIRA ESPINDOLA     225        </t>
  </si>
  <si>
    <t xml:space="preserve">TOBIAS DA SILVA CORNELIO                          </t>
  </si>
  <si>
    <t xml:space="preserve">BAR DO TOBIAS            </t>
  </si>
  <si>
    <t xml:space="preserve">R   ANTONIO MATHIAS               SN         </t>
  </si>
  <si>
    <t xml:space="preserve">JULIO CESAR CARNEIRO PIMENTA 42991153687          </t>
  </si>
  <si>
    <t xml:space="preserve">0028875140065       </t>
  </si>
  <si>
    <t xml:space="preserve">BAR DO JULINHO           </t>
  </si>
  <si>
    <t xml:space="preserve">IGOR SILVA ANECLETO 12248303696                   </t>
  </si>
  <si>
    <t xml:space="preserve">0035349180053       </t>
  </si>
  <si>
    <t xml:space="preserve">BARBEARIA DO ANECLET     </t>
  </si>
  <si>
    <t xml:space="preserve">AV  ARTHUR PEDRAS                 10         </t>
  </si>
  <si>
    <t xml:space="preserve">DANIEL PERES ROCHA 11087230632                    </t>
  </si>
  <si>
    <t xml:space="preserve">0035367150039       </t>
  </si>
  <si>
    <t xml:space="preserve">DISTRIBUIDORA BEBIDA     </t>
  </si>
  <si>
    <t xml:space="preserve">heloisalbrando@gmail.com                              </t>
  </si>
  <si>
    <t xml:space="preserve">R   JOSE MARTINS                  439        </t>
  </si>
  <si>
    <t xml:space="preserve">ASSOCIACAO DE MOTOCLUBES DE MURIAE AMM            </t>
  </si>
  <si>
    <t xml:space="preserve">5 COLUNA                 </t>
  </si>
  <si>
    <t xml:space="preserve">R   JOSE MAXIMO RIBEIRO           241        </t>
  </si>
  <si>
    <t xml:space="preserve">MARIA ALBINA ORTULAN EMERENCIANO                  </t>
  </si>
  <si>
    <t xml:space="preserve">MCM ACAI LANCHES         </t>
  </si>
  <si>
    <t xml:space="preserve">R   CONSELHEIRO TORRES            668        </t>
  </si>
  <si>
    <t xml:space="preserve">LUCIANO MOTA PEDROZA 46478957691                  </t>
  </si>
  <si>
    <t xml:space="preserve">0035146220077       </t>
  </si>
  <si>
    <t xml:space="preserve">BAR DO CUMPADRE          </t>
  </si>
  <si>
    <t xml:space="preserve">SIT PEDRA BRANCA                  01         </t>
  </si>
  <si>
    <t xml:space="preserve">STELLA MEDEIROS DA CUNHA FIGUEIREDO 1186          </t>
  </si>
  <si>
    <t xml:space="preserve">0033193840017       </t>
  </si>
  <si>
    <t xml:space="preserve">ACOUGUE CORTE MINEIR     </t>
  </si>
  <si>
    <t xml:space="preserve">epmcunha27@gmail.com                                  </t>
  </si>
  <si>
    <t xml:space="preserve">AV  DOUTOR TAVARES                19         </t>
  </si>
  <si>
    <t xml:space="preserve">MARCELO RDRIGUES TANUS                            </t>
  </si>
  <si>
    <t xml:space="preserve">BAR DA FAZENDA           </t>
  </si>
  <si>
    <t xml:space="preserve">R   SANTA CRUZ                    471        </t>
  </si>
  <si>
    <t xml:space="preserve">SANDRA ALVES RIBEIRO                              </t>
  </si>
  <si>
    <t xml:space="preserve">RESTAURANTE DA SANDR     </t>
  </si>
  <si>
    <t xml:space="preserve">R   MAJOR TITO CEZAR              400        </t>
  </si>
  <si>
    <t xml:space="preserve">ROSILENE SOUZA SPERANDIO                          </t>
  </si>
  <si>
    <t xml:space="preserve">BAR DO CARLITO           </t>
  </si>
  <si>
    <t xml:space="preserve">R   SANTA TEREZINHA               15         </t>
  </si>
  <si>
    <t xml:space="preserve">JOHNATAN SIMOES SILVA                             </t>
  </si>
  <si>
    <t xml:space="preserve">BAR DO JOHNATAN SIMO     </t>
  </si>
  <si>
    <t xml:space="preserve">SEBASTIAO HELENO VIEIRA DE RESENDE 38092          </t>
  </si>
  <si>
    <t xml:space="preserve">0035251240015       </t>
  </si>
  <si>
    <t xml:space="preserve">BAR TIAO                 </t>
  </si>
  <si>
    <t xml:space="preserve">R   EMILIA LEWASEUR ROCHA         431        </t>
  </si>
  <si>
    <t xml:space="preserve">LEONARDO LEMOS DE ARAUJO 12537501659              </t>
  </si>
  <si>
    <t xml:space="preserve">0031687190003       </t>
  </si>
  <si>
    <t xml:space="preserve">LEONARDO LEMOS DE AR     </t>
  </si>
  <si>
    <t xml:space="preserve">R   DOMICIANO MARTINS DE AULA     415        </t>
  </si>
  <si>
    <t xml:space="preserve">ALDINEI LELIS VERISSIMO                           </t>
  </si>
  <si>
    <t xml:space="preserve">PESQUE E PAGUE DO AL     </t>
  </si>
  <si>
    <t xml:space="preserve">SIT CINTRA                        SN         </t>
  </si>
  <si>
    <t xml:space="preserve">ADEMIR LOPES GONCALVES                            </t>
  </si>
  <si>
    <t xml:space="preserve">0035419800063       </t>
  </si>
  <si>
    <t xml:space="preserve">BAR DA TIA GELSA         </t>
  </si>
  <si>
    <t xml:space="preserve">R   LACORDAIRE DUTRA              316        </t>
  </si>
  <si>
    <t xml:space="preserve">AMELIA DA GLORIA DE CARVALHO                      </t>
  </si>
  <si>
    <t xml:space="preserve">LANCHONETE CARVALHO      </t>
  </si>
  <si>
    <t xml:space="preserve">R   DOUTOR JOSE CAVALIERE         130        </t>
  </si>
  <si>
    <t xml:space="preserve">MARCELY CRISTINA DE MOURA                         </t>
  </si>
  <si>
    <t xml:space="preserve">R   SAO JOSE                      178        </t>
  </si>
  <si>
    <t xml:space="preserve">MARCOS ALEXANDRE MONNERAT                         </t>
  </si>
  <si>
    <t xml:space="preserve">R   JOARACY MOURA MENDONCA        386        </t>
  </si>
  <si>
    <t xml:space="preserve">MARCOS JUNIOR CAMPOS DE OLIVEIRA                  </t>
  </si>
  <si>
    <t xml:space="preserve">DEPOSITO CRISTO REIS     </t>
  </si>
  <si>
    <t xml:space="preserve">R   CRISTO REIS                   85         </t>
  </si>
  <si>
    <t xml:space="preserve">TIERLANE SILVERIA DE SOUZA 05333427674            </t>
  </si>
  <si>
    <t xml:space="preserve">0035031550015       </t>
  </si>
  <si>
    <t xml:space="preserve">R   ALIETE MARIA DE OLIVEIRA      11         </t>
  </si>
  <si>
    <t xml:space="preserve">RONALDO SILVA                                     </t>
  </si>
  <si>
    <t xml:space="preserve">MARY LANCHES             </t>
  </si>
  <si>
    <t xml:space="preserve">R   OTONIO ANTUNES                616        </t>
  </si>
  <si>
    <t xml:space="preserve">JULIO EMANUEL CARONE FILHO                        </t>
  </si>
  <si>
    <t xml:space="preserve">BAR LANCHES SETE 2       </t>
  </si>
  <si>
    <t xml:space="preserve">R   JOAO VIEIRA FRAGA             640        </t>
  </si>
  <si>
    <t xml:space="preserve">REMO PISCINA S BAR LTDA ME                        </t>
  </si>
  <si>
    <t xml:space="preserve">0035518300000       </t>
  </si>
  <si>
    <t xml:space="preserve">PISCINAS BAR             </t>
  </si>
  <si>
    <t xml:space="preserve">AV  CORONEL ANTONIO AUGUSTO DE SOU49 FRE     </t>
  </si>
  <si>
    <t xml:space="preserve">OTACILIO DE SOUZA                                 </t>
  </si>
  <si>
    <t xml:space="preserve">BAR DO OTACILIO          </t>
  </si>
  <si>
    <t xml:space="preserve">AV  GUIDO MARLIERE                272        </t>
  </si>
  <si>
    <t xml:space="preserve">MVG TRANSPORTES EIRELI                            </t>
  </si>
  <si>
    <t xml:space="preserve">4397154640050       </t>
  </si>
  <si>
    <t xml:space="preserve">RODOMAIS                 </t>
  </si>
  <si>
    <t xml:space="preserve">R   MOISES SCHACHNIK              750        </t>
  </si>
  <si>
    <t xml:space="preserve">INDUSTRIAL PREFEITO      </t>
  </si>
  <si>
    <t xml:space="preserve">MERCEARIA TREVO LTDA ME                           </t>
  </si>
  <si>
    <t xml:space="preserve">0035197310014       </t>
  </si>
  <si>
    <t xml:space="preserve">MERCEARIA TREVO LTDA     </t>
  </si>
  <si>
    <t xml:space="preserve">R   ALBERTO RODRIGUES DE DEUS     455        </t>
  </si>
  <si>
    <t xml:space="preserve">JULIA DE OLIVEIRA CAMPOS                          </t>
  </si>
  <si>
    <t xml:space="preserve">0035590730090       </t>
  </si>
  <si>
    <t xml:space="preserve">BAR E RESTAURANTE MA     </t>
  </si>
  <si>
    <t xml:space="preserve">SIT MASSAMBARA                    sn         </t>
  </si>
  <si>
    <t xml:space="preserve">PANIFICADORA VERA CRUZ LTDA ME                    </t>
  </si>
  <si>
    <t xml:space="preserve">0035339680010       </t>
  </si>
  <si>
    <t xml:space="preserve">PANIFICADORA VERA CR     </t>
  </si>
  <si>
    <t xml:space="preserve">R   PASCOAL DEMARQUES             6          </t>
  </si>
  <si>
    <t xml:space="preserve">DEBORA ALMEIDA BARBOSA                            </t>
  </si>
  <si>
    <t xml:space="preserve">DEBORA ALMEIDA BARBO     </t>
  </si>
  <si>
    <t xml:space="preserve">R   MIZAEL FURTADO                139        </t>
  </si>
  <si>
    <t xml:space="preserve">REGINA CELIA VALADARES                            </t>
  </si>
  <si>
    <t xml:space="preserve">KIUS PUB                 </t>
  </si>
  <si>
    <t xml:space="preserve">R   PREFEITO JOAO VICENTE FILHO   8          </t>
  </si>
  <si>
    <t xml:space="preserve">MATHEUS DA SILVA MADEIRA                          </t>
  </si>
  <si>
    <t xml:space="preserve">R   PAULO AFONSO                  195        </t>
  </si>
  <si>
    <t xml:space="preserve">VERA LUCIA CRUZ DOS SANTOS                        </t>
  </si>
  <si>
    <t xml:space="preserve">0035587730050       </t>
  </si>
  <si>
    <t xml:space="preserve">BIROSKA.COM VERA         </t>
  </si>
  <si>
    <t xml:space="preserve">R   DARCY CALIXTO DE SOUZA        110        </t>
  </si>
  <si>
    <t xml:space="preserve">JOAO BATISTA DE REZENDE FRANCO 035633776          </t>
  </si>
  <si>
    <t xml:space="preserve">0035353880005       </t>
  </si>
  <si>
    <t xml:space="preserve">R   SEBASTIAO MACHADO ARAUJO      360        </t>
  </si>
  <si>
    <t xml:space="preserve">PESQUE E PAGUE PARAISO LTDA ME                    </t>
  </si>
  <si>
    <t xml:space="preserve">0033611030023       </t>
  </si>
  <si>
    <t xml:space="preserve">PESQUE E PAGUE PARAI     </t>
  </si>
  <si>
    <t xml:space="preserve">PASTEL E CIA LTDA ME                              </t>
  </si>
  <si>
    <t xml:space="preserve">0010549950052       </t>
  </si>
  <si>
    <t xml:space="preserve">PASTEL E CIA LTDA        </t>
  </si>
  <si>
    <t xml:space="preserve">PC  JOAO PINHEIRO                 241        </t>
  </si>
  <si>
    <t xml:space="preserve">VAGNER LUIZ FERREIRA DA SILVA                     </t>
  </si>
  <si>
    <t xml:space="preserve">VAGNER LUIZ FERREIRA     </t>
  </si>
  <si>
    <t xml:space="preserve">R   ACACIO SERPA                  409        </t>
  </si>
  <si>
    <t xml:space="preserve">MARIA APARECIDA MOREIRA                           </t>
  </si>
  <si>
    <t xml:space="preserve">BAR DO HERNANDO          </t>
  </si>
  <si>
    <t xml:space="preserve">R   IZAURO RODRIGUES GOMES        152        </t>
  </si>
  <si>
    <t xml:space="preserve">NEDINA APARECIDA DE SOUZA 06465443651             </t>
  </si>
  <si>
    <t xml:space="preserve">0034804980024       </t>
  </si>
  <si>
    <t xml:space="preserve">NEDINA DE SOUZA          </t>
  </si>
  <si>
    <t xml:space="preserve">R   NICOLAU RIBERTI               430        </t>
  </si>
  <si>
    <t xml:space="preserve">VIVIANE BREDER DE PAULA                           </t>
  </si>
  <si>
    <t xml:space="preserve">TRAILER MARINHO          </t>
  </si>
  <si>
    <t xml:space="preserve">R   MAGALHAES QUEIROZ             85         </t>
  </si>
  <si>
    <t xml:space="preserve">VITOR PARANHOS LANCHINE                           </t>
  </si>
  <si>
    <t xml:space="preserve">VITOR PARANHOS LANCH     </t>
  </si>
  <si>
    <t xml:space="preserve">R   VERA GUIMARAES                80         </t>
  </si>
  <si>
    <t xml:space="preserve">JOSE ANGELO ALBINO DE ARAUJO 05910723600          </t>
  </si>
  <si>
    <t xml:space="preserve">0034796960040       </t>
  </si>
  <si>
    <t xml:space="preserve">XAROPINHO DISTRIBUID     </t>
  </si>
  <si>
    <t xml:space="preserve">R   ROMEU MENDONCA                32         </t>
  </si>
  <si>
    <t xml:space="preserve">JOSE ULTIMO DE MELO ME                            </t>
  </si>
  <si>
    <t xml:space="preserve">0010871510065       </t>
  </si>
  <si>
    <t xml:space="preserve">HORTI FRUTI DIVINESI     </t>
  </si>
  <si>
    <t xml:space="preserve">R   JOAO RODRIGUES DE ANDRADE     355        </t>
  </si>
  <si>
    <t xml:space="preserve">HAMBURGUERS MEDIEVAIS MURIAE LTDA ME              </t>
  </si>
  <si>
    <t xml:space="preserve">0035521370099       </t>
  </si>
  <si>
    <t xml:space="preserve">MEDIEVAL BURGUER MUR     </t>
  </si>
  <si>
    <t xml:space="preserve">R   SANTA RITA                    158        </t>
  </si>
  <si>
    <t xml:space="preserve">BRENER DOS SANTOS SILVA ARTIGOS DOS VEST          </t>
  </si>
  <si>
    <t xml:space="preserve">0029992720069       </t>
  </si>
  <si>
    <t xml:space="preserve">BRENER DOS SANTOS SI     </t>
  </si>
  <si>
    <t xml:space="preserve">brener.santos19@hotmail.com                           </t>
  </si>
  <si>
    <t xml:space="preserve">AV  DOUTOR RICARDO GRIMALDO ESTIDE78         </t>
  </si>
  <si>
    <t xml:space="preserve">JOAO INACIO DOS SANTOS 05101072818                </t>
  </si>
  <si>
    <t xml:space="preserve">1531687740036       </t>
  </si>
  <si>
    <t xml:space="preserve">BAR J C                  </t>
  </si>
  <si>
    <t xml:space="preserve">R   MARIA ALCINA                  150        </t>
  </si>
  <si>
    <t xml:space="preserve">BRUNO MARTINS MAURICIO PACHECO                    </t>
  </si>
  <si>
    <t xml:space="preserve">BAR DO FUNDO             </t>
  </si>
  <si>
    <t xml:space="preserve">R   ANTONIO RODRIGUES GOMES       28         </t>
  </si>
  <si>
    <t xml:space="preserve">ENICE QUINTAO DE SOUZA MARTINS 032251036          </t>
  </si>
  <si>
    <t xml:space="preserve">0035460640040       </t>
  </si>
  <si>
    <t xml:space="preserve">VERDURAO NOVA GUARAN     </t>
  </si>
  <si>
    <t xml:space="preserve">AV  NOVA GUARANI                  455        </t>
  </si>
  <si>
    <t xml:space="preserve">DIEGO MARTINS GONCALVES 10531865681               </t>
  </si>
  <si>
    <t xml:space="preserve">0035651870091       </t>
  </si>
  <si>
    <t xml:space="preserve">DIEGO MARTINS GONCAL     </t>
  </si>
  <si>
    <t xml:space="preserve">R   CORONEL MAXIMIANO             4          </t>
  </si>
  <si>
    <t xml:space="preserve">JOAO CARLOS ROSA DE JESUS 11336922656             </t>
  </si>
  <si>
    <t xml:space="preserve">BAR DO FREITAS           </t>
  </si>
  <si>
    <t xml:space="preserve">R   SARGENTO JOAQUIM              45         </t>
  </si>
  <si>
    <t xml:space="preserve">CLARICE DE OLIVEIRA 96470569668                   </t>
  </si>
  <si>
    <t xml:space="preserve">0030884530035       </t>
  </si>
  <si>
    <t xml:space="preserve">CLARICE E ANDRE          </t>
  </si>
  <si>
    <t xml:space="preserve">R   DOM GERALDO FERREIRA REIS     5          </t>
  </si>
  <si>
    <t xml:space="preserve">GOIABAL                  </t>
  </si>
  <si>
    <t xml:space="preserve">ITALO GUEDES DE SOUZA                             </t>
  </si>
  <si>
    <t xml:space="preserve">BAR ANGELO               </t>
  </si>
  <si>
    <t xml:space="preserve">AV  VICENTE ALVES                 476        </t>
  </si>
  <si>
    <t xml:space="preserve">M OLIVEIRA DE ABREU RUFINO ME                     </t>
  </si>
  <si>
    <t xml:space="preserve">0035451480060       </t>
  </si>
  <si>
    <t xml:space="preserve">LANCHONETE DO SERGIN     </t>
  </si>
  <si>
    <t xml:space="preserve">R   FRANCISCO DE PAULA RIBEIRO    15         </t>
  </si>
  <si>
    <t xml:space="preserve">MARIA HELENA DE SOUZA GOMES                       </t>
  </si>
  <si>
    <t xml:space="preserve">BAR DA MARIA HELENA      </t>
  </si>
  <si>
    <t xml:space="preserve">KARONA PRODUCOES E EVENTOS LTDA ME                </t>
  </si>
  <si>
    <t xml:space="preserve">0035673190069       </t>
  </si>
  <si>
    <t xml:space="preserve">BOTECO DO KARONA PUB     </t>
  </si>
  <si>
    <t xml:space="preserve">R   ODYR BATISTA DE SOUZA         15         </t>
  </si>
  <si>
    <t xml:space="preserve">JOAO BATISTA DE SOUZ     </t>
  </si>
  <si>
    <t xml:space="preserve">CLAUDETE VIEIRA DE SOUZA                          </t>
  </si>
  <si>
    <t xml:space="preserve">BAR DA DEDETE            </t>
  </si>
  <si>
    <t xml:space="preserve">R   CANTO DO CEU                  SN         </t>
  </si>
  <si>
    <t xml:space="preserve">JOAO LUIZ FONSECA DE RESENDE                      </t>
  </si>
  <si>
    <t xml:space="preserve">IMPERIO                  </t>
  </si>
  <si>
    <t xml:space="preserve">R   PAULO EMILIO CARLOS DIAS      SN         </t>
  </si>
  <si>
    <t xml:space="preserve">MARIA DO CARMO OLIVEIRA                           </t>
  </si>
  <si>
    <t xml:space="preserve">MERCADO DUTRA            </t>
  </si>
  <si>
    <t xml:space="preserve">PC  JOSE HONORATO DE ALMEIDA      37         </t>
  </si>
  <si>
    <t xml:space="preserve">EDUARDO HENRIQUE VITAL                            </t>
  </si>
  <si>
    <t xml:space="preserve">R   LICA MUGLIA                   280        </t>
  </si>
  <si>
    <t xml:space="preserve">FATIMA MARIA CAMILO 09174441833                   </t>
  </si>
  <si>
    <t xml:space="preserve">0029344590079       </t>
  </si>
  <si>
    <t xml:space="preserve">LALUNNA                  </t>
  </si>
  <si>
    <t xml:space="preserve">jessikaeluizcarlos@hotmail.cm                         </t>
  </si>
  <si>
    <t xml:space="preserve">EST UBA                           17         </t>
  </si>
  <si>
    <t xml:space="preserve">NORBERTO TEIXEIRA BASTOS 42481074653              </t>
  </si>
  <si>
    <t xml:space="preserve">0035069340069       </t>
  </si>
  <si>
    <t xml:space="preserve">CASA DOS PASSAROS        </t>
  </si>
  <si>
    <t xml:space="preserve">R   SEBASTIAO ROCHA               217        </t>
  </si>
  <si>
    <t xml:space="preserve">CARLOS MONTORSE RODRIGUES VIEIRA                  </t>
  </si>
  <si>
    <t xml:space="preserve">CARLOS MONTORSE RODR     </t>
  </si>
  <si>
    <t xml:space="preserve">R   WALDIR DELFIM ANDRADE         825        </t>
  </si>
  <si>
    <t xml:space="preserve">ANA LUCIA DE BRITO COSTA 08436799640              </t>
  </si>
  <si>
    <t xml:space="preserve">0033170550098       </t>
  </si>
  <si>
    <t xml:space="preserve">ANA LUCIA DE BRITO C     </t>
  </si>
  <si>
    <t xml:space="preserve">R   PADRE FRANCISCO JAVIER BOUTINA125        </t>
  </si>
  <si>
    <t xml:space="preserve">ANA DALVA DE BARROS SILVA                         </t>
  </si>
  <si>
    <t xml:space="preserve">R   NELFRIDES FURTADO             288        </t>
  </si>
  <si>
    <t xml:space="preserve">SABRINA VAZ BASTOS                                </t>
  </si>
  <si>
    <t xml:space="preserve">PARADA DO ESPETO         </t>
  </si>
  <si>
    <t xml:space="preserve">AV  CAPITAO ANTONIO CARLOS DE SOUZ410        </t>
  </si>
  <si>
    <t xml:space="preserve">LEILA RODRIGUES BADARO                            </t>
  </si>
  <si>
    <t xml:space="preserve">CASA DA ESFIHA           </t>
  </si>
  <si>
    <t xml:space="preserve">AV  CONSTANTINO PINTO             311        </t>
  </si>
  <si>
    <t xml:space="preserve">NEUZA GRAVINA TEIXEIRA DE FREITAS                 </t>
  </si>
  <si>
    <t xml:space="preserve">BAR DO XAULIM            </t>
  </si>
  <si>
    <t xml:space="preserve">AV  RAUL ALVES FERREIRA           262        </t>
  </si>
  <si>
    <t xml:space="preserve">GABRIEL RODRIGUES MEDEIROS 12342266693            </t>
  </si>
  <si>
    <t xml:space="preserve">0034270890053       </t>
  </si>
  <si>
    <t xml:space="preserve">R   OSORIO VIEIRA DA FONSECA      166        </t>
  </si>
  <si>
    <t xml:space="preserve">PATRICIA PEREIRA DE MATOS 27055187893             </t>
  </si>
  <si>
    <t xml:space="preserve">141344489114        </t>
  </si>
  <si>
    <t xml:space="preserve">PATRICIA PEREIRA DE      </t>
  </si>
  <si>
    <t xml:space="preserve">R   VIEIRA PINTO                  532        </t>
  </si>
  <si>
    <t xml:space="preserve">VILA ARICANDUVA          </t>
  </si>
  <si>
    <t xml:space="preserve">PADARIA E LANCHONETE TEMPERA LTDA ME              </t>
  </si>
  <si>
    <t xml:space="preserve">0031653840064       </t>
  </si>
  <si>
    <t xml:space="preserve">PC  MARECHAL DEORORO              118        </t>
  </si>
  <si>
    <t xml:space="preserve">JUSSELIO INACIO DA SILVA                          </t>
  </si>
  <si>
    <t xml:space="preserve">RESTAURAN DA CARMEN      </t>
  </si>
  <si>
    <t xml:space="preserve">AV  DOS IPES                      34         </t>
  </si>
  <si>
    <t xml:space="preserve">MANOEL MOREIRA           </t>
  </si>
  <si>
    <t xml:space="preserve">RONEY FERREIRA MARTINS DE OLIVEIRA                </t>
  </si>
  <si>
    <t xml:space="preserve">GULODICES                </t>
  </si>
  <si>
    <t xml:space="preserve">R   VALERIO SALGADO PIRES         49         </t>
  </si>
  <si>
    <t xml:space="preserve">MARCELO DE SOUSA PAULO                            </t>
  </si>
  <si>
    <t xml:space="preserve">ACOUGUE PAIS E FILHO     </t>
  </si>
  <si>
    <t xml:space="preserve">AV  VERISSIMO MENDONCA            610        </t>
  </si>
  <si>
    <t xml:space="preserve">CARLOS HENRIQUE SEABRA DE OLIVEIRA 71264          </t>
  </si>
  <si>
    <t xml:space="preserve">0032360790072       </t>
  </si>
  <si>
    <t xml:space="preserve">BAR DO HENRIQUE          </t>
  </si>
  <si>
    <t xml:space="preserve">R   LICA MUGLIA                   371        </t>
  </si>
  <si>
    <t xml:space="preserve">WILLIAN FRANCISCO FIRMINO                         </t>
  </si>
  <si>
    <t xml:space="preserve">TOP FESTAS BUFFER        </t>
  </si>
  <si>
    <t xml:space="preserve">R   PROJETADA                     298        </t>
  </si>
  <si>
    <t xml:space="preserve">ADILSON JORGE FERREIRA                            </t>
  </si>
  <si>
    <t xml:space="preserve">0035744050043       </t>
  </si>
  <si>
    <t xml:space="preserve">R   PADRE ENIO MARTINS            59         </t>
  </si>
  <si>
    <t xml:space="preserve">RONILDA BADARO 07450817624                        </t>
  </si>
  <si>
    <t xml:space="preserve">0035707590080       </t>
  </si>
  <si>
    <t xml:space="preserve">RONILDA BADARO 07450     </t>
  </si>
  <si>
    <t xml:space="preserve">R   SAFIRA                        55         </t>
  </si>
  <si>
    <t xml:space="preserve">CAROLINE APARECIDA CARDOSO 13792088665            </t>
  </si>
  <si>
    <t xml:space="preserve">0035890300032       </t>
  </si>
  <si>
    <t xml:space="preserve">LANCHONETE GUI DELIC     </t>
  </si>
  <si>
    <t xml:space="preserve">PC  CORONEL LUIZ COUTINHO         30         </t>
  </si>
  <si>
    <t xml:space="preserve">SONIA MARIA MENDONCA                              </t>
  </si>
  <si>
    <t xml:space="preserve">BAR DA SONIA             </t>
  </si>
  <si>
    <t xml:space="preserve">AV  RICARDO MACHADO               255        </t>
  </si>
  <si>
    <t xml:space="preserve">GILMA ALBUQUERQUE SULZ                            </t>
  </si>
  <si>
    <t xml:space="preserve">DIVINO CHOPP             </t>
  </si>
  <si>
    <t xml:space="preserve">AV  COMENDADOR JACINTO SOARES     1198       </t>
  </si>
  <si>
    <t xml:space="preserve">GEISIANE MARQUES DE MELO OLIVEIRA 086058          </t>
  </si>
  <si>
    <t xml:space="preserve">0034478570019       </t>
  </si>
  <si>
    <t xml:space="preserve">GEISIANE MARQUES DE      </t>
  </si>
  <si>
    <t xml:space="preserve">AV  COMENDADOR JACINTO SOARES DE S890        </t>
  </si>
  <si>
    <t xml:space="preserve">JAIRO ANTONIO GOMES                               </t>
  </si>
  <si>
    <t xml:space="preserve">SIT MARANHAO                      SN         </t>
  </si>
  <si>
    <t xml:space="preserve">LUIZA MARILAC RODRIGUES MEDEIROS ABRITTA          </t>
  </si>
  <si>
    <t xml:space="preserve">0035898910085       </t>
  </si>
  <si>
    <t xml:space="preserve">PARAISO BOCHA BIER       </t>
  </si>
  <si>
    <t xml:space="preserve">AV  PREFEITO DOMINGOS GOMES DE OLISN         </t>
  </si>
  <si>
    <t xml:space="preserve">ROGERIA MARIA TERRA VENTURA                       </t>
  </si>
  <si>
    <t xml:space="preserve">DEPOSITO VENTURA         </t>
  </si>
  <si>
    <t xml:space="preserve">R   JOSE DITTIZ                   140        </t>
  </si>
  <si>
    <t xml:space="preserve">AUTO POSTO VEREDAS DE CARANGOLA LTDA ME           </t>
  </si>
  <si>
    <t xml:space="preserve">0010400590077       </t>
  </si>
  <si>
    <t xml:space="preserve">AUTO POSTO VEREDAS D     </t>
  </si>
  <si>
    <t xml:space="preserve">R   MAGALHAES QUEIROZ             152        </t>
  </si>
  <si>
    <t xml:space="preserve">BLENDOW JOSE RONALDO ALMEIDA FERREIRA DE          </t>
  </si>
  <si>
    <t xml:space="preserve">BR DISTRIBUIDORA         </t>
  </si>
  <si>
    <t xml:space="preserve">R   FELICIO SCHETINE ROSA         9A         </t>
  </si>
  <si>
    <t xml:space="preserve">FABIO SANTOS DE SOUSA 00178274690                 </t>
  </si>
  <si>
    <t xml:space="preserve">0025460430097       </t>
  </si>
  <si>
    <t xml:space="preserve">D  EVENTOS E LANCHES     </t>
  </si>
  <si>
    <t xml:space="preserve">R   ABILIO CUSTODIO HENRIQUES     182        </t>
  </si>
  <si>
    <t xml:space="preserve">FERNANDA FRANCISCA DUARTE ABREU 07469422          </t>
  </si>
  <si>
    <t xml:space="preserve">0035115110059       </t>
  </si>
  <si>
    <t xml:space="preserve">THC BARES                </t>
  </si>
  <si>
    <t xml:space="preserve">AV  PREFEITO DOMINGOS GOMES DE OLI1238       </t>
  </si>
  <si>
    <t xml:space="preserve">DIOGO CHICARELLI ANDRADE MONTEZANO                </t>
  </si>
  <si>
    <t xml:space="preserve">BAR DO LALADO            </t>
  </si>
  <si>
    <t xml:space="preserve">PC  DOM DELFIM                    22         </t>
  </si>
  <si>
    <t xml:space="preserve">RODRIGO CANDIDO MARTINS 07888609686               </t>
  </si>
  <si>
    <t xml:space="preserve">0035214260040       </t>
  </si>
  <si>
    <t xml:space="preserve">R   CESARIO ALVIM                 68         </t>
  </si>
  <si>
    <t xml:space="preserve">CARNE NOBRE CASA DE CARNES EIRELI ME              </t>
  </si>
  <si>
    <t xml:space="preserve">0035927920039       </t>
  </si>
  <si>
    <t xml:space="preserve">CARNE NOBRE              </t>
  </si>
  <si>
    <t xml:space="preserve">AV  COMENDADOR JACINTO SOARES DE S1119       </t>
  </si>
  <si>
    <t xml:space="preserve">VAREJAO PONTO CERTO COMERCIO ATACADISTA           </t>
  </si>
  <si>
    <t xml:space="preserve">0034368640004       </t>
  </si>
  <si>
    <t xml:space="preserve">VAREJAO PONTO CERTO      </t>
  </si>
  <si>
    <t xml:space="preserve">AV  CORONEL ARTUR CRUZ            408        </t>
  </si>
  <si>
    <t xml:space="preserve">RONALDO CASTRO GUIMARAES ME                       </t>
  </si>
  <si>
    <t xml:space="preserve">0025360650044       </t>
  </si>
  <si>
    <t xml:space="preserve">BEER HOUSE               </t>
  </si>
  <si>
    <t xml:space="preserve">PC  PEDRO DE OLIVEIRA             80         </t>
  </si>
  <si>
    <t xml:space="preserve">EDYR SILVA DE SOUZA JUNIOR                        </t>
  </si>
  <si>
    <t xml:space="preserve">LANCHONETE DA DIDI       </t>
  </si>
  <si>
    <t xml:space="preserve">AV  RUTH DO CARMO                 1860       </t>
  </si>
  <si>
    <t xml:space="preserve">ESPEDITO JOSE GUILHERME 19753063687               </t>
  </si>
  <si>
    <t xml:space="preserve">0036086290091       </t>
  </si>
  <si>
    <t xml:space="preserve">ESPEDITO BAR             </t>
  </si>
  <si>
    <t xml:space="preserve">R   DEZIDERIO ZANELLI             77         </t>
  </si>
  <si>
    <t xml:space="preserve">VALE DO IPE              </t>
  </si>
  <si>
    <t xml:space="preserve">PANIFICACAO FRUTOS DE MINAS LTDA ME               </t>
  </si>
  <si>
    <t xml:space="preserve">0035102540033       </t>
  </si>
  <si>
    <t xml:space="preserve">FRUTOS DE MINAS          </t>
  </si>
  <si>
    <t xml:space="preserve">MARINA DA SILVA GENESIO 16979518640               </t>
  </si>
  <si>
    <t xml:space="preserve">0035802570016       </t>
  </si>
  <si>
    <t xml:space="preserve">ALVES E SOUZA            </t>
  </si>
  <si>
    <t xml:space="preserve">R   EDSON CORTES MARINHO          214        </t>
  </si>
  <si>
    <t xml:space="preserve">BRUNO SANTOS MARIANO 13355925632                  </t>
  </si>
  <si>
    <t xml:space="preserve">0030752730002       </t>
  </si>
  <si>
    <t xml:space="preserve">BRUNO SANTOS MARIANO     </t>
  </si>
  <si>
    <t xml:space="preserve">R   JOAO LUIZ DE FARIA            140        </t>
  </si>
  <si>
    <t xml:space="preserve">MAURICIO JOSE DA SILVA                            </t>
  </si>
  <si>
    <t xml:space="preserve">FLORESTAS BAR            </t>
  </si>
  <si>
    <t xml:space="preserve">FAZ DA FLORESTA                   SN         </t>
  </si>
  <si>
    <t xml:space="preserve">DIEGO DE SOUZA PAULINO                            </t>
  </si>
  <si>
    <t xml:space="preserve">AV  RUBENS BAIAO                  778        </t>
  </si>
  <si>
    <t xml:space="preserve">JULIO CESAR DE SOUZA MACHADO                      </t>
  </si>
  <si>
    <t xml:space="preserve">BAR DO JUNIN             </t>
  </si>
  <si>
    <t xml:space="preserve">R   JOSE DE FREITAS               16         </t>
  </si>
  <si>
    <t xml:space="preserve">GILBERTO CHERRATE DOS REIS 63683784849            </t>
  </si>
  <si>
    <t xml:space="preserve">0028556240011       </t>
  </si>
  <si>
    <t xml:space="preserve">BAR DO GIBA              </t>
  </si>
  <si>
    <t xml:space="preserve">R   ESTRADA DO IVAI               73         </t>
  </si>
  <si>
    <t xml:space="preserve">CLEIDE LAURINDO PEDRO 06302457                    </t>
  </si>
  <si>
    <t xml:space="preserve">0021026540097       </t>
  </si>
  <si>
    <t xml:space="preserve">BAR REST DA CLEIDE       </t>
  </si>
  <si>
    <t xml:space="preserve">AC  LOURDES ROCHA                 395        </t>
  </si>
  <si>
    <t xml:space="preserve">PAULO ALBERTO SILVA VIANA                         </t>
  </si>
  <si>
    <t xml:space="preserve">BAR DO OSWALDO           </t>
  </si>
  <si>
    <t xml:space="preserve">PC  RAUL SOARES                   60         </t>
  </si>
  <si>
    <t xml:space="preserve">JOSE JONAS GONCALVES 50038583704                  </t>
  </si>
  <si>
    <t xml:space="preserve">0032946650022       </t>
  </si>
  <si>
    <t xml:space="preserve">JOSE JONAS GONCALVES     </t>
  </si>
  <si>
    <t xml:space="preserve">R   VINTE E UM DE ABRIL           317        </t>
  </si>
  <si>
    <t xml:space="preserve">ANTONIO JUSTINO DE MATOS NETO 5213258760          </t>
  </si>
  <si>
    <t xml:space="preserve">0036050790000       </t>
  </si>
  <si>
    <t xml:space="preserve">ZEZIMA BAR E LANCHON     </t>
  </si>
  <si>
    <t xml:space="preserve">AV  ANTONIO JUSTINO               1350       </t>
  </si>
  <si>
    <t xml:space="preserve">ELIA APARECIDA RODRIGUES SOARES                   </t>
  </si>
  <si>
    <t xml:space="preserve">BAR DO ZE GERALDO        </t>
  </si>
  <si>
    <t xml:space="preserve">PC  DOM DELFIM                    427        </t>
  </si>
  <si>
    <t xml:space="preserve">CARLOS HENRIQUES ROSARIO CARVALHO 906519          </t>
  </si>
  <si>
    <t xml:space="preserve">0018208820083       </t>
  </si>
  <si>
    <t xml:space="preserve">BAR DO CARLINHO          </t>
  </si>
  <si>
    <t xml:space="preserve">AV  EPONINA PEIXOTO RIBEIRO       368        </t>
  </si>
  <si>
    <t xml:space="preserve">MARIA DA PENHA NERY MARTINS 01593485794           </t>
  </si>
  <si>
    <t xml:space="preserve">0021238660045       </t>
  </si>
  <si>
    <t xml:space="preserve">MARIA DA PENHA NERY      </t>
  </si>
  <si>
    <t xml:space="preserve">R   CERAMICA                      226        </t>
  </si>
  <si>
    <t xml:space="preserve">JOSE SEBASTIAO LOPES                              </t>
  </si>
  <si>
    <t xml:space="preserve">BAR DO BASTIAO LOPES     </t>
  </si>
  <si>
    <t xml:space="preserve">R   MACHADO DE ASSIS              1031       </t>
  </si>
  <si>
    <t xml:space="preserve">ADRIANA SUELY DE OLIVEIRA DE PAULA                </t>
  </si>
  <si>
    <t xml:space="preserve">MERCEARIA DA ADRIANA     </t>
  </si>
  <si>
    <t xml:space="preserve">R   ANTONIO TURETA                1432       </t>
  </si>
  <si>
    <t xml:space="preserve">SILVANA MACIEL DE PAULA CUNHA 0509883869          </t>
  </si>
  <si>
    <t xml:space="preserve">0035048080041       </t>
  </si>
  <si>
    <t xml:space="preserve">R   DOS TOPAZIOS                  51         </t>
  </si>
  <si>
    <t xml:space="preserve">ANA DE PAULA OLIVEIRA                             </t>
  </si>
  <si>
    <t xml:space="preserve">BAR BITELAO              </t>
  </si>
  <si>
    <t xml:space="preserve">R   JOSE RESENDE BRANDAO          423        </t>
  </si>
  <si>
    <t xml:space="preserve">ARTHUR ANGELO MARCHESE 08271053639                </t>
  </si>
  <si>
    <t xml:space="preserve">0018373650059       </t>
  </si>
  <si>
    <t xml:space="preserve">ARTHUR ANGELO MARCHE     </t>
  </si>
  <si>
    <t xml:space="preserve">R   EVARISTO BENINI               621        </t>
  </si>
  <si>
    <t xml:space="preserve">MATHEUS ALMEIDA DE ASSIS                          </t>
  </si>
  <si>
    <t xml:space="preserve">NOSSA REDE ALIMENTOS     </t>
  </si>
  <si>
    <t xml:space="preserve">R   ANTONIO FERNANDES VALENTIM    520 F      </t>
  </si>
  <si>
    <t xml:space="preserve">RONALDO BATISTA ME                                </t>
  </si>
  <si>
    <t xml:space="preserve">0035363770024       </t>
  </si>
  <si>
    <t xml:space="preserve">PADARIA RB               </t>
  </si>
  <si>
    <t xml:space="preserve">AV  MARTA NASCIMENTO JABOUR       115        </t>
  </si>
  <si>
    <t xml:space="preserve">OSEAS MARANHAO           </t>
  </si>
  <si>
    <t xml:space="preserve">MICHAEL ENRIQUE DE CARVALHO FARINAZZO             </t>
  </si>
  <si>
    <t xml:space="preserve">MICHAEL ENRIQUE DE C     </t>
  </si>
  <si>
    <t xml:space="preserve">SIT VARGEM ALEGRA                 SN         </t>
  </si>
  <si>
    <t xml:space="preserve">MATHEUS LAMIM RIBEIRO LEITE 10672873613           </t>
  </si>
  <si>
    <t xml:space="preserve">0036004840076       </t>
  </si>
  <si>
    <t xml:space="preserve">MATHEUS LAMIM RIBEIR     </t>
  </si>
  <si>
    <t xml:space="preserve">R   JOSE DIAS FERREIRA            176        </t>
  </si>
  <si>
    <t xml:space="preserve">MARIO MORAES CORREIA 87458618772                  </t>
  </si>
  <si>
    <t xml:space="preserve">0032056140080       </t>
  </si>
  <si>
    <t xml:space="preserve">MERCEARIA POPULAR        </t>
  </si>
  <si>
    <t xml:space="preserve">R   MAURO CARVALHO DO VALE        150        </t>
  </si>
  <si>
    <t xml:space="preserve">PEDRO CESAR CORREIA 68445369687                   </t>
  </si>
  <si>
    <t xml:space="preserve">0025662840040       </t>
  </si>
  <si>
    <t xml:space="preserve">POY LANCHES              </t>
  </si>
  <si>
    <t xml:space="preserve">AV  CONSTANTINO PINTO             SN         </t>
  </si>
  <si>
    <t xml:space="preserve">PEDRO HENRIQUE FROTA A DE CARVALHO ME             </t>
  </si>
  <si>
    <t xml:space="preserve">0036263650087       </t>
  </si>
  <si>
    <t xml:space="preserve">SAFIRA GRILL             </t>
  </si>
  <si>
    <t xml:space="preserve">AV  SILVERIO CAMPOS               70         </t>
  </si>
  <si>
    <t xml:space="preserve">MARINALVA DE SOUZA PEREIRA 10757756620            </t>
  </si>
  <si>
    <t xml:space="preserve">0029591720068       </t>
  </si>
  <si>
    <t xml:space="preserve">POUSADA E BAR DA MAR     </t>
  </si>
  <si>
    <t xml:space="preserve">TV  SANTO ANTONIO                 136        </t>
  </si>
  <si>
    <t xml:space="preserve">FRANCISCO DE ASSIS FERRAZ ME                      </t>
  </si>
  <si>
    <t xml:space="preserve">7347225120048       </t>
  </si>
  <si>
    <t xml:space="preserve">MERCEARIA IRMAOS SBM     </t>
  </si>
  <si>
    <t xml:space="preserve">R   OSVALDO FERNANDES             117        </t>
  </si>
  <si>
    <t xml:space="preserve">CARLOS HENRIQUE FERREIRA SILVA                    </t>
  </si>
  <si>
    <t xml:space="preserve">CARLOS HENRIQUE FERR     </t>
  </si>
  <si>
    <t xml:space="preserve">R   MARIA ROSA CRESPO             14         </t>
  </si>
  <si>
    <t xml:space="preserve">JOSE CANDIDO DA SILVA OLIVEIRA                    </t>
  </si>
  <si>
    <t xml:space="preserve">PIZZARIA ZE GALINHA      </t>
  </si>
  <si>
    <t xml:space="preserve">R   FRANCISCO COLI FRANZONI       237        </t>
  </si>
  <si>
    <t xml:space="preserve">LELIO SOARES DE PAULA                             </t>
  </si>
  <si>
    <t xml:space="preserve">LELIO SOARES DE PAUL     </t>
  </si>
  <si>
    <t xml:space="preserve">R   INDEPENDENCIA                 425        </t>
  </si>
  <si>
    <t xml:space="preserve">JOSE NEVES DA SILVA                               </t>
  </si>
  <si>
    <t xml:space="preserve">ACOUGUE CANTINHO DO      </t>
  </si>
  <si>
    <t xml:space="preserve">R   JOAO BARLETA                  38         </t>
  </si>
  <si>
    <t xml:space="preserve">MARIA DA PENHA DE OLIVEIRA ANDRADE 95832          </t>
  </si>
  <si>
    <t xml:space="preserve">0036217210070       </t>
  </si>
  <si>
    <t xml:space="preserve">BAR DO BUCHECHA          </t>
  </si>
  <si>
    <t xml:space="preserve">R   DOUTOR CLOVIS SALGADO GAMA    197        </t>
  </si>
  <si>
    <t xml:space="preserve">MJM DISTRIBUIDORA DE BEBIDAS E ALIMENTOS          </t>
  </si>
  <si>
    <t xml:space="preserve">0036254800063       </t>
  </si>
  <si>
    <t xml:space="preserve">MJM DISTRIBUIDORA        </t>
  </si>
  <si>
    <t xml:space="preserve">R   OTTO RUBACK                   155        </t>
  </si>
  <si>
    <t xml:space="preserve">2000                     </t>
  </si>
  <si>
    <t xml:space="preserve">BENEDITO LEITE                                    </t>
  </si>
  <si>
    <t xml:space="preserve">BAR DO DOTI              </t>
  </si>
  <si>
    <t xml:space="preserve">PC  PADRE FELIX                   20         </t>
  </si>
  <si>
    <t xml:space="preserve">DARILDA APARECIDA DE PAULA                        </t>
  </si>
  <si>
    <t xml:space="preserve">R   MANTIQUEIRA                   40         </t>
  </si>
  <si>
    <t xml:space="preserve">JJN RESTAURANTE E LANCHONETE EIRELI EPP           </t>
  </si>
  <si>
    <t xml:space="preserve">0035541920027       </t>
  </si>
  <si>
    <t xml:space="preserve">JJN RESTAURANTE E LA     </t>
  </si>
  <si>
    <t xml:space="preserve">R   DOUTOR OTAVIO AMARAL BARROSO  15         </t>
  </si>
  <si>
    <t xml:space="preserve">SAUL JOSE DOS SANTOS                              </t>
  </si>
  <si>
    <t xml:space="preserve">BAR DO ELETRICISTA       </t>
  </si>
  <si>
    <t xml:space="preserve">R   JOSE GONCALVES DE SOUZA       80         </t>
  </si>
  <si>
    <t xml:space="preserve">DEBORAH SILVA AGUIAR                              </t>
  </si>
  <si>
    <t xml:space="preserve">DISTRIBUIDORA DO DIH     </t>
  </si>
  <si>
    <t xml:space="preserve">R   TOMAS ANTONIO GONZAGA         83         </t>
  </si>
  <si>
    <t xml:space="preserve">INCOFIDENCIA I           </t>
  </si>
  <si>
    <t xml:space="preserve">PAULO FORTUNATO                                   </t>
  </si>
  <si>
    <t xml:space="preserve">BAR DA MANOELINA         </t>
  </si>
  <si>
    <t xml:space="preserve">R   SILVINO SALUSTIANO            491        </t>
  </si>
  <si>
    <t xml:space="preserve">BRAVO CAMINHOES E EMPREENDIMENTOS LTDA            </t>
  </si>
  <si>
    <t xml:space="preserve">003534284.00-23     </t>
  </si>
  <si>
    <t xml:space="preserve">BRAVO CAMINHOES E EM     </t>
  </si>
  <si>
    <t xml:space="preserve">ROD BR 116 KM 708                 SN         </t>
  </si>
  <si>
    <t xml:space="preserve">RODRIGO MARQUES DE OLIVEIRA 05338037645           </t>
  </si>
  <si>
    <t xml:space="preserve">0036362670043       </t>
  </si>
  <si>
    <t xml:space="preserve">PIZZARIA LOBS            </t>
  </si>
  <si>
    <t xml:space="preserve">R   MANOEL INACIO PEIXOTO         SN         </t>
  </si>
  <si>
    <t xml:space="preserve">DISTRIBUIDORA MZA LTDA                            </t>
  </si>
  <si>
    <t xml:space="preserve">082645280           </t>
  </si>
  <si>
    <t xml:space="preserve">DISTRIBUIDORA MZA LT     </t>
  </si>
  <si>
    <t xml:space="preserve">AV  CRISTIANO DIAS LOPES          589        </t>
  </si>
  <si>
    <t xml:space="preserve">BOM JESUS DO NORTE       </t>
  </si>
  <si>
    <t xml:space="preserve">PEDRO BRANCO             </t>
  </si>
  <si>
    <t xml:space="preserve">MARIA APARECIDA DE SOUZA FERNANDES                </t>
  </si>
  <si>
    <t xml:space="preserve">POTATO CHIPS             </t>
  </si>
  <si>
    <t xml:space="preserve">GAL FRANCISCO LAURIA              49         </t>
  </si>
  <si>
    <t xml:space="preserve">SERGIO QUEIROZ MONTANHA JUNIOR                    </t>
  </si>
  <si>
    <t xml:space="preserve">CASTELAO                 </t>
  </si>
  <si>
    <t xml:space="preserve">R   CAMILO DOS SANTOS             200        </t>
  </si>
  <si>
    <t xml:space="preserve">J C RESTAURANTE BUFFET E DISTRIBUIDORA L          </t>
  </si>
  <si>
    <t xml:space="preserve">0036168860053       </t>
  </si>
  <si>
    <t xml:space="preserve">FEITAL FOODS             </t>
  </si>
  <si>
    <t xml:space="preserve">hudsonpaivav@hotmail.com                              </t>
  </si>
  <si>
    <t xml:space="preserve">R   DOMITILIA CASTANON            310        </t>
  </si>
  <si>
    <t xml:space="preserve">ALCINEI CARDOZO DA CUNHA 12739984723              </t>
  </si>
  <si>
    <t xml:space="preserve">0036364600050       </t>
  </si>
  <si>
    <t xml:space="preserve">AGUA DE MINAS            </t>
  </si>
  <si>
    <t xml:space="preserve">ROD BR 166KM 286                  SN         </t>
  </si>
  <si>
    <t xml:space="preserve">ELISANGELA APARECIDA CALIXTO 05079286601          </t>
  </si>
  <si>
    <t xml:space="preserve">0031588490076       </t>
  </si>
  <si>
    <t xml:space="preserve">ESPETAO GRILL            </t>
  </si>
  <si>
    <t xml:space="preserve">PC  BENEDITO VALADARES            31         </t>
  </si>
  <si>
    <t xml:space="preserve">ELIDIA MELLO DE SOUZA                             </t>
  </si>
  <si>
    <t xml:space="preserve">ESKINA DO LANCHE         </t>
  </si>
  <si>
    <t xml:space="preserve">R   ITALIA                        59         </t>
  </si>
  <si>
    <t xml:space="preserve">CRISTIANE MARIA PEREIRA 09392453612               </t>
  </si>
  <si>
    <t xml:space="preserve">0035440580085       </t>
  </si>
  <si>
    <t xml:space="preserve">PRODUTOS DA CRIS         </t>
  </si>
  <si>
    <t xml:space="preserve">R   MOREIRA CARNEIRO              548        </t>
  </si>
  <si>
    <t xml:space="preserve">ALESSANDRA DO VALE MENDONCA                       </t>
  </si>
  <si>
    <t xml:space="preserve">BAR DA ALESSANDRA        </t>
  </si>
  <si>
    <t xml:space="preserve">R   JOAQUIM B CASTRO              22         </t>
  </si>
  <si>
    <t xml:space="preserve">LUIZ FERNANDO GOMES DA SILVA                      </t>
  </si>
  <si>
    <t xml:space="preserve">PESQUE E PAGUE PAIOL     </t>
  </si>
  <si>
    <t xml:space="preserve">SIT PAIOL                         SN         </t>
  </si>
  <si>
    <t xml:space="preserve">RODRIGO DE FREITAS FRANCO 06039068698             </t>
  </si>
  <si>
    <t xml:space="preserve">0036225180060       </t>
  </si>
  <si>
    <t xml:space="preserve">ZE ROQUE                 </t>
  </si>
  <si>
    <t xml:space="preserve">R   ROSA PACHECO                  73         </t>
  </si>
  <si>
    <t xml:space="preserve">ROBERTO FERREIRA DA CRUZ 33352844615              </t>
  </si>
  <si>
    <t xml:space="preserve">0032978100010       </t>
  </si>
  <si>
    <t xml:space="preserve">PC  JORGE CARONE FILHO            339        </t>
  </si>
  <si>
    <t xml:space="preserve">RAFAEL MARTINS TEIXEIRA                           </t>
  </si>
  <si>
    <t xml:space="preserve">CANTINHO DA ONCA         </t>
  </si>
  <si>
    <t xml:space="preserve">R   PRINCIPAL                     14         </t>
  </si>
  <si>
    <t xml:space="preserve">MONUMENTO GUIDO MARL     </t>
  </si>
  <si>
    <t xml:space="preserve">MAYKON MARINHO FERREIRA LOPES                     </t>
  </si>
  <si>
    <t xml:space="preserve">MEGA LANCHES             </t>
  </si>
  <si>
    <t xml:space="preserve">AV  JOSE TEIXEIRA RIOS            664        </t>
  </si>
  <si>
    <t xml:space="preserve">HIAGO CESAR ROSA ROCHA 14278455658                </t>
  </si>
  <si>
    <t xml:space="preserve">0036350910095       </t>
  </si>
  <si>
    <t xml:space="preserve">HIAGO CESAR ROSA ROC     </t>
  </si>
  <si>
    <t xml:space="preserve">R   ARLINDO JOSE BARBOSA          225        </t>
  </si>
  <si>
    <t xml:space="preserve">ZULEICA HIPOLITO 03412746665                      </t>
  </si>
  <si>
    <t xml:space="preserve">003589159.00-00     </t>
  </si>
  <si>
    <t xml:space="preserve">MERCEARIA E LANCHONT     </t>
  </si>
  <si>
    <t xml:space="preserve">R   RIO DE JANEIRO                437A       </t>
  </si>
  <si>
    <t xml:space="preserve">JOEL DA SILVA PINTO 82990042687                   </t>
  </si>
  <si>
    <t xml:space="preserve">0035868510054       </t>
  </si>
  <si>
    <t xml:space="preserve">MERCEARIA CARVALHO       </t>
  </si>
  <si>
    <t xml:space="preserve">R   PEDRO SERGIO DE OLIVEIRA      180        </t>
  </si>
  <si>
    <t xml:space="preserve">J D BARROS ME                                     </t>
  </si>
  <si>
    <t xml:space="preserve">0023721460090       </t>
  </si>
  <si>
    <t xml:space="preserve">LANCHONETE NOSSA SEN     </t>
  </si>
  <si>
    <t xml:space="preserve">R   BENEDITO VALADARES            209        </t>
  </si>
  <si>
    <t xml:space="preserve">CARLOS ALBERTO FAJARDO DE MELO 247339116          </t>
  </si>
  <si>
    <t xml:space="preserve">0036408100058       </t>
  </si>
  <si>
    <t xml:space="preserve">BACANA S BAR             </t>
  </si>
  <si>
    <t xml:space="preserve">PC  CORONEL TIBURCIO              132        </t>
  </si>
  <si>
    <t xml:space="preserve">ELIANE APARECIDA FIGUEIREDO PINTO 074927          </t>
  </si>
  <si>
    <t xml:space="preserve">0034019940061       </t>
  </si>
  <si>
    <t xml:space="preserve">HERMANO HORTIFRUTI       </t>
  </si>
  <si>
    <t xml:space="preserve">R   ITAGIBA RODRIGUES ALVES       80         </t>
  </si>
  <si>
    <t xml:space="preserve">ELIANA HORACIO THEODORO FERREIRA 0512108          </t>
  </si>
  <si>
    <t xml:space="preserve">0036486310073       </t>
  </si>
  <si>
    <t xml:space="preserve">BAR DO FUNICA            </t>
  </si>
  <si>
    <t xml:space="preserve">R   DO CAMPO                      70         </t>
  </si>
  <si>
    <t xml:space="preserve">ROBERTO CEZAR DIOGO FERREIRA                      </t>
  </si>
  <si>
    <t xml:space="preserve">ROSTO MOLHADO BAR        </t>
  </si>
  <si>
    <t xml:space="preserve">R   FLORIANO PEIXOTO              419        </t>
  </si>
  <si>
    <t xml:space="preserve">JULIA LAVORATO SOLDATI EIRELI ME                  </t>
  </si>
  <si>
    <t xml:space="preserve">0036480960033       </t>
  </si>
  <si>
    <t xml:space="preserve">MG ATACAREJO             </t>
  </si>
  <si>
    <t xml:space="preserve">AV  GOVERNADOR VALADARES          1110       </t>
  </si>
  <si>
    <t xml:space="preserve">TAYMARA TEIXEIRA SOARES 11005213640               </t>
  </si>
  <si>
    <t xml:space="preserve">0025308450056       </t>
  </si>
  <si>
    <t xml:space="preserve">TAYMARA TEIXEIRA SOA     </t>
  </si>
  <si>
    <t xml:space="preserve">R   ADAOZINHO                     53         </t>
  </si>
  <si>
    <t xml:space="preserve">ALEXSANDRA BOTELHO MONTEIRO 06166526660           </t>
  </si>
  <si>
    <t xml:space="preserve">0030118570072       </t>
  </si>
  <si>
    <t xml:space="preserve">R   SAO PEDRO                     40         </t>
  </si>
  <si>
    <t xml:space="preserve">CASSIANO BEBIANO CUSTODIO                         </t>
  </si>
  <si>
    <t xml:space="preserve">0036544690031       </t>
  </si>
  <si>
    <t xml:space="preserve">CASSIANO BEBIANO CUS     </t>
  </si>
  <si>
    <t xml:space="preserve">R   ALOISIO ANTUNES DE SIQUEIRA   223        </t>
  </si>
  <si>
    <t xml:space="preserve">ANGELY APARECIDA DE SOUZA SILVA                   </t>
  </si>
  <si>
    <t xml:space="preserve">BAR DO CASAPA            </t>
  </si>
  <si>
    <t xml:space="preserve">R   JOAO MOURA GUIMARAES          132        </t>
  </si>
  <si>
    <t xml:space="preserve">SHARLENE DORIGUETO FLORENCIO 04057845623          </t>
  </si>
  <si>
    <t xml:space="preserve">0036500740050       </t>
  </si>
  <si>
    <t xml:space="preserve">BAR E MINI DISTRIBUI     </t>
  </si>
  <si>
    <t xml:space="preserve">DILZA BASTOS DE PAULA BARBOSA 4788257360          </t>
  </si>
  <si>
    <t xml:space="preserve">0036382040053       </t>
  </si>
  <si>
    <t xml:space="preserve">MERCEARIA DO MUNDINH     </t>
  </si>
  <si>
    <t xml:space="preserve">R   LEONOR MARCOS                 414        </t>
  </si>
  <si>
    <t xml:space="preserve">TOPFRUT COMERCIO DE ALIMENTOS LTDA EPP            </t>
  </si>
  <si>
    <t xml:space="preserve">0035570370064       </t>
  </si>
  <si>
    <t xml:space="preserve">TOPFRUT COMERCIO DE      </t>
  </si>
  <si>
    <t xml:space="preserve">R   GIL MOREIRA                   54         </t>
  </si>
  <si>
    <t xml:space="preserve">JOANA DARC FRANCISCO                              </t>
  </si>
  <si>
    <t xml:space="preserve">CANTINHO DA JO           </t>
  </si>
  <si>
    <t xml:space="preserve">R   ABELARD GOULART               209        </t>
  </si>
  <si>
    <t xml:space="preserve">MARCIO HENRIQUE RUBIO VIEIRA 09476053631          </t>
  </si>
  <si>
    <t xml:space="preserve">0035426710007       </t>
  </si>
  <si>
    <t xml:space="preserve">RUBIO SERVICOS MDF       </t>
  </si>
  <si>
    <t xml:space="preserve">R   DOUTOR GILBERTO SOARES        129        </t>
  </si>
  <si>
    <t xml:space="preserve">RAIMUNDO DA SILVA DIAS                            </t>
  </si>
  <si>
    <t xml:space="preserve">R   TARCISIO LESSA                25         </t>
  </si>
  <si>
    <t xml:space="preserve">GABRIEL SILVA ARAUJO                              </t>
  </si>
  <si>
    <t xml:space="preserve">PADARIA DO SAMUEL        </t>
  </si>
  <si>
    <t xml:space="preserve">R   SIDNEI NOBRE DA SILVA         11         </t>
  </si>
  <si>
    <t xml:space="preserve">ALTO DO CASTELO          </t>
  </si>
  <si>
    <t xml:space="preserve">ODETE CONCEICAO DA SILVA 87351439672              </t>
  </si>
  <si>
    <t xml:space="preserve">0031295460050       </t>
  </si>
  <si>
    <t xml:space="preserve">ODETE CONCEICAO DA S     </t>
  </si>
  <si>
    <t xml:space="preserve">R   PROFESSORA MARIA JOSE PEREIRA 1286       </t>
  </si>
  <si>
    <t xml:space="preserve">SERGIO AUGUSTO BARBOZA FRAUCHES                   </t>
  </si>
  <si>
    <t xml:space="preserve">TREILLER DO SERGIO       </t>
  </si>
  <si>
    <t xml:space="preserve">R   DOUTOR LUIZ PESSOA MOREIRA    12         </t>
  </si>
  <si>
    <t xml:space="preserve">GLEICY ERICA DE SOUZA LAMOIA                      </t>
  </si>
  <si>
    <t xml:space="preserve">BAR DO BAIXINHO          </t>
  </si>
  <si>
    <t xml:space="preserve">R   DOUTOR CLOVIS SALGADO         14         </t>
  </si>
  <si>
    <t xml:space="preserve">CELIO ANTONIO DA SILVA FILHO                      </t>
  </si>
  <si>
    <t xml:space="preserve">BAR DO CELIO             </t>
  </si>
  <si>
    <t xml:space="preserve">R   MATIPO                        121        </t>
  </si>
  <si>
    <t xml:space="preserve">GLOBAL EXPRESS ASSISTENCIA TECNICA LTDA           </t>
  </si>
  <si>
    <t xml:space="preserve">062402291.00-45     </t>
  </si>
  <si>
    <t xml:space="preserve">GLOBAL EXPRESS           </t>
  </si>
  <si>
    <t xml:space="preserve">R   TENENTE BRITO MELO            1415       </t>
  </si>
  <si>
    <t xml:space="preserve">SANTO AGOSTINHO          </t>
  </si>
  <si>
    <t xml:space="preserve">MAYCON FELICIANO DE SENA                          </t>
  </si>
  <si>
    <t xml:space="preserve">R   RITA VIEIRA LIMA              SN         </t>
  </si>
  <si>
    <t xml:space="preserve">LUIZ GAGE 50884999653                             </t>
  </si>
  <si>
    <t xml:space="preserve">0036478780058       </t>
  </si>
  <si>
    <t xml:space="preserve">BAR DO ZE ROMEU          </t>
  </si>
  <si>
    <t xml:space="preserve">CRG DOS TOLEDOS                   SN         </t>
  </si>
  <si>
    <t xml:space="preserve">MARIA CORREA DA CONCEICAO ANTONIO                 </t>
  </si>
  <si>
    <t xml:space="preserve">BAR DO AIRES             </t>
  </si>
  <si>
    <t xml:space="preserve">AUTO POSTO GUI LTDA                               </t>
  </si>
  <si>
    <t xml:space="preserve">0154023530008       </t>
  </si>
  <si>
    <t xml:space="preserve">POSTO 3 D                </t>
  </si>
  <si>
    <t xml:space="preserve">posto.gui@grupo3d-rj.com.br                           </t>
  </si>
  <si>
    <t xml:space="preserve">R   DOUTOR TAVARES                64         </t>
  </si>
  <si>
    <t xml:space="preserve">EDILSOM ALVES MIRANDA 09921889621                 </t>
  </si>
  <si>
    <t xml:space="preserve">0032869130066       </t>
  </si>
  <si>
    <t xml:space="preserve">BARAO PAPELARIA          </t>
  </si>
  <si>
    <t xml:space="preserve">AV  MOREIRA DUARTE                219        </t>
  </si>
  <si>
    <t xml:space="preserve">IURI APARECIDA ROZENDO RODRIGUES                  </t>
  </si>
  <si>
    <t xml:space="preserve">BAR DA PARE              </t>
  </si>
  <si>
    <t xml:space="preserve">R   PRESIDENTE MEDICI             102        </t>
  </si>
  <si>
    <t xml:space="preserve">JOAO LUIS DE OLIVEIRA VELOZO 02722847698          </t>
  </si>
  <si>
    <t xml:space="preserve">0030388660074       </t>
  </si>
  <si>
    <t xml:space="preserve">IDEAL BORDADOS           </t>
  </si>
  <si>
    <t xml:space="preserve">jl.velozo@gmail.com                                   </t>
  </si>
  <si>
    <t xml:space="preserve">R   ROQUE AVILA                   150        </t>
  </si>
  <si>
    <t xml:space="preserve">WENDEL TEIXEIRA MEIRELES                          </t>
  </si>
  <si>
    <t xml:space="preserve">LANCHONETE COPEVE        </t>
  </si>
  <si>
    <t xml:space="preserve">PC  ATILIO BONFANTE               113        </t>
  </si>
  <si>
    <t xml:space="preserve">RICARDO MARIANO PIRES DA SILVA 067976266          </t>
  </si>
  <si>
    <t xml:space="preserve">0023402520044       </t>
  </si>
  <si>
    <t xml:space="preserve">QUITANDA CANTINHO DA     </t>
  </si>
  <si>
    <t xml:space="preserve">R   CICERO DA SILVEIRA            100        </t>
  </si>
  <si>
    <t xml:space="preserve">RICARDO GUILHERMINO JUNIOR                        </t>
  </si>
  <si>
    <t xml:space="preserve">PEZINHO                  </t>
  </si>
  <si>
    <t xml:space="preserve">PC  AGENOR BARBOSA                39         </t>
  </si>
  <si>
    <t xml:space="preserve">MARIA DA PENHA INACIO                             </t>
  </si>
  <si>
    <t xml:space="preserve">BAR E PISCINA DO PIU     </t>
  </si>
  <si>
    <t xml:space="preserve">R   JOAO PERON                    260        </t>
  </si>
  <si>
    <t xml:space="preserve">ELCIDIO TEODORO DE SOUZA ALVAREZ JUNIOR           </t>
  </si>
  <si>
    <t xml:space="preserve">0036011140092       </t>
  </si>
  <si>
    <t xml:space="preserve">FIM DE TARDE             </t>
  </si>
  <si>
    <t xml:space="preserve">R   HEITOR RIBEIRO GUEDEZ         15 LJ1     </t>
  </si>
  <si>
    <t xml:space="preserve">EMILSON BASTOS DE SOUZA 03583980611               </t>
  </si>
  <si>
    <t xml:space="preserve">0031464030081       </t>
  </si>
  <si>
    <t xml:space="preserve">PONTO DE ENCONTRO        </t>
  </si>
  <si>
    <t xml:space="preserve">R   MAXIMIANO FRAGA               475        </t>
  </si>
  <si>
    <t xml:space="preserve">JOSE FARIAS DE LIMA FILHO 00111296897             </t>
  </si>
  <si>
    <t xml:space="preserve">0036473210067       </t>
  </si>
  <si>
    <t xml:space="preserve">BAR FARIAS               </t>
  </si>
  <si>
    <t xml:space="preserve">AV  SENADOR LEVINDO COELHO        95         </t>
  </si>
  <si>
    <t xml:space="preserve">JOSE ALVES DOMINGOS 09292636693                   </t>
  </si>
  <si>
    <t xml:space="preserve">0036664110016       </t>
  </si>
  <si>
    <t xml:space="preserve">BAR DO CHUMBINHA         </t>
  </si>
  <si>
    <t xml:space="preserve">R   FREDERICO RUFATO              62A        </t>
  </si>
  <si>
    <t xml:space="preserve">MAICK SOARES PESSOA                               </t>
  </si>
  <si>
    <t xml:space="preserve">MAICK SOARES PESSOA      </t>
  </si>
  <si>
    <t xml:space="preserve">R   VIRIATO PINTO                 60         </t>
  </si>
  <si>
    <t xml:space="preserve">LAURA MARIA RIBEIRO TEIXEIRA PINTO                </t>
  </si>
  <si>
    <t xml:space="preserve">BAR DO TIO TAO           </t>
  </si>
  <si>
    <t xml:space="preserve">R   PRESIDENTE GETULIO VARGAS     SN         </t>
  </si>
  <si>
    <t xml:space="preserve">ERIVELTO DE SOUZA OLIVEIRA                        </t>
  </si>
  <si>
    <t xml:space="preserve">ERIVELTO DE SOUZA OL     </t>
  </si>
  <si>
    <t xml:space="preserve">R   PROJETADA                     92         </t>
  </si>
  <si>
    <t xml:space="preserve">CLAUDINEI FAUSTINO ALIXANDRINO                    </t>
  </si>
  <si>
    <t xml:space="preserve">BAR DO CLAUDINEI         </t>
  </si>
  <si>
    <t xml:space="preserve">R   VENEZA                        100        </t>
  </si>
  <si>
    <t xml:space="preserve">DELICIOUS BURGUER ALIMENTOS LTDA ME               </t>
  </si>
  <si>
    <t xml:space="preserve">0033583140001       </t>
  </si>
  <si>
    <t xml:space="preserve">DELICIOUS BURGUER AL     </t>
  </si>
  <si>
    <t xml:space="preserve">LETICIA FONSECA RODRIGUES 04169164652             </t>
  </si>
  <si>
    <t xml:space="preserve">0028597680024       </t>
  </si>
  <si>
    <t xml:space="preserve">OPS DISTRIBUIDORA        </t>
  </si>
  <si>
    <t xml:space="preserve">R   QUINTINO BOCAIUVA             5          </t>
  </si>
  <si>
    <t xml:space="preserve">AFRANIO JOSE FERREIRA GODINHO 1194585175          </t>
  </si>
  <si>
    <t xml:space="preserve">0036438880086       </t>
  </si>
  <si>
    <t xml:space="preserve">BISCOITO E CIA           </t>
  </si>
  <si>
    <t xml:space="preserve">R   MANOEL THOMAZ DUARTE          471        </t>
  </si>
  <si>
    <t xml:space="preserve">JOSE CASIMIRO DE FREITAS                          </t>
  </si>
  <si>
    <t xml:space="preserve">BAR DO BOLEBUDO          </t>
  </si>
  <si>
    <t xml:space="preserve">R   FRANCISCO LUCIANO MOREIRA     140        </t>
  </si>
  <si>
    <t xml:space="preserve">LUANA DE OLIVEIRA GOMES 10239906608               </t>
  </si>
  <si>
    <t xml:space="preserve">0022512750027       </t>
  </si>
  <si>
    <t xml:space="preserve">LUANA DE OLIVEIRA GO     </t>
  </si>
  <si>
    <t xml:space="preserve">R   DOM GERARDO FERREIRA REIS     350        </t>
  </si>
  <si>
    <t xml:space="preserve">TATIANNE NOGUEIRA NOLASCO DE OLIVEIRA 08          </t>
  </si>
  <si>
    <t xml:space="preserve">0036373370046       </t>
  </si>
  <si>
    <t xml:space="preserve">MERCEARIA JARDIM DO      </t>
  </si>
  <si>
    <t xml:space="preserve">tatiannenolasco@gmail.com                             </t>
  </si>
  <si>
    <t xml:space="preserve">R   ANDERSON PEREIRA BELLA        93         </t>
  </si>
  <si>
    <t xml:space="preserve">LOURENCO GOMES ROSA FILHO 51467518620             </t>
  </si>
  <si>
    <t xml:space="preserve">0036673600098       </t>
  </si>
  <si>
    <t xml:space="preserve">BAR DO LOURENCO          </t>
  </si>
  <si>
    <t xml:space="preserve">AV  CENTENARIO                    426        </t>
  </si>
  <si>
    <t xml:space="preserve">ELIZABETE MARIA DA SILVA                          </t>
  </si>
  <si>
    <t xml:space="preserve">BAR DA BEBETA            </t>
  </si>
  <si>
    <t xml:space="preserve">R   FRANCA NOGUEIRA               SN         </t>
  </si>
  <si>
    <t xml:space="preserve">AGNALDO DA CRUZ PIRES 03271454639                 </t>
  </si>
  <si>
    <t xml:space="preserve">0028516170098       </t>
  </si>
  <si>
    <t xml:space="preserve">R   MANOEL DE SOUZA LIMA          5          </t>
  </si>
  <si>
    <t xml:space="preserve">WILLIAM VALERIO GOMES 09217706698                 </t>
  </si>
  <si>
    <t xml:space="preserve">0033048770011       </t>
  </si>
  <si>
    <t xml:space="preserve">MERCEARIA DO WILLIAM     </t>
  </si>
  <si>
    <t xml:space="preserve">R   VALDOMIRO INACIO RODRIGUES    140        </t>
  </si>
  <si>
    <t xml:space="preserve">LEONARDO TAVARES MARQUITO 13458509640             </t>
  </si>
  <si>
    <t xml:space="preserve">0036628290085       </t>
  </si>
  <si>
    <t xml:space="preserve">LEONARDO TAVARES MAR     </t>
  </si>
  <si>
    <t xml:space="preserve">AV  VERISSIMO MENDONCA            918        </t>
  </si>
  <si>
    <t xml:space="preserve">GABRIELA LAIS SANTOS DA SILVA 1448305861          </t>
  </si>
  <si>
    <t xml:space="preserve">0036611450009       </t>
  </si>
  <si>
    <t xml:space="preserve">LANCHONETE ESQUINAO      </t>
  </si>
  <si>
    <t xml:space="preserve">PC  ATILIO BONFANTE               81         </t>
  </si>
  <si>
    <t xml:space="preserve">FAMILIA MATIAS SUPERMERCADO EIRELI ME             </t>
  </si>
  <si>
    <t xml:space="preserve">0036782940078       </t>
  </si>
  <si>
    <t xml:space="preserve">SUPERMERCADO MATIAS      </t>
  </si>
  <si>
    <t xml:space="preserve">AV  MARTA NASCIMENTO JABOUR       167        </t>
  </si>
  <si>
    <t xml:space="preserve">ANTONIO MARANHAO         </t>
  </si>
  <si>
    <t xml:space="preserve">MERCEARIA HELENA FILOMENA FELISBINO EIRE          </t>
  </si>
  <si>
    <t xml:space="preserve">0032184190071       </t>
  </si>
  <si>
    <t xml:space="preserve">MERCEARIA HELENA FIL     </t>
  </si>
  <si>
    <t xml:space="preserve">R   ELIZA MIRANDA CARDOSO         238        </t>
  </si>
  <si>
    <t xml:space="preserve">BERNADO MIRANDA CARD     </t>
  </si>
  <si>
    <t xml:space="preserve">POSTO MINUTUS DE MURIAE LTDA                      </t>
  </si>
  <si>
    <t xml:space="preserve">0032315440050       </t>
  </si>
  <si>
    <t xml:space="preserve">MINUTUS COMBUSTIVEIS     </t>
  </si>
  <si>
    <t xml:space="preserve">ROD BR 116                        5245       </t>
  </si>
  <si>
    <t xml:space="preserve">ADILSON DA SILVA CITELI PRODUTOS ALIMENT          </t>
  </si>
  <si>
    <t xml:space="preserve">0035530330096       </t>
  </si>
  <si>
    <t xml:space="preserve">MERCADO TOMBENSE         </t>
  </si>
  <si>
    <t xml:space="preserve">R   JOSE ELIAS                    1582       </t>
  </si>
  <si>
    <t xml:space="preserve">IURY MANTOVANI GONCALVES                          </t>
  </si>
  <si>
    <t xml:space="preserve">0036897010081       </t>
  </si>
  <si>
    <t xml:space="preserve">MERCADINHO DO IURY       </t>
  </si>
  <si>
    <t xml:space="preserve">AV  MOREIRA DUARTE                17         </t>
  </si>
  <si>
    <t xml:space="preserve">ELCIMAR LOPES GONCALVES                           </t>
  </si>
  <si>
    <t xml:space="preserve">MERCEARIA DA ELCIMAR     </t>
  </si>
  <si>
    <t xml:space="preserve">R   OLAVO RODRIGUES PEREIRA       23         </t>
  </si>
  <si>
    <t xml:space="preserve">WASHINGTON LUIZ TOCIO DOS SANTOS                  </t>
  </si>
  <si>
    <t xml:space="preserve">BAR DA JOSIANE           </t>
  </si>
  <si>
    <t xml:space="preserve">R   GLORIA GUERRA                 SN         </t>
  </si>
  <si>
    <t xml:space="preserve">KARINE DE FREITAS SILVA                           </t>
  </si>
  <si>
    <t xml:space="preserve">DISTRIBUIDORA CHEFIA     </t>
  </si>
  <si>
    <t xml:space="preserve">R   JOAO VICENTE FILHO            SN         </t>
  </si>
  <si>
    <t xml:space="preserve">JOAO GABRIEL FERREIRA                             </t>
  </si>
  <si>
    <t xml:space="preserve">BAR DO FERREIRINHA       </t>
  </si>
  <si>
    <t xml:space="preserve">R   DOS BOUGANVILLES              150        </t>
  </si>
  <si>
    <t xml:space="preserve">MIRANTE DO VALE          </t>
  </si>
  <si>
    <t xml:space="preserve">BEATRIZ MELINA A DE SOUZA MOREIRA ME              </t>
  </si>
  <si>
    <t xml:space="preserve">0036900660037       </t>
  </si>
  <si>
    <t xml:space="preserve">TRATTORIA MINEIRA        </t>
  </si>
  <si>
    <t xml:space="preserve">PC  JACY DE ABREU LOPES           32         </t>
  </si>
  <si>
    <t xml:space="preserve">LUIZ CARLOS PIRES 02492703746                     </t>
  </si>
  <si>
    <t xml:space="preserve">0029835160040       </t>
  </si>
  <si>
    <t xml:space="preserve">LUIZ CARLOS PIRES 02     </t>
  </si>
  <si>
    <t xml:space="preserve">R   EDSON CORTES MARINHO          128        </t>
  </si>
  <si>
    <t xml:space="preserve">JOISY DE OLIVEIRA MATOS 10897634683               </t>
  </si>
  <si>
    <t xml:space="preserve">0035907180005       </t>
  </si>
  <si>
    <t xml:space="preserve">PROL SAUDE               </t>
  </si>
  <si>
    <t xml:space="preserve">R   CECILIA PETRONILIA MOREIRA    577        </t>
  </si>
  <si>
    <t xml:space="preserve">POMPILIA APARECIDA MARTINS                        </t>
  </si>
  <si>
    <t xml:space="preserve">MERCEARIA DO ALEX        </t>
  </si>
  <si>
    <t xml:space="preserve">R   NILO COLONO DOS SANTOS        SN         </t>
  </si>
  <si>
    <t xml:space="preserve">RODRIGO DE MORAES SOUZA 04865112600               </t>
  </si>
  <si>
    <t xml:space="preserve">0037033800037       </t>
  </si>
  <si>
    <t xml:space="preserve">SACOLAO DA FAMILIA       </t>
  </si>
  <si>
    <t xml:space="preserve">azevedo.flaviana@bol.com.br                           </t>
  </si>
  <si>
    <t xml:space="preserve">R   SAO PAULO                     130 A      </t>
  </si>
  <si>
    <t xml:space="preserve">JULIANA DA SILVA 10610166689                      </t>
  </si>
  <si>
    <t xml:space="preserve">003714049.00-15     </t>
  </si>
  <si>
    <t xml:space="preserve">R   SANTA MARIA                   60         </t>
  </si>
  <si>
    <t xml:space="preserve">JAIR BORCARD DOS SANTOS                           </t>
  </si>
  <si>
    <t xml:space="preserve">BAR DO JAIR              </t>
  </si>
  <si>
    <t xml:space="preserve">R   FERREIRA BRITTO               241        </t>
  </si>
  <si>
    <t xml:space="preserve">ROSELITO ALMEIDA VIEIRA 05556672601               </t>
  </si>
  <si>
    <t xml:space="preserve">0035191990013       </t>
  </si>
  <si>
    <t xml:space="preserve">BAR MANTO AZUL MOKOI     </t>
  </si>
  <si>
    <t xml:space="preserve">PC  SANTO ANTONIO                 SN         </t>
  </si>
  <si>
    <t xml:space="preserve">CINTIA SANTOS SIMOES 08001615723                  </t>
  </si>
  <si>
    <t xml:space="preserve">0036893260040       </t>
  </si>
  <si>
    <t xml:space="preserve">MINAS PETISCARIA         </t>
  </si>
  <si>
    <t xml:space="preserve">R   ADAO ARAUJO                   355 A      </t>
  </si>
  <si>
    <t xml:space="preserve">MARCELA PEREIRA QUINELATO 12882960611             </t>
  </si>
  <si>
    <t xml:space="preserve">0036853710045       </t>
  </si>
  <si>
    <t xml:space="preserve">MERCEARIA QUINELATO      </t>
  </si>
  <si>
    <t xml:space="preserve">victorteixeira2021@yahoo.com.br                       </t>
  </si>
  <si>
    <t xml:space="preserve">R   PADRE BAIAO                   538        </t>
  </si>
  <si>
    <t xml:space="preserve">LUCY FORTUNATO NUNES DE FREITAS                   </t>
  </si>
  <si>
    <t xml:space="preserve">BAR DA LUCY              </t>
  </si>
  <si>
    <t xml:space="preserve">R   FLORINDA FERNANDES            169        </t>
  </si>
  <si>
    <t xml:space="preserve">TANIA CRISTINA DA SILVA HABERBOSCH 93454          </t>
  </si>
  <si>
    <t xml:space="preserve">0037225600079       </t>
  </si>
  <si>
    <t xml:space="preserve">COMERCIO E DISTRIBUI     </t>
  </si>
  <si>
    <t xml:space="preserve">jhonnesstefanio@gmail.com                             </t>
  </si>
  <si>
    <t xml:space="preserve">R   ROQUE AVILA                   211        </t>
  </si>
  <si>
    <t xml:space="preserve">CELIO JORGE DE ALCANTARA                          </t>
  </si>
  <si>
    <t xml:space="preserve">TRAILER DO CELINHO       </t>
  </si>
  <si>
    <t xml:space="preserve">R   TREZE DE MAIO                 207        </t>
  </si>
  <si>
    <t xml:space="preserve">ROBERTO DA SILVA JUNIOR 11496882628               </t>
  </si>
  <si>
    <t xml:space="preserve">0036659320075       </t>
  </si>
  <si>
    <t xml:space="preserve">ROBERTO DA SILVA JUN     </t>
  </si>
  <si>
    <t xml:space="preserve">R   GLICERIO DIAS SOARES          192 A2     </t>
  </si>
  <si>
    <t xml:space="preserve">ANTONIO MARCOS JACINTO                            </t>
  </si>
  <si>
    <t xml:space="preserve">HOT DOG DA MAINHA        </t>
  </si>
  <si>
    <t xml:space="preserve">R   RIO DE JANEIRO                414        </t>
  </si>
  <si>
    <t xml:space="preserve">JUNIA MARCIA LOPES DA SILVA                       </t>
  </si>
  <si>
    <t xml:space="preserve">CHICOTINHO               </t>
  </si>
  <si>
    <t xml:space="preserve">TV  PADRE ARLINDO                 2          </t>
  </si>
  <si>
    <t xml:space="preserve">TIAGO ANTONIO DA COSTA                            </t>
  </si>
  <si>
    <t xml:space="preserve">BAR DA ESTACAO           </t>
  </si>
  <si>
    <t xml:space="preserve">R   MAJOR FELICISSIMO             1584       </t>
  </si>
  <si>
    <t xml:space="preserve">JOAO BATISTA DUTRA 24350125604                    </t>
  </si>
  <si>
    <t xml:space="preserve">0036978240087       </t>
  </si>
  <si>
    <t xml:space="preserve">BAR CASARAO              </t>
  </si>
  <si>
    <t xml:space="preserve">R   DO DIVINO                     25         </t>
  </si>
  <si>
    <t xml:space="preserve">MERCADO E PADARIA ALVORADA LTDA                   </t>
  </si>
  <si>
    <t xml:space="preserve">0036995060091       </t>
  </si>
  <si>
    <t xml:space="preserve">MERCADO E PADARIA AL     </t>
  </si>
  <si>
    <t xml:space="preserve">R   FRANCISCO TEIXEIRA DE ABREU   334        </t>
  </si>
  <si>
    <t xml:space="preserve">SUPERMERCADO DIAMANTENSE EIRELI                   </t>
  </si>
  <si>
    <t xml:space="preserve">0037302580081       </t>
  </si>
  <si>
    <t xml:space="preserve">SUPERMERCADO DIAMANT     </t>
  </si>
  <si>
    <t xml:space="preserve">PC  DA ESTACAO                    95 LJ      </t>
  </si>
  <si>
    <t xml:space="preserve">DIAMANTE DE UBA          </t>
  </si>
  <si>
    <t xml:space="preserve">JOSIANE ALVIM STEVANIM DOMITH 0453019269          </t>
  </si>
  <si>
    <t xml:space="preserve">0028090240011       </t>
  </si>
  <si>
    <t xml:space="preserve">ALVIM ARTESANATOS        </t>
  </si>
  <si>
    <t xml:space="preserve">R   SEBASTIAO FABIANO FILHO       115        </t>
  </si>
  <si>
    <t xml:space="preserve">JOAO VITOR MACEDO                                 </t>
  </si>
  <si>
    <t xml:space="preserve">JOAO VITOR MACEDO        </t>
  </si>
  <si>
    <t xml:space="preserve">R   MANOELA NTONIO DE ALMEIDA     200 A      </t>
  </si>
  <si>
    <t xml:space="preserve">DELMAR PEREIRA BARBOSA                            </t>
  </si>
  <si>
    <t xml:space="preserve">DELMAR PEREIRA BARBO     </t>
  </si>
  <si>
    <t xml:space="preserve">R   JOAO TEIXEIRA DE MOURA GUIMARA672        </t>
  </si>
  <si>
    <t xml:space="preserve">HEBERT DOS SANTOS                                 </t>
  </si>
  <si>
    <t xml:space="preserve">HEBERT DOS SANTOS        </t>
  </si>
  <si>
    <t xml:space="preserve">R   ERCILIA GUIMARAES             365        </t>
  </si>
  <si>
    <t xml:space="preserve">PAULO ERNANI FONSECA DA SILVA                     </t>
  </si>
  <si>
    <t xml:space="preserve">MERCEARIA DO PAULO       </t>
  </si>
  <si>
    <t xml:space="preserve">R   ISMAIL AVILA                  605        </t>
  </si>
  <si>
    <t xml:space="preserve">LEOVITOR PEREIRA DA SILVA 09971533693             </t>
  </si>
  <si>
    <t xml:space="preserve">0036570050028       </t>
  </si>
  <si>
    <t xml:space="preserve">BAR DO LEO BALA          </t>
  </si>
  <si>
    <t xml:space="preserve">R   OSCAR MONTEIRO                SN         </t>
  </si>
  <si>
    <t xml:space="preserve">MATHEUS BARBOSA FERREIRA                          </t>
  </si>
  <si>
    <t xml:space="preserve">MATHEUS BARBOSA FERR     </t>
  </si>
  <si>
    <t xml:space="preserve">R   PLOBIO CORTES DE PAULA        378        </t>
  </si>
  <si>
    <t xml:space="preserve">ANTONIO IBRAIM FILHO                              </t>
  </si>
  <si>
    <t xml:space="preserve">ANTONIO IBRAIM FILHO     </t>
  </si>
  <si>
    <t xml:space="preserve">R   FAJARDO                       293        </t>
  </si>
  <si>
    <t xml:space="preserve">JOSE FERNANDO RAFINO                              </t>
  </si>
  <si>
    <t xml:space="preserve">JOSE FERNANDO RAFINO     </t>
  </si>
  <si>
    <t xml:space="preserve">R   ITAPOA                        138        </t>
  </si>
  <si>
    <t xml:space="preserve">RODRIGO MARTINS ALCANTRA PINTO                    </t>
  </si>
  <si>
    <t xml:space="preserve">RODRIGO MARTINS ALCA     </t>
  </si>
  <si>
    <t xml:space="preserve">R   FERNANDO PEIXOTO              619        </t>
  </si>
  <si>
    <t xml:space="preserve">ERICA TESSARO DE LACERDA 90602064600              </t>
  </si>
  <si>
    <t xml:space="preserve">0036366100055       </t>
  </si>
  <si>
    <t xml:space="preserve">TESSARO ALIMENTOS        </t>
  </si>
  <si>
    <t xml:space="preserve">R   BENEDITO VALADARES            512        </t>
  </si>
  <si>
    <t xml:space="preserve">DELIZETE DE SOUZA ROCHA 03905856611               </t>
  </si>
  <si>
    <t xml:space="preserve">0037247060042       </t>
  </si>
  <si>
    <t xml:space="preserve">MERCEARIA E SACOLAO      </t>
  </si>
  <si>
    <t xml:space="preserve">R   PLORIVAL CORREA NETO          382        </t>
  </si>
  <si>
    <t xml:space="preserve">ANTONIO GONCALVES                                 </t>
  </si>
  <si>
    <t xml:space="preserve">ANTONIO GONCALVES        </t>
  </si>
  <si>
    <t xml:space="preserve">R   JOAO TEIXEIRA MOURA GUIMARAES 703        </t>
  </si>
  <si>
    <t xml:space="preserve">TAWAN DE OLIVEIRA SILVA SANTOS                    </t>
  </si>
  <si>
    <t xml:space="preserve">TAWAN DE OLIVEIRA SI     </t>
  </si>
  <si>
    <t xml:space="preserve">R   ANTONIO VALENTIM              200        </t>
  </si>
  <si>
    <t xml:space="preserve">IGOR AMANCIO MARTINS                              </t>
  </si>
  <si>
    <t xml:space="preserve">IGOR AMANCIO MARTINS     </t>
  </si>
  <si>
    <t xml:space="preserve">R   PROJETADA E                   185        </t>
  </si>
  <si>
    <t xml:space="preserve">GLEIBER POUBEL VAZ 07228615670                    </t>
  </si>
  <si>
    <t xml:space="preserve">0037425080028       </t>
  </si>
  <si>
    <t xml:space="preserve">MERCEARIA E HORTFRUT     </t>
  </si>
  <si>
    <t xml:space="preserve">R   JOSE LAZARONI                 25         </t>
  </si>
  <si>
    <t xml:space="preserve">PAULO ABILIO COURY                                </t>
  </si>
  <si>
    <t xml:space="preserve">PONTTO AZUL              </t>
  </si>
  <si>
    <t xml:space="preserve">R   CORONEL MARCIANO RODRIGUES    162        </t>
  </si>
  <si>
    <t xml:space="preserve">MATEUS DE ALMEIDA AMORIM                          </t>
  </si>
  <si>
    <t xml:space="preserve">BARULHOS RESTAURANTE     </t>
  </si>
  <si>
    <t xml:space="preserve">R   PREFEITO ADOLFO NICOLATO      SN         </t>
  </si>
  <si>
    <t xml:space="preserve">VINICIUS FAGUNDES DE SOUZA 13407712685            </t>
  </si>
  <si>
    <t xml:space="preserve">0036985400094       </t>
  </si>
  <si>
    <t xml:space="preserve">PETISCARIA DO VINICI     </t>
  </si>
  <si>
    <t xml:space="preserve">AV  HERMES DE ALMEIDA             153        </t>
  </si>
  <si>
    <t xml:space="preserve">LUCIA HELENA DO CARMO DA SILVA                    </t>
  </si>
  <si>
    <t xml:space="preserve">R   ADELINA PEREIRA RIBEIRO       90         </t>
  </si>
  <si>
    <t xml:space="preserve">JARDIM DA LIBERDADE      </t>
  </si>
  <si>
    <t xml:space="preserve">0021963710070       </t>
  </si>
  <si>
    <t xml:space="preserve">FILIAL UBERLANDIA        </t>
  </si>
  <si>
    <t xml:space="preserve">ROD AMG 1110                      SN         </t>
  </si>
  <si>
    <t xml:space="preserve">UBERLANDIA               </t>
  </si>
  <si>
    <t xml:space="preserve">AMARO FERREIRA LOPES JUNIOR                       </t>
  </si>
  <si>
    <t xml:space="preserve">BAR DO AMARO             </t>
  </si>
  <si>
    <t xml:space="preserve">R   CAPITAO WALTER CUNHA          510        </t>
  </si>
  <si>
    <t xml:space="preserve">LUCIANO MARQUES DA SILVA                          </t>
  </si>
  <si>
    <t xml:space="preserve">LUCIANO MARQUES          </t>
  </si>
  <si>
    <t xml:space="preserve">R   JUVENUTO A VIEIRA             86         </t>
  </si>
  <si>
    <t xml:space="preserve">MARCIA M DE B A JUNQUEIRA EIRELI                  </t>
  </si>
  <si>
    <t xml:space="preserve">002347905.00-00     </t>
  </si>
  <si>
    <t xml:space="preserve">SUPERNOVA                </t>
  </si>
  <si>
    <t xml:space="preserve">PC  FRANCISCO PINHEIRO            12 A       </t>
  </si>
  <si>
    <t xml:space="preserve">RAFAEL DOS SANTOS ALVIM                           </t>
  </si>
  <si>
    <t xml:space="preserve">PANFICADORA SOL NASC     </t>
  </si>
  <si>
    <t xml:space="preserve">R   PEDRO VENTURA                 51 L A     </t>
  </si>
  <si>
    <t xml:space="preserve">ROSA MIRIAM ALVES ROCHA LAUD 10629590605          </t>
  </si>
  <si>
    <t xml:space="preserve">0034908660085       </t>
  </si>
  <si>
    <t xml:space="preserve">ZEZINHO LANCHES          </t>
  </si>
  <si>
    <t xml:space="preserve">R   JOSE AUGUSTO MARCOS           630 LT     </t>
  </si>
  <si>
    <t xml:space="preserve">IONE GONCALVES DA SILVA JULIANE                   </t>
  </si>
  <si>
    <t xml:space="preserve">0037411420018       </t>
  </si>
  <si>
    <t xml:space="preserve">IONE GONCALVES DA SI     </t>
  </si>
  <si>
    <t xml:space="preserve">PC  DORNELAS                      85 L A     </t>
  </si>
  <si>
    <t xml:space="preserve">GILMAR NEVES FILGUEIRAS                           </t>
  </si>
  <si>
    <t xml:space="preserve">BAR 220                  </t>
  </si>
  <si>
    <t xml:space="preserve">WEMERSON JOSE ROMANHOL FERREIRA                   </t>
  </si>
  <si>
    <t xml:space="preserve">GARAGEM BAR              </t>
  </si>
  <si>
    <t xml:space="preserve">R   PONTE NOVA                    140        </t>
  </si>
  <si>
    <t xml:space="preserve">RONALDO RODRIGUES DE OLIVEIRA 1018859560          </t>
  </si>
  <si>
    <t xml:space="preserve">0037384010063       </t>
  </si>
  <si>
    <t xml:space="preserve">SACOLAO JR BONS FRUT     </t>
  </si>
  <si>
    <t xml:space="preserve">R   CORONEL JOSE VIRGILINO        190        </t>
  </si>
  <si>
    <t xml:space="preserve">CELSO GONCALVES SIMOES 06892808662                </t>
  </si>
  <si>
    <t xml:space="preserve">0029473270011       </t>
  </si>
  <si>
    <t xml:space="preserve">MERCEARIA CACHOEIRA      </t>
  </si>
  <si>
    <t xml:space="preserve">R   13 DE MAIO                    140        </t>
  </si>
  <si>
    <t xml:space="preserve">DEISE APARECIDA MACHADO BEDIM DE PAULA            </t>
  </si>
  <si>
    <t xml:space="preserve">R   RAFAEL GORRADO                282        </t>
  </si>
  <si>
    <t xml:space="preserve">EDUARDO OLIVEIRA PIRES 97465208653                </t>
  </si>
  <si>
    <t xml:space="preserve">0023507410036       </t>
  </si>
  <si>
    <t xml:space="preserve">EDUARDO OLIVEIRA PIR     </t>
  </si>
  <si>
    <t xml:space="preserve">AV  PENA                          451        </t>
  </si>
  <si>
    <t xml:space="preserve">0010606600493       </t>
  </si>
  <si>
    <t xml:space="preserve">R   21 DE ABRIL                   122        </t>
  </si>
  <si>
    <t xml:space="preserve">CLEBERSON SOUZA RIBEIRO                           </t>
  </si>
  <si>
    <t xml:space="preserve">DENDICASA DELIVERY       </t>
  </si>
  <si>
    <t xml:space="preserve">R   CORONEL FULGINO               279        </t>
  </si>
  <si>
    <t xml:space="preserve">SAELITON JOSE DOS SANTOS RODRIGUES 113            </t>
  </si>
  <si>
    <t xml:space="preserve">0023463320088       </t>
  </si>
  <si>
    <t xml:space="preserve">R   SANTA CATARINA                66         </t>
  </si>
  <si>
    <t xml:space="preserve">AMANDA SILVA DE CASTRO                            </t>
  </si>
  <si>
    <t xml:space="preserve">MUNDO DAS AGUAS          </t>
  </si>
  <si>
    <t xml:space="preserve">R   JOSE NILTON REIS JUNQUEIRA    116        </t>
  </si>
  <si>
    <t xml:space="preserve">MARCIA MARIA SILVA                                </t>
  </si>
  <si>
    <t xml:space="preserve">AC  SAO VICENTE DE PAULA          18         </t>
  </si>
  <si>
    <t xml:space="preserve">NILTON CESAR ALVES CLEMENTE 05564317661           </t>
  </si>
  <si>
    <t xml:space="preserve">0037584750052       </t>
  </si>
  <si>
    <t xml:space="preserve">PADARIA TOQUE MAGICO     </t>
  </si>
  <si>
    <t xml:space="preserve">R   MARLENE                       336        </t>
  </si>
  <si>
    <t xml:space="preserve">VANDERLEIA ROCHA PACHECO 68248633615              </t>
  </si>
  <si>
    <t xml:space="preserve">0037488050061       </t>
  </si>
  <si>
    <t xml:space="preserve">VANDERLEA ROCHA PACH     </t>
  </si>
  <si>
    <t xml:space="preserve">AV  JOAQUIM DIAS SANTIAGO         636        </t>
  </si>
  <si>
    <t xml:space="preserve">ANDREZA KELY CALIXTO APOLINARIO                   </t>
  </si>
  <si>
    <t xml:space="preserve">ANDREZA LANCHES          </t>
  </si>
  <si>
    <t xml:space="preserve">R   GOIAIS                        49         </t>
  </si>
  <si>
    <t xml:space="preserve">PRISCILLA PIMENTA PIZAO BERTHOLACE 09937          </t>
  </si>
  <si>
    <t xml:space="preserve">0024652830084       </t>
  </si>
  <si>
    <t xml:space="preserve">LANCHONETE PRISCILLA     </t>
  </si>
  <si>
    <t xml:space="preserve">R   SEBASTIAO FROSSARD            671        </t>
  </si>
  <si>
    <t xml:space="preserve">JOSE MAURILIO SANTOS RESTAURANTE ME               </t>
  </si>
  <si>
    <t xml:space="preserve">4229376420077       </t>
  </si>
  <si>
    <t xml:space="preserve">RESTAURANTE SANTOS       </t>
  </si>
  <si>
    <t xml:space="preserve">R   JOAO FERREIRA DA SILVA        18         </t>
  </si>
  <si>
    <t xml:space="preserve">SANTO ANTONIO DO RIO     </t>
  </si>
  <si>
    <t xml:space="preserve">ADRIANA FERREIRA VIEIRA 10542324741               </t>
  </si>
  <si>
    <t xml:space="preserve">0030687630096       </t>
  </si>
  <si>
    <t xml:space="preserve">ADRIANA FERREIRA VIE     </t>
  </si>
  <si>
    <t xml:space="preserve">magdieltferreira@gmail.com                            </t>
  </si>
  <si>
    <t xml:space="preserve">PC  PADRE PAULO FADDA             15         </t>
  </si>
  <si>
    <t xml:space="preserve">HAMILTON QUEIROZ CLEMENTE                         </t>
  </si>
  <si>
    <t xml:space="preserve">BAR DO HAMILTON          </t>
  </si>
  <si>
    <t xml:space="preserve">R   ITACOLOMI                     98         </t>
  </si>
  <si>
    <t xml:space="preserve">MINI CASH ATACADO E VAREJO DE INDUSTRIAL          </t>
  </si>
  <si>
    <t xml:space="preserve">0036126430042       </t>
  </si>
  <si>
    <t xml:space="preserve">MINI CASH ATACADO E      </t>
  </si>
  <si>
    <t xml:space="preserve">AV  DOUTOR JOSE AVELINO DE FREITAS125        </t>
  </si>
  <si>
    <t xml:space="preserve">WALLACE PEREIRA DE MORAIS                         </t>
  </si>
  <si>
    <t xml:space="preserve">BOTECO CASA VELHA        </t>
  </si>
  <si>
    <t xml:space="preserve">R   MARIA PACHECO                 4          </t>
  </si>
  <si>
    <t xml:space="preserve">CLAUDIA MARIA DA SILVA                            </t>
  </si>
  <si>
    <t xml:space="preserve">MERCEARIA DA CLAUDIA     </t>
  </si>
  <si>
    <t xml:space="preserve">R   ROBERTO VISANG YUNG           348        </t>
  </si>
  <si>
    <t xml:space="preserve">CONVENIENCIA BOM SABOR LTDA                       </t>
  </si>
  <si>
    <t xml:space="preserve">0037292700063       </t>
  </si>
  <si>
    <t xml:space="preserve">RESTAURANTE E CONVEN     </t>
  </si>
  <si>
    <t xml:space="preserve">R   JOSE MAXIMO RIBEIRO           1394       </t>
  </si>
  <si>
    <t xml:space="preserve">FERNANDO LIMA MIRANDA DA SILVA JUNIOR ME          </t>
  </si>
  <si>
    <t xml:space="preserve">0036530090088       </t>
  </si>
  <si>
    <t xml:space="preserve">OFICINAS BAR             </t>
  </si>
  <si>
    <t xml:space="preserve">R   ABRAHAO OSTA                  748        </t>
  </si>
  <si>
    <t xml:space="preserve">ALINE PELUSO ME                                   </t>
  </si>
  <si>
    <t xml:space="preserve">0036845210055       </t>
  </si>
  <si>
    <t xml:space="preserve">MINEIRES                 </t>
  </si>
  <si>
    <t xml:space="preserve">AV  RAUL SOARES                   286        </t>
  </si>
  <si>
    <t xml:space="preserve">MERCEARIA IJM LTDA                                </t>
  </si>
  <si>
    <t xml:space="preserve">0037700180075       </t>
  </si>
  <si>
    <t xml:space="preserve">MERCEARIA IJM LTDA       </t>
  </si>
  <si>
    <t xml:space="preserve">R   SANTO ANTONIO                 404        </t>
  </si>
  <si>
    <t xml:space="preserve">DANILO MARINI DE ANDRADE                          </t>
  </si>
  <si>
    <t xml:space="preserve">0037765330098       </t>
  </si>
  <si>
    <t xml:space="preserve">MERCADO MARINI           </t>
  </si>
  <si>
    <t xml:space="preserve">R   OSCAR MONTEIRO                82         </t>
  </si>
  <si>
    <t xml:space="preserve">KELLY CRISTINA LOPES POMPEU 09051854633           </t>
  </si>
  <si>
    <t xml:space="preserve">0037724170096       </t>
  </si>
  <si>
    <t xml:space="preserve">DISTRIBUIDORA PENETR     </t>
  </si>
  <si>
    <t xml:space="preserve">AV  JOSE MARIO LISBOA             123        </t>
  </si>
  <si>
    <t xml:space="preserve">JOSE LISBOA              </t>
  </si>
  <si>
    <t xml:space="preserve">CARLOS ROBERTO MIRANDA 03744552608                </t>
  </si>
  <si>
    <t xml:space="preserve">0026930750026       </t>
  </si>
  <si>
    <t xml:space="preserve">CARLOS ROBERTO MIRAN     </t>
  </si>
  <si>
    <t xml:space="preserve">R   MANOEL FERREIRA DA COSTA      85         </t>
  </si>
  <si>
    <t xml:space="preserve">UALAS PACHECO COELHO                              </t>
  </si>
  <si>
    <t xml:space="preserve">BAR DO UALAS             </t>
  </si>
  <si>
    <t xml:space="preserve">MINUTUS COMBUSTIVEIS LTDA                         </t>
  </si>
  <si>
    <t xml:space="preserve">0028137000003       </t>
  </si>
  <si>
    <t xml:space="preserve">POSTO FERVEDOURO         </t>
  </si>
  <si>
    <t xml:space="preserve">MARIA CELESTE DE FREITAS NERY                     </t>
  </si>
  <si>
    <t xml:space="preserve">BAR DO JOAO DEDE         </t>
  </si>
  <si>
    <t xml:space="preserve">FAZ AREA RURAL                    SN         </t>
  </si>
  <si>
    <t xml:space="preserve">AILTON MAGNO ROSARIO DE PAULA 0739543962          </t>
  </si>
  <si>
    <t xml:space="preserve">0037314540020       </t>
  </si>
  <si>
    <t xml:space="preserve">AILTON MAGNO ROSARIO     </t>
  </si>
  <si>
    <t xml:space="preserve">R   DA CERAMICA                   393        </t>
  </si>
  <si>
    <t xml:space="preserve">JESSICA ALESSANDRA DA SILVA SANTOS 11506          </t>
  </si>
  <si>
    <t xml:space="preserve">0031806930013       </t>
  </si>
  <si>
    <t xml:space="preserve">JESSICA ALESSANDRA D     </t>
  </si>
  <si>
    <t xml:space="preserve">R   MATILDE CARLOTA               100        </t>
  </si>
  <si>
    <t xml:space="preserve">VERMELHO                 </t>
  </si>
  <si>
    <t xml:space="preserve">CRISTIANO DE PAULA VALERIANO 04366799650          </t>
  </si>
  <si>
    <t xml:space="preserve">0037692130078       </t>
  </si>
  <si>
    <t xml:space="preserve">CRISTIANO DE PAULA V     </t>
  </si>
  <si>
    <t xml:space="preserve">R   JOSE PERES                    660        </t>
  </si>
  <si>
    <t xml:space="preserve">AREDES E AREDES DISTRIBUIDORA LTDA ME             </t>
  </si>
  <si>
    <t xml:space="preserve">0037635550071       </t>
  </si>
  <si>
    <t xml:space="preserve">AREDES DISTRIBUIDOR      </t>
  </si>
  <si>
    <t xml:space="preserve">AV  HELENA PAIVA DE QUEIROZ       43         </t>
  </si>
  <si>
    <t xml:space="preserve">CRUZ GOUVEA E CIA LTDA                            </t>
  </si>
  <si>
    <t xml:space="preserve">0036143410038       </t>
  </si>
  <si>
    <t xml:space="preserve">CRUZ GOUVEA E CIA LT     </t>
  </si>
  <si>
    <t xml:space="preserve">R   CORONEL EMILIO SOARES         1031       </t>
  </si>
  <si>
    <t xml:space="preserve">RONY ROMUALDO DE SOUZA LIMA 09789754647           </t>
  </si>
  <si>
    <t xml:space="preserve">0037704460005       </t>
  </si>
  <si>
    <t xml:space="preserve">ARENA TERRAZZO EMPRE     </t>
  </si>
  <si>
    <t xml:space="preserve">AV  JOAQUIM DIAS SANTIAGO         915        </t>
  </si>
  <si>
    <t xml:space="preserve">BENICE ROSA DA SILVA                              </t>
  </si>
  <si>
    <t xml:space="preserve">MERCEARIA KR             </t>
  </si>
  <si>
    <t xml:space="preserve">R   ISMAIL AVILA                  81         </t>
  </si>
  <si>
    <t xml:space="preserve">MCL COMERCIO DE BEBIDAS LEOPOLDINENSE LT          </t>
  </si>
  <si>
    <t xml:space="preserve">0035244700090       </t>
  </si>
  <si>
    <t xml:space="preserve">ARRUDA BEBIDAS           </t>
  </si>
  <si>
    <t xml:space="preserve">R   VINTE E SETE DE ABRIL         335        </t>
  </si>
  <si>
    <t xml:space="preserve">LUCAS LOPES DE OLIVEIRA GONCALVES 116444          </t>
  </si>
  <si>
    <t xml:space="preserve">0035759690086       </t>
  </si>
  <si>
    <t xml:space="preserve">QUENTINHAS DA DONA I     </t>
  </si>
  <si>
    <t xml:space="preserve">R   JOAO GONCALVES                32         </t>
  </si>
  <si>
    <t xml:space="preserve">SAO MANOEL DO GUAIAC     </t>
  </si>
  <si>
    <t xml:space="preserve">ANTONIO MODESTO CERQUEIRA 28070844604             </t>
  </si>
  <si>
    <t xml:space="preserve">0035841750011       </t>
  </si>
  <si>
    <t xml:space="preserve">BOM FRANGO ASSADO        </t>
  </si>
  <si>
    <t xml:space="preserve">R   ARISTIDES BRAGA               202        </t>
  </si>
  <si>
    <t xml:space="preserve">ANTONIO OILIAM DE SOUZA                           </t>
  </si>
  <si>
    <t xml:space="preserve">QUITANDA DA ROCA         </t>
  </si>
  <si>
    <t xml:space="preserve">R   JOSE PIRES                    30         </t>
  </si>
  <si>
    <t xml:space="preserve">LETICIA RODRIGUES COSTA 08265900635               </t>
  </si>
  <si>
    <t xml:space="preserve">0038057230010       </t>
  </si>
  <si>
    <t xml:space="preserve">GELA GUELA               </t>
  </si>
  <si>
    <t xml:space="preserve">AV  VERISSIMO MENDONCA            1955       </t>
  </si>
  <si>
    <t xml:space="preserve">POSTO MINUTUS DE BICUIBA LTDA                     </t>
  </si>
  <si>
    <t xml:space="preserve">0032429250039       </t>
  </si>
  <si>
    <t xml:space="preserve">GABRIELA GONCALVES DE OLIVEIRA                    </t>
  </si>
  <si>
    <t xml:space="preserve">ARMARINHO CLAUDECIR      </t>
  </si>
  <si>
    <t xml:space="preserve">AV  AZALEIA                       95         </t>
  </si>
  <si>
    <t xml:space="preserve">RESIDENCIAL PAULINO      </t>
  </si>
  <si>
    <t xml:space="preserve">SUELI SALES COMISSARIO 59529563604                </t>
  </si>
  <si>
    <t xml:space="preserve">0034454200009       </t>
  </si>
  <si>
    <t xml:space="preserve">O E D                    </t>
  </si>
  <si>
    <t xml:space="preserve">R   FARMACEUTICO DURVAL BASTOS    665        </t>
  </si>
  <si>
    <t xml:space="preserve">ANA APARECIDA MENDES DE SOUZA 9221317064          </t>
  </si>
  <si>
    <t xml:space="preserve">0038055400091       </t>
  </si>
  <si>
    <t xml:space="preserve">MENDES SOUZA             </t>
  </si>
  <si>
    <t xml:space="preserve">R   JULIO DE SOUZA                2315       </t>
  </si>
  <si>
    <t xml:space="preserve">RILDO DOS SANTOS 97515027649                      </t>
  </si>
  <si>
    <t xml:space="preserve">0036327360025       </t>
  </si>
  <si>
    <t xml:space="preserve">BAR DO RILDO             </t>
  </si>
  <si>
    <t xml:space="preserve">R   MARIA MOREIRA GONCALVES       696        </t>
  </si>
  <si>
    <t xml:space="preserve">FAUSTO RIBEIRO MASALA ME                          </t>
  </si>
  <si>
    <t xml:space="preserve">0038106420060       </t>
  </si>
  <si>
    <t xml:space="preserve">O CAIPIRAO               </t>
  </si>
  <si>
    <t xml:space="preserve">AV  LUIZ PARMA                    107        </t>
  </si>
  <si>
    <t xml:space="preserve">KNAIPP MONTEIRO E CIA LTDA                        </t>
  </si>
  <si>
    <t xml:space="preserve">001601517.00-50     </t>
  </si>
  <si>
    <t xml:space="preserve">TOP CELL                 </t>
  </si>
  <si>
    <t xml:space="preserve">R   ACACIO SERPA                  328A       </t>
  </si>
  <si>
    <t xml:space="preserve">EVERALDO ANTONIO DE SOUZA                         </t>
  </si>
  <si>
    <t xml:space="preserve">DEPOSITO DO PAPAI        </t>
  </si>
  <si>
    <t xml:space="preserve">R   ROSA MOREIRA                  454        </t>
  </si>
  <si>
    <t xml:space="preserve">FLAVIO DOS SANTOS DIAS 58571205604                </t>
  </si>
  <si>
    <t xml:space="preserve">0037597500009       </t>
  </si>
  <si>
    <t xml:space="preserve">R   DOUTOR JOAO LARCERDA          49         </t>
  </si>
  <si>
    <t xml:space="preserve">JOSE RAFAEL DE MELO CASTILHO                      </t>
  </si>
  <si>
    <t xml:space="preserve">R   CORONEL BARROCA               76         </t>
  </si>
  <si>
    <t xml:space="preserve">SAMUEL VIEIRA DE BRITO                            </t>
  </si>
  <si>
    <t xml:space="preserve">BAR DO BIRA              </t>
  </si>
  <si>
    <t xml:space="preserve">samuel23vieira@outlook.com                            </t>
  </si>
  <si>
    <t xml:space="preserve">R   MIGUEL GONCALVES              78         </t>
  </si>
  <si>
    <t xml:space="preserve">UBA BEER DELIVERY DE BEBIDAS LTDA                 </t>
  </si>
  <si>
    <t xml:space="preserve">0038006540039       </t>
  </si>
  <si>
    <t xml:space="preserve">UBAR BEER                </t>
  </si>
  <si>
    <t xml:space="preserve">R   DOUTOR ANGELO BARLETA         7          </t>
  </si>
  <si>
    <t xml:space="preserve">CARMEM LUCIA DE SOUZA VILELA                      </t>
  </si>
  <si>
    <t xml:space="preserve">BAR DA KELU              </t>
  </si>
  <si>
    <t xml:space="preserve">R   RENATO MONTEIRO JUNQUEIRA     264        </t>
  </si>
  <si>
    <t xml:space="preserve">ZAIRA QUIRINA EUFRASIO DA SILVA                   </t>
  </si>
  <si>
    <t xml:space="preserve">E Z BEBIDAS              </t>
  </si>
  <si>
    <t xml:space="preserve">R   FRANCISCO TEIXEIRA DE ABREU   854        </t>
  </si>
  <si>
    <t xml:space="preserve">EULALIA SIMOES                                    </t>
  </si>
  <si>
    <t xml:space="preserve">R   ALENCAR RIBEIRO               183        </t>
  </si>
  <si>
    <t xml:space="preserve">RUAN JUNIOR ZOPELARO COSTA 12548494675            </t>
  </si>
  <si>
    <t xml:space="preserve">0037823030098       </t>
  </si>
  <si>
    <t xml:space="preserve">CASA DO CHURRASCO        </t>
  </si>
  <si>
    <t xml:space="preserve">TV  FELIX JORGE                   73         </t>
  </si>
  <si>
    <t xml:space="preserve">BENEDITA SEBASTIANA BATISTA                       </t>
  </si>
  <si>
    <t xml:space="preserve">R   TREZE DE MAIO                 220        </t>
  </si>
  <si>
    <t xml:space="preserve">MATTHEUS DOS ANJOS GONCALVES EVANGELISTA          </t>
  </si>
  <si>
    <t xml:space="preserve">0038216160070       </t>
  </si>
  <si>
    <t xml:space="preserve">TUIAS BAR                </t>
  </si>
  <si>
    <t xml:space="preserve">R   CAPITAO JOSE TOME             SN         </t>
  </si>
  <si>
    <t xml:space="preserve">IRMA BARBOSA DE MAGALHAES 00569600693             </t>
  </si>
  <si>
    <t xml:space="preserve">0023700040024       </t>
  </si>
  <si>
    <t xml:space="preserve">IRMA BARBOSA DE MAGA     </t>
  </si>
  <si>
    <t xml:space="preserve">TV  NOSSA SENHORA APARECIDA       126        </t>
  </si>
  <si>
    <t xml:space="preserve">JOELSON VALENTIM FERREIRA                         </t>
  </si>
  <si>
    <t xml:space="preserve">R   TEREZA CRISTINA B MAURO       253        </t>
  </si>
  <si>
    <t xml:space="preserve">DAVID MAZIERO MARINHO 01466824751                 </t>
  </si>
  <si>
    <t xml:space="preserve">0036286900071       </t>
  </si>
  <si>
    <t xml:space="preserve">MERCEARIA MAZIEIRO E     </t>
  </si>
  <si>
    <t xml:space="preserve">PC  MARECHAL DEODORO              20         </t>
  </si>
  <si>
    <t xml:space="preserve">ELIZEU EDUARDO BATISTA                            </t>
  </si>
  <si>
    <t xml:space="preserve">R   PROJETADA                     35         </t>
  </si>
  <si>
    <t xml:space="preserve">VICTOR ASSIS SILVA 04206765626                    </t>
  </si>
  <si>
    <t xml:space="preserve">0036710460088       </t>
  </si>
  <si>
    <t xml:space="preserve">BAR ACADEMIA DO LEON     </t>
  </si>
  <si>
    <t xml:space="preserve">PC  DO ROSARIO                    107        </t>
  </si>
  <si>
    <t xml:space="preserve">OSNI JOSE PIMENTEL PEIXOTO                        </t>
  </si>
  <si>
    <t xml:space="preserve">MERCEARIA DO OSNI        </t>
  </si>
  <si>
    <t xml:space="preserve">R   OTAVIO AMARAL BARROSO         214        </t>
  </si>
  <si>
    <t xml:space="preserve">RONAN CUSTODIO DA SILVA                           </t>
  </si>
  <si>
    <t xml:space="preserve">BAR DO RONAN             </t>
  </si>
  <si>
    <t xml:space="preserve">R   BELMIRO AUGUSTO               162        </t>
  </si>
  <si>
    <t xml:space="preserve">JOSE AILTON PEREIRA DE OLIVEIRA SOUSA             </t>
  </si>
  <si>
    <t xml:space="preserve">DISK CERVEJA OLIVEIR     </t>
  </si>
  <si>
    <t xml:space="preserve">R   JOSE MAXIMO RIBEIRO           163        </t>
  </si>
  <si>
    <t xml:space="preserve">EDIR LUCI GOMES VIEIRA 81977000606                </t>
  </si>
  <si>
    <t xml:space="preserve">0038314100030       </t>
  </si>
  <si>
    <t xml:space="preserve">BAR DO TUQUINHA          </t>
  </si>
  <si>
    <t xml:space="preserve">AV  EPONINA PEIXOTO RIBEIRO       318        </t>
  </si>
  <si>
    <t xml:space="preserve">MANOEL MOREIRA DE SOUZA FILHO                     </t>
  </si>
  <si>
    <t xml:space="preserve">CANTINA DO MANOEL        </t>
  </si>
  <si>
    <t xml:space="preserve">R   JOAO REZENDE                  122        </t>
  </si>
  <si>
    <t xml:space="preserve">JESSICA DE OLIVEIRA                               </t>
  </si>
  <si>
    <t xml:space="preserve">BAR DO XEREM             </t>
  </si>
  <si>
    <t xml:space="preserve">R   HILARIO FRANCISCO ALMEIDA     143        </t>
  </si>
  <si>
    <t xml:space="preserve">ARRASTAO HOTEL E RESTAURANTE LTDA ME              </t>
  </si>
  <si>
    <t xml:space="preserve">0037941910047       </t>
  </si>
  <si>
    <t xml:space="preserve">ARRASTAO HOTEL           </t>
  </si>
  <si>
    <t xml:space="preserve">cosmedjunior@yahoo.com.br                             </t>
  </si>
  <si>
    <t xml:space="preserve">ROD BR 116                        8335       </t>
  </si>
  <si>
    <t xml:space="preserve">VICTOR LACERDA DIAS                               </t>
  </si>
  <si>
    <t xml:space="preserve">VICTOR LACERDA DIAS      </t>
  </si>
  <si>
    <t xml:space="preserve">CAMILA FERNANDES DA SILVA 11067180621             </t>
  </si>
  <si>
    <t xml:space="preserve">0036688520044       </t>
  </si>
  <si>
    <t xml:space="preserve">CAMILA FERNANDES DA      </t>
  </si>
  <si>
    <t xml:space="preserve">AV  DOUTOR RICARDO GRIMALDO ESTIDE53         </t>
  </si>
  <si>
    <t xml:space="preserve">CLEITON OLIVEIRA MIRANDA                          </t>
  </si>
  <si>
    <t xml:space="preserve">CRISTINA E SERGIO BA     </t>
  </si>
  <si>
    <t xml:space="preserve">R   OTAVIO ROCHA FERRAZ           228        </t>
  </si>
  <si>
    <t xml:space="preserve">L L C M RESTAURANTE E LANCHONE                    </t>
  </si>
  <si>
    <t xml:space="preserve">0037627890039       </t>
  </si>
  <si>
    <t xml:space="preserve">TREVO RESTAURANTE E      </t>
  </si>
  <si>
    <t xml:space="preserve">ROD VALDIR FREITAS BR 265         SN         </t>
  </si>
  <si>
    <t xml:space="preserve">NEUSA MARIA VIANA 09191671795                     </t>
  </si>
  <si>
    <t xml:space="preserve">0037960190054       </t>
  </si>
  <si>
    <t xml:space="preserve">VIANNA DISTRIBUIDORA     </t>
  </si>
  <si>
    <t xml:space="preserve">R   IRMA MARIA CONCEICAO P FERREIR24         </t>
  </si>
  <si>
    <t xml:space="preserve">SANTA MARIA LL           </t>
  </si>
  <si>
    <t xml:space="preserve">RAFAEL ALVES DUARTE 04209645761                   </t>
  </si>
  <si>
    <t xml:space="preserve">0036548340086       </t>
  </si>
  <si>
    <t xml:space="preserve">PARADA SAPUCAIA          </t>
  </si>
  <si>
    <t xml:space="preserve">ROD BR 116 KM 732                 SN         </t>
  </si>
  <si>
    <t xml:space="preserve">NOEL SANTOS GREGORIO                              </t>
  </si>
  <si>
    <t xml:space="preserve">MERCEARIA NOEL           </t>
  </si>
  <si>
    <t xml:space="preserve">R   RAFAEL GORRADO                100        </t>
  </si>
  <si>
    <t xml:space="preserve">GABRIEL AUGUSTO PEREIRA                           </t>
  </si>
  <si>
    <t xml:space="preserve">MERCEARIA DO GABRIEL     </t>
  </si>
  <si>
    <t xml:space="preserve">R   BELEM                         170        </t>
  </si>
  <si>
    <t xml:space="preserve">EVELINE APARECIDA ELIAS GOMES SILVA               </t>
  </si>
  <si>
    <t xml:space="preserve">EVELINE APARECIDA EL     </t>
  </si>
  <si>
    <t xml:space="preserve">R   SANTA MARIA                   559        </t>
  </si>
  <si>
    <t xml:space="preserve">MATOS E FILHOS LTDA ME                            </t>
  </si>
  <si>
    <t xml:space="preserve">0038408870017       </t>
  </si>
  <si>
    <t xml:space="preserve">MATOS E FILHOS LTDA      </t>
  </si>
  <si>
    <t xml:space="preserve">PC  PADRE PAULO FADA              12         </t>
  </si>
  <si>
    <t xml:space="preserve">BERNARDO BRONZATO FERREIRA DE SOUZA               </t>
  </si>
  <si>
    <t xml:space="preserve">BAR DO BERNARDO          </t>
  </si>
  <si>
    <t xml:space="preserve">R   JOAO ELIDIO APORTO            225 B      </t>
  </si>
  <si>
    <t xml:space="preserve">15 DE NOVEMBRO           </t>
  </si>
  <si>
    <t xml:space="preserve">SANDRA APARECIDA TAVARES DE ALMEIDA               </t>
  </si>
  <si>
    <t xml:space="preserve">DEPOSITO DO MARIO        </t>
  </si>
  <si>
    <t xml:space="preserve">R   PROJETADA                     42         </t>
  </si>
  <si>
    <t xml:space="preserve">OBA SUPERMERCADO EIRELI ME                        </t>
  </si>
  <si>
    <t xml:space="preserve">0037563360018       </t>
  </si>
  <si>
    <t xml:space="preserve">OBA SUPERMERCADO EIR     </t>
  </si>
  <si>
    <t xml:space="preserve">AV  MARIA AMELIA DE SOSUSA        799        </t>
  </si>
  <si>
    <t xml:space="preserve">ANA CLAUDIA TEIXEIRA DE OLIVA 0651869765          </t>
  </si>
  <si>
    <t xml:space="preserve">0034372250037       </t>
  </si>
  <si>
    <t xml:space="preserve">RITMOS BAR               </t>
  </si>
  <si>
    <t xml:space="preserve">alexanderdeoliva@gmail.com                            </t>
  </si>
  <si>
    <t xml:space="preserve">R   SANTO ANTONIO                 210        </t>
  </si>
  <si>
    <t xml:space="preserve">CELSO ROBERTO DE BARROS                           </t>
  </si>
  <si>
    <t xml:space="preserve">AV  MUNICIPAL                     SN         </t>
  </si>
  <si>
    <t xml:space="preserve">LUCILIA APARECIDA DE ANDRADE ALVES                </t>
  </si>
  <si>
    <t xml:space="preserve">BAR DA CASA              </t>
  </si>
  <si>
    <t xml:space="preserve">R   RAUL TORRES PESSOA            54         </t>
  </si>
  <si>
    <t xml:space="preserve">JORGE BAPTISTA DE OLIVEIRA 45373221600            </t>
  </si>
  <si>
    <t xml:space="preserve">0037488860063       </t>
  </si>
  <si>
    <t xml:space="preserve">BAR JB                   </t>
  </si>
  <si>
    <t xml:space="preserve">R   NOVO HORIZONTE                258        </t>
  </si>
  <si>
    <t xml:space="preserve">WILLA BALDIOTTI DE OLIVEIRA                       </t>
  </si>
  <si>
    <t xml:space="preserve">PARADA OBRIGATORIA L     </t>
  </si>
  <si>
    <t xml:space="preserve">PC  ALIPIO ASSUNCAO               7          </t>
  </si>
  <si>
    <t xml:space="preserve">ANDERSON DA SILVA LIMA 85201723691                </t>
  </si>
  <si>
    <t xml:space="preserve">0021815190086       </t>
  </si>
  <si>
    <t xml:space="preserve">LANCHE BEM               </t>
  </si>
  <si>
    <t xml:space="preserve">R   SEBASTIAO VIEIRA DE SOUZA     268        </t>
  </si>
  <si>
    <t xml:space="preserve">ELCIO HESPANHOL DE ALMEIDA 99837226668            </t>
  </si>
  <si>
    <t xml:space="preserve">0038504280012       </t>
  </si>
  <si>
    <t xml:space="preserve">BAR E MERCEARIA HESP     </t>
  </si>
  <si>
    <t xml:space="preserve">R   DOUTOR LUCAS LACERDA          10         </t>
  </si>
  <si>
    <t xml:space="preserve">JULIO CESAR RODRIGUES TEIXEIRA                    </t>
  </si>
  <si>
    <t xml:space="preserve">RECANTO CABIBO           </t>
  </si>
  <si>
    <t xml:space="preserve">R   SEBASTIAO ROMAO CLAUDIANO     515        </t>
  </si>
  <si>
    <t xml:space="preserve">ALEXSSANDRO LUCIO DE PAULA 02924594677            </t>
  </si>
  <si>
    <t xml:space="preserve">0016566650067       </t>
  </si>
  <si>
    <t xml:space="preserve">ALEXSSANDRO LUCIO DE     </t>
  </si>
  <si>
    <t xml:space="preserve">sisteucont@oi.com.br                                  </t>
  </si>
  <si>
    <t xml:space="preserve">R   JONATHAS BARBOSA CAVALIERE    25         </t>
  </si>
  <si>
    <t xml:space="preserve">RODRIGUES E REZENDE VAREJISTA LTDA                </t>
  </si>
  <si>
    <t xml:space="preserve">0038373650032       </t>
  </si>
  <si>
    <t xml:space="preserve">R   RUTH DO CARMO                 1842       </t>
  </si>
  <si>
    <t xml:space="preserve">DISTRITO MACUCO          </t>
  </si>
  <si>
    <t xml:space="preserve">MARCIA CRISTINA ALVES MOTTA SILVA                 </t>
  </si>
  <si>
    <t xml:space="preserve">MARCIA CRISTINA ALVE     </t>
  </si>
  <si>
    <t xml:space="preserve">FAZ PONTE NOVA                    SN         </t>
  </si>
  <si>
    <t xml:space="preserve">AREA RURAL BR 116        </t>
  </si>
  <si>
    <t xml:space="preserve">JOYCE BARBOSA MOREIRA                             </t>
  </si>
  <si>
    <t xml:space="preserve">BAR JOYCE                </t>
  </si>
  <si>
    <t xml:space="preserve">R   QUINZE DE NOVEMBRO            207        </t>
  </si>
  <si>
    <t xml:space="preserve">LUCIENE APARECIDA DE OLIVEIRA SILVA 0713          </t>
  </si>
  <si>
    <t xml:space="preserve">0037731370020       </t>
  </si>
  <si>
    <t xml:space="preserve">LANCHONETE DA TIA VE     </t>
  </si>
  <si>
    <t xml:space="preserve">R   MANOEL RODRIGUES              SN         </t>
  </si>
  <si>
    <t xml:space="preserve">PAULO CESAR DE OLIVEIRA 09013467644               </t>
  </si>
  <si>
    <t xml:space="preserve">0037879420096       </t>
  </si>
  <si>
    <t xml:space="preserve">MERCEARIA MARIA CLAR     </t>
  </si>
  <si>
    <t xml:space="preserve">R   OCIMAR GOMES DE FREITAS       421        </t>
  </si>
  <si>
    <t xml:space="preserve">VILA VERDE               </t>
  </si>
  <si>
    <t xml:space="preserve">NELY SILVESTRE DE ARAUJO                          </t>
  </si>
  <si>
    <t xml:space="preserve">BAR DO EMILIANO          </t>
  </si>
  <si>
    <t xml:space="preserve">R   GENUINO SCOPARO               10         </t>
  </si>
  <si>
    <t xml:space="preserve">WALDEMIR PEREIRA 55944841672                      </t>
  </si>
  <si>
    <t xml:space="preserve">0030184900000       </t>
  </si>
  <si>
    <t xml:space="preserve">BAR DO WALDEMIR          </t>
  </si>
  <si>
    <t xml:space="preserve">R   SETE DE SETEMBRO              19         </t>
  </si>
  <si>
    <t xml:space="preserve">FELIPE FERREIRA BRAGA                             </t>
  </si>
  <si>
    <t xml:space="preserve">BAR DO FELIPE            </t>
  </si>
  <si>
    <t xml:space="preserve">R   FRANCISCO DE LUCAS            133 C3     </t>
  </si>
  <si>
    <t xml:space="preserve">ALTO SANTA CRUZ          </t>
  </si>
  <si>
    <t xml:space="preserve">GUILHERME GIMENEZ PEREIRA MARTINS                 </t>
  </si>
  <si>
    <t xml:space="preserve">BAR RANCHO               </t>
  </si>
  <si>
    <t xml:space="preserve">AV  JUSCELINO KUBITSCHEK          2230       </t>
  </si>
  <si>
    <t xml:space="preserve">RAFAEL DE PAULA NOLASCO 11508609608               </t>
  </si>
  <si>
    <t xml:space="preserve">0038592920027       </t>
  </si>
  <si>
    <t xml:space="preserve">DISK LANCHES COROADO     </t>
  </si>
  <si>
    <t xml:space="preserve">bgfhhhhj@gmail.com                                    </t>
  </si>
  <si>
    <t xml:space="preserve">R   GILDA DE ABREU                137        </t>
  </si>
  <si>
    <t xml:space="preserve">VILMA LUCIA VARDIERO RIBEIRO                      </t>
  </si>
  <si>
    <t xml:space="preserve">MERCEARIA DO FERNAND     </t>
  </si>
  <si>
    <t xml:space="preserve">R   MARGARIDA FERREIRA AMARAL     41         </t>
  </si>
  <si>
    <t xml:space="preserve">HELENO MARIANO DE SOUZA                           </t>
  </si>
  <si>
    <t xml:space="preserve">BAR DO LENO              </t>
  </si>
  <si>
    <t xml:space="preserve">R   JACINTO BICIATI               20 BB      </t>
  </si>
  <si>
    <t xml:space="preserve">LIVIO DE PAULA MONTEIRO                           </t>
  </si>
  <si>
    <t xml:space="preserve">0038206290010       </t>
  </si>
  <si>
    <t xml:space="preserve">RESTAURANTE LP MONTE     </t>
  </si>
  <si>
    <t xml:space="preserve">R   CAPITAO JOSE JUSTINO          97 A       </t>
  </si>
  <si>
    <t xml:space="preserve">ROSILENE LUCIA DE MAGALHAES COMERCIO DE           </t>
  </si>
  <si>
    <t xml:space="preserve">0037548220022       </t>
  </si>
  <si>
    <t xml:space="preserve">IRMAO MASTER DEPOSIT     </t>
  </si>
  <si>
    <t xml:space="preserve">AV  CINEASTA HUMBERTO MAURO       234        </t>
  </si>
  <si>
    <t xml:space="preserve">PARQUE DOS JARAGUAS      </t>
  </si>
  <si>
    <t xml:space="preserve">ROSELI SPOSITO TOMAZ LAMON 75030004653            </t>
  </si>
  <si>
    <t xml:space="preserve">0038488360002       </t>
  </si>
  <si>
    <t xml:space="preserve">OBA OBA LANCHONETE       </t>
  </si>
  <si>
    <t xml:space="preserve">lamonroseli@gmail.com                                 </t>
  </si>
  <si>
    <t xml:space="preserve">R   MELO VIANA                    SN         </t>
  </si>
  <si>
    <t xml:space="preserve">GILBERTO DOS SANTOS GIAGIO                        </t>
  </si>
  <si>
    <t xml:space="preserve">LANCHONETE VENEZA        </t>
  </si>
  <si>
    <t xml:space="preserve">R   PASCOAL BERNARDINO            247        </t>
  </si>
  <si>
    <t xml:space="preserve">ANTONIO CARLOS TEIXEIRA SOUSA                     </t>
  </si>
  <si>
    <t xml:space="preserve">ANTONIO CARLOS TEIXE     </t>
  </si>
  <si>
    <t xml:space="preserve">R   OLIVIER FAJARDO               SN         </t>
  </si>
  <si>
    <t xml:space="preserve">GILCELIO SOARES PEREIRA                           </t>
  </si>
  <si>
    <t xml:space="preserve">MECEARIA SOARES          </t>
  </si>
  <si>
    <t xml:space="preserve">AV  ARTHUR LIMA                   323        </t>
  </si>
  <si>
    <t xml:space="preserve">DAYANA ALVES MARTINS                              </t>
  </si>
  <si>
    <t xml:space="preserve">BAR DA DAYANA            </t>
  </si>
  <si>
    <t xml:space="preserve">R   SANTA MARIA                   SN         </t>
  </si>
  <si>
    <t xml:space="preserve">LAIS ARRUDA GANDRA                                </t>
  </si>
  <si>
    <t xml:space="preserve">DONZELAS BAR E LANCH     </t>
  </si>
  <si>
    <t xml:space="preserve">AV  ENGENHEIRO JOAO CATALDO PINTO 999        </t>
  </si>
  <si>
    <t xml:space="preserve">SEBASTIAO DE OLIVEIRA HENRIQUES 87422514          </t>
  </si>
  <si>
    <t xml:space="preserve">0034716360083       </t>
  </si>
  <si>
    <t xml:space="preserve">ACOUGUE DO SEBASTIAO     </t>
  </si>
  <si>
    <t xml:space="preserve">R   FRANCISCO ANTONIO LEONARDO    316        </t>
  </si>
  <si>
    <t xml:space="preserve">SELMA CERQUEIRA DE MATOS                          </t>
  </si>
  <si>
    <t xml:space="preserve">BAR SANTA RITA           </t>
  </si>
  <si>
    <t xml:space="preserve">R   PROJETADA                     48         </t>
  </si>
  <si>
    <t xml:space="preserve">BARTOFIL DISTRIBUIDORA SA                         </t>
  </si>
  <si>
    <t xml:space="preserve">5210278810023       </t>
  </si>
  <si>
    <t xml:space="preserve">BARTOFIL DISTRIBUIDO     </t>
  </si>
  <si>
    <t xml:space="preserve">AV  FRANCISCO PUMA                71         </t>
  </si>
  <si>
    <t xml:space="preserve">PONTE NOVA               </t>
  </si>
  <si>
    <t xml:space="preserve">ANA FLORENCIA            </t>
  </si>
  <si>
    <t xml:space="preserve">IZA TOZZO DO BEM 10028038614                      </t>
  </si>
  <si>
    <t xml:space="preserve">0038417740007       </t>
  </si>
  <si>
    <t xml:space="preserve">GOS TOZZO BURGERS        </t>
  </si>
  <si>
    <t xml:space="preserve">izatozzo2@gmail.com                                   </t>
  </si>
  <si>
    <t xml:space="preserve">R   NILO COLONO DOS SANTOS        271        </t>
  </si>
  <si>
    <t xml:space="preserve">BRAZ ROBERTO DA SILVA 66361494691                 </t>
  </si>
  <si>
    <t xml:space="preserve">0038615030081       </t>
  </si>
  <si>
    <t xml:space="preserve">BRAZ ROBERTO DA SILV     </t>
  </si>
  <si>
    <t xml:space="preserve">R   RAIMUNDO PEREIRA BAIA         258        </t>
  </si>
  <si>
    <t xml:space="preserve">EDISON MOURA MONTANO NETTO                        </t>
  </si>
  <si>
    <t xml:space="preserve">EDISON MOURA MONTANO     </t>
  </si>
  <si>
    <t xml:space="preserve">R   ROLANDO SALGADO               20         </t>
  </si>
  <si>
    <t xml:space="preserve">CASTRO E MONTES LTDA                              </t>
  </si>
  <si>
    <t xml:space="preserve">0025875370009       </t>
  </si>
  <si>
    <t xml:space="preserve">CASTRO E MONTES LTDA     </t>
  </si>
  <si>
    <t xml:space="preserve">R   TENENTE LUIZ RIBEIRO          469        </t>
  </si>
  <si>
    <t xml:space="preserve">EVA APARECIDA DE PAULA GOMES 05932377658          </t>
  </si>
  <si>
    <t xml:space="preserve">0030045690073       </t>
  </si>
  <si>
    <t xml:space="preserve">PONTO G                  </t>
  </si>
  <si>
    <t xml:space="preserve">gunei34@yahoo.com.br                                  </t>
  </si>
  <si>
    <t xml:space="preserve">R   FRANCISCO DE PAULA PINTO      83 B       </t>
  </si>
  <si>
    <t xml:space="preserve">ANGELA APARECIDA ONOFRE SUISSO 047157786          </t>
  </si>
  <si>
    <t xml:space="preserve">0038466050019       </t>
  </si>
  <si>
    <t xml:space="preserve">ANGELA APARECIDA ONO     </t>
  </si>
  <si>
    <t xml:space="preserve">R   MARIA DA GLORIA COSTA         600        </t>
  </si>
  <si>
    <t xml:space="preserve">ERALDO JUNIOR GOMES 09514217608                   </t>
  </si>
  <si>
    <t xml:space="preserve">0036040210036       </t>
  </si>
  <si>
    <t xml:space="preserve">ERALDO JUNIOR GOMES      </t>
  </si>
  <si>
    <t xml:space="preserve">R   ALVINO MARTINS DA SILVA       492        </t>
  </si>
  <si>
    <t xml:space="preserve">SEBASTIAO MARTINS DUARTE                          </t>
  </si>
  <si>
    <t xml:space="preserve">BAR E MERCEARIA BEIR     </t>
  </si>
  <si>
    <t xml:space="preserve">R   FIRMO DIAS OLIVEIRA NETO      139        </t>
  </si>
  <si>
    <t xml:space="preserve">S J DE LAIA BAR                                   </t>
  </si>
  <si>
    <t xml:space="preserve">0035367530044       </t>
  </si>
  <si>
    <t xml:space="preserve">BAR DO CRISTO            </t>
  </si>
  <si>
    <t xml:space="preserve">R   PAULO SOARES BRUM             111        </t>
  </si>
  <si>
    <t xml:space="preserve">CHACARA DOUTOR BRUM      </t>
  </si>
  <si>
    <t xml:space="preserve">NEUZA MARIA MARTINS CASTANHEIRO                   </t>
  </si>
  <si>
    <t xml:space="preserve">0038501300039       </t>
  </si>
  <si>
    <t xml:space="preserve">NEUZA MARIA MARTINS      </t>
  </si>
  <si>
    <t xml:space="preserve">AV  DOUTOR PASSOS                 287        </t>
  </si>
  <si>
    <t xml:space="preserve">BRYAN DE PAULA PEREIRA 09708305642                </t>
  </si>
  <si>
    <t xml:space="preserve">0037945140076       </t>
  </si>
  <si>
    <t xml:space="preserve">MERCADO DUMAR            </t>
  </si>
  <si>
    <t xml:space="preserve">R   FELICIO SCHETINO ROSA         266 L1     </t>
  </si>
  <si>
    <t xml:space="preserve">ELDER GOMIDES BRAGA                               </t>
  </si>
  <si>
    <t xml:space="preserve">BAR DO ELDER             </t>
  </si>
  <si>
    <t xml:space="preserve">R   SEBASTIAO RAMOS DE CASTRO     143        </t>
  </si>
  <si>
    <t xml:space="preserve">CLAUDIO LUIZ PERON                                </t>
  </si>
  <si>
    <t xml:space="preserve">BAR DO ZE TABOA          </t>
  </si>
  <si>
    <t xml:space="preserve">R   JOAO PERON                    501        </t>
  </si>
  <si>
    <t xml:space="preserve">RUANA CORREA PEREIRA DA VEIGA                     </t>
  </si>
  <si>
    <t xml:space="preserve">RUANA BAR                </t>
  </si>
  <si>
    <t xml:space="preserve">R   LIONS                         7 LJ1      </t>
  </si>
  <si>
    <t xml:space="preserve">LEONARDO AUGUSTO SILVA                            </t>
  </si>
  <si>
    <t xml:space="preserve">FAMILIAS BAR             </t>
  </si>
  <si>
    <t xml:space="preserve">AC  PROJETADA C                   157        </t>
  </si>
  <si>
    <t xml:space="preserve">3845172160610       </t>
  </si>
  <si>
    <t xml:space="preserve">R   LEOGEDIO CARLOS DA SILVA      182        </t>
  </si>
  <si>
    <t xml:space="preserve">L C PEREZINI PJ LTDA                              </t>
  </si>
  <si>
    <t xml:space="preserve">0023885770075       </t>
  </si>
  <si>
    <t xml:space="preserve">L C PEREZINI PJ LTDA     </t>
  </si>
  <si>
    <t xml:space="preserve">ROD MGT 447                       2860       </t>
  </si>
  <si>
    <t xml:space="preserve">MARCOS VINICIO DE PAULA OLIMPIO 08360579          </t>
  </si>
  <si>
    <t xml:space="preserve">0037341020040       </t>
  </si>
  <si>
    <t xml:space="preserve">PC  BATISTA BERNO                 307        </t>
  </si>
  <si>
    <t xml:space="preserve">SIMONE APARECIDA DA SILVA                         </t>
  </si>
  <si>
    <t xml:space="preserve">CABANA ESTIVA            </t>
  </si>
  <si>
    <t xml:space="preserve">SIT ESTIVA                        SN         </t>
  </si>
  <si>
    <t xml:space="preserve">ELIAS PEREIRA GONCALVES                           </t>
  </si>
  <si>
    <t xml:space="preserve">BAR DO ELIAS             </t>
  </si>
  <si>
    <t xml:space="preserve">R   ALBERTO FERRAZ                176 CS     </t>
  </si>
  <si>
    <t xml:space="preserve">ALESSANDRO WILSON LUCIANO                         </t>
  </si>
  <si>
    <t xml:space="preserve">HORTFRUT E MERCEARIA     </t>
  </si>
  <si>
    <t xml:space="preserve">R   SANTO ANTONIO                 346        </t>
  </si>
  <si>
    <t xml:space="preserve">RAFAEL SIQUEIRA DA SILVA 11693906767              </t>
  </si>
  <si>
    <t xml:space="preserve">0037660520024       </t>
  </si>
  <si>
    <t xml:space="preserve">PLANO B PAO COM LING     </t>
  </si>
  <si>
    <t xml:space="preserve">ROD AEREA RURAL                   SN         </t>
  </si>
  <si>
    <t xml:space="preserve">WANDERSON DOS SANTOS MARIANO                      </t>
  </si>
  <si>
    <t xml:space="preserve">DISTRIBUIDORA DOS IR     </t>
  </si>
  <si>
    <t xml:space="preserve">AL  DAS PALMEIRAS                 135 C1     </t>
  </si>
  <si>
    <t xml:space="preserve">DULCE ELENA BATISTA VENTURA                       </t>
  </si>
  <si>
    <t xml:space="preserve">BAR DA DULCE             </t>
  </si>
  <si>
    <t xml:space="preserve">R   SANTOS DUMONT                 163        </t>
  </si>
  <si>
    <t xml:space="preserve">NEY MARCOS FIGUEIREDO 54650593700                 </t>
  </si>
  <si>
    <t xml:space="preserve">0038500960060       </t>
  </si>
  <si>
    <t xml:space="preserve">NAVARANDA                </t>
  </si>
  <si>
    <t xml:space="preserve">R   OSVALDO FERNANDES             148        </t>
  </si>
  <si>
    <t xml:space="preserve">FLAVIO GONCALVES TRAJANO 02557120731              </t>
  </si>
  <si>
    <t xml:space="preserve">0038454370005       </t>
  </si>
  <si>
    <t xml:space="preserve">FLAVIO GONCALVES TRA     </t>
  </si>
  <si>
    <t xml:space="preserve">R   FRANCISCO MARTINS OLIVEIRA    129        </t>
  </si>
  <si>
    <t xml:space="preserve">CECILIA RIBEIRO 07515108665                       </t>
  </si>
  <si>
    <t xml:space="preserve">0030740140094       </t>
  </si>
  <si>
    <t xml:space="preserve">GIBI LANCHES             </t>
  </si>
  <si>
    <t xml:space="preserve">AV  AFONSO ALVES PEREIRA          1374       </t>
  </si>
  <si>
    <t xml:space="preserve">JOAQUIM MARTINS PACH     </t>
  </si>
  <si>
    <t xml:space="preserve">VALDIVAN DA CUNHA COUTO CARVALHO 1682935          </t>
  </si>
  <si>
    <t xml:space="preserve">0038702170043       </t>
  </si>
  <si>
    <t xml:space="preserve">VALDIVAN DA CUNHA CO     </t>
  </si>
  <si>
    <t xml:space="preserve">R   MANOEL ALVES                  913        </t>
  </si>
  <si>
    <t xml:space="preserve">HOMERO SERENO 64141748668                         </t>
  </si>
  <si>
    <t xml:space="preserve">0036327910076       </t>
  </si>
  <si>
    <t xml:space="preserve">HOMERO SERENO 641417     </t>
  </si>
  <si>
    <t xml:space="preserve">R   DOUTOR MANOEL JOSE DA CRUZ    220        </t>
  </si>
  <si>
    <t xml:space="preserve">MERCEARIA E HORTIFRUTI CIBRACI EIRELI ME          </t>
  </si>
  <si>
    <t xml:space="preserve">0038206570020       </t>
  </si>
  <si>
    <t xml:space="preserve">MERCEARIA E HORTIFRU     </t>
  </si>
  <si>
    <t xml:space="preserve">alfenasrosania@gmail.com                              </t>
  </si>
  <si>
    <t xml:space="preserve">AV  MARTA NASCIMENTO JABOUR       115 L3     </t>
  </si>
  <si>
    <t xml:space="preserve">RONALDO DA SILVA PEREIRA                          </t>
  </si>
  <si>
    <t xml:space="preserve">MERCEARIA VITORIA        </t>
  </si>
  <si>
    <t xml:space="preserve">R   WALDEMAR VAZ PEREIRA          75         </t>
  </si>
  <si>
    <t xml:space="preserve">MARIA JOSE SOARES DE ASSIS 64141365653            </t>
  </si>
  <si>
    <t xml:space="preserve">0036181330003       </t>
  </si>
  <si>
    <t xml:space="preserve">PC  GOVERNADOR BENEDITO VALADARES 117        </t>
  </si>
  <si>
    <t xml:space="preserve">SVALENTE COMERCIAL LTDA ME                        </t>
  </si>
  <si>
    <t xml:space="preserve">2190875480015       </t>
  </si>
  <si>
    <t xml:space="preserve">SVALENTE COMERCIAL L     </t>
  </si>
  <si>
    <t xml:space="preserve">AV  DIAS PAES                     230        </t>
  </si>
  <si>
    <t xml:space="preserve">4394018160210       </t>
  </si>
  <si>
    <t xml:space="preserve">AV  DOUTOR NILO PACHECO DE MEDEIRO46         </t>
  </si>
  <si>
    <t xml:space="preserve">HUDSON RODRIGUES CALOR 13769603702                </t>
  </si>
  <si>
    <t xml:space="preserve">0034736230045       </t>
  </si>
  <si>
    <t xml:space="preserve">FACEBURG                 </t>
  </si>
  <si>
    <t xml:space="preserve">R   DOS OPERARIOS                 430        </t>
  </si>
  <si>
    <t xml:space="preserve">PATRICIA MARIA XAVIER TEODORO CPF 790227          </t>
  </si>
  <si>
    <t xml:space="preserve">0622327190001       </t>
  </si>
  <si>
    <t xml:space="preserve">TRUCKBUS PECAS PARA      </t>
  </si>
  <si>
    <t xml:space="preserve">R   ISAURA DA SILVA               120        </t>
  </si>
  <si>
    <t xml:space="preserve">JARDIM PAQUETA           </t>
  </si>
  <si>
    <t xml:space="preserve">DAVID NOGUEIRA TEIXEIRA 03680394632               </t>
  </si>
  <si>
    <t xml:space="preserve">0038773890049       </t>
  </si>
  <si>
    <t xml:space="preserve">davidnogueirateixeira@gmail.com                       </t>
  </si>
  <si>
    <t xml:space="preserve">AV  DOS ANDRADAS                  177        </t>
  </si>
  <si>
    <t xml:space="preserve">KLEBER JOSE MARTINS DE OLIVEIRA                   </t>
  </si>
  <si>
    <t xml:space="preserve">KLEBER JOSE MARTINS      </t>
  </si>
  <si>
    <t xml:space="preserve">R   CONTORNO                      462        </t>
  </si>
  <si>
    <t xml:space="preserve">MARIA DAS GRACAS DE LANA FERREIRA                 </t>
  </si>
  <si>
    <t xml:space="preserve">0037534220025       </t>
  </si>
  <si>
    <t xml:space="preserve">GRACALANA                </t>
  </si>
  <si>
    <t xml:space="preserve">R   JOSE CAMPOMIZZI FILHO         133 B      </t>
  </si>
  <si>
    <t xml:space="preserve">MAURICIO DE PAULO LUCAS                           </t>
  </si>
  <si>
    <t xml:space="preserve">BAR GIOVANI              </t>
  </si>
  <si>
    <t xml:space="preserve">R   NOSSA SENHRA DAS GRACAS       125        </t>
  </si>
  <si>
    <t xml:space="preserve">AMA RIBEIRO ME                                    </t>
  </si>
  <si>
    <t xml:space="preserve">0038231620001       </t>
  </si>
  <si>
    <t xml:space="preserve">AMA RIBEIRO ME           </t>
  </si>
  <si>
    <t xml:space="preserve">AV  DOUTOR TANUS FERES DE ANDRADE 291        </t>
  </si>
  <si>
    <t xml:space="preserve">CEDRO DO LIBANO          </t>
  </si>
  <si>
    <t xml:space="preserve">IVAN ALEXANDRE DE SOUZA                           </t>
  </si>
  <si>
    <t xml:space="preserve">FAZ BOA ESPERANCA                 SN         </t>
  </si>
  <si>
    <t xml:space="preserve">CLEBER CLEMENTE DE OLIVEIRA 12644294606           </t>
  </si>
  <si>
    <t xml:space="preserve">0038793470002       </t>
  </si>
  <si>
    <t xml:space="preserve">BARBER NEW STYLE         </t>
  </si>
  <si>
    <t xml:space="preserve">R   MINERVINA MARCIEL             SN         </t>
  </si>
  <si>
    <t xml:space="preserve">RAFAEL MOREIRA MARIQUITO 08552761696              </t>
  </si>
  <si>
    <t xml:space="preserve">0038769350051       </t>
  </si>
  <si>
    <t xml:space="preserve">SKAY BAR                 </t>
  </si>
  <si>
    <t xml:space="preserve">R   FRANCISCO ANTONIO LEONARDO    86 LJA     </t>
  </si>
  <si>
    <t xml:space="preserve">ALVARO LUIZ BATISTA DE OLIVEIRA                   </t>
  </si>
  <si>
    <t xml:space="preserve">ALVARO LUIZ BATISTA      </t>
  </si>
  <si>
    <t xml:space="preserve">AV  MARIA FERNANDES DE BARROS     424        </t>
  </si>
  <si>
    <t xml:space="preserve">ANTONIO AUGUSTO RIBEIRO MAGALHAES 795790          </t>
  </si>
  <si>
    <t xml:space="preserve">0038715810020       </t>
  </si>
  <si>
    <t xml:space="preserve">FELICIDADES BAR          </t>
  </si>
  <si>
    <t xml:space="preserve">R   DIRCEU DE OLIVEIRA MARTINS    95         </t>
  </si>
  <si>
    <t xml:space="preserve">CAROLINA DA SILVA ROSA 08129374650                </t>
  </si>
  <si>
    <t xml:space="preserve">0038787900025       </t>
  </si>
  <si>
    <t xml:space="preserve">ESPORTE BAR E MERCEA     </t>
  </si>
  <si>
    <t xml:space="preserve">R   EXPEDITO LIBERATO             58         </t>
  </si>
  <si>
    <t xml:space="preserve">JAIME JOAQUIM DE OLIVEIRA 61085243672             </t>
  </si>
  <si>
    <t xml:space="preserve">0029380640013       </t>
  </si>
  <si>
    <t xml:space="preserve">TRAILER DO JAIMINHO      </t>
  </si>
  <si>
    <t xml:space="preserve">MARCELO RODRIGUES DE OLIVEIRA CPF 535.85          </t>
  </si>
  <si>
    <t xml:space="preserve">0038100110042       </t>
  </si>
  <si>
    <t xml:space="preserve">BAR DO TELO              </t>
  </si>
  <si>
    <t xml:space="preserve">AV  GETULIO VARGAS                220        </t>
  </si>
  <si>
    <t xml:space="preserve">JOSE GERALDO DE SOUZA                             </t>
  </si>
  <si>
    <t xml:space="preserve">BAR DO BICU              </t>
  </si>
  <si>
    <t xml:space="preserve">R   VIVALDI DE SOUZA              26         </t>
  </si>
  <si>
    <t xml:space="preserve">FAZENDAO MERCADO LTDA ME                          </t>
  </si>
  <si>
    <t xml:space="preserve">0038426500013       </t>
  </si>
  <si>
    <t xml:space="preserve">FAZENDAO MERCADO LTD     </t>
  </si>
  <si>
    <t xml:space="preserve">AV  JOAQUIM DIAS SANTIAGO         753        </t>
  </si>
  <si>
    <t xml:space="preserve">JULIANA MARIA BERNARDINO FERREIRA                 </t>
  </si>
  <si>
    <t xml:space="preserve">SACOLAO BERNARDINO       </t>
  </si>
  <si>
    <t xml:space="preserve">AV  JOAQUIM DIAS SANTIAGO         502        </t>
  </si>
  <si>
    <t xml:space="preserve">JERRY ADRIANO GERMANO DA SILVA                    </t>
  </si>
  <si>
    <t xml:space="preserve">TOM E JERRY LANCHES      </t>
  </si>
  <si>
    <t xml:space="preserve">AV  DOS EXPEDICIONARIOS           424        </t>
  </si>
  <si>
    <t xml:space="preserve">JOSELITO JESUS DA SILVA                           </t>
  </si>
  <si>
    <t xml:space="preserve">MERCEARIA DO ZE          </t>
  </si>
  <si>
    <t xml:space="preserve">R   PROJETADA                     70         </t>
  </si>
  <si>
    <t xml:space="preserve">ELIZABETH CAZUCA PIRES                            </t>
  </si>
  <si>
    <t xml:space="preserve">BAR DO COMBOI            </t>
  </si>
  <si>
    <t xml:space="preserve">AV  ARGELIA                       185        </t>
  </si>
  <si>
    <t xml:space="preserve">ANA CLAUDIA MIQUELITO LOPES                       </t>
  </si>
  <si>
    <t xml:space="preserve">MERCEARIA DO MARCELO     </t>
  </si>
  <si>
    <t xml:space="preserve">R   ITALIA                        64         </t>
  </si>
  <si>
    <t xml:space="preserve">MARCIO JOSE LOURENCO 03716431630                  </t>
  </si>
  <si>
    <t xml:space="preserve">0038737270095       </t>
  </si>
  <si>
    <t xml:space="preserve">MARCIO JOSE LOURENCO     </t>
  </si>
  <si>
    <t xml:space="preserve">R   ISALTINA RENO GUEDES          155        </t>
  </si>
  <si>
    <t xml:space="preserve">JARDIM LISBOA            </t>
  </si>
  <si>
    <t xml:space="preserve">MARIA OTAVIA SOUZA LINGORDO 12650283629           </t>
  </si>
  <si>
    <t xml:space="preserve">0037469350039       </t>
  </si>
  <si>
    <t xml:space="preserve">TA NA CHAPA              </t>
  </si>
  <si>
    <t xml:space="preserve">R   MARECHAL DEODORO DA FONSECA   15         </t>
  </si>
  <si>
    <t xml:space="preserve">CLAUDIO PESSATA DE ALMEIDA ME                     </t>
  </si>
  <si>
    <t xml:space="preserve">0037948930051       </t>
  </si>
  <si>
    <t xml:space="preserve">ATACADAO AVANTE          </t>
  </si>
  <si>
    <t xml:space="preserve">escritoriocontabilbarbosa@gmail.com                   </t>
  </si>
  <si>
    <t xml:space="preserve">R   VEREADOR JOSE MANOEL          34         </t>
  </si>
  <si>
    <t xml:space="preserve">CLEBER STAMPINI                                   </t>
  </si>
  <si>
    <t xml:space="preserve">BAR E MERCEARIA STAM     </t>
  </si>
  <si>
    <t xml:space="preserve">AV  VISCONDE DO RIO BRANCO        25         </t>
  </si>
  <si>
    <t xml:space="preserve">MARIA DAS DORES GARDONI GRAVEL 029433076          </t>
  </si>
  <si>
    <t xml:space="preserve">0037596970036       </t>
  </si>
  <si>
    <t xml:space="preserve">MARIA DAS DORES GARD     </t>
  </si>
  <si>
    <t xml:space="preserve">R   PORTUGAL                      87         </t>
  </si>
  <si>
    <t xml:space="preserve">ANGELO MARCIO GONCALVES DE OLIVEIRA 0934          </t>
  </si>
  <si>
    <t xml:space="preserve">0038802800006       </t>
  </si>
  <si>
    <t xml:space="preserve">R   GUARACIABA                    420        </t>
  </si>
  <si>
    <t xml:space="preserve">MARCIA APARECIDA DUARTE NUNES LUCAS               </t>
  </si>
  <si>
    <t xml:space="preserve">AV  PADRE TIMOTEO                 280        </t>
  </si>
  <si>
    <t xml:space="preserve">NOSSA SENHORA DE LOU     </t>
  </si>
  <si>
    <t xml:space="preserve">AUGUSTO JOSE SOUZA THEBALD                        </t>
  </si>
  <si>
    <t xml:space="preserve">AUGUSTO JOSE SOUZA T     </t>
  </si>
  <si>
    <t xml:space="preserve">R   ALVARO BOTELHO JUNQUEIRA      51         </t>
  </si>
  <si>
    <t xml:space="preserve">THALLYS DO VALLE DIAS                             </t>
  </si>
  <si>
    <t xml:space="preserve">THALLYS DO VALLE DIA     </t>
  </si>
  <si>
    <t xml:space="preserve">R   JOSE EVANGELISTA GUEDES       35         </t>
  </si>
  <si>
    <t xml:space="preserve">ANTONIO CARLOS DA SILVA 72105593615               </t>
  </si>
  <si>
    <t xml:space="preserve">0037228270002       </t>
  </si>
  <si>
    <t xml:space="preserve">BAR HONORIO              </t>
  </si>
  <si>
    <t xml:space="preserve">R   VEREADOR ANTONIO FURTADO DE TO52         </t>
  </si>
  <si>
    <t xml:space="preserve">RILDO LOPES DOS SANTOS                            </t>
  </si>
  <si>
    <t xml:space="preserve">0038531340020       </t>
  </si>
  <si>
    <t xml:space="preserve">BAR DO BOREL             </t>
  </si>
  <si>
    <t xml:space="preserve">R   CORONEL FULGINO               265        </t>
  </si>
  <si>
    <t xml:space="preserve">BRUNO VITAL MENEZES DE ARAUJO ME                  </t>
  </si>
  <si>
    <t xml:space="preserve">0038524950080       </t>
  </si>
  <si>
    <t xml:space="preserve">PEIXARIA DO PORTO        </t>
  </si>
  <si>
    <t xml:space="preserve">PC  JOSE TAVARES DE PAULA         10         </t>
  </si>
  <si>
    <t xml:space="preserve">LAYS NETO DA SILVA 09189349660                    </t>
  </si>
  <si>
    <t xml:space="preserve">0023262800031       </t>
  </si>
  <si>
    <t xml:space="preserve">LAYS NETO DA SILVA 0     </t>
  </si>
  <si>
    <t xml:space="preserve">R   MADRE MARIA DAS NEVES         901        </t>
  </si>
  <si>
    <t xml:space="preserve">WILMA VIEIRA FOFFANO                              </t>
  </si>
  <si>
    <t xml:space="preserve">VENTANIA BAR             </t>
  </si>
  <si>
    <t xml:space="preserve">R   NICOLAU JOSE LALUNA           87         </t>
  </si>
  <si>
    <t xml:space="preserve">ALTO DO VENTANIA         </t>
  </si>
  <si>
    <t xml:space="preserve">LUIZ CARLOS JUNIOR LEMOS PRADO 101897056          </t>
  </si>
  <si>
    <t xml:space="preserve">0032302460081       </t>
  </si>
  <si>
    <t xml:space="preserve">LUIZ CARLOS JUNIOR L     </t>
  </si>
  <si>
    <t xml:space="preserve">R   MARIA ANGELINA FERREIRA       99 A       </t>
  </si>
  <si>
    <t xml:space="preserve">CLAUDIA MORAIS DA SILVA 07946290675               </t>
  </si>
  <si>
    <t xml:space="preserve">0038728500008       </t>
  </si>
  <si>
    <t xml:space="preserve">BAR E LANCHONETE TO      </t>
  </si>
  <si>
    <t xml:space="preserve">R   NAIR ANDRADE                  92         </t>
  </si>
  <si>
    <t xml:space="preserve">WANDERLEI BENTO ROBERTO                           </t>
  </si>
  <si>
    <t xml:space="preserve">BAR DO WANDERLEI         </t>
  </si>
  <si>
    <t xml:space="preserve">R   CORNELIO PINTO                101        </t>
  </si>
  <si>
    <t xml:space="preserve">MARIANA MORAIS LIMA MENDONCA DE OLIVEIRA          </t>
  </si>
  <si>
    <t xml:space="preserve">BARRACA DO VAVA          </t>
  </si>
  <si>
    <t xml:space="preserve">R   ACACIO SERPA                  459        </t>
  </si>
  <si>
    <t xml:space="preserve">MERCADO SANTA EDWIGES LTDA EPP                    </t>
  </si>
  <si>
    <t xml:space="preserve">0038196630034       </t>
  </si>
  <si>
    <t xml:space="preserve">AV  ELPIDIA DA SILVA FAGUNDES     329        </t>
  </si>
  <si>
    <t xml:space="preserve">SANTA EDWGES             </t>
  </si>
  <si>
    <t xml:space="preserve">EDLEUCI MARIA DA SILVA 10857805622                </t>
  </si>
  <si>
    <t xml:space="preserve">0038939240081       </t>
  </si>
  <si>
    <t xml:space="preserve">FANEGA                   </t>
  </si>
  <si>
    <t xml:space="preserve">AV  JOSE TEIXEIRA RIOS            511A       </t>
  </si>
  <si>
    <t xml:space="preserve">CAXIAS SANTA RITA        </t>
  </si>
  <si>
    <t xml:space="preserve">JARDEL DE MELO SELDEIRA 10127091670               </t>
  </si>
  <si>
    <t xml:space="preserve">0029392570007       </t>
  </si>
  <si>
    <t xml:space="preserve">JARDEL DE MELO SELDE     </t>
  </si>
  <si>
    <t xml:space="preserve">AV  COMENDADOR JACINTO SOARES DE S250        </t>
  </si>
  <si>
    <t xml:space="preserve">ANA LUCIA RODRIGUES TOLEDO                        </t>
  </si>
  <si>
    <t xml:space="preserve">LANCHONETE RODRIGUES     </t>
  </si>
  <si>
    <t xml:space="preserve">R   JUAREZ HOSKEN                 294        </t>
  </si>
  <si>
    <t xml:space="preserve">CELMA HELENA MARQUES DE MELO                      </t>
  </si>
  <si>
    <t xml:space="preserve">MADI BAR                 </t>
  </si>
  <si>
    <t xml:space="preserve">R   MACHADO DE ASSIS              325        </t>
  </si>
  <si>
    <t xml:space="preserve">LUCAS DA SILVEIRA REGAZIO 09991716661             </t>
  </si>
  <si>
    <t xml:space="preserve">0036835530090       </t>
  </si>
  <si>
    <t xml:space="preserve">LOUKANOS BURGUER         </t>
  </si>
  <si>
    <t xml:space="preserve">R   CORONEL CASTELO BRANCO        143        </t>
  </si>
  <si>
    <t xml:space="preserve">CLEITON PEREIRA SABINO 13393137662                </t>
  </si>
  <si>
    <t xml:space="preserve">0039007380036       </t>
  </si>
  <si>
    <t xml:space="preserve">CLEITON PEREIRA SABI     </t>
  </si>
  <si>
    <t xml:space="preserve">R   SANTO ANTONIO                 114        </t>
  </si>
  <si>
    <t xml:space="preserve">SEBASTIAO LUIZ ARAUJO PEDREIRO                    </t>
  </si>
  <si>
    <t xml:space="preserve">BAR DO GALEGO            </t>
  </si>
  <si>
    <t xml:space="preserve">PC  DOUTOR MIGUEL PEREIRA         114        </t>
  </si>
  <si>
    <t xml:space="preserve">JOSE CLAUDINEI DE MOURA 92715036604               </t>
  </si>
  <si>
    <t xml:space="preserve">0028924210076       </t>
  </si>
  <si>
    <t xml:space="preserve">BAR E MERCEARIA BOM      </t>
  </si>
  <si>
    <t xml:space="preserve">R   ARY VICTAL                    61         </t>
  </si>
  <si>
    <t xml:space="preserve">JOYCE DE ALMEIDA LADEIRA 14036141643              </t>
  </si>
  <si>
    <t xml:space="preserve">0036400190031       </t>
  </si>
  <si>
    <t xml:space="preserve">MERCEARIA DO JUVENUT     </t>
  </si>
  <si>
    <t xml:space="preserve">AV  ALVIMAR MIQUELITO             415        </t>
  </si>
  <si>
    <t xml:space="preserve">ANTONIA AMALIA GONCALVES COELHO RODRIGUE          </t>
  </si>
  <si>
    <t xml:space="preserve">0038923620025       </t>
  </si>
  <si>
    <t xml:space="preserve">KOELHO MASSA             </t>
  </si>
  <si>
    <t xml:space="preserve">R   CORONEL FRANCISCO VERMELHO    296        </t>
  </si>
  <si>
    <t xml:space="preserve">CARLOS ALBERTO PIMENTEL                           </t>
  </si>
  <si>
    <t xml:space="preserve">CASA DO MALTE            </t>
  </si>
  <si>
    <t xml:space="preserve">AV  CORONEL MONTEIRO DE CASTRO    116        </t>
  </si>
  <si>
    <t xml:space="preserve">MARCOS LUIZ SOBRINHO 83078770672                  </t>
  </si>
  <si>
    <t xml:space="preserve">0037927980084       </t>
  </si>
  <si>
    <t xml:space="preserve">MERCEARIA DO BULACHA     </t>
  </si>
  <si>
    <t xml:space="preserve">luciana15dais@hotmail.com                             </t>
  </si>
  <si>
    <t xml:space="preserve">R   CANDIDA GUEDES PEREIRA        21436      </t>
  </si>
  <si>
    <t xml:space="preserve">SARA MARIA ANDRADE PEREIRA                        </t>
  </si>
  <si>
    <t xml:space="preserve">TREILLER DA SARA         </t>
  </si>
  <si>
    <t xml:space="preserve">PC  SAO FRANCISCO ASSIS           65         </t>
  </si>
  <si>
    <t xml:space="preserve">GRAO FORTE AGRONEGOCIOS E TRANSPORTES LT          </t>
  </si>
  <si>
    <t xml:space="preserve">0022822160090       </t>
  </si>
  <si>
    <t xml:space="preserve">GRAO FORTE AGRONEGOC     </t>
  </si>
  <si>
    <t xml:space="preserve">R   BR 120 KM 738 DOS COQUEIROS   SN         </t>
  </si>
  <si>
    <t xml:space="preserve">ZILANDA APARECIDA DE OLIVEIRA CRESCEMBEN          </t>
  </si>
  <si>
    <t xml:space="preserve">0029667370070       </t>
  </si>
  <si>
    <t xml:space="preserve">ZILANDA APARECIDA DE     </t>
  </si>
  <si>
    <t xml:space="preserve">AV  RICARDO ZANELA                SN         </t>
  </si>
  <si>
    <t xml:space="preserve">ERICA TEIXEIRA LAMEIRA 07155217646                </t>
  </si>
  <si>
    <t xml:space="preserve">0038358590075       </t>
  </si>
  <si>
    <t xml:space="preserve">MERCEARIA LAMEIRA        </t>
  </si>
  <si>
    <t xml:space="preserve">R   AGENOR CAETANO                215        </t>
  </si>
  <si>
    <t xml:space="preserve">MARIA DAS DORES ELEOTERIO ALCIDES                 </t>
  </si>
  <si>
    <t xml:space="preserve">LEVAR PRA CASA           </t>
  </si>
  <si>
    <t xml:space="preserve">R   JOSE AZEVEDO                  166        </t>
  </si>
  <si>
    <t xml:space="preserve">MARIA DE FATIMA GOMES                             </t>
  </si>
  <si>
    <t xml:space="preserve">POINT BURGUER            </t>
  </si>
  <si>
    <t xml:space="preserve">R   ALACRINO CARLOS               303        </t>
  </si>
  <si>
    <t xml:space="preserve">JUVENAL RIBEIRO GOLFETO ME                        </t>
  </si>
  <si>
    <t xml:space="preserve">5113330020061       </t>
  </si>
  <si>
    <t xml:space="preserve">JUVENAL RIBEIRO GOLF     </t>
  </si>
  <si>
    <t xml:space="preserve">AV  PRESIDENTE CARLOS LUZ         75         </t>
  </si>
  <si>
    <t xml:space="preserve">ANDERSON DIAS ME                                  </t>
  </si>
  <si>
    <t xml:space="preserve">0020862730082       </t>
  </si>
  <si>
    <t xml:space="preserve">MERCEARIA DA MORENA      </t>
  </si>
  <si>
    <t xml:space="preserve">R   ADAO QUINTAO                  98         </t>
  </si>
  <si>
    <t xml:space="preserve">RAMON MORAES SANTOS ANTONIO                       </t>
  </si>
  <si>
    <t xml:space="preserve">BAR DO RAMON             </t>
  </si>
  <si>
    <t xml:space="preserve">ramonplayer01@gmail.com                               </t>
  </si>
  <si>
    <t xml:space="preserve">R   ALOISIO SOARES FAJARDO        56         </t>
  </si>
  <si>
    <t xml:space="preserve">CADAS DAS FRUTAS LTDA ME                          </t>
  </si>
  <si>
    <t xml:space="preserve">0039089520023       </t>
  </si>
  <si>
    <t xml:space="preserve">CASA DAS FRUTAS          </t>
  </si>
  <si>
    <t xml:space="preserve">AV  CORONEL ARTUR CRUZ            561        </t>
  </si>
  <si>
    <t xml:space="preserve">RESTAURANTE XODOZINHO LTDA ME                     </t>
  </si>
  <si>
    <t xml:space="preserve">0037466700063       </t>
  </si>
  <si>
    <t xml:space="preserve">RESTAURANTE XODOZINH     </t>
  </si>
  <si>
    <t xml:space="preserve">DNER                     </t>
  </si>
  <si>
    <t xml:space="preserve">VANIA FALCAO MARTINS 08849409770                  </t>
  </si>
  <si>
    <t xml:space="preserve">0032853290069       </t>
  </si>
  <si>
    <t xml:space="preserve">R   JOSEFINA MATILDE CATARINA     180        </t>
  </si>
  <si>
    <t xml:space="preserve">DANIELLE DA SILVA AMERICO 08904158621             </t>
  </si>
  <si>
    <t xml:space="preserve">0038918520034       </t>
  </si>
  <si>
    <t xml:space="preserve">EMPORIO CANELA           </t>
  </si>
  <si>
    <t xml:space="preserve">R   DOUTOR OLIMPIO TEIXEIRA       392        </t>
  </si>
  <si>
    <t xml:space="preserve">ANTONIO MARCIO DE ALMEIDA 00763418790             </t>
  </si>
  <si>
    <t xml:space="preserve">0038463380093       </t>
  </si>
  <si>
    <t xml:space="preserve">KASCOLE                  </t>
  </si>
  <si>
    <t xml:space="preserve">R   ELIAS BOUHID                  13         </t>
  </si>
  <si>
    <t xml:space="preserve">MARCO ANTONIO VIEIRA MARTINS 07539537736          </t>
  </si>
  <si>
    <t xml:space="preserve">0018764140032       </t>
  </si>
  <si>
    <t xml:space="preserve">MERCADO SOLAR            </t>
  </si>
  <si>
    <t xml:space="preserve">telemarcouba@hotmail.com                              </t>
  </si>
  <si>
    <t xml:space="preserve">AV  TOCANTINS                     230 LJ     </t>
  </si>
  <si>
    <t xml:space="preserve">CIDADE CARINHO 2         </t>
  </si>
  <si>
    <t xml:space="preserve">JULIANA GOMES DE ARAUJO OLIVEIRA                  </t>
  </si>
  <si>
    <t xml:space="preserve">BAR DA JULIANA           </t>
  </si>
  <si>
    <t xml:space="preserve">R   JOSE ZANELA                   40         </t>
  </si>
  <si>
    <t xml:space="preserve">JOSE AGOSTINHO FLORENCO LIMA 10157835626          </t>
  </si>
  <si>
    <t xml:space="preserve">0036480390032       </t>
  </si>
  <si>
    <t xml:space="preserve">BAR CHEGA MAIS           </t>
  </si>
  <si>
    <t xml:space="preserve">AV  DARCY PRATA                   2371       </t>
  </si>
  <si>
    <t xml:space="preserve">SUL AMERICA SEGUROS DE AUTOMOVEIS E MASS          </t>
  </si>
  <si>
    <t xml:space="preserve">SUL AMERICA SEGUROS      </t>
  </si>
  <si>
    <t xml:space="preserve">AV  REPUBLICA DO CHILE            330        </t>
  </si>
  <si>
    <t xml:space="preserve">IVONETE MARIA CORREA 03799745688                  </t>
  </si>
  <si>
    <t xml:space="preserve">0037839450067       </t>
  </si>
  <si>
    <t xml:space="preserve">BAR DAS COLEGUINHAS      </t>
  </si>
  <si>
    <t xml:space="preserve">R   DELVAUX CUSTODIO NOVAES       SN         </t>
  </si>
  <si>
    <t xml:space="preserve">IGOR GONCALVES FERREIRA                           </t>
  </si>
  <si>
    <t xml:space="preserve">POSTO SAO SEBASTIAO      </t>
  </si>
  <si>
    <t xml:space="preserve">ROD GERALDINO PACHECO BICALHO     SN         </t>
  </si>
  <si>
    <t xml:space="preserve">GILBERTO TONIETO ME                               </t>
  </si>
  <si>
    <t xml:space="preserve">0014912640077       </t>
  </si>
  <si>
    <t xml:space="preserve">GILBERTO TONIETO ME      </t>
  </si>
  <si>
    <t xml:space="preserve">hidroeletricacasagrande@hotmail.com                   </t>
  </si>
  <si>
    <t xml:space="preserve">AV  JOAQUIM DIAS SANTIAGO         498        </t>
  </si>
  <si>
    <t xml:space="preserve">SEBASTIANA DE PAULA 33156310697                   </t>
  </si>
  <si>
    <t xml:space="preserve">0034213780082       </t>
  </si>
  <si>
    <t xml:space="preserve">R   JOVINO SOARES                 109        </t>
  </si>
  <si>
    <t xml:space="preserve">DISTRIBUIDORA CLUBE DO MALTE L                    </t>
  </si>
  <si>
    <t xml:space="preserve">0039242650099       </t>
  </si>
  <si>
    <t xml:space="preserve">CLUBE DO MALTE           </t>
  </si>
  <si>
    <t xml:space="preserve">martins.theilor8@gmail.com                            </t>
  </si>
  <si>
    <t xml:space="preserve">R   AMADEU SCHIAVON               152        </t>
  </si>
  <si>
    <t xml:space="preserve">SARA SOARES MARTINS 11810172624                   </t>
  </si>
  <si>
    <t xml:space="preserve">0037379320017       </t>
  </si>
  <si>
    <t xml:space="preserve">MERCEARIA SOARES         </t>
  </si>
  <si>
    <t xml:space="preserve">R   ZULEIKA DA SIVA PINTO         121        </t>
  </si>
  <si>
    <t xml:space="preserve">LIMA E FILHOS VENDA DE BEBIDAS LTDA               </t>
  </si>
  <si>
    <t xml:space="preserve">0039145670005       </t>
  </si>
  <si>
    <t xml:space="preserve">MINUTUS EXPRESS          </t>
  </si>
  <si>
    <t xml:space="preserve">REGULARIZACAO@FLRANGEL.COM.BR                         </t>
  </si>
  <si>
    <t xml:space="preserve">R   ACACIO SERPA                  500 A      </t>
  </si>
  <si>
    <t xml:space="preserve">DURVAL JOSE DE ARAUJO JUNIOR                      </t>
  </si>
  <si>
    <t xml:space="preserve">MERCEARIA ARAUJO         </t>
  </si>
  <si>
    <t xml:space="preserve">durvalaraujojr@hotmail.com                            </t>
  </si>
  <si>
    <t xml:space="preserve">R   DOUTOR JOAO LACERDA           10         </t>
  </si>
  <si>
    <t xml:space="preserve">OSNI RAIMUNDO DA SILVA JUNIOR 1624185363          </t>
  </si>
  <si>
    <t xml:space="preserve">0032380160074       </t>
  </si>
  <si>
    <t xml:space="preserve">MERCEARIA DO JUNINHO     </t>
  </si>
  <si>
    <t xml:space="preserve">R   MANOEL CLEMENTE PEREIRA       64         </t>
  </si>
  <si>
    <t xml:space="preserve">BARRA CENTER SUPERMERCADOS LTDA                   </t>
  </si>
  <si>
    <t xml:space="preserve">0031946880051       </t>
  </si>
  <si>
    <t xml:space="preserve">SUPERMERCADO ARMACAO     </t>
  </si>
  <si>
    <t xml:space="preserve">lepagus.fiscal@gmal.com                               </t>
  </si>
  <si>
    <t xml:space="preserve">AV  CORONEL MONTEIRO DE CASTRO    660        </t>
  </si>
  <si>
    <t xml:space="preserve">ADRIANE APARECIDA MOREIRA MIQUELITO 0565          </t>
  </si>
  <si>
    <t xml:space="preserve">0036681540058       </t>
  </si>
  <si>
    <t xml:space="preserve">CASA DE CARNES BRASA     </t>
  </si>
  <si>
    <t xml:space="preserve">R   CORONEL JULIO SOARES          494        </t>
  </si>
  <si>
    <t xml:space="preserve">GIOVANNA MORAIS QUINTAO DE ARAUJO                 </t>
  </si>
  <si>
    <t xml:space="preserve">DEPOSITO QUINTAO         </t>
  </si>
  <si>
    <t xml:space="preserve">R   CLAUDIO MANOEL DA COSTA       51         </t>
  </si>
  <si>
    <t xml:space="preserve">ITALO LAUREANO OLIVEIRA 11224275659               </t>
  </si>
  <si>
    <t xml:space="preserve">0033972600089       </t>
  </si>
  <si>
    <t xml:space="preserve">CASA DO BOLO             </t>
  </si>
  <si>
    <t xml:space="preserve">R   VANDERLEI CARDOSO DE MAGALHAES280        </t>
  </si>
  <si>
    <t xml:space="preserve">ANGELA MARIA DE OLIVEIRA SILVA 026247336          </t>
  </si>
  <si>
    <t xml:space="preserve">0035189020096       </t>
  </si>
  <si>
    <t xml:space="preserve">LANCHONETE DA ANGELA     </t>
  </si>
  <si>
    <t xml:space="preserve">R   PROJETADA                     16         </t>
  </si>
  <si>
    <t xml:space="preserve">GERALDO LEANDRO DE SOUZA                          </t>
  </si>
  <si>
    <t xml:space="preserve">BAR ENCONTRO DOS AMI     </t>
  </si>
  <si>
    <t xml:space="preserve">AV  PADRE TIMOTEO                 SN         </t>
  </si>
  <si>
    <t xml:space="preserve">SEBASTIAO VICENTE DE OLIVEIRA                     </t>
  </si>
  <si>
    <t xml:space="preserve">ALTITUDE BAR             </t>
  </si>
  <si>
    <t xml:space="preserve">R   PEDRO COMELO                  425        </t>
  </si>
  <si>
    <t xml:space="preserve">MANOEL INACIO DA SILVA                            </t>
  </si>
  <si>
    <t xml:space="preserve">EXPLOSAO DE SABOR        </t>
  </si>
  <si>
    <t xml:space="preserve">AV  OLYNTHO ALMADA                SN         </t>
  </si>
  <si>
    <t xml:space="preserve">MARIA APARECIDA DA SILVA TEIXEIRA                 </t>
  </si>
  <si>
    <t xml:space="preserve">6991806330064       </t>
  </si>
  <si>
    <t xml:space="preserve">R   NOVA                          SN         </t>
  </si>
  <si>
    <t xml:space="preserve">LARISSA FERREIRA PAIXAO 12545921645               </t>
  </si>
  <si>
    <t xml:space="preserve">0037360300053       </t>
  </si>
  <si>
    <t xml:space="preserve">CASA DA CARNE E CIA      </t>
  </si>
  <si>
    <t xml:space="preserve">R   TIRADENTES                    SN         </t>
  </si>
  <si>
    <t xml:space="preserve">JOSE DE PAULA CUNHA NETO 12045517667              </t>
  </si>
  <si>
    <t xml:space="preserve">0039307080003       </t>
  </si>
  <si>
    <t xml:space="preserve">BAR E RESTAURANTE SA     </t>
  </si>
  <si>
    <t xml:space="preserve">PC  ADEODATO DE ALMEIDA           1          </t>
  </si>
  <si>
    <t xml:space="preserve">DYEGO CARDOSO PEREIRA 08991605656                 </t>
  </si>
  <si>
    <t xml:space="preserve">0039325010070       </t>
  </si>
  <si>
    <t xml:space="preserve">DYEGO CARDOSO PEREIR     </t>
  </si>
  <si>
    <t xml:space="preserve">gilmarviana@hotmail.com                               </t>
  </si>
  <si>
    <t xml:space="preserve">R   JOAO JANUZZI                  48         </t>
  </si>
  <si>
    <t xml:space="preserve">GLAUCIA FORTUNATO DE OLIVEIRA GOMES               </t>
  </si>
  <si>
    <t xml:space="preserve">BAR DA GLAUCIA           </t>
  </si>
  <si>
    <t xml:space="preserve">R   OTAVIANO DA ROCHA             SN         </t>
  </si>
  <si>
    <t xml:space="preserve">NELSON JUSTINO DA SILVA 58294775720               </t>
  </si>
  <si>
    <t xml:space="preserve">0039234250001       </t>
  </si>
  <si>
    <t xml:space="preserve">2000 LANCHONETE          </t>
  </si>
  <si>
    <t xml:space="preserve">R   ARI COUTINHO BRUM             25         </t>
  </si>
  <si>
    <t xml:space="preserve">DYEGO CLEMENTE ELIAS 10844543608                  </t>
  </si>
  <si>
    <t xml:space="preserve">0035061150023       </t>
  </si>
  <si>
    <t xml:space="preserve">DYEGO CLEMENTE ELIAS     </t>
  </si>
  <si>
    <t xml:space="preserve">PC  ARISTIDES BRAGA               SN         </t>
  </si>
  <si>
    <t xml:space="preserve">SIRANI MARIA CIPRIANO DA SILVA 066225906          </t>
  </si>
  <si>
    <t xml:space="preserve">0037390810050       </t>
  </si>
  <si>
    <t xml:space="preserve">DOIS IRMAOS              </t>
  </si>
  <si>
    <t xml:space="preserve">R   PADRE ADRIANO JOSE BALJING    136        </t>
  </si>
  <si>
    <t xml:space="preserve">JEFFERSON RICARDO SANTOS 00179254600              </t>
  </si>
  <si>
    <t xml:space="preserve">0037281700091       </t>
  </si>
  <si>
    <t xml:space="preserve">PC  DARCET BATALHA                3          </t>
  </si>
  <si>
    <t xml:space="preserve">IARA OLIVEIRA RIBEIRO TAVARES 1300067462          </t>
  </si>
  <si>
    <t xml:space="preserve">0035558890029       </t>
  </si>
  <si>
    <t xml:space="preserve">PERFUMARIA SAO SEBAS     </t>
  </si>
  <si>
    <t xml:space="preserve">R   ALFERES JOAO CASSIMIRO DE SOUZ152        </t>
  </si>
  <si>
    <t xml:space="preserve">VANDA HELENA DE PAULA                             </t>
  </si>
  <si>
    <t xml:space="preserve">BAR DA VANDA             </t>
  </si>
  <si>
    <t xml:space="preserve">R   MELO BARRETO                  2635       </t>
  </si>
  <si>
    <t xml:space="preserve">SIQUEIRA                 </t>
  </si>
  <si>
    <t xml:space="preserve">LUIZ CARLOS ANTONIO DA SILVA JUNIOR               </t>
  </si>
  <si>
    <t xml:space="preserve">0039102480018       </t>
  </si>
  <si>
    <t xml:space="preserve">LUIZ CARLOS ANTONIO      </t>
  </si>
  <si>
    <t xml:space="preserve">TV  DOUTOR NOLASCO                401        </t>
  </si>
  <si>
    <t xml:space="preserve">JOSE RICARDO FELIZARDO 06115722810                </t>
  </si>
  <si>
    <t xml:space="preserve">0025686740046       </t>
  </si>
  <si>
    <t xml:space="preserve">JOSE RICARDO FELIZAR     </t>
  </si>
  <si>
    <t xml:space="preserve">elisangelagomes1636@gmail.com                         </t>
  </si>
  <si>
    <t xml:space="preserve">R   JOANA MANSO DE LOYOLA         500        </t>
  </si>
  <si>
    <t xml:space="preserve">LUCIANA DE ABREU EUTIMO 03158599627               </t>
  </si>
  <si>
    <t xml:space="preserve">0028403910053       </t>
  </si>
  <si>
    <t xml:space="preserve">SABOR DE MEL             </t>
  </si>
  <si>
    <t xml:space="preserve">R   SETE DE SETEMBRO              135        </t>
  </si>
  <si>
    <t xml:space="preserve">GISLENE TEREZINHA FERNANDES 07990289679           </t>
  </si>
  <si>
    <t xml:space="preserve">0034485760065       </t>
  </si>
  <si>
    <t xml:space="preserve">GISLENE TEREZINHA FE     </t>
  </si>
  <si>
    <t xml:space="preserve">AV  JUSCELINO KUBITSCHECK         370        </t>
  </si>
  <si>
    <t xml:space="preserve">AMANDA MARTINS SA                                 </t>
  </si>
  <si>
    <t xml:space="preserve">BAR DA AMANDA            </t>
  </si>
  <si>
    <t xml:space="preserve">R   ALOISIO SOARES FAJARDO        35         </t>
  </si>
  <si>
    <t xml:space="preserve">AIRTON ANDRADE DOS SANTOS 3327                    </t>
  </si>
  <si>
    <t xml:space="preserve">0037093940080       </t>
  </si>
  <si>
    <t xml:space="preserve">MERCEARIA SANTOS E F     </t>
  </si>
  <si>
    <t xml:space="preserve">R   EDUARDO BRAGA                 175        </t>
  </si>
  <si>
    <t xml:space="preserve">ANTONIO MARCOS CASTELANE 72306505691              </t>
  </si>
  <si>
    <t xml:space="preserve">0037430090001       </t>
  </si>
  <si>
    <t xml:space="preserve">MERCEARIA CASTELANI      </t>
  </si>
  <si>
    <t xml:space="preserve">R   JOAO LOPES DE OLIVEIRA        191        </t>
  </si>
  <si>
    <t xml:space="preserve">PONTEALTA DE MINAS       </t>
  </si>
  <si>
    <t xml:space="preserve">CLENILDA GRASIEL DE OLIVEIRA                      </t>
  </si>
  <si>
    <t xml:space="preserve">MERCEARIA DA CLENILD     </t>
  </si>
  <si>
    <t xml:space="preserve">R   JOSINA FRAGA LACERDA          130        </t>
  </si>
  <si>
    <t xml:space="preserve">PALU HOTEL RESTAURANTE E LANCHONETE LTDA          </t>
  </si>
  <si>
    <t xml:space="preserve">0034325360085       </t>
  </si>
  <si>
    <t xml:space="preserve">PALU HOTEL RESTAURAN     </t>
  </si>
  <si>
    <t xml:space="preserve">AMANDA CRISTINA MORAIS CAMPOS GONCALVES           </t>
  </si>
  <si>
    <t xml:space="preserve">0038964580044       </t>
  </si>
  <si>
    <t xml:space="preserve">LANCHONETE LANCHES D     </t>
  </si>
  <si>
    <t xml:space="preserve">R   MARIO DE ANDRADE              11         </t>
  </si>
  <si>
    <t xml:space="preserve">ADEUBRO LUIZ DA SILVA 04923209690                 </t>
  </si>
  <si>
    <t xml:space="preserve">0039418620022       </t>
  </si>
  <si>
    <t xml:space="preserve">TOP LANCHES E BARBAS     </t>
  </si>
  <si>
    <t xml:space="preserve">R   VEREADOR JOSE DE ABREU LAMIM  29         </t>
  </si>
  <si>
    <t xml:space="preserve">IZABELA CRISTINA GABRIEL ALVES                    </t>
  </si>
  <si>
    <t xml:space="preserve">IZABEL CRISTINA GABR     </t>
  </si>
  <si>
    <t xml:space="preserve">R   BERTHOLDO DE SOUZA PACHECO    222        </t>
  </si>
  <si>
    <t xml:space="preserve">ARMAZEM ZR LTDA EPP                               </t>
  </si>
  <si>
    <t xml:space="preserve">0029987050140       </t>
  </si>
  <si>
    <t xml:space="preserve">ARMAZEM ZR LTDA EPP      </t>
  </si>
  <si>
    <t xml:space="preserve">R   ANTONIO RIBEIRO DOS REIS FILHO66         </t>
  </si>
  <si>
    <t xml:space="preserve">NILTON TEIXEIRA DE OLIVEIRA                       </t>
  </si>
  <si>
    <t xml:space="preserve">PESQUE PAGUE NILTON      </t>
  </si>
  <si>
    <t xml:space="preserve">HIAGO RIBEIRO DE MELLO                            </t>
  </si>
  <si>
    <t xml:space="preserve">PADARIA MERCEARIA        </t>
  </si>
  <si>
    <t xml:space="preserve">R   NORBERTO BERNO                44         </t>
  </si>
  <si>
    <t xml:space="preserve">CELIO BARBOSA ARAUJO                              </t>
  </si>
  <si>
    <t xml:space="preserve">R   JOANINHA DE SOUZA             59         </t>
  </si>
  <si>
    <t xml:space="preserve">DO ROSARIO               </t>
  </si>
  <si>
    <t xml:space="preserve">VINICIUS DO CARMO BATISTA 12017804622             </t>
  </si>
  <si>
    <t xml:space="preserve">0039298570082       </t>
  </si>
  <si>
    <t xml:space="preserve">VINICIUS DO CARMO BA     </t>
  </si>
  <si>
    <t xml:space="preserve">PC  PRESIDENTE GETULIO VARGAS     57         </t>
  </si>
  <si>
    <t xml:space="preserve">GABRIEL JOSE MINA ROCHA 070847775692              </t>
  </si>
  <si>
    <t xml:space="preserve">0039252570055       </t>
  </si>
  <si>
    <t xml:space="preserve">GABRIEL JOSE MINA RO     </t>
  </si>
  <si>
    <t xml:space="preserve">R   JACINTA FILGUEIRA             101        </t>
  </si>
  <si>
    <t xml:space="preserve">MARCIO ANDRE FONTES DOMINGUES 0137755171          </t>
  </si>
  <si>
    <t xml:space="preserve">0038848190014       </t>
  </si>
  <si>
    <t xml:space="preserve">BAR E RESTAURANTE FO     </t>
  </si>
  <si>
    <t xml:space="preserve">R   DJALMA CARDOSO                20         </t>
  </si>
  <si>
    <t xml:space="preserve">JEAN CARVALHO ALVES                               </t>
  </si>
  <si>
    <t xml:space="preserve">JEAN CARVALHO ALVES      </t>
  </si>
  <si>
    <t xml:space="preserve">mullerjean51@gmail.com                                </t>
  </si>
  <si>
    <t xml:space="preserve">R   JUVENUTO ARAUJO VIEIRA        86         </t>
  </si>
  <si>
    <t xml:space="preserve">MARIA DAS DORES RODRIGUES CEZARIO                 </t>
  </si>
  <si>
    <t xml:space="preserve">RESTAURANTE BOM PRAT     </t>
  </si>
  <si>
    <t xml:space="preserve">AV  DIAS PAES                     513        </t>
  </si>
  <si>
    <t xml:space="preserve">EDUARDO ZULMAR                                    </t>
  </si>
  <si>
    <t xml:space="preserve">CASA MARTINS             </t>
  </si>
  <si>
    <t xml:space="preserve">AV  DOUTOR TANUS FERES DE ANDRADE 171        </t>
  </si>
  <si>
    <t xml:space="preserve">SEBASTIAO JUNIOR SILVA HENRIQUES                  </t>
  </si>
  <si>
    <t xml:space="preserve">SEBASTIAO JUNIOR SIL     </t>
  </si>
  <si>
    <t xml:space="preserve">GUSTAVO GONCALVES DO CARMO                        </t>
  </si>
  <si>
    <t xml:space="preserve">R   MARECHAL DEODORO              208        </t>
  </si>
  <si>
    <t xml:space="preserve">DIEGO LAGE REZENDE                                </t>
  </si>
  <si>
    <t xml:space="preserve">GARRINCHA BAR            </t>
  </si>
  <si>
    <t xml:space="preserve">R   ALAN KARDECK                  25         </t>
  </si>
  <si>
    <t xml:space="preserve">FREDERICO RAMIRO DE OLIVEIRA SILVA                </t>
  </si>
  <si>
    <t xml:space="preserve">FREDERICO RAMIRO DE      </t>
  </si>
  <si>
    <t xml:space="preserve">R   AMAURI ANTONIO MAUAD          25         </t>
  </si>
  <si>
    <t xml:space="preserve">ROSIANE COSTA CESAR 06617879660                   </t>
  </si>
  <si>
    <t xml:space="preserve">0037789230000       </t>
  </si>
  <si>
    <t xml:space="preserve">MERCEARIA BAR E ROSI     </t>
  </si>
  <si>
    <t xml:space="preserve">PC  JOAQUIM BARBOSA DE MIRANDA    131B       </t>
  </si>
  <si>
    <t xml:space="preserve">CRISTIANO FERREIRA DA SILVA 08610566633           </t>
  </si>
  <si>
    <t xml:space="preserve">0039324500074       </t>
  </si>
  <si>
    <t xml:space="preserve">CRISTIANO FERREIRA D     </t>
  </si>
  <si>
    <t xml:space="preserve">R   SANTO ANTONIO                 630B       </t>
  </si>
  <si>
    <t xml:space="preserve">KASSIA NOGUEIRA POGGIALI CARNEIRO 079186          </t>
  </si>
  <si>
    <t xml:space="preserve">0039275400024       </t>
  </si>
  <si>
    <t xml:space="preserve">BELOS SABORES            </t>
  </si>
  <si>
    <t xml:space="preserve">R   CORONEL JOAO RODRIGUES VICENTE820        </t>
  </si>
  <si>
    <t xml:space="preserve">JULICEIA DE FATIMA INOCENCIO 06199193610          </t>
  </si>
  <si>
    <t xml:space="preserve">0038498420075       </t>
  </si>
  <si>
    <t xml:space="preserve">JULICEIA DE FATIMA I     </t>
  </si>
  <si>
    <t xml:space="preserve">AV  DIAS PAES                     693        </t>
  </si>
  <si>
    <t xml:space="preserve">MARCIA ANASTACIA DE FREITAS ARAGAO 01691          </t>
  </si>
  <si>
    <t xml:space="preserve">0038742810060       </t>
  </si>
  <si>
    <t xml:space="preserve">TOPBEER                  </t>
  </si>
  <si>
    <t xml:space="preserve">R   SILVIANO BRANDAO              167        </t>
  </si>
  <si>
    <t xml:space="preserve">ALISSON ESTEVAM DA SILVA 07939796682              </t>
  </si>
  <si>
    <t xml:space="preserve">0038298670086       </t>
  </si>
  <si>
    <t xml:space="preserve">ARENA BAR E LANCHONE     </t>
  </si>
  <si>
    <t xml:space="preserve">AV  OLEGARIO MACIEL               388        </t>
  </si>
  <si>
    <t xml:space="preserve">JACIRA MAGALHAES BARBOSA 07205762618              </t>
  </si>
  <si>
    <t xml:space="preserve">0039094750031       </t>
  </si>
  <si>
    <t xml:space="preserve">MERCEARIA PERTO DE V     </t>
  </si>
  <si>
    <t xml:space="preserve">R   AGENOR DE BARROS              35         </t>
  </si>
  <si>
    <t xml:space="preserve">6993423980190       </t>
  </si>
  <si>
    <t xml:space="preserve">SUPERMERCADO NOVA ER     </t>
  </si>
  <si>
    <t xml:space="preserve">AV  QUINTINO POGGIALI             415        </t>
  </si>
  <si>
    <t xml:space="preserve">LUCILA TITO MATOS 02044335689                     </t>
  </si>
  <si>
    <t xml:space="preserve">0039228150033       </t>
  </si>
  <si>
    <t xml:space="preserve">matoslucila4@gmail.com                                </t>
  </si>
  <si>
    <t xml:space="preserve">R   ANTONIO THEODORO DA SILVA     251        </t>
  </si>
  <si>
    <t xml:space="preserve">DAVID MARTINS PEDROSA 66364841600                 </t>
  </si>
  <si>
    <t xml:space="preserve">0039419520013       </t>
  </si>
  <si>
    <t xml:space="preserve">DAVID MARTINS PEDROS     </t>
  </si>
  <si>
    <t xml:space="preserve">R   VIRGILIO PEDROSA              256        </t>
  </si>
  <si>
    <t xml:space="preserve">ROGERIO DA SILVA CIQUEIRA                         </t>
  </si>
  <si>
    <t xml:space="preserve">BAR DO ROGERIO           </t>
  </si>
  <si>
    <t xml:space="preserve">rogerio@gmail.com                                     </t>
  </si>
  <si>
    <t xml:space="preserve">R   ALAN KARDEC                   215        </t>
  </si>
  <si>
    <t xml:space="preserve">ADENILCI FURTADO DE OLIVEIRA                      </t>
  </si>
  <si>
    <t xml:space="preserve">ADENILCI FURTADO DE      </t>
  </si>
  <si>
    <t xml:space="preserve">AV  NICOLAU SIUIR                 771        </t>
  </si>
  <si>
    <t xml:space="preserve">CLEMENTINA MORAIS PIO BELLO                       </t>
  </si>
  <si>
    <t xml:space="preserve">CLEMENTINA MORAIS PI     </t>
  </si>
  <si>
    <t xml:space="preserve">R   AIDA CARVALHEIRA PEIXOTO      151        </t>
  </si>
  <si>
    <t xml:space="preserve">WALDIR RAMOS DA SILVA                             </t>
  </si>
  <si>
    <t xml:space="preserve">BOHEMIOS BAR             </t>
  </si>
  <si>
    <t xml:space="preserve">R   ORLANDO ELIAS DE CASTRO       75         </t>
  </si>
  <si>
    <t xml:space="preserve">JOSELIA APARECIDA DE OLIVEIRA SOUZA 0724          </t>
  </si>
  <si>
    <t xml:space="preserve">0037141950028       </t>
  </si>
  <si>
    <t xml:space="preserve">JOSELIA APARECIDA DE     </t>
  </si>
  <si>
    <t xml:space="preserve">AV  ANTONIO ESTEVES RIBEIRO       290        </t>
  </si>
  <si>
    <t xml:space="preserve">NILSON THOMAZ DE ASSIS JUNIOR 1086064160          </t>
  </si>
  <si>
    <t xml:space="preserve">0037094880081       </t>
  </si>
  <si>
    <t xml:space="preserve">LANCHONETE E BAR PYL     </t>
  </si>
  <si>
    <t xml:space="preserve">AV  RICARDO ZANELA                895        </t>
  </si>
  <si>
    <t xml:space="preserve">LANCHONETE E RESTAURANTE BOM PRATO LTDA           </t>
  </si>
  <si>
    <t xml:space="preserve">0039522670006       </t>
  </si>
  <si>
    <t xml:space="preserve">LANCHONETE RESTAURAN     </t>
  </si>
  <si>
    <t xml:space="preserve">AV  DOS EXPEDICIONARIOS           400        </t>
  </si>
  <si>
    <t xml:space="preserve">WELLINGTON GONCALVES                              </t>
  </si>
  <si>
    <t xml:space="preserve">WR LANCHES               </t>
  </si>
  <si>
    <t xml:space="preserve">R   CARLOS JACOMO MAGLIANO        163        </t>
  </si>
  <si>
    <t xml:space="preserve">JULIANA VIDAL LEMOS DA SILVA 12221620674          </t>
  </si>
  <si>
    <t xml:space="preserve">0039600960038       </t>
  </si>
  <si>
    <t xml:space="preserve">JULIANA VIDAL LEMOS      </t>
  </si>
  <si>
    <t xml:space="preserve">R   JOSE PINTO DE SOUZA           80         </t>
  </si>
  <si>
    <t xml:space="preserve">NOOSSA PAO DE QUEIJARIA COMERCIO DE ALIM          </t>
  </si>
  <si>
    <t xml:space="preserve">0038345490050       </t>
  </si>
  <si>
    <t xml:space="preserve">NOOSSA PAO DE QUEIJA     </t>
  </si>
  <si>
    <t xml:space="preserve">assessoriamuriae@gmail.com                            </t>
  </si>
  <si>
    <t xml:space="preserve">R   EUDOXIA CANEDO                3 E 5      </t>
  </si>
  <si>
    <t xml:space="preserve">TERESA LUIZA VARGAS DUARTE                        </t>
  </si>
  <si>
    <t xml:space="preserve">QUIOSQUE DA TERESA       </t>
  </si>
  <si>
    <t xml:space="preserve">MIRIAM DA SILVA ARAUJO 45458839668                </t>
  </si>
  <si>
    <t xml:space="preserve">0039564500087       </t>
  </si>
  <si>
    <t xml:space="preserve">BAR E MERCEARIA DO D     </t>
  </si>
  <si>
    <t xml:space="preserve">AV  OLIMPIO CORTES                162        </t>
  </si>
  <si>
    <t xml:space="preserve">JOSIEL DA SILVA LIMA                              </t>
  </si>
  <si>
    <t xml:space="preserve">BAR JOSIEL               </t>
  </si>
  <si>
    <t xml:space="preserve">PC  SANTANA                       52         </t>
  </si>
  <si>
    <t xml:space="preserve">JUNIOR SILVA OLIVEIRA                             </t>
  </si>
  <si>
    <t xml:space="preserve">R   JOAO TEIXEIRA MOURA GUIMARAES 1050       </t>
  </si>
  <si>
    <t xml:space="preserve">LUCAS LACERDA SILVA                               </t>
  </si>
  <si>
    <t xml:space="preserve">LUCAS LACERDA SILVA      </t>
  </si>
  <si>
    <t xml:space="preserve">R   GENTIL PACHECO DE MELO        263        </t>
  </si>
  <si>
    <t xml:space="preserve">OLIMPIA DA SILVA PINHEIRO 49688049620             </t>
  </si>
  <si>
    <t xml:space="preserve">0033700960077       </t>
  </si>
  <si>
    <t xml:space="preserve">OLIMPIA DA SILVA PIN     </t>
  </si>
  <si>
    <t xml:space="preserve">PC  DO ROSARIO                    83         </t>
  </si>
  <si>
    <t xml:space="preserve">SEBASTIAO DO CARMO ALMEIDA                        </t>
  </si>
  <si>
    <t xml:space="preserve">SEBASTIAO DO CARMO A     </t>
  </si>
  <si>
    <t xml:space="preserve">R   JOSE FRANCISCO MENDES         256        </t>
  </si>
  <si>
    <t xml:space="preserve">MARCELO VARELLA CORREA                            </t>
  </si>
  <si>
    <t xml:space="preserve">D2 LANCHES               </t>
  </si>
  <si>
    <t xml:space="preserve">R   FRANCISCO TEIXEIRA DE ABREU   450        </t>
  </si>
  <si>
    <t xml:space="preserve">ODILAR CANDIDO DE OLIVEIRA 99498898634            </t>
  </si>
  <si>
    <t xml:space="preserve">0039110350012       </t>
  </si>
  <si>
    <t xml:space="preserve">BAR DO LARZINHO          </t>
  </si>
  <si>
    <t xml:space="preserve">R   JOSE AUGUSTO DE ABREU         332        </t>
  </si>
  <si>
    <t xml:space="preserve">RICARDO GONCALVES DE SOUZA MUNIZ 0828333          </t>
  </si>
  <si>
    <t xml:space="preserve">0039252740007       </t>
  </si>
  <si>
    <t xml:space="preserve">SO RESENHA               </t>
  </si>
  <si>
    <t xml:space="preserve">R   ARLINDO JOSE BARBOSA          702        </t>
  </si>
  <si>
    <t xml:space="preserve">ALEX SANDER LOURENCO                              </t>
  </si>
  <si>
    <t xml:space="preserve">IMPERIO MERCEARIA        </t>
  </si>
  <si>
    <t xml:space="preserve">R   CELINO EVARISTO DE ANDRADE    238        </t>
  </si>
  <si>
    <t xml:space="preserve">DEVANIR ANTONIO DE FARIA                          </t>
  </si>
  <si>
    <t xml:space="preserve">TOP DISTRIBUIDORA        </t>
  </si>
  <si>
    <t xml:space="preserve">R   FRANCISCA MADALENA            315        </t>
  </si>
  <si>
    <t xml:space="preserve">ODINEIA DOS SANTOS BATISTA                        </t>
  </si>
  <si>
    <t xml:space="preserve">GULOSEIMAS DA GEGE       </t>
  </si>
  <si>
    <t xml:space="preserve">R   ALBERTO FERRAZ                SN         </t>
  </si>
  <si>
    <t xml:space="preserve">PALOMA THEZA LAVORATO DA FONSECA ME               </t>
  </si>
  <si>
    <t xml:space="preserve">0039518470006       </t>
  </si>
  <si>
    <t xml:space="preserve">RESTAURANTE DA SILVA     </t>
  </si>
  <si>
    <t xml:space="preserve">ROD MGT 120                       SN         </t>
  </si>
  <si>
    <t xml:space="preserve">ONOFRE CORTES SANTANA 02613203609                 </t>
  </si>
  <si>
    <t xml:space="preserve">0037621900040       </t>
  </si>
  <si>
    <t xml:space="preserve">ONOFRE CORTES SANTAN     </t>
  </si>
  <si>
    <t xml:space="preserve">AV  RUTH DO CARMO                 1872       </t>
  </si>
  <si>
    <t xml:space="preserve">JULIMAR ALVIM STEVANIM 10663331650                </t>
  </si>
  <si>
    <t xml:space="preserve">0039489670022       </t>
  </si>
  <si>
    <t xml:space="preserve">BAR DO CLUBE             </t>
  </si>
  <si>
    <t xml:space="preserve">R   ALFREDO PEDRO CARNEIRO        80         </t>
  </si>
  <si>
    <t xml:space="preserve">SUPERMERCADO SUPERMIX EIRELI ME                   </t>
  </si>
  <si>
    <t xml:space="preserve">0039517970072       </t>
  </si>
  <si>
    <t xml:space="preserve">SUPERMERCADO SUPERMI     </t>
  </si>
  <si>
    <t xml:space="preserve">SUPERMIXVRB1@GMAIL.COM                                </t>
  </si>
  <si>
    <t xml:space="preserve">TV  SARGENTE LUIZ ANDRADE FILHO   52         </t>
  </si>
  <si>
    <t xml:space="preserve">ARIANE BEATRIZ SANTOS FREITAS                     </t>
  </si>
  <si>
    <t xml:space="preserve">CHURRASCARIA CAMINHO     </t>
  </si>
  <si>
    <t xml:space="preserve">ivancarneiro9@gmail.com                               </t>
  </si>
  <si>
    <t xml:space="preserve">FAZ BOA VISTA                     SN         </t>
  </si>
  <si>
    <t xml:space="preserve">JOSE OSMAR ALVES 00261301659                      </t>
  </si>
  <si>
    <t xml:space="preserve">0032558810022       </t>
  </si>
  <si>
    <t xml:space="preserve">BIG LANCHE               </t>
  </si>
  <si>
    <t xml:space="preserve">R   JOSE SEBASTIAO TEIXEIRA       170        </t>
  </si>
  <si>
    <t xml:space="preserve">PAULO CESAR DO CARMO ROCHA 48854255653            </t>
  </si>
  <si>
    <t xml:space="preserve">0038053780040       </t>
  </si>
  <si>
    <t xml:space="preserve">MISTER BURGUER           </t>
  </si>
  <si>
    <t xml:space="preserve">PC  JOSE DE MATTOS                10         </t>
  </si>
  <si>
    <t xml:space="preserve">ROBERT RODRIGUES DE OLIVEIRA FERREIRA             </t>
  </si>
  <si>
    <t xml:space="preserve">PADARIA AGUIA            </t>
  </si>
  <si>
    <t xml:space="preserve">R   CUSTODIO DE MOURA             192        </t>
  </si>
  <si>
    <t xml:space="preserve">FRANCISCO ALVES DA SILVA                          </t>
  </si>
  <si>
    <t xml:space="preserve">MERCEARIA DO CESAR       </t>
  </si>
  <si>
    <t xml:space="preserve">R   MANOEL PAES THIAGO            SN         </t>
  </si>
  <si>
    <t xml:space="preserve">YGOR RAMALHO DA ROCHA                             </t>
  </si>
  <si>
    <t xml:space="preserve">YGOR DO CORTE            </t>
  </si>
  <si>
    <t xml:space="preserve">DANIEL VIANA BARROSO                              </t>
  </si>
  <si>
    <t xml:space="preserve">ORLANDIM 2               </t>
  </si>
  <si>
    <t xml:space="preserve">R   VALENTIM PEREIRA DA ROCHA     15         </t>
  </si>
  <si>
    <t xml:space="preserve">FRANCISCO CORREA LACERDA                          </t>
  </si>
  <si>
    <t xml:space="preserve">CAMPO DO CRUZEIRO        </t>
  </si>
  <si>
    <t xml:space="preserve">R   ALCIR PIRES VERMELHO          200        </t>
  </si>
  <si>
    <t xml:space="preserve">SAO FRANCISO             </t>
  </si>
  <si>
    <t xml:space="preserve">JOAO CARLOS CARVALHO CARNEIRO                     </t>
  </si>
  <si>
    <t xml:space="preserve">JOAO CARLOS CARVALHO     </t>
  </si>
  <si>
    <t xml:space="preserve">AV  FUNCHAL GARCIA                52         </t>
  </si>
  <si>
    <t xml:space="preserve">EVA CANDIDO ALBERTO                               </t>
  </si>
  <si>
    <t xml:space="preserve">SABOR NO ESPETO          </t>
  </si>
  <si>
    <t xml:space="preserve">R   MARIA FLORA DE JESUS          96         </t>
  </si>
  <si>
    <t xml:space="preserve">ZENO SILVA ZANELA                                 </t>
  </si>
  <si>
    <t xml:space="preserve">ZENO SILVA ZANELA        </t>
  </si>
  <si>
    <t xml:space="preserve">R   JOSE PIRES JUNIOR             197        </t>
  </si>
  <si>
    <t xml:space="preserve">LEILA APARECIDA CARVALHO EVANGELISTA PIN          </t>
  </si>
  <si>
    <t xml:space="preserve">FERPAO                   </t>
  </si>
  <si>
    <t xml:space="preserve">AV  NICOLAU SIUIR                 106        </t>
  </si>
  <si>
    <t xml:space="preserve">MANOEL SILVEIRA CASTRO 04650179670                </t>
  </si>
  <si>
    <t xml:space="preserve">0037726410043       </t>
  </si>
  <si>
    <t xml:space="preserve">MERCEARIA VANDA          </t>
  </si>
  <si>
    <t xml:space="preserve">AV  VICENTE ALVES                 455        </t>
  </si>
  <si>
    <t xml:space="preserve">GALILEU BELO AMORIM                               </t>
  </si>
  <si>
    <t xml:space="preserve">BAR DO GALILEU           </t>
  </si>
  <si>
    <t xml:space="preserve">R   JOAO BATISTA PEREIRA          301        </t>
  </si>
  <si>
    <t xml:space="preserve">SAO MANOEL DO BOI        </t>
  </si>
  <si>
    <t xml:space="preserve">SANDY APARECIDA SOUZA SILVA 14604063621           </t>
  </si>
  <si>
    <t xml:space="preserve">0038442020098       </t>
  </si>
  <si>
    <t xml:space="preserve">BAR DO MARIO             </t>
  </si>
  <si>
    <t xml:space="preserve">R   GOMES DE CAMPOS               105        </t>
  </si>
  <si>
    <t xml:space="preserve">QUEBRA COPOS             </t>
  </si>
  <si>
    <t xml:space="preserve">HUMBERTO RESENDE MONTES FILHO                     </t>
  </si>
  <si>
    <t xml:space="preserve">DISK DO BIGODE           </t>
  </si>
  <si>
    <t xml:space="preserve">diskdobigode@gmail.com                                </t>
  </si>
  <si>
    <t xml:space="preserve">R   CARLOS SCHETTINO              131        </t>
  </si>
  <si>
    <t xml:space="preserve">AMANDA LINO FERREIRA 11365271684                  </t>
  </si>
  <si>
    <t xml:space="preserve">0038212750027       </t>
  </si>
  <si>
    <t xml:space="preserve">R   SEBASTIAO FERREIRA SENRA      82         </t>
  </si>
  <si>
    <t xml:space="preserve">DISTRITO DE PREGOS       </t>
  </si>
  <si>
    <t xml:space="preserve">LUIZ CARLOS DE JESUS PINTO JUNIOR 092064          </t>
  </si>
  <si>
    <t xml:space="preserve">0038893990091       </t>
  </si>
  <si>
    <t xml:space="preserve">KBECA LANCHES            </t>
  </si>
  <si>
    <t xml:space="preserve">R   MANOEL CASAL                  116        </t>
  </si>
  <si>
    <t xml:space="preserve">KYSILA APARECIDA MACHADO                          </t>
  </si>
  <si>
    <t xml:space="preserve">R   SILVINO SALUSTIANO            527        </t>
  </si>
  <si>
    <t xml:space="preserve">SAO GABRIEL              </t>
  </si>
  <si>
    <t xml:space="preserve">MAYKON DOUGLAS SILVA CUNHA                        </t>
  </si>
  <si>
    <t xml:space="preserve">PADARIA PORCELANA        </t>
  </si>
  <si>
    <t xml:space="preserve">AV  CAPITAO ANTONIO CARLOS SOUZA  605        </t>
  </si>
  <si>
    <t xml:space="preserve">HELDER DE SOUZA BARROS 08780971636                </t>
  </si>
  <si>
    <t xml:space="preserve">0038802560005       </t>
  </si>
  <si>
    <t xml:space="preserve">HELDER DE SOUZA BARR     </t>
  </si>
  <si>
    <t xml:space="preserve">paulobaros@hotmail.com                                </t>
  </si>
  <si>
    <t xml:space="preserve">R   DA NOSSA SENHORA CONCEICAO    SN         </t>
  </si>
  <si>
    <t xml:space="preserve">LUCAS CARVALHO DE CAMARGO                         </t>
  </si>
  <si>
    <t xml:space="preserve">DISTRIBAR                </t>
  </si>
  <si>
    <t xml:space="preserve">VL  MANOEL PECANHA                13         </t>
  </si>
  <si>
    <t xml:space="preserve">RENATO JOSE BARBOSA RODRIGUES 1299215068          </t>
  </si>
  <si>
    <t xml:space="preserve">0039750590040       </t>
  </si>
  <si>
    <t xml:space="preserve">DEPOSITO R E R BEBID     </t>
  </si>
  <si>
    <t xml:space="preserve">R   DOUTOR REINALDO GAMA          118        </t>
  </si>
  <si>
    <t xml:space="preserve">CASSIO CITELI BENEVIDES CAETANO 12119960          </t>
  </si>
  <si>
    <t xml:space="preserve">0039693310055       </t>
  </si>
  <si>
    <t xml:space="preserve">COMERCIAL CASSIO GAS     </t>
  </si>
  <si>
    <t xml:space="preserve">AV  ALFREDO VARGAS                1229       </t>
  </si>
  <si>
    <t xml:space="preserve">GERALDO SERGIO RODRIGUES MAGALHAES 47885          </t>
  </si>
  <si>
    <t xml:space="preserve">0039767660038       </t>
  </si>
  <si>
    <t xml:space="preserve">GERALDO SERGIO RODRI     </t>
  </si>
  <si>
    <t xml:space="preserve">R   OSCAR MONTEIRO                24         </t>
  </si>
  <si>
    <t xml:space="preserve">GUILHERME DE JESUS ROCHA TEIXEIRA                 </t>
  </si>
  <si>
    <t xml:space="preserve">MALUCO BELEZA BAR        </t>
  </si>
  <si>
    <t xml:space="preserve">R   NICOLA ROBERTI                260 LJ     </t>
  </si>
  <si>
    <t xml:space="preserve">GINASIO                  </t>
  </si>
  <si>
    <t xml:space="preserve">NICANOR COUTINHO PEREIRA JUNIOR COMERCIA          </t>
  </si>
  <si>
    <t xml:space="preserve">0037265650026       </t>
  </si>
  <si>
    <t xml:space="preserve">MERCADO TRES CORACOE     </t>
  </si>
  <si>
    <t xml:space="preserve">higorcosta1997@gmail.com                              </t>
  </si>
  <si>
    <t xml:space="preserve">R   EUVALDO LODI                  16         </t>
  </si>
  <si>
    <t xml:space="preserve">EMERSON ARLEU LIMA                                </t>
  </si>
  <si>
    <t xml:space="preserve">EMERSON ARLEU LIMA       </t>
  </si>
  <si>
    <t xml:space="preserve">R   JULIO CARRARO                 255        </t>
  </si>
  <si>
    <t xml:space="preserve">ANA PAULA DE ANDRADE SILVA                        </t>
  </si>
  <si>
    <t xml:space="preserve">0038707990014       </t>
  </si>
  <si>
    <t xml:space="preserve">ANA PAULA DE ANDRADE     </t>
  </si>
  <si>
    <t xml:space="preserve">AV  CRISTIANO ROCAS               247        </t>
  </si>
  <si>
    <t xml:space="preserve">ROSELANE FATIMA DE CARVALHO SOUZA 629174          </t>
  </si>
  <si>
    <t xml:space="preserve">0037598310084       </t>
  </si>
  <si>
    <t xml:space="preserve">BAR DA ROSE              </t>
  </si>
  <si>
    <t xml:space="preserve">R   SEBASTIANA DA SILVEIRA CAMPOS 155        </t>
  </si>
  <si>
    <t xml:space="preserve">DOUGLAS FERNANDES DA CRUZ                         </t>
  </si>
  <si>
    <t xml:space="preserve">R   LEONOR MARCOS                 SN         </t>
  </si>
  <si>
    <t xml:space="preserve">ALINE DE FREITAS DA SILVA                         </t>
  </si>
  <si>
    <t xml:space="preserve">ALINE DE FREITAS DA      </t>
  </si>
  <si>
    <t xml:space="preserve">R   BASILIO BARROSO               101        </t>
  </si>
  <si>
    <t xml:space="preserve">TIAGO MARTINS BRAGA 07097992689                   </t>
  </si>
  <si>
    <t xml:space="preserve">0039877310040       </t>
  </si>
  <si>
    <t xml:space="preserve">BAR CANTINHO DA PRAC     </t>
  </si>
  <si>
    <t xml:space="preserve">R   JOSE MENESES PEREIRA          370        </t>
  </si>
  <si>
    <t xml:space="preserve">ADRIANA APARECIDA RIBEIRO PEREIRA 829895          </t>
  </si>
  <si>
    <t xml:space="preserve">0039121320055       </t>
  </si>
  <si>
    <t xml:space="preserve">BAR E MERCEARIA DA A     </t>
  </si>
  <si>
    <t xml:space="preserve">AV  SIZENANDO DUTRA DE SIQUEIRA   665        </t>
  </si>
  <si>
    <t xml:space="preserve">MARLON FRANK RAMOS NUNES ME                       </t>
  </si>
  <si>
    <t xml:space="preserve">2495968140051       </t>
  </si>
  <si>
    <t xml:space="preserve">MARLON FRANK RAMOS N     </t>
  </si>
  <si>
    <t xml:space="preserve">AV  CAPITAO ANTONIO DE SOUZA      29         </t>
  </si>
  <si>
    <t xml:space="preserve">ALTEMIRA BARBOSA DA SILVA 57162816649             </t>
  </si>
  <si>
    <t xml:space="preserve">0039498400008       </t>
  </si>
  <si>
    <t xml:space="preserve">CANTINHO MINEIRO         </t>
  </si>
  <si>
    <t xml:space="preserve">PC  GUMERCINDO PROBA              23         </t>
  </si>
  <si>
    <t xml:space="preserve">HERCILIA PINHEIRO RODRIGUES 33212716649           </t>
  </si>
  <si>
    <t xml:space="preserve">0037705640007       </t>
  </si>
  <si>
    <t xml:space="preserve">BAR DA CILINHA           </t>
  </si>
  <si>
    <t xml:space="preserve">R   JOSE GOMES DOMINGOS           117        </t>
  </si>
  <si>
    <t xml:space="preserve">MARIA APARECIDA DA SILVA                          </t>
  </si>
  <si>
    <t xml:space="preserve">CLUBE DO BOCHA           </t>
  </si>
  <si>
    <t xml:space="preserve">R   DOUTOR CLOVIS AQUINO          SN         </t>
  </si>
  <si>
    <t xml:space="preserve">CORONEL IZALINO          </t>
  </si>
  <si>
    <t xml:space="preserve">JOSE RONALDO TEIXEIRA                             </t>
  </si>
  <si>
    <t xml:space="preserve">SABOR DA DIH             </t>
  </si>
  <si>
    <t xml:space="preserve">R   FRANCISCO TEIXEIRA DE ABREU   1489       </t>
  </si>
  <si>
    <t xml:space="preserve">RAFAYA BOTTARO DE MELLO                           </t>
  </si>
  <si>
    <t xml:space="preserve">RICA FOODS               </t>
  </si>
  <si>
    <t xml:space="preserve">camilobottaro@gmail.com                               </t>
  </si>
  <si>
    <t xml:space="preserve">R   CORONEL OTAVIANO DA ROCHA     749        </t>
  </si>
  <si>
    <t xml:space="preserve">DARLAN JERONIMO FRANCO DIAS DA SILVA              </t>
  </si>
  <si>
    <t xml:space="preserve">MERCEARIA DARLAN         </t>
  </si>
  <si>
    <t xml:space="preserve">AV  MOREIRA DUARTE                341        </t>
  </si>
  <si>
    <t xml:space="preserve">PAMELLA MARQUES PINTO                             </t>
  </si>
  <si>
    <t xml:space="preserve">claudiowenderson88@gmail.com                          </t>
  </si>
  <si>
    <t xml:space="preserve">ROD PAVILHAO B                    15         </t>
  </si>
  <si>
    <t xml:space="preserve">LEANDRO ALONSO DO ESPIRITO SANTO 0994051          </t>
  </si>
  <si>
    <t xml:space="preserve">0039816290065       </t>
  </si>
  <si>
    <t xml:space="preserve">LEANDRO ALONSO DO ES     </t>
  </si>
  <si>
    <t xml:space="preserve">R   PIRAPANEMA                    33         </t>
  </si>
  <si>
    <t xml:space="preserve">IARA SOLEIRO CRISTIANO                            </t>
  </si>
  <si>
    <t xml:space="preserve">BAR DA IARA              </t>
  </si>
  <si>
    <t xml:space="preserve">AV  JEHU FARIA                    844        </t>
  </si>
  <si>
    <t xml:space="preserve">ERNANDO ALVES DOS REIS 03589550686                </t>
  </si>
  <si>
    <t xml:space="preserve">0036325100018       </t>
  </si>
  <si>
    <t xml:space="preserve">ARROCHA LANCHES          </t>
  </si>
  <si>
    <t xml:space="preserve">R   EDMAR LIMA DA SILVA           39         </t>
  </si>
  <si>
    <t xml:space="preserve">JOANA DARC SILVA LIMA                             </t>
  </si>
  <si>
    <t xml:space="preserve">R   CIPRIANO PEREIRA BAIA         74         </t>
  </si>
  <si>
    <t xml:space="preserve">MARILDA CHIEREGATO LEOPOLDO FERRARI               </t>
  </si>
  <si>
    <t xml:space="preserve">BAR DA MARILDA           </t>
  </si>
  <si>
    <t xml:space="preserve">R   ALACRINO CARLOS               514        </t>
  </si>
  <si>
    <t xml:space="preserve">THAYSA APARECIDA FERNANDES DE SOUZA SIQU          </t>
  </si>
  <si>
    <t xml:space="preserve">0039727620060       </t>
  </si>
  <si>
    <t xml:space="preserve">BAR E MERCEARIA AMAR     </t>
  </si>
  <si>
    <t xml:space="preserve">R   EUSTAQUIO BRAZ MINA           207        </t>
  </si>
  <si>
    <t xml:space="preserve">MARCIA LUCIA PASSAROTO DOS SANTOS 071055          </t>
  </si>
  <si>
    <t xml:space="preserve">0027813860063       </t>
  </si>
  <si>
    <t xml:space="preserve">MINEIRO SUPERMERCADO     </t>
  </si>
  <si>
    <t xml:space="preserve">MARCIALUCIASP@GMAIL.COM                               </t>
  </si>
  <si>
    <t xml:space="preserve">PC  SAO SEBASTIAO                 40         </t>
  </si>
  <si>
    <t xml:space="preserve">RAMON SILVA ANDRADE LIMA 12280322625              </t>
  </si>
  <si>
    <t xml:space="preserve">0036064170018       </t>
  </si>
  <si>
    <t xml:space="preserve">RAMON SILVA ANDRADE      </t>
  </si>
  <si>
    <t xml:space="preserve">R   FRANCISCO ANTONIO LEONARDO    86         </t>
  </si>
  <si>
    <t xml:space="preserve">CLAUDIO ROBERTO DOS SANTOS                        </t>
  </si>
  <si>
    <t xml:space="preserve">BAR DA GISELE            </t>
  </si>
  <si>
    <t xml:space="preserve">R   ALOISIO ANTUNES SIQUEIRA      415        </t>
  </si>
  <si>
    <t xml:space="preserve">JULIANA CARNEIRO MARTINS                          </t>
  </si>
  <si>
    <t xml:space="preserve">BAR DO LUIS              </t>
  </si>
  <si>
    <t xml:space="preserve">SIT QUEBRA COCO                   SN         </t>
  </si>
  <si>
    <t xml:space="preserve">RONALDO ELLIS                                     </t>
  </si>
  <si>
    <t xml:space="preserve">RM DISTRIBUIDORA         </t>
  </si>
  <si>
    <t xml:space="preserve">R   PALMA                         186        </t>
  </si>
  <si>
    <t xml:space="preserve">ANTONIO LUTERO LACERDA                            </t>
  </si>
  <si>
    <t xml:space="preserve">R   PROJETADA DOZE                68         </t>
  </si>
  <si>
    <t xml:space="preserve">LUCIANA LEMOS                                     </t>
  </si>
  <si>
    <t xml:space="preserve">R   PREFEITO ADOLFO NICOLATO      116        </t>
  </si>
  <si>
    <t xml:space="preserve">PRIMOS BEBIDAS EIRELI ME                          </t>
  </si>
  <si>
    <t xml:space="preserve">0039379720050       </t>
  </si>
  <si>
    <t xml:space="preserve">DEPOSITO PRIMOS          </t>
  </si>
  <si>
    <t xml:space="preserve">thaynaragraciolli@hotmail.com.br                      </t>
  </si>
  <si>
    <t xml:space="preserve">R   CLETO DA ROCHA                60         </t>
  </si>
  <si>
    <t xml:space="preserve">ALFREDO ARQUETTE                                  </t>
  </si>
  <si>
    <t xml:space="preserve">LANCHONETE DO ALFRED     </t>
  </si>
  <si>
    <t xml:space="preserve">R   JOSE CARLOS PANZA             290        </t>
  </si>
  <si>
    <t xml:space="preserve">MARCOS PAULO LEITE SOUZA                          </t>
  </si>
  <si>
    <t xml:space="preserve">BAR DA CELIA             </t>
  </si>
  <si>
    <t xml:space="preserve">testes@testes.com                                     </t>
  </si>
  <si>
    <t xml:space="preserve">AV  PREFEITO JOSE XAVIER VIEIRA   539        </t>
  </si>
  <si>
    <t xml:space="preserve">RODRIGO DE OLIVEIRA 0735723966                    </t>
  </si>
  <si>
    <t xml:space="preserve">0033702430059       </t>
  </si>
  <si>
    <t xml:space="preserve">KERO MAIS                </t>
  </si>
  <si>
    <t xml:space="preserve">AV  RAUL SOARES                   522        </t>
  </si>
  <si>
    <t xml:space="preserve">LAISA DE FIGUEIREDO SIMOES                        </t>
  </si>
  <si>
    <t xml:space="preserve">BAR DA LAISA             </t>
  </si>
  <si>
    <t xml:space="preserve">R   JOSE AUGUSTO DE ABREU         523        </t>
  </si>
  <si>
    <t xml:space="preserve">JEFERSON SANTANA FONTES 07672102559               </t>
  </si>
  <si>
    <t xml:space="preserve">0039554340036       </t>
  </si>
  <si>
    <t xml:space="preserve">FONTES DISTRIBUIDORA     </t>
  </si>
  <si>
    <t xml:space="preserve">R   JOSE GOMES DOMINGOS           36 B       </t>
  </si>
  <si>
    <t xml:space="preserve">VALTON JUNIOR DA SILVA 08968288674                </t>
  </si>
  <si>
    <t xml:space="preserve">0040008200076       </t>
  </si>
  <si>
    <t xml:space="preserve">JUNIOR EMPREENDIMENT     </t>
  </si>
  <si>
    <t xml:space="preserve">R   ANASTACIO DE ARAUJO NETO      5          </t>
  </si>
  <si>
    <t xml:space="preserve">CLEITON INACIO CORREA 04270794623                 </t>
  </si>
  <si>
    <t xml:space="preserve">0040011910020       </t>
  </si>
  <si>
    <t xml:space="preserve">TV  FAZENDA CACHOEIRA             SN         </t>
  </si>
  <si>
    <t xml:space="preserve">VITOR DA SILVA MEDEIROS                           </t>
  </si>
  <si>
    <t xml:space="preserve">BAR DO VITOR             </t>
  </si>
  <si>
    <t xml:space="preserve">R   ROSELY FINTELMAN ZEN          SN         </t>
  </si>
  <si>
    <t xml:space="preserve">FRANCISCO PEREIRA NUNES                           </t>
  </si>
  <si>
    <t xml:space="preserve">DISTRIBUIDORA PEREIR     </t>
  </si>
  <si>
    <t xml:space="preserve">R   ALACRINO CARLOS               612        </t>
  </si>
  <si>
    <t xml:space="preserve">LEANDRO DE SOUZA SILVA                            </t>
  </si>
  <si>
    <t xml:space="preserve">LEANDRO DE SOUZA SIL     </t>
  </si>
  <si>
    <t xml:space="preserve">R   MIGUEL GONCALVES              175        </t>
  </si>
  <si>
    <t xml:space="preserve">PEDRO PAULO REIS LAUD 16228567675                 </t>
  </si>
  <si>
    <t xml:space="preserve">0039783270028       </t>
  </si>
  <si>
    <t xml:space="preserve">BAR DO TORRESMO          </t>
  </si>
  <si>
    <t xml:space="preserve">R   JOSE AUGUSTO MARCOS           630        </t>
  </si>
  <si>
    <t xml:space="preserve">MARIA DAS DORES RIBAS SILVA                       </t>
  </si>
  <si>
    <t xml:space="preserve">MARIA DAS DORES RIBA     </t>
  </si>
  <si>
    <t xml:space="preserve">R   JOSE DA SILVA MARTINS         2170       </t>
  </si>
  <si>
    <t xml:space="preserve">ANDRE LUIZ PIRES TAMBASCO                         </t>
  </si>
  <si>
    <t xml:space="preserve">VENDA DO PAULINHO        </t>
  </si>
  <si>
    <t xml:space="preserve">SERRA DOS BARBOSAS       </t>
  </si>
  <si>
    <t xml:space="preserve">ARLEI DOS SANTOS PADOVANI                         </t>
  </si>
  <si>
    <t xml:space="preserve">LANCHONETE DO ARLEI      </t>
  </si>
  <si>
    <t xml:space="preserve">R   MANOEL LINO RODEIRO           186        </t>
  </si>
  <si>
    <t xml:space="preserve">SYDNEY VENTURA                                    </t>
  </si>
  <si>
    <t xml:space="preserve">VENTURAS BAR             </t>
  </si>
  <si>
    <t xml:space="preserve">R   ANTONIO PEREIRA GALVAO        792        </t>
  </si>
  <si>
    <t xml:space="preserve">MANSAO GASTROPUB LTDA ME                          </t>
  </si>
  <si>
    <t xml:space="preserve">0039936360079       </t>
  </si>
  <si>
    <t xml:space="preserve">MANSAO GASTROPUB         </t>
  </si>
  <si>
    <t xml:space="preserve">AV  JOSE RESENDE FONTES           01         </t>
  </si>
  <si>
    <t xml:space="preserve">JOSE HENRIQUE ALVES LEONEL 01523233680            </t>
  </si>
  <si>
    <t xml:space="preserve">0037587030000       </t>
  </si>
  <si>
    <t xml:space="preserve">BAR DO POVO              </t>
  </si>
  <si>
    <t xml:space="preserve">R   ALVINO MARTINS DA SILVA       352        </t>
  </si>
  <si>
    <t xml:space="preserve">SUPERMERCADO PANTANAL LTDA ME                     </t>
  </si>
  <si>
    <t xml:space="preserve">0040022160060       </t>
  </si>
  <si>
    <t xml:space="preserve">SUPERMERCAD PANTANAL     </t>
  </si>
  <si>
    <t xml:space="preserve">JOHNATANZOPELARO@HOTMAIL.COM                          </t>
  </si>
  <si>
    <t xml:space="preserve">AV  SENADOR LEVINDO COELHO        1146       </t>
  </si>
  <si>
    <t xml:space="preserve">RAFAEL RIBEIRO MARQUES                            </t>
  </si>
  <si>
    <t xml:space="preserve">BAR DO RAFAEL            </t>
  </si>
  <si>
    <t xml:space="preserve">R   MARIO RIBEIRO DA SILVA        74         </t>
  </si>
  <si>
    <t xml:space="preserve">PAMELA MIGUEZ HENRICHS APOLINARIO                 </t>
  </si>
  <si>
    <t xml:space="preserve">PAMELA MIGUEZ HENRIC     </t>
  </si>
  <si>
    <t xml:space="preserve">R   DO SANTISSIMO                 28B        </t>
  </si>
  <si>
    <t xml:space="preserve">IGOR PACHECO MARTINS                              </t>
  </si>
  <si>
    <t xml:space="preserve">IGOR PACHECO MARTINS     </t>
  </si>
  <si>
    <t xml:space="preserve">AV  MARECHAL HUMBERTO ALENCAR CAST1125       </t>
  </si>
  <si>
    <t xml:space="preserve">ARMAZEM 355 LTDA ME                               </t>
  </si>
  <si>
    <t xml:space="preserve">0040006060005       </t>
  </si>
  <si>
    <t xml:space="preserve">ARMAZEM 355 LTDA ME      </t>
  </si>
  <si>
    <t xml:space="preserve">R   MIGUEL LAROCA MENDES          355        </t>
  </si>
  <si>
    <t xml:space="preserve">MARCELO GONCALVES MONTEIRO 05946493663            </t>
  </si>
  <si>
    <t xml:space="preserve">0039985570006       </t>
  </si>
  <si>
    <t xml:space="preserve">LANCHONETE DOS AMIGO     </t>
  </si>
  <si>
    <t xml:space="preserve">R   ALZIRA BONATO CAMPOS          19         </t>
  </si>
  <si>
    <t xml:space="preserve">DARCI TIMOTEO DOS SANTOS 02687204609              </t>
  </si>
  <si>
    <t xml:space="preserve">0040057870039       </t>
  </si>
  <si>
    <t xml:space="preserve">DARCI TIMOTEO DOS SA     </t>
  </si>
  <si>
    <t xml:space="preserve">contabilidadepedrosa@gmail.com                        </t>
  </si>
  <si>
    <t xml:space="preserve">R   SANTO ANTONIO                 129        </t>
  </si>
  <si>
    <t xml:space="preserve">DISTRIBUIDORA DE BEBIDAS ZEPPELIN LTDA M          </t>
  </si>
  <si>
    <t xml:space="preserve">0036996980046       </t>
  </si>
  <si>
    <t xml:space="preserve">DISTRIBUIDORA ZEPPEL     </t>
  </si>
  <si>
    <t xml:space="preserve">contabiltec05@yahoo.com.br                            </t>
  </si>
  <si>
    <t xml:space="preserve">R   CORONEL OLIMPIO MACHADO       180A       </t>
  </si>
  <si>
    <t xml:space="preserve">3845172160792       </t>
  </si>
  <si>
    <t xml:space="preserve">nfe1@fontesupermercados.com.br                        </t>
  </si>
  <si>
    <t xml:space="preserve">R   SAO JOAQUIM                   229        </t>
  </si>
  <si>
    <t xml:space="preserve">CAMILA FERNANDES GONCALVES 09216983647            </t>
  </si>
  <si>
    <t xml:space="preserve">0039562780031       </t>
  </si>
  <si>
    <t xml:space="preserve">LENHA E PROSA            </t>
  </si>
  <si>
    <t xml:space="preserve">ROD MG 285 KM 77                  SN         </t>
  </si>
  <si>
    <t xml:space="preserve">LUCIA ISABEL DE LIMA OLIVEIRA                     </t>
  </si>
  <si>
    <t xml:space="preserve">JAPA DELIVERY MURIAE     </t>
  </si>
  <si>
    <t xml:space="preserve">R   PRESIDENTE JOHN KENEDY        18         </t>
  </si>
  <si>
    <t xml:space="preserve">JANIO TITO CONSTANCIO                             </t>
  </si>
  <si>
    <t xml:space="preserve">BAR DO JANIO             </t>
  </si>
  <si>
    <t xml:space="preserve">LD  SANTO ANTONIO                 65         </t>
  </si>
  <si>
    <t xml:space="preserve">JOAO BATISTA FABIANO                              </t>
  </si>
  <si>
    <t xml:space="preserve">BAR CACHOEIRA POMBAL     </t>
  </si>
  <si>
    <t xml:space="preserve">MARCELO SILVA VIDAL 00331331667                   </t>
  </si>
  <si>
    <t xml:space="preserve">0039899920002       </t>
  </si>
  <si>
    <t xml:space="preserve">MERCADO TEM DE TUDO      </t>
  </si>
  <si>
    <t xml:space="preserve">AV  CENTENARIO                    311        </t>
  </si>
  <si>
    <t xml:space="preserve">RAQUEL JERONIMO DOS SANTOS 09140742610            </t>
  </si>
  <si>
    <t xml:space="preserve">0035073450043       </t>
  </si>
  <si>
    <t xml:space="preserve">EMPORIO BEER             </t>
  </si>
  <si>
    <t xml:space="preserve">AV  DOS EXPEDICIONARIOS           1056       </t>
  </si>
  <si>
    <t xml:space="preserve">ANTONIO JOSE MARTINS DO VALLE                     </t>
  </si>
  <si>
    <t xml:space="preserve">CLUBE DO ZE              </t>
  </si>
  <si>
    <t xml:space="preserve">R   ROCHA                         110        </t>
  </si>
  <si>
    <t xml:space="preserve">BEATRIZ FERRAZ PERUCIO 13564422692                </t>
  </si>
  <si>
    <t xml:space="preserve">0040061440060       </t>
  </si>
  <si>
    <t xml:space="preserve">RANS BAR                 </t>
  </si>
  <si>
    <t xml:space="preserve">PC  VINTE E SETE DE JANEIRO       126B       </t>
  </si>
  <si>
    <t xml:space="preserve">MARIA CRISTINA DO BEM JENDIROBA 02750191          </t>
  </si>
  <si>
    <t xml:space="preserve">0040142380067       </t>
  </si>
  <si>
    <t xml:space="preserve">HORTIFRUTI CONSTANCA     </t>
  </si>
  <si>
    <t xml:space="preserve">AV  GETULIO VARGAS                2¨61       </t>
  </si>
  <si>
    <t xml:space="preserve">JUAREZ DE ASSIS BRITO                             </t>
  </si>
  <si>
    <t xml:space="preserve">R   DONOLDISSON RAMAOS DE OLIVEIRA18         </t>
  </si>
  <si>
    <t xml:space="preserve">PARQUE DAS PALMEIRAS     </t>
  </si>
  <si>
    <t xml:space="preserve">MARIA JOSE OLIVEIRA PAULA 00432498761             </t>
  </si>
  <si>
    <t xml:space="preserve">0028841780037       </t>
  </si>
  <si>
    <t xml:space="preserve">BAR DA DEZA              </t>
  </si>
  <si>
    <t xml:space="preserve">R   PAULA FREITAS                 147        </t>
  </si>
  <si>
    <t xml:space="preserve">JOSE MARIA DE OLIVEIRA ALVES                      </t>
  </si>
  <si>
    <t xml:space="preserve">R   JOAO KENNEDY                  20         </t>
  </si>
  <si>
    <t xml:space="preserve">JOAO PAULO COSTA SILVEIRA ME                      </t>
  </si>
  <si>
    <t xml:space="preserve">0015628450073       </t>
  </si>
  <si>
    <t xml:space="preserve">ACOUGUE COSTA E SILV     </t>
  </si>
  <si>
    <t xml:space="preserve">R   JOSE CLAUDIO VALADAO FERRAZ   150        </t>
  </si>
  <si>
    <t xml:space="preserve">EMPORIO DP LTDA ME                                </t>
  </si>
  <si>
    <t xml:space="preserve">0038511770038       </t>
  </si>
  <si>
    <t xml:space="preserve">EMPORIO DP               </t>
  </si>
  <si>
    <t xml:space="preserve">R   TENENTE LUIZ RIBEIRO          316        </t>
  </si>
  <si>
    <t xml:space="preserve">MIRIAM FERNANDA CAMPOS ARLEO SERENO 5686          </t>
  </si>
  <si>
    <t xml:space="preserve">0040149810016       </t>
  </si>
  <si>
    <t xml:space="preserve">ARMAZEM DO ROBINHO       </t>
  </si>
  <si>
    <t xml:space="preserve">R   ABILIO COIMBRA                312        </t>
  </si>
  <si>
    <t xml:space="preserve">ANA CLAUDIA SANTANA 11178936694                   </t>
  </si>
  <si>
    <t xml:space="preserve">0040163780080       </t>
  </si>
  <si>
    <t xml:space="preserve">MERCEARIA BOM PASTOR     </t>
  </si>
  <si>
    <t xml:space="preserve">santanaanaclaudia138@gmail.com                        </t>
  </si>
  <si>
    <t xml:space="preserve">R   GELCI DO CARMO TOLEDO         02         </t>
  </si>
  <si>
    <t xml:space="preserve">MARGARIDA APARECIDA MOREIRA                       </t>
  </si>
  <si>
    <t xml:space="preserve">BAR DO MIRANDA           </t>
  </si>
  <si>
    <t xml:space="preserve">MARCILENE APARECIDA FERANCINI DOS SANTO           </t>
  </si>
  <si>
    <t xml:space="preserve">002101035.00-21     </t>
  </si>
  <si>
    <t xml:space="preserve">PAES E LANCHES           </t>
  </si>
  <si>
    <t xml:space="preserve">AV  ANTONIO RIBEIRO               277B       </t>
  </si>
  <si>
    <t xml:space="preserve">PERSIDE DE CARVALHO BARBOSA                       </t>
  </si>
  <si>
    <t xml:space="preserve">PADARIA DO XEXEU         </t>
  </si>
  <si>
    <t xml:space="preserve">PC  DO ROSARIO                    214        </t>
  </si>
  <si>
    <t xml:space="preserve">MARCELO TEIXEIRA 79012345634                      </t>
  </si>
  <si>
    <t xml:space="preserve">0040180690019       </t>
  </si>
  <si>
    <t xml:space="preserve">BAR NENEM CACAROLA       </t>
  </si>
  <si>
    <t xml:space="preserve">R   JOAO GROPPO                   522        </t>
  </si>
  <si>
    <t xml:space="preserve">MARIA ALVES CLEMENTE                              </t>
  </si>
  <si>
    <t xml:space="preserve">BAR LANCH DA MARIA       </t>
  </si>
  <si>
    <t xml:space="preserve">R   JOAQUIM OLIVEIRA MARTINS      635        </t>
  </si>
  <si>
    <t xml:space="preserve">HELOIZA DE FATIMA DA SILVA POLICARPO DA           </t>
  </si>
  <si>
    <t xml:space="preserve">HELOIZA DE FATIMA DA     </t>
  </si>
  <si>
    <t xml:space="preserve">R   JOSE LAMARCA                  226        </t>
  </si>
  <si>
    <t xml:space="preserve">NATALINA DAS GRACAS BARROSO DE OLIVEIRA           </t>
  </si>
  <si>
    <t xml:space="preserve">R   MINAS GERAIS                  30         </t>
  </si>
  <si>
    <t xml:space="preserve">LENYR RODRIGUES LOPES 01066043680                 </t>
  </si>
  <si>
    <t xml:space="preserve">0040220580081       </t>
  </si>
  <si>
    <t xml:space="preserve">FRONT BEER               </t>
  </si>
  <si>
    <t xml:space="preserve">R   SANTO ANTONIO                 4          </t>
  </si>
  <si>
    <t xml:space="preserve">CAROLINE SILVA RIBEIRO PRADO 07009191638          </t>
  </si>
  <si>
    <t xml:space="preserve">0023767490064       </t>
  </si>
  <si>
    <t xml:space="preserve">IGUARIA GOURMET          </t>
  </si>
  <si>
    <t xml:space="preserve">R   RABELO HORTA                  62         </t>
  </si>
  <si>
    <t xml:space="preserve">LUIS FERNANDO PINHEIRO                            </t>
  </si>
  <si>
    <t xml:space="preserve">ALESSANDRO MOTTA         </t>
  </si>
  <si>
    <t xml:space="preserve">BC  SAO JOSE 2                    SN         </t>
  </si>
  <si>
    <t xml:space="preserve">FRANCISCO ANTONIO ALVES 65662105634               </t>
  </si>
  <si>
    <t xml:space="preserve">0030061520004       </t>
  </si>
  <si>
    <t xml:space="preserve">BAR MERCEARIA PONTO      </t>
  </si>
  <si>
    <t xml:space="preserve">R   JOAQUIM OLIVEIRA MARTINS      1543       </t>
  </si>
  <si>
    <t xml:space="preserve">DANIELA MOREIRA LAMOIA                            </t>
  </si>
  <si>
    <t xml:space="preserve">RAFAELA DA SILVA         </t>
  </si>
  <si>
    <t xml:space="preserve">AV  CENTENARIO                    621        </t>
  </si>
  <si>
    <t xml:space="preserve">WANDERSON DE SOUZA ARAUJO 05541771617             </t>
  </si>
  <si>
    <t xml:space="preserve">0040146780035       </t>
  </si>
  <si>
    <t xml:space="preserve">ACOUGUE DO PARREIRA      </t>
  </si>
  <si>
    <t xml:space="preserve">SOUZAARAUJOW7@GMAIL.com                               </t>
  </si>
  <si>
    <t xml:space="preserve">R   JOSE GERALDO BRAZ             90         </t>
  </si>
  <si>
    <t xml:space="preserve">FLAVIA MARIA BATALHA DUARTE MACHADO 6845          </t>
  </si>
  <si>
    <t xml:space="preserve">0040108050068       </t>
  </si>
  <si>
    <t xml:space="preserve">BUB S CASA DE MASSAS     </t>
  </si>
  <si>
    <t xml:space="preserve">R   CORONEL MARCIANO RODRIGUES    395        </t>
  </si>
  <si>
    <t xml:space="preserve">PAULA CADETE LADEIRA BARBOSA 09709239619          </t>
  </si>
  <si>
    <t xml:space="preserve">0040263070050       </t>
  </si>
  <si>
    <t xml:space="preserve">BAR BAIAS                </t>
  </si>
  <si>
    <t xml:space="preserve">R   RURAL                         SN         </t>
  </si>
  <si>
    <t xml:space="preserve">ROMULO DE CARVALHO SOUZA                          </t>
  </si>
  <si>
    <t xml:space="preserve">DISTRITO DO ROMULO       </t>
  </si>
  <si>
    <t xml:space="preserve">R   CATAGUASES                    51         </t>
  </si>
  <si>
    <t xml:space="preserve">ANIVALDO DE FREITAS OLIVEIRA 08776263673          </t>
  </si>
  <si>
    <t xml:space="preserve">0039774770064       </t>
  </si>
  <si>
    <t xml:space="preserve">R   CASSIANO VIEIRA               120        </t>
  </si>
  <si>
    <t xml:space="preserve">FELIPE DE MEIRA REZENDE 07195941620               </t>
  </si>
  <si>
    <t xml:space="preserve">0036980770020       </t>
  </si>
  <si>
    <t xml:space="preserve">FIBRA PURA               </t>
  </si>
  <si>
    <t xml:space="preserve">R   ANTONIO CARLI BERTAZZO        102        </t>
  </si>
  <si>
    <t xml:space="preserve">ISABELA GOUVEA MACHADO                            </t>
  </si>
  <si>
    <t xml:space="preserve">DISTRIBUIDORA MINEIR     </t>
  </si>
  <si>
    <t xml:space="preserve">belagmachado@hotmail.com                              </t>
  </si>
  <si>
    <t xml:space="preserve">R   RIBEIRO JUNQUEIRA             811 LJ     </t>
  </si>
  <si>
    <t xml:space="preserve">CAMILA ROCHA FERREIRA                             </t>
  </si>
  <si>
    <t xml:space="preserve">BAR DO NEM               </t>
  </si>
  <si>
    <t xml:space="preserve">AV  RAUL ALVES FERREIRA           282        </t>
  </si>
  <si>
    <t xml:space="preserve">FRANCIS JUNIOR JANUARIA DE BRITO                  </t>
  </si>
  <si>
    <t xml:space="preserve">FRANCIS JUNIOR JANUA     </t>
  </si>
  <si>
    <t xml:space="preserve">R   GERALDINO MARTINS DA SILVA    1          </t>
  </si>
  <si>
    <t xml:space="preserve">MORRO BOIADEIRO          </t>
  </si>
  <si>
    <t xml:space="preserve">LUCIANO JOSE SABINO PAVAO                         </t>
  </si>
  <si>
    <t xml:space="preserve">AV  SILVEIRA BRUM                 57         </t>
  </si>
  <si>
    <t xml:space="preserve">LUCIMAR DE FATIMA ASSUNCAO 54075998649            </t>
  </si>
  <si>
    <t xml:space="preserve">0024907190000       </t>
  </si>
  <si>
    <t xml:space="preserve">MERCEARIA PAI E FILH     </t>
  </si>
  <si>
    <t xml:space="preserve">CONTABILIDADEMARIAJL@YAHOO.COM.BR                     </t>
  </si>
  <si>
    <t xml:space="preserve">R   SEBASTIAO FIGUEREDO PINTO     121        </t>
  </si>
  <si>
    <t xml:space="preserve">POSTO GENTIL UBA LTDA                             </t>
  </si>
  <si>
    <t xml:space="preserve">0014635260038       </t>
  </si>
  <si>
    <t xml:space="preserve">POSTO GENTIL             </t>
  </si>
  <si>
    <t xml:space="preserve">AV  DOS EX COMBATENTES            360        </t>
  </si>
  <si>
    <t xml:space="preserve">PATRICIA APARECIDA LOURENCO SILVA DE FAR          </t>
  </si>
  <si>
    <t xml:space="preserve">0036630050045       </t>
  </si>
  <si>
    <t xml:space="preserve">LANCHONETE PERFIL CA     </t>
  </si>
  <si>
    <t xml:space="preserve">ESCRITORIOCBARBOSA@UOL.COM.BR                         </t>
  </si>
  <si>
    <t xml:space="preserve">R   JOAO DE SOUZA LIMA            57         </t>
  </si>
  <si>
    <t xml:space="preserve">JARDEL VITOR DA COSTA 09126885646                 </t>
  </si>
  <si>
    <t xml:space="preserve">0040337420041       </t>
  </si>
  <si>
    <t xml:space="preserve">MINIMERCADO MUSSOLIM     </t>
  </si>
  <si>
    <t xml:space="preserve">jardelmussolin@gmail.com                              </t>
  </si>
  <si>
    <t xml:space="preserve">AV  OLEGARIO MACIEL               401        </t>
  </si>
  <si>
    <t xml:space="preserve">SULLIMAR DO AMARAL LOMBE VENTURA 1240625          </t>
  </si>
  <si>
    <t xml:space="preserve">0039738860024       </t>
  </si>
  <si>
    <t xml:space="preserve">DK BURGUER               </t>
  </si>
  <si>
    <t xml:space="preserve">R   NOSSA SENHORA APARECIDA       437        </t>
  </si>
  <si>
    <t xml:space="preserve">GREICE KELLY SILVA DOS SANTOS 0964605864          </t>
  </si>
  <si>
    <t xml:space="preserve">0039848250077       </t>
  </si>
  <si>
    <t xml:space="preserve">MERCEARIA LALU           </t>
  </si>
  <si>
    <t xml:space="preserve">R   ANTONIO FERNANDES VALENTIM    648        </t>
  </si>
  <si>
    <t xml:space="preserve">CINTIA M GEBAILE JORDAN CID EIRELI                </t>
  </si>
  <si>
    <t xml:space="preserve">127261669114        </t>
  </si>
  <si>
    <t xml:space="preserve">PROJEFESTA               </t>
  </si>
  <si>
    <t xml:space="preserve">R   CONDESSA AMALIA               138        </t>
  </si>
  <si>
    <t xml:space="preserve">JARDIM SANTA MENA        </t>
  </si>
  <si>
    <t xml:space="preserve">DIOGO DE ASSIS COSTA 05161149647                  </t>
  </si>
  <si>
    <t xml:space="preserve">0022346140040       </t>
  </si>
  <si>
    <t xml:space="preserve">VO FILOMENA              </t>
  </si>
  <si>
    <t xml:space="preserve">R   JOAO TEIXEIRA DE MOURA GUIMARA550        </t>
  </si>
  <si>
    <t xml:space="preserve">SUPERMERCADO PRECO BAIXO LTDA ME                  </t>
  </si>
  <si>
    <t xml:space="preserve">0040068820011       </t>
  </si>
  <si>
    <t xml:space="preserve">SUPERMERCADO PRECO B     </t>
  </si>
  <si>
    <t xml:space="preserve">miniprecosantana@hotmail.com                          </t>
  </si>
  <si>
    <t xml:space="preserve">AV  NELSON SOARES DUTRA           149        </t>
  </si>
  <si>
    <t xml:space="preserve">BEATRIZ BARBOSA PIRES DE ARAUJO                   </t>
  </si>
  <si>
    <t xml:space="preserve">LANCHONETE DA BIA        </t>
  </si>
  <si>
    <t xml:space="preserve">AV  CORONEL ARAUJO PORTO          519        </t>
  </si>
  <si>
    <t xml:space="preserve">GENEVALDO MARIANO LOPES                           </t>
  </si>
  <si>
    <t xml:space="preserve">GENEVALDO MARIANO LO     </t>
  </si>
  <si>
    <t xml:space="preserve">AV  CORONEL ARAUJO PORTO          98         </t>
  </si>
  <si>
    <t xml:space="preserve">BAR E SORVETERIA MANTO AZUL LTDA ME               </t>
  </si>
  <si>
    <t xml:space="preserve">0040283140097       </t>
  </si>
  <si>
    <t xml:space="preserve">LANCHONETE E SORVETE     </t>
  </si>
  <si>
    <t xml:space="preserve">PC  SANTO ANTONIO                 166        </t>
  </si>
  <si>
    <t xml:space="preserve">MARCIO JOSE DE LIMA 03482274690                   </t>
  </si>
  <si>
    <t xml:space="preserve">0039972600025       </t>
  </si>
  <si>
    <t xml:space="preserve">BAR DO MARCINHO          </t>
  </si>
  <si>
    <t xml:space="preserve">R   SAO VICENTE DE PAULO          87         </t>
  </si>
  <si>
    <t xml:space="preserve">SHINAYLLER CHRISTY MORAES                         </t>
  </si>
  <si>
    <t xml:space="preserve">BURGER HOUSE             </t>
  </si>
  <si>
    <t xml:space="preserve">R   AMOROSA RIBEIRO MILLEN        80         </t>
  </si>
  <si>
    <t xml:space="preserve">AREDES E DAINESE LTDA ME                          </t>
  </si>
  <si>
    <t xml:space="preserve">0029476710020       </t>
  </si>
  <si>
    <t xml:space="preserve">SUSHI GOURMET            </t>
  </si>
  <si>
    <t xml:space="preserve">R   MARECHAL DEODORO              265        </t>
  </si>
  <si>
    <t xml:space="preserve">ROSEANE ANACLETO SOBRINHO 11046443631             </t>
  </si>
  <si>
    <t xml:space="preserve">0032691820092       </t>
  </si>
  <si>
    <t xml:space="preserve">BAR DO VITAO             </t>
  </si>
  <si>
    <t xml:space="preserve">churrasquinhodacasa@hotmail.com                       </t>
  </si>
  <si>
    <t xml:space="preserve">R   SANCHES PORTILHO              58         </t>
  </si>
  <si>
    <t xml:space="preserve">HUGO RIBEIRO DOS SANTOS 11090815611               </t>
  </si>
  <si>
    <t xml:space="preserve">0037593860035       </t>
  </si>
  <si>
    <t xml:space="preserve">HUGAO BEER               </t>
  </si>
  <si>
    <t xml:space="preserve">R   TENENTE LUIZ RIBEIRO          473        </t>
  </si>
  <si>
    <t xml:space="preserve">JOSE CLOVIS LOURENCO CAMPOS                       </t>
  </si>
  <si>
    <t xml:space="preserve">HORTIFRUTI J CAMPOS      </t>
  </si>
  <si>
    <t xml:space="preserve">R   JOAO SALVATO                  88 COM     </t>
  </si>
  <si>
    <t xml:space="preserve">RODRIGO SIMOES MARTINS                            </t>
  </si>
  <si>
    <t xml:space="preserve">AV  SIZENANDO DUTRA DE SIQUEIRA   1520       </t>
  </si>
  <si>
    <t xml:space="preserve">DONOVAN CARMONA ALVES                             </t>
  </si>
  <si>
    <t xml:space="preserve">MERCADO ALADIM           </t>
  </si>
  <si>
    <t xml:space="preserve">R   DOS OPERARIOS                 527        </t>
  </si>
  <si>
    <t xml:space="preserve">WELTON FERREIRA DOS SANTOS 03980423654            </t>
  </si>
  <si>
    <t xml:space="preserve">0040314610030       </t>
  </si>
  <si>
    <t xml:space="preserve">WF HAMBURGUERIA          </t>
  </si>
  <si>
    <t xml:space="preserve">R   MONOEL DOS SANTOS             21 CS      </t>
  </si>
  <si>
    <t xml:space="preserve">MAGNO REIS CARNEIRO MORAES                        </t>
  </si>
  <si>
    <t xml:space="preserve">PADARIA VILA MINALDA     </t>
  </si>
  <si>
    <t xml:space="preserve">R   DOS OPERARIOS                 351        </t>
  </si>
  <si>
    <t xml:space="preserve">BRUNO FERREIRA BARROS                             </t>
  </si>
  <si>
    <t xml:space="preserve">AIRTON BAR               </t>
  </si>
  <si>
    <t xml:space="preserve">AV  CORONEL ARTUR CRUZ            569        </t>
  </si>
  <si>
    <t xml:space="preserve">RITA DE FATIMA FONSECA FRANCO                     </t>
  </si>
  <si>
    <t xml:space="preserve">BAR DO MARENGO           </t>
  </si>
  <si>
    <t xml:space="preserve">SIT MARENGO                       SN         </t>
  </si>
  <si>
    <t xml:space="preserve">FREDERICO DE ASSIS 27689328687                    </t>
  </si>
  <si>
    <t xml:space="preserve">0033958800050       </t>
  </si>
  <si>
    <t xml:space="preserve">BAR E PETISCARIA DO      </t>
  </si>
  <si>
    <t xml:space="preserve">barepetiscariadofred@gmail.com                        </t>
  </si>
  <si>
    <t xml:space="preserve">R   JEFERSON BATALHA              98 LJ      </t>
  </si>
  <si>
    <t xml:space="preserve">JOAO VICTOR DE SOUZA LEITE                        </t>
  </si>
  <si>
    <t xml:space="preserve">BAR DA RESENHA           </t>
  </si>
  <si>
    <t xml:space="preserve">R   LUCIANO RODRIGUES DE PAULA    SN         </t>
  </si>
  <si>
    <t xml:space="preserve">LEANDRO LUCIO ROSA                                </t>
  </si>
  <si>
    <t xml:space="preserve">ESPETINHOS DO LELEO      </t>
  </si>
  <si>
    <t xml:space="preserve">R   SANTA CATARINA                329        </t>
  </si>
  <si>
    <t xml:space="preserve">PAULO FIRMIANO 67475582604                        </t>
  </si>
  <si>
    <t xml:space="preserve">0026769060094       </t>
  </si>
  <si>
    <t xml:space="preserve">PAULO FIRMIANO           </t>
  </si>
  <si>
    <t xml:space="preserve">AV  DIAS PAES                     674        </t>
  </si>
  <si>
    <t xml:space="preserve">CARLOS HENRIQUE LINDOLFO BATISTA                  </t>
  </si>
  <si>
    <t xml:space="preserve">CARLOS HENRIQUE LIND     </t>
  </si>
  <si>
    <t xml:space="preserve">R   ESPIRITO SANTOS               302        </t>
  </si>
  <si>
    <t xml:space="preserve">M.A DA SILVA EVENTOS LTDA ME                      </t>
  </si>
  <si>
    <t xml:space="preserve">0039776170072       </t>
  </si>
  <si>
    <t xml:space="preserve">M.A EVENTOS              </t>
  </si>
  <si>
    <t xml:space="preserve">R   ALVARENGA PEIXOTO             361        </t>
  </si>
  <si>
    <t xml:space="preserve">MIL QUIMICA MG LTDA                               </t>
  </si>
  <si>
    <t xml:space="preserve">0670726990026       </t>
  </si>
  <si>
    <t xml:space="preserve">MIL QUIMICA MG LTDA      </t>
  </si>
  <si>
    <t xml:space="preserve">AV  JUIZ MARCO TULIO ISAAC        5263       </t>
  </si>
  <si>
    <t xml:space="preserve">BETIM                    </t>
  </si>
  <si>
    <t xml:space="preserve">JARDIM DAS ALTEROSAS     </t>
  </si>
  <si>
    <t xml:space="preserve">MARIA APARECIDA SOARES PUJONI 1461391687          </t>
  </si>
  <si>
    <t xml:space="preserve">0040210260068       </t>
  </si>
  <si>
    <t xml:space="preserve">POINT BAR                </t>
  </si>
  <si>
    <t xml:space="preserve">R   CEZARIO ALVIN                 15 LJ1     </t>
  </si>
  <si>
    <t xml:space="preserve">NAYARA FERREIRA DA SILVA 13941954601              </t>
  </si>
  <si>
    <t xml:space="preserve">0037730530015       </t>
  </si>
  <si>
    <t xml:space="preserve">BAR DO PRETO             </t>
  </si>
  <si>
    <t xml:space="preserve">R   JOSE DIAS DE OLIVEIRA         SN         </t>
  </si>
  <si>
    <t xml:space="preserve">KENYA SILVA SABIONI                               </t>
  </si>
  <si>
    <t xml:space="preserve">PARADA DO DAVI           </t>
  </si>
  <si>
    <t xml:space="preserve">ROD BR 120                        SM         </t>
  </si>
  <si>
    <t xml:space="preserve">MARIA VITORIA GOMES DE MORAES                     </t>
  </si>
  <si>
    <t xml:space="preserve">0036277690000       </t>
  </si>
  <si>
    <t xml:space="preserve">PADARIA MAIS Q PAO       </t>
  </si>
  <si>
    <t xml:space="preserve">maisqpaopadaria@gmail.com                             </t>
  </si>
  <si>
    <t xml:space="preserve">AV  SIZENANDO DUTRA DE SIQUEIRA   219        </t>
  </si>
  <si>
    <t xml:space="preserve">MANOEL DOS SANTOS ANDRADE 53842260725             </t>
  </si>
  <si>
    <t xml:space="preserve">0016592330007       </t>
  </si>
  <si>
    <t xml:space="preserve">MANOEL DOS SANTOS AN     </t>
  </si>
  <si>
    <t xml:space="preserve">R   NICOLAU ALVES DE OLIVEIRA     115        </t>
  </si>
  <si>
    <t xml:space="preserve">MARIA SEBASTIANA ROSA MORAIS                      </t>
  </si>
  <si>
    <t xml:space="preserve">MERCERIA TIA LU          </t>
  </si>
  <si>
    <t xml:space="preserve">R   SAO CRISTOVAO                 156        </t>
  </si>
  <si>
    <t xml:space="preserve">OTAVIO PASSON DE CARVALHO 10366643681             </t>
  </si>
  <si>
    <t xml:space="preserve">0021761600087       </t>
  </si>
  <si>
    <t xml:space="preserve">GELO E BRASA             </t>
  </si>
  <si>
    <t xml:space="preserve">artinoxmuriae@gmail.com                               </t>
  </si>
  <si>
    <t xml:space="preserve">AV  VICENTE ALVES                 10 LJ2     </t>
  </si>
  <si>
    <t xml:space="preserve">CINTIA RODRIGUES COSTA 09188585697                </t>
  </si>
  <si>
    <t xml:space="preserve">0039304770025       </t>
  </si>
  <si>
    <t xml:space="preserve">BAR E LANCHONETE SAN     </t>
  </si>
  <si>
    <t xml:space="preserve">CI21041959@GMAIL.COM                                  </t>
  </si>
  <si>
    <t xml:space="preserve">R   CAPITAO JOSE ANTONIO MACHADO  37         </t>
  </si>
  <si>
    <t xml:space="preserve">NATHALIA MORAES BORGES 15839386642                </t>
  </si>
  <si>
    <t xml:space="preserve">0040398630020       </t>
  </si>
  <si>
    <t xml:space="preserve">TERRACOS BAR             </t>
  </si>
  <si>
    <t xml:space="preserve">R   JOSE GOMES DOMINGOS           344        </t>
  </si>
  <si>
    <t xml:space="preserve">ELIZENE APARECIDA GOMES BARROS                    </t>
  </si>
  <si>
    <t xml:space="preserve">BAR DA ELIZENE           </t>
  </si>
  <si>
    <t xml:space="preserve">R   AGENOR DE BARROS              260        </t>
  </si>
  <si>
    <t xml:space="preserve">LUZIA DE FATIMA GABRIEL                           </t>
  </si>
  <si>
    <t xml:space="preserve">RESTAURANTE FUNDO DE     </t>
  </si>
  <si>
    <t xml:space="preserve">AV  HERMES BIGONHA                307        </t>
  </si>
  <si>
    <t xml:space="preserve">JOAO VICTOR SOUZA DE CASTRO 07188490600           </t>
  </si>
  <si>
    <t xml:space="preserve">0032830680022       </t>
  </si>
  <si>
    <t xml:space="preserve">BAR DO JOAO VICTOR       </t>
  </si>
  <si>
    <t xml:space="preserve">R   JOAO BICALHO                  11 SL2     </t>
  </si>
  <si>
    <t xml:space="preserve">CARLOS HENRIQUE SOUZA TEIXEIRA                    </t>
  </si>
  <si>
    <t xml:space="preserve">GALPAO DISTRIBUIDORA     </t>
  </si>
  <si>
    <t xml:space="preserve">R   ANGELO SPERANDIO              2560       </t>
  </si>
  <si>
    <t xml:space="preserve">ADENILSON EDUARDO LIBONI                          </t>
  </si>
  <si>
    <t xml:space="preserve">R   FRANCISCO TEIXEIRA DE ABREU   1475       </t>
  </si>
  <si>
    <t xml:space="preserve">EDIMAR VIEIRA DA SILVA 03438072629                </t>
  </si>
  <si>
    <t xml:space="preserve">0039325150077       </t>
  </si>
  <si>
    <t xml:space="preserve">BAR PAI E FILHO          </t>
  </si>
  <si>
    <t xml:space="preserve">AV  PREFEITO JOSE ALVES DUARTE    712        </t>
  </si>
  <si>
    <t xml:space="preserve">MONALISA SOUZA NASCIMENTO 13288803623             </t>
  </si>
  <si>
    <t xml:space="preserve">0040354150057       </t>
  </si>
  <si>
    <t xml:space="preserve">R   JERICO                        271        </t>
  </si>
  <si>
    <t xml:space="preserve">JOSE JOAQUIM DE OLIVEIRA                          </t>
  </si>
  <si>
    <t xml:space="preserve">LANCHONETE DO NEM        </t>
  </si>
  <si>
    <t xml:space="preserve">R   ROSA MOREIRA                  280        </t>
  </si>
  <si>
    <t xml:space="preserve">NIVALDO RODRIGUES CESAR                           </t>
  </si>
  <si>
    <t xml:space="preserve">LANCHONETE OPCAO         </t>
  </si>
  <si>
    <t xml:space="preserve">R   BARAO DE COTEGIPE             71         </t>
  </si>
  <si>
    <t xml:space="preserve">FRANCISCA AURINETE PEIXOTO DA SILVA 8998          </t>
  </si>
  <si>
    <t xml:space="preserve">0040432650040       </t>
  </si>
  <si>
    <t xml:space="preserve">FRANCISCA AURINETE P     </t>
  </si>
  <si>
    <t xml:space="preserve">R   ALTAIR DIAS GUIMARAES         10         </t>
  </si>
  <si>
    <t xml:space="preserve">IRACELIA MAURICIO LIMA 33304821848                </t>
  </si>
  <si>
    <t xml:space="preserve">0036748340047       </t>
  </si>
  <si>
    <t xml:space="preserve">R   AVELINO CARDOSO               1270       </t>
  </si>
  <si>
    <t xml:space="preserve">LAIR VIANA FERREIRA 93999186615                   </t>
  </si>
  <si>
    <t xml:space="preserve">0040416950043       </t>
  </si>
  <si>
    <t xml:space="preserve">VENDAO SERVICOS E CO     </t>
  </si>
  <si>
    <t xml:space="preserve">R   PLORIVAL CORREA NETO          571        </t>
  </si>
  <si>
    <t xml:space="preserve">THAIS DE SOUZA SILVA 11821161670                  </t>
  </si>
  <si>
    <t xml:space="preserve">0040469600071       </t>
  </si>
  <si>
    <t xml:space="preserve">CABANA DA LUCIA          </t>
  </si>
  <si>
    <t xml:space="preserve">R   MARIA CELESTE VARGAS QUINTAO  15         </t>
  </si>
  <si>
    <t xml:space="preserve">ANTONIO PEREIRA DA SILVA                          </t>
  </si>
  <si>
    <t xml:space="preserve">BAR DO PARA              </t>
  </si>
  <si>
    <t xml:space="preserve">R   EDUARDO ZOFFOLI               110        </t>
  </si>
  <si>
    <t xml:space="preserve">MORRO DO SAPE            </t>
  </si>
  <si>
    <t xml:space="preserve">MARILENE DIAS MONTEIRO CAPELLA 042466726          </t>
  </si>
  <si>
    <t xml:space="preserve">0040336690096       </t>
  </si>
  <si>
    <t xml:space="preserve">BAR E MERCEARIA TERR     </t>
  </si>
  <si>
    <t xml:space="preserve">R   VEREADOR ARY VIEIRA           12         </t>
  </si>
  <si>
    <t xml:space="preserve">TERREIRAO                </t>
  </si>
  <si>
    <t xml:space="preserve">EDUARDO RORIZ ALVES                               </t>
  </si>
  <si>
    <t xml:space="preserve">EDUARDO RORIZ ALVES      </t>
  </si>
  <si>
    <t xml:space="preserve">R   CORONEL BRANDAO               36         </t>
  </si>
  <si>
    <t xml:space="preserve">ORLI VERBENA GOMES MENDONCA PRIMO                 </t>
  </si>
  <si>
    <t xml:space="preserve">ORLI VERBENA GOMES M     </t>
  </si>
  <si>
    <t xml:space="preserve">BRUNA APARECIDA PERRUT LIMA 08799617676           </t>
  </si>
  <si>
    <t xml:space="preserve">0038669700042       </t>
  </si>
  <si>
    <t xml:space="preserve">KISABOR                  </t>
  </si>
  <si>
    <t xml:space="preserve">R   FRANCISCO DOS SANTOS          175LJ1     </t>
  </si>
  <si>
    <t xml:space="preserve">RAFAEL OLIVEIRA PIMENTA                           </t>
  </si>
  <si>
    <t xml:space="preserve">RAFAEL OLIVEIRA PIME     </t>
  </si>
  <si>
    <t xml:space="preserve">AV  ARTUR LIMA                    410        </t>
  </si>
  <si>
    <t xml:space="preserve">ALEX CLOVES OLIVEIRA GOMES 10309159628            </t>
  </si>
  <si>
    <t xml:space="preserve">0029094730090       </t>
  </si>
  <si>
    <t xml:space="preserve">PC  ARISTIDES BRAGA               145        </t>
  </si>
  <si>
    <t xml:space="preserve">BEATRIZ GONCALVES DE MOURA 13238541692            </t>
  </si>
  <si>
    <t xml:space="preserve">0038698640060       </t>
  </si>
  <si>
    <t xml:space="preserve">PESQUE PAGUE E RESTA     </t>
  </si>
  <si>
    <t xml:space="preserve">LUIZ ANTONIO GONCALVES DA CRUZ 087619606          </t>
  </si>
  <si>
    <t xml:space="preserve">0034202520068       </t>
  </si>
  <si>
    <t xml:space="preserve">LUIZ ANTONIO GONCALV     </t>
  </si>
  <si>
    <t xml:space="preserve">R   EVANGELINO VALE               348        </t>
  </si>
  <si>
    <t xml:space="preserve">LILIANA DE ALMEIDA                                </t>
  </si>
  <si>
    <t xml:space="preserve">GASTROBAR                </t>
  </si>
  <si>
    <t xml:space="preserve">R   PRINCIPAL                     800        </t>
  </si>
  <si>
    <t xml:space="preserve">ELISANGELA APARECIDA FARIA                        </t>
  </si>
  <si>
    <t xml:space="preserve">BAR DO BUTICA            </t>
  </si>
  <si>
    <t xml:space="preserve">AV  MARIA FERNANDES DE BARROS     380        </t>
  </si>
  <si>
    <t xml:space="preserve">GERALDA COSTA                                     </t>
  </si>
  <si>
    <t xml:space="preserve">LANCHONETE ZE CARLOS     </t>
  </si>
  <si>
    <t xml:space="preserve">AV  GECERICO GOMES OLIVEIRA       34         </t>
  </si>
  <si>
    <t xml:space="preserve">RAQUEL DAS NEVES SANTIAGO LOPES                   </t>
  </si>
  <si>
    <t xml:space="preserve">BAR RAQUEL               </t>
  </si>
  <si>
    <t xml:space="preserve">R   JACOMO MARIQUITO              SN         </t>
  </si>
  <si>
    <t xml:space="preserve">JOSE ROBERTO DE SOUZA 09909799626                 </t>
  </si>
  <si>
    <t xml:space="preserve">0040301710090       </t>
  </si>
  <si>
    <t xml:space="preserve">BAR DO BOKA              </t>
  </si>
  <si>
    <t xml:space="preserve">R   PROFESSORA JORCEMIRA DE FREITA7          </t>
  </si>
  <si>
    <t xml:space="preserve">FRANCISCO DE ASSIS PEREIRA RODRIGUES ME           </t>
  </si>
  <si>
    <t xml:space="preserve">0039772060094       </t>
  </si>
  <si>
    <t xml:space="preserve">VAREJAO PALMENSE         </t>
  </si>
  <si>
    <t xml:space="preserve">PEDRO HENRIQUE CANTAGALO MORAES                   </t>
  </si>
  <si>
    <t xml:space="preserve">R   FRANCISCO PINTO RIBEIRO       26         </t>
  </si>
  <si>
    <t xml:space="preserve">LEONI DA SILVA ROSA 10407358609                   </t>
  </si>
  <si>
    <t xml:space="preserve">0039420770060       </t>
  </si>
  <si>
    <t xml:space="preserve">BR DISTRIBUIDORA BAR     </t>
  </si>
  <si>
    <t xml:space="preserve">R   BEIRA LINHA                   14         </t>
  </si>
  <si>
    <t xml:space="preserve">ANDRE SEBASTIAO SILVA NOBREGA 0648666360          </t>
  </si>
  <si>
    <t xml:space="preserve">0038652890005       </t>
  </si>
  <si>
    <t xml:space="preserve">LARICAO LANCHES          </t>
  </si>
  <si>
    <t xml:space="preserve">R   PERCILIANA TOLEDO GUERRA      430        </t>
  </si>
  <si>
    <t xml:space="preserve">MULTILASER INDUSTRIAL S A                         </t>
  </si>
  <si>
    <t xml:space="preserve">112.159.766.117     </t>
  </si>
  <si>
    <t xml:space="preserve">MULTILASER               </t>
  </si>
  <si>
    <t xml:space="preserve">AV  BRIGADEIRO FARIA LIMA 1503    1811       </t>
  </si>
  <si>
    <t xml:space="preserve">JARDIM PAULISTANO        </t>
  </si>
  <si>
    <t xml:space="preserve">CASA DE CARNE CARRARO LTDA ME                     </t>
  </si>
  <si>
    <t xml:space="preserve">0039013370039       </t>
  </si>
  <si>
    <t xml:space="preserve">CASA DI CARNE CARRAR     </t>
  </si>
  <si>
    <t xml:space="preserve">sacolao.avenida@gmail.com                             </t>
  </si>
  <si>
    <t xml:space="preserve">R   DOUTOR CUSTODIO JUNQUEIRA     32         </t>
  </si>
  <si>
    <t xml:space="preserve">MIRACI GALVAO DA SILVA 08393242789                </t>
  </si>
  <si>
    <t xml:space="preserve">0040583040039       </t>
  </si>
  <si>
    <t xml:space="preserve">MIRACI GALVAO DA SIL     </t>
  </si>
  <si>
    <t xml:space="preserve">R   JOSEFA BARONE                 177        </t>
  </si>
  <si>
    <t xml:space="preserve">GABRIEL SANTOS RODRIGUES                          </t>
  </si>
  <si>
    <t xml:space="preserve">LANCHONETE AGUA NA B     </t>
  </si>
  <si>
    <t xml:space="preserve">R   JOSEFA BARONE                 53         </t>
  </si>
  <si>
    <t xml:space="preserve">ROSEMO DA SILVA GOMES                             </t>
  </si>
  <si>
    <t xml:space="preserve">PADARIA OPCAO            </t>
  </si>
  <si>
    <t xml:space="preserve">R   JUAREZ HOSKEN                 232        </t>
  </si>
  <si>
    <t xml:space="preserve">LUZIA CARMEM LUCIA MOURA                          </t>
  </si>
  <si>
    <t xml:space="preserve">LUZIA MASSAS             </t>
  </si>
  <si>
    <t xml:space="preserve">R   ALEOZINA LINA DA SILVEIRA     20         </t>
  </si>
  <si>
    <t xml:space="preserve">ARIANE AMARAL LOBATO 08112129630                  </t>
  </si>
  <si>
    <t xml:space="preserve">0037147330005       </t>
  </si>
  <si>
    <t xml:space="preserve">ZEUS BARBERSHOP CARA     </t>
  </si>
  <si>
    <t xml:space="preserve">R   PEDRO DE OLIVEIRA             105        </t>
  </si>
  <si>
    <t xml:space="preserve">FELIPE ZACARIAS FRANCISCO                         </t>
  </si>
  <si>
    <t xml:space="preserve">FELIPE ZACARIAS FRAN     </t>
  </si>
  <si>
    <t xml:space="preserve">R   RENATO MONTEIRO JUNQUEIRA     219        </t>
  </si>
  <si>
    <t xml:space="preserve">MARCIA CRISTINA DA SILVEIRA 00983003696           </t>
  </si>
  <si>
    <t xml:space="preserve">0034298570037       </t>
  </si>
  <si>
    <t xml:space="preserve">MARCIA CRISTINA DA S     </t>
  </si>
  <si>
    <t xml:space="preserve">mcs0503@gmail.com                                     </t>
  </si>
  <si>
    <t xml:space="preserve">AV  JOSE COSTA CRUZ               205        </t>
  </si>
  <si>
    <t xml:space="preserve">DIEGO DUTRA DE PAULA 07909687621                  </t>
  </si>
  <si>
    <t xml:space="preserve">0035681830055       </t>
  </si>
  <si>
    <t xml:space="preserve">BEEF GRILL               </t>
  </si>
  <si>
    <t xml:space="preserve">beefgrillcasadecarnes@hotmail.com                     </t>
  </si>
  <si>
    <t xml:space="preserve">TV  ARY HADDAD MERGH              128        </t>
  </si>
  <si>
    <t xml:space="preserve">EDUARDO BATISTA PEREIRA                           </t>
  </si>
  <si>
    <t xml:space="preserve">LANCHONETE DO EDUARD     </t>
  </si>
  <si>
    <t xml:space="preserve">R   JOSE MENEZES PEREIRA          329        </t>
  </si>
  <si>
    <t xml:space="preserve">MATEUS ALVES AQUILES                              </t>
  </si>
  <si>
    <t xml:space="preserve">ALTO PAPAGAIO FESTAS     </t>
  </si>
  <si>
    <t xml:space="preserve">R   JOSE MENEZES PEREIRA          527        </t>
  </si>
  <si>
    <t xml:space="preserve">MARIANA ALVES SILVA 11870009657                   </t>
  </si>
  <si>
    <t xml:space="preserve">0026564340060       </t>
  </si>
  <si>
    <t xml:space="preserve">SKINNA PIZZARIA          </t>
  </si>
  <si>
    <t xml:space="preserve">R   PROFESSOR CLOVES SALGADO      08         </t>
  </si>
  <si>
    <t xml:space="preserve">NILZA DA SILVA 05636525605                        </t>
  </si>
  <si>
    <t xml:space="preserve">0040591260093       </t>
  </si>
  <si>
    <t xml:space="preserve">BAR DA NILZINHA          </t>
  </si>
  <si>
    <t xml:space="preserve">AV  VEREADOR SEBASTIAO INACIO DA CSN         </t>
  </si>
  <si>
    <t xml:space="preserve">3845172160873       </t>
  </si>
  <si>
    <t xml:space="preserve">AV  MARECHAL HUMBERTO CASTELO BRAN1471       </t>
  </si>
  <si>
    <t xml:space="preserve">RUAN JANCER DA SILVA HIGINO MORAIS                </t>
  </si>
  <si>
    <t xml:space="preserve">RUAN JANCER DA SILVA     </t>
  </si>
  <si>
    <t xml:space="preserve">juliianasilvaa02@gmail.com                            </t>
  </si>
  <si>
    <t xml:space="preserve">R   WALDEMAR VAZ PEREIRA          215        </t>
  </si>
  <si>
    <t xml:space="preserve">PEDRO HENRIQUE GOMES PAIVA                        </t>
  </si>
  <si>
    <t xml:space="preserve">R   JOAO CLIMACO DE LUCAS         40         </t>
  </si>
  <si>
    <t xml:space="preserve">ELAINE APARECIDA DIAS                             </t>
  </si>
  <si>
    <t xml:space="preserve">TRAYLLER DA ELAINE       </t>
  </si>
  <si>
    <t xml:space="preserve">R   ANTONIO MARINHO               570        </t>
  </si>
  <si>
    <t xml:space="preserve">CHURRASCARIA FILCARLO LTDA ME                     </t>
  </si>
  <si>
    <t xml:space="preserve">0038011690019       </t>
  </si>
  <si>
    <t xml:space="preserve">CHURRASCARIA SERRA D     </t>
  </si>
  <si>
    <t xml:space="preserve">ROD BR 116                        45         </t>
  </si>
  <si>
    <t xml:space="preserve">MARINA QUEIROZ DA SILVA                           </t>
  </si>
  <si>
    <t xml:space="preserve">AGROPECUARIA             </t>
  </si>
  <si>
    <t xml:space="preserve">R   BOAVENTURA ABRITA             23         </t>
  </si>
  <si>
    <t xml:space="preserve">HUGO PEREIRA DE SOUSA                             </t>
  </si>
  <si>
    <t xml:space="preserve">BAR DO HUGO              </t>
  </si>
  <si>
    <t xml:space="preserve">R   DOUTOR ARMANDO XAVIER VIEIRA  SN         </t>
  </si>
  <si>
    <t xml:space="preserve">MATEUS MARTINS QUEIROZ 14136934661                </t>
  </si>
  <si>
    <t xml:space="preserve">0031472240073       </t>
  </si>
  <si>
    <t xml:space="preserve">BAR DO JULIO             </t>
  </si>
  <si>
    <t xml:space="preserve">R   MARIANO NOVAES DE MELO        56         </t>
  </si>
  <si>
    <t xml:space="preserve">VITOR GABRIEL DE FREITAS SILVA                    </t>
  </si>
  <si>
    <t xml:space="preserve">VITOR GABRIEL            </t>
  </si>
  <si>
    <t xml:space="preserve">R   IZAU DIAS DUARTE              550        </t>
  </si>
  <si>
    <t xml:space="preserve">MARIO MEDEIROS ANGELO 07083072647                 </t>
  </si>
  <si>
    <t xml:space="preserve">0040496930010       </t>
  </si>
  <si>
    <t xml:space="preserve">R   PONTE ALTA                    10         </t>
  </si>
  <si>
    <t xml:space="preserve">ALAN CESAR RODRIGUES PIOVAN                       </t>
  </si>
  <si>
    <t xml:space="preserve">DEPOSITO DO ALAN         </t>
  </si>
  <si>
    <t xml:space="preserve">R   AFONSO LANA                   410        </t>
  </si>
  <si>
    <t xml:space="preserve">ANA CAROLINA SANTOS FERNANDES                     </t>
  </si>
  <si>
    <t xml:space="preserve">ANA CAROLINA SANTOS      </t>
  </si>
  <si>
    <t xml:space="preserve">R   GERALDINO MARCOLINO DA SILVA  546        </t>
  </si>
  <si>
    <t xml:space="preserve">THIAGO DE SOUZA OLIVEIRA PAIVA 146232666          </t>
  </si>
  <si>
    <t xml:space="preserve">0039649560041       </t>
  </si>
  <si>
    <t xml:space="preserve">TH STORE TH TATTOO       </t>
  </si>
  <si>
    <t xml:space="preserve">AV  BRAULIR MARCELINO PRADO       240        </t>
  </si>
  <si>
    <t xml:space="preserve">LUZIA ELENA DA MATA RODRIGUES 6216686763          </t>
  </si>
  <si>
    <t xml:space="preserve">0040411000055       </t>
  </si>
  <si>
    <t xml:space="preserve">BAR DO VALDIRAO          </t>
  </si>
  <si>
    <t xml:space="preserve">R   VALFRIDO JOSE FERREIRA        SN         </t>
  </si>
  <si>
    <t xml:space="preserve">1338846200715       </t>
  </si>
  <si>
    <t xml:space="preserve">nfe@mirabras.com.br                                   </t>
  </si>
  <si>
    <t xml:space="preserve">PC  PRESIDENTE GETULIO VARGAS     7          </t>
  </si>
  <si>
    <t xml:space="preserve">HENRIQUE DOS SANTOS BENTES 04518172221            </t>
  </si>
  <si>
    <t xml:space="preserve">0039756640014       </t>
  </si>
  <si>
    <t xml:space="preserve">HENRIQUE DOS SANTOS      </t>
  </si>
  <si>
    <t xml:space="preserve">R   JOAO PINHEIRO                 8          </t>
  </si>
  <si>
    <t xml:space="preserve">WELLINGTON SILVA DE OLIVEIRA                      </t>
  </si>
  <si>
    <t xml:space="preserve">DEPOSITO WELLINGTON      </t>
  </si>
  <si>
    <t xml:space="preserve">R   PATRICIA XAVIER               132        </t>
  </si>
  <si>
    <t xml:space="preserve">MARCIO BASQUES                                    </t>
  </si>
  <si>
    <t xml:space="preserve">AV  JOAQUIM DIAS SANTIAGO         600        </t>
  </si>
  <si>
    <t xml:space="preserve">JOEL APARECIDO ALVES RAMOS                        </t>
  </si>
  <si>
    <t xml:space="preserve">ramosjoelramos5@gmail.com                             </t>
  </si>
  <si>
    <t xml:space="preserve">R   BEIRA LINHA                   SN         </t>
  </si>
  <si>
    <t xml:space="preserve">JOHNNY ALTINO MATIAS                              </t>
  </si>
  <si>
    <t xml:space="preserve">BAR DO JOHNNY            </t>
  </si>
  <si>
    <t xml:space="preserve">R   AZARIAS VARELLA DE AZEVEDO    231        </t>
  </si>
  <si>
    <t xml:space="preserve">VALDECI DA SILVA ARAUJO                           </t>
  </si>
  <si>
    <t xml:space="preserve">DISK BEER                </t>
  </si>
  <si>
    <t xml:space="preserve">AV  REGINA ANTUNES NAPOLEAO       128        </t>
  </si>
  <si>
    <t xml:space="preserve">NAPOLEAO 2               </t>
  </si>
  <si>
    <t xml:space="preserve">DORISMAR CEZAR DE OLIVEIRA                        </t>
  </si>
  <si>
    <t xml:space="preserve">BAR DO DORISMAR          </t>
  </si>
  <si>
    <t xml:space="preserve">AV  MADRE CANDIDA MARIA DE JESUS  10         </t>
  </si>
  <si>
    <t xml:space="preserve">BRUNO DE JESUS SILVA 13370888629                  </t>
  </si>
  <si>
    <t xml:space="preserve">0039485120060       </t>
  </si>
  <si>
    <t xml:space="preserve">BRUNO DE JESUS SILVA     </t>
  </si>
  <si>
    <t xml:space="preserve">R   JORGE ELIAS                   1737       </t>
  </si>
  <si>
    <t xml:space="preserve">LEONARDO DA SILVA                                 </t>
  </si>
  <si>
    <t xml:space="preserve">HITALO CESAR DE SOUZA LIMA 08027784611            </t>
  </si>
  <si>
    <t xml:space="preserve">0039100680036       </t>
  </si>
  <si>
    <t xml:space="preserve">GARCES BAR               </t>
  </si>
  <si>
    <t xml:space="preserve">R   CORONEL JOSE MESQUITA         487        </t>
  </si>
  <si>
    <t xml:space="preserve">DOUGLAS CIRINO DA SILVA                           </t>
  </si>
  <si>
    <t xml:space="preserve">DOUGLAS CIRINO DA SI     </t>
  </si>
  <si>
    <t xml:space="preserve">ABAIBA                   </t>
  </si>
  <si>
    <t xml:space="preserve">WALLACE SILVA NORTE LOURENCO                      </t>
  </si>
  <si>
    <t xml:space="preserve">WALLACE SILVA NORTE      </t>
  </si>
  <si>
    <t xml:space="preserve">LIVIA MARIA PRAXEDES SILVA                        </t>
  </si>
  <si>
    <t xml:space="preserve">R   COMENDADOR MANOEL LISBOA      21         </t>
  </si>
  <si>
    <t xml:space="preserve">DIEGO DE SOUZA OLIVEIRA ME                        </t>
  </si>
  <si>
    <t xml:space="preserve">0025847570074       </t>
  </si>
  <si>
    <t xml:space="preserve">FUMACARTE                </t>
  </si>
  <si>
    <t xml:space="preserve">R   OLIMPIO TEIXEIRA              333        </t>
  </si>
  <si>
    <t xml:space="preserve">JHONATA RESENDE DE AVELAR                         </t>
  </si>
  <si>
    <t xml:space="preserve">MERCEARIA ALAN KARDE     </t>
  </si>
  <si>
    <t xml:space="preserve">julianeavelar@hotmail.com                             </t>
  </si>
  <si>
    <t xml:space="preserve">R   ALAN KARDECK                  173        </t>
  </si>
  <si>
    <t xml:space="preserve">JOAO BATISTA DA ROCHA                             </t>
  </si>
  <si>
    <t xml:space="preserve">JOAO DO ESPETINHO        </t>
  </si>
  <si>
    <t xml:space="preserve">R   FRANCISCO ANDRE DE ARAUJO     225        </t>
  </si>
  <si>
    <t xml:space="preserve">JOSE GERALDO BATISTA 56433352715                  </t>
  </si>
  <si>
    <t xml:space="preserve">0034451410029       </t>
  </si>
  <si>
    <t xml:space="preserve">CABANA DO ZE GERALDO     </t>
  </si>
  <si>
    <t xml:space="preserve">R   CAETANO DE FARIA              300        </t>
  </si>
  <si>
    <t xml:space="preserve">VINICIUS GLICERIO 09140268608                     </t>
  </si>
  <si>
    <t xml:space="preserve">0036385180085       </t>
  </si>
  <si>
    <t xml:space="preserve">VINICIUS CONFEITARIA     </t>
  </si>
  <si>
    <t xml:space="preserve">R   ANTENOR MACHADO               593        </t>
  </si>
  <si>
    <t xml:space="preserve">MUNN A E B LTDA ME                                </t>
  </si>
  <si>
    <t xml:space="preserve">0039899830097       </t>
  </si>
  <si>
    <t xml:space="preserve">CAFE E RESTAURANTE       </t>
  </si>
  <si>
    <t xml:space="preserve">R   COMENDADOR JACINTO SOARES DE S865        </t>
  </si>
  <si>
    <t xml:space="preserve">SIRLENE APARECIDA NERES DE SOUZA 0273735          </t>
  </si>
  <si>
    <t xml:space="preserve">0039692340015       </t>
  </si>
  <si>
    <t xml:space="preserve">R   ELIAS BRAVO                   249        </t>
  </si>
  <si>
    <t xml:space="preserve">ELAINE CONCEICAO DE PAULA NOGUEIRA 09726          </t>
  </si>
  <si>
    <t xml:space="preserve">0029036620031       </t>
  </si>
  <si>
    <t xml:space="preserve">NANETATA RESTAURANTE     </t>
  </si>
  <si>
    <t xml:space="preserve">R   ANTENOR MACHADO               581        </t>
  </si>
  <si>
    <t xml:space="preserve">LARISSA DO PRADO SILVA ANTUNES                    </t>
  </si>
  <si>
    <t xml:space="preserve">MERCEARIA DA LARISSA     </t>
  </si>
  <si>
    <t xml:space="preserve">R   PORTUGAL 87                   87         </t>
  </si>
  <si>
    <t xml:space="preserve">ALESSANDRA DE SOUZA MACIEL OLIVEIRA 0098          </t>
  </si>
  <si>
    <t xml:space="preserve">0040199560080       </t>
  </si>
  <si>
    <t xml:space="preserve">MERCEARIA DO TATU        </t>
  </si>
  <si>
    <t xml:space="preserve">R   CASSIANO                      1618       </t>
  </si>
  <si>
    <t xml:space="preserve">MARZILIA DE SOUZA MELLO RODRIGUES                 </t>
  </si>
  <si>
    <t xml:space="preserve">BAR DA MARZILIA          </t>
  </si>
  <si>
    <t xml:space="preserve">R   FERREIRA BRITTO               359        </t>
  </si>
  <si>
    <t xml:space="preserve">MAIKON LAZZARONI MORAES                           </t>
  </si>
  <si>
    <t xml:space="preserve">BAR DO MAIKON            </t>
  </si>
  <si>
    <t xml:space="preserve">R   PADRE IVO URBANO MOREIRA      97         </t>
  </si>
  <si>
    <t xml:space="preserve">HENRIQUE MOISES DA SILVA 13125676606              </t>
  </si>
  <si>
    <t xml:space="preserve">0040785080058       </t>
  </si>
  <si>
    <t xml:space="preserve">R   CAPITAO MANOEL ALVES          SN         </t>
  </si>
  <si>
    <t xml:space="preserve">PEDRO HENRIQUE CAMPOS XAVIER                      </t>
  </si>
  <si>
    <t xml:space="preserve">PADARIA DE PIACATUBA     </t>
  </si>
  <si>
    <t xml:space="preserve">R   CANDIDO BATISTA               28         </t>
  </si>
  <si>
    <t xml:space="preserve">JULIA GOURLAT CORBELLI                            </t>
  </si>
  <si>
    <t xml:space="preserve">TEBAS BEER               </t>
  </si>
  <si>
    <t xml:space="preserve">R   JOAO GUILHERMINO              226        </t>
  </si>
  <si>
    <t xml:space="preserve">RAFAEL BELIZARIO DA SILVA                         </t>
  </si>
  <si>
    <t xml:space="preserve">SOLAR                    </t>
  </si>
  <si>
    <t xml:space="preserve">MARCOS ANTONIO MOREIRA                            </t>
  </si>
  <si>
    <t xml:space="preserve">LANCHES MARCOS           </t>
  </si>
  <si>
    <t xml:space="preserve">R   JOSE PELUSO                   501        </t>
  </si>
  <si>
    <t xml:space="preserve">VIVIANI CRISTINA BRITO OLIVEIRA SOARES 0          </t>
  </si>
  <si>
    <t xml:space="preserve">0038704350022       </t>
  </si>
  <si>
    <t xml:space="preserve">VIVIANI CRISTINA BRI     </t>
  </si>
  <si>
    <t xml:space="preserve">R   SANTA LUZIA                   67         </t>
  </si>
  <si>
    <t xml:space="preserve">SAO LUIZ                 </t>
  </si>
  <si>
    <t xml:space="preserve">MARIA CLARA MENDES DA SILVA                       </t>
  </si>
  <si>
    <t xml:space="preserve">RITA BAR                 </t>
  </si>
  <si>
    <t xml:space="preserve">R   RAUL TORRES PESSOA            7          </t>
  </si>
  <si>
    <t xml:space="preserve">MARIA CANDIDA BARONI ABREU 53048733604            </t>
  </si>
  <si>
    <t xml:space="preserve">0039968660078       </t>
  </si>
  <si>
    <t xml:space="preserve">SUPER MAX                </t>
  </si>
  <si>
    <t xml:space="preserve">supermaxcarangola20230@gmail.com                      </t>
  </si>
  <si>
    <t xml:space="preserve">R   DOZE DE OUTUBRO               4          </t>
  </si>
  <si>
    <t xml:space="preserve">JEFFERSON ALMEIDA FREITAS DE PAULA 10973          </t>
  </si>
  <si>
    <t xml:space="preserve">0040657890065       </t>
  </si>
  <si>
    <t xml:space="preserve">VEIGAS BAR               </t>
  </si>
  <si>
    <t xml:space="preserve">R   PEDRO MACHADO CASTELO BRANCO  26         </t>
  </si>
  <si>
    <t xml:space="preserve">SAO BENEDITO             </t>
  </si>
  <si>
    <t xml:space="preserve">BRANCO JUNIOR LTDA ME                             </t>
  </si>
  <si>
    <t xml:space="preserve">001849459.00-22     </t>
  </si>
  <si>
    <t xml:space="preserve">ACOUGUE FRIGOPARMA       </t>
  </si>
  <si>
    <t xml:space="preserve">STENIODINAMITE@GMAIL.COM                              </t>
  </si>
  <si>
    <t xml:space="preserve">AV  OLEGARIO MACIEL               378        </t>
  </si>
  <si>
    <t xml:space="preserve">LUCAS DA SILVA ROCHA 11879193655                  </t>
  </si>
  <si>
    <t xml:space="preserve">0040476440068       </t>
  </si>
  <si>
    <t xml:space="preserve">GERMANDO DISTRIBUIDO     </t>
  </si>
  <si>
    <t xml:space="preserve">R   DAS CAMELIAS                  25         </t>
  </si>
  <si>
    <t xml:space="preserve">GUILHERME FELIPE DA SILVA 09643372669             </t>
  </si>
  <si>
    <t xml:space="preserve">0040809220040       </t>
  </si>
  <si>
    <t xml:space="preserve">GUI DISTRIBUIDORA DE     </t>
  </si>
  <si>
    <t xml:space="preserve">demelocintabilidade@hotmail.com                       </t>
  </si>
  <si>
    <t xml:space="preserve">R   JOAO PAULO II                 70         </t>
  </si>
  <si>
    <t xml:space="preserve">NOSSA SENHORA APATEC     </t>
  </si>
  <si>
    <t xml:space="preserve">ELIZABETE FARIAS DE SOUZA                         </t>
  </si>
  <si>
    <t xml:space="preserve">126.539.325.110     </t>
  </si>
  <si>
    <t xml:space="preserve">BETH ELETRO              </t>
  </si>
  <si>
    <t xml:space="preserve">R   MONFORTE DE LEMOS             495        </t>
  </si>
  <si>
    <t xml:space="preserve">JARDIM UMUARAMA          </t>
  </si>
  <si>
    <t xml:space="preserve">MARCELO GOMES FERNANDES                           </t>
  </si>
  <si>
    <t xml:space="preserve">BAR DO IGOR              </t>
  </si>
  <si>
    <t xml:space="preserve">R   MANOEL LINO DE SOUZA          162LJB     </t>
  </si>
  <si>
    <t xml:space="preserve">SUELAYNE STEPHANE SILVA 09868378656               </t>
  </si>
  <si>
    <t xml:space="preserve">0037823790092       </t>
  </si>
  <si>
    <t xml:space="preserve">MERCEARIA PONTO FINA     </t>
  </si>
  <si>
    <t xml:space="preserve">R   ROSELY FINTELMAN              315        </t>
  </si>
  <si>
    <t xml:space="preserve">LILIAN PEREIRA LOPES MARQUES                      </t>
  </si>
  <si>
    <t xml:space="preserve">PADARIA SUPER PAO        </t>
  </si>
  <si>
    <t xml:space="preserve">AV  OLEGARIO MACIEL               1162       </t>
  </si>
  <si>
    <t xml:space="preserve">EDSON BARBOSA DA SILVA 62230328620                </t>
  </si>
  <si>
    <t xml:space="preserve">0039483690013       </t>
  </si>
  <si>
    <t xml:space="preserve">BAR BARBOSA              </t>
  </si>
  <si>
    <t xml:space="preserve">AV  PREFEITO JOSE ALVES DUARTE    633        </t>
  </si>
  <si>
    <t xml:space="preserve">MARIANA FERREIRA VIDAL 48052292840                </t>
  </si>
  <si>
    <t xml:space="preserve">0040788330071       </t>
  </si>
  <si>
    <t xml:space="preserve">marianafvidal71@ggmail.com                            </t>
  </si>
  <si>
    <t xml:space="preserve">R   ANTONIO CARLOS HENRIQUE SILVA 177        </t>
  </si>
  <si>
    <t xml:space="preserve">ROPE TABACARIA E ACESSORIOS MOVELEIROS L          </t>
  </si>
  <si>
    <t xml:space="preserve">0034975870037       </t>
  </si>
  <si>
    <t xml:space="preserve">2R DISTRIBUIDORA         </t>
  </si>
  <si>
    <t xml:space="preserve">R   VEREADOR SEBASTIAO LISBOA DE A172        </t>
  </si>
  <si>
    <t xml:space="preserve">JOSE DOMINGOS INOCENCIO MORAIS                    </t>
  </si>
  <si>
    <t xml:space="preserve">DOMINGAO LANCHES         </t>
  </si>
  <si>
    <t xml:space="preserve">PC  DOS ESTUDANTES                180        </t>
  </si>
  <si>
    <t xml:space="preserve">MPWR SUPERMERCADO LTDA EPP                        </t>
  </si>
  <si>
    <t xml:space="preserve">0040590820044       </t>
  </si>
  <si>
    <t xml:space="preserve">SUPERMERCADO ALVORAD     </t>
  </si>
  <si>
    <t xml:space="preserve">ACTULLCONTABILIDADE@GMAIL.COM                         </t>
  </si>
  <si>
    <t xml:space="preserve">AV  PRESIDENTE ARTUR DA SILVA BERN111        </t>
  </si>
  <si>
    <t xml:space="preserve">SUPERMERCADO FORTE E O P S LTDA ME                </t>
  </si>
  <si>
    <t xml:space="preserve">0034204470025       </t>
  </si>
  <si>
    <t xml:space="preserve">SUPERMERCADO FORTE       </t>
  </si>
  <si>
    <t xml:space="preserve">SUPERMERCADO.MUNDIAL@HOTMAIL.COM                      </t>
  </si>
  <si>
    <t xml:space="preserve">AV  JOSE REZENDE BRANDO           801        </t>
  </si>
  <si>
    <t xml:space="preserve">RAISSA RANY SANTOS BARBOSA                        </t>
  </si>
  <si>
    <t xml:space="preserve">BAR DA DONA LUCIA        </t>
  </si>
  <si>
    <t xml:space="preserve">R   ANTONIO CANDIAN               61         </t>
  </si>
  <si>
    <t xml:space="preserve">RAMON DINIZ                                       </t>
  </si>
  <si>
    <t xml:space="preserve">RD DISTRIBUIDORA         </t>
  </si>
  <si>
    <t xml:space="preserve">AV  OSWALDO SALGADO GUIMARAES     82         </t>
  </si>
  <si>
    <t xml:space="preserve">DEPOSITO DA CERVEJA UBA LTDA ME                   </t>
  </si>
  <si>
    <t xml:space="preserve">0040610500074       </t>
  </si>
  <si>
    <t xml:space="preserve">DEPOSITO DA CERVEJA      </t>
  </si>
  <si>
    <t xml:space="preserve">depositodacervejauba@gmail.com                        </t>
  </si>
  <si>
    <t xml:space="preserve">AV  COMENDADOR JACINTO SOARES DE S1731       </t>
  </si>
  <si>
    <t xml:space="preserve">TRANSPORTADORA DUBEM LTDA                         </t>
  </si>
  <si>
    <t xml:space="preserve">3842371460025       </t>
  </si>
  <si>
    <t xml:space="preserve">TRANSPORTADORA DUBEM     </t>
  </si>
  <si>
    <t xml:space="preserve">R   FERREIRA BRITO                489        </t>
  </si>
  <si>
    <t xml:space="preserve">RAFAEL DE PAULA SERVANO 11931229708               </t>
  </si>
  <si>
    <t xml:space="preserve">0040315420006       </t>
  </si>
  <si>
    <t xml:space="preserve">RAFFA S BURGUER          </t>
  </si>
  <si>
    <t xml:space="preserve">R   CONSELHEIRO TORRES            SN         </t>
  </si>
  <si>
    <t xml:space="preserve">ROGERIO VIEIRA PEREIRA                            </t>
  </si>
  <si>
    <t xml:space="preserve">RECANTO DO ROGERIO       </t>
  </si>
  <si>
    <t xml:space="preserve">R   CANDIDO MENDES CARVALHO       23         </t>
  </si>
  <si>
    <t xml:space="preserve">LAVIHESHUAH WILLIAM SILVA E COSTA                 </t>
  </si>
  <si>
    <t xml:space="preserve">DISK BEBIDAS PE NA J     </t>
  </si>
  <si>
    <t xml:space="preserve">R   QUINZE DE NOVEMBRO            83         </t>
  </si>
  <si>
    <t xml:space="preserve">WELINGTON MACEDO DE SOUZA                         </t>
  </si>
  <si>
    <t xml:space="preserve">                         </t>
  </si>
  <si>
    <t xml:space="preserve">R   VICENTE GONCALVES MARREIRO    330        </t>
  </si>
  <si>
    <t xml:space="preserve">JARDIM CAICARAS          </t>
  </si>
  <si>
    <t xml:space="preserve">JOSE VARDELINO MARTINS                            </t>
  </si>
  <si>
    <t xml:space="preserve">BAR DO PE DE PANO        </t>
  </si>
  <si>
    <t xml:space="preserve">JOSE OSMAR PROVALENTE JUNIOR 06229584611          </t>
  </si>
  <si>
    <t xml:space="preserve">0040875370039       </t>
  </si>
  <si>
    <t xml:space="preserve">joseosmarjuniorvalente@gmail.com                      </t>
  </si>
  <si>
    <t xml:space="preserve">R   TENENTE PEDRO BATALHA         439        </t>
  </si>
  <si>
    <t xml:space="preserve">MARCO AURELIO BONIN VIEIRA 88223299615            </t>
  </si>
  <si>
    <t xml:space="preserve">0038386410060       </t>
  </si>
  <si>
    <t xml:space="preserve">BAR E MERCEARIA POPU     </t>
  </si>
  <si>
    <t xml:space="preserve">R   PEDRO TEODORO BATISTA         12         </t>
  </si>
  <si>
    <t xml:space="preserve">PNAPLES INDUSTRIA E COMERCIO DE PLASTICO          </t>
  </si>
  <si>
    <t xml:space="preserve">77.907.637          </t>
  </si>
  <si>
    <t xml:space="preserve">PNAPLES PLASTICOS        </t>
  </si>
  <si>
    <t xml:space="preserve">AV  PITAGORAS                     881        </t>
  </si>
  <si>
    <t xml:space="preserve">DUQUE DE CAXIAS          </t>
  </si>
  <si>
    <t xml:space="preserve">CHACARAS RIO-PETROPO     </t>
  </si>
  <si>
    <t xml:space="preserve">ADRIANA APARECIDA PEREIRA 06919922665             </t>
  </si>
  <si>
    <t xml:space="preserve">0040592660036       </t>
  </si>
  <si>
    <t xml:space="preserve">ADRIANA APARECIDA PE     </t>
  </si>
  <si>
    <t xml:space="preserve">R   PASCHOAL DEMARQUES            110        </t>
  </si>
  <si>
    <t xml:space="preserve">SIRNEIA BRAS FERRAZ ME                            </t>
  </si>
  <si>
    <t xml:space="preserve">0040560260040       </t>
  </si>
  <si>
    <t xml:space="preserve">SIRNEIA BRAS FERRAZ      </t>
  </si>
  <si>
    <t xml:space="preserve">R   BRAZ DI MINGO                 87         </t>
  </si>
  <si>
    <t xml:space="preserve">GISLAINE APARECIDA DA SILVA TEIXEIRA ME           </t>
  </si>
  <si>
    <t xml:space="preserve">0031050300084       </t>
  </si>
  <si>
    <t xml:space="preserve">PADARIA DO CARLINHOS     </t>
  </si>
  <si>
    <t xml:space="preserve">PC  CORONEL LUIZ COUTINHO         10         </t>
  </si>
  <si>
    <t xml:space="preserve">DAVI ROBSON MARTINS ME                            </t>
  </si>
  <si>
    <t xml:space="preserve">0039963230091       </t>
  </si>
  <si>
    <t xml:space="preserve">CASA DE CARNES SAO J     </t>
  </si>
  <si>
    <t xml:space="preserve">R   ANTONIO MARINHO               11         </t>
  </si>
  <si>
    <t xml:space="preserve">RAISSA VALERIA VITAL 08299086680                  </t>
  </si>
  <si>
    <t xml:space="preserve">0017213260065       </t>
  </si>
  <si>
    <t xml:space="preserve">BAR E RESTAURANTE E      </t>
  </si>
  <si>
    <t xml:space="preserve">FABIO JUNIOR CAMARGO                              </t>
  </si>
  <si>
    <t xml:space="preserve">MERCEARIA RENASCER       </t>
  </si>
  <si>
    <t xml:space="preserve">R   VIRGILIO FRANCISCO PINTO      1183       </t>
  </si>
  <si>
    <t xml:space="preserve">VILMA DE ALMEIDA BOLDRINI MORAIS                  </t>
  </si>
  <si>
    <t xml:space="preserve">R   PREFEITO EURIPEDES CARLOS DE A19         </t>
  </si>
  <si>
    <t xml:space="preserve">FRANCISCO FERNANDES JUNIOR                        </t>
  </si>
  <si>
    <t xml:space="preserve">CARANGAZ                 </t>
  </si>
  <si>
    <t xml:space="preserve">chicopm@gmail.com                                     </t>
  </si>
  <si>
    <t xml:space="preserve">R   ANTONIO VALENTE               125        </t>
  </si>
  <si>
    <t xml:space="preserve">ANGELA MAGNA OLIVEIRA                             </t>
  </si>
  <si>
    <t xml:space="preserve">TRAILER DA RODOVIA       </t>
  </si>
  <si>
    <t xml:space="preserve">ROD BR 120 KM                     551        </t>
  </si>
  <si>
    <t xml:space="preserve">LENILSON PEREIRA DA SILVA 08692356727             </t>
  </si>
  <si>
    <t xml:space="preserve">0040712510095       </t>
  </si>
  <si>
    <t xml:space="preserve">LENILSON PEREIRA DA      </t>
  </si>
  <si>
    <t xml:space="preserve">AV  CORONEL TELEMACO POMPEI       12         </t>
  </si>
  <si>
    <t xml:space="preserve">LUCIANA DO CARMO SOUZA PEREIRA                    </t>
  </si>
  <si>
    <t xml:space="preserve">MERCEARIA DA BETE        </t>
  </si>
  <si>
    <t xml:space="preserve">R   OLDEMAR MONTENARI             329        </t>
  </si>
  <si>
    <t xml:space="preserve">VITORIA CUNHA DE OLIVEIRA                         </t>
  </si>
  <si>
    <t xml:space="preserve">PADARIA TAVARES          </t>
  </si>
  <si>
    <t xml:space="preserve">R   FRANCISCO TAVARES NOLETO      135        </t>
  </si>
  <si>
    <t xml:space="preserve">DAIVIDSON FERNANDO ANDRADE ALVES                  </t>
  </si>
  <si>
    <t xml:space="preserve">BAR S L V                </t>
  </si>
  <si>
    <t xml:space="preserve">AV  JOAO BATISTA DE SOUZA         145        </t>
  </si>
  <si>
    <t xml:space="preserve">JUSCELINO DA SILVA                                </t>
  </si>
  <si>
    <t xml:space="preserve">KUEY BARBEARIA           </t>
  </si>
  <si>
    <t xml:space="preserve">AV  CORONEL MONTEIRO DE CASTRO    681LJ1     </t>
  </si>
  <si>
    <t xml:space="preserve">SONIA MARIA PRATA DE FARIA                        </t>
  </si>
  <si>
    <t xml:space="preserve">TOCA DO LEAO             </t>
  </si>
  <si>
    <t xml:space="preserve">R   DAS PALMEIRAS                 130        </t>
  </si>
  <si>
    <t xml:space="preserve">LEONARDO GOMES DOS SANTOS 84174064687             </t>
  </si>
  <si>
    <t xml:space="preserve">0019624170010       </t>
  </si>
  <si>
    <t xml:space="preserve">LEONARDO GOMES DOS S     </t>
  </si>
  <si>
    <t xml:space="preserve">llleolima60@gmail.com                                 </t>
  </si>
  <si>
    <t xml:space="preserve">R   GARIBALDE CERQUEIRA           138        </t>
  </si>
  <si>
    <t xml:space="preserve">JOELTTON BARROS DA SILVA 08781120656              </t>
  </si>
  <si>
    <t xml:space="preserve">0040564180033       </t>
  </si>
  <si>
    <t xml:space="preserve">BAR DO CANARIO           </t>
  </si>
  <si>
    <t xml:space="preserve">R   DOS OPERARIOS                 230        </t>
  </si>
  <si>
    <t xml:space="preserve">FERNANDA LEONARDO DA SILVA                        </t>
  </si>
  <si>
    <t xml:space="preserve">VALDIR LANCHES           </t>
  </si>
  <si>
    <t xml:space="preserve">R   AZALEIA                       291        </t>
  </si>
  <si>
    <t xml:space="preserve">PAULINO FERNANDES        </t>
  </si>
  <si>
    <t xml:space="preserve">MARIA LAURA NASCIMENTO PINTO 14294041676          </t>
  </si>
  <si>
    <t xml:space="preserve">0040638970091       </t>
  </si>
  <si>
    <t xml:space="preserve">MERCADO CABIBO           </t>
  </si>
  <si>
    <t xml:space="preserve">R   JOSE GIMES CORREA             60B        </t>
  </si>
  <si>
    <t xml:space="preserve">MARIA ENY FONTOURA GERMANDO                       </t>
  </si>
  <si>
    <t xml:space="preserve">MARIA ENY FONTOURA G     </t>
  </si>
  <si>
    <t xml:space="preserve">R   ALCEU JUNQUEIRA FERRAZ        399        </t>
  </si>
  <si>
    <t xml:space="preserve">BEATRIZ ADAIR DOS SANTOS                          </t>
  </si>
  <si>
    <t xml:space="preserve">BAR DO DESOVA            </t>
  </si>
  <si>
    <t xml:space="preserve">R   EVALDO DE OLIVEIRA            SN         </t>
  </si>
  <si>
    <t xml:space="preserve">GALENO INACIO DE SOUZA                            </t>
  </si>
  <si>
    <t xml:space="preserve">BAR DO GALENO            </t>
  </si>
  <si>
    <t xml:space="preserve">R   MARIO MARTINS                 SN         </t>
  </si>
  <si>
    <t xml:space="preserve">CARDOSO MELO             </t>
  </si>
  <si>
    <t xml:space="preserve">CINTIA DE OLIVEIRA LEITE                          </t>
  </si>
  <si>
    <t xml:space="preserve">LAVA RAPIDO TOP 10       </t>
  </si>
  <si>
    <t xml:space="preserve">R   ISAURA NAPOLEAO MAGALHAES     10         </t>
  </si>
  <si>
    <t xml:space="preserve">DAIANE DE OLIVEIRA 08077057640                    </t>
  </si>
  <si>
    <t xml:space="preserve">0021898690090       </t>
  </si>
  <si>
    <t xml:space="preserve">MERCEARIA DA XODO        </t>
  </si>
  <si>
    <t xml:space="preserve">R   JORGE TEIXEIRA CORTES         405        </t>
  </si>
  <si>
    <t xml:space="preserve">CARLOS ANTONIO BATISTA TEIXEIRA 12404790          </t>
  </si>
  <si>
    <t xml:space="preserve">0040920890083       </t>
  </si>
  <si>
    <t xml:space="preserve">MERCADO E MINI MERCA     </t>
  </si>
  <si>
    <t xml:space="preserve">R   ARTHUR BERNARDES NUNES        185        </t>
  </si>
  <si>
    <t xml:space="preserve">MARCELO DE CARVALHO CAMPBELL 06840445607          </t>
  </si>
  <si>
    <t xml:space="preserve">0039881030056       </t>
  </si>
  <si>
    <t xml:space="preserve">P R N DISTRIBUIDORA      </t>
  </si>
  <si>
    <t xml:space="preserve">R   AMBROSIO RODRIGUES CALDAS     202        </t>
  </si>
  <si>
    <t xml:space="preserve">RODINEY MORAIS BARBOSA                            </t>
  </si>
  <si>
    <t xml:space="preserve">CHINES LANCHES           </t>
  </si>
  <si>
    <t xml:space="preserve">R   EDMUNDO DIAS COSTA            183        </t>
  </si>
  <si>
    <t xml:space="preserve">HEBERT DE OLIVEIRA FERREIRA 14585657690           </t>
  </si>
  <si>
    <t xml:space="preserve">0037373600050       </t>
  </si>
  <si>
    <t xml:space="preserve">HB LANCHES               </t>
  </si>
  <si>
    <t xml:space="preserve">R   MORI BATISTA                  47         </t>
  </si>
  <si>
    <t xml:space="preserve">MARCIA DE MELO MIRANDA                            </t>
  </si>
  <si>
    <t xml:space="preserve">KOLINAS BAR              </t>
  </si>
  <si>
    <t xml:space="preserve">R   DOUTOR WALTER GOMES ROSA      109        </t>
  </si>
  <si>
    <t xml:space="preserve">ADENILSON DE ANDRADE GOMES                        </t>
  </si>
  <si>
    <t xml:space="preserve">MARCIA TAVARES DE QUEIROZ 04672660699             </t>
  </si>
  <si>
    <t xml:space="preserve">0041010560069       </t>
  </si>
  <si>
    <t xml:space="preserve">MERCEARIA DA MARCIA      </t>
  </si>
  <si>
    <t xml:space="preserve">m-acessorios@live.com                                 </t>
  </si>
  <si>
    <t xml:space="preserve">SIT BARRALS                       SN         </t>
  </si>
  <si>
    <t xml:space="preserve">CLAUDIO MEDEIROS DA COSTA 01551127750             </t>
  </si>
  <si>
    <t xml:space="preserve">RIMA HOTEL               </t>
  </si>
  <si>
    <t xml:space="preserve">AV  CINEASTA HUMBERTO MAURO       400        </t>
  </si>
  <si>
    <t xml:space="preserve">FABRICIO FRANCISCO MOREIRA                        </t>
  </si>
  <si>
    <t xml:space="preserve">R   MANOEL FERREIRA ESPINDOLA     237        </t>
  </si>
  <si>
    <t xml:space="preserve">RESTAURANTE E CHOPERIA ARMACAO LTDA ME            </t>
  </si>
  <si>
    <t xml:space="preserve">0040544940067       </t>
  </si>
  <si>
    <t xml:space="preserve">RESTAURANTE E CHOPER     </t>
  </si>
  <si>
    <t xml:space="preserve">joseantoniocontabilidade@yahoo.com.br                 </t>
  </si>
  <si>
    <t xml:space="preserve">AV  CORONEL MONTEIRO DE CASTRO    660 LJ     </t>
  </si>
  <si>
    <t xml:space="preserve">ROBERTA DE ARAUJO EMERENCIANO ME                  </t>
  </si>
  <si>
    <t xml:space="preserve">0040160810086       </t>
  </si>
  <si>
    <t xml:space="preserve">R   DOUTOR AFONSO CANEDO          23         </t>
  </si>
  <si>
    <t xml:space="preserve">SUELI DE ALMEIDA MARQUES 29501890244              </t>
  </si>
  <si>
    <t xml:space="preserve">0038470430041       </t>
  </si>
  <si>
    <t xml:space="preserve">SUELI DE ALMEIDA MAR     </t>
  </si>
  <si>
    <t xml:space="preserve">R   CAETANO ROBERTI               1304       </t>
  </si>
  <si>
    <t xml:space="preserve">ADRIELE FERNANDES MARIANO 17684622676             </t>
  </si>
  <si>
    <t xml:space="preserve">0041000700089       </t>
  </si>
  <si>
    <t xml:space="preserve">ADEGA DELAS              </t>
  </si>
  <si>
    <t xml:space="preserve">costac228@gmail.com                                   </t>
  </si>
  <si>
    <t xml:space="preserve">R   LOURDES ROCHA                 655        </t>
  </si>
  <si>
    <t xml:space="preserve">SERGIO JOSE DE OLIVEIRA 01409609618               </t>
  </si>
  <si>
    <t xml:space="preserve">0040242310095       </t>
  </si>
  <si>
    <t xml:space="preserve">SERGIO JOSE DE OLIVE     </t>
  </si>
  <si>
    <t xml:space="preserve">R   JOAO GUILHERMINO              164        </t>
  </si>
  <si>
    <t xml:space="preserve">EMERSON FIGUEIREDO RODRIGUES                      </t>
  </si>
  <si>
    <t xml:space="preserve">ESPETINHO DO EMIM        </t>
  </si>
  <si>
    <t xml:space="preserve">R   DONA LILIAN MOREIRA           130        </t>
  </si>
  <si>
    <t xml:space="preserve">RENATA RODRIGUES DE OLIVEIRA VIEIRA 0869          </t>
  </si>
  <si>
    <t xml:space="preserve">0024371930042       </t>
  </si>
  <si>
    <t xml:space="preserve">CHACARA DA MARFRANCI     </t>
  </si>
  <si>
    <t xml:space="preserve">R   VICTOR VECCHI                 158        </t>
  </si>
  <si>
    <t xml:space="preserve">GERALDO MIRANDA DA SILVA 04859567641              </t>
  </si>
  <si>
    <t xml:space="preserve">0039626540079       </t>
  </si>
  <si>
    <t xml:space="preserve">GERALDO MIRANDA SILV     </t>
  </si>
  <si>
    <t xml:space="preserve">R   NELIO RAIMUNDO                16         </t>
  </si>
  <si>
    <t xml:space="preserve">PAULO VICTOR DE PAULA MARTINS MADEIRA 09          </t>
  </si>
  <si>
    <t xml:space="preserve">0040645660094       </t>
  </si>
  <si>
    <t xml:space="preserve">EMPORIO BEBIDAS          </t>
  </si>
  <si>
    <t xml:space="preserve">PC  BARAO DA CONCEICAO            92         </t>
  </si>
  <si>
    <t xml:space="preserve">LUZIA JACINTO LOPES                               </t>
  </si>
  <si>
    <t xml:space="preserve">BAR DO COKETE            </t>
  </si>
  <si>
    <t xml:space="preserve">R   DOM PEDRO I                   54         </t>
  </si>
  <si>
    <t xml:space="preserve">VILA REZENDE             </t>
  </si>
  <si>
    <t xml:space="preserve">GISELE OLIVEIRA PEREIRA ME                        </t>
  </si>
  <si>
    <t xml:space="preserve">0040577110004       </t>
  </si>
  <si>
    <t xml:space="preserve">PANIFICADORA AVENIDA     </t>
  </si>
  <si>
    <t xml:space="preserve">AV  ASTOLFO DUTRA                 792        </t>
  </si>
  <si>
    <t xml:space="preserve">JOAO VITOR MARTINS SILVA                          </t>
  </si>
  <si>
    <t xml:space="preserve">JOAO VITOR MARTINS S     </t>
  </si>
  <si>
    <t xml:space="preserve">AV  FUNCHAL GARCIA                349        </t>
  </si>
  <si>
    <t xml:space="preserve">RAFAEL SILVA DE SOUZA                             </t>
  </si>
  <si>
    <t xml:space="preserve">RAFAEL SILVA DE SOUZ     </t>
  </si>
  <si>
    <t xml:space="preserve">R   ROLANDO LADEIRA SALGADO       43         </t>
  </si>
  <si>
    <t xml:space="preserve">FERNANDA GRAZIEL CORDEIRO MOLONI                  </t>
  </si>
  <si>
    <t xml:space="preserve">DELICIAS DA FERNANDA     </t>
  </si>
  <si>
    <t xml:space="preserve">R   SAO JOSE                      747        </t>
  </si>
  <si>
    <t xml:space="preserve">APARECIDA DE FATIMA VIEIRA LOURENCO WERN          </t>
  </si>
  <si>
    <t xml:space="preserve">0013387390050       </t>
  </si>
  <si>
    <t xml:space="preserve">QUASE TUDO               </t>
  </si>
  <si>
    <t xml:space="preserve">R   ALAN KARDEC                   26         </t>
  </si>
  <si>
    <t xml:space="preserve">JOSE VICTOR DA SILVA BALBINO                      </t>
  </si>
  <si>
    <t xml:space="preserve">BAR DO SABINO            </t>
  </si>
  <si>
    <t xml:space="preserve">R   JOSE AUGUSTO MARCOS           310LJC     </t>
  </si>
  <si>
    <t xml:space="preserve">MARIA APARECIDA DA SILVEIRA 90619188634           </t>
  </si>
  <si>
    <t xml:space="preserve">004090623.00-63     </t>
  </si>
  <si>
    <t xml:space="preserve">R   JESUS MONTEIRO DE BARROS      65         </t>
  </si>
  <si>
    <t xml:space="preserve">JAQUELINE DE PAULA QUIORATO 70045507619           </t>
  </si>
  <si>
    <t xml:space="preserve">0037948890033       </t>
  </si>
  <si>
    <t xml:space="preserve">CORNETA LANCHES          </t>
  </si>
  <si>
    <t xml:space="preserve">PC  SAO FRANCISCO DE ASSIS        288        </t>
  </si>
  <si>
    <t xml:space="preserve">AMARO ALCIDES DOS SANTOS 23600756672              </t>
  </si>
  <si>
    <t xml:space="preserve">0040997760036       </t>
  </si>
  <si>
    <t xml:space="preserve">AMARO ALCIDES DOS SA     </t>
  </si>
  <si>
    <t xml:space="preserve">R   EDSON CORTES MARINHO          678        </t>
  </si>
  <si>
    <t xml:space="preserve">FILIPE LEME RODRIGUES 13284298657                 </t>
  </si>
  <si>
    <t xml:space="preserve">003394004.00-37     </t>
  </si>
  <si>
    <t xml:space="preserve">FILIPE LEME RODRIGUE     </t>
  </si>
  <si>
    <t xml:space="preserve">R   MANOEL HIPOLITO               117        </t>
  </si>
  <si>
    <t xml:space="preserve">HELENO JOSE OLIVEIRA LAMOLHA                      </t>
  </si>
  <si>
    <t xml:space="preserve">MERCADO E PADARIA DO     </t>
  </si>
  <si>
    <t xml:space="preserve">R   JOAO GOUVEIA                  251        </t>
  </si>
  <si>
    <t xml:space="preserve">EDIMILSON RAMOS SILVA 11762115603                 </t>
  </si>
  <si>
    <t xml:space="preserve">0022913290094       </t>
  </si>
  <si>
    <t xml:space="preserve">BAR E LANCHONETE BLA     </t>
  </si>
  <si>
    <t xml:space="preserve">R   JOSE PERES                    632A       </t>
  </si>
  <si>
    <t xml:space="preserve">FRANCISCO ARLEN DOS SANTOS                        </t>
  </si>
  <si>
    <t xml:space="preserve">FRANCISCO ARLEN DOS      </t>
  </si>
  <si>
    <t xml:space="preserve">R   CASTRO ALVES                  52         </t>
  </si>
  <si>
    <t xml:space="preserve">DIEGO DE LIMA PERON 07557861655                   </t>
  </si>
  <si>
    <t xml:space="preserve">0039679080021       </t>
  </si>
  <si>
    <t xml:space="preserve">DIRETORIA BAR            </t>
  </si>
  <si>
    <t xml:space="preserve">R   AMILCAR ALVES DE SOUZA        340        </t>
  </si>
  <si>
    <t xml:space="preserve">ALDRIANI DE PAULO ALMEIDA 05051626602             </t>
  </si>
  <si>
    <t xml:space="preserve">0041123870020       </t>
  </si>
  <si>
    <t xml:space="preserve">BAR DO ALDRIANI          </t>
  </si>
  <si>
    <t xml:space="preserve">AV  PREFEITO JOSE ALVES DUARTE    1584       </t>
  </si>
  <si>
    <t xml:space="preserve">GLEISSON SILVA POLICARPO                          </t>
  </si>
  <si>
    <t xml:space="preserve">GLEISSON SILVA POLIC     </t>
  </si>
  <si>
    <t xml:space="preserve">R   NOSSA SENHORA APARECIDA       187        </t>
  </si>
  <si>
    <t xml:space="preserve">MICHAEL DE JESUS LOPES COSTA                      </t>
  </si>
  <si>
    <t xml:space="preserve">MICHAEL DE JESUS LOP     </t>
  </si>
  <si>
    <t xml:space="preserve">R   JOAO MOURA GUIMARAES          1102       </t>
  </si>
  <si>
    <t xml:space="preserve">BAR OLIVEIRA ANDRADE LTDA                         </t>
  </si>
  <si>
    <t xml:space="preserve">0041095520067       </t>
  </si>
  <si>
    <t xml:space="preserve">R   ALFERES HENRIQUE AZEVEDO      101        </t>
  </si>
  <si>
    <t xml:space="preserve">ELUANA APARECIDA BARBOSA DE ASSIS BRITO           </t>
  </si>
  <si>
    <t xml:space="preserve">ELO BAR                  </t>
  </si>
  <si>
    <t xml:space="preserve">AC  FAJARDO                       30         </t>
  </si>
  <si>
    <t xml:space="preserve">STEFANIA SEGUNDO ALBANO DE SOUZA SILVA 1          </t>
  </si>
  <si>
    <t xml:space="preserve">0040351940065       </t>
  </si>
  <si>
    <t xml:space="preserve">KI PASTEL                </t>
  </si>
  <si>
    <t xml:space="preserve">AV  GUIDO MARLIERE                582 A      </t>
  </si>
  <si>
    <t xml:space="preserve">RONILDA MARIA DE OLIVEIRA 51455765600             </t>
  </si>
  <si>
    <t xml:space="preserve">0024801660061       </t>
  </si>
  <si>
    <t xml:space="preserve">CASA DOS PASTEIS         </t>
  </si>
  <si>
    <t xml:space="preserve">R   VICOSA                        56         </t>
  </si>
  <si>
    <t xml:space="preserve">GILMAR DOS SANTOS OLIVEIRA FLORENCO               </t>
  </si>
  <si>
    <t xml:space="preserve">GS A A                   </t>
  </si>
  <si>
    <t xml:space="preserve">R   GOITACAZES                    143 CS     </t>
  </si>
  <si>
    <t xml:space="preserve">CELESTE APARECIDA DE SOUZA 60888636687            </t>
  </si>
  <si>
    <t xml:space="preserve">0040992870011       </t>
  </si>
  <si>
    <t xml:space="preserve">BAR DA PRETA             </t>
  </si>
  <si>
    <t xml:space="preserve">R   JOAO BATISTA RODRIGUES GOMES  19         </t>
  </si>
  <si>
    <t xml:space="preserve">FLAVIA CRISTINA BIAS FORTES PROFETA 0817          </t>
  </si>
  <si>
    <t xml:space="preserve">0029768220058       </t>
  </si>
  <si>
    <t xml:space="preserve">BAR PONTO CERTO FC       </t>
  </si>
  <si>
    <t xml:space="preserve">flavia.cbcemail@gmail.com                             </t>
  </si>
  <si>
    <t xml:space="preserve">R   SAO JOSE                      31         </t>
  </si>
  <si>
    <t xml:space="preserve">KAROLAINE MACHADO BASTOS 13637635631              </t>
  </si>
  <si>
    <t xml:space="preserve">0041075280087       </t>
  </si>
  <si>
    <t xml:space="preserve">BAR DO NEI               </t>
  </si>
  <si>
    <t xml:space="preserve">R   JARBAS DE PAULA GUEDES        44         </t>
  </si>
  <si>
    <t xml:space="preserve">RIVALDO ROMEIRO NICOLAU 95807225600               </t>
  </si>
  <si>
    <t xml:space="preserve">0040247780090       </t>
  </si>
  <si>
    <t xml:space="preserve">POINT DOURADA            </t>
  </si>
  <si>
    <t xml:space="preserve">coneccontabilidadetombos@hotmail.com                  </t>
  </si>
  <si>
    <t xml:space="preserve">R   BELA VISTA PARQUE MUNICIPAL   SN         </t>
  </si>
  <si>
    <t xml:space="preserve">NEUZA DOS SANTOS SILVA 33399972687                </t>
  </si>
  <si>
    <t xml:space="preserve">0040997720026       </t>
  </si>
  <si>
    <t xml:space="preserve">PADARIA NOSSO SONHO      </t>
  </si>
  <si>
    <t xml:space="preserve">R   ARLINDO PINHEIRO              253        </t>
  </si>
  <si>
    <t xml:space="preserve">PALMEIRAS SUPERMERCADO UBAENSE LTDA ME            </t>
  </si>
  <si>
    <t xml:space="preserve">0040680300023       </t>
  </si>
  <si>
    <t xml:space="preserve">SUPERMERCADO PALMEIR     </t>
  </si>
  <si>
    <t xml:space="preserve">MERCADOPALMEIRAS@HOTMAIL.COM                          </t>
  </si>
  <si>
    <t xml:space="preserve">R   FRANCISCO TEIXEIRA DE ABREU   930 LJ     </t>
  </si>
  <si>
    <t xml:space="preserve">NOSSA CASA DISTRIBUIDORA DE BEBIDAS LTDA          </t>
  </si>
  <si>
    <t xml:space="preserve">0041153320053       </t>
  </si>
  <si>
    <t xml:space="preserve">NOSSA CASA               </t>
  </si>
  <si>
    <t xml:space="preserve">R   PRESIDENTE GETULIO VARGAS     261        </t>
  </si>
  <si>
    <t xml:space="preserve">WALDEMIRO CANDIDO DOS SANTOS                      </t>
  </si>
  <si>
    <t xml:space="preserve">WALDEMIRO CANDIDO DO     </t>
  </si>
  <si>
    <t xml:space="preserve">AV  EUVALDO LODI                  1014       </t>
  </si>
  <si>
    <t xml:space="preserve">LIMA E FILHOS VENDA DE BEBIDAS LTDA ME            </t>
  </si>
  <si>
    <t xml:space="preserve">0039145670269       </t>
  </si>
  <si>
    <t xml:space="preserve">LIMA E FILHOS VENDA      </t>
  </si>
  <si>
    <t xml:space="preserve">AV  CAPITAO ANTONIO CARLOS DE SOUZ162        </t>
  </si>
  <si>
    <t xml:space="preserve">SONIA REGINA CHARLES DA SILVA BRAGA               </t>
  </si>
  <si>
    <t xml:space="preserve">LANCHONETE GAVEA         </t>
  </si>
  <si>
    <t xml:space="preserve">R   WILSON BRAGA                  32         </t>
  </si>
  <si>
    <t xml:space="preserve">LANDER JULIO SILVA GOMES                          </t>
  </si>
  <si>
    <t xml:space="preserve">BAR DO LANDER            </t>
  </si>
  <si>
    <t xml:space="preserve">R   DIVINO ESPIRITO SANTO         73         </t>
  </si>
  <si>
    <t xml:space="preserve">LUCAS SANTOS AMORIM DORNELAS                      </t>
  </si>
  <si>
    <t xml:space="preserve">BAR BOTAFOGO             </t>
  </si>
  <si>
    <t xml:space="preserve">R   BERNARDINO DAMAS              82         </t>
  </si>
  <si>
    <t xml:space="preserve">LEANDRO SILVA DE ALMEIDA                          </t>
  </si>
  <si>
    <t xml:space="preserve">LEANDRO SILVA DE ALM     </t>
  </si>
  <si>
    <t xml:space="preserve">R   HELENA BARBOSA GUERSON        153        </t>
  </si>
  <si>
    <t xml:space="preserve">SEBASTIAO GONCALVES DOS SANTOS JUNIOR 06          </t>
  </si>
  <si>
    <t xml:space="preserve">0037799170018       </t>
  </si>
  <si>
    <t xml:space="preserve">SEBASTIAO GONCALVES      </t>
  </si>
  <si>
    <t xml:space="preserve">JUNIORGONCALVESSANTOS@HOTMAIL.COM                     </t>
  </si>
  <si>
    <t xml:space="preserve">PC  ARTHUR ANTONIO ALVES          01         </t>
  </si>
  <si>
    <t xml:space="preserve">LEANDRO DA SILVA TOLEDO 11249384605               </t>
  </si>
  <si>
    <t xml:space="preserve">0035172670084       </t>
  </si>
  <si>
    <t xml:space="preserve">LUIZ BIKE SPORTS         </t>
  </si>
  <si>
    <t xml:space="preserve">maxuel_pirassoli@hotmail.com                          </t>
  </si>
  <si>
    <t xml:space="preserve">R   JORGE ELIAS                   1644       </t>
  </si>
  <si>
    <t xml:space="preserve">MARCELO RODRIGUES LOPES 88550893668               </t>
  </si>
  <si>
    <t xml:space="preserve">0041131870050       </t>
  </si>
  <si>
    <t xml:space="preserve">R   SANTO ANTONIO                 4 LJ B     </t>
  </si>
  <si>
    <t xml:space="preserve">THELMA NASSIF CAMPOS ME                           </t>
  </si>
  <si>
    <t xml:space="preserve">0041121310044       </t>
  </si>
  <si>
    <t xml:space="preserve">NASSIF BISTRO            </t>
  </si>
  <si>
    <t xml:space="preserve">atitudeac@yahoo.com.br                                </t>
  </si>
  <si>
    <t xml:space="preserve">AV  CORONEL MONTEIRO DE CASTRO    547        </t>
  </si>
  <si>
    <t xml:space="preserve">FERNANDO CESAR ABRITTA 60733152600                </t>
  </si>
  <si>
    <t xml:space="preserve">0040942130022       </t>
  </si>
  <si>
    <t xml:space="preserve">GREEN BAR                </t>
  </si>
  <si>
    <t xml:space="preserve">R   JOSE DE MATTOS                698 CS     </t>
  </si>
  <si>
    <t xml:space="preserve">HELOINA FERNANDES PENA DIAS                       </t>
  </si>
  <si>
    <t xml:space="preserve">BAR DA HELO              </t>
  </si>
  <si>
    <t xml:space="preserve">R   NATIVIDADE                    257 CH     </t>
  </si>
  <si>
    <t xml:space="preserve">DOCE PAO LTDA ME                                  </t>
  </si>
  <si>
    <t xml:space="preserve">002406071.00-91     </t>
  </si>
  <si>
    <t xml:space="preserve">R   FRANCISCO TEIXEIRA DE ABREU   1209       </t>
  </si>
  <si>
    <t xml:space="preserve">VICTOR HUGO DE OLIVEIRA LAURINDO                  </t>
  </si>
  <si>
    <t xml:space="preserve">VITINHO                  </t>
  </si>
  <si>
    <t xml:space="preserve">R   JOAQUIM AQUINELO DA COSTA     163        </t>
  </si>
  <si>
    <t xml:space="preserve">GUSTAVO DA SILVA BARROS 13139417608               </t>
  </si>
  <si>
    <t xml:space="preserve">004140966.00-95     </t>
  </si>
  <si>
    <t xml:space="preserve">OFICINA DO CORTE         </t>
  </si>
  <si>
    <t xml:space="preserve">xgruhmebbo@gmail.com                                  </t>
  </si>
  <si>
    <t xml:space="preserve">R   JOSE PROCACI                  241        </t>
  </si>
  <si>
    <t xml:space="preserve">OTAVIO EMIDIO MARTINS                             </t>
  </si>
  <si>
    <t xml:space="preserve">INDIAS BAR               </t>
  </si>
  <si>
    <t xml:space="preserve">otavioemidiomartins18@gmail.com                       </t>
  </si>
  <si>
    <t xml:space="preserve">R   MILTON BASILIO                862        </t>
  </si>
  <si>
    <t xml:space="preserve">CELMA REGINA QUEIROZ BARBOSA                      </t>
  </si>
  <si>
    <t xml:space="preserve">DIVINO SABOR             </t>
  </si>
  <si>
    <t xml:space="preserve">AV  PADRE ARNALDO JANSEN          299        </t>
  </si>
  <si>
    <t xml:space="preserve">MARILENE APARECIDA DOS REIS MORAIS                </t>
  </si>
  <si>
    <t xml:space="preserve">ARROBAS CARNE 2          </t>
  </si>
  <si>
    <t xml:space="preserve">R   ANTONIO CAIAFA                50 LJ2     </t>
  </si>
  <si>
    <t xml:space="preserve">J S TRANSPORTES E COMERCIO EIRELI ME              </t>
  </si>
  <si>
    <t xml:space="preserve">0026576910002       </t>
  </si>
  <si>
    <t xml:space="preserve">GEISA TRANSPORTES E      </t>
  </si>
  <si>
    <t xml:space="preserve">AV  CAPITAO ANTONIO CARLOS DE SOUZ1451       </t>
  </si>
  <si>
    <t xml:space="preserve">ALEXSANDRE CARDOSO DE CARVALHO 028285477          </t>
  </si>
  <si>
    <t xml:space="preserve">0041229510036       </t>
  </si>
  <si>
    <t xml:space="preserve">LANCHONETE DOM QUIXO     </t>
  </si>
  <si>
    <t xml:space="preserve">acc_anunc@protonmail.com                              </t>
  </si>
  <si>
    <t xml:space="preserve">PC  27 DE JANEIRO                 296        </t>
  </si>
  <si>
    <t xml:space="preserve">DANIELA VERBENA DE FREITAS 10974432644            </t>
  </si>
  <si>
    <t xml:space="preserve">0041179930029       </t>
  </si>
  <si>
    <t xml:space="preserve">DISTRIBUIDORA TOCANT     </t>
  </si>
  <si>
    <t xml:space="preserve">R   VEREADOR TARCISIO CORDEIRO GOM80 CS      </t>
  </si>
  <si>
    <t xml:space="preserve">ROSILENE GOMES CAMPOS                             </t>
  </si>
  <si>
    <t xml:space="preserve">R   ANTONIO CAIAFA                50         </t>
  </si>
  <si>
    <t xml:space="preserve">KATIA LAVINIA BRAMBILA                            </t>
  </si>
  <si>
    <t xml:space="preserve">STUDIO FRONT             </t>
  </si>
  <si>
    <t xml:space="preserve">R   ALEXANDRE BARROCA             59 B       </t>
  </si>
  <si>
    <t xml:space="preserve">OSVALDIR DA CRUZ SILVA 80842780610                </t>
  </si>
  <si>
    <t xml:space="preserve">0041097540081       </t>
  </si>
  <si>
    <t xml:space="preserve">OSVALDIR DA CRUZ         </t>
  </si>
  <si>
    <t xml:space="preserve">R   ISMAIL AVILA                  1127       </t>
  </si>
  <si>
    <t xml:space="preserve">IONARA SILVA ALMEIDA BUSTAMANTE 78904242          </t>
  </si>
  <si>
    <t xml:space="preserve">0017572340091       </t>
  </si>
  <si>
    <t xml:space="preserve">DOCES NANA               </t>
  </si>
  <si>
    <t xml:space="preserve">laralmeidabustamante@outlook.com                      </t>
  </si>
  <si>
    <t xml:space="preserve">R   HENOCK FONSECA                41         </t>
  </si>
  <si>
    <t xml:space="preserve">MARIA JOSE ALVES DE SOUZA                         </t>
  </si>
  <si>
    <t xml:space="preserve">BAR BEIRA DA PISTA       </t>
  </si>
  <si>
    <t xml:space="preserve">smariajose61@yahoo.com                                </t>
  </si>
  <si>
    <t xml:space="preserve">R   SANTOS DUMONT                 121        </t>
  </si>
  <si>
    <t xml:space="preserve">APARECIDA PEREIRA DA SILVA MONTEIRO 8200          </t>
  </si>
  <si>
    <t xml:space="preserve">0041084610019       </t>
  </si>
  <si>
    <t xml:space="preserve">DISTRIBUIDORA INDEPE     </t>
  </si>
  <si>
    <t xml:space="preserve">R   REVERENDO FELIPE REVALE DE CAR341        </t>
  </si>
  <si>
    <t xml:space="preserve">INDEPENDENCIA            </t>
  </si>
  <si>
    <t xml:space="preserve">PAULA AVILA DA SILVA 11831858630                  </t>
  </si>
  <si>
    <t xml:space="preserve">0041162950030       </t>
  </si>
  <si>
    <t xml:space="preserve">FP COMERCIO DISTRIBU     </t>
  </si>
  <si>
    <t xml:space="preserve">R   RD MG 393                     99         </t>
  </si>
  <si>
    <t xml:space="preserve">SABRINA SPERANDIO BRAGA 14805860642               </t>
  </si>
  <si>
    <t xml:space="preserve">0040651100054       </t>
  </si>
  <si>
    <t xml:space="preserve">R   JOSE LOURENCO DA SILVA        836        </t>
  </si>
  <si>
    <t xml:space="preserve">ISAC BARBOSA DE OLIVEIRA                          </t>
  </si>
  <si>
    <t xml:space="preserve">ISAC BARBOSA DE OLIV     </t>
  </si>
  <si>
    <t xml:space="preserve">R   PADRE JOSE DOMINGUES          479 A      </t>
  </si>
  <si>
    <t xml:space="preserve">VALESKA SILVA LACERDA RAMOS                       </t>
  </si>
  <si>
    <t xml:space="preserve">DELICIA DOS SABORES      </t>
  </si>
  <si>
    <t xml:space="preserve">R   JOSE PERES                    46 LJB     </t>
  </si>
  <si>
    <t xml:space="preserve">OVIDIO DE PAULA DA FONSECA                        </t>
  </si>
  <si>
    <t xml:space="preserve">R   PROJETADA                     172        </t>
  </si>
  <si>
    <t xml:space="preserve">ROSANGELA NUNES ME                                </t>
  </si>
  <si>
    <t xml:space="preserve">0040781690064       </t>
  </si>
  <si>
    <t xml:space="preserve">BOTECO DO FLAVIN         </t>
  </si>
  <si>
    <t xml:space="preserve">R   PEDRO DE OLIVEIRA             78         </t>
  </si>
  <si>
    <t xml:space="preserve">MONIQUE FERREIRA CACADOR 10861330641              </t>
  </si>
  <si>
    <t xml:space="preserve">0033431740065       </t>
  </si>
  <si>
    <t xml:space="preserve">M A CACADOR              </t>
  </si>
  <si>
    <t xml:space="preserve">R   BRAZ SCHETINO                 30         </t>
  </si>
  <si>
    <t xml:space="preserve">MARCIA CONCEICAO DE OLIVEIRA 03037459670          </t>
  </si>
  <si>
    <t xml:space="preserve">0033682400052       </t>
  </si>
  <si>
    <t xml:space="preserve">TOMARC PRODUTOS E AL     </t>
  </si>
  <si>
    <t xml:space="preserve">R   TREZE DE MAIO                 129        </t>
  </si>
  <si>
    <t xml:space="preserve">JORGE JOSE DA SILVA 47887737672                   </t>
  </si>
  <si>
    <t xml:space="preserve">0041124300007       </t>
  </si>
  <si>
    <t xml:space="preserve">BAR E MERCEARIA RECA     </t>
  </si>
  <si>
    <t xml:space="preserve">R   DOS COQUEIROS                 16         </t>
  </si>
  <si>
    <t xml:space="preserve">MARILIA DA SILVA ALMEIDA 08097289660              </t>
  </si>
  <si>
    <t xml:space="preserve">0033518940082       </t>
  </si>
  <si>
    <t xml:space="preserve">MERCEARIA DA FAMILIA     </t>
  </si>
  <si>
    <t xml:space="preserve">R   BELO HORIZONTE                20         </t>
  </si>
  <si>
    <t xml:space="preserve">EMERSON MARTINS FERRAZ                            </t>
  </si>
  <si>
    <t xml:space="preserve">CANTINHO DO BATE PAP     </t>
  </si>
  <si>
    <t xml:space="preserve">ef0514799@gmail.com                                   </t>
  </si>
  <si>
    <t xml:space="preserve">R   CUSTODIO LACERDA              28         </t>
  </si>
  <si>
    <t xml:space="preserve">JESUS ANTONIO SILVERIO                            </t>
  </si>
  <si>
    <t>35-OUTROS</t>
  </si>
  <si>
    <t xml:space="preserve">SILVERIO BEBIDAS         </t>
  </si>
  <si>
    <t xml:space="preserve">jesus78kta@gmail.com                                  </t>
  </si>
  <si>
    <t xml:space="preserve">R   CLEBER MIRANDA                154        </t>
  </si>
  <si>
    <t xml:space="preserve">MARCELO GONCALVES DE OLIVEIRA                     </t>
  </si>
  <si>
    <t xml:space="preserve">BAR TAPETAO              </t>
  </si>
  <si>
    <t xml:space="preserve">R   FRANCISCO GAZOLA              140        </t>
  </si>
  <si>
    <t xml:space="preserve">SANTA  ALICE             </t>
  </si>
  <si>
    <t xml:space="preserve">C P MODESTO COMERCIO DE BEBIDAS E TABACA          </t>
  </si>
  <si>
    <t xml:space="preserve">0041214000029       </t>
  </si>
  <si>
    <t xml:space="preserve">DU BEBIDAS E TABACAR     </t>
  </si>
  <si>
    <t xml:space="preserve">R   DOUTOR TAVARES                101        </t>
  </si>
  <si>
    <t xml:space="preserve">MARLI APARECIDA RAMOS                             </t>
  </si>
  <si>
    <t xml:space="preserve">BAR MOSQUITAO            </t>
  </si>
  <si>
    <t xml:space="preserve">R   VEREADOR ALTAMIRO CAMPOS      22         </t>
  </si>
  <si>
    <t xml:space="preserve">MARCIA RODRIGUES GOMES MAZON 01427956669          </t>
  </si>
  <si>
    <t xml:space="preserve">0039407780015       </t>
  </si>
  <si>
    <t xml:space="preserve">MERCEARIA MAZON          </t>
  </si>
  <si>
    <t xml:space="preserve">R   JOSE REMIGIO DE REZENDE       144        </t>
  </si>
  <si>
    <t xml:space="preserve">ESQUECIDO                </t>
  </si>
  <si>
    <t xml:space="preserve">ALICIA OLIVEIRA RIBEIRO DE SOUZA                  </t>
  </si>
  <si>
    <t xml:space="preserve">DISTRIBUIDORA 021        </t>
  </si>
  <si>
    <t xml:space="preserve">lili.rjrj@gmail.com                                   </t>
  </si>
  <si>
    <t xml:space="preserve">R   FERREIRA LEITE                126        </t>
  </si>
  <si>
    <t xml:space="preserve">LIENE DINIZ CATAO OLIVEIRA 09565480675            </t>
  </si>
  <si>
    <t xml:space="preserve">0040866670092       </t>
  </si>
  <si>
    <t xml:space="preserve">LIENE DINIZ CATAO OL     </t>
  </si>
  <si>
    <t xml:space="preserve">R   ALFERES JOAQUIM DA ROCHA      631        </t>
  </si>
  <si>
    <t xml:space="preserve">PATRICIA LOPES DA SILVA FERNANTE 0367183          </t>
  </si>
  <si>
    <t xml:space="preserve">0041106540077       </t>
  </si>
  <si>
    <t xml:space="preserve">MERCEARIA LOPES          </t>
  </si>
  <si>
    <t xml:space="preserve">R   LOPO CARDOSO                  341        </t>
  </si>
  <si>
    <t xml:space="preserve">OXI BAETA MATERIAIS PARA SOLDA LTDA               </t>
  </si>
  <si>
    <t xml:space="preserve">626961893119        </t>
  </si>
  <si>
    <t xml:space="preserve">OXI BAETA                </t>
  </si>
  <si>
    <t xml:space="preserve">R   IBIAPAVA                      241        </t>
  </si>
  <si>
    <t xml:space="preserve">SANTO ANDRE              </t>
  </si>
  <si>
    <t xml:space="preserve">VILA APIAI               </t>
  </si>
  <si>
    <t xml:space="preserve">IZABEL DOS SANTOS FERREIRA ME                     </t>
  </si>
  <si>
    <t xml:space="preserve">004067970.00-05     </t>
  </si>
  <si>
    <t xml:space="preserve">PC  ANTONIO MARTINS DE ANDRADE    100        </t>
  </si>
  <si>
    <t xml:space="preserve">DHAYANE COSTA DE CASTRO                           </t>
  </si>
  <si>
    <t xml:space="preserve">BAR DA DHAYANE           </t>
  </si>
  <si>
    <t xml:space="preserve">R   JOANINHA DE SOUZA             32         </t>
  </si>
  <si>
    <t xml:space="preserve">CASSIO ALVES TEIXEIRA                             </t>
  </si>
  <si>
    <t xml:space="preserve">CASSIO ALVES TEIXEIR     </t>
  </si>
  <si>
    <t xml:space="preserve">R   JOAO ALMEIDA CRUZ             79         </t>
  </si>
  <si>
    <t xml:space="preserve">ANTONIO MIRANDA                                   </t>
  </si>
  <si>
    <t xml:space="preserve">ANTONIO MIRANDA          </t>
  </si>
  <si>
    <t xml:space="preserve">Lielzamiranda2017@gmail.com                           </t>
  </si>
  <si>
    <t xml:space="preserve">R   JOSE CARLOS DE ABREU          124        </t>
  </si>
  <si>
    <t xml:space="preserve">LUCIANO NOGUEIRA DE ARAUJO                        </t>
  </si>
  <si>
    <t xml:space="preserve">LUCIANO NOGUEIRA DE      </t>
  </si>
  <si>
    <t xml:space="preserve">R   JOAQUIM T LEITE               1739       </t>
  </si>
  <si>
    <t xml:space="preserve">ANTONIO MARCIO SILVA NUNES                        </t>
  </si>
  <si>
    <t xml:space="preserve">BAR DO BARAO             </t>
  </si>
  <si>
    <t xml:space="preserve">R   MANOEL PAIS TIAGO             50         </t>
  </si>
  <si>
    <t xml:space="preserve">ALINE RAMOS AMARO 10028295692                     </t>
  </si>
  <si>
    <t xml:space="preserve">0036473020063       </t>
  </si>
  <si>
    <t xml:space="preserve">CASA AMARO               </t>
  </si>
  <si>
    <t xml:space="preserve">R   DOUTOR HEITOR PEIXOTO TOLEDO  50         </t>
  </si>
  <si>
    <t xml:space="preserve">JAIRO DOS REIS GOMES 07247137606                  </t>
  </si>
  <si>
    <t xml:space="preserve">0041268980021       </t>
  </si>
  <si>
    <t xml:space="preserve">ROD BR 482 KM 48                  SN         </t>
  </si>
  <si>
    <t xml:space="preserve">ANTONIO JOSE DE OLIVEIRA 11314433814              </t>
  </si>
  <si>
    <t xml:space="preserve">0038919890030       </t>
  </si>
  <si>
    <t xml:space="preserve">BAR E MERCEARIA DO O     </t>
  </si>
  <si>
    <t xml:space="preserve">R   JOSE AZEVEDO                  41         </t>
  </si>
  <si>
    <t xml:space="preserve">VINICIUS AMORIM VALENTE 07737514678               </t>
  </si>
  <si>
    <t xml:space="preserve">0035568590044       </t>
  </si>
  <si>
    <t xml:space="preserve">VALENTE B E T            </t>
  </si>
  <si>
    <t xml:space="preserve">R   DOUTOR XENOFONTE MERCADANTE   178        </t>
  </si>
  <si>
    <t xml:space="preserve">SANDY SAMANTA BARCELOS                            </t>
  </si>
  <si>
    <t xml:space="preserve">LANCHES DO PA            </t>
  </si>
  <si>
    <t xml:space="preserve">AV  AMADEU JOSE SCHIAVON          223        </t>
  </si>
  <si>
    <t xml:space="preserve">GUILHERME QUIRINO DE SOUZA 14674247659            </t>
  </si>
  <si>
    <t xml:space="preserve">0040465510043       </t>
  </si>
  <si>
    <t xml:space="preserve">GUILHERMEQUIRINOFILHO@GMAIL.COM                       </t>
  </si>
  <si>
    <t xml:space="preserve">R   CORONEL JOAO FERREIRA DE ANDRA56         </t>
  </si>
  <si>
    <t xml:space="preserve">ITALO GREGORY DE OLIVEIRA 13168887625             </t>
  </si>
  <si>
    <t xml:space="preserve">GREGORY BARBEARIA        </t>
  </si>
  <si>
    <t xml:space="preserve">Italogregory258@hotmail.com                           </t>
  </si>
  <si>
    <t xml:space="preserve">R   MARIA AMELIA DE SOUZA PEDROSA 31         </t>
  </si>
  <si>
    <t xml:space="preserve">JOAO MARCUS DE ARAUJO COSTA                       </t>
  </si>
  <si>
    <t xml:space="preserve">R   GILCERIO REMIGIO RESENDE      153        </t>
  </si>
  <si>
    <t xml:space="preserve">RECANTO TRANQUILO        </t>
  </si>
  <si>
    <t xml:space="preserve">CRISTIANE FIRMINO DA SILVA 04792937752            </t>
  </si>
  <si>
    <t xml:space="preserve">0038153850075       </t>
  </si>
  <si>
    <t xml:space="preserve">VARANDA CARIOCA          </t>
  </si>
  <si>
    <t xml:space="preserve">AV  PREFEITO JOAO BATISTA STAMPINI96         </t>
  </si>
  <si>
    <t xml:space="preserve">FILIPE OLIVEIRA DE SOUZA                          </t>
  </si>
  <si>
    <t xml:space="preserve">BAR DO FLAVIO            </t>
  </si>
  <si>
    <t xml:space="preserve">R   PREFEITO JOAO VICENTE FILHO   336        </t>
  </si>
  <si>
    <t xml:space="preserve">ISVALTER SIRLEY LARINDO                           </t>
  </si>
  <si>
    <t xml:space="preserve">BAR DO RONALDO           </t>
  </si>
  <si>
    <t xml:space="preserve">PC  GUTEMBERG HENRIQUES           SN         </t>
  </si>
  <si>
    <t xml:space="preserve">MARCO ANTONIO DE FREITAS FERREIRA 031334          </t>
  </si>
  <si>
    <t xml:space="preserve">0031641600012       </t>
  </si>
  <si>
    <t xml:space="preserve">MARCO ANTONIO DE FRE     </t>
  </si>
  <si>
    <t xml:space="preserve">contact.fiscal@yahoo.com.br                           </t>
  </si>
  <si>
    <t xml:space="preserve">AV  DIOGENES GOMES DA SILVA       20         </t>
  </si>
  <si>
    <t xml:space="preserve">JOSE VITORINO DA SILVA                            </t>
  </si>
  <si>
    <t xml:space="preserve">JOSE VITORINO DA SIL     </t>
  </si>
  <si>
    <t xml:space="preserve">R   JOSE ROMAO DE ARAUJO PORTO    35         </t>
  </si>
  <si>
    <t xml:space="preserve">HELCE LEA DA SILVA LESSA 03202032631              </t>
  </si>
  <si>
    <t xml:space="preserve">0010177510080       </t>
  </si>
  <si>
    <t xml:space="preserve">HELCE LEA DA SILVA L     </t>
  </si>
  <si>
    <t xml:space="preserve">AV  ERNESTO LOPES                 491        </t>
  </si>
  <si>
    <t xml:space="preserve">VIVIANE NOGUEIRA SEOLDO 01502683601               </t>
  </si>
  <si>
    <t xml:space="preserve">0041223980073       </t>
  </si>
  <si>
    <t xml:space="preserve">VIVIANE NOGUEIRA SEO     </t>
  </si>
  <si>
    <t xml:space="preserve">R   ANTENOR RIBEIRO DOS REIS      57 LJA     </t>
  </si>
  <si>
    <t xml:space="preserve">LUCAS TEIXEIRA DA SILVA                           </t>
  </si>
  <si>
    <t xml:space="preserve">LUCAS TEIXEIRA DA SI     </t>
  </si>
  <si>
    <t xml:space="preserve">R   BRASILIA                      155        </t>
  </si>
  <si>
    <t xml:space="preserve">MARIA APARECIDA DE SOUZA CAMARGO                  </t>
  </si>
  <si>
    <t xml:space="preserve">MERCEARIA APARECIDA      </t>
  </si>
  <si>
    <t xml:space="preserve">R   JOSE FRANCISCO DA SILVA       135        </t>
  </si>
  <si>
    <t xml:space="preserve">REDE SANTANA COMBUSTIVEIS LEOPOLDINA LTD          </t>
  </si>
  <si>
    <t xml:space="preserve">0034020000018       </t>
  </si>
  <si>
    <t xml:space="preserve">POSTO CASTELO            </t>
  </si>
  <si>
    <t xml:space="preserve">AV  FERREIRA BRITO                685        </t>
  </si>
  <si>
    <t xml:space="preserve">MARIA APARECIDA DE OLIVEIRA DIAS RIBEIRO          </t>
  </si>
  <si>
    <t xml:space="preserve">0041175840092       </t>
  </si>
  <si>
    <t xml:space="preserve">MERCEARIA MORENA         </t>
  </si>
  <si>
    <t xml:space="preserve">AV  DOS EXPEDICIONARIOS           1443       </t>
  </si>
  <si>
    <t xml:space="preserve">DAIANI APARECIDA DA SILVA MONTEIRO DE CA          </t>
  </si>
  <si>
    <t xml:space="preserve">003427323.00-89     </t>
  </si>
  <si>
    <t xml:space="preserve">MINEIRINHA GOURMET       </t>
  </si>
  <si>
    <t xml:space="preserve">mineirinhapipocagourmet@hotmail.com                   </t>
  </si>
  <si>
    <t xml:space="preserve">PC  ANTONIO DOS PASSOS            94         </t>
  </si>
  <si>
    <t xml:space="preserve">JOLSON LUIZ CORREA 71044060697                    </t>
  </si>
  <si>
    <t xml:space="preserve">0029569110007       </t>
  </si>
  <si>
    <t xml:space="preserve">JOLSON LUIZ CORREA 7     </t>
  </si>
  <si>
    <t xml:space="preserve">acouguecorrea@hotmail.com                             </t>
  </si>
  <si>
    <t xml:space="preserve">AV  MARECHAL HUMBERTO CASTELO BRAN1440       </t>
  </si>
  <si>
    <t xml:space="preserve">ALTO VENTANIA            </t>
  </si>
  <si>
    <t xml:space="preserve">ANA RITA CASTRO CORREIA 06786511830               </t>
  </si>
  <si>
    <t xml:space="preserve">004079898.00-95     </t>
  </si>
  <si>
    <t xml:space="preserve">PALMEIRAS BAR E MERC     </t>
  </si>
  <si>
    <t xml:space="preserve">anaritaegeraldo@hotmail.com                           </t>
  </si>
  <si>
    <t xml:space="preserve">R   LUCAS GODOY DE CASTRO         27         </t>
  </si>
  <si>
    <t xml:space="preserve">ANTONIO CARLOS DE OLIVEIRA                        </t>
  </si>
  <si>
    <t xml:space="preserve">BAR TOTOIN PARAGUAI      </t>
  </si>
  <si>
    <t xml:space="preserve">FAZ DAS PALMEIRAS                 SN         </t>
  </si>
  <si>
    <t xml:space="preserve">VIVIANE MARTINS RUBACK MEDEIROS 09539624          </t>
  </si>
  <si>
    <t xml:space="preserve">0022809750025       </t>
  </si>
  <si>
    <t xml:space="preserve">MINI MERCADO CAMINHO     </t>
  </si>
  <si>
    <t xml:space="preserve">vivianeruback@hotmail.com                             </t>
  </si>
  <si>
    <t xml:space="preserve">R   JOSE SILVA                    35         </t>
  </si>
  <si>
    <t xml:space="preserve">EULER GRIGORIO ALVES                              </t>
  </si>
  <si>
    <t xml:space="preserve">EULER GRIGORIO ALVES     </t>
  </si>
  <si>
    <t xml:space="preserve">R   DO MATADOURO                  83         </t>
  </si>
  <si>
    <t xml:space="preserve">MARIO ALBERTO DANIEL DO NASCIMENTO                </t>
  </si>
  <si>
    <t xml:space="preserve">MARIO ALBERTO DANIEL     </t>
  </si>
  <si>
    <t xml:space="preserve">R   SAO PEDRO                     198        </t>
  </si>
  <si>
    <t xml:space="preserve">MATEUS GONCALVES DE LIMA NASCIMENTO               </t>
  </si>
  <si>
    <t xml:space="preserve">BAR BAIRRO LEONARDO      </t>
  </si>
  <si>
    <t xml:space="preserve">R   PIERRE TEOTONIO DA SILVA      57         </t>
  </si>
  <si>
    <t xml:space="preserve">BRUNO AUGUSTO DE SOUSA 11847993699                </t>
  </si>
  <si>
    <t xml:space="preserve">0040220610029       </t>
  </si>
  <si>
    <t xml:space="preserve">DELICIAS DA EVA          </t>
  </si>
  <si>
    <t xml:space="preserve">R   DOUTOR MARIO DUAYER           934        </t>
  </si>
  <si>
    <t xml:space="preserve">ROCK MINIMERCADO LTDA ME                          </t>
  </si>
  <si>
    <t xml:space="preserve">0041328810003       </t>
  </si>
  <si>
    <t xml:space="preserve">ROCK MINIMERCADI LTD     </t>
  </si>
  <si>
    <t xml:space="preserve">rockretifica@gmail.com                                </t>
  </si>
  <si>
    <t xml:space="preserve">R   CORONEL FRANCISCO VERMELHO    273        </t>
  </si>
  <si>
    <t xml:space="preserve">MIRES CRISTINA DE FREITAS OLIVEIRA 06849          </t>
  </si>
  <si>
    <t xml:space="preserve">0039944880027       </t>
  </si>
  <si>
    <t xml:space="preserve">miriscristinafreitas@gmail.com                        </t>
  </si>
  <si>
    <t xml:space="preserve">R   TEOFILO TOSTES                140        </t>
  </si>
  <si>
    <t xml:space="preserve">EUZAMAR MARIA MEIRELES DA SILVA 33660301          </t>
  </si>
  <si>
    <t xml:space="preserve">003878403.00-20     </t>
  </si>
  <si>
    <t xml:space="preserve">BAR E RESTAURANTE CU     </t>
  </si>
  <si>
    <t xml:space="preserve">jmeirelesrefrigeracao@gmail.com                       </t>
  </si>
  <si>
    <t xml:space="preserve">R   IRINEU DE FARIA MOTA          76         </t>
  </si>
  <si>
    <t xml:space="preserve">SERVINO DE SOUZA CARVALHO 09813232609             </t>
  </si>
  <si>
    <t xml:space="preserve">0041317520041       </t>
  </si>
  <si>
    <t xml:space="preserve">SERVINO DE SOUZA CAR     </t>
  </si>
  <si>
    <t xml:space="preserve">R   DAS BEGONIAS                  121        </t>
  </si>
  <si>
    <t xml:space="preserve">MIRANTE DO VALES         </t>
  </si>
  <si>
    <t xml:space="preserve">SONIA APARECIDA CARDOSO                           </t>
  </si>
  <si>
    <t xml:space="preserve">SONIAS BAR               </t>
  </si>
  <si>
    <t xml:space="preserve">Avelinaaparecida321@gmail.com                         </t>
  </si>
  <si>
    <t xml:space="preserve">R   SEBASTIAO COSTA               268        </t>
  </si>
  <si>
    <t xml:space="preserve">NATANAEL LUCIO DA SILVA 129169                    </t>
  </si>
  <si>
    <t xml:space="preserve">0040377870056       </t>
  </si>
  <si>
    <t xml:space="preserve">PERTINHO DE CASA         </t>
  </si>
  <si>
    <t xml:space="preserve">Natanaelluciovrb@gmail.com                            </t>
  </si>
  <si>
    <t xml:space="preserve">TV  VEREADOR FELIX JORGE          31         </t>
  </si>
  <si>
    <t xml:space="preserve">JOAO VIDAL DO AMARAL                              </t>
  </si>
  <si>
    <t xml:space="preserve">SIT TAQUARUSSU                    SN         </t>
  </si>
  <si>
    <t xml:space="preserve">SEBASTIAO SATIRO                                  </t>
  </si>
  <si>
    <t xml:space="preserve">BAR SPORT                </t>
  </si>
  <si>
    <t xml:space="preserve">R   VITORIO NICOLATO              76         </t>
  </si>
  <si>
    <t xml:space="preserve">ORNI JOSE LEITE                                   </t>
  </si>
  <si>
    <t xml:space="preserve">deyvethh@gmail.com                                    </t>
  </si>
  <si>
    <t xml:space="preserve">R   JARBAS DE PAULA GUEDES        290        </t>
  </si>
  <si>
    <t xml:space="preserve">JOSE VICENTE SATIL                                </t>
  </si>
  <si>
    <t xml:space="preserve">R   ALZIR DO NASCIMENTO ARRUDA    140        </t>
  </si>
  <si>
    <t xml:space="preserve">OSVALDO MIGUEL DA SILVA JUNIOR                    </t>
  </si>
  <si>
    <t xml:space="preserve">BAR DO PAVAO             </t>
  </si>
  <si>
    <t xml:space="preserve">R   ANTONIO AUGUSTO SOUZA FILHO   70         </t>
  </si>
  <si>
    <t xml:space="preserve">CARLA CRISTINA SOBREIRA REIS                      </t>
  </si>
  <si>
    <t xml:space="preserve">TOP LANCHES              </t>
  </si>
  <si>
    <t xml:space="preserve">carla.sobreiraa@outlook.com                           </t>
  </si>
  <si>
    <t xml:space="preserve">R   PEREIRA AMARANTE              SN         </t>
  </si>
  <si>
    <t xml:space="preserve">JOSE ARAUJO                                       </t>
  </si>
  <si>
    <t xml:space="preserve">josearaujo17@gmail.com                                </t>
  </si>
  <si>
    <t xml:space="preserve">R   WALDIR FREITAS                11         </t>
  </si>
  <si>
    <t xml:space="preserve">TAMIRIS RODRIGUES SILVA                           </t>
  </si>
  <si>
    <t xml:space="preserve">TAMIRIS RODRIGUES SI     </t>
  </si>
  <si>
    <t xml:space="preserve">R   DAS CAMELIAS                  41         </t>
  </si>
  <si>
    <t xml:space="preserve">ANTONIO JOSE RIBEIRO 78328047691                  </t>
  </si>
  <si>
    <t xml:space="preserve">0041396100067       </t>
  </si>
  <si>
    <t xml:space="preserve">ANTONIO JOSE RIBEIRO     </t>
  </si>
  <si>
    <t xml:space="preserve">R   MARIA CONCEICAO SABINO        618        </t>
  </si>
  <si>
    <t xml:space="preserve">LUCAS SOUZA BRUM                                  </t>
  </si>
  <si>
    <t xml:space="preserve">MERCEMS                  </t>
  </si>
  <si>
    <t xml:space="preserve">manu-claro@hotmail.com                                </t>
  </si>
  <si>
    <t xml:space="preserve">R   OTTO RUBACK                   243        </t>
  </si>
  <si>
    <t xml:space="preserve">ROMARIO JUNIOR DIAS 08285595625                   </t>
  </si>
  <si>
    <t xml:space="preserve">0041485170028       </t>
  </si>
  <si>
    <t xml:space="preserve">MERCEARIA PONTO CERT     </t>
  </si>
  <si>
    <t xml:space="preserve">romariodias152@gmail.com                              </t>
  </si>
  <si>
    <t xml:space="preserve">DANIELA CAMPOS PEREIRA 12596463601                </t>
  </si>
  <si>
    <t xml:space="preserve">0040851070078       </t>
  </si>
  <si>
    <t xml:space="preserve">DELGADO DELIVERY         </t>
  </si>
  <si>
    <t xml:space="preserve">dani.thales10@gmail.com                               </t>
  </si>
  <si>
    <t xml:space="preserve">R   PAULINO FERREIRA NETO         269        </t>
  </si>
  <si>
    <t xml:space="preserve">PATRICIA ARAUJO MOTA 02788749759                  </t>
  </si>
  <si>
    <t xml:space="preserve">0040700390090       </t>
  </si>
  <si>
    <t xml:space="preserve">PATRICIA ARAUJO MOTA     </t>
  </si>
  <si>
    <t xml:space="preserve">R   JAIME DA SILVA BOTELHO        430 LJ     </t>
  </si>
  <si>
    <t xml:space="preserve">VALMIR LEONCIO DA SILVA                           </t>
  </si>
  <si>
    <t xml:space="preserve">CARIOCA PIZZA            </t>
  </si>
  <si>
    <t xml:space="preserve">R   CORONEL JOAO VICENTE          1013       </t>
  </si>
  <si>
    <t xml:space="preserve">REDE SANTANA COMBUSTIVEIS CATAGUASES LTD          </t>
  </si>
  <si>
    <t xml:space="preserve">0035302290014       </t>
  </si>
  <si>
    <t xml:space="preserve">PETROL S                 </t>
  </si>
  <si>
    <t xml:space="preserve">R   MAURICIO CARRARA              22         </t>
  </si>
  <si>
    <t xml:space="preserve">PAULA DE CASSIA DE PADUA GONCALVES 07070          </t>
  </si>
  <si>
    <t xml:space="preserve">0039917750053       </t>
  </si>
  <si>
    <t xml:space="preserve">MERCEARIA PADUA E GO     </t>
  </si>
  <si>
    <t xml:space="preserve">alice@gmail.com                                       </t>
  </si>
  <si>
    <t xml:space="preserve">R   DONA ELISA                    211        </t>
  </si>
  <si>
    <t xml:space="preserve">PADRE BAIAO              </t>
  </si>
  <si>
    <t xml:space="preserve">SAMUEL MARQUES DE OLIVEIRA LOPES 1095729          </t>
  </si>
  <si>
    <t xml:space="preserve">LA MASIA CENTRO ESPO     </t>
  </si>
  <si>
    <t xml:space="preserve">MARQUESAMUEL46@GMAIL.COM                              </t>
  </si>
  <si>
    <t xml:space="preserve">R   GERALDO CAMPANA               88         </t>
  </si>
  <si>
    <t xml:space="preserve">CRISTIANO VITORIO MOREIRA                         </t>
  </si>
  <si>
    <t xml:space="preserve">CHURRASCO DO MAMAO       </t>
  </si>
  <si>
    <t xml:space="preserve">vieira.felipe@yahoo.com.br                            </t>
  </si>
  <si>
    <t xml:space="preserve">R   JOAQUIM PERUSSO               03         </t>
  </si>
  <si>
    <t xml:space="preserve">GILZA EUGENIO BUENO 12794118641                   </t>
  </si>
  <si>
    <t xml:space="preserve">0041314940031       </t>
  </si>
  <si>
    <t xml:space="preserve">ENCONTRO DOS AMIGOS      </t>
  </si>
  <si>
    <t xml:space="preserve">gilzabueno06@gmail.com                                </t>
  </si>
  <si>
    <t xml:space="preserve">R   BENEDITO DE SOUZA             139        </t>
  </si>
  <si>
    <t xml:space="preserve">ANDREZA CRISTINA DE OLIVEIRA BENTO                </t>
  </si>
  <si>
    <t xml:space="preserve">RESTAURANTE E BAR VI     </t>
  </si>
  <si>
    <t xml:space="preserve">IGOR RESENDE RIBEIRO ME                           </t>
  </si>
  <si>
    <t xml:space="preserve">0037647310038       </t>
  </si>
  <si>
    <t xml:space="preserve">JULIANA LANCHES          </t>
  </si>
  <si>
    <t xml:space="preserve">PC  IRACEMA COELHO                SN         </t>
  </si>
  <si>
    <t xml:space="preserve">BIANCA HENRIQUE FERREIRA 11828902616              </t>
  </si>
  <si>
    <t xml:space="preserve">0041265690090       </t>
  </si>
  <si>
    <t xml:space="preserve">THE FLASH DISK ENTRE     </t>
  </si>
  <si>
    <t xml:space="preserve">R   JOSE FORTUNATO PEREIRA        100        </t>
  </si>
  <si>
    <t xml:space="preserve">NOVA REPUBLICA           </t>
  </si>
  <si>
    <t xml:space="preserve">JULIO CESAR VEIGA HENRIQUE                        </t>
  </si>
  <si>
    <t xml:space="preserve">JC BEBIDAS               </t>
  </si>
  <si>
    <t xml:space="preserve">jc2629623@gmail.com                                   </t>
  </si>
  <si>
    <t xml:space="preserve">R   ABELARD GOULART               106        </t>
  </si>
  <si>
    <t xml:space="preserve">JUNIOR CESAR REIS SILVA                           </t>
  </si>
  <si>
    <t xml:space="preserve">BAR DO PAULO HENRIQU     </t>
  </si>
  <si>
    <t xml:space="preserve">R   EURIDES MOREIRA DO PRADO      SN         </t>
  </si>
  <si>
    <t xml:space="preserve">LUIS GUILHERME DA SILVA TAVEIRA 07670569          </t>
  </si>
  <si>
    <t xml:space="preserve">0026887200007       </t>
  </si>
  <si>
    <t xml:space="preserve">RESTAURANTE BOKA LOK     </t>
  </si>
  <si>
    <t xml:space="preserve">R   JOSE DIAS DE OLIVEIRA         10         </t>
  </si>
  <si>
    <t xml:space="preserve">SAO JOAO DO SAPUCAIA     </t>
  </si>
  <si>
    <t xml:space="preserve">FACCHINI S A                                      </t>
  </si>
  <si>
    <t xml:space="preserve">718057250113        </t>
  </si>
  <si>
    <t xml:space="preserve">FACCHINI                 </t>
  </si>
  <si>
    <t xml:space="preserve">AV  JOSE MARAO FILHO              8754       </t>
  </si>
  <si>
    <t xml:space="preserve">VOTUPORANGA              </t>
  </si>
  <si>
    <t xml:space="preserve">POLO COMERCIAL E IND     </t>
  </si>
  <si>
    <t xml:space="preserve">MAQUELAINE FRANCISCA RAIMUNDO SILVA               </t>
  </si>
  <si>
    <t xml:space="preserve">GELADA DELIVERY          </t>
  </si>
  <si>
    <t xml:space="preserve">maquelaine2016@gmail.com                              </t>
  </si>
  <si>
    <t xml:space="preserve">R   GALILEIA                      126        </t>
  </si>
  <si>
    <t xml:space="preserve">JOAO BATISTA DE LIMA SILVA                        </t>
  </si>
  <si>
    <t xml:space="preserve">CONVENIENCIA SILVA E     </t>
  </si>
  <si>
    <t xml:space="preserve">R   THEOPHILE DUBLEIL             123        </t>
  </si>
  <si>
    <t xml:space="preserve">RODRIGO CRISTIANO DA SILVA 08213789610            </t>
  </si>
  <si>
    <t xml:space="preserve">0041481660080       </t>
  </si>
  <si>
    <t xml:space="preserve">DISK CERVJA DO DIGUI     </t>
  </si>
  <si>
    <t xml:space="preserve">rodrigocristiano8212@gmail.com                        </t>
  </si>
  <si>
    <t xml:space="preserve">R   NELSON MONTEIRO               186        </t>
  </si>
  <si>
    <t xml:space="preserve">FABIO JUNIOR RODRIGUES                            </t>
  </si>
  <si>
    <t xml:space="preserve">FABIM BAR                </t>
  </si>
  <si>
    <t xml:space="preserve">TV  JOAO CORREA LINO              705        </t>
  </si>
  <si>
    <t xml:space="preserve">RESTAURANTE E CHOPERIA COLONIAL LTDA ME           </t>
  </si>
  <si>
    <t xml:space="preserve">0012508060062       </t>
  </si>
  <si>
    <t xml:space="preserve">R   BARAO DE SAO FRANCISCO        635        </t>
  </si>
  <si>
    <t xml:space="preserve">MARCELO DA SILVA SANTOS                           </t>
  </si>
  <si>
    <t xml:space="preserve">MAX LANCHES E CALDOS     </t>
  </si>
  <si>
    <t xml:space="preserve">R   OMAR REZENDE PERES            1          </t>
  </si>
  <si>
    <t xml:space="preserve">MARIA APARECIDA DA SILVA OMEDIO 89869028          </t>
  </si>
  <si>
    <t xml:space="preserve">0041539150003       </t>
  </si>
  <si>
    <t xml:space="preserve">AV  CECILIA MEIRELES              973        </t>
  </si>
  <si>
    <t xml:space="preserve">RAQUEL DE OLIVEIRA RESENDE 08383893680            </t>
  </si>
  <si>
    <t xml:space="preserve">0041503680053       </t>
  </si>
  <si>
    <t xml:space="preserve">FOR DISTRIBUIDORA DE     </t>
  </si>
  <si>
    <t xml:space="preserve">Raquel.resende17@hotmail.com                          </t>
  </si>
  <si>
    <t xml:space="preserve">PC  RAUL SOARES                   100        </t>
  </si>
  <si>
    <t xml:space="preserve">RONALDO MARQUES ZANCO FILHO 02286673640           </t>
  </si>
  <si>
    <t xml:space="preserve">0041048490017       </t>
  </si>
  <si>
    <t xml:space="preserve">RONALDO MARQUES ZANC     </t>
  </si>
  <si>
    <t xml:space="preserve">R   MARIA HENRIQUES VIEIRA        75         </t>
  </si>
  <si>
    <t xml:space="preserve">ISABEL CRISTINA FERREIRA 04805964685              </t>
  </si>
  <si>
    <t xml:space="preserve">003914757.00-75     </t>
  </si>
  <si>
    <t xml:space="preserve">ISABEL                   </t>
  </si>
  <si>
    <t xml:space="preserve">Nilosergiodesouza7272@gmail.com                       </t>
  </si>
  <si>
    <t xml:space="preserve">R   RUA OSCAR JOSE MACHADO NETO   157        </t>
  </si>
  <si>
    <t xml:space="preserve">TEREZA LOPES SOARES                               </t>
  </si>
  <si>
    <t xml:space="preserve">MERCADINHO DA DAGMAR     </t>
  </si>
  <si>
    <t xml:space="preserve">CRUZEIRO DE GUIRICEM     </t>
  </si>
  <si>
    <t xml:space="preserve">ADRIELE MARIAM DE BRITO FREIRE 034072631          </t>
  </si>
  <si>
    <t xml:space="preserve">0035814650095       </t>
  </si>
  <si>
    <t xml:space="preserve">PREMIUM                  </t>
  </si>
  <si>
    <t xml:space="preserve">AV  TENENTE PEREIRA DO VALE       128        </t>
  </si>
  <si>
    <t xml:space="preserve">RAYSSA ARAUJO SIMOES                              </t>
  </si>
  <si>
    <t xml:space="preserve">RAYSSA ARAUJO SIMOES     </t>
  </si>
  <si>
    <t xml:space="preserve">AV  DOS EXPEDICIONARIOS           955        </t>
  </si>
  <si>
    <t xml:space="preserve">RAFAEL APARECIDO MARTINS                          </t>
  </si>
  <si>
    <t xml:space="preserve">DEPOSITO DO RAFAEL       </t>
  </si>
  <si>
    <t xml:space="preserve">R   CARLOS TOFANI GUEDES          41         </t>
  </si>
  <si>
    <t xml:space="preserve">IVAN MOREIRA DE SOUZA 32880774691                 </t>
  </si>
  <si>
    <t xml:space="preserve">0031952760089       </t>
  </si>
  <si>
    <t xml:space="preserve">TERAPIA DE BUTECO        </t>
  </si>
  <si>
    <t xml:space="preserve">AV  CORONEL MONTEIRO DE BARROS    711        </t>
  </si>
  <si>
    <t xml:space="preserve">JOSE LUZIA DA SILVA                               </t>
  </si>
  <si>
    <t xml:space="preserve">MERCEARIA 2 IRMAOS       </t>
  </si>
  <si>
    <t xml:space="preserve">R   ALEXANDRE ANTONIO DE ALMEIDA B10 CSA     </t>
  </si>
  <si>
    <t xml:space="preserve">SANTANA III              </t>
  </si>
  <si>
    <t xml:space="preserve">JOSE GERALDO DA SILVA 80917143787                 </t>
  </si>
  <si>
    <t xml:space="preserve">0039674540075       </t>
  </si>
  <si>
    <t xml:space="preserve">GERALDO JAPONES          </t>
  </si>
  <si>
    <t xml:space="preserve">R   VEREADOR JOSE DE ARRUDA       92         </t>
  </si>
  <si>
    <t xml:space="preserve">CINTIA HELENA RODRIGUES 01603271643               </t>
  </si>
  <si>
    <t xml:space="preserve">0037648900076       </t>
  </si>
  <si>
    <t xml:space="preserve">CINTIA HELENA RODRIG     </t>
  </si>
  <si>
    <t xml:space="preserve">Leandro.vieira2163@gmail.com                          </t>
  </si>
  <si>
    <t xml:space="preserve">AV  ANTONIO LUIZ DA SILVA CRUZ    445        </t>
  </si>
  <si>
    <t xml:space="preserve">PETTER DE SOUZA COSTA                             </t>
  </si>
  <si>
    <t xml:space="preserve">R   FAJARDO                       90         </t>
  </si>
  <si>
    <t xml:space="preserve">DAYANE BANDEIRA NUNES 12694685617                 </t>
  </si>
  <si>
    <t xml:space="preserve">0041599060035       </t>
  </si>
  <si>
    <t xml:space="preserve">DAYANE BANDEIRA NUNE     </t>
  </si>
  <si>
    <t xml:space="preserve">R   ALBERTO JOSE FERREIRA         41         </t>
  </si>
  <si>
    <t xml:space="preserve">SAO VICENTE DE PAULO     </t>
  </si>
  <si>
    <t xml:space="preserve">ANGELA MARIA BERNARDINO 02102426980               </t>
  </si>
  <si>
    <t xml:space="preserve">0041544690070       </t>
  </si>
  <si>
    <t xml:space="preserve">PETISCOS BAR             </t>
  </si>
  <si>
    <t xml:space="preserve">exata.alexandramuriae@gmail.com                       </t>
  </si>
  <si>
    <t xml:space="preserve">AV  SILVERIO CAMPOS               1          </t>
  </si>
  <si>
    <t xml:space="preserve">FELIX WANDERSON VAZ DO CARMO 06110585610          </t>
  </si>
  <si>
    <t xml:space="preserve">003767533.00-05     </t>
  </si>
  <si>
    <t xml:space="preserve">IMPERIO PADARIA MERC     </t>
  </si>
  <si>
    <t xml:space="preserve">sisteucont@hotmail.com                                </t>
  </si>
  <si>
    <t xml:space="preserve">A   RURAL                         SN         </t>
  </si>
  <si>
    <t xml:space="preserve">SAULO PAIVA FERNANDES 07136695783                 </t>
  </si>
  <si>
    <t xml:space="preserve">0025754660065       </t>
  </si>
  <si>
    <t xml:space="preserve">SAULO PAIVA FERNANDE     </t>
  </si>
  <si>
    <t xml:space="preserve">R   GENY SEGHETTO LUQUINI         17         </t>
  </si>
  <si>
    <t xml:space="preserve">PAIVA                    </t>
  </si>
  <si>
    <t xml:space="preserve">ADILIANE PIMENTEL DE MELO DE SOUZA REIS           </t>
  </si>
  <si>
    <t xml:space="preserve">ADILIANE PIMENTEL DE     </t>
  </si>
  <si>
    <t xml:space="preserve">NOVA BARRA               </t>
  </si>
  <si>
    <t xml:space="preserve">VALDIR VINICIO DA SILVA                           </t>
  </si>
  <si>
    <t xml:space="preserve">VALDIR VINICIO DA SI     </t>
  </si>
  <si>
    <t xml:space="preserve">valdirviniciodasilva@gmail.com                        </t>
  </si>
  <si>
    <t xml:space="preserve">R   PREFEITO FRANCISCO TEODORO    734        </t>
  </si>
  <si>
    <t xml:space="preserve">GERLAINE DE FATIMA SILVEIRA 04346844650           </t>
  </si>
  <si>
    <t xml:space="preserve">0041538210002       </t>
  </si>
  <si>
    <t xml:space="preserve">MERCEARIA SILVEIRA       </t>
  </si>
  <si>
    <t xml:space="preserve">caduardorezende@yahoo.com.br                          </t>
  </si>
  <si>
    <t xml:space="preserve">R   ADEMIR BATISTA DE PAULA       54         </t>
  </si>
  <si>
    <t xml:space="preserve">RODAN JUNIO CHAVES                                </t>
  </si>
  <si>
    <t xml:space="preserve">BAR DA REVELACAO         </t>
  </si>
  <si>
    <t xml:space="preserve">AV  VEREADOR JOAO GOMES PEREIRA   585        </t>
  </si>
  <si>
    <t xml:space="preserve">ANDERSON JOSE SOARES 07332725681                  </t>
  </si>
  <si>
    <t xml:space="preserve">0029082050064       </t>
  </si>
  <si>
    <t xml:space="preserve">ANDERSON JOSE SOARES     </t>
  </si>
  <si>
    <t xml:space="preserve">Anderson32soares32@gmail.com                          </t>
  </si>
  <si>
    <t xml:space="preserve">R   ALVINO MARTINS                38         </t>
  </si>
  <si>
    <t xml:space="preserve">SONIA MARIA GOMES ARAUJO 03930850664              </t>
  </si>
  <si>
    <t xml:space="preserve">0041356390099       </t>
  </si>
  <si>
    <t xml:space="preserve">PADARIA PAO GOSTOSO      </t>
  </si>
  <si>
    <t xml:space="preserve">R   FRANCISCO FIGUEIRAS LACERDA   40         </t>
  </si>
  <si>
    <t xml:space="preserve">LARCERDINA               </t>
  </si>
  <si>
    <t xml:space="preserve">WIVER TASSI BARROS 89345916687                    </t>
  </si>
  <si>
    <t xml:space="preserve">0041620880059       </t>
  </si>
  <si>
    <t xml:space="preserve">BEER E COOKIE            </t>
  </si>
  <si>
    <t xml:space="preserve">R   DOUTOR SOBRAL PINTO           552        </t>
  </si>
  <si>
    <t xml:space="preserve">PATRICIA APARECIDA DE ARRUDA N                    </t>
  </si>
  <si>
    <t xml:space="preserve">0041437350054       </t>
  </si>
  <si>
    <t xml:space="preserve">GELAGUELA                </t>
  </si>
  <si>
    <t xml:space="preserve">R   PADRE ALFREDO                 SN LA      </t>
  </si>
  <si>
    <t xml:space="preserve">JUNIOR HENRIQUES SIQUEIRA 08210868632             </t>
  </si>
  <si>
    <t xml:space="preserve">0026073770073       </t>
  </si>
  <si>
    <t xml:space="preserve">J R COMERCIO             </t>
  </si>
  <si>
    <t xml:space="preserve">R   PREFEITO ANTONIO VASCONCELOS C192        </t>
  </si>
  <si>
    <t xml:space="preserve">FABIANO MACHADO RIBEIRO 06555178639               </t>
  </si>
  <si>
    <t xml:space="preserve">0038693880063       </t>
  </si>
  <si>
    <t xml:space="preserve">SALAO DA BIA             </t>
  </si>
  <si>
    <t xml:space="preserve">R   JOSE COELHO RIBEIRO           21         </t>
  </si>
  <si>
    <t xml:space="preserve">GASPAR CARNEIRO 13542885649                       </t>
  </si>
  <si>
    <t xml:space="preserve">0041620530090       </t>
  </si>
  <si>
    <t xml:space="preserve">MINI BAR PADRE VICTO     </t>
  </si>
  <si>
    <t xml:space="preserve">AV  NELSON SOARES DUTRA           224        </t>
  </si>
  <si>
    <t xml:space="preserve">ANA MARIA OLIVEIRA DOS SANTOS                     </t>
  </si>
  <si>
    <t xml:space="preserve">MERCEARIA DA ANA         </t>
  </si>
  <si>
    <t xml:space="preserve">WANDERLEIA BRAGA DE OLIVEIRA 92645879772          </t>
  </si>
  <si>
    <t xml:space="preserve">0038554280067       </t>
  </si>
  <si>
    <t xml:space="preserve">BAR DA WANDERLEIA        </t>
  </si>
  <si>
    <t xml:space="preserve">R   ALICIO MARIANO DA SILVA       18         </t>
  </si>
  <si>
    <t xml:space="preserve">EMPORIO E MERCERIA BELISARIO LTDA ME              </t>
  </si>
  <si>
    <t xml:space="preserve">0041580920039       </t>
  </si>
  <si>
    <t xml:space="preserve">EMPORIO E MERCERIA B     </t>
  </si>
  <si>
    <t xml:space="preserve">merceariabelisario@gmail.com                          </t>
  </si>
  <si>
    <t xml:space="preserve">R   MAJOR LUIZ BRAVO              318        </t>
  </si>
  <si>
    <t xml:space="preserve">PATRICIA CARIAS GUEDES MORAES 1271974762          </t>
  </si>
  <si>
    <t xml:space="preserve">0041290560048       </t>
  </si>
  <si>
    <t xml:space="preserve">CACHOERINHA DOURADA      </t>
  </si>
  <si>
    <t xml:space="preserve">patriciaguedes.pg9@gmail.com                          </t>
  </si>
  <si>
    <t xml:space="preserve">SIT CACHOERINHA                   24         </t>
  </si>
  <si>
    <t xml:space="preserve">KENYA DE CASSIA LAMARCA RODRIGUES COUTIN          </t>
  </si>
  <si>
    <t xml:space="preserve">0041350300012       </t>
  </si>
  <si>
    <t xml:space="preserve">LAMARCAS BRISTO          </t>
  </si>
  <si>
    <t xml:space="preserve">TV  WILLIAM ADSON MATOS           46         </t>
  </si>
  <si>
    <t xml:space="preserve">TULIO ALEXANDRE DA SILVA 11131346661              </t>
  </si>
  <si>
    <t xml:space="preserve">SALAO DO TULIO           </t>
  </si>
  <si>
    <t xml:space="preserve">AV  CAPITAO ANTONIO CARLOS DE SOUZ720        </t>
  </si>
  <si>
    <t xml:space="preserve">JOAO BATISTA DE QUEIROZ 57919917620               </t>
  </si>
  <si>
    <t xml:space="preserve">0039420090094       </t>
  </si>
  <si>
    <t xml:space="preserve">marciaqueiroz673@yahoo.com                            </t>
  </si>
  <si>
    <t xml:space="preserve">R   SANTO ANTONIO                 34         </t>
  </si>
  <si>
    <t xml:space="preserve">JEFERSON ALMEIDA DE SOUZA                         </t>
  </si>
  <si>
    <t xml:space="preserve">BARBEARIA DO GE          </t>
  </si>
  <si>
    <t xml:space="preserve">R   MANOEL FERNANDES NOGUEIRA     177        </t>
  </si>
  <si>
    <t xml:space="preserve">PAULO ROBERTO DE OLIVEIRA BORSARI 080011          </t>
  </si>
  <si>
    <t xml:space="preserve">0041190570041       </t>
  </si>
  <si>
    <t xml:space="preserve">IMPERADOR PUB            </t>
  </si>
  <si>
    <t xml:space="preserve">R   EVARISTO DE CASTRO            1          </t>
  </si>
  <si>
    <t xml:space="preserve">ANDREA NATIVIDADE DA SILVA                        </t>
  </si>
  <si>
    <t xml:space="preserve">ANDREA NATIVIDADE        </t>
  </si>
  <si>
    <t xml:space="preserve">R   JOSE SIMOES DA ROCHA          06         </t>
  </si>
  <si>
    <t xml:space="preserve">ILDONEI OLIVEIRA DA SILVA                         </t>
  </si>
  <si>
    <t xml:space="preserve">BAR DO ILDO              </t>
  </si>
  <si>
    <t xml:space="preserve">oliveiraildonei74@gmail.com                           </t>
  </si>
  <si>
    <t xml:space="preserve">R   WALDOMIRO RODRIGUES           145        </t>
  </si>
  <si>
    <t xml:space="preserve">ROGGER DA SILVA MORAIS                            </t>
  </si>
  <si>
    <t xml:space="preserve">CROSS MAMMOTH            </t>
  </si>
  <si>
    <t xml:space="preserve">expresrecargasmorais@hotmail.com                      </t>
  </si>
  <si>
    <t xml:space="preserve">R   PRESIDENTE CARLOS LUZ         600        </t>
  </si>
  <si>
    <t xml:space="preserve">FLAVIANA PEREIRA OLIVEIRA 03075944670             </t>
  </si>
  <si>
    <t xml:space="preserve">0040729040020       </t>
  </si>
  <si>
    <t xml:space="preserve">FLAVIANA PEREIRA OLI     </t>
  </si>
  <si>
    <t xml:space="preserve">flaviana.kta@gmail.com                                </t>
  </si>
  <si>
    <t xml:space="preserve">AV  ALADIA DE ABREU MAROTE        754        </t>
  </si>
  <si>
    <t xml:space="preserve">CLAUDINEI DE ASSIS FARIA 07263331667              </t>
  </si>
  <si>
    <t xml:space="preserve">0041159320020       </t>
  </si>
  <si>
    <t xml:space="preserve">MERCEARIA CRUZEIRO       </t>
  </si>
  <si>
    <t xml:space="preserve">R   DOUTOR ABRAAO OSTA            117        </t>
  </si>
  <si>
    <t xml:space="preserve">MARCIO SOARES MORCERF 50419080600                 </t>
  </si>
  <si>
    <t xml:space="preserve">0041536110051       </t>
  </si>
  <si>
    <t xml:space="preserve">MERCEARIA MORCERF        </t>
  </si>
  <si>
    <t xml:space="preserve">EST DA LIGHT                      29         </t>
  </si>
  <si>
    <t xml:space="preserve">LUCILENE RAMOS DA SILVA 73680532687               </t>
  </si>
  <si>
    <t xml:space="preserve">0041485100070       </t>
  </si>
  <si>
    <t xml:space="preserve">BAR E SORVETERIA CAS     </t>
  </si>
  <si>
    <t xml:space="preserve">R   ARTHUR BERNARDES NUNES        06         </t>
  </si>
  <si>
    <t xml:space="preserve">MARISA GARCIA LOURENCO ALVES 11691505609          </t>
  </si>
  <si>
    <t xml:space="preserve">0041630430099       </t>
  </si>
  <si>
    <t xml:space="preserve">MS VARIEDADES            </t>
  </si>
  <si>
    <t xml:space="preserve">marilarapietro2001@gmail.com                          </t>
  </si>
  <si>
    <t xml:space="preserve">AV  ALADIA DE ABREU MAROTE        335        </t>
  </si>
  <si>
    <t xml:space="preserve">BRENDA MARISA NAVA 15000871650                    </t>
  </si>
  <si>
    <t xml:space="preserve">0041155230094       </t>
  </si>
  <si>
    <t xml:space="preserve">COFFEE BREAK             </t>
  </si>
  <si>
    <t xml:space="preserve">AV  PRESIDENTE CASTELO BRANCO     05         </t>
  </si>
  <si>
    <t xml:space="preserve">AMAURI CELIO DA SILVA 05728891608                 </t>
  </si>
  <si>
    <t xml:space="preserve">0041749690020       </t>
  </si>
  <si>
    <t xml:space="preserve">AGUA MINERAL FONTE D     </t>
  </si>
  <si>
    <t xml:space="preserve">R   15 DE NOVEMBRO                34         </t>
  </si>
  <si>
    <t xml:space="preserve">ROSANA APARECIDA DO NASCIMENTO                    </t>
  </si>
  <si>
    <t xml:space="preserve">ROSANA APARECIDA DO      </t>
  </si>
  <si>
    <t xml:space="preserve">R   ANTONIO GALDINO DE MARCA      409        </t>
  </si>
  <si>
    <t xml:space="preserve">HAYLLA CARNEIRO PIRES VAZ DE MELO 089810          </t>
  </si>
  <si>
    <t xml:space="preserve">004016672.00-46     </t>
  </si>
  <si>
    <t xml:space="preserve">MEAT HOUSE               </t>
  </si>
  <si>
    <t xml:space="preserve">romulosradv@gmail.com                                 </t>
  </si>
  <si>
    <t xml:space="preserve">AV  CONSTANTINO PINTO             38 LJ1     </t>
  </si>
  <si>
    <t xml:space="preserve">SANDRA APARECIDA DA SILVA                         </t>
  </si>
  <si>
    <t xml:space="preserve">SANDRA                   </t>
  </si>
  <si>
    <t xml:space="preserve">sandrabj2018@gmail.com                                </t>
  </si>
  <si>
    <t xml:space="preserve">R   RUA ANGELO SPERANDIO NUMERO 87875        </t>
  </si>
  <si>
    <t xml:space="preserve">SUELI DA SILVA ROCHA                              </t>
  </si>
  <si>
    <t xml:space="preserve">BAR DA SUELI             </t>
  </si>
  <si>
    <t xml:space="preserve">MAURICIO RODRIGUES VALERIO 08129599651            </t>
  </si>
  <si>
    <t xml:space="preserve">0041583520015       </t>
  </si>
  <si>
    <t xml:space="preserve">VALERIO BAR              </t>
  </si>
  <si>
    <t xml:space="preserve">R   FRANCISCO DE ASSIS MATOS OLIVESN         </t>
  </si>
  <si>
    <t xml:space="preserve">PEDRO CARLOS FERREIRA 41135121672                 </t>
  </si>
  <si>
    <t xml:space="preserve">0041493190024       </t>
  </si>
  <si>
    <t xml:space="preserve">R   ITAGIBA DE OLIVEIRA           16         </t>
  </si>
  <si>
    <t xml:space="preserve">THAIANA DE OLIVEIRA SANTOS 08138251646            </t>
  </si>
  <si>
    <t xml:space="preserve">0037092610095       </t>
  </si>
  <si>
    <t xml:space="preserve">INCASA FOOD              </t>
  </si>
  <si>
    <t xml:space="preserve">R   PREFEITO JOSE ANTONIO         49         </t>
  </si>
  <si>
    <t xml:space="preserve">LUCELIA APARECIDA DA SILVA ME                     </t>
  </si>
  <si>
    <t xml:space="preserve">0023391590041       </t>
  </si>
  <si>
    <t xml:space="preserve">LUCELIA APARECIDA DA     </t>
  </si>
  <si>
    <t xml:space="preserve">luceliacidrine@gmail.com                              </t>
  </si>
  <si>
    <t xml:space="preserve">VL  DONA CORINA                   60         </t>
  </si>
  <si>
    <t xml:space="preserve">O PONTO DO CHURRASCO PARTICIPACOES LTDA           </t>
  </si>
  <si>
    <t xml:space="preserve">0041169450032       </t>
  </si>
  <si>
    <t xml:space="preserve">O PONTO DO CHURRASCO     </t>
  </si>
  <si>
    <t xml:space="preserve">AV  CORONEL MONTEIRO DE CASTRO    587        </t>
  </si>
  <si>
    <t xml:space="preserve">JOZIAINE RODRIGUES DA TRINDADE                    </t>
  </si>
  <si>
    <t xml:space="preserve">BAR DA TRINDADE          </t>
  </si>
  <si>
    <t xml:space="preserve">R   JOSE CARLOS LOPES             21         </t>
  </si>
  <si>
    <t xml:space="preserve">JORDAN MIRANDA CONEGUNDES 09803601610             </t>
  </si>
  <si>
    <t xml:space="preserve">0041250770041       </t>
  </si>
  <si>
    <t xml:space="preserve">DOCE DESEJO              </t>
  </si>
  <si>
    <t xml:space="preserve">R   CELSO FREITAS                 21         </t>
  </si>
  <si>
    <t xml:space="preserve">MARILENE MATIAS GERVASIO RODRIGUES 05348          </t>
  </si>
  <si>
    <t xml:space="preserve">002808745.00-27     </t>
  </si>
  <si>
    <t xml:space="preserve">DELICIAS DA MARY E C     </t>
  </si>
  <si>
    <t xml:space="preserve">marygervasio35@gmail.com                              </t>
  </si>
  <si>
    <t xml:space="preserve">R   RUA ALVINO MARTINS DA SILVA   724        </t>
  </si>
  <si>
    <t xml:space="preserve">JOSE ROBERTO DE OLIVEIRA SOBRINHO                 </t>
  </si>
  <si>
    <t xml:space="preserve">BETO BEBIDAS             </t>
  </si>
  <si>
    <t xml:space="preserve">Betinhooliveira00@gmail.com                           </t>
  </si>
  <si>
    <t xml:space="preserve">R   VEREADOR ARI VIEIRA           406        </t>
  </si>
  <si>
    <t xml:space="preserve">ALAN NATAL LOUREIRO TORRES 08719015607            </t>
  </si>
  <si>
    <t xml:space="preserve">0038942510051       </t>
  </si>
  <si>
    <t xml:space="preserve">ALAN NATAL LOUREIRO      </t>
  </si>
  <si>
    <t xml:space="preserve">alan42005@hotmail.com                                 </t>
  </si>
  <si>
    <t xml:space="preserve">R   JOAO TEIXEIRA DE BARROS       631        </t>
  </si>
  <si>
    <t xml:space="preserve">MARLENE APARECIDA DE OLIVEIRA                     </t>
  </si>
  <si>
    <t xml:space="preserve">TROPICAL BAR             </t>
  </si>
  <si>
    <t xml:space="preserve">AV  JOAQUIM FERREIRA              460LJ1     </t>
  </si>
  <si>
    <t xml:space="preserve">JOAO PEDRO SABINO DE SOUZA                        </t>
  </si>
  <si>
    <t xml:space="preserve">HARAS HELENA             </t>
  </si>
  <si>
    <t xml:space="preserve">R   NAIR GUIMARAES PEIXOTO        248        </t>
  </si>
  <si>
    <t xml:space="preserve">GRACIANA PAIVA PAES                               </t>
  </si>
  <si>
    <t xml:space="preserve">GRACIANA PAIVA PAES      </t>
  </si>
  <si>
    <t xml:space="preserve">R   GABRIEL MAGALHAES             53         </t>
  </si>
  <si>
    <t xml:space="preserve">MARCUS GABRIEL XAVIER GERALDINO                   </t>
  </si>
  <si>
    <t xml:space="preserve">MARCUS GABRIEL XAVIE     </t>
  </si>
  <si>
    <t xml:space="preserve">R   OLDEMAR MONTENARI             28         </t>
  </si>
  <si>
    <t xml:space="preserve">ANDREZA TITO MATOS                                </t>
  </si>
  <si>
    <t xml:space="preserve">BAR DO FLEXA             </t>
  </si>
  <si>
    <t xml:space="preserve">R   PEDRO MAZZINI                 562        </t>
  </si>
  <si>
    <t xml:space="preserve">SUPERMERCADO J W DE LARANJAL LTDA ME              </t>
  </si>
  <si>
    <t xml:space="preserve">0041839430060       </t>
  </si>
  <si>
    <t xml:space="preserve">MERCADO NOVA OPCAO       </t>
  </si>
  <si>
    <t xml:space="preserve">welintonsmorais@hotmail.com                           </t>
  </si>
  <si>
    <t xml:space="preserve">PC  EPAMINONDAS LIMA              175        </t>
  </si>
  <si>
    <t xml:space="preserve">GISLENE FERREIRA REZENDE                          </t>
  </si>
  <si>
    <t xml:space="preserve">BAR DO COLINA            </t>
  </si>
  <si>
    <t xml:space="preserve">Gislenerec@gmail.com                                  </t>
  </si>
  <si>
    <t xml:space="preserve">AV  DOUTOR GERALDO DE ALMEIDA     SN         </t>
  </si>
  <si>
    <t xml:space="preserve">CRISTIANO GUIDO DE SOUZA 03170192604              </t>
  </si>
  <si>
    <t xml:space="preserve">0036837720058       </t>
  </si>
  <si>
    <t xml:space="preserve">CRISTIANO GUIDO DE S     </t>
  </si>
  <si>
    <t xml:space="preserve">R   EVARISTO BENINI               SN         </t>
  </si>
  <si>
    <t xml:space="preserve">ROZINEIA DE AVELAR 00730430600                    </t>
  </si>
  <si>
    <t xml:space="preserve">0036695920052       </t>
  </si>
  <si>
    <t xml:space="preserve">DELICIAS DA NEIA         </t>
  </si>
  <si>
    <t xml:space="preserve">R   OTORINO CITTO                 46 LJA     </t>
  </si>
  <si>
    <t xml:space="preserve">MARIA DA CONCEICAO DIAS                           </t>
  </si>
  <si>
    <t xml:space="preserve">PIZZARIA E LANCHONET     </t>
  </si>
  <si>
    <t xml:space="preserve">R   PROJETADA A                   70 CS2     </t>
  </si>
  <si>
    <t xml:space="preserve">TEREZINHA OLIVEIRA DA SILVA                       </t>
  </si>
  <si>
    <t xml:space="preserve">R   HORACIO ALVIM                 380 CS     </t>
  </si>
  <si>
    <t xml:space="preserve">MAURILIO CRISTINO DOS SANTOS                      </t>
  </si>
  <si>
    <t xml:space="preserve">DISK MAURILIO            </t>
  </si>
  <si>
    <t xml:space="preserve">R   JOSE AUGUSTO MARQUES          873        </t>
  </si>
  <si>
    <t xml:space="preserve">CRISTIANE SILVA MARINATO 08306658620              </t>
  </si>
  <si>
    <t xml:space="preserve">0041443270008       </t>
  </si>
  <si>
    <t xml:space="preserve">NOSSO BAR E MERCEARI     </t>
  </si>
  <si>
    <t xml:space="preserve">CRISTYMARINATO@GMAIL.COM                              </t>
  </si>
  <si>
    <t xml:space="preserve">R   NEWTON BARBOSA                30         </t>
  </si>
  <si>
    <t xml:space="preserve">CAROLINE APARECIDA DE SOUZA BALBINO 1275          </t>
  </si>
  <si>
    <t xml:space="preserve">0041382490046       </t>
  </si>
  <si>
    <t xml:space="preserve">BG DISTRIBUIDORA DE      </t>
  </si>
  <si>
    <t xml:space="preserve">carol.dsb.cb@gmail.com                                </t>
  </si>
  <si>
    <t xml:space="preserve">R   SANTA TEREZINHA               SN         </t>
  </si>
  <si>
    <t xml:space="preserve">VALQUIRIA SILVA SANTOS                            </t>
  </si>
  <si>
    <t xml:space="preserve">URUBUTECO 2              </t>
  </si>
  <si>
    <t xml:space="preserve">PC  GAMA CERQUEIRA                SN         </t>
  </si>
  <si>
    <t xml:space="preserve">EDMARA RESENDE MARINATO                           </t>
  </si>
  <si>
    <t xml:space="preserve">LANCHONETE BONG BEAC     </t>
  </si>
  <si>
    <t xml:space="preserve">AV  EXPEDICIONARIOS               419        </t>
  </si>
  <si>
    <t xml:space="preserve">ACOUGUE E MERCEARIA SEMPRE IRMAOS LTDA M          </t>
  </si>
  <si>
    <t xml:space="preserve">0041831900041       </t>
  </si>
  <si>
    <t xml:space="preserve">R   MARIA ALCINA                  89         </t>
  </si>
  <si>
    <t xml:space="preserve">JEFERSON DOS SANTOS RESENDE                       </t>
  </si>
  <si>
    <t xml:space="preserve">JEFERSON DOS SANTOS      </t>
  </si>
  <si>
    <t xml:space="preserve">R   ALAN KARDEK                   235        </t>
  </si>
  <si>
    <t xml:space="preserve">IGOR ANTONIO GONDIM ALMEIDA                       </t>
  </si>
  <si>
    <t xml:space="preserve">IGOR ANTONIO GONDIM      </t>
  </si>
  <si>
    <t xml:space="preserve">R   DOUTOR CUSTODIO JUNQUEIRA     370        </t>
  </si>
  <si>
    <t xml:space="preserve">OZORIO ADEMAR DE OLIVEIRA 86095013615             </t>
  </si>
  <si>
    <t xml:space="preserve">0040260570060       </t>
  </si>
  <si>
    <t xml:space="preserve">RECANTO LANCHES          </t>
  </si>
  <si>
    <t xml:space="preserve">vaguinei.j@gmail.com                                  </t>
  </si>
  <si>
    <t xml:space="preserve">R   PAULO MARCAL                  68         </t>
  </si>
  <si>
    <t xml:space="preserve">JOSE GERALDO PEIXOTO                              </t>
  </si>
  <si>
    <t xml:space="preserve">AV  PREFEITO JOSE ALVES DUARTE    887        </t>
  </si>
  <si>
    <t xml:space="preserve">NORBERTO VIEIRA DE A     </t>
  </si>
  <si>
    <t xml:space="preserve">PEDRO JOSE ALVES TEIXEIRA                         </t>
  </si>
  <si>
    <t xml:space="preserve">PEDRO DA GRANJA          </t>
  </si>
  <si>
    <t xml:space="preserve">R   MIGUEL JOAO                   130        </t>
  </si>
  <si>
    <t xml:space="preserve">MILENE CALIXTO DA SILVA 13606787600               </t>
  </si>
  <si>
    <t xml:space="preserve">0038527020076       </t>
  </si>
  <si>
    <t xml:space="preserve">LANCHONETE E PIZZARI     </t>
  </si>
  <si>
    <t xml:space="preserve">duartesilvalucas8@gmail.com                           </t>
  </si>
  <si>
    <t xml:space="preserve">R   FUNCHAL GARCIA                711        </t>
  </si>
  <si>
    <t xml:space="preserve">DAIANA CRISTINA DOS SANTOS                        </t>
  </si>
  <si>
    <t xml:space="preserve">DAIANA CRISTINA DOS      </t>
  </si>
  <si>
    <t xml:space="preserve">SIT SANTANA                       SN         </t>
  </si>
  <si>
    <t xml:space="preserve">TIAGO ANTONIO DE OLIVEIRA                         </t>
  </si>
  <si>
    <t xml:space="preserve">MINEIRINHO BUGUER        </t>
  </si>
  <si>
    <t xml:space="preserve">R   MANOEL FERREIRA ESPINDOLA     217        </t>
  </si>
  <si>
    <t xml:space="preserve">ANA BEATRIZ CONCEICAO BARBOSA 1324366869          </t>
  </si>
  <si>
    <t xml:space="preserve">0036462260084       </t>
  </si>
  <si>
    <t xml:space="preserve">ANA BEATRIZ CONCEICA     </t>
  </si>
  <si>
    <t xml:space="preserve">R   VIRGILIO DE PAULA ROCHA       673 LJ     </t>
  </si>
  <si>
    <t xml:space="preserve">AUXILIADORA APARECIDA EMIDIO SANTIAGO 58          </t>
  </si>
  <si>
    <t xml:space="preserve">0034494410020       </t>
  </si>
  <si>
    <t xml:space="preserve">AV  OLEGARIO MACIEL               1513       </t>
  </si>
  <si>
    <t xml:space="preserve">ROSARIA APARECIDA DA COSTA                        </t>
  </si>
  <si>
    <t xml:space="preserve">LANCHONET DO VICENTE     </t>
  </si>
  <si>
    <t xml:space="preserve">PC  JOSE ANTONIO GUERCIO          149        </t>
  </si>
  <si>
    <t xml:space="preserve">DIONE SILVA MAGALHAES PINTO                       </t>
  </si>
  <si>
    <t xml:space="preserve">BAR DA DIONE             </t>
  </si>
  <si>
    <t xml:space="preserve">AV  ASTOLFO DUTRA                 895        </t>
  </si>
  <si>
    <t xml:space="preserve">REIGIANE DOS SANTOS RIBEIRO SOUTO                 </t>
  </si>
  <si>
    <t xml:space="preserve">0041647730007       </t>
  </si>
  <si>
    <t xml:space="preserve">R   DOMICIANO MARTINS DE PAULA    380        </t>
  </si>
  <si>
    <t xml:space="preserve">LUCIANA FERREIRA BARBOSA 10922736707              </t>
  </si>
  <si>
    <t xml:space="preserve">0041723240028       </t>
  </si>
  <si>
    <t xml:space="preserve">LUCIANA FERREIRA BAR     </t>
  </si>
  <si>
    <t xml:space="preserve">R   SANTA MARIA                   98         </t>
  </si>
  <si>
    <t xml:space="preserve">JORGE ANTONIO AFONSO CORREIA                      </t>
  </si>
  <si>
    <t xml:space="preserve">R   ACACIO SERPA                  261 LG     </t>
  </si>
  <si>
    <t xml:space="preserve">VIRGILIO MAGALHAES FILHO                          </t>
  </si>
  <si>
    <t xml:space="preserve">BAR DO VIRGILIO          </t>
  </si>
  <si>
    <t xml:space="preserve">EST UBA PEQUENO                   19         </t>
  </si>
  <si>
    <t xml:space="preserve">LEANDRO CORDEIRO DA SILVA                         </t>
  </si>
  <si>
    <t xml:space="preserve">LANCH E MER CARRETAO     </t>
  </si>
  <si>
    <t xml:space="preserve">AV  DARCY PRATA                   2229       </t>
  </si>
  <si>
    <t xml:space="preserve">KENNE ANDERSON FERREIRA DE SOUZA                  </t>
  </si>
  <si>
    <t xml:space="preserve">KENNE ANDERSON FERRE     </t>
  </si>
  <si>
    <t xml:space="preserve">R   OLDEMAR MONTENARI             447        </t>
  </si>
  <si>
    <t xml:space="preserve">MARILHA ROQUE BARBOSA                             </t>
  </si>
  <si>
    <t xml:space="preserve">TOCA DO RATO             </t>
  </si>
  <si>
    <t xml:space="preserve">PC  ALIPIO LOPES MACHADO          SN LJ1     </t>
  </si>
  <si>
    <t xml:space="preserve">IVANI GONCALVES DOS SANTOS 06883302662            </t>
  </si>
  <si>
    <t xml:space="preserve">0040566040085       </t>
  </si>
  <si>
    <t xml:space="preserve">GARAGENS BAR SORVETE     </t>
  </si>
  <si>
    <t xml:space="preserve">vaninha1977@outlook.com                               </t>
  </si>
  <si>
    <t xml:space="preserve">R   SEBASTIAO FRANCO              35         </t>
  </si>
  <si>
    <t xml:space="preserve">JOSE RICARDO COSTA 06490582678                    </t>
  </si>
  <si>
    <t xml:space="preserve">0041885420013       </t>
  </si>
  <si>
    <t xml:space="preserve">BISTRO DOIS IRMAOS       </t>
  </si>
  <si>
    <t xml:space="preserve">R   DAS PAINEIRAS                 180        </t>
  </si>
  <si>
    <t xml:space="preserve">MORADA DA SERRA          </t>
  </si>
  <si>
    <t xml:space="preserve">DIEGO AUGUSTO FELIX LOPES                         </t>
  </si>
  <si>
    <t xml:space="preserve">GARAGEM BEER             </t>
  </si>
  <si>
    <t xml:space="preserve">AV  CORONEL MONTEIRO CASTRO       489        </t>
  </si>
  <si>
    <t xml:space="preserve">BRENO ESTEVES DA SILVA                            </t>
  </si>
  <si>
    <t xml:space="preserve">BRENO ESTEVES DA SIL     </t>
  </si>
  <si>
    <t xml:space="preserve">R   ERCILIA ALMEIDA DE LIMA       24         </t>
  </si>
  <si>
    <t xml:space="preserve">ELISEU FERREIRA NORBERTO                          </t>
  </si>
  <si>
    <t xml:space="preserve">ELISEU FERREIRA NORB     </t>
  </si>
  <si>
    <t xml:space="preserve">AV  FUNCHAL GARCIA                500        </t>
  </si>
  <si>
    <t xml:space="preserve">MAGNUM DE OLIVEIRA MOREIRA                        </t>
  </si>
  <si>
    <t xml:space="preserve">MAGNUM DE OLIVEIRA M     </t>
  </si>
  <si>
    <t xml:space="preserve">R   NEWTON BARBOSA                81         </t>
  </si>
  <si>
    <t xml:space="preserve">JOSE MAURICIO DA SILVA 65664000600                </t>
  </si>
  <si>
    <t xml:space="preserve">0041957330074       </t>
  </si>
  <si>
    <t xml:space="preserve">JOSE MAURICIO DA SIL     </t>
  </si>
  <si>
    <t xml:space="preserve">R   JOSE CUSTODIO ARAUJO          27 A       </t>
  </si>
  <si>
    <t xml:space="preserve">MARIA APARECIDA PIRES BAIA SOUZA                  </t>
  </si>
  <si>
    <t xml:space="preserve">MARIA APARECIDA PIRE     </t>
  </si>
  <si>
    <t xml:space="preserve">saulosaulo943@gmail.com                               </t>
  </si>
  <si>
    <t xml:space="preserve">R   JOSE DE PAULA PIRES           175        </t>
  </si>
  <si>
    <t xml:space="preserve">JOYCE SILVA GOMES                                 </t>
  </si>
  <si>
    <t xml:space="preserve">JOYCE SILVA GOMES        </t>
  </si>
  <si>
    <t xml:space="preserve">R   NICOLA ROBERTI                430 BA     </t>
  </si>
  <si>
    <t xml:space="preserve">ANDELUCE DE JESUS COSTA 04328022660               </t>
  </si>
  <si>
    <t xml:space="preserve">0041531390072       </t>
  </si>
  <si>
    <t xml:space="preserve">R   CLAUDIO EVANGELISTA DO ROSARIO90         </t>
  </si>
  <si>
    <t xml:space="preserve">LAVOURINHA               </t>
  </si>
  <si>
    <t xml:space="preserve">RMS COMERCIO E REPRESENTACOES EIRELI              </t>
  </si>
  <si>
    <t xml:space="preserve">0032411220081       </t>
  </si>
  <si>
    <t xml:space="preserve">RMS COMERCIO             </t>
  </si>
  <si>
    <t xml:space="preserve">R   MARIO SOARES CORTES           388        </t>
  </si>
  <si>
    <t xml:space="preserve">JOSE ROBERTO  MIRANDA DOS SANT                    </t>
  </si>
  <si>
    <t xml:space="preserve">ACOUGUE DO BETO          </t>
  </si>
  <si>
    <t xml:space="preserve">annaclararibeiro175@hotmail.com                       </t>
  </si>
  <si>
    <t xml:space="preserve">R   NICOLAU ALVES DE OLIVEIRA     446        </t>
  </si>
  <si>
    <t xml:space="preserve">ROSILDA DAS DORES SILVA                           </t>
  </si>
  <si>
    <t xml:space="preserve">ROSILDA DAS DORES SI     </t>
  </si>
  <si>
    <t xml:space="preserve">R   SILVIO PEREIRA                11         </t>
  </si>
  <si>
    <t xml:space="preserve">GABRIEL MIGUEL DO PATROCINIO MOREIRA              </t>
  </si>
  <si>
    <t xml:space="preserve">GABRIEL MIGUEL DO PA     </t>
  </si>
  <si>
    <t xml:space="preserve">R   NILO COLONO DOS SANTOS        428        </t>
  </si>
  <si>
    <t xml:space="preserve">MEYRIELLEN APARECIDA DE OLIVEIRA 0825088          </t>
  </si>
  <si>
    <t xml:space="preserve">0022152490029       </t>
  </si>
  <si>
    <t xml:space="preserve">MEYRIELLEN APARECIDA     </t>
  </si>
  <si>
    <t xml:space="preserve">ROD MG 447 KM 04                  S/N        </t>
  </si>
  <si>
    <t xml:space="preserve">JULIO CESAR MARLIERE LEITE                        </t>
  </si>
  <si>
    <t xml:space="preserve">BAR MEU SONHO            </t>
  </si>
  <si>
    <t xml:space="preserve">R   MIGUEL CANDIAN                199        </t>
  </si>
  <si>
    <t xml:space="preserve">MERCADO MARINI LTDA                               </t>
  </si>
  <si>
    <t xml:space="preserve">0041251760040       </t>
  </si>
  <si>
    <t xml:space="preserve">AV  ALCINO BICALHO                259        </t>
  </si>
  <si>
    <t xml:space="preserve">ANA CARLA OLIVEIRA DA SILVA 11935660616           </t>
  </si>
  <si>
    <t xml:space="preserve">0041147850054       </t>
  </si>
  <si>
    <t xml:space="preserve">PONTO CERTO              </t>
  </si>
  <si>
    <t xml:space="preserve">oliveiraanacarla919@gmail.com                         </t>
  </si>
  <si>
    <t xml:space="preserve">R   MANOEL FREIRE                 143        </t>
  </si>
  <si>
    <t xml:space="preserve">MATHEUS DE OLIVEIRA PAIVA PEREIRA                 </t>
  </si>
  <si>
    <t xml:space="preserve">MATHEUS DE OLIVEIRA      </t>
  </si>
  <si>
    <t xml:space="preserve">R   DOUTOR RAMOS                  61 CSB     </t>
  </si>
  <si>
    <t xml:space="preserve">MAXUELL DOS REIS SILVA 06670627696                </t>
  </si>
  <si>
    <t xml:space="preserve">0042036530079       </t>
  </si>
  <si>
    <t xml:space="preserve">GARAGEM DA BREJA         </t>
  </si>
  <si>
    <t xml:space="preserve">R   VALDOMIRO INACIO RODRIGUES    95         </t>
  </si>
  <si>
    <t xml:space="preserve">DROGARIA SOUZA SOBRINHO LTDA                      </t>
  </si>
  <si>
    <t xml:space="preserve">0040723210098       </t>
  </si>
  <si>
    <t xml:space="preserve">SOUZA SOBRINHO           </t>
  </si>
  <si>
    <t xml:space="preserve">ESTECON2013@YAHOO.COM.BR                              </t>
  </si>
  <si>
    <t xml:space="preserve">R   MARTINS PEIXOTO               76 LJ      </t>
  </si>
  <si>
    <t xml:space="preserve">ELVIS DA SILVA BARBOSA 12550645600                </t>
  </si>
  <si>
    <t xml:space="preserve">0042002820082       </t>
  </si>
  <si>
    <t xml:space="preserve">LANCHONETE DO ZANGA      </t>
  </si>
  <si>
    <t xml:space="preserve">AV  JOSE REZENDE BRANDO           426        </t>
  </si>
  <si>
    <t xml:space="preserve">CASA DE CARNES SAO JORGE LTDA ME                  </t>
  </si>
  <si>
    <t xml:space="preserve">0039243840088       </t>
  </si>
  <si>
    <t xml:space="preserve">azarrennan@gmail.com                                  </t>
  </si>
  <si>
    <t xml:space="preserve">AV  ERNESTO LOPES                 22 LJB     </t>
  </si>
  <si>
    <t xml:space="preserve">GEOVANA GOULART                                   </t>
  </si>
  <si>
    <t xml:space="preserve">TIA PATETA               </t>
  </si>
  <si>
    <t xml:space="preserve">geovanaciprianoc@gmail.com                            </t>
  </si>
  <si>
    <t xml:space="preserve">R   ERNESTO MAGALHAES DE FARIA    39         </t>
  </si>
  <si>
    <t xml:space="preserve">PIAPETINGA               </t>
  </si>
  <si>
    <t xml:space="preserve">ALEXANDRO DE SOUZA RODRIGUES                      </t>
  </si>
  <si>
    <t xml:space="preserve">BAR DO ALEXANDRO         </t>
  </si>
  <si>
    <t xml:space="preserve">R   GERALDINO FERRAZ              661        </t>
  </si>
  <si>
    <t xml:space="preserve">BRUNO TEIXEIRA SIMPLICIO 06502528619              </t>
  </si>
  <si>
    <t xml:space="preserve">0041549420038       </t>
  </si>
  <si>
    <t xml:space="preserve">GARAGE                   </t>
  </si>
  <si>
    <t xml:space="preserve">BRUNOAMINESIA@GMAIL.COM                               </t>
  </si>
  <si>
    <t xml:space="preserve">R   JOSE CAMPOMIZZI               215        </t>
  </si>
  <si>
    <t xml:space="preserve">ANDRE LUIZ NASCIMENTO FRANCISCO                   </t>
  </si>
  <si>
    <t xml:space="preserve">POINT VEM QUE TEM        </t>
  </si>
  <si>
    <t xml:space="preserve">brenda.marqures95@gmail.com                           </t>
  </si>
  <si>
    <t xml:space="preserve">R   HONORIO MURATORI              79 FS      </t>
  </si>
  <si>
    <t xml:space="preserve">VITOR BERNARDES DE AZEVEDO GONCALVES              </t>
  </si>
  <si>
    <t xml:space="preserve">0026598370078       </t>
  </si>
  <si>
    <t xml:space="preserve">DON BIGODES BAR          </t>
  </si>
  <si>
    <t xml:space="preserve">R   CORONEL FRANCISCO VERMELHO    12         </t>
  </si>
  <si>
    <t xml:space="preserve">A G MERCADO RECREIO LTDA                          </t>
  </si>
  <si>
    <t xml:space="preserve">0040507370023       </t>
  </si>
  <si>
    <t xml:space="preserve">A G MERCADO RECREIO      </t>
  </si>
  <si>
    <t xml:space="preserve">agsupermercadorecreio@gmail.com                       </t>
  </si>
  <si>
    <t xml:space="preserve">R   JOAO PERILO                   84         </t>
  </si>
  <si>
    <t xml:space="preserve">SUPERMERCADO DU PAIOL LTDA                        </t>
  </si>
  <si>
    <t xml:space="preserve">0041921460059       </t>
  </si>
  <si>
    <t xml:space="preserve">DU PAIOL                 </t>
  </si>
  <si>
    <t xml:space="preserve">DUPAIOLSUPERMERCADOS@GMAIL.COM                        </t>
  </si>
  <si>
    <t xml:space="preserve">R   VEREADOR BENEDITO AUGUSTO VIEI168 LJ     </t>
  </si>
  <si>
    <t xml:space="preserve">EVANDRO BENINI MOREIRA                            </t>
  </si>
  <si>
    <t xml:space="preserve">HOT DOH DO DANDAO        </t>
  </si>
  <si>
    <t xml:space="preserve">R   ALENCAR RIBEIRO               66         </t>
  </si>
  <si>
    <t xml:space="preserve">CRISTIANO SANTOS CARNEIRO 08246721607             </t>
  </si>
  <si>
    <t xml:space="preserve">0041888880082       </t>
  </si>
  <si>
    <t xml:space="preserve">BAR E RESTAURANTE LA     </t>
  </si>
  <si>
    <t xml:space="preserve">R   AUGUSTO BOALENTO              113 A1     </t>
  </si>
  <si>
    <t xml:space="preserve">ROGERIA BONATO BARCARO 04990726693                </t>
  </si>
  <si>
    <t xml:space="preserve">0041920320075       </t>
  </si>
  <si>
    <t xml:space="preserve">ROGERIA BONATO BARCA     </t>
  </si>
  <si>
    <t xml:space="preserve">R   JARBAS JOSE MACHADO VARGAS    SN         </t>
  </si>
  <si>
    <t xml:space="preserve">FABIOLA DE ASSIS MADURO                           </t>
  </si>
  <si>
    <t xml:space="preserve">BREJAO                   </t>
  </si>
  <si>
    <t xml:space="preserve">luan.diasb25@gmail.com                                </t>
  </si>
  <si>
    <t xml:space="preserve">R   BENITO DALLA PAULA            124        </t>
  </si>
  <si>
    <t xml:space="preserve">DANILO VALERIO 07635014684                        </t>
  </si>
  <si>
    <t xml:space="preserve">0035257880032       </t>
  </si>
  <si>
    <t xml:space="preserve">PADARIA AVENIDA          </t>
  </si>
  <si>
    <t xml:space="preserve">AV  JOSE REZENDE BRANDO           473        </t>
  </si>
  <si>
    <t xml:space="preserve">HIGOR PIERANDREI FERNANDES 13974960619            </t>
  </si>
  <si>
    <t xml:space="preserve">0038694620090       </t>
  </si>
  <si>
    <t xml:space="preserve">HIGOR PIERANDREI FER     </t>
  </si>
  <si>
    <t xml:space="preserve">PIERANDREIH@GMAIL.COM                                 </t>
  </si>
  <si>
    <t xml:space="preserve">AV  ARTHUR NUNES MEDEIROS         SN         </t>
  </si>
  <si>
    <t xml:space="preserve">ATAIDE MARQUES                                    </t>
  </si>
  <si>
    <t xml:space="preserve">BAR DO ATAIDE            </t>
  </si>
  <si>
    <t xml:space="preserve">R   ANTONIO TEODORO DA SILVA      265        </t>
  </si>
  <si>
    <t xml:space="preserve">ANDREISON ROCHA DE LIMA                           </t>
  </si>
  <si>
    <t xml:space="preserve">ANDREISON ROCHA DE L     </t>
  </si>
  <si>
    <t xml:space="preserve">R   ESPIRITO SANTO                160 CA     </t>
  </si>
  <si>
    <t xml:space="preserve">LIVIA FERREIRA DE SOUZA                           </t>
  </si>
  <si>
    <t xml:space="preserve">0042136630040       </t>
  </si>
  <si>
    <t xml:space="preserve">DISTRIBUIDORA AMBROS     </t>
  </si>
  <si>
    <t xml:space="preserve">Livinhagata23@gmail.com                               </t>
  </si>
  <si>
    <t xml:space="preserve">AV  JOAQUIM DIAS SANTIAGO         49 LJ4     </t>
  </si>
  <si>
    <t xml:space="preserve">JOSE LUIZ CHAVES 07882170623                      </t>
  </si>
  <si>
    <t xml:space="preserve">0034255360073       </t>
  </si>
  <si>
    <t xml:space="preserve">ESPETINHOS DU ZE         </t>
  </si>
  <si>
    <t xml:space="preserve">PC  NOSSA SENHORA DE FATIMA       211        </t>
  </si>
  <si>
    <t xml:space="preserve">ALEX INACIO DE SOUZA                              </t>
  </si>
  <si>
    <t xml:space="preserve">0041372330097       </t>
  </si>
  <si>
    <t xml:space="preserve">MERCADO SOUZA INACIO     </t>
  </si>
  <si>
    <t xml:space="preserve">R   PADRE CARLOS                  85         </t>
  </si>
  <si>
    <t xml:space="preserve">L E A COMERCIO LTDA                               </t>
  </si>
  <si>
    <t xml:space="preserve">0041446870073       </t>
  </si>
  <si>
    <t xml:space="preserve">SABOR DA TERRA           </t>
  </si>
  <si>
    <t xml:space="preserve">sabordaterrahortifruiti2021@gmail.com                 </t>
  </si>
  <si>
    <t xml:space="preserve">AC  PRESIDENTE CARLOS LUZ         263        </t>
  </si>
  <si>
    <t xml:space="preserve">RAYANE BASTOS DE PAULA LEMOS ALMEIDA 119          </t>
  </si>
  <si>
    <t xml:space="preserve">003771674.00-67     </t>
  </si>
  <si>
    <t xml:space="preserve">LA BASTOS                </t>
  </si>
  <si>
    <t xml:space="preserve">rayanebastos@icloud.com                               </t>
  </si>
  <si>
    <t xml:space="preserve">R   NAILOR GOMES                  60         </t>
  </si>
  <si>
    <t xml:space="preserve">BIOKIS FERREIRA LEANDRO                           </t>
  </si>
  <si>
    <t xml:space="preserve">BIOKIS FERREIRA LEAN     </t>
  </si>
  <si>
    <t xml:space="preserve">R   GERALDO HENRIQUE SOUZA        105        </t>
  </si>
  <si>
    <t xml:space="preserve">ARTHUR ALVES DE SOUZA                             </t>
  </si>
  <si>
    <t xml:space="preserve">R   DEJAIR DIAS DE CARVALHO       133 F      </t>
  </si>
  <si>
    <t xml:space="preserve">ILMA MARCIA PEIXOTO 06297319693                   </t>
  </si>
  <si>
    <t xml:space="preserve">0041998940039       </t>
  </si>
  <si>
    <t xml:space="preserve">R   DOUTOR NEWTON REZENDE         337368     </t>
  </si>
  <si>
    <t xml:space="preserve">NOBERTO PEDRO PEREIRA                             </t>
  </si>
  <si>
    <t xml:space="preserve">BAR DO NOBERTO           </t>
  </si>
  <si>
    <t xml:space="preserve">R   JOAO MARCELINO DOS SANTOS     200        </t>
  </si>
  <si>
    <t xml:space="preserve">EDVANE GOMES LOPES DOS SANTOS 0260564761          </t>
  </si>
  <si>
    <t xml:space="preserve">0042058440005       </t>
  </si>
  <si>
    <t xml:space="preserve">ACOUGUE SANTO ANTONI     </t>
  </si>
  <si>
    <t xml:space="preserve">alphacontabilidaxevrb@gmail.com                       </t>
  </si>
  <si>
    <t xml:space="preserve">R   SANTO ANTONIO                 696        </t>
  </si>
  <si>
    <t xml:space="preserve">BIOLQUINO DE ANDRADE     </t>
  </si>
  <si>
    <t xml:space="preserve">BRIAN PEREIRA VENTURA 12987371683                 </t>
  </si>
  <si>
    <t xml:space="preserve">004129441.00-83     </t>
  </si>
  <si>
    <t xml:space="preserve">DISTRIBUIDORA VENTUR     </t>
  </si>
  <si>
    <t xml:space="preserve">abeilartura@gmail.com                                 </t>
  </si>
  <si>
    <t xml:space="preserve">R   PAULO CESAR DE ABREU          51         </t>
  </si>
  <si>
    <t xml:space="preserve">CARLOS ORLANDO DE OLIVEIRA                        </t>
  </si>
  <si>
    <t xml:space="preserve">DISK DA CAROL            </t>
  </si>
  <si>
    <t xml:space="preserve">R   MAJOR FELICISSIMO             SN         </t>
  </si>
  <si>
    <t xml:space="preserve">SHAIANE DA SILVA OLIVEIRA                         </t>
  </si>
  <si>
    <t xml:space="preserve">SHAIANE DA SILVA OLI     </t>
  </si>
  <si>
    <t xml:space="preserve">R   GERALDO HENRIQUE SOUZA        90         </t>
  </si>
  <si>
    <t xml:space="preserve">ANDERSON GARBELINI MOREIRA 80509789668            </t>
  </si>
  <si>
    <t xml:space="preserve">0030438680065       </t>
  </si>
  <si>
    <t xml:space="preserve">GARBELINI LANCHONETE     </t>
  </si>
  <si>
    <t xml:space="preserve">R   RODESIA                       40         </t>
  </si>
  <si>
    <t xml:space="preserve">SEBASTIAO ARNALDO PEDROSA                         </t>
  </si>
  <si>
    <t xml:space="preserve">TRAILLER DO ARNALDO      </t>
  </si>
  <si>
    <t xml:space="preserve">PC  FERROVIARIOS                  23 CO      </t>
  </si>
  <si>
    <t xml:space="preserve">ANTONIO ALVES DA SILVA 30309840791                </t>
  </si>
  <si>
    <t xml:space="preserve">0037004730093       </t>
  </si>
  <si>
    <t xml:space="preserve">BAR E MERCEARIA DO S     </t>
  </si>
  <si>
    <t xml:space="preserve">R   EMILIA CONSTANCIA DE REZENDE  111        </t>
  </si>
  <si>
    <t xml:space="preserve">JOSIANE APARECIDA DA SILVA                        </t>
  </si>
  <si>
    <t xml:space="preserve">0041656660059       </t>
  </si>
  <si>
    <t xml:space="preserve">DANCETERIA FENIX         </t>
  </si>
  <si>
    <t xml:space="preserve">R   ANTONIO AFONSO FERREIRA       377        </t>
  </si>
  <si>
    <t xml:space="preserve">DERLI DE JESUS VILARINHO 06620090613              </t>
  </si>
  <si>
    <t xml:space="preserve">0042020580004       </t>
  </si>
  <si>
    <t xml:space="preserve">MERCEARIA DO MORRO       </t>
  </si>
  <si>
    <t xml:space="preserve">R   BRAULIO RABELO                46 LA      </t>
  </si>
  <si>
    <t xml:space="preserve">GERVASIO MARTINS         </t>
  </si>
  <si>
    <t xml:space="preserve">CLEITON LOPES BARROS 10331010607                  </t>
  </si>
  <si>
    <t xml:space="preserve">0041996810049       </t>
  </si>
  <si>
    <t xml:space="preserve">BAR E PETISCARIA         </t>
  </si>
  <si>
    <t xml:space="preserve">jhenyferguimaraes9@gmail.com                          </t>
  </si>
  <si>
    <t xml:space="preserve">AV  CAPITAO ANTONIO CARLOS DE SOUZ1006       </t>
  </si>
  <si>
    <t xml:space="preserve">BRUNO LIMA BRETAS 09068669605                     </t>
  </si>
  <si>
    <t xml:space="preserve">0037317610003       </t>
  </si>
  <si>
    <t xml:space="preserve">MANDAI DELIVEY DE BE     </t>
  </si>
  <si>
    <t xml:space="preserve">BRUNOBRETS@HOTMAIL.com                                </t>
  </si>
  <si>
    <t xml:space="preserve">AV  VICENTE ALVES                 720 LA     </t>
  </si>
  <si>
    <t xml:space="preserve">MARCELO ASSIS SILVA 11764133684                   </t>
  </si>
  <si>
    <t xml:space="preserve">0041767230010       </t>
  </si>
  <si>
    <t xml:space="preserve">MARCELO ASSIS SILVA      </t>
  </si>
  <si>
    <t xml:space="preserve">R   PRINCESA ISABEL               166 TE     </t>
  </si>
  <si>
    <t xml:space="preserve">FELIPE AVELAR BARBOSA                             </t>
  </si>
  <si>
    <t xml:space="preserve">CLUBE BRASILIA           </t>
  </si>
  <si>
    <t xml:space="preserve">R   JOAO BATISTA FERREIRA         990        </t>
  </si>
  <si>
    <t xml:space="preserve">OLIVIA APARECIDA RODRIGUES PEREIRA                </t>
  </si>
  <si>
    <t xml:space="preserve">OLIVIARODRIGUESINACIO@GMAIL.COM                       </t>
  </si>
  <si>
    <t xml:space="preserve">R   DAS FLORES                    23         </t>
  </si>
  <si>
    <t xml:space="preserve">RONALDO CARMO DA SILVA 03161049659                </t>
  </si>
  <si>
    <t xml:space="preserve">0041106450051       </t>
  </si>
  <si>
    <t xml:space="preserve">COMERCIO NS DO CARMO     </t>
  </si>
  <si>
    <t xml:space="preserve">rocacilrepresentante@hotmail.com                      </t>
  </si>
  <si>
    <t xml:space="preserve">AV  TOCANTINS                     235        </t>
  </si>
  <si>
    <t xml:space="preserve">MARIA DO CARMO SILVA SANTOS 04041415608           </t>
  </si>
  <si>
    <t xml:space="preserve">0028740600050       </t>
  </si>
  <si>
    <t xml:space="preserve">MERCEARIA DO CARMO       </t>
  </si>
  <si>
    <t xml:space="preserve">R   SEBASTIAO JOSE DA SILVA       12         </t>
  </si>
  <si>
    <t xml:space="preserve">LUCIANO GOMES DE ALMEIDA                          </t>
  </si>
  <si>
    <t xml:space="preserve">LUCIANO GOMES DE ALM     </t>
  </si>
  <si>
    <t xml:space="preserve">R   PADRE ROBERTO LANDALL MOURA   20         </t>
  </si>
  <si>
    <t xml:space="preserve">MICHELE PINTO DA SILVA                            </t>
  </si>
  <si>
    <t xml:space="preserve">BAR DO PIQUENO           </t>
  </si>
  <si>
    <t xml:space="preserve">AV  DOUTOR MANOEL LOURENCO DE AZEV73         </t>
  </si>
  <si>
    <t xml:space="preserve">PEIXOTO FILHO            </t>
  </si>
  <si>
    <t xml:space="preserve">ELIANE XAVIER DUARTE                              </t>
  </si>
  <si>
    <t xml:space="preserve">R   PAULINO FERNANDES             104 S7     </t>
  </si>
  <si>
    <t xml:space="preserve">CLAUDIO ALVES PROBA                               </t>
  </si>
  <si>
    <t xml:space="preserve">CLAUDIO ALVES PROBA      </t>
  </si>
  <si>
    <t xml:space="preserve">R   OLINTO VARGAS RASE            199        </t>
  </si>
  <si>
    <t xml:space="preserve">JOSINEIA COSTA CANDIDO 09083148688                </t>
  </si>
  <si>
    <t xml:space="preserve">0034937720058       </t>
  </si>
  <si>
    <t xml:space="preserve">CHOCOLATE NEIA           </t>
  </si>
  <si>
    <t xml:space="preserve">PC  ANGELO RAFAEL BARBUTO         SN         </t>
  </si>
  <si>
    <t xml:space="preserve">TRIMBLE BRASIL SOLUCOES LTDA                      </t>
  </si>
  <si>
    <t xml:space="preserve">90872670-72         </t>
  </si>
  <si>
    <t xml:space="preserve">TRIMBLE BRASIL SOLUC     </t>
  </si>
  <si>
    <t xml:space="preserve">CARLOS ALEXANDRE DE OLIVEIRA SOUZA 12281          </t>
  </si>
  <si>
    <t xml:space="preserve">0042207580032       </t>
  </si>
  <si>
    <t xml:space="preserve">QUIOSQUE OPCAO           </t>
  </si>
  <si>
    <t xml:space="preserve">PC  SEBASTIAO ANTONIO ADAO        01 Q01     </t>
  </si>
  <si>
    <t xml:space="preserve">BRAW GASTRO BEER LTDA                             </t>
  </si>
  <si>
    <t xml:space="preserve">0041958770027       </t>
  </si>
  <si>
    <t xml:space="preserve">BRAW GASTRO BEER         </t>
  </si>
  <si>
    <t xml:space="preserve">AV  GETULIO VARGAS                285        </t>
  </si>
  <si>
    <t xml:space="preserve">GALPAO PUB LTDA                                   </t>
  </si>
  <si>
    <t xml:space="preserve">0041890310042       </t>
  </si>
  <si>
    <t xml:space="preserve">GALPAO PUB LTDA          </t>
  </si>
  <si>
    <t xml:space="preserve">AV  PRESIDENTE MEDICI             90 BB      </t>
  </si>
  <si>
    <t xml:space="preserve">LUCIANA DE PAULA NOGUEIRA                         </t>
  </si>
  <si>
    <t xml:space="preserve">R   JOAO PINHEIRO                 23         </t>
  </si>
  <si>
    <t xml:space="preserve">WELINGTON DOS SANTOS SOUZA                        </t>
  </si>
  <si>
    <t xml:space="preserve">WELINGTON                </t>
  </si>
  <si>
    <t xml:space="preserve">WELINGTONDSS@HOTMAIL.COM                              </t>
  </si>
  <si>
    <t xml:space="preserve">R   OSMINDO FERREIRA DA SILVA     88         </t>
  </si>
  <si>
    <t xml:space="preserve">LUANA DE CARVALHO VASCONCELOS  LIRA LTDA          </t>
  </si>
  <si>
    <t xml:space="preserve">0037534380081       </t>
  </si>
  <si>
    <t xml:space="preserve">FAZENDA SERROTE          </t>
  </si>
  <si>
    <t xml:space="preserve">EST AVENTUREIRO SAO DOMINGOS      SN KM7     </t>
  </si>
  <si>
    <t xml:space="preserve">DISK CERVEJA DO BIGODE LTDA                       </t>
  </si>
  <si>
    <t xml:space="preserve">0042188260023       </t>
  </si>
  <si>
    <t xml:space="preserve">DISK CERVEJA DO BIGO     </t>
  </si>
  <si>
    <t xml:space="preserve">AV  DOS EXPEDICIONARIOS           1100 L     </t>
  </si>
  <si>
    <t xml:space="preserve">WENDELL LOPES SILVA                               </t>
  </si>
  <si>
    <t xml:space="preserve">WENDELL LOPES SILVA      </t>
  </si>
  <si>
    <t xml:space="preserve">R   JOAO PAULINO BARBOSA          38 AP      </t>
  </si>
  <si>
    <t xml:space="preserve">ELIZABETE SILVA CANDIDO                           </t>
  </si>
  <si>
    <t xml:space="preserve">BAR DA BETE              </t>
  </si>
  <si>
    <t xml:space="preserve">luizclaudio111268@gmail.com                           </t>
  </si>
  <si>
    <t xml:space="preserve">R   PAULO AFONSO DO VALE          127        </t>
  </si>
  <si>
    <t xml:space="preserve">ALESSANDRO JUNIOR MATOLA DE SOUZA                 </t>
  </si>
  <si>
    <t xml:space="preserve">CHIQUINHO DO MERCADO     </t>
  </si>
  <si>
    <t xml:space="preserve">Aj658388@gmail.com                                    </t>
  </si>
  <si>
    <t xml:space="preserve">AV  AMARAL                        40         </t>
  </si>
  <si>
    <t xml:space="preserve">SILVEIRA DE CARVALHO     </t>
  </si>
  <si>
    <t xml:space="preserve">DIOGO GUIMARAES DA SILVA FARIA 146985767          </t>
  </si>
  <si>
    <t xml:space="preserve">0042143870094       </t>
  </si>
  <si>
    <t xml:space="preserve">BAR DO DIOGO             </t>
  </si>
  <si>
    <t xml:space="preserve">diogo_ps1@hotmail.com                                 </t>
  </si>
  <si>
    <t xml:space="preserve">R   FRANCISCO AUGUSTO UFFER DE FRESN         </t>
  </si>
  <si>
    <t xml:space="preserve">SACOLA CHEIA GROSSI LTDA                          </t>
  </si>
  <si>
    <t xml:space="preserve">0042224420021       </t>
  </si>
  <si>
    <t xml:space="preserve">SACOLA CHEIA GROSSI      </t>
  </si>
  <si>
    <t xml:space="preserve">maurihgrossi1@gmail.com                               </t>
  </si>
  <si>
    <t xml:space="preserve">AV  OLEGARIO MACIEL               721        </t>
  </si>
  <si>
    <t xml:space="preserve">AMANDA BRIGIDO DA SILVA                           </t>
  </si>
  <si>
    <t xml:space="preserve">AMANDA BRIGIDO DA SI     </t>
  </si>
  <si>
    <t xml:space="preserve">R   MONSENHOR GUILHERME           65         </t>
  </si>
  <si>
    <t xml:space="preserve">EDMILSON MELCHIADES 13130970800                   </t>
  </si>
  <si>
    <t xml:space="preserve">0026164830028       </t>
  </si>
  <si>
    <t xml:space="preserve">DON DOC PAES E DOCES     </t>
  </si>
  <si>
    <t xml:space="preserve">R   VEREADOR BENNEDITO AUGUSTO VIE404 LB     </t>
  </si>
  <si>
    <t xml:space="preserve">LUIZ CLAUDIO MESSIAS 82988757615                  </t>
  </si>
  <si>
    <t xml:space="preserve">0042160290050       </t>
  </si>
  <si>
    <t xml:space="preserve">CANTO SANTO BAR E PE     </t>
  </si>
  <si>
    <t xml:space="preserve">pussente.contabilidade@gmail.com                      </t>
  </si>
  <si>
    <t xml:space="preserve">R   JOSE ESTEVES                  350        </t>
  </si>
  <si>
    <t xml:space="preserve">SUPER EPI EQUIPAMENTOS DE PROTECAO INDIV          </t>
  </si>
  <si>
    <t xml:space="preserve">141481797116        </t>
  </si>
  <si>
    <t xml:space="preserve">SUPER EPI EQUIPAMENT     </t>
  </si>
  <si>
    <t xml:space="preserve">R   DOZE DE SETEMBRO 831          856        </t>
  </si>
  <si>
    <t xml:space="preserve">VILA GUILHERME           </t>
  </si>
  <si>
    <t xml:space="preserve">JEFERSON RODRIGUES DOS SANTOS                     </t>
  </si>
  <si>
    <t xml:space="preserve">AV  GETULIO VARGAS                372        </t>
  </si>
  <si>
    <t xml:space="preserve">DIAS E VITORINO LTDA                              </t>
  </si>
  <si>
    <t xml:space="preserve">0036687020013       </t>
  </si>
  <si>
    <t xml:space="preserve">PONTO UM                 </t>
  </si>
  <si>
    <t xml:space="preserve">PC  MANOEL INACIO PEIXOTO         96 L04     </t>
  </si>
  <si>
    <t xml:space="preserve">SARA GONZAGA PROCOPIO                             </t>
  </si>
  <si>
    <t xml:space="preserve">PANIFICAD PORTO PAES     </t>
  </si>
  <si>
    <t xml:space="preserve">R   MANOEL HIPOLITO               272 LA     </t>
  </si>
  <si>
    <t xml:space="preserve">MARTINELE DAS GRACAS LIMA 09260718660             </t>
  </si>
  <si>
    <t xml:space="preserve">0039009440079       </t>
  </si>
  <si>
    <t xml:space="preserve">MARTMERCEARIA            </t>
  </si>
  <si>
    <t xml:space="preserve">R   MARIA ALICE DE OLIVEIRA GAZETT502        </t>
  </si>
  <si>
    <t xml:space="preserve">JULIA APARECIDA DA SILVA BARBOSA                  </t>
  </si>
  <si>
    <t xml:space="preserve">0040271370050       </t>
  </si>
  <si>
    <t xml:space="preserve">IMPERIO BURGUER          </t>
  </si>
  <si>
    <t xml:space="preserve">Juliaaparecidasilvabarbosaa@gmail.com                 </t>
  </si>
  <si>
    <t xml:space="preserve">PC  CORONEL MAXIMIANO             SN         </t>
  </si>
  <si>
    <t xml:space="preserve">LEANDRO MIRANDA CONDE                             </t>
  </si>
  <si>
    <t xml:space="preserve">BAR DO CAIPIRAO          </t>
  </si>
  <si>
    <t xml:space="preserve">AV  GETULIO VARGAS                759 LC     </t>
  </si>
  <si>
    <t xml:space="preserve">J. LISBOA                </t>
  </si>
  <si>
    <t xml:space="preserve">GIORGE OTAVIO SILVA DE OLIVEIRA                   </t>
  </si>
  <si>
    <t xml:space="preserve">GIORGE OTAVIO SILVA      </t>
  </si>
  <si>
    <t xml:space="preserve">R   CORONEL JOAO LAU              28         </t>
  </si>
  <si>
    <t xml:space="preserve">DOUGLAS DA SILVA ALVES                            </t>
  </si>
  <si>
    <t xml:space="preserve">DOUGLAS DA SILVA ALV     </t>
  </si>
  <si>
    <t xml:space="preserve">R   DOUTOR JOSE BATISTA LUPATINI  36         </t>
  </si>
  <si>
    <t xml:space="preserve">MARIA DA CONSOLACAO DA SILVA 07561116610          </t>
  </si>
  <si>
    <t xml:space="preserve">0036462530022       </t>
  </si>
  <si>
    <t xml:space="preserve">MERCEARIA MASALA         </t>
  </si>
  <si>
    <t xml:space="preserve">milenemasalaalves@hotmail.com                         </t>
  </si>
  <si>
    <t xml:space="preserve">R   CORONEL JOAQUIM MARTINS       119 LA     </t>
  </si>
  <si>
    <t xml:space="preserve">BRUNIELE APARECIDA FLAVIO GRAVINA                 </t>
  </si>
  <si>
    <t xml:space="preserve">R   TABULEIRO                     150        </t>
  </si>
  <si>
    <t xml:space="preserve">IVANEA SILVESTRE OLIVEIRA                         </t>
  </si>
  <si>
    <t xml:space="preserve">MORENAS BAR              </t>
  </si>
  <si>
    <t xml:space="preserve">AV  JESUS CANDIAN                 1055       </t>
  </si>
  <si>
    <t xml:space="preserve">WELLINGTON DE LIMA CRUZ 39602278846               </t>
  </si>
  <si>
    <t xml:space="preserve">0041561450014       </t>
  </si>
  <si>
    <t xml:space="preserve">WELLINGTON DE LIMA C     </t>
  </si>
  <si>
    <t xml:space="preserve">R   PRINCIPAL                     1547       </t>
  </si>
  <si>
    <t xml:space="preserve">4397628550480       </t>
  </si>
  <si>
    <t xml:space="preserve">ESCOBAR GOMES DE SOU     </t>
  </si>
  <si>
    <t xml:space="preserve">CONTABIL@BAZINHOSUPERMERCADOS.COM.BR                  </t>
  </si>
  <si>
    <t xml:space="preserve">R   MONTEIRO DE CASTRO            870        </t>
  </si>
  <si>
    <t xml:space="preserve">RONALDO SABINO DA SILVA                           </t>
  </si>
  <si>
    <t xml:space="preserve">RONALDO SABINO DA SI     </t>
  </si>
  <si>
    <t xml:space="preserve">AV  FUNCHAL GARCIA                156        </t>
  </si>
  <si>
    <t xml:space="preserve">MARCOS PENHA CLEMENTE                             </t>
  </si>
  <si>
    <t xml:space="preserve">MARCOS PENHA CLEMENT     </t>
  </si>
  <si>
    <t xml:space="preserve">R   CUPERTINO FURTADO DA SILVA    SN         </t>
  </si>
  <si>
    <t xml:space="preserve">PIUMA                    </t>
  </si>
  <si>
    <t xml:space="preserve">JARDIM MAILY             </t>
  </si>
  <si>
    <t xml:space="preserve">ALINE DE SOUZA ARAUJO                             </t>
  </si>
  <si>
    <t xml:space="preserve">0036958440080       </t>
  </si>
  <si>
    <t xml:space="preserve">VMIX CONVENIENCIA E      </t>
  </si>
  <si>
    <t xml:space="preserve">wagner.veredas@gmail.com                              </t>
  </si>
  <si>
    <t xml:space="preserve">R   DOUTOR OTAVIO AMARAL BARROSO  7 LJA      </t>
  </si>
  <si>
    <t xml:space="preserve">YARA JAMILLY MEDEIROS BARTOLE                     </t>
  </si>
  <si>
    <t xml:space="preserve">DISTRIBUIDORA BARTOL     </t>
  </si>
  <si>
    <t xml:space="preserve">R   SOLDADO WILSON NOGUEIRA       146 A      </t>
  </si>
  <si>
    <t xml:space="preserve">NILSON SEBASTIAO FERREIRA                         </t>
  </si>
  <si>
    <t xml:space="preserve">MARLI MODAS              </t>
  </si>
  <si>
    <t xml:space="preserve">marlimariaalmeida@outlook.com                         </t>
  </si>
  <si>
    <t xml:space="preserve">R   IRMAOS GUEDES DE MORAIS       08         </t>
  </si>
  <si>
    <t xml:space="preserve">MARLA AIALA DE OLIVEIRA                           </t>
  </si>
  <si>
    <t xml:space="preserve">0042117480055       </t>
  </si>
  <si>
    <t xml:space="preserve">ROD MGT 120 KM 744                SN         </t>
  </si>
  <si>
    <t xml:space="preserve">VERA LUCIA LAIA FARIA 00264047613                 </t>
  </si>
  <si>
    <t xml:space="preserve">0038373160060       </t>
  </si>
  <si>
    <t xml:space="preserve">MERCEARIA FARIA          </t>
  </si>
  <si>
    <t xml:space="preserve">verallf1@yahoo.com.br                                 </t>
  </si>
  <si>
    <t xml:space="preserve">R   MANOEL NETO DA SILVA FILHO    97         </t>
  </si>
  <si>
    <t xml:space="preserve">EDUARDO VERDULINO GONCALVES OLIVEIRA              </t>
  </si>
  <si>
    <t xml:space="preserve">EDUARDO VERDULINO GO     </t>
  </si>
  <si>
    <t xml:space="preserve">R   ANTONIO FERNANDES VALENTIM    385        </t>
  </si>
  <si>
    <t xml:space="preserve">FABIO MONTEIRO MORAES                             </t>
  </si>
  <si>
    <t xml:space="preserve">FABIO MONTEIRO MORAE     </t>
  </si>
  <si>
    <t xml:space="preserve">R   ISMAIL AVILA                  26         </t>
  </si>
  <si>
    <t xml:space="preserve">TCHALA MIGUEL DOS SANTOS                          </t>
  </si>
  <si>
    <t xml:space="preserve">TCHALA MIGUEL DOS SA     </t>
  </si>
  <si>
    <t xml:space="preserve">R   GETOMIR PEREIRA BELLA         17         </t>
  </si>
  <si>
    <t xml:space="preserve">LUISA FERNANDES PIMENTEL LIMA                     </t>
  </si>
  <si>
    <t xml:space="preserve">LUISA FERNANDES PIME     </t>
  </si>
  <si>
    <t xml:space="preserve">R   ODYR BATISTA DE SOUZA         164        </t>
  </si>
  <si>
    <t xml:space="preserve">VALQUIRIA LEONARDA  DA SILVA                      </t>
  </si>
  <si>
    <t xml:space="preserve">R   WADY AAD                      21         </t>
  </si>
  <si>
    <t xml:space="preserve">LETICIA RAIMUNDO                                  </t>
  </si>
  <si>
    <t xml:space="preserve">LANCHONETE  LETICIA      </t>
  </si>
  <si>
    <t xml:space="preserve">leticia95raimundo@hotmail.com                         </t>
  </si>
  <si>
    <t xml:space="preserve">R   HENRIQUE LUCARELLI            20         </t>
  </si>
  <si>
    <t xml:space="preserve">MARIA DO CARMO RODRIGUES BAQUIM                   </t>
  </si>
  <si>
    <t xml:space="preserve">BAR DO TITO BAQUIM       </t>
  </si>
  <si>
    <t xml:space="preserve">SIT CORREGO DAS PEDRAS            SN         </t>
  </si>
  <si>
    <t xml:space="preserve">ALESSANDRA MARTINS DE OLIVEIRA DIOGO              </t>
  </si>
  <si>
    <t xml:space="preserve">R   JOSE FERREIRA SOBRINHO        27         </t>
  </si>
  <si>
    <t xml:space="preserve">EDUARDO AUGUSTO DA SILVA 10683528688              </t>
  </si>
  <si>
    <t xml:space="preserve">0035619880044       </t>
  </si>
  <si>
    <t xml:space="preserve">BAR DOS ESPORTES         </t>
  </si>
  <si>
    <t xml:space="preserve">Eduardoezana@gmail.com                                </t>
  </si>
  <si>
    <t xml:space="preserve">PC  DOS ESPORTES                  172        </t>
  </si>
  <si>
    <t xml:space="preserve">PALOMA FERREIRA FREIRE                            </t>
  </si>
  <si>
    <t xml:space="preserve">CASA DOS DOCES           </t>
  </si>
  <si>
    <t xml:space="preserve">AL  DOS OITIS                     49 CA1     </t>
  </si>
  <si>
    <t xml:space="preserve">JORGE SCOPARO CAMPOS 06106823693                  </t>
  </si>
  <si>
    <t xml:space="preserve">0041899580085       </t>
  </si>
  <si>
    <t xml:space="preserve">JC BAR E MERCEARIA       </t>
  </si>
  <si>
    <t xml:space="preserve">R   JOAO DORNELAS                 416        </t>
  </si>
  <si>
    <t xml:space="preserve">ANTONY DE PAIVA GONCALVES                         </t>
  </si>
  <si>
    <t xml:space="preserve">ANTONY DE PAIVA GONC     </t>
  </si>
  <si>
    <t xml:space="preserve">Antony_rec@hotmail.com                                </t>
  </si>
  <si>
    <t xml:space="preserve">PC  FELIX JOSE                    165        </t>
  </si>
  <si>
    <t xml:space="preserve">JEFFERSON CESAR SILVA DIAS 09905700617            </t>
  </si>
  <si>
    <t xml:space="preserve">0019607740076       </t>
  </si>
  <si>
    <t xml:space="preserve">LANCHONETE CHAPA QUE     </t>
  </si>
  <si>
    <t xml:space="preserve">TV  ORIEL LIMA                    71 A       </t>
  </si>
  <si>
    <t xml:space="preserve">RICARDO SOARES DO NASCIMENTO 04575680621          </t>
  </si>
  <si>
    <t xml:space="preserve">0041886930023       </t>
  </si>
  <si>
    <t xml:space="preserve">COSTELA NO BAFO          </t>
  </si>
  <si>
    <t xml:space="preserve">soares.ricardonascimento@gmail.com                    </t>
  </si>
  <si>
    <t xml:space="preserve">R   AUGUSTO BOALENTO              5          </t>
  </si>
  <si>
    <t xml:space="preserve">JOSE MAURICIO DE OLIVEIRA                         </t>
  </si>
  <si>
    <t xml:space="preserve">BUTECO DO ZE             </t>
  </si>
  <si>
    <t xml:space="preserve">oliveiraalissongabriel@gmail.com                      </t>
  </si>
  <si>
    <t xml:space="preserve">CRG DAS PEDRAS                    SN         </t>
  </si>
  <si>
    <t xml:space="preserve">PHLOYDD YONG XAVIER COELHO MENDES DE ALM          </t>
  </si>
  <si>
    <t xml:space="preserve">PHLOYDD YONG XAVIER      </t>
  </si>
  <si>
    <t xml:space="preserve">R   ISMAIL AVILA                  565        </t>
  </si>
  <si>
    <t xml:space="preserve">ML MONTAN RECAUCHUTADORA                          </t>
  </si>
  <si>
    <t xml:space="preserve">003890391.00-36     </t>
  </si>
  <si>
    <t xml:space="preserve">RECAMM RECAUCHUTADOR     </t>
  </si>
  <si>
    <t xml:space="preserve">ROD BR 116 KM 773 GALPAO02        SN         </t>
  </si>
  <si>
    <t xml:space="preserve">DERIVALDO MARTINS DA SILVA                        </t>
  </si>
  <si>
    <t xml:space="preserve">BAR DO DERIVALDO         </t>
  </si>
  <si>
    <t xml:space="preserve">R   JOSE ARAGON PINHEIRO          39         </t>
  </si>
  <si>
    <t xml:space="preserve">FELIPE JOSE VICENTE ROQUE 10772038619             </t>
  </si>
  <si>
    <t xml:space="preserve">0030854240071       </t>
  </si>
  <si>
    <t xml:space="preserve">FELIPE ROQUE             </t>
  </si>
  <si>
    <t xml:space="preserve">R   PROJETADA                     15 CA      </t>
  </si>
  <si>
    <t xml:space="preserve">PASTO DE FORA            </t>
  </si>
  <si>
    <t xml:space="preserve">RAFAEL SILVA ALVES 70535004621                    </t>
  </si>
  <si>
    <t xml:space="preserve">0039950240042       </t>
  </si>
  <si>
    <t xml:space="preserve">DISTRIBUIDORA COIMBR     </t>
  </si>
  <si>
    <t xml:space="preserve">distribuidora.coimbrense.12@hotmail.com               </t>
  </si>
  <si>
    <t xml:space="preserve">R   SANTO ANTONIO                 SN         </t>
  </si>
  <si>
    <t xml:space="preserve">MARIA APARECIDA TOLEDO DE SOUZA                   </t>
  </si>
  <si>
    <t xml:space="preserve">MARIA APARECIDA TOLE     </t>
  </si>
  <si>
    <t xml:space="preserve">R   JOAQUIM OLIVEIRA MARTINS      280        </t>
  </si>
  <si>
    <t xml:space="preserve">CLEUNEIDA MARIA FERNANDES ALVES 28293622          </t>
  </si>
  <si>
    <t xml:space="preserve">0042339910056       </t>
  </si>
  <si>
    <t xml:space="preserve">MERCEARIA DA MARIA       </t>
  </si>
  <si>
    <t xml:space="preserve">marquinhogilson333@gmail.com                          </t>
  </si>
  <si>
    <t xml:space="preserve">R   TENENTE JOAQUIM PEREIRA       236        </t>
  </si>
  <si>
    <t xml:space="preserve">SEBASTIAO DADU ARRUD     </t>
  </si>
  <si>
    <t xml:space="preserve">ANDREIA APARECIDA DA SILVA                        </t>
  </si>
  <si>
    <t xml:space="preserve">ANDREIA BAR              </t>
  </si>
  <si>
    <t xml:space="preserve">R   TENENTE PEDRO BATALHA         471        </t>
  </si>
  <si>
    <t xml:space="preserve">LANCHONETE SATIRO LTDA                            </t>
  </si>
  <si>
    <t xml:space="preserve">0042119160082       </t>
  </si>
  <si>
    <t xml:space="preserve">LANCHONETE SATIRO        </t>
  </si>
  <si>
    <t xml:space="preserve">ROMERITO@CONTABILIDADEROMANA.COM.BR                   </t>
  </si>
  <si>
    <t xml:space="preserve">R   ALENCAR RIBEIRO               44         </t>
  </si>
  <si>
    <t xml:space="preserve">MERCEARIA N S APARECIDA LTDA                      </t>
  </si>
  <si>
    <t xml:space="preserve">0020606470034       </t>
  </si>
  <si>
    <t xml:space="preserve">MERCEARIA N S APAREC     </t>
  </si>
  <si>
    <t xml:space="preserve">R   FARMACEUTICO JOSE MOSTARO     1020       </t>
  </si>
  <si>
    <t xml:space="preserve">ADRIANA DA SILVA LIMA MUNIZ                       </t>
  </si>
  <si>
    <t xml:space="preserve">PESQUE E PAGUE ZE DO     </t>
  </si>
  <si>
    <t xml:space="preserve">ADRIANA.D33@YAHOO.COM                                 </t>
  </si>
  <si>
    <t xml:space="preserve">AV  GOVERNADOR BENEDITO VALADARES 40         </t>
  </si>
  <si>
    <t xml:space="preserve">REGIANE  FARIA DO VALE                            </t>
  </si>
  <si>
    <t xml:space="preserve">KRB                      </t>
  </si>
  <si>
    <t xml:space="preserve">Sasadavi040712@gmail.com                              </t>
  </si>
  <si>
    <t xml:space="preserve">R   PAULO MATOSO                  584        </t>
  </si>
  <si>
    <t xml:space="preserve">AMAURI FLORIANO DO NASCIMENTO SETTA               </t>
  </si>
  <si>
    <t xml:space="preserve">BAR TENIS CLUBE          </t>
  </si>
  <si>
    <t xml:space="preserve">R   CORONEL DOMICIANO             SN         </t>
  </si>
  <si>
    <t xml:space="preserve">GERALDO PAULO DE ARAUJO                           </t>
  </si>
  <si>
    <t xml:space="preserve">HIROKI SUSHI             </t>
  </si>
  <si>
    <t xml:space="preserve">R   LUCIO ALVES                   17 LJB     </t>
  </si>
  <si>
    <t xml:space="preserve">STEPHANIE DA SILVA PAZZINI 38517117859            </t>
  </si>
  <si>
    <t xml:space="preserve">0042224930054       </t>
  </si>
  <si>
    <t xml:space="preserve">SABOR ORIGINAL           </t>
  </si>
  <si>
    <t xml:space="preserve">stephanie-pazzini@hotmail.com                         </t>
  </si>
  <si>
    <t xml:space="preserve">AV  SAO JOAO BATISTA              22         </t>
  </si>
  <si>
    <t xml:space="preserve">FLAVIO DE ALMEIDA 54075947653                     </t>
  </si>
  <si>
    <t xml:space="preserve">002877772.00-24     </t>
  </si>
  <si>
    <t xml:space="preserve">DISTRIBUIDORA BB         </t>
  </si>
  <si>
    <t xml:space="preserve">distribuidorabb.adutra@gmail.com                      </t>
  </si>
  <si>
    <t xml:space="preserve">R   PREFEITO JOSE VIEIRA          59 LJA     </t>
  </si>
  <si>
    <t xml:space="preserve">CARLOS HENRIQUE SALES DIOGO                       </t>
  </si>
  <si>
    <t xml:space="preserve">CARLOS HENRIQUE SALE     </t>
  </si>
  <si>
    <t xml:space="preserve">R   ARTUR BERNARDES NUNES         230 CA     </t>
  </si>
  <si>
    <t xml:space="preserve">PEDRO LUCAS EMANUEL TEIXEIRA L                    </t>
  </si>
  <si>
    <t xml:space="preserve">PEDRO VIP                </t>
  </si>
  <si>
    <t xml:space="preserve">pedrolucaslopes7@gmail.com                            </t>
  </si>
  <si>
    <t xml:space="preserve">R   TENENTE LUIZ RIBEIRO          208        </t>
  </si>
  <si>
    <t xml:space="preserve">FERROBRAS INDUSTRIA E COMERCIO DE FERRO           </t>
  </si>
  <si>
    <t xml:space="preserve">4399523330040       </t>
  </si>
  <si>
    <t xml:space="preserve">FERROBRAS INDUSTRIA      </t>
  </si>
  <si>
    <t xml:space="preserve">R   ALFREDO PEDRO CARNEIRO        137        </t>
  </si>
  <si>
    <t xml:space="preserve">JOSMAR FURTADO BARBOSA 06075733680                </t>
  </si>
  <si>
    <t xml:space="preserve">0035828140078       </t>
  </si>
  <si>
    <t xml:space="preserve">THURURUCA LANCHES        </t>
  </si>
  <si>
    <t xml:space="preserve">RODRIGO.RBAIA@GMAIL.COM                               </t>
  </si>
  <si>
    <t xml:space="preserve">R   CORONEL JOAO RODRIGUES VICENTE819        </t>
  </si>
  <si>
    <t xml:space="preserve">ALEX SANDRO SANTOS DA SILVA                       </t>
  </si>
  <si>
    <t xml:space="preserve">BAR DA BAIANA            </t>
  </si>
  <si>
    <t xml:space="preserve">R   SALVADOR RODRIGUES            SN         </t>
  </si>
  <si>
    <t xml:space="preserve">DENILSON MARTINS                                  </t>
  </si>
  <si>
    <t xml:space="preserve">LANCHONETE DA DEDE       </t>
  </si>
  <si>
    <t xml:space="preserve">R   SILVERIO AMARAL               35         </t>
  </si>
  <si>
    <t xml:space="preserve">0015710930458       </t>
  </si>
  <si>
    <t xml:space="preserve">estacao@postouirapuru.com.br                          </t>
  </si>
  <si>
    <t xml:space="preserve">R   CAMILO DOS SANTOS             128        </t>
  </si>
  <si>
    <t xml:space="preserve">ESTACAO DA CARNE LTDA                             </t>
  </si>
  <si>
    <t xml:space="preserve">0042281740056       </t>
  </si>
  <si>
    <t xml:space="preserve">fiscal2@pliniocontabilidade.com.br                    </t>
  </si>
  <si>
    <t xml:space="preserve">AV  COMENDADOR JACINTO SOARES DE S600 LJ     </t>
  </si>
  <si>
    <t xml:space="preserve">JOSE AGOSTINHO FERNDES SEVIDANES                  </t>
  </si>
  <si>
    <t xml:space="preserve">CLUBE EUGENOPOLIS        </t>
  </si>
  <si>
    <t xml:space="preserve">R   GREGORIO RODRIGEUS CALDAS     399        </t>
  </si>
  <si>
    <t xml:space="preserve">THIAGO LOPES TEIXEIRA                             </t>
  </si>
  <si>
    <t xml:space="preserve">0042463140054       </t>
  </si>
  <si>
    <t xml:space="preserve">THIAGO LOPES TEIXEIR     </t>
  </si>
  <si>
    <t xml:space="preserve">contabilidadejg@outlook.com                           </t>
  </si>
  <si>
    <t xml:space="preserve">R   CLOWER BASTOS CORTES          16         </t>
  </si>
  <si>
    <t xml:space="preserve">MARLUCE  DA SILVA PADILHA                         </t>
  </si>
  <si>
    <t xml:space="preserve">SEM PONTO COMERCIAL                             </t>
  </si>
  <si>
    <t xml:space="preserve">Caio.elis.3@gmail.com                                 </t>
  </si>
  <si>
    <t xml:space="preserve">R   JOSE AUGUSTO SILVEIRA         130        </t>
  </si>
  <si>
    <t xml:space="preserve">SAMANTA PAULO VIEIRA                              </t>
  </si>
  <si>
    <t xml:space="preserve">SINUCA DO MARCO          </t>
  </si>
  <si>
    <t xml:space="preserve">R   EXPEDICIONARIO JOSE BALDINE   70         </t>
  </si>
  <si>
    <t xml:space="preserve">CLEDERSON SOUZA RIBEIRO                           </t>
  </si>
  <si>
    <t xml:space="preserve">CLEDERSON SOUZA          </t>
  </si>
  <si>
    <t xml:space="preserve">R   CORONEL FULGINO               280        </t>
  </si>
  <si>
    <t xml:space="preserve">JUCIMAR BORGES PEREIRA 09932873608                </t>
  </si>
  <si>
    <t xml:space="preserve">0040653950020       </t>
  </si>
  <si>
    <t xml:space="preserve">BAR E MERCEARIA DA J     </t>
  </si>
  <si>
    <t xml:space="preserve">R   GERALDA PEDROSA               6 CASA     </t>
  </si>
  <si>
    <t xml:space="preserve">CRIATIVIDADE DAS FESTAS LTDA                      </t>
  </si>
  <si>
    <t xml:space="preserve">0042288400013       </t>
  </si>
  <si>
    <t xml:space="preserve">MUNDO DAS FESTAS         </t>
  </si>
  <si>
    <t xml:space="preserve">ADM@INDICAEMPRESARIAL.COM.BR                          </t>
  </si>
  <si>
    <t xml:space="preserve">R   SAO JOSE                      195        </t>
  </si>
  <si>
    <t xml:space="preserve">LUIS HENRIQUE CARVALHO DA SILVA                   </t>
  </si>
  <si>
    <t xml:space="preserve">LUIS HENRIQUE            </t>
  </si>
  <si>
    <t xml:space="preserve">luishenriquecarvalhohnd@gmail.com                     </t>
  </si>
  <si>
    <t xml:space="preserve">AV  PADRE ARNALDO JANSEN          120 LJ     </t>
  </si>
  <si>
    <t xml:space="preserve">RAFAEL TORRES COUTINHO                            </t>
  </si>
  <si>
    <t xml:space="preserve">RAFAEL TORRES COUTIN     </t>
  </si>
  <si>
    <t xml:space="preserve">R   MARIO AMERICO BITTENCOURT     552        </t>
  </si>
  <si>
    <t xml:space="preserve">NILTON JOSE DE ASSIS JUNIOR                       </t>
  </si>
  <si>
    <t xml:space="preserve">BAR DA NILTINHO          </t>
  </si>
  <si>
    <t xml:space="preserve">R   CORONEL JULIO SOARES          512        </t>
  </si>
  <si>
    <t xml:space="preserve">LEONIDAS DE CASTRO SILVA FILHO                    </t>
  </si>
  <si>
    <t xml:space="preserve">MERCEARIA SILVA          </t>
  </si>
  <si>
    <t xml:space="preserve">GISELE RIBEIRO PEREIRA CORDEIRO                   </t>
  </si>
  <si>
    <t xml:space="preserve">GISELE                   </t>
  </si>
  <si>
    <t xml:space="preserve">SIT PORTEIRA PRETA                SN         </t>
  </si>
  <si>
    <t xml:space="preserve">ELIEL FERREIRA DA SILVA 47190108734               </t>
  </si>
  <si>
    <t xml:space="preserve">0042337420027       </t>
  </si>
  <si>
    <t xml:space="preserve">BAR E MERCEARIA KARI     </t>
  </si>
  <si>
    <t xml:space="preserve">karinaaugustosilva@gmail.com                          </t>
  </si>
  <si>
    <t xml:space="preserve">AV  RAULINA GROSSI DE ARAUJO      77 LJ      </t>
  </si>
  <si>
    <t xml:space="preserve">ADRIANA SOARES 06633423683LTDA                    </t>
  </si>
  <si>
    <t xml:space="preserve">0027248870030       </t>
  </si>
  <si>
    <t xml:space="preserve">BAR E RESTAURANTE RA     </t>
  </si>
  <si>
    <t xml:space="preserve">ROBERTA.SILVA.BARBOSA.@GMAIL.COM                      </t>
  </si>
  <si>
    <t xml:space="preserve">ROD BR 356 KM 201                 SN         </t>
  </si>
  <si>
    <t xml:space="preserve">MARCIA PACHECO TOLENTINO                          </t>
  </si>
  <si>
    <t xml:space="preserve">RECANTO DA MARCIA        </t>
  </si>
  <si>
    <t xml:space="preserve">CORREGO DOS BRAGUINH     </t>
  </si>
  <si>
    <t xml:space="preserve">A A V F J - ALIMENTOS LTDA                        </t>
  </si>
  <si>
    <t xml:space="preserve">0038613330002       </t>
  </si>
  <si>
    <t xml:space="preserve">PEIXARIA DA BARRA        </t>
  </si>
  <si>
    <t xml:space="preserve">Peixariamuriae@gmail.com                              </t>
  </si>
  <si>
    <t xml:space="preserve">AV  CORONEL MONTEIRO DE CASTRO    304        </t>
  </si>
  <si>
    <t xml:space="preserve">JOHN WAYNE NETO GUARDA                            </t>
  </si>
  <si>
    <t xml:space="preserve">JOHN WAYNE NETO GUAR     </t>
  </si>
  <si>
    <t xml:space="preserve">R   NOSSA SENHORA APARECIDA       89         </t>
  </si>
  <si>
    <t xml:space="preserve">DANIEL CARVALHO DE OLIVEIRA 78970415653           </t>
  </si>
  <si>
    <t xml:space="preserve">0017681890025       </t>
  </si>
  <si>
    <t xml:space="preserve">BAR MALIB                </t>
  </si>
  <si>
    <t xml:space="preserve">Joyceequele@gmail.com                                 </t>
  </si>
  <si>
    <t xml:space="preserve">R   VITORIO PEDRO GRACIOLI        67         </t>
  </si>
  <si>
    <t xml:space="preserve">WILSON FERNANDES FURTADO                          </t>
  </si>
  <si>
    <t xml:space="preserve">0041934080080       </t>
  </si>
  <si>
    <t xml:space="preserve">BOMBONIERE O MUNDO D     </t>
  </si>
  <si>
    <t xml:space="preserve">R   JOAO DORNELAS                 21 LJ2     </t>
  </si>
  <si>
    <t xml:space="preserve">UAI COMERCIO DE BEBIDAS DE CATAGUASES             </t>
  </si>
  <si>
    <t xml:space="preserve">0029813910046       </t>
  </si>
  <si>
    <t xml:space="preserve">UAI DISTRIBUIDORA        </t>
  </si>
  <si>
    <t xml:space="preserve">uailogistica@outlook.com                              </t>
  </si>
  <si>
    <t xml:space="preserve">R   WANDERLEI QUIRINO             81         </t>
  </si>
  <si>
    <t xml:space="preserve">MIGUEL DE SOUZA RIBEIRO MAIA 12565724624          </t>
  </si>
  <si>
    <t xml:space="preserve">0040519790090       </t>
  </si>
  <si>
    <t xml:space="preserve">MERCADO SOUZA GUEDES     </t>
  </si>
  <si>
    <t xml:space="preserve">arleneguedes01@outlook.com                            </t>
  </si>
  <si>
    <t xml:space="preserve">R   GUMERCINDO PROBA              SN         </t>
  </si>
  <si>
    <t xml:space="preserve">ALKINDAR DALTON NETO                              </t>
  </si>
  <si>
    <t xml:space="preserve">CANTINA HOSPITAL         </t>
  </si>
  <si>
    <t xml:space="preserve">AV  CORONEL ANTONIO AUGUSTO DE SOUSN         </t>
  </si>
  <si>
    <t xml:space="preserve">RONALDO LUIS MAGGI 62917560649                    </t>
  </si>
  <si>
    <t xml:space="preserve">0042450220054       </t>
  </si>
  <si>
    <t xml:space="preserve">rlmaggioriginal@gmail.com                             </t>
  </si>
  <si>
    <t xml:space="preserve">R   BERNARDINO DAMAS DE SOUZA     65         </t>
  </si>
  <si>
    <t xml:space="preserve">CHICO TOME               </t>
  </si>
  <si>
    <t xml:space="preserve">NATALICE  DA SILVA ALVARENGA                      </t>
  </si>
  <si>
    <t xml:space="preserve">BAR COSTA VERDE          </t>
  </si>
  <si>
    <t xml:space="preserve">natalicisilva852@gmail.com                            </t>
  </si>
  <si>
    <t xml:space="preserve">FAZ G SA                          SN         </t>
  </si>
  <si>
    <t xml:space="preserve">LUCIANA GONCALVES DE CARVALHO                     </t>
  </si>
  <si>
    <t xml:space="preserve">BARZINHO DA LU           </t>
  </si>
  <si>
    <t xml:space="preserve">AV  SENADOR LEVINDO COELHO        1115       </t>
  </si>
  <si>
    <t xml:space="preserve">PRAIA CLUB SPORT BAR LTDA                         </t>
  </si>
  <si>
    <t xml:space="preserve">0041650540043       </t>
  </si>
  <si>
    <t xml:space="preserve">PRAIA CLUB SPORT BAR     </t>
  </si>
  <si>
    <t xml:space="preserve">R   ALTIVO BRANDAO                155        </t>
  </si>
  <si>
    <t xml:space="preserve">TIAGO CHAGAS DA COSTA ME                          </t>
  </si>
  <si>
    <t xml:space="preserve">0029040370079       </t>
  </si>
  <si>
    <t xml:space="preserve">ACOUGUE BOM PASTOR       </t>
  </si>
  <si>
    <t xml:space="preserve">tiagochagas593@gmail.com                              </t>
  </si>
  <si>
    <t xml:space="preserve">R   VOLUNTARIOS DA PATRIA         491        </t>
  </si>
  <si>
    <t xml:space="preserve">FREDERICO LACERDA DE ANDRADE 45455422634          </t>
  </si>
  <si>
    <t xml:space="preserve">0020586500014       </t>
  </si>
  <si>
    <t xml:space="preserve">BAR DO FREDERICO         </t>
  </si>
  <si>
    <t xml:space="preserve">R   DA CONCEICAO                  28         </t>
  </si>
  <si>
    <t xml:space="preserve">LUIZ ANTONIO DA COSTA                             </t>
  </si>
  <si>
    <t xml:space="preserve">0042461470090       </t>
  </si>
  <si>
    <t xml:space="preserve">LAC                      </t>
  </si>
  <si>
    <t xml:space="preserve">AV  DOUTOR JOAO CATALDO PINTO     500 LJ     </t>
  </si>
  <si>
    <t xml:space="preserve">JESSICA PORTO RODRIGUES 156467                    </t>
  </si>
  <si>
    <t xml:space="preserve">0042408070040       </t>
  </si>
  <si>
    <t xml:space="preserve">JESSICA PORTO DELIVE     </t>
  </si>
  <si>
    <t xml:space="preserve">R   ANTONIO VALENTE               72 CA      </t>
  </si>
  <si>
    <t xml:space="preserve">ADAO SILVERIO DA SILVA                            </t>
  </si>
  <si>
    <t xml:space="preserve">0015062940079       </t>
  </si>
  <si>
    <t xml:space="preserve">ADAO SILVERIO DA SIL     </t>
  </si>
  <si>
    <t xml:space="preserve">R   BARBARA ANDRADE               367        </t>
  </si>
  <si>
    <t xml:space="preserve">EVERTON MARCIO DE CARVALHO                        </t>
  </si>
  <si>
    <t xml:space="preserve">DEPOSITO WILLIAN         </t>
  </si>
  <si>
    <t xml:space="preserve">R   LOPO CARDOSO                  520        </t>
  </si>
  <si>
    <t xml:space="preserve">GEOVANA SANTANA 07362963602                       </t>
  </si>
  <si>
    <t xml:space="preserve">0042424720053       </t>
  </si>
  <si>
    <t xml:space="preserve">DELICIAS DA ANA          </t>
  </si>
  <si>
    <t xml:space="preserve">R   JOSINA FRAGA LACERDA          96 LJ      </t>
  </si>
  <si>
    <t xml:space="preserve">LUIS FELIPE JACO SILVA                            </t>
  </si>
  <si>
    <t xml:space="preserve">LUIS FELIPE JACO SIL     </t>
  </si>
  <si>
    <t xml:space="preserve">R   FERNANDO NOVAIS DE OLIVEIRA   47         </t>
  </si>
  <si>
    <t xml:space="preserve">MATHEUS FERREIRA BARBOSA EVANGELISTA              </t>
  </si>
  <si>
    <t xml:space="preserve">MATHEUS FERREIRA BAR     </t>
  </si>
  <si>
    <t xml:space="preserve">R   ISMAIL AVILA                  638        </t>
  </si>
  <si>
    <t xml:space="preserve">LUANA APARECIDA  SILVA DIAS                       </t>
  </si>
  <si>
    <t xml:space="preserve">BEBIDAS DELIVERY         </t>
  </si>
  <si>
    <t xml:space="preserve">Luanadiasgh@gmail.com                                 </t>
  </si>
  <si>
    <t xml:space="preserve">R   PROFESSOR EDISON MORAIS DRUMON105        </t>
  </si>
  <si>
    <t xml:space="preserve">MICHELLE FONSECA COSTA 12984970780                </t>
  </si>
  <si>
    <t xml:space="preserve">0036519060070       </t>
  </si>
  <si>
    <t xml:space="preserve">LANCONETE PARADA CER     </t>
  </si>
  <si>
    <t xml:space="preserve">AC  PRESIDENTE CARLOS LUZ         234        </t>
  </si>
  <si>
    <t xml:space="preserve">MARIA DE FATIMA FREITAS DOS SANTOS                </t>
  </si>
  <si>
    <t xml:space="preserve">AV  SERAFIM AUGUSTINE DE FREITAS  203        </t>
  </si>
  <si>
    <t xml:space="preserve">DORNELAS II              </t>
  </si>
  <si>
    <t xml:space="preserve">ELLEN  DREY ZACARIAS                              </t>
  </si>
  <si>
    <t xml:space="preserve">LD DISTRIBUIDORA         </t>
  </si>
  <si>
    <t xml:space="preserve">drey.ellen@yahoo.com.br                               </t>
  </si>
  <si>
    <t xml:space="preserve">R   ANTONIO COUTINHO              46         </t>
  </si>
  <si>
    <t xml:space="preserve">MERCADO LEONARDO LTDA                             </t>
  </si>
  <si>
    <t xml:space="preserve">0041928640036       </t>
  </si>
  <si>
    <t xml:space="preserve">MERCADO LEONARDO LTD     </t>
  </si>
  <si>
    <t xml:space="preserve">jmleonardo1@outlook.com                               </t>
  </si>
  <si>
    <t xml:space="preserve">AV  JOSE LEONARDO                 324        </t>
  </si>
  <si>
    <t xml:space="preserve">EDGAR SEBASTIAO MARTINS 03926766646               </t>
  </si>
  <si>
    <t xml:space="preserve">001903844.00-81     </t>
  </si>
  <si>
    <t xml:space="preserve">EDGAR SEBASTIAO MART     </t>
  </si>
  <si>
    <t xml:space="preserve">Toninhorevest2020@gmail.com                           </t>
  </si>
  <si>
    <t xml:space="preserve">R   SEBASTIAO MARTINS PEDROSA     40 CA      </t>
  </si>
  <si>
    <t xml:space="preserve">KEREN KATHYLLYN FERREIRA CASTRO                   </t>
  </si>
  <si>
    <t xml:space="preserve">0037010120048       </t>
  </si>
  <si>
    <t xml:space="preserve">KEREN KATHYLLYN          </t>
  </si>
  <si>
    <t xml:space="preserve">AV  CORONEL MONTEIRO DE CASTRO    393 FU     </t>
  </si>
  <si>
    <t xml:space="preserve">MARIA APARECIDA DOMICIANO MEDEIROS 05563          </t>
  </si>
  <si>
    <t xml:space="preserve">0037877350074       </t>
  </si>
  <si>
    <t xml:space="preserve">SALGADOS W.M             </t>
  </si>
  <si>
    <t xml:space="preserve">R   ALFREDO GOMES FROSSARD        286        </t>
  </si>
  <si>
    <t xml:space="preserve">ROBSON DOS SANTOS PEIXOTO                         </t>
  </si>
  <si>
    <t xml:space="preserve">R   PROJETADA                     183        </t>
  </si>
  <si>
    <t xml:space="preserve">MARIA LUCIA CORREIA RIOS 33263906615              </t>
  </si>
  <si>
    <t xml:space="preserve">0033790770086       </t>
  </si>
  <si>
    <t xml:space="preserve">R   MARIO MONTEIRO DE CASTRO      548        </t>
  </si>
  <si>
    <t xml:space="preserve">BETANIA DE SOUZA COELHO                           </t>
  </si>
  <si>
    <t xml:space="preserve">CLUBE LEOPOLDINA         </t>
  </si>
  <si>
    <t xml:space="preserve">R   LUCAS AUGUSTO                 13         </t>
  </si>
  <si>
    <t xml:space="preserve">VALDAIR  JOSE ROBERTO SILVA                       </t>
  </si>
  <si>
    <t xml:space="preserve">DEPOSTO DO FUSCAO        </t>
  </si>
  <si>
    <t xml:space="preserve">Cineiaroberto60@gmail.com                             </t>
  </si>
  <si>
    <t xml:space="preserve">R   TENENTE JOAO BOFANTE          447        </t>
  </si>
  <si>
    <t xml:space="preserve">PARADA BREVES            </t>
  </si>
  <si>
    <t xml:space="preserve">TAUANE DA SILVA MACIEL 14605573607                </t>
  </si>
  <si>
    <t xml:space="preserve">0041772790036       </t>
  </si>
  <si>
    <t xml:space="preserve">SIRI CASCUDO             </t>
  </si>
  <si>
    <t xml:space="preserve">BC  SAO PEDRO                     13         </t>
  </si>
  <si>
    <t xml:space="preserve">RESTAURANTE SR. LANCHE LTDA                       </t>
  </si>
  <si>
    <t xml:space="preserve">0042416090038       </t>
  </si>
  <si>
    <t xml:space="preserve">SR. LANCHE               </t>
  </si>
  <si>
    <t xml:space="preserve">sr.casamuriae@gmail.com                               </t>
  </si>
  <si>
    <t xml:space="preserve">R   IRINEU DE FARIA MOTA          233 LB     </t>
  </si>
  <si>
    <t xml:space="preserve">LINDALVA LAMOIA TEIXEIRA MACHADO                  </t>
  </si>
  <si>
    <t xml:space="preserve">MERCEARIA DO OLE         </t>
  </si>
  <si>
    <t xml:space="preserve">R   ANTONIO FERNANDES VALENTIM    652        </t>
  </si>
  <si>
    <t xml:space="preserve">ROMAR MELO DE BARROS 09346475692                  </t>
  </si>
  <si>
    <t xml:space="preserve">0040156140071       </t>
  </si>
  <si>
    <t xml:space="preserve">ALEM DO TERERE           </t>
  </si>
  <si>
    <t xml:space="preserve">BERTAALEXANDRE@HOTMAIL.COM                            </t>
  </si>
  <si>
    <t xml:space="preserve">R   SERAFIM DE MATOS              193        </t>
  </si>
  <si>
    <t xml:space="preserve">GRANJA 3 DE OUTUBRO      </t>
  </si>
  <si>
    <t xml:space="preserve">RICARDO DOS SANTOS PADILHA 10312973675            </t>
  </si>
  <si>
    <t xml:space="preserve">0041090360002       </t>
  </si>
  <si>
    <t xml:space="preserve">MAISDVINTE               </t>
  </si>
  <si>
    <t xml:space="preserve">R   FARMACEUTICO MARIO DE AZEVEDO 340        </t>
  </si>
  <si>
    <t xml:space="preserve">LUCIENE RODRIGUES DA SILVA                        </t>
  </si>
  <si>
    <t xml:space="preserve">BAR DA LUCIENE           </t>
  </si>
  <si>
    <t xml:space="preserve">lr186755@gmail.com                                    </t>
  </si>
  <si>
    <t xml:space="preserve">R   JOSE VIEIRA DE SOUZA          SN         </t>
  </si>
  <si>
    <t xml:space="preserve">ANIZIO SEVERO SILVA                               </t>
  </si>
  <si>
    <t xml:space="preserve">ANIZIO SEVERO SILVA      </t>
  </si>
  <si>
    <t xml:space="preserve">R   MARIO RAYOL II                139        </t>
  </si>
  <si>
    <t xml:space="preserve">TITONELI VEICULOS LTDA                            </t>
  </si>
  <si>
    <t xml:space="preserve">001531620.00-20     </t>
  </si>
  <si>
    <t xml:space="preserve">TITONELI VEICULOS LT     </t>
  </si>
  <si>
    <t xml:space="preserve">R   SANTA TEREZA                  1001       </t>
  </si>
  <si>
    <t xml:space="preserve">BICAS                    </t>
  </si>
  <si>
    <t xml:space="preserve">MARCILEIA APARECIDA FERREIRA                      </t>
  </si>
  <si>
    <t xml:space="preserve">D LUKAS                  </t>
  </si>
  <si>
    <t xml:space="preserve">R   DIOMENDES GOMES DA SILVA      58         </t>
  </si>
  <si>
    <t xml:space="preserve">RAPHAEL POEYS PARREIRA 12430881764                </t>
  </si>
  <si>
    <t xml:space="preserve">0042628100010       </t>
  </si>
  <si>
    <t xml:space="preserve">CHURRASQUINHO DO RAP     </t>
  </si>
  <si>
    <t xml:space="preserve">rafamira2@hotmail.com                                 </t>
  </si>
  <si>
    <t xml:space="preserve">R   FELICIO SCHETINO ROSA         305        </t>
  </si>
  <si>
    <t xml:space="preserve">MAN LATIN AMERICA INDUSTRIA E COMERCIO D          </t>
  </si>
  <si>
    <t xml:space="preserve">85586181            </t>
  </si>
  <si>
    <t xml:space="preserve">MAN LATIN AMERICA        </t>
  </si>
  <si>
    <t xml:space="preserve">R   VOLKSWAGEN                    100        </t>
  </si>
  <si>
    <t xml:space="preserve">RESENDE                  </t>
  </si>
  <si>
    <t xml:space="preserve">POLO INDUSTRIAL          </t>
  </si>
  <si>
    <t xml:space="preserve">ANTONIO RAMOS DE OLIVEIRA 04730442695             </t>
  </si>
  <si>
    <t xml:space="preserve">0042555900080       </t>
  </si>
  <si>
    <t xml:space="preserve">CANTINHO DA FEU          </t>
  </si>
  <si>
    <t xml:space="preserve">AV  OZIRIA DE FREITAS CURI        240        </t>
  </si>
  <si>
    <t xml:space="preserve">FERNANDO INACIO MENDES                            </t>
  </si>
  <si>
    <t xml:space="preserve">FERNANDO BAR             </t>
  </si>
  <si>
    <t xml:space="preserve">R   ALEXANDRE LAKTIM              40         </t>
  </si>
  <si>
    <t xml:space="preserve">PAULO DE ASSIS SOTERO DA SILVA                    </t>
  </si>
  <si>
    <t xml:space="preserve">R   PRINCIPAL                     180        </t>
  </si>
  <si>
    <t xml:space="preserve">WESLEY MELQUIADES DE ARAUJO                       </t>
  </si>
  <si>
    <t xml:space="preserve">BAR DO WESLEY            </t>
  </si>
  <si>
    <t xml:space="preserve">R   MARIO DE ANDRADE              2 CS       </t>
  </si>
  <si>
    <t xml:space="preserve">ALAN ALEXANDRE NASCIMENTO DA SILVA JUNIO          </t>
  </si>
  <si>
    <t xml:space="preserve">RESENHA CARIOCA          </t>
  </si>
  <si>
    <t xml:space="preserve">PC  ZEQUINHA REIS                 117        </t>
  </si>
  <si>
    <t xml:space="preserve">MANOEL CARLOS SOUZA DE ARAUJO                     </t>
  </si>
  <si>
    <t xml:space="preserve">RIBEIROS BAR             </t>
  </si>
  <si>
    <t xml:space="preserve">manoelcarlos232418@gmail.com                          </t>
  </si>
  <si>
    <t xml:space="preserve">R   FRANCISCO RIBEIRO CARVALHO    109        </t>
  </si>
  <si>
    <t xml:space="preserve">TRANSPORTADORA JUNIOR LTDA - EPP                  </t>
  </si>
  <si>
    <t xml:space="preserve">3843084880023       </t>
  </si>
  <si>
    <t xml:space="preserve">TRANSPORTADORA JUNIO     </t>
  </si>
  <si>
    <t xml:space="preserve">R   C                             61         </t>
  </si>
  <si>
    <t xml:space="preserve">JARDIM IMPERIAL          </t>
  </si>
  <si>
    <t xml:space="preserve">RAYANE MARIQUITO OLIVEIRA                         </t>
  </si>
  <si>
    <t xml:space="preserve">DEPOSITO DE PAES ESP     </t>
  </si>
  <si>
    <t xml:space="preserve">depositoesplendor@gmail.com                           </t>
  </si>
  <si>
    <t xml:space="preserve">R   DAS INDUSTRIAS                340        </t>
  </si>
  <si>
    <t xml:space="preserve">LUIZA VIEIRA PARADELA 60132825600                 </t>
  </si>
  <si>
    <t xml:space="preserve">0040698390059       </t>
  </si>
  <si>
    <t xml:space="preserve">HORTIFRUT INCONFIDEN     </t>
  </si>
  <si>
    <t xml:space="preserve">R   CLAUDIO MANOEL DA COSTA       59         </t>
  </si>
  <si>
    <t xml:space="preserve">INCOFIDENCIA             </t>
  </si>
  <si>
    <t xml:space="preserve">LUIZ FERNANDO DA SILVA MESCOLIN 09264438          </t>
  </si>
  <si>
    <t xml:space="preserve">0042272520006       </t>
  </si>
  <si>
    <t xml:space="preserve">TOCA DO TATOO            </t>
  </si>
  <si>
    <t xml:space="preserve">PC  EPAMINONDAS LIMA              56         </t>
  </si>
  <si>
    <t xml:space="preserve">NILMA PINTO GAIONE 51447975634                    </t>
  </si>
  <si>
    <t xml:space="preserve">0042646450095       </t>
  </si>
  <si>
    <t xml:space="preserve">MERCADO GAIONE           </t>
  </si>
  <si>
    <t xml:space="preserve">LUCAS FERNANDES REZENDE                           </t>
  </si>
  <si>
    <t xml:space="preserve">WHISKERIA ZERO32         </t>
  </si>
  <si>
    <t xml:space="preserve">lucas.rezende03@hotmail.com                           </t>
  </si>
  <si>
    <t xml:space="preserve">R   JAIME DIAS PASSOS             171        </t>
  </si>
  <si>
    <t xml:space="preserve">MERCADINHO ITAMURI LTDA                           </t>
  </si>
  <si>
    <t xml:space="preserve">0038787770091       </t>
  </si>
  <si>
    <t xml:space="preserve">MERCADINHO ITAMURI       </t>
  </si>
  <si>
    <t xml:space="preserve">R   DOUTOR RAMOS                  555        </t>
  </si>
  <si>
    <t xml:space="preserve">SABRINA MARQUES DOS SANTOS 07508858662            </t>
  </si>
  <si>
    <t xml:space="preserve">0040343510030       </t>
  </si>
  <si>
    <t xml:space="preserve">SABRINA MARQUES DOS      </t>
  </si>
  <si>
    <t xml:space="preserve">R   OSCAR JARDIM                  151        </t>
  </si>
  <si>
    <t xml:space="preserve">SEBASTIAO FERREIRA DO PRADO FILHO 502641          </t>
  </si>
  <si>
    <t xml:space="preserve">0042588750001       </t>
  </si>
  <si>
    <t xml:space="preserve">BAR LANCHONETE E MER     </t>
  </si>
  <si>
    <t xml:space="preserve">ritaferreira27maio@gmail.com                          </t>
  </si>
  <si>
    <t xml:space="preserve">R   JOSE FERREIRA DE SOUZA        68         </t>
  </si>
  <si>
    <t xml:space="preserve">VILA SAO JOSE            </t>
  </si>
  <si>
    <t xml:space="preserve">ANA MARTA SALES LINS 71524371734                  </t>
  </si>
  <si>
    <t xml:space="preserve">0040383300037       </t>
  </si>
  <si>
    <t xml:space="preserve">GALPAO PIZZARIA          </t>
  </si>
  <si>
    <t xml:space="preserve">R   JOAO RODRIGUES GOMES          8          </t>
  </si>
  <si>
    <t xml:space="preserve"> JEFSON ANTONIO MACHARETH 52902315600             </t>
  </si>
  <si>
    <t xml:space="preserve">0018514180037       </t>
  </si>
  <si>
    <t xml:space="preserve">JEFSON ANTONIO MACH      </t>
  </si>
  <si>
    <t xml:space="preserve">R   FARMACEUTICO DURVAL BASTOS    788        </t>
  </si>
  <si>
    <t xml:space="preserve">NILSON VENTURY CARVALHO                           </t>
  </si>
  <si>
    <t xml:space="preserve">NILSON VENTURY CARVA     </t>
  </si>
  <si>
    <t xml:space="preserve">AV  NARCISIO DIAS RABELO          5          </t>
  </si>
  <si>
    <t xml:space="preserve">EDSON ARANTES DE SOUSA GOMES 02159969176          </t>
  </si>
  <si>
    <t xml:space="preserve">0805036600174       </t>
  </si>
  <si>
    <t xml:space="preserve">EDSON ARANTES            </t>
  </si>
  <si>
    <t xml:space="preserve">CJ  QNO 3 CONJUNTO O              40         </t>
  </si>
  <si>
    <t xml:space="preserve">CEILANDIA                </t>
  </si>
  <si>
    <t xml:space="preserve">CEILANDIA NORTE          </t>
  </si>
  <si>
    <t xml:space="preserve">ALISSON BRAGA ALVES                               </t>
  </si>
  <si>
    <t xml:space="preserve">BRAGA NETTO              </t>
  </si>
  <si>
    <t xml:space="preserve">R   DOUTOR CUSTODIO JUNQUEIRA     20         </t>
  </si>
  <si>
    <t xml:space="preserve">ALEX DE OLIVEIRA SILVA 11637886608                </t>
  </si>
  <si>
    <t xml:space="preserve">0041825110026       </t>
  </si>
  <si>
    <t xml:space="preserve">PRIMOS BEBIDAS           </t>
  </si>
  <si>
    <t xml:space="preserve">R   GUILHERMINO CESAR             193        </t>
  </si>
  <si>
    <t xml:space="preserve">ANGELICA CARNEIRO CANDIDO 04634246627             </t>
  </si>
  <si>
    <t xml:space="preserve">0042713100011       </t>
  </si>
  <si>
    <t xml:space="preserve">IMPERIO DOS SABORES      </t>
  </si>
  <si>
    <t xml:space="preserve">AV  JESUS BRANDAO                 425        </t>
  </si>
  <si>
    <t xml:space="preserve">SAN RAFAEL 2             </t>
  </si>
  <si>
    <t xml:space="preserve">ANA CAROLINA ARAUJO CARVALHO 11640725601          </t>
  </si>
  <si>
    <t xml:space="preserve">0038105890097       </t>
  </si>
  <si>
    <t xml:space="preserve">RECANTO CASEIRO          </t>
  </si>
  <si>
    <t xml:space="preserve">R   ANTENOR MACHADO               493        </t>
  </si>
  <si>
    <t xml:space="preserve">ALINE CRISTINA DIAS CUNHA 01700105620             </t>
  </si>
  <si>
    <t xml:space="preserve">0041072120097       </t>
  </si>
  <si>
    <t xml:space="preserve">JA BIKE                  </t>
  </si>
  <si>
    <t xml:space="preserve">AV  JOSE MARIO BRAGA LISBOA       25         </t>
  </si>
  <si>
    <t xml:space="preserve">ANA LUISA SIMOES SILVA                            </t>
  </si>
  <si>
    <t xml:space="preserve">BAR DO CLUBE SOCIAL      </t>
  </si>
  <si>
    <t xml:space="preserve">ANAMELSIMOES@OUTLOOK.COM                              </t>
  </si>
  <si>
    <t xml:space="preserve">R   GONCALVES NETO                357        </t>
  </si>
  <si>
    <t xml:space="preserve">SEBASTIAO ARRUDA         </t>
  </si>
  <si>
    <t xml:space="preserve">JAYNI ALEANDRO DE LIMA 05213928617                </t>
  </si>
  <si>
    <t xml:space="preserve">0021739410041       </t>
  </si>
  <si>
    <t xml:space="preserve">GARAGE MOTOBAR           </t>
  </si>
  <si>
    <t xml:space="preserve">R   PONTE ALTA                    48         </t>
  </si>
  <si>
    <t xml:space="preserve">VANDERLEI SILVERIO FERREIRA 03931091600           </t>
  </si>
  <si>
    <t xml:space="preserve">0037406370016       </t>
  </si>
  <si>
    <t xml:space="preserve">SORVETERIA BEIRA RIO     </t>
  </si>
  <si>
    <t xml:space="preserve">Vander1232011@gmail.com                               </t>
  </si>
  <si>
    <t xml:space="preserve">R   SITIO LIBERDADE               SN         </t>
  </si>
  <si>
    <t xml:space="preserve">LEILIANE DA CONCEICAO BATALHA 0897809262          </t>
  </si>
  <si>
    <t xml:space="preserve">0037223700017       </t>
  </si>
  <si>
    <t xml:space="preserve">B.M DISTRIBUIDORA        </t>
  </si>
  <si>
    <t xml:space="preserve">Leilianewc@yahoo.com.br                               </t>
  </si>
  <si>
    <t xml:space="preserve">R   GORASIL DE CASTRO BRANDAO     559        </t>
  </si>
  <si>
    <t xml:space="preserve">AUTIERIS DE MIRANDA LANA 13063419656              </t>
  </si>
  <si>
    <t xml:space="preserve">0042222840082       </t>
  </si>
  <si>
    <t xml:space="preserve">LOUNGE VISTA ALEGRE      </t>
  </si>
  <si>
    <t xml:space="preserve">FLAVIANIDIVINESIA@GMAIL.COM                           </t>
  </si>
  <si>
    <t xml:space="preserve">R   JOAO RODRIGUES DE ANDRADE     31         </t>
  </si>
  <si>
    <t xml:space="preserve">LUIZ CARLOS GONCALVES 04593277639                 </t>
  </si>
  <si>
    <t xml:space="preserve">0042463020008       </t>
  </si>
  <si>
    <t xml:space="preserve">BAR KAIROS               </t>
  </si>
  <si>
    <t xml:space="preserve">ROD MGC 393 KM 39                 01         </t>
  </si>
  <si>
    <t xml:space="preserve">WERNECK e PIOVAN BIER LTDA                        </t>
  </si>
  <si>
    <t xml:space="preserve">0042728400067       </t>
  </si>
  <si>
    <t xml:space="preserve">ARENA DP                 </t>
  </si>
  <si>
    <t xml:space="preserve">DINAMICACONT@YAHOO.COM.BR                             </t>
  </si>
  <si>
    <t xml:space="preserve">R   ANTERO RIBEIRO                541        </t>
  </si>
  <si>
    <t xml:space="preserve">JESSICA DE SOUZA DIONIZIO VIANA                   </t>
  </si>
  <si>
    <t xml:space="preserve">LANCHONETE DA JESSIC     </t>
  </si>
  <si>
    <t xml:space="preserve">R   CORONEL NOVAIS                24         </t>
  </si>
  <si>
    <t xml:space="preserve">ANDERSON ARAUJO FERREIRA                          </t>
  </si>
  <si>
    <t xml:space="preserve">ANDERSON ARAUJO FERR     </t>
  </si>
  <si>
    <t xml:space="preserve">R   ANTONIO MACHADO               73         </t>
  </si>
  <si>
    <t xml:space="preserve">LUCIANO DOS SANTOS OLIVEIRA                       </t>
  </si>
  <si>
    <t xml:space="preserve">LUCIANO DOS SANTOS O     </t>
  </si>
  <si>
    <t xml:space="preserve">R   OLDEMAR MONTENARI             341        </t>
  </si>
  <si>
    <t xml:space="preserve">ANTONIO DAVI OSCAR 77356403668                    </t>
  </si>
  <si>
    <t xml:space="preserve">0042714390080       </t>
  </si>
  <si>
    <t xml:space="preserve">DG                       </t>
  </si>
  <si>
    <t xml:space="preserve">R   JOSE CAMPOMIZZI FILHO         93         </t>
  </si>
  <si>
    <t xml:space="preserve">AREDES E AREDES DISTRIBUIDORA LTDA                </t>
  </si>
  <si>
    <t xml:space="preserve">0037635550152       </t>
  </si>
  <si>
    <t xml:space="preserve">EMPORIO AREDES           </t>
  </si>
  <si>
    <t xml:space="preserve">EMPORIOAREDES.MIRADOURO@GMAIL.COM                     </t>
  </si>
  <si>
    <t xml:space="preserve">PC  GETULIO VARGAS                32         </t>
  </si>
  <si>
    <t xml:space="preserve">LEONARDO HENRIQUE RODRIGUES 99456494691           </t>
  </si>
  <si>
    <t xml:space="preserve">0042724560019       </t>
  </si>
  <si>
    <t xml:space="preserve">leonardohenriquebiker@gmail.com                       </t>
  </si>
  <si>
    <t xml:space="preserve">AV  JOAQUIM ANTONIO FERREIRA      183        </t>
  </si>
  <si>
    <t xml:space="preserve">ISADORA LEAH FOUREAUX RODRIGUES 13169390          </t>
  </si>
  <si>
    <t xml:space="preserve">0042713500079       </t>
  </si>
  <si>
    <t xml:space="preserve">BAR DO IRACI             </t>
  </si>
  <si>
    <t xml:space="preserve">isadorafoureaux@icloud.com                            </t>
  </si>
  <si>
    <t xml:space="preserve">AV  CATAGUASES                    308        </t>
  </si>
  <si>
    <t xml:space="preserve">MISLENE DOMINGOS CHAVES 07632210660               </t>
  </si>
  <si>
    <t xml:space="preserve">0042631490037       </t>
  </si>
  <si>
    <t xml:space="preserve">Mislene2018domingues@gmail.com                        </t>
  </si>
  <si>
    <t xml:space="preserve">R   OSCAR MONTEIRO                24 CON     </t>
  </si>
  <si>
    <t xml:space="preserve">VARNER JOSE VIEIRA                                </t>
  </si>
  <si>
    <t xml:space="preserve">BARNER                   </t>
  </si>
  <si>
    <t xml:space="preserve">varnervieira@gmail.com                                </t>
  </si>
  <si>
    <t xml:space="preserve">R   PONTE ALTA                    46 CA      </t>
  </si>
  <si>
    <t xml:space="preserve">FELIPE CARVALHO FERREIRA                          </t>
  </si>
  <si>
    <t xml:space="preserve">FELIPE FERREIRA          </t>
  </si>
  <si>
    <t xml:space="preserve">R   SANTA MARTA                   SN         </t>
  </si>
  <si>
    <t xml:space="preserve">BRUNO DA SILVA DIAS                               </t>
  </si>
  <si>
    <t xml:space="preserve">DIAS BAR                 </t>
  </si>
  <si>
    <t xml:space="preserve">brunodiias19994@gmail.com                             </t>
  </si>
  <si>
    <t xml:space="preserve">R   DOUTOR JOAO LACERDA           51         </t>
  </si>
  <si>
    <t xml:space="preserve">OTAVIO RODRIGUES FERNANDES 09973531639            </t>
  </si>
  <si>
    <t xml:space="preserve">0042778620052       </t>
  </si>
  <si>
    <t xml:space="preserve">BAR AMIGOS GROTINHA      </t>
  </si>
  <si>
    <t xml:space="preserve">otaviofernandes1114@hotmail.com                       </t>
  </si>
  <si>
    <t xml:space="preserve">R   SOUZA ROCHA                   8          </t>
  </si>
  <si>
    <t xml:space="preserve">LARISSA VASSAO ALVES DE CASTRO                    </t>
  </si>
  <si>
    <t xml:space="preserve">BAR DELAS                </t>
  </si>
  <si>
    <t xml:space="preserve">PC  ARTUR BERNARDES               10         </t>
  </si>
  <si>
    <t xml:space="preserve">MAGDA DA SILVA ANDRADE                            </t>
  </si>
  <si>
    <t xml:space="preserve">PONTO DO ESPETO          </t>
  </si>
  <si>
    <t xml:space="preserve">R   MAGALHAES QUEIROZ             167        </t>
  </si>
  <si>
    <t xml:space="preserve">MOISES DE SOUZA PAULA                             </t>
  </si>
  <si>
    <t xml:space="preserve">AGUA NA BOCA             </t>
  </si>
  <si>
    <t xml:space="preserve">AV  JUSCELINO KUBITSCHEK          2771       </t>
  </si>
  <si>
    <t xml:space="preserve">BMP PACHECO DOS SANTOS LTDA                       </t>
  </si>
  <si>
    <t xml:space="preserve">0042486670041       </t>
  </si>
  <si>
    <t xml:space="preserve">KABAL GASTRO BEER        </t>
  </si>
  <si>
    <t xml:space="preserve">AV  COMENDADOR JACINTO SOARES DE S3150       </t>
  </si>
  <si>
    <t xml:space="preserve">DICO TEIXEIRA            </t>
  </si>
  <si>
    <t xml:space="preserve">VICTORIA PELUSO AZEVEDO 09212064612               </t>
  </si>
  <si>
    <t xml:space="preserve">0040230510027       </t>
  </si>
  <si>
    <t xml:space="preserve">PUDIM MINEIRES           </t>
  </si>
  <si>
    <t xml:space="preserve">VICTORIAPELUSOAZEVEDO19@GMAIL.COM                     </t>
  </si>
  <si>
    <t xml:space="preserve">LARA DAS GRACAS SILVA GUIMARAES                   </t>
  </si>
  <si>
    <t xml:space="preserve">LARA DAS GRACAS SILV     </t>
  </si>
  <si>
    <t xml:space="preserve">ROD BR 116 KM 701                 SN         </t>
  </si>
  <si>
    <t xml:space="preserve">LAYSLA SILVEIRA DE PAULA 09616092650              </t>
  </si>
  <si>
    <t xml:space="preserve">0042347190091       </t>
  </si>
  <si>
    <t xml:space="preserve">TABERNA DISTRIBUIDOR     </t>
  </si>
  <si>
    <t xml:space="preserve">R   QUINZE DE NOVEMBRO            46         </t>
  </si>
  <si>
    <t xml:space="preserve">TI JAO SUPERMERCADOS ASTOLFO DUTRA LTDA           </t>
  </si>
  <si>
    <t xml:space="preserve">0020710180047       </t>
  </si>
  <si>
    <t xml:space="preserve">TI JAO SUPERMERCADOS     </t>
  </si>
  <si>
    <t xml:space="preserve">CONTROCHA@GMAIL.COM                                   </t>
  </si>
  <si>
    <t xml:space="preserve">R   PEDRO DUTRA                   48         </t>
  </si>
  <si>
    <t xml:space="preserve">DG CATAGUASES LTDA                                </t>
  </si>
  <si>
    <t xml:space="preserve">0028227950094       </t>
  </si>
  <si>
    <t xml:space="preserve">R   PAULINO FERNANDES             98 LJ3     </t>
  </si>
  <si>
    <t xml:space="preserve">WILLIAM DE SOUZA SIMOES 10585829683               </t>
  </si>
  <si>
    <t xml:space="preserve">0042732470031       </t>
  </si>
  <si>
    <t xml:space="preserve">SALAO DO PIPOCA          </t>
  </si>
  <si>
    <t xml:space="preserve">fatimamarli89@gmail.com                               </t>
  </si>
  <si>
    <t xml:space="preserve">R   LAURINDO JOSE FERNANDES       SN         </t>
  </si>
  <si>
    <t xml:space="preserve">LEONARDO SANTOS TEIXEIRA                          </t>
  </si>
  <si>
    <t xml:space="preserve">DEPOSITO RAFAEL          </t>
  </si>
  <si>
    <t xml:space="preserve">R   MARIANA CAMPOS                55         </t>
  </si>
  <si>
    <t xml:space="preserve">EVOLUIR EXPRESS LTDA                              </t>
  </si>
  <si>
    <t xml:space="preserve">0042281280012       </t>
  </si>
  <si>
    <t xml:space="preserve">EVOLUIR EXPRESS          </t>
  </si>
  <si>
    <t xml:space="preserve">EVOLUIRDIRECAO@HOTMAIL.COM                            </t>
  </si>
  <si>
    <t xml:space="preserve">R   MANOEL LINO                   110        </t>
  </si>
  <si>
    <t xml:space="preserve">CELIO TEIXEIRA MACIEL JUNIOR 07666498659          </t>
  </si>
  <si>
    <t xml:space="preserve">0042585110010       </t>
  </si>
  <si>
    <t xml:space="preserve">BAR MACIEL               </t>
  </si>
  <si>
    <t xml:space="preserve">R   WAGNER RIBEIRO DOS SANTOS     11         </t>
  </si>
  <si>
    <t xml:space="preserve">PEDRO DIAS MOREIRA       </t>
  </si>
  <si>
    <t xml:space="preserve">CLAUDINEI DOS SANTOS OLIVEIRA 1836195281          </t>
  </si>
  <si>
    <t xml:space="preserve">0042882430051       </t>
  </si>
  <si>
    <t xml:space="preserve">OLIVEIRADOSSANTOSCLAUDINEI@GMAIL.COM                  </t>
  </si>
  <si>
    <t xml:space="preserve">R   SANTA MARIA                   70         </t>
  </si>
  <si>
    <t xml:space="preserve">GEA EMPREENDIMENTOS ALIMENTICIOS LTDA             </t>
  </si>
  <si>
    <t xml:space="preserve">0038604240080       </t>
  </si>
  <si>
    <t xml:space="preserve">JAPA NOBRE               </t>
  </si>
  <si>
    <t xml:space="preserve">AV  PADRE ARNALDO JANSEN          606        </t>
  </si>
  <si>
    <t xml:space="preserve">LAYLA SOUZA DIAS                                  </t>
  </si>
  <si>
    <t xml:space="preserve">PONTO CHEFE              </t>
  </si>
  <si>
    <t xml:space="preserve">PC  SAO SEBASTIAO                 4          </t>
  </si>
  <si>
    <t xml:space="preserve">ANYELLE DIAS DA SILVA                             </t>
  </si>
  <si>
    <t xml:space="preserve">TOCA DO GATO             </t>
  </si>
  <si>
    <t xml:space="preserve">R   DOMICIANO PAULA               415        </t>
  </si>
  <si>
    <t xml:space="preserve">LUCIANA MOREIRA DA SILVA 10276522630              </t>
  </si>
  <si>
    <t xml:space="preserve">0036248370087       </t>
  </si>
  <si>
    <t xml:space="preserve">LUCIANAMOREIRA8228@GMAIL.COM                          </t>
  </si>
  <si>
    <t xml:space="preserve">GAL FRANCISCO LAUREA              43         </t>
  </si>
  <si>
    <t xml:space="preserve">RAFAEL DEMARQUE MARTINS                           </t>
  </si>
  <si>
    <t xml:space="preserve">MERCEARIA DA FLAVIA      </t>
  </si>
  <si>
    <t xml:space="preserve">rafaeldemarquemartins@gmail.com                       </t>
  </si>
  <si>
    <t xml:space="preserve">R   ALCIDES CORTES                17A        </t>
  </si>
  <si>
    <t xml:space="preserve">JULIANA  FERREIRA BATISTA PEREIRA                 </t>
  </si>
  <si>
    <t xml:space="preserve">LA DA ROCA               </t>
  </si>
  <si>
    <t xml:space="preserve">Julianafbp550@gmail.com                               </t>
  </si>
  <si>
    <t xml:space="preserve">R   JORGE LAVORATO                49         </t>
  </si>
  <si>
    <t xml:space="preserve">SUELI APARECIDA JULIO DA SILVA                    </t>
  </si>
  <si>
    <t xml:space="preserve">R   JOAO CORREIA LINO             580        </t>
  </si>
  <si>
    <t xml:space="preserve">DNAR BARBOSA FERREIRA                             </t>
  </si>
  <si>
    <t xml:space="preserve">MARCELO RIBEIRO DE SOUSA                          </t>
  </si>
  <si>
    <t xml:space="preserve">FRUTTYS DISTRIBUICAO     </t>
  </si>
  <si>
    <t xml:space="preserve">R   MAAGALHAES QUEIROZ            308        </t>
  </si>
  <si>
    <t xml:space="preserve">RESTAURANTE JAPA VISCONDE DO RIO BRANCO           </t>
  </si>
  <si>
    <t xml:space="preserve">0040485210053       </t>
  </si>
  <si>
    <t xml:space="preserve">tiagogolassis@gmail.com                               </t>
  </si>
  <si>
    <t xml:space="preserve">PC  CORREIA DIAS                  10 LJ5     </t>
  </si>
  <si>
    <t xml:space="preserve">SUPERMERCADO PEREIRA DE SERENO LTDA               </t>
  </si>
  <si>
    <t xml:space="preserve">0042608010024       </t>
  </si>
  <si>
    <t xml:space="preserve">SUPERMERCADO SERENO      </t>
  </si>
  <si>
    <t xml:space="preserve">R   MANOEL INACIO PEIXOTO         14         </t>
  </si>
  <si>
    <t xml:space="preserve">BRUNO RAMBALDI DE ANDRADE                         </t>
  </si>
  <si>
    <t xml:space="preserve">BRUNO RAMBALDI DE AN     </t>
  </si>
  <si>
    <t xml:space="preserve">R   JOSE DE FREITAS               SN         </t>
  </si>
  <si>
    <t xml:space="preserve">UELDER DOS REIS AUGUSTO                           </t>
  </si>
  <si>
    <t xml:space="preserve">UELDER DOS REIS AUGU     </t>
  </si>
  <si>
    <t xml:space="preserve">R   JOAO MOURA GUIMARAES          749        </t>
  </si>
  <si>
    <t xml:space="preserve">JOSE ERINALDO DA SILVA DE LAIA                    </t>
  </si>
  <si>
    <t xml:space="preserve">BARLANCHONETEDOMALTA     </t>
  </si>
  <si>
    <t xml:space="preserve">Jo3456erinaldosildelaia@gmail.com                     </t>
  </si>
  <si>
    <t xml:space="preserve">VL  DA RETA                       14         </t>
  </si>
  <si>
    <t xml:space="preserve">VILA DA RETA             </t>
  </si>
  <si>
    <t xml:space="preserve">JOAO BATISTA BACHINI 84096659649                  </t>
  </si>
  <si>
    <t xml:space="preserve">0026649270091       </t>
  </si>
  <si>
    <t xml:space="preserve">empty@hbsis.com.br                                    </t>
  </si>
  <si>
    <t xml:space="preserve">SIT DOS CAMARGOS                  SN         </t>
  </si>
  <si>
    <t xml:space="preserve">ALBERTO GABRIEL MERINO NETO                       </t>
  </si>
  <si>
    <t xml:space="preserve">TRAILER DO MERINO        </t>
  </si>
  <si>
    <t xml:space="preserve">albertogabriel054@gmail.com                           </t>
  </si>
  <si>
    <t xml:space="preserve">R   MARIO FERREIRA BARBOSA        100 FU     </t>
  </si>
  <si>
    <t xml:space="preserve">KLINTHE PEDROSA BONIFACIO DE ASSIS 13753          </t>
  </si>
  <si>
    <t xml:space="preserve">0038803100059       </t>
  </si>
  <si>
    <t xml:space="preserve">FORNO RECHEADO           </t>
  </si>
  <si>
    <t xml:space="preserve">R   JOSE LARIVOIR ESTEVES         60         </t>
  </si>
  <si>
    <t xml:space="preserve">THIAGO DO NASCIMENTO SILVA 09100800627            </t>
  </si>
  <si>
    <t xml:space="preserve">0042772500039       </t>
  </si>
  <si>
    <t xml:space="preserve">SAFIRA DISTRIBUIDORA     </t>
  </si>
  <si>
    <t xml:space="preserve">DG MURIAE LTDA                                    </t>
  </si>
  <si>
    <t xml:space="preserve">0029031990060       </t>
  </si>
  <si>
    <t xml:space="preserve">AV  CONSTANTINO PINTO             216        </t>
  </si>
  <si>
    <t xml:space="preserve">MERCADO JUSSARA LIMA LTDA                         </t>
  </si>
  <si>
    <t xml:space="preserve">0042676020072       </t>
  </si>
  <si>
    <t xml:space="preserve">MERCADO JUSSARA LIMA     </t>
  </si>
  <si>
    <t xml:space="preserve">SANDRA CRISTINA MARSALLA MORAIS                   </t>
  </si>
  <si>
    <t xml:space="preserve">ESPACO IMPERIAL          </t>
  </si>
  <si>
    <t xml:space="preserve">R   TENENTE LEOPOLDINO            572        </t>
  </si>
  <si>
    <t xml:space="preserve">BELLONIS RESTAURANTE LTDA                         </t>
  </si>
  <si>
    <t xml:space="preserve">0040118550004       </t>
  </si>
  <si>
    <t xml:space="preserve">BELLONIS RESTAURANTE     </t>
  </si>
  <si>
    <t xml:space="preserve">AV  CRISTIANO FERREIRA VARELLA    555        </t>
  </si>
  <si>
    <t xml:space="preserve">MARIANE APARECIDA DOS SANTOS SIQUEIRA 11          </t>
  </si>
  <si>
    <t xml:space="preserve">0042507960060       </t>
  </si>
  <si>
    <t xml:space="preserve">R   MIZAEL FURTADO                309        </t>
  </si>
  <si>
    <t xml:space="preserve">NAUDIO FRANCA MAXIMO 06852398735                  </t>
  </si>
  <si>
    <t xml:space="preserve">0042854430042       </t>
  </si>
  <si>
    <t xml:space="preserve">JU BALBINO GOOD BEER     </t>
  </si>
  <si>
    <t xml:space="preserve">R   ANTENOR MACHADO               487        </t>
  </si>
  <si>
    <t xml:space="preserve">LEVI DIAS                                         </t>
  </si>
  <si>
    <t xml:space="preserve">BAR DO LEVI              </t>
  </si>
  <si>
    <t xml:space="preserve">levidias999965963@hotmail.com                         </t>
  </si>
  <si>
    <t xml:space="preserve">R   PADRE JOAQUIM CARDOSO         190        </t>
  </si>
  <si>
    <t xml:space="preserve">MARIA CLARA CARDOSO SILVEIRA                      </t>
  </si>
  <si>
    <t xml:space="preserve">0041699960020       </t>
  </si>
  <si>
    <t xml:space="preserve">PLATAFORMA KM 446970     </t>
  </si>
  <si>
    <t xml:space="preserve">AV  VISCONDE DO RIO BRANCO        19         </t>
  </si>
  <si>
    <t xml:space="preserve">PARADA ANIMAL PET SHOP e GARDEN LTDA              </t>
  </si>
  <si>
    <t xml:space="preserve">PARADA LEGAL             </t>
  </si>
  <si>
    <t xml:space="preserve">paradalegal.toc@gmail.com                             </t>
  </si>
  <si>
    <t xml:space="preserve">R   BR-265                        500        </t>
  </si>
  <si>
    <t xml:space="preserve">HUDSON DOS REIS 10424617676                       </t>
  </si>
  <si>
    <t xml:space="preserve">0042803430010       </t>
  </si>
  <si>
    <t xml:space="preserve">BRASOKA DISTRIBUIDOR     </t>
  </si>
  <si>
    <t xml:space="preserve">hudson_ar3@hotmail.com                                </t>
  </si>
  <si>
    <t xml:space="preserve">R   OSWALDO CRUZ                  293        </t>
  </si>
  <si>
    <t xml:space="preserve">CARLOS ALBERTO SANTOS PEREIRA                     </t>
  </si>
  <si>
    <t xml:space="preserve">BAR E RESTAURANTE PA     </t>
  </si>
  <si>
    <t xml:space="preserve">SIT DA HARMONIA                   SN         </t>
  </si>
  <si>
    <t xml:space="preserve">MIGUEL LUIZ ALVES 79552048672                     </t>
  </si>
  <si>
    <t xml:space="preserve">0018191230003       </t>
  </si>
  <si>
    <t xml:space="preserve">R   EDSON CORTES MARINHO          51         </t>
  </si>
  <si>
    <t xml:space="preserve">CASSIA DIAS DOS SANTOS TAVARES                    </t>
  </si>
  <si>
    <t xml:space="preserve">CHURRASCO GREGO          </t>
  </si>
  <si>
    <t xml:space="preserve">R   GALERIA FRANCISCO LAURIA      49         </t>
  </si>
  <si>
    <t xml:space="preserve">HALLYSSON CARLOS VENTURA DE OLIVEIRA 085          </t>
  </si>
  <si>
    <t xml:space="preserve">0038695860051       </t>
  </si>
  <si>
    <t xml:space="preserve">GARAGES BAR              </t>
  </si>
  <si>
    <t xml:space="preserve">hallyssoncarlos.eng@gmail.com                         </t>
  </si>
  <si>
    <t xml:space="preserve">R   APARECIDA VICENTE DE OLIVEIRA 235        </t>
  </si>
  <si>
    <t xml:space="preserve">ADAUTO CARLOS DE OLIVEIRA                         </t>
  </si>
  <si>
    <t xml:space="preserve">BAR DO ADAUTO            </t>
  </si>
  <si>
    <t xml:space="preserve">R   APARECIDA VICENTE DE OLIVEIRA 154 A      </t>
  </si>
  <si>
    <t xml:space="preserve">JOAO MARCOS TEIXEIRA 09112971626                  </t>
  </si>
  <si>
    <t xml:space="preserve">0032132010048       </t>
  </si>
  <si>
    <t xml:space="preserve">QUIOSQUE DA TACI         </t>
  </si>
  <si>
    <t xml:space="preserve">PC  JOSE FERREIRA                 SN         </t>
  </si>
  <si>
    <t xml:space="preserve">CRISTIANA TARDY DE OLIVEIRA 16969425789           </t>
  </si>
  <si>
    <t xml:space="preserve">0036862280058       </t>
  </si>
  <si>
    <t xml:space="preserve">ACAIDEIRA                </t>
  </si>
  <si>
    <t xml:space="preserve">R   BELA VISTA                    18 LJ1     </t>
  </si>
  <si>
    <t xml:space="preserve">PARQUE SAO JOAO          </t>
  </si>
  <si>
    <t xml:space="preserve">ROSIANE DE FATIMA AUGUSTO DA SILVA                </t>
  </si>
  <si>
    <t xml:space="preserve">KITUTS DA LENA           </t>
  </si>
  <si>
    <t xml:space="preserve">rozymg1rec@hotmail.com                                </t>
  </si>
  <si>
    <t xml:space="preserve">R   GONCALVES NETO                332        </t>
  </si>
  <si>
    <t xml:space="preserve">MARCIA CRISTINA DOS SANTOS 84076348753            </t>
  </si>
  <si>
    <t xml:space="preserve">0043060780030       </t>
  </si>
  <si>
    <t xml:space="preserve">MARCIA CRISTINA DOS      </t>
  </si>
  <si>
    <t xml:space="preserve">marciadejeovagire@gmail.com                           </t>
  </si>
  <si>
    <t xml:space="preserve">AV  ALCINO BICALHO                125 CA     </t>
  </si>
  <si>
    <t xml:space="preserve">MARINA NASCIMENTO DE OLIVEIRA                     </t>
  </si>
  <si>
    <t xml:space="preserve">MARINA NASCIMENTO        </t>
  </si>
  <si>
    <t xml:space="preserve">R   JOSE LOURENCO SPERANDIO       109        </t>
  </si>
  <si>
    <t xml:space="preserve">LANCHES LAIZA LEVI CRUZ LTDA                      </t>
  </si>
  <si>
    <t xml:space="preserve">0041628510064       </t>
  </si>
  <si>
    <t xml:space="preserve">PAPAO LANCHES            </t>
  </si>
  <si>
    <t xml:space="preserve">papaolanchesvrb@gmail.com                             </t>
  </si>
  <si>
    <t xml:space="preserve">R   PRESIDENTE ANTONIO CARLOS     36         </t>
  </si>
  <si>
    <t xml:space="preserve">LIVIA APARECIDA PARADELLO DE CASTRO               </t>
  </si>
  <si>
    <t xml:space="preserve">R   PLORIVAL CORREIA NETO         571        </t>
  </si>
  <si>
    <t xml:space="preserve">THIAGO EVANGELISTA SANTOS                         </t>
  </si>
  <si>
    <t xml:space="preserve">MERCEARIA DO VALDIR      </t>
  </si>
  <si>
    <t xml:space="preserve">Thiagoevs10@gmail.com                                 </t>
  </si>
  <si>
    <t xml:space="preserve">R   DA PAZ                        9 CA       </t>
  </si>
  <si>
    <t xml:space="preserve">GUMIER E GOMES ALIMENTOS                          </t>
  </si>
  <si>
    <t xml:space="preserve">0040443610002       </t>
  </si>
  <si>
    <t xml:space="preserve">JOHNNIE GRILL            </t>
  </si>
  <si>
    <t xml:space="preserve">R   LUIZ PINTO DA SILVA           309        </t>
  </si>
  <si>
    <t xml:space="preserve">SINVAL BARREIROS DE SOUZA 05729127650             </t>
  </si>
  <si>
    <t xml:space="preserve">0042835310088       </t>
  </si>
  <si>
    <t xml:space="preserve">ADCERTIFICADORA@GMAIL.COM                             </t>
  </si>
  <si>
    <t xml:space="preserve">R   CORONEL JOAO RODRIGUES VICENTE38         </t>
  </si>
  <si>
    <t xml:space="preserve">ANA CAROLINA COUTINHO DE SOUZA                    </t>
  </si>
  <si>
    <t xml:space="preserve">R   SEBASTIAO FROSSARD            1012       </t>
  </si>
  <si>
    <t xml:space="preserve">OTAVIO AUGUSTO DE LIMA RIBEIRO                    </t>
  </si>
  <si>
    <t xml:space="preserve">DEPOSITO OTAVIO          </t>
  </si>
  <si>
    <t xml:space="preserve">R   MARIO RODRIGUES PEREIRA       220        </t>
  </si>
  <si>
    <t xml:space="preserve">INCONFIDENCIA 1          </t>
  </si>
  <si>
    <t xml:space="preserve">WELINGTON GONCALVES DA SILVA 05239819610          </t>
  </si>
  <si>
    <t xml:space="preserve">0042438040084       </t>
  </si>
  <si>
    <t xml:space="preserve">R   SEBASTIAO FRANCO              SN         </t>
  </si>
  <si>
    <t xml:space="preserve">MAURICIO PEREIRA VARDIERO 11206114665             </t>
  </si>
  <si>
    <t xml:space="preserve">0038947410055       </t>
  </si>
  <si>
    <t xml:space="preserve">CASA DA CARNE JM         </t>
  </si>
  <si>
    <t xml:space="preserve">R   AMARO ACELINO DE ANDRADE      141        </t>
  </si>
  <si>
    <t xml:space="preserve">GUSTAVO BARCARIO ABRITTA GUIDINE 1032571          </t>
  </si>
  <si>
    <t xml:space="preserve">0042842390075       </t>
  </si>
  <si>
    <t xml:space="preserve">DEPOSITO PRINCIPAL       </t>
  </si>
  <si>
    <t xml:space="preserve">GUSTAVOBARCARIO.0788@GMAIL.COM                        </t>
  </si>
  <si>
    <t xml:space="preserve">AV  SIZENANDO DUTRA DE SIQUEIRA   96         </t>
  </si>
  <si>
    <t xml:space="preserve">MARCIO FLAVIO SOARES 06411859604                  </t>
  </si>
  <si>
    <t xml:space="preserve">0040034210016       </t>
  </si>
  <si>
    <t xml:space="preserve">CASA DE CARNES BOM G     </t>
  </si>
  <si>
    <t xml:space="preserve">MARCIOFLAVIOSOARESS@GMAIL.COM                         </t>
  </si>
  <si>
    <t xml:space="preserve">R   ALVARO DE BARROS              3 LJ1      </t>
  </si>
  <si>
    <t xml:space="preserve">GABRIEL  NEVES MUSSI                              </t>
  </si>
  <si>
    <t xml:space="preserve">SONHO GELADO             </t>
  </si>
  <si>
    <t xml:space="preserve">gabrielmussi877@gmail.com                             </t>
  </si>
  <si>
    <t xml:space="preserve">R   RUA PAULO MARQUES             SN         </t>
  </si>
  <si>
    <t xml:space="preserve">POVOADO BOA VISTA        </t>
  </si>
  <si>
    <t xml:space="preserve">ERIKA ROCHA DE OLIVEIRA 11322065616               </t>
  </si>
  <si>
    <t xml:space="preserve">DERIKS PETISCARIA        </t>
  </si>
  <si>
    <t xml:space="preserve">derikspetiscaria@yahoo.com                            </t>
  </si>
  <si>
    <t xml:space="preserve">R   RUA BARaO DE SaO FRANCISCO    170        </t>
  </si>
  <si>
    <t xml:space="preserve">A DEFINIR                </t>
  </si>
  <si>
    <t xml:space="preserve">JONATHAN ROBSON PELUSO                            </t>
  </si>
  <si>
    <t xml:space="preserve">DISK CERVEJA JONATHA     </t>
  </si>
  <si>
    <t xml:space="preserve">AV  OLEGARIO MACIEL               558        </t>
  </si>
  <si>
    <t xml:space="preserve">DEPOSITO CACHOEIRA DO GRILO LTDA                  </t>
  </si>
  <si>
    <t xml:space="preserve">0042492800059       </t>
  </si>
  <si>
    <t xml:space="preserve">DEPOSITO CACHOEIRA D     </t>
  </si>
  <si>
    <t xml:space="preserve">R   CARLINDO ALBERTO DA SILVA     12         </t>
  </si>
  <si>
    <t xml:space="preserve">L P DAMAZIO HIPERMERCADO LTDA                     </t>
  </si>
  <si>
    <t xml:space="preserve">HIPERMERCADO                                    </t>
  </si>
  <si>
    <t xml:space="preserve">0042862330086       </t>
  </si>
  <si>
    <t xml:space="preserve">HIPERMERCADO DOM DAM     </t>
  </si>
  <si>
    <t xml:space="preserve">bomdamazioloja02@gmail.com                            </t>
  </si>
  <si>
    <t xml:space="preserve">R   JOSE ELOY DE CERQUEIRA        17 B       </t>
  </si>
  <si>
    <t xml:space="preserve">DANILO JOSE DE OLIVEIRA 06997542670               </t>
  </si>
  <si>
    <t xml:space="preserve">0034122610079       </t>
  </si>
  <si>
    <t xml:space="preserve">DANILO JOSE DE OLIVE     </t>
  </si>
  <si>
    <t xml:space="preserve">R   ARTUR DUARTE                  248        </t>
  </si>
  <si>
    <t xml:space="preserve">MUNDIAL SORVETE LTDA                              </t>
  </si>
  <si>
    <t xml:space="preserve">0028281370084       </t>
  </si>
  <si>
    <t xml:space="preserve">PC  JOAO PINHEIRO                 164        </t>
  </si>
  <si>
    <t xml:space="preserve">MERCADAO DAS CARNES UBA LTDA                      </t>
  </si>
  <si>
    <t xml:space="preserve">0041781830061       </t>
  </si>
  <si>
    <t xml:space="preserve">MERCADAO DA CARNE        </t>
  </si>
  <si>
    <t xml:space="preserve">SILVERIOSOUZAPEREIRA@GMAIL.COM                        </t>
  </si>
  <si>
    <t xml:space="preserve">R   GOVERNADOR VALADARES          1055       </t>
  </si>
  <si>
    <t xml:space="preserve">DOUGLAS DE PAULA FARIA OLIVEIRA                   </t>
  </si>
  <si>
    <t xml:space="preserve">GAO DO PAO               </t>
  </si>
  <si>
    <t xml:space="preserve">R   PRINCESA ISABEL               34         </t>
  </si>
  <si>
    <t xml:space="preserve">MARIA LUCIA MATIAS GONCALVES                      </t>
  </si>
  <si>
    <t xml:space="preserve">LUCINHA LANCHE           </t>
  </si>
  <si>
    <t xml:space="preserve">matiasmarialucia63@gmail.com                          </t>
  </si>
  <si>
    <t xml:space="preserve">THUANY FARIA EVANGELISTA 10935001662              </t>
  </si>
  <si>
    <t xml:space="preserve">0042029850047       </t>
  </si>
  <si>
    <t xml:space="preserve">HORTI TUTTI              </t>
  </si>
  <si>
    <t xml:space="preserve">PC  BERNARDINO ROCHA              110        </t>
  </si>
  <si>
    <t xml:space="preserve">IVANILDES LOMBARDO DO NASCIMENTO                  </t>
  </si>
  <si>
    <t xml:space="preserve">0010851430058       </t>
  </si>
  <si>
    <t xml:space="preserve">THE BEST SABOR           </t>
  </si>
  <si>
    <t xml:space="preserve">R   SANTA RITA                    319        </t>
  </si>
  <si>
    <t xml:space="preserve">RESTAURANTE RIBEIRO LOPES LTDA                    </t>
  </si>
  <si>
    <t xml:space="preserve">0042142120091       </t>
  </si>
  <si>
    <t xml:space="preserve">ROD BR 116 KM 776                 SN         </t>
  </si>
  <si>
    <t xml:space="preserve">MATHEUS DE MORAES DOS SANTOS                      </t>
  </si>
  <si>
    <t xml:space="preserve">0040199070016       </t>
  </si>
  <si>
    <t xml:space="preserve">SORVETERIA MORAES        </t>
  </si>
  <si>
    <t xml:space="preserve">R   TENENTE LUIZ RIBEIRO          262        </t>
  </si>
  <si>
    <t xml:space="preserve">LEILIANE MARTINS DO NASCIMENTO                    </t>
  </si>
  <si>
    <t xml:space="preserve">BARRACA DA LE            </t>
  </si>
  <si>
    <t xml:space="preserve">FAZ SAO LUIZ                      SN         </t>
  </si>
  <si>
    <t xml:space="preserve">NATALINA ALVES PEREIRA 09638126612                </t>
  </si>
  <si>
    <t xml:space="preserve">0037096060057       </t>
  </si>
  <si>
    <t xml:space="preserve">PADARIA INCONFIDENCI     </t>
  </si>
  <si>
    <t xml:space="preserve">R   RITA CARNEIRO LOPES           6          </t>
  </si>
  <si>
    <t xml:space="preserve">CHRYSTHIANDERSON SILVA DE SOUZA                   </t>
  </si>
  <si>
    <t xml:space="preserve">0036064670061       </t>
  </si>
  <si>
    <t xml:space="preserve">MEIRE CRISTINA CONFE     </t>
  </si>
  <si>
    <t xml:space="preserve">R   DOUTOR AFONSO CANEDO          114        </t>
  </si>
  <si>
    <t xml:space="preserve">BIANCA CRISTINA NASCIMENTO SILVA                  </t>
  </si>
  <si>
    <t xml:space="preserve">BIANCA CRISTINA NASC     </t>
  </si>
  <si>
    <t xml:space="preserve">R   FRANCISCO LUIZ CORREA         135        </t>
  </si>
  <si>
    <t xml:space="preserve">DIRLANDA RESENDE NOGUEIRA 05853131648             </t>
  </si>
  <si>
    <t xml:space="preserve">0025835740077       </t>
  </si>
  <si>
    <t xml:space="preserve">SONHO DAS EMPADAS        </t>
  </si>
  <si>
    <t xml:space="preserve">R   PASCHOAL DEMARQUES            130        </t>
  </si>
  <si>
    <t xml:space="preserve">ROSILENE MARIA BORGES FLORIANO                    </t>
  </si>
  <si>
    <t xml:space="preserve">0018907180091       </t>
  </si>
  <si>
    <t xml:space="preserve">MERCEARIA DA ROSE        </t>
  </si>
  <si>
    <t xml:space="preserve">R   CORONEL BRANDaO               92         </t>
  </si>
  <si>
    <t xml:space="preserve">JOSIMAR NESTOR FERREIRA                           </t>
  </si>
  <si>
    <t xml:space="preserve">REIO DO CACHORRAO        </t>
  </si>
  <si>
    <t xml:space="preserve">josimarg1.jf@gmail.com                                </t>
  </si>
  <si>
    <t xml:space="preserve">R   DA FABRICA                    SN 2AN     </t>
  </si>
  <si>
    <t xml:space="preserve">ALINE RIBEIRO DA SILVA 10207881600                </t>
  </si>
  <si>
    <t xml:space="preserve">0039927980060       </t>
  </si>
  <si>
    <t xml:space="preserve">PADARIA DA ALINE         </t>
  </si>
  <si>
    <t xml:space="preserve">R   DO CATETE                     786        </t>
  </si>
  <si>
    <t xml:space="preserve">GERALDO ADOLFO PEREIRA                            </t>
  </si>
  <si>
    <t xml:space="preserve">GERALDO ADOLFO PEREI     </t>
  </si>
  <si>
    <t xml:space="preserve">R   JOAO CARDOSO DE MELO          SN         </t>
  </si>
  <si>
    <t xml:space="preserve">SHIRLEY VALVERDE IBRAIM 05891900670               </t>
  </si>
  <si>
    <t xml:space="preserve">0028094510064       </t>
  </si>
  <si>
    <t xml:space="preserve">MERCEARIA DA SHIRLEY     </t>
  </si>
  <si>
    <t xml:space="preserve">AV  RAFAEL GORRADO                187        </t>
  </si>
  <si>
    <t xml:space="preserve">MAURICIO DE OLIVEIRA MORAIS LTDA                  </t>
  </si>
  <si>
    <t xml:space="preserve">0042970490056       </t>
  </si>
  <si>
    <t xml:space="preserve">R   CORONEL BARROCA               116        </t>
  </si>
  <si>
    <t xml:space="preserve">MOYSES ASTY SILVEIRA 08837991622                  </t>
  </si>
  <si>
    <t xml:space="preserve">0042893730094       </t>
  </si>
  <si>
    <t xml:space="preserve">2M BEBIDAS               </t>
  </si>
  <si>
    <t xml:space="preserve">AV  EVALDO LODI                   915        </t>
  </si>
  <si>
    <t xml:space="preserve">ROGERIO LORENZETTO QUIODINE                       </t>
  </si>
  <si>
    <t xml:space="preserve">ROGERIO LORENZETTO Q     </t>
  </si>
  <si>
    <t xml:space="preserve">R   MANOEL LACERDA                100        </t>
  </si>
  <si>
    <t xml:space="preserve">NA BRASA CHURRASQUINHO DO LEDINAR LTDA            </t>
  </si>
  <si>
    <t xml:space="preserve">0042967650072       </t>
  </si>
  <si>
    <t xml:space="preserve">NA BRASA CHURRASQUIN     </t>
  </si>
  <si>
    <t xml:space="preserve">ANA CAROLINA DA SILVA                             </t>
  </si>
  <si>
    <t xml:space="preserve">CLUBE BAR                </t>
  </si>
  <si>
    <t xml:space="preserve">ROD MG 22 KM 105                  SN         </t>
  </si>
  <si>
    <t xml:space="preserve">GELO E BRASA COMERCIO DE BEBIDAS LTDA             </t>
  </si>
  <si>
    <t xml:space="preserve">0042978970073       </t>
  </si>
  <si>
    <t xml:space="preserve">DENILSON VIEIRA DE SOUZA                          </t>
  </si>
  <si>
    <t xml:space="preserve">MERCEARIA DO DENILSO     </t>
  </si>
  <si>
    <t xml:space="preserve">R   ORCIDO SILVA                  91         </t>
  </si>
  <si>
    <t xml:space="preserve">TEODOLINO DIAS DE SOUZA 56419874604               </t>
  </si>
  <si>
    <t xml:space="preserve">0040709230044       </t>
  </si>
  <si>
    <t xml:space="preserve">TEODOLINO DIAS           </t>
  </si>
  <si>
    <t xml:space="preserve">R   DOS COQUEIROS                 320        </t>
  </si>
  <si>
    <t xml:space="preserve">JOSIANA DE OLIVEIRA SILVA CAMARGO                 </t>
  </si>
  <si>
    <t xml:space="preserve">R   HAMILTON GUARCONI BAESSO      66         </t>
  </si>
  <si>
    <t xml:space="preserve">WESLEY FERNANDES DE LAIA                          </t>
  </si>
  <si>
    <t xml:space="preserve">MERCADO SAO GOTARDO      </t>
  </si>
  <si>
    <t xml:space="preserve">R   PROFESSORA ODALEIA OLIVEIRA MO350        </t>
  </si>
  <si>
    <t xml:space="preserve">MARIA CRISTINA DE OLIVEIRA 05540231643            </t>
  </si>
  <si>
    <t xml:space="preserve">0042187600033       </t>
  </si>
  <si>
    <t xml:space="preserve">ADONAI UTILIDADES        </t>
  </si>
  <si>
    <t xml:space="preserve">R   PRIMEIRO DE FEVEREIRO         181TER     </t>
  </si>
  <si>
    <t xml:space="preserve">VICTOR FERREIRA DE OLIVEIRA                       </t>
  </si>
  <si>
    <t xml:space="preserve">VITAMINAS                </t>
  </si>
  <si>
    <t xml:space="preserve">R   DOUTOR CUSTODIO JUNQUEIRA     26         </t>
  </si>
  <si>
    <t xml:space="preserve">ANDRE LUIZ RIBEIRO DE AQUINO 03534471709          </t>
  </si>
  <si>
    <t xml:space="preserve">0040634320050       </t>
  </si>
  <si>
    <t xml:space="preserve">PIZZA DO RUSSO           </t>
  </si>
  <si>
    <t xml:space="preserve">AC  CARMITA MONTEIRO              334        </t>
  </si>
  <si>
    <t xml:space="preserve">MAGDIEL DE JESUS NOGUEIRA                         </t>
  </si>
  <si>
    <t xml:space="preserve">0040947650016       </t>
  </si>
  <si>
    <t xml:space="preserve">PONTO DO CHURRASCO       </t>
  </si>
  <si>
    <t xml:space="preserve">pontodochurrasco@gmail.com                            </t>
  </si>
  <si>
    <t xml:space="preserve">R   SETE DE SETEMBRO              15 LJD     </t>
  </si>
  <si>
    <t xml:space="preserve">JULIO CEZAR RODRIGUES FERREIRA                    </t>
  </si>
  <si>
    <t xml:space="preserve">0038168410084       </t>
  </si>
  <si>
    <t xml:space="preserve">JR TRANSPORTES           </t>
  </si>
  <si>
    <t xml:space="preserve">JULIORODRIGUESZ@ICLOUD.COM                            </t>
  </si>
  <si>
    <t xml:space="preserve">R   CAPITAO MENDES                310        </t>
  </si>
  <si>
    <t xml:space="preserve">JESSICA DA SILVA OLIVEIRA                         </t>
  </si>
  <si>
    <t xml:space="preserve">0038677810048       </t>
  </si>
  <si>
    <t xml:space="preserve">JESSICADAFNE2020@GMAIL.COM                            </t>
  </si>
  <si>
    <t xml:space="preserve">R   BOA VISTA 10A                 270        </t>
  </si>
  <si>
    <t xml:space="preserve">NEIVITON FRANKLIN DE SOUZA LIMA 02346559          </t>
  </si>
  <si>
    <t xml:space="preserve">0038750260049       </t>
  </si>
  <si>
    <t xml:space="preserve">PADARIA FRANKLIN         </t>
  </si>
  <si>
    <t xml:space="preserve">AV  JOSE ANTONIO DA SILVA FILHO   8          </t>
  </si>
  <si>
    <t xml:space="preserve">ANGELA MARIA DE OLIVEIRA                          </t>
  </si>
  <si>
    <t xml:space="preserve">ANGELA EVENTOS           </t>
  </si>
  <si>
    <t xml:space="preserve">R   WIDSON KAISER BASTOS          80 CS      </t>
  </si>
  <si>
    <t xml:space="preserve">MARCUS AUGUSTO TORRES BRAGA                       </t>
  </si>
  <si>
    <t xml:space="preserve">AV  REGINA ANTUNES                45         </t>
  </si>
  <si>
    <t xml:space="preserve">MATEUS SANTOS MEDINA                              </t>
  </si>
  <si>
    <t xml:space="preserve">LANCHONETE MARIQUITO     </t>
  </si>
  <si>
    <t xml:space="preserve">R   PROJETADA                     97 TER     </t>
  </si>
  <si>
    <t xml:space="preserve">SILVERIO FERNANDO DE PAULA                        </t>
  </si>
  <si>
    <t xml:space="preserve">BAR DO SILVERIO          </t>
  </si>
  <si>
    <t xml:space="preserve">PC  PADRE FELIX                   120        </t>
  </si>
  <si>
    <t xml:space="preserve">REGINA CELIA  FERNANDES REIS                      </t>
  </si>
  <si>
    <t xml:space="preserve">PONTO DO LANCHE          </t>
  </si>
  <si>
    <t xml:space="preserve">reginafer496@gmail.com                                </t>
  </si>
  <si>
    <t xml:space="preserve">R   CARLOS DRUMOND DE ANDRADE     222        </t>
  </si>
  <si>
    <t xml:space="preserve">SUPERMERCADO DOURADENSE LTDA                      </t>
  </si>
  <si>
    <t xml:space="preserve">0037724120005       </t>
  </si>
  <si>
    <t xml:space="preserve">SUPERMERCADO DOURADE     </t>
  </si>
  <si>
    <t xml:space="preserve">cidajaneti@hotmail.com                                </t>
  </si>
  <si>
    <t xml:space="preserve">R   SAO JOAO                      33         </t>
  </si>
  <si>
    <t xml:space="preserve">JOSE RAIMUNDO VIEIRA 30580269604                  </t>
  </si>
  <si>
    <t xml:space="preserve">0034662120055       </t>
  </si>
  <si>
    <t xml:space="preserve">JORNAL O SEMANAL         </t>
  </si>
  <si>
    <t xml:space="preserve">R   DOUTOR EDGAR GUIMARAES        104        </t>
  </si>
  <si>
    <t xml:space="preserve">MARIA DE FATIMA SILVA ROCHA 07017303660           </t>
  </si>
  <si>
    <t xml:space="preserve">0041987500083       </t>
  </si>
  <si>
    <t xml:space="preserve">BAR RENASCER             </t>
  </si>
  <si>
    <t xml:space="preserve">AV  MACHADO DE ASSIS              295 CA     </t>
  </si>
  <si>
    <t xml:space="preserve">NILDA GRAVINA TEIXEIRA DE PAIVA                   </t>
  </si>
  <si>
    <t xml:space="preserve">5631467630077       </t>
  </si>
  <si>
    <t xml:space="preserve">BAR DA NILDA             </t>
  </si>
  <si>
    <t xml:space="preserve">ALETPAIVA@YAHOO.COM.BR                                </t>
  </si>
  <si>
    <t xml:space="preserve">RAFAEL ALEIXO                                     </t>
  </si>
  <si>
    <t xml:space="preserve">RAFAEL ALEIXO            </t>
  </si>
  <si>
    <t xml:space="preserve">rafelaleixo255@gmail.com                              </t>
  </si>
  <si>
    <t xml:space="preserve">AV  AVENIDA JOAQUIM DIAS SANTIAGO 753        </t>
  </si>
  <si>
    <t xml:space="preserve">DOUGLAS CHAVES DA SILVA                           </t>
  </si>
  <si>
    <t xml:space="preserve">DOUGLAS CHAVES DA SI     </t>
  </si>
  <si>
    <t xml:space="preserve">R   ITARARE                       SN         </t>
  </si>
  <si>
    <t xml:space="preserve">MATHEUS DE SOUZA OLIVEIRA                         </t>
  </si>
  <si>
    <t xml:space="preserve">MATHEUS DE SOUZA OLI     </t>
  </si>
  <si>
    <t xml:space="preserve">R   RIBEIRO JUNQUEIRA             707        </t>
  </si>
  <si>
    <t xml:space="preserve">PAULO BOSADA                                      </t>
  </si>
  <si>
    <t xml:space="preserve">PAULO DO BAR             </t>
  </si>
  <si>
    <t xml:space="preserve">R   LENIR GUIZILINE DE ANDRADE    195        </t>
  </si>
  <si>
    <t xml:space="preserve">DELL GASTRONOMIA LTDA                             </t>
  </si>
  <si>
    <t xml:space="preserve">0042226090061       </t>
  </si>
  <si>
    <t xml:space="preserve">DELL GASTRONOMIA LTD     </t>
  </si>
  <si>
    <t xml:space="preserve">AV  PADRE ARNALDO JANSEN          16         </t>
  </si>
  <si>
    <t xml:space="preserve">ARTUR CESARIO DE OLIVEIRA                         </t>
  </si>
  <si>
    <t xml:space="preserve">PICOLE MILA              </t>
  </si>
  <si>
    <t xml:space="preserve">artursofiaraquel@g.com                                </t>
  </si>
  <si>
    <t xml:space="preserve">R   AGENOR CAETANO                273        </t>
  </si>
  <si>
    <t xml:space="preserve">ELENIR FERREIRA DE PAULA MADEIRA                  </t>
  </si>
  <si>
    <t xml:space="preserve">ELENIR FERREIRA DE P     </t>
  </si>
  <si>
    <t xml:space="preserve">R   CORONEL OSCAR CORTES          SN         </t>
  </si>
  <si>
    <t xml:space="preserve">GILVAN  SOUZA MARTINS                             </t>
  </si>
  <si>
    <t xml:space="preserve">BAR DO GILVAN            </t>
  </si>
  <si>
    <t xml:space="preserve">gilvansmartins10@gmail.com                            </t>
  </si>
  <si>
    <t xml:space="preserve">R   RUA DOUTOR AUGUSTINHO ROCHA   SN         </t>
  </si>
  <si>
    <t xml:space="preserve">TIANO DE OLIVEIRA PAULA                           </t>
  </si>
  <si>
    <t xml:space="preserve">LANCHONETE DO TIANO      </t>
  </si>
  <si>
    <t xml:space="preserve">AV  RUTH CARMO                    186        </t>
  </si>
  <si>
    <t xml:space="preserve">MATHEUS DE OLIVEIRA PEREIRA                       </t>
  </si>
  <si>
    <t xml:space="preserve">MERCEARIA REAL           </t>
  </si>
  <si>
    <t xml:space="preserve">merceariareal1400@gmail.com                           </t>
  </si>
  <si>
    <t xml:space="preserve">R   TEOFILO OTONI                 325 CA     </t>
  </si>
  <si>
    <t xml:space="preserve">TIAGO JOSE RESENDE DIAS                           </t>
  </si>
  <si>
    <t xml:space="preserve">BAR DO TIAGO             </t>
  </si>
  <si>
    <t xml:space="preserve">R   TEIXEIRA DA SILVA             73         </t>
  </si>
  <si>
    <t xml:space="preserve">MARCUS PAULO BRAMBILA LOPES                       </t>
  </si>
  <si>
    <t xml:space="preserve">BAR COUGUE               </t>
  </si>
  <si>
    <t xml:space="preserve">PC  DOUTOR LISBOA JUNIOR          3          </t>
  </si>
  <si>
    <t xml:space="preserve">GISLANE APARECIDA CARDOSO                         </t>
  </si>
  <si>
    <t xml:space="preserve">0043006210069       </t>
  </si>
  <si>
    <t xml:space="preserve">corel@corelcontabilidade.com.br                       </t>
  </si>
  <si>
    <t xml:space="preserve">SANTA MARIA AREA RUR     </t>
  </si>
  <si>
    <t xml:space="preserve">MARIA APARECIDA PEREIRA FURTADO                   </t>
  </si>
  <si>
    <t xml:space="preserve">MARIA APARECIDA PERE     </t>
  </si>
  <si>
    <t xml:space="preserve">PC  SANTA CRUZ                    19         </t>
  </si>
  <si>
    <t xml:space="preserve">FRUTICULTURA SAO JORGE LTDA                       </t>
  </si>
  <si>
    <t xml:space="preserve">2298682500079       </t>
  </si>
  <si>
    <t xml:space="preserve">FRUTICULTURA             </t>
  </si>
  <si>
    <t xml:space="preserve">Frutsaojorge@yahoo.com.br                             </t>
  </si>
  <si>
    <t xml:space="preserve">ROD MGT 120 KM 746,5              SN         </t>
  </si>
  <si>
    <t xml:space="preserve">LEANDRO BAGANHA PEREIRA 11630866652               </t>
  </si>
  <si>
    <t xml:space="preserve">0032729580077       </t>
  </si>
  <si>
    <t xml:space="preserve">ACOUGUE DO SCOOBY        </t>
  </si>
  <si>
    <t xml:space="preserve">LEANDROBP1991@OUTLOOK.COM.BR                          </t>
  </si>
  <si>
    <t xml:space="preserve">R   EDSON CORTES MARINHO          570        </t>
  </si>
  <si>
    <t xml:space="preserve">ALICE APARECIDA CARVALHO 70216582652              </t>
  </si>
  <si>
    <t xml:space="preserve">0040515240036       </t>
  </si>
  <si>
    <t xml:space="preserve">ALICE APARECIDA CARV     </t>
  </si>
  <si>
    <t xml:space="preserve">R   PROFESSOR JOSE FERREIRA DE MES8 TERR     </t>
  </si>
  <si>
    <t xml:space="preserve">D L ALIMENTOS UBA LTDA                            </t>
  </si>
  <si>
    <t xml:space="preserve">0012830860063       </t>
  </si>
  <si>
    <t xml:space="preserve">EMPORIO D LUCAS          </t>
  </si>
  <si>
    <t xml:space="preserve">SENACONTABILIDADE@GMAIL.COM                           </t>
  </si>
  <si>
    <t xml:space="preserve">R   TREZE DE MAIO                 136 LJ     </t>
  </si>
  <si>
    <t xml:space="preserve">ANA PAULA BARROS ROCHA                            </t>
  </si>
  <si>
    <t xml:space="preserve">BAR DA CAIXA DAGUA       </t>
  </si>
  <si>
    <t xml:space="preserve">MARIA DAS GRACAS BARGUINI                         </t>
  </si>
  <si>
    <t xml:space="preserve">0041101230037       </t>
  </si>
  <si>
    <t xml:space="preserve">JB MERCEARIA E FRANG     </t>
  </si>
  <si>
    <t xml:space="preserve">JBFRANGOASSADO@GMAIL.COM                              </t>
  </si>
  <si>
    <t xml:space="preserve">AV  FREDERICO CORVETO NAPOLEAO    25 TER     </t>
  </si>
  <si>
    <t xml:space="preserve">MARCELO GUEDES RODRIGUES                          </t>
  </si>
  <si>
    <t xml:space="preserve">MARCELO GUEDES RODRI     </t>
  </si>
  <si>
    <t xml:space="preserve">R   JOAO PEREIRA DE JESUS         1          </t>
  </si>
  <si>
    <t xml:space="preserve">CRBS S A                                          </t>
  </si>
  <si>
    <t xml:space="preserve">0018785572136       </t>
  </si>
  <si>
    <t xml:space="preserve">HUB BEES MG              </t>
  </si>
  <si>
    <t xml:space="preserve">AV  S-1                           109        </t>
  </si>
  <si>
    <t xml:space="preserve">SANTA FELICIDADE         </t>
  </si>
  <si>
    <t xml:space="preserve">CARLOS HENRIQUE SALES DIOGO 06779203696           </t>
  </si>
  <si>
    <t xml:space="preserve">0042940710023       </t>
  </si>
  <si>
    <t xml:space="preserve">LOPES BEBIDAS            </t>
  </si>
  <si>
    <t xml:space="preserve">R   ARTUR BERNARDES NUNES         230        </t>
  </si>
  <si>
    <t xml:space="preserve">MARCELO R GONCALVES PITASSI ME                    </t>
  </si>
  <si>
    <t xml:space="preserve">0040656650087       </t>
  </si>
  <si>
    <t xml:space="preserve">ROD BR 393 KM 06 PARTE            SN         </t>
  </si>
  <si>
    <t xml:space="preserve">TERESINHA JULIA DE SOUZA GONCALVES 34883          </t>
  </si>
  <si>
    <t xml:space="preserve">0041845030079       </t>
  </si>
  <si>
    <t xml:space="preserve">TERESINHA JULIA DE S     </t>
  </si>
  <si>
    <t xml:space="preserve">R   DOUTOR HOMERO MONTEIRO DE BARR250        </t>
  </si>
  <si>
    <t xml:space="preserve">JOSE GERALDO DE MATTOS ALVES 08635850602          </t>
  </si>
  <si>
    <t xml:space="preserve">0030996020020       </t>
  </si>
  <si>
    <t xml:space="preserve">JOSE GERALDO             </t>
  </si>
  <si>
    <t xml:space="preserve">JOSEDAY286@GMAIL.COM                                  </t>
  </si>
  <si>
    <t xml:space="preserve">ROGAN JOSE DE FREITAS                             </t>
  </si>
  <si>
    <t xml:space="preserve">PADARIA MAIS SABOR       </t>
  </si>
  <si>
    <t xml:space="preserve">rosimeriyuri2011@gmail.com                            </t>
  </si>
  <si>
    <t xml:space="preserve">R   OSCAR SALERMO                 25 AP1     </t>
  </si>
  <si>
    <t xml:space="preserve">0043029760022       </t>
  </si>
  <si>
    <t xml:space="preserve">R   MARIA CELESTE VARGAS QUINTAO  15 A       </t>
  </si>
  <si>
    <t xml:space="preserve">PAULO ROBERTO GALVAO DA SILVA 1661444474          </t>
  </si>
  <si>
    <t xml:space="preserve">0043006460030       </t>
  </si>
  <si>
    <t xml:space="preserve">BAR DO ROBERTAO          </t>
  </si>
  <si>
    <t xml:space="preserve">AV  CAPITAO ANTONIO CARLOS DE SOUZ670        </t>
  </si>
  <si>
    <t xml:space="preserve">JEFERSON DA SILVA BALBUENO 13159057607            </t>
  </si>
  <si>
    <t xml:space="preserve">0043020410053       </t>
  </si>
  <si>
    <t xml:space="preserve">JEFERSONBALBUENO333@GMAIL.COM                         </t>
  </si>
  <si>
    <t xml:space="preserve">AV  PREFEITO ADOLFO NICOLATO      24         </t>
  </si>
  <si>
    <t xml:space="preserve">ROSENI DOS REIS COUTINHO JUNIOR                   </t>
  </si>
  <si>
    <t xml:space="preserve">RESTAUTANTE DO PG        </t>
  </si>
  <si>
    <t xml:space="preserve">R   ABILIO ANTUNES DE SIQUEIRA    123        </t>
  </si>
  <si>
    <t xml:space="preserve">JOAO DE AMORIM                                    </t>
  </si>
  <si>
    <t xml:space="preserve">004019312.00-46     </t>
  </si>
  <si>
    <t xml:space="preserve">SUPERMERCADO UAU         </t>
  </si>
  <si>
    <t xml:space="preserve">ESCRITORIOCONTABILBARBOSA@GMAIL.COM                   </t>
  </si>
  <si>
    <t xml:space="preserve">R   TIRADENTES                    1          </t>
  </si>
  <si>
    <t xml:space="preserve">HERON SOUZA MURITO                                </t>
  </si>
  <si>
    <t xml:space="preserve">H E G COMERCIO DE GA     </t>
  </si>
  <si>
    <t xml:space="preserve">HELOISALBRANDO@GMAIL.COM                              </t>
  </si>
  <si>
    <t xml:space="preserve">AV  AV OLYNTHO ALMADA             121        </t>
  </si>
  <si>
    <t xml:space="preserve">DANIELLE  RODRIGUES CHAGAS                        </t>
  </si>
  <si>
    <t xml:space="preserve">DISK OLIVEIRA            </t>
  </si>
  <si>
    <t xml:space="preserve">diskdistribuidora2022@gmail.com                       </t>
  </si>
  <si>
    <t xml:space="preserve">R   RUA CORONEL BERNARDINO CARNEIR194        </t>
  </si>
  <si>
    <t xml:space="preserve">ANGELA MARIA ROCHA SILVA                          </t>
  </si>
  <si>
    <t xml:space="preserve">0043084170010       </t>
  </si>
  <si>
    <t xml:space="preserve">DISTRIBUIDORA ROCHA      </t>
  </si>
  <si>
    <t xml:space="preserve">R   LUCAS ROCHA SANTOS            341        </t>
  </si>
  <si>
    <t xml:space="preserve">ERICA FERNANDO DIAS CERBINO                       </t>
  </si>
  <si>
    <t xml:space="preserve">MERCEARIA DA ERICA       </t>
  </si>
  <si>
    <t xml:space="preserve">AC  PROJETADA D                   55         </t>
  </si>
  <si>
    <t xml:space="preserve">ELIZANGELA LUIZA DA SILVA FALCAO                  </t>
  </si>
  <si>
    <t xml:space="preserve">MEMORIAS DO GILSON       </t>
  </si>
  <si>
    <t xml:space="preserve">AC  ANTONIO VALENTIM              1026       </t>
  </si>
  <si>
    <t xml:space="preserve">JOSANE DIAS DE SOUZA OLIVEIRA 6125891160          </t>
  </si>
  <si>
    <t xml:space="preserve">0043112430069       </t>
  </si>
  <si>
    <t xml:space="preserve">JOSANE DIAS              </t>
  </si>
  <si>
    <t xml:space="preserve">AV  JOSE REZENDE BRANDO           690 A      </t>
  </si>
  <si>
    <t xml:space="preserve">JEFERSON CORDEIRO TAVARES                         </t>
  </si>
  <si>
    <t xml:space="preserve">PESQUE PAGUE JR          </t>
  </si>
  <si>
    <t xml:space="preserve">SIT ENGENHO VELHO                 SN         </t>
  </si>
  <si>
    <t xml:space="preserve">THAISA CARNEIRO ANDRE 09336355678                 </t>
  </si>
  <si>
    <t xml:space="preserve">0029726710006       </t>
  </si>
  <si>
    <t xml:space="preserve">AQUALEO                  </t>
  </si>
  <si>
    <t xml:space="preserve">AC  PRESIDENTE CARLOS LUZ         706 LJ     </t>
  </si>
  <si>
    <t xml:space="preserve">GENILSON MESSIAS GUALBERTO 04354794667            </t>
  </si>
  <si>
    <t xml:space="preserve">0019448200099       </t>
  </si>
  <si>
    <t xml:space="preserve">genilsonmessias767@gmail.com                          </t>
  </si>
  <si>
    <t xml:space="preserve">R   NOSSA SENHORA DA SAUDE        295        </t>
  </si>
  <si>
    <t xml:space="preserve">JOSE LUCIO DE OLIVEIRA 00944603459                </t>
  </si>
  <si>
    <t xml:space="preserve">LUCIO OLIVEIRA           </t>
  </si>
  <si>
    <t xml:space="preserve">Luciooliveiramartins@gmail.com                        </t>
  </si>
  <si>
    <t xml:space="preserve">AV  AVENIDA PRESIDENTE KENEDY     8          </t>
  </si>
  <si>
    <t xml:space="preserve">ARMAZEM UBA LTDA                                  </t>
  </si>
  <si>
    <t xml:space="preserve">002690381.00-72     </t>
  </si>
  <si>
    <t xml:space="preserve">ARMAZEM UBA              </t>
  </si>
  <si>
    <t xml:space="preserve">daniel@armazemuba.com.br                              </t>
  </si>
  <si>
    <t xml:space="preserve">R   RUA ANGELO SPERANDIO          1338       </t>
  </si>
  <si>
    <t xml:space="preserve">JORDAN LUIZ MALAQUIAS MOREIRA                     </t>
  </si>
  <si>
    <t>SAB/</t>
  </si>
  <si>
    <t xml:space="preserve">JORDAN LUIZ MALAQUIA     </t>
  </si>
  <si>
    <t xml:space="preserve">R   ISMAIL AVILA                  592        </t>
  </si>
  <si>
    <t xml:space="preserve">REBECA DE ALMEIDA AMARAL 12896167609              </t>
  </si>
  <si>
    <t xml:space="preserve">0043050610000       </t>
  </si>
  <si>
    <t xml:space="preserve">MERCEARIA NOVA OPCAO     </t>
  </si>
  <si>
    <t xml:space="preserve">AMARALREBECA770@GMAIL.com                             </t>
  </si>
  <si>
    <t xml:space="preserve">R   MARIA DA GLORIA COSTA         440        </t>
  </si>
  <si>
    <t xml:space="preserve">FABIANO GOMES BERNARDO 06339679633                </t>
  </si>
  <si>
    <t xml:space="preserve">0041634400070       </t>
  </si>
  <si>
    <t xml:space="preserve">BAR MERCEARIA E SORV     </t>
  </si>
  <si>
    <t xml:space="preserve">R   FRANCISCO FIGUEIRA DE LACERDA 26         </t>
  </si>
  <si>
    <t xml:space="preserve">VANDERLEIA DE CASSIA ANASTACIO                    </t>
  </si>
  <si>
    <t xml:space="preserve">MERCADO VANDERLEIA       </t>
  </si>
  <si>
    <t xml:space="preserve">R   MATILDE CAMPOS                19 LJ2     </t>
  </si>
  <si>
    <t xml:space="preserve">KAIROS EXTINTORES LTDA                            </t>
  </si>
  <si>
    <t xml:space="preserve">001030952.00-53     </t>
  </si>
  <si>
    <t xml:space="preserve">KAIROS EXTINTORES LT     </t>
  </si>
  <si>
    <t xml:space="preserve">R   PAULO SERGIO RESENDE          18         </t>
  </si>
  <si>
    <t xml:space="preserve">ANDREA LOPES RIBEIRO                              </t>
  </si>
  <si>
    <t xml:space="preserve">R   OSCAR PAIXAO                  98         </t>
  </si>
  <si>
    <t xml:space="preserve">ISMARA SALDANHA NOVAES VIEIRA 1018242163          </t>
  </si>
  <si>
    <t xml:space="preserve">0039213010052       </t>
  </si>
  <si>
    <t xml:space="preserve">NFE.DUMAR02@GMAIL.com                                 </t>
  </si>
  <si>
    <t xml:space="preserve">AV  PADRE TIMOTEO                 283        </t>
  </si>
  <si>
    <t xml:space="preserve">SUPERMERCADO LOJA TRES LTDA                       </t>
  </si>
  <si>
    <t xml:space="preserve">4399689670011       </t>
  </si>
  <si>
    <t xml:space="preserve">SUPERMERCADO LOJA TR     </t>
  </si>
  <si>
    <t xml:space="preserve">R   CORONEL FRANCISCO VERMELHO    145        </t>
  </si>
  <si>
    <t xml:space="preserve">EDVALDO SILVEIRA FONSECA                          </t>
  </si>
  <si>
    <t xml:space="preserve">BAR DO EDVALDO           </t>
  </si>
  <si>
    <t xml:space="preserve">R   SILVERIO CAMPOS               660        </t>
  </si>
  <si>
    <t xml:space="preserve">OLIVEIRA DOS SANTOS SANTANA                       </t>
  </si>
  <si>
    <t xml:space="preserve">DISTRIBUIDORA DOCIPO     </t>
  </si>
  <si>
    <t xml:space="preserve">R   OSVALDO FERNANDES             340        </t>
  </si>
  <si>
    <t xml:space="preserve">CARLOS ROBERT DE SOUZA ME                         </t>
  </si>
  <si>
    <t xml:space="preserve">4398714430090       </t>
  </si>
  <si>
    <t xml:space="preserve">BAR E MERCEARIA DO K     </t>
  </si>
  <si>
    <t xml:space="preserve">R   DA CERAMICA                   38         </t>
  </si>
  <si>
    <t xml:space="preserve">JOSE ANTONIO PIMENTA DE AGUIAR                    </t>
  </si>
  <si>
    <t xml:space="preserve">JOSE ANTONIO PIMENTA     </t>
  </si>
  <si>
    <t xml:space="preserve">AV  VICENTE DE PAULA LIMA         SN         </t>
  </si>
  <si>
    <t xml:space="preserve">ALBINO CASTRO            </t>
  </si>
  <si>
    <t xml:space="preserve">ATAIDE DE OLIVEIRA RUELA                          </t>
  </si>
  <si>
    <t xml:space="preserve">R   BATISTA MARTINS               50         </t>
  </si>
  <si>
    <t xml:space="preserve">JOSE AUGUSTO DA SILVA FABRICANTE                  </t>
  </si>
  <si>
    <t xml:space="preserve">BAR DO FABRICANTE        </t>
  </si>
  <si>
    <t xml:space="preserve">mc84994097@gmail.com                                  </t>
  </si>
  <si>
    <t xml:space="preserve">R   GILDA DE ABREU                84 CAS     </t>
  </si>
  <si>
    <t xml:space="preserve">BETANIA FARIA COELHO FINOTTI                      </t>
  </si>
  <si>
    <t xml:space="preserve">1337167230024       </t>
  </si>
  <si>
    <t xml:space="preserve">MERCEARIA AEROPORTO      </t>
  </si>
  <si>
    <t xml:space="preserve">AV  AEROPORTO                     122        </t>
  </si>
  <si>
    <t xml:space="preserve">MERCEARIA DA ZILMA LTDA ME                        </t>
  </si>
  <si>
    <t xml:space="preserve">4217450420037       </t>
  </si>
  <si>
    <t xml:space="preserve">MERCEARIA OPCAO          </t>
  </si>
  <si>
    <t xml:space="preserve">CONTABILIDADESR@HOTMAIL.COM                           </t>
  </si>
  <si>
    <t xml:space="preserve">R   JAIR JOSE DOS REIS            05         </t>
  </si>
  <si>
    <t xml:space="preserve">PRINCISVAL E PRINCISVAL LTDA - EPP                </t>
  </si>
  <si>
    <t xml:space="preserve">1531317720014       </t>
  </si>
  <si>
    <t xml:space="preserve">PADARIA E CONFEITA       </t>
  </si>
  <si>
    <t xml:space="preserve">R   MARIA ALCINA                  39         </t>
  </si>
  <si>
    <t xml:space="preserve">PAULO CESAR HIPOLITO                              </t>
  </si>
  <si>
    <t xml:space="preserve">R   ANTONIO LIMA DOS REIS         S/N        </t>
  </si>
  <si>
    <t xml:space="preserve">WILSON DA SILVA BRAZ                              </t>
  </si>
  <si>
    <t xml:space="preserve">BAR DO WILSON            </t>
  </si>
  <si>
    <t xml:space="preserve">R   JOSE MENEZES PEREIRA          475        </t>
  </si>
  <si>
    <t xml:space="preserve">GENOVEVA MACHADO LOPES DA SILVA                   </t>
  </si>
  <si>
    <t xml:space="preserve">BAR DO LEANDRO           </t>
  </si>
  <si>
    <t xml:space="preserve">FAZ CACHOEIRA COMPRIDA            SN         </t>
  </si>
  <si>
    <t xml:space="preserve">JOAO ALVES NETO                                   </t>
  </si>
  <si>
    <t xml:space="preserve">BAR DO TEOFILO           </t>
  </si>
  <si>
    <t xml:space="preserve">R   CATETE                        901        </t>
  </si>
  <si>
    <t xml:space="preserve">V S MELO ME                                       </t>
  </si>
  <si>
    <t xml:space="preserve">6902039520020       </t>
  </si>
  <si>
    <t xml:space="preserve">BAR E RESTAURANTE KI     </t>
  </si>
  <si>
    <t xml:space="preserve">esacol@esacol.net                                     </t>
  </si>
  <si>
    <t xml:space="preserve">AV  DOUTOR JOAO CATALDO PINTO     585        </t>
  </si>
  <si>
    <t xml:space="preserve">EDUARDO GOMES DE OLIVEIRA                         </t>
  </si>
  <si>
    <t xml:space="preserve">BAR DA CACHOEIRA         </t>
  </si>
  <si>
    <t xml:space="preserve">R   VEREADOR JOSE MESSIAS SOARES  60         </t>
  </si>
  <si>
    <t xml:space="preserve">COMERCIAL AVENIDA DE CARANGOLA LTDA               </t>
  </si>
  <si>
    <t xml:space="preserve">1332119520072       </t>
  </si>
  <si>
    <t xml:space="preserve">DEPOSITO AGUA E VIDA     </t>
  </si>
  <si>
    <t xml:space="preserve">aguaevida.carangola@hotmail.com                       </t>
  </si>
  <si>
    <t xml:space="preserve">R   PROFESSOR FUNCHAL GARCIA      93         </t>
  </si>
  <si>
    <t xml:space="preserve">OSVALDO LUIZ MEDEIROS                             </t>
  </si>
  <si>
    <t xml:space="preserve">R   DOS BRITOS                    36         </t>
  </si>
  <si>
    <t xml:space="preserve">ADMA APARECIDA GIROTO E CIA LTDA - ME             </t>
  </si>
  <si>
    <t xml:space="preserve">7206517530050       </t>
  </si>
  <si>
    <t xml:space="preserve">T BONINHO                </t>
  </si>
  <si>
    <t xml:space="preserve">PC  VINTE E OITO DE SETEMBRO      76         </t>
  </si>
  <si>
    <t xml:space="preserve">MARISE IRENE LANZIERI CORREA                      </t>
  </si>
  <si>
    <t xml:space="preserve">BAR DA MARISE            </t>
  </si>
  <si>
    <t xml:space="preserve">AV  JOSE FABRINO BAIAO            705        </t>
  </si>
  <si>
    <t xml:space="preserve">ANTONIA ARAUJO CABRAL ANDRADE E CIA LTDA          </t>
  </si>
  <si>
    <t xml:space="preserve">1670568690008       </t>
  </si>
  <si>
    <t xml:space="preserve">ANTONIA ARAUJO CABRA     </t>
  </si>
  <si>
    <t xml:space="preserve">AV  JOAQUIM NOGUEIRA              275        </t>
  </si>
  <si>
    <t xml:space="preserve">ADAO JOSE MANOEL                                  </t>
  </si>
  <si>
    <t xml:space="preserve">6155268430051       </t>
  </si>
  <si>
    <t xml:space="preserve">ADAO JOSE MANOEL         </t>
  </si>
  <si>
    <t xml:space="preserve">PC  DOS FERROVIARIOS              11         </t>
  </si>
  <si>
    <t xml:space="preserve">MARIA CANDIDA DA SILVEIRA                         </t>
  </si>
  <si>
    <t xml:space="preserve">R   AZALEIA                       289        </t>
  </si>
  <si>
    <t xml:space="preserve">ANTONIO CARLOS MOTA                               </t>
  </si>
  <si>
    <t xml:space="preserve">SIT CORREGO DOS MACADOS           SN         </t>
  </si>
  <si>
    <t xml:space="preserve">17 DELEGACIA REG SEGURANCA P                      </t>
  </si>
  <si>
    <t xml:space="preserve">DELEGACIA DE POLICIA     </t>
  </si>
  <si>
    <t xml:space="preserve">R   JOSE DE SOUZA LIMA            115        </t>
  </si>
  <si>
    <t xml:space="preserve">ALOISIO MARCOS DE SOUZA                           </t>
  </si>
  <si>
    <t xml:space="preserve">MERCEARIA DO LUIZAO      </t>
  </si>
  <si>
    <t xml:space="preserve">AV  VEREADOR GOMES PEREIRA        471        </t>
  </si>
  <si>
    <t xml:space="preserve">MARIA INES SILVA CHAVES                           </t>
  </si>
  <si>
    <t xml:space="preserve">6992220690030       </t>
  </si>
  <si>
    <t xml:space="preserve">SORVETERIA SOL E NEV     </t>
  </si>
  <si>
    <t xml:space="preserve">sol.eneve@hotmail.com                                 </t>
  </si>
  <si>
    <t xml:space="preserve">PC  SAO JANUARIO                  200 L2     </t>
  </si>
  <si>
    <t xml:space="preserve">ROSIMERI DE FATIMA PEDROSO WERNECK                </t>
  </si>
  <si>
    <t xml:space="preserve">PADARIA VILA             </t>
  </si>
  <si>
    <t xml:space="preserve">R   ALTAMIRO RODRIGUES            2 LJ       </t>
  </si>
  <si>
    <t xml:space="preserve">FABIANO AMIM CALIL                                </t>
  </si>
  <si>
    <t xml:space="preserve">FABIANO AMIM CALIL       </t>
  </si>
  <si>
    <t xml:space="preserve">fabiano@damataleo.com.br                              </t>
  </si>
  <si>
    <t xml:space="preserve">R   LOURDES CRUZ                  08         </t>
  </si>
  <si>
    <t xml:space="preserve">VIVIANI CESAR CORREIA                             </t>
  </si>
  <si>
    <t xml:space="preserve">VIVIANI CESAR CORREI     </t>
  </si>
  <si>
    <t xml:space="preserve">EST TEBAS PIACATUBA, SITIO SAO JOSS/N        </t>
  </si>
  <si>
    <t xml:space="preserve">MARCELO FABIANO RODRIGUES                         </t>
  </si>
  <si>
    <t xml:space="preserve">153.349286.00-00    </t>
  </si>
  <si>
    <t xml:space="preserve">R   CLETO DA ROCHA                128 B      </t>
  </si>
  <si>
    <t xml:space="preserve">DJALMA ANTONIO HENRIQUES                          </t>
  </si>
  <si>
    <t xml:space="preserve">BAR DJALMA               </t>
  </si>
  <si>
    <t xml:space="preserve">R   SEBASTIAO QUARESMA            40         </t>
  </si>
  <si>
    <t xml:space="preserve">GILMAR DE PAULA GONCALVES                         </t>
  </si>
  <si>
    <t xml:space="preserve">GILMAR DE PAULA GONC     </t>
  </si>
  <si>
    <t xml:space="preserve">R   DOUTOR NEWTON RESENDE         471        </t>
  </si>
  <si>
    <t xml:space="preserve">PAULO SERGIO GOMES BATISTA                        </t>
  </si>
  <si>
    <t xml:space="preserve">PAULO SERGIO GOMES B     </t>
  </si>
  <si>
    <t xml:space="preserve">R   PROFESSOR ALZIRO DE AZEVEDO   131        </t>
  </si>
  <si>
    <t xml:space="preserve">FARID CALIL NETO                                  </t>
  </si>
  <si>
    <t xml:space="preserve">FARID CALIL NETO         </t>
  </si>
  <si>
    <t xml:space="preserve">R   MERCEDES RAMOS CERQUEIRA      33         </t>
  </si>
  <si>
    <t xml:space="preserve">JOSE CARLOS CALIL                                 </t>
  </si>
  <si>
    <t xml:space="preserve">JOSE CARLOS CALIL        </t>
  </si>
  <si>
    <t xml:space="preserve">R   JONAS BASTOS                  66         </t>
  </si>
  <si>
    <t xml:space="preserve">JOSE CARLOS CALIL JUNIOR                          </t>
  </si>
  <si>
    <t xml:space="preserve">JOSE CARLOS CALIL JU     </t>
  </si>
  <si>
    <t xml:space="preserve">R   JONAS BASTOS                  SN         </t>
  </si>
  <si>
    <t xml:space="preserve">VALTACIR NEI RIBEIRO                              </t>
  </si>
  <si>
    <t xml:space="preserve">VALTACIR NEI RIBEIRO     </t>
  </si>
  <si>
    <t xml:space="preserve">R   PADRE JULIO                   000053     </t>
  </si>
  <si>
    <t xml:space="preserve">VIRGINIA APARECIDA RIBEIRO                        </t>
  </si>
  <si>
    <t xml:space="preserve">VIRGINIA APARECIDA R     </t>
  </si>
  <si>
    <t xml:space="preserve">R   PADRE JULIO 1 ANDAR           000053     </t>
  </si>
  <si>
    <t xml:space="preserve">VANDERLEI BARBOSA ADRIANO                         </t>
  </si>
  <si>
    <t xml:space="preserve">VANDERLEI BARBOSA AD     </t>
  </si>
  <si>
    <t xml:space="preserve">BC  SAO PEDRO    -FUNDOS          000122     </t>
  </si>
  <si>
    <t xml:space="preserve">ROBSON MARQUEZINE DA SILVA                        </t>
  </si>
  <si>
    <t xml:space="preserve">ROBSON MARQUEZINE DA     </t>
  </si>
  <si>
    <t xml:space="preserve">R   FLAUZINA CHAIM                000011     </t>
  </si>
  <si>
    <t xml:space="preserve">PAULO ROBERTO ANTONIO                             </t>
  </si>
  <si>
    <t xml:space="preserve">PAULO ROBERTO ANTONI     </t>
  </si>
  <si>
    <t xml:space="preserve">R   ISMAIL AVILA                  1215       </t>
  </si>
  <si>
    <t xml:space="preserve">DALMO ALMEIDA BONIN                               </t>
  </si>
  <si>
    <t xml:space="preserve">DALMO ALMEIDA BONIN      </t>
  </si>
  <si>
    <t xml:space="preserve">R   EMILIA L ROCHA                000053     </t>
  </si>
  <si>
    <t xml:space="preserve">MARCO ANTONIO RINCO PACHECO                       </t>
  </si>
  <si>
    <t xml:space="preserve">MARCO ANTONIO RINCO      </t>
  </si>
  <si>
    <t xml:space="preserve">R   JOSE AZEVEDO                  000167     </t>
  </si>
  <si>
    <t xml:space="preserve">SHANGRILA                </t>
  </si>
  <si>
    <t xml:space="preserve">ALQUINDAR DA SILVA PEREIRA                        </t>
  </si>
  <si>
    <t xml:space="preserve">ALQUINDAR DA SILVA P     </t>
  </si>
  <si>
    <t xml:space="preserve">alquindar@hotmail.com                                 </t>
  </si>
  <si>
    <t xml:space="preserve">R   WILDE AMORIM                  90         </t>
  </si>
  <si>
    <t xml:space="preserve">RODRIGO FAJARDO BONIN                             </t>
  </si>
  <si>
    <t xml:space="preserve">RODRIGO FAJARDO BONI     </t>
  </si>
  <si>
    <t>BOLETO ANTECIPADO</t>
  </si>
  <si>
    <t xml:space="preserve">R   JOAQUIM MURTINHO              59         </t>
  </si>
  <si>
    <t xml:space="preserve">ALEXANDRE DA SILVA DE SOUZA                       </t>
  </si>
  <si>
    <t xml:space="preserve">ALEXANDRE DA SILVA D     </t>
  </si>
  <si>
    <t xml:space="preserve">R   TIRADENTES                    98         </t>
  </si>
  <si>
    <t xml:space="preserve">FABIO JUNIOR ZANGIROLANI COZINI                   </t>
  </si>
  <si>
    <t xml:space="preserve">FABIO JUNIOR ZANGIRO     </t>
  </si>
  <si>
    <t xml:space="preserve">R   MAJOR LUCAS LACERDA           S/N        </t>
  </si>
  <si>
    <t xml:space="preserve">ROGERIO CLEMENTE                                  </t>
  </si>
  <si>
    <t xml:space="preserve">ROGERIO CLEMENTE         </t>
  </si>
  <si>
    <t xml:space="preserve">R   ISMAIL AVILA                  000067     </t>
  </si>
  <si>
    <t xml:space="preserve">REGINA BARBOSA VARGAS                             </t>
  </si>
  <si>
    <t xml:space="preserve">REGINA BARBOSA VARGA     </t>
  </si>
  <si>
    <t xml:space="preserve">R   DOM ARISTIDES                 55         </t>
  </si>
  <si>
    <t xml:space="preserve">MARCELI MARTINS WERNECK                           </t>
  </si>
  <si>
    <t xml:space="preserve">MARCELI MARTINS WERN     </t>
  </si>
  <si>
    <t xml:space="preserve">R   CONCEICAO SOARES MONTEIRO DE C201        </t>
  </si>
  <si>
    <t xml:space="preserve">LUIZ C BARBOSA ME                                 </t>
  </si>
  <si>
    <t xml:space="preserve">1333481240092       </t>
  </si>
  <si>
    <t xml:space="preserve">ACAO GAMES               </t>
  </si>
  <si>
    <t xml:space="preserve">R   PEDRO DE OLIVEIRA             520        </t>
  </si>
  <si>
    <t xml:space="preserve">NOEL COELHO TEIXEIRA ME                           </t>
  </si>
  <si>
    <t xml:space="preserve">2882757130099       </t>
  </si>
  <si>
    <t xml:space="preserve">NOEL COELHO TEIXEIRA     </t>
  </si>
  <si>
    <t xml:space="preserve">R   SANTA CRUZ                    104        </t>
  </si>
  <si>
    <t xml:space="preserve">VAREJO                                            </t>
  </si>
  <si>
    <t xml:space="preserve">VAREJO                   </t>
  </si>
  <si>
    <t xml:space="preserve">R   CORONEL OLIVIER FAJARDO       000000     </t>
  </si>
  <si>
    <t xml:space="preserve">JANDERLY DE SOUZA SILVA                           </t>
  </si>
  <si>
    <t xml:space="preserve">1533495260097       </t>
  </si>
  <si>
    <t xml:space="preserve">BAR TO CONTIGO           </t>
  </si>
  <si>
    <t xml:space="preserve">AV  MANOEL INACIO PEIXOTO         1293       </t>
  </si>
  <si>
    <t xml:space="preserve">AIRTON DE SOUZA SANTOS EPP                        </t>
  </si>
  <si>
    <t xml:space="preserve">4395358740035       </t>
  </si>
  <si>
    <t xml:space="preserve">LANCHONETE DO AIRTON     </t>
  </si>
  <si>
    <t xml:space="preserve">R   DOIS                          21         </t>
  </si>
  <si>
    <t xml:space="preserve">SUPERMERCADO ALCANTARA LTDA-EPP                   </t>
  </si>
  <si>
    <t xml:space="preserve">6993416010091       </t>
  </si>
  <si>
    <t xml:space="preserve">SUPERMERCADO ALCANTA     </t>
  </si>
  <si>
    <t xml:space="preserve">AV  JUSCELINO KUBITSCHEK          996        </t>
  </si>
  <si>
    <t xml:space="preserve">HILDA DE FATIMA SILVA                             </t>
  </si>
  <si>
    <t xml:space="preserve">R   JOAO BATISTA SOARES           28         </t>
  </si>
  <si>
    <t xml:space="preserve">IRMAOS BATALHA E CARNEIRO LTDA ME                 </t>
  </si>
  <si>
    <t xml:space="preserve">4392882740054       </t>
  </si>
  <si>
    <t xml:space="preserve">MERCADO RICELLI          </t>
  </si>
  <si>
    <t xml:space="preserve">mercadoricelli@yahoo.com.br                           </t>
  </si>
  <si>
    <t xml:space="preserve">R   ELSON HASTENREITER            165        </t>
  </si>
  <si>
    <t xml:space="preserve">JOSE AUGUSTO DA SILVA                             </t>
  </si>
  <si>
    <t xml:space="preserve">BAR DO ZE AUGUSTO        </t>
  </si>
  <si>
    <t xml:space="preserve">MARCELO MECTHER LOPES                             </t>
  </si>
  <si>
    <t xml:space="preserve">MERCEARIA DO CAMPO       </t>
  </si>
  <si>
    <t xml:space="preserve">R   DURVAL LUCIANO                4          </t>
  </si>
  <si>
    <t xml:space="preserve">ERCI DO CARMO RIBEIRO                             </t>
  </si>
  <si>
    <t xml:space="preserve">BAR DO ERCI              </t>
  </si>
  <si>
    <t xml:space="preserve">ercillimeira@hotmail.com                              </t>
  </si>
  <si>
    <t xml:space="preserve">R   CONEGO AMERICO                810        </t>
  </si>
  <si>
    <t xml:space="preserve">MERCADO ALVES DE LIMEIRA LTDA ME                  </t>
  </si>
  <si>
    <t xml:space="preserve">8344915490044       </t>
  </si>
  <si>
    <t xml:space="preserve">MERCADO ALVES DE LIM     </t>
  </si>
  <si>
    <t xml:space="preserve">R   EVARISTO BENINI               806        </t>
  </si>
  <si>
    <t xml:space="preserve">MERCADO ROSARIO DA LIMEIRA LTDA                   </t>
  </si>
  <si>
    <t xml:space="preserve">8349149640049       </t>
  </si>
  <si>
    <t xml:space="preserve">MERCADO ROSARIO DA L     </t>
  </si>
  <si>
    <t xml:space="preserve">PC  NOSSA SENHORA DE FATIMA       215 B      </t>
  </si>
  <si>
    <t xml:space="preserve">SONIA ELI DA ROCHA GONCALVES                      </t>
  </si>
  <si>
    <t xml:space="preserve">8342629480057       </t>
  </si>
  <si>
    <t xml:space="preserve">SONIA ELI DA ROCHA G     </t>
  </si>
  <si>
    <t xml:space="preserve">R   MINERVINA MACIEL              366        </t>
  </si>
  <si>
    <t xml:space="preserve">JOSE BRAGA FILHO                                  </t>
  </si>
  <si>
    <t xml:space="preserve">BAR DO JUQUINHA          </t>
  </si>
  <si>
    <t xml:space="preserve">JOSE NOTIM DE SOUZA ME                            </t>
  </si>
  <si>
    <t xml:space="preserve">4399376440041       </t>
  </si>
  <si>
    <t xml:space="preserve">MERCEARIA NOTIM          </t>
  </si>
  <si>
    <t xml:space="preserve">R   DA SERRANIA                   190        </t>
  </si>
  <si>
    <t xml:space="preserve">ROBERTO LOMEU DE LAIA 03054240681                 </t>
  </si>
  <si>
    <t xml:space="preserve">4393045830092       </t>
  </si>
  <si>
    <t xml:space="preserve">MERCADO DO ROBERTINH     </t>
  </si>
  <si>
    <t xml:space="preserve">bardorobertinho@hotmail.com                           </t>
  </si>
  <si>
    <t xml:space="preserve">R   ANTONIO PEREIRA DE CALAIS     110        </t>
  </si>
  <si>
    <t xml:space="preserve">GILSON BRAGA                                      </t>
  </si>
  <si>
    <t xml:space="preserve">BAR DO GILSINHO          </t>
  </si>
  <si>
    <t xml:space="preserve">R   NAZARETH                      232        </t>
  </si>
  <si>
    <t xml:space="preserve">DISTRITO BOA FAMILIA     </t>
  </si>
  <si>
    <t xml:space="preserve">CEDENIR RIBEIRO PAULINO                           </t>
  </si>
  <si>
    <t xml:space="preserve">CEDENIR RIBEIRO PAUL     </t>
  </si>
  <si>
    <t xml:space="preserve">R   DA MINA                       SN         </t>
  </si>
  <si>
    <t xml:space="preserve">JOSE CALUDIO PASSOS                               </t>
  </si>
  <si>
    <t xml:space="preserve">JOSE CALUDIO PASSOS      </t>
  </si>
  <si>
    <t xml:space="preserve">R   ANTONIO FERNADES              000000     </t>
  </si>
  <si>
    <t xml:space="preserve">VALDECI ANTONIO DA SILVA ME                       </t>
  </si>
  <si>
    <t xml:space="preserve">4392779100072       </t>
  </si>
  <si>
    <t xml:space="preserve">MERCADO COIMBRA          </t>
  </si>
  <si>
    <t xml:space="preserve">R   MARCIANO FERREIRA             70         </t>
  </si>
  <si>
    <t xml:space="preserve">JOSE ALVINO DA SILVA                              </t>
  </si>
  <si>
    <t xml:space="preserve">4393395020081       </t>
  </si>
  <si>
    <t xml:space="preserve">COMERCIO IRMAOS SILV     </t>
  </si>
  <si>
    <t xml:space="preserve">R   BICAS                         187 LJ     </t>
  </si>
  <si>
    <t xml:space="preserve">MARIA LUIZA REZENDE                               </t>
  </si>
  <si>
    <t xml:space="preserve">MARIA LUIZA REZENDE      </t>
  </si>
  <si>
    <t xml:space="preserve">R   NILO COLONA DOS SANTOS        99         </t>
  </si>
  <si>
    <t xml:space="preserve">MARIA JOSE DELFINO PINTO                          </t>
  </si>
  <si>
    <t xml:space="preserve">MARIA JOSE DELFINO P     </t>
  </si>
  <si>
    <t xml:space="preserve">R   BEIRA LINHA                   310        </t>
  </si>
  <si>
    <t xml:space="preserve">JOAO CARLOS LAMIN DE SOUZA                        </t>
  </si>
  <si>
    <t xml:space="preserve">JOAO CARLOS LAMIN DE     </t>
  </si>
  <si>
    <t xml:space="preserve">R   ARTHUR PEDRAS                 191        </t>
  </si>
  <si>
    <t xml:space="preserve">JOSE ADILSON DE SOUZA BERNARDES                   </t>
  </si>
  <si>
    <t xml:space="preserve">R   JOAO FARIA MOTA               90         </t>
  </si>
  <si>
    <t xml:space="preserve">BAR E MERCEARIA CIRILO E RIBEIRO LTDA             </t>
  </si>
  <si>
    <t xml:space="preserve">1539164420025       </t>
  </si>
  <si>
    <t xml:space="preserve">BAR E MER GUANABARA      </t>
  </si>
  <si>
    <t xml:space="preserve">R   JOAQUIM GUERRA                16         </t>
  </si>
  <si>
    <t xml:space="preserve">ROBERTO ALEXANDRE MARINATO                        </t>
  </si>
  <si>
    <t xml:space="preserve">ROBERTO ALEXANDRE MA     </t>
  </si>
  <si>
    <t xml:space="preserve">R   OTAVIANO MARINATO NETO        61         </t>
  </si>
  <si>
    <t xml:space="preserve">MERCEARIA VIEIRA E MASALLA LTDA ME                </t>
  </si>
  <si>
    <t xml:space="preserve">4223400670087       </t>
  </si>
  <si>
    <t xml:space="preserve">MERCEARIA VIEIRA E M     </t>
  </si>
  <si>
    <t xml:space="preserve">R   PROFESSOR ARLINDO CESAR BERTAZ490        </t>
  </si>
  <si>
    <t xml:space="preserve">SOLANGE MARIA DE OLIVEIRA SOUZA                   </t>
  </si>
  <si>
    <t xml:space="preserve">BAR DO CHICO OLIMPIO     </t>
  </si>
  <si>
    <t xml:space="preserve">VANDERSON SILVA SANTOS                            </t>
  </si>
  <si>
    <t xml:space="preserve">3843870390074       </t>
  </si>
  <si>
    <t xml:space="preserve">PC  JOAO XXIII                    SN         </t>
  </si>
  <si>
    <t xml:space="preserve">EDSON SILVA DIAS                                  </t>
  </si>
  <si>
    <t xml:space="preserve">6993745740081       </t>
  </si>
  <si>
    <t xml:space="preserve">EDSON SILVA DIAS         </t>
  </si>
  <si>
    <t xml:space="preserve">PC  SAO JANUARIO                  43         </t>
  </si>
  <si>
    <t xml:space="preserve">JOAO BATISTA PERETE                               </t>
  </si>
  <si>
    <t xml:space="preserve">PALOMA LANCHES           </t>
  </si>
  <si>
    <t xml:space="preserve">R   SETE DE SETEMBRO              85         </t>
  </si>
  <si>
    <t xml:space="preserve">MERCADINHO SAO MATEUS DE MURIAE LTDA              </t>
  </si>
  <si>
    <t xml:space="preserve">4393344790041       </t>
  </si>
  <si>
    <t xml:space="preserve">MERCADINHO SAO MATEU     </t>
  </si>
  <si>
    <t xml:space="preserve">AV  ANTONIO TURETA                302 B      </t>
  </si>
  <si>
    <t xml:space="preserve">NILTON CESAR BARBOSA                              </t>
  </si>
  <si>
    <t xml:space="preserve">NILTON CESAR BARBOSA     </t>
  </si>
  <si>
    <t xml:space="preserve">R   ESMAIL AVILA                  778        </t>
  </si>
  <si>
    <t xml:space="preserve">FILLIPE MOREIRA DO NASCIMENTO EIRELI ME           </t>
  </si>
  <si>
    <t xml:space="preserve">6994062000021       </t>
  </si>
  <si>
    <t xml:space="preserve">LANCHONETE ALBATROZ      </t>
  </si>
  <si>
    <t xml:space="preserve">AV  PADRE ARNALDO JANSEN          9          </t>
  </si>
  <si>
    <t xml:space="preserve">R J MAIA E CIA LTDA ME                            </t>
  </si>
  <si>
    <t xml:space="preserve">6901941120048       </t>
  </si>
  <si>
    <t xml:space="preserve">R J MAIA E CIA LTDA      </t>
  </si>
  <si>
    <t xml:space="preserve">R   JOSE ANGELINO PEREIRA         125        </t>
  </si>
  <si>
    <t xml:space="preserve">GERRY ADRIANO DA SILVA TEIXEIRA                   </t>
  </si>
  <si>
    <t xml:space="preserve">GERRYS BAR               </t>
  </si>
  <si>
    <t xml:space="preserve">R   JOAO PAULINO BARBOSA          125 B      </t>
  </si>
  <si>
    <t xml:space="preserve">MARIO LUCIO PIRES ME                              </t>
  </si>
  <si>
    <t xml:space="preserve">6998960150018       </t>
  </si>
  <si>
    <t xml:space="preserve">MARIO LUCIO PIRES ME     </t>
  </si>
  <si>
    <t xml:space="preserve">CELIO CARLOS PINTO                                </t>
  </si>
  <si>
    <t xml:space="preserve">ZENITH VITORIA DE SOUZA MARUM                     </t>
  </si>
  <si>
    <t xml:space="preserve">BAR DA ZENITH            </t>
  </si>
  <si>
    <t xml:space="preserve">R   ROSA MOREIRA                  7          </t>
  </si>
  <si>
    <t xml:space="preserve">ADRIANO RICARDO DE CASTRO E CIA LTDA ME           </t>
  </si>
  <si>
    <t xml:space="preserve">6999966470007       </t>
  </si>
  <si>
    <t xml:space="preserve">MERCADO MATIAS           </t>
  </si>
  <si>
    <t xml:space="preserve">R   LUIZ DE MATOS                 264        </t>
  </si>
  <si>
    <t xml:space="preserve">JOSE WILLIAN DE SOUZA RODRIGUES                   </t>
  </si>
  <si>
    <t xml:space="preserve">AV  JUSCELINO KUBITSCHEK          225LJC     </t>
  </si>
  <si>
    <t xml:space="preserve">GERMANO JOSE VICENTE                              </t>
  </si>
  <si>
    <t xml:space="preserve">BAR DO GERMANO           </t>
  </si>
  <si>
    <t xml:space="preserve">R   PADRE RAIMUNDO NONATO CARVALHO371        </t>
  </si>
  <si>
    <t xml:space="preserve">IVAN EVANGELISTA MADURO                           </t>
  </si>
  <si>
    <t xml:space="preserve">MERCEARIA DO IVAN        </t>
  </si>
  <si>
    <t xml:space="preserve">R   CECILIA MEIRELES              41         </t>
  </si>
  <si>
    <t xml:space="preserve">CORBELLI E RODRIGUES COMERCIO DE PRODUTO          </t>
  </si>
  <si>
    <t xml:space="preserve">6999968680025       </t>
  </si>
  <si>
    <t xml:space="preserve">MASTER SUPERMERCADO      </t>
  </si>
  <si>
    <t xml:space="preserve">R   VEREADOR BENEDITO AUGUSTO VIEI345        </t>
  </si>
  <si>
    <t xml:space="preserve">MICHEL SANTOS DE AGUIAR                           </t>
  </si>
  <si>
    <t xml:space="preserve">BAR DO MICHEL            </t>
  </si>
  <si>
    <t xml:space="preserve">R   WILSON BERBARI                SN         </t>
  </si>
  <si>
    <t xml:space="preserve">IZALDINA DO CARMO CARVALHO NETTO                  </t>
  </si>
  <si>
    <t xml:space="preserve">PADARIA DA TININHA       </t>
  </si>
  <si>
    <t xml:space="preserve">R   JOSE GOMES DOMINGUEZ          36         </t>
  </si>
  <si>
    <t xml:space="preserve">ALVIM SUPERMERCADOS LTDA                          </t>
  </si>
  <si>
    <t xml:space="preserve">1335894880060       </t>
  </si>
  <si>
    <t xml:space="preserve">ALVIM SUPERMERCADOS      </t>
  </si>
  <si>
    <t xml:space="preserve">R   ANTONIO MARQUES               78         </t>
  </si>
  <si>
    <t xml:space="preserve">RICARDO CARVALHO FERREIRA                         </t>
  </si>
  <si>
    <t xml:space="preserve">TEBAS LANCHES            </t>
  </si>
  <si>
    <t xml:space="preserve">JOSE MARTINS DE FREITAS ME                        </t>
  </si>
  <si>
    <t xml:space="preserve">4212134580041       </t>
  </si>
  <si>
    <t xml:space="preserve">JOSE MARTINS DE FREI     </t>
  </si>
  <si>
    <t xml:space="preserve">mercadofreitas.miradouro@hotmail.com                  </t>
  </si>
  <si>
    <t xml:space="preserve">R   MARECHAL FLORIANO PEIXOTO     185        </t>
  </si>
  <si>
    <t xml:space="preserve">MOISES PEREIRA BATISTA                            </t>
  </si>
  <si>
    <t xml:space="preserve">MOISES PEREIRA BATIS     </t>
  </si>
  <si>
    <t xml:space="preserve">R   LUCAS LACERDA                 000090     </t>
  </si>
  <si>
    <t xml:space="preserve">MARIA DO CARMO DE SOUZA SILVA MAGALHAES           </t>
  </si>
  <si>
    <t xml:space="preserve">BAR MAGALHAES            </t>
  </si>
  <si>
    <t xml:space="preserve">AV  MOREIRA DUARTE                26         </t>
  </si>
  <si>
    <t xml:space="preserve">ROBERT RIBEIRO DE SOUZA                           </t>
  </si>
  <si>
    <t xml:space="preserve">5114629210002       </t>
  </si>
  <si>
    <t xml:space="preserve">CHURRASCARIA ZEBU        </t>
  </si>
  <si>
    <t xml:space="preserve">R   JOSE DE FREITAS               78 A       </t>
  </si>
  <si>
    <t xml:space="preserve">JOSE MARIA MARTINS DE CARVALHO                    </t>
  </si>
  <si>
    <t xml:space="preserve">ACOUGUE JOSE MARIA       </t>
  </si>
  <si>
    <t xml:space="preserve">kicarnesefrios@yahoo.com.br                           </t>
  </si>
  <si>
    <t xml:space="preserve">ONGLEY LORENZETO ALVES                            </t>
  </si>
  <si>
    <t xml:space="preserve">ONGLEY LORENZETO ALV     </t>
  </si>
  <si>
    <t xml:space="preserve">R   DARIO LOPES FARIA             000003     </t>
  </si>
  <si>
    <t xml:space="preserve">MARILIA PEREIRA                                   </t>
  </si>
  <si>
    <t xml:space="preserve">BAR DA MARILIA           </t>
  </si>
  <si>
    <t xml:space="preserve">R   ANTONIO FERREIRA SOBRINHO     6          </t>
  </si>
  <si>
    <t xml:space="preserve">MARIA DAS GRACAS MARCO LAUD ME                    </t>
  </si>
  <si>
    <t xml:space="preserve">0010012860034       </t>
  </si>
  <si>
    <t xml:space="preserve">R   JOSE AUGUSTO MARQUES          588        </t>
  </si>
  <si>
    <t xml:space="preserve">SUPERMERCADO CORBELLI LTDA ME                     </t>
  </si>
  <si>
    <t xml:space="preserve">0010028320034       </t>
  </si>
  <si>
    <t xml:space="preserve">SUPERMERCADO TREVO       </t>
  </si>
  <si>
    <t xml:space="preserve">thamyrescorbelli@hotmail.com                          </t>
  </si>
  <si>
    <t xml:space="preserve">AV  PREFEITO ADOLFO NICOLATO      223        </t>
  </si>
  <si>
    <t xml:space="preserve">PAULO HENRIQUE DA VEIGA                           </t>
  </si>
  <si>
    <t xml:space="preserve">BAR  DO  PAULAO          </t>
  </si>
  <si>
    <t xml:space="preserve">VL  2 CAPITAO MACHADO             SN         </t>
  </si>
  <si>
    <t xml:space="preserve">CAPITAO MACHADO          </t>
  </si>
  <si>
    <t xml:space="preserve">JORGE ALVES BRITO                                 </t>
  </si>
  <si>
    <t xml:space="preserve">INTERNET LANCHES         </t>
  </si>
  <si>
    <t xml:space="preserve">MOYSES E RODRIGUES LTDA ME                        </t>
  </si>
  <si>
    <t xml:space="preserve">0010542950006       </t>
  </si>
  <si>
    <t xml:space="preserve">PADARIA LANCHONETE R     </t>
  </si>
  <si>
    <t xml:space="preserve">AV  MAESTRO SANSAO                236        </t>
  </si>
  <si>
    <t xml:space="preserve">SANDRA APARECIDA MOREIRA VERDEIRO - ME            </t>
  </si>
  <si>
    <t xml:space="preserve">0028729430046       </t>
  </si>
  <si>
    <t xml:space="preserve">AMP PARADA OBRIGATOR     </t>
  </si>
  <si>
    <t xml:space="preserve">ROD BR 116 KM 6795                S/N        </t>
  </si>
  <si>
    <t xml:space="preserve">ANTONIO DE PADUA NAZARETH                         </t>
  </si>
  <si>
    <t xml:space="preserve">R   MARIA DAS DORES DE SOUZA      9          </t>
  </si>
  <si>
    <t xml:space="preserve">G S MARTINS ME                                    </t>
  </si>
  <si>
    <t xml:space="preserve">0029173400009       </t>
  </si>
  <si>
    <t xml:space="preserve">MERCADO M W              </t>
  </si>
  <si>
    <t xml:space="preserve">AV  OLEGARIO MACIEL               760        </t>
  </si>
  <si>
    <t xml:space="preserve">GIOVANNA DOS SANTOS BATISTA                       </t>
  </si>
  <si>
    <t xml:space="preserve">BAR DA GIOVANNA          </t>
  </si>
  <si>
    <t xml:space="preserve">R   GOLBERT DE MOURA COELHO       101        </t>
  </si>
  <si>
    <t xml:space="preserve">MAYCON CARVALHO PEREIRA 03603363612               </t>
  </si>
  <si>
    <t xml:space="preserve">002689036.00-01     </t>
  </si>
  <si>
    <t xml:space="preserve">MAYCON S LANCHES         </t>
  </si>
  <si>
    <t xml:space="preserve">R   ITALIA                        387        </t>
  </si>
  <si>
    <t xml:space="preserve">SUPERMERCADO PADARIA E CONFEITARIA IGOR           </t>
  </si>
  <si>
    <t xml:space="preserve">0026630030001       </t>
  </si>
  <si>
    <t xml:space="preserve">SUPERM VITORIA 2         </t>
  </si>
  <si>
    <t xml:space="preserve">AV  GOVERNADOR BENEDITO VA        69         </t>
  </si>
  <si>
    <t xml:space="preserve">JOELMA APARECIDA MARTINS PINTO                    </t>
  </si>
  <si>
    <t xml:space="preserve">R   CORONEL JOAO VICENTE DA SILVA 905        </t>
  </si>
  <si>
    <t xml:space="preserve">J VAZ JUNIOR RESTAURANTE ME                       </t>
  </si>
  <si>
    <t xml:space="preserve">0029205420069       </t>
  </si>
  <si>
    <t xml:space="preserve">REI DA COSTELA           </t>
  </si>
  <si>
    <t xml:space="preserve">AV  DOUTOR JOAO CATALDO PINTO     1683       </t>
  </si>
  <si>
    <t xml:space="preserve">ADEMAR DA COSTA PACHECO                           </t>
  </si>
  <si>
    <t xml:space="preserve">BAR LUCIENDER            </t>
  </si>
  <si>
    <t xml:space="preserve">PC  JOAO CASTRO LACERDA           10         </t>
  </si>
  <si>
    <t xml:space="preserve">BERNARDETE MARIA DE JESUS BUENO                   </t>
  </si>
  <si>
    <t xml:space="preserve">DEPOSITO BEIRA RIO       </t>
  </si>
  <si>
    <t xml:space="preserve">R   CRISTO REI                    111        </t>
  </si>
  <si>
    <t xml:space="preserve">ANTONIO CARLOS DE ARRUDA                          </t>
  </si>
  <si>
    <t xml:space="preserve">CAL E AMIGOS             </t>
  </si>
  <si>
    <t xml:space="preserve">R   WALTER BRUCK                  95         </t>
  </si>
  <si>
    <t xml:space="preserve">LAYLA SOUZA DIAS ME                               </t>
  </si>
  <si>
    <t xml:space="preserve">0028934200081       </t>
  </si>
  <si>
    <t xml:space="preserve">SERCON.SC@UOL.COM.BR                                  </t>
  </si>
  <si>
    <t xml:space="preserve">PC  SAO SEBASTIAO                 25         </t>
  </si>
  <si>
    <t xml:space="preserve">LUIZ CLAUDIO BENINI                               </t>
  </si>
  <si>
    <t xml:space="preserve">DISTRIBUIDORA BENINI     </t>
  </si>
  <si>
    <t xml:space="preserve">alexandrevardiero@hotmail.com                         </t>
  </si>
  <si>
    <t xml:space="preserve">R   MARIA CELESTE CORREA PRADO    11         </t>
  </si>
  <si>
    <t xml:space="preserve">MARCELO BORGES PEREIRA 06554699660                </t>
  </si>
  <si>
    <t xml:space="preserve">0026206480046       </t>
  </si>
  <si>
    <t xml:space="preserve">CANTINA DA PADROEIRA     </t>
  </si>
  <si>
    <t xml:space="preserve">R   DOUTOR JOSE PACHECO DE MEDEIRO178        </t>
  </si>
  <si>
    <t xml:space="preserve">ARMARINHO SPINDOLA LTDA                           </t>
  </si>
  <si>
    <t xml:space="preserve">0029064070008       </t>
  </si>
  <si>
    <t xml:space="preserve">ESTACAO BIG FESTAS       </t>
  </si>
  <si>
    <t xml:space="preserve">ESTACAOBIGFESTAS@GMAIL.COM                            </t>
  </si>
  <si>
    <t xml:space="preserve">PC  GOVERNADOR VALADARES          141        </t>
  </si>
  <si>
    <t xml:space="preserve">VALDEMAR PAULO 79013481604                        </t>
  </si>
  <si>
    <t xml:space="preserve">0037015120038       </t>
  </si>
  <si>
    <t xml:space="preserve">DISTRIBUIDORA DOIS I     </t>
  </si>
  <si>
    <t xml:space="preserve">R   HENRIQUE PERNA DE FERRO       100 A      </t>
  </si>
  <si>
    <t xml:space="preserve">MARCELO MAIA MARQUES                              </t>
  </si>
  <si>
    <t xml:space="preserve">BRINQUE FEST             </t>
  </si>
  <si>
    <t xml:space="preserve">R   ANTONIO CASTRO TORRES         258        </t>
  </si>
  <si>
    <t xml:space="preserve">BOMSUCESSO               </t>
  </si>
  <si>
    <t xml:space="preserve">ELISA PINHEIRO DA SILVA 059421                    </t>
  </si>
  <si>
    <t xml:space="preserve">0037367830090       </t>
  </si>
  <si>
    <t xml:space="preserve">POUSADA SOBRAL           </t>
  </si>
  <si>
    <t xml:space="preserve">elisamariafernanda17@gmail.com                        </t>
  </si>
  <si>
    <t xml:space="preserve">R   ALDO SOLDATE SN               01         </t>
  </si>
  <si>
    <t xml:space="preserve">ODILA APARECIDA MARINATO DA SILVA                 </t>
  </si>
  <si>
    <t xml:space="preserve">ODILA APARECIDA MARI     </t>
  </si>
  <si>
    <t xml:space="preserve">LIVIA SILVA MACHADO                               </t>
  </si>
  <si>
    <t xml:space="preserve">LIVIA SILVA MACHADO      </t>
  </si>
  <si>
    <t xml:space="preserve">liviamachadorj@gmail.com                              </t>
  </si>
  <si>
    <t xml:space="preserve">R   NOVA GUARANI                  482        </t>
  </si>
  <si>
    <t xml:space="preserve">ARROBA CARNES LTDA ME                             </t>
  </si>
  <si>
    <t xml:space="preserve">0036768660047       </t>
  </si>
  <si>
    <t xml:space="preserve">ARROBA CARNES            </t>
  </si>
  <si>
    <t xml:space="preserve">RENAN SOBRINHO DIAS 0548778574                    </t>
  </si>
  <si>
    <t xml:space="preserve">0038294320013       </t>
  </si>
  <si>
    <t xml:space="preserve">PARIS BISTRO             </t>
  </si>
  <si>
    <t xml:space="preserve">PC  SANTANA                       140        </t>
  </si>
  <si>
    <t xml:space="preserve">FABIANO APARECIDO DA SILVA 08784705655            </t>
  </si>
  <si>
    <t xml:space="preserve">0038502050036       </t>
  </si>
  <si>
    <t xml:space="preserve">NANATO BAR               </t>
  </si>
  <si>
    <t xml:space="preserve">fabianosilva2591@gmail.com                            </t>
  </si>
  <si>
    <t xml:space="preserve">R   RUA B                         10         </t>
  </si>
  <si>
    <t xml:space="preserve">PROGRESSO                </t>
  </si>
  <si>
    <t xml:space="preserve">SAMOEL MONTEIRO DE OLIVEIRA 08815890637           </t>
  </si>
  <si>
    <t xml:space="preserve">0038594750030       </t>
  </si>
  <si>
    <t xml:space="preserve">DISTRIBUIDORA OLIVEI     </t>
  </si>
  <si>
    <t xml:space="preserve">R   EVARISTO BENINI               SN L 1     </t>
  </si>
  <si>
    <t xml:space="preserve">MARTONIO CAMPOS DE SOUZA                          </t>
  </si>
  <si>
    <t xml:space="preserve">MARTONIO CAMPOS DE S     </t>
  </si>
  <si>
    <t xml:space="preserve">R   JERICO                        200        </t>
  </si>
  <si>
    <t xml:space="preserve">ROSIGNOLISAMPAIO CERVEJARIA LT                    </t>
  </si>
  <si>
    <t xml:space="preserve">0038702260050       </t>
  </si>
  <si>
    <t xml:space="preserve">PIT STOP UBA             </t>
  </si>
  <si>
    <t xml:space="preserve">WESLEY LUIZ ANTUNES ROMANHOL 08161998680          </t>
  </si>
  <si>
    <t xml:space="preserve">0020621400076       </t>
  </si>
  <si>
    <t xml:space="preserve">ANTUNES DISTRIBUIDOR     </t>
  </si>
  <si>
    <t xml:space="preserve">wesleyluizantunes@yahoo.com.br                        </t>
  </si>
  <si>
    <t xml:space="preserve">AV  LUCIO JOSE GUSMAN             16 LJ2     </t>
  </si>
  <si>
    <t xml:space="preserve">BRUNO MONTEIRO SILVA CARLI 113                    </t>
  </si>
  <si>
    <t xml:space="preserve">0037039240084       </t>
  </si>
  <si>
    <t xml:space="preserve">BRUNO MONTEIRO SILVA     </t>
  </si>
  <si>
    <t xml:space="preserve">PC  JACY DE ABREU LOPES           20         </t>
  </si>
  <si>
    <t xml:space="preserve">LEONAN DE LIMA FRANCO                             </t>
  </si>
  <si>
    <t xml:space="preserve">LEONAN DE LIMA FRANC     </t>
  </si>
  <si>
    <t xml:space="preserve">R   NATIN PEREIRA                 159        </t>
  </si>
  <si>
    <t xml:space="preserve">LAILA RAMOS DE SOUZA                              </t>
  </si>
  <si>
    <t xml:space="preserve">LAILA RAMOS DE SOUZA     </t>
  </si>
  <si>
    <t xml:space="preserve">laila-souza17@hotmail.com                             </t>
  </si>
  <si>
    <t xml:space="preserve">R   ABILIO JOSE FRITZ             150        </t>
  </si>
  <si>
    <t xml:space="preserve">LEONARDO MILLER LOPES SOUZA 11144778697           </t>
  </si>
  <si>
    <t xml:space="preserve">0039718770038       </t>
  </si>
  <si>
    <t xml:space="preserve">RESENHA 001              </t>
  </si>
  <si>
    <t xml:space="preserve">MATEUS BARROS COSTA 10517451603                   </t>
  </si>
  <si>
    <t xml:space="preserve">0031713010020       </t>
  </si>
  <si>
    <t xml:space="preserve">MATEUS BARROS COSTA      </t>
  </si>
  <si>
    <t xml:space="preserve">R   JOAQUIM CORREIA DIAS          161        </t>
  </si>
  <si>
    <t xml:space="preserve">ELIEL MONCAO BRUM                                 </t>
  </si>
  <si>
    <t xml:space="preserve">ELIEL MONCAO BRUM        </t>
  </si>
  <si>
    <t xml:space="preserve">R   JOSE DE FREITAS               106        </t>
  </si>
  <si>
    <t xml:space="preserve">CARLOS AUGUSTO ALVES DE MATOS ME                  </t>
  </si>
  <si>
    <t xml:space="preserve">0032139290003       </t>
  </si>
  <si>
    <t xml:space="preserve">CARLOS AUGUSTO ALVES     </t>
  </si>
  <si>
    <t xml:space="preserve">caadematos@gmail.com                                  </t>
  </si>
  <si>
    <t xml:space="preserve">R   DO ROSARIO                    59         </t>
  </si>
  <si>
    <t xml:space="preserve">ISADORA FERREIRA CAMPOS 70235734616               </t>
  </si>
  <si>
    <t xml:space="preserve">003667298.00-16     </t>
  </si>
  <si>
    <t xml:space="preserve">PIT STOP BEER            </t>
  </si>
  <si>
    <t xml:space="preserve">iurymiranda11@hotmail.com                             </t>
  </si>
  <si>
    <t xml:space="preserve">AV  CORONEL MONTEIRO DE CASTRO    465LJ2     </t>
  </si>
  <si>
    <t xml:space="preserve">MR CHICKENS LTDA ME                               </t>
  </si>
  <si>
    <t xml:space="preserve">0040720080029       </t>
  </si>
  <si>
    <t xml:space="preserve">MR CHICKENS              </t>
  </si>
  <si>
    <t xml:space="preserve">mrchickenscataguases@gmail.com                        </t>
  </si>
  <si>
    <t xml:space="preserve">AV  SIZENANDO DUTRA DE SIQUEIRA   118        </t>
  </si>
  <si>
    <t xml:space="preserve">ROGERIO VICENTE DE PAULA 11306277647              </t>
  </si>
  <si>
    <t xml:space="preserve">003594002.00-54     </t>
  </si>
  <si>
    <t xml:space="preserve">ROGERIO VICENTE  DE      </t>
  </si>
  <si>
    <t xml:space="preserve">paulamary116@gmail.com                                </t>
  </si>
  <si>
    <t xml:space="preserve">R   RICARDO DE SOUZA BARROS       SN         </t>
  </si>
  <si>
    <t xml:space="preserve">JOSE GERALDO DE SOUZA ARAUJO                      </t>
  </si>
  <si>
    <t xml:space="preserve">DISTRIBUIDORA ARAUJO     </t>
  </si>
  <si>
    <t xml:space="preserve">NATANHETIKOS@GMAIL.COM                                </t>
  </si>
  <si>
    <t xml:space="preserve">R   DO JASMIM                     230        </t>
  </si>
  <si>
    <t>Calc</t>
  </si>
  <si>
    <t>Calc2</t>
  </si>
  <si>
    <t xml:space="preserve">Cliente </t>
  </si>
  <si>
    <t>Nro Comodato</t>
  </si>
  <si>
    <t>Data Emissao</t>
  </si>
  <si>
    <t xml:space="preserve">Vencimento </t>
  </si>
  <si>
    <t>Codigo Produto</t>
  </si>
  <si>
    <t xml:space="preserve">Descricao </t>
  </si>
  <si>
    <t xml:space="preserve">Saldo </t>
  </si>
  <si>
    <t xml:space="preserve">Valor </t>
  </si>
  <si>
    <t xml:space="preserve">REFRIGERADOR,SKOL,NORMAL,110W,9642,                               </t>
  </si>
  <si>
    <t>00/00/0000</t>
  </si>
  <si>
    <t xml:space="preserve">REFRIGERADOR,ORIGINAL,NORMAL,220W,-,                              </t>
  </si>
  <si>
    <t xml:space="preserve">REFRIGERADOR,BRAHMA,NORMAL PC,110W,9623,                          </t>
  </si>
  <si>
    <t xml:space="preserve">CONJUNTO MESA MADEIRA,BOHEMIA,ORLA DIR NO 2010,PADRAO.            </t>
  </si>
  <si>
    <t xml:space="preserve">Luminoso,brahma,BRAHMA CHOPP,                                     </t>
  </si>
  <si>
    <t xml:space="preserve">REFRIGERADOR,BRAHMA,MINI,110W,11488,                              </t>
  </si>
  <si>
    <t xml:space="preserve">Refrigerador Modelo Horizontal                                    </t>
  </si>
  <si>
    <t xml:space="preserve">CHAPATEX,1,00 M,1,20 M,0,03 M,                                    </t>
  </si>
  <si>
    <t xml:space="preserve">VISA COOLER,GUARANA CHP ANTARCTICA,NORMAL,110W,17010,             </t>
  </si>
  <si>
    <t xml:space="preserve">GARRAFEIRA PLAST,12 GFA 1L,AMBEV,                                 </t>
  </si>
  <si>
    <t xml:space="preserve">GFA VIDRO 1L,GCA 1L,RETORN.,,                                     </t>
  </si>
  <si>
    <t xml:space="preserve">GFA VIDRO 1L,AMBAR,RETORN.,,                                      </t>
  </si>
  <si>
    <t xml:space="preserve">REFRIGERADOR,PEPSI SLIM,PORTA VIDRO                               </t>
  </si>
  <si>
    <t xml:space="preserve">REFRIGERADOR,GUARANA,MINI PC,110V                                 </t>
  </si>
  <si>
    <t xml:space="preserve">MESA,PLASTICA,SKOL,,,                                             </t>
  </si>
  <si>
    <t xml:space="preserve">REFRIGERADOR, AP SUB-ZERO, PVISOR 220V                            </t>
  </si>
  <si>
    <t xml:space="preserve">Luminoso,skol,SKOL,                                               </t>
  </si>
  <si>
    <t>CJ  DE MESA PLASTICA,Skol, formado por mesa quadrada e 4 cadeiras,</t>
  </si>
  <si>
    <t xml:space="preserve">REFRIGERADOR,SKOL,NORMAL,110W,15731,                              </t>
  </si>
  <si>
    <t xml:space="preserve">REFRIGERADOR,SKOL,MINI,110W,11490,                                </t>
  </si>
  <si>
    <t xml:space="preserve">GARRAFEIRA PLAST,24 GFA 300ML,AZUL,C/2                            </t>
  </si>
  <si>
    <t xml:space="preserve">GFA VIDRO 330ML,AMBAR,TIPO S GP,RETORN                            </t>
  </si>
  <si>
    <t xml:space="preserve">REFRIGERADOR PORTA DE VIDRO NORMAL                                </t>
  </si>
  <si>
    <t xml:space="preserve">PONTA DE GONDOLA,SK                                               </t>
  </si>
  <si>
    <t xml:space="preserve">REFRIGERADOR,GUARANA SLIM,PORTA VIDRO                             </t>
  </si>
  <si>
    <t xml:space="preserve">VISA COOLER,PEPSI COLA,NORMAL,110W,17012,                         </t>
  </si>
  <si>
    <t xml:space="preserve">GFA VIDRO 635ML,AMBAR,TIPO A,RETORN.,                             </t>
  </si>
  <si>
    <t xml:space="preserve">GARRAFEIRA PLAST,24 GFA 600ML,BRAHMA,C/1,                         </t>
  </si>
  <si>
    <t xml:space="preserve">GARRAFEIRA PLAST,24 GFA 600ML,SKOL,C/1,                           </t>
  </si>
  <si>
    <t xml:space="preserve">REFRIGERADOR,BRAHMA,NORMAL PV,220W,15721,                         </t>
  </si>
  <si>
    <t xml:space="preserve">BARRIL CHOPP,30L,                                                 </t>
  </si>
  <si>
    <t xml:space="preserve">BARRIL CHOPP,50L,                                                 </t>
  </si>
  <si>
    <t xml:space="preserve">CILINDRO CO2,4 KG,                                                </t>
  </si>
  <si>
    <t xml:space="preserve">JOGO DE MESA PLAST. ANTARCTICA SUB ZERO                           </t>
  </si>
  <si>
    <t>REFRIGERADOR,CERVEJEIRA,BRAHMA DUPLO MALTE,CAPACIDADE 600L,220V,VE</t>
  </si>
  <si>
    <t>CHOPEIRA ELETRICA,1 TORNEIRA,BELGA,TEMP SAIDA 0-1 GRC,220VCA,GAS R</t>
  </si>
  <si>
    <t>REFRIGERADOR,CERVEJEIRA,BRAHMA,1104L,S/,220V,VERMELHO,2011X1342X80</t>
  </si>
  <si>
    <t xml:space="preserve">Refrigerador AP Sub-Zero Horizontal 110v                          </t>
  </si>
  <si>
    <t>REFRIGERADOR,CERVEJEIRA,BOHEMIA,497L,220V,BEGE/MARROM,2044X675X680</t>
  </si>
  <si>
    <t xml:space="preserve">REFRIGERADOR,ORIGINAL,NORMAL,110W,-,                              </t>
  </si>
  <si>
    <t xml:space="preserve">Budweiser PC Ret 220v,,,,,,,,,,,,,,,,,,,,,,                       </t>
  </si>
  <si>
    <t xml:space="preserve">REFRIGERADOR,SKOL,NORMAL PV,110v,-,                               </t>
  </si>
  <si>
    <t xml:space="preserve">Refrigerador Porta Cega Normal,,,                                 </t>
  </si>
  <si>
    <t xml:space="preserve">CJ DE MESA ATL 4 CADEIRAS BRAHMA 2018                             </t>
  </si>
  <si>
    <t xml:space="preserve">CHOPEIRA ELETRICA FRESCO 2 SAIDA                                  </t>
  </si>
  <si>
    <t>REFRIGERADOR,VERTICAL,GUARANA ANTARTICA,CAPACIDADE 229,5L,110/220V</t>
  </si>
  <si>
    <t xml:space="preserve">CAIXA TERMICA                                                     </t>
  </si>
  <si>
    <t xml:space="preserve">REFRIGERADOR,BRAHMA, VISOR DE VIDRO, NORMAL, 220V,                </t>
  </si>
  <si>
    <t xml:space="preserve">REFRIGERADOR,BOHEMIA,NORMAL,110W,12433,                           </t>
  </si>
  <si>
    <t xml:space="preserve">FREEZER,HORIZONTAL TODOS OS MODELOS,                              </t>
  </si>
  <si>
    <t>Gondola,1010 mm X 500 mm X 2,10 m alt,Amarelo,Evento MKT Dominio,S</t>
  </si>
  <si>
    <t xml:space="preserve">CHOPEIRA,,DA TRIC FRESCOR,BALCAO 2VIAS ANTARTICA,                 </t>
  </si>
  <si>
    <t>REFRIGERADOR,VERTICAL,WALS,CAPACIDADE 296L,110/220V,BRANCO,1903X52</t>
  </si>
  <si>
    <t>REFRIGERADOR,SKOL DRAFT,CAPACIDADE 572L,110/220V,CZ/AM,2021X675X85</t>
  </si>
  <si>
    <t>Jogo de Mesa,CONJUNTO DE MESA PLASTICA,ANTARCTICA PILSEN,EM SILK S</t>
  </si>
  <si>
    <t xml:space="preserve">SIRENE 85311090                                                   </t>
  </si>
  <si>
    <t xml:space="preserve">SENSOR DESENGATE ELETRONICO 85364100                              </t>
  </si>
  <si>
    <t xml:space="preserve">SENSOR DE PORTA UNIVERSAL 85365090                                </t>
  </si>
  <si>
    <t xml:space="preserve">APARELHO TRANSMISSOR IDP-680 85269100                             </t>
  </si>
  <si>
    <t xml:space="preserve">BASE PLASTICA IDP 680 85291019                                    </t>
  </si>
  <si>
    <t xml:space="preserve">CABO DE ANTENA IDP 680 85444200                                   </t>
  </si>
  <si>
    <t xml:space="preserve">COMPUTADOR DE BORDO V 85269100                                    </t>
  </si>
  <si>
    <t xml:space="preserve">TECLADO TEXTO LIVRE SMART V 500 85437099                          </t>
  </si>
  <si>
    <t xml:space="preserve">CHICOTE CP5 85444200                                              </t>
  </si>
  <si>
    <t xml:space="preserve">BLOQUEADOR ELETRONICO 85389010                                    </t>
  </si>
  <si>
    <t xml:space="preserve">SENSOR BIOMETRICO 84733099                                        </t>
  </si>
  <si>
    <t xml:space="preserve">FINGER FIXO P/ CADASTRAMENTO 84719014                             </t>
  </si>
  <si>
    <t>CJ  DE MESA PLASTICA,Brahma, formado por mesa quadrada e 4 cadeira</t>
  </si>
  <si>
    <t xml:space="preserve">BUDWEISER CX 4 CADEIRA BUDWEISER                                  </t>
  </si>
  <si>
    <t xml:space="preserve">BUDWEISER MESA DOBRAV BUDWEISER MOGNO                             </t>
  </si>
  <si>
    <t xml:space="preserve">REFRIGERADOR,BRAHMA,MINI PC,220W,11489,                           </t>
  </si>
  <si>
    <t xml:space="preserve">EQUIPAMENTO REFRIGERACAO,,DA VERTICAL,MOD.G30PV,                  </t>
  </si>
  <si>
    <t>CHOPEIRA TORRE WALS,MADEIRA,40L/H,2 TORNEIRAS,BANDEJA 380X552 MM,A</t>
  </si>
  <si>
    <t xml:space="preserve">PONTA DE GONDOLA,PC                                               </t>
  </si>
  <si>
    <t>REFRIGERADOR,PEPSI,CAPACIDADE 229,5L,110/220V,1815X480X517MM,1 POR</t>
  </si>
  <si>
    <t xml:space="preserve">GARRAFEIRA PLAST,24 GFA 600ML,ANTARCTICA,,AZUL,                   </t>
  </si>
  <si>
    <t xml:space="preserve">CADEIRA,PLASTICA,ANTARCTICA,,,                                    </t>
  </si>
  <si>
    <t xml:space="preserve">CADEIRA,PLASTICA,SKOL,,,                                          </t>
  </si>
  <si>
    <t xml:space="preserve">CONJUNTO DE BRIM                                                  </t>
  </si>
  <si>
    <t xml:space="preserve">CAMISA DE TECIDO                                                  </t>
  </si>
  <si>
    <t xml:space="preserve">Cadeiras,SKOL,Generico,,Plastico,                                 </t>
  </si>
  <si>
    <t xml:space="preserve">REFRIGERADOR,STELLA ARTOIS,NORMAL,110W,-,                         </t>
  </si>
  <si>
    <t xml:space="preserve">GFA VIDRO 290ML,GUARANA ANT.,RETORN.,                             </t>
  </si>
  <si>
    <t xml:space="preserve">GARRAFEIRA PLAST,24 GFA 290ML,ANTARCTICA,                         </t>
  </si>
  <si>
    <t xml:space="preserve">PIT STOP,CONVENIENCIA - ECODISPLAY,                               </t>
  </si>
  <si>
    <t xml:space="preserve">CILINDRO CO2,18 KG,                                               </t>
  </si>
  <si>
    <t xml:space="preserve">Chopeira,FIESTA 1 BICO,BRAHMA CHOPP,                              </t>
  </si>
  <si>
    <t xml:space="preserve">GFA VIDRO 1L,PEPSI COLA,RETORN.,ROLL ON,                          </t>
  </si>
  <si>
    <t xml:space="preserve">PONTA GONDOLA A C ALT 2213MM C/LOGO SKOL                          </t>
  </si>
  <si>
    <t xml:space="preserve">MESA,PLASTICA,ANTARCTICA,,,                                       </t>
  </si>
  <si>
    <t xml:space="preserve">REFRIGERADOR,SKOL,MINI,220W,11491,                                </t>
  </si>
  <si>
    <t xml:space="preserve">Refrigerador Porta Cega Mini,,,,                                  </t>
  </si>
  <si>
    <t xml:space="preserve">Budweiser Slim Ret PV 220v,,,,,,,,,,,,                            </t>
  </si>
  <si>
    <t xml:space="preserve">PIT STOP,FERRO REVESTIDO,REFRIGERADO                              </t>
  </si>
  <si>
    <t xml:space="preserve">CAMARA FRIG,PROJ.PITSTOPCAPEXHIBRIDO                              </t>
  </si>
  <si>
    <t xml:space="preserve">PALETE MADEIRA,1,00 M,1,20 M,0,14 M,PBR1,                         </t>
  </si>
  <si>
    <t xml:space="preserve">CJ  DE MESA PLASTICA,MESA PLASTICA ANTARCTICA,                    </t>
  </si>
  <si>
    <t xml:space="preserve">CADEIRA,PLASTICA,BRAHMA,,,                                        </t>
  </si>
  <si>
    <t xml:space="preserve">MESA,PLASTICA,BRAHMA,,,                                           </t>
  </si>
  <si>
    <t>CHOPEIRA ELETRICA,PRETA,2 TORNEIRAS,ITALIANA,TEMPERATURA SAIDA 0-3</t>
  </si>
  <si>
    <t>Coluna1</t>
  </si>
  <si>
    <t>N° Base:</t>
  </si>
  <si>
    <t>CÓDIGO</t>
  </si>
  <si>
    <t>N° CMDT</t>
  </si>
  <si>
    <t>DESCRÇÃO MATERIAL</t>
  </si>
  <si>
    <t>QNT</t>
  </si>
  <si>
    <t>DE/PARA</t>
  </si>
  <si>
    <t>Coluna2</t>
  </si>
  <si>
    <t>TRANSFERENCIA DE PARA</t>
  </si>
  <si>
    <t>AUDITORIA COMODATOS</t>
  </si>
  <si>
    <t>AUDITORIA DE COMODATOS</t>
  </si>
  <si>
    <t>Setor:</t>
  </si>
  <si>
    <t>Tel:</t>
  </si>
  <si>
    <t>Visita:</t>
  </si>
  <si>
    <t>QUANTIDADE</t>
  </si>
  <si>
    <t>N° DO COMODATO</t>
  </si>
  <si>
    <t>DESCRIÇÃO DO MATERIAL</t>
  </si>
  <si>
    <t>DATA DE EMISSÃO</t>
  </si>
  <si>
    <t>STATUS</t>
  </si>
  <si>
    <t>DAMATA BEBIDAS LTDA</t>
  </si>
  <si>
    <t>19/04/2022</t>
  </si>
  <si>
    <t>UNB Cliente</t>
  </si>
  <si>
    <t>Nome / Razao</t>
  </si>
  <si>
    <t>Codigo G.D.</t>
  </si>
  <si>
    <t>Codigo G.V.</t>
  </si>
  <si>
    <t>Codigo Area</t>
  </si>
  <si>
    <t>Codigo Setor</t>
  </si>
  <si>
    <t>Rota</t>
  </si>
  <si>
    <t>UNB Comodato</t>
  </si>
  <si>
    <t>Nro Serie Nota</t>
  </si>
  <si>
    <t>Data Operacao</t>
  </si>
  <si>
    <t xml:space="preserve">Nro Serie Mercadoria   </t>
  </si>
  <si>
    <t>Comodatado</t>
  </si>
  <si>
    <t>Baixado</t>
  </si>
  <si>
    <t xml:space="preserve">Tipo Material </t>
  </si>
  <si>
    <t>Status Cliente</t>
  </si>
  <si>
    <t>Data Ultima Compra</t>
  </si>
  <si>
    <t>Giro</t>
  </si>
  <si>
    <t>Saldo CR Venc.</t>
  </si>
  <si>
    <t>Data 1o. Venc.</t>
  </si>
  <si>
    <t>Tp. Caucao</t>
  </si>
  <si>
    <t>Nr. Caucao</t>
  </si>
  <si>
    <t>Data Fabricacao</t>
  </si>
  <si>
    <t>Codigo Investimento</t>
  </si>
  <si>
    <t>Cod. Solicitacao</t>
  </si>
  <si>
    <t>Status Auditoria</t>
  </si>
  <si>
    <t>Motivo Não Leitura</t>
  </si>
  <si>
    <t>Status Workflow</t>
  </si>
  <si>
    <t>Data Status</t>
  </si>
  <si>
    <t>Data Aud.Vendedor</t>
  </si>
  <si>
    <t>Data Aud.Etiquet</t>
  </si>
  <si>
    <t>Tipo Prorrogacao</t>
  </si>
  <si>
    <t>Qtde Prorrogacao</t>
  </si>
  <si>
    <t>Dt Ult Compra Cliente</t>
  </si>
  <si>
    <t>Tipo Comodato</t>
  </si>
  <si>
    <t>Cod. Perfil de Vendas</t>
  </si>
  <si>
    <t xml:space="preserve">Sub-Tipo Material    </t>
  </si>
  <si>
    <t xml:space="preserve">Controla Nr.Serie                                                                     </t>
  </si>
  <si>
    <t>Status Auditoria BT</t>
  </si>
  <si>
    <t>Tempo do Status BT</t>
  </si>
  <si>
    <t>Validação BT - Etiqueta</t>
  </si>
  <si>
    <t>Validação BT - Motivo</t>
  </si>
  <si>
    <t xml:space="preserve">Data Execução  </t>
  </si>
  <si>
    <t xml:space="preserve">Data Recolha   </t>
  </si>
  <si>
    <t>Cliente em Inativação</t>
  </si>
  <si>
    <t>Data Inativação</t>
  </si>
  <si>
    <t>Solicitação Rec na Inativação</t>
  </si>
  <si>
    <t>Data Solicitação Rec na Inativação</t>
  </si>
  <si>
    <t xml:space="preserve">ROTA/AS           </t>
  </si>
  <si>
    <t>Metalfrio</t>
  </si>
  <si>
    <t>Geolocalização PDV</t>
  </si>
  <si>
    <t>Geolocalização entrega</t>
  </si>
  <si>
    <t>Status</t>
  </si>
  <si>
    <t>Distância em Metros</t>
  </si>
  <si>
    <t>Comodato na Rota</t>
  </si>
  <si>
    <t>Quantidade Perdida</t>
  </si>
  <si>
    <t>Column1</t>
  </si>
  <si>
    <t xml:space="preserve">PIZZARIA AVENIDA EIRELI EPP             </t>
  </si>
  <si>
    <t xml:space="preserve">SEG                        </t>
  </si>
  <si>
    <t xml:space="preserve">NB 1                </t>
  </si>
  <si>
    <t xml:space="preserve">SOPI/VISA   </t>
  </si>
  <si>
    <t xml:space="preserve">ATIVO           </t>
  </si>
  <si>
    <t xml:space="preserve">           </t>
  </si>
  <si>
    <t>05/05/2008</t>
  </si>
  <si>
    <t>Aguardando Auditoria</t>
  </si>
  <si>
    <t xml:space="preserve">                                                                                                                                  </t>
  </si>
  <si>
    <t xml:space="preserve">                              </t>
  </si>
  <si>
    <t xml:space="preserve">                     </t>
  </si>
  <si>
    <t xml:space="preserve">          </t>
  </si>
  <si>
    <t xml:space="preserve">SOPI                          </t>
  </si>
  <si>
    <t xml:space="preserve">S                                                                                     </t>
  </si>
  <si>
    <t xml:space="preserve">                                                  </t>
  </si>
  <si>
    <t>30/04/2019</t>
  </si>
  <si>
    <t>N</t>
  </si>
  <si>
    <t xml:space="preserve">   </t>
  </si>
  <si>
    <t xml:space="preserve">ROTA                                              </t>
  </si>
  <si>
    <t xml:space="preserve"> </t>
  </si>
  <si>
    <t xml:space="preserve">BAR E RESTAURANTE GROTAO LTDA ME        </t>
  </si>
  <si>
    <t xml:space="preserve">TER                        </t>
  </si>
  <si>
    <t xml:space="preserve">GROTAO              </t>
  </si>
  <si>
    <t>25/04/2022</t>
  </si>
  <si>
    <t>12/05/2017</t>
  </si>
  <si>
    <t xml:space="preserve">D ANGELO COMERCIO DE ALIMENTOS          </t>
  </si>
  <si>
    <t xml:space="preserve">d angelo            </t>
  </si>
  <si>
    <t>20/04/2022</t>
  </si>
  <si>
    <t>21/10/2016</t>
  </si>
  <si>
    <t xml:space="preserve">NB 38 D ANGELO      </t>
  </si>
  <si>
    <t>21/07/2020</t>
  </si>
  <si>
    <t xml:space="preserve">                    </t>
  </si>
  <si>
    <t xml:space="preserve">OUTROS MAT. </t>
  </si>
  <si>
    <t xml:space="preserve">OUTROS MAT.                   </t>
  </si>
  <si>
    <t>05/03/2012</t>
  </si>
  <si>
    <t xml:space="preserve">LUCIA AMELIA DOS SANTOS                 </t>
  </si>
  <si>
    <t>23/09/2009</t>
  </si>
  <si>
    <t xml:space="preserve">MERCADO CANADA LTDA ME                  </t>
  </si>
  <si>
    <t xml:space="preserve">NB 61               </t>
  </si>
  <si>
    <t>25/05/2021</t>
  </si>
  <si>
    <t xml:space="preserve">BOTECO KI VITA LTDA ME                  </t>
  </si>
  <si>
    <t xml:space="preserve">BOTECO KIVITA 96    </t>
  </si>
  <si>
    <t>22/11/2018</t>
  </si>
  <si>
    <t xml:space="preserve">MARTHA KATHLEN CAMPOS MACHADO           </t>
  </si>
  <si>
    <t xml:space="preserve">MARTA               </t>
  </si>
  <si>
    <t>05/03/2015</t>
  </si>
  <si>
    <t xml:space="preserve">ANTONIO CARLOS FOFANO                   </t>
  </si>
  <si>
    <t xml:space="preserve">BAR DO NENEM        </t>
  </si>
  <si>
    <t>05/05/2017</t>
  </si>
  <si>
    <t xml:space="preserve">LEPAGUS COM DE CEREAIS LTDA EPP         </t>
  </si>
  <si>
    <t>24/07/2020</t>
  </si>
  <si>
    <t>PANIFICADORA VILA APRAZIVEL RIOBRANQUENS</t>
  </si>
  <si>
    <t xml:space="preserve">QUA                        </t>
  </si>
  <si>
    <t xml:space="preserve">INADIMPLENTE    </t>
  </si>
  <si>
    <t>18/04/2022</t>
  </si>
  <si>
    <t xml:space="preserve">VISA                          </t>
  </si>
  <si>
    <t>04/07/2015</t>
  </si>
  <si>
    <t xml:space="preserve">GARRAFEIRA  </t>
  </si>
  <si>
    <t>Permanente</t>
  </si>
  <si>
    <t xml:space="preserve">GARRAFEIRA REFRI LITRAO       </t>
  </si>
  <si>
    <t xml:space="preserve">                                                                                      </t>
  </si>
  <si>
    <t>03/07/2015</t>
  </si>
  <si>
    <t xml:space="preserve">VASILHAME   </t>
  </si>
  <si>
    <t xml:space="preserve">VASILHAME REFRI LITRAO        </t>
  </si>
  <si>
    <t xml:space="preserve">BENEDITO INACIO BARBOSA                 </t>
  </si>
  <si>
    <t xml:space="preserve">QUI                        </t>
  </si>
  <si>
    <t xml:space="preserve">NINA                </t>
  </si>
  <si>
    <t xml:space="preserve">MERCEARIA MEDEIROS E RAMALHO LTDA ME    </t>
  </si>
  <si>
    <t xml:space="preserve">SEX                        </t>
  </si>
  <si>
    <t xml:space="preserve">1989964             </t>
  </si>
  <si>
    <t>01/01/2007</t>
  </si>
  <si>
    <t>31/10/2007</t>
  </si>
  <si>
    <t xml:space="preserve">MERCADO SANTOS E SANTOS LTDA ME         </t>
  </si>
  <si>
    <t xml:space="preserve">467                 </t>
  </si>
  <si>
    <t>04/08/2017</t>
  </si>
  <si>
    <t xml:space="preserve">JOSE DA COSTA DE OLIVEIRA               </t>
  </si>
  <si>
    <t xml:space="preserve">GARRAFEIRA CERVEJA LITRAO     </t>
  </si>
  <si>
    <t>23/08/2010</t>
  </si>
  <si>
    <t xml:space="preserve">VASILHAME CERVEJA LITRAO      </t>
  </si>
  <si>
    <t xml:space="preserve">PADARIA E CONFEITARIA KIM LTDA          </t>
  </si>
  <si>
    <t xml:space="preserve">543 PADARIA         </t>
  </si>
  <si>
    <t>29/04/2021</t>
  </si>
  <si>
    <t xml:space="preserve">MANOEL ROBERTO TITONELI DO BEM          </t>
  </si>
  <si>
    <t xml:space="preserve">RODOVIARIO          </t>
  </si>
  <si>
    <t>07/03/2016</t>
  </si>
  <si>
    <t xml:space="preserve">CEREAIS CASSANI LTDA                    </t>
  </si>
  <si>
    <t xml:space="preserve">CASSANI             </t>
  </si>
  <si>
    <t>02/05/2015</t>
  </si>
  <si>
    <t xml:space="preserve">MERCEARIA CASSANI   </t>
  </si>
  <si>
    <t>05/05/2014</t>
  </si>
  <si>
    <t>08/07/2016</t>
  </si>
  <si>
    <t xml:space="preserve">VANDERLEI PORTELA                       </t>
  </si>
  <si>
    <t xml:space="preserve">577                 </t>
  </si>
  <si>
    <t>17/11/2017</t>
  </si>
  <si>
    <t xml:space="preserve">DAMATA BEBIDAS LTDA                     </t>
  </si>
  <si>
    <t xml:space="preserve">DOM                        </t>
  </si>
  <si>
    <t>01/10/2019</t>
  </si>
  <si>
    <t xml:space="preserve">CHALE DO CELSO DE CATAGUASES LTDA       </t>
  </si>
  <si>
    <t xml:space="preserve">CHALE               </t>
  </si>
  <si>
    <t xml:space="preserve">AMBEV2012201201     </t>
  </si>
  <si>
    <t>02/10/2010</t>
  </si>
  <si>
    <t>20/12/2012</t>
  </si>
  <si>
    <t xml:space="preserve">EDNILSON ALVES DE BARROS FREITAS        </t>
  </si>
  <si>
    <t xml:space="preserve">MERCADO VITORIA     </t>
  </si>
  <si>
    <t>20/08/2018</t>
  </si>
  <si>
    <t xml:space="preserve">DILSON VALERIO CARNEIRO                 </t>
  </si>
  <si>
    <t xml:space="preserve"> 4077171            </t>
  </si>
  <si>
    <t>Promissoria</t>
  </si>
  <si>
    <t>13/05/2006</t>
  </si>
  <si>
    <t>27/11/2008</t>
  </si>
  <si>
    <t xml:space="preserve">IMACULADA CONCEICAO PEREIRA             </t>
  </si>
  <si>
    <t xml:space="preserve">BAAA 291434         </t>
  </si>
  <si>
    <t>10/08/2008</t>
  </si>
  <si>
    <t>10/08/2011</t>
  </si>
  <si>
    <t>11/04/2015</t>
  </si>
  <si>
    <t xml:space="preserve">JOSE SILVERIO DIAS                      </t>
  </si>
  <si>
    <t>15/06/2007</t>
  </si>
  <si>
    <t xml:space="preserve">BAR DO ZEZR         </t>
  </si>
  <si>
    <t>18/08/2017</t>
  </si>
  <si>
    <t xml:space="preserve">BAR DO ZEZE         </t>
  </si>
  <si>
    <t>01/12/2015</t>
  </si>
  <si>
    <t xml:space="preserve">CLAUDIA DE MELO MACHADO BASTOS          </t>
  </si>
  <si>
    <t xml:space="preserve">885 CLAUDIA         </t>
  </si>
  <si>
    <t xml:space="preserve">FLASH RESTAURANTE CATAGUASES LTDA ME    </t>
  </si>
  <si>
    <t xml:space="preserve">NB 893              </t>
  </si>
  <si>
    <t>13/04/2022</t>
  </si>
  <si>
    <t>27/05/2019</t>
  </si>
  <si>
    <t xml:space="preserve">ALEM PARAIBA TENIS CLUBE                </t>
  </si>
  <si>
    <t xml:space="preserve">NB 938              </t>
  </si>
  <si>
    <t>23/01/2020</t>
  </si>
  <si>
    <t xml:space="preserve">NB 938 ALEM         </t>
  </si>
  <si>
    <t xml:space="preserve">nb 938              </t>
  </si>
  <si>
    <t>24/04/2017</t>
  </si>
  <si>
    <t xml:space="preserve">PANIFICACAO REI DO PAO QUENTE LTDA EPP  </t>
  </si>
  <si>
    <t xml:space="preserve">REI DO PAO QUENTE   </t>
  </si>
  <si>
    <t xml:space="preserve">BLOQUEADO       </t>
  </si>
  <si>
    <t>26/01/2017</t>
  </si>
  <si>
    <t xml:space="preserve">SUPERMERCADO VILA LTDA ME               </t>
  </si>
  <si>
    <t xml:space="preserve">43374               </t>
  </si>
  <si>
    <t>09/11/2017</t>
  </si>
  <si>
    <t xml:space="preserve">CECRIS LANCHES LTDA ME                  </t>
  </si>
  <si>
    <t xml:space="preserve">1558838             </t>
  </si>
  <si>
    <t>13/01/2007</t>
  </si>
  <si>
    <t>04/01/2010</t>
  </si>
  <si>
    <t xml:space="preserve">44397               </t>
  </si>
  <si>
    <t>07/05/2018</t>
  </si>
  <si>
    <t>17/11/2011</t>
  </si>
  <si>
    <t xml:space="preserve">CLAUDIO DOS SANTOS GARCIA DA SILVA      </t>
  </si>
  <si>
    <t xml:space="preserve">BAR DO BURRINHO     </t>
  </si>
  <si>
    <t>09/03/2018</t>
  </si>
  <si>
    <t xml:space="preserve">MERCADO PARAISO DE ALEM PARAIBA LTDA    </t>
  </si>
  <si>
    <t xml:space="preserve">1052                </t>
  </si>
  <si>
    <t>15/03/2018</t>
  </si>
  <si>
    <t xml:space="preserve">GARRAFEIRA CERVEJA 1/2        </t>
  </si>
  <si>
    <t>30/12/2020</t>
  </si>
  <si>
    <t>25/03/2021</t>
  </si>
  <si>
    <t xml:space="preserve">VASILHAME CERVEJA 1/2         </t>
  </si>
  <si>
    <t xml:space="preserve">43376               </t>
  </si>
  <si>
    <t xml:space="preserve">IRMAOS ALVES MOREIRA LTDA               </t>
  </si>
  <si>
    <t xml:space="preserve">NB 1109             </t>
  </si>
  <si>
    <t>08/05/2019</t>
  </si>
  <si>
    <t xml:space="preserve">SUPERMERCADO MAIS POR MENOS LTDA        </t>
  </si>
  <si>
    <t xml:space="preserve">NB  1117 SUP        </t>
  </si>
  <si>
    <t>10/09/2019</t>
  </si>
  <si>
    <t>06/11/2017</t>
  </si>
  <si>
    <t xml:space="preserve">SUP MAIS POR MENOS  </t>
  </si>
  <si>
    <t>21/08/2018</t>
  </si>
  <si>
    <t xml:space="preserve">NB 1117 S           </t>
  </si>
  <si>
    <t xml:space="preserve">SUPERMERCADO NOVA ERA UBAENSE LTDA      </t>
  </si>
  <si>
    <t xml:space="preserve">SUPERMERCADO        </t>
  </si>
  <si>
    <t>11/06/2018</t>
  </si>
  <si>
    <t xml:space="preserve">SUP NOVA ERA        </t>
  </si>
  <si>
    <t>05/05/2005</t>
  </si>
  <si>
    <t>13/06/2018</t>
  </si>
  <si>
    <t xml:space="preserve">E A M PALMA ME                          </t>
  </si>
  <si>
    <t xml:space="preserve">AMBEV260613         </t>
  </si>
  <si>
    <t>02/02/2010</t>
  </si>
  <si>
    <t>26/06/2013</t>
  </si>
  <si>
    <t xml:space="preserve">NB 1144             </t>
  </si>
  <si>
    <t>17/07/2019</t>
  </si>
  <si>
    <t>04/10/2017</t>
  </si>
  <si>
    <t xml:space="preserve">MERCEARIA SILVEIRA EUGENOPOLIS LTDA     </t>
  </si>
  <si>
    <t xml:space="preserve">MERCEARIA SILVEIRA  </t>
  </si>
  <si>
    <t>23/10/2018</t>
  </si>
  <si>
    <t xml:space="preserve">MERC SILVEIRA       </t>
  </si>
  <si>
    <t>09/12/2016</t>
  </si>
  <si>
    <t xml:space="preserve">MERCEARIA GRANJA LTDA                   </t>
  </si>
  <si>
    <t>02/09/2021</t>
  </si>
  <si>
    <t>25/10/2017</t>
  </si>
  <si>
    <t>17/06/2014</t>
  </si>
  <si>
    <t>20/08/2014</t>
  </si>
  <si>
    <t xml:space="preserve">MERC GRANJA         </t>
  </si>
  <si>
    <t>03/05/2017</t>
  </si>
  <si>
    <t xml:space="preserve">MERCADO CENTRAL DE GUIRICEMA LTDA       </t>
  </si>
  <si>
    <t xml:space="preserve">NB 1227 MERCADO     </t>
  </si>
  <si>
    <t>04/06/2019</t>
  </si>
  <si>
    <t xml:space="preserve">BAR CACETA LTDA ME                      </t>
  </si>
  <si>
    <t>15/07/2015</t>
  </si>
  <si>
    <t xml:space="preserve">NB 1234 BAR CAC     </t>
  </si>
  <si>
    <t>16/09/2019</t>
  </si>
  <si>
    <t xml:space="preserve">DELIO JOSE DA SILVA                     </t>
  </si>
  <si>
    <t xml:space="preserve">FAISCAS BAR         </t>
  </si>
  <si>
    <t xml:space="preserve">43359               </t>
  </si>
  <si>
    <t xml:space="preserve">SUPERMERCADO PACOTAO 2000 LTDA          </t>
  </si>
  <si>
    <t>31/07/2020</t>
  </si>
  <si>
    <t xml:space="preserve">LUZIA NEIVA MAGALHAES ME                </t>
  </si>
  <si>
    <t xml:space="preserve">BAR DONA LUIZA      </t>
  </si>
  <si>
    <t>12/11/2014</t>
  </si>
  <si>
    <t xml:space="preserve">LUCIO OLIVEIRA MATTOS ME                </t>
  </si>
  <si>
    <t xml:space="preserve">LUCIO OLIVEIRA      </t>
  </si>
  <si>
    <t>12/07/2016</t>
  </si>
  <si>
    <t xml:space="preserve">CARLOS GONCALVES DE ASSIS ME            </t>
  </si>
  <si>
    <t xml:space="preserve">BAR E REST LECAR    </t>
  </si>
  <si>
    <t xml:space="preserve">DARCY BRIGUENTI VARIZI                  </t>
  </si>
  <si>
    <t>12/09/2015</t>
  </si>
  <si>
    <t xml:space="preserve">BAR E REST AVE      </t>
  </si>
  <si>
    <t>04/01/2017</t>
  </si>
  <si>
    <t>13/08/2009</t>
  </si>
  <si>
    <t>28/10/2011</t>
  </si>
  <si>
    <t>24/07/2015</t>
  </si>
  <si>
    <t>21/06/2013</t>
  </si>
  <si>
    <t xml:space="preserve">ANTONIA MARIA PEDROSA COSTA EPP         </t>
  </si>
  <si>
    <t xml:space="preserve">1471                </t>
  </si>
  <si>
    <t>14/07/2017</t>
  </si>
  <si>
    <t xml:space="preserve">ANTONIA             </t>
  </si>
  <si>
    <t xml:space="preserve">MIQUELITO E CAMPOS ALIMENTACAO LTDA ME  </t>
  </si>
  <si>
    <t xml:space="preserve">VASILHAME CERVEJA 1/1         </t>
  </si>
  <si>
    <t>28/11/2007</t>
  </si>
  <si>
    <t>30/07/2015</t>
  </si>
  <si>
    <t xml:space="preserve">GARRAFEIRA CERVEJA 1/1        </t>
  </si>
  <si>
    <t xml:space="preserve">43621               </t>
  </si>
  <si>
    <t>18/12/2017</t>
  </si>
  <si>
    <t xml:space="preserve">43705               </t>
  </si>
  <si>
    <t>09/01/2018</t>
  </si>
  <si>
    <t xml:space="preserve">DENISE FERREIRA DA SILVA ME             </t>
  </si>
  <si>
    <t xml:space="preserve">1529 DENISE         </t>
  </si>
  <si>
    <t>26/03/2021</t>
  </si>
  <si>
    <t xml:space="preserve">BACUTIA COMERCIAL LTDA                  </t>
  </si>
  <si>
    <t xml:space="preserve">nb 1560             </t>
  </si>
  <si>
    <t>30/01/2015</t>
  </si>
  <si>
    <t xml:space="preserve">D P DURIGUETO BAR ME                    </t>
  </si>
  <si>
    <t xml:space="preserve">BARRIL/CILI </t>
  </si>
  <si>
    <t xml:space="preserve">BARRIL/CILI                   </t>
  </si>
  <si>
    <t>18/02/2021</t>
  </si>
  <si>
    <t>04/03/2021</t>
  </si>
  <si>
    <t>26/05/2021</t>
  </si>
  <si>
    <t>01/07/2021</t>
  </si>
  <si>
    <t>29/07/2021</t>
  </si>
  <si>
    <t>Temporario</t>
  </si>
  <si>
    <t>18/08/2021</t>
  </si>
  <si>
    <t xml:space="preserve">AECIO JOSE PINTO                        </t>
  </si>
  <si>
    <t>21/02/2011</t>
  </si>
  <si>
    <t xml:space="preserve">BAR CASA VERDE      </t>
  </si>
  <si>
    <t>09/05/2011</t>
  </si>
  <si>
    <t>CATAGUASES ABASTECIMENTOS E SERVICOS LTD</t>
  </si>
  <si>
    <t xml:space="preserve">NB 1632             </t>
  </si>
  <si>
    <t>22/04/2022</t>
  </si>
  <si>
    <t xml:space="preserve">ANTONIO CLEVER FERREIRA FAGUNDES        </t>
  </si>
  <si>
    <t xml:space="preserve">CAMO DO GUARANI     </t>
  </si>
  <si>
    <t>10/05/2017</t>
  </si>
  <si>
    <t xml:space="preserve">PIZZARIA QUEM DIRIAS LTDA ME            </t>
  </si>
  <si>
    <t xml:space="preserve">NB 1655             </t>
  </si>
  <si>
    <t>29/03/2019</t>
  </si>
  <si>
    <t xml:space="preserve">1655 P              </t>
  </si>
  <si>
    <t xml:space="preserve">NB QUEM DIRIAS      </t>
  </si>
  <si>
    <t>03/02/2020</t>
  </si>
  <si>
    <t xml:space="preserve">NB 1655 PIZZARIA    </t>
  </si>
  <si>
    <t xml:space="preserve">ROZIMEIRE NUNES BITTENCOURT ME          </t>
  </si>
  <si>
    <t>20/06/2015</t>
  </si>
  <si>
    <t xml:space="preserve">CELDIR CARVALHO PIMENTEL ME             </t>
  </si>
  <si>
    <t xml:space="preserve">CELDIR              </t>
  </si>
  <si>
    <t>24/03/2017</t>
  </si>
  <si>
    <t xml:space="preserve">FABIO HENRIQUE URGAL ME                 </t>
  </si>
  <si>
    <t>14/06/2013</t>
  </si>
  <si>
    <t xml:space="preserve">EDILSON ROCHA                           </t>
  </si>
  <si>
    <t xml:space="preserve">MERCEARIA BOVALENTE </t>
  </si>
  <si>
    <t>19/08/2014</t>
  </si>
  <si>
    <t>13/07/2012</t>
  </si>
  <si>
    <t xml:space="preserve">EUCLIDES FERNANDES GUIMARAES            </t>
  </si>
  <si>
    <t xml:space="preserve">AMBEV225768         </t>
  </si>
  <si>
    <t>12/10/2010</t>
  </si>
  <si>
    <t>12/07/2012</t>
  </si>
  <si>
    <t xml:space="preserve">LUIZ CARLOS FIDELIS                     </t>
  </si>
  <si>
    <t xml:space="preserve">LUIZ FIDELIS        </t>
  </si>
  <si>
    <t>17/02/2017</t>
  </si>
  <si>
    <t xml:space="preserve">MARIA ADELAIDE DE CARVALHO ALMEIDA      </t>
  </si>
  <si>
    <t xml:space="preserve">MARGARIDA RODRIGUES </t>
  </si>
  <si>
    <t>14/11/2016</t>
  </si>
  <si>
    <t xml:space="preserve">MARIA ADELIA        </t>
  </si>
  <si>
    <t>25/11/2016</t>
  </si>
  <si>
    <t xml:space="preserve">CARLOS AUGUSTO RIBEIRO FILHO            </t>
  </si>
  <si>
    <t xml:space="preserve">MERC BRASIL         </t>
  </si>
  <si>
    <t>11/03/2016</t>
  </si>
  <si>
    <t xml:space="preserve">AUTO POSTO COMETA DE LEOPOLDINA LTDA    </t>
  </si>
  <si>
    <t xml:space="preserve">DEPARA NB8968       </t>
  </si>
  <si>
    <t>19/03/2014</t>
  </si>
  <si>
    <t xml:space="preserve">POSTO COMETA        </t>
  </si>
  <si>
    <t>12/09/2018</t>
  </si>
  <si>
    <t xml:space="preserve">COMEETA             </t>
  </si>
  <si>
    <t xml:space="preserve">GUSTAVO DA SILVA AVILA                  </t>
  </si>
  <si>
    <t xml:space="preserve">2552215             </t>
  </si>
  <si>
    <t>01/01/2010</t>
  </si>
  <si>
    <t>04/08/2010</t>
  </si>
  <si>
    <t>15/03/2013</t>
  </si>
  <si>
    <t>SUPERMERCADO PAIS E FILHOS RIOBRANQUENSE</t>
  </si>
  <si>
    <t xml:space="preserve">1916                </t>
  </si>
  <si>
    <t xml:space="preserve">FDFDFDF             </t>
  </si>
  <si>
    <t>24/10/2015</t>
  </si>
  <si>
    <t>16/10/2017</t>
  </si>
  <si>
    <t xml:space="preserve">AUTO POSTO CONFIANCA LTDA               </t>
  </si>
  <si>
    <t xml:space="preserve">NB 1923             </t>
  </si>
  <si>
    <t>14/04/2021</t>
  </si>
  <si>
    <t xml:space="preserve">LUCIANO ALFENAS PACHECO                 </t>
  </si>
  <si>
    <t xml:space="preserve">NB 1971             </t>
  </si>
  <si>
    <t>04/02/2019</t>
  </si>
  <si>
    <t xml:space="preserve">SEBASTIAO CARLOS PIRES                  </t>
  </si>
  <si>
    <t xml:space="preserve">NB 1976 S           </t>
  </si>
  <si>
    <t>14/06/2019</t>
  </si>
  <si>
    <t>25/06/2013</t>
  </si>
  <si>
    <t xml:space="preserve">BAR DO SEBASTIAO    </t>
  </si>
  <si>
    <t>05/05/2009</t>
  </si>
  <si>
    <t>21/02/2017</t>
  </si>
  <si>
    <t xml:space="preserve">POLIANA APARECIDA GODINHO BATISTA       </t>
  </si>
  <si>
    <t>22/08/2019</t>
  </si>
  <si>
    <t>25/11/2021</t>
  </si>
  <si>
    <t>05/12/2019</t>
  </si>
  <si>
    <t xml:space="preserve">IRINEU LADEIRA DE RESENDE               </t>
  </si>
  <si>
    <t xml:space="preserve">MOCOTO              </t>
  </si>
  <si>
    <t>03/06/2016</t>
  </si>
  <si>
    <t xml:space="preserve">REIGISMAR FREITAS VALVERDE              </t>
  </si>
  <si>
    <t>10/05/2022</t>
  </si>
  <si>
    <t>17/06/2021</t>
  </si>
  <si>
    <t xml:space="preserve">NB REIGISMAR        </t>
  </si>
  <si>
    <t xml:space="preserve">CHOPP/P.MIX </t>
  </si>
  <si>
    <t xml:space="preserve">CHOPP/P.MIX                   </t>
  </si>
  <si>
    <t xml:space="preserve">ADAO JOSE DE SOUZA                      </t>
  </si>
  <si>
    <t xml:space="preserve">ESQUENIAO           </t>
  </si>
  <si>
    <t xml:space="preserve">43542               </t>
  </si>
  <si>
    <t>04/12/2017</t>
  </si>
  <si>
    <t xml:space="preserve">ADAO                </t>
  </si>
  <si>
    <t>06/04/2018</t>
  </si>
  <si>
    <t xml:space="preserve">SUPERMERCADOS MARINHO DE CARANGOLA LTDA </t>
  </si>
  <si>
    <t xml:space="preserve">SUP MARINHO         </t>
  </si>
  <si>
    <t>18/11/2016</t>
  </si>
  <si>
    <t>NB 2112 SUPERMERCADO</t>
  </si>
  <si>
    <t>03/12/2019</t>
  </si>
  <si>
    <t>16/04/2015</t>
  </si>
  <si>
    <t xml:space="preserve">2112                </t>
  </si>
  <si>
    <t>23/11/2017</t>
  </si>
  <si>
    <t>SUPERMERCADOS MARINH</t>
  </si>
  <si>
    <t>22/08/2015</t>
  </si>
  <si>
    <t xml:space="preserve">2113                </t>
  </si>
  <si>
    <t>02/07/2015</t>
  </si>
  <si>
    <t>31/10/2014</t>
  </si>
  <si>
    <t>29/06/2012</t>
  </si>
  <si>
    <t xml:space="preserve">JOAO EDVALDO DE SOUSA ME                </t>
  </si>
  <si>
    <t xml:space="preserve">2299 J E            </t>
  </si>
  <si>
    <t>27/10/2020</t>
  </si>
  <si>
    <t xml:space="preserve">0001                </t>
  </si>
  <si>
    <t>20/02/2016</t>
  </si>
  <si>
    <t>18/02/2017</t>
  </si>
  <si>
    <t xml:space="preserve">JANETE MARIA SOARES                     </t>
  </si>
  <si>
    <t>29/08/2015</t>
  </si>
  <si>
    <t>OLIVEIRA E OLIVEIRA PADARIA DE TOMBOS LT</t>
  </si>
  <si>
    <t>28/08/2013</t>
  </si>
  <si>
    <t xml:space="preserve">NB 2315             </t>
  </si>
  <si>
    <t>20/11/2020</t>
  </si>
  <si>
    <t xml:space="preserve">RONALDO ADRIANO ARLEU                   </t>
  </si>
  <si>
    <t xml:space="preserve">RONALDO             </t>
  </si>
  <si>
    <t>06/04/2021</t>
  </si>
  <si>
    <t xml:space="preserve">LUCIANO ELENO PINHEIRO ME               </t>
  </si>
  <si>
    <t xml:space="preserve">NB 2332 LUCIANO     </t>
  </si>
  <si>
    <t>17/03/2020</t>
  </si>
  <si>
    <t xml:space="preserve">NB 2332 LUC         </t>
  </si>
  <si>
    <t>06/02/2020</t>
  </si>
  <si>
    <t xml:space="preserve">DE6328 P2332        </t>
  </si>
  <si>
    <t>11/06/2015</t>
  </si>
  <si>
    <t xml:space="preserve">SUPERMERCADO ELDORADO LTDA EPP          </t>
  </si>
  <si>
    <t xml:space="preserve">2377                </t>
  </si>
  <si>
    <t xml:space="preserve">EDUARDO HERCULANO DA SILVA              </t>
  </si>
  <si>
    <t xml:space="preserve">PAULOS BAR          </t>
  </si>
  <si>
    <t>07/12/2018</t>
  </si>
  <si>
    <t xml:space="preserve">SACOLA SILVA LTDA                       </t>
  </si>
  <si>
    <t xml:space="preserve">damata              </t>
  </si>
  <si>
    <t>05/05/2007</t>
  </si>
  <si>
    <t>10/07/2013</t>
  </si>
  <si>
    <t xml:space="preserve">NB 2436             </t>
  </si>
  <si>
    <t>21/08/2019</t>
  </si>
  <si>
    <t>22/09/2017</t>
  </si>
  <si>
    <t>22/07/2019</t>
  </si>
  <si>
    <t xml:space="preserve">CARMO ROBERTO FERREIRA                  </t>
  </si>
  <si>
    <t>PAULO ROBERTO DA SILVEIRA CPF 8100805865</t>
  </si>
  <si>
    <t>28/06/2011</t>
  </si>
  <si>
    <t>19/06/2013</t>
  </si>
  <si>
    <t>22/07/2015</t>
  </si>
  <si>
    <t xml:space="preserve">CLAUDIO OLIVEIRA RODRIGUES              </t>
  </si>
  <si>
    <t>20/06/2013</t>
  </si>
  <si>
    <t xml:space="preserve">JOCELIO FERREIRA                        </t>
  </si>
  <si>
    <t xml:space="preserve">AMBEV106133         </t>
  </si>
  <si>
    <t>12/06/2013</t>
  </si>
  <si>
    <t xml:space="preserve">ELIZANGELA MARIA COELHO                 </t>
  </si>
  <si>
    <t>17/07/2015</t>
  </si>
  <si>
    <t xml:space="preserve">PAULO SERGIO PEREIRA DE MENDONCA        </t>
  </si>
  <si>
    <t xml:space="preserve">NB 2600             </t>
  </si>
  <si>
    <t xml:space="preserve">SIDNEY JOSE MARQUES                     </t>
  </si>
  <si>
    <t xml:space="preserve">BAR DO SIDNEY       </t>
  </si>
  <si>
    <t>22/02/2017</t>
  </si>
  <si>
    <t xml:space="preserve">MERCEARIA CINELANDIA LTDA ME            </t>
  </si>
  <si>
    <t xml:space="preserve">NB 2616 MERCEARIA   </t>
  </si>
  <si>
    <t>24/06/2019</t>
  </si>
  <si>
    <t xml:space="preserve">ABRANCHES E MORAIS LTDA                 </t>
  </si>
  <si>
    <t>03/03/2015</t>
  </si>
  <si>
    <t>07/05/2015</t>
  </si>
  <si>
    <t>03/06/2015</t>
  </si>
  <si>
    <t>25/06/2015</t>
  </si>
  <si>
    <t>27/06/2014</t>
  </si>
  <si>
    <t>26/12/2018</t>
  </si>
  <si>
    <t>25/08/2015</t>
  </si>
  <si>
    <t xml:space="preserve">CIRILO TEIXEIRA DE FREITAS              </t>
  </si>
  <si>
    <t xml:space="preserve">BAR DO CIRILO       </t>
  </si>
  <si>
    <t>13/01/2016</t>
  </si>
  <si>
    <t>14/07/2015</t>
  </si>
  <si>
    <t xml:space="preserve">DELCIO BALBINO EVANGELISTA              </t>
  </si>
  <si>
    <t xml:space="preserve">SONIA IZABEL LOPES SENRA ALMEIDA        </t>
  </si>
  <si>
    <t xml:space="preserve">NB 2687             </t>
  </si>
  <si>
    <t>11/03/2019</t>
  </si>
  <si>
    <t xml:space="preserve">NB 2687 SONIA       </t>
  </si>
  <si>
    <t xml:space="preserve">FRANCISCO DE JESUS                      </t>
  </si>
  <si>
    <t xml:space="preserve">                           </t>
  </si>
  <si>
    <t xml:space="preserve">BAR DO CHIQUINHO    </t>
  </si>
  <si>
    <t>29/12/2014</t>
  </si>
  <si>
    <t xml:space="preserve">VALERIA ROCHA DUTRA 78967449615         </t>
  </si>
  <si>
    <t xml:space="preserve">VALERIA             </t>
  </si>
  <si>
    <t>26/01/2016</t>
  </si>
  <si>
    <t xml:space="preserve">CEREAIS OLIVEIRA RAMOS LTDA             </t>
  </si>
  <si>
    <t>25/06/2012</t>
  </si>
  <si>
    <t>05/07/2012</t>
  </si>
  <si>
    <t>05/09/2012</t>
  </si>
  <si>
    <t>29/06/2015</t>
  </si>
  <si>
    <t xml:space="preserve">MERCADO VILA DUARTE LTDA ME             </t>
  </si>
  <si>
    <t xml:space="preserve">NB 2744 MERCADO     </t>
  </si>
  <si>
    <t xml:space="preserve">PEDRO ANTONIO BATISTA MACHADO           </t>
  </si>
  <si>
    <t xml:space="preserve">SKOL1876022         </t>
  </si>
  <si>
    <t>27/03/2006</t>
  </si>
  <si>
    <t>24/09/2007</t>
  </si>
  <si>
    <t xml:space="preserve">BAR E MERCEARIA LOURO LTDA              </t>
  </si>
  <si>
    <t xml:space="preserve">AAAA111             </t>
  </si>
  <si>
    <t>24/02/2010</t>
  </si>
  <si>
    <t>23/02/2010</t>
  </si>
  <si>
    <t>00000000000000000000</t>
  </si>
  <si>
    <t xml:space="preserve">OK                  </t>
  </si>
  <si>
    <t>01/01/2006</t>
  </si>
  <si>
    <t xml:space="preserve">LOURO               </t>
  </si>
  <si>
    <t>15/12/2015</t>
  </si>
  <si>
    <t xml:space="preserve">1235                </t>
  </si>
  <si>
    <t>15/04/2008</t>
  </si>
  <si>
    <t>09/09/2010</t>
  </si>
  <si>
    <t xml:space="preserve">MERC LOURO          </t>
  </si>
  <si>
    <t xml:space="preserve">SEBASTIAO BENEDITO                      </t>
  </si>
  <si>
    <t xml:space="preserve">RITA DE CASSIA DIAS FERNANDES           </t>
  </si>
  <si>
    <t>14/05/2010</t>
  </si>
  <si>
    <t>16/08/2011</t>
  </si>
  <si>
    <t xml:space="preserve">ERCY ALICE FERREIRA                     </t>
  </si>
  <si>
    <t xml:space="preserve">ERCY                </t>
  </si>
  <si>
    <t>17/08/2016</t>
  </si>
  <si>
    <t xml:space="preserve">MERCADO MIRAI LTDA ME                   </t>
  </si>
  <si>
    <t xml:space="preserve">MERCADO 2890        </t>
  </si>
  <si>
    <t>19/08/2021</t>
  </si>
  <si>
    <t xml:space="preserve">SEBASTIAO THOMAS PIRES ME               </t>
  </si>
  <si>
    <t xml:space="preserve">PASTELARIA SAN      </t>
  </si>
  <si>
    <t>23/11/2018</t>
  </si>
  <si>
    <t xml:space="preserve">APARECIDA MARIA DOS SANTOS              </t>
  </si>
  <si>
    <t>BAR DA APARECIDA 295</t>
  </si>
  <si>
    <t>05/11/2018</t>
  </si>
  <si>
    <t xml:space="preserve">LEIDE LAURA TORRES COUTINHO             </t>
  </si>
  <si>
    <t xml:space="preserve">NB 2992             </t>
  </si>
  <si>
    <t>06/10/2020</t>
  </si>
  <si>
    <t xml:space="preserve">IVAIR CAMPOS LOPES                      </t>
  </si>
  <si>
    <t xml:space="preserve">BAR DO IVAIR        </t>
  </si>
  <si>
    <t>26/03/2018</t>
  </si>
  <si>
    <t xml:space="preserve">MERCADO MAIS ECONOMICO EIRELI EPP       </t>
  </si>
  <si>
    <t xml:space="preserve">NB 3035             </t>
  </si>
  <si>
    <t>29/07/2019</t>
  </si>
  <si>
    <t xml:space="preserve">EVANDRO VARGAS VAIRO                    </t>
  </si>
  <si>
    <t xml:space="preserve">DAMATA_19092014     </t>
  </si>
  <si>
    <t>02/02/2014</t>
  </si>
  <si>
    <t>19/09/2014</t>
  </si>
  <si>
    <t xml:space="preserve">DAMATA19092014      </t>
  </si>
  <si>
    <t xml:space="preserve">JOAO BATISTA MARQUIONI ME               </t>
  </si>
  <si>
    <t>26/08/2013</t>
  </si>
  <si>
    <t>27/03/2015</t>
  </si>
  <si>
    <t xml:space="preserve">485576              </t>
  </si>
  <si>
    <t>10/05/2008</t>
  </si>
  <si>
    <t>19/07/2012</t>
  </si>
  <si>
    <t xml:space="preserve">  1535242           </t>
  </si>
  <si>
    <t>29/11/2007</t>
  </si>
  <si>
    <t>15/06/2009</t>
  </si>
  <si>
    <t xml:space="preserve">  4108278           </t>
  </si>
  <si>
    <t xml:space="preserve">  1595863           </t>
  </si>
  <si>
    <t xml:space="preserve">AAAAAAAAAAAAAA      </t>
  </si>
  <si>
    <t>03/02/2010</t>
  </si>
  <si>
    <t>06/07/2010</t>
  </si>
  <si>
    <t xml:space="preserve">BAR MALUCO BELEZA   </t>
  </si>
  <si>
    <t>20/11/2014</t>
  </si>
  <si>
    <t>08/04/2015</t>
  </si>
  <si>
    <t>25/02/2015</t>
  </si>
  <si>
    <t>MARIA CELIA BICALHO TARTAGLIA E CIA LTDA</t>
  </si>
  <si>
    <t xml:space="preserve">MERCADO AVENIDA     </t>
  </si>
  <si>
    <t>02/12/2016</t>
  </si>
  <si>
    <t xml:space="preserve">FERNANDO LUIZ MONTEIRO DE OLIVIERA      </t>
  </si>
  <si>
    <t xml:space="preserve">  1809948           </t>
  </si>
  <si>
    <t>25/09/2006</t>
  </si>
  <si>
    <t>14/05/2009</t>
  </si>
  <si>
    <t>COMERCIAL LIMA E SILVA DE ITAMARATI LTDA</t>
  </si>
  <si>
    <t>30/05/2017</t>
  </si>
  <si>
    <t>03/07/2012</t>
  </si>
  <si>
    <t xml:space="preserve">ADRIANA CAROLINA DA SILVA               </t>
  </si>
  <si>
    <t xml:space="preserve">NB 3194 ADRIANA     </t>
  </si>
  <si>
    <t xml:space="preserve">GEISA DIAS MENDES                       </t>
  </si>
  <si>
    <t xml:space="preserve">GEISA               </t>
  </si>
  <si>
    <t>11/12/2015</t>
  </si>
  <si>
    <t xml:space="preserve">NB 3226             </t>
  </si>
  <si>
    <t>07/01/2020</t>
  </si>
  <si>
    <t xml:space="preserve">CASA MANHAES LTDA - ME                  </t>
  </si>
  <si>
    <t>26/09/2015</t>
  </si>
  <si>
    <t xml:space="preserve">3252 CASA M         </t>
  </si>
  <si>
    <t xml:space="preserve">CASA M 3252         </t>
  </si>
  <si>
    <t xml:space="preserve">GERALDO ANTONIO COELHO                  </t>
  </si>
  <si>
    <t xml:space="preserve">BAR DO GERALDO      </t>
  </si>
  <si>
    <t xml:space="preserve">ESCOBAR GOMES DE SOUZA FILHO E CIA LTDA </t>
  </si>
  <si>
    <t>04/10/2013</t>
  </si>
  <si>
    <t xml:space="preserve">NB 3283             </t>
  </si>
  <si>
    <t>22/01/2019</t>
  </si>
  <si>
    <t xml:space="preserve">ADEMARES DUTRA BONFIM ME                </t>
  </si>
  <si>
    <t xml:space="preserve">ADEMARES            </t>
  </si>
  <si>
    <t>19/11/2014</t>
  </si>
  <si>
    <t>GIRLENE APARECIDA DE ALMEIDA OLIVEIRA ME</t>
  </si>
  <si>
    <t xml:space="preserve">43960               </t>
  </si>
  <si>
    <t>19/02/2018</t>
  </si>
  <si>
    <t xml:space="preserve">JOSE OSVALDO DE FREITAS                 </t>
  </si>
  <si>
    <t xml:space="preserve">SEG/QUI                    </t>
  </si>
  <si>
    <t xml:space="preserve">ZE                  </t>
  </si>
  <si>
    <t>21/03/2016</t>
  </si>
  <si>
    <t xml:space="preserve">ILSON PAULO MEDEIROS                    </t>
  </si>
  <si>
    <t xml:space="preserve">NB 3326             </t>
  </si>
  <si>
    <t>13/10/2020</t>
  </si>
  <si>
    <t xml:space="preserve">SUPERMERCADO PIONEIRO DE MURIAE LTDA    </t>
  </si>
  <si>
    <t xml:space="preserve">PIONIRO CENTRO      </t>
  </si>
  <si>
    <t xml:space="preserve">3330                </t>
  </si>
  <si>
    <t xml:space="preserve">NB 3330             </t>
  </si>
  <si>
    <t xml:space="preserve">J F LEVATE E CIA LTDA                   </t>
  </si>
  <si>
    <t xml:space="preserve">43430               </t>
  </si>
  <si>
    <t>SUPERMERCADO SAO LOURENCO DE MURIAE LTDA</t>
  </si>
  <si>
    <t>05/11/2014</t>
  </si>
  <si>
    <t xml:space="preserve">43431               </t>
  </si>
  <si>
    <t xml:space="preserve">SUPER MERCADO PIONEIRO DE MURIAE LTDA   </t>
  </si>
  <si>
    <t xml:space="preserve"> NB 3336 SUPER      </t>
  </si>
  <si>
    <t>13/05/2019</t>
  </si>
  <si>
    <t xml:space="preserve">BARRA               </t>
  </si>
  <si>
    <t xml:space="preserve">SUP PIONEIRO BARRA  </t>
  </si>
  <si>
    <t>11/09/2018</t>
  </si>
  <si>
    <t xml:space="preserve">ANTONIO TEIXEIRA CORREA 28124472653     </t>
  </si>
  <si>
    <t>19/05/2015</t>
  </si>
  <si>
    <t>04/08/2015</t>
  </si>
  <si>
    <t xml:space="preserve">IVAN MARCARIO GAMA                      </t>
  </si>
  <si>
    <t xml:space="preserve">IVAN                </t>
  </si>
  <si>
    <t xml:space="preserve">JOANA DARC DE SOUZA DA SILVA            </t>
  </si>
  <si>
    <t xml:space="preserve">NB 3402             </t>
  </si>
  <si>
    <t>28/11/2018</t>
  </si>
  <si>
    <t xml:space="preserve">MORAES E TEIXEIRA LTDA ME               </t>
  </si>
  <si>
    <t xml:space="preserve">AMBEV23813144       </t>
  </si>
  <si>
    <t>27/08/2013</t>
  </si>
  <si>
    <t>25/01/2021</t>
  </si>
  <si>
    <t xml:space="preserve">ESCOBAR GOMES DE SOUZA                  </t>
  </si>
  <si>
    <t>06/08/2013</t>
  </si>
  <si>
    <t>01/10/2013</t>
  </si>
  <si>
    <t>07/10/2013</t>
  </si>
  <si>
    <t>20/02/2014</t>
  </si>
  <si>
    <t>05/06/2014</t>
  </si>
  <si>
    <t xml:space="preserve">SUPER 2 SUPERMERCADOS LTDA              </t>
  </si>
  <si>
    <t xml:space="preserve">NB 3426             </t>
  </si>
  <si>
    <t xml:space="preserve">SUPER 2             </t>
  </si>
  <si>
    <t>18/10/2017</t>
  </si>
  <si>
    <t xml:space="preserve">IVAM ROSA DA SILVA                      </t>
  </si>
  <si>
    <t xml:space="preserve">BAR DO IVAN         </t>
  </si>
  <si>
    <t>29/04/2014</t>
  </si>
  <si>
    <t xml:space="preserve">PADARIA DO CATETE LTDA ME               </t>
  </si>
  <si>
    <t xml:space="preserve">PADARIA CATETE      </t>
  </si>
  <si>
    <t>11/05/2015</t>
  </si>
  <si>
    <t xml:space="preserve">SUPERMERCADO CRUZ GOUVEA LTDA           </t>
  </si>
  <si>
    <t xml:space="preserve">SUPER CRUZ          </t>
  </si>
  <si>
    <t xml:space="preserve">JANIO CLAUDIO DE ASSIS ME               </t>
  </si>
  <si>
    <t>18/07/2005</t>
  </si>
  <si>
    <t>14/08/2009</t>
  </si>
  <si>
    <t xml:space="preserve">JORGE NANDES DE MELO                    </t>
  </si>
  <si>
    <t xml:space="preserve">BAR MARMITAO        </t>
  </si>
  <si>
    <t>26/10/2018</t>
  </si>
  <si>
    <t xml:space="preserve">GIOVANI RICARDO DA SILVA EIRELI         </t>
  </si>
  <si>
    <t>00000000000001154889</t>
  </si>
  <si>
    <t>10/10/2008</t>
  </si>
  <si>
    <t>19/05/2011</t>
  </si>
  <si>
    <t xml:space="preserve">LUIZ CARLOS PEREIRA                     </t>
  </si>
  <si>
    <t>22/04/2013</t>
  </si>
  <si>
    <t xml:space="preserve">ROMILDO ANGELO VARDIERO NERY ME         </t>
  </si>
  <si>
    <t xml:space="preserve">RONILDO             </t>
  </si>
  <si>
    <t>11/01/2019</t>
  </si>
  <si>
    <t xml:space="preserve">EDIMAR DE ALMEIDA COUTO                 </t>
  </si>
  <si>
    <t xml:space="preserve">edimar              </t>
  </si>
  <si>
    <t>11/05/2017</t>
  </si>
  <si>
    <t xml:space="preserve">SUPERMERCADO LAMARCA DE GUARANI LTDA ME </t>
  </si>
  <si>
    <t>11/04/2022</t>
  </si>
  <si>
    <t>28/01/2021</t>
  </si>
  <si>
    <t xml:space="preserve">ALAN ANTONIO COUTINHO MIRANDA           </t>
  </si>
  <si>
    <t xml:space="preserve">NB 3790 ALAN        </t>
  </si>
  <si>
    <t>RESTAURANTE E PIZZARIA LA PIAZZA LTDA ME</t>
  </si>
  <si>
    <t xml:space="preserve">NB 3818             </t>
  </si>
  <si>
    <t>16/07/2019</t>
  </si>
  <si>
    <t>14/01/2020</t>
  </si>
  <si>
    <t xml:space="preserve">GISLAINE CRISTINA DE OLIVEIRA           </t>
  </si>
  <si>
    <t xml:space="preserve">CRIS                </t>
  </si>
  <si>
    <t xml:space="preserve">3823                </t>
  </si>
  <si>
    <t xml:space="preserve">GISLEINE            </t>
  </si>
  <si>
    <t xml:space="preserve">OLIVEIRA            </t>
  </si>
  <si>
    <t xml:space="preserve">LEPAGUS COM DE CEREAIS LTDA             </t>
  </si>
  <si>
    <t xml:space="preserve">NB 3844 LEPAGUS     </t>
  </si>
  <si>
    <t xml:space="preserve">RENATO CEZAR DO NASCIMENTO VILELA       </t>
  </si>
  <si>
    <t xml:space="preserve">RENATO CESAR        </t>
  </si>
  <si>
    <t>14/07/2016</t>
  </si>
  <si>
    <t xml:space="preserve">CLERIA DE ANDRADE                       </t>
  </si>
  <si>
    <t xml:space="preserve">3876                </t>
  </si>
  <si>
    <t>29/10/2020</t>
  </si>
  <si>
    <t xml:space="preserve">ADEMIR LEITE DA SILVA                   </t>
  </si>
  <si>
    <t xml:space="preserve">MARTINS E PAIVA COMERCIO LTDA           </t>
  </si>
  <si>
    <t>16/05/2015</t>
  </si>
  <si>
    <t xml:space="preserve">VERA LUCIA RODRIGUES                    </t>
  </si>
  <si>
    <t xml:space="preserve">LANCHONETE          </t>
  </si>
  <si>
    <t>28/07/2015</t>
  </si>
  <si>
    <t xml:space="preserve">EMERSON SERGIO DE OLIVEIRA ME           </t>
  </si>
  <si>
    <t xml:space="preserve">NB 3966             </t>
  </si>
  <si>
    <t xml:space="preserve">ANA MARIA DE OLIVEIRA FIALHO ME         </t>
  </si>
  <si>
    <t>13/06/2015</t>
  </si>
  <si>
    <t xml:space="preserve">JOAO BATISTA FERREIRA                   </t>
  </si>
  <si>
    <t xml:space="preserve">43788               </t>
  </si>
  <si>
    <t>23/01/2018</t>
  </si>
  <si>
    <t xml:space="preserve">NB 397¨6            </t>
  </si>
  <si>
    <t>04/08/2020</t>
  </si>
  <si>
    <t xml:space="preserve">HOTEL PREMIUM LTDA EPP                  </t>
  </si>
  <si>
    <t xml:space="preserve">OUTROS REFR </t>
  </si>
  <si>
    <t xml:space="preserve">OUTROS REFR                   </t>
  </si>
  <si>
    <t>13/07/2011</t>
  </si>
  <si>
    <t xml:space="preserve">MERCEARIA MARAJA LTDA ME                </t>
  </si>
  <si>
    <t xml:space="preserve">43434               </t>
  </si>
  <si>
    <t xml:space="preserve">ILDA RUFATO DA SILVA                    </t>
  </si>
  <si>
    <t xml:space="preserve">4062                </t>
  </si>
  <si>
    <t xml:space="preserve">CLAUDIO MARCIO DE LIMA ME               </t>
  </si>
  <si>
    <t xml:space="preserve">PASTELARIAA         </t>
  </si>
  <si>
    <t>06/05/2011</t>
  </si>
  <si>
    <t xml:space="preserve">MERCADO LUIZINHO E BETH LTDA            </t>
  </si>
  <si>
    <t xml:space="preserve">merc beth           </t>
  </si>
  <si>
    <t xml:space="preserve">MARISLEI APARECIDA MORAES PIRE          </t>
  </si>
  <si>
    <t xml:space="preserve">136654848           </t>
  </si>
  <si>
    <t>09/06/2011</t>
  </si>
  <si>
    <t xml:space="preserve">J M PAIVA IND E COM DE PAES LTDA ME     </t>
  </si>
  <si>
    <t xml:space="preserve">NB 4136             </t>
  </si>
  <si>
    <t>19/08/2020</t>
  </si>
  <si>
    <t xml:space="preserve">4136 J M P I        </t>
  </si>
  <si>
    <t>05/03/2021</t>
  </si>
  <si>
    <t xml:space="preserve">PESQUE E PAGUE BOLANDINI LTDA ME        </t>
  </si>
  <si>
    <t xml:space="preserve">PESQUE E PAGUE BOLA </t>
  </si>
  <si>
    <t>03/10/2018</t>
  </si>
  <si>
    <t>24/10/2012</t>
  </si>
  <si>
    <t>20/05/2015</t>
  </si>
  <si>
    <t xml:space="preserve">MERCADINHO SILVEIRA CARVALHO LTDA ME    </t>
  </si>
  <si>
    <t xml:space="preserve">NB 4145             </t>
  </si>
  <si>
    <t>05/11/2020</t>
  </si>
  <si>
    <t xml:space="preserve">PADARIA LUZITANA LTDA                   </t>
  </si>
  <si>
    <t xml:space="preserve">NB 4231 PADARIA     </t>
  </si>
  <si>
    <t>19/09/2019</t>
  </si>
  <si>
    <t xml:space="preserve">GISELE FERREIRA LEAL                    </t>
  </si>
  <si>
    <t xml:space="preserve">DISTRIBUIDOORA      </t>
  </si>
  <si>
    <t>31/03/2017</t>
  </si>
  <si>
    <t>BAR E RESTAURANTE SOARES E SILVA DE LARA</t>
  </si>
  <si>
    <t xml:space="preserve">BAR SILVA           </t>
  </si>
  <si>
    <t>19/06/2018</t>
  </si>
  <si>
    <t xml:space="preserve">NB 4297             </t>
  </si>
  <si>
    <t>22/01/2020</t>
  </si>
  <si>
    <t xml:space="preserve">MAURY JUNIOR DA SILVA BARBOSA           </t>
  </si>
  <si>
    <t xml:space="preserve">BARBOSA             </t>
  </si>
  <si>
    <t>08/08/2008</t>
  </si>
  <si>
    <t xml:space="preserve">WANTECI CANDIDO PASCHOALINO             </t>
  </si>
  <si>
    <t>02/01/2013</t>
  </si>
  <si>
    <t xml:space="preserve">LUCIENE ALVES BRITO CANDIAN             </t>
  </si>
  <si>
    <t xml:space="preserve">4295073             </t>
  </si>
  <si>
    <t>09/11/2008</t>
  </si>
  <si>
    <t>11/03/2010</t>
  </si>
  <si>
    <t xml:space="preserve">MERCEARIA E BAR SANTANA LTDA ME         </t>
  </si>
  <si>
    <t xml:space="preserve">NB 4329             </t>
  </si>
  <si>
    <t xml:space="preserve">JOAQUIM RAIMUNDO DA SILVA VITORIO       </t>
  </si>
  <si>
    <t>24/11/2008</t>
  </si>
  <si>
    <t xml:space="preserve">4341                </t>
  </si>
  <si>
    <t>05/08/2016</t>
  </si>
  <si>
    <t xml:space="preserve">VALERIA DE ALMEIDA                      </t>
  </si>
  <si>
    <t>11/10/2012</t>
  </si>
  <si>
    <t>08/11/2019</t>
  </si>
  <si>
    <t>22/02/2013</t>
  </si>
  <si>
    <t xml:space="preserve">MERCEARIA CASA GRANDE LTDA ME           </t>
  </si>
  <si>
    <t xml:space="preserve">BAR E MERC SILVA    </t>
  </si>
  <si>
    <t xml:space="preserve">JOSE GUIMARAES CPF 11998733653          </t>
  </si>
  <si>
    <t xml:space="preserve">4050460             </t>
  </si>
  <si>
    <t>01/01/2008</t>
  </si>
  <si>
    <t>11/07/2008</t>
  </si>
  <si>
    <t xml:space="preserve">4076416             </t>
  </si>
  <si>
    <t>15/08/2008</t>
  </si>
  <si>
    <t xml:space="preserve">2230097             </t>
  </si>
  <si>
    <t>13/06/2008</t>
  </si>
  <si>
    <t xml:space="preserve">CARLOS HENRIQUE CORREA                  </t>
  </si>
  <si>
    <t xml:space="preserve">NB 4435 CARLOS      </t>
  </si>
  <si>
    <t>01/07/2019</t>
  </si>
  <si>
    <t>04/05/2021</t>
  </si>
  <si>
    <t xml:space="preserve">NILCEIA APARECIDA DIAS                  </t>
  </si>
  <si>
    <t xml:space="preserve">61                  </t>
  </si>
  <si>
    <t>13/09/2010</t>
  </si>
  <si>
    <t>22/11/2011</t>
  </si>
  <si>
    <t xml:space="preserve">W C TOLEDO ME                           </t>
  </si>
  <si>
    <t>19/08/2013</t>
  </si>
  <si>
    <t xml:space="preserve">ALEXANDRA JUNIOR DA SILVA               </t>
  </si>
  <si>
    <t xml:space="preserve">HORA VAGA           </t>
  </si>
  <si>
    <t>21/06/2017</t>
  </si>
  <si>
    <t xml:space="preserve">CLAUDIO ROBERTO MORETO                  </t>
  </si>
  <si>
    <t>16/11/2012</t>
  </si>
  <si>
    <t>18/05/2015</t>
  </si>
  <si>
    <t xml:space="preserve">R R FERREIRA E CIA LTDA ME              </t>
  </si>
  <si>
    <t xml:space="preserve">RRFERREIRA          </t>
  </si>
  <si>
    <t>03/04/2014</t>
  </si>
  <si>
    <t xml:space="preserve">LUIZ VASSALI DE SOUZA                   </t>
  </si>
  <si>
    <t xml:space="preserve">4564                </t>
  </si>
  <si>
    <t xml:space="preserve">WALACE VAZ DE ASSIS                     </t>
  </si>
  <si>
    <t xml:space="preserve">BAR ULTIMO GOLE     </t>
  </si>
  <si>
    <t xml:space="preserve">ROSA IRENE OLIVIERA CASTRO 41076885691  </t>
  </si>
  <si>
    <t xml:space="preserve">NB 4600             </t>
  </si>
  <si>
    <t xml:space="preserve">43509               </t>
  </si>
  <si>
    <t>27/11/2017</t>
  </si>
  <si>
    <t>27/06/2015</t>
  </si>
  <si>
    <t xml:space="preserve">INOVE COMERCIAL MURIAE LTDA             </t>
  </si>
  <si>
    <t>04/06/2021</t>
  </si>
  <si>
    <t>01/12/2021</t>
  </si>
  <si>
    <t xml:space="preserve">NB 4622 INOVE       </t>
  </si>
  <si>
    <t>23/05/2019</t>
  </si>
  <si>
    <t xml:space="preserve">INOVEE              </t>
  </si>
  <si>
    <t xml:space="preserve">INOVEEE             </t>
  </si>
  <si>
    <t xml:space="preserve">INOVE               </t>
  </si>
  <si>
    <t xml:space="preserve">NB 4622 I C         </t>
  </si>
  <si>
    <t>26/08/2020</t>
  </si>
  <si>
    <t xml:space="preserve">PASTELARIA E CALDO DE CANA J M LTDA     </t>
  </si>
  <si>
    <t>20/11/2015</t>
  </si>
  <si>
    <t xml:space="preserve">JAIRO BRAZ DE SOUZA E CIA LTDA          </t>
  </si>
  <si>
    <t>06/07/2020</t>
  </si>
  <si>
    <t xml:space="preserve">PADARIA E MERCEARIA MARINHO LTDA ME     </t>
  </si>
  <si>
    <t xml:space="preserve">PADARIA MARINHO     </t>
  </si>
  <si>
    <t>21/10/2014</t>
  </si>
  <si>
    <t xml:space="preserve">LUZIA DO CARMO BONIN ZANGIROLAMI        </t>
  </si>
  <si>
    <t xml:space="preserve">BAR LUIZA           </t>
  </si>
  <si>
    <t xml:space="preserve">GILMAR APARECIDO CONSTANCIO ME          </t>
  </si>
  <si>
    <t xml:space="preserve">PARADA OBRIGATORIA  </t>
  </si>
  <si>
    <t xml:space="preserve">CLAUDIO GOMES DA SILVA                  </t>
  </si>
  <si>
    <t xml:space="preserve">NB 4868 CLAUDIO G   </t>
  </si>
  <si>
    <t>25/03/2019</t>
  </si>
  <si>
    <t xml:space="preserve">BAR DO CLAUDIO      </t>
  </si>
  <si>
    <t>15/07/2016</t>
  </si>
  <si>
    <t>CLEONICE MARQUES LEITAO DE OLIVEIRA 8656</t>
  </si>
  <si>
    <t xml:space="preserve">2219868.            </t>
  </si>
  <si>
    <t>10/06/2006</t>
  </si>
  <si>
    <t>19/07/2010</t>
  </si>
  <si>
    <t>16/04/2013</t>
  </si>
  <si>
    <t xml:space="preserve">ANTONIO ERNANE TEIXEIRA                 </t>
  </si>
  <si>
    <t xml:space="preserve">65451215            </t>
  </si>
  <si>
    <t>02/03/2008</t>
  </si>
  <si>
    <t>04/03/2011</t>
  </si>
  <si>
    <t xml:space="preserve">CASA DA CERVEJA TOCANTINS LTDA EPP      </t>
  </si>
  <si>
    <t xml:space="preserve">4934 CASA           </t>
  </si>
  <si>
    <t>24/02/2021</t>
  </si>
  <si>
    <t xml:space="preserve">ROSANGELA DA SILVA FAVORETTO            </t>
  </si>
  <si>
    <t>SUPERMERCADO CENTRAL DE EUGENOPOLIS LTDA</t>
  </si>
  <si>
    <t xml:space="preserve">SUP CENTRAL         </t>
  </si>
  <si>
    <t xml:space="preserve">WILMAR FRANCISCO DE PAULA 52145352600   </t>
  </si>
  <si>
    <t xml:space="preserve">WILMAR              </t>
  </si>
  <si>
    <t xml:space="preserve">JASVAN LEANDRO DA COSTA                 </t>
  </si>
  <si>
    <t xml:space="preserve">AMBEV120420139      </t>
  </si>
  <si>
    <t>30/04/2013</t>
  </si>
  <si>
    <t xml:space="preserve">0000000000752       </t>
  </si>
  <si>
    <t>13/09/2000</t>
  </si>
  <si>
    <t>13/12/2010</t>
  </si>
  <si>
    <t xml:space="preserve">RESTAURANTE TRAIRAO DA GAVEA LTDA ME    </t>
  </si>
  <si>
    <t xml:space="preserve">TRAIRAO             </t>
  </si>
  <si>
    <t>23/05/2017</t>
  </si>
  <si>
    <t xml:space="preserve">NB 5007             </t>
  </si>
  <si>
    <t xml:space="preserve">REST TRAIRAO        </t>
  </si>
  <si>
    <t>25/10/2018</t>
  </si>
  <si>
    <t xml:space="preserve">J S DE OLIVEIRA VALVERDE E CIA LTDA ME  </t>
  </si>
  <si>
    <t xml:space="preserve">MERCEARIA VALVERDE  </t>
  </si>
  <si>
    <t>20/09/2018</t>
  </si>
  <si>
    <t xml:space="preserve">LEACER SEBASTIAO DA SILVA E CIA LTDA    </t>
  </si>
  <si>
    <t>09/05/2015</t>
  </si>
  <si>
    <t xml:space="preserve">AMANTINO CRISTINO DE ARAUJO             </t>
  </si>
  <si>
    <t>02/07/2013</t>
  </si>
  <si>
    <t>29/03/2011</t>
  </si>
  <si>
    <t xml:space="preserve">5170                </t>
  </si>
  <si>
    <t>29/11/2012</t>
  </si>
  <si>
    <t xml:space="preserve">G M R SUPERMERCADO LTDA EPP             </t>
  </si>
  <si>
    <t xml:space="preserve">nb 5180             </t>
  </si>
  <si>
    <t>14/05/2019</t>
  </si>
  <si>
    <t xml:space="preserve">32148               </t>
  </si>
  <si>
    <t>10/05/2011</t>
  </si>
  <si>
    <t>12/12/2012</t>
  </si>
  <si>
    <t xml:space="preserve">NB 5180 G M R       </t>
  </si>
  <si>
    <t>10/12/2019</t>
  </si>
  <si>
    <t xml:space="preserve">JOSE CARLOS ALBINO                      </t>
  </si>
  <si>
    <t xml:space="preserve">5181                </t>
  </si>
  <si>
    <t>24/10/2017</t>
  </si>
  <si>
    <t xml:space="preserve">RM HELENO ME                            </t>
  </si>
  <si>
    <t xml:space="preserve">NB 5182 RM          </t>
  </si>
  <si>
    <t xml:space="preserve">ALMEIDA E OLIVEIRA LTDA ME              </t>
  </si>
  <si>
    <t xml:space="preserve">SUP OLIVEIRA        </t>
  </si>
  <si>
    <t>09/09/2016</t>
  </si>
  <si>
    <t>00000000000000000jmk</t>
  </si>
  <si>
    <t>13/09/2009</t>
  </si>
  <si>
    <t>04/07/2011</t>
  </si>
  <si>
    <t xml:space="preserve">JOSE EDUARDO CASSANI                    </t>
  </si>
  <si>
    <t xml:space="preserve">TER/SEX                    </t>
  </si>
  <si>
    <t xml:space="preserve">ZE EDU              </t>
  </si>
  <si>
    <t xml:space="preserve">JOAO EVANGELISTA DO VALE                </t>
  </si>
  <si>
    <t>23/08/2012</t>
  </si>
  <si>
    <t>20/10/2011</t>
  </si>
  <si>
    <t xml:space="preserve">ATRIA ELENA PURGATO                     </t>
  </si>
  <si>
    <t xml:space="preserve">MARIA DAS GRACAS SILVA LIMA             </t>
  </si>
  <si>
    <t xml:space="preserve">jnm                 </t>
  </si>
  <si>
    <t>13/09/2007</t>
  </si>
  <si>
    <t>23/12/2010</t>
  </si>
  <si>
    <t xml:space="preserve">JARARACA            </t>
  </si>
  <si>
    <t>11/06/2013</t>
  </si>
  <si>
    <t>VANDERLIA ALICE FERREIRA DE OLIVEIRA 079</t>
  </si>
  <si>
    <t>21/03/2015</t>
  </si>
  <si>
    <t xml:space="preserve">S BARBOSA DE SOUSA                      </t>
  </si>
  <si>
    <t xml:space="preserve">NELSAO              </t>
  </si>
  <si>
    <t>15/08/2015</t>
  </si>
  <si>
    <t xml:space="preserve">NB 5330             </t>
  </si>
  <si>
    <t>12/05/2011</t>
  </si>
  <si>
    <t xml:space="preserve">JURACY PEDRO LEMOS 62933132679          </t>
  </si>
  <si>
    <t>06/06/2013</t>
  </si>
  <si>
    <t xml:space="preserve">NB 5333             </t>
  </si>
  <si>
    <t xml:space="preserve">TEREZINHA NEIVA PEREIRA MACHADO         </t>
  </si>
  <si>
    <t xml:space="preserve">NB 5374             </t>
  </si>
  <si>
    <t>20/12/2018</t>
  </si>
  <si>
    <t xml:space="preserve">ambev27/03/13       </t>
  </si>
  <si>
    <t>25/05/2009</t>
  </si>
  <si>
    <t>27/03/2013</t>
  </si>
  <si>
    <t xml:space="preserve">CAMILA APARECIDA DA SILVA SOUZA         </t>
  </si>
  <si>
    <t xml:space="preserve">COMERCIO DE CARNES DA VILA LTDA ME      </t>
  </si>
  <si>
    <t xml:space="preserve">FRANGO 1            </t>
  </si>
  <si>
    <t>10/11/2015</t>
  </si>
  <si>
    <t>FRANCISCO ANTONIO FERNANDES DA COSTA 655</t>
  </si>
  <si>
    <t xml:space="preserve">TONHO BARROSO       </t>
  </si>
  <si>
    <t>29/07/2016</t>
  </si>
  <si>
    <t xml:space="preserve">VANDERLEIA APARECIDA DOS REIS           </t>
  </si>
  <si>
    <t>BAR LANCH VANDERLEIA</t>
  </si>
  <si>
    <t>22/09/2014</t>
  </si>
  <si>
    <t>17/07/2012</t>
  </si>
  <si>
    <t xml:space="preserve">VANDERLEIA          </t>
  </si>
  <si>
    <t>10/06/2017</t>
  </si>
  <si>
    <t xml:space="preserve">JOAO JOSE PEREIRA CARNEIRO              </t>
  </si>
  <si>
    <t xml:space="preserve">PEDRO BRITO         </t>
  </si>
  <si>
    <t xml:space="preserve">COMERCIAL PEREIRAO LTDA                 </t>
  </si>
  <si>
    <t xml:space="preserve">NB 5505             </t>
  </si>
  <si>
    <t>20/08/2019</t>
  </si>
  <si>
    <t xml:space="preserve">43435               </t>
  </si>
  <si>
    <t xml:space="preserve">BAR E RESTAURANTE GENTE AMIGA LTDA ME   </t>
  </si>
  <si>
    <t xml:space="preserve">BAR REST            </t>
  </si>
  <si>
    <t xml:space="preserve">BAR RESTA           </t>
  </si>
  <si>
    <t xml:space="preserve">RESTURANTE VALE DO POMBA LTDA           </t>
  </si>
  <si>
    <t>REST VALE DO POM 555</t>
  </si>
  <si>
    <t xml:space="preserve">MERCADO PRADENSE LTDA EPP               </t>
  </si>
  <si>
    <t xml:space="preserve">MERCADO PRADENSE    </t>
  </si>
  <si>
    <t>APARECIDA DE FATIMA CORDEIRO 75645009649</t>
  </si>
  <si>
    <t xml:space="preserve">269988              </t>
  </si>
  <si>
    <t>11/05/2011</t>
  </si>
  <si>
    <t xml:space="preserve">26598989            </t>
  </si>
  <si>
    <t xml:space="preserve">WILSON CANDIDO MARTINS 8049542          </t>
  </si>
  <si>
    <t xml:space="preserve">MERC WILSON         </t>
  </si>
  <si>
    <t xml:space="preserve">JOSE ANTONIO CAETANO 42411319649        </t>
  </si>
  <si>
    <t xml:space="preserve">5588                </t>
  </si>
  <si>
    <t>10/11/2017</t>
  </si>
  <si>
    <t xml:space="preserve">AMBEV0503           </t>
  </si>
  <si>
    <t>05/03/2013</t>
  </si>
  <si>
    <t>ROSELY REGINA DE CASTRO RESENDE 51464829</t>
  </si>
  <si>
    <t xml:space="preserve">NB 5596             </t>
  </si>
  <si>
    <t>06/05/2019</t>
  </si>
  <si>
    <t xml:space="preserve">BRUNO FERREIRA DE OLIVEIRA              </t>
  </si>
  <si>
    <t xml:space="preserve">BAR DO BRUNO        </t>
  </si>
  <si>
    <t>07/11/2018</t>
  </si>
  <si>
    <t xml:space="preserve">ELCINE DOS SANTOS ALVIM                 </t>
  </si>
  <si>
    <t xml:space="preserve">BAR DA ELCINE       </t>
  </si>
  <si>
    <t>23/02/2015</t>
  </si>
  <si>
    <t xml:space="preserve">HELENA MARIA LACERDA RESENDE            </t>
  </si>
  <si>
    <t xml:space="preserve">5617 HELENA         </t>
  </si>
  <si>
    <t xml:space="preserve">GLAUBER DE MEDEIROS CANDIDO             </t>
  </si>
  <si>
    <t xml:space="preserve">NB 5¨631            </t>
  </si>
  <si>
    <t>01/07/2020</t>
  </si>
  <si>
    <t xml:space="preserve">WALTER DORNELAS ME                      </t>
  </si>
  <si>
    <t xml:space="preserve">WALTINHO            </t>
  </si>
  <si>
    <t xml:space="preserve">5696                </t>
  </si>
  <si>
    <t xml:space="preserve">KHALIFA RESTAURANTE LTDA ME             </t>
  </si>
  <si>
    <t>09/08/2021</t>
  </si>
  <si>
    <t>11/11/2020</t>
  </si>
  <si>
    <t xml:space="preserve">TIAGO TEIXEIRA LAURINDO ME              </t>
  </si>
  <si>
    <t>02/03/2017</t>
  </si>
  <si>
    <t xml:space="preserve">JUNIOR RODRIGUES DA SILVA               </t>
  </si>
  <si>
    <t xml:space="preserve">NB 5733             </t>
  </si>
  <si>
    <t>24/06/2020</t>
  </si>
  <si>
    <t xml:space="preserve">VALTECI CASSANI                         </t>
  </si>
  <si>
    <t xml:space="preserve">5959899             </t>
  </si>
  <si>
    <t>25/05/2011</t>
  </si>
  <si>
    <t xml:space="preserve">HERMINIO FERREIRA DA SILVA              </t>
  </si>
  <si>
    <t xml:space="preserve">HERMINIO            </t>
  </si>
  <si>
    <t>22/07/2016</t>
  </si>
  <si>
    <t xml:space="preserve">44540               </t>
  </si>
  <si>
    <t xml:space="preserve">JOSE JORGE DE SOUZA                     </t>
  </si>
  <si>
    <t>23/04/2015</t>
  </si>
  <si>
    <t>11/04/2013</t>
  </si>
  <si>
    <t xml:space="preserve">JUAREZ BARROS FERREIRA ME               </t>
  </si>
  <si>
    <t xml:space="preserve">BAR CHAGAS          </t>
  </si>
  <si>
    <t>23/10/2017</t>
  </si>
  <si>
    <t xml:space="preserve">NB 5794             </t>
  </si>
  <si>
    <t>14/07/2020</t>
  </si>
  <si>
    <t>05/08/2011</t>
  </si>
  <si>
    <t>08/10/2018</t>
  </si>
  <si>
    <t xml:space="preserve">ENEIAS AUGUSTO DE SOUZA                 </t>
  </si>
  <si>
    <t xml:space="preserve">LEANDRO BATISTA CASTADEL                </t>
  </si>
  <si>
    <t xml:space="preserve">BAR E MERC DA BIA   </t>
  </si>
  <si>
    <t>29/08/2018</t>
  </si>
  <si>
    <t xml:space="preserve">DULCE REGINA CAMPOS VASCONCELO CORREA   </t>
  </si>
  <si>
    <t xml:space="preserve">1484878             </t>
  </si>
  <si>
    <t>29/08/2011</t>
  </si>
  <si>
    <t xml:space="preserve">MARLENE RODRIGUES LEITE PEREIRA ME      </t>
  </si>
  <si>
    <t xml:space="preserve">NB 5846             </t>
  </si>
  <si>
    <t>ROSAINE MARIA LOPES DA SILVA 61007811668</t>
  </si>
  <si>
    <t xml:space="preserve">1548878             </t>
  </si>
  <si>
    <t>19/08/2011</t>
  </si>
  <si>
    <t xml:space="preserve">JORGE ANTONIO SILVA SOLEIRO             </t>
  </si>
  <si>
    <t xml:space="preserve">BAR DO FI           </t>
  </si>
  <si>
    <t>03/12/2015</t>
  </si>
  <si>
    <t xml:space="preserve">IRMAOS PEDROSA LTDA                     </t>
  </si>
  <si>
    <t>17/02/2021</t>
  </si>
  <si>
    <t xml:space="preserve">SEBASTIAO EDURADO RIBEIRO 02858565619   </t>
  </si>
  <si>
    <t>23/05/2012</t>
  </si>
  <si>
    <t xml:space="preserve">DISK 24 HORAS CERVEJA LTDA ME           </t>
  </si>
  <si>
    <t xml:space="preserve">2648489             </t>
  </si>
  <si>
    <t>10/10/2010</t>
  </si>
  <si>
    <t xml:space="preserve">2659999             </t>
  </si>
  <si>
    <t xml:space="preserve">JAIME CUSTODIO DA SILVA                 </t>
  </si>
  <si>
    <t xml:space="preserve">NB 5895 JAIME C     </t>
  </si>
  <si>
    <t xml:space="preserve">SUPERMERCADO LIMA E SOUZA LTDA ME       </t>
  </si>
  <si>
    <t>10/04/2013</t>
  </si>
  <si>
    <t>03/08/2016</t>
  </si>
  <si>
    <t>03/10/2012</t>
  </si>
  <si>
    <t xml:space="preserve">DIONISIO ROSA SOARES 06840466604        </t>
  </si>
  <si>
    <t xml:space="preserve">BAR DO DIONISIO     </t>
  </si>
  <si>
    <t>13/10/2014</t>
  </si>
  <si>
    <t xml:space="preserve">110                 </t>
  </si>
  <si>
    <t>14/08/2006</t>
  </si>
  <si>
    <t>17/10/2011</t>
  </si>
  <si>
    <t>14/05/2015</t>
  </si>
  <si>
    <t>13/12/2012</t>
  </si>
  <si>
    <t xml:space="preserve">SUPERMERCADO TRES IRMAOS LTDA           </t>
  </si>
  <si>
    <t xml:space="preserve">CINTIA DE PAULA CRUZ                    </t>
  </si>
  <si>
    <t>22/05/2015</t>
  </si>
  <si>
    <t xml:space="preserve">ROGERIO SOARES DE MEDEIROS              </t>
  </si>
  <si>
    <t>28/07/2021</t>
  </si>
  <si>
    <t xml:space="preserve">ALAN OLIVEIRA FERRAZ 10521854601        </t>
  </si>
  <si>
    <t xml:space="preserve">VILKERSON E VILDERSON IRMAOS LTDA ME    </t>
  </si>
  <si>
    <t>20/10/2020</t>
  </si>
  <si>
    <t>11/08/2021</t>
  </si>
  <si>
    <t>12/08/2015</t>
  </si>
  <si>
    <t xml:space="preserve">NB 6064             </t>
  </si>
  <si>
    <t>08/07/2019</t>
  </si>
  <si>
    <t xml:space="preserve">BAR SATURNO         </t>
  </si>
  <si>
    <t>06/05/2015</t>
  </si>
  <si>
    <t>06/04/2016</t>
  </si>
  <si>
    <t xml:space="preserve">MARCIO ROBERTO DE CARVALHO ME           </t>
  </si>
  <si>
    <t xml:space="preserve">MERC STO ANTONIO    </t>
  </si>
  <si>
    <t>SANDRA APARECIDA DA SILVA PIMENTEL 01166</t>
  </si>
  <si>
    <t xml:space="preserve">COOLER2013          </t>
  </si>
  <si>
    <t>13/08/2013</t>
  </si>
  <si>
    <t>ALBA VALERIA DE OLIVEIRA CARVALHO 095721</t>
  </si>
  <si>
    <t>28/07/2016</t>
  </si>
  <si>
    <t xml:space="preserve">ADENISIA MARIA DA SILVA MENDES ME       </t>
  </si>
  <si>
    <t xml:space="preserve">1020                </t>
  </si>
  <si>
    <t>30/04/2009</t>
  </si>
  <si>
    <t>25/10/2011</t>
  </si>
  <si>
    <t>RESTAURANTE E PIZZARIA CORACAO DE ESTUDA</t>
  </si>
  <si>
    <t>13/10/2015</t>
  </si>
  <si>
    <t xml:space="preserve">NB 6139             </t>
  </si>
  <si>
    <t>03/11/2020</t>
  </si>
  <si>
    <t xml:space="preserve">1004                </t>
  </si>
  <si>
    <t xml:space="preserve">IMPERIO RESTAURANTE LTDA ME             </t>
  </si>
  <si>
    <t xml:space="preserve">6142                </t>
  </si>
  <si>
    <t>SEBASTIAO ROBERTO FERREIRA E CIA LTDA ME</t>
  </si>
  <si>
    <t xml:space="preserve">6156                </t>
  </si>
  <si>
    <t>23/06/2017</t>
  </si>
  <si>
    <t xml:space="preserve">FABIO VICENTE CASCELLI                  </t>
  </si>
  <si>
    <t xml:space="preserve">6158                </t>
  </si>
  <si>
    <t xml:space="preserve">RESTAURANTE DO BARE LTDA EPP            </t>
  </si>
  <si>
    <t xml:space="preserve">1016                </t>
  </si>
  <si>
    <t xml:space="preserve">MP 6160 RESTAURANTE </t>
  </si>
  <si>
    <t>15/04/2019</t>
  </si>
  <si>
    <t xml:space="preserve">LUCIANE MEIRELES DE OLIVEIRA MACIEL ME  </t>
  </si>
  <si>
    <t xml:space="preserve">BAR_DO_PAULINHO     </t>
  </si>
  <si>
    <t>15/12/2014</t>
  </si>
  <si>
    <t xml:space="preserve">NB 6161 L M         </t>
  </si>
  <si>
    <t>10/03/2020</t>
  </si>
  <si>
    <t xml:space="preserve">745                 </t>
  </si>
  <si>
    <t>10/01/2012</t>
  </si>
  <si>
    <t xml:space="preserve">NELICIA MARIA LOPES CASSANI             </t>
  </si>
  <si>
    <t>11/07/2015</t>
  </si>
  <si>
    <t xml:space="preserve">JOSIANA APARECIDA DA CRUZ ALMEIDA ME    </t>
  </si>
  <si>
    <t xml:space="preserve">NB 6172 JOSIANA     </t>
  </si>
  <si>
    <t xml:space="preserve">MERCEARIA FERREIRA DUTRA LTDA ME        </t>
  </si>
  <si>
    <t xml:space="preserve">NB 6173 MERC        </t>
  </si>
  <si>
    <t>22/03/2019</t>
  </si>
  <si>
    <t xml:space="preserve">MARCEARIA FERREIRA  </t>
  </si>
  <si>
    <t xml:space="preserve">AMBEV1812201211     </t>
  </si>
  <si>
    <t>18/12/2012</t>
  </si>
  <si>
    <t>MARTA HELENA FIGUEIREDO GABRIEL 03650225</t>
  </si>
  <si>
    <t xml:space="preserve">AMBEV2181315        </t>
  </si>
  <si>
    <t>21/08/2013</t>
  </si>
  <si>
    <t xml:space="preserve">MARCUS ARLEU TAVARES ME                 </t>
  </si>
  <si>
    <t xml:space="preserve">NB 6176             </t>
  </si>
  <si>
    <t>15/08/2019</t>
  </si>
  <si>
    <t>GERALDA MARIA BELA DOS SANTOS 4233715162</t>
  </si>
  <si>
    <t xml:space="preserve">ELVIRA A DE OLIVEIRA LOBO ME            </t>
  </si>
  <si>
    <t xml:space="preserve">NB 6187             </t>
  </si>
  <si>
    <t xml:space="preserve">VANDERLEIA DE OLIVEIRA 05295333671      </t>
  </si>
  <si>
    <t xml:space="preserve">BARZIN LEIA         </t>
  </si>
  <si>
    <t>22/03/2017</t>
  </si>
  <si>
    <t xml:space="preserve">ALESSANDRE BARBOSA FERREIRA ME          </t>
  </si>
  <si>
    <t xml:space="preserve">15484848            </t>
  </si>
  <si>
    <t>09/12/2011</t>
  </si>
  <si>
    <t xml:space="preserve">BAR DO COLINA       </t>
  </si>
  <si>
    <t>14/09/2018</t>
  </si>
  <si>
    <t xml:space="preserve">RESTAURANTE LINGUICA NO PAO LTDA EPP    </t>
  </si>
  <si>
    <t xml:space="preserve">NB 6213             </t>
  </si>
  <si>
    <t xml:space="preserve">ANTONIO ALMEIDA SIMOES                  </t>
  </si>
  <si>
    <t>29/05/2014</t>
  </si>
  <si>
    <t>25/09/2014</t>
  </si>
  <si>
    <t xml:space="preserve">TRANSRODO TRANSPORTES E COMERCIO LTDA   </t>
  </si>
  <si>
    <t xml:space="preserve">PORTOO AVENIDA      </t>
  </si>
  <si>
    <t xml:space="preserve">POSTO AV            </t>
  </si>
  <si>
    <t>04/04/2017</t>
  </si>
  <si>
    <t xml:space="preserve">44418               </t>
  </si>
  <si>
    <t>11/05/2018</t>
  </si>
  <si>
    <t xml:space="preserve">NB 6226             </t>
  </si>
  <si>
    <t>23/06/2020</t>
  </si>
  <si>
    <t>12/03/2021</t>
  </si>
  <si>
    <t xml:space="preserve">MP 6226             </t>
  </si>
  <si>
    <t>04/04/2019</t>
  </si>
  <si>
    <t xml:space="preserve">JF FERNANDES JUNIOR ME                  </t>
  </si>
  <si>
    <t>22/07/2021</t>
  </si>
  <si>
    <t>05/08/2021</t>
  </si>
  <si>
    <t xml:space="preserve">NB 6237             </t>
  </si>
  <si>
    <t xml:space="preserve">ALBERTINA AFONSO ME                     </t>
  </si>
  <si>
    <t xml:space="preserve">MERC SANTANA        </t>
  </si>
  <si>
    <t xml:space="preserve">SANTANA             </t>
  </si>
  <si>
    <t>06/11/2015</t>
  </si>
  <si>
    <t xml:space="preserve">TRINDADE CARVALHO E CIA LTDA            </t>
  </si>
  <si>
    <t xml:space="preserve">SUPER MARCS         </t>
  </si>
  <si>
    <t>26/11/2013</t>
  </si>
  <si>
    <t xml:space="preserve">NB 6300             </t>
  </si>
  <si>
    <t>28/05/2019</t>
  </si>
  <si>
    <t xml:space="preserve">SUP MARCS           </t>
  </si>
  <si>
    <t xml:space="preserve">HELION GONCALVES DA SILVA ME            </t>
  </si>
  <si>
    <t xml:space="preserve">6349 HELION         </t>
  </si>
  <si>
    <t xml:space="preserve">CARANGOLA TENIS CLUBE                   </t>
  </si>
  <si>
    <t xml:space="preserve">AMBEV28101315       </t>
  </si>
  <si>
    <t>28/10/2013</t>
  </si>
  <si>
    <t xml:space="preserve">BAAA 259567         </t>
  </si>
  <si>
    <t>03/07/2005</t>
  </si>
  <si>
    <t>02/12/2008</t>
  </si>
  <si>
    <t xml:space="preserve">CLAUDIO MIRANDA DE SOUZA                </t>
  </si>
  <si>
    <t xml:space="preserve">6434 CLAU           </t>
  </si>
  <si>
    <t>13/09/2019</t>
  </si>
  <si>
    <t>MIGUEL ANGELO DA SILVA AVILA 57054860659</t>
  </si>
  <si>
    <t xml:space="preserve">6436 MIGUEL         </t>
  </si>
  <si>
    <t>17/08/2021</t>
  </si>
  <si>
    <t xml:space="preserve">WELLINGTON JOSE BRUM PITASSI ME         </t>
  </si>
  <si>
    <t xml:space="preserve">F QUINTAL           </t>
  </si>
  <si>
    <t>15/03/2017</t>
  </si>
  <si>
    <t xml:space="preserve">SUPERMERCADO FORTALEZA LTDA             </t>
  </si>
  <si>
    <t>NB 6459 MERCEARIA LA</t>
  </si>
  <si>
    <t xml:space="preserve">M A CURVELO BAR DO BATUTA ME            </t>
  </si>
  <si>
    <t xml:space="preserve">NB 6460 M A CURVELO </t>
  </si>
  <si>
    <t>16/03/2020</t>
  </si>
  <si>
    <t xml:space="preserve">MAGDA CARNEIRO LEAL BARTOLI             </t>
  </si>
  <si>
    <t xml:space="preserve">BAR AMIZADE         </t>
  </si>
  <si>
    <t xml:space="preserve">DENILSON PIRES FIRMIANO                 </t>
  </si>
  <si>
    <t xml:space="preserve">BARDODENILSON       </t>
  </si>
  <si>
    <t>08/05/2014</t>
  </si>
  <si>
    <t xml:space="preserve">AMBEV1812201212     </t>
  </si>
  <si>
    <t>FIOS DE OVOS RESTAURANTE E LANCHONETE LT</t>
  </si>
  <si>
    <t xml:space="preserve">43692               </t>
  </si>
  <si>
    <t>03/01/2018</t>
  </si>
  <si>
    <t xml:space="preserve">FIOS DE OVOS        </t>
  </si>
  <si>
    <t>24/04/2018</t>
  </si>
  <si>
    <t xml:space="preserve">JOSE GERALDO DIOGO                      </t>
  </si>
  <si>
    <t xml:space="preserve">CANTINHO            </t>
  </si>
  <si>
    <t xml:space="preserve">SUPERMERCADO LOPES E SILVEIRA LTDA ME   </t>
  </si>
  <si>
    <t xml:space="preserve">MERCADO SILVEIRA    </t>
  </si>
  <si>
    <t>19/05/2017</t>
  </si>
  <si>
    <t xml:space="preserve">6563                </t>
  </si>
  <si>
    <t xml:space="preserve">MARIA DA GLORIA DE SOUZA FERREIRA       </t>
  </si>
  <si>
    <t>19/10/2012</t>
  </si>
  <si>
    <t xml:space="preserve">TREVO ART LTDA                          </t>
  </si>
  <si>
    <t xml:space="preserve">TREVO ART           </t>
  </si>
  <si>
    <t>07/10/2016</t>
  </si>
  <si>
    <t xml:space="preserve">JOAQUIM MOREIRA NETO                    </t>
  </si>
  <si>
    <t>07/06/2013</t>
  </si>
  <si>
    <t xml:space="preserve">LILIAN DE OLIVEIRA RODRIGUES            </t>
  </si>
  <si>
    <t xml:space="preserve">LILIAN              </t>
  </si>
  <si>
    <t>24/02/2017</t>
  </si>
  <si>
    <t>ROMILDA MONTEIRO DE BARROS OLIVEIRA 0837</t>
  </si>
  <si>
    <t>21/09/2021</t>
  </si>
  <si>
    <t xml:space="preserve">JOAO PAULO TOLEDO SIMAO 04447916630     </t>
  </si>
  <si>
    <t xml:space="preserve">JP BAR E REST       </t>
  </si>
  <si>
    <t>01/06/2015</t>
  </si>
  <si>
    <t>MARCELO LUIZ RIBEIRO MARTINS 00326141600</t>
  </si>
  <si>
    <t xml:space="preserve">DEPARAMARCELOB      </t>
  </si>
  <si>
    <t>25/05/2010</t>
  </si>
  <si>
    <t>25/05/2012</t>
  </si>
  <si>
    <t xml:space="preserve">MARCELINHO          </t>
  </si>
  <si>
    <t>30/05/2015</t>
  </si>
  <si>
    <t xml:space="preserve">DISK CERVEJA 3 IRMAOS LTDA              </t>
  </si>
  <si>
    <t xml:space="preserve">ROCHA E VICENSONI LTDA ME               </t>
  </si>
  <si>
    <t xml:space="preserve">BAR DO JOAQUIM      </t>
  </si>
  <si>
    <t xml:space="preserve">ESTACAO SABOR DE MINAS LTDA ME          </t>
  </si>
  <si>
    <t xml:space="preserve">AMBEV225133         </t>
  </si>
  <si>
    <t>21/05/2013</t>
  </si>
  <si>
    <t xml:space="preserve">OSWALDINO ALVES VIANA                   </t>
  </si>
  <si>
    <t xml:space="preserve">NB 6701 OSWALDO     </t>
  </si>
  <si>
    <t xml:space="preserve">6701 OSWALDINO      </t>
  </si>
  <si>
    <t xml:space="preserve">931203-005          </t>
  </si>
  <si>
    <t>08/08/2005</t>
  </si>
  <si>
    <t>19/11/2015</t>
  </si>
  <si>
    <t xml:space="preserve">NEUZA DE FATIMA SILVA 76569357620       </t>
  </si>
  <si>
    <t>06/07/2012</t>
  </si>
  <si>
    <t xml:space="preserve">CONCEICAO APARECIDA LOPES LADEIRA       </t>
  </si>
  <si>
    <t xml:space="preserve">ADAO FERNANDES DA SILVA                 </t>
  </si>
  <si>
    <t xml:space="preserve">6783                </t>
  </si>
  <si>
    <t xml:space="preserve">EDMILSON CANESCHI SARTORI               </t>
  </si>
  <si>
    <t>16/09/2014</t>
  </si>
  <si>
    <t xml:space="preserve">VALTER LUIS DOS REIS 00727469630        </t>
  </si>
  <si>
    <t>26/05/2015</t>
  </si>
  <si>
    <t xml:space="preserve">321544              </t>
  </si>
  <si>
    <t xml:space="preserve">FABIO THEODORO BERNARDES 99881675634    </t>
  </si>
  <si>
    <t xml:space="preserve">6919 FAB            </t>
  </si>
  <si>
    <t>12/04/2021</t>
  </si>
  <si>
    <t xml:space="preserve">CLEVERSON BARBOSA PEDRA GOMES ME        </t>
  </si>
  <si>
    <t xml:space="preserve">NB 6949             </t>
  </si>
  <si>
    <t xml:space="preserve">SUPERMERCADO BPARO LTDA ME              </t>
  </si>
  <si>
    <t xml:space="preserve">NB ¨6952            </t>
  </si>
  <si>
    <t>25/08/2020</t>
  </si>
  <si>
    <t xml:space="preserve">ANGELA DA SILVA PEREIRA 25974904672     </t>
  </si>
  <si>
    <t xml:space="preserve">AMBEV1322132132     </t>
  </si>
  <si>
    <t xml:space="preserve">NB 6997             </t>
  </si>
  <si>
    <t xml:space="preserve">GILSON DE SOUZA 42421489687             </t>
  </si>
  <si>
    <t xml:space="preserve">BAR SOOUZA          </t>
  </si>
  <si>
    <t xml:space="preserve">J A PIZZARIA DE GUARANI LTDA            </t>
  </si>
  <si>
    <t xml:space="preserve">J.A.                </t>
  </si>
  <si>
    <t xml:space="preserve">ROBERT ARLINDO DIAS FERRAZ 06980079646  </t>
  </si>
  <si>
    <t xml:space="preserve">NB 7006             </t>
  </si>
  <si>
    <t xml:space="preserve">MARIO EMILIO GROSSI DE SOUSA ME         </t>
  </si>
  <si>
    <t xml:space="preserve">CLAUDIO FERREIRA DE PAULA 80326005668   </t>
  </si>
  <si>
    <t xml:space="preserve">BAR DO CLAUDINHO    </t>
  </si>
  <si>
    <t>25/01/2018</t>
  </si>
  <si>
    <t xml:space="preserve">NB 7067             </t>
  </si>
  <si>
    <t xml:space="preserve">JAIME VIEIRA VALENTE                    </t>
  </si>
  <si>
    <t xml:space="preserve">7082                </t>
  </si>
  <si>
    <t xml:space="preserve">POSTO MACHADO LTDA                      </t>
  </si>
  <si>
    <t xml:space="preserve">7092 POST           </t>
  </si>
  <si>
    <t xml:space="preserve">SUPERMERCADO MARIA LTDA ME              </t>
  </si>
  <si>
    <t>NB 7156 SUPERMERCADO</t>
  </si>
  <si>
    <t>16/02/2021</t>
  </si>
  <si>
    <t xml:space="preserve">NB 7156             </t>
  </si>
  <si>
    <t xml:space="preserve">L E L FERRAZ COMERCIO LTDA EPP          </t>
  </si>
  <si>
    <t>00000000000012345679</t>
  </si>
  <si>
    <t>30/11/2012</t>
  </si>
  <si>
    <t>03/12/2013</t>
  </si>
  <si>
    <t xml:space="preserve">CRUZ E KAIZER LTDA                      </t>
  </si>
  <si>
    <t xml:space="preserve">CRUZ KAI            </t>
  </si>
  <si>
    <t>27/09/2016</t>
  </si>
  <si>
    <t xml:space="preserve">CRUS E KAI          </t>
  </si>
  <si>
    <t xml:space="preserve">NB 7203             </t>
  </si>
  <si>
    <t>06/09/2019</t>
  </si>
  <si>
    <t xml:space="preserve">ARMAZEM VALENTIM LTDA                   </t>
  </si>
  <si>
    <t xml:space="preserve">7242 ARMAZEM        </t>
  </si>
  <si>
    <t xml:space="preserve">AMBEV24613          </t>
  </si>
  <si>
    <t>24/06/2013</t>
  </si>
  <si>
    <t xml:space="preserve">MARINA PEREIRA FREITAS                  </t>
  </si>
  <si>
    <t xml:space="preserve">MARINA              </t>
  </si>
  <si>
    <t>26/10/2015</t>
  </si>
  <si>
    <t xml:space="preserve">JOAQUIM BARTHOLOMEU FERRAZ E CIA LTDA   </t>
  </si>
  <si>
    <t xml:space="preserve">NB 7277             </t>
  </si>
  <si>
    <t xml:space="preserve">GENESIO DA SILVA 94096481653            </t>
  </si>
  <si>
    <t>MERCEARIA NENEGO 729</t>
  </si>
  <si>
    <t xml:space="preserve">CARLOS ROBERTO MOURA 75762560600        </t>
  </si>
  <si>
    <t xml:space="preserve">BAR DO CARLOS       </t>
  </si>
  <si>
    <t>09/10/2014</t>
  </si>
  <si>
    <t xml:space="preserve">SUPERMERCADOS SOUZA DE ALIMENTOS LTDA   </t>
  </si>
  <si>
    <t xml:space="preserve">NB 7348             </t>
  </si>
  <si>
    <t xml:space="preserve">JOSE EDUARDO        </t>
  </si>
  <si>
    <t xml:space="preserve">43484               </t>
  </si>
  <si>
    <t>21/11/2017</t>
  </si>
  <si>
    <t>SILVANILDA MOREIRA DOS SANTOS SOUZA 0169</t>
  </si>
  <si>
    <t xml:space="preserve">BAR SILVANILDA      </t>
  </si>
  <si>
    <t>23/03/2017</t>
  </si>
  <si>
    <t>SEBASTIAO CIPRIANO DE AGUIAR 53038207691</t>
  </si>
  <si>
    <t xml:space="preserve">NB 7390             </t>
  </si>
  <si>
    <t xml:space="preserve">NILSON VITAL DE FREITAS                 </t>
  </si>
  <si>
    <t xml:space="preserve">REFR7413            </t>
  </si>
  <si>
    <t>04/11/2013</t>
  </si>
  <si>
    <t xml:space="preserve">LEONARDO PROCINIO                       </t>
  </si>
  <si>
    <t xml:space="preserve">LEONARDO PROCINIO   </t>
  </si>
  <si>
    <t>20/04/2016</t>
  </si>
  <si>
    <t xml:space="preserve">NB 7421 LEONARDO    </t>
  </si>
  <si>
    <t>22/05/2019</t>
  </si>
  <si>
    <t>MARIA APARECIDA TEIXEIRA FERREIRA 042767</t>
  </si>
  <si>
    <t xml:space="preserve">NB 7426 MARIA A     </t>
  </si>
  <si>
    <t xml:space="preserve">ANTONIO LUIS DE LIVEIRA MARIANO ME      </t>
  </si>
  <si>
    <t xml:space="preserve">NB 7449             </t>
  </si>
  <si>
    <t>12/06/2019</t>
  </si>
  <si>
    <t xml:space="preserve">BAR MERC            </t>
  </si>
  <si>
    <t>12/09/2016</t>
  </si>
  <si>
    <t xml:space="preserve">DE/PNB14771         </t>
  </si>
  <si>
    <t>06/02/2013</t>
  </si>
  <si>
    <t xml:space="preserve">7449                </t>
  </si>
  <si>
    <t xml:space="preserve">MARIZA APARECIDA DA SILVA               </t>
  </si>
  <si>
    <t xml:space="preserve">NB 7464 MARIZA      </t>
  </si>
  <si>
    <t>21/12/2020</t>
  </si>
  <si>
    <t>27/02/2014</t>
  </si>
  <si>
    <t>16/04/2014</t>
  </si>
  <si>
    <t>SANDRA DE SOUZA LACERDA BARCARO 00845766</t>
  </si>
  <si>
    <t xml:space="preserve">BAR DA SANDRA       </t>
  </si>
  <si>
    <t>19/09/2013</t>
  </si>
  <si>
    <t xml:space="preserve">LEANDRO FARIA RUBACK - ME               </t>
  </si>
  <si>
    <t xml:space="preserve">EDMEIRE ARLINDO DE MOURA RAMALHO        </t>
  </si>
  <si>
    <t xml:space="preserve">7516                </t>
  </si>
  <si>
    <t xml:space="preserve">LUIS AFONSO ALVES DO VALE               </t>
  </si>
  <si>
    <t xml:space="preserve">BAR PONTO CERTO     </t>
  </si>
  <si>
    <t>10/03/2017</t>
  </si>
  <si>
    <t xml:space="preserve">RONILDO SANTOS DUTRA                    </t>
  </si>
  <si>
    <t xml:space="preserve">NB 7521             </t>
  </si>
  <si>
    <t>13/01/2020</t>
  </si>
  <si>
    <t xml:space="preserve">JOSE CANDIDO AMBROSIO FILHO             </t>
  </si>
  <si>
    <t>MERCEARIA SAO COSME E DAMIAO DE MIRAI LT</t>
  </si>
  <si>
    <t xml:space="preserve">7556 MERC           </t>
  </si>
  <si>
    <t>16/08/2021</t>
  </si>
  <si>
    <t xml:space="preserve">NB 7556             </t>
  </si>
  <si>
    <t xml:space="preserve">IDA HELENA FAVA NUNES ME                </t>
  </si>
  <si>
    <t xml:space="preserve">ARMAZEM REZENDE DE ALVORADA LTDA EPP    </t>
  </si>
  <si>
    <t xml:space="preserve">ARMAZEM REZENDE     </t>
  </si>
  <si>
    <t>06/07/2015</t>
  </si>
  <si>
    <t xml:space="preserve">ORLANDO EVANGELISTA DE ALMEIDA FILHO    </t>
  </si>
  <si>
    <t>01/03/2013</t>
  </si>
  <si>
    <t>08/08/2013</t>
  </si>
  <si>
    <t xml:space="preserve">REUBER HELENO RIBEIRO LOPES - EPP       </t>
  </si>
  <si>
    <t xml:space="preserve">7593 r h            </t>
  </si>
  <si>
    <t>21/10/2020</t>
  </si>
  <si>
    <t>17/07/2017</t>
  </si>
  <si>
    <t>21/09/2012</t>
  </si>
  <si>
    <t xml:space="preserve">LANCH PONTE TORTA   </t>
  </si>
  <si>
    <t>17/03/2017</t>
  </si>
  <si>
    <t xml:space="preserve">RAFAELA DE OLIVEIRA SILVA               </t>
  </si>
  <si>
    <t xml:space="preserve">7615                </t>
  </si>
  <si>
    <t xml:space="preserve">7615 RAFAELA DE O   </t>
  </si>
  <si>
    <t xml:space="preserve">LOCADORA            </t>
  </si>
  <si>
    <t>30/08/2013</t>
  </si>
  <si>
    <t>08/05/2015</t>
  </si>
  <si>
    <t xml:space="preserve">CARANGOLA CAMPESTRE CLUBE               </t>
  </si>
  <si>
    <t xml:space="preserve">CAMPESTRE           </t>
  </si>
  <si>
    <t>13/11/2015</t>
  </si>
  <si>
    <t xml:space="preserve">124574578           </t>
  </si>
  <si>
    <t>15/03/2010</t>
  </si>
  <si>
    <t xml:space="preserve">DARLAN DUARTE BORGES                    </t>
  </si>
  <si>
    <t xml:space="preserve">7633 DARLAN DUARTE  </t>
  </si>
  <si>
    <t>08/12/2020</t>
  </si>
  <si>
    <t xml:space="preserve">NB 7633             </t>
  </si>
  <si>
    <t>23/01/2019</t>
  </si>
  <si>
    <t xml:space="preserve">J C C MONTEIRO BUFFET ME                </t>
  </si>
  <si>
    <t>28/01/2014</t>
  </si>
  <si>
    <t>23/06/2015</t>
  </si>
  <si>
    <t xml:space="preserve">SEBASTIANA CHICARELLI DOS REIS ME       </t>
  </si>
  <si>
    <t xml:space="preserve">NB 7654 SEBASTIANA  </t>
  </si>
  <si>
    <t>09/04/2019</t>
  </si>
  <si>
    <t xml:space="preserve">MAGNO MAGALHAES MARQUES E CIA LTDA ME   </t>
  </si>
  <si>
    <t>23/09/2013</t>
  </si>
  <si>
    <t xml:space="preserve">MARINEIDE BARROSO DA COSTA 02380615667  </t>
  </si>
  <si>
    <t xml:space="preserve">BAR IPIRANGA        </t>
  </si>
  <si>
    <t xml:space="preserve">LEONARDO ROSA DA CONCEICAO              </t>
  </si>
  <si>
    <t xml:space="preserve">DEPARANB7151        </t>
  </si>
  <si>
    <t xml:space="preserve">RIVELINO ROBERTO DE OLIVEIRA            </t>
  </si>
  <si>
    <t xml:space="preserve">NOVOO SABOR         </t>
  </si>
  <si>
    <t xml:space="preserve">PIZZA 1 LTDA ME                         </t>
  </si>
  <si>
    <t xml:space="preserve">NB 7774             </t>
  </si>
  <si>
    <t xml:space="preserve">RESTAURANTE BRAUNA EIRELI ME            </t>
  </si>
  <si>
    <t xml:space="preserve">AMBEV94395          </t>
  </si>
  <si>
    <t>08/05/2013</t>
  </si>
  <si>
    <t xml:space="preserve">RESTAURANTE BRAUNA  </t>
  </si>
  <si>
    <t>19/10/2018</t>
  </si>
  <si>
    <t xml:space="preserve">REST BRAUNAS        </t>
  </si>
  <si>
    <t xml:space="preserve">REINALDO MARQUES PATROCINIO BORGES      </t>
  </si>
  <si>
    <t xml:space="preserve">NB 7802             </t>
  </si>
  <si>
    <t xml:space="preserve">CELENA BERTOLINA ZIDORO                 </t>
  </si>
  <si>
    <t xml:space="preserve">CELENAS             </t>
  </si>
  <si>
    <t xml:space="preserve">ALDAIZA JOVITA DA SILVA 55597777653     </t>
  </si>
  <si>
    <t xml:space="preserve">SABOR DE MINAS      </t>
  </si>
  <si>
    <t>27/01/2016</t>
  </si>
  <si>
    <t xml:space="preserve">NB 7806 ALDAIZA     </t>
  </si>
  <si>
    <t xml:space="preserve">SUPERMERCADO VIEIRA E PARO LTDA ME      </t>
  </si>
  <si>
    <t xml:space="preserve">NB 7812             </t>
  </si>
  <si>
    <t xml:space="preserve">ONOFRE PINTO DE SOUZA                   </t>
  </si>
  <si>
    <t xml:space="preserve">ONOFRE              </t>
  </si>
  <si>
    <t>COMERCIAL N 1 ALIMENTOS DE CATAGUASES EI</t>
  </si>
  <si>
    <t>26/04/2014</t>
  </si>
  <si>
    <t>14/08/2014</t>
  </si>
  <si>
    <t>20/12/2016</t>
  </si>
  <si>
    <t>27/05/2013</t>
  </si>
  <si>
    <t>20/08/2013</t>
  </si>
  <si>
    <t xml:space="preserve">7853 COMERCIAL 1    </t>
  </si>
  <si>
    <t xml:space="preserve">ODILON COSTA DA SILVA FILHO             </t>
  </si>
  <si>
    <t xml:space="preserve">BAR DO ODILON       </t>
  </si>
  <si>
    <t>01/02/2018</t>
  </si>
  <si>
    <t xml:space="preserve">EDER CORDEIRO BONATO                    </t>
  </si>
  <si>
    <t xml:space="preserve">L E P SANTOS E CIA LTDA ME              </t>
  </si>
  <si>
    <t xml:space="preserve">NB 7942             </t>
  </si>
  <si>
    <t>30/07/2019</t>
  </si>
  <si>
    <t xml:space="preserve">NB 7942 L EP        </t>
  </si>
  <si>
    <t>15/01/2020</t>
  </si>
  <si>
    <t xml:space="preserve">CASA N S DE FATIMA CEREAIS LTD          </t>
  </si>
  <si>
    <t>29/05/2015</t>
  </si>
  <si>
    <t xml:space="preserve">ANTONIO ULISSES GOMES DA SILVA          </t>
  </si>
  <si>
    <t xml:space="preserve">ANNTONIO            </t>
  </si>
  <si>
    <t xml:space="preserve">NORMA SOARES DE OLIVEIRA MAGALHAES      </t>
  </si>
  <si>
    <t>11/10/2014</t>
  </si>
  <si>
    <t xml:space="preserve">GUIMARAES NEVES E GROSSI COMERCIAL LTDA </t>
  </si>
  <si>
    <t xml:space="preserve">MERCADO GROSSI      </t>
  </si>
  <si>
    <t xml:space="preserve">AMBEV3010131        </t>
  </si>
  <si>
    <t>30/10/2013</t>
  </si>
  <si>
    <t xml:space="preserve">AMBEV3010132        </t>
  </si>
  <si>
    <t xml:space="preserve">MP 7992             </t>
  </si>
  <si>
    <t>02/04/2019</t>
  </si>
  <si>
    <t xml:space="preserve">GUIMARAES NEVES     </t>
  </si>
  <si>
    <t>03/04/2019</t>
  </si>
  <si>
    <t xml:space="preserve">GUIMARAES MP 7992   </t>
  </si>
  <si>
    <t xml:space="preserve">324548878           </t>
  </si>
  <si>
    <t>05/04/2011</t>
  </si>
  <si>
    <t>0000000000000000bhnt</t>
  </si>
  <si>
    <t>17/05/2008</t>
  </si>
  <si>
    <t xml:space="preserve">GUIMARAES           </t>
  </si>
  <si>
    <t xml:space="preserve">GROSSI              </t>
  </si>
  <si>
    <t xml:space="preserve">7992                </t>
  </si>
  <si>
    <t xml:space="preserve">MARCIO MEIRELLES PEREIRA                </t>
  </si>
  <si>
    <t xml:space="preserve">EVERALDO GONCALVES DE SOUZA 75148919604 </t>
  </si>
  <si>
    <t xml:space="preserve">NB 8000             </t>
  </si>
  <si>
    <t xml:space="preserve">EDSON TEIXEIRA GUIMARAES                </t>
  </si>
  <si>
    <t>21/02/2006</t>
  </si>
  <si>
    <t xml:space="preserve">BAR DO EDSON        </t>
  </si>
  <si>
    <t>16/04/2008</t>
  </si>
  <si>
    <t xml:space="preserve">1575928-00          </t>
  </si>
  <si>
    <t>18/09/2006</t>
  </si>
  <si>
    <t xml:space="preserve">ROBERTO CARLOS SALLES MATTOS            </t>
  </si>
  <si>
    <t xml:space="preserve">BAR MACHADO         </t>
  </si>
  <si>
    <t xml:space="preserve">LUCIENE GOMES PINTO PALMA               </t>
  </si>
  <si>
    <t>26/01/2013</t>
  </si>
  <si>
    <t xml:space="preserve">JOSE DIAS FERNANDES                     </t>
  </si>
  <si>
    <t xml:space="preserve">8040 JOSE DIAS      </t>
  </si>
  <si>
    <t>14/10/2019</t>
  </si>
  <si>
    <t xml:space="preserve">BAR DO PEIXINHO     </t>
  </si>
  <si>
    <t>17/01/2019</t>
  </si>
  <si>
    <t xml:space="preserve">NB 8040 JOSE        </t>
  </si>
  <si>
    <t xml:space="preserve">WELBER TEIXEIRA FERREIRA 03754040669    </t>
  </si>
  <si>
    <t xml:space="preserve">ANTONIO JORGE DE CARVALHO               </t>
  </si>
  <si>
    <t>17/04/2006</t>
  </si>
  <si>
    <t xml:space="preserve">OSMAR THEODORO RIBEIRO ME               </t>
  </si>
  <si>
    <t xml:space="preserve">AMBEV123456         </t>
  </si>
  <si>
    <t>08/07/2013</t>
  </si>
  <si>
    <t xml:space="preserve">JOSE OTAVIO TONAZIO ME                  </t>
  </si>
  <si>
    <t xml:space="preserve">MEIRE LUCIA MATOS PADOVANI 80063098687  </t>
  </si>
  <si>
    <t xml:space="preserve">NB 8079             </t>
  </si>
  <si>
    <t xml:space="preserve">ROBERTO GONCALVES DUARTE ME             </t>
  </si>
  <si>
    <t xml:space="preserve">BAR DO ROBERTO      </t>
  </si>
  <si>
    <t xml:space="preserve">AFONSO CARLOS DA SILVA                  </t>
  </si>
  <si>
    <t xml:space="preserve">BAR DO AFONSO       </t>
  </si>
  <si>
    <t>CHURRASCARIA E LANCHONETE PARANA LTDA ME</t>
  </si>
  <si>
    <t xml:space="preserve">NB 8111             </t>
  </si>
  <si>
    <t>11/03/2022</t>
  </si>
  <si>
    <t>06/01/2021</t>
  </si>
  <si>
    <t xml:space="preserve">WILTON MOLONE                           </t>
  </si>
  <si>
    <t>NB 8135 WILTON MOLON</t>
  </si>
  <si>
    <t>27/01/2020</t>
  </si>
  <si>
    <t xml:space="preserve">JOSE GERALDO FARIA E CIA LTDA ME        </t>
  </si>
  <si>
    <t>20/07/2012</t>
  </si>
  <si>
    <t>16/08/2013</t>
  </si>
  <si>
    <t xml:space="preserve">N M FERREIRA E CIA LTDA                 </t>
  </si>
  <si>
    <t>30/10/2006</t>
  </si>
  <si>
    <t>27/10/2011</t>
  </si>
  <si>
    <t>06/10/2012</t>
  </si>
  <si>
    <t>10/06/2013</t>
  </si>
  <si>
    <t>30/05/2014</t>
  </si>
  <si>
    <t xml:space="preserve">ADEMIR ROBERTO MARQUES E CIA LTDA ME    </t>
  </si>
  <si>
    <t xml:space="preserve">1576092             </t>
  </si>
  <si>
    <t>11/01/2010</t>
  </si>
  <si>
    <t xml:space="preserve">FELIX JOSE DA SILVA 08648573653         </t>
  </si>
  <si>
    <t xml:space="preserve">BAZAR FELIX         </t>
  </si>
  <si>
    <t>31/08/2018</t>
  </si>
  <si>
    <t xml:space="preserve">FABRICIO MOREIRA LEITAO                 </t>
  </si>
  <si>
    <t xml:space="preserve">45875               </t>
  </si>
  <si>
    <t>15/10/2012</t>
  </si>
  <si>
    <t xml:space="preserve">AMBEV12344          </t>
  </si>
  <si>
    <t>30/01/2013</t>
  </si>
  <si>
    <t>10/10/2013</t>
  </si>
  <si>
    <t>24/06/2014</t>
  </si>
  <si>
    <t xml:space="preserve">ANTONIA DE ANDRADE ARAUJO               </t>
  </si>
  <si>
    <t xml:space="preserve">PESQUE  E PAGUE     </t>
  </si>
  <si>
    <t>03/11/2014</t>
  </si>
  <si>
    <t xml:space="preserve">PEP PEDRA BRANCA    </t>
  </si>
  <si>
    <t>26/03/2015</t>
  </si>
  <si>
    <t xml:space="preserve">NB 8167 A D A       </t>
  </si>
  <si>
    <t xml:space="preserve">AMARILDO RAGAGLIA                       </t>
  </si>
  <si>
    <t xml:space="preserve">BAR E RESTAURANTE UIRAPURU LTDA         </t>
  </si>
  <si>
    <t xml:space="preserve">POSTO UIRAPURU      </t>
  </si>
  <si>
    <t xml:space="preserve">GILCELIO PEDRO CORDIBELLI 02934118673   </t>
  </si>
  <si>
    <t xml:space="preserve">GILCELIO            </t>
  </si>
  <si>
    <t>25/01/2019</t>
  </si>
  <si>
    <t xml:space="preserve">8188                </t>
  </si>
  <si>
    <t xml:space="preserve">FREDERICO SOUSA LAGE                    </t>
  </si>
  <si>
    <t xml:space="preserve">DISTRIBUIDORA       </t>
  </si>
  <si>
    <t>10/08/2015</t>
  </si>
  <si>
    <t xml:space="preserve">IRACEMA MARTINS DA COSTA 81894333691    </t>
  </si>
  <si>
    <t xml:space="preserve">NB 8239             </t>
  </si>
  <si>
    <t>03/06/2019</t>
  </si>
  <si>
    <t xml:space="preserve">ACOUGUE E MERCEARIA </t>
  </si>
  <si>
    <t xml:space="preserve">HELENA MARIA ALVES PURGATO              </t>
  </si>
  <si>
    <t>17/11/2015</t>
  </si>
  <si>
    <t>29/04/2015</t>
  </si>
  <si>
    <t xml:space="preserve">GILMARA RENATA FATIMA DA SILVA SOUZA DE </t>
  </si>
  <si>
    <t>26/02/2014</t>
  </si>
  <si>
    <t xml:space="preserve">FORNALHA            </t>
  </si>
  <si>
    <t xml:space="preserve">WALDIR ALMEIDA DOMINGUES                </t>
  </si>
  <si>
    <t xml:space="preserve">nvcehgwfenke        </t>
  </si>
  <si>
    <t>14/03/2015</t>
  </si>
  <si>
    <t xml:space="preserve">E R LANCHONETE E RESTAURANTE LTDA ME    </t>
  </si>
  <si>
    <t>17/10/2015</t>
  </si>
  <si>
    <t xml:space="preserve">LUIZ CARLOS DUARTE 95845810663          </t>
  </si>
  <si>
    <t xml:space="preserve">MARIA APARECIDA DA SILVA NASCIMENTO     </t>
  </si>
  <si>
    <t xml:space="preserve">CARLOS ANTONIO VIEIRA                   </t>
  </si>
  <si>
    <t xml:space="preserve">MERCEARIA VIEIRA    </t>
  </si>
  <si>
    <t>28/04/2014</t>
  </si>
  <si>
    <t xml:space="preserve">JERRY ADRIANE TEODORO                   </t>
  </si>
  <si>
    <t xml:space="preserve">MERC ADRIANE        </t>
  </si>
  <si>
    <t xml:space="preserve">PAULO COUTO JULIANE ME                  </t>
  </si>
  <si>
    <t xml:space="preserve">NB 8364             </t>
  </si>
  <si>
    <t xml:space="preserve">MERCADO SANTO ANTONIO DE PALMA LTDA ME  </t>
  </si>
  <si>
    <t xml:space="preserve">STO ANTONIO         </t>
  </si>
  <si>
    <t>11/09/2019</t>
  </si>
  <si>
    <t>30/08/2019</t>
  </si>
  <si>
    <t xml:space="preserve">DIEGO LIMA MORAES                       </t>
  </si>
  <si>
    <t xml:space="preserve">AMBEV120913         </t>
  </si>
  <si>
    <t>12/09/2013</t>
  </si>
  <si>
    <t xml:space="preserve">GILBERTO GERALDO DE BARROS ME           </t>
  </si>
  <si>
    <t xml:space="preserve">AMBEV161013         </t>
  </si>
  <si>
    <t>16/10/2013</t>
  </si>
  <si>
    <t>SUPERMERCADO SILVA DE SAO GERALDO LTDA M</t>
  </si>
  <si>
    <t xml:space="preserve">MERC PRACA          </t>
  </si>
  <si>
    <t xml:space="preserve">NB 8403 SUPER       </t>
  </si>
  <si>
    <t>26/06/2019</t>
  </si>
  <si>
    <t xml:space="preserve">A N CEREAIS E ARMARINHOS LTDA           </t>
  </si>
  <si>
    <t>24/03/2008</t>
  </si>
  <si>
    <t xml:space="preserve">SUP FERRAZ          </t>
  </si>
  <si>
    <t>25/06/2018</t>
  </si>
  <si>
    <t xml:space="preserve">NB 8417 A N         </t>
  </si>
  <si>
    <t>NB 8417 SUPERMERCADO</t>
  </si>
  <si>
    <t xml:space="preserve">FERRAZ              </t>
  </si>
  <si>
    <t xml:space="preserve">LUCAS MACHADO FAVA                      </t>
  </si>
  <si>
    <t>MERCEARIA DOIS IRMAOS RIOBRANQUENSE LTDA</t>
  </si>
  <si>
    <t>24/08/2012</t>
  </si>
  <si>
    <t xml:space="preserve">ISABEL DIAS VIANA ME                    </t>
  </si>
  <si>
    <t xml:space="preserve">NB 8436             </t>
  </si>
  <si>
    <t>22/04/2021</t>
  </si>
  <si>
    <t xml:space="preserve">CASA SAO JUDAS TADEU LTDA ME            </t>
  </si>
  <si>
    <t xml:space="preserve">AMBEV5620139        </t>
  </si>
  <si>
    <t>05/06/2013</t>
  </si>
  <si>
    <t xml:space="preserve">MERCEARIA DO TADEU  </t>
  </si>
  <si>
    <t>09/07/2018</t>
  </si>
  <si>
    <t>00000000000025635255</t>
  </si>
  <si>
    <t>05/05/2006</t>
  </si>
  <si>
    <t>02/05/2011</t>
  </si>
  <si>
    <t xml:space="preserve">TAADEU              </t>
  </si>
  <si>
    <t xml:space="preserve">DENISE DE FREITAS FERNANDES 04936357693 </t>
  </si>
  <si>
    <t xml:space="preserve">NB 8477             </t>
  </si>
  <si>
    <t>15/05/2019</t>
  </si>
  <si>
    <t xml:space="preserve">ADRIANO FURTADO PIRES 05399137666       </t>
  </si>
  <si>
    <t xml:space="preserve">NB 8502             </t>
  </si>
  <si>
    <t>19/08/2019</t>
  </si>
  <si>
    <t xml:space="preserve">MARILZA DA SILVA CASSIMIRO              </t>
  </si>
  <si>
    <t xml:space="preserve">NB 8506             </t>
  </si>
  <si>
    <t>05/09/2019</t>
  </si>
  <si>
    <t>14/11/2019</t>
  </si>
  <si>
    <t xml:space="preserve">JORGE LUIZ FARIA                        </t>
  </si>
  <si>
    <t xml:space="preserve">NB 8521             </t>
  </si>
  <si>
    <t>17/08/2020</t>
  </si>
  <si>
    <t xml:space="preserve">BAR DO LUIZIM       </t>
  </si>
  <si>
    <t>28/03/2018</t>
  </si>
  <si>
    <t xml:space="preserve">NB 8521 JORGE       </t>
  </si>
  <si>
    <t xml:space="preserve">CELIO ANTONIO DO NASCIMENTO             </t>
  </si>
  <si>
    <t xml:space="preserve">PAULO DA SILVEIRA FREITAS ME            </t>
  </si>
  <si>
    <t>PAULO SILVEIRA FREIT</t>
  </si>
  <si>
    <t>07/02/2014</t>
  </si>
  <si>
    <t xml:space="preserve">JAIR PEREIRA RODRIGUES 03081641640      </t>
  </si>
  <si>
    <t xml:space="preserve">JAAIR               </t>
  </si>
  <si>
    <t xml:space="preserve">RESENDE E OLIVEIRA LTDA                 </t>
  </si>
  <si>
    <t xml:space="preserve">NB 8630             </t>
  </si>
  <si>
    <t>25/04/2017</t>
  </si>
  <si>
    <t xml:space="preserve">44426               </t>
  </si>
  <si>
    <t>NB 8630 RESENDE E OL</t>
  </si>
  <si>
    <t>02/07/2019</t>
  </si>
  <si>
    <t xml:space="preserve">NB 8630 RESENDE     </t>
  </si>
  <si>
    <t>02/12/2019</t>
  </si>
  <si>
    <t xml:space="preserve">AVISTAO DO PAULINHO LTDA ME             </t>
  </si>
  <si>
    <t xml:space="preserve">AVISTAO             </t>
  </si>
  <si>
    <t>MICHELLE SCHETTINO BARBOSA JUNQUEIRA VIL</t>
  </si>
  <si>
    <t xml:space="preserve">CAZARIN E CRUZ LTDA                     </t>
  </si>
  <si>
    <t>10/06/2015</t>
  </si>
  <si>
    <t>24/06/2015</t>
  </si>
  <si>
    <t>05/08/2015</t>
  </si>
  <si>
    <t>31/05/2017</t>
  </si>
  <si>
    <t>15/04/2015</t>
  </si>
  <si>
    <t xml:space="preserve">HAROLDO RIBEIRO VENANCIO                </t>
  </si>
  <si>
    <t>18/08/2015</t>
  </si>
  <si>
    <t xml:space="preserve">CARAMONAS TENIS CLUBE                   </t>
  </si>
  <si>
    <t xml:space="preserve">CARAMONAS           </t>
  </si>
  <si>
    <t>23/06/2016</t>
  </si>
  <si>
    <t>ANTONIO CARLOS DE SOUZA OLIVEIRA MERCEAR</t>
  </si>
  <si>
    <t xml:space="preserve">A OLIVEIRA          </t>
  </si>
  <si>
    <t>22/03/2016</t>
  </si>
  <si>
    <t xml:space="preserve">CHURRASCARIA RS LTDA ME                 </t>
  </si>
  <si>
    <t>00000000000123456789</t>
  </si>
  <si>
    <t>22/11/2012</t>
  </si>
  <si>
    <t>05/12/2013</t>
  </si>
  <si>
    <t xml:space="preserve">GAUCHOO             </t>
  </si>
  <si>
    <t xml:space="preserve">DE/PARA-NB-970      </t>
  </si>
  <si>
    <t>27/12/2013</t>
  </si>
  <si>
    <t xml:space="preserve">NB 8664 CHURRAS     </t>
  </si>
  <si>
    <t xml:space="preserve">CHURRAS NB 8664     </t>
  </si>
  <si>
    <t xml:space="preserve">ROGERIO DIAS ME                         </t>
  </si>
  <si>
    <t xml:space="preserve">MERC OASIS          </t>
  </si>
  <si>
    <t xml:space="preserve">GUILHERME DIAS MOREIRA                  </t>
  </si>
  <si>
    <t xml:space="preserve">BOM PRECO           </t>
  </si>
  <si>
    <t>09/08/2016</t>
  </si>
  <si>
    <t xml:space="preserve">MP 8672             </t>
  </si>
  <si>
    <t>05/04/2019</t>
  </si>
  <si>
    <t xml:space="preserve">AMBEVMARCO2013      </t>
  </si>
  <si>
    <t xml:space="preserve">LINHARES E CIA LTDA                     </t>
  </si>
  <si>
    <t xml:space="preserve">NB 8674             </t>
  </si>
  <si>
    <t>29/05/2019</t>
  </si>
  <si>
    <t>28/06/2017</t>
  </si>
  <si>
    <t>13/07/2017</t>
  </si>
  <si>
    <t>08/10/2014</t>
  </si>
  <si>
    <t xml:space="preserve">NILTON ANTONIO VAZ                      </t>
  </si>
  <si>
    <t xml:space="preserve">NILTON BAR          </t>
  </si>
  <si>
    <t xml:space="preserve">DUDA S LANCHES LTDA                     </t>
  </si>
  <si>
    <t xml:space="preserve">MP 8696 DUDA S      </t>
  </si>
  <si>
    <t>11/06/2014</t>
  </si>
  <si>
    <t>26/10/2011</t>
  </si>
  <si>
    <t xml:space="preserve">MARINA SILVA TORRES DE PAULA MATTOS     </t>
  </si>
  <si>
    <t xml:space="preserve">MERCEARIA TORRES    </t>
  </si>
  <si>
    <t>13/05/2016</t>
  </si>
  <si>
    <t xml:space="preserve">HAROLDO TAVARES DA SILVA 33347131649    </t>
  </si>
  <si>
    <t xml:space="preserve">DEPARA NB9484       </t>
  </si>
  <si>
    <t>20/03/2014</t>
  </si>
  <si>
    <t xml:space="preserve">DEPARA NB9484A      </t>
  </si>
  <si>
    <t xml:space="preserve">SUELI DAS GRACAS DE ALMEIDA 77330617687 </t>
  </si>
  <si>
    <t xml:space="preserve">SUELI               </t>
  </si>
  <si>
    <t>10/11/2014</t>
  </si>
  <si>
    <t xml:space="preserve">VAZ DE MELO E CIA LTDA EPP              </t>
  </si>
  <si>
    <t xml:space="preserve">NB 8710             </t>
  </si>
  <si>
    <t>21/05/2019</t>
  </si>
  <si>
    <t>25/02/2021</t>
  </si>
  <si>
    <t xml:space="preserve">SUPERMERCADO GUIRICEMA EIRELI EPP       </t>
  </si>
  <si>
    <t xml:space="preserve">NB 8725             </t>
  </si>
  <si>
    <t>23/03/2021</t>
  </si>
  <si>
    <t>13/03/2015</t>
  </si>
  <si>
    <t>17/04/2013</t>
  </si>
  <si>
    <t>24/10/2019</t>
  </si>
  <si>
    <t xml:space="preserve">JOSE NILTON VAZ DE MELO EPP             </t>
  </si>
  <si>
    <t>18/03/2010</t>
  </si>
  <si>
    <t xml:space="preserve">2610476             </t>
  </si>
  <si>
    <t>08/10/2009</t>
  </si>
  <si>
    <t>04/03/2010</t>
  </si>
  <si>
    <t xml:space="preserve">4294968             </t>
  </si>
  <si>
    <t>13/09/2008</t>
  </si>
  <si>
    <t xml:space="preserve">MARCOS ROBSON FIALHO RANGEL             </t>
  </si>
  <si>
    <t xml:space="preserve">NB 8729             </t>
  </si>
  <si>
    <t xml:space="preserve">LEANDRO DIAS                            </t>
  </si>
  <si>
    <t xml:space="preserve">LUCIANO             </t>
  </si>
  <si>
    <t>16/09/2016</t>
  </si>
  <si>
    <t xml:space="preserve">BRUNO VICENTE DA ROCHA                  </t>
  </si>
  <si>
    <t xml:space="preserve">NB 8779             </t>
  </si>
  <si>
    <t>17/03/2021</t>
  </si>
  <si>
    <t xml:space="preserve">NB 8779 BRUNO       </t>
  </si>
  <si>
    <t>ADELIA APARECIDA ALEIXO DUTRA 0591075563</t>
  </si>
  <si>
    <t xml:space="preserve">BAR DO ZE BAO FILHO </t>
  </si>
  <si>
    <t>10/10/2014</t>
  </si>
  <si>
    <t xml:space="preserve">CLAUDIO MENEZES FERREIRA EPP            </t>
  </si>
  <si>
    <t>07/10/2019</t>
  </si>
  <si>
    <t>20/07/2017</t>
  </si>
  <si>
    <t xml:space="preserve">MERCEARIA ADAO E ADAIR LTDA EPP         </t>
  </si>
  <si>
    <t xml:space="preserve">ADAO E ADAIR        </t>
  </si>
  <si>
    <t>23/09/2016</t>
  </si>
  <si>
    <t xml:space="preserve">MATHEUS VIANA FELIPE                    </t>
  </si>
  <si>
    <t xml:space="preserve">NB 8886 MATHEUS     </t>
  </si>
  <si>
    <t>19/12/2019</t>
  </si>
  <si>
    <t xml:space="preserve">CLAUDIO ROBERTO VIEIRA 03673574612      </t>
  </si>
  <si>
    <t>17/11/2014</t>
  </si>
  <si>
    <t>02/04/2014</t>
  </si>
  <si>
    <t xml:space="preserve">LANCHONETE IPE MANIA LTDA ME            </t>
  </si>
  <si>
    <t xml:space="preserve">NB 8917             </t>
  </si>
  <si>
    <t>03/12/2020</t>
  </si>
  <si>
    <t xml:space="preserve">NB 8917 LANCHONETE  </t>
  </si>
  <si>
    <t xml:space="preserve">NB 8917 IP          </t>
  </si>
  <si>
    <t xml:space="preserve">DAVID EDSON CAETANO DE SOUZA            </t>
  </si>
  <si>
    <t xml:space="preserve">BAR 24 HORAS        </t>
  </si>
  <si>
    <t xml:space="preserve">M E O BARBOSA ME                        </t>
  </si>
  <si>
    <t>23/07/2015</t>
  </si>
  <si>
    <t xml:space="preserve">BAR BUE             </t>
  </si>
  <si>
    <t xml:space="preserve">SUPERMERCADO OLIVEIRA E FILHOS LTDA     </t>
  </si>
  <si>
    <t xml:space="preserve">AMBEV2606138        </t>
  </si>
  <si>
    <t xml:space="preserve">NB 8939             </t>
  </si>
  <si>
    <t xml:space="preserve">M C B DO AMARAL 97468568634             </t>
  </si>
  <si>
    <t xml:space="preserve">M C B DO AMARAL     </t>
  </si>
  <si>
    <t>12/08/2016</t>
  </si>
  <si>
    <t xml:space="preserve">M E N CHOPPERIA E PIZZARIA LTDA         </t>
  </si>
  <si>
    <t xml:space="preserve">SPETTOS E CIA       </t>
  </si>
  <si>
    <t xml:space="preserve">M E N CHOPPER       </t>
  </si>
  <si>
    <t xml:space="preserve">8957                </t>
  </si>
  <si>
    <t xml:space="preserve">MARIA FRANCISCA BARBOSA LIMA ME         </t>
  </si>
  <si>
    <t xml:space="preserve">MARIA COMIX         </t>
  </si>
  <si>
    <t>16/10/2018</t>
  </si>
  <si>
    <t>16/02/2017</t>
  </si>
  <si>
    <t>13/02/2014</t>
  </si>
  <si>
    <t>18/11/2019</t>
  </si>
  <si>
    <t xml:space="preserve">LEANDRO FERREIRA DE SOUZA               </t>
  </si>
  <si>
    <t xml:space="preserve">DEPARA NB8974       </t>
  </si>
  <si>
    <t xml:space="preserve">DEPARA NB6192       </t>
  </si>
  <si>
    <t>28/01/2015</t>
  </si>
  <si>
    <t xml:space="preserve">WILLIAN RIBEIRO DA SILVA                </t>
  </si>
  <si>
    <t xml:space="preserve">8980 w              </t>
  </si>
  <si>
    <t>22/10/2020</t>
  </si>
  <si>
    <t xml:space="preserve">SIDNEI DE ALMEIDA MENDES E CIA LTDA     </t>
  </si>
  <si>
    <t xml:space="preserve">2611276             </t>
  </si>
  <si>
    <t>01/03/2010</t>
  </si>
  <si>
    <t xml:space="preserve">9014 SIDNEI         </t>
  </si>
  <si>
    <t>21/03/2019</t>
  </si>
  <si>
    <t xml:space="preserve">BAR E LANCH MENDES  </t>
  </si>
  <si>
    <t xml:space="preserve">MARIA MADALENA TEIXEIRA                 </t>
  </si>
  <si>
    <t>13/07/2015</t>
  </si>
  <si>
    <t xml:space="preserve">JOAO PAULO SOARES PIRES 01515786641     </t>
  </si>
  <si>
    <t xml:space="preserve">NB 9041             </t>
  </si>
  <si>
    <t xml:space="preserve">ANILTON AURELIO APOSTOLO                </t>
  </si>
  <si>
    <t>17/04/2014</t>
  </si>
  <si>
    <t xml:space="preserve">ANILTON             </t>
  </si>
  <si>
    <t>03/10/2015</t>
  </si>
  <si>
    <t xml:space="preserve">JORGE LUCIANO DA SILVA                  </t>
  </si>
  <si>
    <t xml:space="preserve">9078                </t>
  </si>
  <si>
    <t xml:space="preserve">IDICLEIA APARECIDA JORGE                </t>
  </si>
  <si>
    <t xml:space="preserve">NB 9081             </t>
  </si>
  <si>
    <t xml:space="preserve">BAR DA APARECIDA    </t>
  </si>
  <si>
    <t xml:space="preserve">BAR DA APARECIDA1   </t>
  </si>
  <si>
    <t xml:space="preserve">BORDONI E CRUZ RESTAURANTE LTDA ME      </t>
  </si>
  <si>
    <t xml:space="preserve">CARNE E CIA 2       </t>
  </si>
  <si>
    <t>CARNE E CIA CENTRO 2</t>
  </si>
  <si>
    <t xml:space="preserve">RA COSTA BAR E MERCEARIA LTDA ME        </t>
  </si>
  <si>
    <t xml:space="preserve">NB 9100             </t>
  </si>
  <si>
    <t>28/05/2014</t>
  </si>
  <si>
    <t>17/07/2014</t>
  </si>
  <si>
    <t xml:space="preserve">HELMADAN DE QUEIROZ SILVA 36044431720   </t>
  </si>
  <si>
    <t xml:space="preserve">Q BAR               </t>
  </si>
  <si>
    <t>21/07/2014</t>
  </si>
  <si>
    <t xml:space="preserve">RESTAURANTE PURO ALHO LTDA ME           </t>
  </si>
  <si>
    <t xml:space="preserve">NB 9122             </t>
  </si>
  <si>
    <t>15/03/2021</t>
  </si>
  <si>
    <t xml:space="preserve">ALVES E IBRAHIM LTDA                    </t>
  </si>
  <si>
    <t xml:space="preserve">SUP JUNINHO         </t>
  </si>
  <si>
    <t xml:space="preserve">BIANCA DE SA LEITE ME                   </t>
  </si>
  <si>
    <t xml:space="preserve">BIANCA              </t>
  </si>
  <si>
    <t>18/06/2014</t>
  </si>
  <si>
    <t xml:space="preserve">FRANCISCO MARTINS DOS SANTOS ME         </t>
  </si>
  <si>
    <t xml:space="preserve">NB 9157             </t>
  </si>
  <si>
    <t xml:space="preserve">MERCADO DO CHICO    </t>
  </si>
  <si>
    <t>17/12/2011</t>
  </si>
  <si>
    <t>21/06/2014</t>
  </si>
  <si>
    <t xml:space="preserve">43362               </t>
  </si>
  <si>
    <t xml:space="preserve">CASA ELAINE LTDA                        </t>
  </si>
  <si>
    <t xml:space="preserve">NB 9161             </t>
  </si>
  <si>
    <t xml:space="preserve">ADEMIR FERNANDES CASSANE                </t>
  </si>
  <si>
    <t xml:space="preserve">NB 9185 ADEMIR      </t>
  </si>
  <si>
    <t>03/05/2021</t>
  </si>
  <si>
    <t xml:space="preserve">JOAO DE DEUS DA ROCHA                   </t>
  </si>
  <si>
    <t xml:space="preserve">9195 JOAO           </t>
  </si>
  <si>
    <t xml:space="preserve">JULIO CESAR MIGLIORI COSTA 12007516632  </t>
  </si>
  <si>
    <t xml:space="preserve">LANCH 2 IRMAOS      </t>
  </si>
  <si>
    <t>24/05/2016</t>
  </si>
  <si>
    <t>MIRABRAS COMERCIO IMPORTACAO E EXPORTACA</t>
  </si>
  <si>
    <t xml:space="preserve">AMBEV2810131        </t>
  </si>
  <si>
    <t xml:space="preserve">miranda             </t>
  </si>
  <si>
    <t>08/01/2016</t>
  </si>
  <si>
    <t>19/07/2018</t>
  </si>
  <si>
    <t xml:space="preserve">MIRABRAS            </t>
  </si>
  <si>
    <t xml:space="preserve">SUP MIRANDA         </t>
  </si>
  <si>
    <t xml:space="preserve">CLAUDIANA APARECIDA DO NASCIMENTO       </t>
  </si>
  <si>
    <t>20/06/2014</t>
  </si>
  <si>
    <t>15/05/2015</t>
  </si>
  <si>
    <t xml:space="preserve">ARMAZEM DALPERIO LTDA                   </t>
  </si>
  <si>
    <t>30/09/2016</t>
  </si>
  <si>
    <t>13/05/2015</t>
  </si>
  <si>
    <t>24/07/2013</t>
  </si>
  <si>
    <t>08/07/2015</t>
  </si>
  <si>
    <t xml:space="preserve">A VIEIRA ME                             </t>
  </si>
  <si>
    <t xml:space="preserve">BIG FOME            </t>
  </si>
  <si>
    <t>26/05/2017</t>
  </si>
  <si>
    <t xml:space="preserve">ALINE VALENTE PIRES                     </t>
  </si>
  <si>
    <t>03/07/2014</t>
  </si>
  <si>
    <t xml:space="preserve">NB 9251 ALINE       </t>
  </si>
  <si>
    <t xml:space="preserve">LUCAS PIRES                             </t>
  </si>
  <si>
    <t xml:space="preserve">9272 LUCAS          </t>
  </si>
  <si>
    <t xml:space="preserve">VALDINIZ FERREIRA CAMPOS                </t>
  </si>
  <si>
    <t>22/03/2021</t>
  </si>
  <si>
    <t xml:space="preserve">COMERCIAL TEIXEIRA E RAMOS LTDA ME      </t>
  </si>
  <si>
    <t xml:space="preserve">MERC LUIZINHO       </t>
  </si>
  <si>
    <t xml:space="preserve">9285 COMERCIAL      </t>
  </si>
  <si>
    <t xml:space="preserve">JORGE LUIS MOREIRA 10648653602          </t>
  </si>
  <si>
    <t>BAR CANTINHO DOS AMI</t>
  </si>
  <si>
    <t>02/12/2015</t>
  </si>
  <si>
    <t xml:space="preserve">43505               </t>
  </si>
  <si>
    <t>24/11/2017</t>
  </si>
  <si>
    <t xml:space="preserve">JOSE ROBERTO DOS SANTOS 87415682653     </t>
  </si>
  <si>
    <t xml:space="preserve">BETINHO             </t>
  </si>
  <si>
    <t>18/07/2015</t>
  </si>
  <si>
    <t xml:space="preserve">PAULO SERGIO VICTOR ME                  </t>
  </si>
  <si>
    <t xml:space="preserve">NB 9338             </t>
  </si>
  <si>
    <t xml:space="preserve">ANOIR COSTA 94609837668                 </t>
  </si>
  <si>
    <t xml:space="preserve">NB 9349             </t>
  </si>
  <si>
    <t>15/03/2019</t>
  </si>
  <si>
    <t>08/02/2021</t>
  </si>
  <si>
    <t xml:space="preserve">NB 9349 ANOIR       </t>
  </si>
  <si>
    <t xml:space="preserve">MERCADO DESTRO E COELHO LTDA ME         </t>
  </si>
  <si>
    <t xml:space="preserve">AAAAAAAAAAAA        </t>
  </si>
  <si>
    <t>15/05/2010</t>
  </si>
  <si>
    <t>26/05/2010</t>
  </si>
  <si>
    <t xml:space="preserve">L E H SUPERMERCADO EIRELI               </t>
  </si>
  <si>
    <t xml:space="preserve">9407 L E H          </t>
  </si>
  <si>
    <t xml:space="preserve">CELCO PEREIRA DE FARIA                  </t>
  </si>
  <si>
    <t xml:space="preserve">COCATE IRMAO LTDA                       </t>
  </si>
  <si>
    <t xml:space="preserve">PADARIA PORTUENSE   </t>
  </si>
  <si>
    <t>14/07/2014</t>
  </si>
  <si>
    <t xml:space="preserve">JOSE AMARILDO CARMANINI                 </t>
  </si>
  <si>
    <t xml:space="preserve">RECANTO             </t>
  </si>
  <si>
    <t xml:space="preserve">SUPERMERCADO FLOR D MINAS RIOBRANQUENSE </t>
  </si>
  <si>
    <t xml:space="preserve">SUP SAO JOAO        </t>
  </si>
  <si>
    <t xml:space="preserve">GUSTAVO PEREIRA ANDRADE                 </t>
  </si>
  <si>
    <t xml:space="preserve">BAR DO MARIM        </t>
  </si>
  <si>
    <t>11/09/2014</t>
  </si>
  <si>
    <t xml:space="preserve">JOSE CARLOS LOPES DOS SANTOS            </t>
  </si>
  <si>
    <t xml:space="preserve">NB 9474             </t>
  </si>
  <si>
    <t xml:space="preserve">EVANIO TAVARES DE QUEIROZ ME            </t>
  </si>
  <si>
    <t xml:space="preserve">EVANIO              </t>
  </si>
  <si>
    <t>25/07/2015</t>
  </si>
  <si>
    <t xml:space="preserve">IRACI FERREIRA RAFAEL ME                </t>
  </si>
  <si>
    <t xml:space="preserve">32568788            </t>
  </si>
  <si>
    <t xml:space="preserve">IRACI               </t>
  </si>
  <si>
    <t>11/11/2014</t>
  </si>
  <si>
    <t xml:space="preserve">LUANA FERREIRA                          </t>
  </si>
  <si>
    <t xml:space="preserve">BAR DO EXPEDITO     </t>
  </si>
  <si>
    <t xml:space="preserve">LUCELIO ANTONIO MARQUES DA SILVA        </t>
  </si>
  <si>
    <t xml:space="preserve">LUCELIO             </t>
  </si>
  <si>
    <t xml:space="preserve">BAR DO JILO         </t>
  </si>
  <si>
    <t>22/08/2018</t>
  </si>
  <si>
    <t xml:space="preserve">ANTONIO CARLOS PIRES E CIA LTDA ME      </t>
  </si>
  <si>
    <t xml:space="preserve">BAR DO TOEM         </t>
  </si>
  <si>
    <t>16/06/2017</t>
  </si>
  <si>
    <t xml:space="preserve">MARCIA MARQUES DE OLIVEIRA              </t>
  </si>
  <si>
    <t>08/04/2017</t>
  </si>
  <si>
    <t xml:space="preserve">HELIO RODRIGUES DE FREITAS 64452778615  </t>
  </si>
  <si>
    <t xml:space="preserve">9575                </t>
  </si>
  <si>
    <t xml:space="preserve">JOANA DARC DE MOURA RIBEIRO 06703822646 </t>
  </si>
  <si>
    <t>06/10/2014</t>
  </si>
  <si>
    <t xml:space="preserve">ONIXSAT RASTREAMENTO DE VEICULOS LTDA   </t>
  </si>
  <si>
    <t>26/09/2014</t>
  </si>
  <si>
    <t xml:space="preserve">MODULO DE PROTEÇÃO 85364100                                       </t>
  </si>
  <si>
    <t xml:space="preserve">SENSOR DE VIOLAÇÃO DE PAINEL 85364100                             </t>
  </si>
  <si>
    <t xml:space="preserve">ANA LUCIA PINHEIRO MACHADO ME           </t>
  </si>
  <si>
    <t xml:space="preserve">MERC DA ANA         </t>
  </si>
  <si>
    <t xml:space="preserve">GORASIL ADAO E CIA LTDA                 </t>
  </si>
  <si>
    <t xml:space="preserve">GORASIL             </t>
  </si>
  <si>
    <t xml:space="preserve">LOTUS CLUB UBA LTDA                     </t>
  </si>
  <si>
    <t xml:space="preserve">LOTUS CLUB UBA      </t>
  </si>
  <si>
    <t xml:space="preserve">LOTUS_CLUB_UBA      </t>
  </si>
  <si>
    <t xml:space="preserve">LOTUS CLUB          </t>
  </si>
  <si>
    <t xml:space="preserve">LOT 9656            </t>
  </si>
  <si>
    <t xml:space="preserve">9656 LOT            </t>
  </si>
  <si>
    <t xml:space="preserve">DANILO C BITENCOURT ME                  </t>
  </si>
  <si>
    <t xml:space="preserve">BAR DO AQUINO 9679  </t>
  </si>
  <si>
    <t xml:space="preserve">WAGUINHOS BAR LTDA                      </t>
  </si>
  <si>
    <t xml:space="preserve">NB 9702             </t>
  </si>
  <si>
    <t>12/05/2016</t>
  </si>
  <si>
    <t xml:space="preserve">DE PARA             </t>
  </si>
  <si>
    <t xml:space="preserve">9702 WAGUINHOS BAR  </t>
  </si>
  <si>
    <t>05/05/2021</t>
  </si>
  <si>
    <t xml:space="preserve">NILCE DO AMARAL BARROS 80510248691      </t>
  </si>
  <si>
    <t xml:space="preserve">NB 9705             </t>
  </si>
  <si>
    <t xml:space="preserve">ATAIDE GOMES DE SOUZA FILHO 40978206649 </t>
  </si>
  <si>
    <t xml:space="preserve">NB 9718             </t>
  </si>
  <si>
    <t>08/01/2019</t>
  </si>
  <si>
    <t xml:space="preserve">9718 ATAIDE         </t>
  </si>
  <si>
    <t xml:space="preserve">NASCIMENTO E SAMARINO LTDA              </t>
  </si>
  <si>
    <t xml:space="preserve">NB 9741             </t>
  </si>
  <si>
    <t xml:space="preserve">DENIS BATISTA DE FREITAS                </t>
  </si>
  <si>
    <t xml:space="preserve">BAR DO DENIS        </t>
  </si>
  <si>
    <t xml:space="preserve">MARIA ROSA DEMETRIO 10701646667         </t>
  </si>
  <si>
    <t xml:space="preserve">BARD O BOTAO        </t>
  </si>
  <si>
    <t>01/12/2014</t>
  </si>
  <si>
    <t>SEBASTIANA DAS GRACAS DA SILVA LANCHIN 0</t>
  </si>
  <si>
    <t xml:space="preserve">IMPERADOR           </t>
  </si>
  <si>
    <t xml:space="preserve">MARINALDO DONIZETE FERRAZ               </t>
  </si>
  <si>
    <t xml:space="preserve">BAR DO MARINALDO    </t>
  </si>
  <si>
    <t xml:space="preserve">MARINALDO           </t>
  </si>
  <si>
    <t>18/04/2017</t>
  </si>
  <si>
    <t>MARIA APARECIDA CAMPOS DE OLIVEIRA 03691</t>
  </si>
  <si>
    <t xml:space="preserve">CIDA BAR            </t>
  </si>
  <si>
    <t>H E J PANIFICADORA E CONFEITARIA LTDA ME</t>
  </si>
  <si>
    <t xml:space="preserve">PAD RAINHA DOS PAES </t>
  </si>
  <si>
    <t xml:space="preserve">ADAURY ANTONIO PIRES                    </t>
  </si>
  <si>
    <t xml:space="preserve">CLEVISON ALEXANDRE GABRY                </t>
  </si>
  <si>
    <t xml:space="preserve">44 VILA BAR         </t>
  </si>
  <si>
    <t>18/02/2008</t>
  </si>
  <si>
    <t>19/02/2015</t>
  </si>
  <si>
    <t xml:space="preserve">NB 9825 CLEVISON    </t>
  </si>
  <si>
    <t>APARECIDA SHIELA PINTO ESTAVANATI EIRELI</t>
  </si>
  <si>
    <t xml:space="preserve">APARECIDA           </t>
  </si>
  <si>
    <t>15/01/2015</t>
  </si>
  <si>
    <t>NEIDE APARECIDA MOREIRA COSTA 4889080465</t>
  </si>
  <si>
    <t xml:space="preserve">BAR MARCIO          </t>
  </si>
  <si>
    <t>23/04/2018</t>
  </si>
  <si>
    <t xml:space="preserve">SILVA E WERNECK LTDA                    </t>
  </si>
  <si>
    <t>10/03/2015</t>
  </si>
  <si>
    <t>14/09/2020</t>
  </si>
  <si>
    <t xml:space="preserve">NB 9983             </t>
  </si>
  <si>
    <t>07/07/2020</t>
  </si>
  <si>
    <t xml:space="preserve">DEPOSITO PAES       </t>
  </si>
  <si>
    <t>23/07/2019</t>
  </si>
  <si>
    <t xml:space="preserve">DEP PAES            </t>
  </si>
  <si>
    <t xml:space="preserve">SILVA               </t>
  </si>
  <si>
    <t>05/05/2015</t>
  </si>
  <si>
    <t>05/04/2016</t>
  </si>
  <si>
    <t xml:space="preserve">VERA LUCIA DE SOUZA                     </t>
  </si>
  <si>
    <t xml:space="preserve">MERC NOSSA SE       </t>
  </si>
  <si>
    <t xml:space="preserve">JOTA V SUPERMERCADO EIRELI              </t>
  </si>
  <si>
    <t xml:space="preserve">JV SUPE             </t>
  </si>
  <si>
    <t>01/02/2021</t>
  </si>
  <si>
    <t xml:space="preserve">ALEXANDRA SOARES DA SILVA               </t>
  </si>
  <si>
    <t xml:space="preserve">DEPOSITO ISAC       </t>
  </si>
  <si>
    <t>01/11/2018</t>
  </si>
  <si>
    <t xml:space="preserve">HELENA FONSECA TEMPONI                  </t>
  </si>
  <si>
    <t xml:space="preserve">NB 10028            </t>
  </si>
  <si>
    <t xml:space="preserve">10028 HELENA        </t>
  </si>
  <si>
    <t xml:space="preserve">NB 10028  HEL       </t>
  </si>
  <si>
    <t>14/02/2019</t>
  </si>
  <si>
    <t>MERCADINHO DA HELENA</t>
  </si>
  <si>
    <t xml:space="preserve">MERCEARIA FREITAS DE RECREIO LTDA ME    </t>
  </si>
  <si>
    <t xml:space="preserve">NB 10032            </t>
  </si>
  <si>
    <t xml:space="preserve">MARCIO S FRIOS LTDA EPP                 </t>
  </si>
  <si>
    <t xml:space="preserve">NB 10091 MARCIO'S   </t>
  </si>
  <si>
    <t>07/05/2019</t>
  </si>
  <si>
    <t xml:space="preserve">ANTONIO RAIMUNDO DE MOURA ME            </t>
  </si>
  <si>
    <t xml:space="preserve">SOL E NEVE 10114    </t>
  </si>
  <si>
    <t>01/08/2018</t>
  </si>
  <si>
    <t xml:space="preserve">UMBERTO COSTA VANELI                    </t>
  </si>
  <si>
    <t xml:space="preserve">UMBERTO             </t>
  </si>
  <si>
    <t xml:space="preserve">LANCHES ALINE CRUZ LTDA                 </t>
  </si>
  <si>
    <t xml:space="preserve">44497               </t>
  </si>
  <si>
    <t>23/05/2018</t>
  </si>
  <si>
    <t xml:space="preserve">ANTONIO DE JESUS SILVA                  </t>
  </si>
  <si>
    <t xml:space="preserve">ARMAZEM PORTUGUES   </t>
  </si>
  <si>
    <t>19/01/2017</t>
  </si>
  <si>
    <t xml:space="preserve">4294969             </t>
  </si>
  <si>
    <t>11/08/2007</t>
  </si>
  <si>
    <t xml:space="preserve">MERCADO HUGO E BETE LTDA                </t>
  </si>
  <si>
    <t xml:space="preserve">COMERC TEIXEIRA     </t>
  </si>
  <si>
    <t>02/05/2016</t>
  </si>
  <si>
    <t xml:space="preserve">NB 10165            </t>
  </si>
  <si>
    <t xml:space="preserve">ROMARIO DAS GRACAS PLAUSCHER            </t>
  </si>
  <si>
    <t>ADEIR JOSE FERREIRA DA SILVA 90586743634</t>
  </si>
  <si>
    <t xml:space="preserve">NB 10217 ADEIR      </t>
  </si>
  <si>
    <t xml:space="preserve">LUCIANA DA SILVA CUCO 00077093666       </t>
  </si>
  <si>
    <t xml:space="preserve">10218               </t>
  </si>
  <si>
    <t xml:space="preserve">CARRARO E ROCHA LTDA                    </t>
  </si>
  <si>
    <t xml:space="preserve">M A DE OLIVEIRA E CIA LTDA ME           </t>
  </si>
  <si>
    <t>24/06/2021</t>
  </si>
  <si>
    <t xml:space="preserve">WALDEMAR ANTUNES PACHECO                </t>
  </si>
  <si>
    <t>20/02/2017</t>
  </si>
  <si>
    <t xml:space="preserve">JAYME VIEIRA SUPERMERCADO LTDA          </t>
  </si>
  <si>
    <t xml:space="preserve">JUNHOAMBEV          </t>
  </si>
  <si>
    <t xml:space="preserve">NB 10230            </t>
  </si>
  <si>
    <t>20/02/2019</t>
  </si>
  <si>
    <t>27/06/2012</t>
  </si>
  <si>
    <t xml:space="preserve">10230               </t>
  </si>
  <si>
    <t>15/09/2017</t>
  </si>
  <si>
    <t xml:space="preserve">LANCHETERIA MAIS EIRELI EPP             </t>
  </si>
  <si>
    <t xml:space="preserve">NB 10238            </t>
  </si>
  <si>
    <t>10/05/2019</t>
  </si>
  <si>
    <t xml:space="preserve">LANCHETERIA         </t>
  </si>
  <si>
    <t xml:space="preserve">lanches mais        </t>
  </si>
  <si>
    <t>26/06/2015</t>
  </si>
  <si>
    <t xml:space="preserve">ADRIANA VALVERDE BARBOSA 08161929602    </t>
  </si>
  <si>
    <t xml:space="preserve">10247               </t>
  </si>
  <si>
    <t xml:space="preserve">LUCIANA DA SILVA VIEIRA E CIA LTDA ME   </t>
  </si>
  <si>
    <t>BAR E RESTAURANTE TI</t>
  </si>
  <si>
    <t xml:space="preserve">LEILA APARECIDA IZAIAS 10845880640      </t>
  </si>
  <si>
    <t>08/03/2021</t>
  </si>
  <si>
    <t xml:space="preserve">JOAO EDUARDO CAL ME                     </t>
  </si>
  <si>
    <t xml:space="preserve">NB 10284 MRC        </t>
  </si>
  <si>
    <t xml:space="preserve">MERC POPULAR        </t>
  </si>
  <si>
    <t>16/07/2015</t>
  </si>
  <si>
    <t xml:space="preserve">CRIZAN CESAR FERREIRA DOS SANTOS        </t>
  </si>
  <si>
    <t xml:space="preserve">CHURRASQUINHO       </t>
  </si>
  <si>
    <t>27/05/2016</t>
  </si>
  <si>
    <t xml:space="preserve">HELIO DE OLIVEIRA                       </t>
  </si>
  <si>
    <t xml:space="preserve">10287 HELIO         </t>
  </si>
  <si>
    <t xml:space="preserve">ACOUGUE DO HELIO    </t>
  </si>
  <si>
    <t xml:space="preserve">LUIZ ANTONIO SILVEIRA 32897685620       </t>
  </si>
  <si>
    <t xml:space="preserve">TETEUS              </t>
  </si>
  <si>
    <t xml:space="preserve">J M FILHO E CIA LTDA                    </t>
  </si>
  <si>
    <t>09/07/2012</t>
  </si>
  <si>
    <t>14/07/2012</t>
  </si>
  <si>
    <t>26/09/2013</t>
  </si>
  <si>
    <t xml:space="preserve">LUIZ PIMENTEL DE OLIVEIRA 42379113653   </t>
  </si>
  <si>
    <t xml:space="preserve">NB 10309            </t>
  </si>
  <si>
    <t>19/12/2018</t>
  </si>
  <si>
    <t xml:space="preserve">CKM LTDA ME                             </t>
  </si>
  <si>
    <t>17/08/2015</t>
  </si>
  <si>
    <t xml:space="preserve">NB 10311            </t>
  </si>
  <si>
    <t>05/05/2018</t>
  </si>
  <si>
    <t xml:space="preserve">ARENNA BEER         </t>
  </si>
  <si>
    <t>13/04/2018</t>
  </si>
  <si>
    <t>21/11/2019</t>
  </si>
  <si>
    <t>05/07/2017</t>
  </si>
  <si>
    <t>ROMILDA DA CONCEICAO DE SOUSA DOS SANTOS</t>
  </si>
  <si>
    <t xml:space="preserve">BAR DA ROMILDA      </t>
  </si>
  <si>
    <t>09/01/2017</t>
  </si>
  <si>
    <t>19/06/2017</t>
  </si>
  <si>
    <t>VICTOR ROBERTO DA SILVA PINTO CPF 028238</t>
  </si>
  <si>
    <t xml:space="preserve">BAR DO HENRIQUE     </t>
  </si>
  <si>
    <t>24/08/2015</t>
  </si>
  <si>
    <t xml:space="preserve">VALDILENE APARECIDA CURCIO DOS ANJOS ME </t>
  </si>
  <si>
    <t xml:space="preserve">SUP CAMPOS          </t>
  </si>
  <si>
    <t>05/07/2016</t>
  </si>
  <si>
    <t xml:space="preserve">MERCADO ANA LUIZA EIRELI ME             </t>
  </si>
  <si>
    <t xml:space="preserve">10384 MERCADO       </t>
  </si>
  <si>
    <t xml:space="preserve">GEAN LUCAS FERREIRA LEITAO              </t>
  </si>
  <si>
    <t>08/09/2015</t>
  </si>
  <si>
    <t xml:space="preserve">SENIZE MARIA COSTA LUCAS                </t>
  </si>
  <si>
    <t xml:space="preserve">LUCAS PIRES         </t>
  </si>
  <si>
    <t>02/10/2018</t>
  </si>
  <si>
    <t xml:space="preserve">SENIZE              </t>
  </si>
  <si>
    <t xml:space="preserve">SEBASTIAO CORVETO NAPOLEAO              </t>
  </si>
  <si>
    <t xml:space="preserve">BAR SEBASTIAO       </t>
  </si>
  <si>
    <t xml:space="preserve">TEREZA WERLICK DE OLIVEIRA              </t>
  </si>
  <si>
    <t xml:space="preserve">NB 10435            </t>
  </si>
  <si>
    <t>04/02/2021</t>
  </si>
  <si>
    <t xml:space="preserve">NB 10435 TEREZA     </t>
  </si>
  <si>
    <t xml:space="preserve">NB 10435 WERLIC     </t>
  </si>
  <si>
    <t xml:space="preserve">JESSE PINHEIRO SALUSTINO 58328475715    </t>
  </si>
  <si>
    <t xml:space="preserve">DIELLE LEME DA SILVA                    </t>
  </si>
  <si>
    <t xml:space="preserve">NB 10475            </t>
  </si>
  <si>
    <t>27/11/2018</t>
  </si>
  <si>
    <t xml:space="preserve">POLIANA ESPINDOLA 08049129632           </t>
  </si>
  <si>
    <t xml:space="preserve">44519               </t>
  </si>
  <si>
    <t>08/06/2018</t>
  </si>
  <si>
    <t xml:space="preserve">LUZIA MOREIRA LACERDA ANDRADE           </t>
  </si>
  <si>
    <t xml:space="preserve">NB 10488            </t>
  </si>
  <si>
    <t>02/07/2020</t>
  </si>
  <si>
    <t xml:space="preserve">MARCELO DE SOUZA TEIXEIRA 03820529608   </t>
  </si>
  <si>
    <t xml:space="preserve">MARGARIDA           </t>
  </si>
  <si>
    <t>16/11/2015</t>
  </si>
  <si>
    <t xml:space="preserve">RONEI FORTUNATO 85300691615             </t>
  </si>
  <si>
    <t>22/10/2015</t>
  </si>
  <si>
    <t xml:space="preserve">BAR REST VO MANOELA </t>
  </si>
  <si>
    <t xml:space="preserve">VANUSA RODRIGUES DUTRA ME               </t>
  </si>
  <si>
    <t xml:space="preserve">RELUS BAR           </t>
  </si>
  <si>
    <t>01/04/2016</t>
  </si>
  <si>
    <t xml:space="preserve">NB 10518            </t>
  </si>
  <si>
    <t>21/01/2020</t>
  </si>
  <si>
    <t xml:space="preserve">EDUARDO BARBOZA 80836747615             </t>
  </si>
  <si>
    <t xml:space="preserve">GILTON PAUL GRAVINA                     </t>
  </si>
  <si>
    <t xml:space="preserve">BAR KI DELICIA      </t>
  </si>
  <si>
    <t xml:space="preserve">IMPERIO PIZZARIA DE CATAGUASES LTDA ME  </t>
  </si>
  <si>
    <t xml:space="preserve">NB 10557            </t>
  </si>
  <si>
    <t>CARLOS ALBERTO DE OLIVEIRA ROCHA 6055886</t>
  </si>
  <si>
    <t xml:space="preserve">BETO NOCAUTS        </t>
  </si>
  <si>
    <t xml:space="preserve">ANDERSON DA SILVA ALVES 96434813600     </t>
  </si>
  <si>
    <t xml:space="preserve">IDEAL VARIEDADES    </t>
  </si>
  <si>
    <t xml:space="preserve">MARLEY RIBEIRO DE COSTA                 </t>
  </si>
  <si>
    <t xml:space="preserve">MARLEY              </t>
  </si>
  <si>
    <t xml:space="preserve">NB 10592            </t>
  </si>
  <si>
    <t xml:space="preserve">COMERCIO RAMIRO E FILHO LTDA            </t>
  </si>
  <si>
    <t xml:space="preserve">COMERCIO RAMIRO     </t>
  </si>
  <si>
    <t xml:space="preserve">EDIMAR DIAS FERRAZ 86064665653          </t>
  </si>
  <si>
    <t xml:space="preserve">BAR DO EDIMAR       </t>
  </si>
  <si>
    <t>27/11/2015</t>
  </si>
  <si>
    <t xml:space="preserve">44005               </t>
  </si>
  <si>
    <t>22/02/2018</t>
  </si>
  <si>
    <t>26/07/2018</t>
  </si>
  <si>
    <t xml:space="preserve">LUCIANO FERMIANO DE OLIVEIRA            </t>
  </si>
  <si>
    <t xml:space="preserve">BAR DO LUCIANO      </t>
  </si>
  <si>
    <t>17/05/2017</t>
  </si>
  <si>
    <t xml:space="preserve">KAIQUE SOUZA DE OLIVEIRA                </t>
  </si>
  <si>
    <t xml:space="preserve">NB 10658 KAIQUE     </t>
  </si>
  <si>
    <t xml:space="preserve">CIGANOS BAR 10658   </t>
  </si>
  <si>
    <t xml:space="preserve">LAIARA DOS SANTOS ALVIM 01476677638     </t>
  </si>
  <si>
    <t xml:space="preserve">NB 10660 LAIARA     </t>
  </si>
  <si>
    <t>27/03/2019</t>
  </si>
  <si>
    <t xml:space="preserve">S JORGE             </t>
  </si>
  <si>
    <t xml:space="preserve">WILIANA NOVAES MEDEIROS BEDIM           </t>
  </si>
  <si>
    <t xml:space="preserve">NB 10682            </t>
  </si>
  <si>
    <t>04/04/2022</t>
  </si>
  <si>
    <t xml:space="preserve">PADARIA DO BEDIM    </t>
  </si>
  <si>
    <t>25/08/2017</t>
  </si>
  <si>
    <t xml:space="preserve">nb 10682            </t>
  </si>
  <si>
    <t xml:space="preserve">A P DE ARAUJO FILHO ME                  </t>
  </si>
  <si>
    <t xml:space="preserve">NB 10685            </t>
  </si>
  <si>
    <t xml:space="preserve">J A S MARQUES ME                        </t>
  </si>
  <si>
    <t>10/12/2020</t>
  </si>
  <si>
    <t>19/11/2020</t>
  </si>
  <si>
    <t xml:space="preserve">MIRIAM MORAES DA SILVA                  </t>
  </si>
  <si>
    <t xml:space="preserve">NB 10725            </t>
  </si>
  <si>
    <t xml:space="preserve">SACOLAO MOARAES     </t>
  </si>
  <si>
    <t xml:space="preserve">ELIZANGELA DA CONCEICAO PARAIBA         </t>
  </si>
  <si>
    <t xml:space="preserve">10746               </t>
  </si>
  <si>
    <t xml:space="preserve">JOSE LAURINDO RODRIGUES                 </t>
  </si>
  <si>
    <t xml:space="preserve">BAR DO PANELAO      </t>
  </si>
  <si>
    <t xml:space="preserve">SANDRA APARECIDA RODRIGUES DUGONI       </t>
  </si>
  <si>
    <t xml:space="preserve">BAR DO CAMPO        </t>
  </si>
  <si>
    <t xml:space="preserve">EDIMEIA PEREIRA GOMES 45415536604       </t>
  </si>
  <si>
    <t xml:space="preserve">NB 10790            </t>
  </si>
  <si>
    <t xml:space="preserve">PAULO AUGUSTO SIMOES 77027159600        </t>
  </si>
  <si>
    <t xml:space="preserve">NB 10809            </t>
  </si>
  <si>
    <t xml:space="preserve">AUGUSTO             </t>
  </si>
  <si>
    <t xml:space="preserve">RICARDO CALIL                           </t>
  </si>
  <si>
    <t xml:space="preserve">10818               </t>
  </si>
  <si>
    <t xml:space="preserve">JUANICE OLIVEIRA SILVA 07259814667      </t>
  </si>
  <si>
    <t xml:space="preserve">SABOREAR            </t>
  </si>
  <si>
    <t xml:space="preserve">CAMPOS PRADO PANIFICADORA LTDA ME       </t>
  </si>
  <si>
    <t>03/08/2021</t>
  </si>
  <si>
    <t xml:space="preserve">NB 10856            </t>
  </si>
  <si>
    <t xml:space="preserve">RUZOVEL BATISTA DOS SANTOS 13691856691  </t>
  </si>
  <si>
    <t xml:space="preserve">BAR DO RUZOVEL      </t>
  </si>
  <si>
    <t>JORDAN S MOREIRA COM. DE GENEROS ALIMENT</t>
  </si>
  <si>
    <t>SAN RAPHAEL DISTRIBUIDORA DE BEBIDAS EIR</t>
  </si>
  <si>
    <t xml:space="preserve">SISTR SAN RA        </t>
  </si>
  <si>
    <t>19/01/2018</t>
  </si>
  <si>
    <t xml:space="preserve">NSA SUPERMERCADO LTDA                   </t>
  </si>
  <si>
    <t xml:space="preserve">131454878           </t>
  </si>
  <si>
    <t xml:space="preserve">NB 10912            </t>
  </si>
  <si>
    <t>18/06/2018</t>
  </si>
  <si>
    <t>28/06/2018</t>
  </si>
  <si>
    <t xml:space="preserve">10912 NSA           </t>
  </si>
  <si>
    <t xml:space="preserve">MAURICIO DE OLIVEIRA BARBOSA            </t>
  </si>
  <si>
    <t xml:space="preserve">10920               </t>
  </si>
  <si>
    <t>MORELO E MARQUES COMERCIO DE BEBIDAS LTD</t>
  </si>
  <si>
    <t xml:space="preserve">DE NB 7531          </t>
  </si>
  <si>
    <t>17/05/2016</t>
  </si>
  <si>
    <t xml:space="preserve">CIRLENE VERAZZANI DE CARVALHO           </t>
  </si>
  <si>
    <t xml:space="preserve">BAR DO AILTON       </t>
  </si>
  <si>
    <t xml:space="preserve">10939               </t>
  </si>
  <si>
    <t>LUCILEA DE OLIVEIRA PADOVANI MARCOLINO 0</t>
  </si>
  <si>
    <t xml:space="preserve">MP 10955 LUCILEA    </t>
  </si>
  <si>
    <t>28/04/2016</t>
  </si>
  <si>
    <t xml:space="preserve">ROSELI ROBERTO DE BARROS SANTOS         </t>
  </si>
  <si>
    <t xml:space="preserve">NB 10965            </t>
  </si>
  <si>
    <t xml:space="preserve">AUGUSTO PEREIRA DA SILVA                </t>
  </si>
  <si>
    <t xml:space="preserve">NB 11004            </t>
  </si>
  <si>
    <t>MARIA INEZ DE OLIVEIRA SOUZA 63800322668</t>
  </si>
  <si>
    <t xml:space="preserve">11007               </t>
  </si>
  <si>
    <t>06/01/2017</t>
  </si>
  <si>
    <t xml:space="preserve">RESTAURANTE RANCHO VERDE LTDA ME        </t>
  </si>
  <si>
    <t>MP 11011 RESTAURANTE</t>
  </si>
  <si>
    <t xml:space="preserve">RAANCHO VERDE       </t>
  </si>
  <si>
    <t xml:space="preserve">LAURIENE FELISBERTO BARROS 07667482608  </t>
  </si>
  <si>
    <t xml:space="preserve">44536               </t>
  </si>
  <si>
    <t xml:space="preserve">NB 11018            </t>
  </si>
  <si>
    <t xml:space="preserve">PAULO ROBERTO FERREIRA                  </t>
  </si>
  <si>
    <t xml:space="preserve">PAULO ROBERTO       </t>
  </si>
  <si>
    <t xml:space="preserve">JOSE ASTOLFO DE BEM                     </t>
  </si>
  <si>
    <t xml:space="preserve">JOOSE               </t>
  </si>
  <si>
    <t xml:space="preserve">44535               </t>
  </si>
  <si>
    <t xml:space="preserve">MARIA DALVA DE SOUZA PELUSO 53007328691 </t>
  </si>
  <si>
    <t xml:space="preserve">BAR DA TIA DALVA    </t>
  </si>
  <si>
    <t>18/05/2017</t>
  </si>
  <si>
    <t xml:space="preserve">11040               </t>
  </si>
  <si>
    <t xml:space="preserve">NCS BAR E MERCEARIA LTDA ME             </t>
  </si>
  <si>
    <t xml:space="preserve">11042               </t>
  </si>
  <si>
    <t xml:space="preserve">MERCADINHO C MARQUES LTDA ME            </t>
  </si>
  <si>
    <t xml:space="preserve">11060 MERC          </t>
  </si>
  <si>
    <t xml:space="preserve">ANTONIO ALVARENGA MACHADO               </t>
  </si>
  <si>
    <t xml:space="preserve">11092               </t>
  </si>
  <si>
    <t xml:space="preserve">NB 11092 ANTONIO    </t>
  </si>
  <si>
    <t xml:space="preserve">ALVARENGA           </t>
  </si>
  <si>
    <t xml:space="preserve">NB 11092            </t>
  </si>
  <si>
    <t>24/09/2018</t>
  </si>
  <si>
    <t xml:space="preserve">HIPPOS DANCE LTDA ME                    </t>
  </si>
  <si>
    <t>06/07/2016</t>
  </si>
  <si>
    <t xml:space="preserve">REFR BRAHMA         </t>
  </si>
  <si>
    <t xml:space="preserve">DANCE               </t>
  </si>
  <si>
    <t xml:space="preserve">NB 11109            </t>
  </si>
  <si>
    <t xml:space="preserve">NB 11109 HIPPOS     </t>
  </si>
  <si>
    <t xml:space="preserve">MARIUZA DA COSTA PEREIRA 62333933615    </t>
  </si>
  <si>
    <t xml:space="preserve">BAR E REST DA       </t>
  </si>
  <si>
    <t>02/08/2016</t>
  </si>
  <si>
    <t xml:space="preserve">WALDYR DE BARROS FILHO                  </t>
  </si>
  <si>
    <t xml:space="preserve">PIZZARIA DO WALDYR  </t>
  </si>
  <si>
    <t>28/08/2018</t>
  </si>
  <si>
    <t xml:space="preserve">LANCHONETE 4M LTDA ME                   </t>
  </si>
  <si>
    <t xml:space="preserve">CHURRAS MARCEL      </t>
  </si>
  <si>
    <t>13/10/2016</t>
  </si>
  <si>
    <t xml:space="preserve">CAMILO DE LELIS GALVAO DE SOUSA         </t>
  </si>
  <si>
    <t xml:space="preserve">BAR DO CAMILO       </t>
  </si>
  <si>
    <t xml:space="preserve">CAIO MATHEUS DA SILVA ROCHA 01          </t>
  </si>
  <si>
    <t xml:space="preserve">NB 11190 CAIO       </t>
  </si>
  <si>
    <t xml:space="preserve">NB 11190            </t>
  </si>
  <si>
    <t xml:space="preserve">LUCAS MENDES MELAO                      </t>
  </si>
  <si>
    <t>05/01/2017</t>
  </si>
  <si>
    <t xml:space="preserve">LUCAS               </t>
  </si>
  <si>
    <t xml:space="preserve">ADEMIR SOARES 28413300606               </t>
  </si>
  <si>
    <t xml:space="preserve">MERC RC             </t>
  </si>
  <si>
    <t>ALAIDES EDUARDO DA SILVA NETO 0681977566</t>
  </si>
  <si>
    <t xml:space="preserve">BAR ALAIDES         </t>
  </si>
  <si>
    <t>11/08/2017</t>
  </si>
  <si>
    <t xml:space="preserve">JOSE MARIA PEREIRA 21064750630          </t>
  </si>
  <si>
    <t xml:space="preserve">11209               </t>
  </si>
  <si>
    <t xml:space="preserve">HELIO MOREIRA PEREIRA                   </t>
  </si>
  <si>
    <t xml:space="preserve">MOIADOS BAR         </t>
  </si>
  <si>
    <t xml:space="preserve">NB 11212 HELIO      </t>
  </si>
  <si>
    <t>06/12/2016</t>
  </si>
  <si>
    <t xml:space="preserve">HELIO               </t>
  </si>
  <si>
    <t>23/08/2016</t>
  </si>
  <si>
    <t xml:space="preserve">PLAY HOUSE DE MURIAE LTDA ME            </t>
  </si>
  <si>
    <t xml:space="preserve">VAREJAAO            </t>
  </si>
  <si>
    <t>07/04/2017</t>
  </si>
  <si>
    <t xml:space="preserve">PEDRO GOMES DE FARIA 65660986668        </t>
  </si>
  <si>
    <t xml:space="preserve">11246               </t>
  </si>
  <si>
    <t>19/08/2016</t>
  </si>
  <si>
    <t xml:space="preserve">CENTRO ESPORTIVO J L LTDA  ME           </t>
  </si>
  <si>
    <t xml:space="preserve">NB 11247 CENTRO     </t>
  </si>
  <si>
    <t xml:space="preserve">MARLENE ANTONIA DA SILVA JERONIMO       </t>
  </si>
  <si>
    <t xml:space="preserve">SEBASTIAO JANUARIO JUNIOR               </t>
  </si>
  <si>
    <t xml:space="preserve">BAR E MERCJUNIN     </t>
  </si>
  <si>
    <t>06/06/2017</t>
  </si>
  <si>
    <t xml:space="preserve">DIEGO DA COSTA BARBOSA 05132035671      </t>
  </si>
  <si>
    <t xml:space="preserve">NB 11257 DIE        </t>
  </si>
  <si>
    <t xml:space="preserve">DANIELLY DIAS DOS SANTOS                </t>
  </si>
  <si>
    <t xml:space="preserve">DANIELLY            </t>
  </si>
  <si>
    <t xml:space="preserve">NB 11281 DN         </t>
  </si>
  <si>
    <t xml:space="preserve">BAR DANIELLY        </t>
  </si>
  <si>
    <t xml:space="preserve">FRANCISCO ADRIANO FILHO                 </t>
  </si>
  <si>
    <t xml:space="preserve">AMIGOS              </t>
  </si>
  <si>
    <t xml:space="preserve">PONTO AMIGOS        </t>
  </si>
  <si>
    <t>05/09/2016</t>
  </si>
  <si>
    <t xml:space="preserve">CARLOS ROBERTO OLIMPIO 45445850668      </t>
  </si>
  <si>
    <t xml:space="preserve">NB 11310 CARLOS     </t>
  </si>
  <si>
    <t>29/06/2021</t>
  </si>
  <si>
    <t>04/10/2016</t>
  </si>
  <si>
    <t xml:space="preserve">JOSE ALVES DOS SANTOS                   </t>
  </si>
  <si>
    <t xml:space="preserve">11323 JOSE A        </t>
  </si>
  <si>
    <t>10/02/2020</t>
  </si>
  <si>
    <t xml:space="preserve">BAR ZEZIN           </t>
  </si>
  <si>
    <t xml:space="preserve">CASSIANO PIMENTEL PERES                 </t>
  </si>
  <si>
    <t xml:space="preserve">NB 11359            </t>
  </si>
  <si>
    <t xml:space="preserve">11359 C P           </t>
  </si>
  <si>
    <t xml:space="preserve">BAR DO CASSIANO     </t>
  </si>
  <si>
    <t>13/09/2018</t>
  </si>
  <si>
    <t xml:space="preserve">CP 11359            </t>
  </si>
  <si>
    <t xml:space="preserve">NB 11359 CASSIANO   </t>
  </si>
  <si>
    <t xml:space="preserve">MARIA LUIZA RIBEIRO PEIXOTO 90621271691 </t>
  </si>
  <si>
    <t xml:space="preserve">BAR DA LUIZA        </t>
  </si>
  <si>
    <t>27/06/2018</t>
  </si>
  <si>
    <t xml:space="preserve">AC GOMES BAR E MERCEARIA ME             </t>
  </si>
  <si>
    <t xml:space="preserve">NB 11388            </t>
  </si>
  <si>
    <t xml:space="preserve">CORGESIO MESSIAS DE LANA 38209713604    </t>
  </si>
  <si>
    <t xml:space="preserve">BAR DO ZACA         </t>
  </si>
  <si>
    <t>ANA LUCIA FIARES MENDES GERMANO 62964984</t>
  </si>
  <si>
    <t xml:space="preserve">BAR DA ANA          </t>
  </si>
  <si>
    <t>02/02/2013</t>
  </si>
  <si>
    <t>21/09/2018</t>
  </si>
  <si>
    <t xml:space="preserve">JORGE CASAL CORREA                      </t>
  </si>
  <si>
    <t xml:space="preserve">BAR DO CORREIA      </t>
  </si>
  <si>
    <t xml:space="preserve">NB 11401            </t>
  </si>
  <si>
    <t xml:space="preserve">NB 11401 JORGE      </t>
  </si>
  <si>
    <t xml:space="preserve">11401               </t>
  </si>
  <si>
    <t>18/01/2018</t>
  </si>
  <si>
    <t xml:space="preserve">MARIA APARECIDA DE OLIVEIRA 38282348600 </t>
  </si>
  <si>
    <t xml:space="preserve">SABOR BARRA         </t>
  </si>
  <si>
    <t xml:space="preserve">SABOR DA BARRA      </t>
  </si>
  <si>
    <t xml:space="preserve">ILDO DA SILVA GUIMARAES                 </t>
  </si>
  <si>
    <t>14/12/2020</t>
  </si>
  <si>
    <t>04/07/2019</t>
  </si>
  <si>
    <t xml:space="preserve">NB 11420            </t>
  </si>
  <si>
    <t>13/07/2020</t>
  </si>
  <si>
    <t xml:space="preserve">ILDO                </t>
  </si>
  <si>
    <t xml:space="preserve">ALAN LUCAS FAUSTINO 10736631674         </t>
  </si>
  <si>
    <t xml:space="preserve">BAR DO ALAN         </t>
  </si>
  <si>
    <t xml:space="preserve">RHENANN DE LANA MEDEIROS                </t>
  </si>
  <si>
    <t xml:space="preserve">HORT FRUT           </t>
  </si>
  <si>
    <t xml:space="preserve">EDSON DE PAULA VIANA 24594628320        </t>
  </si>
  <si>
    <t xml:space="preserve">44490               </t>
  </si>
  <si>
    <t>22/05/2018</t>
  </si>
  <si>
    <t xml:space="preserve">EDSON 11451         </t>
  </si>
  <si>
    <t xml:space="preserve">LUCILEA NETO SANTOS                     </t>
  </si>
  <si>
    <t xml:space="preserve">NB 11456            </t>
  </si>
  <si>
    <t xml:space="preserve">NB 11456 LUCILEA    </t>
  </si>
  <si>
    <t xml:space="preserve">COSME LAUREANO CRISTIANO                </t>
  </si>
  <si>
    <t xml:space="preserve">NB 11494            </t>
  </si>
  <si>
    <t xml:space="preserve">ALEXANDRE INOCENCIO AMARAL              </t>
  </si>
  <si>
    <t xml:space="preserve">NB 11507            </t>
  </si>
  <si>
    <t>JAQUELINE APARECIDA SOUZA CRUZ 015179146</t>
  </si>
  <si>
    <t xml:space="preserve">11508 J A           </t>
  </si>
  <si>
    <t xml:space="preserve">RESTAURANTE E PIZZARIA DOCE SABOR E CIA </t>
  </si>
  <si>
    <t>10/09/2018</t>
  </si>
  <si>
    <t xml:space="preserve">11509               </t>
  </si>
  <si>
    <t xml:space="preserve">SUELI MACHADO MARIA 95717013604         </t>
  </si>
  <si>
    <t xml:space="preserve">BAR DO DIMAS        </t>
  </si>
  <si>
    <t>23/11/2016</t>
  </si>
  <si>
    <t>ALEX ANDERSON SANTIAGO CANDIAN 115478286</t>
  </si>
  <si>
    <t xml:space="preserve">DE10928             </t>
  </si>
  <si>
    <t xml:space="preserve">11525               </t>
  </si>
  <si>
    <t xml:space="preserve">ANA LUCIA DOS SANTOS 05141558762        </t>
  </si>
  <si>
    <t xml:space="preserve">MERC JOELSON        </t>
  </si>
  <si>
    <t xml:space="preserve">DELMIRA CRISTINA DE FREITAS PAULA       </t>
  </si>
  <si>
    <t xml:space="preserve">BUTEQUINS BAR       </t>
  </si>
  <si>
    <t xml:space="preserve">SALOMAO FRANCISCO DOS SANTOS            </t>
  </si>
  <si>
    <t xml:space="preserve">NB 11554 SALOMAO    </t>
  </si>
  <si>
    <t>09/09/2019</t>
  </si>
  <si>
    <t xml:space="preserve">BAR DO SALOMAO      </t>
  </si>
  <si>
    <t xml:space="preserve">EDUARDO JUNIOR DIAS 00730669661         </t>
  </si>
  <si>
    <t xml:space="preserve">NB 11559            </t>
  </si>
  <si>
    <t>08/07/2020</t>
  </si>
  <si>
    <t xml:space="preserve">ESUARDO             </t>
  </si>
  <si>
    <t>07/12/2016</t>
  </si>
  <si>
    <t xml:space="preserve">11559               </t>
  </si>
  <si>
    <t xml:space="preserve">BAR DA MARISTELA    </t>
  </si>
  <si>
    <t>04/01/2019</t>
  </si>
  <si>
    <t>08/08/2017</t>
  </si>
  <si>
    <t xml:space="preserve">MARIA DAS GRACAS CARDOSO 45476489649    </t>
  </si>
  <si>
    <t xml:space="preserve">BAR ALARIPIO        </t>
  </si>
  <si>
    <t xml:space="preserve">MP 11566            </t>
  </si>
  <si>
    <t xml:space="preserve">NILTON CEZAR PEREIRA 75118203600        </t>
  </si>
  <si>
    <t xml:space="preserve">TRIANGULO           </t>
  </si>
  <si>
    <t>12/01/2017</t>
  </si>
  <si>
    <t xml:space="preserve">NILTON              </t>
  </si>
  <si>
    <t>JULIO CESAR BRANQUINHO LOPES 05156917631</t>
  </si>
  <si>
    <t>30/03/2021</t>
  </si>
  <si>
    <t>NB 11602 JULIO CESAR</t>
  </si>
  <si>
    <t>30/09/2019</t>
  </si>
  <si>
    <t xml:space="preserve">11602               </t>
  </si>
  <si>
    <t>13/11/2017</t>
  </si>
  <si>
    <t xml:space="preserve">HELOISA MONTEIRO DE ANDRADE             </t>
  </si>
  <si>
    <t xml:space="preserve">BAR DO EDUARDO      </t>
  </si>
  <si>
    <t xml:space="preserve">LOPES E CABRAL LTDA EPP                 </t>
  </si>
  <si>
    <t xml:space="preserve">44532               </t>
  </si>
  <si>
    <t xml:space="preserve">CRISTIANO JUSTO ALVES 05548765663       </t>
  </si>
  <si>
    <t xml:space="preserve">11636               </t>
  </si>
  <si>
    <t>03/10/2017</t>
  </si>
  <si>
    <t xml:space="preserve">S FORTUNATO DA SILVA                    </t>
  </si>
  <si>
    <t>RESTAURANTE CAJUEIRO DE ARGIRITA LTDA ME</t>
  </si>
  <si>
    <t>29/01/2014</t>
  </si>
  <si>
    <t xml:space="preserve">FABRICIO DE SOUZA LIMA ME               </t>
  </si>
  <si>
    <t xml:space="preserve">PAD LANCH NOVO SAB  </t>
  </si>
  <si>
    <t xml:space="preserve">FORTINI E CARMANINI LTDA                </t>
  </si>
  <si>
    <t xml:space="preserve">NB 11723 FORTINI    </t>
  </si>
  <si>
    <t xml:space="preserve">NB 11723            </t>
  </si>
  <si>
    <t xml:space="preserve">11723               </t>
  </si>
  <si>
    <t>29/09/2017</t>
  </si>
  <si>
    <t xml:space="preserve">SANDRA MARIA COSTA PIRES 04172320635    </t>
  </si>
  <si>
    <t xml:space="preserve">BAR SANDRA          </t>
  </si>
  <si>
    <t>BARBARA MOURA SOUZA RODRIGUES DE SOUSA 0</t>
  </si>
  <si>
    <t xml:space="preserve">NB 11755            </t>
  </si>
  <si>
    <t>01/04/2019</t>
  </si>
  <si>
    <t xml:space="preserve">MARIANA FONTES PAIXAO                   </t>
  </si>
  <si>
    <t xml:space="preserve">MARIANA 11758       </t>
  </si>
  <si>
    <t xml:space="preserve">11758 MARI          </t>
  </si>
  <si>
    <t xml:space="preserve">GERALDO FERNANDES FILHO                 </t>
  </si>
  <si>
    <t xml:space="preserve">43646               </t>
  </si>
  <si>
    <t>22/12/2017</t>
  </si>
  <si>
    <t>MARIA DAS GRACAS DEZIDERIO SANTANA 72516</t>
  </si>
  <si>
    <t xml:space="preserve">NB 11771            </t>
  </si>
  <si>
    <t xml:space="preserve">FABIO BRANDAO JUNQUEIRA ME              </t>
  </si>
  <si>
    <t>14/05/2018</t>
  </si>
  <si>
    <t xml:space="preserve">TELMA LUCIA MARCHITO 68682638649        </t>
  </si>
  <si>
    <t xml:space="preserve">11812               </t>
  </si>
  <si>
    <t xml:space="preserve">ANTONIO EDESIO CARNEIRO NOVAIS          </t>
  </si>
  <si>
    <t xml:space="preserve">PONTO CERTO         </t>
  </si>
  <si>
    <t xml:space="preserve">RENI BERALDO SOARES                     </t>
  </si>
  <si>
    <t xml:space="preserve">NB 11851            </t>
  </si>
  <si>
    <t>ANGELA MARIA FIDELIS DA SILVA 6416324563</t>
  </si>
  <si>
    <t xml:space="preserve">11871               </t>
  </si>
  <si>
    <t xml:space="preserve">L G ARMARINHOS      </t>
  </si>
  <si>
    <t xml:space="preserve">MAIZA FERREIRA PIRES                    </t>
  </si>
  <si>
    <t>12/04/2017</t>
  </si>
  <si>
    <t>COOPERATIVA DOS TRANSPORTADORES UNIDOS L</t>
  </si>
  <si>
    <t>20/05/2021</t>
  </si>
  <si>
    <t xml:space="preserve">ANTONIO CESAR CONTE VALE                </t>
  </si>
  <si>
    <t xml:space="preserve">NB 11909            </t>
  </si>
  <si>
    <t xml:space="preserve">CARLOS DE SOUZA SANTOS                  </t>
  </si>
  <si>
    <t xml:space="preserve">DE/PARA11910        </t>
  </si>
  <si>
    <t xml:space="preserve">BAZINHO E FILHOS SUPERMERCADOS LTDA     </t>
  </si>
  <si>
    <t xml:space="preserve">NB 11924 IGOR GO    </t>
  </si>
  <si>
    <t xml:space="preserve">RESTAURANTE ZINCAO GRILL EIRELI ME      </t>
  </si>
  <si>
    <t>09/08/2017</t>
  </si>
  <si>
    <t>20/09/2017</t>
  </si>
  <si>
    <t>21/08/2017</t>
  </si>
  <si>
    <t>12/12/2017</t>
  </si>
  <si>
    <t xml:space="preserve">ZINCAO GRILL        </t>
  </si>
  <si>
    <t xml:space="preserve">REF                 </t>
  </si>
  <si>
    <t xml:space="preserve">11943               </t>
  </si>
  <si>
    <t xml:space="preserve">EDISON MONTES CESAR                     </t>
  </si>
  <si>
    <t xml:space="preserve">NB 11966            </t>
  </si>
  <si>
    <t>19/03/2021</t>
  </si>
  <si>
    <t xml:space="preserve">11966 E M           </t>
  </si>
  <si>
    <t xml:space="preserve">MACIEL DO CARMO DA SILVA 05591048633    </t>
  </si>
  <si>
    <t xml:space="preserve">CACHORRAO           </t>
  </si>
  <si>
    <t xml:space="preserve">ALEX ANTONIO PACHECO                    </t>
  </si>
  <si>
    <t xml:space="preserve">NB 11973            </t>
  </si>
  <si>
    <t>22/01/2021</t>
  </si>
  <si>
    <t xml:space="preserve">JULIANA FERANCINI GOMES                 </t>
  </si>
  <si>
    <t xml:space="preserve">NB 11981 JULIANA    </t>
  </si>
  <si>
    <t xml:space="preserve">NB 11981 J F        </t>
  </si>
  <si>
    <t xml:space="preserve">43508               </t>
  </si>
  <si>
    <t xml:space="preserve">ANTONIO MARQUES TINOCO ME               </t>
  </si>
  <si>
    <t xml:space="preserve">NB 12023 ANTONIO    </t>
  </si>
  <si>
    <t xml:space="preserve">ANTONIO NB 12023    </t>
  </si>
  <si>
    <t>SOLANGE APARECIDA BATISTA GASPAR 0576818</t>
  </si>
  <si>
    <t xml:space="preserve">MERCEARIA URGAL LTDA ME                 </t>
  </si>
  <si>
    <t>31/01/2014</t>
  </si>
  <si>
    <t xml:space="preserve">CRISTINA MARIA GOMES CARNEIRO           </t>
  </si>
  <si>
    <t xml:space="preserve">CRISTIANA           </t>
  </si>
  <si>
    <t>02/05/2017</t>
  </si>
  <si>
    <t xml:space="preserve">BAR LIVICAN         </t>
  </si>
  <si>
    <t xml:space="preserve">WALLACE JUNIO DOS REIS                  </t>
  </si>
  <si>
    <t xml:space="preserve">BAR SANTA BERNADETE </t>
  </si>
  <si>
    <t xml:space="preserve">SUPERMERCADO BIZZU LTDA                 </t>
  </si>
  <si>
    <t>09/05/2017</t>
  </si>
  <si>
    <t xml:space="preserve">12134               </t>
  </si>
  <si>
    <t xml:space="preserve">PEDRA BRANCA        </t>
  </si>
  <si>
    <t xml:space="preserve">POSTO DE SERVICO 3 D DE LEOPOLDINA LTDA </t>
  </si>
  <si>
    <t xml:space="preserve">LUCIANA SANTOS DE SOUZA                 </t>
  </si>
  <si>
    <t xml:space="preserve">BIROSCA DA LULU     </t>
  </si>
  <si>
    <t>11/07/2018</t>
  </si>
  <si>
    <t xml:space="preserve">CAMILLA LEITE GOMES                     </t>
  </si>
  <si>
    <t xml:space="preserve">NB 12189 CAMILLA    </t>
  </si>
  <si>
    <t xml:space="preserve">CAMILLA LEITE       </t>
  </si>
  <si>
    <t>BRUNA RAPHAELLY DE MENDONCA AGUIAR 08212</t>
  </si>
  <si>
    <t xml:space="preserve">NB 12197 BRUNA      </t>
  </si>
  <si>
    <t xml:space="preserve">CARLOS CORREA DA SILVA 67722261604      </t>
  </si>
  <si>
    <t xml:space="preserve">ILTON PEREIRA SILVESTRE OLIVEIRA        </t>
  </si>
  <si>
    <t xml:space="preserve">NB 12225            </t>
  </si>
  <si>
    <t>22/12/2020</t>
  </si>
  <si>
    <t xml:space="preserve">CALDO DE CANA ILTON </t>
  </si>
  <si>
    <t>11/01/2018</t>
  </si>
  <si>
    <t xml:space="preserve">KAIQUE FREITAS NEPOMUCENO               </t>
  </si>
  <si>
    <t xml:space="preserve">NB 12252            </t>
  </si>
  <si>
    <t>24/07/2018</t>
  </si>
  <si>
    <t xml:space="preserve">AMANDA DE SOUZA GONCALVES               </t>
  </si>
  <si>
    <t xml:space="preserve">BAR FERNANDO LOBO   </t>
  </si>
  <si>
    <t xml:space="preserve">JORGE PINTO DA SILVA                    </t>
  </si>
  <si>
    <t xml:space="preserve">RINTUS BAR          </t>
  </si>
  <si>
    <t xml:space="preserve">ANTONIO MARTINS DO SANTOS               </t>
  </si>
  <si>
    <t>12/04/2010</t>
  </si>
  <si>
    <t>04/07/2012</t>
  </si>
  <si>
    <t xml:space="preserve">NILTON ALMEIDA                          </t>
  </si>
  <si>
    <t xml:space="preserve">NB 12293            </t>
  </si>
  <si>
    <t xml:space="preserve">MOISES LIMA DE FREITAS                  </t>
  </si>
  <si>
    <t xml:space="preserve">NB 12301            </t>
  </si>
  <si>
    <t>12/08/2019</t>
  </si>
  <si>
    <t xml:space="preserve">SUPERMERCADO SAO JANUARIO LTDA          </t>
  </si>
  <si>
    <t xml:space="preserve">AMBEV1610131        </t>
  </si>
  <si>
    <t xml:space="preserve">MARCIA APARECIDA ALMEIDA DA P           </t>
  </si>
  <si>
    <t xml:space="preserve">12308 MARCIA        </t>
  </si>
  <si>
    <t xml:space="preserve">DENIZE SANTOS XAVIER 11374369640        </t>
  </si>
  <si>
    <t xml:space="preserve">12335               </t>
  </si>
  <si>
    <t xml:space="preserve">NILTON DE SOUZA OLIVEIRA 28373146687    </t>
  </si>
  <si>
    <t xml:space="preserve">12355               </t>
  </si>
  <si>
    <t xml:space="preserve">JOSE GOMES DA SILVA                     </t>
  </si>
  <si>
    <t xml:space="preserve">BAR DO JOSE GOMES   </t>
  </si>
  <si>
    <t xml:space="preserve">EMPORIO DA CARNE LTDA - ME              </t>
  </si>
  <si>
    <t xml:space="preserve">NB 12408            </t>
  </si>
  <si>
    <t xml:space="preserve">NB EMPORIO          </t>
  </si>
  <si>
    <t xml:space="preserve">EMPORIO DA CARNE    </t>
  </si>
  <si>
    <t xml:space="preserve">EDIMAR JOSE DE OLIVEIRA 03941401416     </t>
  </si>
  <si>
    <t xml:space="preserve">NB 12447            </t>
  </si>
  <si>
    <t xml:space="preserve">RAMARIO DA SILVA TOMAZ                  </t>
  </si>
  <si>
    <t xml:space="preserve">NB 12486 RAMARIO    </t>
  </si>
  <si>
    <t xml:space="preserve">JAKELINE DE SOUZA PEREIRA               </t>
  </si>
  <si>
    <t xml:space="preserve">NB 12509            </t>
  </si>
  <si>
    <t xml:space="preserve">NB 121509           </t>
  </si>
  <si>
    <t>07/01/2019</t>
  </si>
  <si>
    <t xml:space="preserve">WANDERLI RODRIGUES NATIVIDADE           </t>
  </si>
  <si>
    <t xml:space="preserve">WAND 12518          </t>
  </si>
  <si>
    <t xml:space="preserve">LUIZ HELENO REZENDE SANTOS 85589756634  </t>
  </si>
  <si>
    <t xml:space="preserve">12559               </t>
  </si>
  <si>
    <t>17/08/2017</t>
  </si>
  <si>
    <t xml:space="preserve">L D D I COMERCIAL LTDA ME               </t>
  </si>
  <si>
    <t xml:space="preserve">12588               </t>
  </si>
  <si>
    <t>05/09/2017</t>
  </si>
  <si>
    <t xml:space="preserve">DANILO DOS SANTOS MARTINS               </t>
  </si>
  <si>
    <t xml:space="preserve">LEDIANA FERNANDES SAMPAIO ARCANJO       </t>
  </si>
  <si>
    <t>08/11/2017</t>
  </si>
  <si>
    <t xml:space="preserve">LEIDIANA            </t>
  </si>
  <si>
    <t xml:space="preserve">NB 12637            </t>
  </si>
  <si>
    <t>30/07/2021</t>
  </si>
  <si>
    <t>MARIA ADELAIDE DE MORAES GONCALVES 11242</t>
  </si>
  <si>
    <t xml:space="preserve">NB 12642            </t>
  </si>
  <si>
    <t>04/12/2018</t>
  </si>
  <si>
    <t xml:space="preserve">12642               </t>
  </si>
  <si>
    <t xml:space="preserve">LIEZIO RESTON COSTA                     </t>
  </si>
  <si>
    <t xml:space="preserve">NB 12643 LIEZIO     </t>
  </si>
  <si>
    <t xml:space="preserve">PAULO HENRIQUE PEREIRA                  </t>
  </si>
  <si>
    <t xml:space="preserve">44546               </t>
  </si>
  <si>
    <t xml:space="preserve">12670               </t>
  </si>
  <si>
    <t xml:space="preserve">PAULO HENRIQUE FERREIRA DE MATOS        </t>
  </si>
  <si>
    <t xml:space="preserve"> P H 12676          </t>
  </si>
  <si>
    <t xml:space="preserve">NB 12676 P H        </t>
  </si>
  <si>
    <t xml:space="preserve">BIANCA  NAHED DA SILVA                  </t>
  </si>
  <si>
    <t xml:space="preserve">NB 12678            </t>
  </si>
  <si>
    <t xml:space="preserve">LUCIANA DIAS SOUZA FERREIRA 06704619623 </t>
  </si>
  <si>
    <t xml:space="preserve">VISA COOLER         </t>
  </si>
  <si>
    <t>17/10/2017</t>
  </si>
  <si>
    <t xml:space="preserve">HOT DOG LU          </t>
  </si>
  <si>
    <t xml:space="preserve">12700               </t>
  </si>
  <si>
    <t xml:space="preserve">REFR                </t>
  </si>
  <si>
    <t>03/07/2019</t>
  </si>
  <si>
    <t xml:space="preserve">MARIA LUISA DE SOUZA 00177267607        </t>
  </si>
  <si>
    <t xml:space="preserve">NB 12705            </t>
  </si>
  <si>
    <t>27/07/2020</t>
  </si>
  <si>
    <t xml:space="preserve">NB 12705 MARIA      </t>
  </si>
  <si>
    <t xml:space="preserve">LUCAS DE BARROS SPERANDIO               </t>
  </si>
  <si>
    <t xml:space="preserve">BAR DO PEDRINHO     </t>
  </si>
  <si>
    <t xml:space="preserve">LUIZA MARQUES DE OLIVEIRA               </t>
  </si>
  <si>
    <t xml:space="preserve">LUIZA MARQUE        </t>
  </si>
  <si>
    <t xml:space="preserve">BAR DO RICARDO LTDA                     </t>
  </si>
  <si>
    <t xml:space="preserve">MP 12725            </t>
  </si>
  <si>
    <t xml:space="preserve">BAR DO RICARDO      </t>
  </si>
  <si>
    <t xml:space="preserve">PADARIA E MERCEARIA MARAMBAIA           </t>
  </si>
  <si>
    <t xml:space="preserve">NB 12756            </t>
  </si>
  <si>
    <t xml:space="preserve">DOUGLAS SILVERIO FERNANDES              </t>
  </si>
  <si>
    <t xml:space="preserve">NB 12757 DOUGLAS S  </t>
  </si>
  <si>
    <t>MARCELINA PEREIRA RESENDE FERNANDES 4110</t>
  </si>
  <si>
    <t xml:space="preserve">MERC ISABEL TAVARES </t>
  </si>
  <si>
    <t>07/04/2022</t>
  </si>
  <si>
    <t xml:space="preserve">MARIA DOS ANJOS CASAL                   </t>
  </si>
  <si>
    <t xml:space="preserve">BAR DO EDMAR        </t>
  </si>
  <si>
    <t>02/04/2018</t>
  </si>
  <si>
    <t xml:space="preserve">CAMILA DE PAULA TIBIRICA                </t>
  </si>
  <si>
    <t xml:space="preserve">MEGA FUTEBOL        </t>
  </si>
  <si>
    <t xml:space="preserve">43438               </t>
  </si>
  <si>
    <t xml:space="preserve">JOAO BOSCO                              </t>
  </si>
  <si>
    <t xml:space="preserve">bosco               </t>
  </si>
  <si>
    <t>20/11/2017</t>
  </si>
  <si>
    <t xml:space="preserve">GABRIEL BOIM PINTO 11746649674          </t>
  </si>
  <si>
    <t xml:space="preserve">NB 12811            </t>
  </si>
  <si>
    <t>24/08/2021</t>
  </si>
  <si>
    <t xml:space="preserve">MARIA HELENA ROSA FERREIRA 09162705644  </t>
  </si>
  <si>
    <t xml:space="preserve">12830               </t>
  </si>
  <si>
    <t xml:space="preserve">NB 12830            </t>
  </si>
  <si>
    <t xml:space="preserve">ERLEI DE MORAIS OLIVEIRA ME             </t>
  </si>
  <si>
    <t xml:space="preserve">12840               </t>
  </si>
  <si>
    <t>03/11/2017</t>
  </si>
  <si>
    <t xml:space="preserve">DELMA DE SOUZA OLIVEIRA 07907597641     </t>
  </si>
  <si>
    <t xml:space="preserve">NB 12847 DELMA      </t>
  </si>
  <si>
    <t>18/01/2021</t>
  </si>
  <si>
    <t xml:space="preserve">43789               </t>
  </si>
  <si>
    <t xml:space="preserve">43439               </t>
  </si>
  <si>
    <t xml:space="preserve">RESENDE E MENDES LTDA ME                </t>
  </si>
  <si>
    <t xml:space="preserve">12859               </t>
  </si>
  <si>
    <t xml:space="preserve">JOAO BATISTA DE OLIVEIRA                </t>
  </si>
  <si>
    <t xml:space="preserve">BAR OLARIA          </t>
  </si>
  <si>
    <t>02/03/2022</t>
  </si>
  <si>
    <t>13/07/2018</t>
  </si>
  <si>
    <t xml:space="preserve">EMILIANA RODRIGUES FRANKLIN             </t>
  </si>
  <si>
    <t>NB 12882 EMILIANA RO</t>
  </si>
  <si>
    <t xml:space="preserve">EMILIANA            </t>
  </si>
  <si>
    <t xml:space="preserve">LANA BRANT MORAIS                       </t>
  </si>
  <si>
    <t xml:space="preserve">NB 12915 LANA       </t>
  </si>
  <si>
    <t>DEPOSITO LANAS BAR 1</t>
  </si>
  <si>
    <t xml:space="preserve">VANESSA SANTOS FALCONI 11629076651      </t>
  </si>
  <si>
    <t xml:space="preserve">NB 12916            </t>
  </si>
  <si>
    <t>19/03/2019</t>
  </si>
  <si>
    <t xml:space="preserve">ROSA MARLENE MOTA DE FARIA              </t>
  </si>
  <si>
    <t xml:space="preserve">NB 12928            </t>
  </si>
  <si>
    <t xml:space="preserve">ANA MARIA NOGUEIRA                      </t>
  </si>
  <si>
    <t>NB 12938 BAR DO GODO</t>
  </si>
  <si>
    <t>PAULO ROBERTO FREITAS DE OLIVEIRA 545042</t>
  </si>
  <si>
    <t xml:space="preserve">43553               </t>
  </si>
  <si>
    <t>MARIA CELESTE FERREIRA CARVALHO 99459850</t>
  </si>
  <si>
    <t xml:space="preserve">NB 12952 M C        </t>
  </si>
  <si>
    <t>25/05/2020</t>
  </si>
  <si>
    <t xml:space="preserve">LUCILAINE DOS SANTOS FERREIRA           </t>
  </si>
  <si>
    <t xml:space="preserve">BAR DA LUCILAINE    </t>
  </si>
  <si>
    <t xml:space="preserve">JOSE RAMOS GAGE 64598454687             </t>
  </si>
  <si>
    <t xml:space="preserve">BAR DO ZE RAMOS     </t>
  </si>
  <si>
    <t xml:space="preserve">BAR DOZ E RAMOS     </t>
  </si>
  <si>
    <t xml:space="preserve">LEO JAIME INEZ  ME                      </t>
  </si>
  <si>
    <t xml:space="preserve">NB 12999            </t>
  </si>
  <si>
    <t xml:space="preserve">COMERCIAL UIARA LTDA                    </t>
  </si>
  <si>
    <t xml:space="preserve">43530               </t>
  </si>
  <si>
    <t>01/12/2017</t>
  </si>
  <si>
    <t xml:space="preserve">MARCOS LOPES DE OLIVEIRA                </t>
  </si>
  <si>
    <t xml:space="preserve">43490               </t>
  </si>
  <si>
    <t xml:space="preserve">GILMAR DE SOUZA BERNARDES 75138794604   </t>
  </si>
  <si>
    <t xml:space="preserve">43470               </t>
  </si>
  <si>
    <t xml:space="preserve">DANIELA ALVES DE OLIVEIRA               </t>
  </si>
  <si>
    <t xml:space="preserve">TOP BURGUER         </t>
  </si>
  <si>
    <t xml:space="preserve">43794               </t>
  </si>
  <si>
    <t xml:space="preserve">GUSTAVO PEREIRA RIBEIRO 06205514613     </t>
  </si>
  <si>
    <t xml:space="preserve">43634               </t>
  </si>
  <si>
    <t>20/12/2017</t>
  </si>
  <si>
    <t xml:space="preserve">RONDINELY ALCIR DE FREITAS 06558142643  </t>
  </si>
  <si>
    <t xml:space="preserve">RONDINELY           </t>
  </si>
  <si>
    <t xml:space="preserve">CONCEICAO SOARES                        </t>
  </si>
  <si>
    <t xml:space="preserve">NB 13134            </t>
  </si>
  <si>
    <t xml:space="preserve">J M CHAVES  ME                          </t>
  </si>
  <si>
    <t>21/12/2021</t>
  </si>
  <si>
    <t>29/12/2017</t>
  </si>
  <si>
    <t xml:space="preserve">JOSE LEMOS BALBINO                      </t>
  </si>
  <si>
    <t xml:space="preserve">JOSE LEMOS          </t>
  </si>
  <si>
    <t xml:space="preserve">RESTAURANTE RIBEIRO E SANTOS LTDA ME    </t>
  </si>
  <si>
    <t xml:space="preserve">NB 13149 REST       </t>
  </si>
  <si>
    <t>10/03/2021</t>
  </si>
  <si>
    <t xml:space="preserve">REST 3 D            </t>
  </si>
  <si>
    <t>05/03/2018</t>
  </si>
  <si>
    <t xml:space="preserve">VALDENIR JOSE ALFREDO NARCISO           </t>
  </si>
  <si>
    <t xml:space="preserve">BAR DA VAL          </t>
  </si>
  <si>
    <t xml:space="preserve">AUTO POSTO GRANJARIA LTDA EPP           </t>
  </si>
  <si>
    <t xml:space="preserve">NB 13159            </t>
  </si>
  <si>
    <t xml:space="preserve">MARCIO LUIZ ALVES DA SILVA 05040967616  </t>
  </si>
  <si>
    <t>BABOSA DISTRIBUIDORA</t>
  </si>
  <si>
    <t xml:space="preserve">FANILTON CARNES LTDA                    </t>
  </si>
  <si>
    <t xml:space="preserve">NB 13170            </t>
  </si>
  <si>
    <t xml:space="preserve">BRUNO DA SILVA QUERINO 07239765628      </t>
  </si>
  <si>
    <t xml:space="preserve">43687               </t>
  </si>
  <si>
    <t xml:space="preserve">44433               </t>
  </si>
  <si>
    <t>15/05/2018</t>
  </si>
  <si>
    <t xml:space="preserve">44445               </t>
  </si>
  <si>
    <t>16/05/2018</t>
  </si>
  <si>
    <t xml:space="preserve">SERFER INDUSTRIA E COMERCIO LTDA - EPP  </t>
  </si>
  <si>
    <t>14/12/2017</t>
  </si>
  <si>
    <t xml:space="preserve">CAMISA POLO MALHA 100% ALGODÃO                                    </t>
  </si>
  <si>
    <t xml:space="preserve">DELTA PRODUCOES LTDA ME                 </t>
  </si>
  <si>
    <t>12/03/2019</t>
  </si>
  <si>
    <t>13/02/2019</t>
  </si>
  <si>
    <t xml:space="preserve">ROBSON OLIVEIRA ROSA 00660920603        </t>
  </si>
  <si>
    <t xml:space="preserve">43659               </t>
  </si>
  <si>
    <t>27/12/2017</t>
  </si>
  <si>
    <t xml:space="preserve">NB 13230 ROBSON     </t>
  </si>
  <si>
    <t xml:space="preserve">EDILBERTO PEREIRA BASTOS 92679323653    </t>
  </si>
  <si>
    <t xml:space="preserve">13255 E P           </t>
  </si>
  <si>
    <t xml:space="preserve">ELISIO JOSE DE SOUZA                    </t>
  </si>
  <si>
    <t xml:space="preserve">13266               </t>
  </si>
  <si>
    <t>17/03/2022</t>
  </si>
  <si>
    <t>08/01/2018</t>
  </si>
  <si>
    <t xml:space="preserve">BAR DO ELSIO        </t>
  </si>
  <si>
    <t xml:space="preserve">NB 13266            </t>
  </si>
  <si>
    <t xml:space="preserve">MARCILENE BENETE DE MORAES 17896022893  </t>
  </si>
  <si>
    <t xml:space="preserve">SUPERMERCADOS LIDER LTDA  EPP           </t>
  </si>
  <si>
    <t>NB 13287 SUPERMERCAD</t>
  </si>
  <si>
    <t xml:space="preserve">LYNIKER RODRIGUES FERREIRA DE SOUSA     </t>
  </si>
  <si>
    <t xml:space="preserve">43959               </t>
  </si>
  <si>
    <t xml:space="preserve">RODRIGO GAMA DE OLIVEIRA                </t>
  </si>
  <si>
    <t xml:space="preserve">NB 13295            </t>
  </si>
  <si>
    <t xml:space="preserve">NB 13295 R G        </t>
  </si>
  <si>
    <t>21/08/2020</t>
  </si>
  <si>
    <t xml:space="preserve">JESUS DE SOUZA                          </t>
  </si>
  <si>
    <t>11/08/2010</t>
  </si>
  <si>
    <t xml:space="preserve">13305               </t>
  </si>
  <si>
    <t xml:space="preserve">AMBEV170520010      </t>
  </si>
  <si>
    <t>16/01/2013</t>
  </si>
  <si>
    <t xml:space="preserve">LUZIA CELIA DE OLIVEIRA DIAS            </t>
  </si>
  <si>
    <t xml:space="preserve">43925               </t>
  </si>
  <si>
    <t>08/02/2018</t>
  </si>
  <si>
    <t xml:space="preserve">DIMAS VIEIRA DA COSTA 01067650601       </t>
  </si>
  <si>
    <t>NB DO CRIOLO NB 1337</t>
  </si>
  <si>
    <t>05/12/2018</t>
  </si>
  <si>
    <t xml:space="preserve">ERNESTINO SILVA DE PAULA                </t>
  </si>
  <si>
    <t xml:space="preserve">MERC CHEGA MAIS     </t>
  </si>
  <si>
    <t>20/07/2015</t>
  </si>
  <si>
    <t xml:space="preserve">ROMILDA DO NASCIMENTO VILELA OLIVEIRA   </t>
  </si>
  <si>
    <t xml:space="preserve">NB 13431            </t>
  </si>
  <si>
    <t>23/04/2021</t>
  </si>
  <si>
    <t xml:space="preserve">MARCILON VIEIRA LOPES                   </t>
  </si>
  <si>
    <t xml:space="preserve">BAR DA MARCIA       </t>
  </si>
  <si>
    <t>13/03/2018</t>
  </si>
  <si>
    <t xml:space="preserve">NEUSA DE SOUZA                          </t>
  </si>
  <si>
    <t xml:space="preserve">44049               </t>
  </si>
  <si>
    <t>02/03/2018</t>
  </si>
  <si>
    <t xml:space="preserve">MARCOS ANTONIO DE SOUZA ALVES           </t>
  </si>
  <si>
    <t xml:space="preserve">44048               </t>
  </si>
  <si>
    <t xml:space="preserve">ANTONIO EMILIO RAMALHO                  </t>
  </si>
  <si>
    <t xml:space="preserve">NB 13479            </t>
  </si>
  <si>
    <t xml:space="preserve">JOSE RENATO DE OLIVEIRA 84096780634     </t>
  </si>
  <si>
    <t xml:space="preserve">44050               </t>
  </si>
  <si>
    <t xml:space="preserve">NILCEIA DA SILVA GOMES 94543690672      </t>
  </si>
  <si>
    <t xml:space="preserve">NB 13489 NILCEIA    </t>
  </si>
  <si>
    <t xml:space="preserve">LAURO MARTINS ALVES                     </t>
  </si>
  <si>
    <t xml:space="preserve">NB 13498            </t>
  </si>
  <si>
    <t>27/03/2018</t>
  </si>
  <si>
    <t xml:space="preserve">ANALICE SOARES DE OLIVEIRA              </t>
  </si>
  <si>
    <t xml:space="preserve">ANALICE             </t>
  </si>
  <si>
    <t xml:space="preserve">IAGO BRUNO ALVIM DELGADO DA SIVA        </t>
  </si>
  <si>
    <t xml:space="preserve">BAR DO IAGO         </t>
  </si>
  <si>
    <t>18/04/2018</t>
  </si>
  <si>
    <t xml:space="preserve">13531               </t>
  </si>
  <si>
    <t xml:space="preserve">DANIEL CARLOS VIEIRA                    </t>
  </si>
  <si>
    <t xml:space="preserve">13532 DANIEL C      </t>
  </si>
  <si>
    <t xml:space="preserve">NB 13532            </t>
  </si>
  <si>
    <t>18/07/2019</t>
  </si>
  <si>
    <t xml:space="preserve">BAR DO ADRIANO      </t>
  </si>
  <si>
    <t>CONCEICAO APARECIDA ANTINARELLI TEIXEIRA</t>
  </si>
  <si>
    <t xml:space="preserve">BAR E LANCH         </t>
  </si>
  <si>
    <t xml:space="preserve">JOAO PARREIRA FILHO                     </t>
  </si>
  <si>
    <t xml:space="preserve">LANC SANTANA        </t>
  </si>
  <si>
    <t xml:space="preserve">RESTAURANTE E PIZZARIA UBAENSE EIRELI   </t>
  </si>
  <si>
    <t>06/06/2019</t>
  </si>
  <si>
    <t>28/11/2019</t>
  </si>
  <si>
    <t>26/04/2018</t>
  </si>
  <si>
    <t xml:space="preserve">PARRILA             </t>
  </si>
  <si>
    <t xml:space="preserve">BHN                 </t>
  </si>
  <si>
    <t>02/01/2012</t>
  </si>
  <si>
    <t xml:space="preserve">NB 13606            </t>
  </si>
  <si>
    <t>28/01/2020</t>
  </si>
  <si>
    <t xml:space="preserve">RESTAURANTE 13606   </t>
  </si>
  <si>
    <t xml:space="preserve">NB 13606 PARRILA    </t>
  </si>
  <si>
    <t>13/06/2019</t>
  </si>
  <si>
    <t>NB 13606 RESTAURANTE</t>
  </si>
  <si>
    <t xml:space="preserve">PADARIA FAMILIAR MIRAI LTDA ME          </t>
  </si>
  <si>
    <t xml:space="preserve">13615 PADARIA F     </t>
  </si>
  <si>
    <t>PADARIA LANCHONETE UNIAO DE MIRAI LTDA M</t>
  </si>
  <si>
    <t xml:space="preserve">AMBEV1691311        </t>
  </si>
  <si>
    <t>16/09/2013</t>
  </si>
  <si>
    <t xml:space="preserve">POLIANA LOURENCO DE ASSIS ANDRADE       </t>
  </si>
  <si>
    <t xml:space="preserve">NB 13620            </t>
  </si>
  <si>
    <t xml:space="preserve">PAULO SERGIO MOREIRA RAMOS              </t>
  </si>
  <si>
    <t xml:space="preserve">BISTRO              </t>
  </si>
  <si>
    <t xml:space="preserve">LUIZ ANTONIO VITAL                      </t>
  </si>
  <si>
    <t xml:space="preserve">BAR LUIZ            </t>
  </si>
  <si>
    <t xml:space="preserve">PEDRO ARCANJO MARTINS                   </t>
  </si>
  <si>
    <t xml:space="preserve">44448               </t>
  </si>
  <si>
    <t xml:space="preserve">AGRELOS ALIMENTOS LTDA ME               </t>
  </si>
  <si>
    <t xml:space="preserve">VASILHAME REFRI 1/2           </t>
  </si>
  <si>
    <t>03/04/2018</t>
  </si>
  <si>
    <t xml:space="preserve">GARRAFEIRA REFRI 1/2          </t>
  </si>
  <si>
    <t xml:space="preserve">CLAUDIA MARIA CLEMENTE                  </t>
  </si>
  <si>
    <t xml:space="preserve">NB 13682 CLAU       </t>
  </si>
  <si>
    <t xml:space="preserve">CLAUDIA APARECIDA NASCIMENTO COSTA      </t>
  </si>
  <si>
    <t xml:space="preserve">CLAUDIA             </t>
  </si>
  <si>
    <t xml:space="preserve">NAMYBLIA AZEVEDO SOUSA 10507497660      </t>
  </si>
  <si>
    <t xml:space="preserve">NB 13705            </t>
  </si>
  <si>
    <t>24/08/2020</t>
  </si>
  <si>
    <t>12/07/2021</t>
  </si>
  <si>
    <t xml:space="preserve">ESCOBAR GOMES DE SOUZA FILHO            </t>
  </si>
  <si>
    <t xml:space="preserve">13707 ESCOBAR       </t>
  </si>
  <si>
    <t xml:space="preserve">CAROLINA DE SOUZA FERRAZ                </t>
  </si>
  <si>
    <t xml:space="preserve">NB 13718            </t>
  </si>
  <si>
    <t xml:space="preserve">VALKIRIA APARECIDA DA SILVA             </t>
  </si>
  <si>
    <t xml:space="preserve">44496               </t>
  </si>
  <si>
    <t xml:space="preserve">DAVI VIEIRA PRADO                       </t>
  </si>
  <si>
    <t xml:space="preserve">DAVI                </t>
  </si>
  <si>
    <t>19/04/2018</t>
  </si>
  <si>
    <t xml:space="preserve">NB 13753            </t>
  </si>
  <si>
    <t xml:space="preserve">ELIER GOMES ANDRADE 47017937600         </t>
  </si>
  <si>
    <t xml:space="preserve">13771               </t>
  </si>
  <si>
    <t>NB 13771 ELIER GOMES</t>
  </si>
  <si>
    <t xml:space="preserve">ROSA MARIA JANUZI                       </t>
  </si>
  <si>
    <t xml:space="preserve">NB 13779 ROSA MARIA </t>
  </si>
  <si>
    <t xml:space="preserve">CASA DE CARNES GAVEA LTDA               </t>
  </si>
  <si>
    <t xml:space="preserve">44483               </t>
  </si>
  <si>
    <t>21/05/2018</t>
  </si>
  <si>
    <t>ADRIANA MARCIA DA SILVA CUNHA 8615853860</t>
  </si>
  <si>
    <t xml:space="preserve">NB 13786            </t>
  </si>
  <si>
    <t xml:space="preserve">13786 ADRIANA       </t>
  </si>
  <si>
    <t xml:space="preserve">CARLOS ALBERTO SOARES 11183272685       </t>
  </si>
  <si>
    <t xml:space="preserve">44552               </t>
  </si>
  <si>
    <t xml:space="preserve">DOUGLAS DE FREITAS ROSA                 </t>
  </si>
  <si>
    <t xml:space="preserve">44402               </t>
  </si>
  <si>
    <t xml:space="preserve">ROBERTO CARLOS NERES SCOPARO            </t>
  </si>
  <si>
    <t xml:space="preserve">44403               </t>
  </si>
  <si>
    <t>30/04/2018</t>
  </si>
  <si>
    <t xml:space="preserve">MARIA CONCEICAO FIGUEIREDO DA SILVA     </t>
  </si>
  <si>
    <t xml:space="preserve">44439               </t>
  </si>
  <si>
    <t xml:space="preserve">JOSE APARECIDA RAFAEL 68476450672       </t>
  </si>
  <si>
    <t>COMERCIAL RAFAEL LAR</t>
  </si>
  <si>
    <t>22/06/2018</t>
  </si>
  <si>
    <t xml:space="preserve">SANDRA DE OLIVEIRA MASSI ME             </t>
  </si>
  <si>
    <t xml:space="preserve">NB 13844            </t>
  </si>
  <si>
    <t xml:space="preserve">TEREZA DOS SANTOS DE ARAUJO             </t>
  </si>
  <si>
    <t xml:space="preserve">NB 13845 TEREZA     </t>
  </si>
  <si>
    <t>01/11/2019</t>
  </si>
  <si>
    <t xml:space="preserve">44449               </t>
  </si>
  <si>
    <t xml:space="preserve">SANDRA MARIA DA SILVA TOLEDO47018437687 </t>
  </si>
  <si>
    <t xml:space="preserve">44501               </t>
  </si>
  <si>
    <t>25/05/2018</t>
  </si>
  <si>
    <t xml:space="preserve">MARIA LUCIA CIPRIANO DE OLIVEIRA        </t>
  </si>
  <si>
    <t xml:space="preserve">BAR COMETA          </t>
  </si>
  <si>
    <t xml:space="preserve">MARIA CELESTE DE LIMA 07701932852       </t>
  </si>
  <si>
    <t xml:space="preserve">MARIA CELESTE       </t>
  </si>
  <si>
    <t xml:space="preserve">NB 13875            </t>
  </si>
  <si>
    <t xml:space="preserve">13875 MA            </t>
  </si>
  <si>
    <t xml:space="preserve">NB 13875 MARIA      </t>
  </si>
  <si>
    <t xml:space="preserve">DEUSIANE SALVIANO CARVALHO              </t>
  </si>
  <si>
    <t xml:space="preserve">MERECE E BAR        </t>
  </si>
  <si>
    <t xml:space="preserve">EDUARDA MELLO DA COSTA                  </t>
  </si>
  <si>
    <t xml:space="preserve">NB 13892            </t>
  </si>
  <si>
    <t xml:space="preserve">NB 13892 EDUARDA    </t>
  </si>
  <si>
    <t xml:space="preserve">NADIA MARIA DE SOUZA                    </t>
  </si>
  <si>
    <t xml:space="preserve">BAR DA NADIA        </t>
  </si>
  <si>
    <t xml:space="preserve">SERGIO JOSE MACHADO                     </t>
  </si>
  <si>
    <t xml:space="preserve">NB 13929            </t>
  </si>
  <si>
    <t xml:space="preserve">JOANA D ARC DO NASCIMENTO               </t>
  </si>
  <si>
    <t xml:space="preserve">BAR UNIAO           </t>
  </si>
  <si>
    <t xml:space="preserve">LEANDRO PICANCIO BERNO 07217556660      </t>
  </si>
  <si>
    <t xml:space="preserve">DISK CERVEJA        </t>
  </si>
  <si>
    <t xml:space="preserve">MARIA HELENA SILVA MARINATO             </t>
  </si>
  <si>
    <t>NB 13979 MARIA HELEN</t>
  </si>
  <si>
    <t>13/11/2019</t>
  </si>
  <si>
    <t xml:space="preserve">MERCE BOM VIZINHO   </t>
  </si>
  <si>
    <t>13/08/2018</t>
  </si>
  <si>
    <t xml:space="preserve">PETTERSON RODRIGUES DA SILVA            </t>
  </si>
  <si>
    <t xml:space="preserve">BAR DA COMUNIDADE   </t>
  </si>
  <si>
    <t xml:space="preserve">NB 13987            </t>
  </si>
  <si>
    <t xml:space="preserve">NB 13987 PETTERSON  </t>
  </si>
  <si>
    <t>10/06/2019</t>
  </si>
  <si>
    <t xml:space="preserve">JOSE VANFERCI VIEIRA                    </t>
  </si>
  <si>
    <t xml:space="preserve">NB 13988            </t>
  </si>
  <si>
    <t>14/08/2019</t>
  </si>
  <si>
    <t xml:space="preserve">HOTEL E RESTAURANTE MIRADOURO LTDA      </t>
  </si>
  <si>
    <t xml:space="preserve">HOTEL E RESTAURANTE </t>
  </si>
  <si>
    <t xml:space="preserve">FLAVIANA ANGELICA GONCALVES 10178512630 </t>
  </si>
  <si>
    <t xml:space="preserve">NB 14024 FLAVIANA   </t>
  </si>
  <si>
    <t xml:space="preserve">JAQUELINE MARTINS FEITOSA               </t>
  </si>
  <si>
    <t>BAR DA TEREZINHA 140</t>
  </si>
  <si>
    <t xml:space="preserve">ANTONIO CELIO VARELA JUNIOR 08067612617 </t>
  </si>
  <si>
    <t xml:space="preserve">BAR DA CELESTE      </t>
  </si>
  <si>
    <t xml:space="preserve">NB 14039            </t>
  </si>
  <si>
    <t xml:space="preserve">ANTONIO CELIO       </t>
  </si>
  <si>
    <t xml:space="preserve">LARA VERAZANI FERREIRA                  </t>
  </si>
  <si>
    <t xml:space="preserve">NB 14041            </t>
  </si>
  <si>
    <t xml:space="preserve">14041               </t>
  </si>
  <si>
    <t xml:space="preserve">SAMPAIO E ROSIGNOLI CERVEJARIA LTDA     </t>
  </si>
  <si>
    <t xml:space="preserve">NB 14065 MAR        </t>
  </si>
  <si>
    <t xml:space="preserve">NB 14065 PIT S      </t>
  </si>
  <si>
    <t xml:space="preserve">PIT STOP SKOL       </t>
  </si>
  <si>
    <t xml:space="preserve">NB 14065            </t>
  </si>
  <si>
    <t xml:space="preserve">NB 14065 SAMPAIO    </t>
  </si>
  <si>
    <t xml:space="preserve">PIT STOP SKOL 14065 </t>
  </si>
  <si>
    <t>10/08/2018</t>
  </si>
  <si>
    <t>30/08/2018</t>
  </si>
  <si>
    <t xml:space="preserve">NB 14065 DIEGO      </t>
  </si>
  <si>
    <t xml:space="preserve">MP 14065 DIEGO      </t>
  </si>
  <si>
    <t>28/03/2019</t>
  </si>
  <si>
    <t xml:space="preserve">NB 140¨65           </t>
  </si>
  <si>
    <t xml:space="preserve">14065 SAM           </t>
  </si>
  <si>
    <t xml:space="preserve">ASSOCIACAO PESSOAL PREF. LEOP           </t>
  </si>
  <si>
    <t xml:space="preserve">NB 14093            </t>
  </si>
  <si>
    <t>24/07/2019</t>
  </si>
  <si>
    <t>11/01/2017</t>
  </si>
  <si>
    <t xml:space="preserve">RESTAURANTE REFAZENDA DE CARANGOLA LTDA </t>
  </si>
  <si>
    <t>01/12/2008</t>
  </si>
  <si>
    <t xml:space="preserve">AMBEV131546524      </t>
  </si>
  <si>
    <t xml:space="preserve">REFFAZEND           </t>
  </si>
  <si>
    <t xml:space="preserve">REFAAZENDA          </t>
  </si>
  <si>
    <t>DANIELA FERREIRA DE OLIVEIRA 14532067600</t>
  </si>
  <si>
    <t xml:space="preserve">14102 DANIELA       </t>
  </si>
  <si>
    <t xml:space="preserve">DANIELA FERREIRA DE </t>
  </si>
  <si>
    <t xml:space="preserve">nb 14102            </t>
  </si>
  <si>
    <t>07/08/2020</t>
  </si>
  <si>
    <t xml:space="preserve">JOSE VIEIRA COELHO 19724500691          </t>
  </si>
  <si>
    <t xml:space="preserve">PASTEL              </t>
  </si>
  <si>
    <t xml:space="preserve">G M DINIZ E CIA LTDA                    </t>
  </si>
  <si>
    <t xml:space="preserve">NB 14128 GM         </t>
  </si>
  <si>
    <t xml:space="preserve">COMERCIAL HF LTDA ME                    </t>
  </si>
  <si>
    <t xml:space="preserve">NB 14150            </t>
  </si>
  <si>
    <t xml:space="preserve">14150               </t>
  </si>
  <si>
    <t>06/01/2020</t>
  </si>
  <si>
    <t xml:space="preserve">MAYARA VITORIA DA SILVA                 </t>
  </si>
  <si>
    <t xml:space="preserve">MAYARA              </t>
  </si>
  <si>
    <t xml:space="preserve">VANILDA CONSOLACAO VIEIRA               </t>
  </si>
  <si>
    <t xml:space="preserve">NB 14201 VANILDA    </t>
  </si>
  <si>
    <t xml:space="preserve">LUIS ANTONIO DE CARVALHO                </t>
  </si>
  <si>
    <t xml:space="preserve">NB 14206            </t>
  </si>
  <si>
    <t xml:space="preserve">MARCOS EDUARDO VALENTIM FREITAS         </t>
  </si>
  <si>
    <t xml:space="preserve">MARCOS 14214        </t>
  </si>
  <si>
    <t xml:space="preserve">M 14214             </t>
  </si>
  <si>
    <t xml:space="preserve">14214 M E           </t>
  </si>
  <si>
    <t xml:space="preserve">FRANCISCO CELIO CARNEIRO                </t>
  </si>
  <si>
    <t xml:space="preserve">CHICO CELIO         </t>
  </si>
  <si>
    <t xml:space="preserve">SABRINA ALVES DE CARVALHO               </t>
  </si>
  <si>
    <t>MERCEARIA NOSSA SENH</t>
  </si>
  <si>
    <t xml:space="preserve">KARLA MAYRA SOARES SILVA                </t>
  </si>
  <si>
    <t xml:space="preserve">NB 14259            </t>
  </si>
  <si>
    <t xml:space="preserve">NB 14259 KARLA      </t>
  </si>
  <si>
    <t>JOSE MARIA DE SOUZA SOBRINHO 32997094615</t>
  </si>
  <si>
    <t xml:space="preserve">MERCADO BAIRRO DA SAUDE LTDA            </t>
  </si>
  <si>
    <t xml:space="preserve">NB 14269 BAIR       </t>
  </si>
  <si>
    <t>10/10/2019</t>
  </si>
  <si>
    <t>07/01/2021</t>
  </si>
  <si>
    <t xml:space="preserve">CARLOS ROBERTO PORFIRIO DE SO           </t>
  </si>
  <si>
    <t xml:space="preserve">NB 14304            </t>
  </si>
  <si>
    <t>26/04/2019</t>
  </si>
  <si>
    <t xml:space="preserve">JOSIANE ANTONIA LIMA ARCANJO            </t>
  </si>
  <si>
    <t xml:space="preserve">NB 14307            </t>
  </si>
  <si>
    <t>05/07/2021</t>
  </si>
  <si>
    <t xml:space="preserve">MARIA DE FATIMA BARRETO ZANIN           </t>
  </si>
  <si>
    <t xml:space="preserve">NB 14313            </t>
  </si>
  <si>
    <t>16/04/2019</t>
  </si>
  <si>
    <t>BRENNO HENRIQUE RODRIGUES BEATO 16492827</t>
  </si>
  <si>
    <t xml:space="preserve">NB 14357            </t>
  </si>
  <si>
    <t>11/12/2018</t>
  </si>
  <si>
    <t>14357 MERCADO MIX CE</t>
  </si>
  <si>
    <t xml:space="preserve">NB 14357 BRENNO     </t>
  </si>
  <si>
    <t xml:space="preserve">CLEONEO DA SILVA ABREU                  </t>
  </si>
  <si>
    <t xml:space="preserve">NB 14362            </t>
  </si>
  <si>
    <t>11/01/2021</t>
  </si>
  <si>
    <t xml:space="preserve">PAULO CARDOSO MODESTO                   </t>
  </si>
  <si>
    <t xml:space="preserve">BAR DO PAULISTA     </t>
  </si>
  <si>
    <t xml:space="preserve">SUPERMERCADO REAL DE TOMBOS LTDA ME     </t>
  </si>
  <si>
    <t>03/03/2021</t>
  </si>
  <si>
    <t xml:space="preserve">WALTER DA SILVA                         </t>
  </si>
  <si>
    <t xml:space="preserve">WALTER              </t>
  </si>
  <si>
    <t>13/07/2016</t>
  </si>
  <si>
    <t xml:space="preserve">ADELIO CORDEIRO E CIA LTDA ME           </t>
  </si>
  <si>
    <t xml:space="preserve">MERC CORDEIRO       </t>
  </si>
  <si>
    <t>17/10/2018</t>
  </si>
  <si>
    <t xml:space="preserve">SIMONE LAURIANO GONCALVES CAMPOS        </t>
  </si>
  <si>
    <t xml:space="preserve">NB 14492            </t>
  </si>
  <si>
    <t xml:space="preserve">MARIA APARECIDA CANDIDO DA SILVA        </t>
  </si>
  <si>
    <t xml:space="preserve">BAR TAIDINHO        </t>
  </si>
  <si>
    <t xml:space="preserve">SO MARCIO CASA DO QUEIJO LTDA ME        </t>
  </si>
  <si>
    <t xml:space="preserve">SO MARCIO CASA DO Q </t>
  </si>
  <si>
    <t>13/11/2018</t>
  </si>
  <si>
    <t xml:space="preserve">BRUNO HENRIQUE RUFFO MENDES             </t>
  </si>
  <si>
    <t xml:space="preserve">NB 14503 BRUNO      </t>
  </si>
  <si>
    <t>21/02/2019</t>
  </si>
  <si>
    <t xml:space="preserve">NB 14503 BRUNA      </t>
  </si>
  <si>
    <t xml:space="preserve">CRISTIANO RODRIGUES FIDELIS             </t>
  </si>
  <si>
    <t xml:space="preserve">NB 14504 CRISTIANO  </t>
  </si>
  <si>
    <t>PADARIA DO PEDRINHO DE LARANJAL LTDA EPP</t>
  </si>
  <si>
    <t xml:space="preserve">PEDRO14505          </t>
  </si>
  <si>
    <t>21/01/2014</t>
  </si>
  <si>
    <t xml:space="preserve">LUANA MONTENEGRO                        </t>
  </si>
  <si>
    <t>PESQUE E PAGUE LUCIN</t>
  </si>
  <si>
    <t xml:space="preserve">SANTOS E MIRANDA SUPERMERCADOS LTDA     </t>
  </si>
  <si>
    <t xml:space="preserve">ANTONIO JOSE PIMENTEL BRANT 55223354753 </t>
  </si>
  <si>
    <t xml:space="preserve">MERC PLANALTO       </t>
  </si>
  <si>
    <t>10/10/2018</t>
  </si>
  <si>
    <t xml:space="preserve">SIMONE MIRANDA DA SILVA LEITE RIBEIRO   </t>
  </si>
  <si>
    <t xml:space="preserve">NB 14584 SIMONE     </t>
  </si>
  <si>
    <t xml:space="preserve">PRISCILA DE SOUZA ESTEVES               </t>
  </si>
  <si>
    <t xml:space="preserve">NB 14592 PRISCILA   </t>
  </si>
  <si>
    <t xml:space="preserve">OTAVIO CARVALHO RIBEIRO                 </t>
  </si>
  <si>
    <t xml:space="preserve">NB 14605            </t>
  </si>
  <si>
    <t xml:space="preserve">NB 14¨605           </t>
  </si>
  <si>
    <t xml:space="preserve">QUESIA LUCIANO MEDEIROS                 </t>
  </si>
  <si>
    <t xml:space="preserve">MP 14608 QUESIA     </t>
  </si>
  <si>
    <t xml:space="preserve">NB 14608 QUESIA     </t>
  </si>
  <si>
    <t xml:space="preserve">DENES DE SOUZA PEREIRA                  </t>
  </si>
  <si>
    <t xml:space="preserve">BAR DO DENES        </t>
  </si>
  <si>
    <t xml:space="preserve">FERREIRA E CASTRO LTDA3                 </t>
  </si>
  <si>
    <t xml:space="preserve">NB 14637 FERREIRA   </t>
  </si>
  <si>
    <t xml:space="preserve">SEBASTIAO TRINDADE                      </t>
  </si>
  <si>
    <t xml:space="preserve">NB 14641            </t>
  </si>
  <si>
    <t xml:space="preserve">NB 14641 SEBASTIAO  </t>
  </si>
  <si>
    <t xml:space="preserve">FABRICIO NASCIMENTO RIBEIRO             </t>
  </si>
  <si>
    <t xml:space="preserve">14656               </t>
  </si>
  <si>
    <t xml:space="preserve">FABRICIO NASCIMENTO </t>
  </si>
  <si>
    <t xml:space="preserve">FABRICIO 14656      </t>
  </si>
  <si>
    <t xml:space="preserve">ALAIR PEREIRA CHAGAS 28496086615        </t>
  </si>
  <si>
    <t xml:space="preserve">nb 14673            </t>
  </si>
  <si>
    <t xml:space="preserve">CAFE CLUB UBA LTDA                      </t>
  </si>
  <si>
    <t>12/12/2018</t>
  </si>
  <si>
    <t xml:space="preserve">NB 14674            </t>
  </si>
  <si>
    <t xml:space="preserve">PATRICIA CARA DA SILVA 04361909660      </t>
  </si>
  <si>
    <t xml:space="preserve">14685 PATRICIA      </t>
  </si>
  <si>
    <t xml:space="preserve">MARCO ANTONIO GONCALVES DE SOUZA        </t>
  </si>
  <si>
    <t xml:space="preserve">NB 14699            </t>
  </si>
  <si>
    <t xml:space="preserve">MARCELO ANTONIO MARCAL DE OLIVEIRA      </t>
  </si>
  <si>
    <t xml:space="preserve">NB 14707            </t>
  </si>
  <si>
    <t>VANDERLEIA DE CASSIA ANASTACIO 044430586</t>
  </si>
  <si>
    <t xml:space="preserve">15719               </t>
  </si>
  <si>
    <t xml:space="preserve">APARICIA DE OLIVEIRA FERREIRA           </t>
  </si>
  <si>
    <t xml:space="preserve">NB  BAR CAXIAS      </t>
  </si>
  <si>
    <t>15/02/2019</t>
  </si>
  <si>
    <t xml:space="preserve">CARLA APARECIDA LOPES PIRES             </t>
  </si>
  <si>
    <t xml:space="preserve">NB 14736            </t>
  </si>
  <si>
    <t>SEBASTIAO CANDIDO DA SILVA FILHO95465642</t>
  </si>
  <si>
    <t xml:space="preserve">NB 14745 SEBASTIAO  </t>
  </si>
  <si>
    <t xml:space="preserve">ALISSON MIRANDA FERREIRA 10789177609    </t>
  </si>
  <si>
    <t xml:space="preserve">NB 14746 ALISSON    </t>
  </si>
  <si>
    <t xml:space="preserve">ADEMIR DE PAULA                         </t>
  </si>
  <si>
    <t xml:space="preserve">MP 14756 ADEMIR     </t>
  </si>
  <si>
    <t xml:space="preserve">JOEL MARTINS HONORIO                    </t>
  </si>
  <si>
    <t xml:space="preserve">NB 14781            </t>
  </si>
  <si>
    <t xml:space="preserve">HELENICE FERREIRA DA SILVA              </t>
  </si>
  <si>
    <t xml:space="preserve">NB 14793            </t>
  </si>
  <si>
    <t>06/12/2018</t>
  </si>
  <si>
    <t xml:space="preserve">LAIR DA COSTA REIS FILHO                </t>
  </si>
  <si>
    <t>13/01/2021</t>
  </si>
  <si>
    <t xml:space="preserve">LUIS CARLOS DE SOUZA BRASIL             </t>
  </si>
  <si>
    <t xml:space="preserve">NB 14830 LUIS       </t>
  </si>
  <si>
    <t xml:space="preserve">JOSE LEONARDO BORGES                    </t>
  </si>
  <si>
    <t xml:space="preserve">NB 14834            </t>
  </si>
  <si>
    <t xml:space="preserve">GENESSY DE OLIVEIRA MARTINS             </t>
  </si>
  <si>
    <t xml:space="preserve">NB 14850            </t>
  </si>
  <si>
    <t>20/05/2019</t>
  </si>
  <si>
    <t xml:space="preserve">MACLAUDIO SOUZA DA SILVA 04055657633    </t>
  </si>
  <si>
    <t xml:space="preserve">NB 14859            </t>
  </si>
  <si>
    <t>27/12/2018</t>
  </si>
  <si>
    <t xml:space="preserve">CAMILA PAULA GOMES PAIVA                </t>
  </si>
  <si>
    <t xml:space="preserve">NB 14882            </t>
  </si>
  <si>
    <t xml:space="preserve">RONALDO HENRIQUE DE SOUZA               </t>
  </si>
  <si>
    <t xml:space="preserve">PIRATAS             </t>
  </si>
  <si>
    <t xml:space="preserve">NB 14884            </t>
  </si>
  <si>
    <t xml:space="preserve">NB 14884 RONALDO    </t>
  </si>
  <si>
    <t>08/04/2019</t>
  </si>
  <si>
    <t xml:space="preserve">CAIO PADILHA SILVA 12607505666          </t>
  </si>
  <si>
    <t xml:space="preserve">NB 14889            </t>
  </si>
  <si>
    <t xml:space="preserve">NB 14889 CAIO       </t>
  </si>
  <si>
    <t xml:space="preserve">ENCARNACAO LOPES MIRANDA                </t>
  </si>
  <si>
    <t xml:space="preserve">NB 14898            </t>
  </si>
  <si>
    <t xml:space="preserve">SANDRA HELENICE MARTINS 85592536615     </t>
  </si>
  <si>
    <t xml:space="preserve">14903 SANDRA        </t>
  </si>
  <si>
    <t xml:space="preserve">HELEN DE ASSIS XAVIER 12150373688       </t>
  </si>
  <si>
    <t xml:space="preserve">NB 14948            </t>
  </si>
  <si>
    <t xml:space="preserve">TERESINHA HELENA MARTINS CAZETA         </t>
  </si>
  <si>
    <t xml:space="preserve">CAIXOTAAO           </t>
  </si>
  <si>
    <t>04/07/2016</t>
  </si>
  <si>
    <t xml:space="preserve">MARCELO RUBACK DE OLIVEIRA              </t>
  </si>
  <si>
    <t xml:space="preserve">14974               </t>
  </si>
  <si>
    <t xml:space="preserve">NB 14974 PEST       </t>
  </si>
  <si>
    <t>05/02/2019</t>
  </si>
  <si>
    <t xml:space="preserve">NB 14974 MARC       </t>
  </si>
  <si>
    <t xml:space="preserve">MARCELENA TAVARES BARGANCA ME           </t>
  </si>
  <si>
    <t xml:space="preserve">NB 14991            </t>
  </si>
  <si>
    <t>04/02/2020</t>
  </si>
  <si>
    <t xml:space="preserve">APARECIDA SAMPAIO                       </t>
  </si>
  <si>
    <t xml:space="preserve">NB 15026            </t>
  </si>
  <si>
    <t>11/09/2020</t>
  </si>
  <si>
    <t xml:space="preserve">SUPERMERCADO MUNDIAL LTDA               </t>
  </si>
  <si>
    <t xml:space="preserve">SUP MUNDIAL         </t>
  </si>
  <si>
    <t xml:space="preserve">AMBEV26061356       </t>
  </si>
  <si>
    <t xml:space="preserve">NB 15051            </t>
  </si>
  <si>
    <t>01/06/2021</t>
  </si>
  <si>
    <t xml:space="preserve">FELIPE DA SILVA GONCALVES               </t>
  </si>
  <si>
    <t xml:space="preserve">BAR DO FELIPINHO    </t>
  </si>
  <si>
    <t xml:space="preserve">ARIANE DUARTE                           </t>
  </si>
  <si>
    <t xml:space="preserve">NB 15146 BAR DO CEL </t>
  </si>
  <si>
    <t>25/06/2019</t>
  </si>
  <si>
    <t xml:space="preserve">MARIA DALVA GOMES DE ARAUJO 00845147609 </t>
  </si>
  <si>
    <t xml:space="preserve">NB 15168 MARIA      </t>
  </si>
  <si>
    <t xml:space="preserve">ALESSANDRA APARECIDA THEZA GAMA ME      </t>
  </si>
  <si>
    <t xml:space="preserve">NB 15171 LANCHONETE </t>
  </si>
  <si>
    <t>MARCOS JOSE DE SOUZA COSTA JUNIOR 082155</t>
  </si>
  <si>
    <t xml:space="preserve">NB 15177            </t>
  </si>
  <si>
    <t>21/03/2022</t>
  </si>
  <si>
    <t>12/04/2019</t>
  </si>
  <si>
    <t xml:space="preserve">WASHINGTON LUIZ PIRES                   </t>
  </si>
  <si>
    <t xml:space="preserve">NB 15180            </t>
  </si>
  <si>
    <t xml:space="preserve">15180 W L           </t>
  </si>
  <si>
    <t>ANAINA APARECIDA DE SOUZA PIRES 07066060</t>
  </si>
  <si>
    <t xml:space="preserve">NB 15196            </t>
  </si>
  <si>
    <t>ALLAN CAMILO MEDINA DE SOUZA 09850955635</t>
  </si>
  <si>
    <t xml:space="preserve">NB 15235 ALLA       </t>
  </si>
  <si>
    <t xml:space="preserve">JOSE MARCIO RUZA                        </t>
  </si>
  <si>
    <t xml:space="preserve">15241 J M           </t>
  </si>
  <si>
    <t xml:space="preserve">ERNANI DUTRA CAMPOS ME                  </t>
  </si>
  <si>
    <t xml:space="preserve">LANCHONETE CALCADAO </t>
  </si>
  <si>
    <t>20/02/2015</t>
  </si>
  <si>
    <t xml:space="preserve">PETERSON NETO POYARES                   </t>
  </si>
  <si>
    <t>06/03/2020</t>
  </si>
  <si>
    <t>20/02/2020</t>
  </si>
  <si>
    <t xml:space="preserve">CRISTIANO JAIRO DE CARVALHO E CIA LTDA  </t>
  </si>
  <si>
    <t>22/04/2009</t>
  </si>
  <si>
    <t>28/04/2015</t>
  </si>
  <si>
    <t>12/05/2015</t>
  </si>
  <si>
    <t>25/08/2011</t>
  </si>
  <si>
    <t xml:space="preserve">VINICIUS NOGUEIRA TEIXEIRA DURSO        </t>
  </si>
  <si>
    <t xml:space="preserve">NB 15289            </t>
  </si>
  <si>
    <t xml:space="preserve">KELY CRISTINA FERREIRA BARROS           </t>
  </si>
  <si>
    <t xml:space="preserve">NB 15307 KELY       </t>
  </si>
  <si>
    <t xml:space="preserve">NB 15307            </t>
  </si>
  <si>
    <t xml:space="preserve">EDILA BERNARDETE DE MORAIS              </t>
  </si>
  <si>
    <t xml:space="preserve">NB 15337            </t>
  </si>
  <si>
    <t xml:space="preserve">JOAO RODRIGUES DE SOUZA                 </t>
  </si>
  <si>
    <t xml:space="preserve">NB 15340            </t>
  </si>
  <si>
    <t xml:space="preserve">FABIO PEREIRA FONSECA                   </t>
  </si>
  <si>
    <t xml:space="preserve">15345 FABIO         </t>
  </si>
  <si>
    <t xml:space="preserve">L C COELHO SORVETERIA E LANCHONETE ME   </t>
  </si>
  <si>
    <t xml:space="preserve">NB 15367            </t>
  </si>
  <si>
    <t xml:space="preserve">RAPHAEL DE MENDONCA AGUIAR              </t>
  </si>
  <si>
    <t xml:space="preserve">NF 15370 R D M      </t>
  </si>
  <si>
    <t>09/10/2020</t>
  </si>
  <si>
    <t xml:space="preserve">NB 15370            </t>
  </si>
  <si>
    <t xml:space="preserve">TALITA FERNANDES 09381094640            </t>
  </si>
  <si>
    <t>NB 15373 T FERNANDES</t>
  </si>
  <si>
    <t xml:space="preserve">NB 153 FERNANDES    </t>
  </si>
  <si>
    <t xml:space="preserve">NB 15373 TALITA     </t>
  </si>
  <si>
    <t xml:space="preserve">EUNICE DA SILVA NUNES                   </t>
  </si>
  <si>
    <t xml:space="preserve">NB 15385 EUNICE     </t>
  </si>
  <si>
    <t xml:space="preserve">NB 15385            </t>
  </si>
  <si>
    <t xml:space="preserve">CLAUDIA ITARGINA MACHADO EIRELI ME      </t>
  </si>
  <si>
    <t xml:space="preserve">NB 15400 CLAUDIA    </t>
  </si>
  <si>
    <t xml:space="preserve">CLAUDIA ITAR        </t>
  </si>
  <si>
    <t xml:space="preserve">NB 15400            </t>
  </si>
  <si>
    <t xml:space="preserve">JOSIMAR SOUZA DE LIMA ME                </t>
  </si>
  <si>
    <t xml:space="preserve">15410 JOSIMAR       </t>
  </si>
  <si>
    <t xml:space="preserve">FERNANDA FURTADO GRANATO ME             </t>
  </si>
  <si>
    <t xml:space="preserve">NB FERNANDA         </t>
  </si>
  <si>
    <t xml:space="preserve">JUCELENA GOMES GOULART                  </t>
  </si>
  <si>
    <t xml:space="preserve">NB 15426 JUC        </t>
  </si>
  <si>
    <t xml:space="preserve">VISMAR DE OLIVEIRA PEREIRA ME           </t>
  </si>
  <si>
    <t xml:space="preserve">NB 15458            </t>
  </si>
  <si>
    <t xml:space="preserve">CARLA REGINA PEREIRA 10849855780        </t>
  </si>
  <si>
    <t>19/06/2019</t>
  </si>
  <si>
    <t xml:space="preserve">CASSIA ALMEIDA MOREIRA 08054103689      </t>
  </si>
  <si>
    <t xml:space="preserve">NB 15487            </t>
  </si>
  <si>
    <t>25/04/2019</t>
  </si>
  <si>
    <t xml:space="preserve">NEIMAR DA SILVA NETO                    </t>
  </si>
  <si>
    <t xml:space="preserve">NB 15501            </t>
  </si>
  <si>
    <t>24/02/2022</t>
  </si>
  <si>
    <t xml:space="preserve">AUTO POSTO NOVO MILENIO LTDA            </t>
  </si>
  <si>
    <t xml:space="preserve">NILO ALVES DE PAULA FILHO               </t>
  </si>
  <si>
    <t>NB 15574 BAR DO PAUL</t>
  </si>
  <si>
    <t>03/01/2022</t>
  </si>
  <si>
    <t>24/05/2019</t>
  </si>
  <si>
    <t xml:space="preserve">L C SUPERMERCADOS LTDA ME               </t>
  </si>
  <si>
    <t xml:space="preserve">NB 15601            </t>
  </si>
  <si>
    <t>01/09/2020</t>
  </si>
  <si>
    <t xml:space="preserve">LUANA PEREIRA DE SALES SOUSA            </t>
  </si>
  <si>
    <t xml:space="preserve">NB 15606            </t>
  </si>
  <si>
    <t xml:space="preserve">NB 15606 LUANA      </t>
  </si>
  <si>
    <t>26/11/2019</t>
  </si>
  <si>
    <t xml:space="preserve">HENRIQUE SOUZA SIQUEIRA                 </t>
  </si>
  <si>
    <t xml:space="preserve">NB 15640            </t>
  </si>
  <si>
    <t xml:space="preserve">ANDRE LUIS DE ALMEIDA FARIA 04129729640 </t>
  </si>
  <si>
    <t xml:space="preserve">NB 15686            </t>
  </si>
  <si>
    <t xml:space="preserve">ANDRE 15686         </t>
  </si>
  <si>
    <t xml:space="preserve">VINICIUS LORENA DE OLIVEIRA             </t>
  </si>
  <si>
    <t xml:space="preserve">NB 15691            </t>
  </si>
  <si>
    <t xml:space="preserve">OSMAR RODRIGUES DE LIMA                 </t>
  </si>
  <si>
    <t>19/12/2013</t>
  </si>
  <si>
    <t xml:space="preserve">AUREO RODRIGUES MONTEIRO ME             </t>
  </si>
  <si>
    <t xml:space="preserve">NB 15719            </t>
  </si>
  <si>
    <t xml:space="preserve">AUREO               </t>
  </si>
  <si>
    <t xml:space="preserve">15719 A R           </t>
  </si>
  <si>
    <t xml:space="preserve">JOSE ANTONIO BOSCATO 61264326653        </t>
  </si>
  <si>
    <t xml:space="preserve">15730 JOSE          </t>
  </si>
  <si>
    <t xml:space="preserve">JOSE ANT            </t>
  </si>
  <si>
    <t xml:space="preserve">GERALDO MARCOS VITAL 04132786625        </t>
  </si>
  <si>
    <t xml:space="preserve">NB 15749 GERALDO    </t>
  </si>
  <si>
    <t xml:space="preserve">ROBERTO CARLOS DE MELO 05043056622      </t>
  </si>
  <si>
    <t xml:space="preserve">NB 15764            </t>
  </si>
  <si>
    <t>16/03/2021</t>
  </si>
  <si>
    <t xml:space="preserve">LAERCIO FREITAS MACHADO E CIA LTDA      </t>
  </si>
  <si>
    <t xml:space="preserve">43441               </t>
  </si>
  <si>
    <t>JAILMA MARCELINO DOS REIS OLIVEIRA EIREL</t>
  </si>
  <si>
    <t xml:space="preserve">MERC PADARIA        </t>
  </si>
  <si>
    <t xml:space="preserve">FRANCISCA DE ABREU GUERRA ANDRADE       </t>
  </si>
  <si>
    <t xml:space="preserve">BAR DO JOSE HELENO  </t>
  </si>
  <si>
    <t>14/10/2014</t>
  </si>
  <si>
    <t xml:space="preserve">JOSE ANTONIO LEITE ME                   </t>
  </si>
  <si>
    <t xml:space="preserve">NB 15805            </t>
  </si>
  <si>
    <t xml:space="preserve">CLEJOSAN GIAROLA GAVIOLI 03953013602    </t>
  </si>
  <si>
    <t xml:space="preserve">NB 15812 CLEJOSAN   </t>
  </si>
  <si>
    <t xml:space="preserve">NB 15812 CLEJ       </t>
  </si>
  <si>
    <t xml:space="preserve">JONES EVANGELISTA MONTEIRO              </t>
  </si>
  <si>
    <t xml:space="preserve">JONNES              </t>
  </si>
  <si>
    <t xml:space="preserve">TANIA RODRIGUES CHERIGATI               </t>
  </si>
  <si>
    <t xml:space="preserve">JOSE CRAVO DE OLIVEIRA 32871481687      </t>
  </si>
  <si>
    <t xml:space="preserve">NB 15830            </t>
  </si>
  <si>
    <t xml:space="preserve">FONTE BV 15871      </t>
  </si>
  <si>
    <t>20/11/2018</t>
  </si>
  <si>
    <t xml:space="preserve">NB 15871 CAR        </t>
  </si>
  <si>
    <t xml:space="preserve">15871               </t>
  </si>
  <si>
    <t xml:space="preserve">SUPERMERCADO FERREIRA EIRELI ME         </t>
  </si>
  <si>
    <t>26/02/2021</t>
  </si>
  <si>
    <t xml:space="preserve">SYDNEY HONORIO DIAS 60551623691         </t>
  </si>
  <si>
    <t>NB 15882 SYDNEI HONO</t>
  </si>
  <si>
    <t xml:space="preserve">ANTONIO LOPES DA SILVA 57141860606      </t>
  </si>
  <si>
    <t xml:space="preserve">NB 15883            </t>
  </si>
  <si>
    <t xml:space="preserve">CRISTIANE TEIXEIRA VICENTE 047462616    </t>
  </si>
  <si>
    <t xml:space="preserve">NB 15885 CRIS       </t>
  </si>
  <si>
    <t xml:space="preserve">NB 15885            </t>
  </si>
  <si>
    <t xml:space="preserve">VANOIR DA COSTA 75464446672             </t>
  </si>
  <si>
    <t xml:space="preserve">NB 15889            </t>
  </si>
  <si>
    <t xml:space="preserve">NB 15889 VANOIR     </t>
  </si>
  <si>
    <t xml:space="preserve">DIEGO MACHADO SOUZA                     </t>
  </si>
  <si>
    <t xml:space="preserve">NB 15897            </t>
  </si>
  <si>
    <t xml:space="preserve">FERNANDO DE SOUZA PARREIRA 89342925634  </t>
  </si>
  <si>
    <t xml:space="preserve">NB 15901            </t>
  </si>
  <si>
    <t xml:space="preserve">MARIA JOSE MINERAO VIRGINIO 68426550649 </t>
  </si>
  <si>
    <t xml:space="preserve">NB 15906            </t>
  </si>
  <si>
    <t xml:space="preserve">CENIRA APARECIDA DA SILVA 99878364615   </t>
  </si>
  <si>
    <t xml:space="preserve">NB 15907            </t>
  </si>
  <si>
    <t xml:space="preserve">JOAO PAULO GONCALVES PINTO 09758001671  </t>
  </si>
  <si>
    <t xml:space="preserve">NB 15923            </t>
  </si>
  <si>
    <t xml:space="preserve">FERNANDO JUNIOR TEIXEIRA                </t>
  </si>
  <si>
    <t xml:space="preserve">NB 15929            </t>
  </si>
  <si>
    <t xml:space="preserve">MARIA CELIA DE OLIVEIRA 03485493694     </t>
  </si>
  <si>
    <t xml:space="preserve">NB 15942            </t>
  </si>
  <si>
    <t xml:space="preserve">ELIENE APARECIDA MIRANDA                </t>
  </si>
  <si>
    <t xml:space="preserve">NB 15950            </t>
  </si>
  <si>
    <t xml:space="preserve">MIRTIS LIMA LACERDA DE SOUZA EPP        </t>
  </si>
  <si>
    <t xml:space="preserve">NB 15955            </t>
  </si>
  <si>
    <t>27/01/2021</t>
  </si>
  <si>
    <t xml:space="preserve">CASA DE CARNES      </t>
  </si>
  <si>
    <t>13/05/2011</t>
  </si>
  <si>
    <t>03/06/2011</t>
  </si>
  <si>
    <t xml:space="preserve">SAVIA SILVA XAVIER DE SOUZA             </t>
  </si>
  <si>
    <t xml:space="preserve">NB 15959            </t>
  </si>
  <si>
    <t xml:space="preserve">OSMIR RODRIGUES VARDIER                 </t>
  </si>
  <si>
    <t xml:space="preserve">AMBEV11032013       </t>
  </si>
  <si>
    <t>25/05/2008</t>
  </si>
  <si>
    <t>11/03/2013</t>
  </si>
  <si>
    <t xml:space="preserve">MACIEL LUIZ ALVES                       </t>
  </si>
  <si>
    <t xml:space="preserve">NB 15971            </t>
  </si>
  <si>
    <t>CREUSA HELENA DOS SANTOS SINGULANE 49668</t>
  </si>
  <si>
    <t xml:space="preserve">NB 15975            </t>
  </si>
  <si>
    <t xml:space="preserve">LUCIO FLAVIO ROCHA GAMA 79557007672     </t>
  </si>
  <si>
    <t xml:space="preserve">NB 15979            </t>
  </si>
  <si>
    <t xml:space="preserve">JOSE LUIZ PEREIRA 03923227655           </t>
  </si>
  <si>
    <t xml:space="preserve">RODRIGO DE CASTRO RODRIGUES 06997528686 </t>
  </si>
  <si>
    <t xml:space="preserve">NB 15998            </t>
  </si>
  <si>
    <t xml:space="preserve">NB 15998 RODRIGO    </t>
  </si>
  <si>
    <t xml:space="preserve">JOAO LUCAS 21065071604                  </t>
  </si>
  <si>
    <t xml:space="preserve">NB 16003            </t>
  </si>
  <si>
    <t xml:space="preserve">IVAN DO NASCIMENTO SANTANA 52141870682  </t>
  </si>
  <si>
    <t xml:space="preserve">NB 16020            </t>
  </si>
  <si>
    <t xml:space="preserve">JOSE APARECIDA FONSECA                  </t>
  </si>
  <si>
    <t xml:space="preserve">16029 JOSE          </t>
  </si>
  <si>
    <t>18/05/2021</t>
  </si>
  <si>
    <t xml:space="preserve">VANOR RICARDO DE SA NETO 07345067670    </t>
  </si>
  <si>
    <t xml:space="preserve">NB 16030            </t>
  </si>
  <si>
    <t>NB 16030 VANOR RICAR</t>
  </si>
  <si>
    <t xml:space="preserve">C S SARAIVA                             </t>
  </si>
  <si>
    <t xml:space="preserve">NB 16031            </t>
  </si>
  <si>
    <t xml:space="preserve">MARLUCIA SAMPAIO VIANA 00179117610      </t>
  </si>
  <si>
    <t xml:space="preserve">SUPERMERCADO CAPOEIRA LTDA ME           </t>
  </si>
  <si>
    <t xml:space="preserve">NB 16058            </t>
  </si>
  <si>
    <t xml:space="preserve">CARLOS ROGERIO COSTA                    </t>
  </si>
  <si>
    <t xml:space="preserve">16067 CARLOS        </t>
  </si>
  <si>
    <t xml:space="preserve">16067 CAR           </t>
  </si>
  <si>
    <t xml:space="preserve">NB 16067 CAR        </t>
  </si>
  <si>
    <t xml:space="preserve">NB 16067            </t>
  </si>
  <si>
    <t xml:space="preserve">CARLOS ROBERTO DOS SANTOS 48830011649   </t>
  </si>
  <si>
    <t xml:space="preserve">NB 16069            </t>
  </si>
  <si>
    <t>16/07/2020</t>
  </si>
  <si>
    <t xml:space="preserve">REGINALDO MACEDO SILVA                  </t>
  </si>
  <si>
    <t xml:space="preserve">NB 16076            </t>
  </si>
  <si>
    <t xml:space="preserve">ADRIANA APARECIDA GOMES 994607000659    </t>
  </si>
  <si>
    <t xml:space="preserve">NB 16089            </t>
  </si>
  <si>
    <t xml:space="preserve">CESAR INOCENCIO CARDOSO 11270425641     </t>
  </si>
  <si>
    <t xml:space="preserve">NB 16095            </t>
  </si>
  <si>
    <t xml:space="preserve">ALMEIDAS E ALMEIDAS BAR LTDA ME         </t>
  </si>
  <si>
    <t xml:space="preserve">16100               </t>
  </si>
  <si>
    <t xml:space="preserve">NB 16100            </t>
  </si>
  <si>
    <t xml:space="preserve">ALMEIDAS 16100      </t>
  </si>
  <si>
    <t xml:space="preserve">FABIO SPINOLA ABREU                     </t>
  </si>
  <si>
    <t xml:space="preserve">NB 16110            </t>
  </si>
  <si>
    <t>RODRIGO CASSIO PINHEIRO BONIFACIO 114788</t>
  </si>
  <si>
    <t>22/06/2021</t>
  </si>
  <si>
    <t xml:space="preserve">MARCIO LESSA PEREIRA                    </t>
  </si>
  <si>
    <t xml:space="preserve">RENAN PASCHOALINO DE MELLO              </t>
  </si>
  <si>
    <t xml:space="preserve">NB 16136            </t>
  </si>
  <si>
    <t>MARIA HELENA DE FREITAS RODRIGUES 092356</t>
  </si>
  <si>
    <t xml:space="preserve">NB 16141 MARIA      </t>
  </si>
  <si>
    <t xml:space="preserve">VITORIA DE SOUSA COELHO                 </t>
  </si>
  <si>
    <t xml:space="preserve">NB 16142            </t>
  </si>
  <si>
    <t xml:space="preserve">16142 VITORIA DE S  </t>
  </si>
  <si>
    <t xml:space="preserve">NIVIA MARIA RODRIGUES NEVES 86876929604 </t>
  </si>
  <si>
    <t xml:space="preserve">16163 NIVIA         </t>
  </si>
  <si>
    <t xml:space="preserve">CAMILA COSTA DOS SANTOS MIRANDA         </t>
  </si>
  <si>
    <t>10/06/2022</t>
  </si>
  <si>
    <t>ANTONIO MARCOS DE LIMA DUARTE 6128091768</t>
  </si>
  <si>
    <t xml:space="preserve">NB 16172 ANTONIO    </t>
  </si>
  <si>
    <t xml:space="preserve">ADAO GABRIEL COELHO                     </t>
  </si>
  <si>
    <t xml:space="preserve">NB 16175            </t>
  </si>
  <si>
    <t xml:space="preserve">SEBASTIAO JOSE DA SILVA 07469492607     </t>
  </si>
  <si>
    <t xml:space="preserve">16178 SEBAST        </t>
  </si>
  <si>
    <t>09/10/2019</t>
  </si>
  <si>
    <t xml:space="preserve">JOAO DUARTE VEIGA 11598140663           </t>
  </si>
  <si>
    <t xml:space="preserve">NB 16180            </t>
  </si>
  <si>
    <t xml:space="preserve">NELSON APARECIDO DA SILVA               </t>
  </si>
  <si>
    <t xml:space="preserve">NB 16193            </t>
  </si>
  <si>
    <t xml:space="preserve">NB 16193 NELSON     </t>
  </si>
  <si>
    <t xml:space="preserve">GRASIANI VITOR LIMA FURTADO 07911765685 </t>
  </si>
  <si>
    <t xml:space="preserve">NB 16213            </t>
  </si>
  <si>
    <t xml:space="preserve">16213 GRASIANI      </t>
  </si>
  <si>
    <t xml:space="preserve">16213 G V           </t>
  </si>
  <si>
    <t xml:space="preserve">WALDIRENE PEREIRA REGASSI 05813817697   </t>
  </si>
  <si>
    <t xml:space="preserve">NB 16216 WAL        </t>
  </si>
  <si>
    <t xml:space="preserve">STEPHANI PINHEIRO DOS SANTOS SOUZA      </t>
  </si>
  <si>
    <t xml:space="preserve">16220 STE           </t>
  </si>
  <si>
    <t xml:space="preserve">POLLYANA CHRISTINA FIRMINO PEREIRA      </t>
  </si>
  <si>
    <t xml:space="preserve">NB 16227            </t>
  </si>
  <si>
    <t xml:space="preserve">MOREIRA BAR E RESTAURANTE LTDA ME       </t>
  </si>
  <si>
    <t xml:space="preserve">16232  MOREIRA      </t>
  </si>
  <si>
    <t>NB 16232 MOREIRA BAR</t>
  </si>
  <si>
    <t xml:space="preserve">16232 BAR MOREIRA   </t>
  </si>
  <si>
    <t xml:space="preserve">16232 NB            </t>
  </si>
  <si>
    <t xml:space="preserve">ROSEMARY MOREIRA DE PAULA               </t>
  </si>
  <si>
    <t xml:space="preserve">NB 16245            </t>
  </si>
  <si>
    <t>09/02/2021</t>
  </si>
  <si>
    <t xml:space="preserve">VALDEMIRO MUSSOLINI 24754811615         </t>
  </si>
  <si>
    <t xml:space="preserve">NB 16246 MIRO       </t>
  </si>
  <si>
    <t xml:space="preserve">JOAO DE ASSIS CARVALHO 42411408668      </t>
  </si>
  <si>
    <t xml:space="preserve">NB 16280 JOAO       </t>
  </si>
  <si>
    <t xml:space="preserve">LUIZ CARLOS MARCELO 03856110640         </t>
  </si>
  <si>
    <t xml:space="preserve">16291 LUIZ CARLOS   </t>
  </si>
  <si>
    <t>JULIO CESAR CARNEIRO PIMENTA 42991153687</t>
  </si>
  <si>
    <t xml:space="preserve">NB 16299            </t>
  </si>
  <si>
    <t xml:space="preserve">DANIEL PERES ROCHA 11087230632          </t>
  </si>
  <si>
    <t xml:space="preserve">NB 16307            </t>
  </si>
  <si>
    <t xml:space="preserve">ROSILENE SOUZA SPERANDIO                </t>
  </si>
  <si>
    <t xml:space="preserve">16321 ROS           </t>
  </si>
  <si>
    <t xml:space="preserve">JOHNATAN SIMOES SILVA                   </t>
  </si>
  <si>
    <t xml:space="preserve">NB 16322            </t>
  </si>
  <si>
    <t>SEBASTIAO HELENO VIEIRA DE RESENDE 38092</t>
  </si>
  <si>
    <t xml:space="preserve">NB 16323            </t>
  </si>
  <si>
    <t xml:space="preserve">ADEMIR LOPES GONCALVES                  </t>
  </si>
  <si>
    <t xml:space="preserve">NB 16337 ADEM       </t>
  </si>
  <si>
    <t>21/10/2019</t>
  </si>
  <si>
    <t xml:space="preserve">MARCOS JUNIOR CAMPOS DE OLIVEIRA        </t>
  </si>
  <si>
    <t xml:space="preserve">16346 MARCOS J      </t>
  </si>
  <si>
    <t xml:space="preserve">MARCOS J 16345      </t>
  </si>
  <si>
    <t xml:space="preserve">RONALDO SILVA                           </t>
  </si>
  <si>
    <t xml:space="preserve">NB 16355 RONALDO    </t>
  </si>
  <si>
    <t>18/11/2020</t>
  </si>
  <si>
    <t xml:space="preserve">REMO PISCINA S BAR LTDA ME              </t>
  </si>
  <si>
    <t xml:space="preserve">16362 REMO          </t>
  </si>
  <si>
    <t xml:space="preserve">REGINA CELIA VALADARES                  </t>
  </si>
  <si>
    <t xml:space="preserve">NB 16378 REGINA     </t>
  </si>
  <si>
    <t xml:space="preserve">PESQUE E PAGUE PARAISO LTDA ME          </t>
  </si>
  <si>
    <t xml:space="preserve">NB 16389 P E P      </t>
  </si>
  <si>
    <t xml:space="preserve">NEDINA APARECIDA DE SOUZA 06465443651   </t>
  </si>
  <si>
    <t xml:space="preserve">16412 N A           </t>
  </si>
  <si>
    <t xml:space="preserve">HAMBURGUERS MEDIEVAIS MURIAE LTDA ME    </t>
  </si>
  <si>
    <t xml:space="preserve">NB 16422 HAM        </t>
  </si>
  <si>
    <t xml:space="preserve">JOAO INACIO DOS SANTOS 05101072818      </t>
  </si>
  <si>
    <t xml:space="preserve">NB 16425 JOAO       </t>
  </si>
  <si>
    <t>19/11/2019</t>
  </si>
  <si>
    <t xml:space="preserve">BRUNO MARTINS MAURICIO PACHECO          </t>
  </si>
  <si>
    <t xml:space="preserve">NB 16426            </t>
  </si>
  <si>
    <t xml:space="preserve">ITALO GUEDES DE SOUZA                   </t>
  </si>
  <si>
    <t xml:space="preserve">NB 16439 ITA        </t>
  </si>
  <si>
    <t xml:space="preserve">M OLIVEIRA DE ABREU RUFINO ME           </t>
  </si>
  <si>
    <t xml:space="preserve">16440 M OLIVEIRA    </t>
  </si>
  <si>
    <t xml:space="preserve">KARONA PRODUCOES E EVENTOS LTDA ME      </t>
  </si>
  <si>
    <t xml:space="preserve">NB 16443            </t>
  </si>
  <si>
    <t>11/11/2019</t>
  </si>
  <si>
    <t>NB 16443 BRUNO BARRO</t>
  </si>
  <si>
    <t xml:space="preserve">ANA DALVA DE BARROS SILVA               </t>
  </si>
  <si>
    <t xml:space="preserve">NB 16483            </t>
  </si>
  <si>
    <t xml:space="preserve">LEILA RODRIGUES BADARO                  </t>
  </si>
  <si>
    <t xml:space="preserve">MARCELO DE SOUSA PAULO                  </t>
  </si>
  <si>
    <t xml:space="preserve">NB 16502            </t>
  </si>
  <si>
    <t xml:space="preserve">ADILSON JORGE FERREIRA                  </t>
  </si>
  <si>
    <t xml:space="preserve">NB 16510            </t>
  </si>
  <si>
    <t>16/11/2020</t>
  </si>
  <si>
    <t xml:space="preserve">RONILDA BADARO 07450817624              </t>
  </si>
  <si>
    <t xml:space="preserve">NB 16521            </t>
  </si>
  <si>
    <t xml:space="preserve">CAROLINE APARECIDA CARDOSO 13792088665  </t>
  </si>
  <si>
    <t xml:space="preserve">NB 1¨6522 CAROLINE  </t>
  </si>
  <si>
    <t>14/04/2022</t>
  </si>
  <si>
    <t xml:space="preserve">GILMA ALBUQUERQUE SULZ                  </t>
  </si>
  <si>
    <t xml:space="preserve">NB 16529 GILMA      </t>
  </si>
  <si>
    <t xml:space="preserve">AUTO POSTO VEREDAS DE CARANGOLA LTDA ME </t>
  </si>
  <si>
    <t xml:space="preserve">NB 16537            </t>
  </si>
  <si>
    <t xml:space="preserve">16537 A P           </t>
  </si>
  <si>
    <t>BLENDOW JOSE RONALDO ALMEIDA FERREIRA DE</t>
  </si>
  <si>
    <t xml:space="preserve">16538 BLENDOW JOSE  </t>
  </si>
  <si>
    <t xml:space="preserve">ESPEDITO JOSE GUILHERME 19753063687     </t>
  </si>
  <si>
    <t xml:space="preserve">NB 16573 ESPEDITO   </t>
  </si>
  <si>
    <t xml:space="preserve">PANIFICACAO FRUTOS DE MINAS LTDA ME     </t>
  </si>
  <si>
    <t>21/02/2020</t>
  </si>
  <si>
    <t>06/12/2019</t>
  </si>
  <si>
    <t>26/12/2019</t>
  </si>
  <si>
    <t xml:space="preserve">BRUNO SANTOS MARIANO 13355925632        </t>
  </si>
  <si>
    <t xml:space="preserve">NB 16582            </t>
  </si>
  <si>
    <t xml:space="preserve">CLEIDE LAURINDO PEDRO 06302457          </t>
  </si>
  <si>
    <t xml:space="preserve">NB 16598            </t>
  </si>
  <si>
    <t xml:space="preserve">JOSE JONAS GONCALVES 50038583704        </t>
  </si>
  <si>
    <t xml:space="preserve">16603 JOSE J        </t>
  </si>
  <si>
    <t>13/05/2021</t>
  </si>
  <si>
    <t xml:space="preserve">NB 16603            </t>
  </si>
  <si>
    <t xml:space="preserve">JOSE JONAS 16603    </t>
  </si>
  <si>
    <t>ANTONIO JUSTINO DE MATOS NETO 5213258760</t>
  </si>
  <si>
    <t xml:space="preserve">nb 16605            </t>
  </si>
  <si>
    <t xml:space="preserve">MATHEUS ALMEIDA DE ASSIS                </t>
  </si>
  <si>
    <t xml:space="preserve">NB 16629            </t>
  </si>
  <si>
    <t xml:space="preserve">FRANCISCO DE ASSIS FERRAZ ME            </t>
  </si>
  <si>
    <t xml:space="preserve">NB 16649            </t>
  </si>
  <si>
    <t xml:space="preserve">NB 16649 FRANCISCO  </t>
  </si>
  <si>
    <t xml:space="preserve">JOSE CANDIDO DA SILVA OLIVEIRA          </t>
  </si>
  <si>
    <t xml:space="preserve">NB 16652            </t>
  </si>
  <si>
    <t xml:space="preserve">JOSE NEVES DA SILVA                     </t>
  </si>
  <si>
    <t xml:space="preserve"> J  N 16656         </t>
  </si>
  <si>
    <t xml:space="preserve">JOSE NES 16656      </t>
  </si>
  <si>
    <t xml:space="preserve">16656 JOSE          </t>
  </si>
  <si>
    <t xml:space="preserve">SAUL JOSE DOS SANTOS                    </t>
  </si>
  <si>
    <t xml:space="preserve">NB 16668 SAUL       </t>
  </si>
  <si>
    <t xml:space="preserve">RODRIGO MARQUES DE OLIVEIRA 05338037645 </t>
  </si>
  <si>
    <t xml:space="preserve">NB 16678            </t>
  </si>
  <si>
    <t xml:space="preserve">SERGIO QUEIROZ MONTANHA JUNIOR          </t>
  </si>
  <si>
    <t xml:space="preserve">NB 16685 S Q        </t>
  </si>
  <si>
    <t xml:space="preserve">ALCINEI CARDOZO DA CUNHA 12739984723    </t>
  </si>
  <si>
    <t xml:space="preserve">NB 16688            </t>
  </si>
  <si>
    <t>02/02/2021</t>
  </si>
  <si>
    <t xml:space="preserve">LUIZ FERNANDO GOMES DA SILVA            </t>
  </si>
  <si>
    <t xml:space="preserve">NB 1¨6¨699          </t>
  </si>
  <si>
    <t xml:space="preserve">ROBERTO FERREIRA DA CRUZ 33352844615    </t>
  </si>
  <si>
    <t xml:space="preserve">NB 16701            </t>
  </si>
  <si>
    <t xml:space="preserve">HIAGO CESAR ROSA ROCHA 14278455658      </t>
  </si>
  <si>
    <t xml:space="preserve">16708 H C           </t>
  </si>
  <si>
    <t xml:space="preserve">NB 16708 CE         </t>
  </si>
  <si>
    <t>ELIANA HORACIO THEODORO FERREIRA 0512108</t>
  </si>
  <si>
    <t xml:space="preserve">NB 16732            </t>
  </si>
  <si>
    <t>SHARLENE DORIGUETO FLORENCIO 04057845623</t>
  </si>
  <si>
    <t xml:space="preserve">16746 S D           </t>
  </si>
  <si>
    <t>MARCIO HENRIQUE RUBIO VIEIRA 09476053631</t>
  </si>
  <si>
    <t xml:space="preserve">NB 16758 M H        </t>
  </si>
  <si>
    <t xml:space="preserve">SERGIO AUGUSTO BARBOZA FRAUCHES         </t>
  </si>
  <si>
    <t xml:space="preserve">16776 NB            </t>
  </si>
  <si>
    <t xml:space="preserve">NB 16776 SERGIO     </t>
  </si>
  <si>
    <t xml:space="preserve">GLEICY ERICA DE SOUZA LAMOIA            </t>
  </si>
  <si>
    <t xml:space="preserve">16777 G E           </t>
  </si>
  <si>
    <t xml:space="preserve">LUIZ GAGE 50884999653                   </t>
  </si>
  <si>
    <t xml:space="preserve">NB 16783            </t>
  </si>
  <si>
    <t xml:space="preserve">AUTO POSTO GUI LTDA                     </t>
  </si>
  <si>
    <t xml:space="preserve">NB 16785 A P        </t>
  </si>
  <si>
    <t>01/04/2020</t>
  </si>
  <si>
    <t xml:space="preserve">EDILSOM ALVES MIRANDA 09921889621       </t>
  </si>
  <si>
    <t xml:space="preserve">NB 16789            </t>
  </si>
  <si>
    <t>13/12/2021</t>
  </si>
  <si>
    <t>RICARDO MARIANO PIRES DA SILVA 067976266</t>
  </si>
  <si>
    <t xml:space="preserve">NB 16797            </t>
  </si>
  <si>
    <t xml:space="preserve">RICARDO GUILHERMINO JUNIOR              </t>
  </si>
  <si>
    <t xml:space="preserve">16800 R G           </t>
  </si>
  <si>
    <t xml:space="preserve">JOSE FARIAS DE LIMA FILHO 00111296897   </t>
  </si>
  <si>
    <t xml:space="preserve">16807 J F           </t>
  </si>
  <si>
    <t xml:space="preserve">LAURA MARIA RIBEIRO TEIXEIRA PINTO      </t>
  </si>
  <si>
    <t xml:space="preserve">NB 16815 L M        </t>
  </si>
  <si>
    <t xml:space="preserve">CLAUDINEI FAUSTINO ALIXANDRINO          </t>
  </si>
  <si>
    <t xml:space="preserve">NB 16818            </t>
  </si>
  <si>
    <t xml:space="preserve">DELICIOUS BURGUER ALIMENTOS LTDA ME     </t>
  </si>
  <si>
    <t xml:space="preserve">NB 16821            </t>
  </si>
  <si>
    <t>03/08/2020</t>
  </si>
  <si>
    <t xml:space="preserve">LEONARDO TAVARES MARQUITO 13458509640   </t>
  </si>
  <si>
    <t xml:space="preserve">NB 16853            </t>
  </si>
  <si>
    <t xml:space="preserve">FAMILIA MATIAS SUPERMERCADO EIRELI ME   </t>
  </si>
  <si>
    <t xml:space="preserve">NB 16856            </t>
  </si>
  <si>
    <t>08/09/2020</t>
  </si>
  <si>
    <t xml:space="preserve">POSTO MINUTUS DE MURIAE LTDA            </t>
  </si>
  <si>
    <t xml:space="preserve">NB 16861 MINUTUS    </t>
  </si>
  <si>
    <t xml:space="preserve">NB 16861            </t>
  </si>
  <si>
    <t>19/12/2020</t>
  </si>
  <si>
    <t>24/09/2020</t>
  </si>
  <si>
    <t xml:space="preserve">NF 16861 P M        </t>
  </si>
  <si>
    <t>02/10/2020</t>
  </si>
  <si>
    <t xml:space="preserve">BEATRIZ MELINA A DE SOUZA MOREIRA ME    </t>
  </si>
  <si>
    <t xml:space="preserve">16877 B M           </t>
  </si>
  <si>
    <t xml:space="preserve">POMPILIA APARECIDA MARTINS              </t>
  </si>
  <si>
    <t xml:space="preserve">NB 16905 POMPILIA   </t>
  </si>
  <si>
    <t xml:space="preserve">NB 16905 ALEX       </t>
  </si>
  <si>
    <t>11/02/2021</t>
  </si>
  <si>
    <t>15/09/2020</t>
  </si>
  <si>
    <t xml:space="preserve">RODRIGO DE MORAES SOUZA 04865112600     </t>
  </si>
  <si>
    <t xml:space="preserve">NB 16906            </t>
  </si>
  <si>
    <t xml:space="preserve">JULIANA DA SILVA 10610166689            </t>
  </si>
  <si>
    <t xml:space="preserve">NB 16907            </t>
  </si>
  <si>
    <t>20/08/2020</t>
  </si>
  <si>
    <t xml:space="preserve">ROSELITO ALMEIDA VIEIRA 05556672601     </t>
  </si>
  <si>
    <t xml:space="preserve">16915 R A           </t>
  </si>
  <si>
    <t>TANIA CRISTINA DA SILVA HABERBOSCH 93454</t>
  </si>
  <si>
    <t xml:space="preserve">JUNIA MARCIA LOPES DA SILVA             </t>
  </si>
  <si>
    <t xml:space="preserve">NB 16932            </t>
  </si>
  <si>
    <t xml:space="preserve">TIAGO ANTONIO DA COSTA                  </t>
  </si>
  <si>
    <t xml:space="preserve">16933 T A           </t>
  </si>
  <si>
    <t xml:space="preserve">MERCADO E PADARIA ALVORADA LTDA         </t>
  </si>
  <si>
    <t xml:space="preserve">NB 16935            </t>
  </si>
  <si>
    <t xml:space="preserve">ERICA TESSARO DE LACERDA 90602064600    </t>
  </si>
  <si>
    <t xml:space="preserve">16951 ERICA T       </t>
  </si>
  <si>
    <t xml:space="preserve">PAULO ABILIO COURY                      </t>
  </si>
  <si>
    <t xml:space="preserve">NB 16957 PAULO      </t>
  </si>
  <si>
    <t xml:space="preserve">MATEUS DE ALMEIDA AMORIM                </t>
  </si>
  <si>
    <t xml:space="preserve">NB 16958            </t>
  </si>
  <si>
    <t xml:space="preserve">IONE GONCALVES DA SILVA JULIANE         </t>
  </si>
  <si>
    <t xml:space="preserve">nb 16975 ione       </t>
  </si>
  <si>
    <t xml:space="preserve">JOSE MAURILIO SANTOS RESTAURANTE ME     </t>
  </si>
  <si>
    <t xml:space="preserve">17020               </t>
  </si>
  <si>
    <t>MINI CASH ATACADO E VAREJO DE INDUSTRIAL</t>
  </si>
  <si>
    <t xml:space="preserve">NB 17031 MINI       </t>
  </si>
  <si>
    <t xml:space="preserve">KELLY CRISTINA LOPES POMPEU 09051854633 </t>
  </si>
  <si>
    <t xml:space="preserve">NB 17048            </t>
  </si>
  <si>
    <t xml:space="preserve">UALAS PACHECO COELHO                    </t>
  </si>
  <si>
    <t xml:space="preserve">NB 17051            </t>
  </si>
  <si>
    <t>25/08/2021</t>
  </si>
  <si>
    <t xml:space="preserve">UALAS PACHECO       </t>
  </si>
  <si>
    <t xml:space="preserve">17051               </t>
  </si>
  <si>
    <t>AILTON MAGNO ROSARIO DE PAULA 0739543962</t>
  </si>
  <si>
    <t xml:space="preserve">17058 AILT          </t>
  </si>
  <si>
    <t>CRISTIANO DE PAULA VALERIANO 04366799650</t>
  </si>
  <si>
    <t xml:space="preserve">NB 170¨61 CRISTIANO </t>
  </si>
  <si>
    <t xml:space="preserve">NB 17061            </t>
  </si>
  <si>
    <t xml:space="preserve">AREDES E AREDES DISTRIBUIDORA LTDA ME   </t>
  </si>
  <si>
    <t xml:space="preserve">RONY ROMUALDO DE SOUZA LIMA 09789754647 </t>
  </si>
  <si>
    <t xml:space="preserve">NB 17065            </t>
  </si>
  <si>
    <t>MCL COMERCIO DE BEBIDAS LEOPOLDINENSE LT</t>
  </si>
  <si>
    <t xml:space="preserve">MCL COMERCIO        </t>
  </si>
  <si>
    <t>13/07/2021</t>
  </si>
  <si>
    <t xml:space="preserve">POSTO MINUTUS DE BICUIBA LTDA           </t>
  </si>
  <si>
    <t xml:space="preserve">NB 17080 POSTO      </t>
  </si>
  <si>
    <t xml:space="preserve">SUELI SALES COMISSARIO 59529563604      </t>
  </si>
  <si>
    <t xml:space="preserve">NB 17083            </t>
  </si>
  <si>
    <t xml:space="preserve">ZAIRA QUIRINA EUFRASIO DA SILVA         </t>
  </si>
  <si>
    <t xml:space="preserve">17106 ZAIRA         </t>
  </si>
  <si>
    <t>MATTHEUS DOS ANJOS GONCALVES EVANGELISTA</t>
  </si>
  <si>
    <t xml:space="preserve">NB 17121 M D        </t>
  </si>
  <si>
    <t xml:space="preserve">VICTOR ASSIS SILVA 04206765626          </t>
  </si>
  <si>
    <t xml:space="preserve">17127 V A           </t>
  </si>
  <si>
    <t xml:space="preserve">17127 v a           </t>
  </si>
  <si>
    <t xml:space="preserve">OSNI JOSE PIMENTEL PEIXOTO              </t>
  </si>
  <si>
    <t xml:space="preserve">NB 17131            </t>
  </si>
  <si>
    <t xml:space="preserve">JESSICA DE OLIVEIRA                     </t>
  </si>
  <si>
    <t xml:space="preserve">17142 JESSICA       </t>
  </si>
  <si>
    <t xml:space="preserve">GABRIEL AUGUSTO PEREIRA                 </t>
  </si>
  <si>
    <t xml:space="preserve">NB 17162            </t>
  </si>
  <si>
    <t xml:space="preserve">MATOS E FILHOS LTDA ME                  </t>
  </si>
  <si>
    <t xml:space="preserve">M 17166             </t>
  </si>
  <si>
    <t xml:space="preserve">17166 m             </t>
  </si>
  <si>
    <t xml:space="preserve">OBA SUPERMERCADO EIRELI ME              </t>
  </si>
  <si>
    <t xml:space="preserve">NB 17170            </t>
  </si>
  <si>
    <t xml:space="preserve">CELSO ROBERTO DE BARROS                 </t>
  </si>
  <si>
    <t xml:space="preserve">17173               </t>
  </si>
  <si>
    <t xml:space="preserve">WILLA BALDIOTTI DE OLIVEIRA             </t>
  </si>
  <si>
    <t xml:space="preserve">NB 17177 W B        </t>
  </si>
  <si>
    <t>23/02/2022</t>
  </si>
  <si>
    <t xml:space="preserve">RODRIGUES E REZENDE VAREJISTA LTDA      </t>
  </si>
  <si>
    <t xml:space="preserve">NB 17182            </t>
  </si>
  <si>
    <t xml:space="preserve">MARCIA CRISTINA ALVES MOTTA SILVA       </t>
  </si>
  <si>
    <t xml:space="preserve">NB 17183            </t>
  </si>
  <si>
    <t>30/04/2021</t>
  </si>
  <si>
    <t xml:space="preserve">JOYCE BARBOSA MOREIRA                   </t>
  </si>
  <si>
    <t xml:space="preserve">NB 17187 JOYCE      </t>
  </si>
  <si>
    <t>09/11/2020</t>
  </si>
  <si>
    <t xml:space="preserve">BRAZ ROBERTO DA SILVA 66361494691       </t>
  </si>
  <si>
    <t xml:space="preserve">NB 17220            </t>
  </si>
  <si>
    <t xml:space="preserve">17220 BRAZ          </t>
  </si>
  <si>
    <t>EVA APARECIDA DE PAULA GOMES 05932377658</t>
  </si>
  <si>
    <t xml:space="preserve">NB 17229            </t>
  </si>
  <si>
    <t>23/11/2020</t>
  </si>
  <si>
    <t xml:space="preserve">S J DE LAIA BAR                         </t>
  </si>
  <si>
    <t xml:space="preserve">NB 17238            </t>
  </si>
  <si>
    <t xml:space="preserve">NB 17238 S J        </t>
  </si>
  <si>
    <t xml:space="preserve">NEUZA MARIA MARTINS CASTANHEIRO         </t>
  </si>
  <si>
    <t xml:space="preserve">17239               </t>
  </si>
  <si>
    <t xml:space="preserve">NEUZA               </t>
  </si>
  <si>
    <t xml:space="preserve">MARIA               </t>
  </si>
  <si>
    <t xml:space="preserve">ELDER GOMIDES BRAGA                     </t>
  </si>
  <si>
    <t xml:space="preserve">NB 17244 ELDER      </t>
  </si>
  <si>
    <t xml:space="preserve">NB 17248 CARR       </t>
  </si>
  <si>
    <t xml:space="preserve">17248 C             </t>
  </si>
  <si>
    <t>MARCOS VINICIO DE PAULA OLIMPIO 08360579</t>
  </si>
  <si>
    <t xml:space="preserve">17252 MARCOS        </t>
  </si>
  <si>
    <t xml:space="preserve">RAFAEL SIQUEIRA DA SILVA 11693906767    </t>
  </si>
  <si>
    <t xml:space="preserve">NB 17260            </t>
  </si>
  <si>
    <t xml:space="preserve">MARIA JOSE SOARES DE ASSIS 64141365653  </t>
  </si>
  <si>
    <t xml:space="preserve">NB 17277            </t>
  </si>
  <si>
    <t xml:space="preserve">NB 17280            </t>
  </si>
  <si>
    <t xml:space="preserve">HUDSON RODRIGUES CALOR 13769603702      </t>
  </si>
  <si>
    <t xml:space="preserve">17281 HUDSON        </t>
  </si>
  <si>
    <t>09/03/2021</t>
  </si>
  <si>
    <t xml:space="preserve">NB 17281            </t>
  </si>
  <si>
    <t xml:space="preserve">RAFAEL MOREIRA MARIQUITO 08552761696    </t>
  </si>
  <si>
    <t>14/05/2021</t>
  </si>
  <si>
    <t xml:space="preserve">NB 17295            </t>
  </si>
  <si>
    <t xml:space="preserve">RAFAEL              </t>
  </si>
  <si>
    <t xml:space="preserve">ALVARO LUIZ BATISTA DE OLIVEIRA         </t>
  </si>
  <si>
    <t xml:space="preserve">17297               </t>
  </si>
  <si>
    <t xml:space="preserve">NB 17297            </t>
  </si>
  <si>
    <t>26/04/2021</t>
  </si>
  <si>
    <t xml:space="preserve">NB 17297 ALVARO     </t>
  </si>
  <si>
    <t>MARCELO RODRIGUES DE OLIVEIRA CPF 535.85</t>
  </si>
  <si>
    <t xml:space="preserve">17302               </t>
  </si>
  <si>
    <t xml:space="preserve">NB 17302            </t>
  </si>
  <si>
    <t xml:space="preserve">MARC                </t>
  </si>
  <si>
    <t xml:space="preserve">M R                 </t>
  </si>
  <si>
    <t xml:space="preserve">17302 MARC          </t>
  </si>
  <si>
    <t xml:space="preserve">FAZENDAO MERCADO LTDA ME                </t>
  </si>
  <si>
    <t xml:space="preserve">NB 17309            </t>
  </si>
  <si>
    <t xml:space="preserve">JERRY ADRIANO GERMANO DA SILVA          </t>
  </si>
  <si>
    <t xml:space="preserve">NB 17311            </t>
  </si>
  <si>
    <t>05/04/2022</t>
  </si>
  <si>
    <t xml:space="preserve">ELIZABETH CAZUCA PIRES                  </t>
  </si>
  <si>
    <t xml:space="preserve">NB 17313 ELIZABET   </t>
  </si>
  <si>
    <t xml:space="preserve">MARIA OTAVIA SOUZA LINGORDO 12650283629 </t>
  </si>
  <si>
    <t xml:space="preserve">NB 17325            </t>
  </si>
  <si>
    <t>13/11/2020</t>
  </si>
  <si>
    <t>ANGELO MARCIO GONCALVES DE OLIVEIRA 0934</t>
  </si>
  <si>
    <t xml:space="preserve">NB 17331            </t>
  </si>
  <si>
    <t>05/02/2021</t>
  </si>
  <si>
    <t xml:space="preserve">BRUNO VITAL MENEZES DE ARAUJO ME        </t>
  </si>
  <si>
    <t xml:space="preserve">NB 17342            </t>
  </si>
  <si>
    <t xml:space="preserve">NB 17342 BRUNO      </t>
  </si>
  <si>
    <t>LUIZ CARLOS JUNIOR LEMOS PRADO 101897056</t>
  </si>
  <si>
    <t xml:space="preserve">NB 17347            </t>
  </si>
  <si>
    <t xml:space="preserve">WANDERLEI BENTO ROBERTO                 </t>
  </si>
  <si>
    <t xml:space="preserve">NB 17349            </t>
  </si>
  <si>
    <t>MARIANA MORAIS LIMA MENDONCA DE OLIVEIRA</t>
  </si>
  <si>
    <t xml:space="preserve">NB 17350            </t>
  </si>
  <si>
    <t xml:space="preserve">17350               </t>
  </si>
  <si>
    <t xml:space="preserve">MERCADO SANTA EDWIGES LTDA EPP          </t>
  </si>
  <si>
    <t xml:space="preserve">17351 MERCADO       </t>
  </si>
  <si>
    <t xml:space="preserve">MERCADO 17351       </t>
  </si>
  <si>
    <t xml:space="preserve">CELMA HELENA MARQUES DE MELO            </t>
  </si>
  <si>
    <t xml:space="preserve">NB 17359            </t>
  </si>
  <si>
    <t xml:space="preserve">SEBASTIAO LUIZ ARAUJO PEDREIRO          </t>
  </si>
  <si>
    <t xml:space="preserve">NB 17363            </t>
  </si>
  <si>
    <t>ANTONIA AMALIA GONCALVES COELHO RODRIGUE</t>
  </si>
  <si>
    <t xml:space="preserve">ANTONIa             </t>
  </si>
  <si>
    <t xml:space="preserve">NB 17368            </t>
  </si>
  <si>
    <t xml:space="preserve">17368 ANTONIA AMAL  </t>
  </si>
  <si>
    <t xml:space="preserve">SARA MARIA ANDRADE PEREIRA              </t>
  </si>
  <si>
    <t xml:space="preserve">NB 17376 SARA       </t>
  </si>
  <si>
    <t xml:space="preserve">MARIA DAS DORES ELEOTERIO ALCIDES       </t>
  </si>
  <si>
    <t xml:space="preserve">17392 MARIA         </t>
  </si>
  <si>
    <t xml:space="preserve">NB 17392            </t>
  </si>
  <si>
    <t xml:space="preserve">NB 17392 MARIA DAS  </t>
  </si>
  <si>
    <t xml:space="preserve">LIMA E FILHOS VENDA DE BEBIDAS LTDA     </t>
  </si>
  <si>
    <t xml:space="preserve">NB 17434            </t>
  </si>
  <si>
    <t>12/05/2021</t>
  </si>
  <si>
    <t>21/05/2021</t>
  </si>
  <si>
    <t>15/07/2021</t>
  </si>
  <si>
    <t>26/08/2021</t>
  </si>
  <si>
    <t>NB 17434 LIMA E FILH</t>
  </si>
  <si>
    <t xml:space="preserve">BARRA CENTER SUPERMERCADOS LTDA         </t>
  </si>
  <si>
    <t>27/05/2021</t>
  </si>
  <si>
    <t xml:space="preserve">17439               </t>
  </si>
  <si>
    <t xml:space="preserve">B 17439             </t>
  </si>
  <si>
    <t xml:space="preserve">GIOVANNA MORAIS QUINTAO DE ARAUJO       </t>
  </si>
  <si>
    <t xml:space="preserve">NB 17446            </t>
  </si>
  <si>
    <t xml:space="preserve">SEBASTIAO VICENTE DE OLIVEIRA           </t>
  </si>
  <si>
    <t xml:space="preserve">NB 17453            </t>
  </si>
  <si>
    <t>08/01/2021</t>
  </si>
  <si>
    <t xml:space="preserve">LARISSA FERREIRA PAIXAO 12545921645     </t>
  </si>
  <si>
    <t xml:space="preserve">NB 17457            </t>
  </si>
  <si>
    <t xml:space="preserve">CLENILDA GRASIEL DE OLIVEIRA            </t>
  </si>
  <si>
    <t xml:space="preserve">NB 17481 GRA        </t>
  </si>
  <si>
    <t xml:space="preserve">NB 17481 CLENILDA   </t>
  </si>
  <si>
    <t xml:space="preserve">VINICIUS DO CARMO BATISTA 12017804622   </t>
  </si>
  <si>
    <t>MARCIO ANDRE FONTES DOMINGUES 0137755171</t>
  </si>
  <si>
    <t xml:space="preserve">NB 17495 MARCIO     </t>
  </si>
  <si>
    <t>26/01/2021</t>
  </si>
  <si>
    <t xml:space="preserve">DIEGO LAGE REZENDE                      </t>
  </si>
  <si>
    <t xml:space="preserve">NB 17513            </t>
  </si>
  <si>
    <t xml:space="preserve">NB 17513 DIEGO      </t>
  </si>
  <si>
    <t>28/05/2021</t>
  </si>
  <si>
    <t>MARCIA ANASTACIA DE FREITAS ARAGAO 01691</t>
  </si>
  <si>
    <t xml:space="preserve">17522 MARCIA        </t>
  </si>
  <si>
    <t xml:space="preserve">LUCILA TITO MATOS 02044335689           </t>
  </si>
  <si>
    <t xml:space="preserve">17527 LUCILA        </t>
  </si>
  <si>
    <t xml:space="preserve">ROGERIO DA SILVA CIQUEIRA               </t>
  </si>
  <si>
    <t xml:space="preserve">NB 17529            </t>
  </si>
  <si>
    <t xml:space="preserve">NB 17529 ROGERIO    </t>
  </si>
  <si>
    <t xml:space="preserve">ADENILCI FURTADO DE OLIVEIRA            </t>
  </si>
  <si>
    <t xml:space="preserve">NB 17530 adenilci   </t>
  </si>
  <si>
    <t xml:space="preserve">adenilci            </t>
  </si>
  <si>
    <t xml:space="preserve">17530               </t>
  </si>
  <si>
    <t xml:space="preserve">LANCHONETE E RESTAURANTE BOM PRATO LTDA </t>
  </si>
  <si>
    <t xml:space="preserve">17537               </t>
  </si>
  <si>
    <t>JULIANA VIDAL LEMOS DA SILVA 12221620674</t>
  </si>
  <si>
    <t xml:space="preserve">NB 17540            </t>
  </si>
  <si>
    <t xml:space="preserve">NB 17540 JULIANA    </t>
  </si>
  <si>
    <t xml:space="preserve">PALOMA THEZA LAVORATO DA FONSECA ME     </t>
  </si>
  <si>
    <t xml:space="preserve">17565               </t>
  </si>
  <si>
    <t xml:space="preserve">GALILEU BELO AMORIM                     </t>
  </si>
  <si>
    <t xml:space="preserve">NB 17593 GALILEU    </t>
  </si>
  <si>
    <t xml:space="preserve">NB 17593            </t>
  </si>
  <si>
    <t xml:space="preserve">HUMBERTO RESENDE MONTES FILHO           </t>
  </si>
  <si>
    <t xml:space="preserve">HUMBERTO            </t>
  </si>
  <si>
    <t xml:space="preserve">AMANDA LINO FERREIRA 11365271684        </t>
  </si>
  <si>
    <t xml:space="preserve">NB 17599 AMAN       </t>
  </si>
  <si>
    <t xml:space="preserve">HELDER DE SOUZA BARROS 08780971636      </t>
  </si>
  <si>
    <t xml:space="preserve">17605               </t>
  </si>
  <si>
    <t xml:space="preserve">LUCAS CARVALHO DE CAMARGO               </t>
  </si>
  <si>
    <t xml:space="preserve">17606               </t>
  </si>
  <si>
    <t>ADRIANA APARECIDA RIBEIRO PEREIRA 829895</t>
  </si>
  <si>
    <t xml:space="preserve">NB 17626            </t>
  </si>
  <si>
    <t xml:space="preserve">MARIA APARECIDA DA SILVA                </t>
  </si>
  <si>
    <t xml:space="preserve">NB MARIA 17630      </t>
  </si>
  <si>
    <t xml:space="preserve">MARIA AP 17630      </t>
  </si>
  <si>
    <t xml:space="preserve">PAMELLA MARQUES PINTO                   </t>
  </si>
  <si>
    <t xml:space="preserve">NB 17634 PAMELLA    </t>
  </si>
  <si>
    <t>27/07/2021</t>
  </si>
  <si>
    <t xml:space="preserve">ERNANDO ALVES DOS REIS 03589550686      </t>
  </si>
  <si>
    <t xml:space="preserve">NB 17639            </t>
  </si>
  <si>
    <t xml:space="preserve">ANTONIO LUTERO LACERDA                  </t>
  </si>
  <si>
    <t xml:space="preserve">17657 ANTON         </t>
  </si>
  <si>
    <t xml:space="preserve">VALTON JUNIOR DA SILVA 08968288674      </t>
  </si>
  <si>
    <t xml:space="preserve">NB 17676            </t>
  </si>
  <si>
    <t xml:space="preserve">MANSAO GASTROPUB LTDA ME                </t>
  </si>
  <si>
    <t xml:space="preserve">MANSAO              </t>
  </si>
  <si>
    <t xml:space="preserve">NB 17694            </t>
  </si>
  <si>
    <t xml:space="preserve">SUPERMERCADO PANTANAL LTDA ME           </t>
  </si>
  <si>
    <t>NB 17696 SUPERMERCAD</t>
  </si>
  <si>
    <t xml:space="preserve">NB SUPERMERCADO     </t>
  </si>
  <si>
    <t xml:space="preserve">17696 SUPERMERCADO  </t>
  </si>
  <si>
    <t xml:space="preserve">RAFAEL RIBEIRO MARQUES                  </t>
  </si>
  <si>
    <t xml:space="preserve">RAFAEL 17697        </t>
  </si>
  <si>
    <t xml:space="preserve">CARRARO             </t>
  </si>
  <si>
    <t xml:space="preserve">RAQUEL JERONIMO DOS SANTOS 09140742610  </t>
  </si>
  <si>
    <t xml:space="preserve">NB 17737            </t>
  </si>
  <si>
    <t>12/08/2021</t>
  </si>
  <si>
    <t xml:space="preserve">BEATRIZ FERRAZ PERUCIO 13564422692      </t>
  </si>
  <si>
    <t>13/04/2021</t>
  </si>
  <si>
    <t>MARIA CRISTINA DO BEM JENDIROBA 02750191</t>
  </si>
  <si>
    <t xml:space="preserve">17744 MARIA         </t>
  </si>
  <si>
    <t xml:space="preserve">JOAO PAULO COSTA SILVEIRA ME            </t>
  </si>
  <si>
    <t xml:space="preserve">NB 17705            </t>
  </si>
  <si>
    <t xml:space="preserve">ANA CLAUDIA SANTANA 11178936694         </t>
  </si>
  <si>
    <t xml:space="preserve">NB 17755            </t>
  </si>
  <si>
    <t xml:space="preserve">MARGARIDA APARECIDA MOREIRA             </t>
  </si>
  <si>
    <t xml:space="preserve">17758               </t>
  </si>
  <si>
    <t xml:space="preserve">NB  17758 MARG      </t>
  </si>
  <si>
    <t xml:space="preserve">NATALINA DAS GRACAS BARROSO DE OLIVEIRA </t>
  </si>
  <si>
    <t xml:space="preserve">NB 17764            </t>
  </si>
  <si>
    <t>CAROLINE SILVA RIBEIRO PRADO 07009191638</t>
  </si>
  <si>
    <t>16/07/2021</t>
  </si>
  <si>
    <t xml:space="preserve">17767 CAROLINE      </t>
  </si>
  <si>
    <t xml:space="preserve">NB 17767 IGUARIA    </t>
  </si>
  <si>
    <t xml:space="preserve">CAROLINE 17767      </t>
  </si>
  <si>
    <t>FLAVIA MARIA BATALHA DUARTE MACHADO 6845</t>
  </si>
  <si>
    <t xml:space="preserve">NB 17775            </t>
  </si>
  <si>
    <t xml:space="preserve">FLAVIA MARIA        </t>
  </si>
  <si>
    <t>PAULA CADETE LADEIRA BARBOSA 09709239619</t>
  </si>
  <si>
    <t xml:space="preserve">ROMULO DE CARVALHO SOUZA                </t>
  </si>
  <si>
    <t xml:space="preserve">17778 ROMULO        </t>
  </si>
  <si>
    <t xml:space="preserve">CAMILA ROCHA FERREIRA                   </t>
  </si>
  <si>
    <t xml:space="preserve">NB 17784            </t>
  </si>
  <si>
    <t xml:space="preserve">JARDEL VITOR DA COSTA 09126885646       </t>
  </si>
  <si>
    <t xml:space="preserve">17794 JARDEL        </t>
  </si>
  <si>
    <t xml:space="preserve">SUPERMERCADO PRECO BAIXO LTDA ME        </t>
  </si>
  <si>
    <t xml:space="preserve">17803 SUPER         </t>
  </si>
  <si>
    <t>06/05/2021</t>
  </si>
  <si>
    <t xml:space="preserve">17803 S             </t>
  </si>
  <si>
    <t xml:space="preserve">NB 17803 SUPERM     </t>
  </si>
  <si>
    <t xml:space="preserve">WELTON FERREIRA DOS SANTOS 03980423654  </t>
  </si>
  <si>
    <t xml:space="preserve">NB 17829 WELTON     </t>
  </si>
  <si>
    <t xml:space="preserve">MAGNO REIS CARNEIRO MORAES              </t>
  </si>
  <si>
    <t xml:space="preserve">NB 17831            </t>
  </si>
  <si>
    <t xml:space="preserve">JOAO VICTOR DE SOUZA LEITE              </t>
  </si>
  <si>
    <t xml:space="preserve">JOAO VICTOR         </t>
  </si>
  <si>
    <t>04/03/2022</t>
  </si>
  <si>
    <t xml:space="preserve">17841               </t>
  </si>
  <si>
    <t>MARIA APARECIDA SOARES PUJONI 1461391687</t>
  </si>
  <si>
    <t xml:space="preserve">NB 17852 MARIA      </t>
  </si>
  <si>
    <t xml:space="preserve">NB MARIA APARECIDA  </t>
  </si>
  <si>
    <t xml:space="preserve">MARIA APARECIDA     </t>
  </si>
  <si>
    <t xml:space="preserve">OTAVIO PASSON DE CARVALHO 10366643681   </t>
  </si>
  <si>
    <t xml:space="preserve">17862 OTAVIO        </t>
  </si>
  <si>
    <t xml:space="preserve">LUZIA DE FATIMA GABRIEL                 </t>
  </si>
  <si>
    <t xml:space="preserve">NB 17870            </t>
  </si>
  <si>
    <t xml:space="preserve">MONALISA SOUZA NASCIMENTO 13288803623   </t>
  </si>
  <si>
    <t xml:space="preserve">NB 17880            </t>
  </si>
  <si>
    <t xml:space="preserve">NIVALDO RODRIGUES CESAR                 </t>
  </si>
  <si>
    <t xml:space="preserve">THAIS DE SOUZA SILVA 11821161670        </t>
  </si>
  <si>
    <t xml:space="preserve">NB 17887            </t>
  </si>
  <si>
    <t xml:space="preserve">LILIANA DE ALMEIDA                      </t>
  </si>
  <si>
    <t xml:space="preserve">NB 17910            </t>
  </si>
  <si>
    <t xml:space="preserve">ELISANGELA APARECIDA FARIA              </t>
  </si>
  <si>
    <t xml:space="preserve">17912 ELI           </t>
  </si>
  <si>
    <t>18/10/2021</t>
  </si>
  <si>
    <t xml:space="preserve">NB 17912 EL         </t>
  </si>
  <si>
    <t xml:space="preserve">E A 17912           </t>
  </si>
  <si>
    <t xml:space="preserve">LEONI DA SILVA ROSA 10407358609         </t>
  </si>
  <si>
    <t xml:space="preserve">NB 17922            </t>
  </si>
  <si>
    <t xml:space="preserve">LUZIA CARMEM LUCIA MOURA                </t>
  </si>
  <si>
    <t xml:space="preserve">NB 17933 LUZIA      </t>
  </si>
  <si>
    <t>17947 CARRARO E ROCH</t>
  </si>
  <si>
    <t>21/06/2021</t>
  </si>
  <si>
    <t xml:space="preserve">LIVIA MARIA PRAXEDES SILVA              </t>
  </si>
  <si>
    <t xml:space="preserve">NB 17984            </t>
  </si>
  <si>
    <t xml:space="preserve">JOSE GERALDO BATISTA 56433352715        </t>
  </si>
  <si>
    <t xml:space="preserve">17992 JOSE G        </t>
  </si>
  <si>
    <t>ELAINE CONCEICAO DE PAULA NOGUEIRA 09726</t>
  </si>
  <si>
    <t xml:space="preserve">NB 18002            </t>
  </si>
  <si>
    <t xml:space="preserve">MARIANA FERREIRA VIDAL 48052292840      </t>
  </si>
  <si>
    <t xml:space="preserve">NB 10833 MARIANA    </t>
  </si>
  <si>
    <t xml:space="preserve">NB 18033            </t>
  </si>
  <si>
    <t xml:space="preserve">MPWR SUPERMERCADO LTDA EPP              </t>
  </si>
  <si>
    <t xml:space="preserve">18037 MPWR          </t>
  </si>
  <si>
    <t xml:space="preserve">SUPERMERCADO FORTE E O P S LTDA ME      </t>
  </si>
  <si>
    <t xml:space="preserve">18038               </t>
  </si>
  <si>
    <t>14/07/2021</t>
  </si>
  <si>
    <t xml:space="preserve">RAISSA RANY SANTOS BARBOSA              </t>
  </si>
  <si>
    <t xml:space="preserve">NB 18039            </t>
  </si>
  <si>
    <t xml:space="preserve">18039 RAISSA        </t>
  </si>
  <si>
    <t xml:space="preserve">RAMON DINIZ                             </t>
  </si>
  <si>
    <t xml:space="preserve">18040 RAMON         </t>
  </si>
  <si>
    <t xml:space="preserve">DEPOSITO DA CERVEJA UBA LTDA ME         </t>
  </si>
  <si>
    <t xml:space="preserve">NB 18041            </t>
  </si>
  <si>
    <t xml:space="preserve">JOSE VARDELINO MARTINS                  </t>
  </si>
  <si>
    <t xml:space="preserve">NB 18050            </t>
  </si>
  <si>
    <t>JOSE OSMAR PROVALENTE JUNIOR 06229584611</t>
  </si>
  <si>
    <t xml:space="preserve">NB 18052            </t>
  </si>
  <si>
    <t xml:space="preserve">JOSE OSMAR          </t>
  </si>
  <si>
    <t xml:space="preserve">18052 JOSE          </t>
  </si>
  <si>
    <t xml:space="preserve">ADRIANA APARECIDA PEREIRA 06919922665   </t>
  </si>
  <si>
    <t xml:space="preserve">18056 ADRIANA       </t>
  </si>
  <si>
    <t xml:space="preserve">NB 18056            </t>
  </si>
  <si>
    <t xml:space="preserve">ADRIANA             </t>
  </si>
  <si>
    <t xml:space="preserve">VILMA DE ALMEIDA BOLDRINI MORAIS        </t>
  </si>
  <si>
    <t xml:space="preserve">18063 VILMA         </t>
  </si>
  <si>
    <t xml:space="preserve">LENILSON PEREIRA DA SILVA 08692356727   </t>
  </si>
  <si>
    <t xml:space="preserve">LENILSON 18067      </t>
  </si>
  <si>
    <t xml:space="preserve">DAIVIDSON FERNANDO ANDRADE ALVES        </t>
  </si>
  <si>
    <t xml:space="preserve">RODINEY MORAIS BARBOSA                  </t>
  </si>
  <si>
    <t xml:space="preserve">NB 18092            </t>
  </si>
  <si>
    <t xml:space="preserve">MARCIA DE MELO MIRANDA                  </t>
  </si>
  <si>
    <t xml:space="preserve">NB 18094            </t>
  </si>
  <si>
    <t>08/04/2022</t>
  </si>
  <si>
    <t xml:space="preserve">GERALDO MIRANDA DA SILVA 04859567641    </t>
  </si>
  <si>
    <t xml:space="preserve">NB 18111 GERALDO    </t>
  </si>
  <si>
    <t xml:space="preserve">JOSE VICTOR DA SILVA BALBINO            </t>
  </si>
  <si>
    <t xml:space="preserve">NB 18122            </t>
  </si>
  <si>
    <t>04/08/2021</t>
  </si>
  <si>
    <t xml:space="preserve">MARIA APARECIDA DA SILVEIRA 90619188634 </t>
  </si>
  <si>
    <t xml:space="preserve">NB 18123 MARIA      </t>
  </si>
  <si>
    <t xml:space="preserve">ALDRIANI DE PAULO ALMEIDA 05051626602   </t>
  </si>
  <si>
    <t xml:space="preserve">18136 ALD           </t>
  </si>
  <si>
    <t xml:space="preserve">CELESTE APARECIDA DE SOUZA 60888636687  </t>
  </si>
  <si>
    <t xml:space="preserve">NB 18146 CELESTE    </t>
  </si>
  <si>
    <t xml:space="preserve">PALMEIRAS SUPERMERCADO UBAENSE LTDA ME  </t>
  </si>
  <si>
    <t xml:space="preserve">18151               </t>
  </si>
  <si>
    <t xml:space="preserve">NB 18151            </t>
  </si>
  <si>
    <t>NOSSA CASA DISTRIBUIDORA DE BEBIDAS LTDA</t>
  </si>
  <si>
    <t xml:space="preserve">NB 18152            </t>
  </si>
  <si>
    <t xml:space="preserve">LIMA E FILHOS VENDA DE BEBIDAS LTDA ME  </t>
  </si>
  <si>
    <t xml:space="preserve">NB 18154            </t>
  </si>
  <si>
    <t xml:space="preserve">18154 LIMA          </t>
  </si>
  <si>
    <t xml:space="preserve">ANTONIO JOSE DE OLIVEIRA 11314433814    </t>
  </si>
  <si>
    <t xml:space="preserve">NB 18247            </t>
  </si>
  <si>
    <t xml:space="preserve">JOSE VITORINO DA SILVA                  </t>
  </si>
  <si>
    <t xml:space="preserve">NB 18265 JOSE       </t>
  </si>
  <si>
    <t>REDE SANTANA COMBUSTIVEIS LEOPOLDINA LTD</t>
  </si>
  <si>
    <t xml:space="preserve">NB 18271            </t>
  </si>
  <si>
    <t>REDE SANTANA COMBUSTIVEIS CATAGUASES LTD</t>
  </si>
  <si>
    <t xml:space="preserve">NB 18359            </t>
  </si>
  <si>
    <t xml:space="preserve">BIANCA HENRIQUE FERREIRA 11828902616    </t>
  </si>
  <si>
    <t xml:space="preserve">NB 18373 BIANCA     </t>
  </si>
  <si>
    <t xml:space="preserve">BIANCA HENRI        </t>
  </si>
  <si>
    <t xml:space="preserve">IVAN MOREIRA DE SOUZA 32880774691       </t>
  </si>
  <si>
    <t xml:space="preserve">18402 IVAN          </t>
  </si>
  <si>
    <t>FELIX WANDERSON VAZ DO CARMO 06110585610</t>
  </si>
  <si>
    <t xml:space="preserve">NB 18421            </t>
  </si>
  <si>
    <t xml:space="preserve">GERLAINE DE FATIMA SILVEIRA 04346844650 </t>
  </si>
  <si>
    <t xml:space="preserve">NB 18427            </t>
  </si>
  <si>
    <t xml:space="preserve">RODAN JUNIO CHAVES                      </t>
  </si>
  <si>
    <t xml:space="preserve">18428               </t>
  </si>
  <si>
    <t xml:space="preserve">JUNIOR HENRIQUES SIQUEIRA 08210868632   </t>
  </si>
  <si>
    <t xml:space="preserve">NB 18436 JUNIOR     </t>
  </si>
  <si>
    <t xml:space="preserve">FABIANO MACHADO RIBEIRO 06555178639     </t>
  </si>
  <si>
    <t xml:space="preserve">NB 18437 FABIANO    </t>
  </si>
  <si>
    <t xml:space="preserve">ANA MARIA OLIVEIRA DOS SANTOS           </t>
  </si>
  <si>
    <t xml:space="preserve">18443 ANA           </t>
  </si>
  <si>
    <t xml:space="preserve">ANA 18443           </t>
  </si>
  <si>
    <t>KENYA DE CASSIA LAMARCA RODRIGUES COUTIN</t>
  </si>
  <si>
    <t xml:space="preserve">NB 18452            </t>
  </si>
  <si>
    <t>12/04/2022</t>
  </si>
  <si>
    <t xml:space="preserve">ROGGER DA SILVA MORAIS                  </t>
  </si>
  <si>
    <t xml:space="preserve">NB 18467            </t>
  </si>
  <si>
    <t xml:space="preserve">SUPERMERCADO J W DE LARANJAL LTDA ME    </t>
  </si>
  <si>
    <t xml:space="preserve">GISLENE FERREIRA REZENDE                </t>
  </si>
  <si>
    <t xml:space="preserve">NB 18513            </t>
  </si>
  <si>
    <t xml:space="preserve">18513               </t>
  </si>
  <si>
    <t xml:space="preserve">VALQUIRIA SILVA SANTOS                  </t>
  </si>
  <si>
    <t xml:space="preserve">18526 V             </t>
  </si>
  <si>
    <t xml:space="preserve">VALQUIRIA 18526     </t>
  </si>
  <si>
    <t xml:space="preserve">NB 18526            </t>
  </si>
  <si>
    <t xml:space="preserve">VALQUIRIA SI        </t>
  </si>
  <si>
    <t xml:space="preserve">18526 V S           </t>
  </si>
  <si>
    <t xml:space="preserve">18526  URUBU        </t>
  </si>
  <si>
    <t>ACOUGUE E MERCEARIA SEMPRE IRMAOS LTDA M</t>
  </si>
  <si>
    <t xml:space="preserve">18528 ACOUGUE       </t>
  </si>
  <si>
    <t>ANA BEATRIZ CONCEICAO BARBOSA 1324366869</t>
  </si>
  <si>
    <t xml:space="preserve">NB 18547 ANA        </t>
  </si>
  <si>
    <t xml:space="preserve">JORGE ANTONIO AFONSO CORREIA            </t>
  </si>
  <si>
    <t xml:space="preserve">NB 18560 JORGE      </t>
  </si>
  <si>
    <t xml:space="preserve">NB 18560            </t>
  </si>
  <si>
    <t xml:space="preserve">VIRGILIO MAGALHAES FILHO                </t>
  </si>
  <si>
    <t xml:space="preserve">NB 18561            </t>
  </si>
  <si>
    <t xml:space="preserve">JOSE RICARDO COSTA 06490582678          </t>
  </si>
  <si>
    <t xml:space="preserve">NB 18569            </t>
  </si>
  <si>
    <t xml:space="preserve">MERCADO MARINI LTDA                     </t>
  </si>
  <si>
    <t xml:space="preserve">18591 MERCADO       </t>
  </si>
  <si>
    <t>21/02/2022</t>
  </si>
  <si>
    <t xml:space="preserve">DROGARIA SOUZA SOBRINHO LTDA            </t>
  </si>
  <si>
    <t xml:space="preserve">NB 18596            </t>
  </si>
  <si>
    <t xml:space="preserve">BRUNO TEIXEIRA SIMPLICIO 06502528619    </t>
  </si>
  <si>
    <t xml:space="preserve">18602               </t>
  </si>
  <si>
    <t xml:space="preserve">BRUNO 18602         </t>
  </si>
  <si>
    <t xml:space="preserve">SUPERMERCADO DU PAIOL LTDA              </t>
  </si>
  <si>
    <t xml:space="preserve">NB 18608 DU PAIOL   </t>
  </si>
  <si>
    <t xml:space="preserve">CRISTIANO SANTOS CARNEIRO 08246721607   </t>
  </si>
  <si>
    <t xml:space="preserve">18612 CRISTIANO     </t>
  </si>
  <si>
    <t xml:space="preserve">FABIOLA DE ASSIS MADURO                 </t>
  </si>
  <si>
    <t xml:space="preserve">NB 18615 FABIOLA    </t>
  </si>
  <si>
    <t xml:space="preserve">L E A COMERCIO LTDA                     </t>
  </si>
  <si>
    <t xml:space="preserve">18626               </t>
  </si>
  <si>
    <t>RAYANE BASTOS DE PAULA LEMOS ALMEIDA 119</t>
  </si>
  <si>
    <t xml:space="preserve">NB 18627            </t>
  </si>
  <si>
    <t xml:space="preserve">ANTONIO ALVES DA SILVA 30309840791      </t>
  </si>
  <si>
    <t xml:space="preserve">18645 ANTONIO       </t>
  </si>
  <si>
    <t xml:space="preserve">ANTONIO 18645       </t>
  </si>
  <si>
    <t xml:space="preserve">FELIPE AVELAR BARBOSA                   </t>
  </si>
  <si>
    <t xml:space="preserve">FELIPE NB 18659     </t>
  </si>
  <si>
    <t>CARLOS ALEXANDRE DE OLIVEIRA SOUZA 12281</t>
  </si>
  <si>
    <t xml:space="preserve">NB 18671 CARLOS     </t>
  </si>
  <si>
    <t xml:space="preserve">CARLOS NB 18671     </t>
  </si>
  <si>
    <t xml:space="preserve">BRAW GASTRO BEER LTDA                   </t>
  </si>
  <si>
    <t xml:space="preserve">NB 18672            </t>
  </si>
  <si>
    <t xml:space="preserve">NB 18672 BRAW       </t>
  </si>
  <si>
    <t xml:space="preserve">REFRIGERADOR,STELLA ARTOIS,NORMAL,220W,-,                         </t>
  </si>
  <si>
    <t xml:space="preserve">18672 B G           </t>
  </si>
  <si>
    <t xml:space="preserve">Transito Pedido     </t>
  </si>
  <si>
    <t xml:space="preserve">BRAW GASTRO         </t>
  </si>
  <si>
    <t xml:space="preserve">SACOLA CHEIA GROSSI LTDA                </t>
  </si>
  <si>
    <t xml:space="preserve">18690 SACOLA        </t>
  </si>
  <si>
    <t xml:space="preserve">SACOLA 18690        </t>
  </si>
  <si>
    <t xml:space="preserve">JEFERSON RODRIGUES DOS SANTOS           </t>
  </si>
  <si>
    <t xml:space="preserve">18698               </t>
  </si>
  <si>
    <t xml:space="preserve">LEANDRO MIRANDA CONDE                   </t>
  </si>
  <si>
    <t>18706 BAR DO CAIPIRA</t>
  </si>
  <si>
    <t>14/03/2022</t>
  </si>
  <si>
    <t xml:space="preserve">IVANEA SILVESTRE OLIVEIRA               </t>
  </si>
  <si>
    <t xml:space="preserve">NB 18711            </t>
  </si>
  <si>
    <t xml:space="preserve">ALINE DE SOUZA ARAUJO                   </t>
  </si>
  <si>
    <t xml:space="preserve">18720 A             </t>
  </si>
  <si>
    <t xml:space="preserve">MARLA AIALA DE OLIVEIRA                 </t>
  </si>
  <si>
    <t xml:space="preserve">18725               </t>
  </si>
  <si>
    <t xml:space="preserve">ADRIANA DA SILVA LIMA MUNIZ             </t>
  </si>
  <si>
    <t xml:space="preserve">NB 18766 ADRIANA    </t>
  </si>
  <si>
    <t xml:space="preserve">ALKINDAR DALTON NETO                    </t>
  </si>
  <si>
    <t xml:space="preserve">18838 ALK           </t>
  </si>
  <si>
    <t>05/05/2000</t>
  </si>
  <si>
    <t xml:space="preserve">PRAIA CLUB SPORT BAR LTDA               </t>
  </si>
  <si>
    <t xml:space="preserve">18845 PRAIA         </t>
  </si>
  <si>
    <t xml:space="preserve">NB 18845            </t>
  </si>
  <si>
    <t xml:space="preserve">NB 18845 PRAIA CLUB </t>
  </si>
  <si>
    <t xml:space="preserve">PRAIA SPORT         </t>
  </si>
  <si>
    <t xml:space="preserve">SPORT CLUB          </t>
  </si>
  <si>
    <t xml:space="preserve">NB 18845 PRAIA      </t>
  </si>
  <si>
    <t xml:space="preserve">NB 18845 SPORT      </t>
  </si>
  <si>
    <t xml:space="preserve">MICHELLE FONSECA COSTA 12984970780      </t>
  </si>
  <si>
    <t xml:space="preserve">BETANIA DE SOUZA COELHO                 </t>
  </si>
  <si>
    <t xml:space="preserve">NB 18870 BETANIA    </t>
  </si>
  <si>
    <t xml:space="preserve">LINDALVA LAMOIA TEIXEIRA MACHADO        </t>
  </si>
  <si>
    <t xml:space="preserve">NB 18877 LINDALVA   </t>
  </si>
  <si>
    <t xml:space="preserve">RICARDO DOS SANTOS PADILHA 10312973675  </t>
  </si>
  <si>
    <t xml:space="preserve">NB 18879            </t>
  </si>
  <si>
    <t>ALAN ALEXANDRE NASCIMENTO DA SILVA JUNIO</t>
  </si>
  <si>
    <t xml:space="preserve">NB 18890 ALAN       </t>
  </si>
  <si>
    <t xml:space="preserve">ALAN NB 18890       </t>
  </si>
  <si>
    <t xml:space="preserve">NILMA PINTO GAIONE 51447975634          </t>
  </si>
  <si>
    <t xml:space="preserve">NB 18897            </t>
  </si>
  <si>
    <t xml:space="preserve">ANA MARTA SALES LINS 71524371734        </t>
  </si>
  <si>
    <t xml:space="preserve">NB 18902 ANA        </t>
  </si>
  <si>
    <t xml:space="preserve">ANA NB 18902        </t>
  </si>
  <si>
    <t xml:space="preserve">ALISSON BRAGA ALVES                     </t>
  </si>
  <si>
    <t xml:space="preserve">18909 ALISSON       </t>
  </si>
  <si>
    <t xml:space="preserve">18909               </t>
  </si>
  <si>
    <t xml:space="preserve">WERNECK e PIOVAN BIER LTDA              </t>
  </si>
  <si>
    <t xml:space="preserve">NB 18925 WERNECK    </t>
  </si>
  <si>
    <t xml:space="preserve">MOISES DE SOUZA PAULA                   </t>
  </si>
  <si>
    <t xml:space="preserve">NB 18953 MOISES     </t>
  </si>
  <si>
    <t xml:space="preserve">VICTORIA PELUSO AZEVEDO 09212064612     </t>
  </si>
  <si>
    <t xml:space="preserve">NB 18955            </t>
  </si>
  <si>
    <t xml:space="preserve">DG CATAGUASES LTDA                      </t>
  </si>
  <si>
    <t xml:space="preserve">NB 18961 DG         </t>
  </si>
  <si>
    <t xml:space="preserve">EVOLUIR EXPRESS LTDA                    </t>
  </si>
  <si>
    <t xml:space="preserve">NB 18964 EVOLUIR    </t>
  </si>
  <si>
    <t xml:space="preserve">EVOLUIR NB 18964    </t>
  </si>
  <si>
    <t xml:space="preserve">GEA EMPREENDIMENTOS ALIMENTICIOS LTDA   </t>
  </si>
  <si>
    <t xml:space="preserve">18967               </t>
  </si>
  <si>
    <t xml:space="preserve">GEA 18967           </t>
  </si>
  <si>
    <t xml:space="preserve">LUCIANA MOREIRA DA SILVA 10276522630    </t>
  </si>
  <si>
    <t xml:space="preserve">NB 18971            </t>
  </si>
  <si>
    <t xml:space="preserve">THIAGO DO NASCIMENTO SILVA 09100800627  </t>
  </si>
  <si>
    <t xml:space="preserve">NB 18989            </t>
  </si>
  <si>
    <t xml:space="preserve">MERCADO JUSSARA LIMA LTDA               </t>
  </si>
  <si>
    <t xml:space="preserve">NB 18991            </t>
  </si>
  <si>
    <t xml:space="preserve">BELLONIS RESTAURANTE LTDA               </t>
  </si>
  <si>
    <t xml:space="preserve">NB 18993 BELLONIS   </t>
  </si>
  <si>
    <t xml:space="preserve">BELLONIS NB 18993   </t>
  </si>
  <si>
    <t xml:space="preserve">CARLOS ALBERTO SANTOS PEREIRA           </t>
  </si>
  <si>
    <t xml:space="preserve">19003               </t>
  </si>
  <si>
    <t xml:space="preserve">CARLOS 19003        </t>
  </si>
  <si>
    <t xml:space="preserve">C A 19003           </t>
  </si>
  <si>
    <t xml:space="preserve">CASSIA DIAS DOS SANTOS TAVARES          </t>
  </si>
  <si>
    <t xml:space="preserve">NB 19007            </t>
  </si>
  <si>
    <t xml:space="preserve">NA BRASA CHURRASQUINHO DO LEDINAR LTDA  </t>
  </si>
  <si>
    <t xml:space="preserve">NB 19059            </t>
  </si>
  <si>
    <t xml:space="preserve">NB 19059 NA BRASA   </t>
  </si>
  <si>
    <t xml:space="preserve">NA BRASA NB 19059   </t>
  </si>
  <si>
    <t xml:space="preserve">ANA CAROLINA DA SILVA                   </t>
  </si>
  <si>
    <t xml:space="preserve">NB 19069 ANA        </t>
  </si>
  <si>
    <t xml:space="preserve">NB 19069 CAROLINA   </t>
  </si>
  <si>
    <t xml:space="preserve">GELO E BRASA COMERCIO DE BEBIDAS LTDA   </t>
  </si>
  <si>
    <t xml:space="preserve">NB 19074            </t>
  </si>
  <si>
    <t xml:space="preserve">MARCELO R GONCALVES PITASSI ME          </t>
  </si>
  <si>
    <t xml:space="preserve">19167               </t>
  </si>
  <si>
    <t xml:space="preserve">LUCIA HELENA DE SOUZA SILVA 90281152772 </t>
  </si>
  <si>
    <t xml:space="preserve">NB 19172            </t>
  </si>
  <si>
    <t xml:space="preserve">SUPERMERCADO LOJA TRES LTDA             </t>
  </si>
  <si>
    <t>NB 31209 PIONEIRO PO</t>
  </si>
  <si>
    <t xml:space="preserve">43442               </t>
  </si>
  <si>
    <t xml:space="preserve">OLIVEIRA DOS SANTOS SANTANA             </t>
  </si>
  <si>
    <t xml:space="preserve">1797435             </t>
  </si>
  <si>
    <t>16/05/2004</t>
  </si>
  <si>
    <t xml:space="preserve"> 2231393            </t>
  </si>
  <si>
    <t xml:space="preserve">BETANIA FARIA COELHO FINOTTI            </t>
  </si>
  <si>
    <t>27/07/2013</t>
  </si>
  <si>
    <t xml:space="preserve">PAULO CESAR HIPOLITO                    </t>
  </si>
  <si>
    <t xml:space="preserve">BAR DO PAULO        </t>
  </si>
  <si>
    <t xml:space="preserve">NB 31728 P C        </t>
  </si>
  <si>
    <t>14/02/2020</t>
  </si>
  <si>
    <t xml:space="preserve">V S MELO ME                             </t>
  </si>
  <si>
    <t xml:space="preserve">0000003753336       </t>
  </si>
  <si>
    <t>13/01/2010</t>
  </si>
  <si>
    <t xml:space="preserve">OSVALDO LUIZ MEDEIROS                   </t>
  </si>
  <si>
    <t xml:space="preserve">osvaldo             </t>
  </si>
  <si>
    <t xml:space="preserve">ADMA APARECIDA GIROTO E CIA LTDA - ME   </t>
  </si>
  <si>
    <t xml:space="preserve">1573671             </t>
  </si>
  <si>
    <t>01/06/2005</t>
  </si>
  <si>
    <t>23/10/2006</t>
  </si>
  <si>
    <t xml:space="preserve">  4108423           </t>
  </si>
  <si>
    <t>13/09/2006</t>
  </si>
  <si>
    <t>02/09/2009</t>
  </si>
  <si>
    <t xml:space="preserve">ADMA                </t>
  </si>
  <si>
    <t xml:space="preserve">MARISE IRENE LANZIERI CORREA            </t>
  </si>
  <si>
    <t xml:space="preserve">BAR DA MARISE       </t>
  </si>
  <si>
    <t xml:space="preserve">MARIA CANDIDA DA SILVEIRA               </t>
  </si>
  <si>
    <t>07/04/2011</t>
  </si>
  <si>
    <t xml:space="preserve">ANTONIO CARLOS MOTA                     </t>
  </si>
  <si>
    <t xml:space="preserve">CACAU               </t>
  </si>
  <si>
    <t>11/04/2016</t>
  </si>
  <si>
    <t xml:space="preserve">MARIA INES SILVA CHAVES                 </t>
  </si>
  <si>
    <t xml:space="preserve">SOOL E NEEVE        </t>
  </si>
  <si>
    <t xml:space="preserve">ROSIMERI DE FATIMA PEDROSO WERNECK      </t>
  </si>
  <si>
    <t xml:space="preserve">NB 32130            </t>
  </si>
  <si>
    <t xml:space="preserve">FABIANO AMIM CALIL                      </t>
  </si>
  <si>
    <t>30/10/2020</t>
  </si>
  <si>
    <t xml:space="preserve">NB 32137 FABIANO    </t>
  </si>
  <si>
    <t>15/10/2019</t>
  </si>
  <si>
    <t xml:space="preserve">32137 FAB           </t>
  </si>
  <si>
    <t xml:space="preserve">MARCELO FABIANO RODRIGUES               </t>
  </si>
  <si>
    <t xml:space="preserve">BAAA 246707         </t>
  </si>
  <si>
    <t>10/08/2009</t>
  </si>
  <si>
    <t xml:space="preserve">DJALMA ANTONIO HENRIQUES                </t>
  </si>
  <si>
    <t xml:space="preserve">AMBEV106139         </t>
  </si>
  <si>
    <t xml:space="preserve">FARID CALIL NETO                        </t>
  </si>
  <si>
    <t xml:space="preserve">VALTACIR NEI RIBEIRO                    </t>
  </si>
  <si>
    <t xml:space="preserve">NEI                 </t>
  </si>
  <si>
    <t>24/01/2019</t>
  </si>
  <si>
    <t xml:space="preserve">LUIZ C BARBOSA ME                       </t>
  </si>
  <si>
    <t xml:space="preserve">NB 32335            </t>
  </si>
  <si>
    <t xml:space="preserve">JANDERLY DE SOUZA SILVA                 </t>
  </si>
  <si>
    <t xml:space="preserve">2095696             </t>
  </si>
  <si>
    <t>28/04/2022</t>
  </si>
  <si>
    <t>03/06/2007</t>
  </si>
  <si>
    <t>11/12/2007</t>
  </si>
  <si>
    <t xml:space="preserve">TO CONTIGO          </t>
  </si>
  <si>
    <t xml:space="preserve">AIRTON DE SOUZA SANTOS EPP              </t>
  </si>
  <si>
    <t xml:space="preserve">NB 32398            </t>
  </si>
  <si>
    <t xml:space="preserve">43782               </t>
  </si>
  <si>
    <t xml:space="preserve">SUPERMERCADO ALCANTARA LTDA-EPP         </t>
  </si>
  <si>
    <t xml:space="preserve">2600838             </t>
  </si>
  <si>
    <t xml:space="preserve">HILDA DE FATIMA SILVA                   </t>
  </si>
  <si>
    <t>04/06/2013</t>
  </si>
  <si>
    <t xml:space="preserve">MERCADO ALVES DE LIMEIRA LTDA ME        </t>
  </si>
  <si>
    <t xml:space="preserve">JOSE BRAGA FILHO                        </t>
  </si>
  <si>
    <t>09/10/2009</t>
  </si>
  <si>
    <t xml:space="preserve">JOSE NOTIM DE SOUZA ME                  </t>
  </si>
  <si>
    <t>23/06/2012</t>
  </si>
  <si>
    <t xml:space="preserve">GILSON BRAGA                            </t>
  </si>
  <si>
    <t xml:space="preserve">1808196             </t>
  </si>
  <si>
    <t>03/02/2005</t>
  </si>
  <si>
    <t>10/08/2007</t>
  </si>
  <si>
    <t xml:space="preserve">CEDENIR RIBEIRO PAULINO                 </t>
  </si>
  <si>
    <t xml:space="preserve">CEDENIR             </t>
  </si>
  <si>
    <t xml:space="preserve">VALDECI ANTONIO DA SILVA ME             </t>
  </si>
  <si>
    <t xml:space="preserve">NB 32522            </t>
  </si>
  <si>
    <t xml:space="preserve">JOSE ALVINO DA SILVA                    </t>
  </si>
  <si>
    <t xml:space="preserve">32524 JOSE          </t>
  </si>
  <si>
    <t xml:space="preserve">BAR E MERCEARIA CIRILO E RIBEIRO LTDA   </t>
  </si>
  <si>
    <t xml:space="preserve">55                  </t>
  </si>
  <si>
    <t>19/08/2007</t>
  </si>
  <si>
    <t xml:space="preserve">VANDERSON SILVA SANTOS                  </t>
  </si>
  <si>
    <t xml:space="preserve">DIGAO LANCHES       </t>
  </si>
  <si>
    <t>12/08/2014</t>
  </si>
  <si>
    <t xml:space="preserve">FILLIPE MOREIRA DO NASCIMENTO EIRELI ME </t>
  </si>
  <si>
    <t xml:space="preserve">ALBATROOZ           </t>
  </si>
  <si>
    <t xml:space="preserve">GERRY ADRIANO DA SILVA TEIXEIRA         </t>
  </si>
  <si>
    <t>17/08/2009</t>
  </si>
  <si>
    <t xml:space="preserve">GERRYS              </t>
  </si>
  <si>
    <t xml:space="preserve">MARIO LUCIO PIRES ME                    </t>
  </si>
  <si>
    <t xml:space="preserve">ADRIANO RICARDO DE CASTRO E CIA LTDA ME </t>
  </si>
  <si>
    <t xml:space="preserve">32875 ADRIANO       </t>
  </si>
  <si>
    <t xml:space="preserve">JOSE WILLIAN DE SOUZA RODRIGUES         </t>
  </si>
  <si>
    <t xml:space="preserve">NB 32896            </t>
  </si>
  <si>
    <t>29/04/2022</t>
  </si>
  <si>
    <t xml:space="preserve">NB 32896 JODE       </t>
  </si>
  <si>
    <t xml:space="preserve">ALVIM SUPERMERCADOS LTDA                </t>
  </si>
  <si>
    <t xml:space="preserve">8365631             </t>
  </si>
  <si>
    <t>02/02/2011</t>
  </si>
  <si>
    <t>14/03/2011</t>
  </si>
  <si>
    <t xml:space="preserve">MARIA DO CARMO DE SOUZA SILVA MAGALHAES </t>
  </si>
  <si>
    <t xml:space="preserve">MARILIA PEREIRA                         </t>
  </si>
  <si>
    <t xml:space="preserve">2149065             </t>
  </si>
  <si>
    <t>20/02/2004</t>
  </si>
  <si>
    <t>20/02/2008</t>
  </si>
  <si>
    <t xml:space="preserve">MARIA DAS GRACAS MARCO LAUD ME          </t>
  </si>
  <si>
    <t xml:space="preserve">bhgy                </t>
  </si>
  <si>
    <t>01/02/2012</t>
  </si>
  <si>
    <t xml:space="preserve">SUPERMERCADO CORBELLI LTDA ME           </t>
  </si>
  <si>
    <t xml:space="preserve">33064SUP            </t>
  </si>
  <si>
    <t>27/11/2013</t>
  </si>
  <si>
    <t xml:space="preserve">PAULO HENRIQUE DA VEIGA                 </t>
  </si>
  <si>
    <t xml:space="preserve">44004               </t>
  </si>
  <si>
    <t xml:space="preserve">SANDRA APARECIDA MOREIRA VERDEIRO - ME  </t>
  </si>
  <si>
    <t xml:space="preserve">96495               </t>
  </si>
  <si>
    <t>19/07/2017</t>
  </si>
  <si>
    <t xml:space="preserve">J VAZ JUNIOR RESTAURANTE ME             </t>
  </si>
  <si>
    <t xml:space="preserve">96518               </t>
  </si>
  <si>
    <t xml:space="preserve">BERNARDETE MARIA DE JESUS BUENO         </t>
  </si>
  <si>
    <t xml:space="preserve">BEIRA RIO           </t>
  </si>
  <si>
    <t xml:space="preserve">ODILA APARECIDA MARINATO DA SILVA       </t>
  </si>
  <si>
    <t xml:space="preserve">NB 96611 ODILA      </t>
  </si>
  <si>
    <t xml:space="preserve">NB 96611            </t>
  </si>
  <si>
    <t xml:space="preserve">ARROBA CARNES LTDA ME                   </t>
  </si>
  <si>
    <t xml:space="preserve">NB 96634            </t>
  </si>
  <si>
    <t xml:space="preserve">SAMOEL MONTEIRO DE OLIVEIRA 08815890637 </t>
  </si>
  <si>
    <t xml:space="preserve">96721 SAMOEL        </t>
  </si>
  <si>
    <t xml:space="preserve">ROSIGNOLISAMPAIO CERVEJARIA LT          </t>
  </si>
  <si>
    <t xml:space="preserve">NB 96734 ROSID      </t>
  </si>
  <si>
    <t>24/12/2020</t>
  </si>
  <si>
    <t xml:space="preserve">NB 96734            </t>
  </si>
  <si>
    <t>25/11/2020</t>
  </si>
  <si>
    <t>26/11/2020</t>
  </si>
  <si>
    <t xml:space="preserve">NB 96734 ROSIGNOSAM </t>
  </si>
  <si>
    <t>12/11/2020</t>
  </si>
  <si>
    <t xml:space="preserve">NB 96734 ROSI       </t>
  </si>
  <si>
    <t xml:space="preserve">LEONARDO MILLER LOPES SOUZA 11144778697 </t>
  </si>
  <si>
    <t xml:space="preserve">NB 96824            </t>
  </si>
  <si>
    <t xml:space="preserve">ISADORA FERREIRA CAMPOS 70235734616     </t>
  </si>
  <si>
    <t xml:space="preserve">96856 ISA           </t>
  </si>
  <si>
    <t xml:space="preserve">96856 ISADORA       </t>
  </si>
  <si>
    <t xml:space="preserve">ROGERIO VICENTE DE PAULA 11306277647    </t>
  </si>
  <si>
    <t xml:space="preserve">96860 ROGERIO       </t>
  </si>
  <si>
    <t>DATA EXECUÇÃO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</si>
</sst>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(00\)00000&quot;-&quot;0000"/>
  </numFmts>
  <fonts count="10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41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0" fillId="0" borderId="0" xfId="0" applyAlignment="1"/>
    <xf numFmtId="0" fontId="2" fillId="0" borderId="0" xfId="0" applyFont="1" applyAlignment="1">
      <alignment horizontal="right"/>
    </xf>
    <xf numFmtId="0" fontId="0" fillId="0" borderId="6" xfId="0" applyBorder="1"/>
    <xf numFmtId="0" fontId="0" fillId="0" borderId="0" xfId="0" applyNumberFormat="1"/>
    <xf numFmtId="0" fontId="0" fillId="0" borderId="12" xfId="0" applyBorder="1"/>
    <xf numFmtId="0" fontId="0" fillId="0" borderId="0" xfId="0" applyBorder="1"/>
    <xf numFmtId="0" fontId="2" fillId="0" borderId="0" xfId="0" applyFont="1" applyBorder="1" applyAlignment="1"/>
    <xf numFmtId="0" fontId="0" fillId="0" borderId="4" xfId="0" applyBorder="1"/>
    <xf numFmtId="0" fontId="2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0" xfId="0" applyAlignment="1">
      <alignment vertical="center"/>
    </xf>
    <xf numFmtId="0" fontId="0" fillId="0" borderId="0" xfId="0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left"/>
    </xf>
    <xf numFmtId="0" fontId="7" fillId="2" borderId="13" xfId="0" applyFont="1" applyFill="1" applyBorder="1" applyAlignment="1">
      <alignment horizontal="left"/>
    </xf>
    <xf numFmtId="0" fontId="7" fillId="2" borderId="14" xfId="0" applyFont="1" applyFill="1" applyBorder="1" applyAlignment="1">
      <alignment horizontal="left"/>
    </xf>
    <xf numFmtId="0" fontId="7" fillId="2" borderId="16" xfId="0" applyFont="1" applyFill="1" applyBorder="1" applyAlignment="1">
      <alignment horizontal="left"/>
    </xf>
    <xf numFmtId="0" fontId="7" fillId="2" borderId="15" xfId="0" applyFont="1" applyFill="1" applyBorder="1" applyAlignment="1">
      <alignment horizontal="left"/>
    </xf>
    <xf numFmtId="0" fontId="7" fillId="2" borderId="8" xfId="0" applyFont="1" applyFill="1" applyBorder="1" applyAlignment="1">
      <alignment horizontal="left"/>
    </xf>
    <xf numFmtId="0" fontId="7" fillId="2" borderId="11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left"/>
    </xf>
    <xf numFmtId="0" fontId="7" fillId="2" borderId="9" xfId="0" applyFont="1" applyFill="1" applyBorder="1" applyAlignment="1">
      <alignment horizontal="left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right" vertical="center"/>
    </xf>
    <xf numFmtId="0" fontId="2" fillId="2" borderId="0" xfId="0" applyFont="1" applyFill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24" xfId="0" applyFont="1" applyFill="1" applyBorder="1" applyAlignment="1">
      <alignment horizontal="right" vertical="center"/>
    </xf>
    <xf numFmtId="164" fontId="2" fillId="2" borderId="0" xfId="0" applyNumberFormat="1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0" fillId="2" borderId="0" xfId="0" applyFill="1" applyBorder="1" applyAlignment="1"/>
    <xf numFmtId="0" fontId="0" fillId="0" borderId="0" xfId="0" applyAlignment="1">
      <alignment horizontal="left"/>
    </xf>
    <xf numFmtId="0" fontId="8" fillId="0" borderId="0" xfId="0" applyFont="1" applyAlignment="1">
      <alignment horizontal="left" vertical="center"/>
    </xf>
    <xf numFmtId="14" fontId="7" fillId="2" borderId="7" xfId="0" applyNumberFormat="1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0" fillId="2" borderId="0" xfId="0" applyFill="1" applyBorder="1"/>
    <xf numFmtId="0" fontId="7" fillId="2" borderId="3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7" fillId="2" borderId="41" xfId="0" applyFont="1" applyFill="1" applyBorder="1" applyAlignment="1">
      <alignment horizontal="center" vertical="center"/>
    </xf>
    <xf numFmtId="0" fontId="7" fillId="2" borderId="42" xfId="0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NumberFormat="1" applyAlignment="1">
      <alignment horizontal="left"/>
    </xf>
    <xf numFmtId="0" fontId="7" fillId="2" borderId="43" xfId="0" applyFont="1" applyFill="1" applyBorder="1" applyAlignment="1">
      <alignment horizontal="left"/>
    </xf>
    <xf numFmtId="0" fontId="7" fillId="2" borderId="23" xfId="0" applyFont="1" applyFill="1" applyBorder="1" applyAlignment="1">
      <alignment horizontal="left"/>
    </xf>
    <xf numFmtId="0" fontId="7" fillId="2" borderId="44" xfId="0" applyFont="1" applyFill="1" applyBorder="1" applyAlignment="1">
      <alignment horizontal="left"/>
    </xf>
    <xf numFmtId="0" fontId="7" fillId="2" borderId="45" xfId="0" applyFont="1" applyFill="1" applyBorder="1" applyAlignment="1">
      <alignment horizontal="center" vertical="center"/>
    </xf>
    <xf numFmtId="14" fontId="7" fillId="2" borderId="46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7" fillId="2" borderId="4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0" fillId="2" borderId="27" xfId="0" applyFill="1" applyBorder="1"/>
    <xf numFmtId="0" fontId="6" fillId="3" borderId="0" xfId="0" applyFont="1" applyFill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/>
    </xf>
    <xf numFmtId="0" fontId="7" fillId="2" borderId="30" xfId="0" applyFont="1" applyFill="1" applyBorder="1" applyAlignment="1">
      <alignment horizontal="center" vertical="center"/>
    </xf>
    <xf numFmtId="0" fontId="7" fillId="2" borderId="36" xfId="0" applyFont="1" applyFill="1" applyBorder="1" applyAlignment="1">
      <alignment horizontal="center"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54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horizontal="left" vertical="center"/>
    </xf>
    <xf numFmtId="0" fontId="7" fillId="2" borderId="29" xfId="0" applyFont="1" applyFill="1" applyBorder="1" applyAlignment="1">
      <alignment horizontal="left" vertical="center"/>
    </xf>
    <xf numFmtId="0" fontId="7" fillId="2" borderId="30" xfId="0" applyFont="1" applyFill="1" applyBorder="1" applyAlignment="1">
      <alignment horizontal="left" vertical="center"/>
    </xf>
    <xf numFmtId="0" fontId="7" fillId="2" borderId="52" xfId="0" applyFont="1" applyFill="1" applyBorder="1" applyAlignment="1">
      <alignment horizontal="left" vertical="center"/>
    </xf>
    <xf numFmtId="0" fontId="7" fillId="2" borderId="56" xfId="0" applyFont="1" applyFill="1" applyBorder="1" applyAlignment="1">
      <alignment horizontal="left" vertical="center"/>
    </xf>
    <xf numFmtId="0" fontId="7" fillId="2" borderId="53" xfId="0" applyFont="1" applyFill="1" applyBorder="1" applyAlignment="1">
      <alignment horizontal="left" vertical="center"/>
    </xf>
    <xf numFmtId="0" fontId="7" fillId="2" borderId="49" xfId="0" applyFont="1" applyFill="1" applyBorder="1" applyAlignment="1">
      <alignment horizontal="left" vertical="center"/>
    </xf>
    <xf numFmtId="0" fontId="7" fillId="2" borderId="51" xfId="0" applyFont="1" applyFill="1" applyBorder="1" applyAlignment="1">
      <alignment horizontal="left" vertical="center"/>
    </xf>
    <xf numFmtId="0" fontId="7" fillId="2" borderId="50" xfId="0" applyFont="1" applyFill="1" applyBorder="1" applyAlignment="1">
      <alignment horizontal="left" vertical="center"/>
    </xf>
    <xf numFmtId="0" fontId="7" fillId="2" borderId="54" xfId="0" applyFont="1" applyFill="1" applyBorder="1" applyAlignment="1">
      <alignment horizontal="left" vertical="center"/>
    </xf>
    <xf numFmtId="0" fontId="7" fillId="2" borderId="57" xfId="0" applyFont="1" applyFill="1" applyBorder="1" applyAlignment="1">
      <alignment horizontal="left" vertical="center"/>
    </xf>
    <xf numFmtId="0" fontId="7" fillId="2" borderId="55" xfId="0" applyFont="1" applyFill="1" applyBorder="1" applyAlignment="1">
      <alignment horizontal="left" vertical="center"/>
    </xf>
    <xf numFmtId="0" fontId="7" fillId="2" borderId="36" xfId="0" applyFont="1" applyFill="1" applyBorder="1" applyAlignment="1">
      <alignment horizontal="left" vertical="center"/>
    </xf>
    <xf numFmtId="0" fontId="7" fillId="2" borderId="39" xfId="0" applyFont="1" applyFill="1" applyBorder="1" applyAlignment="1">
      <alignment horizontal="left" vertical="center"/>
    </xf>
    <xf numFmtId="0" fontId="7" fillId="2" borderId="37" xfId="0" applyFont="1" applyFill="1" applyBorder="1" applyAlignment="1">
      <alignment horizontal="left" vertical="center"/>
    </xf>
    <xf numFmtId="14" fontId="7" fillId="2" borderId="31" xfId="0" applyNumberFormat="1" applyFont="1" applyFill="1" applyBorder="1" applyAlignment="1">
      <alignment horizontal="center" vertical="center"/>
    </xf>
    <xf numFmtId="14" fontId="7" fillId="2" borderId="30" xfId="0" applyNumberFormat="1" applyFont="1" applyFill="1" applyBorder="1" applyAlignment="1">
      <alignment horizontal="center" vertical="center"/>
    </xf>
    <xf numFmtId="14" fontId="7" fillId="2" borderId="52" xfId="0" applyNumberFormat="1" applyFont="1" applyFill="1" applyBorder="1" applyAlignment="1">
      <alignment horizontal="center" vertical="center"/>
    </xf>
    <xf numFmtId="14" fontId="7" fillId="2" borderId="53" xfId="0" applyNumberFormat="1" applyFont="1" applyFill="1" applyBorder="1" applyAlignment="1">
      <alignment horizontal="center" vertical="center"/>
    </xf>
    <xf numFmtId="14" fontId="7" fillId="2" borderId="54" xfId="0" applyNumberFormat="1" applyFont="1" applyFill="1" applyBorder="1" applyAlignment="1">
      <alignment horizontal="center" vertical="center"/>
    </xf>
    <xf numFmtId="14" fontId="7" fillId="2" borderId="55" xfId="0" applyNumberFormat="1" applyFont="1" applyFill="1" applyBorder="1" applyAlignment="1">
      <alignment horizontal="center" vertical="center"/>
    </xf>
    <xf numFmtId="14" fontId="7" fillId="2" borderId="49" xfId="0" applyNumberFormat="1" applyFont="1" applyFill="1" applyBorder="1" applyAlignment="1">
      <alignment horizontal="center" vertical="center"/>
    </xf>
    <xf numFmtId="14" fontId="7" fillId="2" borderId="5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left" vertical="center"/>
    </xf>
    <xf numFmtId="0" fontId="7" fillId="2" borderId="33" xfId="0" applyFont="1" applyFill="1" applyBorder="1" applyAlignment="1">
      <alignment horizontal="left" vertical="center"/>
    </xf>
    <xf numFmtId="0" fontId="7" fillId="2" borderId="35" xfId="0" applyFont="1" applyFill="1" applyBorder="1" applyAlignment="1">
      <alignment horizontal="left" vertical="center"/>
    </xf>
    <xf numFmtId="14" fontId="7" fillId="2" borderId="58" xfId="0" applyNumberFormat="1" applyFont="1" applyFill="1" applyBorder="1" applyAlignment="1">
      <alignment horizontal="center" vertical="center"/>
    </xf>
    <xf numFmtId="14" fontId="7" fillId="2" borderId="59" xfId="0" applyNumberFormat="1" applyFont="1" applyFill="1" applyBorder="1" applyAlignment="1">
      <alignment horizontal="center" vertical="center"/>
    </xf>
    <xf numFmtId="0" fontId="7" fillId="2" borderId="52" xfId="0" applyFont="1" applyFill="1" applyBorder="1" applyAlignment="1">
      <alignment horizontal="center" vertical="center"/>
    </xf>
    <xf numFmtId="0" fontId="7" fillId="2" borderId="53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left" vertical="center"/>
    </xf>
    <xf numFmtId="164" fontId="2" fillId="2" borderId="3" xfId="0" applyNumberFormat="1" applyFont="1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NumberFormat="1" applyFont="1" applyFill="1" applyBorder="1" applyAlignment="1">
      <alignment horizontal="left" vertical="center"/>
    </xf>
    <xf numFmtId="0" fontId="2" fillId="2" borderId="4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14" fontId="2" fillId="2" borderId="2" xfId="0" applyNumberFormat="1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Normal" xfId="0" builtinId="0"/>
    <cellStyle name="Normal 2" xfId="1" xr:uid="{0FC4277A-8D1E-49D3-93EE-F3EE86472818}"/>
  </cellStyles>
  <dxfs count="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O$16" lockText="1" noThreeD="1"/>
</file>

<file path=xl/ctrlProps/ctrlProp2.xml><?xml version="1.0" encoding="utf-8"?>
<formControlPr xmlns="http://schemas.microsoft.com/office/spreadsheetml/2009/9/main" objectType="CheckBox" fmlaLink="$O$17" lockText="1" noThreeD="1"/>
</file>

<file path=xl/ctrlProps/ctrlProp3.xml><?xml version="1.0" encoding="utf-8"?>
<formControlPr xmlns="http://schemas.microsoft.com/office/spreadsheetml/2009/9/main" objectType="CheckBox" fmlaLink="$O$18" lockText="1" noThreeD="1"/>
</file>

<file path=xl/ctrlProps/ctrlProp4.xml><?xml version="1.0" encoding="utf-8"?>
<formControlPr xmlns="http://schemas.microsoft.com/office/spreadsheetml/2009/9/main" objectType="CheckBox" fmlaLink="$O$19" lockText="1" noThreeD="1"/>
</file>

<file path=xl/ctrlProps/ctrlProp5.xml><?xml version="1.0" encoding="utf-8"?>
<formControlPr xmlns="http://schemas.microsoft.com/office/spreadsheetml/2009/9/main" objectType="CheckBox" fmlaLink="$O$20" lockText="1" noThreeD="1"/>
</file>

<file path=xl/ctrlProps/ctrlProp6.xml><?xml version="1.0" encoding="utf-8"?>
<formControlPr xmlns="http://schemas.microsoft.com/office/spreadsheetml/2009/9/main" objectType="CheckBox" fmlaLink="$O$21" lockText="1" noThreeD="1"/>
</file>

<file path=xl/ctrlProps/ctrlProp7.xml><?xml version="1.0" encoding="utf-8"?>
<formControlPr xmlns="http://schemas.microsoft.com/office/spreadsheetml/2009/9/main" objectType="CheckBox" fmlaLink="$O$22" lockText="1" noThreeD="1"/>
</file>

<file path=xl/ctrlProps/ctrlProp8.xml><?xml version="1.0" encoding="utf-8"?>
<formControlPr xmlns="http://schemas.microsoft.com/office/spreadsheetml/2009/9/main" objectType="CheckBox" fmlaLink="$O$23" lockText="1" noThreeD="1"/>
</file>

<file path=xl/ctrlProps/ctrlProp9.xml><?xml version="1.0" encoding="utf-8"?>
<formControlPr xmlns="http://schemas.microsoft.com/office/spreadsheetml/2009/9/main" objectType="CheckBox" fmlaLink="$O$24" lockText="1" noThreeD="1"/>
</file>

<file path=xl/ctrlProps/ctrlProp10.xml><?xml version="1.0" encoding="utf-8"?>
<formControlPr xmlns="http://schemas.microsoft.com/office/spreadsheetml/2009/9/main" objectType="CheckBox" fmlaLink="$O$25" lockText="1" noThreeD="1"/>
</file>

<file path=xl/ctrlProps/ctrlProp11.xml><?xml version="1.0" encoding="utf-8"?>
<formControlPr xmlns="http://schemas.microsoft.com/office/spreadsheetml/2009/9/main" objectType="CheckBox" fmlaLink="$O$26" lockText="1" noThreeD="1"/>
</file>

<file path=xl/ctrlProps/ctrlProp12.xml><?xml version="1.0" encoding="utf-8"?>
<formControlPr xmlns="http://schemas.microsoft.com/office/spreadsheetml/2009/9/main" objectType="CheckBox" fmlaLink="$O$27" lockText="1" noThreeD="1"/>
</file>

<file path=xl/ctrlProps/ctrlProp13.xml><?xml version="1.0" encoding="utf-8"?>
<formControlPr xmlns="http://schemas.microsoft.com/office/spreadsheetml/2009/9/main" objectType="CheckBox" fmlaLink="$O$28" lockText="1" noThreeD="1"/>
</file>

<file path=xl/ctrlProps/ctrlProp14.xml><?xml version="1.0" encoding="utf-8"?>
<formControlPr xmlns="http://schemas.microsoft.com/office/spreadsheetml/2009/9/main" objectType="CheckBox" fmlaLink="$O$29" lockText="1" noThreeD="1"/>
</file>

<file path=xl/ctrlProps/ctrlProp15.xml><?xml version="1.0" encoding="utf-8"?>
<formControlPr xmlns="http://schemas.microsoft.com/office/spreadsheetml/2009/9/main" objectType="CheckBox" fmlaLink="$O$30" lockText="1" noThreeD="1"/>
</file>

<file path=xl/ctrlProps/ctrlProp16.xml><?xml version="1.0" encoding="utf-8"?>
<formControlPr xmlns="http://schemas.microsoft.com/office/spreadsheetml/2009/9/main" objectType="CheckBox" fmlaLink="$O$31" lockText="1" noThreeD="1"/>
</file>

<file path=xl/ctrlProps/ctrlProp17.xml><?xml version="1.0" encoding="utf-8"?>
<formControlPr xmlns="http://schemas.microsoft.com/office/spreadsheetml/2009/9/main" objectType="CheckBox" fmlaLink="$O$32" lockText="1" noThreeD="1"/>
</file>

<file path=xl/ctrlProps/ctrlProp18.xml><?xml version="1.0" encoding="utf-8"?>
<formControlPr xmlns="http://schemas.microsoft.com/office/spreadsheetml/2009/9/main" objectType="CheckBox" fmlaLink="$O$33" lockText="1" noThreeD="1"/>
</file>

<file path=xl/ctrlProps/ctrlProp19.xml><?xml version="1.0" encoding="utf-8"?>
<formControlPr xmlns="http://schemas.microsoft.com/office/spreadsheetml/2009/9/main" objectType="CheckBox" fmlaLink="$O$34" lockText="1" noThreeD="1"/>
</file>

<file path=xl/ctrlProps/ctrlProp20.xml><?xml version="1.0" encoding="utf-8"?>
<formControlPr xmlns="http://schemas.microsoft.com/office/spreadsheetml/2009/9/main" objectType="CheckBox" fmlaLink="$O$35" lockText="1" noThreeD="1"/>
</file>

<file path=xl/ctrlProps/ctrlProp21.xml><?xml version="1.0" encoding="utf-8"?>
<formControlPr xmlns="http://schemas.microsoft.com/office/spreadsheetml/2009/9/main" objectType="CheckBox" fmlaLink="$O$36" lockText="1" noThreeD="1"/>
</file>

<file path=xl/ctrlProps/ctrlProp22.xml><?xml version="1.0" encoding="utf-8"?>
<formControlPr xmlns="http://schemas.microsoft.com/office/spreadsheetml/2009/9/main" objectType="CheckBox" fmlaLink="$O$37" lockText="1" noThreeD="1"/>
</file>

<file path=xl/ctrlProps/ctrlProp23.xml><?xml version="1.0" encoding="utf-8"?>
<formControlPr xmlns="http://schemas.microsoft.com/office/spreadsheetml/2009/9/main" objectType="CheckBox" fmlaLink="$O$38" lockText="1" noThreeD="1"/>
</file>

<file path=xl/ctrlProps/ctrlProp24.xml><?xml version="1.0" encoding="utf-8"?>
<formControlPr xmlns="http://schemas.microsoft.com/office/spreadsheetml/2009/9/main" objectType="CheckBox" fmlaLink="$O$39" lockText="1" noThreeD="1"/>
</file>

<file path=xl/ctrlProps/ctrlProp25.xml><?xml version="1.0" encoding="utf-8"?>
<formControlPr xmlns="http://schemas.microsoft.com/office/spreadsheetml/2009/9/main" objectType="CheckBox" fmlaLink="$O$40" lockText="1" noThreeD="1"/>
</file>

<file path=xl/ctrlProps/ctrlProp26.xml><?xml version="1.0" encoding="utf-8"?>
<formControlPr xmlns="http://schemas.microsoft.com/office/spreadsheetml/2009/9/main" objectType="CheckBox" fmlaLink="$O$41" lockText="1" noThreeD="1"/>
</file>

<file path=xl/ctrlProps/ctrlProp27.xml><?xml version="1.0" encoding="utf-8"?>
<formControlPr xmlns="http://schemas.microsoft.com/office/spreadsheetml/2009/9/main" objectType="CheckBox" fmlaLink="$O$42" lockText="1" noThreeD="1"/>
</file>

<file path=xl/ctrlProps/ctrlProp28.xml><?xml version="1.0" encoding="utf-8"?>
<formControlPr xmlns="http://schemas.microsoft.com/office/spreadsheetml/2009/9/main" objectType="CheckBox" fmlaLink="$O$4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UDITORIA COMODATOS'!A1"/><Relationship Id="rId2" Type="http://schemas.openxmlformats.org/officeDocument/2006/relationships/hyperlink" Target="#'TRANSFERENCIA (DE-PARA))'!A1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5.sv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hyperlink" Target="#MENU!A1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image" Target="../media/image5.svg"/><Relationship Id="rId7" Type="http://schemas.openxmlformats.org/officeDocument/2006/relationships/image" Target="../media/image9.sv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svg"/><Relationship Id="rId10" Type="http://schemas.openxmlformats.org/officeDocument/2006/relationships/image" Target="../media/image11.svg"/><Relationship Id="rId4" Type="http://schemas.openxmlformats.org/officeDocument/2006/relationships/image" Target="../media/image6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114300</xdr:rowOff>
    </xdr:from>
    <xdr:to>
      <xdr:col>5</xdr:col>
      <xdr:colOff>88265</xdr:colOff>
      <xdr:row>5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14300"/>
          <a:ext cx="3031490" cy="838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8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9600" y="1524000"/>
          <a:ext cx="1828800" cy="571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2476500"/>
          <a:ext cx="1828800" cy="5715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48510</xdr:colOff>
      <xdr:row>2</xdr:row>
      <xdr:rowOff>160878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81251" cy="54187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5</xdr:row>
      <xdr:rowOff>72258</xdr:rowOff>
    </xdr:from>
    <xdr:to>
      <xdr:col>5</xdr:col>
      <xdr:colOff>13137</xdr:colOff>
      <xdr:row>13</xdr:row>
      <xdr:rowOff>39413</xdr:rowOff>
    </xdr:to>
    <xdr:sp macro="[0]!sem_permissao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10914" y="1024758"/>
          <a:ext cx="3100551" cy="10707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210207</xdr:colOff>
      <xdr:row>0</xdr:row>
      <xdr:rowOff>183931</xdr:rowOff>
    </xdr:from>
    <xdr:to>
      <xdr:col>14</xdr:col>
      <xdr:colOff>157655</xdr:colOff>
      <xdr:row>3</xdr:row>
      <xdr:rowOff>5337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358759" y="183931"/>
          <a:ext cx="1169275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VOLTAR</a:t>
          </a:r>
        </a:p>
      </xdr:txBody>
    </xdr:sp>
    <xdr:clientData/>
  </xdr:twoCellAnchor>
  <xdr:twoCellAnchor editAs="oneCell">
    <xdr:from>
      <xdr:col>12</xdr:col>
      <xdr:colOff>210206</xdr:colOff>
      <xdr:row>0</xdr:row>
      <xdr:rowOff>137948</xdr:rowOff>
    </xdr:from>
    <xdr:to>
      <xdr:col>13</xdr:col>
      <xdr:colOff>91143</xdr:colOff>
      <xdr:row>3</xdr:row>
      <xdr:rowOff>54604</xdr:rowOff>
    </xdr:to>
    <xdr:pic>
      <xdr:nvPicPr>
        <xdr:cNvPr id="10" name="Gráfico 9" descr="Setas de Divisão com preenchimento sólid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358758" y="137948"/>
          <a:ext cx="491851" cy="488156"/>
        </a:xfrm>
        <a:prstGeom prst="rect">
          <a:avLst/>
        </a:prstGeom>
      </xdr:spPr>
    </xdr:pic>
    <xdr:clientData/>
  </xdr:twoCellAnchor>
  <xdr:twoCellAnchor>
    <xdr:from>
      <xdr:col>12</xdr:col>
      <xdr:colOff>203638</xdr:colOff>
      <xdr:row>0</xdr:row>
      <xdr:rowOff>177362</xdr:rowOff>
    </xdr:from>
    <xdr:to>
      <xdr:col>14</xdr:col>
      <xdr:colOff>157655</xdr:colOff>
      <xdr:row>3</xdr:row>
      <xdr:rowOff>16627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352190" y="177362"/>
          <a:ext cx="1175844" cy="41076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203637</xdr:colOff>
      <xdr:row>3</xdr:row>
      <xdr:rowOff>118241</xdr:rowOff>
    </xdr:from>
    <xdr:to>
      <xdr:col>14</xdr:col>
      <xdr:colOff>157655</xdr:colOff>
      <xdr:row>6</xdr:row>
      <xdr:rowOff>44750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6352189" y="689741"/>
          <a:ext cx="1175845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</a:t>
          </a:r>
          <a:r>
            <a:rPr lang="pt-BR" sz="1400" b="1" baseline="0"/>
            <a:t>     </a:t>
          </a:r>
          <a:r>
            <a:rPr lang="pt-BR" sz="1400" b="1"/>
            <a:t>EXPORT</a:t>
          </a:r>
        </a:p>
      </xdr:txBody>
    </xdr:sp>
    <xdr:clientData/>
  </xdr:twoCellAnchor>
  <xdr:twoCellAnchor editAs="oneCell">
    <xdr:from>
      <xdr:col>12</xdr:col>
      <xdr:colOff>257501</xdr:colOff>
      <xdr:row>3</xdr:row>
      <xdr:rowOff>118241</xdr:rowOff>
    </xdr:from>
    <xdr:to>
      <xdr:col>13</xdr:col>
      <xdr:colOff>27587</xdr:colOff>
      <xdr:row>6</xdr:row>
      <xdr:rowOff>32844</xdr:rowOff>
    </xdr:to>
    <xdr:pic>
      <xdr:nvPicPr>
        <xdr:cNvPr id="12" name="Gráfico 11" descr="Selo Tick1 com preenchimento sólido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06053" y="689741"/>
          <a:ext cx="381000" cy="381000"/>
        </a:xfrm>
        <a:prstGeom prst="rect">
          <a:avLst/>
        </a:prstGeom>
      </xdr:spPr>
    </xdr:pic>
    <xdr:clientData/>
  </xdr:twoCellAnchor>
  <xdr:twoCellAnchor>
    <xdr:from>
      <xdr:col>12</xdr:col>
      <xdr:colOff>203637</xdr:colOff>
      <xdr:row>6</xdr:row>
      <xdr:rowOff>144516</xdr:rowOff>
    </xdr:from>
    <xdr:to>
      <xdr:col>14</xdr:col>
      <xdr:colOff>164224</xdr:colOff>
      <xdr:row>9</xdr:row>
      <xdr:rowOff>71026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352189" y="1182413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   PRINT</a:t>
          </a:r>
        </a:p>
      </xdr:txBody>
    </xdr:sp>
    <xdr:clientData/>
  </xdr:twoCellAnchor>
  <xdr:twoCellAnchor editAs="oneCell">
    <xdr:from>
      <xdr:col>12</xdr:col>
      <xdr:colOff>316624</xdr:colOff>
      <xdr:row>6</xdr:row>
      <xdr:rowOff>124811</xdr:rowOff>
    </xdr:from>
    <xdr:to>
      <xdr:col>13</xdr:col>
      <xdr:colOff>132692</xdr:colOff>
      <xdr:row>10</xdr:row>
      <xdr:rowOff>0</xdr:rowOff>
    </xdr:to>
    <xdr:pic>
      <xdr:nvPicPr>
        <xdr:cNvPr id="14" name="Gráfico 13" descr="Lista de Verificação com preenchimento sólido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65176" y="1162708"/>
          <a:ext cx="426982" cy="426982"/>
        </a:xfrm>
        <a:prstGeom prst="rect">
          <a:avLst/>
        </a:prstGeom>
      </xdr:spPr>
    </xdr:pic>
    <xdr:clientData/>
  </xdr:twoCellAnchor>
  <xdr:twoCellAnchor>
    <xdr:from>
      <xdr:col>12</xdr:col>
      <xdr:colOff>197069</xdr:colOff>
      <xdr:row>1</xdr:row>
      <xdr:rowOff>6569</xdr:rowOff>
    </xdr:from>
    <xdr:to>
      <xdr:col>14</xdr:col>
      <xdr:colOff>170793</xdr:colOff>
      <xdr:row>3</xdr:row>
      <xdr:rowOff>19707</xdr:rowOff>
    </xdr:to>
    <xdr:sp macro="[0]!sem_permissao" textlink="">
      <xdr:nvSpPr>
        <xdr:cNvPr id="15" name="Retângulo 1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345621" y="197069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197069</xdr:colOff>
      <xdr:row>3</xdr:row>
      <xdr:rowOff>118241</xdr:rowOff>
    </xdr:from>
    <xdr:to>
      <xdr:col>14</xdr:col>
      <xdr:colOff>170793</xdr:colOff>
      <xdr:row>6</xdr:row>
      <xdr:rowOff>45982</xdr:rowOff>
    </xdr:to>
    <xdr:sp macro="[0]!Plan1.exportar_pdf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345621" y="689741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203638</xdr:colOff>
      <xdr:row>6</xdr:row>
      <xdr:rowOff>144516</xdr:rowOff>
    </xdr:from>
    <xdr:to>
      <xdr:col>14</xdr:col>
      <xdr:colOff>177362</xdr:colOff>
      <xdr:row>9</xdr:row>
      <xdr:rowOff>72258</xdr:rowOff>
    </xdr:to>
    <xdr:sp macro="[0]!Plan1.imprimir_comodadto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352190" y="1182413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597775</xdr:colOff>
      <xdr:row>3</xdr:row>
      <xdr:rowOff>177362</xdr:rowOff>
    </xdr:from>
    <xdr:to>
      <xdr:col>8</xdr:col>
      <xdr:colOff>604345</xdr:colOff>
      <xdr:row>11</xdr:row>
      <xdr:rowOff>39413</xdr:rowOff>
    </xdr:to>
    <xdr:sp macro="[0]!sem_permissao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6103" y="748862"/>
          <a:ext cx="1839311" cy="10707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197069</xdr:colOff>
      <xdr:row>10</xdr:row>
      <xdr:rowOff>78827</xdr:rowOff>
    </xdr:from>
    <xdr:to>
      <xdr:col>14</xdr:col>
      <xdr:colOff>157656</xdr:colOff>
      <xdr:row>13</xdr:row>
      <xdr:rowOff>5337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345621" y="1668517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</a:t>
          </a:r>
          <a:r>
            <a:rPr lang="pt-BR" sz="1400" b="1" baseline="0"/>
            <a:t> </a:t>
          </a:r>
          <a:r>
            <a:rPr lang="pt-BR" sz="1400" b="1"/>
            <a:t>LIMPAR</a:t>
          </a:r>
        </a:p>
      </xdr:txBody>
    </xdr:sp>
    <xdr:clientData/>
  </xdr:twoCellAnchor>
  <xdr:twoCellAnchor editAs="oneCell">
    <xdr:from>
      <xdr:col>12</xdr:col>
      <xdr:colOff>256188</xdr:colOff>
      <xdr:row>10</xdr:row>
      <xdr:rowOff>111672</xdr:rowOff>
    </xdr:from>
    <xdr:to>
      <xdr:col>12</xdr:col>
      <xdr:colOff>591205</xdr:colOff>
      <xdr:row>12</xdr:row>
      <xdr:rowOff>170793</xdr:rowOff>
    </xdr:to>
    <xdr:pic>
      <xdr:nvPicPr>
        <xdr:cNvPr id="4" name="Gráfico 3" descr="Fechar com preenchimento sóli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404740" y="1701362"/>
          <a:ext cx="335017" cy="335017"/>
        </a:xfrm>
        <a:prstGeom prst="rect">
          <a:avLst/>
        </a:prstGeom>
      </xdr:spPr>
    </xdr:pic>
    <xdr:clientData/>
  </xdr:twoCellAnchor>
  <xdr:twoCellAnchor>
    <xdr:from>
      <xdr:col>12</xdr:col>
      <xdr:colOff>183931</xdr:colOff>
      <xdr:row>10</xdr:row>
      <xdr:rowOff>78827</xdr:rowOff>
    </xdr:from>
    <xdr:to>
      <xdr:col>14</xdr:col>
      <xdr:colOff>157655</xdr:colOff>
      <xdr:row>13</xdr:row>
      <xdr:rowOff>6569</xdr:rowOff>
    </xdr:to>
    <xdr:sp macro="[0]!limpar_auditoria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332483" y="1668517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87923</xdr:colOff>
      <xdr:row>2</xdr:row>
      <xdr:rowOff>160878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93094" cy="541878"/>
        </a:xfrm>
        <a:prstGeom prst="rect">
          <a:avLst/>
        </a:prstGeom>
      </xdr:spPr>
    </xdr:pic>
    <xdr:clientData/>
  </xdr:twoCellAnchor>
  <xdr:twoCellAnchor>
    <xdr:from>
      <xdr:col>11</xdr:col>
      <xdr:colOff>142874</xdr:colOff>
      <xdr:row>0</xdr:row>
      <xdr:rowOff>154781</xdr:rowOff>
    </xdr:from>
    <xdr:to>
      <xdr:col>13</xdr:col>
      <xdr:colOff>105104</xdr:colOff>
      <xdr:row>2</xdr:row>
      <xdr:rowOff>166687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956408" y="154781"/>
          <a:ext cx="1184058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 VOLTAR</a:t>
          </a:r>
        </a:p>
      </xdr:txBody>
    </xdr:sp>
    <xdr:clientData/>
  </xdr:twoCellAnchor>
  <xdr:twoCellAnchor editAs="oneCell">
    <xdr:from>
      <xdr:col>11</xdr:col>
      <xdr:colOff>147679</xdr:colOff>
      <xdr:row>0</xdr:row>
      <xdr:rowOff>100587</xdr:rowOff>
    </xdr:from>
    <xdr:to>
      <xdr:col>12</xdr:col>
      <xdr:colOff>28616</xdr:colOff>
      <xdr:row>3</xdr:row>
      <xdr:rowOff>17243</xdr:rowOff>
    </xdr:to>
    <xdr:pic>
      <xdr:nvPicPr>
        <xdr:cNvPr id="6" name="Gráfico 5" descr="Setas de Divisão com preenchimento sóli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1213" y="100587"/>
          <a:ext cx="491851" cy="488156"/>
        </a:xfrm>
        <a:prstGeom prst="rect">
          <a:avLst/>
        </a:prstGeom>
      </xdr:spPr>
    </xdr:pic>
    <xdr:clientData/>
  </xdr:twoCellAnchor>
  <xdr:twoCellAnchor>
    <xdr:from>
      <xdr:col>1</xdr:col>
      <xdr:colOff>5954</xdr:colOff>
      <xdr:row>5</xdr:row>
      <xdr:rowOff>95249</xdr:rowOff>
    </xdr:from>
    <xdr:to>
      <xdr:col>5</xdr:col>
      <xdr:colOff>14653</xdr:colOff>
      <xdr:row>13</xdr:row>
      <xdr:rowOff>17858</xdr:rowOff>
    </xdr:to>
    <xdr:sp macro="[0]!sem_permissao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0819" y="1011114"/>
          <a:ext cx="2844219" cy="9190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436344</xdr:colOff>
      <xdr:row>5</xdr:row>
      <xdr:rowOff>91967</xdr:rowOff>
    </xdr:from>
    <xdr:to>
      <xdr:col>7</xdr:col>
      <xdr:colOff>755431</xdr:colOff>
      <xdr:row>13</xdr:row>
      <xdr:rowOff>13896</xdr:rowOff>
    </xdr:to>
    <xdr:sp macro="[0]!sem_permissao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325172" y="1005053"/>
          <a:ext cx="1488362" cy="920412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</xdr:colOff>
      <xdr:row>46</xdr:row>
      <xdr:rowOff>71437</xdr:rowOff>
    </xdr:from>
    <xdr:to>
      <xdr:col>5</xdr:col>
      <xdr:colOff>0</xdr:colOff>
      <xdr:row>54</xdr:row>
      <xdr:rowOff>17859</xdr:rowOff>
    </xdr:to>
    <xdr:sp macro="[0]!sem_permissa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34866" y="8292245"/>
          <a:ext cx="2835519" cy="1001499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1008</xdr:colOff>
      <xdr:row>46</xdr:row>
      <xdr:rowOff>65942</xdr:rowOff>
    </xdr:from>
    <xdr:to>
      <xdr:col>7</xdr:col>
      <xdr:colOff>762000</xdr:colOff>
      <xdr:row>54</xdr:row>
      <xdr:rowOff>6569</xdr:rowOff>
    </xdr:to>
    <xdr:sp macro="[0]!sem_permissao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336525" y="8283718"/>
          <a:ext cx="1483578" cy="101793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137949</xdr:colOff>
      <xdr:row>3</xdr:row>
      <xdr:rowOff>72259</xdr:rowOff>
    </xdr:from>
    <xdr:to>
      <xdr:col>13</xdr:col>
      <xdr:colOff>91966</xdr:colOff>
      <xdr:row>6</xdr:row>
      <xdr:rowOff>25044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951483" y="643759"/>
          <a:ext cx="1175845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</a:t>
          </a:r>
          <a:r>
            <a:rPr lang="pt-BR" sz="1400" b="1" baseline="0"/>
            <a:t>     </a:t>
          </a:r>
          <a:r>
            <a:rPr lang="pt-BR" sz="1400" b="1"/>
            <a:t>EXPORT</a:t>
          </a:r>
        </a:p>
      </xdr:txBody>
    </xdr:sp>
    <xdr:clientData/>
  </xdr:twoCellAnchor>
  <xdr:twoCellAnchor editAs="oneCell">
    <xdr:from>
      <xdr:col>11</xdr:col>
      <xdr:colOff>191813</xdr:colOff>
      <xdr:row>3</xdr:row>
      <xdr:rowOff>72259</xdr:rowOff>
    </xdr:from>
    <xdr:to>
      <xdr:col>11</xdr:col>
      <xdr:colOff>572813</xdr:colOff>
      <xdr:row>6</xdr:row>
      <xdr:rowOff>13138</xdr:rowOff>
    </xdr:to>
    <xdr:pic>
      <xdr:nvPicPr>
        <xdr:cNvPr id="14" name="Gráfico 13" descr="Selo Tick1 com preenchimento sólid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6005347" y="643759"/>
          <a:ext cx="381000" cy="381000"/>
        </a:xfrm>
        <a:prstGeom prst="rect">
          <a:avLst/>
        </a:prstGeom>
      </xdr:spPr>
    </xdr:pic>
    <xdr:clientData/>
  </xdr:twoCellAnchor>
  <xdr:twoCellAnchor>
    <xdr:from>
      <xdr:col>11</xdr:col>
      <xdr:colOff>137949</xdr:colOff>
      <xdr:row>6</xdr:row>
      <xdr:rowOff>131379</xdr:rowOff>
    </xdr:from>
    <xdr:to>
      <xdr:col>13</xdr:col>
      <xdr:colOff>98535</xdr:colOff>
      <xdr:row>10</xdr:row>
      <xdr:rowOff>25044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951483" y="1143000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   PRINT</a:t>
          </a:r>
        </a:p>
      </xdr:txBody>
    </xdr:sp>
    <xdr:clientData/>
  </xdr:twoCellAnchor>
  <xdr:twoCellAnchor editAs="oneCell">
    <xdr:from>
      <xdr:col>11</xdr:col>
      <xdr:colOff>250936</xdr:colOff>
      <xdr:row>6</xdr:row>
      <xdr:rowOff>111674</xdr:rowOff>
    </xdr:from>
    <xdr:to>
      <xdr:col>12</xdr:col>
      <xdr:colOff>67004</xdr:colOff>
      <xdr:row>10</xdr:row>
      <xdr:rowOff>39415</xdr:rowOff>
    </xdr:to>
    <xdr:pic>
      <xdr:nvPicPr>
        <xdr:cNvPr id="17" name="Gráfico 16" descr="Lista de Verificação com preenchimento sólid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6064470" y="1123295"/>
          <a:ext cx="426982" cy="4269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14</xdr:row>
          <xdr:rowOff>180975</xdr:rowOff>
        </xdr:from>
        <xdr:to>
          <xdr:col>12</xdr:col>
          <xdr:colOff>161925</xdr:colOff>
          <xdr:row>16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161925</xdr:rowOff>
        </xdr:from>
        <xdr:to>
          <xdr:col>12</xdr:col>
          <xdr:colOff>161925</xdr:colOff>
          <xdr:row>16</xdr:row>
          <xdr:rowOff>180975</xdr:rowOff>
        </xdr:to>
        <xdr:sp macro="" textlink="">
          <xdr:nvSpPr>
            <xdr:cNvPr id="3095" name="Check Box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152400</xdr:rowOff>
        </xdr:from>
        <xdr:to>
          <xdr:col>12</xdr:col>
          <xdr:colOff>161925</xdr:colOff>
          <xdr:row>17</xdr:row>
          <xdr:rowOff>171450</xdr:rowOff>
        </xdr:to>
        <xdr:sp macro="" textlink="">
          <xdr:nvSpPr>
            <xdr:cNvPr id="3096" name="Check Box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17</xdr:row>
          <xdr:rowOff>152400</xdr:rowOff>
        </xdr:from>
        <xdr:to>
          <xdr:col>12</xdr:col>
          <xdr:colOff>161925</xdr:colOff>
          <xdr:row>18</xdr:row>
          <xdr:rowOff>171450</xdr:rowOff>
        </xdr:to>
        <xdr:sp macro="" textlink="">
          <xdr:nvSpPr>
            <xdr:cNvPr id="3097" name="Check Box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18</xdr:row>
          <xdr:rowOff>171450</xdr:rowOff>
        </xdr:from>
        <xdr:to>
          <xdr:col>12</xdr:col>
          <xdr:colOff>161925</xdr:colOff>
          <xdr:row>20</xdr:row>
          <xdr:rowOff>0</xdr:rowOff>
        </xdr:to>
        <xdr:sp macro="" textlink="">
          <xdr:nvSpPr>
            <xdr:cNvPr id="3098" name="Check Box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19</xdr:row>
          <xdr:rowOff>171450</xdr:rowOff>
        </xdr:from>
        <xdr:to>
          <xdr:col>12</xdr:col>
          <xdr:colOff>161925</xdr:colOff>
          <xdr:row>21</xdr:row>
          <xdr:rowOff>0</xdr:rowOff>
        </xdr:to>
        <xdr:sp macro="" textlink="">
          <xdr:nvSpPr>
            <xdr:cNvPr id="3099" name="Check Box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171450</xdr:rowOff>
        </xdr:from>
        <xdr:to>
          <xdr:col>12</xdr:col>
          <xdr:colOff>161925</xdr:colOff>
          <xdr:row>22</xdr:row>
          <xdr:rowOff>0</xdr:rowOff>
        </xdr:to>
        <xdr:sp macro="" textlink="">
          <xdr:nvSpPr>
            <xdr:cNvPr id="3100" name="Check Box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21</xdr:row>
          <xdr:rowOff>171450</xdr:rowOff>
        </xdr:from>
        <xdr:to>
          <xdr:col>12</xdr:col>
          <xdr:colOff>161925</xdr:colOff>
          <xdr:row>23</xdr:row>
          <xdr:rowOff>0</xdr:rowOff>
        </xdr:to>
        <xdr:sp macro="" textlink="">
          <xdr:nvSpPr>
            <xdr:cNvPr id="3101" name="Check Box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22</xdr:row>
          <xdr:rowOff>161925</xdr:rowOff>
        </xdr:from>
        <xdr:to>
          <xdr:col>12</xdr:col>
          <xdr:colOff>161925</xdr:colOff>
          <xdr:row>23</xdr:row>
          <xdr:rowOff>180975</xdr:rowOff>
        </xdr:to>
        <xdr:sp macro="" textlink="">
          <xdr:nvSpPr>
            <xdr:cNvPr id="3102" name="Check Box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23</xdr:row>
          <xdr:rowOff>152400</xdr:rowOff>
        </xdr:from>
        <xdr:to>
          <xdr:col>12</xdr:col>
          <xdr:colOff>161925</xdr:colOff>
          <xdr:row>24</xdr:row>
          <xdr:rowOff>171450</xdr:rowOff>
        </xdr:to>
        <xdr:sp macro="" textlink="">
          <xdr:nvSpPr>
            <xdr:cNvPr id="3103" name="Check Box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24</xdr:row>
          <xdr:rowOff>161925</xdr:rowOff>
        </xdr:from>
        <xdr:to>
          <xdr:col>12</xdr:col>
          <xdr:colOff>161925</xdr:colOff>
          <xdr:row>25</xdr:row>
          <xdr:rowOff>180975</xdr:rowOff>
        </xdr:to>
        <xdr:sp macro="" textlink="">
          <xdr:nvSpPr>
            <xdr:cNvPr id="3104" name="Check Box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25</xdr:row>
          <xdr:rowOff>161925</xdr:rowOff>
        </xdr:from>
        <xdr:to>
          <xdr:col>12</xdr:col>
          <xdr:colOff>161925</xdr:colOff>
          <xdr:row>26</xdr:row>
          <xdr:rowOff>180975</xdr:rowOff>
        </xdr:to>
        <xdr:sp macro="" textlink="">
          <xdr:nvSpPr>
            <xdr:cNvPr id="3105" name="Check Box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26</xdr:row>
          <xdr:rowOff>161925</xdr:rowOff>
        </xdr:from>
        <xdr:to>
          <xdr:col>12</xdr:col>
          <xdr:colOff>161925</xdr:colOff>
          <xdr:row>27</xdr:row>
          <xdr:rowOff>180975</xdr:rowOff>
        </xdr:to>
        <xdr:sp macro="" textlink="">
          <xdr:nvSpPr>
            <xdr:cNvPr id="3106" name="Check Box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27</xdr:row>
          <xdr:rowOff>161925</xdr:rowOff>
        </xdr:from>
        <xdr:to>
          <xdr:col>12</xdr:col>
          <xdr:colOff>161925</xdr:colOff>
          <xdr:row>28</xdr:row>
          <xdr:rowOff>180975</xdr:rowOff>
        </xdr:to>
        <xdr:sp macro="" textlink="">
          <xdr:nvSpPr>
            <xdr:cNvPr id="3107" name="Check Box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28</xdr:row>
          <xdr:rowOff>161925</xdr:rowOff>
        </xdr:from>
        <xdr:to>
          <xdr:col>12</xdr:col>
          <xdr:colOff>161925</xdr:colOff>
          <xdr:row>29</xdr:row>
          <xdr:rowOff>180975</xdr:rowOff>
        </xdr:to>
        <xdr:sp macro="" textlink="">
          <xdr:nvSpPr>
            <xdr:cNvPr id="3108" name="Check Box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29</xdr:row>
          <xdr:rowOff>161925</xdr:rowOff>
        </xdr:from>
        <xdr:to>
          <xdr:col>12</xdr:col>
          <xdr:colOff>161925</xdr:colOff>
          <xdr:row>30</xdr:row>
          <xdr:rowOff>180975</xdr:rowOff>
        </xdr:to>
        <xdr:sp macro="" textlink="">
          <xdr:nvSpPr>
            <xdr:cNvPr id="3109" name="Check Box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30</xdr:row>
          <xdr:rowOff>161925</xdr:rowOff>
        </xdr:from>
        <xdr:to>
          <xdr:col>12</xdr:col>
          <xdr:colOff>161925</xdr:colOff>
          <xdr:row>31</xdr:row>
          <xdr:rowOff>180975</xdr:rowOff>
        </xdr:to>
        <xdr:sp macro="" textlink="">
          <xdr:nvSpPr>
            <xdr:cNvPr id="3110" name="Check Box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31</xdr:row>
          <xdr:rowOff>161925</xdr:rowOff>
        </xdr:from>
        <xdr:to>
          <xdr:col>12</xdr:col>
          <xdr:colOff>161925</xdr:colOff>
          <xdr:row>32</xdr:row>
          <xdr:rowOff>180975</xdr:rowOff>
        </xdr:to>
        <xdr:sp macro="" textlink="">
          <xdr:nvSpPr>
            <xdr:cNvPr id="3111" name="Check Box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32</xdr:row>
          <xdr:rowOff>171450</xdr:rowOff>
        </xdr:from>
        <xdr:to>
          <xdr:col>12</xdr:col>
          <xdr:colOff>161925</xdr:colOff>
          <xdr:row>34</xdr:row>
          <xdr:rowOff>0</xdr:rowOff>
        </xdr:to>
        <xdr:sp macro="" textlink="">
          <xdr:nvSpPr>
            <xdr:cNvPr id="3112" name="Check Box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33</xdr:row>
          <xdr:rowOff>171450</xdr:rowOff>
        </xdr:from>
        <xdr:to>
          <xdr:col>12</xdr:col>
          <xdr:colOff>161925</xdr:colOff>
          <xdr:row>35</xdr:row>
          <xdr:rowOff>0</xdr:rowOff>
        </xdr:to>
        <xdr:sp macro="" textlink="">
          <xdr:nvSpPr>
            <xdr:cNvPr id="3114" name="Check Box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6570</xdr:colOff>
          <xdr:row>34</xdr:row>
          <xdr:rowOff>171450</xdr:rowOff>
        </xdr:from>
        <xdr:to>
          <xdr:col>12</xdr:col>
          <xdr:colOff>161926</xdr:colOff>
          <xdr:row>36</xdr:row>
          <xdr:rowOff>0</xdr:rowOff>
        </xdr:to>
        <xdr:sp macro="" textlink="">
          <xdr:nvSpPr>
            <xdr:cNvPr id="3115" name="Check Box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35</xdr:row>
          <xdr:rowOff>171450</xdr:rowOff>
        </xdr:from>
        <xdr:to>
          <xdr:col>12</xdr:col>
          <xdr:colOff>161925</xdr:colOff>
          <xdr:row>37</xdr:row>
          <xdr:rowOff>0</xdr:rowOff>
        </xdr:to>
        <xdr:sp macro="" textlink="">
          <xdr:nvSpPr>
            <xdr:cNvPr id="3116" name="Check Box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36</xdr:row>
          <xdr:rowOff>171450</xdr:rowOff>
        </xdr:from>
        <xdr:to>
          <xdr:col>12</xdr:col>
          <xdr:colOff>152400</xdr:colOff>
          <xdr:row>38</xdr:row>
          <xdr:rowOff>0</xdr:rowOff>
        </xdr:to>
        <xdr:sp macro="" textlink="">
          <xdr:nvSpPr>
            <xdr:cNvPr id="3117" name="Check Box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37</xdr:row>
          <xdr:rowOff>171450</xdr:rowOff>
        </xdr:from>
        <xdr:to>
          <xdr:col>12</xdr:col>
          <xdr:colOff>152400</xdr:colOff>
          <xdr:row>39</xdr:row>
          <xdr:rowOff>0</xdr:rowOff>
        </xdr:to>
        <xdr:sp macro="" textlink="">
          <xdr:nvSpPr>
            <xdr:cNvPr id="3118" name="Check Box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38</xdr:row>
          <xdr:rowOff>171450</xdr:rowOff>
        </xdr:from>
        <xdr:to>
          <xdr:col>12</xdr:col>
          <xdr:colOff>152400</xdr:colOff>
          <xdr:row>40</xdr:row>
          <xdr:rowOff>0</xdr:rowOff>
        </xdr:to>
        <xdr:sp macro="" textlink="">
          <xdr:nvSpPr>
            <xdr:cNvPr id="3119" name="Check Box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13138</xdr:colOff>
          <xdr:row>39</xdr:row>
          <xdr:rowOff>171450</xdr:rowOff>
        </xdr:from>
        <xdr:to>
          <xdr:col>12</xdr:col>
          <xdr:colOff>148787</xdr:colOff>
          <xdr:row>40</xdr:row>
          <xdr:rowOff>180975</xdr:rowOff>
        </xdr:to>
        <xdr:sp macro="" textlink="">
          <xdr:nvSpPr>
            <xdr:cNvPr id="3120" name="Check Box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19707</xdr:colOff>
          <xdr:row>40</xdr:row>
          <xdr:rowOff>171450</xdr:rowOff>
        </xdr:from>
        <xdr:to>
          <xdr:col>12</xdr:col>
          <xdr:colOff>148787</xdr:colOff>
          <xdr:row>42</xdr:row>
          <xdr:rowOff>0</xdr:rowOff>
        </xdr:to>
        <xdr:sp macro="" textlink="">
          <xdr:nvSpPr>
            <xdr:cNvPr id="3121" name="Check Box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41</xdr:row>
          <xdr:rowOff>161925</xdr:rowOff>
        </xdr:from>
        <xdr:to>
          <xdr:col>12</xdr:col>
          <xdr:colOff>152400</xdr:colOff>
          <xdr:row>42</xdr:row>
          <xdr:rowOff>180975</xdr:rowOff>
        </xdr:to>
        <xdr:sp macro="" textlink="">
          <xdr:nvSpPr>
            <xdr:cNvPr id="3122" name="Check Box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Transferir</a:t>
              </a:r>
            </a:p>
          </xdr:txBody>
        </xdr:sp>
        <xdr:clientData/>
      </xdr:twoCellAnchor>
    </mc:Choice>
    <mc:Fallback/>
  </mc:AlternateContent>
  <xdr:twoCellAnchor>
    <xdr:from>
      <xdr:col>11</xdr:col>
      <xdr:colOff>137949</xdr:colOff>
      <xdr:row>0</xdr:row>
      <xdr:rowOff>157656</xdr:rowOff>
    </xdr:from>
    <xdr:to>
      <xdr:col>13</xdr:col>
      <xdr:colOff>111672</xdr:colOff>
      <xdr:row>2</xdr:row>
      <xdr:rowOff>170794</xdr:rowOff>
    </xdr:to>
    <xdr:sp macro="[0]!sem_permissao" textlink="">
      <xdr:nvSpPr>
        <xdr:cNvPr id="66" name="Retângulo 6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5958052" y="157656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111673</xdr:colOff>
      <xdr:row>3</xdr:row>
      <xdr:rowOff>72259</xdr:rowOff>
    </xdr:from>
    <xdr:to>
      <xdr:col>13</xdr:col>
      <xdr:colOff>85396</xdr:colOff>
      <xdr:row>6</xdr:row>
      <xdr:rowOff>26276</xdr:rowOff>
    </xdr:to>
    <xdr:sp macro="[0]!Plan1.exportar_pdf" textlink="">
      <xdr:nvSpPr>
        <xdr:cNvPr id="67" name="Retâ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931776" y="643759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132693</xdr:colOff>
      <xdr:row>6</xdr:row>
      <xdr:rowOff>132693</xdr:rowOff>
    </xdr:from>
    <xdr:to>
      <xdr:col>13</xdr:col>
      <xdr:colOff>106416</xdr:colOff>
      <xdr:row>10</xdr:row>
      <xdr:rowOff>27590</xdr:rowOff>
    </xdr:to>
    <xdr:sp macro="[0]!Plan1.imprimir_comodadto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952796" y="1144314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137948</xdr:colOff>
      <xdr:row>10</xdr:row>
      <xdr:rowOff>98534</xdr:rowOff>
    </xdr:from>
    <xdr:to>
      <xdr:col>13</xdr:col>
      <xdr:colOff>98534</xdr:colOff>
      <xdr:row>13</xdr:row>
      <xdr:rowOff>90733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958051" y="1609396"/>
          <a:ext cx="1182414" cy="39290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400" b="1"/>
            <a:t>         </a:t>
          </a:r>
          <a:r>
            <a:rPr lang="pt-BR" sz="1400" b="1" baseline="0"/>
            <a:t> </a:t>
          </a:r>
          <a:r>
            <a:rPr lang="pt-BR" sz="1400" b="1"/>
            <a:t>LIMPAR</a:t>
          </a:r>
        </a:p>
      </xdr:txBody>
    </xdr:sp>
    <xdr:clientData/>
  </xdr:twoCellAnchor>
  <xdr:twoCellAnchor editAs="oneCell">
    <xdr:from>
      <xdr:col>11</xdr:col>
      <xdr:colOff>223345</xdr:colOff>
      <xdr:row>10</xdr:row>
      <xdr:rowOff>118242</xdr:rowOff>
    </xdr:from>
    <xdr:to>
      <xdr:col>11</xdr:col>
      <xdr:colOff>558362</xdr:colOff>
      <xdr:row>13</xdr:row>
      <xdr:rowOff>52552</xdr:rowOff>
    </xdr:to>
    <xdr:pic>
      <xdr:nvPicPr>
        <xdr:cNvPr id="46" name="Gráfico 45" descr="Fechar com preenchimento sólido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043448" y="1629104"/>
          <a:ext cx="335017" cy="335017"/>
        </a:xfrm>
        <a:prstGeom prst="rect">
          <a:avLst/>
        </a:prstGeom>
      </xdr:spPr>
    </xdr:pic>
    <xdr:clientData/>
  </xdr:twoCellAnchor>
  <xdr:twoCellAnchor>
    <xdr:from>
      <xdr:col>11</xdr:col>
      <xdr:colOff>131379</xdr:colOff>
      <xdr:row>10</xdr:row>
      <xdr:rowOff>98535</xdr:rowOff>
    </xdr:from>
    <xdr:to>
      <xdr:col>13</xdr:col>
      <xdr:colOff>105102</xdr:colOff>
      <xdr:row>13</xdr:row>
      <xdr:rowOff>91966</xdr:rowOff>
    </xdr:to>
    <xdr:sp macro="[0]!limpar_depara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951482" y="1609397"/>
          <a:ext cx="1195551" cy="394138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7CDF9767-C206-4DF6-A9DB-3491D0A36398}" autoFormatId="16" applyNumberFormats="0" applyBorderFormats="0" applyFontFormats="0" applyPatternFormats="0" applyAlignmentFormats="0" applyWidthHeightFormats="0">
  <queryTableRefresh nextId="67" unboundColumnsRight="2">
    <queryTableFields count="66">
      <queryTableField id="1" name="UNB Cliente" tableColumnId="1"/>
      <queryTableField id="2" name="Cliente " tableColumnId="2"/>
      <queryTableField id="3" name="Nome / Razao" tableColumnId="3"/>
      <queryTableField id="4" name="Codigo G.D." tableColumnId="4"/>
      <queryTableField id="5" name="Codigo G.V." tableColumnId="5"/>
      <queryTableField id="6" name="Codigo Area" tableColumnId="6"/>
      <queryTableField id="7" name="Codigo Setor" tableColumnId="7"/>
      <queryTableField id="8" name="Rota" tableColumnId="8"/>
      <queryTableField id="9" name="UNB Comodato" tableColumnId="9"/>
      <queryTableField id="10" name="Nro Comodato" tableColumnId="10"/>
      <queryTableField id="11" name="Nro Serie Nota" tableColumnId="11"/>
      <queryTableField id="12" name="Data Emissao" tableColumnId="12"/>
      <queryTableField id="13" name="Data Operacao" tableColumnId="13"/>
      <queryTableField id="14" name="Vencimento " tableColumnId="14"/>
      <queryTableField id="15" name="Codigo Produto" tableColumnId="15"/>
      <queryTableField id="16" name="Descricao " tableColumnId="16"/>
      <queryTableField id="17" name="Nro Serie Mercadoria   " tableColumnId="17"/>
      <queryTableField id="18" name="Comodatado" tableColumnId="18"/>
      <queryTableField id="19" name="Baixado" tableColumnId="19"/>
      <queryTableField id="20" name="Saldo " tableColumnId="20"/>
      <queryTableField id="21" name="Valor " tableColumnId="21"/>
      <queryTableField id="22" name="Tipo Material " tableColumnId="22"/>
      <queryTableField id="23" name="Status Cliente" tableColumnId="23"/>
      <queryTableField id="24" name="Data Ultima Compra" tableColumnId="24"/>
      <queryTableField id="25" name="Giro" tableColumnId="25"/>
      <queryTableField id="26" name="Saldo CR Venc." tableColumnId="26"/>
      <queryTableField id="27" name="Data 1o. Venc." tableColumnId="27"/>
      <queryTableField id="28" name="Tp. Caucao" tableColumnId="28"/>
      <queryTableField id="29" name="Nr. Caucao" tableColumnId="29"/>
      <queryTableField id="30" name="Data Fabricacao" tableColumnId="30"/>
      <queryTableField id="31" name="Codigo Investimento" tableColumnId="31"/>
      <queryTableField id="32" name="Cod. Solicitacao" tableColumnId="32"/>
      <queryTableField id="33" name="Status Auditoria" tableColumnId="33"/>
      <queryTableField id="34" name="Motivo Não Leitura" tableColumnId="34"/>
      <queryTableField id="35" name="Status Workflow" tableColumnId="35"/>
      <queryTableField id="36" name="Data Status" tableColumnId="36"/>
      <queryTableField id="37" name="Data Aud.Vendedor" tableColumnId="37"/>
      <queryTableField id="38" name="Data Aud.Etiquet" tableColumnId="38"/>
      <queryTableField id="39" name="Tipo Prorrogacao" tableColumnId="39"/>
      <queryTableField id="40" name="Qtde Prorrogacao" tableColumnId="40"/>
      <queryTableField id="41" name="Dt Ult Compra Cliente" tableColumnId="41"/>
      <queryTableField id="42" name="Tipo Comodato" tableColumnId="42"/>
      <queryTableField id="43" name="Cod. Perfil de Vendas" tableColumnId="43"/>
      <queryTableField id="44" name="Sub-Tipo Material    " tableColumnId="44"/>
      <queryTableField id="45" name="Controla Nr.Serie                                                                     " tableColumnId="45"/>
      <queryTableField id="46" name="Status Auditoria BT" tableColumnId="46"/>
      <queryTableField id="47" name="Tempo do Status BT" tableColumnId="47"/>
      <queryTableField id="48" name="Validação BT - Etiqueta" tableColumnId="48"/>
      <queryTableField id="49" name="Validação BT - Motivo" tableColumnId="49"/>
      <queryTableField id="50" name="Data Execução  " tableColumnId="50"/>
      <queryTableField id="51" name="Data Recolha   " tableColumnId="51"/>
      <queryTableField id="52" name="Cliente em Inativação" tableColumnId="52"/>
      <queryTableField id="53" name="Data Inativação" tableColumnId="53"/>
      <queryTableField id="54" name="Solicitação Rec na Inativação" tableColumnId="54"/>
      <queryTableField id="55" name="Data Solicitação Rec na Inativação" tableColumnId="55"/>
      <queryTableField id="56" name="ROTA/AS           " tableColumnId="56"/>
      <queryTableField id="57" name="Metalfrio" tableColumnId="57"/>
      <queryTableField id="58" name="Geolocalização PDV" tableColumnId="58"/>
      <queryTableField id="59" name="Geolocalização entrega" tableColumnId="59"/>
      <queryTableField id="60" name="Status" tableColumnId="60"/>
      <queryTableField id="61" name="Distância em Metros" tableColumnId="61"/>
      <queryTableField id="62" name="Comodato na Rota" tableColumnId="62"/>
      <queryTableField id="63" name="Quantidade Perdida" tableColumnId="63"/>
      <queryTableField id="64" name="Column1" tableColumnId="64"/>
      <queryTableField id="65" dataBound="0" tableColumnId="65"/>
      <queryTableField id="66" dataBound="0" tableColumnId="6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286C4925-D09E-471C-80AB-697B2640C61D}" autoFormatId="16" applyNumberFormats="0" applyBorderFormats="0" applyFontFormats="0" applyPatternFormats="0" applyAlignmentFormats="0" applyWidthHeightFormats="0">
  <queryTableRefresh nextId="20">
    <queryTableFields count="19">
      <queryTableField id="1" name="NB" tableColumnId="1"/>
      <queryTableField id="2" name="RAZÃO" tableColumnId="2"/>
      <queryTableField id="3" name="CATEGORIA" tableColumnId="3"/>
      <queryTableField id="4" name="SEGMENTO" tableColumnId="4"/>
      <queryTableField id="5" name="DV" tableColumnId="5"/>
      <queryTableField id="6" name="INSCR EST" tableColumnId="6"/>
      <queryTableField id="7" name="FANTASIA" tableColumnId="7"/>
      <queryTableField id="8" name="Código" tableColumnId="8"/>
      <queryTableField id="9" name="DESCRIÇÃO" tableColumnId="9"/>
      <queryTableField id="10" name="E-MAIL" tableColumnId="10"/>
      <queryTableField id="11" name="GV SEG" tableColumnId="11"/>
      <queryTableField id="12" name="ÁREA SEG" tableColumnId="12"/>
      <queryTableField id="13" name="SETOR SEG" tableColumnId="13"/>
      <queryTableField id="14" name="ENDEREÇO" tableColumnId="14"/>
      <queryTableField id="15" name="CIDADE" tableColumnId="15"/>
      <queryTableField id="16" name="BAIRRO" tableColumnId="16"/>
      <queryTableField id="17" name="CEP" tableColumnId="17"/>
      <queryTableField id="18" name="CPF/CGC" tableColumnId="18"/>
      <queryTableField id="19" name="Tel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1A749E-E415-40FB-AE81-8CBE2B3FB7D2}" name="_02_02_20" displayName="_02_02_20" ref="A1:BN2772" tableType="queryTable" totalsRowShown="0">
  <autoFilter ref="A1:BN2772" xr:uid="{D11A749E-E415-40FB-AE81-8CBE2B3FB7D2}"/>
  <tableColumns count="66">
    <tableColumn id="1" xr3:uid="{6F441EEF-13B6-4C35-BCE5-881134F4A6E7}" uniqueName="1" name="UNB Cliente" queryTableFieldId="1"/>
    <tableColumn id="2" xr3:uid="{B66784A3-133D-4E7E-9FA1-ECDB5055AE46}" uniqueName="2" name="Cliente " queryTableFieldId="2"/>
    <tableColumn id="3" xr3:uid="{5416436C-E8FE-48BA-8BCA-423335C43651}" uniqueName="3" name="Nome / Razao" queryTableFieldId="3" dataDxfId="52"/>
    <tableColumn id="4" xr3:uid="{EB373F4F-E535-429A-ADC5-06B76791D8C5}" uniqueName="4" name="Codigo G.D." queryTableFieldId="4"/>
    <tableColumn id="5" xr3:uid="{6F13CC65-4216-47F5-B331-DBA8B9BCE941}" uniqueName="5" name="Codigo G.V." queryTableFieldId="5"/>
    <tableColumn id="6" xr3:uid="{9B803D34-2DDD-48E4-AD15-150A01D04716}" uniqueName="6" name="Codigo Area" queryTableFieldId="6"/>
    <tableColumn id="7" xr3:uid="{B5245801-F602-4E25-8B07-0C844355F44C}" uniqueName="7" name="Codigo Setor" queryTableFieldId="7"/>
    <tableColumn id="8" xr3:uid="{04A15A3F-54ED-454A-A9FE-FB5C2B6B7A8E}" uniqueName="8" name="Rota" queryTableFieldId="8" dataDxfId="51"/>
    <tableColumn id="9" xr3:uid="{02EBE720-CB4D-4B2D-B339-3A3807E10368}" uniqueName="9" name="UNB Comodato" queryTableFieldId="9"/>
    <tableColumn id="10" xr3:uid="{3BCF9F9F-71D0-4D41-B9FB-E5BC37394E47}" uniqueName="10" name="Nro Comodato" queryTableFieldId="10"/>
    <tableColumn id="11" xr3:uid="{DAD2C184-4828-4786-ABC6-2A6E6A152549}" uniqueName="11" name="Nro Serie Nota" queryTableFieldId="11"/>
    <tableColumn id="12" xr3:uid="{5C299A47-0CF2-49FD-A6A6-7F72797FE139}" uniqueName="12" name="Data Emissao" queryTableFieldId="12" dataDxfId="50"/>
    <tableColumn id="13" xr3:uid="{EDB0E57E-6B71-4D5D-A971-A85B4EA66044}" uniqueName="13" name="Data Operacao" queryTableFieldId="13" dataDxfId="49"/>
    <tableColumn id="14" xr3:uid="{ED69F97E-0AF6-48B9-8B56-13C8A5587532}" uniqueName="14" name="Vencimento " queryTableFieldId="14" dataDxfId="48"/>
    <tableColumn id="15" xr3:uid="{AD964D03-DEED-4151-8516-2E32398FB36C}" uniqueName="15" name="Codigo Produto" queryTableFieldId="15"/>
    <tableColumn id="16" xr3:uid="{C5095086-18BC-4855-9B9D-4E33987904DC}" uniqueName="16" name="Descricao " queryTableFieldId="16" dataDxfId="47"/>
    <tableColumn id="17" xr3:uid="{B633EF30-90A8-4C2B-823F-638CC5A7328B}" uniqueName="17" name="Nro Serie Mercadoria   " queryTableFieldId="17" dataDxfId="46"/>
    <tableColumn id="18" xr3:uid="{A2288B68-A985-4A52-B341-A943C4C580F9}" uniqueName="18" name="Comodatado" queryTableFieldId="18"/>
    <tableColumn id="19" xr3:uid="{2E4C6860-1B29-4615-9E00-4F76133117BF}" uniqueName="19" name="Baixado" queryTableFieldId="19"/>
    <tableColumn id="20" xr3:uid="{ADC635E6-F128-42B8-BF9E-A7309CA31AE5}" uniqueName="20" name="Saldo " queryTableFieldId="20"/>
    <tableColumn id="21" xr3:uid="{59AB7B21-196A-48A4-A979-E16F8758D229}" uniqueName="21" name="Valor " queryTableFieldId="21"/>
    <tableColumn id="22" xr3:uid="{DB842B32-67D4-45D1-AE51-AAF22122306B}" uniqueName="22" name="Tipo Material " queryTableFieldId="22" dataDxfId="45"/>
    <tableColumn id="23" xr3:uid="{6168CF6E-1E33-47A3-86A6-89EB7F39DE54}" uniqueName="23" name="Status Cliente" queryTableFieldId="23" dataDxfId="44"/>
    <tableColumn id="24" xr3:uid="{5A9A4A93-4227-4212-ACC5-9EB616EAD637}" uniqueName="24" name="Data Ultima Compra" queryTableFieldId="24" dataDxfId="43"/>
    <tableColumn id="25" xr3:uid="{8913A7F1-ACA0-45E9-B977-84F09F9E534C}" uniqueName="25" name="Giro" queryTableFieldId="25"/>
    <tableColumn id="26" xr3:uid="{27DF3965-8F15-4EF5-89A7-B21F453639AE}" uniqueName="26" name="Saldo CR Venc." queryTableFieldId="26"/>
    <tableColumn id="27" xr3:uid="{73DCFBC1-12B1-445D-BB76-3E0018D68048}" uniqueName="27" name="Data 1o. Venc." queryTableFieldId="27" dataDxfId="42"/>
    <tableColumn id="28" xr3:uid="{84ADB830-CBE1-4835-B3F7-4FAAFA68C98B}" uniqueName="28" name="Tp. Caucao" queryTableFieldId="28" dataDxfId="41"/>
    <tableColumn id="29" xr3:uid="{4FC4A5A8-84C1-4D3D-8F1C-A31E237EFE6E}" uniqueName="29" name="Nr. Caucao" queryTableFieldId="29"/>
    <tableColumn id="30" xr3:uid="{1330F971-6C89-46C1-8A61-3B08AB8B5BB7}" uniqueName="30" name="Data Fabricacao" queryTableFieldId="30" dataDxfId="40"/>
    <tableColumn id="31" xr3:uid="{D129C090-9AAA-42C6-B081-C10008ACF5CC}" uniqueName="31" name="Codigo Investimento" queryTableFieldId="31"/>
    <tableColumn id="32" xr3:uid="{E017BB61-0813-4FAE-80DF-613FC8FDCC25}" uniqueName="32" name="Cod. Solicitacao" queryTableFieldId="32"/>
    <tableColumn id="33" xr3:uid="{4135B8FA-E142-449C-8BD6-49BF3EED500F}" uniqueName="33" name="Status Auditoria" queryTableFieldId="33" dataDxfId="39"/>
    <tableColumn id="34" xr3:uid="{B5E17302-B786-4B67-899D-67AEAC70255D}" uniqueName="34" name="Motivo Não Leitura" queryTableFieldId="34" dataDxfId="38"/>
    <tableColumn id="35" xr3:uid="{01ECACE2-05A0-4B88-AE09-48BA29B9BDAB}" uniqueName="35" name="Status Workflow" queryTableFieldId="35" dataDxfId="37"/>
    <tableColumn id="36" xr3:uid="{E0B1C604-6B29-4A9D-8154-86DD52EBCEC3}" uniqueName="36" name="Data Status" queryTableFieldId="36" dataDxfId="36"/>
    <tableColumn id="37" xr3:uid="{5AB75971-A067-4542-AEEF-3D499CE69D3E}" uniqueName="37" name="Data Aud.Vendedor" queryTableFieldId="37" dataDxfId="35"/>
    <tableColumn id="38" xr3:uid="{3BECBAD3-475A-49E2-970D-4F2C7485E470}" uniqueName="38" name="Data Aud.Etiquet" queryTableFieldId="38" dataDxfId="34"/>
    <tableColumn id="39" xr3:uid="{FF4256A7-C2FB-47EB-8E49-E648F2A70C6D}" uniqueName="39" name="Tipo Prorrogacao" queryTableFieldId="39" dataDxfId="33"/>
    <tableColumn id="40" xr3:uid="{DDEB7D1C-208C-4095-9BC5-670C2E8835DF}" uniqueName="40" name="Qtde Prorrogacao" queryTableFieldId="40"/>
    <tableColumn id="41" xr3:uid="{690F4727-337A-49F9-A9DB-80833D50A471}" uniqueName="41" name="Dt Ult Compra Cliente" queryTableFieldId="41" dataDxfId="32"/>
    <tableColumn id="42" xr3:uid="{27EC3F91-1522-4C0B-B92C-370EB96B7EEA}" uniqueName="42" name="Tipo Comodato" queryTableFieldId="42" dataDxfId="31"/>
    <tableColumn id="43" xr3:uid="{2AA81675-AD7B-48FE-BAD6-F5626B85EFC3}" uniqueName="43" name="Cod. Perfil de Vendas" queryTableFieldId="43"/>
    <tableColumn id="44" xr3:uid="{1B91D421-BE2F-4B3D-85E1-B7CFD872C43C}" uniqueName="44" name="Sub-Tipo Material    " queryTableFieldId="44" dataDxfId="30"/>
    <tableColumn id="45" xr3:uid="{053D2F39-151F-4345-A549-E63F1AD6F650}" uniqueName="45" name="Controla Nr.Serie                                                                     " queryTableFieldId="45" dataDxfId="29"/>
    <tableColumn id="46" xr3:uid="{7ADAEF9B-229B-4543-877E-4B8D7A2279A4}" uniqueName="46" name="Status Auditoria BT" queryTableFieldId="46" dataDxfId="28"/>
    <tableColumn id="47" xr3:uid="{5AF0DAEA-1F99-49EB-822D-9AECCE459FFB}" uniqueName="47" name="Tempo do Status BT" queryTableFieldId="47"/>
    <tableColumn id="48" xr3:uid="{565472BF-67B7-4CE4-A0DF-080B0CD9632E}" uniqueName="48" name="Validação BT - Etiqueta" queryTableFieldId="48"/>
    <tableColumn id="49" xr3:uid="{942F912E-86CD-4089-B1A5-C2099D43360E}" uniqueName="49" name="Validação BT - Motivo" queryTableFieldId="49" dataDxfId="27"/>
    <tableColumn id="50" xr3:uid="{F104D6BA-3617-4A4B-95F5-21FDDC9D071D}" uniqueName="50" name="Data Execução  " queryTableFieldId="50" dataDxfId="26"/>
    <tableColumn id="51" xr3:uid="{A359B0F5-33C3-49C4-9AE5-FE1C1DF9202F}" uniqueName="51" name="Data Recolha   " queryTableFieldId="51" dataDxfId="25"/>
    <tableColumn id="52" xr3:uid="{9513E07B-F5B1-422C-83C7-960FF9629BD6}" uniqueName="52" name="Cliente em Inativação" queryTableFieldId="52" dataDxfId="24"/>
    <tableColumn id="53" xr3:uid="{07AFFEAC-30EA-485F-916C-E92C19A355F5}" uniqueName="53" name="Data Inativação" queryTableFieldId="53" dataDxfId="23"/>
    <tableColumn id="54" xr3:uid="{DD8EA89E-29AE-4036-AAD2-977545665A74}" uniqueName="54" name="Solicitação Rec na Inativação" queryTableFieldId="54" dataDxfId="22"/>
    <tableColumn id="55" xr3:uid="{153C179E-9171-4E84-AC28-1DB723286011}" uniqueName="55" name="Data Solicitação Rec na Inativação" queryTableFieldId="55" dataDxfId="21"/>
    <tableColumn id="56" xr3:uid="{BF4B2228-0E10-4A9C-9B64-38315342D96D}" uniqueName="56" name="ROTA/AS           " queryTableFieldId="56" dataDxfId="20"/>
    <tableColumn id="57" xr3:uid="{4A6BB219-265C-4F9B-9D0E-127CB362C787}" uniqueName="57" name="Metalfrio" queryTableFieldId="57" dataDxfId="19"/>
    <tableColumn id="58" xr3:uid="{D88D9ECF-A4A5-456F-A2A5-B46D6F781275}" uniqueName="58" name="Geolocalização PDV" queryTableFieldId="58" dataDxfId="18"/>
    <tableColumn id="59" xr3:uid="{3E64C3B4-EDAB-4DDC-AFE3-F968599CB4C8}" uniqueName="59" name="Geolocalização entrega" queryTableFieldId="59" dataDxfId="17"/>
    <tableColumn id="60" xr3:uid="{1F9E536D-C518-41F3-A095-E5818064BC9C}" uniqueName="60" name="Status" queryTableFieldId="60" dataDxfId="16"/>
    <tableColumn id="61" xr3:uid="{131BAA6C-7B56-4174-B1BA-995682ADA303}" uniqueName="61" name="Distância em Metros" queryTableFieldId="61"/>
    <tableColumn id="62" xr3:uid="{A9DAE43C-3ABC-4A28-A475-13AD92BF1508}" uniqueName="62" name="Comodato na Rota" queryTableFieldId="62" dataDxfId="15"/>
    <tableColumn id="63" xr3:uid="{4846A4DE-3AB5-4243-9E0B-F229130D0000}" uniqueName="63" name="Quantidade Perdida" queryTableFieldId="63"/>
    <tableColumn id="64" xr3:uid="{8CA4CB72-1979-443D-8ADD-8C3C8258D301}" uniqueName="64" name="Column1" queryTableFieldId="64" dataDxfId="14"/>
    <tableColumn id="65" xr3:uid="{2A7640E8-FBFD-4435-887F-5C2209A5C33D}" uniqueName="65" name="Calc" queryTableFieldId="65" dataDxfId="13">
      <calculatedColumnFormula>COUNTIF($B$2:B2,B2)</calculatedColumnFormula>
    </tableColumn>
    <tableColumn id="66" xr3:uid="{91631DBF-6D61-4B83-A73C-05A565F18C60}" uniqueName="66" name="Calc2" queryTableFieldId="66" dataDxfId="12">
      <calculatedColumnFormula>CONCATENATE(B2,"-",BM2)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40F0C28-9805-4025-BBC6-3087BC2BA04C}" name="Base_de_Clientes_Extra" displayName="Base_de_Clientes_Extra" ref="A1:S4439" tableType="queryTable" totalsRowShown="0">
  <autoFilter ref="A1:S4439" xr:uid="{940F0C28-9805-4025-BBC6-3087BC2BA04C}"/>
  <tableColumns count="19">
    <tableColumn id="1" xr3:uid="{D1CACC98-D1E7-4FA6-A9A9-B2B0DEB9A977}" uniqueName="1" name="NB" queryTableFieldId="1"/>
    <tableColumn id="2" xr3:uid="{C7057C84-2CC0-4F58-A62D-98A61F1FE5B1}" uniqueName="2" name="RAZÃO" queryTableFieldId="2" dataDxfId="11"/>
    <tableColumn id="3" xr3:uid="{D7A3DB67-0F4C-4F3D-A5F2-3602A6392E03}" uniqueName="3" name="CATEGORIA" queryTableFieldId="3" dataDxfId="10"/>
    <tableColumn id="4" xr3:uid="{4CCD3129-1463-46B8-BFA9-0F684EBB00B1}" uniqueName="4" name="SEGMENTO" queryTableFieldId="4" dataDxfId="9"/>
    <tableColumn id="5" xr3:uid="{7522E0F6-D860-4898-BE8A-EE0D38E906C8}" uniqueName="5" name="DV" queryTableFieldId="5" dataDxfId="8"/>
    <tableColumn id="6" xr3:uid="{6C53AAA0-DD3F-498C-83C0-5B65C809C0C6}" uniqueName="6" name="INSCR EST" queryTableFieldId="6" dataDxfId="7"/>
    <tableColumn id="7" xr3:uid="{932E94CD-D50F-4830-8355-D1AFB5F86C58}" uniqueName="7" name="FANTASIA" queryTableFieldId="7" dataDxfId="6"/>
    <tableColumn id="8" xr3:uid="{39E92E4A-AF5E-47D5-9741-D458D67CF09B}" uniqueName="8" name="Código" queryTableFieldId="8"/>
    <tableColumn id="9" xr3:uid="{2D126AF1-EAD1-4EB1-AF92-7D7F784D9993}" uniqueName="9" name="DESCRIÇÃO" queryTableFieldId="9" dataDxfId="5"/>
    <tableColumn id="10" xr3:uid="{39F8A881-F1CE-41DB-894E-DC52DB99AB04}" uniqueName="10" name="E-MAIL" queryTableFieldId="10" dataDxfId="4"/>
    <tableColumn id="11" xr3:uid="{C2DB8195-CB0D-42FE-B030-6E0F6AE59CA1}" uniqueName="11" name="GV SEG" queryTableFieldId="11" dataDxfId="3"/>
    <tableColumn id="12" xr3:uid="{98CBC877-A1F0-4187-8947-D95D725D10AB}" uniqueName="12" name="ÁREA SEG" queryTableFieldId="12"/>
    <tableColumn id="13" xr3:uid="{37DCEB25-FCE0-4DF8-8219-0B764921D433}" uniqueName="13" name="SETOR SEG" queryTableFieldId="13"/>
    <tableColumn id="14" xr3:uid="{079E0641-3DEC-4AC4-B106-602447B490AF}" uniqueName="14" name="ENDEREÇO" queryTableFieldId="14" dataDxfId="2"/>
    <tableColumn id="15" xr3:uid="{C2458F84-0A3F-4C51-B9B1-8820DBF7FA01}" uniqueName="15" name="CIDADE" queryTableFieldId="15" dataDxfId="1"/>
    <tableColumn id="16" xr3:uid="{30D6DF97-D65C-49EB-BEFF-87E478FEFBE5}" uniqueName="16" name="BAIRRO" queryTableFieldId="16" dataDxfId="0"/>
    <tableColumn id="17" xr3:uid="{B57CAF79-50E3-4F3E-A71A-8E968CC70062}" uniqueName="17" name="CEP" queryTableFieldId="17"/>
    <tableColumn id="18" xr3:uid="{7C8240AD-F57D-48E1-904A-924687CE603F}" uniqueName="18" name="CPF/CGC" queryTableFieldId="18"/>
    <tableColumn id="19" xr3:uid="{0F1CF6D2-E53D-426A-9F16-264DF9A088AA}" uniqueName="19" name="Tel" queryTableFieldId="19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585F9-DA5A-4B12-A9D7-0F1E5C7B2330}">
  <sheetPr codeName="Plan2"/>
  <dimension ref="B9:D16"/>
  <sheetViews>
    <sheetView showGridLines="0" showRowColHeaders="0" tabSelected="1" workbookViewId="0"/>
  </sheetViews>
  <sheetFormatPr defaultRowHeight="15" x14ac:dyDescent="0.25"/>
  <sheetData>
    <row r="9" spans="2:4" x14ac:dyDescent="0.25">
      <c r="B9" s="68" t="s">
        <v>16873</v>
      </c>
      <c r="C9" s="68"/>
      <c r="D9" s="68"/>
    </row>
    <row r="10" spans="2:4" x14ac:dyDescent="0.25">
      <c r="B10" s="68"/>
      <c r="C10" s="68"/>
      <c r="D10" s="68"/>
    </row>
    <row r="11" spans="2:4" x14ac:dyDescent="0.25">
      <c r="B11" s="68"/>
      <c r="C11" s="68"/>
      <c r="D11" s="68"/>
    </row>
    <row r="14" spans="2:4" x14ac:dyDescent="0.25">
      <c r="B14" s="68" t="s">
        <v>16874</v>
      </c>
      <c r="C14" s="68"/>
      <c r="D14" s="68"/>
    </row>
    <row r="15" spans="2:4" x14ac:dyDescent="0.25">
      <c r="B15" s="68"/>
      <c r="C15" s="68"/>
      <c r="D15" s="68"/>
    </row>
    <row r="16" spans="2:4" x14ac:dyDescent="0.25">
      <c r="B16" s="68"/>
      <c r="C16" s="68"/>
      <c r="D16" s="68"/>
    </row>
  </sheetData>
  <mergeCells count="2">
    <mergeCell ref="B9:D11"/>
    <mergeCell ref="B14:D16"/>
  </mergeCells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92A36-659A-45FC-98E0-19BC729767B9}">
  <sheetPr codeName="Plan3"/>
  <dimension ref="A1:L52"/>
  <sheetViews>
    <sheetView showGridLines="0" showRowColHeaders="0" view="pageBreakPreview" zoomScale="145" zoomScaleNormal="100" zoomScaleSheetLayoutView="145" workbookViewId="0">
      <selection activeCell="B5" sqref="B5:C5"/>
    </sheetView>
  </sheetViews>
  <sheetFormatPr defaultRowHeight="15" x14ac:dyDescent="0.25"/>
  <cols>
    <col min="4" max="4" width="18.85546875" customWidth="1"/>
    <col min="9" max="9" width="9.28515625" customWidth="1"/>
    <col min="10" max="10" width="0" hidden="1" customWidth="1"/>
    <col min="11" max="11" width="9.140625" style="45" hidden="1" customWidth="1"/>
    <col min="12" max="12" width="9.140625" hidden="1" customWidth="1"/>
  </cols>
  <sheetData>
    <row r="1" spans="1:12" x14ac:dyDescent="0.25">
      <c r="A1" s="34"/>
      <c r="B1" s="34"/>
      <c r="C1" s="34"/>
      <c r="D1" s="100" t="s">
        <v>16875</v>
      </c>
      <c r="E1" s="100"/>
      <c r="F1" s="100"/>
      <c r="G1" s="100"/>
      <c r="H1" s="100"/>
      <c r="I1" s="34"/>
    </row>
    <row r="2" spans="1:12" x14ac:dyDescent="0.25">
      <c r="A2" s="34"/>
      <c r="B2" s="34"/>
      <c r="C2" s="34"/>
      <c r="D2" s="100"/>
      <c r="E2" s="100"/>
      <c r="F2" s="100"/>
      <c r="G2" s="100"/>
      <c r="H2" s="100"/>
      <c r="I2" s="34"/>
    </row>
    <row r="3" spans="1:12" x14ac:dyDescent="0.25">
      <c r="A3" s="34"/>
      <c r="B3" s="34"/>
      <c r="C3" s="34"/>
      <c r="D3" s="34"/>
      <c r="E3" s="34"/>
      <c r="F3" s="34"/>
      <c r="G3" s="34"/>
      <c r="H3" s="34"/>
      <c r="I3" s="34"/>
    </row>
    <row r="4" spans="1:12" x14ac:dyDescent="0.25">
      <c r="A4" s="34"/>
      <c r="B4" s="34"/>
      <c r="C4" s="34"/>
      <c r="D4" s="34"/>
      <c r="E4" s="34"/>
      <c r="F4" s="34"/>
      <c r="G4" s="34"/>
      <c r="H4" s="34"/>
      <c r="I4" s="34"/>
    </row>
    <row r="5" spans="1:12" x14ac:dyDescent="0.25">
      <c r="A5" s="35" t="s">
        <v>16866</v>
      </c>
      <c r="B5" s="116"/>
      <c r="C5" s="117"/>
      <c r="D5" s="36"/>
      <c r="E5" s="36"/>
      <c r="F5" s="35" t="s">
        <v>4</v>
      </c>
      <c r="G5" s="124" t="str">
        <f ca="1">IF(B5="","",TODAY())</f>
        <v/>
      </c>
      <c r="H5" s="123"/>
      <c r="I5" s="36"/>
    </row>
    <row r="6" spans="1:12" ht="6.75" customHeight="1" x14ac:dyDescent="0.25">
      <c r="A6" s="35"/>
      <c r="B6" s="36"/>
      <c r="C6" s="36"/>
      <c r="D6" s="36"/>
      <c r="E6" s="36"/>
      <c r="F6" s="35"/>
      <c r="G6" s="36"/>
      <c r="H6" s="36"/>
      <c r="I6" s="36"/>
    </row>
    <row r="7" spans="1:12" x14ac:dyDescent="0.25">
      <c r="A7" s="35" t="s">
        <v>6</v>
      </c>
      <c r="B7" s="118" t="str">
        <f>IF(B5="","",IFERROR(INDEX(Base_de_Clientes_Extra[RAZÃO],MATCH(B5,Base_de_Clientes_Extra[NB],0)),"NÃO ENCONTRADO"))</f>
        <v/>
      </c>
      <c r="C7" s="119"/>
      <c r="D7" s="119"/>
      <c r="E7" s="120"/>
      <c r="F7" s="35" t="s">
        <v>16876</v>
      </c>
      <c r="G7" s="37" t="str">
        <f>IF(B5="","",IFERROR(INDEX(_02_02_20[Codigo Setor],MATCH(B5,_02_02_20[[Cliente ]],0)),"ERRO"))</f>
        <v/>
      </c>
      <c r="H7" s="35" t="s">
        <v>16878</v>
      </c>
      <c r="I7" s="38" t="str">
        <f>IF(B5="","",IFERROR(INDEX(Base_de_Clientes_Extra[DV],MATCH(B5,Base_de_Clientes_Extra[NB],0)),"NÃO ENCONTRADO"))</f>
        <v/>
      </c>
    </row>
    <row r="8" spans="1:12" ht="6.75" customHeight="1" x14ac:dyDescent="0.25">
      <c r="A8" s="35"/>
      <c r="B8" s="36"/>
      <c r="C8" s="36"/>
      <c r="D8" s="36"/>
      <c r="E8" s="36"/>
      <c r="F8" s="35"/>
      <c r="G8" s="36"/>
      <c r="H8" s="36"/>
      <c r="I8" s="36"/>
    </row>
    <row r="9" spans="1:12" x14ac:dyDescent="0.25">
      <c r="A9" s="35" t="s">
        <v>0</v>
      </c>
      <c r="B9" s="121" t="str">
        <f>IF(B5="","",IFERROR(INDEX(Base_de_Clientes_Extra[ENDEREÇO],MATCH(B5,Base_de_Clientes_Extra[NB],0)),"NÃO ENCONTRADO"))</f>
        <v/>
      </c>
      <c r="C9" s="122"/>
      <c r="D9" s="122"/>
      <c r="E9" s="123"/>
      <c r="F9" s="35" t="s">
        <v>5</v>
      </c>
      <c r="G9" s="121" t="str">
        <f>IF(B5="","",IFERROR(INDEX(Base_de_Clientes_Extra[BAIRRO],MATCH(B5,Base_de_Clientes_Extra[NB],0)),"NÃO ENCONTRADO"))</f>
        <v/>
      </c>
      <c r="H9" s="122"/>
      <c r="I9" s="123"/>
    </row>
    <row r="10" spans="1:12" ht="6.75" customHeight="1" x14ac:dyDescent="0.25">
      <c r="A10" s="35"/>
      <c r="B10" s="36"/>
      <c r="C10" s="36"/>
      <c r="D10" s="36"/>
      <c r="E10" s="36"/>
      <c r="F10" s="35"/>
      <c r="G10" s="36"/>
      <c r="H10" s="36"/>
      <c r="I10" s="36"/>
    </row>
    <row r="11" spans="1:12" x14ac:dyDescent="0.25">
      <c r="A11" s="35" t="s">
        <v>1</v>
      </c>
      <c r="B11" s="121" t="str">
        <f>IF(B5="","",IFERROR(INDEX(Base_de_Clientes_Extra[CIDADE],MATCH(B5,Base_de_Clientes_Extra[NB],0)),"NÃO ENCONTRADO"))</f>
        <v/>
      </c>
      <c r="C11" s="122"/>
      <c r="D11" s="123"/>
      <c r="E11" s="39"/>
      <c r="F11" s="40" t="s">
        <v>16877</v>
      </c>
      <c r="G11" s="113" t="str">
        <f>IF(B5="","",IFERROR(INDEX(Base_de_Clientes_Extra[Tel],MATCH(B5,Base_de_Clientes_Extra[NB],0)),"NÃO ENCONTRADO"))</f>
        <v/>
      </c>
      <c r="H11" s="114"/>
      <c r="I11" s="41"/>
    </row>
    <row r="12" spans="1:12" ht="6.75" customHeight="1" x14ac:dyDescent="0.25">
      <c r="A12" s="35"/>
      <c r="B12" s="36"/>
      <c r="C12" s="36"/>
      <c r="D12" s="36"/>
      <c r="E12" s="42"/>
      <c r="F12" s="36"/>
      <c r="G12" s="36"/>
      <c r="H12" s="36"/>
      <c r="I12" s="43"/>
    </row>
    <row r="13" spans="1:12" x14ac:dyDescent="0.25">
      <c r="A13" s="35" t="s">
        <v>2</v>
      </c>
      <c r="B13" s="121" t="str">
        <f>IF(B5="","",IFERROR(INDEX(Base_de_Clientes_Extra[FANTASIA],MATCH(B5,Base_de_Clientes_Extra[NB],0)),"NÃO ENCONTRADO"))</f>
        <v/>
      </c>
      <c r="C13" s="122"/>
      <c r="D13" s="122"/>
      <c r="E13" s="123"/>
      <c r="F13" s="36"/>
      <c r="G13" s="36"/>
      <c r="H13" s="36"/>
      <c r="I13" s="36"/>
    </row>
    <row r="14" spans="1:12" ht="15.75" thickBot="1" x14ac:dyDescent="0.3">
      <c r="A14" s="34"/>
      <c r="B14" s="34"/>
      <c r="C14" s="34"/>
      <c r="D14" s="34"/>
      <c r="E14" s="34"/>
      <c r="F14" s="34"/>
      <c r="G14" s="34"/>
      <c r="H14" s="34"/>
      <c r="I14" s="34"/>
    </row>
    <row r="15" spans="1:12" s="32" customFormat="1" ht="15.75" thickBot="1" x14ac:dyDescent="0.3">
      <c r="A15" s="110" t="s">
        <v>16880</v>
      </c>
      <c r="B15" s="111"/>
      <c r="C15" s="110" t="s">
        <v>16881</v>
      </c>
      <c r="D15" s="112"/>
      <c r="E15" s="111"/>
      <c r="F15" s="48" t="s">
        <v>16879</v>
      </c>
      <c r="G15" s="110" t="s">
        <v>16882</v>
      </c>
      <c r="H15" s="111"/>
      <c r="I15" s="48" t="s">
        <v>16883</v>
      </c>
      <c r="J15" s="33"/>
      <c r="K15" s="46"/>
    </row>
    <row r="16" spans="1:12" x14ac:dyDescent="0.25">
      <c r="A16" s="101" t="str">
        <f>IFERROR(INDEX(_02_02_20[Nro Comodato],MATCH(L16,_02_02_20[Calc2],0)),"")</f>
        <v/>
      </c>
      <c r="B16" s="102"/>
      <c r="C16" s="103" t="str">
        <f>IFERROR(INDEX(_02_02_20[[Descricao ]],MATCH(L16,_02_02_20[Calc2],0)),"")</f>
        <v/>
      </c>
      <c r="D16" s="104"/>
      <c r="E16" s="105"/>
      <c r="F16" s="65" t="str">
        <f>IFERROR(-INDEX(_02_02_20[[Saldo ]],MATCH(L16,_02_02_20[Calc2],0)),"")</f>
        <v/>
      </c>
      <c r="G16" s="106" t="str">
        <f>IFERROR(INDEX(_02_02_20[Data Emissao],MATCH(L16,_02_02_20[Calc2],0)),"")</f>
        <v/>
      </c>
      <c r="H16" s="107"/>
      <c r="I16" s="65" t="str">
        <f>IFERROR(INDEX(_02_02_20[Status Cliente],MATCH(L16,_02_02_20[Calc2],0)),"")</f>
        <v/>
      </c>
      <c r="J16">
        <f>$B$5</f>
        <v>0</v>
      </c>
      <c r="K16" s="45">
        <f>COUNTIF($J$16:J16,J16)</f>
        <v>1</v>
      </c>
      <c r="L16" t="str">
        <f>CONCATENATE(J16,"-",K16)</f>
        <v>0-1</v>
      </c>
    </row>
    <row r="17" spans="1:12" x14ac:dyDescent="0.25">
      <c r="A17" s="108" t="str">
        <f>IFERROR(INDEX(_02_02_20[Nro Comodato],MATCH(L17,_02_02_20[Calc2],0)),"")</f>
        <v/>
      </c>
      <c r="B17" s="109"/>
      <c r="C17" s="78" t="str">
        <f>IFERROR(INDEX(_02_02_20[[Descricao ]],MATCH(L17,_02_02_20[Calc2],0)),"")</f>
        <v/>
      </c>
      <c r="D17" s="79"/>
      <c r="E17" s="80"/>
      <c r="F17" s="66" t="str">
        <f>IFERROR(-INDEX(_02_02_20[[Saldo ]],MATCH(L17,_02_02_20[Calc2],0)),"")</f>
        <v/>
      </c>
      <c r="G17" s="90" t="str">
        <f>IFERROR(INDEX(_02_02_20[Data Emissao],MATCH(L17,_02_02_20[Calc2],0)),"")</f>
        <v/>
      </c>
      <c r="H17" s="91"/>
      <c r="I17" s="50" t="str">
        <f>IFERROR(INDEX(_02_02_20[Status Cliente],MATCH(L17,_02_02_20[Calc2],0)),"")</f>
        <v/>
      </c>
      <c r="J17">
        <f t="shared" ref="J17:J43" si="0">$B$5</f>
        <v>0</v>
      </c>
      <c r="K17" s="45">
        <f>COUNTIF($J$16:J17,J17)</f>
        <v>2</v>
      </c>
      <c r="L17" t="str">
        <f t="shared" ref="L17:L43" si="1">CONCATENATE(J17,"-",K17)</f>
        <v>0-2</v>
      </c>
    </row>
    <row r="18" spans="1:12" x14ac:dyDescent="0.25">
      <c r="A18" s="73" t="str">
        <f>IFERROR(INDEX(_02_02_20[Nro Comodato],MATCH(L18,_02_02_20[Calc2],0)),"")</f>
        <v/>
      </c>
      <c r="B18" s="74"/>
      <c r="C18" s="75" t="str">
        <f>IFERROR(INDEX(_02_02_20[[Descricao ]],MATCH(L18,_02_02_20[Calc2],0)),"")</f>
        <v/>
      </c>
      <c r="D18" s="76"/>
      <c r="E18" s="77"/>
      <c r="F18" s="66" t="str">
        <f>IFERROR(-INDEX(_02_02_20[[Saldo ]],MATCH(L18,_02_02_20[Calc2],0)),"")</f>
        <v/>
      </c>
      <c r="G18" s="92" t="str">
        <f>IFERROR(INDEX(_02_02_20[Data Emissao],MATCH(L18,_02_02_20[Calc2],0)),"")</f>
        <v/>
      </c>
      <c r="H18" s="93"/>
      <c r="I18" s="50" t="str">
        <f>IFERROR(INDEX(_02_02_20[Status Cliente],MATCH(L18,_02_02_20[Calc2],0)),"")</f>
        <v/>
      </c>
      <c r="J18">
        <f t="shared" si="0"/>
        <v>0</v>
      </c>
      <c r="K18" s="45">
        <f>COUNTIF($J$16:J18,J18)</f>
        <v>3</v>
      </c>
      <c r="L18" t="str">
        <f t="shared" si="1"/>
        <v>0-3</v>
      </c>
    </row>
    <row r="19" spans="1:12" x14ac:dyDescent="0.25">
      <c r="A19" s="73" t="str">
        <f>IFERROR(INDEX(_02_02_20[Nro Comodato],MATCH(L19,_02_02_20[Calc2],0)),"")</f>
        <v/>
      </c>
      <c r="B19" s="74"/>
      <c r="C19" s="78" t="str">
        <f>IFERROR(INDEX(_02_02_20[[Descricao ]],MATCH(L19,_02_02_20[Calc2],0)),"")</f>
        <v/>
      </c>
      <c r="D19" s="79"/>
      <c r="E19" s="80"/>
      <c r="F19" s="66" t="str">
        <f>IFERROR(-INDEX(_02_02_20[[Saldo ]],MATCH(L19,_02_02_20[Calc2],0)),"")</f>
        <v/>
      </c>
      <c r="G19" s="90" t="str">
        <f>IFERROR(INDEX(_02_02_20[Data Emissao],MATCH(L19,_02_02_20[Calc2],0)),"")</f>
        <v/>
      </c>
      <c r="H19" s="91"/>
      <c r="I19" s="50" t="str">
        <f>IFERROR(INDEX(_02_02_20[Status Cliente],MATCH(L19,_02_02_20[Calc2],0)),"")</f>
        <v/>
      </c>
      <c r="J19">
        <f t="shared" si="0"/>
        <v>0</v>
      </c>
      <c r="K19" s="45">
        <f>COUNTIF($J$16:J19,J19)</f>
        <v>4</v>
      </c>
      <c r="L19" t="str">
        <f t="shared" si="1"/>
        <v>0-4</v>
      </c>
    </row>
    <row r="20" spans="1:12" x14ac:dyDescent="0.25">
      <c r="A20" s="73" t="str">
        <f>IFERROR(INDEX(_02_02_20[Nro Comodato],MATCH(L20,_02_02_20[Calc2],0)),"")</f>
        <v/>
      </c>
      <c r="B20" s="74"/>
      <c r="C20" s="75" t="str">
        <f>IFERROR(INDEX(_02_02_20[[Descricao ]],MATCH(L20,_02_02_20[Calc2],0)),"")</f>
        <v/>
      </c>
      <c r="D20" s="76"/>
      <c r="E20" s="77"/>
      <c r="F20" s="66" t="str">
        <f>IFERROR(-INDEX(_02_02_20[[Saldo ]],MATCH(L20,_02_02_20[Calc2],0)),"")</f>
        <v/>
      </c>
      <c r="G20" s="90" t="str">
        <f>IFERROR(INDEX(_02_02_20[Data Emissao],MATCH(L20,_02_02_20[Calc2],0)),"")</f>
        <v/>
      </c>
      <c r="H20" s="91"/>
      <c r="I20" s="50" t="str">
        <f>IFERROR(INDEX(_02_02_20[Status Cliente],MATCH(L20,_02_02_20[Calc2],0)),"")</f>
        <v/>
      </c>
      <c r="J20">
        <f t="shared" si="0"/>
        <v>0</v>
      </c>
      <c r="K20" s="45">
        <f>COUNTIF($J$16:J20,J20)</f>
        <v>5</v>
      </c>
      <c r="L20" t="str">
        <f t="shared" si="1"/>
        <v>0-5</v>
      </c>
    </row>
    <row r="21" spans="1:12" x14ac:dyDescent="0.25">
      <c r="A21" s="73" t="str">
        <f>IFERROR(INDEX(_02_02_20[Nro Comodato],MATCH(L21,_02_02_20[Calc2],0)),"")</f>
        <v/>
      </c>
      <c r="B21" s="74"/>
      <c r="C21" s="75" t="str">
        <f>IFERROR(INDEX(_02_02_20[[Descricao ]],MATCH(L21,_02_02_20[Calc2],0)),"")</f>
        <v/>
      </c>
      <c r="D21" s="76"/>
      <c r="E21" s="77"/>
      <c r="F21" s="66" t="str">
        <f>IFERROR(-INDEX(_02_02_20[[Saldo ]],MATCH(L21,_02_02_20[Calc2],0)),"")</f>
        <v/>
      </c>
      <c r="G21" s="90" t="str">
        <f>IFERROR(INDEX(_02_02_20[Data Emissao],MATCH(L21,_02_02_20[Calc2],0)),"")</f>
        <v/>
      </c>
      <c r="H21" s="91"/>
      <c r="I21" s="60" t="str">
        <f>IFERROR(INDEX(_02_02_20[Status Cliente],MATCH(L21,_02_02_20[Calc2],0)),"")</f>
        <v/>
      </c>
      <c r="J21">
        <f t="shared" si="0"/>
        <v>0</v>
      </c>
      <c r="K21" s="45">
        <f>COUNTIF($J$16:J21,J21)</f>
        <v>6</v>
      </c>
      <c r="L21" t="str">
        <f t="shared" si="1"/>
        <v>0-6</v>
      </c>
    </row>
    <row r="22" spans="1:12" x14ac:dyDescent="0.25">
      <c r="A22" s="73" t="str">
        <f>IFERROR(INDEX(_02_02_20[Nro Comodato],MATCH(L22,_02_02_20[Calc2],0)),"")</f>
        <v/>
      </c>
      <c r="B22" s="74"/>
      <c r="C22" s="75" t="str">
        <f>IFERROR(INDEX(_02_02_20[[Descricao ]],MATCH(L22,_02_02_20[Calc2],0)),"")</f>
        <v/>
      </c>
      <c r="D22" s="76"/>
      <c r="E22" s="77"/>
      <c r="F22" s="50" t="str">
        <f>IFERROR(-INDEX(_02_02_20[[Saldo ]],MATCH(L22,_02_02_20[Calc2],0)),"")</f>
        <v/>
      </c>
      <c r="G22" s="92" t="str">
        <f>IFERROR(INDEX(_02_02_20[Data Emissao],MATCH(L22,_02_02_20[Calc2],0)),"")</f>
        <v/>
      </c>
      <c r="H22" s="93"/>
      <c r="I22" s="50" t="str">
        <f>IFERROR(INDEX(_02_02_20[Status Cliente],MATCH(L22,_02_02_20[Calc2],0)),"")</f>
        <v/>
      </c>
      <c r="J22">
        <f t="shared" si="0"/>
        <v>0</v>
      </c>
      <c r="K22" s="45">
        <f>COUNTIF($J$16:J22,J22)</f>
        <v>7</v>
      </c>
      <c r="L22" t="str">
        <f t="shared" si="1"/>
        <v>0-7</v>
      </c>
    </row>
    <row r="23" spans="1:12" x14ac:dyDescent="0.25">
      <c r="A23" s="69" t="str">
        <f>IFERROR(INDEX(_02_02_20[Nro Comodato],MATCH(L23,_02_02_20[Calc2],0)),"")</f>
        <v/>
      </c>
      <c r="B23" s="70"/>
      <c r="C23" s="75" t="str">
        <f>IFERROR(INDEX(_02_02_20[[Descricao ]],MATCH(L23,_02_02_20[Calc2],0)),"")</f>
        <v/>
      </c>
      <c r="D23" s="76"/>
      <c r="E23" s="77"/>
      <c r="F23" s="50" t="str">
        <f>IFERROR(-INDEX(_02_02_20[[Saldo ]],MATCH(L23,_02_02_20[Calc2],0)),"")</f>
        <v/>
      </c>
      <c r="G23" s="90" t="str">
        <f>IFERROR(INDEX(_02_02_20[Data Emissao],MATCH(L23,_02_02_20[Calc2],0)),"")</f>
        <v/>
      </c>
      <c r="H23" s="91"/>
      <c r="I23" s="50" t="str">
        <f>IFERROR(INDEX(_02_02_20[Status Cliente],MATCH(L23,_02_02_20[Calc2],0)),"")</f>
        <v/>
      </c>
      <c r="J23">
        <f t="shared" si="0"/>
        <v>0</v>
      </c>
      <c r="K23" s="45">
        <f>COUNTIF($J$16:J23,J23)</f>
        <v>8</v>
      </c>
      <c r="L23" t="str">
        <f t="shared" si="1"/>
        <v>0-8</v>
      </c>
    </row>
    <row r="24" spans="1:12" x14ac:dyDescent="0.25">
      <c r="A24" s="69" t="str">
        <f>IFERROR(INDEX(_02_02_20[Nro Comodato],MATCH(L24,_02_02_20[Calc2],0)),"")</f>
        <v/>
      </c>
      <c r="B24" s="70"/>
      <c r="C24" s="78" t="str">
        <f>IFERROR(INDEX(_02_02_20[[Descricao ]],MATCH(L24,_02_02_20[Calc2],0)),"")</f>
        <v/>
      </c>
      <c r="D24" s="79"/>
      <c r="E24" s="80"/>
      <c r="F24" s="60" t="str">
        <f>IFERROR(-INDEX(_02_02_20[[Saldo ]],MATCH(L24,_02_02_20[Calc2],0)),"")</f>
        <v/>
      </c>
      <c r="G24" s="92" t="str">
        <f>IFERROR(INDEX(_02_02_20[Data Emissao],MATCH(L24,_02_02_20[Calc2],0)),"")</f>
        <v/>
      </c>
      <c r="H24" s="93"/>
      <c r="I24" s="50" t="str">
        <f>IFERROR(INDEX(_02_02_20[Status Cliente],MATCH(L24,_02_02_20[Calc2],0)),"")</f>
        <v/>
      </c>
      <c r="J24">
        <f t="shared" si="0"/>
        <v>0</v>
      </c>
      <c r="K24" s="45">
        <f>COUNTIF($J$16:J24,J24)</f>
        <v>9</v>
      </c>
      <c r="L24" t="str">
        <f t="shared" si="1"/>
        <v>0-9</v>
      </c>
    </row>
    <row r="25" spans="1:12" x14ac:dyDescent="0.25">
      <c r="A25" s="69" t="str">
        <f>IFERROR(INDEX(_02_02_20[Nro Comodato],MATCH(L25,_02_02_20[Calc2],0)),"")</f>
        <v/>
      </c>
      <c r="B25" s="70"/>
      <c r="C25" s="84" t="str">
        <f>IFERROR(INDEX(_02_02_20[[Descricao ]],MATCH(L25,_02_02_20[Calc2],0)),"")</f>
        <v/>
      </c>
      <c r="D25" s="85"/>
      <c r="E25" s="86"/>
      <c r="F25" s="66" t="str">
        <f>IFERROR(-INDEX(_02_02_20[[Saldo ]],MATCH(L25,_02_02_20[Calc2],0)),"")</f>
        <v/>
      </c>
      <c r="G25" s="94" t="str">
        <f>IFERROR(INDEX(_02_02_20[Data Emissao],MATCH(L25,_02_02_20[Calc2],0)),"")</f>
        <v/>
      </c>
      <c r="H25" s="95"/>
      <c r="I25" s="50" t="str">
        <f>IFERROR(INDEX(_02_02_20[Status Cliente],MATCH(L25,_02_02_20[Calc2],0)),"")</f>
        <v/>
      </c>
      <c r="J25">
        <f t="shared" si="0"/>
        <v>0</v>
      </c>
      <c r="K25" s="45">
        <f>COUNTIF($J$16:J25,J25)</f>
        <v>10</v>
      </c>
      <c r="L25" t="str">
        <f t="shared" si="1"/>
        <v>0-10</v>
      </c>
    </row>
    <row r="26" spans="1:12" x14ac:dyDescent="0.25">
      <c r="A26" s="69" t="str">
        <f>IFERROR(INDEX(_02_02_20[Nro Comodato],MATCH(L26,_02_02_20[Calc2],0)),"")</f>
        <v/>
      </c>
      <c r="B26" s="70"/>
      <c r="C26" s="75" t="str">
        <f>IFERROR(INDEX(_02_02_20[[Descricao ]],MATCH(L26,_02_02_20[Calc2],0)),"")</f>
        <v/>
      </c>
      <c r="D26" s="76"/>
      <c r="E26" s="77"/>
      <c r="F26" s="50" t="str">
        <f>IFERROR(-INDEX(_02_02_20[[Saldo ]],MATCH(L26,_02_02_20[Calc2],0)),"")</f>
        <v/>
      </c>
      <c r="G26" s="94" t="str">
        <f>IFERROR(INDEX(_02_02_20[Data Emissao],MATCH(L26,_02_02_20[Calc2],0)),"")</f>
        <v/>
      </c>
      <c r="H26" s="95"/>
      <c r="I26" s="50" t="str">
        <f>IFERROR(INDEX(_02_02_20[Status Cliente],MATCH(L26,_02_02_20[Calc2],0)),"")</f>
        <v/>
      </c>
      <c r="J26">
        <f t="shared" si="0"/>
        <v>0</v>
      </c>
      <c r="K26" s="45">
        <f>COUNTIF($J$16:J26,J26)</f>
        <v>11</v>
      </c>
      <c r="L26" t="str">
        <f t="shared" si="1"/>
        <v>0-11</v>
      </c>
    </row>
    <row r="27" spans="1:12" x14ac:dyDescent="0.25">
      <c r="A27" s="69" t="str">
        <f>IFERROR(INDEX(_02_02_20[Nro Comodato],MATCH(L27,_02_02_20[Calc2],0)),"")</f>
        <v/>
      </c>
      <c r="B27" s="70"/>
      <c r="C27" s="75" t="str">
        <f>IFERROR(INDEX(_02_02_20[[Descricao ]],MATCH(L27,_02_02_20[Calc2],0)),"")</f>
        <v/>
      </c>
      <c r="D27" s="76"/>
      <c r="E27" s="77"/>
      <c r="F27" s="50" t="str">
        <f>IFERROR(-INDEX(_02_02_20[[Saldo ]],MATCH(L27,_02_02_20[Calc2],0)),"")</f>
        <v/>
      </c>
      <c r="G27" s="90" t="str">
        <f>IFERROR(INDEX(_02_02_20[Data Emissao],MATCH(L27,_02_02_20[Calc2],0)),"")</f>
        <v/>
      </c>
      <c r="H27" s="91"/>
      <c r="I27" s="50" t="str">
        <f>IFERROR(INDEX(_02_02_20[Status Cliente],MATCH(L27,_02_02_20[Calc2],0)),"")</f>
        <v/>
      </c>
      <c r="J27">
        <f t="shared" si="0"/>
        <v>0</v>
      </c>
      <c r="K27" s="45">
        <f>COUNTIF($J$16:J27,J27)</f>
        <v>12</v>
      </c>
      <c r="L27" t="str">
        <f t="shared" si="1"/>
        <v>0-12</v>
      </c>
    </row>
    <row r="28" spans="1:12" x14ac:dyDescent="0.25">
      <c r="A28" s="69" t="str">
        <f>IFERROR(INDEX(_02_02_20[Nro Comodato],MATCH(L28,_02_02_20[Calc2],0)),"")</f>
        <v/>
      </c>
      <c r="B28" s="70"/>
      <c r="C28" s="75" t="str">
        <f>IFERROR(INDEX(_02_02_20[[Descricao ]],MATCH(L28,_02_02_20[Calc2],0)),"")</f>
        <v/>
      </c>
      <c r="D28" s="76"/>
      <c r="E28" s="77"/>
      <c r="F28" s="60" t="str">
        <f>IFERROR(-INDEX(_02_02_20[[Saldo ]],MATCH(L28,_02_02_20[Calc2],0)),"")</f>
        <v/>
      </c>
      <c r="G28" s="90" t="str">
        <f>IFERROR(INDEX(_02_02_20[Data Emissao],MATCH(L28,_02_02_20[Calc2],0)),"")</f>
        <v/>
      </c>
      <c r="H28" s="91"/>
      <c r="I28" s="60" t="str">
        <f>IFERROR(INDEX(_02_02_20[Status Cliente],MATCH(L28,_02_02_20[Calc2],0)),"")</f>
        <v/>
      </c>
      <c r="J28">
        <f t="shared" si="0"/>
        <v>0</v>
      </c>
      <c r="K28" s="45">
        <f>COUNTIF($J$16:J28,J28)</f>
        <v>13</v>
      </c>
      <c r="L28" t="str">
        <f t="shared" si="1"/>
        <v>0-13</v>
      </c>
    </row>
    <row r="29" spans="1:12" x14ac:dyDescent="0.25">
      <c r="A29" s="69" t="str">
        <f>IFERROR(INDEX(_02_02_20[Nro Comodato],MATCH(L29,_02_02_20[Calc2],0)),"")</f>
        <v/>
      </c>
      <c r="B29" s="70"/>
      <c r="C29" s="81" t="str">
        <f>IFERROR(INDEX(_02_02_20[[Descricao ]],MATCH(L29,_02_02_20[Calc2],0)),"")</f>
        <v/>
      </c>
      <c r="D29" s="82"/>
      <c r="E29" s="83"/>
      <c r="F29" s="50" t="str">
        <f>IFERROR(-INDEX(_02_02_20[[Saldo ]],MATCH(L29,_02_02_20[Calc2],0)),"")</f>
        <v/>
      </c>
      <c r="G29" s="96" t="str">
        <f>IFERROR(INDEX(_02_02_20[Data Emissao],MATCH(L29,_02_02_20[Calc2],0)),"")</f>
        <v/>
      </c>
      <c r="H29" s="97"/>
      <c r="I29" s="50" t="str">
        <f>IFERROR(INDEX(_02_02_20[Status Cliente],MATCH(L29,_02_02_20[Calc2],0)),"")</f>
        <v/>
      </c>
      <c r="J29">
        <f t="shared" si="0"/>
        <v>0</v>
      </c>
      <c r="K29" s="45">
        <f>COUNTIF($J$16:J29,J29)</f>
        <v>14</v>
      </c>
      <c r="L29" t="str">
        <f t="shared" si="1"/>
        <v>0-14</v>
      </c>
    </row>
    <row r="30" spans="1:12" x14ac:dyDescent="0.25">
      <c r="A30" s="69" t="str">
        <f>IFERROR(INDEX(_02_02_20[Nro Comodato],MATCH(L30,_02_02_20[Calc2],0)),"")</f>
        <v/>
      </c>
      <c r="B30" s="70"/>
      <c r="C30" s="78" t="str">
        <f>IFERROR(INDEX(_02_02_20[[Descricao ]],MATCH(L30,_02_02_20[Calc2],0)),"")</f>
        <v/>
      </c>
      <c r="D30" s="79"/>
      <c r="E30" s="80"/>
      <c r="F30" s="50" t="str">
        <f>IFERROR(-INDEX(_02_02_20[[Saldo ]],MATCH(L30,_02_02_20[Calc2],0)),"")</f>
        <v/>
      </c>
      <c r="G30" s="90" t="str">
        <f>IFERROR(INDEX(_02_02_20[Data Emissao],MATCH(L30,_02_02_20[Calc2],0)),"")</f>
        <v/>
      </c>
      <c r="H30" s="91"/>
      <c r="I30" s="50" t="str">
        <f>IFERROR(INDEX(_02_02_20[Status Cliente],MATCH(L30,_02_02_20[Calc2],0)),"")</f>
        <v/>
      </c>
      <c r="J30">
        <f t="shared" si="0"/>
        <v>0</v>
      </c>
      <c r="K30" s="45">
        <f>COUNTIF($J$16:J30,J30)</f>
        <v>15</v>
      </c>
      <c r="L30" t="str">
        <f t="shared" si="1"/>
        <v>0-15</v>
      </c>
    </row>
    <row r="31" spans="1:12" x14ac:dyDescent="0.25">
      <c r="A31" s="69" t="str">
        <f>IFERROR(INDEX(_02_02_20[Nro Comodato],MATCH(L31,_02_02_20[Calc2],0)),"")</f>
        <v/>
      </c>
      <c r="B31" s="70"/>
      <c r="C31" s="84" t="str">
        <f>IFERROR(INDEX(_02_02_20[[Descricao ]],MATCH(L31,_02_02_20[Calc2],0)),"")</f>
        <v/>
      </c>
      <c r="D31" s="85"/>
      <c r="E31" s="86"/>
      <c r="F31" s="50" t="str">
        <f>IFERROR(-INDEX(_02_02_20[[Saldo ]],MATCH(L31,_02_02_20[Calc2],0)),"")</f>
        <v/>
      </c>
      <c r="G31" s="90" t="str">
        <f>IFERROR(INDEX(_02_02_20[Data Emissao],MATCH(L31,_02_02_20[Calc2],0)),"")</f>
        <v/>
      </c>
      <c r="H31" s="91"/>
      <c r="I31" s="50" t="str">
        <f>IFERROR(INDEX(_02_02_20[Status Cliente],MATCH(L31,_02_02_20[Calc2],0)),"")</f>
        <v/>
      </c>
      <c r="J31">
        <f t="shared" si="0"/>
        <v>0</v>
      </c>
      <c r="K31" s="45">
        <f>COUNTIF($J$16:J31,J31)</f>
        <v>16</v>
      </c>
      <c r="L31" t="str">
        <f t="shared" si="1"/>
        <v>0-16</v>
      </c>
    </row>
    <row r="32" spans="1:12" x14ac:dyDescent="0.25">
      <c r="A32" s="69" t="str">
        <f>IFERROR(INDEX(_02_02_20[Nro Comodato],MATCH(L32,_02_02_20[Calc2],0)),"")</f>
        <v/>
      </c>
      <c r="B32" s="70"/>
      <c r="C32" s="84" t="str">
        <f>IFERROR(INDEX(_02_02_20[[Descricao ]],MATCH(L32,_02_02_20[Calc2],0)),"")</f>
        <v/>
      </c>
      <c r="D32" s="85"/>
      <c r="E32" s="86"/>
      <c r="F32" s="50" t="str">
        <f>IFERROR(-INDEX(_02_02_20[[Saldo ]],MATCH(L32,_02_02_20[Calc2],0)),"")</f>
        <v/>
      </c>
      <c r="G32" s="92" t="str">
        <f>IFERROR(INDEX(_02_02_20[Data Emissao],MATCH(L32,_02_02_20[Calc2],0)),"")</f>
        <v/>
      </c>
      <c r="H32" s="93"/>
      <c r="I32" s="50" t="str">
        <f>IFERROR(INDEX(_02_02_20[Status Cliente],MATCH(L32,_02_02_20[Calc2],0)),"")</f>
        <v/>
      </c>
      <c r="J32">
        <f t="shared" si="0"/>
        <v>0</v>
      </c>
      <c r="K32" s="45">
        <f>COUNTIF($J$16:J32,J32)</f>
        <v>17</v>
      </c>
      <c r="L32" t="str">
        <f t="shared" si="1"/>
        <v>0-17</v>
      </c>
    </row>
    <row r="33" spans="1:12" x14ac:dyDescent="0.25">
      <c r="A33" s="69" t="str">
        <f>IFERROR(INDEX(_02_02_20[Nro Comodato],MATCH(L33,_02_02_20[Calc2],0)),"")</f>
        <v/>
      </c>
      <c r="B33" s="70"/>
      <c r="C33" s="75" t="str">
        <f>IFERROR(INDEX(_02_02_20[[Descricao ]],MATCH(L33,_02_02_20[Calc2],0)),"")</f>
        <v/>
      </c>
      <c r="D33" s="76"/>
      <c r="E33" s="77"/>
      <c r="F33" s="50" t="str">
        <f>IFERROR(-INDEX(_02_02_20[[Saldo ]],MATCH(L33,_02_02_20[Calc2],0)),"")</f>
        <v/>
      </c>
      <c r="G33" s="94" t="str">
        <f>IFERROR(INDEX(_02_02_20[Data Emissao],MATCH(L33,_02_02_20[Calc2],0)),"")</f>
        <v/>
      </c>
      <c r="H33" s="95"/>
      <c r="I33" s="60" t="str">
        <f>IFERROR(INDEX(_02_02_20[Status Cliente],MATCH(L33,_02_02_20[Calc2],0)),"")</f>
        <v/>
      </c>
      <c r="J33">
        <f t="shared" si="0"/>
        <v>0</v>
      </c>
      <c r="K33" s="45">
        <f>COUNTIF($J$16:J33,J33)</f>
        <v>18</v>
      </c>
      <c r="L33" t="str">
        <f t="shared" si="1"/>
        <v>0-18</v>
      </c>
    </row>
    <row r="34" spans="1:12" x14ac:dyDescent="0.25">
      <c r="A34" s="69" t="str">
        <f>IFERROR(INDEX(_02_02_20[Nro Comodato],MATCH(L34,_02_02_20[Calc2],0)),"")</f>
        <v/>
      </c>
      <c r="B34" s="70"/>
      <c r="C34" s="75" t="str">
        <f>IFERROR(INDEX(_02_02_20[[Descricao ]],MATCH(L34,_02_02_20[Calc2],0)),"")</f>
        <v/>
      </c>
      <c r="D34" s="76"/>
      <c r="E34" s="77"/>
      <c r="F34" s="60" t="str">
        <f>IFERROR(-INDEX(_02_02_20[[Saldo ]],MATCH(L34,_02_02_20[Calc2],0)),"")</f>
        <v/>
      </c>
      <c r="G34" s="90" t="str">
        <f>IFERROR(INDEX(_02_02_20[Data Emissao],MATCH(L34,_02_02_20[Calc2],0)),"")</f>
        <v/>
      </c>
      <c r="H34" s="91"/>
      <c r="I34" s="50" t="str">
        <f>IFERROR(INDEX(_02_02_20[Status Cliente],MATCH(L34,_02_02_20[Calc2],0)),"")</f>
        <v/>
      </c>
      <c r="J34">
        <f t="shared" si="0"/>
        <v>0</v>
      </c>
      <c r="K34" s="45">
        <f>COUNTIF($J$16:J34,J34)</f>
        <v>19</v>
      </c>
      <c r="L34" t="str">
        <f t="shared" si="1"/>
        <v>0-19</v>
      </c>
    </row>
    <row r="35" spans="1:12" x14ac:dyDescent="0.25">
      <c r="A35" s="69" t="str">
        <f>IFERROR(INDEX(_02_02_20[Nro Comodato],MATCH(L35,_02_02_20[Calc2],0)),"")</f>
        <v/>
      </c>
      <c r="B35" s="70"/>
      <c r="C35" s="75" t="str">
        <f>IFERROR(INDEX(_02_02_20[[Descricao ]],MATCH(L35,_02_02_20[Calc2],0)),"")</f>
        <v/>
      </c>
      <c r="D35" s="76"/>
      <c r="E35" s="77"/>
      <c r="F35" s="66" t="str">
        <f>IFERROR(-INDEX(_02_02_20[[Saldo ]],MATCH(L35,_02_02_20[Calc2],0)),"")</f>
        <v/>
      </c>
      <c r="G35" s="90" t="str">
        <f>IFERROR(INDEX(_02_02_20[Data Emissao],MATCH(L35,_02_02_20[Calc2],0)),"")</f>
        <v/>
      </c>
      <c r="H35" s="91"/>
      <c r="I35" s="50" t="str">
        <f>IFERROR(INDEX(_02_02_20[Status Cliente],MATCH(L35,_02_02_20[Calc2],0)),"")</f>
        <v/>
      </c>
      <c r="J35">
        <f t="shared" si="0"/>
        <v>0</v>
      </c>
      <c r="K35" s="45">
        <f>COUNTIF($J$16:J35,J35)</f>
        <v>20</v>
      </c>
      <c r="L35" t="str">
        <f t="shared" si="1"/>
        <v>0-20</v>
      </c>
    </row>
    <row r="36" spans="1:12" x14ac:dyDescent="0.25">
      <c r="A36" s="69" t="str">
        <f>IFERROR(INDEX(_02_02_20[Nro Comodato],MATCH(L36,_02_02_20[Calc2],0)),"")</f>
        <v/>
      </c>
      <c r="B36" s="70"/>
      <c r="C36" s="75" t="str">
        <f>IFERROR(INDEX(_02_02_20[[Descricao ]],MATCH(L36,_02_02_20[Calc2],0)),"")</f>
        <v/>
      </c>
      <c r="D36" s="76"/>
      <c r="E36" s="77"/>
      <c r="F36" s="66" t="str">
        <f>IFERROR(-INDEX(_02_02_20[[Saldo ]],MATCH(L36,_02_02_20[Calc2],0)),"")</f>
        <v/>
      </c>
      <c r="G36" s="94" t="str">
        <f>IFERROR(INDEX(_02_02_20[Data Emissao],MATCH(L36,_02_02_20[Calc2],0)),"")</f>
        <v/>
      </c>
      <c r="H36" s="95"/>
      <c r="I36" s="50" t="str">
        <f>IFERROR(INDEX(_02_02_20[Status Cliente],MATCH(L36,_02_02_20[Calc2],0)),"")</f>
        <v/>
      </c>
      <c r="J36">
        <f t="shared" si="0"/>
        <v>0</v>
      </c>
      <c r="K36" s="45">
        <f>COUNTIF($J$16:J36,J36)</f>
        <v>21</v>
      </c>
      <c r="L36" t="str">
        <f t="shared" si="1"/>
        <v>0-21</v>
      </c>
    </row>
    <row r="37" spans="1:12" x14ac:dyDescent="0.25">
      <c r="A37" s="69" t="str">
        <f>IFERROR(INDEX(_02_02_20[Nro Comodato],MATCH(L37,_02_02_20[Calc2],0)),"")</f>
        <v/>
      </c>
      <c r="B37" s="70"/>
      <c r="C37" s="75" t="str">
        <f>IFERROR(INDEX(_02_02_20[[Descricao ]],MATCH(L37,_02_02_20[Calc2],0)),"")</f>
        <v/>
      </c>
      <c r="D37" s="76"/>
      <c r="E37" s="77"/>
      <c r="F37" s="66" t="str">
        <f>IFERROR(-INDEX(_02_02_20[[Saldo ]],MATCH(L37,_02_02_20[Calc2],0)),"")</f>
        <v/>
      </c>
      <c r="G37" s="94" t="str">
        <f>IFERROR(INDEX(_02_02_20[Data Emissao],MATCH(L37,_02_02_20[Calc2],0)),"")</f>
        <v/>
      </c>
      <c r="H37" s="95"/>
      <c r="I37" s="50" t="str">
        <f>IFERROR(INDEX(_02_02_20[Status Cliente],MATCH(L37,_02_02_20[Calc2],0)),"")</f>
        <v/>
      </c>
      <c r="J37">
        <f t="shared" si="0"/>
        <v>0</v>
      </c>
      <c r="K37" s="45">
        <f>COUNTIF($J$16:J37,J37)</f>
        <v>22</v>
      </c>
      <c r="L37" t="str">
        <f t="shared" si="1"/>
        <v>0-22</v>
      </c>
    </row>
    <row r="38" spans="1:12" x14ac:dyDescent="0.25">
      <c r="A38" s="69" t="str">
        <f>IFERROR(INDEX(_02_02_20[Nro Comodato],MATCH(L38,_02_02_20[Calc2],0)),"")</f>
        <v/>
      </c>
      <c r="B38" s="70"/>
      <c r="C38" s="75" t="str">
        <f>IFERROR(INDEX(_02_02_20[[Descricao ]],MATCH(L38,_02_02_20[Calc2],0)),"")</f>
        <v/>
      </c>
      <c r="D38" s="76"/>
      <c r="E38" s="77"/>
      <c r="F38" s="66" t="str">
        <f>IFERROR(-INDEX(_02_02_20[[Saldo ]],MATCH(L38,_02_02_20[Calc2],0)),"")</f>
        <v/>
      </c>
      <c r="G38" s="90" t="str">
        <f>IFERROR(INDEX(_02_02_20[Data Emissao],MATCH(L38,_02_02_20[Calc2],0)),"")</f>
        <v/>
      </c>
      <c r="H38" s="91"/>
      <c r="I38" s="50" t="str">
        <f>IFERROR(INDEX(_02_02_20[Status Cliente],MATCH(L38,_02_02_20[Calc2],0)),"")</f>
        <v/>
      </c>
      <c r="J38">
        <f t="shared" si="0"/>
        <v>0</v>
      </c>
      <c r="K38" s="45">
        <f>COUNTIF($J$16:J38,J38)</f>
        <v>23</v>
      </c>
      <c r="L38" t="str">
        <f t="shared" si="1"/>
        <v>0-23</v>
      </c>
    </row>
    <row r="39" spans="1:12" x14ac:dyDescent="0.25">
      <c r="A39" s="69" t="str">
        <f>IFERROR(INDEX(_02_02_20[Nro Comodato],MATCH(L39,_02_02_20[Calc2],0)),"")</f>
        <v/>
      </c>
      <c r="B39" s="70"/>
      <c r="C39" s="78" t="str">
        <f>IFERROR(INDEX(_02_02_20[[Descricao ]],MATCH(L39,_02_02_20[Calc2],0)),"")</f>
        <v/>
      </c>
      <c r="D39" s="79"/>
      <c r="E39" s="80"/>
      <c r="F39" s="50" t="str">
        <f>IFERROR(-INDEX(_02_02_20[[Saldo ]],MATCH(L39,_02_02_20[Calc2],0)),"")</f>
        <v/>
      </c>
      <c r="G39" s="90" t="str">
        <f>IFERROR(INDEX(_02_02_20[Data Emissao],MATCH(L39,_02_02_20[Calc2],0)),"")</f>
        <v/>
      </c>
      <c r="H39" s="91"/>
      <c r="I39" s="50" t="str">
        <f>IFERROR(INDEX(_02_02_20[Status Cliente],MATCH(L39,_02_02_20[Calc2],0)),"")</f>
        <v/>
      </c>
      <c r="J39">
        <f t="shared" si="0"/>
        <v>0</v>
      </c>
      <c r="K39" s="45">
        <f>COUNTIF($J$16:J39,J39)</f>
        <v>24</v>
      </c>
      <c r="L39" t="str">
        <f t="shared" si="1"/>
        <v>0-24</v>
      </c>
    </row>
    <row r="40" spans="1:12" x14ac:dyDescent="0.25">
      <c r="A40" s="69" t="str">
        <f>IFERROR(INDEX(_02_02_20[Nro Comodato],MATCH(L40,_02_02_20[Calc2],0)),"")</f>
        <v/>
      </c>
      <c r="B40" s="70"/>
      <c r="C40" s="75" t="str">
        <f>IFERROR(INDEX(_02_02_20[[Descricao ]],MATCH(L40,_02_02_20[Calc2],0)),"")</f>
        <v/>
      </c>
      <c r="D40" s="76"/>
      <c r="E40" s="77"/>
      <c r="F40" s="50" t="str">
        <f>IFERROR(-INDEX(_02_02_20[[Saldo ]],MATCH(L40,_02_02_20[Calc2],0)),"")</f>
        <v/>
      </c>
      <c r="G40" s="90" t="str">
        <f>IFERROR(INDEX(_02_02_20[Data Emissao],MATCH(L40,_02_02_20[Calc2],0)),"")</f>
        <v/>
      </c>
      <c r="H40" s="91"/>
      <c r="I40" s="50" t="str">
        <f>IFERROR(INDEX(_02_02_20[Status Cliente],MATCH(L40,_02_02_20[Calc2],0)),"")</f>
        <v/>
      </c>
      <c r="J40">
        <f t="shared" si="0"/>
        <v>0</v>
      </c>
      <c r="K40" s="45">
        <f>COUNTIF($J$16:J40,J40)</f>
        <v>25</v>
      </c>
      <c r="L40" t="str">
        <f t="shared" si="1"/>
        <v>0-25</v>
      </c>
    </row>
    <row r="41" spans="1:12" x14ac:dyDescent="0.25">
      <c r="A41" s="69" t="str">
        <f>IFERROR(INDEX(_02_02_20[Nro Comodato],MATCH(L41,_02_02_20[Calc2],0)),"")</f>
        <v/>
      </c>
      <c r="B41" s="70"/>
      <c r="C41" s="75" t="str">
        <f>IFERROR(INDEX(_02_02_20[[Descricao ]],MATCH(L41,_02_02_20[Calc2],0)),"")</f>
        <v/>
      </c>
      <c r="D41" s="76"/>
      <c r="E41" s="77"/>
      <c r="F41" s="50" t="str">
        <f>IFERROR(-INDEX(_02_02_20[[Saldo ]],MATCH(L41,_02_02_20[Calc2],0)),"")</f>
        <v/>
      </c>
      <c r="G41" s="90" t="str">
        <f>IFERROR(INDEX(_02_02_20[Data Emissao],MATCH(L41,_02_02_20[Calc2],0)),"")</f>
        <v/>
      </c>
      <c r="H41" s="91"/>
      <c r="I41" s="64" t="str">
        <f>IFERROR(INDEX(_02_02_20[Status Cliente],MATCH(L41,_02_02_20[Calc2],0)),"")</f>
        <v/>
      </c>
      <c r="J41">
        <f t="shared" si="0"/>
        <v>0</v>
      </c>
      <c r="K41" s="45">
        <f>COUNTIF($J$16:J41,J41)</f>
        <v>26</v>
      </c>
      <c r="L41" t="str">
        <f t="shared" si="1"/>
        <v>0-26</v>
      </c>
    </row>
    <row r="42" spans="1:12" x14ac:dyDescent="0.25">
      <c r="A42" s="69" t="str">
        <f>IFERROR(INDEX(_02_02_20[Nro Comodato],MATCH(L42,_02_02_20[Calc2],0)),"")</f>
        <v/>
      </c>
      <c r="B42" s="70"/>
      <c r="C42" s="75" t="str">
        <f>IFERROR(INDEX(_02_02_20[[Descricao ]],MATCH(L42,_02_02_20[Calc2],0)),"")</f>
        <v/>
      </c>
      <c r="D42" s="76"/>
      <c r="E42" s="77"/>
      <c r="F42" s="50" t="str">
        <f>IFERROR(-INDEX(_02_02_20[[Saldo ]],MATCH(L42,_02_02_20[Calc2],0)),"")</f>
        <v/>
      </c>
      <c r="G42" s="90" t="str">
        <f>IFERROR(INDEX(_02_02_20[Data Emissao],MATCH(L42,_02_02_20[Calc2],0)),"")</f>
        <v/>
      </c>
      <c r="H42" s="91"/>
      <c r="I42" s="64" t="str">
        <f>IFERROR(INDEX(_02_02_20[Status Cliente],MATCH(L42,_02_02_20[Calc2],0)),"")</f>
        <v/>
      </c>
      <c r="J42">
        <f t="shared" si="0"/>
        <v>0</v>
      </c>
      <c r="K42" s="45">
        <f>COUNTIF($J$16:J42,J42)</f>
        <v>27</v>
      </c>
      <c r="L42" t="str">
        <f t="shared" si="1"/>
        <v>0-27</v>
      </c>
    </row>
    <row r="43" spans="1:12" ht="15.75" thickBot="1" x14ac:dyDescent="0.3">
      <c r="A43" s="71" t="str">
        <f>IFERROR(INDEX(_02_02_20[Nro Comodato],MATCH(L43,_02_02_20[Calc2],0)),"")</f>
        <v/>
      </c>
      <c r="B43" s="72"/>
      <c r="C43" s="87" t="str">
        <f>IFERROR(INDEX(_02_02_20[[Descricao ]],MATCH(L43,_02_02_20[Calc2],0)),"")</f>
        <v/>
      </c>
      <c r="D43" s="88"/>
      <c r="E43" s="89"/>
      <c r="F43" s="51" t="str">
        <f>IFERROR(-INDEX(_02_02_20[[Saldo ]],MATCH(L43,_02_02_20[Calc2],0)),"")</f>
        <v/>
      </c>
      <c r="G43" s="92" t="str">
        <f>IFERROR(INDEX(_02_02_20[Data Emissao],MATCH(L43,_02_02_20[Calc2],0)),"")</f>
        <v/>
      </c>
      <c r="H43" s="93"/>
      <c r="I43" s="51" t="str">
        <f>IFERROR(INDEX(_02_02_20[Status Cliente],MATCH(L43,_02_02_20[Calc2],0)),"")</f>
        <v/>
      </c>
      <c r="J43">
        <f t="shared" si="0"/>
        <v>0</v>
      </c>
      <c r="K43" s="45">
        <f>COUNTIF($J$16:J43,J43)</f>
        <v>28</v>
      </c>
      <c r="L43" t="str">
        <f t="shared" si="1"/>
        <v>0-28</v>
      </c>
    </row>
    <row r="44" spans="1:12" x14ac:dyDescent="0.25">
      <c r="A44" s="67"/>
      <c r="B44" s="67"/>
      <c r="C44" s="34"/>
      <c r="D44" s="34"/>
      <c r="E44" s="34"/>
      <c r="F44" s="34"/>
      <c r="G44" s="67"/>
      <c r="H44" s="67"/>
      <c r="I44" s="49"/>
      <c r="J44" s="8"/>
    </row>
    <row r="45" spans="1:12" x14ac:dyDescent="0.25">
      <c r="A45" s="34"/>
      <c r="B45" s="34"/>
      <c r="C45" s="34"/>
      <c r="D45" s="34"/>
      <c r="E45" s="34"/>
      <c r="F45" s="34"/>
      <c r="G45" s="34"/>
      <c r="H45" s="34"/>
      <c r="I45" s="34"/>
    </row>
    <row r="46" spans="1:12" x14ac:dyDescent="0.25">
      <c r="A46" s="34"/>
      <c r="B46" s="34"/>
      <c r="C46" s="34"/>
      <c r="D46" s="34"/>
      <c r="E46" s="34"/>
      <c r="F46" s="34"/>
      <c r="G46" s="34"/>
      <c r="H46" s="34"/>
      <c r="I46" s="34"/>
    </row>
    <row r="47" spans="1:12" ht="15.75" thickBot="1" x14ac:dyDescent="0.3">
      <c r="A47" s="34"/>
      <c r="B47" s="98"/>
      <c r="C47" s="98"/>
      <c r="D47" s="98"/>
      <c r="E47" s="98"/>
      <c r="F47" s="98"/>
      <c r="G47" s="98"/>
      <c r="H47" s="98"/>
      <c r="I47" s="34"/>
    </row>
    <row r="48" spans="1:12" x14ac:dyDescent="0.25">
      <c r="A48" s="115" t="str">
        <f>B7</f>
        <v/>
      </c>
      <c r="B48" s="115"/>
      <c r="C48" s="115"/>
      <c r="D48" s="115"/>
      <c r="E48" s="115"/>
      <c r="F48" s="115"/>
      <c r="G48" s="115"/>
      <c r="H48" s="115"/>
      <c r="I48" s="115"/>
    </row>
    <row r="49" spans="1:9" x14ac:dyDescent="0.25">
      <c r="A49" s="34"/>
      <c r="B49" s="34"/>
      <c r="C49" s="34"/>
      <c r="D49" s="34"/>
      <c r="E49" s="34"/>
      <c r="F49" s="34"/>
      <c r="G49" s="34"/>
      <c r="H49" s="34"/>
      <c r="I49" s="34"/>
    </row>
    <row r="50" spans="1:9" ht="15.75" thickBot="1" x14ac:dyDescent="0.3">
      <c r="A50" s="44"/>
      <c r="B50" s="98"/>
      <c r="C50" s="98"/>
      <c r="D50" s="98"/>
      <c r="E50" s="98"/>
      <c r="F50" s="98"/>
      <c r="G50" s="98"/>
      <c r="H50" s="98"/>
      <c r="I50" s="44"/>
    </row>
    <row r="51" spans="1:9" x14ac:dyDescent="0.25">
      <c r="A51" s="99" t="s">
        <v>16884</v>
      </c>
      <c r="B51" s="99"/>
      <c r="C51" s="99"/>
      <c r="D51" s="99"/>
      <c r="E51" s="99"/>
      <c r="F51" s="99"/>
      <c r="G51" s="99"/>
      <c r="H51" s="99"/>
      <c r="I51" s="99"/>
    </row>
    <row r="52" spans="1:9" x14ac:dyDescent="0.25">
      <c r="A52" s="34"/>
      <c r="B52" s="34"/>
      <c r="C52" s="34"/>
      <c r="D52" s="34"/>
      <c r="E52" s="34"/>
      <c r="F52" s="34"/>
      <c r="G52" s="34"/>
      <c r="H52" s="34"/>
      <c r="I52" s="34"/>
    </row>
  </sheetData>
  <mergeCells count="100">
    <mergeCell ref="B47:H47"/>
    <mergeCell ref="B5:C5"/>
    <mergeCell ref="B7:E7"/>
    <mergeCell ref="B9:E9"/>
    <mergeCell ref="B13:E13"/>
    <mergeCell ref="G5:H5"/>
    <mergeCell ref="G9:I9"/>
    <mergeCell ref="B11:D11"/>
    <mergeCell ref="G22:H22"/>
    <mergeCell ref="G18:H18"/>
    <mergeCell ref="G19:H19"/>
    <mergeCell ref="G20:H20"/>
    <mergeCell ref="G21:H21"/>
    <mergeCell ref="G34:H34"/>
    <mergeCell ref="G23:H23"/>
    <mergeCell ref="G24:H24"/>
    <mergeCell ref="B50:H50"/>
    <mergeCell ref="A51:I51"/>
    <mergeCell ref="D1:H2"/>
    <mergeCell ref="A16:B16"/>
    <mergeCell ref="C16:E16"/>
    <mergeCell ref="G16:H16"/>
    <mergeCell ref="A17:B17"/>
    <mergeCell ref="C17:E17"/>
    <mergeCell ref="G17:H17"/>
    <mergeCell ref="A18:B18"/>
    <mergeCell ref="A15:B15"/>
    <mergeCell ref="C15:E15"/>
    <mergeCell ref="G15:H15"/>
    <mergeCell ref="G11:H11"/>
    <mergeCell ref="A48:I48"/>
    <mergeCell ref="C18:E18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G41:H41"/>
    <mergeCell ref="G42:H42"/>
    <mergeCell ref="G43:H43"/>
    <mergeCell ref="C19:E19"/>
    <mergeCell ref="C20:E20"/>
    <mergeCell ref="C21:E21"/>
    <mergeCell ref="C22:E22"/>
    <mergeCell ref="C23:E23"/>
    <mergeCell ref="C24:E24"/>
    <mergeCell ref="C25:E25"/>
    <mergeCell ref="G35:H35"/>
    <mergeCell ref="G36:H36"/>
    <mergeCell ref="G37:H37"/>
    <mergeCell ref="G38:H38"/>
    <mergeCell ref="G39:H39"/>
    <mergeCell ref="G40:H40"/>
    <mergeCell ref="C42:E42"/>
    <mergeCell ref="C43:E43"/>
    <mergeCell ref="C32:E32"/>
    <mergeCell ref="C33:E33"/>
    <mergeCell ref="C34:E34"/>
    <mergeCell ref="C35:E35"/>
    <mergeCell ref="C36:E36"/>
    <mergeCell ref="C37:E37"/>
    <mergeCell ref="A24:B24"/>
    <mergeCell ref="C38:E38"/>
    <mergeCell ref="C39:E39"/>
    <mergeCell ref="C40:E40"/>
    <mergeCell ref="C41:E41"/>
    <mergeCell ref="C26:E26"/>
    <mergeCell ref="C27:E27"/>
    <mergeCell ref="C28:E28"/>
    <mergeCell ref="C29:E29"/>
    <mergeCell ref="C30:E30"/>
    <mergeCell ref="C31:E31"/>
    <mergeCell ref="A36:B36"/>
    <mergeCell ref="A25:B25"/>
    <mergeCell ref="A26:B26"/>
    <mergeCell ref="A27:B27"/>
    <mergeCell ref="A28:B28"/>
    <mergeCell ref="A19:B19"/>
    <mergeCell ref="A20:B20"/>
    <mergeCell ref="A21:B21"/>
    <mergeCell ref="A22:B22"/>
    <mergeCell ref="A23:B23"/>
    <mergeCell ref="A29:B29"/>
    <mergeCell ref="A30:B30"/>
    <mergeCell ref="A31:B31"/>
    <mergeCell ref="A32:B32"/>
    <mergeCell ref="A33:B33"/>
    <mergeCell ref="A34:B34"/>
    <mergeCell ref="A35:B35"/>
    <mergeCell ref="A43:B43"/>
    <mergeCell ref="A37:B37"/>
    <mergeCell ref="A38:B38"/>
    <mergeCell ref="A39:B39"/>
    <mergeCell ref="A40:B40"/>
    <mergeCell ref="A41:B41"/>
    <mergeCell ref="A42:B4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77"/>
  <sheetViews>
    <sheetView showGridLines="0" showRowColHeaders="0" view="pageBreakPreview" zoomScale="145" zoomScaleNormal="100" zoomScaleSheetLayoutView="145" workbookViewId="0">
      <selection activeCell="B5" sqref="B5:C5"/>
    </sheetView>
  </sheetViews>
  <sheetFormatPr defaultRowHeight="15" x14ac:dyDescent="0.25"/>
  <cols>
    <col min="1" max="1" width="8" customWidth="1"/>
    <col min="2" max="2" width="8.7109375" customWidth="1"/>
    <col min="3" max="3" width="10.28515625" customWidth="1"/>
    <col min="5" max="5" width="22.28515625" customWidth="1"/>
    <col min="6" max="6" width="6.7109375" customWidth="1"/>
    <col min="7" max="7" width="10.85546875" customWidth="1"/>
    <col min="8" max="8" width="11.42578125" customWidth="1"/>
    <col min="9" max="10" width="0" hidden="1" customWidth="1"/>
    <col min="11" max="11" width="9.140625" hidden="1" customWidth="1"/>
    <col min="15" max="15" width="12.42578125" hidden="1" customWidth="1"/>
    <col min="16" max="18" width="9.140625" customWidth="1"/>
  </cols>
  <sheetData>
    <row r="1" spans="1:13" x14ac:dyDescent="0.25">
      <c r="D1" s="130" t="s">
        <v>8</v>
      </c>
      <c r="E1" s="130"/>
      <c r="F1" s="130"/>
      <c r="G1" s="130"/>
      <c r="H1" s="130"/>
    </row>
    <row r="2" spans="1:13" x14ac:dyDescent="0.25">
      <c r="D2" s="130"/>
      <c r="E2" s="130"/>
      <c r="F2" s="130"/>
      <c r="G2" s="130"/>
      <c r="H2" s="130"/>
    </row>
    <row r="3" spans="1:13" x14ac:dyDescent="0.25">
      <c r="D3" s="2"/>
      <c r="E3" s="2"/>
      <c r="F3" s="2"/>
      <c r="G3" s="2"/>
      <c r="H3" s="2"/>
    </row>
    <row r="4" spans="1:13" x14ac:dyDescent="0.25">
      <c r="E4" s="130" t="s">
        <v>3</v>
      </c>
      <c r="F4" s="130"/>
      <c r="G4" s="130"/>
      <c r="H4" s="130"/>
    </row>
    <row r="5" spans="1:13" ht="12" customHeight="1" x14ac:dyDescent="0.25">
      <c r="A5" s="4" t="s">
        <v>16866</v>
      </c>
      <c r="B5" s="131"/>
      <c r="C5" s="132"/>
    </row>
    <row r="6" spans="1:13" ht="7.5" customHeight="1" x14ac:dyDescent="0.25">
      <c r="A6" s="1"/>
    </row>
    <row r="7" spans="1:13" ht="12" customHeight="1" x14ac:dyDescent="0.25">
      <c r="A7" s="4" t="s">
        <v>6</v>
      </c>
      <c r="B7" s="125" t="str">
        <f>IF(B5="","",IFERROR(INDEX(Base_de_Clientes_Extra[RAZÃO],MATCH(B5,Base_de_Clientes_Extra[NB],0)),"VALOR NÃO ENCONTRADO"))</f>
        <v/>
      </c>
      <c r="C7" s="126"/>
      <c r="D7" s="126"/>
      <c r="E7" s="127"/>
      <c r="F7" s="4" t="s">
        <v>4</v>
      </c>
      <c r="G7" s="62" t="str">
        <f ca="1">IF(B5="","",TODAY())</f>
        <v/>
      </c>
      <c r="H7" s="13"/>
      <c r="I7" s="8"/>
      <c r="J7" s="8" t="s">
        <v>16885</v>
      </c>
      <c r="K7" s="8"/>
    </row>
    <row r="8" spans="1:13" ht="7.5" customHeight="1" x14ac:dyDescent="0.25">
      <c r="A8" s="1"/>
      <c r="G8" s="10"/>
      <c r="H8" s="8"/>
    </row>
    <row r="9" spans="1:13" ht="12" customHeight="1" x14ac:dyDescent="0.25">
      <c r="A9" s="4" t="s">
        <v>0</v>
      </c>
      <c r="B9" s="125" t="str">
        <f>IF(B5="","",IFERROR(INDEX(Base_de_Clientes_Extra[ENDEREÇO],MATCH(B5,Base_de_Clientes_Extra[NB],0)),"VALOR NÃO ENCONTRADO"))</f>
        <v/>
      </c>
      <c r="C9" s="126"/>
      <c r="D9" s="126"/>
      <c r="E9" s="127"/>
      <c r="F9" s="4" t="s">
        <v>9</v>
      </c>
      <c r="G9" s="11" t="str">
        <f>IF(B5="","",IFERROR(INDEX(Base_de_Clientes_Extra[DV],MATCH(B5,Base_de_Clientes_Extra[NB],0)),"ERRO"))</f>
        <v/>
      </c>
      <c r="H9" s="9"/>
      <c r="I9" s="8"/>
      <c r="J9" s="8"/>
      <c r="K9" s="8"/>
    </row>
    <row r="10" spans="1:13" ht="7.5" customHeight="1" x14ac:dyDescent="0.25">
      <c r="A10" s="1"/>
      <c r="G10" s="10"/>
      <c r="H10" s="7"/>
    </row>
    <row r="11" spans="1:13" ht="12" customHeight="1" x14ac:dyDescent="0.25">
      <c r="A11" s="4" t="s">
        <v>1</v>
      </c>
      <c r="B11" s="125" t="str">
        <f>IF(B5="","",IFERROR(INDEX(Base_de_Clientes_Extra[CIDADE],MATCH(B5,Base_de_Clientes_Extra[NB],0)),"VALOR NÃO ENCONTRADO"))</f>
        <v/>
      </c>
      <c r="C11" s="126"/>
      <c r="D11" s="127"/>
      <c r="E11" s="3"/>
      <c r="F11" s="4" t="s">
        <v>5</v>
      </c>
      <c r="G11" s="125" t="str">
        <f>IF(B5="","",IFERROR(INDEX(Base_de_Clientes_Extra[BAIRRO],MATCH(B5,Base_de_Clientes_Extra[NB],0)),"VALOR NÃO ENCONTRADO"))</f>
        <v/>
      </c>
      <c r="H11" s="127"/>
    </row>
    <row r="12" spans="1:13" ht="7.5" customHeight="1" x14ac:dyDescent="0.25">
      <c r="A12" s="1"/>
    </row>
    <row r="13" spans="1:13" ht="12" customHeight="1" x14ac:dyDescent="0.25">
      <c r="A13" s="4" t="s">
        <v>2</v>
      </c>
      <c r="B13" s="125" t="str">
        <f>IF(B5="","",IFERROR(INDEX(Base_de_Clientes_Extra[FANTASIA],MATCH(B5,Base_de_Clientes_Extra[NB],0)),"VALOR NÃO ENCONTRADO"))</f>
        <v/>
      </c>
      <c r="C13" s="126"/>
      <c r="D13" s="126"/>
      <c r="E13" s="127"/>
      <c r="F13" s="4" t="s">
        <v>16876</v>
      </c>
      <c r="G13" s="63" t="str">
        <f>IF(B5="","",IFERROR(INDEX(_02_02_20[Codigo Setor],MATCH(B5,_02_02_20[[Cliente ]],0)),"ERRO"))</f>
        <v/>
      </c>
    </row>
    <row r="14" spans="1:13" ht="15.75" thickBot="1" x14ac:dyDescent="0.3">
      <c r="A14" s="5"/>
      <c r="B14" s="5"/>
      <c r="C14" s="5"/>
      <c r="D14" s="5"/>
      <c r="E14" s="5"/>
      <c r="F14" s="5"/>
      <c r="G14" s="5"/>
      <c r="H14" s="5"/>
      <c r="I14" s="8"/>
      <c r="J14" s="8"/>
      <c r="K14" s="8"/>
    </row>
    <row r="15" spans="1:13" ht="15.75" thickBot="1" x14ac:dyDescent="0.3">
      <c r="A15" s="30" t="s">
        <v>16867</v>
      </c>
      <c r="B15" s="29" t="s">
        <v>16868</v>
      </c>
      <c r="C15" s="133" t="s">
        <v>16869</v>
      </c>
      <c r="D15" s="134" t="s">
        <v>16865</v>
      </c>
      <c r="E15" s="135" t="s">
        <v>16872</v>
      </c>
      <c r="F15" s="29" t="s">
        <v>16870</v>
      </c>
      <c r="G15" s="28" t="s">
        <v>21032</v>
      </c>
      <c r="H15" s="30" t="s">
        <v>16871</v>
      </c>
      <c r="I15" s="17"/>
      <c r="J15" s="17"/>
      <c r="K15" s="17"/>
      <c r="L15" s="138"/>
      <c r="M15" s="136"/>
    </row>
    <row r="16" spans="1:13" x14ac:dyDescent="0.25">
      <c r="A16" s="18" t="str">
        <f>IFERROR(INDEX(_02_02_20[Codigo Produto],MATCH(K16,_02_02_20[Calc2],0)),"")</f>
        <v/>
      </c>
      <c r="B16" s="18" t="str">
        <f>IFERROR(INDEX(_02_02_20[Nro Comodato],MATCH(K16,_02_02_20[Calc2],0)),"")</f>
        <v/>
      </c>
      <c r="C16" s="19" t="str">
        <f>IFERROR(INDEX(_02_02_20[[Descricao ]],MATCH(K16,_02_02_20[Calc2],0)),"")</f>
        <v/>
      </c>
      <c r="D16" s="20"/>
      <c r="E16" s="21"/>
      <c r="F16" s="18" t="str">
        <f>IFERROR(-INDEX(_02_02_20[[Saldo ]],MATCH(K16,_02_02_20[Calc2],0)),"")</f>
        <v/>
      </c>
      <c r="G16" s="47" t="str">
        <f>IFERROR(INDEX(_02_02_20[[Data Execução  ]],MATCH(K16,_02_02_20[Calc2],0)),"")</f>
        <v/>
      </c>
      <c r="H16" s="53" t="str">
        <f>IF(B5="","",IF(A16="","",IF(O16=TRUE,"Transferir",IF(O16=FALSE,"Não Transferir","Erro"))))</f>
        <v/>
      </c>
      <c r="I16" s="15">
        <f>$B$5</f>
        <v>0</v>
      </c>
      <c r="J16" s="15">
        <f>COUNTIF($I$16:I16,I16)</f>
        <v>1</v>
      </c>
      <c r="K16" s="15" t="str">
        <f>CONCATENATE(I16,"-",J16)</f>
        <v>0-1</v>
      </c>
      <c r="L16" s="139"/>
      <c r="M16" s="140"/>
    </row>
    <row r="17" spans="1:18" x14ac:dyDescent="0.25">
      <c r="A17" s="18" t="str">
        <f>IFERROR(INDEX(_02_02_20[Codigo Produto],MATCH(K17,_02_02_20[Calc2],0)),"")</f>
        <v/>
      </c>
      <c r="B17" s="18" t="str">
        <f>IFERROR(INDEX(_02_02_20[Nro Comodato],MATCH(K17,_02_02_20[Calc2],0)),"")</f>
        <v/>
      </c>
      <c r="C17" s="57" t="str">
        <f>IFERROR(INDEX(_02_02_20[[Descricao ]],MATCH(K17,_02_02_20[Calc2],0)),"")</f>
        <v/>
      </c>
      <c r="D17" s="23"/>
      <c r="E17" s="24"/>
      <c r="F17" s="18" t="str">
        <f>IFERROR(-INDEX(_02_02_20[[Saldo ]],MATCH(K17,_02_02_20[Calc2],0)),"")</f>
        <v/>
      </c>
      <c r="G17" s="47" t="str">
        <f>IFERROR(INDEX(_02_02_20[[Data Execução  ]],MATCH(K17,_02_02_20[Calc2],0)),"")</f>
        <v/>
      </c>
      <c r="H17" s="54" t="str">
        <f>IF(B5="","",IF(A17="","",IF(O17=TRUE,"Transferir",IF(O17=FALSE,"Não Transferir","Erro"))))</f>
        <v/>
      </c>
      <c r="I17" s="15">
        <f t="shared" ref="I17:I43" si="0">$B$5</f>
        <v>0</v>
      </c>
      <c r="J17" s="15">
        <f>COUNTIF($I$16:I17,I17)</f>
        <v>2</v>
      </c>
      <c r="K17" s="15" t="str">
        <f t="shared" ref="K17:K43" si="1">CONCATENATE(I17,"-",J17)</f>
        <v>0-2</v>
      </c>
      <c r="L17" s="139"/>
      <c r="M17" s="140"/>
    </row>
    <row r="18" spans="1:18" x14ac:dyDescent="0.25">
      <c r="A18" s="18" t="str">
        <f>IFERROR(INDEX(_02_02_20[Codigo Produto],MATCH(K18,_02_02_20[Calc2],0)),"")</f>
        <v/>
      </c>
      <c r="B18" s="18" t="str">
        <f>IFERROR(INDEX(_02_02_20[Nro Comodato],MATCH(K18,_02_02_20[Calc2],0)),"")</f>
        <v/>
      </c>
      <c r="C18" s="22" t="str">
        <f>IFERROR(INDEX(_02_02_20[[Descricao ]],MATCH(K18,_02_02_20[Calc2],0)),"")</f>
        <v/>
      </c>
      <c r="D18" s="23"/>
      <c r="E18" s="24"/>
      <c r="F18" s="18" t="str">
        <f>IFERROR(-INDEX(_02_02_20[[Saldo ]],MATCH(K18,_02_02_20[Calc2],0)),"")</f>
        <v/>
      </c>
      <c r="G18" s="47" t="str">
        <f>IFERROR(INDEX(_02_02_20[[Data Execução  ]],MATCH(K18,_02_02_20[Calc2],0)),"")</f>
        <v/>
      </c>
      <c r="H18" s="54" t="str">
        <f>IF(B5="","",IF(A18="","",IF(O18=TRUE,"Transferir",IF(O18=FALSE,"Não Transferir","Erro"))))</f>
        <v/>
      </c>
      <c r="I18" s="15">
        <f t="shared" si="0"/>
        <v>0</v>
      </c>
      <c r="J18" s="15">
        <f>COUNTIF($I$16:I18,I18)</f>
        <v>3</v>
      </c>
      <c r="K18" s="15" t="str">
        <f t="shared" si="1"/>
        <v>0-3</v>
      </c>
      <c r="L18" s="139"/>
      <c r="M18" s="140"/>
    </row>
    <row r="19" spans="1:18" x14ac:dyDescent="0.25">
      <c r="A19" s="18" t="str">
        <f>IFERROR(INDEX(_02_02_20[Codigo Produto],MATCH(K19,_02_02_20[Calc2],0)),"")</f>
        <v/>
      </c>
      <c r="B19" s="18" t="str">
        <f>IFERROR(INDEX(_02_02_20[Nro Comodato],MATCH(K19,_02_02_20[Calc2],0)),"")</f>
        <v/>
      </c>
      <c r="C19" s="58" t="str">
        <f>IFERROR(INDEX(_02_02_20[[Descricao ]],MATCH(K19,_02_02_20[Calc2],0)),"")</f>
        <v/>
      </c>
      <c r="D19" s="23"/>
      <c r="E19" s="24"/>
      <c r="F19" s="18" t="str">
        <f>IFERROR(-INDEX(_02_02_20[[Saldo ]],MATCH(K19,_02_02_20[Calc2],0)),"")</f>
        <v/>
      </c>
      <c r="G19" s="47" t="str">
        <f>IFERROR(INDEX(_02_02_20[[Data Execução  ]],MATCH(K19,_02_02_20[Calc2],0)),"")</f>
        <v/>
      </c>
      <c r="H19" s="54" t="str">
        <f>IF(B5="","",IF(A19="","",IF(O19=TRUE,"Transferir",IF(O19=FALSE,"Não Transferir","Erro"))))</f>
        <v/>
      </c>
      <c r="I19" s="15">
        <f t="shared" si="0"/>
        <v>0</v>
      </c>
      <c r="J19" s="15">
        <f>COUNTIF($I$16:I19,I19)</f>
        <v>4</v>
      </c>
      <c r="K19" s="15" t="str">
        <f t="shared" si="1"/>
        <v>0-4</v>
      </c>
      <c r="L19" s="139"/>
      <c r="M19" s="140"/>
    </row>
    <row r="20" spans="1:18" x14ac:dyDescent="0.25">
      <c r="A20" s="18" t="str">
        <f>IFERROR(INDEX(_02_02_20[Codigo Produto],MATCH(K20,_02_02_20[Calc2],0)),"")</f>
        <v/>
      </c>
      <c r="B20" s="18" t="str">
        <f>IFERROR(INDEX(_02_02_20[Nro Comodato],MATCH(K20,_02_02_20[Calc2],0)),"")</f>
        <v/>
      </c>
      <c r="C20" s="22" t="str">
        <f>IFERROR(INDEX(_02_02_20[[Descricao ]],MATCH(K20,_02_02_20[Calc2],0)),"")</f>
        <v/>
      </c>
      <c r="D20" s="23"/>
      <c r="E20" s="24"/>
      <c r="F20" s="18" t="str">
        <f>IFERROR(-INDEX(_02_02_20[[Saldo ]],MATCH(K20,_02_02_20[Calc2],0)),"")</f>
        <v/>
      </c>
      <c r="G20" s="47" t="str">
        <f>IFERROR(INDEX(_02_02_20[[Data Execução  ]],MATCH(K20,_02_02_20[Calc2],0)),"")</f>
        <v/>
      </c>
      <c r="H20" s="54" t="str">
        <f>IF(B5="","",IF(A20="","",IF(O20=TRUE,"Transferir",IF(O20=FALSE,"Não Transferir","Erro"))))</f>
        <v/>
      </c>
      <c r="I20" s="15">
        <f t="shared" si="0"/>
        <v>0</v>
      </c>
      <c r="J20" s="15">
        <f>COUNTIF($I$16:I20,I20)</f>
        <v>5</v>
      </c>
      <c r="K20" s="15" t="str">
        <f t="shared" si="1"/>
        <v>0-5</v>
      </c>
      <c r="L20" s="139"/>
      <c r="M20" s="140"/>
    </row>
    <row r="21" spans="1:18" x14ac:dyDescent="0.25">
      <c r="A21" s="18" t="str">
        <f>IFERROR(INDEX(_02_02_20[Codigo Produto],MATCH(K21,_02_02_20[Calc2],0)),"")</f>
        <v/>
      </c>
      <c r="B21" s="18" t="str">
        <f>IFERROR(INDEX(_02_02_20[Nro Comodato],MATCH(K21,_02_02_20[Calc2],0)),"")</f>
        <v/>
      </c>
      <c r="C21" s="58" t="str">
        <f>IFERROR(INDEX(_02_02_20[[Descricao ]],MATCH(K21,_02_02_20[Calc2],0)),"")</f>
        <v/>
      </c>
      <c r="D21" s="23"/>
      <c r="E21" s="24"/>
      <c r="F21" s="18" t="str">
        <f>IFERROR(-INDEX(_02_02_20[[Saldo ]],MATCH(K21,_02_02_20[Calc2],0)),"")</f>
        <v/>
      </c>
      <c r="G21" s="47" t="str">
        <f>IFERROR(INDEX(_02_02_20[[Data Execução  ]],MATCH(K21,_02_02_20[Calc2],0)),"")</f>
        <v/>
      </c>
      <c r="H21" s="54" t="str">
        <f>IF(B5="","",IF(A21="","",IF(O21=TRUE,"Transferir",IF(O21=FALSE,"Não Transferir","Erro"))))</f>
        <v/>
      </c>
      <c r="I21" s="15">
        <f t="shared" si="0"/>
        <v>0</v>
      </c>
      <c r="J21" s="15">
        <f>COUNTIF($I$16:I21,I21)</f>
        <v>6</v>
      </c>
      <c r="K21" s="15" t="str">
        <f t="shared" si="1"/>
        <v>0-6</v>
      </c>
      <c r="L21" s="139"/>
      <c r="M21" s="140"/>
    </row>
    <row r="22" spans="1:18" x14ac:dyDescent="0.25">
      <c r="A22" s="18" t="str">
        <f>IFERROR(INDEX(_02_02_20[Codigo Produto],MATCH(K22,_02_02_20[Calc2],0)),"")</f>
        <v/>
      </c>
      <c r="B22" s="18" t="str">
        <f>IFERROR(INDEX(_02_02_20[Nro Comodato],MATCH(K22,_02_02_20[Calc2],0)),"")</f>
        <v/>
      </c>
      <c r="C22" s="22" t="str">
        <f>IFERROR(INDEX(_02_02_20[[Descricao ]],MATCH(K22,_02_02_20[Calc2],0)),"")</f>
        <v/>
      </c>
      <c r="D22" s="23"/>
      <c r="E22" s="24"/>
      <c r="F22" s="18" t="str">
        <f>IFERROR(-INDEX(_02_02_20[[Saldo ]],MATCH(K22,_02_02_20[Calc2],0)),"")</f>
        <v/>
      </c>
      <c r="G22" s="47" t="str">
        <f>IFERROR(INDEX(_02_02_20[[Data Execução  ]],MATCH(K22,_02_02_20[Calc2],0)),"")</f>
        <v/>
      </c>
      <c r="H22" s="54" t="str">
        <f>IF(B5="","",IF(A22="","",IF(O22=TRUE,"Transferir",IF(O22=FALSE,"Não Transferir","Erro"))))</f>
        <v/>
      </c>
      <c r="I22" s="15">
        <f t="shared" si="0"/>
        <v>0</v>
      </c>
      <c r="J22" s="15">
        <f>COUNTIF($I$16:I22,I22)</f>
        <v>7</v>
      </c>
      <c r="K22" s="15" t="str">
        <f t="shared" si="1"/>
        <v>0-7</v>
      </c>
      <c r="L22" s="139"/>
      <c r="M22" s="140"/>
    </row>
    <row r="23" spans="1:18" x14ac:dyDescent="0.25">
      <c r="A23" s="18" t="str">
        <f>IFERROR(INDEX(_02_02_20[Codigo Produto],MATCH(K23,_02_02_20[Calc2],0)),"")</f>
        <v/>
      </c>
      <c r="B23" s="18" t="str">
        <f>IFERROR(INDEX(_02_02_20[Nro Comodato],MATCH(K23,_02_02_20[Calc2],0)),"")</f>
        <v/>
      </c>
      <c r="C23" s="22" t="str">
        <f>IFERROR(INDEX(_02_02_20[[Descricao ]],MATCH(K23,_02_02_20[Calc2],0)),"")</f>
        <v/>
      </c>
      <c r="D23" s="23"/>
      <c r="E23" s="24"/>
      <c r="F23" s="18" t="str">
        <f>IFERROR(-INDEX(_02_02_20[[Saldo ]],MATCH(K23,_02_02_20[Calc2],0)),"")</f>
        <v/>
      </c>
      <c r="G23" s="47" t="str">
        <f>IFERROR(INDEX(_02_02_20[[Data Execução  ]],MATCH(K23,_02_02_20[Calc2],0)),"")</f>
        <v/>
      </c>
      <c r="H23" s="54" t="str">
        <f>IF(B5="","",IF(A23="","",IF(O23=TRUE,"Transferir",IF(O23=FALSE,"Não Transferir","Erro"))))</f>
        <v/>
      </c>
      <c r="I23" s="15">
        <f t="shared" si="0"/>
        <v>0</v>
      </c>
      <c r="J23" s="15">
        <f>COUNTIF($I$16:I23,I23)</f>
        <v>8</v>
      </c>
      <c r="K23" s="15" t="str">
        <f t="shared" si="1"/>
        <v>0-8</v>
      </c>
      <c r="L23" s="139"/>
      <c r="M23" s="140"/>
    </row>
    <row r="24" spans="1:18" x14ac:dyDescent="0.25">
      <c r="A24" s="18" t="str">
        <f>IFERROR(INDEX(_02_02_20[Codigo Produto],MATCH(K24,_02_02_20[Calc2],0)),"")</f>
        <v/>
      </c>
      <c r="B24" s="18" t="str">
        <f>IFERROR(INDEX(_02_02_20[Nro Comodato],MATCH(K24,_02_02_20[Calc2],0)),"")</f>
        <v/>
      </c>
      <c r="C24" s="22" t="str">
        <f>IFERROR(INDEX(_02_02_20[[Descricao ]],MATCH(K24,_02_02_20[Calc2],0)),"")</f>
        <v/>
      </c>
      <c r="D24" s="23"/>
      <c r="E24" s="24"/>
      <c r="F24" s="18" t="str">
        <f>IFERROR(-INDEX(_02_02_20[[Saldo ]],MATCH(K24,_02_02_20[Calc2],0)),"")</f>
        <v/>
      </c>
      <c r="G24" s="47" t="str">
        <f>IFERROR(INDEX(_02_02_20[[Data Execução  ]],MATCH(K24,_02_02_20[Calc2],0)),"")</f>
        <v/>
      </c>
      <c r="H24" s="54" t="str">
        <f>IF(B5="","",IF(A24="","",IF(O24=TRUE,"Transferir",IF(O24=FALSE,"Não Transferir","Erro"))))</f>
        <v/>
      </c>
      <c r="I24" s="15">
        <f t="shared" si="0"/>
        <v>0</v>
      </c>
      <c r="J24" s="15">
        <f>COUNTIF($I$16:I24,I24)</f>
        <v>9</v>
      </c>
      <c r="K24" s="15" t="str">
        <f t="shared" si="1"/>
        <v>0-9</v>
      </c>
      <c r="L24" s="139"/>
      <c r="M24" s="140"/>
      <c r="P24" t="str">
        <f t="shared" ref="P24:P43" si="2">B24</f>
        <v/>
      </c>
      <c r="Q24" t="str">
        <f t="shared" ref="Q24:Q43" si="3">C24</f>
        <v/>
      </c>
      <c r="R24" t="str">
        <f t="shared" ref="R24:R43" si="4">F24</f>
        <v/>
      </c>
    </row>
    <row r="25" spans="1:18" x14ac:dyDescent="0.25">
      <c r="A25" s="18" t="str">
        <f>IFERROR(INDEX(_02_02_20[Codigo Produto],MATCH(K25,_02_02_20[Calc2],0)),"")</f>
        <v/>
      </c>
      <c r="B25" s="18" t="str">
        <f>IFERROR(INDEX(_02_02_20[Nro Comodato],MATCH(K25,_02_02_20[Calc2],0)),"")</f>
        <v/>
      </c>
      <c r="C25" s="22" t="str">
        <f>IFERROR(INDEX(_02_02_20[[Descricao ]],MATCH(K25,_02_02_20[Calc2],0)),"")</f>
        <v/>
      </c>
      <c r="D25" s="23"/>
      <c r="E25" s="24"/>
      <c r="F25" s="18" t="str">
        <f>IFERROR(-INDEX(_02_02_20[[Saldo ]],MATCH(K25,_02_02_20[Calc2],0)),"")</f>
        <v/>
      </c>
      <c r="G25" s="47" t="str">
        <f>IFERROR(INDEX(_02_02_20[[Data Execução  ]],MATCH(K25,_02_02_20[Calc2],0)),"")</f>
        <v/>
      </c>
      <c r="H25" s="54" t="str">
        <f>IF(B5="","",IF(A25="","",IF(O25=TRUE,"Transferir",IF(O25=FALSE,"Não Transferir","Erro"))))</f>
        <v/>
      </c>
      <c r="I25" s="15">
        <f t="shared" si="0"/>
        <v>0</v>
      </c>
      <c r="J25" s="15">
        <f>COUNTIF($I$16:I25,I25)</f>
        <v>10</v>
      </c>
      <c r="K25" s="15" t="str">
        <f t="shared" si="1"/>
        <v>0-10</v>
      </c>
      <c r="L25" s="139"/>
      <c r="M25" s="140"/>
      <c r="P25" t="str">
        <f t="shared" si="2"/>
        <v/>
      </c>
      <c r="Q25" t="str">
        <f t="shared" si="3"/>
        <v/>
      </c>
      <c r="R25" t="str">
        <f t="shared" si="4"/>
        <v/>
      </c>
    </row>
    <row r="26" spans="1:18" x14ac:dyDescent="0.25">
      <c r="A26" s="18" t="str">
        <f>IFERROR(INDEX(_02_02_20[Codigo Produto],MATCH(K26,_02_02_20[Calc2],0)),"")</f>
        <v/>
      </c>
      <c r="B26" s="18" t="str">
        <f>IFERROR(INDEX(_02_02_20[Nro Comodato],MATCH(K26,_02_02_20[Calc2],0)),"")</f>
        <v/>
      </c>
      <c r="C26" s="58" t="str">
        <f>IFERROR(INDEX(_02_02_20[[Descricao ]],MATCH(K26,_02_02_20[Calc2],0)),"")</f>
        <v/>
      </c>
      <c r="D26" s="23"/>
      <c r="E26" s="24"/>
      <c r="F26" s="18" t="str">
        <f>IFERROR(-INDEX(_02_02_20[[Saldo ]],MATCH(K26,_02_02_20[Calc2],0)),"")</f>
        <v/>
      </c>
      <c r="G26" s="47" t="str">
        <f>IFERROR(INDEX(_02_02_20[[Data Execução  ]],MATCH(K26,_02_02_20[Calc2],0)),"")</f>
        <v/>
      </c>
      <c r="H26" s="54" t="str">
        <f>IF(B5="","",IF(A26="","",IF(O26=TRUE,"Transferir",IF(O26=FALSE,"Não Transferir","Erro"))))</f>
        <v/>
      </c>
      <c r="I26" s="15">
        <f t="shared" si="0"/>
        <v>0</v>
      </c>
      <c r="J26" s="15">
        <f>COUNTIF($I$16:I26,I26)</f>
        <v>11</v>
      </c>
      <c r="K26" s="15" t="str">
        <f t="shared" si="1"/>
        <v>0-11</v>
      </c>
      <c r="L26" s="52"/>
      <c r="M26" s="31"/>
      <c r="P26" t="str">
        <f t="shared" si="2"/>
        <v/>
      </c>
      <c r="Q26" t="str">
        <f t="shared" si="3"/>
        <v/>
      </c>
      <c r="R26" t="str">
        <f t="shared" si="4"/>
        <v/>
      </c>
    </row>
    <row r="27" spans="1:18" x14ac:dyDescent="0.25">
      <c r="A27" s="18" t="str">
        <f>IFERROR(INDEX(_02_02_20[Codigo Produto],MATCH(K27,_02_02_20[Calc2],0)),"")</f>
        <v/>
      </c>
      <c r="B27" s="18" t="str">
        <f>IFERROR(INDEX(_02_02_20[Nro Comodato],MATCH(K27,_02_02_20[Calc2],0)),"")</f>
        <v/>
      </c>
      <c r="C27" s="22" t="str">
        <f>IFERROR(INDEX(_02_02_20[[Descricao ]],MATCH(K27,_02_02_20[Calc2],0)),"")</f>
        <v/>
      </c>
      <c r="D27" s="23"/>
      <c r="E27" s="24"/>
      <c r="F27" s="18" t="str">
        <f>IFERROR(-INDEX(_02_02_20[[Saldo ]],MATCH(K27,_02_02_20[Calc2],0)),"")</f>
        <v/>
      </c>
      <c r="G27" s="47" t="str">
        <f>IFERROR(INDEX(_02_02_20[[Data Execução  ]],MATCH(K27,_02_02_20[Calc2],0)),"")</f>
        <v/>
      </c>
      <c r="H27" s="54" t="str">
        <f>IF(B5="","",IF(A27="","",IF(O27=TRUE,"Transferir",IF(O27=FALSE,"Não Transferir","Erro"))))</f>
        <v/>
      </c>
      <c r="I27" s="15">
        <f t="shared" si="0"/>
        <v>0</v>
      </c>
      <c r="J27" s="15">
        <f>COUNTIF($I$16:I27,I27)</f>
        <v>12</v>
      </c>
      <c r="K27" s="15" t="str">
        <f t="shared" si="1"/>
        <v>0-12</v>
      </c>
      <c r="L27" s="139"/>
      <c r="M27" s="140"/>
      <c r="P27" t="str">
        <f t="shared" si="2"/>
        <v/>
      </c>
      <c r="Q27" t="str">
        <f t="shared" si="3"/>
        <v/>
      </c>
      <c r="R27" t="str">
        <f t="shared" si="4"/>
        <v/>
      </c>
    </row>
    <row r="28" spans="1:18" x14ac:dyDescent="0.25">
      <c r="A28" s="18" t="str">
        <f>IFERROR(INDEX(_02_02_20[Codigo Produto],MATCH(K28,_02_02_20[Calc2],0)),"")</f>
        <v/>
      </c>
      <c r="B28" s="18" t="str">
        <f>IFERROR(INDEX(_02_02_20[Nro Comodato],MATCH(K28,_02_02_20[Calc2],0)),"")</f>
        <v/>
      </c>
      <c r="C28" s="58" t="str">
        <f>IFERROR(INDEX(_02_02_20[[Descricao ]],MATCH(K28,_02_02_20[Calc2],0)),"")</f>
        <v/>
      </c>
      <c r="D28" s="23"/>
      <c r="E28" s="24"/>
      <c r="F28" s="18" t="str">
        <f>IFERROR(-INDEX(_02_02_20[[Saldo ]],MATCH(K28,_02_02_20[Calc2],0)),"")</f>
        <v/>
      </c>
      <c r="G28" s="47" t="str">
        <f>IFERROR(INDEX(_02_02_20[[Data Execução  ]],MATCH(K28,_02_02_20[Calc2],0)),"")</f>
        <v/>
      </c>
      <c r="H28" s="54" t="str">
        <f>IF(B5="","",IF(A28="","",IF(O28=TRUE,"Transferir",IF(O28=FALSE,"Não Transferir","Erro"))))</f>
        <v/>
      </c>
      <c r="I28" s="15">
        <f t="shared" si="0"/>
        <v>0</v>
      </c>
      <c r="J28" s="15">
        <f>COUNTIF($I$16:I28,I28)</f>
        <v>13</v>
      </c>
      <c r="K28" s="15" t="str">
        <f t="shared" si="1"/>
        <v>0-13</v>
      </c>
      <c r="L28" s="139"/>
      <c r="M28" s="140"/>
      <c r="P28" t="str">
        <f t="shared" si="2"/>
        <v/>
      </c>
      <c r="Q28" t="str">
        <f t="shared" si="3"/>
        <v/>
      </c>
      <c r="R28" t="str">
        <f t="shared" si="4"/>
        <v/>
      </c>
    </row>
    <row r="29" spans="1:18" x14ac:dyDescent="0.25">
      <c r="A29" s="18" t="str">
        <f>IFERROR(INDEX(_02_02_20[Codigo Produto],MATCH(K29,_02_02_20[Calc2],0)),"")</f>
        <v/>
      </c>
      <c r="B29" s="18" t="str">
        <f>IFERROR(INDEX(_02_02_20[Nro Comodato],MATCH(K29,_02_02_20[Calc2],0)),"")</f>
        <v/>
      </c>
      <c r="C29" s="59" t="str">
        <f>IFERROR(INDEX(_02_02_20[[Descricao ]],MATCH(K29,_02_02_20[Calc2],0)),"")</f>
        <v/>
      </c>
      <c r="D29" s="23"/>
      <c r="E29" s="24"/>
      <c r="F29" s="18" t="str">
        <f>IFERROR(-INDEX(_02_02_20[[Saldo ]],MATCH(K29,_02_02_20[Calc2],0)),"")</f>
        <v/>
      </c>
      <c r="G29" s="47" t="str">
        <f>IFERROR(INDEX(_02_02_20[[Data Execução  ]],MATCH(K29,_02_02_20[Calc2],0)),"")</f>
        <v/>
      </c>
      <c r="H29" s="54" t="str">
        <f>IF(B5="","",IF(A29="","",IF(O29=TRUE,"Transferir",IF(O29=FALSE,"Não Transferir","Erro"))))</f>
        <v/>
      </c>
      <c r="I29" s="15">
        <f t="shared" si="0"/>
        <v>0</v>
      </c>
      <c r="J29" s="15">
        <f>COUNTIF($I$16:I29,I29)</f>
        <v>14</v>
      </c>
      <c r="K29" s="15" t="str">
        <f t="shared" si="1"/>
        <v>0-14</v>
      </c>
      <c r="L29" s="139"/>
      <c r="M29" s="140"/>
      <c r="P29" t="str">
        <f t="shared" si="2"/>
        <v/>
      </c>
      <c r="Q29" t="str">
        <f t="shared" si="3"/>
        <v/>
      </c>
      <c r="R29" t="str">
        <f t="shared" si="4"/>
        <v/>
      </c>
    </row>
    <row r="30" spans="1:18" x14ac:dyDescent="0.25">
      <c r="A30" s="18" t="str">
        <f>IFERROR(INDEX(_02_02_20[Codigo Produto],MATCH(K30,_02_02_20[Calc2],0)),"")</f>
        <v/>
      </c>
      <c r="B30" s="18" t="str">
        <f>IFERROR(INDEX(_02_02_20[Nro Comodato],MATCH(K30,_02_02_20[Calc2],0)),"")</f>
        <v/>
      </c>
      <c r="C30" s="22" t="str">
        <f>IFERROR(INDEX(_02_02_20[[Descricao ]],MATCH(K30,_02_02_20[Calc2],0)),"")</f>
        <v/>
      </c>
      <c r="D30" s="23"/>
      <c r="E30" s="24"/>
      <c r="F30" s="18" t="str">
        <f>IFERROR(-INDEX(_02_02_20[[Saldo ]],MATCH(K30,_02_02_20[Calc2],0)),"")</f>
        <v/>
      </c>
      <c r="G30" s="47" t="str">
        <f>IFERROR(INDEX(_02_02_20[[Data Execução  ]],MATCH(K30,_02_02_20[Calc2],0)),"")</f>
        <v/>
      </c>
      <c r="H30" s="54" t="str">
        <f>IF(B5="","",IF(A30="","",IF(O30=TRUE,"Transferir",IF(O30=FALSE,"Não Transferir","Erro"))))</f>
        <v/>
      </c>
      <c r="I30" s="15">
        <f t="shared" si="0"/>
        <v>0</v>
      </c>
      <c r="J30" s="15">
        <f>COUNTIF($I$16:I30,I30)</f>
        <v>15</v>
      </c>
      <c r="K30" s="15" t="str">
        <f t="shared" si="1"/>
        <v>0-15</v>
      </c>
      <c r="L30" s="139"/>
      <c r="M30" s="140"/>
      <c r="P30" t="str">
        <f t="shared" si="2"/>
        <v/>
      </c>
      <c r="Q30" t="str">
        <f t="shared" si="3"/>
        <v/>
      </c>
      <c r="R30" t="str">
        <f t="shared" si="4"/>
        <v/>
      </c>
    </row>
    <row r="31" spans="1:18" x14ac:dyDescent="0.25">
      <c r="A31" s="18" t="str">
        <f>IFERROR(INDEX(_02_02_20[Codigo Produto],MATCH(K31,_02_02_20[Calc2],0)),"")</f>
        <v/>
      </c>
      <c r="B31" s="18" t="str">
        <f>IFERROR(INDEX(_02_02_20[Nro Comodato],MATCH(K31,_02_02_20[Calc2],0)),"")</f>
        <v/>
      </c>
      <c r="C31" s="22" t="str">
        <f>IFERROR(INDEX(_02_02_20[[Descricao ]],MATCH(K31,_02_02_20[Calc2],0)),"")</f>
        <v/>
      </c>
      <c r="D31" s="23"/>
      <c r="E31" s="24"/>
      <c r="F31" s="18" t="str">
        <f>IFERROR(-INDEX(_02_02_20[[Saldo ]],MATCH(K31,_02_02_20[Calc2],0)),"")</f>
        <v/>
      </c>
      <c r="G31" s="47" t="str">
        <f>IFERROR(INDEX(_02_02_20[[Data Execução  ]],MATCH(K31,_02_02_20[Calc2],0)),"")</f>
        <v/>
      </c>
      <c r="H31" s="54" t="str">
        <f>IF(B5="","",IF(A31="","",IF(O31=TRUE,"Transferir",IF(O31=FALSE,"Não Transferir","Erro"))))</f>
        <v/>
      </c>
      <c r="I31" s="15">
        <f t="shared" si="0"/>
        <v>0</v>
      </c>
      <c r="J31" s="15">
        <f>COUNTIF($I$16:I31,I31)</f>
        <v>16</v>
      </c>
      <c r="K31" s="15" t="str">
        <f t="shared" si="1"/>
        <v>0-16</v>
      </c>
      <c r="L31" s="139"/>
      <c r="M31" s="140"/>
      <c r="P31" t="str">
        <f t="shared" si="2"/>
        <v/>
      </c>
      <c r="Q31" t="str">
        <f t="shared" si="3"/>
        <v/>
      </c>
      <c r="R31" t="str">
        <f t="shared" si="4"/>
        <v/>
      </c>
    </row>
    <row r="32" spans="1:18" x14ac:dyDescent="0.25">
      <c r="A32" s="18" t="str">
        <f>IFERROR(INDEX(_02_02_20[Codigo Produto],MATCH(K32,_02_02_20[Calc2],0)),"")</f>
        <v/>
      </c>
      <c r="B32" s="18" t="str">
        <f>IFERROR(INDEX(_02_02_20[Nro Comodato],MATCH(K32,_02_02_20[Calc2],0)),"")</f>
        <v/>
      </c>
      <c r="C32" s="58" t="str">
        <f>IFERROR(INDEX(_02_02_20[[Descricao ]],MATCH(K32,_02_02_20[Calc2],0)),"")</f>
        <v/>
      </c>
      <c r="D32" s="23"/>
      <c r="E32" s="24"/>
      <c r="F32" s="18" t="str">
        <f>IFERROR(-INDEX(_02_02_20[[Saldo ]],MATCH(K32,_02_02_20[Calc2],0)),"")</f>
        <v/>
      </c>
      <c r="G32" s="47" t="str">
        <f>IFERROR(INDEX(_02_02_20[[Data Execução  ]],MATCH(K32,_02_02_20[Calc2],0)),"")</f>
        <v/>
      </c>
      <c r="H32" s="54" t="str">
        <f>IF(B5="","",IF(A32="","",IF(O32=TRUE,"Transferir",IF(O32=FALSE,"Não Transferir","Erro"))))</f>
        <v/>
      </c>
      <c r="I32" s="15">
        <f t="shared" si="0"/>
        <v>0</v>
      </c>
      <c r="J32" s="15">
        <f>COUNTIF($I$16:I32,I32)</f>
        <v>17</v>
      </c>
      <c r="K32" s="15" t="str">
        <f t="shared" si="1"/>
        <v>0-17</v>
      </c>
      <c r="L32" s="139"/>
      <c r="M32" s="140"/>
      <c r="P32" t="str">
        <f t="shared" si="2"/>
        <v/>
      </c>
      <c r="Q32" t="str">
        <f t="shared" si="3"/>
        <v/>
      </c>
      <c r="R32" t="str">
        <f t="shared" si="4"/>
        <v/>
      </c>
    </row>
    <row r="33" spans="1:18" x14ac:dyDescent="0.25">
      <c r="A33" s="18" t="str">
        <f>IFERROR(INDEX(_02_02_20[Codigo Produto],MATCH(K33,_02_02_20[Calc2],0)),"")</f>
        <v/>
      </c>
      <c r="B33" s="18" t="str">
        <f>IFERROR(INDEX(_02_02_20[Nro Comodato],MATCH(K33,_02_02_20[Calc2],0)),"")</f>
        <v/>
      </c>
      <c r="C33" s="22" t="str">
        <f>IFERROR(INDEX(_02_02_20[[Descricao ]],MATCH(K33,_02_02_20[Calc2],0)),"")</f>
        <v/>
      </c>
      <c r="D33" s="23"/>
      <c r="E33" s="24"/>
      <c r="F33" s="18" t="str">
        <f>IFERROR(-INDEX(_02_02_20[[Saldo ]],MATCH(K33,_02_02_20[Calc2],0)),"")</f>
        <v/>
      </c>
      <c r="G33" s="47" t="str">
        <f>IFERROR(INDEX(_02_02_20[[Data Execução  ]],MATCH(K33,_02_02_20[Calc2],0)),"")</f>
        <v/>
      </c>
      <c r="H33" s="54" t="str">
        <f>IF(B5="","",IF(A33="","",IF(O33=TRUE,"Transferir",IF(O33=FALSE,"Não Transferir","Erro"))))</f>
        <v/>
      </c>
      <c r="I33" s="15">
        <f t="shared" si="0"/>
        <v>0</v>
      </c>
      <c r="J33" s="15">
        <f>COUNTIF($I$16:I33,I33)</f>
        <v>18</v>
      </c>
      <c r="K33" s="15" t="str">
        <f t="shared" si="1"/>
        <v>0-18</v>
      </c>
      <c r="L33" s="139"/>
      <c r="M33" s="140"/>
      <c r="P33" t="str">
        <f t="shared" si="2"/>
        <v/>
      </c>
      <c r="Q33" t="str">
        <f t="shared" si="3"/>
        <v/>
      </c>
      <c r="R33" t="str">
        <f t="shared" si="4"/>
        <v/>
      </c>
    </row>
    <row r="34" spans="1:18" x14ac:dyDescent="0.25">
      <c r="A34" s="18" t="str">
        <f>IFERROR(INDEX(_02_02_20[Codigo Produto],MATCH(K34,_02_02_20[Calc2],0)),"")</f>
        <v/>
      </c>
      <c r="B34" s="18" t="str">
        <f>IFERROR(INDEX(_02_02_20[Nro Comodato],MATCH(K34,_02_02_20[Calc2],0)),"")</f>
        <v/>
      </c>
      <c r="C34" s="58" t="str">
        <f>IFERROR(INDEX(_02_02_20[[Descricao ]],MATCH(K34,_02_02_20[Calc2],0)),"")</f>
        <v/>
      </c>
      <c r="D34" s="23"/>
      <c r="E34" s="24"/>
      <c r="F34" s="18" t="str">
        <f>IFERROR(-INDEX(_02_02_20[[Saldo ]],MATCH(K34,_02_02_20[Calc2],0)),"")</f>
        <v/>
      </c>
      <c r="G34" s="47" t="str">
        <f>IFERROR(INDEX(_02_02_20[[Data Execução  ]],MATCH(K34,_02_02_20[Calc2],0)),"")</f>
        <v/>
      </c>
      <c r="H34" s="54" t="str">
        <f>IF(B5="","",IF(A34="","",IF(O34=TRUE,"Transferir",IF(O34=FALSE,"Não Transferir","Erro"))))</f>
        <v/>
      </c>
      <c r="I34" s="15">
        <f t="shared" si="0"/>
        <v>0</v>
      </c>
      <c r="J34" s="15">
        <f>COUNTIF($I$16:I34,I34)</f>
        <v>19</v>
      </c>
      <c r="K34" s="15" t="str">
        <f t="shared" si="1"/>
        <v>0-19</v>
      </c>
      <c r="L34" s="139"/>
      <c r="M34" s="140"/>
      <c r="P34" t="str">
        <f t="shared" si="2"/>
        <v/>
      </c>
      <c r="Q34" t="str">
        <f t="shared" si="3"/>
        <v/>
      </c>
      <c r="R34" t="str">
        <f t="shared" si="4"/>
        <v/>
      </c>
    </row>
    <row r="35" spans="1:18" x14ac:dyDescent="0.25">
      <c r="A35" s="18" t="str">
        <f>IFERROR(INDEX(_02_02_20[Codigo Produto],MATCH(K35,_02_02_20[Calc2],0)),"")</f>
        <v/>
      </c>
      <c r="B35" s="18" t="str">
        <f>IFERROR(INDEX(_02_02_20[Nro Comodato],MATCH(K35,_02_02_20[Calc2],0)),"")</f>
        <v/>
      </c>
      <c r="C35" s="22" t="str">
        <f>IFERROR(INDEX(_02_02_20[[Descricao ]],MATCH(K35,_02_02_20[Calc2],0)),"")</f>
        <v/>
      </c>
      <c r="D35" s="23"/>
      <c r="E35" s="24"/>
      <c r="F35" s="18" t="str">
        <f>IFERROR(-INDEX(_02_02_20[[Saldo ]],MATCH(K35,_02_02_20[Calc2],0)),"")</f>
        <v/>
      </c>
      <c r="G35" s="47" t="str">
        <f>IFERROR(INDEX(_02_02_20[[Data Execução  ]],MATCH(K35,_02_02_20[Calc2],0)),"")</f>
        <v/>
      </c>
      <c r="H35" s="54" t="str">
        <f>IF(B5="","",IF(A35="","",IF(O35=TRUE,"Transferir",IF(O35=FALSE,"Não Transferir","Erro"))))</f>
        <v/>
      </c>
      <c r="I35" s="15">
        <f t="shared" si="0"/>
        <v>0</v>
      </c>
      <c r="J35" s="15">
        <f>COUNTIF($I$16:I35,I35)</f>
        <v>20</v>
      </c>
      <c r="K35" s="15" t="str">
        <f t="shared" si="1"/>
        <v>0-20</v>
      </c>
      <c r="L35" s="139"/>
      <c r="M35" s="140"/>
      <c r="P35" t="str">
        <f t="shared" si="2"/>
        <v/>
      </c>
      <c r="Q35" t="str">
        <f t="shared" si="3"/>
        <v/>
      </c>
      <c r="R35" t="str">
        <f t="shared" si="4"/>
        <v/>
      </c>
    </row>
    <row r="36" spans="1:18" x14ac:dyDescent="0.25">
      <c r="A36" s="18" t="str">
        <f>IFERROR(INDEX(_02_02_20[Codigo Produto],MATCH(K36,_02_02_20[Calc2],0)),"")</f>
        <v/>
      </c>
      <c r="B36" s="18" t="str">
        <f>IFERROR(INDEX(_02_02_20[Nro Comodato],MATCH(K36,_02_02_20[Calc2],0)),"")</f>
        <v/>
      </c>
      <c r="C36" s="22" t="str">
        <f>IFERROR(INDEX(_02_02_20[[Descricao ]],MATCH(K36,_02_02_20[Calc2],0)),"")</f>
        <v/>
      </c>
      <c r="D36" s="23"/>
      <c r="E36" s="24"/>
      <c r="F36" s="18" t="str">
        <f>IFERROR(-INDEX(_02_02_20[[Saldo ]],MATCH(K36,_02_02_20[Calc2],0)),"")</f>
        <v/>
      </c>
      <c r="G36" s="47" t="str">
        <f>IFERROR(INDEX(_02_02_20[[Data Execução  ]],MATCH(K36,_02_02_20[Calc2],0)),"")</f>
        <v/>
      </c>
      <c r="H36" s="54" t="str">
        <f>IF(B5="","",IF(A36="","",IF(O36=TRUE,"Transferir",IF(O36=FALSE,"Não Transferir","Erro"))))</f>
        <v/>
      </c>
      <c r="I36" s="15">
        <f t="shared" si="0"/>
        <v>0</v>
      </c>
      <c r="J36" s="15">
        <f>COUNTIF($I$16:I36,I36)</f>
        <v>21</v>
      </c>
      <c r="K36" s="15" t="str">
        <f t="shared" si="1"/>
        <v>0-21</v>
      </c>
      <c r="L36" s="139"/>
      <c r="M36" s="140"/>
      <c r="P36" t="str">
        <f t="shared" si="2"/>
        <v/>
      </c>
      <c r="Q36" t="str">
        <f t="shared" si="3"/>
        <v/>
      </c>
      <c r="R36" t="str">
        <f t="shared" si="4"/>
        <v/>
      </c>
    </row>
    <row r="37" spans="1:18" x14ac:dyDescent="0.25">
      <c r="A37" s="18" t="str">
        <f>IFERROR(INDEX(_02_02_20[Codigo Produto],MATCH(K37,_02_02_20[Calc2],0)),"")</f>
        <v/>
      </c>
      <c r="B37" s="18" t="str">
        <f>IFERROR(INDEX(_02_02_20[Nro Comodato],MATCH(K37,_02_02_20[Calc2],0)),"")</f>
        <v/>
      </c>
      <c r="C37" s="58" t="str">
        <f>IFERROR(INDEX(_02_02_20[[Descricao ]],MATCH(K37,_02_02_20[Calc2],0)),"")</f>
        <v/>
      </c>
      <c r="D37" s="23"/>
      <c r="E37" s="24"/>
      <c r="F37" s="18" t="str">
        <f>IFERROR(-INDEX(_02_02_20[[Saldo ]],MATCH(K37,_02_02_20[Calc2],0)),"")</f>
        <v/>
      </c>
      <c r="G37" s="47" t="str">
        <f>IFERROR(INDEX(_02_02_20[[Data Execução  ]],MATCH(K37,_02_02_20[Calc2],0)),"")</f>
        <v/>
      </c>
      <c r="H37" s="54" t="str">
        <f>IF(B5="","",IF(A37="","",IF(O37=TRUE,"Transferir",IF(O37=FALSE,"Não Transferir","Erro"))))</f>
        <v/>
      </c>
      <c r="I37" s="15">
        <f t="shared" si="0"/>
        <v>0</v>
      </c>
      <c r="J37" s="15">
        <f>COUNTIF($I$16:I37,I37)</f>
        <v>22</v>
      </c>
      <c r="K37" s="15" t="str">
        <f t="shared" si="1"/>
        <v>0-22</v>
      </c>
      <c r="L37" s="139"/>
      <c r="M37" s="140"/>
      <c r="P37" t="str">
        <f t="shared" si="2"/>
        <v/>
      </c>
      <c r="Q37" t="str">
        <f t="shared" si="3"/>
        <v/>
      </c>
      <c r="R37" t="str">
        <f t="shared" si="4"/>
        <v/>
      </c>
    </row>
    <row r="38" spans="1:18" x14ac:dyDescent="0.25">
      <c r="A38" s="18" t="str">
        <f>IFERROR(INDEX(_02_02_20[Codigo Produto],MATCH(K38,_02_02_20[Calc2],0)),"")</f>
        <v/>
      </c>
      <c r="B38" s="18" t="str">
        <f>IFERROR(INDEX(_02_02_20[Nro Comodato],MATCH(K38,_02_02_20[Calc2],0)),"")</f>
        <v/>
      </c>
      <c r="C38" s="22" t="str">
        <f>IFERROR(INDEX(_02_02_20[[Descricao ]],MATCH(K38,_02_02_20[Calc2],0)),"")</f>
        <v/>
      </c>
      <c r="D38" s="23"/>
      <c r="E38" s="24"/>
      <c r="F38" s="18" t="str">
        <f>IFERROR(-INDEX(_02_02_20[[Saldo ]],MATCH(K38,_02_02_20[Calc2],0)),"")</f>
        <v/>
      </c>
      <c r="G38" s="47" t="str">
        <f>IFERROR(INDEX(_02_02_20[[Data Execução  ]],MATCH(K38,_02_02_20[Calc2],0)),"")</f>
        <v/>
      </c>
      <c r="H38" s="54" t="str">
        <f>IF(B5="","",IF(A38="","",IF(O38=TRUE,"Transferir",IF(O38=FALSE,"Não Transferir","Erro"))))</f>
        <v/>
      </c>
      <c r="I38" s="15">
        <f t="shared" si="0"/>
        <v>0</v>
      </c>
      <c r="J38" s="15">
        <f>COUNTIF($I$16:I38,I38)</f>
        <v>23</v>
      </c>
      <c r="K38" s="15" t="str">
        <f t="shared" si="1"/>
        <v>0-23</v>
      </c>
      <c r="L38" s="139"/>
      <c r="M38" s="140"/>
      <c r="P38" t="str">
        <f t="shared" si="2"/>
        <v/>
      </c>
      <c r="Q38" t="str">
        <f t="shared" si="3"/>
        <v/>
      </c>
      <c r="R38" t="str">
        <f t="shared" si="4"/>
        <v/>
      </c>
    </row>
    <row r="39" spans="1:18" x14ac:dyDescent="0.25">
      <c r="A39" s="18" t="str">
        <f>IFERROR(INDEX(_02_02_20[Codigo Produto],MATCH(K39,_02_02_20[Calc2],0)),"")</f>
        <v/>
      </c>
      <c r="B39" s="18" t="str">
        <f>IFERROR(INDEX(_02_02_20[Nro Comodato],MATCH(K39,_02_02_20[Calc2],0)),"")</f>
        <v/>
      </c>
      <c r="C39" s="58" t="str">
        <f>IFERROR(INDEX(_02_02_20[[Descricao ]],MATCH(K39,_02_02_20[Calc2],0)),"")</f>
        <v/>
      </c>
      <c r="D39" s="23"/>
      <c r="E39" s="24"/>
      <c r="F39" s="18" t="str">
        <f>IFERROR(-INDEX(_02_02_20[[Saldo ]],MATCH(K39,_02_02_20[Calc2],0)),"")</f>
        <v/>
      </c>
      <c r="G39" s="47" t="str">
        <f>IFERROR(INDEX(_02_02_20[[Data Execução  ]],MATCH(K39,_02_02_20[Calc2],0)),"")</f>
        <v/>
      </c>
      <c r="H39" s="54" t="str">
        <f>IF(B5="","",IF(A39="","",IF(O39=TRUE,"Transferir",IF(O39=FALSE,"Não Transferir","Erro"))))</f>
        <v/>
      </c>
      <c r="I39" s="15">
        <f t="shared" si="0"/>
        <v>0</v>
      </c>
      <c r="J39" s="15">
        <f>COUNTIF($I$16:I39,I39)</f>
        <v>24</v>
      </c>
      <c r="K39" s="15" t="str">
        <f t="shared" si="1"/>
        <v>0-24</v>
      </c>
      <c r="L39" s="139"/>
      <c r="M39" s="140"/>
      <c r="P39" t="str">
        <f t="shared" si="2"/>
        <v/>
      </c>
      <c r="Q39" t="str">
        <f t="shared" si="3"/>
        <v/>
      </c>
      <c r="R39" t="str">
        <f t="shared" si="4"/>
        <v/>
      </c>
    </row>
    <row r="40" spans="1:18" x14ac:dyDescent="0.25">
      <c r="A40" s="18" t="str">
        <f>IFERROR(INDEX(_02_02_20[Codigo Produto],MATCH(K40,_02_02_20[Calc2],0)),"")</f>
        <v/>
      </c>
      <c r="B40" s="18" t="str">
        <f>IFERROR(INDEX(_02_02_20[Nro Comodato],MATCH(K40,_02_02_20[Calc2],0)),"")</f>
        <v/>
      </c>
      <c r="C40" s="22" t="str">
        <f>IFERROR(INDEX(_02_02_20[[Descricao ]],MATCH(K40,_02_02_20[Calc2],0)),"")</f>
        <v/>
      </c>
      <c r="D40" s="23"/>
      <c r="E40" s="24"/>
      <c r="F40" s="18" t="str">
        <f>IFERROR(-INDEX(_02_02_20[[Saldo ]],MATCH(K40,_02_02_20[Calc2],0)),"")</f>
        <v/>
      </c>
      <c r="G40" s="47" t="str">
        <f>IFERROR(INDEX(_02_02_20[[Data Execução  ]],MATCH(K40,_02_02_20[Calc2],0)),"")</f>
        <v/>
      </c>
      <c r="H40" s="54" t="str">
        <f>IF(B5="","",IF(A40="","",IF(O40=TRUE,"Transferir",IF(O40=FALSE,"Não Transferir","Erro"))))</f>
        <v/>
      </c>
      <c r="I40" s="15">
        <f t="shared" si="0"/>
        <v>0</v>
      </c>
      <c r="J40" s="15">
        <f>COUNTIF($I$16:I40,I40)</f>
        <v>25</v>
      </c>
      <c r="K40" s="15" t="str">
        <f t="shared" si="1"/>
        <v>0-25</v>
      </c>
      <c r="L40" s="139"/>
      <c r="M40" s="140"/>
      <c r="P40" t="str">
        <f t="shared" si="2"/>
        <v/>
      </c>
      <c r="Q40" t="str">
        <f t="shared" si="3"/>
        <v/>
      </c>
      <c r="R40" t="str">
        <f t="shared" si="4"/>
        <v/>
      </c>
    </row>
    <row r="41" spans="1:18" x14ac:dyDescent="0.25">
      <c r="A41" s="18" t="str">
        <f>IFERROR(INDEX(_02_02_20[Codigo Produto],MATCH(K41,_02_02_20[Calc2],0)),"")</f>
        <v/>
      </c>
      <c r="B41" s="18" t="str">
        <f>IFERROR(INDEX(_02_02_20[Nro Comodato],MATCH(K41,_02_02_20[Calc2],0)),"")</f>
        <v/>
      </c>
      <c r="C41" s="58" t="str">
        <f>IFERROR(INDEX(_02_02_20[[Descricao ]],MATCH(K41,_02_02_20[Calc2],0)),"")</f>
        <v/>
      </c>
      <c r="D41" s="23"/>
      <c r="E41" s="24"/>
      <c r="F41" s="18" t="str">
        <f>IFERROR(-INDEX(_02_02_20[[Saldo ]],MATCH(K41,_02_02_20[Calc2],0)),"")</f>
        <v/>
      </c>
      <c r="G41" s="47" t="str">
        <f>IFERROR(INDEX(_02_02_20[[Data Execução  ]],MATCH(K41,_02_02_20[Calc2],0)),"")</f>
        <v/>
      </c>
      <c r="H41" s="54" t="str">
        <f>IF(B5="","",IF(A41="","",IF(O41=TRUE,"Transferir",IF(O41=FALSE,"Não Transferir","Erro"))))</f>
        <v/>
      </c>
      <c r="I41" s="15">
        <f t="shared" si="0"/>
        <v>0</v>
      </c>
      <c r="J41" s="15">
        <f>COUNTIF($I$16:I41,I41)</f>
        <v>26</v>
      </c>
      <c r="K41" s="15" t="str">
        <f t="shared" si="1"/>
        <v>0-26</v>
      </c>
      <c r="L41" s="139"/>
      <c r="M41" s="140"/>
      <c r="P41" t="str">
        <f t="shared" si="2"/>
        <v/>
      </c>
      <c r="Q41" t="str">
        <f t="shared" si="3"/>
        <v/>
      </c>
      <c r="R41" t="str">
        <f t="shared" si="4"/>
        <v/>
      </c>
    </row>
    <row r="42" spans="1:18" x14ac:dyDescent="0.25">
      <c r="A42" s="18" t="str">
        <f>IFERROR(INDEX(_02_02_20[Codigo Produto],MATCH(K42,_02_02_20[Calc2],0)),"")</f>
        <v/>
      </c>
      <c r="B42" s="18" t="str">
        <f>IFERROR(INDEX(_02_02_20[Nro Comodato],MATCH(K42,_02_02_20[Calc2],0)),"")</f>
        <v/>
      </c>
      <c r="C42" s="59" t="str">
        <f>IFERROR(INDEX(_02_02_20[[Descricao ]],MATCH(K42,_02_02_20[Calc2],0)),"")</f>
        <v/>
      </c>
      <c r="D42" s="23"/>
      <c r="E42" s="24"/>
      <c r="F42" s="18" t="str">
        <f>IFERROR(-INDEX(_02_02_20[[Saldo ]],MATCH(K42,_02_02_20[Calc2],0)),"")</f>
        <v/>
      </c>
      <c r="G42" s="47" t="str">
        <f>IFERROR(INDEX(_02_02_20[[Data Execução  ]],MATCH(K42,_02_02_20[Calc2],0)),"")</f>
        <v/>
      </c>
      <c r="H42" s="54" t="str">
        <f>IF(B5="","",IF(A42="","",IF(O42=TRUE,"Transferir",IF(O42=FALSE,"Não Transferir","Erro"))))</f>
        <v/>
      </c>
      <c r="I42" s="15">
        <f t="shared" si="0"/>
        <v>0</v>
      </c>
      <c r="J42" s="15">
        <f>COUNTIF($I$16:I42,I42)</f>
        <v>27</v>
      </c>
      <c r="K42" s="15" t="str">
        <f t="shared" si="1"/>
        <v>0-27</v>
      </c>
      <c r="L42" s="139"/>
      <c r="M42" s="140"/>
      <c r="P42" t="str">
        <f t="shared" si="2"/>
        <v/>
      </c>
      <c r="Q42" t="str">
        <f t="shared" si="3"/>
        <v/>
      </c>
      <c r="R42" t="str">
        <f t="shared" si="4"/>
        <v/>
      </c>
    </row>
    <row r="43" spans="1:18" ht="15.75" thickBot="1" x14ac:dyDescent="0.3">
      <c r="A43" s="25" t="str">
        <f>IFERROR(INDEX(_02_02_20[Codigo Produto],MATCH(K43,_02_02_20[Calc2],0)),"")</f>
        <v/>
      </c>
      <c r="B43" s="60" t="str">
        <f>IFERROR(INDEX(_02_02_20[Nro Comodato],MATCH(K43,_02_02_20[Calc2],0)),"")</f>
        <v/>
      </c>
      <c r="C43" s="59" t="str">
        <f>IFERROR(INDEX(_02_02_20[[Descricao ]],MATCH(K43,_02_02_20[Calc2],0)),"")</f>
        <v/>
      </c>
      <c r="D43" s="26"/>
      <c r="E43" s="27"/>
      <c r="F43" s="60" t="str">
        <f>IFERROR(-INDEX(_02_02_20[[Saldo ]],MATCH(K43,_02_02_20[Calc2],0)),"")</f>
        <v/>
      </c>
      <c r="G43" s="61" t="str">
        <f>IFERROR(INDEX(_02_02_20[[Data Execução  ]],MATCH(K43,_02_02_20[Calc2],0)),"")</f>
        <v/>
      </c>
      <c r="H43" s="25" t="str">
        <f>IF(B5="","",IF(A43="","",IF(O43=TRUE,"Transferir",IF(O43=FALSE,"Não Transferir","Erro"))))</f>
        <v/>
      </c>
      <c r="I43" s="15">
        <f t="shared" si="0"/>
        <v>0</v>
      </c>
      <c r="J43" s="15">
        <f>COUNTIF($I$16:I43,I43)</f>
        <v>28</v>
      </c>
      <c r="K43" s="15" t="str">
        <f t="shared" si="1"/>
        <v>0-28</v>
      </c>
      <c r="L43" s="139"/>
      <c r="M43" s="140"/>
      <c r="P43" t="str">
        <f t="shared" si="2"/>
        <v/>
      </c>
      <c r="Q43" t="str">
        <f t="shared" si="3"/>
        <v/>
      </c>
      <c r="R43" t="str">
        <f t="shared" si="4"/>
        <v/>
      </c>
    </row>
    <row r="44" spans="1:18" x14ac:dyDescent="0.25">
      <c r="B44" s="137"/>
      <c r="C44" s="137"/>
      <c r="D44" s="136"/>
      <c r="E44" s="136"/>
      <c r="F44" s="137"/>
      <c r="G44" s="137"/>
      <c r="H44" s="31"/>
      <c r="I44" s="15"/>
      <c r="J44" s="15"/>
      <c r="K44" s="15"/>
      <c r="L44" s="8"/>
      <c r="M44" s="8"/>
    </row>
    <row r="45" spans="1:18" x14ac:dyDescent="0.25">
      <c r="M45" s="8"/>
    </row>
    <row r="46" spans="1:18" x14ac:dyDescent="0.25">
      <c r="A46" s="4" t="s">
        <v>16866</v>
      </c>
      <c r="B46" s="128"/>
      <c r="C46" s="129"/>
      <c r="M46" s="8"/>
    </row>
    <row r="47" spans="1:18" ht="6" customHeight="1" x14ac:dyDescent="0.25">
      <c r="A47" s="1"/>
      <c r="M47" s="8"/>
    </row>
    <row r="48" spans="1:18" x14ac:dyDescent="0.25">
      <c r="A48" s="4" t="s">
        <v>6</v>
      </c>
      <c r="B48" s="125" t="str">
        <f>IF(B46="","",IFERROR(INDEX(Base_de_Clientes_Extra[RAZÃO],MATCH(B46,Base_de_Clientes_Extra[NB],0)),"VALOR NÃO ENCONTRADO"))</f>
        <v/>
      </c>
      <c r="C48" s="126"/>
      <c r="D48" s="126"/>
      <c r="E48" s="127"/>
      <c r="F48" s="4" t="s">
        <v>4</v>
      </c>
      <c r="G48" s="12" t="str">
        <f ca="1">IF(B46="","",TODAY())</f>
        <v/>
      </c>
      <c r="H48" s="9"/>
      <c r="I48" s="8"/>
      <c r="J48" s="8"/>
      <c r="K48" s="8"/>
      <c r="M48" s="8"/>
    </row>
    <row r="49" spans="1:13" ht="6" customHeight="1" x14ac:dyDescent="0.25">
      <c r="A49" s="1"/>
      <c r="G49" s="14"/>
      <c r="M49" s="8"/>
    </row>
    <row r="50" spans="1:13" x14ac:dyDescent="0.25">
      <c r="A50" s="4" t="s">
        <v>0</v>
      </c>
      <c r="B50" s="125" t="str">
        <f>IF(B46="","",IFERROR(INDEX(Base_de_Clientes_Extra[ENDEREÇO],MATCH(B46,Base_de_Clientes_Extra[NB],0)),"VALOR NÃO ENCONTRADO"))</f>
        <v/>
      </c>
      <c r="C50" s="126"/>
      <c r="D50" s="126"/>
      <c r="E50" s="127"/>
      <c r="F50" s="4" t="s">
        <v>9</v>
      </c>
      <c r="G50" s="16" t="str">
        <f>IF(B46="","",IFERROR(INDEX(Base_de_Clientes_Extra[DV],MATCH(B46,Base_de_Clientes_Extra[NB],0)),"ERRO"))</f>
        <v/>
      </c>
      <c r="H50" s="13"/>
      <c r="I50" s="8"/>
      <c r="J50" s="8"/>
      <c r="K50" s="8"/>
      <c r="M50" s="8"/>
    </row>
    <row r="51" spans="1:13" ht="6" customHeight="1" x14ac:dyDescent="0.25">
      <c r="A51" s="1"/>
      <c r="H51" s="7"/>
      <c r="M51" s="8"/>
    </row>
    <row r="52" spans="1:13" x14ac:dyDescent="0.25">
      <c r="A52" s="4" t="s">
        <v>1</v>
      </c>
      <c r="B52" s="125" t="str">
        <f>IF(B46="","",IFERROR(INDEX(Base_de_Clientes_Extra[CIDADE],MATCH(B46,Base_de_Clientes_Extra[NB],0)),"VALOR NÃO ENCONTRADO"))</f>
        <v/>
      </c>
      <c r="C52" s="126"/>
      <c r="D52" s="127"/>
      <c r="E52" s="3"/>
      <c r="F52" s="4" t="s">
        <v>5</v>
      </c>
      <c r="G52" s="125" t="str">
        <f>IF(B46="","",IFERROR(INDEX(Base_de_Clientes_Extra[BAIRRO],MATCH(B46,Base_de_Clientes_Extra[NB],0)),"VALOR NÃO ENCONTRADO"))</f>
        <v/>
      </c>
      <c r="H52" s="127"/>
      <c r="M52" s="8"/>
    </row>
    <row r="53" spans="1:13" ht="6" customHeight="1" x14ac:dyDescent="0.25">
      <c r="A53" s="1"/>
      <c r="G53" s="10"/>
      <c r="J53" t="s">
        <v>16885</v>
      </c>
      <c r="M53" s="8"/>
    </row>
    <row r="54" spans="1:13" x14ac:dyDescent="0.25">
      <c r="A54" s="4" t="s">
        <v>2</v>
      </c>
      <c r="B54" s="125" t="str">
        <f>IF(B46="","",IFERROR(INDEX(Base_de_Clientes_Extra[FANTASIA],MATCH(B46,Base_de_Clientes_Extra[NB],0)),"VALOR NÃO ENCONTRADO"))</f>
        <v/>
      </c>
      <c r="C54" s="126"/>
      <c r="D54" s="126"/>
      <c r="E54" s="127"/>
      <c r="F54" s="4" t="s">
        <v>16876</v>
      </c>
      <c r="G54" s="63" t="str">
        <f>IF(B46="","",IFERROR(INDEX(_02_02_20[Codigo Setor],MATCH(B46,_02_02_20[[Cliente ]],0)),"ERRO"))</f>
        <v/>
      </c>
      <c r="M54" s="8"/>
    </row>
    <row r="55" spans="1:13" x14ac:dyDescent="0.25">
      <c r="M55" s="8"/>
    </row>
    <row r="56" spans="1:13" x14ac:dyDescent="0.25">
      <c r="M56" s="8"/>
    </row>
    <row r="57" spans="1:13" x14ac:dyDescent="0.25">
      <c r="M57" s="8"/>
    </row>
    <row r="58" spans="1:13" x14ac:dyDescent="0.25">
      <c r="M58" s="8"/>
    </row>
    <row r="59" spans="1:13" x14ac:dyDescent="0.25">
      <c r="M59" s="8"/>
    </row>
    <row r="60" spans="1:13" x14ac:dyDescent="0.25">
      <c r="M60" s="8"/>
    </row>
    <row r="61" spans="1:13" x14ac:dyDescent="0.25">
      <c r="M61" s="8"/>
    </row>
    <row r="62" spans="1:13" x14ac:dyDescent="0.25">
      <c r="M62" s="8"/>
    </row>
    <row r="63" spans="1:13" x14ac:dyDescent="0.25">
      <c r="M63" s="8"/>
    </row>
    <row r="64" spans="1:13" x14ac:dyDescent="0.25">
      <c r="M64" s="8"/>
    </row>
    <row r="65" spans="13:13" x14ac:dyDescent="0.25">
      <c r="M65" s="8"/>
    </row>
    <row r="66" spans="13:13" x14ac:dyDescent="0.25">
      <c r="M66" s="8"/>
    </row>
    <row r="67" spans="13:13" x14ac:dyDescent="0.25">
      <c r="M67" s="8"/>
    </row>
    <row r="68" spans="13:13" x14ac:dyDescent="0.25">
      <c r="M68" s="8"/>
    </row>
    <row r="69" spans="13:13" x14ac:dyDescent="0.25">
      <c r="M69" s="8"/>
    </row>
    <row r="70" spans="13:13" x14ac:dyDescent="0.25">
      <c r="M70" s="8"/>
    </row>
    <row r="71" spans="13:13" x14ac:dyDescent="0.25">
      <c r="M71" s="8"/>
    </row>
    <row r="72" spans="13:13" x14ac:dyDescent="0.25">
      <c r="M72" s="8"/>
    </row>
    <row r="73" spans="13:13" x14ac:dyDescent="0.25">
      <c r="M73" s="8"/>
    </row>
    <row r="74" spans="13:13" x14ac:dyDescent="0.25">
      <c r="M74" s="8"/>
    </row>
    <row r="75" spans="13:13" x14ac:dyDescent="0.25">
      <c r="M75" s="8"/>
    </row>
    <row r="76" spans="13:13" x14ac:dyDescent="0.25">
      <c r="M76" s="8"/>
    </row>
    <row r="77" spans="13:13" x14ac:dyDescent="0.25">
      <c r="M77" s="8"/>
    </row>
  </sheetData>
  <mergeCells count="46">
    <mergeCell ref="L40:M40"/>
    <mergeCell ref="L41:M41"/>
    <mergeCell ref="L42:M42"/>
    <mergeCell ref="L43:M43"/>
    <mergeCell ref="L35:M35"/>
    <mergeCell ref="L36:M36"/>
    <mergeCell ref="L37:M37"/>
    <mergeCell ref="L38:M38"/>
    <mergeCell ref="L39:M39"/>
    <mergeCell ref="L30:M30"/>
    <mergeCell ref="L31:M31"/>
    <mergeCell ref="L32:M32"/>
    <mergeCell ref="L33:M33"/>
    <mergeCell ref="L34:M34"/>
    <mergeCell ref="B52:D52"/>
    <mergeCell ref="G52:H52"/>
    <mergeCell ref="L15:M15"/>
    <mergeCell ref="L16:M16"/>
    <mergeCell ref="L17:M17"/>
    <mergeCell ref="L18:M18"/>
    <mergeCell ref="L19:M19"/>
    <mergeCell ref="L25:M25"/>
    <mergeCell ref="L27:M27"/>
    <mergeCell ref="L28:M28"/>
    <mergeCell ref="L29:M29"/>
    <mergeCell ref="L20:M20"/>
    <mergeCell ref="L21:M21"/>
    <mergeCell ref="L22:M22"/>
    <mergeCell ref="L23:M23"/>
    <mergeCell ref="L24:M24"/>
    <mergeCell ref="B54:E54"/>
    <mergeCell ref="B46:C46"/>
    <mergeCell ref="B48:E48"/>
    <mergeCell ref="B50:E50"/>
    <mergeCell ref="D1:H2"/>
    <mergeCell ref="B9:E9"/>
    <mergeCell ref="B13:E13"/>
    <mergeCell ref="B11:D11"/>
    <mergeCell ref="G11:H11"/>
    <mergeCell ref="B5:C5"/>
    <mergeCell ref="B7:E7"/>
    <mergeCell ref="E4:H4"/>
    <mergeCell ref="C15:E15"/>
    <mergeCell ref="D44:E44"/>
    <mergeCell ref="F44:G44"/>
    <mergeCell ref="B44:C4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7" r:id="rId4" name="Check Box 15">
              <controlPr defaultSize="0" autoFill="0" autoLine="0" autoPict="0">
                <anchor moveWithCells="1">
                  <from>
                    <xdr:col>11</xdr:col>
                    <xdr:colOff>9525</xdr:colOff>
                    <xdr:row>14</xdr:row>
                    <xdr:rowOff>180975</xdr:rowOff>
                  </from>
                  <to>
                    <xdr:col>12</xdr:col>
                    <xdr:colOff>161925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Check Box 23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161925</xdr:rowOff>
                  </from>
                  <to>
                    <xdr:col>12</xdr:col>
                    <xdr:colOff>161925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Check Box 24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152400</xdr:rowOff>
                  </from>
                  <to>
                    <xdr:col>12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7" name="Check Box 25">
              <controlPr defaultSize="0" autoFill="0" autoLine="0" autoPict="0">
                <anchor moveWithCells="1">
                  <from>
                    <xdr:col>11</xdr:col>
                    <xdr:colOff>9525</xdr:colOff>
                    <xdr:row>17</xdr:row>
                    <xdr:rowOff>152400</xdr:rowOff>
                  </from>
                  <to>
                    <xdr:col>12</xdr:col>
                    <xdr:colOff>161925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8" name="Check Box 26">
              <controlPr defaultSize="0" autoFill="0" autoLine="0" autoPict="0">
                <anchor moveWithCells="1">
                  <from>
                    <xdr:col>11</xdr:col>
                    <xdr:colOff>9525</xdr:colOff>
                    <xdr:row>18</xdr:row>
                    <xdr:rowOff>171450</xdr:rowOff>
                  </from>
                  <to>
                    <xdr:col>12</xdr:col>
                    <xdr:colOff>161925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9" name="Check Box 27">
              <controlPr defaultSize="0" autoFill="0" autoLine="0" autoPict="0">
                <anchor moveWithCells="1">
                  <from>
                    <xdr:col>11</xdr:col>
                    <xdr:colOff>9525</xdr:colOff>
                    <xdr:row>19</xdr:row>
                    <xdr:rowOff>171450</xdr:rowOff>
                  </from>
                  <to>
                    <xdr:col>12</xdr:col>
                    <xdr:colOff>161925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0" name="Check Box 28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171450</xdr:rowOff>
                  </from>
                  <to>
                    <xdr:col>12</xdr:col>
                    <xdr:colOff>161925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1" name="Check Box 29">
              <controlPr defaultSize="0" autoFill="0" autoLine="0" autoPict="0">
                <anchor moveWithCells="1">
                  <from>
                    <xdr:col>11</xdr:col>
                    <xdr:colOff>9525</xdr:colOff>
                    <xdr:row>21</xdr:row>
                    <xdr:rowOff>171450</xdr:rowOff>
                  </from>
                  <to>
                    <xdr:col>12</xdr:col>
                    <xdr:colOff>161925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2" name="Check Box 30">
              <controlPr defaultSize="0" autoFill="0" autoLine="0" autoPict="0">
                <anchor moveWithCells="1">
                  <from>
                    <xdr:col>11</xdr:col>
                    <xdr:colOff>9525</xdr:colOff>
                    <xdr:row>22</xdr:row>
                    <xdr:rowOff>161925</xdr:rowOff>
                  </from>
                  <to>
                    <xdr:col>12</xdr:col>
                    <xdr:colOff>161925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3" name="Check Box 31">
              <controlPr defaultSize="0" autoFill="0" autoLine="0" autoPict="0">
                <anchor moveWithCells="1">
                  <from>
                    <xdr:col>11</xdr:col>
                    <xdr:colOff>9525</xdr:colOff>
                    <xdr:row>23</xdr:row>
                    <xdr:rowOff>152400</xdr:rowOff>
                  </from>
                  <to>
                    <xdr:col>12</xdr:col>
                    <xdr:colOff>161925</xdr:colOff>
                    <xdr:row>24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4" name="Check Box 32">
              <controlPr defaultSize="0" autoFill="0" autoLine="0" autoPict="0">
                <anchor moveWithCells="1">
                  <from>
                    <xdr:col>11</xdr:col>
                    <xdr:colOff>9525</xdr:colOff>
                    <xdr:row>24</xdr:row>
                    <xdr:rowOff>161925</xdr:rowOff>
                  </from>
                  <to>
                    <xdr:col>12</xdr:col>
                    <xdr:colOff>161925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5" name="Check Box 33">
              <controlPr defaultSize="0" autoFill="0" autoLine="0" autoPict="0">
                <anchor moveWithCells="1">
                  <from>
                    <xdr:col>11</xdr:col>
                    <xdr:colOff>9525</xdr:colOff>
                    <xdr:row>25</xdr:row>
                    <xdr:rowOff>161925</xdr:rowOff>
                  </from>
                  <to>
                    <xdr:col>12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6" name="Check Box 34">
              <controlPr defaultSize="0" autoFill="0" autoLine="0" autoPict="0">
                <anchor moveWithCells="1">
                  <from>
                    <xdr:col>11</xdr:col>
                    <xdr:colOff>9525</xdr:colOff>
                    <xdr:row>26</xdr:row>
                    <xdr:rowOff>161925</xdr:rowOff>
                  </from>
                  <to>
                    <xdr:col>12</xdr:col>
                    <xdr:colOff>161925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7" name="Check Box 35">
              <controlPr defaultSize="0" autoFill="0" autoLine="0" autoPict="0">
                <anchor moveWithCells="1">
                  <from>
                    <xdr:col>11</xdr:col>
                    <xdr:colOff>9525</xdr:colOff>
                    <xdr:row>27</xdr:row>
                    <xdr:rowOff>161925</xdr:rowOff>
                  </from>
                  <to>
                    <xdr:col>12</xdr:col>
                    <xdr:colOff>161925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18" name="Check Box 36">
              <controlPr defaultSize="0" autoFill="0" autoLine="0" autoPict="0">
                <anchor moveWithCells="1">
                  <from>
                    <xdr:col>11</xdr:col>
                    <xdr:colOff>9525</xdr:colOff>
                    <xdr:row>28</xdr:row>
                    <xdr:rowOff>161925</xdr:rowOff>
                  </from>
                  <to>
                    <xdr:col>12</xdr:col>
                    <xdr:colOff>161925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9" name="Check Box 37">
              <controlPr defaultSize="0" autoFill="0" autoLine="0" autoPict="0">
                <anchor moveWithCells="1">
                  <from>
                    <xdr:col>11</xdr:col>
                    <xdr:colOff>9525</xdr:colOff>
                    <xdr:row>29</xdr:row>
                    <xdr:rowOff>161925</xdr:rowOff>
                  </from>
                  <to>
                    <xdr:col>12</xdr:col>
                    <xdr:colOff>161925</xdr:colOff>
                    <xdr:row>30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20" name="Check Box 38">
              <controlPr defaultSize="0" autoFill="0" autoLine="0" autoPict="0">
                <anchor moveWithCells="1">
                  <from>
                    <xdr:col>11</xdr:col>
                    <xdr:colOff>9525</xdr:colOff>
                    <xdr:row>30</xdr:row>
                    <xdr:rowOff>161925</xdr:rowOff>
                  </from>
                  <to>
                    <xdr:col>12</xdr:col>
                    <xdr:colOff>161925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21" name="Check Box 39">
              <controlPr defaultSize="0" autoFill="0" autoLine="0" autoPict="0">
                <anchor moveWithCells="1">
                  <from>
                    <xdr:col>11</xdr:col>
                    <xdr:colOff>9525</xdr:colOff>
                    <xdr:row>31</xdr:row>
                    <xdr:rowOff>161925</xdr:rowOff>
                  </from>
                  <to>
                    <xdr:col>12</xdr:col>
                    <xdr:colOff>161925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22" name="Check Box 40">
              <controlPr defaultSize="0" autoFill="0" autoLine="0" autoPict="0">
                <anchor moveWithCells="1">
                  <from>
                    <xdr:col>11</xdr:col>
                    <xdr:colOff>9525</xdr:colOff>
                    <xdr:row>32</xdr:row>
                    <xdr:rowOff>171450</xdr:rowOff>
                  </from>
                  <to>
                    <xdr:col>12</xdr:col>
                    <xdr:colOff>161925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23" name="Check Box 42">
              <controlPr defaultSize="0" autoFill="0" autoLine="0" autoPict="0">
                <anchor moveWithCells="1">
                  <from>
                    <xdr:col>11</xdr:col>
                    <xdr:colOff>9525</xdr:colOff>
                    <xdr:row>33</xdr:row>
                    <xdr:rowOff>171450</xdr:rowOff>
                  </from>
                  <to>
                    <xdr:col>12</xdr:col>
                    <xdr:colOff>161925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24" name="Check Box 43">
              <controlPr defaultSize="0" autoFill="0" autoLine="0" autoPict="0">
                <anchor moveWithCells="1">
                  <from>
                    <xdr:col>11</xdr:col>
                    <xdr:colOff>9525</xdr:colOff>
                    <xdr:row>34</xdr:row>
                    <xdr:rowOff>171450</xdr:rowOff>
                  </from>
                  <to>
                    <xdr:col>12</xdr:col>
                    <xdr:colOff>161925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25" name="Check Box 44">
              <controlPr defaultSize="0" autoFill="0" autoLine="0" autoPict="0">
                <anchor moveWithCells="1">
                  <from>
                    <xdr:col>11</xdr:col>
                    <xdr:colOff>9525</xdr:colOff>
                    <xdr:row>35</xdr:row>
                    <xdr:rowOff>171450</xdr:rowOff>
                  </from>
                  <to>
                    <xdr:col>12</xdr:col>
                    <xdr:colOff>161925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6" name="Check Box 45">
              <controlPr defaultSize="0" autoFill="0" autoLine="0" autoPict="0">
                <anchor moveWithCells="1">
                  <from>
                    <xdr:col>11</xdr:col>
                    <xdr:colOff>9525</xdr:colOff>
                    <xdr:row>36</xdr:row>
                    <xdr:rowOff>171450</xdr:rowOff>
                  </from>
                  <to>
                    <xdr:col>12</xdr:col>
                    <xdr:colOff>152400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27" name="Check Box 46">
              <controlPr defaultSize="0" autoFill="0" autoLine="0" autoPict="0">
                <anchor moveWithCells="1">
                  <from>
                    <xdr:col>11</xdr:col>
                    <xdr:colOff>9525</xdr:colOff>
                    <xdr:row>37</xdr:row>
                    <xdr:rowOff>171450</xdr:rowOff>
                  </from>
                  <to>
                    <xdr:col>12</xdr:col>
                    <xdr:colOff>152400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28" name="Check Box 47">
              <controlPr defaultSize="0" autoFill="0" autoLine="0" autoPict="0">
                <anchor moveWithCells="1">
                  <from>
                    <xdr:col>11</xdr:col>
                    <xdr:colOff>9525</xdr:colOff>
                    <xdr:row>38</xdr:row>
                    <xdr:rowOff>171450</xdr:rowOff>
                  </from>
                  <to>
                    <xdr:col>12</xdr:col>
                    <xdr:colOff>152400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29" name="Check Box 48">
              <controlPr defaultSize="0" autoFill="0" autoLine="0" autoPict="0">
                <anchor moveWithCells="1">
                  <from>
                    <xdr:col>11</xdr:col>
                    <xdr:colOff>9525</xdr:colOff>
                    <xdr:row>39</xdr:row>
                    <xdr:rowOff>171450</xdr:rowOff>
                  </from>
                  <to>
                    <xdr:col>12</xdr:col>
                    <xdr:colOff>152400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30" name="Check Box 49">
              <controlPr defaultSize="0" autoFill="0" autoLine="0" autoPict="0">
                <anchor moveWithCells="1">
                  <from>
                    <xdr:col>11</xdr:col>
                    <xdr:colOff>19050</xdr:colOff>
                    <xdr:row>40</xdr:row>
                    <xdr:rowOff>171450</xdr:rowOff>
                  </from>
                  <to>
                    <xdr:col>12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31" name="Check Box 50">
              <controlPr defaultSize="0" autoFill="0" autoLine="0" autoPict="0">
                <anchor moveWithCells="1">
                  <from>
                    <xdr:col>11</xdr:col>
                    <xdr:colOff>9525</xdr:colOff>
                    <xdr:row>41</xdr:row>
                    <xdr:rowOff>161925</xdr:rowOff>
                  </from>
                  <to>
                    <xdr:col>12</xdr:col>
                    <xdr:colOff>152400</xdr:colOff>
                    <xdr:row>42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30AB-65B3-48FC-BD2C-DD818A7C1E35}">
  <sheetPr codeName="Planilha1"/>
  <dimension ref="A1:BN2772"/>
  <sheetViews>
    <sheetView workbookViewId="0">
      <selection activeCell="G2" sqref="G2"/>
    </sheetView>
  </sheetViews>
  <sheetFormatPr defaultRowHeight="15" x14ac:dyDescent="0.25"/>
  <cols>
    <col min="1" max="1" width="14.140625" bestFit="1" customWidth="1"/>
    <col min="2" max="2" width="10.140625" bestFit="1" customWidth="1"/>
    <col min="3" max="3" width="46.7109375" bestFit="1" customWidth="1"/>
    <col min="4" max="5" width="13.7109375" bestFit="1" customWidth="1"/>
    <col min="6" max="6" width="14" bestFit="1" customWidth="1"/>
    <col min="7" max="7" width="14.5703125" bestFit="1" customWidth="1"/>
    <col min="8" max="8" width="17.28515625" bestFit="1" customWidth="1"/>
    <col min="9" max="9" width="17" bestFit="1" customWidth="1"/>
    <col min="10" max="10" width="16.28515625" bestFit="1" customWidth="1"/>
    <col min="11" max="11" width="16.42578125" bestFit="1" customWidth="1"/>
    <col min="12" max="12" width="14.85546875" bestFit="1" customWidth="1"/>
    <col min="13" max="13" width="16.28515625" bestFit="1" customWidth="1"/>
    <col min="14" max="14" width="14.5703125" bestFit="1" customWidth="1"/>
    <col min="15" max="15" width="17.140625" bestFit="1" customWidth="1"/>
    <col min="16" max="16" width="72.85546875" bestFit="1" customWidth="1"/>
    <col min="17" max="17" width="24.85546875" bestFit="1" customWidth="1"/>
    <col min="18" max="18" width="14.5703125" bestFit="1" customWidth="1"/>
    <col min="19" max="19" width="10.28515625" bestFit="1" customWidth="1"/>
    <col min="20" max="20" width="8.5703125" bestFit="1" customWidth="1"/>
    <col min="21" max="21" width="9" bestFit="1" customWidth="1"/>
    <col min="22" max="22" width="15.7109375" bestFit="1" customWidth="1"/>
    <col min="23" max="23" width="16.140625" bestFit="1" customWidth="1"/>
    <col min="24" max="24" width="21.28515625" bestFit="1" customWidth="1"/>
    <col min="25" max="25" width="7.140625" bestFit="1" customWidth="1"/>
    <col min="26" max="26" width="16.42578125" bestFit="1" customWidth="1"/>
    <col min="27" max="27" width="16" bestFit="1" customWidth="1"/>
    <col min="28" max="29" width="12.7109375" bestFit="1" customWidth="1"/>
    <col min="30" max="30" width="17.140625" bestFit="1" customWidth="1"/>
    <col min="31" max="31" width="22" bestFit="1" customWidth="1"/>
    <col min="32" max="32" width="17.28515625" bestFit="1" customWidth="1"/>
    <col min="33" max="33" width="20.7109375" bestFit="1" customWidth="1"/>
    <col min="34" max="34" width="58.28515625" bestFit="1" customWidth="1"/>
    <col min="35" max="35" width="18.140625" bestFit="1" customWidth="1"/>
    <col min="36" max="36" width="13.140625" bestFit="1" customWidth="1"/>
    <col min="37" max="37" width="21" bestFit="1" customWidth="1"/>
    <col min="38" max="38" width="18.42578125" bestFit="1" customWidth="1"/>
    <col min="39" max="39" width="18.28515625" bestFit="1" customWidth="1"/>
    <col min="40" max="40" width="18.85546875" bestFit="1" customWidth="1"/>
    <col min="41" max="41" width="22.85546875" bestFit="1" customWidth="1"/>
    <col min="42" max="42" width="16.85546875" bestFit="1" customWidth="1"/>
    <col min="43" max="43" width="22.5703125" bestFit="1" customWidth="1"/>
    <col min="44" max="44" width="29.7109375" bestFit="1" customWidth="1"/>
    <col min="45" max="45" width="49.42578125" bestFit="1" customWidth="1"/>
    <col min="46" max="46" width="20.28515625" bestFit="1" customWidth="1"/>
    <col min="47" max="47" width="20.85546875" bestFit="1" customWidth="1"/>
    <col min="48" max="48" width="23.85546875" bestFit="1" customWidth="1"/>
    <col min="49" max="49" width="22.85546875" bestFit="1" customWidth="1"/>
    <col min="50" max="50" width="16.85546875" bestFit="1" customWidth="1"/>
    <col min="51" max="51" width="16.140625" bestFit="1" customWidth="1"/>
    <col min="52" max="52" width="22.7109375" bestFit="1" customWidth="1"/>
    <col min="53" max="53" width="16.85546875" bestFit="1" customWidth="1"/>
    <col min="54" max="54" width="28.85546875" bestFit="1" customWidth="1"/>
    <col min="55" max="55" width="33.42578125" bestFit="1" customWidth="1"/>
    <col min="56" max="56" width="26.140625" bestFit="1" customWidth="1"/>
    <col min="57" max="57" width="11.7109375" bestFit="1" customWidth="1"/>
    <col min="58" max="58" width="21" bestFit="1" customWidth="1"/>
    <col min="59" max="59" width="24.28515625" bestFit="1" customWidth="1"/>
    <col min="60" max="60" width="8.7109375" bestFit="1" customWidth="1"/>
    <col min="61" max="61" width="21.7109375" bestFit="1" customWidth="1"/>
    <col min="62" max="62" width="19.7109375" bestFit="1" customWidth="1"/>
    <col min="63" max="63" width="21.28515625" bestFit="1" customWidth="1"/>
    <col min="64" max="64" width="11.140625" bestFit="1" customWidth="1"/>
    <col min="65" max="65" width="6.85546875" style="45" bestFit="1" customWidth="1"/>
    <col min="66" max="66" width="8.7109375" bestFit="1" customWidth="1"/>
  </cols>
  <sheetData>
    <row r="1" spans="1:66" x14ac:dyDescent="0.25">
      <c r="A1" t="s">
        <v>16886</v>
      </c>
      <c r="B1" t="s">
        <v>16756</v>
      </c>
      <c r="C1" t="s">
        <v>16887</v>
      </c>
      <c r="D1" t="s">
        <v>16888</v>
      </c>
      <c r="E1" t="s">
        <v>16889</v>
      </c>
      <c r="F1" t="s">
        <v>16890</v>
      </c>
      <c r="G1" t="s">
        <v>16891</v>
      </c>
      <c r="H1" t="s">
        <v>16892</v>
      </c>
      <c r="I1" t="s">
        <v>16893</v>
      </c>
      <c r="J1" t="s">
        <v>16757</v>
      </c>
      <c r="K1" t="s">
        <v>16894</v>
      </c>
      <c r="L1" t="s">
        <v>16758</v>
      </c>
      <c r="M1" t="s">
        <v>16895</v>
      </c>
      <c r="N1" t="s">
        <v>16759</v>
      </c>
      <c r="O1" t="s">
        <v>16760</v>
      </c>
      <c r="P1" t="s">
        <v>16761</v>
      </c>
      <c r="Q1" t="s">
        <v>16896</v>
      </c>
      <c r="R1" t="s">
        <v>16897</v>
      </c>
      <c r="S1" t="s">
        <v>16898</v>
      </c>
      <c r="T1" t="s">
        <v>16762</v>
      </c>
      <c r="U1" t="s">
        <v>16763</v>
      </c>
      <c r="V1" t="s">
        <v>16899</v>
      </c>
      <c r="W1" t="s">
        <v>16900</v>
      </c>
      <c r="X1" t="s">
        <v>16901</v>
      </c>
      <c r="Y1" t="s">
        <v>16902</v>
      </c>
      <c r="Z1" t="s">
        <v>16903</v>
      </c>
      <c r="AA1" t="s">
        <v>16904</v>
      </c>
      <c r="AB1" t="s">
        <v>16905</v>
      </c>
      <c r="AC1" t="s">
        <v>16906</v>
      </c>
      <c r="AD1" t="s">
        <v>16907</v>
      </c>
      <c r="AE1" t="s">
        <v>16908</v>
      </c>
      <c r="AF1" t="s">
        <v>16909</v>
      </c>
      <c r="AG1" t="s">
        <v>16910</v>
      </c>
      <c r="AH1" t="s">
        <v>16911</v>
      </c>
      <c r="AI1" t="s">
        <v>16912</v>
      </c>
      <c r="AJ1" t="s">
        <v>16913</v>
      </c>
      <c r="AK1" t="s">
        <v>16914</v>
      </c>
      <c r="AL1" t="s">
        <v>16915</v>
      </c>
      <c r="AM1" t="s">
        <v>16916</v>
      </c>
      <c r="AN1" t="s">
        <v>16917</v>
      </c>
      <c r="AO1" t="s">
        <v>16918</v>
      </c>
      <c r="AP1" t="s">
        <v>16919</v>
      </c>
      <c r="AQ1" t="s">
        <v>16920</v>
      </c>
      <c r="AR1" t="s">
        <v>16921</v>
      </c>
      <c r="AS1" t="s">
        <v>16922</v>
      </c>
      <c r="AT1" t="s">
        <v>16923</v>
      </c>
      <c r="AU1" t="s">
        <v>16924</v>
      </c>
      <c r="AV1" t="s">
        <v>16925</v>
      </c>
      <c r="AW1" t="s">
        <v>16926</v>
      </c>
      <c r="AX1" t="s">
        <v>16927</v>
      </c>
      <c r="AY1" t="s">
        <v>16928</v>
      </c>
      <c r="AZ1" t="s">
        <v>16929</v>
      </c>
      <c r="BA1" t="s">
        <v>16930</v>
      </c>
      <c r="BB1" t="s">
        <v>16931</v>
      </c>
      <c r="BC1" t="s">
        <v>16932</v>
      </c>
      <c r="BD1" t="s">
        <v>16933</v>
      </c>
      <c r="BE1" t="s">
        <v>16934</v>
      </c>
      <c r="BF1" t="s">
        <v>16935</v>
      </c>
      <c r="BG1" t="s">
        <v>16936</v>
      </c>
      <c r="BH1" t="s">
        <v>16937</v>
      </c>
      <c r="BI1" t="s">
        <v>16938</v>
      </c>
      <c r="BJ1" t="s">
        <v>16939</v>
      </c>
      <c r="BK1" t="s">
        <v>16940</v>
      </c>
      <c r="BL1" t="s">
        <v>16941</v>
      </c>
      <c r="BM1" s="45" t="s">
        <v>16754</v>
      </c>
      <c r="BN1" t="s">
        <v>16755</v>
      </c>
    </row>
    <row r="2" spans="1:66" x14ac:dyDescent="0.25">
      <c r="A2">
        <v>1</v>
      </c>
      <c r="B2">
        <v>1</v>
      </c>
      <c r="C2" s="6" t="s">
        <v>16942</v>
      </c>
      <c r="D2">
        <v>5</v>
      </c>
      <c r="E2">
        <v>1</v>
      </c>
      <c r="F2">
        <v>10</v>
      </c>
      <c r="G2">
        <v>109</v>
      </c>
      <c r="H2" s="6" t="s">
        <v>16943</v>
      </c>
      <c r="I2">
        <v>1</v>
      </c>
      <c r="J2">
        <v>710625</v>
      </c>
      <c r="K2">
        <v>6</v>
      </c>
      <c r="L2" s="55">
        <v>43587</v>
      </c>
      <c r="M2" s="6" t="s">
        <v>16765</v>
      </c>
      <c r="N2" s="55">
        <v>44686</v>
      </c>
      <c r="O2">
        <v>118784</v>
      </c>
      <c r="P2" s="6" t="s">
        <v>16764</v>
      </c>
      <c r="Q2" s="6" t="s">
        <v>16944</v>
      </c>
      <c r="R2">
        <v>1</v>
      </c>
      <c r="S2">
        <v>0</v>
      </c>
      <c r="T2">
        <v>-1</v>
      </c>
      <c r="U2">
        <v>1651</v>
      </c>
      <c r="V2" s="6" t="s">
        <v>16945</v>
      </c>
      <c r="W2" s="6" t="s">
        <v>16946</v>
      </c>
      <c r="X2" s="55">
        <v>44669</v>
      </c>
      <c r="Y2">
        <v>90000</v>
      </c>
      <c r="Z2">
        <v>1301.5999999999999</v>
      </c>
      <c r="AA2" s="6" t="s">
        <v>16885</v>
      </c>
      <c r="AB2" s="6" t="s">
        <v>16947</v>
      </c>
      <c r="AD2" s="6" t="s">
        <v>16948</v>
      </c>
      <c r="AE2">
        <v>50802</v>
      </c>
      <c r="AF2">
        <v>46070</v>
      </c>
      <c r="AG2" s="6" t="s">
        <v>16949</v>
      </c>
      <c r="AH2" s="6" t="s">
        <v>16950</v>
      </c>
      <c r="AI2" s="6" t="s">
        <v>16951</v>
      </c>
      <c r="AJ2" s="6" t="s">
        <v>16765</v>
      </c>
      <c r="AK2" s="6" t="s">
        <v>16765</v>
      </c>
      <c r="AL2" s="6" t="s">
        <v>16765</v>
      </c>
      <c r="AM2" s="6" t="s">
        <v>16952</v>
      </c>
      <c r="AN2">
        <v>0</v>
      </c>
      <c r="AO2" s="55">
        <v>44669</v>
      </c>
      <c r="AP2" s="6" t="s">
        <v>16953</v>
      </c>
      <c r="AQ2">
        <v>0</v>
      </c>
      <c r="AR2" s="6" t="s">
        <v>16954</v>
      </c>
      <c r="AS2" s="6" t="s">
        <v>16955</v>
      </c>
      <c r="AT2" s="6" t="s">
        <v>16947</v>
      </c>
      <c r="AU2">
        <v>0</v>
      </c>
      <c r="AV2">
        <v>0</v>
      </c>
      <c r="AW2" s="6" t="s">
        <v>16956</v>
      </c>
      <c r="AX2" s="6" t="s">
        <v>16957</v>
      </c>
      <c r="AY2" s="6" t="s">
        <v>16765</v>
      </c>
      <c r="AZ2" s="6" t="s">
        <v>16958</v>
      </c>
      <c r="BA2" s="6" t="s">
        <v>16765</v>
      </c>
      <c r="BB2" s="6" t="s">
        <v>16959</v>
      </c>
      <c r="BC2" s="6" t="s">
        <v>16765</v>
      </c>
      <c r="BD2" s="6" t="s">
        <v>16960</v>
      </c>
      <c r="BE2" s="6" t="s">
        <v>16961</v>
      </c>
      <c r="BF2" s="6" t="s">
        <v>13575</v>
      </c>
      <c r="BG2" s="6" t="s">
        <v>13575</v>
      </c>
      <c r="BH2" s="6" t="s">
        <v>16959</v>
      </c>
      <c r="BI2">
        <v>0</v>
      </c>
      <c r="BJ2" s="6" t="s">
        <v>16958</v>
      </c>
      <c r="BK2">
        <v>0</v>
      </c>
      <c r="BL2" s="6" t="s">
        <v>315</v>
      </c>
      <c r="BM2" s="56">
        <f>COUNTIF($B$2:B2,B2)</f>
        <v>1</v>
      </c>
      <c r="BN2" s="6" t="str">
        <f t="shared" ref="BN2:BN65" si="0">CONCATENATE(B2,"-",BM2)</f>
        <v>1-1</v>
      </c>
    </row>
    <row r="3" spans="1:66" x14ac:dyDescent="0.25">
      <c r="A3">
        <v>1</v>
      </c>
      <c r="B3">
        <v>16</v>
      </c>
      <c r="C3" s="6" t="s">
        <v>16962</v>
      </c>
      <c r="D3">
        <v>5</v>
      </c>
      <c r="E3">
        <v>1</v>
      </c>
      <c r="F3">
        <v>10</v>
      </c>
      <c r="G3">
        <v>109</v>
      </c>
      <c r="H3" s="6" t="s">
        <v>16963</v>
      </c>
      <c r="I3">
        <v>1</v>
      </c>
      <c r="J3">
        <v>299681</v>
      </c>
      <c r="K3">
        <v>6</v>
      </c>
      <c r="L3" s="55">
        <v>42870</v>
      </c>
      <c r="M3" s="6" t="s">
        <v>16765</v>
      </c>
      <c r="N3" s="55">
        <v>44568</v>
      </c>
      <c r="O3">
        <v>126677</v>
      </c>
      <c r="P3" s="6" t="s">
        <v>16766</v>
      </c>
      <c r="Q3" s="6" t="s">
        <v>16964</v>
      </c>
      <c r="R3">
        <v>1</v>
      </c>
      <c r="S3">
        <v>0</v>
      </c>
      <c r="T3">
        <v>-1</v>
      </c>
      <c r="U3">
        <v>3237.25</v>
      </c>
      <c r="V3" s="6" t="s">
        <v>16945</v>
      </c>
      <c r="W3" s="6" t="s">
        <v>16946</v>
      </c>
      <c r="X3" s="55">
        <v>44663</v>
      </c>
      <c r="Y3">
        <v>60000</v>
      </c>
      <c r="Z3">
        <v>1641.68</v>
      </c>
      <c r="AA3" s="6" t="s">
        <v>16965</v>
      </c>
      <c r="AB3" s="6" t="s">
        <v>16947</v>
      </c>
      <c r="AD3" s="6" t="s">
        <v>16948</v>
      </c>
      <c r="AE3">
        <v>46306</v>
      </c>
      <c r="AF3">
        <v>42239</v>
      </c>
      <c r="AG3" s="6" t="s">
        <v>16949</v>
      </c>
      <c r="AH3" s="6" t="s">
        <v>16950</v>
      </c>
      <c r="AI3" s="6" t="s">
        <v>16951</v>
      </c>
      <c r="AJ3" s="6" t="s">
        <v>16765</v>
      </c>
      <c r="AK3" s="6" t="s">
        <v>16765</v>
      </c>
      <c r="AL3" s="6" t="s">
        <v>16765</v>
      </c>
      <c r="AM3" s="6" t="s">
        <v>16952</v>
      </c>
      <c r="AN3">
        <v>0</v>
      </c>
      <c r="AO3" s="55">
        <v>44663</v>
      </c>
      <c r="AP3" s="6" t="s">
        <v>16953</v>
      </c>
      <c r="AQ3">
        <v>0</v>
      </c>
      <c r="AR3" s="6" t="s">
        <v>16954</v>
      </c>
      <c r="AS3" s="6" t="s">
        <v>16955</v>
      </c>
      <c r="AT3" s="6" t="s">
        <v>16947</v>
      </c>
      <c r="AU3">
        <v>0</v>
      </c>
      <c r="AV3">
        <v>0</v>
      </c>
      <c r="AW3" s="6" t="s">
        <v>16956</v>
      </c>
      <c r="AX3" s="6" t="s">
        <v>16966</v>
      </c>
      <c r="AY3" s="6" t="s">
        <v>16765</v>
      </c>
      <c r="AZ3" s="6" t="s">
        <v>16958</v>
      </c>
      <c r="BA3" s="6" t="s">
        <v>16765</v>
      </c>
      <c r="BB3" s="6" t="s">
        <v>16959</v>
      </c>
      <c r="BC3" s="6" t="s">
        <v>16765</v>
      </c>
      <c r="BD3" s="6" t="s">
        <v>16960</v>
      </c>
      <c r="BE3" s="6" t="s">
        <v>16961</v>
      </c>
      <c r="BF3" s="6" t="s">
        <v>13575</v>
      </c>
      <c r="BG3" s="6" t="s">
        <v>13575</v>
      </c>
      <c r="BH3" s="6" t="s">
        <v>16959</v>
      </c>
      <c r="BI3">
        <v>0</v>
      </c>
      <c r="BJ3" s="6" t="s">
        <v>16958</v>
      </c>
      <c r="BK3">
        <v>0</v>
      </c>
      <c r="BL3" s="6" t="s">
        <v>315</v>
      </c>
      <c r="BM3" s="56">
        <f>COUNTIF($B$2:B3,B3)</f>
        <v>1</v>
      </c>
      <c r="BN3" s="6" t="str">
        <f t="shared" si="0"/>
        <v>16-1</v>
      </c>
    </row>
    <row r="4" spans="1:66" x14ac:dyDescent="0.25">
      <c r="A4">
        <v>1</v>
      </c>
      <c r="B4">
        <v>38</v>
      </c>
      <c r="C4" s="6" t="s">
        <v>16967</v>
      </c>
      <c r="D4">
        <v>5</v>
      </c>
      <c r="E4">
        <v>1</v>
      </c>
      <c r="F4">
        <v>10</v>
      </c>
      <c r="G4">
        <v>101</v>
      </c>
      <c r="H4" s="6" t="s">
        <v>16963</v>
      </c>
      <c r="I4">
        <v>1</v>
      </c>
      <c r="J4">
        <v>178090</v>
      </c>
      <c r="K4">
        <v>6</v>
      </c>
      <c r="L4" s="55">
        <v>42664</v>
      </c>
      <c r="M4" s="6" t="s">
        <v>16765</v>
      </c>
      <c r="N4" s="55">
        <v>44568</v>
      </c>
      <c r="O4">
        <v>118750</v>
      </c>
      <c r="P4" s="6" t="s">
        <v>16767</v>
      </c>
      <c r="Q4" s="6" t="s">
        <v>16968</v>
      </c>
      <c r="R4">
        <v>1</v>
      </c>
      <c r="S4">
        <v>0</v>
      </c>
      <c r="T4">
        <v>-1</v>
      </c>
      <c r="U4">
        <v>1803.8</v>
      </c>
      <c r="V4" s="6" t="s">
        <v>16945</v>
      </c>
      <c r="W4" s="6" t="s">
        <v>16946</v>
      </c>
      <c r="X4" s="55">
        <v>44663</v>
      </c>
      <c r="Y4">
        <v>0</v>
      </c>
      <c r="Z4">
        <v>2061.0300000000002</v>
      </c>
      <c r="AA4" s="6" t="s">
        <v>16969</v>
      </c>
      <c r="AB4" s="6" t="s">
        <v>16947</v>
      </c>
      <c r="AD4" s="6" t="s">
        <v>16948</v>
      </c>
      <c r="AE4">
        <v>43761</v>
      </c>
      <c r="AF4">
        <v>41150</v>
      </c>
      <c r="AG4" s="6" t="s">
        <v>16949</v>
      </c>
      <c r="AH4" s="6" t="s">
        <v>16950</v>
      </c>
      <c r="AI4" s="6" t="s">
        <v>16951</v>
      </c>
      <c r="AJ4" s="6" t="s">
        <v>16765</v>
      </c>
      <c r="AK4" s="6" t="s">
        <v>16765</v>
      </c>
      <c r="AL4" s="6" t="s">
        <v>16765</v>
      </c>
      <c r="AM4" s="6" t="s">
        <v>16952</v>
      </c>
      <c r="AN4">
        <v>0</v>
      </c>
      <c r="AO4" s="55">
        <v>44663</v>
      </c>
      <c r="AP4" s="6" t="s">
        <v>16953</v>
      </c>
      <c r="AQ4">
        <v>0</v>
      </c>
      <c r="AR4" s="6" t="s">
        <v>16954</v>
      </c>
      <c r="AS4" s="6" t="s">
        <v>16955</v>
      </c>
      <c r="AT4" s="6" t="s">
        <v>16947</v>
      </c>
      <c r="AU4">
        <v>0</v>
      </c>
      <c r="AV4">
        <v>0</v>
      </c>
      <c r="AW4" s="6" t="s">
        <v>16956</v>
      </c>
      <c r="AX4" s="6" t="s">
        <v>16970</v>
      </c>
      <c r="AY4" s="6" t="s">
        <v>16765</v>
      </c>
      <c r="AZ4" s="6" t="s">
        <v>16958</v>
      </c>
      <c r="BA4" s="6" t="s">
        <v>16765</v>
      </c>
      <c r="BB4" s="6" t="s">
        <v>16959</v>
      </c>
      <c r="BC4" s="6" t="s">
        <v>16765</v>
      </c>
      <c r="BD4" s="6" t="s">
        <v>16960</v>
      </c>
      <c r="BE4" s="6" t="s">
        <v>16961</v>
      </c>
      <c r="BF4" s="6" t="s">
        <v>13575</v>
      </c>
      <c r="BG4" s="6" t="s">
        <v>13575</v>
      </c>
      <c r="BH4" s="6" t="s">
        <v>16959</v>
      </c>
      <c r="BI4">
        <v>0</v>
      </c>
      <c r="BJ4" s="6" t="s">
        <v>16958</v>
      </c>
      <c r="BK4">
        <v>0</v>
      </c>
      <c r="BL4" s="6" t="s">
        <v>315</v>
      </c>
      <c r="BM4" s="56">
        <f>COUNTIF($B$2:B4,B4)</f>
        <v>1</v>
      </c>
      <c r="BN4" s="6" t="str">
        <f t="shared" si="0"/>
        <v>38-1</v>
      </c>
    </row>
    <row r="5" spans="1:66" x14ac:dyDescent="0.25">
      <c r="A5">
        <v>1</v>
      </c>
      <c r="B5">
        <v>38</v>
      </c>
      <c r="C5" s="6" t="s">
        <v>16967</v>
      </c>
      <c r="D5">
        <v>5</v>
      </c>
      <c r="E5">
        <v>1</v>
      </c>
      <c r="F5">
        <v>10</v>
      </c>
      <c r="G5">
        <v>101</v>
      </c>
      <c r="H5" s="6" t="s">
        <v>16963</v>
      </c>
      <c r="I5">
        <v>1</v>
      </c>
      <c r="J5">
        <v>933897</v>
      </c>
      <c r="K5">
        <v>6</v>
      </c>
      <c r="L5" s="55">
        <v>44034</v>
      </c>
      <c r="M5" s="6" t="s">
        <v>16765</v>
      </c>
      <c r="N5" s="55">
        <v>44720</v>
      </c>
      <c r="O5">
        <v>126677</v>
      </c>
      <c r="P5" s="6" t="s">
        <v>16766</v>
      </c>
      <c r="Q5" s="6" t="s">
        <v>16971</v>
      </c>
      <c r="R5">
        <v>1</v>
      </c>
      <c r="S5">
        <v>0</v>
      </c>
      <c r="T5">
        <v>-1</v>
      </c>
      <c r="U5">
        <v>3237.25</v>
      </c>
      <c r="V5" s="6" t="s">
        <v>16945</v>
      </c>
      <c r="W5" s="6" t="s">
        <v>16946</v>
      </c>
      <c r="X5" s="55">
        <v>44663</v>
      </c>
      <c r="Y5">
        <v>0</v>
      </c>
      <c r="Z5">
        <v>2061.0300000000002</v>
      </c>
      <c r="AA5" s="6" t="s">
        <v>16969</v>
      </c>
      <c r="AB5" s="6" t="s">
        <v>16947</v>
      </c>
      <c r="AD5" s="6" t="s">
        <v>16948</v>
      </c>
      <c r="AE5">
        <v>52370</v>
      </c>
      <c r="AF5">
        <v>47405</v>
      </c>
      <c r="AG5" s="6" t="s">
        <v>16949</v>
      </c>
      <c r="AH5" s="6" t="s">
        <v>16950</v>
      </c>
      <c r="AI5" s="6" t="s">
        <v>16951</v>
      </c>
      <c r="AJ5" s="6" t="s">
        <v>16765</v>
      </c>
      <c r="AK5" s="6" t="s">
        <v>16765</v>
      </c>
      <c r="AL5" s="6" t="s">
        <v>16765</v>
      </c>
      <c r="AM5" s="6" t="s">
        <v>16952</v>
      </c>
      <c r="AN5">
        <v>0</v>
      </c>
      <c r="AO5" s="55">
        <v>44663</v>
      </c>
      <c r="AP5" s="6" t="s">
        <v>16953</v>
      </c>
      <c r="AQ5">
        <v>0</v>
      </c>
      <c r="AR5" s="6" t="s">
        <v>16954</v>
      </c>
      <c r="AS5" s="6" t="s">
        <v>16955</v>
      </c>
      <c r="AT5" s="6" t="s">
        <v>16947</v>
      </c>
      <c r="AU5">
        <v>0</v>
      </c>
      <c r="AV5">
        <v>0</v>
      </c>
      <c r="AW5" s="6" t="s">
        <v>16956</v>
      </c>
      <c r="AX5" s="6" t="s">
        <v>16972</v>
      </c>
      <c r="AY5" s="6" t="s">
        <v>16765</v>
      </c>
      <c r="AZ5" s="6" t="s">
        <v>16958</v>
      </c>
      <c r="BA5" s="6" t="s">
        <v>16765</v>
      </c>
      <c r="BB5" s="6" t="s">
        <v>16959</v>
      </c>
      <c r="BC5" s="6" t="s">
        <v>16765</v>
      </c>
      <c r="BD5" s="6" t="s">
        <v>16960</v>
      </c>
      <c r="BE5" s="6" t="s">
        <v>16961</v>
      </c>
      <c r="BF5" s="6" t="s">
        <v>13575</v>
      </c>
      <c r="BG5" s="6" t="s">
        <v>13575</v>
      </c>
      <c r="BH5" s="6" t="s">
        <v>16959</v>
      </c>
      <c r="BI5">
        <v>0</v>
      </c>
      <c r="BJ5" s="6" t="s">
        <v>16958</v>
      </c>
      <c r="BK5">
        <v>0</v>
      </c>
      <c r="BL5" s="6" t="s">
        <v>315</v>
      </c>
      <c r="BM5" s="56">
        <f>COUNTIF($B$2:B5,B5)</f>
        <v>2</v>
      </c>
      <c r="BN5" s="6" t="str">
        <f t="shared" si="0"/>
        <v>38-2</v>
      </c>
    </row>
    <row r="6" spans="1:66" x14ac:dyDescent="0.25">
      <c r="A6">
        <v>1</v>
      </c>
      <c r="B6">
        <v>38</v>
      </c>
      <c r="C6" s="6" t="s">
        <v>16967</v>
      </c>
      <c r="D6">
        <v>5</v>
      </c>
      <c r="E6">
        <v>1</v>
      </c>
      <c r="F6">
        <v>10</v>
      </c>
      <c r="G6">
        <v>101</v>
      </c>
      <c r="H6" s="6" t="s">
        <v>16963</v>
      </c>
      <c r="I6">
        <v>1</v>
      </c>
      <c r="J6">
        <v>925593</v>
      </c>
      <c r="K6">
        <v>1</v>
      </c>
      <c r="L6" s="55">
        <v>40974</v>
      </c>
      <c r="M6" s="6" t="s">
        <v>16765</v>
      </c>
      <c r="N6" s="55">
        <v>44568</v>
      </c>
      <c r="O6">
        <v>218714</v>
      </c>
      <c r="P6" s="6" t="s">
        <v>16768</v>
      </c>
      <c r="Q6" s="6" t="s">
        <v>16973</v>
      </c>
      <c r="R6">
        <v>35</v>
      </c>
      <c r="S6">
        <v>0</v>
      </c>
      <c r="T6">
        <v>-35</v>
      </c>
      <c r="U6">
        <v>3500</v>
      </c>
      <c r="V6" s="6" t="s">
        <v>16974</v>
      </c>
      <c r="W6" s="6" t="s">
        <v>16946</v>
      </c>
      <c r="X6" s="55">
        <v>44663</v>
      </c>
      <c r="Y6">
        <v>0</v>
      </c>
      <c r="Z6">
        <v>2061.0300000000002</v>
      </c>
      <c r="AA6" s="6" t="s">
        <v>16969</v>
      </c>
      <c r="AB6" s="6" t="s">
        <v>16947</v>
      </c>
      <c r="AD6" s="6" t="s">
        <v>16765</v>
      </c>
      <c r="AE6">
        <v>21746</v>
      </c>
      <c r="AF6">
        <v>17630</v>
      </c>
      <c r="AG6" s="6" t="s">
        <v>16973</v>
      </c>
      <c r="AH6" s="6" t="s">
        <v>16950</v>
      </c>
      <c r="AI6" s="6" t="s">
        <v>16951</v>
      </c>
      <c r="AJ6" s="6" t="s">
        <v>16765</v>
      </c>
      <c r="AK6" s="6" t="s">
        <v>16765</v>
      </c>
      <c r="AL6" s="6" t="s">
        <v>16765</v>
      </c>
      <c r="AM6" s="6" t="s">
        <v>16952</v>
      </c>
      <c r="AN6">
        <v>0</v>
      </c>
      <c r="AO6" s="55">
        <v>44663</v>
      </c>
      <c r="AP6" s="6" t="s">
        <v>16953</v>
      </c>
      <c r="AQ6">
        <v>0</v>
      </c>
      <c r="AR6" s="6" t="s">
        <v>16975</v>
      </c>
      <c r="AS6" s="6" t="s">
        <v>16955</v>
      </c>
      <c r="AT6" s="6" t="s">
        <v>16947</v>
      </c>
      <c r="AU6">
        <v>0</v>
      </c>
      <c r="AV6">
        <v>0</v>
      </c>
      <c r="AW6" s="6" t="s">
        <v>16956</v>
      </c>
      <c r="AX6" s="6" t="s">
        <v>16976</v>
      </c>
      <c r="AY6" s="6" t="s">
        <v>16765</v>
      </c>
      <c r="AZ6" s="6" t="s">
        <v>16958</v>
      </c>
      <c r="BA6" s="6" t="s">
        <v>16765</v>
      </c>
      <c r="BB6" s="6" t="s">
        <v>16959</v>
      </c>
      <c r="BC6" s="6" t="s">
        <v>16765</v>
      </c>
      <c r="BD6" s="6" t="s">
        <v>16960</v>
      </c>
      <c r="BE6" s="6" t="s">
        <v>16961</v>
      </c>
      <c r="BF6" s="6" t="s">
        <v>13575</v>
      </c>
      <c r="BG6" s="6" t="s">
        <v>13575</v>
      </c>
      <c r="BH6" s="6" t="s">
        <v>16959</v>
      </c>
      <c r="BI6">
        <v>0</v>
      </c>
      <c r="BJ6" s="6" t="s">
        <v>16958</v>
      </c>
      <c r="BK6">
        <v>0</v>
      </c>
      <c r="BL6" s="6" t="s">
        <v>315</v>
      </c>
      <c r="BM6" s="56">
        <f>COUNTIF($B$2:B6,B6)</f>
        <v>3</v>
      </c>
      <c r="BN6" s="6" t="str">
        <f t="shared" si="0"/>
        <v>38-3</v>
      </c>
    </row>
    <row r="7" spans="1:66" x14ac:dyDescent="0.25">
      <c r="A7">
        <v>1</v>
      </c>
      <c r="B7">
        <v>40</v>
      </c>
      <c r="C7" s="6" t="s">
        <v>16977</v>
      </c>
      <c r="D7">
        <v>5</v>
      </c>
      <c r="E7">
        <v>1</v>
      </c>
      <c r="F7">
        <v>10</v>
      </c>
      <c r="G7">
        <v>104</v>
      </c>
      <c r="H7" s="6" t="s">
        <v>16943</v>
      </c>
      <c r="I7">
        <v>1</v>
      </c>
      <c r="J7">
        <v>180568</v>
      </c>
      <c r="K7">
        <v>1</v>
      </c>
      <c r="L7" s="55">
        <v>40079</v>
      </c>
      <c r="M7" s="6" t="s">
        <v>16765</v>
      </c>
      <c r="N7" s="55">
        <v>44568</v>
      </c>
      <c r="O7">
        <v>110927</v>
      </c>
      <c r="P7" s="6" t="s">
        <v>16769</v>
      </c>
      <c r="Q7" s="6" t="s">
        <v>16973</v>
      </c>
      <c r="R7">
        <v>1</v>
      </c>
      <c r="S7">
        <v>0</v>
      </c>
      <c r="T7">
        <v>-1</v>
      </c>
      <c r="U7">
        <v>1318.09</v>
      </c>
      <c r="V7" s="6" t="s">
        <v>16974</v>
      </c>
      <c r="W7" s="6" t="s">
        <v>16946</v>
      </c>
      <c r="X7" s="55">
        <v>44669</v>
      </c>
      <c r="Y7">
        <v>0</v>
      </c>
      <c r="Z7">
        <v>267.60000000000002</v>
      </c>
      <c r="AA7" s="6" t="s">
        <v>16885</v>
      </c>
      <c r="AB7" s="6" t="s">
        <v>16947</v>
      </c>
      <c r="AD7" s="6" t="s">
        <v>16765</v>
      </c>
      <c r="AE7">
        <v>8996</v>
      </c>
      <c r="AF7">
        <v>6437</v>
      </c>
      <c r="AG7" s="6" t="s">
        <v>16973</v>
      </c>
      <c r="AH7" s="6" t="s">
        <v>16950</v>
      </c>
      <c r="AI7" s="6" t="s">
        <v>16951</v>
      </c>
      <c r="AJ7" s="6" t="s">
        <v>16765</v>
      </c>
      <c r="AK7" s="6" t="s">
        <v>16765</v>
      </c>
      <c r="AL7" s="6" t="s">
        <v>16765</v>
      </c>
      <c r="AM7" s="6" t="s">
        <v>16952</v>
      </c>
      <c r="AN7">
        <v>0</v>
      </c>
      <c r="AO7" s="55">
        <v>44669</v>
      </c>
      <c r="AP7" s="6" t="s">
        <v>16953</v>
      </c>
      <c r="AQ7">
        <v>0</v>
      </c>
      <c r="AR7" s="6" t="s">
        <v>16975</v>
      </c>
      <c r="AS7" s="6" t="s">
        <v>16955</v>
      </c>
      <c r="AT7" s="6" t="s">
        <v>16947</v>
      </c>
      <c r="AU7">
        <v>0</v>
      </c>
      <c r="AV7">
        <v>0</v>
      </c>
      <c r="AW7" s="6" t="s">
        <v>16956</v>
      </c>
      <c r="AX7" s="6" t="s">
        <v>16978</v>
      </c>
      <c r="AY7" s="6" t="s">
        <v>16765</v>
      </c>
      <c r="AZ7" s="6" t="s">
        <v>16958</v>
      </c>
      <c r="BA7" s="6" t="s">
        <v>16765</v>
      </c>
      <c r="BB7" s="6" t="s">
        <v>16959</v>
      </c>
      <c r="BC7" s="6" t="s">
        <v>16765</v>
      </c>
      <c r="BD7" s="6" t="s">
        <v>16960</v>
      </c>
      <c r="BE7" s="6" t="s">
        <v>16961</v>
      </c>
      <c r="BF7" s="6" t="s">
        <v>13575</v>
      </c>
      <c r="BG7" s="6" t="s">
        <v>13575</v>
      </c>
      <c r="BH7" s="6" t="s">
        <v>16959</v>
      </c>
      <c r="BI7">
        <v>0</v>
      </c>
      <c r="BJ7" s="6" t="s">
        <v>16958</v>
      </c>
      <c r="BK7">
        <v>0</v>
      </c>
      <c r="BL7" s="6" t="s">
        <v>315</v>
      </c>
      <c r="BM7" s="56">
        <f>COUNTIF($B$2:B7,B7)</f>
        <v>1</v>
      </c>
      <c r="BN7" s="6" t="str">
        <f t="shared" si="0"/>
        <v>40-1</v>
      </c>
    </row>
    <row r="8" spans="1:66" x14ac:dyDescent="0.25">
      <c r="A8">
        <v>1</v>
      </c>
      <c r="B8">
        <v>61</v>
      </c>
      <c r="C8" s="6" t="s">
        <v>16979</v>
      </c>
      <c r="D8">
        <v>5</v>
      </c>
      <c r="E8">
        <v>1</v>
      </c>
      <c r="F8">
        <v>10</v>
      </c>
      <c r="G8">
        <v>108</v>
      </c>
      <c r="H8" s="6" t="s">
        <v>16963</v>
      </c>
      <c r="I8">
        <v>1</v>
      </c>
      <c r="J8">
        <v>95991</v>
      </c>
      <c r="K8">
        <v>7</v>
      </c>
      <c r="L8" s="55">
        <v>44342</v>
      </c>
      <c r="M8" s="6" t="s">
        <v>16765</v>
      </c>
      <c r="N8" s="55">
        <v>44736</v>
      </c>
      <c r="O8">
        <v>118747</v>
      </c>
      <c r="P8" s="6" t="s">
        <v>16770</v>
      </c>
      <c r="Q8" s="6" t="s">
        <v>16980</v>
      </c>
      <c r="R8">
        <v>1</v>
      </c>
      <c r="S8">
        <v>0</v>
      </c>
      <c r="T8">
        <v>-1</v>
      </c>
      <c r="U8">
        <v>1217</v>
      </c>
      <c r="V8" s="6" t="s">
        <v>16945</v>
      </c>
      <c r="W8" s="6" t="s">
        <v>16946</v>
      </c>
      <c r="X8" s="55">
        <v>44663</v>
      </c>
      <c r="Y8">
        <v>0</v>
      </c>
      <c r="Z8">
        <v>1521.62</v>
      </c>
      <c r="AA8" s="6" t="s">
        <v>16885</v>
      </c>
      <c r="AB8" s="6" t="s">
        <v>16947</v>
      </c>
      <c r="AD8" s="6" t="s">
        <v>16948</v>
      </c>
      <c r="AE8">
        <v>53206</v>
      </c>
      <c r="AF8">
        <v>48085</v>
      </c>
      <c r="AG8" s="6" t="s">
        <v>16949</v>
      </c>
      <c r="AH8" s="6" t="s">
        <v>16950</v>
      </c>
      <c r="AI8" s="6" t="s">
        <v>16951</v>
      </c>
      <c r="AJ8" s="6" t="s">
        <v>16765</v>
      </c>
      <c r="AK8" s="6" t="s">
        <v>16765</v>
      </c>
      <c r="AL8" s="6" t="s">
        <v>16765</v>
      </c>
      <c r="AM8" s="6" t="s">
        <v>16952</v>
      </c>
      <c r="AN8">
        <v>0</v>
      </c>
      <c r="AO8" s="55">
        <v>44663</v>
      </c>
      <c r="AP8" s="6" t="s">
        <v>16953</v>
      </c>
      <c r="AQ8">
        <v>0</v>
      </c>
      <c r="AR8" s="6" t="s">
        <v>16954</v>
      </c>
      <c r="AS8" s="6" t="s">
        <v>16955</v>
      </c>
      <c r="AT8" s="6" t="s">
        <v>16947</v>
      </c>
      <c r="AU8">
        <v>0</v>
      </c>
      <c r="AV8">
        <v>0</v>
      </c>
      <c r="AW8" s="6" t="s">
        <v>16956</v>
      </c>
      <c r="AX8" s="6" t="s">
        <v>16981</v>
      </c>
      <c r="AY8" s="6" t="s">
        <v>16765</v>
      </c>
      <c r="AZ8" s="6" t="s">
        <v>16958</v>
      </c>
      <c r="BA8" s="6" t="s">
        <v>16765</v>
      </c>
      <c r="BB8" s="6" t="s">
        <v>16959</v>
      </c>
      <c r="BC8" s="6" t="s">
        <v>16765</v>
      </c>
      <c r="BD8" s="6" t="s">
        <v>16960</v>
      </c>
      <c r="BE8" s="6" t="s">
        <v>16961</v>
      </c>
      <c r="BF8" s="6" t="s">
        <v>13575</v>
      </c>
      <c r="BG8" s="6" t="s">
        <v>13575</v>
      </c>
      <c r="BH8" s="6" t="s">
        <v>16959</v>
      </c>
      <c r="BI8">
        <v>0</v>
      </c>
      <c r="BJ8" s="6" t="s">
        <v>16958</v>
      </c>
      <c r="BK8">
        <v>0</v>
      </c>
      <c r="BL8" s="6" t="s">
        <v>315</v>
      </c>
      <c r="BM8" s="56">
        <f>COUNTIF($B$2:B8,B8)</f>
        <v>1</v>
      </c>
      <c r="BN8" s="6" t="str">
        <f t="shared" si="0"/>
        <v>61-1</v>
      </c>
    </row>
    <row r="9" spans="1:66" x14ac:dyDescent="0.25">
      <c r="A9">
        <v>1</v>
      </c>
      <c r="B9">
        <v>96</v>
      </c>
      <c r="C9" s="6" t="s">
        <v>16982</v>
      </c>
      <c r="D9">
        <v>5</v>
      </c>
      <c r="E9">
        <v>1</v>
      </c>
      <c r="F9">
        <v>10</v>
      </c>
      <c r="G9">
        <v>109</v>
      </c>
      <c r="H9" s="6" t="s">
        <v>16943</v>
      </c>
      <c r="I9">
        <v>1</v>
      </c>
      <c r="J9">
        <v>620698</v>
      </c>
      <c r="K9">
        <v>6</v>
      </c>
      <c r="L9" s="55">
        <v>43426</v>
      </c>
      <c r="M9" s="6" t="s">
        <v>16765</v>
      </c>
      <c r="N9" s="55">
        <v>44568</v>
      </c>
      <c r="O9">
        <v>118784</v>
      </c>
      <c r="P9" s="6" t="s">
        <v>16764</v>
      </c>
      <c r="Q9" s="6" t="s">
        <v>16983</v>
      </c>
      <c r="R9">
        <v>1</v>
      </c>
      <c r="S9">
        <v>0</v>
      </c>
      <c r="T9">
        <v>-1</v>
      </c>
      <c r="U9">
        <v>1651</v>
      </c>
      <c r="V9" s="6" t="s">
        <v>16945</v>
      </c>
      <c r="W9" s="6" t="s">
        <v>16946</v>
      </c>
      <c r="X9" s="55">
        <v>44669</v>
      </c>
      <c r="Y9">
        <v>80000</v>
      </c>
      <c r="Z9">
        <v>514.75</v>
      </c>
      <c r="AA9" s="6" t="s">
        <v>16885</v>
      </c>
      <c r="AB9" s="6" t="s">
        <v>16947</v>
      </c>
      <c r="AD9" s="6" t="s">
        <v>16948</v>
      </c>
      <c r="AE9">
        <v>50018</v>
      </c>
      <c r="AF9">
        <v>45382</v>
      </c>
      <c r="AG9" s="6" t="s">
        <v>16949</v>
      </c>
      <c r="AH9" s="6" t="s">
        <v>16950</v>
      </c>
      <c r="AI9" s="6" t="s">
        <v>16951</v>
      </c>
      <c r="AJ9" s="6" t="s">
        <v>16765</v>
      </c>
      <c r="AK9" s="6" t="s">
        <v>16765</v>
      </c>
      <c r="AL9" s="6" t="s">
        <v>16765</v>
      </c>
      <c r="AM9" s="6" t="s">
        <v>16952</v>
      </c>
      <c r="AN9">
        <v>0</v>
      </c>
      <c r="AO9" s="55">
        <v>44669</v>
      </c>
      <c r="AP9" s="6" t="s">
        <v>16953</v>
      </c>
      <c r="AQ9">
        <v>0</v>
      </c>
      <c r="AR9" s="6" t="s">
        <v>16954</v>
      </c>
      <c r="AS9" s="6" t="s">
        <v>16955</v>
      </c>
      <c r="AT9" s="6" t="s">
        <v>16947</v>
      </c>
      <c r="AU9">
        <v>0</v>
      </c>
      <c r="AV9">
        <v>0</v>
      </c>
      <c r="AW9" s="6" t="s">
        <v>16956</v>
      </c>
      <c r="AX9" s="6" t="s">
        <v>16984</v>
      </c>
      <c r="AY9" s="6" t="s">
        <v>16765</v>
      </c>
      <c r="AZ9" s="6" t="s">
        <v>16958</v>
      </c>
      <c r="BA9" s="6" t="s">
        <v>16765</v>
      </c>
      <c r="BB9" s="6" t="s">
        <v>16959</v>
      </c>
      <c r="BC9" s="6" t="s">
        <v>16765</v>
      </c>
      <c r="BD9" s="6" t="s">
        <v>16960</v>
      </c>
      <c r="BE9" s="6" t="s">
        <v>16961</v>
      </c>
      <c r="BF9" s="6" t="s">
        <v>13575</v>
      </c>
      <c r="BG9" s="6" t="s">
        <v>13575</v>
      </c>
      <c r="BH9" s="6" t="s">
        <v>16959</v>
      </c>
      <c r="BI9">
        <v>0</v>
      </c>
      <c r="BJ9" s="6" t="s">
        <v>16958</v>
      </c>
      <c r="BK9">
        <v>0</v>
      </c>
      <c r="BL9" s="6" t="s">
        <v>315</v>
      </c>
      <c r="BM9" s="56">
        <f>COUNTIF($B$2:B9,B9)</f>
        <v>1</v>
      </c>
      <c r="BN9" s="6" t="str">
        <f t="shared" si="0"/>
        <v>96-1</v>
      </c>
    </row>
    <row r="10" spans="1:66" x14ac:dyDescent="0.25">
      <c r="A10">
        <v>1</v>
      </c>
      <c r="B10">
        <v>169</v>
      </c>
      <c r="C10" s="6" t="s">
        <v>16985</v>
      </c>
      <c r="D10">
        <v>5</v>
      </c>
      <c r="E10">
        <v>1</v>
      </c>
      <c r="F10">
        <v>10</v>
      </c>
      <c r="G10">
        <v>107</v>
      </c>
      <c r="H10" s="6" t="s">
        <v>16963</v>
      </c>
      <c r="I10">
        <v>1</v>
      </c>
      <c r="J10">
        <v>821654</v>
      </c>
      <c r="K10">
        <v>5</v>
      </c>
      <c r="L10" s="55">
        <v>42069</v>
      </c>
      <c r="M10" s="6" t="s">
        <v>16765</v>
      </c>
      <c r="N10" s="55">
        <v>44686</v>
      </c>
      <c r="O10">
        <v>118784</v>
      </c>
      <c r="P10" s="6" t="s">
        <v>16764</v>
      </c>
      <c r="Q10" s="6" t="s">
        <v>16986</v>
      </c>
      <c r="R10">
        <v>1</v>
      </c>
      <c r="S10">
        <v>0</v>
      </c>
      <c r="T10">
        <v>-1</v>
      </c>
      <c r="U10">
        <v>1651</v>
      </c>
      <c r="V10" s="6" t="s">
        <v>16945</v>
      </c>
      <c r="W10" s="6" t="s">
        <v>16946</v>
      </c>
      <c r="X10" s="55">
        <v>44664</v>
      </c>
      <c r="Y10">
        <v>0</v>
      </c>
      <c r="Z10">
        <v>1103.4000000000001</v>
      </c>
      <c r="AA10" s="6" t="s">
        <v>16969</v>
      </c>
      <c r="AB10" s="6" t="s">
        <v>16947</v>
      </c>
      <c r="AD10" s="6" t="s">
        <v>16948</v>
      </c>
      <c r="AE10">
        <v>37294</v>
      </c>
      <c r="AF10">
        <v>32953</v>
      </c>
      <c r="AG10" s="6" t="s">
        <v>16949</v>
      </c>
      <c r="AH10" s="6" t="s">
        <v>16950</v>
      </c>
      <c r="AI10" s="6" t="s">
        <v>16951</v>
      </c>
      <c r="AJ10" s="6" t="s">
        <v>16765</v>
      </c>
      <c r="AK10" s="6" t="s">
        <v>16765</v>
      </c>
      <c r="AL10" s="6" t="s">
        <v>16765</v>
      </c>
      <c r="AM10" s="6" t="s">
        <v>16952</v>
      </c>
      <c r="AN10">
        <v>0</v>
      </c>
      <c r="AO10" s="55">
        <v>44664</v>
      </c>
      <c r="AP10" s="6" t="s">
        <v>16953</v>
      </c>
      <c r="AQ10">
        <v>0</v>
      </c>
      <c r="AR10" s="6" t="s">
        <v>16954</v>
      </c>
      <c r="AS10" s="6" t="s">
        <v>16955</v>
      </c>
      <c r="AT10" s="6" t="s">
        <v>16947</v>
      </c>
      <c r="AU10">
        <v>0</v>
      </c>
      <c r="AV10">
        <v>0</v>
      </c>
      <c r="AW10" s="6" t="s">
        <v>16956</v>
      </c>
      <c r="AX10" s="6" t="s">
        <v>16987</v>
      </c>
      <c r="AY10" s="6" t="s">
        <v>16765</v>
      </c>
      <c r="AZ10" s="6" t="s">
        <v>16958</v>
      </c>
      <c r="BA10" s="6" t="s">
        <v>16765</v>
      </c>
      <c r="BB10" s="6" t="s">
        <v>16959</v>
      </c>
      <c r="BC10" s="6" t="s">
        <v>16765</v>
      </c>
      <c r="BD10" s="6" t="s">
        <v>16960</v>
      </c>
      <c r="BE10" s="6" t="s">
        <v>16961</v>
      </c>
      <c r="BF10" s="6" t="s">
        <v>13575</v>
      </c>
      <c r="BG10" s="6" t="s">
        <v>13575</v>
      </c>
      <c r="BH10" s="6" t="s">
        <v>16959</v>
      </c>
      <c r="BI10">
        <v>0</v>
      </c>
      <c r="BJ10" s="6" t="s">
        <v>16958</v>
      </c>
      <c r="BK10">
        <v>0</v>
      </c>
      <c r="BL10" s="6" t="s">
        <v>315</v>
      </c>
      <c r="BM10" s="56">
        <f>COUNTIF($B$2:B10,B10)</f>
        <v>1</v>
      </c>
      <c r="BN10" s="6" t="str">
        <f t="shared" si="0"/>
        <v>169-1</v>
      </c>
    </row>
    <row r="11" spans="1:66" x14ac:dyDescent="0.25">
      <c r="A11">
        <v>1</v>
      </c>
      <c r="B11">
        <v>273</v>
      </c>
      <c r="C11" s="6" t="s">
        <v>16988</v>
      </c>
      <c r="D11">
        <v>5</v>
      </c>
      <c r="E11">
        <v>1</v>
      </c>
      <c r="F11">
        <v>10</v>
      </c>
      <c r="G11">
        <v>104</v>
      </c>
      <c r="H11" s="6" t="s">
        <v>16963</v>
      </c>
      <c r="I11">
        <v>1</v>
      </c>
      <c r="J11">
        <v>295467</v>
      </c>
      <c r="K11">
        <v>6</v>
      </c>
      <c r="L11" s="55">
        <v>42863</v>
      </c>
      <c r="M11" s="6" t="s">
        <v>16765</v>
      </c>
      <c r="N11" s="55">
        <v>44686</v>
      </c>
      <c r="O11">
        <v>217289</v>
      </c>
      <c r="P11" s="6" t="s">
        <v>16771</v>
      </c>
      <c r="Q11" s="6" t="s">
        <v>16989</v>
      </c>
      <c r="R11">
        <v>1</v>
      </c>
      <c r="S11">
        <v>0</v>
      </c>
      <c r="T11">
        <v>-1</v>
      </c>
      <c r="U11">
        <v>1159.19</v>
      </c>
      <c r="V11" s="6" t="s">
        <v>16945</v>
      </c>
      <c r="W11" s="6" t="s">
        <v>16946</v>
      </c>
      <c r="X11" s="55">
        <v>44663</v>
      </c>
      <c r="Y11">
        <v>40000</v>
      </c>
      <c r="Z11">
        <v>1029.3599999999999</v>
      </c>
      <c r="AA11" s="6" t="s">
        <v>16969</v>
      </c>
      <c r="AB11" s="6" t="s">
        <v>16947</v>
      </c>
      <c r="AD11" s="6" t="s">
        <v>16948</v>
      </c>
      <c r="AE11">
        <v>46199</v>
      </c>
      <c r="AF11">
        <v>42138</v>
      </c>
      <c r="AG11" s="6" t="s">
        <v>16949</v>
      </c>
      <c r="AH11" s="6" t="s">
        <v>16950</v>
      </c>
      <c r="AI11" s="6" t="s">
        <v>16951</v>
      </c>
      <c r="AJ11" s="6" t="s">
        <v>16765</v>
      </c>
      <c r="AK11" s="6" t="s">
        <v>16765</v>
      </c>
      <c r="AL11" s="6" t="s">
        <v>16765</v>
      </c>
      <c r="AM11" s="6" t="s">
        <v>16952</v>
      </c>
      <c r="AN11">
        <v>0</v>
      </c>
      <c r="AO11" s="55">
        <v>44663</v>
      </c>
      <c r="AP11" s="6" t="s">
        <v>16953</v>
      </c>
      <c r="AQ11">
        <v>0</v>
      </c>
      <c r="AR11" s="6" t="s">
        <v>16954</v>
      </c>
      <c r="AS11" s="6" t="s">
        <v>16955</v>
      </c>
      <c r="AT11" s="6" t="s">
        <v>16947</v>
      </c>
      <c r="AU11">
        <v>0</v>
      </c>
      <c r="AV11">
        <v>0</v>
      </c>
      <c r="AW11" s="6" t="s">
        <v>16956</v>
      </c>
      <c r="AX11" s="6" t="s">
        <v>16990</v>
      </c>
      <c r="AY11" s="6" t="s">
        <v>16765</v>
      </c>
      <c r="AZ11" s="6" t="s">
        <v>16958</v>
      </c>
      <c r="BA11" s="6" t="s">
        <v>16765</v>
      </c>
      <c r="BB11" s="6" t="s">
        <v>16959</v>
      </c>
      <c r="BC11" s="6" t="s">
        <v>16765</v>
      </c>
      <c r="BD11" s="6" t="s">
        <v>16960</v>
      </c>
      <c r="BE11" s="6" t="s">
        <v>16961</v>
      </c>
      <c r="BF11" s="6" t="s">
        <v>13575</v>
      </c>
      <c r="BG11" s="6" t="s">
        <v>13575</v>
      </c>
      <c r="BH11" s="6" t="s">
        <v>16959</v>
      </c>
      <c r="BI11">
        <v>0</v>
      </c>
      <c r="BJ11" s="6" t="s">
        <v>16958</v>
      </c>
      <c r="BK11">
        <v>0</v>
      </c>
      <c r="BL11" s="6" t="s">
        <v>315</v>
      </c>
      <c r="BM11" s="56">
        <f>COUNTIF($B$2:B11,B11)</f>
        <v>1</v>
      </c>
      <c r="BN11" s="6" t="str">
        <f t="shared" si="0"/>
        <v>273-1</v>
      </c>
    </row>
    <row r="12" spans="1:66" x14ac:dyDescent="0.25">
      <c r="A12">
        <v>1</v>
      </c>
      <c r="B12">
        <v>302</v>
      </c>
      <c r="C12" s="6" t="s">
        <v>16991</v>
      </c>
      <c r="D12">
        <v>5</v>
      </c>
      <c r="E12">
        <v>2</v>
      </c>
      <c r="F12">
        <v>20</v>
      </c>
      <c r="G12">
        <v>208</v>
      </c>
      <c r="H12" s="6" t="s">
        <v>16943</v>
      </c>
      <c r="I12">
        <v>1</v>
      </c>
      <c r="J12">
        <v>935893</v>
      </c>
      <c r="K12">
        <v>6</v>
      </c>
      <c r="L12" s="55">
        <v>44036</v>
      </c>
      <c r="M12" s="6" t="s">
        <v>16765</v>
      </c>
      <c r="N12" s="55">
        <v>44720</v>
      </c>
      <c r="O12">
        <v>37108</v>
      </c>
      <c r="P12" s="6" t="s">
        <v>16772</v>
      </c>
      <c r="Q12" s="6" t="s">
        <v>16973</v>
      </c>
      <c r="R12">
        <v>20</v>
      </c>
      <c r="S12">
        <v>0</v>
      </c>
      <c r="T12">
        <v>-20</v>
      </c>
      <c r="U12">
        <v>120</v>
      </c>
      <c r="V12" s="6" t="s">
        <v>16974</v>
      </c>
      <c r="W12" s="6" t="s">
        <v>16946</v>
      </c>
      <c r="X12" s="55">
        <v>44669</v>
      </c>
      <c r="Y12">
        <v>0</v>
      </c>
      <c r="Z12">
        <v>22797.52</v>
      </c>
      <c r="AA12" s="6" t="s">
        <v>16885</v>
      </c>
      <c r="AB12" s="6" t="s">
        <v>16947</v>
      </c>
      <c r="AD12" s="6" t="s">
        <v>16765</v>
      </c>
      <c r="AE12">
        <v>52373</v>
      </c>
      <c r="AF12">
        <v>47407</v>
      </c>
      <c r="AG12" s="6" t="s">
        <v>16973</v>
      </c>
      <c r="AH12" s="6" t="s">
        <v>16950</v>
      </c>
      <c r="AI12" s="6" t="s">
        <v>16951</v>
      </c>
      <c r="AJ12" s="6" t="s">
        <v>16765</v>
      </c>
      <c r="AK12" s="6" t="s">
        <v>16765</v>
      </c>
      <c r="AL12" s="6" t="s">
        <v>16765</v>
      </c>
      <c r="AM12" s="6" t="s">
        <v>16952</v>
      </c>
      <c r="AN12">
        <v>0</v>
      </c>
      <c r="AO12" s="55">
        <v>44669</v>
      </c>
      <c r="AP12" s="6" t="s">
        <v>16953</v>
      </c>
      <c r="AQ12">
        <v>0</v>
      </c>
      <c r="AR12" s="6" t="s">
        <v>16975</v>
      </c>
      <c r="AS12" s="6" t="s">
        <v>16955</v>
      </c>
      <c r="AT12" s="6" t="s">
        <v>16947</v>
      </c>
      <c r="AU12">
        <v>0</v>
      </c>
      <c r="AV12">
        <v>0</v>
      </c>
      <c r="AW12" s="6" t="s">
        <v>16956</v>
      </c>
      <c r="AX12" s="6" t="s">
        <v>16992</v>
      </c>
      <c r="AY12" s="6" t="s">
        <v>16765</v>
      </c>
      <c r="AZ12" s="6" t="s">
        <v>16958</v>
      </c>
      <c r="BA12" s="6" t="s">
        <v>16765</v>
      </c>
      <c r="BB12" s="6" t="s">
        <v>16959</v>
      </c>
      <c r="BC12" s="6" t="s">
        <v>16765</v>
      </c>
      <c r="BD12" s="6" t="s">
        <v>16960</v>
      </c>
      <c r="BE12" s="6" t="s">
        <v>16961</v>
      </c>
      <c r="BF12" s="6" t="s">
        <v>13575</v>
      </c>
      <c r="BG12" s="6" t="s">
        <v>13575</v>
      </c>
      <c r="BH12" s="6" t="s">
        <v>16959</v>
      </c>
      <c r="BI12">
        <v>0</v>
      </c>
      <c r="BJ12" s="6" t="s">
        <v>16958</v>
      </c>
      <c r="BK12">
        <v>0</v>
      </c>
      <c r="BL12" s="6" t="s">
        <v>315</v>
      </c>
      <c r="BM12" s="56">
        <f>COUNTIF($B$2:B12,B12)</f>
        <v>1</v>
      </c>
      <c r="BN12" s="6" t="str">
        <f t="shared" si="0"/>
        <v>302-1</v>
      </c>
    </row>
    <row r="13" spans="1:66" x14ac:dyDescent="0.25">
      <c r="A13">
        <v>1</v>
      </c>
      <c r="B13">
        <v>348</v>
      </c>
      <c r="C13" s="6" t="s">
        <v>16993</v>
      </c>
      <c r="D13">
        <v>5</v>
      </c>
      <c r="E13">
        <v>3</v>
      </c>
      <c r="F13">
        <v>30</v>
      </c>
      <c r="G13">
        <v>306</v>
      </c>
      <c r="H13" s="6" t="s">
        <v>16994</v>
      </c>
      <c r="I13">
        <v>1</v>
      </c>
      <c r="J13">
        <v>895013</v>
      </c>
      <c r="K13">
        <v>5</v>
      </c>
      <c r="L13" s="55">
        <v>42191</v>
      </c>
      <c r="M13" s="6" t="s">
        <v>16765</v>
      </c>
      <c r="N13" s="55">
        <v>44628</v>
      </c>
      <c r="O13">
        <v>118724</v>
      </c>
      <c r="P13" s="6" t="s">
        <v>16773</v>
      </c>
      <c r="Q13" s="6" t="s">
        <v>16973</v>
      </c>
      <c r="R13">
        <v>1</v>
      </c>
      <c r="S13">
        <v>0</v>
      </c>
      <c r="T13">
        <v>-1</v>
      </c>
      <c r="U13">
        <v>1141.5899999999999</v>
      </c>
      <c r="V13" s="6" t="s">
        <v>16945</v>
      </c>
      <c r="W13" s="6" t="s">
        <v>16995</v>
      </c>
      <c r="X13" s="55">
        <v>44664</v>
      </c>
      <c r="Y13">
        <v>0</v>
      </c>
      <c r="Z13">
        <v>531.44000000000005</v>
      </c>
      <c r="AA13" s="6" t="s">
        <v>16996</v>
      </c>
      <c r="AB13" s="6" t="s">
        <v>16947</v>
      </c>
      <c r="AD13" s="6" t="s">
        <v>16765</v>
      </c>
      <c r="AE13">
        <v>39740</v>
      </c>
      <c r="AF13">
        <v>36234</v>
      </c>
      <c r="AG13" s="6" t="s">
        <v>16949</v>
      </c>
      <c r="AH13" s="6" t="s">
        <v>16950</v>
      </c>
      <c r="AI13" s="6" t="s">
        <v>16951</v>
      </c>
      <c r="AJ13" s="6" t="s">
        <v>16765</v>
      </c>
      <c r="AK13" s="6" t="s">
        <v>16765</v>
      </c>
      <c r="AL13" s="6" t="s">
        <v>16765</v>
      </c>
      <c r="AM13" s="6" t="s">
        <v>16952</v>
      </c>
      <c r="AN13">
        <v>0</v>
      </c>
      <c r="AO13" s="55">
        <v>44664</v>
      </c>
      <c r="AP13" s="6" t="s">
        <v>16953</v>
      </c>
      <c r="AQ13">
        <v>0</v>
      </c>
      <c r="AR13" s="6" t="s">
        <v>16997</v>
      </c>
      <c r="AS13" s="6" t="s">
        <v>16955</v>
      </c>
      <c r="AT13" s="6" t="s">
        <v>16947</v>
      </c>
      <c r="AU13">
        <v>0</v>
      </c>
      <c r="AV13">
        <v>0</v>
      </c>
      <c r="AW13" s="6" t="s">
        <v>16956</v>
      </c>
      <c r="AX13" s="6" t="s">
        <v>16998</v>
      </c>
      <c r="AY13" s="6" t="s">
        <v>16765</v>
      </c>
      <c r="AZ13" s="6" t="s">
        <v>16958</v>
      </c>
      <c r="BA13" s="6" t="s">
        <v>16765</v>
      </c>
      <c r="BB13" s="6" t="s">
        <v>16959</v>
      </c>
      <c r="BC13" s="6" t="s">
        <v>16765</v>
      </c>
      <c r="BD13" s="6" t="s">
        <v>16960</v>
      </c>
      <c r="BE13" s="6" t="s">
        <v>16961</v>
      </c>
      <c r="BF13" s="6" t="s">
        <v>13575</v>
      </c>
      <c r="BG13" s="6" t="s">
        <v>13575</v>
      </c>
      <c r="BH13" s="6" t="s">
        <v>16959</v>
      </c>
      <c r="BI13">
        <v>0</v>
      </c>
      <c r="BJ13" s="6" t="s">
        <v>16958</v>
      </c>
      <c r="BK13">
        <v>0</v>
      </c>
      <c r="BL13" s="6" t="s">
        <v>315</v>
      </c>
      <c r="BM13" s="56">
        <f>COUNTIF($B$2:B13,B13)</f>
        <v>1</v>
      </c>
      <c r="BN13" s="6" t="str">
        <f t="shared" si="0"/>
        <v>348-1</v>
      </c>
    </row>
    <row r="14" spans="1:66" x14ac:dyDescent="0.25">
      <c r="A14">
        <v>1</v>
      </c>
      <c r="B14">
        <v>348</v>
      </c>
      <c r="C14" s="6" t="s">
        <v>16993</v>
      </c>
      <c r="D14">
        <v>5</v>
      </c>
      <c r="E14">
        <v>3</v>
      </c>
      <c r="F14">
        <v>30</v>
      </c>
      <c r="G14">
        <v>306</v>
      </c>
      <c r="H14" s="6" t="s">
        <v>16994</v>
      </c>
      <c r="I14">
        <v>1</v>
      </c>
      <c r="J14">
        <v>894500</v>
      </c>
      <c r="K14">
        <v>5</v>
      </c>
      <c r="L14" s="55">
        <v>42189</v>
      </c>
      <c r="M14" s="6" t="s">
        <v>16765</v>
      </c>
      <c r="N14" s="55">
        <v>109574</v>
      </c>
      <c r="O14">
        <v>188005</v>
      </c>
      <c r="P14" s="6" t="s">
        <v>16774</v>
      </c>
      <c r="Q14" s="6" t="s">
        <v>16973</v>
      </c>
      <c r="R14">
        <v>3</v>
      </c>
      <c r="S14">
        <v>0</v>
      </c>
      <c r="T14">
        <v>-3</v>
      </c>
      <c r="U14">
        <v>127.2</v>
      </c>
      <c r="V14" s="6" t="s">
        <v>16999</v>
      </c>
      <c r="W14" s="6" t="s">
        <v>16995</v>
      </c>
      <c r="X14" s="55">
        <v>44664</v>
      </c>
      <c r="Y14">
        <v>0</v>
      </c>
      <c r="Z14">
        <v>531.44000000000005</v>
      </c>
      <c r="AA14" s="6" t="s">
        <v>16996</v>
      </c>
      <c r="AB14" s="6" t="s">
        <v>16947</v>
      </c>
      <c r="AD14" s="6" t="s">
        <v>16765</v>
      </c>
      <c r="AE14">
        <v>39706</v>
      </c>
      <c r="AF14">
        <v>36280</v>
      </c>
      <c r="AG14" s="6" t="s">
        <v>16973</v>
      </c>
      <c r="AH14" s="6" t="s">
        <v>16950</v>
      </c>
      <c r="AI14" s="6" t="s">
        <v>16951</v>
      </c>
      <c r="AJ14" s="6" t="s">
        <v>16765</v>
      </c>
      <c r="AK14" s="6" t="s">
        <v>16765</v>
      </c>
      <c r="AL14" s="6" t="s">
        <v>16765</v>
      </c>
      <c r="AM14" s="6" t="s">
        <v>16952</v>
      </c>
      <c r="AN14">
        <v>0</v>
      </c>
      <c r="AO14" s="55">
        <v>44664</v>
      </c>
      <c r="AP14" s="6" t="s">
        <v>17000</v>
      </c>
      <c r="AQ14">
        <v>0</v>
      </c>
      <c r="AR14" s="6" t="s">
        <v>17001</v>
      </c>
      <c r="AS14" s="6" t="s">
        <v>17002</v>
      </c>
      <c r="AT14" s="6" t="s">
        <v>16947</v>
      </c>
      <c r="AU14">
        <v>0</v>
      </c>
      <c r="AV14">
        <v>0</v>
      </c>
      <c r="AW14" s="6" t="s">
        <v>16956</v>
      </c>
      <c r="AX14" s="6" t="s">
        <v>17003</v>
      </c>
      <c r="AY14" s="6" t="s">
        <v>16765</v>
      </c>
      <c r="AZ14" s="6" t="s">
        <v>16958</v>
      </c>
      <c r="BA14" s="6" t="s">
        <v>16765</v>
      </c>
      <c r="BB14" s="6" t="s">
        <v>16959</v>
      </c>
      <c r="BC14" s="6" t="s">
        <v>16765</v>
      </c>
      <c r="BD14" s="6" t="s">
        <v>16960</v>
      </c>
      <c r="BE14" s="6" t="s">
        <v>16961</v>
      </c>
      <c r="BF14" s="6" t="s">
        <v>13575</v>
      </c>
      <c r="BG14" s="6" t="s">
        <v>13575</v>
      </c>
      <c r="BH14" s="6" t="s">
        <v>16959</v>
      </c>
      <c r="BI14">
        <v>0</v>
      </c>
      <c r="BJ14" s="6" t="s">
        <v>16958</v>
      </c>
      <c r="BK14">
        <v>0</v>
      </c>
      <c r="BL14" s="6" t="s">
        <v>315</v>
      </c>
      <c r="BM14" s="56">
        <f>COUNTIF($B$2:B14,B14)</f>
        <v>2</v>
      </c>
      <c r="BN14" s="6" t="str">
        <f t="shared" si="0"/>
        <v>348-2</v>
      </c>
    </row>
    <row r="15" spans="1:66" x14ac:dyDescent="0.25">
      <c r="A15">
        <v>1</v>
      </c>
      <c r="B15">
        <v>348</v>
      </c>
      <c r="C15" s="6" t="s">
        <v>16993</v>
      </c>
      <c r="D15">
        <v>5</v>
      </c>
      <c r="E15">
        <v>3</v>
      </c>
      <c r="F15">
        <v>30</v>
      </c>
      <c r="G15">
        <v>306</v>
      </c>
      <c r="H15" s="6" t="s">
        <v>16994</v>
      </c>
      <c r="I15">
        <v>1</v>
      </c>
      <c r="J15">
        <v>894500</v>
      </c>
      <c r="K15">
        <v>5</v>
      </c>
      <c r="L15" s="55">
        <v>42189</v>
      </c>
      <c r="M15" s="6" t="s">
        <v>16765</v>
      </c>
      <c r="N15" s="55">
        <v>109574</v>
      </c>
      <c r="O15">
        <v>235894</v>
      </c>
      <c r="P15" s="6" t="s">
        <v>16775</v>
      </c>
      <c r="Q15" s="6" t="s">
        <v>16973</v>
      </c>
      <c r="R15">
        <v>36</v>
      </c>
      <c r="S15">
        <v>0</v>
      </c>
      <c r="T15">
        <v>-36</v>
      </c>
      <c r="U15">
        <v>72</v>
      </c>
      <c r="V15" s="6" t="s">
        <v>17004</v>
      </c>
      <c r="W15" s="6" t="s">
        <v>16995</v>
      </c>
      <c r="X15" s="55">
        <v>44664</v>
      </c>
      <c r="Y15">
        <v>0</v>
      </c>
      <c r="Z15">
        <v>531.44000000000005</v>
      </c>
      <c r="AA15" s="6" t="s">
        <v>16996</v>
      </c>
      <c r="AB15" s="6" t="s">
        <v>16947</v>
      </c>
      <c r="AD15" s="6" t="s">
        <v>16765</v>
      </c>
      <c r="AE15">
        <v>39707</v>
      </c>
      <c r="AF15">
        <v>36280</v>
      </c>
      <c r="AG15" s="6" t="s">
        <v>16973</v>
      </c>
      <c r="AH15" s="6" t="s">
        <v>16950</v>
      </c>
      <c r="AI15" s="6" t="s">
        <v>16951</v>
      </c>
      <c r="AJ15" s="6" t="s">
        <v>16765</v>
      </c>
      <c r="AK15" s="6" t="s">
        <v>16765</v>
      </c>
      <c r="AL15" s="6" t="s">
        <v>16765</v>
      </c>
      <c r="AM15" s="6" t="s">
        <v>16952</v>
      </c>
      <c r="AN15">
        <v>0</v>
      </c>
      <c r="AO15" s="55">
        <v>44664</v>
      </c>
      <c r="AP15" s="6" t="s">
        <v>17000</v>
      </c>
      <c r="AQ15">
        <v>0</v>
      </c>
      <c r="AR15" s="6" t="s">
        <v>17005</v>
      </c>
      <c r="AS15" s="6" t="s">
        <v>17002</v>
      </c>
      <c r="AT15" s="6" t="s">
        <v>16947</v>
      </c>
      <c r="AU15">
        <v>0</v>
      </c>
      <c r="AV15">
        <v>0</v>
      </c>
      <c r="AW15" s="6" t="s">
        <v>16956</v>
      </c>
      <c r="AX15" s="6" t="s">
        <v>17003</v>
      </c>
      <c r="AY15" s="6" t="s">
        <v>16765</v>
      </c>
      <c r="AZ15" s="6" t="s">
        <v>16958</v>
      </c>
      <c r="BA15" s="6" t="s">
        <v>16765</v>
      </c>
      <c r="BB15" s="6" t="s">
        <v>16959</v>
      </c>
      <c r="BC15" s="6" t="s">
        <v>16765</v>
      </c>
      <c r="BD15" s="6" t="s">
        <v>16960</v>
      </c>
      <c r="BE15" s="6" t="s">
        <v>16961</v>
      </c>
      <c r="BF15" s="6" t="s">
        <v>13575</v>
      </c>
      <c r="BG15" s="6" t="s">
        <v>13575</v>
      </c>
      <c r="BH15" s="6" t="s">
        <v>16959</v>
      </c>
      <c r="BI15">
        <v>0</v>
      </c>
      <c r="BJ15" s="6" t="s">
        <v>16958</v>
      </c>
      <c r="BK15">
        <v>0</v>
      </c>
      <c r="BL15" s="6" t="s">
        <v>315</v>
      </c>
      <c r="BM15" s="56">
        <f>COUNTIF($B$2:B15,B15)</f>
        <v>3</v>
      </c>
      <c r="BN15" s="6" t="str">
        <f t="shared" si="0"/>
        <v>348-3</v>
      </c>
    </row>
    <row r="16" spans="1:66" x14ac:dyDescent="0.25">
      <c r="A16">
        <v>1</v>
      </c>
      <c r="B16">
        <v>417</v>
      </c>
      <c r="C16" s="6" t="s">
        <v>17006</v>
      </c>
      <c r="D16">
        <v>5</v>
      </c>
      <c r="E16">
        <v>3</v>
      </c>
      <c r="F16">
        <v>30</v>
      </c>
      <c r="G16">
        <v>304</v>
      </c>
      <c r="H16" s="6" t="s">
        <v>17007</v>
      </c>
      <c r="I16">
        <v>1</v>
      </c>
      <c r="J16">
        <v>895014</v>
      </c>
      <c r="K16">
        <v>5</v>
      </c>
      <c r="L16" s="55">
        <v>42191</v>
      </c>
      <c r="M16" s="6" t="s">
        <v>16765</v>
      </c>
      <c r="N16" s="55">
        <v>44628</v>
      </c>
      <c r="O16">
        <v>118784</v>
      </c>
      <c r="P16" s="6" t="s">
        <v>16764</v>
      </c>
      <c r="Q16" s="6" t="s">
        <v>17008</v>
      </c>
      <c r="R16">
        <v>1</v>
      </c>
      <c r="S16">
        <v>0</v>
      </c>
      <c r="T16">
        <v>-1</v>
      </c>
      <c r="U16">
        <v>1651</v>
      </c>
      <c r="V16" s="6" t="s">
        <v>16945</v>
      </c>
      <c r="W16" s="6" t="s">
        <v>16946</v>
      </c>
      <c r="X16" s="55">
        <v>44669</v>
      </c>
      <c r="Y16">
        <v>80000</v>
      </c>
      <c r="Z16">
        <v>1050.58</v>
      </c>
      <c r="AA16" s="6" t="s">
        <v>16885</v>
      </c>
      <c r="AB16" s="6" t="s">
        <v>16947</v>
      </c>
      <c r="AD16" s="6" t="s">
        <v>16948</v>
      </c>
      <c r="AE16">
        <v>39741</v>
      </c>
      <c r="AF16">
        <v>36235</v>
      </c>
      <c r="AG16" s="6" t="s">
        <v>16949</v>
      </c>
      <c r="AH16" s="6" t="s">
        <v>16950</v>
      </c>
      <c r="AI16" s="6" t="s">
        <v>16951</v>
      </c>
      <c r="AJ16" s="6" t="s">
        <v>16765</v>
      </c>
      <c r="AK16" s="6" t="s">
        <v>16765</v>
      </c>
      <c r="AL16" s="6" t="s">
        <v>16765</v>
      </c>
      <c r="AM16" s="6" t="s">
        <v>16952</v>
      </c>
      <c r="AN16">
        <v>0</v>
      </c>
      <c r="AO16" s="55">
        <v>44669</v>
      </c>
      <c r="AP16" s="6" t="s">
        <v>16953</v>
      </c>
      <c r="AQ16">
        <v>0</v>
      </c>
      <c r="AR16" s="6" t="s">
        <v>16954</v>
      </c>
      <c r="AS16" s="6" t="s">
        <v>16955</v>
      </c>
      <c r="AT16" s="6" t="s">
        <v>16947</v>
      </c>
      <c r="AU16">
        <v>0</v>
      </c>
      <c r="AV16">
        <v>0</v>
      </c>
      <c r="AW16" s="6" t="s">
        <v>16956</v>
      </c>
      <c r="AX16" s="6" t="s">
        <v>16998</v>
      </c>
      <c r="AY16" s="6" t="s">
        <v>16765</v>
      </c>
      <c r="AZ16" s="6" t="s">
        <v>16958</v>
      </c>
      <c r="BA16" s="6" t="s">
        <v>16765</v>
      </c>
      <c r="BB16" s="6" t="s">
        <v>16959</v>
      </c>
      <c r="BC16" s="6" t="s">
        <v>16765</v>
      </c>
      <c r="BD16" s="6" t="s">
        <v>16960</v>
      </c>
      <c r="BE16" s="6" t="s">
        <v>16961</v>
      </c>
      <c r="BF16" s="6" t="s">
        <v>13575</v>
      </c>
      <c r="BG16" s="6" t="s">
        <v>13575</v>
      </c>
      <c r="BH16" s="6" t="s">
        <v>16959</v>
      </c>
      <c r="BI16">
        <v>0</v>
      </c>
      <c r="BJ16" s="6" t="s">
        <v>16958</v>
      </c>
      <c r="BK16">
        <v>0</v>
      </c>
      <c r="BL16" s="6" t="s">
        <v>315</v>
      </c>
      <c r="BM16" s="56">
        <f>COUNTIF($B$2:B16,B16)</f>
        <v>1</v>
      </c>
      <c r="BN16" s="6" t="str">
        <f t="shared" si="0"/>
        <v>417-1</v>
      </c>
    </row>
    <row r="17" spans="1:66" x14ac:dyDescent="0.25">
      <c r="A17">
        <v>1</v>
      </c>
      <c r="B17">
        <v>460</v>
      </c>
      <c r="C17" s="6" t="s">
        <v>17009</v>
      </c>
      <c r="D17">
        <v>5</v>
      </c>
      <c r="E17">
        <v>1</v>
      </c>
      <c r="F17">
        <v>10</v>
      </c>
      <c r="G17">
        <v>108</v>
      </c>
      <c r="H17" s="6" t="s">
        <v>17010</v>
      </c>
      <c r="I17">
        <v>1</v>
      </c>
      <c r="J17">
        <v>61676</v>
      </c>
      <c r="K17">
        <v>11</v>
      </c>
      <c r="L17" s="55">
        <v>39386</v>
      </c>
      <c r="M17" s="6" t="s">
        <v>16765</v>
      </c>
      <c r="N17" s="55">
        <v>44825</v>
      </c>
      <c r="O17">
        <v>118724</v>
      </c>
      <c r="P17" s="6" t="s">
        <v>16773</v>
      </c>
      <c r="Q17" s="6" t="s">
        <v>17011</v>
      </c>
      <c r="R17">
        <v>1</v>
      </c>
      <c r="S17">
        <v>0</v>
      </c>
      <c r="T17">
        <v>-1</v>
      </c>
      <c r="U17">
        <v>1141.5899999999999</v>
      </c>
      <c r="V17" s="6" t="s">
        <v>16945</v>
      </c>
      <c r="W17" s="6" t="s">
        <v>16946</v>
      </c>
      <c r="X17" s="55">
        <v>44667</v>
      </c>
      <c r="Y17">
        <v>0</v>
      </c>
      <c r="Z17">
        <v>0</v>
      </c>
      <c r="AA17" s="6" t="s">
        <v>16765</v>
      </c>
      <c r="AB17" s="6" t="s">
        <v>16947</v>
      </c>
      <c r="AD17" s="6" t="s">
        <v>17012</v>
      </c>
      <c r="AE17">
        <v>214</v>
      </c>
      <c r="AF17">
        <v>391</v>
      </c>
      <c r="AG17" s="6" t="s">
        <v>16949</v>
      </c>
      <c r="AH17" s="6" t="s">
        <v>16950</v>
      </c>
      <c r="AI17" s="6" t="s">
        <v>16951</v>
      </c>
      <c r="AJ17" s="6" t="s">
        <v>16765</v>
      </c>
      <c r="AK17" s="6" t="s">
        <v>16765</v>
      </c>
      <c r="AL17" s="6" t="s">
        <v>16765</v>
      </c>
      <c r="AM17" s="6" t="s">
        <v>16952</v>
      </c>
      <c r="AN17">
        <v>0</v>
      </c>
      <c r="AO17" s="55">
        <v>44667</v>
      </c>
      <c r="AP17" s="6" t="s">
        <v>16953</v>
      </c>
      <c r="AQ17">
        <v>0</v>
      </c>
      <c r="AR17" s="6" t="s">
        <v>16997</v>
      </c>
      <c r="AS17" s="6" t="s">
        <v>16955</v>
      </c>
      <c r="AT17" s="6" t="s">
        <v>16947</v>
      </c>
      <c r="AU17">
        <v>0</v>
      </c>
      <c r="AV17">
        <v>0</v>
      </c>
      <c r="AW17" s="6" t="s">
        <v>16956</v>
      </c>
      <c r="AX17" s="6" t="s">
        <v>17013</v>
      </c>
      <c r="AY17" s="6" t="s">
        <v>16765</v>
      </c>
      <c r="AZ17" s="6" t="s">
        <v>16958</v>
      </c>
      <c r="BA17" s="6" t="s">
        <v>16765</v>
      </c>
      <c r="BB17" s="6" t="s">
        <v>16959</v>
      </c>
      <c r="BC17" s="6" t="s">
        <v>16765</v>
      </c>
      <c r="BD17" s="6" t="s">
        <v>16960</v>
      </c>
      <c r="BE17" s="6" t="s">
        <v>16961</v>
      </c>
      <c r="BF17" s="6" t="s">
        <v>13575</v>
      </c>
      <c r="BG17" s="6" t="s">
        <v>13575</v>
      </c>
      <c r="BH17" s="6" t="s">
        <v>16959</v>
      </c>
      <c r="BI17">
        <v>0</v>
      </c>
      <c r="BJ17" s="6" t="s">
        <v>16958</v>
      </c>
      <c r="BK17">
        <v>0</v>
      </c>
      <c r="BL17" s="6" t="s">
        <v>315</v>
      </c>
      <c r="BM17" s="56">
        <f>COUNTIF($B$2:B17,B17)</f>
        <v>1</v>
      </c>
      <c r="BN17" s="6" t="str">
        <f t="shared" si="0"/>
        <v>460-1</v>
      </c>
    </row>
    <row r="18" spans="1:66" x14ac:dyDescent="0.25">
      <c r="A18">
        <v>1</v>
      </c>
      <c r="B18">
        <v>467</v>
      </c>
      <c r="C18" s="6" t="s">
        <v>17014</v>
      </c>
      <c r="D18">
        <v>5</v>
      </c>
      <c r="E18">
        <v>1</v>
      </c>
      <c r="F18">
        <v>10</v>
      </c>
      <c r="G18">
        <v>108</v>
      </c>
      <c r="H18" s="6" t="s">
        <v>17010</v>
      </c>
      <c r="I18">
        <v>1</v>
      </c>
      <c r="J18">
        <v>348879</v>
      </c>
      <c r="K18">
        <v>6</v>
      </c>
      <c r="L18" s="55">
        <v>42954</v>
      </c>
      <c r="M18" s="6" t="s">
        <v>16765</v>
      </c>
      <c r="N18" s="55">
        <v>44825</v>
      </c>
      <c r="O18">
        <v>217289</v>
      </c>
      <c r="P18" s="6" t="s">
        <v>16771</v>
      </c>
      <c r="Q18" s="6" t="s">
        <v>17015</v>
      </c>
      <c r="R18">
        <v>1</v>
      </c>
      <c r="S18">
        <v>0</v>
      </c>
      <c r="T18">
        <v>-1</v>
      </c>
      <c r="U18">
        <v>1159.19</v>
      </c>
      <c r="V18" s="6" t="s">
        <v>16945</v>
      </c>
      <c r="W18" s="6" t="s">
        <v>16946</v>
      </c>
      <c r="X18" s="55">
        <v>44664</v>
      </c>
      <c r="Y18">
        <v>0</v>
      </c>
      <c r="Z18">
        <v>0</v>
      </c>
      <c r="AA18" s="6" t="s">
        <v>16765</v>
      </c>
      <c r="AB18" s="6" t="s">
        <v>16947</v>
      </c>
      <c r="AD18" s="6" t="s">
        <v>16948</v>
      </c>
      <c r="AE18">
        <v>46892</v>
      </c>
      <c r="AF18">
        <v>42693</v>
      </c>
      <c r="AG18" s="6" t="s">
        <v>16949</v>
      </c>
      <c r="AH18" s="6" t="s">
        <v>16950</v>
      </c>
      <c r="AI18" s="6" t="s">
        <v>16951</v>
      </c>
      <c r="AJ18" s="6" t="s">
        <v>16765</v>
      </c>
      <c r="AK18" s="6" t="s">
        <v>16765</v>
      </c>
      <c r="AL18" s="6" t="s">
        <v>16765</v>
      </c>
      <c r="AM18" s="6" t="s">
        <v>16952</v>
      </c>
      <c r="AN18">
        <v>0</v>
      </c>
      <c r="AO18" s="55">
        <v>44664</v>
      </c>
      <c r="AP18" s="6" t="s">
        <v>16953</v>
      </c>
      <c r="AQ18">
        <v>0</v>
      </c>
      <c r="AR18" s="6" t="s">
        <v>16954</v>
      </c>
      <c r="AS18" s="6" t="s">
        <v>16955</v>
      </c>
      <c r="AT18" s="6" t="s">
        <v>16947</v>
      </c>
      <c r="AU18">
        <v>0</v>
      </c>
      <c r="AV18">
        <v>0</v>
      </c>
      <c r="AW18" s="6" t="s">
        <v>16956</v>
      </c>
      <c r="AX18" s="6" t="s">
        <v>17016</v>
      </c>
      <c r="AY18" s="6" t="s">
        <v>16765</v>
      </c>
      <c r="AZ18" s="6" t="s">
        <v>16958</v>
      </c>
      <c r="BA18" s="6" t="s">
        <v>16765</v>
      </c>
      <c r="BB18" s="6" t="s">
        <v>16959</v>
      </c>
      <c r="BC18" s="6" t="s">
        <v>16765</v>
      </c>
      <c r="BD18" s="6" t="s">
        <v>16960</v>
      </c>
      <c r="BE18" s="6" t="s">
        <v>16961</v>
      </c>
      <c r="BF18" s="6" t="s">
        <v>13575</v>
      </c>
      <c r="BG18" s="6" t="s">
        <v>13575</v>
      </c>
      <c r="BH18" s="6" t="s">
        <v>16959</v>
      </c>
      <c r="BI18">
        <v>0</v>
      </c>
      <c r="BJ18" s="6" t="s">
        <v>16958</v>
      </c>
      <c r="BK18">
        <v>0</v>
      </c>
      <c r="BL18" s="6" t="s">
        <v>315</v>
      </c>
      <c r="BM18" s="56">
        <f>COUNTIF($B$2:B18,B18)</f>
        <v>1</v>
      </c>
      <c r="BN18" s="6" t="str">
        <f t="shared" si="0"/>
        <v>467-1</v>
      </c>
    </row>
    <row r="19" spans="1:66" x14ac:dyDescent="0.25">
      <c r="A19">
        <v>1</v>
      </c>
      <c r="B19">
        <v>511</v>
      </c>
      <c r="C19" s="6" t="s">
        <v>17017</v>
      </c>
      <c r="D19">
        <v>5</v>
      </c>
      <c r="E19">
        <v>3</v>
      </c>
      <c r="F19">
        <v>30</v>
      </c>
      <c r="G19">
        <v>301</v>
      </c>
      <c r="H19" s="6" t="s">
        <v>16943</v>
      </c>
      <c r="I19">
        <v>1</v>
      </c>
      <c r="J19">
        <v>499621</v>
      </c>
      <c r="K19">
        <v>1</v>
      </c>
      <c r="L19" s="55">
        <v>40414</v>
      </c>
      <c r="M19" s="6" t="s">
        <v>16765</v>
      </c>
      <c r="N19" s="55">
        <v>109574</v>
      </c>
      <c r="O19">
        <v>188005</v>
      </c>
      <c r="P19" s="6" t="s">
        <v>16774</v>
      </c>
      <c r="Q19" s="6" t="s">
        <v>16973</v>
      </c>
      <c r="R19">
        <v>2</v>
      </c>
      <c r="S19">
        <v>0</v>
      </c>
      <c r="T19">
        <v>-2</v>
      </c>
      <c r="U19">
        <v>84.8</v>
      </c>
      <c r="V19" s="6" t="s">
        <v>16999</v>
      </c>
      <c r="W19" s="6" t="s">
        <v>16946</v>
      </c>
      <c r="X19" s="55">
        <v>44669</v>
      </c>
      <c r="Y19">
        <v>70000</v>
      </c>
      <c r="Z19">
        <v>771.7</v>
      </c>
      <c r="AA19" s="6" t="s">
        <v>16885</v>
      </c>
      <c r="AB19" s="6" t="s">
        <v>16947</v>
      </c>
      <c r="AD19" s="6" t="s">
        <v>16765</v>
      </c>
      <c r="AE19">
        <v>14075</v>
      </c>
      <c r="AF19">
        <v>10911</v>
      </c>
      <c r="AG19" s="6" t="s">
        <v>16973</v>
      </c>
      <c r="AH19" s="6" t="s">
        <v>16950</v>
      </c>
      <c r="AI19" s="6" t="s">
        <v>16951</v>
      </c>
      <c r="AJ19" s="6" t="s">
        <v>16765</v>
      </c>
      <c r="AK19" s="6" t="s">
        <v>16765</v>
      </c>
      <c r="AL19" s="6" t="s">
        <v>16765</v>
      </c>
      <c r="AM19" s="6" t="s">
        <v>16952</v>
      </c>
      <c r="AN19">
        <v>0</v>
      </c>
      <c r="AO19" s="55">
        <v>44669</v>
      </c>
      <c r="AP19" s="6" t="s">
        <v>17000</v>
      </c>
      <c r="AQ19">
        <v>0</v>
      </c>
      <c r="AR19" s="6" t="s">
        <v>17018</v>
      </c>
      <c r="AS19" s="6" t="s">
        <v>17002</v>
      </c>
      <c r="AT19" s="6" t="s">
        <v>16947</v>
      </c>
      <c r="AU19">
        <v>0</v>
      </c>
      <c r="AV19">
        <v>0</v>
      </c>
      <c r="AW19" s="6" t="s">
        <v>16956</v>
      </c>
      <c r="AX19" s="6" t="s">
        <v>17019</v>
      </c>
      <c r="AY19" s="6" t="s">
        <v>16765</v>
      </c>
      <c r="AZ19" s="6" t="s">
        <v>16958</v>
      </c>
      <c r="BA19" s="6" t="s">
        <v>16765</v>
      </c>
      <c r="BB19" s="6" t="s">
        <v>16959</v>
      </c>
      <c r="BC19" s="6" t="s">
        <v>16765</v>
      </c>
      <c r="BD19" s="6" t="s">
        <v>16960</v>
      </c>
      <c r="BE19" s="6" t="s">
        <v>16961</v>
      </c>
      <c r="BF19" s="6" t="s">
        <v>13575</v>
      </c>
      <c r="BG19" s="6" t="s">
        <v>13575</v>
      </c>
      <c r="BH19" s="6" t="s">
        <v>16959</v>
      </c>
      <c r="BI19">
        <v>0</v>
      </c>
      <c r="BJ19" s="6" t="s">
        <v>16958</v>
      </c>
      <c r="BK19">
        <v>0</v>
      </c>
      <c r="BL19" s="6" t="s">
        <v>315</v>
      </c>
      <c r="BM19" s="56">
        <f>COUNTIF($B$2:B19,B19)</f>
        <v>1</v>
      </c>
      <c r="BN19" s="6" t="str">
        <f t="shared" si="0"/>
        <v>511-1</v>
      </c>
    </row>
    <row r="20" spans="1:66" x14ac:dyDescent="0.25">
      <c r="A20">
        <v>1</v>
      </c>
      <c r="B20">
        <v>511</v>
      </c>
      <c r="C20" s="6" t="s">
        <v>17017</v>
      </c>
      <c r="D20">
        <v>5</v>
      </c>
      <c r="E20">
        <v>3</v>
      </c>
      <c r="F20">
        <v>30</v>
      </c>
      <c r="G20">
        <v>301</v>
      </c>
      <c r="H20" s="6" t="s">
        <v>16943</v>
      </c>
      <c r="I20">
        <v>1</v>
      </c>
      <c r="J20">
        <v>499621</v>
      </c>
      <c r="K20">
        <v>1</v>
      </c>
      <c r="L20" s="55">
        <v>40414</v>
      </c>
      <c r="M20" s="6" t="s">
        <v>16765</v>
      </c>
      <c r="N20" s="55">
        <v>109574</v>
      </c>
      <c r="O20">
        <v>188006</v>
      </c>
      <c r="P20" s="6" t="s">
        <v>16776</v>
      </c>
      <c r="Q20" s="6" t="s">
        <v>16973</v>
      </c>
      <c r="R20">
        <v>24</v>
      </c>
      <c r="S20">
        <v>0</v>
      </c>
      <c r="T20">
        <v>-24</v>
      </c>
      <c r="U20">
        <v>48</v>
      </c>
      <c r="V20" s="6" t="s">
        <v>17004</v>
      </c>
      <c r="W20" s="6" t="s">
        <v>16946</v>
      </c>
      <c r="X20" s="55">
        <v>44669</v>
      </c>
      <c r="Y20">
        <v>70000</v>
      </c>
      <c r="Z20">
        <v>771.7</v>
      </c>
      <c r="AA20" s="6" t="s">
        <v>16885</v>
      </c>
      <c r="AB20" s="6" t="s">
        <v>16947</v>
      </c>
      <c r="AD20" s="6" t="s">
        <v>16765</v>
      </c>
      <c r="AE20">
        <v>14076</v>
      </c>
      <c r="AF20">
        <v>10911</v>
      </c>
      <c r="AG20" s="6" t="s">
        <v>16973</v>
      </c>
      <c r="AH20" s="6" t="s">
        <v>16950</v>
      </c>
      <c r="AI20" s="6" t="s">
        <v>16951</v>
      </c>
      <c r="AJ20" s="6" t="s">
        <v>16765</v>
      </c>
      <c r="AK20" s="6" t="s">
        <v>16765</v>
      </c>
      <c r="AL20" s="6" t="s">
        <v>16765</v>
      </c>
      <c r="AM20" s="6" t="s">
        <v>16952</v>
      </c>
      <c r="AN20">
        <v>0</v>
      </c>
      <c r="AO20" s="55">
        <v>44669</v>
      </c>
      <c r="AP20" s="6" t="s">
        <v>17000</v>
      </c>
      <c r="AQ20">
        <v>0</v>
      </c>
      <c r="AR20" s="6" t="s">
        <v>17020</v>
      </c>
      <c r="AS20" s="6" t="s">
        <v>17002</v>
      </c>
      <c r="AT20" s="6" t="s">
        <v>16947</v>
      </c>
      <c r="AU20">
        <v>0</v>
      </c>
      <c r="AV20">
        <v>0</v>
      </c>
      <c r="AW20" s="6" t="s">
        <v>16956</v>
      </c>
      <c r="AX20" s="6" t="s">
        <v>17019</v>
      </c>
      <c r="AY20" s="6" t="s">
        <v>16765</v>
      </c>
      <c r="AZ20" s="6" t="s">
        <v>16958</v>
      </c>
      <c r="BA20" s="6" t="s">
        <v>16765</v>
      </c>
      <c r="BB20" s="6" t="s">
        <v>16959</v>
      </c>
      <c r="BC20" s="6" t="s">
        <v>16765</v>
      </c>
      <c r="BD20" s="6" t="s">
        <v>16960</v>
      </c>
      <c r="BE20" s="6" t="s">
        <v>16961</v>
      </c>
      <c r="BF20" s="6" t="s">
        <v>13575</v>
      </c>
      <c r="BG20" s="6" t="s">
        <v>13575</v>
      </c>
      <c r="BH20" s="6" t="s">
        <v>16959</v>
      </c>
      <c r="BI20">
        <v>0</v>
      </c>
      <c r="BJ20" s="6" t="s">
        <v>16958</v>
      </c>
      <c r="BK20">
        <v>0</v>
      </c>
      <c r="BL20" s="6" t="s">
        <v>315</v>
      </c>
      <c r="BM20" s="56">
        <f>COUNTIF($B$2:B20,B20)</f>
        <v>2</v>
      </c>
      <c r="BN20" s="6" t="str">
        <f t="shared" si="0"/>
        <v>511-2</v>
      </c>
    </row>
    <row r="21" spans="1:66" x14ac:dyDescent="0.25">
      <c r="A21">
        <v>1</v>
      </c>
      <c r="B21">
        <v>543</v>
      </c>
      <c r="C21" s="6" t="s">
        <v>17021</v>
      </c>
      <c r="D21">
        <v>5</v>
      </c>
      <c r="E21">
        <v>1</v>
      </c>
      <c r="F21">
        <v>10</v>
      </c>
      <c r="G21">
        <v>102</v>
      </c>
      <c r="H21" s="6" t="s">
        <v>16994</v>
      </c>
      <c r="I21">
        <v>1</v>
      </c>
      <c r="J21">
        <v>82286</v>
      </c>
      <c r="K21">
        <v>7</v>
      </c>
      <c r="L21" s="55">
        <v>44315</v>
      </c>
      <c r="M21" s="6" t="s">
        <v>16765</v>
      </c>
      <c r="N21" s="55">
        <v>44736</v>
      </c>
      <c r="O21">
        <v>628699</v>
      </c>
      <c r="P21" s="6" t="s">
        <v>16777</v>
      </c>
      <c r="Q21" s="6" t="s">
        <v>17022</v>
      </c>
      <c r="R21">
        <v>1</v>
      </c>
      <c r="S21">
        <v>0</v>
      </c>
      <c r="T21">
        <v>-1</v>
      </c>
      <c r="U21">
        <v>1687</v>
      </c>
      <c r="V21" s="6" t="s">
        <v>16945</v>
      </c>
      <c r="W21" s="6" t="s">
        <v>16946</v>
      </c>
      <c r="X21" s="55">
        <v>44644</v>
      </c>
      <c r="Y21">
        <v>0</v>
      </c>
      <c r="Z21">
        <v>0</v>
      </c>
      <c r="AA21" s="6" t="s">
        <v>16765</v>
      </c>
      <c r="AB21" s="6" t="s">
        <v>16947</v>
      </c>
      <c r="AD21" s="6" t="s">
        <v>16948</v>
      </c>
      <c r="AE21">
        <v>53126</v>
      </c>
      <c r="AF21">
        <v>48024</v>
      </c>
      <c r="AG21" s="6" t="s">
        <v>16949</v>
      </c>
      <c r="AH21" s="6" t="s">
        <v>16950</v>
      </c>
      <c r="AI21" s="6" t="s">
        <v>16951</v>
      </c>
      <c r="AJ21" s="6" t="s">
        <v>16765</v>
      </c>
      <c r="AK21" s="6" t="s">
        <v>16765</v>
      </c>
      <c r="AL21" s="6" t="s">
        <v>16765</v>
      </c>
      <c r="AM21" s="6" t="s">
        <v>16952</v>
      </c>
      <c r="AN21">
        <v>0</v>
      </c>
      <c r="AO21" s="55">
        <v>44644</v>
      </c>
      <c r="AP21" s="6" t="s">
        <v>16953</v>
      </c>
      <c r="AQ21">
        <v>0</v>
      </c>
      <c r="AR21" s="6" t="s">
        <v>16997</v>
      </c>
      <c r="AS21" s="6" t="s">
        <v>16955</v>
      </c>
      <c r="AT21" s="6" t="s">
        <v>16947</v>
      </c>
      <c r="AU21">
        <v>0</v>
      </c>
      <c r="AV21">
        <v>0</v>
      </c>
      <c r="AW21" s="6" t="s">
        <v>16956</v>
      </c>
      <c r="AX21" s="6" t="s">
        <v>17023</v>
      </c>
      <c r="AY21" s="6" t="s">
        <v>16765</v>
      </c>
      <c r="AZ21" s="6" t="s">
        <v>16958</v>
      </c>
      <c r="BA21" s="6" t="s">
        <v>16765</v>
      </c>
      <c r="BB21" s="6" t="s">
        <v>16959</v>
      </c>
      <c r="BC21" s="6" t="s">
        <v>16765</v>
      </c>
      <c r="BD21" s="6" t="s">
        <v>16960</v>
      </c>
      <c r="BE21" s="6" t="s">
        <v>16961</v>
      </c>
      <c r="BF21" s="6" t="s">
        <v>13575</v>
      </c>
      <c r="BG21" s="6" t="s">
        <v>13575</v>
      </c>
      <c r="BH21" s="6" t="s">
        <v>16959</v>
      </c>
      <c r="BI21">
        <v>0</v>
      </c>
      <c r="BJ21" s="6" t="s">
        <v>16958</v>
      </c>
      <c r="BK21">
        <v>0</v>
      </c>
      <c r="BL21" s="6" t="s">
        <v>315</v>
      </c>
      <c r="BM21" s="56">
        <f>COUNTIF($B$2:B21,B21)</f>
        <v>1</v>
      </c>
      <c r="BN21" s="6" t="str">
        <f t="shared" si="0"/>
        <v>543-1</v>
      </c>
    </row>
    <row r="22" spans="1:66" x14ac:dyDescent="0.25">
      <c r="A22">
        <v>1</v>
      </c>
      <c r="B22">
        <v>571</v>
      </c>
      <c r="C22" s="6" t="s">
        <v>17024</v>
      </c>
      <c r="D22">
        <v>5</v>
      </c>
      <c r="E22">
        <v>1</v>
      </c>
      <c r="F22">
        <v>10</v>
      </c>
      <c r="G22">
        <v>102</v>
      </c>
      <c r="H22" s="6" t="s">
        <v>16994</v>
      </c>
      <c r="I22">
        <v>1</v>
      </c>
      <c r="J22">
        <v>45726</v>
      </c>
      <c r="K22">
        <v>6</v>
      </c>
      <c r="L22" s="55">
        <v>42436</v>
      </c>
      <c r="M22" s="6" t="s">
        <v>16765</v>
      </c>
      <c r="N22" s="55">
        <v>44825</v>
      </c>
      <c r="O22">
        <v>118784</v>
      </c>
      <c r="P22" s="6" t="s">
        <v>16764</v>
      </c>
      <c r="Q22" s="6" t="s">
        <v>17025</v>
      </c>
      <c r="R22">
        <v>1</v>
      </c>
      <c r="S22">
        <v>0</v>
      </c>
      <c r="T22">
        <v>-1</v>
      </c>
      <c r="U22">
        <v>1651</v>
      </c>
      <c r="V22" s="6" t="s">
        <v>16945</v>
      </c>
      <c r="W22" s="6" t="s">
        <v>16946</v>
      </c>
      <c r="X22" s="55">
        <v>44664</v>
      </c>
      <c r="Y22">
        <v>40000</v>
      </c>
      <c r="Z22">
        <v>1322.39</v>
      </c>
      <c r="AA22" s="6" t="s">
        <v>16965</v>
      </c>
      <c r="AB22" s="6" t="s">
        <v>16947</v>
      </c>
      <c r="AD22" s="6" t="s">
        <v>16948</v>
      </c>
      <c r="AE22">
        <v>42693</v>
      </c>
      <c r="AF22">
        <v>39967</v>
      </c>
      <c r="AG22" s="6" t="s">
        <v>16949</v>
      </c>
      <c r="AH22" s="6" t="s">
        <v>16950</v>
      </c>
      <c r="AI22" s="6" t="s">
        <v>16951</v>
      </c>
      <c r="AJ22" s="6" t="s">
        <v>16765</v>
      </c>
      <c r="AK22" s="6" t="s">
        <v>16765</v>
      </c>
      <c r="AL22" s="6" t="s">
        <v>16765</v>
      </c>
      <c r="AM22" s="6" t="s">
        <v>16952</v>
      </c>
      <c r="AN22">
        <v>0</v>
      </c>
      <c r="AO22" s="55">
        <v>44664</v>
      </c>
      <c r="AP22" s="6" t="s">
        <v>16953</v>
      </c>
      <c r="AQ22">
        <v>0</v>
      </c>
      <c r="AR22" s="6" t="s">
        <v>16954</v>
      </c>
      <c r="AS22" s="6" t="s">
        <v>16955</v>
      </c>
      <c r="AT22" s="6" t="s">
        <v>16947</v>
      </c>
      <c r="AU22">
        <v>0</v>
      </c>
      <c r="AV22">
        <v>0</v>
      </c>
      <c r="AW22" s="6" t="s">
        <v>16956</v>
      </c>
      <c r="AX22" s="6" t="s">
        <v>17026</v>
      </c>
      <c r="AY22" s="6" t="s">
        <v>16765</v>
      </c>
      <c r="AZ22" s="6" t="s">
        <v>16958</v>
      </c>
      <c r="BA22" s="6" t="s">
        <v>16765</v>
      </c>
      <c r="BB22" s="6" t="s">
        <v>16959</v>
      </c>
      <c r="BC22" s="6" t="s">
        <v>16765</v>
      </c>
      <c r="BD22" s="6" t="s">
        <v>16960</v>
      </c>
      <c r="BE22" s="6" t="s">
        <v>16961</v>
      </c>
      <c r="BF22" s="6" t="s">
        <v>13575</v>
      </c>
      <c r="BG22" s="6" t="s">
        <v>13575</v>
      </c>
      <c r="BH22" s="6" t="s">
        <v>16959</v>
      </c>
      <c r="BI22">
        <v>0</v>
      </c>
      <c r="BJ22" s="6" t="s">
        <v>16958</v>
      </c>
      <c r="BK22">
        <v>0</v>
      </c>
      <c r="BL22" s="6" t="s">
        <v>315</v>
      </c>
      <c r="BM22" s="56">
        <f>COUNTIF($B$2:B22,B22)</f>
        <v>1</v>
      </c>
      <c r="BN22" s="6" t="str">
        <f t="shared" si="0"/>
        <v>571-1</v>
      </c>
    </row>
    <row r="23" spans="1:66" x14ac:dyDescent="0.25">
      <c r="A23">
        <v>1</v>
      </c>
      <c r="B23">
        <v>575</v>
      </c>
      <c r="C23" s="6" t="s">
        <v>17027</v>
      </c>
      <c r="D23">
        <v>5</v>
      </c>
      <c r="E23">
        <v>1</v>
      </c>
      <c r="F23">
        <v>10</v>
      </c>
      <c r="G23">
        <v>102</v>
      </c>
      <c r="H23" s="6" t="s">
        <v>16994</v>
      </c>
      <c r="I23">
        <v>1</v>
      </c>
      <c r="J23">
        <v>856851</v>
      </c>
      <c r="K23">
        <v>5</v>
      </c>
      <c r="L23" s="55">
        <v>42128</v>
      </c>
      <c r="M23" s="6" t="s">
        <v>16765</v>
      </c>
      <c r="N23" s="55">
        <v>44568</v>
      </c>
      <c r="O23">
        <v>118724</v>
      </c>
      <c r="P23" s="6" t="s">
        <v>16773</v>
      </c>
      <c r="Q23" s="6" t="s">
        <v>17028</v>
      </c>
      <c r="R23">
        <v>1</v>
      </c>
      <c r="S23">
        <v>0</v>
      </c>
      <c r="T23">
        <v>-1</v>
      </c>
      <c r="U23">
        <v>1141.5899999999999</v>
      </c>
      <c r="V23" s="6" t="s">
        <v>16945</v>
      </c>
      <c r="W23" s="6" t="s">
        <v>16946</v>
      </c>
      <c r="X23" s="55">
        <v>44664</v>
      </c>
      <c r="Y23">
        <v>20000</v>
      </c>
      <c r="Z23">
        <v>0</v>
      </c>
      <c r="AA23" s="6" t="s">
        <v>16765</v>
      </c>
      <c r="AB23" s="6" t="s">
        <v>16947</v>
      </c>
      <c r="AD23" s="6" t="s">
        <v>16948</v>
      </c>
      <c r="AE23">
        <v>37870</v>
      </c>
      <c r="AF23">
        <v>33851</v>
      </c>
      <c r="AG23" s="6" t="s">
        <v>16949</v>
      </c>
      <c r="AH23" s="6" t="s">
        <v>16950</v>
      </c>
      <c r="AI23" s="6" t="s">
        <v>16951</v>
      </c>
      <c r="AJ23" s="6" t="s">
        <v>16765</v>
      </c>
      <c r="AK23" s="6" t="s">
        <v>16765</v>
      </c>
      <c r="AL23" s="6" t="s">
        <v>16765</v>
      </c>
      <c r="AM23" s="6" t="s">
        <v>16952</v>
      </c>
      <c r="AN23">
        <v>0</v>
      </c>
      <c r="AO23" s="55">
        <v>44664</v>
      </c>
      <c r="AP23" s="6" t="s">
        <v>16953</v>
      </c>
      <c r="AQ23">
        <v>0</v>
      </c>
      <c r="AR23" s="6" t="s">
        <v>16997</v>
      </c>
      <c r="AS23" s="6" t="s">
        <v>16955</v>
      </c>
      <c r="AT23" s="6" t="s">
        <v>16947</v>
      </c>
      <c r="AU23">
        <v>0</v>
      </c>
      <c r="AV23">
        <v>0</v>
      </c>
      <c r="AW23" s="6" t="s">
        <v>16956</v>
      </c>
      <c r="AX23" s="6" t="s">
        <v>17029</v>
      </c>
      <c r="AY23" s="6" t="s">
        <v>16765</v>
      </c>
      <c r="AZ23" s="6" t="s">
        <v>16958</v>
      </c>
      <c r="BA23" s="6" t="s">
        <v>16765</v>
      </c>
      <c r="BB23" s="6" t="s">
        <v>16959</v>
      </c>
      <c r="BC23" s="6" t="s">
        <v>16765</v>
      </c>
      <c r="BD23" s="6" t="s">
        <v>16960</v>
      </c>
      <c r="BE23" s="6" t="s">
        <v>16961</v>
      </c>
      <c r="BF23" s="6" t="s">
        <v>13575</v>
      </c>
      <c r="BG23" s="6" t="s">
        <v>13575</v>
      </c>
      <c r="BH23" s="6" t="s">
        <v>16959</v>
      </c>
      <c r="BI23">
        <v>0</v>
      </c>
      <c r="BJ23" s="6" t="s">
        <v>16958</v>
      </c>
      <c r="BK23">
        <v>0</v>
      </c>
      <c r="BL23" s="6" t="s">
        <v>315</v>
      </c>
      <c r="BM23" s="56">
        <f>COUNTIF($B$2:B23,B23)</f>
        <v>1</v>
      </c>
      <c r="BN23" s="6" t="str">
        <f t="shared" si="0"/>
        <v>575-1</v>
      </c>
    </row>
    <row r="24" spans="1:66" x14ac:dyDescent="0.25">
      <c r="A24">
        <v>1</v>
      </c>
      <c r="B24">
        <v>575</v>
      </c>
      <c r="C24" s="6" t="s">
        <v>17027</v>
      </c>
      <c r="D24">
        <v>5</v>
      </c>
      <c r="E24">
        <v>1</v>
      </c>
      <c r="F24">
        <v>10</v>
      </c>
      <c r="G24">
        <v>102</v>
      </c>
      <c r="H24" s="6" t="s">
        <v>16994</v>
      </c>
      <c r="I24">
        <v>1</v>
      </c>
      <c r="J24">
        <v>117129</v>
      </c>
      <c r="K24">
        <v>6</v>
      </c>
      <c r="L24" s="55">
        <v>42562</v>
      </c>
      <c r="M24" s="6" t="s">
        <v>16765</v>
      </c>
      <c r="N24" s="55">
        <v>44568</v>
      </c>
      <c r="O24">
        <v>217289</v>
      </c>
      <c r="P24" s="6" t="s">
        <v>16771</v>
      </c>
      <c r="Q24" s="6" t="s">
        <v>17030</v>
      </c>
      <c r="R24">
        <v>1</v>
      </c>
      <c r="S24">
        <v>0</v>
      </c>
      <c r="T24">
        <v>-1</v>
      </c>
      <c r="U24">
        <v>1159.19</v>
      </c>
      <c r="V24" s="6" t="s">
        <v>16945</v>
      </c>
      <c r="W24" s="6" t="s">
        <v>16946</v>
      </c>
      <c r="X24" s="55">
        <v>44664</v>
      </c>
      <c r="Y24">
        <v>20000</v>
      </c>
      <c r="Z24">
        <v>0</v>
      </c>
      <c r="AA24" s="6" t="s">
        <v>16765</v>
      </c>
      <c r="AB24" s="6" t="s">
        <v>16947</v>
      </c>
      <c r="AD24" s="6" t="s">
        <v>17031</v>
      </c>
      <c r="AE24">
        <v>43280</v>
      </c>
      <c r="AF24">
        <v>40560</v>
      </c>
      <c r="AG24" s="6" t="s">
        <v>16949</v>
      </c>
      <c r="AH24" s="6" t="s">
        <v>16950</v>
      </c>
      <c r="AI24" s="6" t="s">
        <v>16951</v>
      </c>
      <c r="AJ24" s="6" t="s">
        <v>16765</v>
      </c>
      <c r="AK24" s="6" t="s">
        <v>16765</v>
      </c>
      <c r="AL24" s="6" t="s">
        <v>16765</v>
      </c>
      <c r="AM24" s="6" t="s">
        <v>16952</v>
      </c>
      <c r="AN24">
        <v>0</v>
      </c>
      <c r="AO24" s="55">
        <v>44664</v>
      </c>
      <c r="AP24" s="6" t="s">
        <v>16953</v>
      </c>
      <c r="AQ24">
        <v>0</v>
      </c>
      <c r="AR24" s="6" t="s">
        <v>16954</v>
      </c>
      <c r="AS24" s="6" t="s">
        <v>16955</v>
      </c>
      <c r="AT24" s="6" t="s">
        <v>16947</v>
      </c>
      <c r="AU24">
        <v>0</v>
      </c>
      <c r="AV24">
        <v>0</v>
      </c>
      <c r="AW24" s="6" t="s">
        <v>16956</v>
      </c>
      <c r="AX24" s="6" t="s">
        <v>17032</v>
      </c>
      <c r="AY24" s="6" t="s">
        <v>16765</v>
      </c>
      <c r="AZ24" s="6" t="s">
        <v>16958</v>
      </c>
      <c r="BA24" s="6" t="s">
        <v>16765</v>
      </c>
      <c r="BB24" s="6" t="s">
        <v>16959</v>
      </c>
      <c r="BC24" s="6" t="s">
        <v>16765</v>
      </c>
      <c r="BD24" s="6" t="s">
        <v>16960</v>
      </c>
      <c r="BE24" s="6" t="s">
        <v>16961</v>
      </c>
      <c r="BF24" s="6" t="s">
        <v>13575</v>
      </c>
      <c r="BG24" s="6" t="s">
        <v>13575</v>
      </c>
      <c r="BH24" s="6" t="s">
        <v>16959</v>
      </c>
      <c r="BI24">
        <v>0</v>
      </c>
      <c r="BJ24" s="6" t="s">
        <v>16958</v>
      </c>
      <c r="BK24">
        <v>0</v>
      </c>
      <c r="BL24" s="6" t="s">
        <v>315</v>
      </c>
      <c r="BM24" s="56">
        <f>COUNTIF($B$2:B24,B24)</f>
        <v>2</v>
      </c>
      <c r="BN24" s="6" t="str">
        <f t="shared" si="0"/>
        <v>575-2</v>
      </c>
    </row>
    <row r="25" spans="1:66" x14ac:dyDescent="0.25">
      <c r="A25">
        <v>1</v>
      </c>
      <c r="B25">
        <v>577</v>
      </c>
      <c r="C25" s="6" t="s">
        <v>17033</v>
      </c>
      <c r="D25">
        <v>5</v>
      </c>
      <c r="E25">
        <v>1</v>
      </c>
      <c r="F25">
        <v>10</v>
      </c>
      <c r="G25">
        <v>102</v>
      </c>
      <c r="H25" s="6" t="s">
        <v>16994</v>
      </c>
      <c r="I25">
        <v>1</v>
      </c>
      <c r="J25">
        <v>413082</v>
      </c>
      <c r="K25">
        <v>6</v>
      </c>
      <c r="L25" s="55">
        <v>43056</v>
      </c>
      <c r="M25" s="6" t="s">
        <v>16765</v>
      </c>
      <c r="N25" s="55">
        <v>44568</v>
      </c>
      <c r="O25">
        <v>248065</v>
      </c>
      <c r="P25" s="6" t="s">
        <v>16778</v>
      </c>
      <c r="Q25" s="6" t="s">
        <v>17034</v>
      </c>
      <c r="R25">
        <v>1</v>
      </c>
      <c r="S25">
        <v>0</v>
      </c>
      <c r="T25">
        <v>-1</v>
      </c>
      <c r="U25">
        <v>1649.52</v>
      </c>
      <c r="V25" s="6" t="s">
        <v>16945</v>
      </c>
      <c r="W25" s="6" t="s">
        <v>16946</v>
      </c>
      <c r="X25" s="55">
        <v>44664</v>
      </c>
      <c r="Y25">
        <v>20000</v>
      </c>
      <c r="Z25">
        <v>0</v>
      </c>
      <c r="AA25" s="6" t="s">
        <v>16765</v>
      </c>
      <c r="AB25" s="6" t="s">
        <v>16947</v>
      </c>
      <c r="AD25" s="6" t="s">
        <v>16948</v>
      </c>
      <c r="AE25">
        <v>47707</v>
      </c>
      <c r="AF25">
        <v>43426</v>
      </c>
      <c r="AG25" s="6" t="s">
        <v>16949</v>
      </c>
      <c r="AH25" s="6" t="s">
        <v>16950</v>
      </c>
      <c r="AI25" s="6" t="s">
        <v>16951</v>
      </c>
      <c r="AJ25" s="6" t="s">
        <v>16765</v>
      </c>
      <c r="AK25" s="6" t="s">
        <v>16765</v>
      </c>
      <c r="AL25" s="6" t="s">
        <v>16765</v>
      </c>
      <c r="AM25" s="6" t="s">
        <v>16952</v>
      </c>
      <c r="AN25">
        <v>0</v>
      </c>
      <c r="AO25" s="55">
        <v>44664</v>
      </c>
      <c r="AP25" s="6" t="s">
        <v>16953</v>
      </c>
      <c r="AQ25">
        <v>0</v>
      </c>
      <c r="AR25" s="6" t="s">
        <v>16997</v>
      </c>
      <c r="AS25" s="6" t="s">
        <v>16955</v>
      </c>
      <c r="AT25" s="6" t="s">
        <v>16947</v>
      </c>
      <c r="AU25">
        <v>0</v>
      </c>
      <c r="AV25">
        <v>0</v>
      </c>
      <c r="AW25" s="6" t="s">
        <v>16956</v>
      </c>
      <c r="AX25" s="6" t="s">
        <v>17035</v>
      </c>
      <c r="AY25" s="6" t="s">
        <v>16765</v>
      </c>
      <c r="AZ25" s="6" t="s">
        <v>16958</v>
      </c>
      <c r="BA25" s="6" t="s">
        <v>16765</v>
      </c>
      <c r="BB25" s="6" t="s">
        <v>16959</v>
      </c>
      <c r="BC25" s="6" t="s">
        <v>16765</v>
      </c>
      <c r="BD25" s="6" t="s">
        <v>16960</v>
      </c>
      <c r="BE25" s="6" t="s">
        <v>16961</v>
      </c>
      <c r="BF25" s="6" t="s">
        <v>13575</v>
      </c>
      <c r="BG25" s="6" t="s">
        <v>13575</v>
      </c>
      <c r="BH25" s="6" t="s">
        <v>16959</v>
      </c>
      <c r="BI25">
        <v>0</v>
      </c>
      <c r="BJ25" s="6" t="s">
        <v>16958</v>
      </c>
      <c r="BK25">
        <v>0</v>
      </c>
      <c r="BL25" s="6" t="s">
        <v>315</v>
      </c>
      <c r="BM25" s="56">
        <f>COUNTIF($B$2:B25,B25)</f>
        <v>1</v>
      </c>
      <c r="BN25" s="6" t="str">
        <f t="shared" si="0"/>
        <v>577-1</v>
      </c>
    </row>
    <row r="26" spans="1:66" x14ac:dyDescent="0.25">
      <c r="A26">
        <v>1</v>
      </c>
      <c r="B26">
        <v>616</v>
      </c>
      <c r="C26" s="6" t="s">
        <v>17036</v>
      </c>
      <c r="D26">
        <v>4</v>
      </c>
      <c r="E26">
        <v>9</v>
      </c>
      <c r="F26">
        <v>99</v>
      </c>
      <c r="G26">
        <v>916</v>
      </c>
      <c r="H26" s="6" t="s">
        <v>17037</v>
      </c>
      <c r="I26">
        <v>1</v>
      </c>
      <c r="J26">
        <v>794024</v>
      </c>
      <c r="K26">
        <v>6</v>
      </c>
      <c r="L26" s="55">
        <v>43739</v>
      </c>
      <c r="M26" s="6" t="s">
        <v>16765</v>
      </c>
      <c r="N26" s="55">
        <v>44105</v>
      </c>
      <c r="O26">
        <v>37108</v>
      </c>
      <c r="P26" s="6" t="s">
        <v>16772</v>
      </c>
      <c r="Q26" s="6" t="s">
        <v>16973</v>
      </c>
      <c r="R26">
        <v>3</v>
      </c>
      <c r="S26">
        <v>0</v>
      </c>
      <c r="T26">
        <v>-3</v>
      </c>
      <c r="U26">
        <v>18</v>
      </c>
      <c r="V26" s="6" t="s">
        <v>16974</v>
      </c>
      <c r="W26" s="6" t="s">
        <v>16946</v>
      </c>
      <c r="X26" s="55">
        <v>44650</v>
      </c>
      <c r="Y26">
        <v>0</v>
      </c>
      <c r="Z26">
        <v>0</v>
      </c>
      <c r="AA26" s="6" t="s">
        <v>16765</v>
      </c>
      <c r="AB26" s="6" t="s">
        <v>16947</v>
      </c>
      <c r="AD26" s="6" t="s">
        <v>16765</v>
      </c>
      <c r="AE26">
        <v>51623</v>
      </c>
      <c r="AF26">
        <v>46764</v>
      </c>
      <c r="AG26" s="6" t="s">
        <v>16973</v>
      </c>
      <c r="AH26" s="6" t="s">
        <v>16950</v>
      </c>
      <c r="AI26" s="6" t="s">
        <v>16951</v>
      </c>
      <c r="AJ26" s="6" t="s">
        <v>16765</v>
      </c>
      <c r="AK26" s="6" t="s">
        <v>16765</v>
      </c>
      <c r="AL26" s="6" t="s">
        <v>16765</v>
      </c>
      <c r="AM26" s="6" t="s">
        <v>16952</v>
      </c>
      <c r="AN26">
        <v>0</v>
      </c>
      <c r="AO26" s="55">
        <v>44650</v>
      </c>
      <c r="AP26" s="6" t="s">
        <v>16953</v>
      </c>
      <c r="AQ26">
        <v>0</v>
      </c>
      <c r="AR26" s="6" t="s">
        <v>16975</v>
      </c>
      <c r="AS26" s="6" t="s">
        <v>16955</v>
      </c>
      <c r="AT26" s="6" t="s">
        <v>16947</v>
      </c>
      <c r="AU26">
        <v>0</v>
      </c>
      <c r="AV26">
        <v>0</v>
      </c>
      <c r="AW26" s="6" t="s">
        <v>16956</v>
      </c>
      <c r="AX26" s="6" t="s">
        <v>17038</v>
      </c>
      <c r="AY26" s="6" t="s">
        <v>16765</v>
      </c>
      <c r="AZ26" s="6" t="s">
        <v>16958</v>
      </c>
      <c r="BA26" s="6" t="s">
        <v>16765</v>
      </c>
      <c r="BB26" s="6" t="s">
        <v>16959</v>
      </c>
      <c r="BC26" s="6" t="s">
        <v>16765</v>
      </c>
      <c r="BD26" s="6" t="s">
        <v>16960</v>
      </c>
      <c r="BE26" s="6" t="s">
        <v>16961</v>
      </c>
      <c r="BF26" s="6" t="s">
        <v>13575</v>
      </c>
      <c r="BG26" s="6" t="s">
        <v>13575</v>
      </c>
      <c r="BH26" s="6" t="s">
        <v>16959</v>
      </c>
      <c r="BI26">
        <v>0</v>
      </c>
      <c r="BJ26" s="6" t="s">
        <v>16958</v>
      </c>
      <c r="BK26">
        <v>0</v>
      </c>
      <c r="BL26" s="6" t="s">
        <v>315</v>
      </c>
      <c r="BM26" s="56">
        <f>COUNTIF($B$2:B26,B26)</f>
        <v>1</v>
      </c>
      <c r="BN26" s="6" t="str">
        <f t="shared" si="0"/>
        <v>616-1</v>
      </c>
    </row>
    <row r="27" spans="1:66" x14ac:dyDescent="0.25">
      <c r="A27">
        <v>1</v>
      </c>
      <c r="B27">
        <v>616</v>
      </c>
      <c r="C27" s="6" t="s">
        <v>17036</v>
      </c>
      <c r="D27">
        <v>4</v>
      </c>
      <c r="E27">
        <v>9</v>
      </c>
      <c r="F27">
        <v>99</v>
      </c>
      <c r="G27">
        <v>916</v>
      </c>
      <c r="H27" s="6" t="s">
        <v>17037</v>
      </c>
      <c r="I27">
        <v>1</v>
      </c>
      <c r="J27">
        <v>794023</v>
      </c>
      <c r="K27">
        <v>6</v>
      </c>
      <c r="L27" s="55">
        <v>43739</v>
      </c>
      <c r="M27" s="6" t="s">
        <v>16765</v>
      </c>
      <c r="N27" s="55">
        <v>44105</v>
      </c>
      <c r="O27">
        <v>660167</v>
      </c>
      <c r="P27" s="6" t="s">
        <v>16779</v>
      </c>
      <c r="Q27" s="6" t="s">
        <v>16973</v>
      </c>
      <c r="R27">
        <v>3</v>
      </c>
      <c r="S27">
        <v>0</v>
      </c>
      <c r="T27">
        <v>-3</v>
      </c>
      <c r="U27">
        <v>166.63</v>
      </c>
      <c r="V27" s="6" t="s">
        <v>16974</v>
      </c>
      <c r="W27" s="6" t="s">
        <v>16946</v>
      </c>
      <c r="X27" s="55">
        <v>44650</v>
      </c>
      <c r="Y27">
        <v>0</v>
      </c>
      <c r="Z27">
        <v>0</v>
      </c>
      <c r="AA27" s="6" t="s">
        <v>16765</v>
      </c>
      <c r="AB27" s="6" t="s">
        <v>16947</v>
      </c>
      <c r="AD27" s="6" t="s">
        <v>16765</v>
      </c>
      <c r="AE27">
        <v>51622</v>
      </c>
      <c r="AF27">
        <v>46763</v>
      </c>
      <c r="AG27" s="6" t="s">
        <v>16973</v>
      </c>
      <c r="AH27" s="6" t="s">
        <v>16950</v>
      </c>
      <c r="AI27" s="6" t="s">
        <v>16951</v>
      </c>
      <c r="AJ27" s="6" t="s">
        <v>16765</v>
      </c>
      <c r="AK27" s="6" t="s">
        <v>16765</v>
      </c>
      <c r="AL27" s="6" t="s">
        <v>16765</v>
      </c>
      <c r="AM27" s="6" t="s">
        <v>16952</v>
      </c>
      <c r="AN27">
        <v>0</v>
      </c>
      <c r="AO27" s="55">
        <v>44650</v>
      </c>
      <c r="AP27" s="6" t="s">
        <v>16953</v>
      </c>
      <c r="AQ27">
        <v>0</v>
      </c>
      <c r="AR27" s="6" t="s">
        <v>16975</v>
      </c>
      <c r="AS27" s="6" t="s">
        <v>16955</v>
      </c>
      <c r="AT27" s="6" t="s">
        <v>16947</v>
      </c>
      <c r="AU27">
        <v>0</v>
      </c>
      <c r="AV27">
        <v>0</v>
      </c>
      <c r="AW27" s="6" t="s">
        <v>16956</v>
      </c>
      <c r="AX27" s="6" t="s">
        <v>17038</v>
      </c>
      <c r="AY27" s="6" t="s">
        <v>16765</v>
      </c>
      <c r="AZ27" s="6" t="s">
        <v>16958</v>
      </c>
      <c r="BA27" s="6" t="s">
        <v>16765</v>
      </c>
      <c r="BB27" s="6" t="s">
        <v>16959</v>
      </c>
      <c r="BC27" s="6" t="s">
        <v>16765</v>
      </c>
      <c r="BD27" s="6" t="s">
        <v>16960</v>
      </c>
      <c r="BE27" s="6" t="s">
        <v>16961</v>
      </c>
      <c r="BF27" s="6" t="s">
        <v>13575</v>
      </c>
      <c r="BG27" s="6" t="s">
        <v>13575</v>
      </c>
      <c r="BH27" s="6" t="s">
        <v>16959</v>
      </c>
      <c r="BI27">
        <v>0</v>
      </c>
      <c r="BJ27" s="6" t="s">
        <v>16958</v>
      </c>
      <c r="BK27">
        <v>0</v>
      </c>
      <c r="BL27" s="6" t="s">
        <v>315</v>
      </c>
      <c r="BM27" s="56">
        <f>COUNTIF($B$2:B27,B27)</f>
        <v>2</v>
      </c>
      <c r="BN27" s="6" t="str">
        <f t="shared" si="0"/>
        <v>616-2</v>
      </c>
    </row>
    <row r="28" spans="1:66" x14ac:dyDescent="0.25">
      <c r="A28">
        <v>1</v>
      </c>
      <c r="B28">
        <v>656</v>
      </c>
      <c r="C28" s="6" t="s">
        <v>17039</v>
      </c>
      <c r="D28">
        <v>5</v>
      </c>
      <c r="E28">
        <v>1</v>
      </c>
      <c r="F28">
        <v>10</v>
      </c>
      <c r="G28">
        <v>103</v>
      </c>
      <c r="H28" s="6" t="s">
        <v>16943</v>
      </c>
      <c r="I28">
        <v>1</v>
      </c>
      <c r="J28">
        <v>299682</v>
      </c>
      <c r="K28">
        <v>6</v>
      </c>
      <c r="L28" s="55">
        <v>42870</v>
      </c>
      <c r="M28" s="6" t="s">
        <v>16765</v>
      </c>
      <c r="N28" s="55">
        <v>44568</v>
      </c>
      <c r="O28">
        <v>126677</v>
      </c>
      <c r="P28" s="6" t="s">
        <v>16766</v>
      </c>
      <c r="Q28" s="6" t="s">
        <v>17040</v>
      </c>
      <c r="R28">
        <v>1</v>
      </c>
      <c r="S28">
        <v>0</v>
      </c>
      <c r="T28">
        <v>-1</v>
      </c>
      <c r="U28">
        <v>3237.25</v>
      </c>
      <c r="V28" s="6" t="s">
        <v>16945</v>
      </c>
      <c r="W28" s="6" t="s">
        <v>16946</v>
      </c>
      <c r="X28" s="55">
        <v>44662</v>
      </c>
      <c r="Y28">
        <v>60000</v>
      </c>
      <c r="Z28">
        <v>0</v>
      </c>
      <c r="AA28" s="6" t="s">
        <v>16765</v>
      </c>
      <c r="AB28" s="6" t="s">
        <v>16947</v>
      </c>
      <c r="AD28" s="6" t="s">
        <v>16948</v>
      </c>
      <c r="AE28">
        <v>46307</v>
      </c>
      <c r="AF28">
        <v>42240</v>
      </c>
      <c r="AG28" s="6" t="s">
        <v>16949</v>
      </c>
      <c r="AH28" s="6" t="s">
        <v>16950</v>
      </c>
      <c r="AI28" s="6" t="s">
        <v>16951</v>
      </c>
      <c r="AJ28" s="6" t="s">
        <v>16765</v>
      </c>
      <c r="AK28" s="6" t="s">
        <v>16765</v>
      </c>
      <c r="AL28" s="6" t="s">
        <v>16765</v>
      </c>
      <c r="AM28" s="6" t="s">
        <v>16952</v>
      </c>
      <c r="AN28">
        <v>0</v>
      </c>
      <c r="AO28" s="55">
        <v>44662</v>
      </c>
      <c r="AP28" s="6" t="s">
        <v>16953</v>
      </c>
      <c r="AQ28">
        <v>0</v>
      </c>
      <c r="AR28" s="6" t="s">
        <v>16954</v>
      </c>
      <c r="AS28" s="6" t="s">
        <v>16955</v>
      </c>
      <c r="AT28" s="6" t="s">
        <v>16947</v>
      </c>
      <c r="AU28">
        <v>0</v>
      </c>
      <c r="AV28">
        <v>0</v>
      </c>
      <c r="AW28" s="6" t="s">
        <v>16956</v>
      </c>
      <c r="AX28" s="6" t="s">
        <v>16966</v>
      </c>
      <c r="AY28" s="6" t="s">
        <v>16765</v>
      </c>
      <c r="AZ28" s="6" t="s">
        <v>16958</v>
      </c>
      <c r="BA28" s="6" t="s">
        <v>16765</v>
      </c>
      <c r="BB28" s="6" t="s">
        <v>16959</v>
      </c>
      <c r="BC28" s="6" t="s">
        <v>16765</v>
      </c>
      <c r="BD28" s="6" t="s">
        <v>16960</v>
      </c>
      <c r="BE28" s="6" t="s">
        <v>16961</v>
      </c>
      <c r="BF28" s="6" t="s">
        <v>13575</v>
      </c>
      <c r="BG28" s="6" t="s">
        <v>13575</v>
      </c>
      <c r="BH28" s="6" t="s">
        <v>16959</v>
      </c>
      <c r="BI28">
        <v>0</v>
      </c>
      <c r="BJ28" s="6" t="s">
        <v>16958</v>
      </c>
      <c r="BK28">
        <v>0</v>
      </c>
      <c r="BL28" s="6" t="s">
        <v>315</v>
      </c>
      <c r="BM28" s="56">
        <f>COUNTIF($B$2:B28,B28)</f>
        <v>1</v>
      </c>
      <c r="BN28" s="6" t="str">
        <f t="shared" si="0"/>
        <v>656-1</v>
      </c>
    </row>
    <row r="29" spans="1:66" x14ac:dyDescent="0.25">
      <c r="A29">
        <v>1</v>
      </c>
      <c r="B29">
        <v>656</v>
      </c>
      <c r="C29" s="6" t="s">
        <v>17039</v>
      </c>
      <c r="D29">
        <v>5</v>
      </c>
      <c r="E29">
        <v>1</v>
      </c>
      <c r="F29">
        <v>10</v>
      </c>
      <c r="G29">
        <v>103</v>
      </c>
      <c r="H29" s="6" t="s">
        <v>16943</v>
      </c>
      <c r="I29">
        <v>1</v>
      </c>
      <c r="J29">
        <v>149538</v>
      </c>
      <c r="K29">
        <v>5</v>
      </c>
      <c r="L29" s="55">
        <v>41263</v>
      </c>
      <c r="M29" s="6" t="s">
        <v>16765</v>
      </c>
      <c r="N29" s="55">
        <v>44568</v>
      </c>
      <c r="O29">
        <v>217119</v>
      </c>
      <c r="P29" s="6" t="s">
        <v>16780</v>
      </c>
      <c r="Q29" s="6" t="s">
        <v>17041</v>
      </c>
      <c r="R29">
        <v>1</v>
      </c>
      <c r="S29">
        <v>0</v>
      </c>
      <c r="T29">
        <v>-1</v>
      </c>
      <c r="U29">
        <v>1769.34</v>
      </c>
      <c r="V29" s="6" t="s">
        <v>16945</v>
      </c>
      <c r="W29" s="6" t="s">
        <v>16946</v>
      </c>
      <c r="X29" s="55">
        <v>44662</v>
      </c>
      <c r="Y29">
        <v>60000</v>
      </c>
      <c r="Z29">
        <v>0</v>
      </c>
      <c r="AA29" s="6" t="s">
        <v>16765</v>
      </c>
      <c r="AB29" s="6" t="s">
        <v>16947</v>
      </c>
      <c r="AD29" s="6" t="s">
        <v>17042</v>
      </c>
      <c r="AE29">
        <v>25597</v>
      </c>
      <c r="AF29">
        <v>21535</v>
      </c>
      <c r="AG29" s="6" t="s">
        <v>16949</v>
      </c>
      <c r="AH29" s="6" t="s">
        <v>16950</v>
      </c>
      <c r="AI29" s="6" t="s">
        <v>16951</v>
      </c>
      <c r="AJ29" s="6" t="s">
        <v>16765</v>
      </c>
      <c r="AK29" s="6" t="s">
        <v>16765</v>
      </c>
      <c r="AL29" s="6" t="s">
        <v>16765</v>
      </c>
      <c r="AM29" s="6" t="s">
        <v>16952</v>
      </c>
      <c r="AN29">
        <v>0</v>
      </c>
      <c r="AO29" s="55">
        <v>44662</v>
      </c>
      <c r="AP29" s="6" t="s">
        <v>16953</v>
      </c>
      <c r="AQ29">
        <v>0</v>
      </c>
      <c r="AR29" s="6" t="s">
        <v>16954</v>
      </c>
      <c r="AS29" s="6" t="s">
        <v>16955</v>
      </c>
      <c r="AT29" s="6" t="s">
        <v>16947</v>
      </c>
      <c r="AU29">
        <v>0</v>
      </c>
      <c r="AV29">
        <v>0</v>
      </c>
      <c r="AW29" s="6" t="s">
        <v>16956</v>
      </c>
      <c r="AX29" s="6" t="s">
        <v>17043</v>
      </c>
      <c r="AY29" s="6" t="s">
        <v>16765</v>
      </c>
      <c r="AZ29" s="6" t="s">
        <v>16958</v>
      </c>
      <c r="BA29" s="6" t="s">
        <v>16765</v>
      </c>
      <c r="BB29" s="6" t="s">
        <v>16959</v>
      </c>
      <c r="BC29" s="6" t="s">
        <v>16765</v>
      </c>
      <c r="BD29" s="6" t="s">
        <v>16960</v>
      </c>
      <c r="BE29" s="6" t="s">
        <v>16961</v>
      </c>
      <c r="BF29" s="6" t="s">
        <v>13575</v>
      </c>
      <c r="BG29" s="6" t="s">
        <v>13575</v>
      </c>
      <c r="BH29" s="6" t="s">
        <v>16959</v>
      </c>
      <c r="BI29">
        <v>0</v>
      </c>
      <c r="BJ29" s="6" t="s">
        <v>16958</v>
      </c>
      <c r="BK29">
        <v>0</v>
      </c>
      <c r="BL29" s="6" t="s">
        <v>315</v>
      </c>
      <c r="BM29" s="56">
        <f>COUNTIF($B$2:B29,B29)</f>
        <v>2</v>
      </c>
      <c r="BN29" s="6" t="str">
        <f t="shared" si="0"/>
        <v>656-2</v>
      </c>
    </row>
    <row r="30" spans="1:66" x14ac:dyDescent="0.25">
      <c r="A30">
        <v>1</v>
      </c>
      <c r="B30">
        <v>660</v>
      </c>
      <c r="C30" s="6" t="s">
        <v>17044</v>
      </c>
      <c r="D30">
        <v>5</v>
      </c>
      <c r="E30">
        <v>3</v>
      </c>
      <c r="F30">
        <v>30</v>
      </c>
      <c r="G30">
        <v>308</v>
      </c>
      <c r="H30" s="6" t="s">
        <v>16943</v>
      </c>
      <c r="I30">
        <v>1</v>
      </c>
      <c r="J30">
        <v>564613</v>
      </c>
      <c r="K30">
        <v>6</v>
      </c>
      <c r="L30" s="55">
        <v>43332</v>
      </c>
      <c r="M30" s="6" t="s">
        <v>16765</v>
      </c>
      <c r="N30" s="55">
        <v>44568</v>
      </c>
      <c r="O30">
        <v>118784</v>
      </c>
      <c r="P30" s="6" t="s">
        <v>16764</v>
      </c>
      <c r="Q30" s="6" t="s">
        <v>17045</v>
      </c>
      <c r="R30">
        <v>1</v>
      </c>
      <c r="S30">
        <v>0</v>
      </c>
      <c r="T30">
        <v>-1</v>
      </c>
      <c r="U30">
        <v>1651</v>
      </c>
      <c r="V30" s="6" t="s">
        <v>16945</v>
      </c>
      <c r="W30" s="6" t="s">
        <v>16946</v>
      </c>
      <c r="X30" s="55">
        <v>44669</v>
      </c>
      <c r="Y30">
        <v>0</v>
      </c>
      <c r="Z30">
        <v>2850.43</v>
      </c>
      <c r="AA30" s="6" t="s">
        <v>16885</v>
      </c>
      <c r="AB30" s="6" t="s">
        <v>16947</v>
      </c>
      <c r="AD30" s="6" t="s">
        <v>16948</v>
      </c>
      <c r="AE30">
        <v>49398</v>
      </c>
      <c r="AF30">
        <v>44851</v>
      </c>
      <c r="AG30" s="6" t="s">
        <v>16949</v>
      </c>
      <c r="AH30" s="6" t="s">
        <v>16950</v>
      </c>
      <c r="AI30" s="6" t="s">
        <v>16951</v>
      </c>
      <c r="AJ30" s="6" t="s">
        <v>16765</v>
      </c>
      <c r="AK30" s="6" t="s">
        <v>16765</v>
      </c>
      <c r="AL30" s="6" t="s">
        <v>16765</v>
      </c>
      <c r="AM30" s="6" t="s">
        <v>16952</v>
      </c>
      <c r="AN30">
        <v>0</v>
      </c>
      <c r="AO30" s="55">
        <v>44669</v>
      </c>
      <c r="AP30" s="6" t="s">
        <v>16953</v>
      </c>
      <c r="AQ30">
        <v>0</v>
      </c>
      <c r="AR30" s="6" t="s">
        <v>16954</v>
      </c>
      <c r="AS30" s="6" t="s">
        <v>16955</v>
      </c>
      <c r="AT30" s="6" t="s">
        <v>16947</v>
      </c>
      <c r="AU30">
        <v>0</v>
      </c>
      <c r="AV30">
        <v>0</v>
      </c>
      <c r="AW30" s="6" t="s">
        <v>16956</v>
      </c>
      <c r="AX30" s="6" t="s">
        <v>17046</v>
      </c>
      <c r="AY30" s="6" t="s">
        <v>16765</v>
      </c>
      <c r="AZ30" s="6" t="s">
        <v>16958</v>
      </c>
      <c r="BA30" s="6" t="s">
        <v>16765</v>
      </c>
      <c r="BB30" s="6" t="s">
        <v>16959</v>
      </c>
      <c r="BC30" s="6" t="s">
        <v>16765</v>
      </c>
      <c r="BD30" s="6" t="s">
        <v>16960</v>
      </c>
      <c r="BE30" s="6" t="s">
        <v>16961</v>
      </c>
      <c r="BF30" s="6" t="s">
        <v>13575</v>
      </c>
      <c r="BG30" s="6" t="s">
        <v>13575</v>
      </c>
      <c r="BH30" s="6" t="s">
        <v>16959</v>
      </c>
      <c r="BI30">
        <v>0</v>
      </c>
      <c r="BJ30" s="6" t="s">
        <v>16958</v>
      </c>
      <c r="BK30">
        <v>0</v>
      </c>
      <c r="BL30" s="6" t="s">
        <v>315</v>
      </c>
      <c r="BM30" s="56">
        <f>COUNTIF($B$2:B30,B30)</f>
        <v>1</v>
      </c>
      <c r="BN30" s="6" t="str">
        <f t="shared" si="0"/>
        <v>660-1</v>
      </c>
    </row>
    <row r="31" spans="1:66" x14ac:dyDescent="0.25">
      <c r="A31">
        <v>1</v>
      </c>
      <c r="B31">
        <v>751</v>
      </c>
      <c r="C31" s="6" t="s">
        <v>17047</v>
      </c>
      <c r="D31">
        <v>5</v>
      </c>
      <c r="E31">
        <v>3</v>
      </c>
      <c r="F31">
        <v>30</v>
      </c>
      <c r="G31">
        <v>301</v>
      </c>
      <c r="H31" s="6" t="s">
        <v>16943</v>
      </c>
      <c r="I31">
        <v>1</v>
      </c>
      <c r="J31">
        <v>425482</v>
      </c>
      <c r="K31">
        <v>11</v>
      </c>
      <c r="L31" s="55">
        <v>39779</v>
      </c>
      <c r="M31" s="6" t="s">
        <v>16765</v>
      </c>
      <c r="N31" s="55">
        <v>44799</v>
      </c>
      <c r="O31">
        <v>118750</v>
      </c>
      <c r="P31" s="6" t="s">
        <v>16767</v>
      </c>
      <c r="Q31" s="6" t="s">
        <v>17048</v>
      </c>
      <c r="R31">
        <v>1</v>
      </c>
      <c r="S31">
        <v>0</v>
      </c>
      <c r="T31">
        <v>-1</v>
      </c>
      <c r="U31">
        <v>1803.8</v>
      </c>
      <c r="V31" s="6" t="s">
        <v>16945</v>
      </c>
      <c r="W31" s="6" t="s">
        <v>16946</v>
      </c>
      <c r="X31" s="55">
        <v>44642</v>
      </c>
      <c r="Y31">
        <v>70000</v>
      </c>
      <c r="Z31">
        <v>0</v>
      </c>
      <c r="AA31" s="6" t="s">
        <v>16765</v>
      </c>
      <c r="AB31" s="6" t="s">
        <v>17049</v>
      </c>
      <c r="AC31">
        <v>885</v>
      </c>
      <c r="AD31" s="6" t="s">
        <v>17050</v>
      </c>
      <c r="AE31">
        <v>5348</v>
      </c>
      <c r="AF31">
        <v>3194</v>
      </c>
      <c r="AG31" s="6" t="s">
        <v>16949</v>
      </c>
      <c r="AH31" s="6" t="s">
        <v>16950</v>
      </c>
      <c r="AI31" s="6" t="s">
        <v>16951</v>
      </c>
      <c r="AJ31" s="6" t="s">
        <v>16765</v>
      </c>
      <c r="AK31" s="6" t="s">
        <v>16765</v>
      </c>
      <c r="AL31" s="6" t="s">
        <v>16765</v>
      </c>
      <c r="AM31" s="6" t="s">
        <v>16952</v>
      </c>
      <c r="AN31">
        <v>0</v>
      </c>
      <c r="AO31" s="55">
        <v>44642</v>
      </c>
      <c r="AP31" s="6" t="s">
        <v>16953</v>
      </c>
      <c r="AQ31">
        <v>0</v>
      </c>
      <c r="AR31" s="6" t="s">
        <v>16954</v>
      </c>
      <c r="AS31" s="6" t="s">
        <v>16955</v>
      </c>
      <c r="AT31" s="6" t="s">
        <v>16947</v>
      </c>
      <c r="AU31">
        <v>0</v>
      </c>
      <c r="AV31">
        <v>0</v>
      </c>
      <c r="AW31" s="6" t="s">
        <v>16956</v>
      </c>
      <c r="AX31" s="6" t="s">
        <v>17051</v>
      </c>
      <c r="AY31" s="6" t="s">
        <v>16765</v>
      </c>
      <c r="AZ31" s="6" t="s">
        <v>16958</v>
      </c>
      <c r="BA31" s="6" t="s">
        <v>16765</v>
      </c>
      <c r="BB31" s="6" t="s">
        <v>16959</v>
      </c>
      <c r="BC31" s="6" t="s">
        <v>16765</v>
      </c>
      <c r="BD31" s="6" t="s">
        <v>16960</v>
      </c>
      <c r="BE31" s="6" t="s">
        <v>16961</v>
      </c>
      <c r="BF31" s="6" t="s">
        <v>13575</v>
      </c>
      <c r="BG31" s="6" t="s">
        <v>13575</v>
      </c>
      <c r="BH31" s="6" t="s">
        <v>16959</v>
      </c>
      <c r="BI31">
        <v>0</v>
      </c>
      <c r="BJ31" s="6" t="s">
        <v>16958</v>
      </c>
      <c r="BK31">
        <v>0</v>
      </c>
      <c r="BL31" s="6" t="s">
        <v>315</v>
      </c>
      <c r="BM31" s="56">
        <f>COUNTIF($B$2:B31,B31)</f>
        <v>1</v>
      </c>
      <c r="BN31" s="6" t="str">
        <f t="shared" si="0"/>
        <v>751-1</v>
      </c>
    </row>
    <row r="32" spans="1:66" x14ac:dyDescent="0.25">
      <c r="A32">
        <v>1</v>
      </c>
      <c r="B32">
        <v>838</v>
      </c>
      <c r="C32" s="6" t="s">
        <v>17052</v>
      </c>
      <c r="D32">
        <v>5</v>
      </c>
      <c r="E32">
        <v>3</v>
      </c>
      <c r="F32">
        <v>30</v>
      </c>
      <c r="G32">
        <v>303</v>
      </c>
      <c r="H32" s="6" t="s">
        <v>16943</v>
      </c>
      <c r="I32">
        <v>1</v>
      </c>
      <c r="J32">
        <v>763984</v>
      </c>
      <c r="K32">
        <v>1</v>
      </c>
      <c r="L32" s="55">
        <v>40765</v>
      </c>
      <c r="M32" s="6" t="s">
        <v>16765</v>
      </c>
      <c r="N32" s="55">
        <v>44628</v>
      </c>
      <c r="O32">
        <v>118784</v>
      </c>
      <c r="P32" s="6" t="s">
        <v>16764</v>
      </c>
      <c r="Q32" s="6" t="s">
        <v>17053</v>
      </c>
      <c r="R32">
        <v>1</v>
      </c>
      <c r="S32">
        <v>0</v>
      </c>
      <c r="T32">
        <v>-1</v>
      </c>
      <c r="U32">
        <v>1651</v>
      </c>
      <c r="V32" s="6" t="s">
        <v>16945</v>
      </c>
      <c r="W32" s="6" t="s">
        <v>16946</v>
      </c>
      <c r="X32" s="55">
        <v>44669</v>
      </c>
      <c r="Y32">
        <v>10000</v>
      </c>
      <c r="Z32">
        <v>1661.27</v>
      </c>
      <c r="AA32" s="6" t="s">
        <v>16885</v>
      </c>
      <c r="AB32" s="6" t="s">
        <v>16947</v>
      </c>
      <c r="AD32" s="6" t="s">
        <v>17054</v>
      </c>
      <c r="AE32">
        <v>19017</v>
      </c>
      <c r="AF32">
        <v>15015</v>
      </c>
      <c r="AG32" s="6" t="s">
        <v>16949</v>
      </c>
      <c r="AH32" s="6" t="s">
        <v>16950</v>
      </c>
      <c r="AI32" s="6" t="s">
        <v>16951</v>
      </c>
      <c r="AJ32" s="6" t="s">
        <v>16765</v>
      </c>
      <c r="AK32" s="6" t="s">
        <v>16765</v>
      </c>
      <c r="AL32" s="6" t="s">
        <v>16765</v>
      </c>
      <c r="AM32" s="6" t="s">
        <v>16952</v>
      </c>
      <c r="AN32">
        <v>0</v>
      </c>
      <c r="AO32" s="55">
        <v>44669</v>
      </c>
      <c r="AP32" s="6" t="s">
        <v>16953</v>
      </c>
      <c r="AQ32">
        <v>0</v>
      </c>
      <c r="AR32" s="6" t="s">
        <v>16954</v>
      </c>
      <c r="AS32" s="6" t="s">
        <v>16955</v>
      </c>
      <c r="AT32" s="6" t="s">
        <v>16947</v>
      </c>
      <c r="AU32">
        <v>0</v>
      </c>
      <c r="AV32">
        <v>0</v>
      </c>
      <c r="AW32" s="6" t="s">
        <v>16956</v>
      </c>
      <c r="AX32" s="6" t="s">
        <v>17055</v>
      </c>
      <c r="AY32" s="6" t="s">
        <v>16765</v>
      </c>
      <c r="AZ32" s="6" t="s">
        <v>16958</v>
      </c>
      <c r="BA32" s="6" t="s">
        <v>16765</v>
      </c>
      <c r="BB32" s="6" t="s">
        <v>16959</v>
      </c>
      <c r="BC32" s="6" t="s">
        <v>16765</v>
      </c>
      <c r="BD32" s="6" t="s">
        <v>16960</v>
      </c>
      <c r="BE32" s="6" t="s">
        <v>16961</v>
      </c>
      <c r="BF32" s="6" t="s">
        <v>13575</v>
      </c>
      <c r="BG32" s="6" t="s">
        <v>13575</v>
      </c>
      <c r="BH32" s="6" t="s">
        <v>16959</v>
      </c>
      <c r="BI32">
        <v>0</v>
      </c>
      <c r="BJ32" s="6" t="s">
        <v>16958</v>
      </c>
      <c r="BK32">
        <v>0</v>
      </c>
      <c r="BL32" s="6" t="s">
        <v>315</v>
      </c>
      <c r="BM32" s="56">
        <f>COUNTIF($B$2:B32,B32)</f>
        <v>1</v>
      </c>
      <c r="BN32" s="6" t="str">
        <f t="shared" si="0"/>
        <v>838-1</v>
      </c>
    </row>
    <row r="33" spans="1:66" x14ac:dyDescent="0.25">
      <c r="A33">
        <v>1</v>
      </c>
      <c r="B33">
        <v>838</v>
      </c>
      <c r="C33" s="6" t="s">
        <v>17052</v>
      </c>
      <c r="D33">
        <v>5</v>
      </c>
      <c r="E33">
        <v>3</v>
      </c>
      <c r="F33">
        <v>30</v>
      </c>
      <c r="G33">
        <v>303</v>
      </c>
      <c r="H33" s="6" t="s">
        <v>16943</v>
      </c>
      <c r="I33">
        <v>1</v>
      </c>
      <c r="J33">
        <v>843632</v>
      </c>
      <c r="K33">
        <v>5</v>
      </c>
      <c r="L33" s="55">
        <v>42107</v>
      </c>
      <c r="M33" s="6" t="s">
        <v>16765</v>
      </c>
      <c r="N33" s="55">
        <v>44628</v>
      </c>
      <c r="O33">
        <v>118784</v>
      </c>
      <c r="P33" s="6" t="s">
        <v>16764</v>
      </c>
      <c r="Q33" s="6" t="s">
        <v>16973</v>
      </c>
      <c r="R33">
        <v>1</v>
      </c>
      <c r="S33">
        <v>0</v>
      </c>
      <c r="T33">
        <v>-1</v>
      </c>
      <c r="U33">
        <v>1651</v>
      </c>
      <c r="V33" s="6" t="s">
        <v>16945</v>
      </c>
      <c r="W33" s="6" t="s">
        <v>16946</v>
      </c>
      <c r="X33" s="55">
        <v>44669</v>
      </c>
      <c r="Y33">
        <v>10000</v>
      </c>
      <c r="Z33">
        <v>1661.27</v>
      </c>
      <c r="AA33" s="6" t="s">
        <v>16885</v>
      </c>
      <c r="AB33" s="6" t="s">
        <v>16947</v>
      </c>
      <c r="AD33" s="6" t="s">
        <v>16765</v>
      </c>
      <c r="AE33">
        <v>37448</v>
      </c>
      <c r="AF33">
        <v>33178</v>
      </c>
      <c r="AG33" s="6" t="s">
        <v>16949</v>
      </c>
      <c r="AH33" s="6" t="s">
        <v>16950</v>
      </c>
      <c r="AI33" s="6" t="s">
        <v>16951</v>
      </c>
      <c r="AJ33" s="6" t="s">
        <v>16765</v>
      </c>
      <c r="AK33" s="6" t="s">
        <v>16765</v>
      </c>
      <c r="AL33" s="6" t="s">
        <v>16765</v>
      </c>
      <c r="AM33" s="6" t="s">
        <v>16952</v>
      </c>
      <c r="AN33">
        <v>0</v>
      </c>
      <c r="AO33" s="55">
        <v>44669</v>
      </c>
      <c r="AP33" s="6" t="s">
        <v>16953</v>
      </c>
      <c r="AQ33">
        <v>0</v>
      </c>
      <c r="AR33" s="6" t="s">
        <v>16954</v>
      </c>
      <c r="AS33" s="6" t="s">
        <v>16955</v>
      </c>
      <c r="AT33" s="6" t="s">
        <v>16947</v>
      </c>
      <c r="AU33">
        <v>0</v>
      </c>
      <c r="AV33">
        <v>0</v>
      </c>
      <c r="AW33" s="6" t="s">
        <v>16956</v>
      </c>
      <c r="AX33" s="6" t="s">
        <v>17056</v>
      </c>
      <c r="AY33" s="6" t="s">
        <v>16765</v>
      </c>
      <c r="AZ33" s="6" t="s">
        <v>16958</v>
      </c>
      <c r="BA33" s="6" t="s">
        <v>16765</v>
      </c>
      <c r="BB33" s="6" t="s">
        <v>16959</v>
      </c>
      <c r="BC33" s="6" t="s">
        <v>16765</v>
      </c>
      <c r="BD33" s="6" t="s">
        <v>16960</v>
      </c>
      <c r="BE33" s="6" t="s">
        <v>16961</v>
      </c>
      <c r="BF33" s="6" t="s">
        <v>13575</v>
      </c>
      <c r="BG33" s="6" t="s">
        <v>13575</v>
      </c>
      <c r="BH33" s="6" t="s">
        <v>16959</v>
      </c>
      <c r="BI33">
        <v>0</v>
      </c>
      <c r="BJ33" s="6" t="s">
        <v>16958</v>
      </c>
      <c r="BK33">
        <v>0</v>
      </c>
      <c r="BL33" s="6" t="s">
        <v>315</v>
      </c>
      <c r="BM33" s="56">
        <f>COUNTIF($B$2:B33,B33)</f>
        <v>2</v>
      </c>
      <c r="BN33" s="6" t="str">
        <f t="shared" si="0"/>
        <v>838-2</v>
      </c>
    </row>
    <row r="34" spans="1:66" x14ac:dyDescent="0.25">
      <c r="A34">
        <v>1</v>
      </c>
      <c r="B34">
        <v>878</v>
      </c>
      <c r="C34" s="6" t="s">
        <v>17057</v>
      </c>
      <c r="D34">
        <v>5</v>
      </c>
      <c r="E34">
        <v>2</v>
      </c>
      <c r="F34">
        <v>20</v>
      </c>
      <c r="G34">
        <v>202</v>
      </c>
      <c r="H34" s="6" t="s">
        <v>16994</v>
      </c>
      <c r="I34">
        <v>1</v>
      </c>
      <c r="J34">
        <v>586988</v>
      </c>
      <c r="K34">
        <v>1</v>
      </c>
      <c r="L34" s="55">
        <v>39248</v>
      </c>
      <c r="M34" s="6" t="s">
        <v>16765</v>
      </c>
      <c r="N34" s="55">
        <v>44686</v>
      </c>
      <c r="O34">
        <v>110929</v>
      </c>
      <c r="P34" s="6" t="s">
        <v>16781</v>
      </c>
      <c r="Q34" s="6" t="s">
        <v>16973</v>
      </c>
      <c r="R34">
        <v>1</v>
      </c>
      <c r="S34">
        <v>0</v>
      </c>
      <c r="T34">
        <v>-1</v>
      </c>
      <c r="U34">
        <v>1500</v>
      </c>
      <c r="V34" s="6" t="s">
        <v>16974</v>
      </c>
      <c r="W34" s="6" t="s">
        <v>16946</v>
      </c>
      <c r="X34" s="55">
        <v>44664</v>
      </c>
      <c r="Y34">
        <v>90000</v>
      </c>
      <c r="Z34">
        <v>0</v>
      </c>
      <c r="AA34" s="6" t="s">
        <v>16765</v>
      </c>
      <c r="AB34" s="6" t="s">
        <v>16947</v>
      </c>
      <c r="AD34" s="6" t="s">
        <v>16765</v>
      </c>
      <c r="AE34">
        <v>404</v>
      </c>
      <c r="AF34">
        <v>0</v>
      </c>
      <c r="AG34" s="6" t="s">
        <v>16973</v>
      </c>
      <c r="AH34" s="6" t="s">
        <v>16950</v>
      </c>
      <c r="AI34" s="6" t="s">
        <v>16951</v>
      </c>
      <c r="AJ34" s="6" t="s">
        <v>16765</v>
      </c>
      <c r="AK34" s="6" t="s">
        <v>16765</v>
      </c>
      <c r="AL34" s="6" t="s">
        <v>16765</v>
      </c>
      <c r="AM34" s="6" t="s">
        <v>16952</v>
      </c>
      <c r="AN34">
        <v>0</v>
      </c>
      <c r="AO34" s="55">
        <v>44664</v>
      </c>
      <c r="AP34" s="6" t="s">
        <v>16953</v>
      </c>
      <c r="AQ34">
        <v>0</v>
      </c>
      <c r="AR34" s="6" t="s">
        <v>16975</v>
      </c>
      <c r="AS34" s="6" t="s">
        <v>16955</v>
      </c>
      <c r="AT34" s="6" t="s">
        <v>16947</v>
      </c>
      <c r="AU34">
        <v>0</v>
      </c>
      <c r="AV34">
        <v>0</v>
      </c>
      <c r="AW34" s="6" t="s">
        <v>16956</v>
      </c>
      <c r="AX34" s="6" t="s">
        <v>17058</v>
      </c>
      <c r="AY34" s="6" t="s">
        <v>16765</v>
      </c>
      <c r="AZ34" s="6" t="s">
        <v>16958</v>
      </c>
      <c r="BA34" s="6" t="s">
        <v>16765</v>
      </c>
      <c r="BB34" s="6" t="s">
        <v>16959</v>
      </c>
      <c r="BC34" s="6" t="s">
        <v>16765</v>
      </c>
      <c r="BD34" s="6" t="s">
        <v>16960</v>
      </c>
      <c r="BE34" s="6" t="s">
        <v>16961</v>
      </c>
      <c r="BF34" s="6" t="s">
        <v>13575</v>
      </c>
      <c r="BG34" s="6" t="s">
        <v>13575</v>
      </c>
      <c r="BH34" s="6" t="s">
        <v>16959</v>
      </c>
      <c r="BI34">
        <v>0</v>
      </c>
      <c r="BJ34" s="6" t="s">
        <v>16958</v>
      </c>
      <c r="BK34">
        <v>0</v>
      </c>
      <c r="BL34" s="6" t="s">
        <v>315</v>
      </c>
      <c r="BM34" s="56">
        <f>COUNTIF($B$2:B34,B34)</f>
        <v>1</v>
      </c>
      <c r="BN34" s="6" t="str">
        <f t="shared" si="0"/>
        <v>878-1</v>
      </c>
    </row>
    <row r="35" spans="1:66" x14ac:dyDescent="0.25">
      <c r="A35">
        <v>1</v>
      </c>
      <c r="B35">
        <v>878</v>
      </c>
      <c r="C35" s="6" t="s">
        <v>17057</v>
      </c>
      <c r="D35">
        <v>5</v>
      </c>
      <c r="E35">
        <v>2</v>
      </c>
      <c r="F35">
        <v>20</v>
      </c>
      <c r="G35">
        <v>202</v>
      </c>
      <c r="H35" s="6" t="s">
        <v>16994</v>
      </c>
      <c r="I35">
        <v>1</v>
      </c>
      <c r="J35">
        <v>357848</v>
      </c>
      <c r="K35">
        <v>6</v>
      </c>
      <c r="L35" s="55">
        <v>42968</v>
      </c>
      <c r="M35" s="6" t="s">
        <v>16765</v>
      </c>
      <c r="N35" s="55">
        <v>44686</v>
      </c>
      <c r="O35">
        <v>118750</v>
      </c>
      <c r="P35" s="6" t="s">
        <v>16767</v>
      </c>
      <c r="Q35" s="6" t="s">
        <v>17059</v>
      </c>
      <c r="R35">
        <v>1</v>
      </c>
      <c r="S35">
        <v>0</v>
      </c>
      <c r="T35">
        <v>-1</v>
      </c>
      <c r="U35">
        <v>1803.8</v>
      </c>
      <c r="V35" s="6" t="s">
        <v>16945</v>
      </c>
      <c r="W35" s="6" t="s">
        <v>16946</v>
      </c>
      <c r="X35" s="55">
        <v>44664</v>
      </c>
      <c r="Y35">
        <v>90000</v>
      </c>
      <c r="Z35">
        <v>0</v>
      </c>
      <c r="AA35" s="6" t="s">
        <v>16765</v>
      </c>
      <c r="AB35" s="6" t="s">
        <v>16947</v>
      </c>
      <c r="AD35" s="6" t="s">
        <v>16948</v>
      </c>
      <c r="AE35">
        <v>46982</v>
      </c>
      <c r="AF35">
        <v>42777</v>
      </c>
      <c r="AG35" s="6" t="s">
        <v>16949</v>
      </c>
      <c r="AH35" s="6" t="s">
        <v>16950</v>
      </c>
      <c r="AI35" s="6" t="s">
        <v>16951</v>
      </c>
      <c r="AJ35" s="6" t="s">
        <v>16765</v>
      </c>
      <c r="AK35" s="6" t="s">
        <v>16765</v>
      </c>
      <c r="AL35" s="6" t="s">
        <v>16765</v>
      </c>
      <c r="AM35" s="6" t="s">
        <v>16952</v>
      </c>
      <c r="AN35">
        <v>0</v>
      </c>
      <c r="AO35" s="55">
        <v>44664</v>
      </c>
      <c r="AP35" s="6" t="s">
        <v>16953</v>
      </c>
      <c r="AQ35">
        <v>0</v>
      </c>
      <c r="AR35" s="6" t="s">
        <v>16954</v>
      </c>
      <c r="AS35" s="6" t="s">
        <v>16955</v>
      </c>
      <c r="AT35" s="6" t="s">
        <v>16947</v>
      </c>
      <c r="AU35">
        <v>0</v>
      </c>
      <c r="AV35">
        <v>0</v>
      </c>
      <c r="AW35" s="6" t="s">
        <v>16956</v>
      </c>
      <c r="AX35" s="6" t="s">
        <v>17060</v>
      </c>
      <c r="AY35" s="6" t="s">
        <v>16765</v>
      </c>
      <c r="AZ35" s="6" t="s">
        <v>16958</v>
      </c>
      <c r="BA35" s="6" t="s">
        <v>16765</v>
      </c>
      <c r="BB35" s="6" t="s">
        <v>16959</v>
      </c>
      <c r="BC35" s="6" t="s">
        <v>16765</v>
      </c>
      <c r="BD35" s="6" t="s">
        <v>16960</v>
      </c>
      <c r="BE35" s="6" t="s">
        <v>16961</v>
      </c>
      <c r="BF35" s="6" t="s">
        <v>13575</v>
      </c>
      <c r="BG35" s="6" t="s">
        <v>13575</v>
      </c>
      <c r="BH35" s="6" t="s">
        <v>16959</v>
      </c>
      <c r="BI35">
        <v>0</v>
      </c>
      <c r="BJ35" s="6" t="s">
        <v>16958</v>
      </c>
      <c r="BK35">
        <v>0</v>
      </c>
      <c r="BL35" s="6" t="s">
        <v>315</v>
      </c>
      <c r="BM35" s="56">
        <f>COUNTIF($B$2:B35,B35)</f>
        <v>2</v>
      </c>
      <c r="BN35" s="6" t="str">
        <f t="shared" si="0"/>
        <v>878-2</v>
      </c>
    </row>
    <row r="36" spans="1:66" x14ac:dyDescent="0.25">
      <c r="A36">
        <v>1</v>
      </c>
      <c r="B36">
        <v>878</v>
      </c>
      <c r="C36" s="6" t="s">
        <v>17057</v>
      </c>
      <c r="D36">
        <v>5</v>
      </c>
      <c r="E36">
        <v>2</v>
      </c>
      <c r="F36">
        <v>20</v>
      </c>
      <c r="G36">
        <v>202</v>
      </c>
      <c r="H36" s="6" t="s">
        <v>16994</v>
      </c>
      <c r="I36">
        <v>1</v>
      </c>
      <c r="J36">
        <v>988420</v>
      </c>
      <c r="K36">
        <v>5</v>
      </c>
      <c r="L36" s="55">
        <v>42340</v>
      </c>
      <c r="M36" s="6" t="s">
        <v>16765</v>
      </c>
      <c r="N36" s="55">
        <v>44686</v>
      </c>
      <c r="O36">
        <v>118784</v>
      </c>
      <c r="P36" s="6" t="s">
        <v>16764</v>
      </c>
      <c r="Q36" s="6" t="s">
        <v>17061</v>
      </c>
      <c r="R36">
        <v>1</v>
      </c>
      <c r="S36">
        <v>0</v>
      </c>
      <c r="T36">
        <v>-1</v>
      </c>
      <c r="U36">
        <v>1651</v>
      </c>
      <c r="V36" s="6" t="s">
        <v>16945</v>
      </c>
      <c r="W36" s="6" t="s">
        <v>16946</v>
      </c>
      <c r="X36" s="55">
        <v>44664</v>
      </c>
      <c r="Y36">
        <v>90000</v>
      </c>
      <c r="Z36">
        <v>0</v>
      </c>
      <c r="AA36" s="6" t="s">
        <v>16765</v>
      </c>
      <c r="AB36" s="6" t="s">
        <v>16947</v>
      </c>
      <c r="AD36" s="6" t="s">
        <v>16948</v>
      </c>
      <c r="AE36">
        <v>42341</v>
      </c>
      <c r="AF36">
        <v>39515</v>
      </c>
      <c r="AG36" s="6" t="s">
        <v>16949</v>
      </c>
      <c r="AH36" s="6" t="s">
        <v>16950</v>
      </c>
      <c r="AI36" s="6" t="s">
        <v>16951</v>
      </c>
      <c r="AJ36" s="6" t="s">
        <v>16765</v>
      </c>
      <c r="AK36" s="6" t="s">
        <v>16765</v>
      </c>
      <c r="AL36" s="6" t="s">
        <v>16765</v>
      </c>
      <c r="AM36" s="6" t="s">
        <v>16952</v>
      </c>
      <c r="AN36">
        <v>0</v>
      </c>
      <c r="AO36" s="55">
        <v>44664</v>
      </c>
      <c r="AP36" s="6" t="s">
        <v>16953</v>
      </c>
      <c r="AQ36">
        <v>0</v>
      </c>
      <c r="AR36" s="6" t="s">
        <v>16954</v>
      </c>
      <c r="AS36" s="6" t="s">
        <v>16955</v>
      </c>
      <c r="AT36" s="6" t="s">
        <v>16947</v>
      </c>
      <c r="AU36">
        <v>0</v>
      </c>
      <c r="AV36">
        <v>0</v>
      </c>
      <c r="AW36" s="6" t="s">
        <v>16956</v>
      </c>
      <c r="AX36" s="6" t="s">
        <v>17062</v>
      </c>
      <c r="AY36" s="6" t="s">
        <v>16765</v>
      </c>
      <c r="AZ36" s="6" t="s">
        <v>16958</v>
      </c>
      <c r="BA36" s="6" t="s">
        <v>16765</v>
      </c>
      <c r="BB36" s="6" t="s">
        <v>16959</v>
      </c>
      <c r="BC36" s="6" t="s">
        <v>16765</v>
      </c>
      <c r="BD36" s="6" t="s">
        <v>16960</v>
      </c>
      <c r="BE36" s="6" t="s">
        <v>16961</v>
      </c>
      <c r="BF36" s="6" t="s">
        <v>13575</v>
      </c>
      <c r="BG36" s="6" t="s">
        <v>13575</v>
      </c>
      <c r="BH36" s="6" t="s">
        <v>16959</v>
      </c>
      <c r="BI36">
        <v>0</v>
      </c>
      <c r="BJ36" s="6" t="s">
        <v>16958</v>
      </c>
      <c r="BK36">
        <v>0</v>
      </c>
      <c r="BL36" s="6" t="s">
        <v>315</v>
      </c>
      <c r="BM36" s="56">
        <f>COUNTIF($B$2:B36,B36)</f>
        <v>3</v>
      </c>
      <c r="BN36" s="6" t="str">
        <f t="shared" si="0"/>
        <v>878-3</v>
      </c>
    </row>
    <row r="37" spans="1:66" x14ac:dyDescent="0.25">
      <c r="A37">
        <v>1</v>
      </c>
      <c r="B37">
        <v>885</v>
      </c>
      <c r="C37" s="6" t="s">
        <v>17063</v>
      </c>
      <c r="D37">
        <v>5</v>
      </c>
      <c r="E37">
        <v>1</v>
      </c>
      <c r="F37">
        <v>10</v>
      </c>
      <c r="G37">
        <v>102</v>
      </c>
      <c r="H37" s="6" t="s">
        <v>16994</v>
      </c>
      <c r="I37">
        <v>1</v>
      </c>
      <c r="J37">
        <v>498835</v>
      </c>
      <c r="K37">
        <v>1</v>
      </c>
      <c r="L37" s="55">
        <v>40414</v>
      </c>
      <c r="M37" s="6" t="s">
        <v>16765</v>
      </c>
      <c r="N37" s="55">
        <v>44686</v>
      </c>
      <c r="O37">
        <v>118197</v>
      </c>
      <c r="P37" s="6" t="s">
        <v>16782</v>
      </c>
      <c r="Q37" s="6" t="s">
        <v>16973</v>
      </c>
      <c r="R37">
        <v>3</v>
      </c>
      <c r="S37">
        <v>0</v>
      </c>
      <c r="T37">
        <v>-3</v>
      </c>
      <c r="U37">
        <v>349.51</v>
      </c>
      <c r="V37" s="6" t="s">
        <v>16974</v>
      </c>
      <c r="W37" s="6" t="s">
        <v>16946</v>
      </c>
      <c r="X37" s="55">
        <v>44664</v>
      </c>
      <c r="Y37">
        <v>40000</v>
      </c>
      <c r="Z37">
        <v>0</v>
      </c>
      <c r="AA37" s="6" t="s">
        <v>16765</v>
      </c>
      <c r="AB37" s="6" t="s">
        <v>16947</v>
      </c>
      <c r="AD37" s="6" t="s">
        <v>16765</v>
      </c>
      <c r="AE37">
        <v>14064</v>
      </c>
      <c r="AF37">
        <v>10908</v>
      </c>
      <c r="AG37" s="6" t="s">
        <v>16973</v>
      </c>
      <c r="AH37" s="6" t="s">
        <v>16950</v>
      </c>
      <c r="AI37" s="6" t="s">
        <v>16951</v>
      </c>
      <c r="AJ37" s="6" t="s">
        <v>16765</v>
      </c>
      <c r="AK37" s="6" t="s">
        <v>16765</v>
      </c>
      <c r="AL37" s="6" t="s">
        <v>16765</v>
      </c>
      <c r="AM37" s="6" t="s">
        <v>16952</v>
      </c>
      <c r="AN37">
        <v>0</v>
      </c>
      <c r="AO37" s="55">
        <v>44664</v>
      </c>
      <c r="AP37" s="6" t="s">
        <v>16953</v>
      </c>
      <c r="AQ37">
        <v>0</v>
      </c>
      <c r="AR37" s="6" t="s">
        <v>16975</v>
      </c>
      <c r="AS37" s="6" t="s">
        <v>16955</v>
      </c>
      <c r="AT37" s="6" t="s">
        <v>16947</v>
      </c>
      <c r="AU37">
        <v>0</v>
      </c>
      <c r="AV37">
        <v>0</v>
      </c>
      <c r="AW37" s="6" t="s">
        <v>16956</v>
      </c>
      <c r="AX37" s="6" t="s">
        <v>17019</v>
      </c>
      <c r="AY37" s="6" t="s">
        <v>16765</v>
      </c>
      <c r="AZ37" s="6" t="s">
        <v>16958</v>
      </c>
      <c r="BA37" s="6" t="s">
        <v>16765</v>
      </c>
      <c r="BB37" s="6" t="s">
        <v>16959</v>
      </c>
      <c r="BC37" s="6" t="s">
        <v>16765</v>
      </c>
      <c r="BD37" s="6" t="s">
        <v>16960</v>
      </c>
      <c r="BE37" s="6" t="s">
        <v>16961</v>
      </c>
      <c r="BF37" s="6" t="s">
        <v>13575</v>
      </c>
      <c r="BG37" s="6" t="s">
        <v>13575</v>
      </c>
      <c r="BH37" s="6" t="s">
        <v>16959</v>
      </c>
      <c r="BI37">
        <v>0</v>
      </c>
      <c r="BJ37" s="6" t="s">
        <v>16958</v>
      </c>
      <c r="BK37">
        <v>0</v>
      </c>
      <c r="BL37" s="6" t="s">
        <v>315</v>
      </c>
      <c r="BM37" s="56">
        <f>COUNTIF($B$2:B37,B37)</f>
        <v>1</v>
      </c>
      <c r="BN37" s="6" t="str">
        <f t="shared" si="0"/>
        <v>885-1</v>
      </c>
    </row>
    <row r="38" spans="1:66" x14ac:dyDescent="0.25">
      <c r="A38">
        <v>1</v>
      </c>
      <c r="B38">
        <v>885</v>
      </c>
      <c r="C38" s="6" t="s">
        <v>17063</v>
      </c>
      <c r="D38">
        <v>5</v>
      </c>
      <c r="E38">
        <v>1</v>
      </c>
      <c r="F38">
        <v>10</v>
      </c>
      <c r="G38">
        <v>102</v>
      </c>
      <c r="H38" s="6" t="s">
        <v>16994</v>
      </c>
      <c r="I38">
        <v>1</v>
      </c>
      <c r="J38">
        <v>202117</v>
      </c>
      <c r="K38">
        <v>7</v>
      </c>
      <c r="L38" s="55">
        <v>44536</v>
      </c>
      <c r="M38" s="6" t="s">
        <v>16765</v>
      </c>
      <c r="N38" s="55">
        <v>44901</v>
      </c>
      <c r="O38">
        <v>118787</v>
      </c>
      <c r="P38" s="6" t="s">
        <v>16783</v>
      </c>
      <c r="Q38" s="6" t="s">
        <v>17064</v>
      </c>
      <c r="R38">
        <v>1</v>
      </c>
      <c r="S38">
        <v>0</v>
      </c>
      <c r="T38">
        <v>-1</v>
      </c>
      <c r="U38">
        <v>1651</v>
      </c>
      <c r="V38" s="6" t="s">
        <v>16945</v>
      </c>
      <c r="W38" s="6" t="s">
        <v>16946</v>
      </c>
      <c r="X38" s="55">
        <v>44664</v>
      </c>
      <c r="Y38">
        <v>40000</v>
      </c>
      <c r="Z38">
        <v>0</v>
      </c>
      <c r="AA38" s="6" t="s">
        <v>16765</v>
      </c>
      <c r="AB38" s="6" t="s">
        <v>16947</v>
      </c>
      <c r="AD38" s="6" t="s">
        <v>16948</v>
      </c>
      <c r="AE38">
        <v>53823</v>
      </c>
      <c r="AF38">
        <v>48621</v>
      </c>
      <c r="AG38" s="6" t="s">
        <v>16949</v>
      </c>
      <c r="AH38" s="6" t="s">
        <v>16950</v>
      </c>
      <c r="AI38" s="6" t="s">
        <v>16951</v>
      </c>
      <c r="AJ38" s="6" t="s">
        <v>16765</v>
      </c>
      <c r="AK38" s="6" t="s">
        <v>16765</v>
      </c>
      <c r="AL38" s="6" t="s">
        <v>16765</v>
      </c>
      <c r="AM38" s="6" t="s">
        <v>16952</v>
      </c>
      <c r="AN38">
        <v>0</v>
      </c>
      <c r="AO38" s="55">
        <v>44664</v>
      </c>
      <c r="AP38" s="6" t="s">
        <v>16953</v>
      </c>
      <c r="AQ38">
        <v>0</v>
      </c>
      <c r="AR38" s="6" t="s">
        <v>16954</v>
      </c>
      <c r="AS38" s="6" t="s">
        <v>16955</v>
      </c>
      <c r="AT38" s="6" t="s">
        <v>16947</v>
      </c>
      <c r="AU38">
        <v>0</v>
      </c>
      <c r="AV38">
        <v>0</v>
      </c>
      <c r="AW38" s="6" t="s">
        <v>16956</v>
      </c>
      <c r="AX38" s="6" t="s">
        <v>16765</v>
      </c>
      <c r="AY38" s="6" t="s">
        <v>16765</v>
      </c>
      <c r="AZ38" s="6" t="s">
        <v>16958</v>
      </c>
      <c r="BA38" s="6" t="s">
        <v>16765</v>
      </c>
      <c r="BB38" s="6" t="s">
        <v>16959</v>
      </c>
      <c r="BC38" s="6" t="s">
        <v>16765</v>
      </c>
      <c r="BD38" s="6" t="s">
        <v>16960</v>
      </c>
      <c r="BE38" s="6" t="s">
        <v>16961</v>
      </c>
      <c r="BF38" s="6" t="s">
        <v>13575</v>
      </c>
      <c r="BG38" s="6" t="s">
        <v>13575</v>
      </c>
      <c r="BH38" s="6" t="s">
        <v>16959</v>
      </c>
      <c r="BI38">
        <v>0</v>
      </c>
      <c r="BJ38" s="6" t="s">
        <v>16958</v>
      </c>
      <c r="BK38">
        <v>0</v>
      </c>
      <c r="BL38" s="6" t="s">
        <v>315</v>
      </c>
      <c r="BM38" s="56">
        <f>COUNTIF($B$2:B38,B38)</f>
        <v>2</v>
      </c>
      <c r="BN38" s="6" t="str">
        <f t="shared" si="0"/>
        <v>885-2</v>
      </c>
    </row>
    <row r="39" spans="1:66" x14ac:dyDescent="0.25">
      <c r="A39">
        <v>1</v>
      </c>
      <c r="B39">
        <v>893</v>
      </c>
      <c r="C39" s="6" t="s">
        <v>17065</v>
      </c>
      <c r="D39">
        <v>5</v>
      </c>
      <c r="E39">
        <v>1</v>
      </c>
      <c r="F39">
        <v>10</v>
      </c>
      <c r="G39">
        <v>101</v>
      </c>
      <c r="H39" s="6" t="s">
        <v>16963</v>
      </c>
      <c r="I39">
        <v>1</v>
      </c>
      <c r="J39">
        <v>725362</v>
      </c>
      <c r="K39">
        <v>6</v>
      </c>
      <c r="L39" s="55">
        <v>43613</v>
      </c>
      <c r="M39" s="6" t="s">
        <v>16765</v>
      </c>
      <c r="N39" s="55">
        <v>44825</v>
      </c>
      <c r="O39">
        <v>628699</v>
      </c>
      <c r="P39" s="6" t="s">
        <v>16777</v>
      </c>
      <c r="Q39" s="6" t="s">
        <v>17066</v>
      </c>
      <c r="R39">
        <v>1</v>
      </c>
      <c r="S39">
        <v>0</v>
      </c>
      <c r="T39">
        <v>-1</v>
      </c>
      <c r="U39">
        <v>1687</v>
      </c>
      <c r="V39" s="6" t="s">
        <v>16945</v>
      </c>
      <c r="W39" s="6" t="s">
        <v>16995</v>
      </c>
      <c r="X39" s="55">
        <v>44664</v>
      </c>
      <c r="Y39">
        <v>0</v>
      </c>
      <c r="Z39">
        <v>392.58</v>
      </c>
      <c r="AA39" s="6" t="s">
        <v>17067</v>
      </c>
      <c r="AB39" s="6" t="s">
        <v>16947</v>
      </c>
      <c r="AD39" s="6" t="s">
        <v>16948</v>
      </c>
      <c r="AE39">
        <v>50947</v>
      </c>
      <c r="AF39">
        <v>46201</v>
      </c>
      <c r="AG39" s="6" t="s">
        <v>16949</v>
      </c>
      <c r="AH39" s="6" t="s">
        <v>16950</v>
      </c>
      <c r="AI39" s="6" t="s">
        <v>16951</v>
      </c>
      <c r="AJ39" s="6" t="s">
        <v>16765</v>
      </c>
      <c r="AK39" s="6" t="s">
        <v>16765</v>
      </c>
      <c r="AL39" s="6" t="s">
        <v>16765</v>
      </c>
      <c r="AM39" s="6" t="s">
        <v>16952</v>
      </c>
      <c r="AN39">
        <v>0</v>
      </c>
      <c r="AO39" s="55">
        <v>44664</v>
      </c>
      <c r="AP39" s="6" t="s">
        <v>16953</v>
      </c>
      <c r="AQ39">
        <v>0</v>
      </c>
      <c r="AR39" s="6" t="s">
        <v>16997</v>
      </c>
      <c r="AS39" s="6" t="s">
        <v>16955</v>
      </c>
      <c r="AT39" s="6" t="s">
        <v>16947</v>
      </c>
      <c r="AU39">
        <v>0</v>
      </c>
      <c r="AV39">
        <v>0</v>
      </c>
      <c r="AW39" s="6" t="s">
        <v>16956</v>
      </c>
      <c r="AX39" s="6" t="s">
        <v>17068</v>
      </c>
      <c r="AY39" s="6" t="s">
        <v>16765</v>
      </c>
      <c r="AZ39" s="6" t="s">
        <v>16958</v>
      </c>
      <c r="BA39" s="6" t="s">
        <v>16765</v>
      </c>
      <c r="BB39" s="6" t="s">
        <v>16959</v>
      </c>
      <c r="BC39" s="6" t="s">
        <v>16765</v>
      </c>
      <c r="BD39" s="6" t="s">
        <v>16960</v>
      </c>
      <c r="BE39" s="6" t="s">
        <v>16961</v>
      </c>
      <c r="BF39" s="6" t="s">
        <v>13575</v>
      </c>
      <c r="BG39" s="6" t="s">
        <v>13575</v>
      </c>
      <c r="BH39" s="6" t="s">
        <v>16959</v>
      </c>
      <c r="BI39">
        <v>0</v>
      </c>
      <c r="BJ39" s="6" t="s">
        <v>16958</v>
      </c>
      <c r="BK39">
        <v>0</v>
      </c>
      <c r="BL39" s="6" t="s">
        <v>315</v>
      </c>
      <c r="BM39" s="56">
        <f>COUNTIF($B$2:B39,B39)</f>
        <v>1</v>
      </c>
      <c r="BN39" s="6" t="str">
        <f t="shared" si="0"/>
        <v>893-1</v>
      </c>
    </row>
    <row r="40" spans="1:66" x14ac:dyDescent="0.25">
      <c r="A40">
        <v>1</v>
      </c>
      <c r="B40">
        <v>938</v>
      </c>
      <c r="C40" s="6" t="s">
        <v>17069</v>
      </c>
      <c r="D40">
        <v>5</v>
      </c>
      <c r="E40">
        <v>1</v>
      </c>
      <c r="F40">
        <v>10</v>
      </c>
      <c r="G40">
        <v>106</v>
      </c>
      <c r="H40" s="6" t="s">
        <v>16943</v>
      </c>
      <c r="I40">
        <v>1</v>
      </c>
      <c r="J40">
        <v>857518</v>
      </c>
      <c r="K40">
        <v>6</v>
      </c>
      <c r="L40" s="55">
        <v>43854</v>
      </c>
      <c r="M40" s="6" t="s">
        <v>16765</v>
      </c>
      <c r="N40" s="55">
        <v>44628</v>
      </c>
      <c r="O40">
        <v>118784</v>
      </c>
      <c r="P40" s="6" t="s">
        <v>16764</v>
      </c>
      <c r="Q40" s="6" t="s">
        <v>17070</v>
      </c>
      <c r="R40">
        <v>1</v>
      </c>
      <c r="S40">
        <v>0</v>
      </c>
      <c r="T40">
        <v>-1</v>
      </c>
      <c r="U40">
        <v>1651</v>
      </c>
      <c r="V40" s="6" t="s">
        <v>16945</v>
      </c>
      <c r="W40" s="6" t="s">
        <v>16946</v>
      </c>
      <c r="X40" s="55">
        <v>44669</v>
      </c>
      <c r="Y40">
        <v>20000</v>
      </c>
      <c r="Z40">
        <v>12735.72</v>
      </c>
      <c r="AA40" s="6" t="s">
        <v>16885</v>
      </c>
      <c r="AB40" s="6" t="s">
        <v>16947</v>
      </c>
      <c r="AD40" s="6" t="s">
        <v>16948</v>
      </c>
      <c r="AE40">
        <v>52070</v>
      </c>
      <c r="AF40">
        <v>47152</v>
      </c>
      <c r="AG40" s="6" t="s">
        <v>16949</v>
      </c>
      <c r="AH40" s="6" t="s">
        <v>16950</v>
      </c>
      <c r="AI40" s="6" t="s">
        <v>16951</v>
      </c>
      <c r="AJ40" s="6" t="s">
        <v>16765</v>
      </c>
      <c r="AK40" s="6" t="s">
        <v>16765</v>
      </c>
      <c r="AL40" s="6" t="s">
        <v>16765</v>
      </c>
      <c r="AM40" s="6" t="s">
        <v>16952</v>
      </c>
      <c r="AN40">
        <v>0</v>
      </c>
      <c r="AO40" s="55">
        <v>44669</v>
      </c>
      <c r="AP40" s="6" t="s">
        <v>16953</v>
      </c>
      <c r="AQ40">
        <v>0</v>
      </c>
      <c r="AR40" s="6" t="s">
        <v>16954</v>
      </c>
      <c r="AS40" s="6" t="s">
        <v>16955</v>
      </c>
      <c r="AT40" s="6" t="s">
        <v>16947</v>
      </c>
      <c r="AU40">
        <v>0</v>
      </c>
      <c r="AV40">
        <v>0</v>
      </c>
      <c r="AW40" s="6" t="s">
        <v>16956</v>
      </c>
      <c r="AX40" s="6" t="s">
        <v>17071</v>
      </c>
      <c r="AY40" s="6" t="s">
        <v>16765</v>
      </c>
      <c r="AZ40" s="6" t="s">
        <v>16958</v>
      </c>
      <c r="BA40" s="6" t="s">
        <v>16765</v>
      </c>
      <c r="BB40" s="6" t="s">
        <v>16959</v>
      </c>
      <c r="BC40" s="6" t="s">
        <v>16765</v>
      </c>
      <c r="BD40" s="6" t="s">
        <v>16960</v>
      </c>
      <c r="BE40" s="6" t="s">
        <v>16961</v>
      </c>
      <c r="BF40" s="6" t="s">
        <v>13575</v>
      </c>
      <c r="BG40" s="6" t="s">
        <v>13575</v>
      </c>
      <c r="BH40" s="6" t="s">
        <v>16959</v>
      </c>
      <c r="BI40">
        <v>0</v>
      </c>
      <c r="BJ40" s="6" t="s">
        <v>16958</v>
      </c>
      <c r="BK40">
        <v>0</v>
      </c>
      <c r="BL40" s="6" t="s">
        <v>315</v>
      </c>
      <c r="BM40" s="56">
        <f>COUNTIF($B$2:B40,B40)</f>
        <v>1</v>
      </c>
      <c r="BN40" s="6" t="str">
        <f t="shared" si="0"/>
        <v>938-1</v>
      </c>
    </row>
    <row r="41" spans="1:66" x14ac:dyDescent="0.25">
      <c r="A41">
        <v>1</v>
      </c>
      <c r="B41">
        <v>938</v>
      </c>
      <c r="C41" s="6" t="s">
        <v>17069</v>
      </c>
      <c r="D41">
        <v>5</v>
      </c>
      <c r="E41">
        <v>1</v>
      </c>
      <c r="F41">
        <v>10</v>
      </c>
      <c r="G41">
        <v>106</v>
      </c>
      <c r="H41" s="6" t="s">
        <v>16943</v>
      </c>
      <c r="I41">
        <v>1</v>
      </c>
      <c r="J41">
        <v>212751</v>
      </c>
      <c r="K41">
        <v>7</v>
      </c>
      <c r="L41" s="55">
        <v>44553</v>
      </c>
      <c r="M41" s="6" t="s">
        <v>16765</v>
      </c>
      <c r="N41" s="55">
        <v>44918</v>
      </c>
      <c r="O41">
        <v>126677</v>
      </c>
      <c r="P41" s="6" t="s">
        <v>16766</v>
      </c>
      <c r="Q41" s="6" t="s">
        <v>17072</v>
      </c>
      <c r="R41">
        <v>1</v>
      </c>
      <c r="S41">
        <v>0</v>
      </c>
      <c r="T41">
        <v>-1</v>
      </c>
      <c r="U41">
        <v>3237.25</v>
      </c>
      <c r="V41" s="6" t="s">
        <v>16945</v>
      </c>
      <c r="W41" s="6" t="s">
        <v>16946</v>
      </c>
      <c r="X41" s="55">
        <v>44669</v>
      </c>
      <c r="Y41">
        <v>20000</v>
      </c>
      <c r="Z41">
        <v>12735.72</v>
      </c>
      <c r="AA41" s="6" t="s">
        <v>16885</v>
      </c>
      <c r="AB41" s="6" t="s">
        <v>16947</v>
      </c>
      <c r="AD41" s="6" t="s">
        <v>16948</v>
      </c>
      <c r="AE41">
        <v>53897</v>
      </c>
      <c r="AF41">
        <v>48685</v>
      </c>
      <c r="AG41" s="6" t="s">
        <v>16949</v>
      </c>
      <c r="AH41" s="6" t="s">
        <v>16950</v>
      </c>
      <c r="AI41" s="6" t="s">
        <v>16951</v>
      </c>
      <c r="AJ41" s="6" t="s">
        <v>16765</v>
      </c>
      <c r="AK41" s="6" t="s">
        <v>16765</v>
      </c>
      <c r="AL41" s="6" t="s">
        <v>16765</v>
      </c>
      <c r="AM41" s="6" t="s">
        <v>16952</v>
      </c>
      <c r="AN41">
        <v>0</v>
      </c>
      <c r="AO41" s="55">
        <v>44669</v>
      </c>
      <c r="AP41" s="6" t="s">
        <v>16953</v>
      </c>
      <c r="AQ41">
        <v>0</v>
      </c>
      <c r="AR41" s="6" t="s">
        <v>16954</v>
      </c>
      <c r="AS41" s="6" t="s">
        <v>16955</v>
      </c>
      <c r="AT41" s="6" t="s">
        <v>16947</v>
      </c>
      <c r="AU41">
        <v>0</v>
      </c>
      <c r="AV41">
        <v>0</v>
      </c>
      <c r="AW41" s="6" t="s">
        <v>16956</v>
      </c>
      <c r="AX41" s="6" t="s">
        <v>16765</v>
      </c>
      <c r="AY41" s="6" t="s">
        <v>16765</v>
      </c>
      <c r="AZ41" s="6" t="s">
        <v>16958</v>
      </c>
      <c r="BA41" s="6" t="s">
        <v>16765</v>
      </c>
      <c r="BB41" s="6" t="s">
        <v>16959</v>
      </c>
      <c r="BC41" s="6" t="s">
        <v>16765</v>
      </c>
      <c r="BD41" s="6" t="s">
        <v>16960</v>
      </c>
      <c r="BE41" s="6" t="s">
        <v>16961</v>
      </c>
      <c r="BF41" s="6" t="s">
        <v>13575</v>
      </c>
      <c r="BG41" s="6" t="s">
        <v>13575</v>
      </c>
      <c r="BH41" s="6" t="s">
        <v>16959</v>
      </c>
      <c r="BI41">
        <v>0</v>
      </c>
      <c r="BJ41" s="6" t="s">
        <v>16958</v>
      </c>
      <c r="BK41">
        <v>0</v>
      </c>
      <c r="BL41" s="6" t="s">
        <v>315</v>
      </c>
      <c r="BM41" s="56">
        <f>COUNTIF($B$2:B41,B41)</f>
        <v>2</v>
      </c>
      <c r="BN41" s="6" t="str">
        <f t="shared" si="0"/>
        <v>938-2</v>
      </c>
    </row>
    <row r="42" spans="1:66" x14ac:dyDescent="0.25">
      <c r="A42">
        <v>1</v>
      </c>
      <c r="B42">
        <v>938</v>
      </c>
      <c r="C42" s="6" t="s">
        <v>17069</v>
      </c>
      <c r="D42">
        <v>5</v>
      </c>
      <c r="E42">
        <v>1</v>
      </c>
      <c r="F42">
        <v>10</v>
      </c>
      <c r="G42">
        <v>106</v>
      </c>
      <c r="H42" s="6" t="s">
        <v>16943</v>
      </c>
      <c r="I42">
        <v>1</v>
      </c>
      <c r="J42">
        <v>288829</v>
      </c>
      <c r="K42">
        <v>6</v>
      </c>
      <c r="L42" s="55">
        <v>42850</v>
      </c>
      <c r="M42" s="6" t="s">
        <v>16765</v>
      </c>
      <c r="N42" s="55">
        <v>44628</v>
      </c>
      <c r="O42">
        <v>628699</v>
      </c>
      <c r="P42" s="6" t="s">
        <v>16777</v>
      </c>
      <c r="Q42" s="6" t="s">
        <v>17073</v>
      </c>
      <c r="R42">
        <v>1</v>
      </c>
      <c r="S42">
        <v>0</v>
      </c>
      <c r="T42">
        <v>-1</v>
      </c>
      <c r="U42">
        <v>1687</v>
      </c>
      <c r="V42" s="6" t="s">
        <v>16945</v>
      </c>
      <c r="W42" s="6" t="s">
        <v>16946</v>
      </c>
      <c r="X42" s="55">
        <v>44669</v>
      </c>
      <c r="Y42">
        <v>20000</v>
      </c>
      <c r="Z42">
        <v>12735.72</v>
      </c>
      <c r="AA42" s="6" t="s">
        <v>16885</v>
      </c>
      <c r="AB42" s="6" t="s">
        <v>16947</v>
      </c>
      <c r="AD42" s="6" t="s">
        <v>16948</v>
      </c>
      <c r="AE42">
        <v>46152</v>
      </c>
      <c r="AF42">
        <v>42087</v>
      </c>
      <c r="AG42" s="6" t="s">
        <v>16949</v>
      </c>
      <c r="AH42" s="6" t="s">
        <v>16950</v>
      </c>
      <c r="AI42" s="6" t="s">
        <v>16951</v>
      </c>
      <c r="AJ42" s="6" t="s">
        <v>16765</v>
      </c>
      <c r="AK42" s="6" t="s">
        <v>16765</v>
      </c>
      <c r="AL42" s="6" t="s">
        <v>16765</v>
      </c>
      <c r="AM42" s="6" t="s">
        <v>16952</v>
      </c>
      <c r="AN42">
        <v>0</v>
      </c>
      <c r="AO42" s="55">
        <v>44669</v>
      </c>
      <c r="AP42" s="6" t="s">
        <v>16953</v>
      </c>
      <c r="AQ42">
        <v>0</v>
      </c>
      <c r="AR42" s="6" t="s">
        <v>16997</v>
      </c>
      <c r="AS42" s="6" t="s">
        <v>16955</v>
      </c>
      <c r="AT42" s="6" t="s">
        <v>16947</v>
      </c>
      <c r="AU42">
        <v>0</v>
      </c>
      <c r="AV42">
        <v>0</v>
      </c>
      <c r="AW42" s="6" t="s">
        <v>16956</v>
      </c>
      <c r="AX42" s="6" t="s">
        <v>17074</v>
      </c>
      <c r="AY42" s="6" t="s">
        <v>16765</v>
      </c>
      <c r="AZ42" s="6" t="s">
        <v>16958</v>
      </c>
      <c r="BA42" s="6" t="s">
        <v>16765</v>
      </c>
      <c r="BB42" s="6" t="s">
        <v>16959</v>
      </c>
      <c r="BC42" s="6" t="s">
        <v>16765</v>
      </c>
      <c r="BD42" s="6" t="s">
        <v>16960</v>
      </c>
      <c r="BE42" s="6" t="s">
        <v>16961</v>
      </c>
      <c r="BF42" s="6" t="s">
        <v>13575</v>
      </c>
      <c r="BG42" s="6" t="s">
        <v>13575</v>
      </c>
      <c r="BH42" s="6" t="s">
        <v>16959</v>
      </c>
      <c r="BI42">
        <v>0</v>
      </c>
      <c r="BJ42" s="6" t="s">
        <v>16958</v>
      </c>
      <c r="BK42">
        <v>0</v>
      </c>
      <c r="BL42" s="6" t="s">
        <v>315</v>
      </c>
      <c r="BM42" s="56">
        <f>COUNTIF($B$2:B42,B42)</f>
        <v>3</v>
      </c>
      <c r="BN42" s="6" t="str">
        <f t="shared" si="0"/>
        <v>938-3</v>
      </c>
    </row>
    <row r="43" spans="1:66" x14ac:dyDescent="0.25">
      <c r="A43">
        <v>1</v>
      </c>
      <c r="B43">
        <v>985</v>
      </c>
      <c r="C43" s="6" t="s">
        <v>17075</v>
      </c>
      <c r="D43">
        <v>4</v>
      </c>
      <c r="E43">
        <v>9</v>
      </c>
      <c r="F43">
        <v>99</v>
      </c>
      <c r="G43">
        <v>912</v>
      </c>
      <c r="H43" s="6" t="s">
        <v>17037</v>
      </c>
      <c r="I43">
        <v>1</v>
      </c>
      <c r="J43">
        <v>233660</v>
      </c>
      <c r="K43">
        <v>6</v>
      </c>
      <c r="L43" s="55">
        <v>42761</v>
      </c>
      <c r="M43" s="6" t="s">
        <v>16765</v>
      </c>
      <c r="N43" s="55">
        <v>44041</v>
      </c>
      <c r="O43">
        <v>118724</v>
      </c>
      <c r="P43" s="6" t="s">
        <v>16773</v>
      </c>
      <c r="Q43" s="6" t="s">
        <v>17076</v>
      </c>
      <c r="R43">
        <v>1</v>
      </c>
      <c r="S43">
        <v>0</v>
      </c>
      <c r="T43">
        <v>-1</v>
      </c>
      <c r="U43">
        <v>1141.5899999999999</v>
      </c>
      <c r="V43" s="6" t="s">
        <v>16945</v>
      </c>
      <c r="W43" s="6" t="s">
        <v>17077</v>
      </c>
      <c r="X43" s="55">
        <v>43543</v>
      </c>
      <c r="Y43">
        <v>0</v>
      </c>
      <c r="Z43">
        <v>0</v>
      </c>
      <c r="AA43" s="6" t="s">
        <v>16765</v>
      </c>
      <c r="AB43" s="6" t="s">
        <v>16947</v>
      </c>
      <c r="AD43" s="6" t="s">
        <v>16948</v>
      </c>
      <c r="AE43">
        <v>45534</v>
      </c>
      <c r="AF43">
        <v>41588</v>
      </c>
      <c r="AG43" s="6" t="s">
        <v>16949</v>
      </c>
      <c r="AH43" s="6" t="s">
        <v>16950</v>
      </c>
      <c r="AI43" s="6" t="s">
        <v>16951</v>
      </c>
      <c r="AJ43" s="6" t="s">
        <v>16765</v>
      </c>
      <c r="AK43" s="6" t="s">
        <v>16765</v>
      </c>
      <c r="AL43" s="6" t="s">
        <v>16765</v>
      </c>
      <c r="AM43" s="6" t="s">
        <v>16952</v>
      </c>
      <c r="AN43">
        <v>0</v>
      </c>
      <c r="AO43" s="55">
        <v>43543</v>
      </c>
      <c r="AP43" s="6" t="s">
        <v>16953</v>
      </c>
      <c r="AQ43">
        <v>0</v>
      </c>
      <c r="AR43" s="6" t="s">
        <v>16997</v>
      </c>
      <c r="AS43" s="6" t="s">
        <v>16955</v>
      </c>
      <c r="AT43" s="6" t="s">
        <v>16947</v>
      </c>
      <c r="AU43">
        <v>0</v>
      </c>
      <c r="AV43">
        <v>0</v>
      </c>
      <c r="AW43" s="6" t="s">
        <v>16956</v>
      </c>
      <c r="AX43" s="6" t="s">
        <v>17078</v>
      </c>
      <c r="AY43" s="6" t="s">
        <v>16765</v>
      </c>
      <c r="AZ43" s="6" t="s">
        <v>16958</v>
      </c>
      <c r="BA43" s="6" t="s">
        <v>16765</v>
      </c>
      <c r="BB43" s="6" t="s">
        <v>16959</v>
      </c>
      <c r="BC43" s="6" t="s">
        <v>16765</v>
      </c>
      <c r="BD43" s="6" t="s">
        <v>16960</v>
      </c>
      <c r="BE43" s="6" t="s">
        <v>16961</v>
      </c>
      <c r="BF43" s="6" t="s">
        <v>13575</v>
      </c>
      <c r="BG43" s="6" t="s">
        <v>13575</v>
      </c>
      <c r="BH43" s="6" t="s">
        <v>16959</v>
      </c>
      <c r="BI43">
        <v>0</v>
      </c>
      <c r="BJ43" s="6" t="s">
        <v>16958</v>
      </c>
      <c r="BK43">
        <v>0</v>
      </c>
      <c r="BL43" s="6" t="s">
        <v>315</v>
      </c>
      <c r="BM43" s="56">
        <f>COUNTIF($B$2:B43,B43)</f>
        <v>1</v>
      </c>
      <c r="BN43" s="6" t="str">
        <f t="shared" si="0"/>
        <v>985-1</v>
      </c>
    </row>
    <row r="44" spans="1:66" x14ac:dyDescent="0.25">
      <c r="A44">
        <v>1</v>
      </c>
      <c r="B44">
        <v>1021</v>
      </c>
      <c r="C44" s="6" t="s">
        <v>17079</v>
      </c>
      <c r="D44">
        <v>5</v>
      </c>
      <c r="E44">
        <v>1</v>
      </c>
      <c r="F44">
        <v>10</v>
      </c>
      <c r="G44">
        <v>105</v>
      </c>
      <c r="H44" s="6" t="s">
        <v>16943</v>
      </c>
      <c r="I44">
        <v>1</v>
      </c>
      <c r="J44">
        <v>408111</v>
      </c>
      <c r="K44">
        <v>6</v>
      </c>
      <c r="L44" s="55">
        <v>43048</v>
      </c>
      <c r="M44" s="6" t="s">
        <v>16765</v>
      </c>
      <c r="N44" s="55">
        <v>44568</v>
      </c>
      <c r="O44">
        <v>248065</v>
      </c>
      <c r="P44" s="6" t="s">
        <v>16778</v>
      </c>
      <c r="Q44" s="6" t="s">
        <v>17080</v>
      </c>
      <c r="R44">
        <v>1</v>
      </c>
      <c r="S44">
        <v>0</v>
      </c>
      <c r="T44">
        <v>-1</v>
      </c>
      <c r="U44">
        <v>1649.52</v>
      </c>
      <c r="V44" s="6" t="s">
        <v>16945</v>
      </c>
      <c r="W44" s="6" t="s">
        <v>16946</v>
      </c>
      <c r="X44" s="55">
        <v>44656</v>
      </c>
      <c r="Y44">
        <v>0</v>
      </c>
      <c r="Z44">
        <v>0</v>
      </c>
      <c r="AA44" s="6" t="s">
        <v>16765</v>
      </c>
      <c r="AB44" s="6" t="s">
        <v>16947</v>
      </c>
      <c r="AD44" s="6" t="s">
        <v>16948</v>
      </c>
      <c r="AE44">
        <v>47634</v>
      </c>
      <c r="AF44">
        <v>43374</v>
      </c>
      <c r="AG44" s="6" t="s">
        <v>16949</v>
      </c>
      <c r="AH44" s="6" t="s">
        <v>16950</v>
      </c>
      <c r="AI44" s="6" t="s">
        <v>16951</v>
      </c>
      <c r="AJ44" s="6" t="s">
        <v>16765</v>
      </c>
      <c r="AK44" s="6" t="s">
        <v>16765</v>
      </c>
      <c r="AL44" s="6" t="s">
        <v>16765</v>
      </c>
      <c r="AM44" s="6" t="s">
        <v>16952</v>
      </c>
      <c r="AN44">
        <v>0</v>
      </c>
      <c r="AO44" s="55">
        <v>44656</v>
      </c>
      <c r="AP44" s="6" t="s">
        <v>16953</v>
      </c>
      <c r="AQ44">
        <v>0</v>
      </c>
      <c r="AR44" s="6" t="s">
        <v>16997</v>
      </c>
      <c r="AS44" s="6" t="s">
        <v>16955</v>
      </c>
      <c r="AT44" s="6" t="s">
        <v>16947</v>
      </c>
      <c r="AU44">
        <v>0</v>
      </c>
      <c r="AV44">
        <v>0</v>
      </c>
      <c r="AW44" s="6" t="s">
        <v>16956</v>
      </c>
      <c r="AX44" s="6" t="s">
        <v>17081</v>
      </c>
      <c r="AY44" s="6" t="s">
        <v>16765</v>
      </c>
      <c r="AZ44" s="6" t="s">
        <v>16958</v>
      </c>
      <c r="BA44" s="6" t="s">
        <v>16765</v>
      </c>
      <c r="BB44" s="6" t="s">
        <v>16959</v>
      </c>
      <c r="BC44" s="6" t="s">
        <v>16765</v>
      </c>
      <c r="BD44" s="6" t="s">
        <v>16960</v>
      </c>
      <c r="BE44" s="6" t="s">
        <v>16961</v>
      </c>
      <c r="BF44" s="6" t="s">
        <v>13575</v>
      </c>
      <c r="BG44" s="6" t="s">
        <v>13575</v>
      </c>
      <c r="BH44" s="6" t="s">
        <v>16959</v>
      </c>
      <c r="BI44">
        <v>0</v>
      </c>
      <c r="BJ44" s="6" t="s">
        <v>16958</v>
      </c>
      <c r="BK44">
        <v>0</v>
      </c>
      <c r="BL44" s="6" t="s">
        <v>315</v>
      </c>
      <c r="BM44" s="56">
        <f>COUNTIF($B$2:B44,B44)</f>
        <v>1</v>
      </c>
      <c r="BN44" s="6" t="str">
        <f t="shared" si="0"/>
        <v>1021-1</v>
      </c>
    </row>
    <row r="45" spans="1:66" x14ac:dyDescent="0.25">
      <c r="A45">
        <v>1</v>
      </c>
      <c r="B45">
        <v>1041</v>
      </c>
      <c r="C45" s="6" t="s">
        <v>17082</v>
      </c>
      <c r="D45">
        <v>5</v>
      </c>
      <c r="E45">
        <v>1</v>
      </c>
      <c r="F45">
        <v>10</v>
      </c>
      <c r="G45">
        <v>106</v>
      </c>
      <c r="H45" s="6" t="s">
        <v>17007</v>
      </c>
      <c r="I45">
        <v>1</v>
      </c>
      <c r="J45">
        <v>290011</v>
      </c>
      <c r="K45">
        <v>1</v>
      </c>
      <c r="L45" s="55">
        <v>40183</v>
      </c>
      <c r="M45" s="6" t="s">
        <v>16765</v>
      </c>
      <c r="N45" s="55">
        <v>44686</v>
      </c>
      <c r="O45">
        <v>118750</v>
      </c>
      <c r="P45" s="6" t="s">
        <v>16767</v>
      </c>
      <c r="Q45" s="6" t="s">
        <v>17083</v>
      </c>
      <c r="R45">
        <v>1</v>
      </c>
      <c r="S45">
        <v>0</v>
      </c>
      <c r="T45">
        <v>-1</v>
      </c>
      <c r="U45">
        <v>1803.8</v>
      </c>
      <c r="V45" s="6" t="s">
        <v>16945</v>
      </c>
      <c r="W45" s="6" t="s">
        <v>16946</v>
      </c>
      <c r="X45" s="55">
        <v>44669</v>
      </c>
      <c r="Y45">
        <v>10000</v>
      </c>
      <c r="Z45">
        <v>3093.93</v>
      </c>
      <c r="AA45" s="6" t="s">
        <v>16885</v>
      </c>
      <c r="AB45" s="6" t="s">
        <v>16947</v>
      </c>
      <c r="AD45" s="6" t="s">
        <v>17084</v>
      </c>
      <c r="AE45">
        <v>10376</v>
      </c>
      <c r="AF45">
        <v>7692</v>
      </c>
      <c r="AG45" s="6" t="s">
        <v>16949</v>
      </c>
      <c r="AH45" s="6" t="s">
        <v>16950</v>
      </c>
      <c r="AI45" s="6" t="s">
        <v>16951</v>
      </c>
      <c r="AJ45" s="6" t="s">
        <v>16765</v>
      </c>
      <c r="AK45" s="6" t="s">
        <v>16765</v>
      </c>
      <c r="AL45" s="6" t="s">
        <v>16765</v>
      </c>
      <c r="AM45" s="6" t="s">
        <v>16952</v>
      </c>
      <c r="AN45">
        <v>0</v>
      </c>
      <c r="AO45" s="55">
        <v>44669</v>
      </c>
      <c r="AP45" s="6" t="s">
        <v>16953</v>
      </c>
      <c r="AQ45">
        <v>0</v>
      </c>
      <c r="AR45" s="6" t="s">
        <v>16954</v>
      </c>
      <c r="AS45" s="6" t="s">
        <v>16955</v>
      </c>
      <c r="AT45" s="6" t="s">
        <v>16947</v>
      </c>
      <c r="AU45">
        <v>0</v>
      </c>
      <c r="AV45">
        <v>0</v>
      </c>
      <c r="AW45" s="6" t="s">
        <v>16956</v>
      </c>
      <c r="AX45" s="6" t="s">
        <v>17085</v>
      </c>
      <c r="AY45" s="6" t="s">
        <v>16765</v>
      </c>
      <c r="AZ45" s="6" t="s">
        <v>16958</v>
      </c>
      <c r="BA45" s="6" t="s">
        <v>16765</v>
      </c>
      <c r="BB45" s="6" t="s">
        <v>16959</v>
      </c>
      <c r="BC45" s="6" t="s">
        <v>16765</v>
      </c>
      <c r="BD45" s="6" t="s">
        <v>16960</v>
      </c>
      <c r="BE45" s="6" t="s">
        <v>16961</v>
      </c>
      <c r="BF45" s="6" t="s">
        <v>13575</v>
      </c>
      <c r="BG45" s="6" t="s">
        <v>13575</v>
      </c>
      <c r="BH45" s="6" t="s">
        <v>16959</v>
      </c>
      <c r="BI45">
        <v>0</v>
      </c>
      <c r="BJ45" s="6" t="s">
        <v>16958</v>
      </c>
      <c r="BK45">
        <v>0</v>
      </c>
      <c r="BL45" s="6" t="s">
        <v>315</v>
      </c>
      <c r="BM45" s="56">
        <f>COUNTIF($B$2:B45,B45)</f>
        <v>1</v>
      </c>
      <c r="BN45" s="6" t="str">
        <f t="shared" si="0"/>
        <v>1041-1</v>
      </c>
    </row>
    <row r="46" spans="1:66" x14ac:dyDescent="0.25">
      <c r="A46">
        <v>1</v>
      </c>
      <c r="B46">
        <v>1041</v>
      </c>
      <c r="C46" s="6" t="s">
        <v>17082</v>
      </c>
      <c r="D46">
        <v>5</v>
      </c>
      <c r="E46">
        <v>1</v>
      </c>
      <c r="F46">
        <v>10</v>
      </c>
      <c r="G46">
        <v>106</v>
      </c>
      <c r="H46" s="6" t="s">
        <v>17007</v>
      </c>
      <c r="I46">
        <v>1</v>
      </c>
      <c r="J46">
        <v>509661</v>
      </c>
      <c r="K46">
        <v>6</v>
      </c>
      <c r="L46" s="55">
        <v>43227</v>
      </c>
      <c r="M46" s="6" t="s">
        <v>16765</v>
      </c>
      <c r="N46" s="55">
        <v>44686</v>
      </c>
      <c r="O46">
        <v>118784</v>
      </c>
      <c r="P46" s="6" t="s">
        <v>16764</v>
      </c>
      <c r="Q46" s="6" t="s">
        <v>17086</v>
      </c>
      <c r="R46">
        <v>1</v>
      </c>
      <c r="S46">
        <v>0</v>
      </c>
      <c r="T46">
        <v>-1</v>
      </c>
      <c r="U46">
        <v>1651</v>
      </c>
      <c r="V46" s="6" t="s">
        <v>16945</v>
      </c>
      <c r="W46" s="6" t="s">
        <v>16946</v>
      </c>
      <c r="X46" s="55">
        <v>44669</v>
      </c>
      <c r="Y46">
        <v>10000</v>
      </c>
      <c r="Z46">
        <v>3093.93</v>
      </c>
      <c r="AA46" s="6" t="s">
        <v>16885</v>
      </c>
      <c r="AB46" s="6" t="s">
        <v>16947</v>
      </c>
      <c r="AD46" s="6" t="s">
        <v>16948</v>
      </c>
      <c r="AE46">
        <v>48852</v>
      </c>
      <c r="AF46">
        <v>44397</v>
      </c>
      <c r="AG46" s="6" t="s">
        <v>16949</v>
      </c>
      <c r="AH46" s="6" t="s">
        <v>16950</v>
      </c>
      <c r="AI46" s="6" t="s">
        <v>16951</v>
      </c>
      <c r="AJ46" s="6" t="s">
        <v>16765</v>
      </c>
      <c r="AK46" s="6" t="s">
        <v>16765</v>
      </c>
      <c r="AL46" s="6" t="s">
        <v>16765</v>
      </c>
      <c r="AM46" s="6" t="s">
        <v>16952</v>
      </c>
      <c r="AN46">
        <v>0</v>
      </c>
      <c r="AO46" s="55">
        <v>44669</v>
      </c>
      <c r="AP46" s="6" t="s">
        <v>16953</v>
      </c>
      <c r="AQ46">
        <v>0</v>
      </c>
      <c r="AR46" s="6" t="s">
        <v>16954</v>
      </c>
      <c r="AS46" s="6" t="s">
        <v>16955</v>
      </c>
      <c r="AT46" s="6" t="s">
        <v>16947</v>
      </c>
      <c r="AU46">
        <v>0</v>
      </c>
      <c r="AV46">
        <v>0</v>
      </c>
      <c r="AW46" s="6" t="s">
        <v>16956</v>
      </c>
      <c r="AX46" s="6" t="s">
        <v>17087</v>
      </c>
      <c r="AY46" s="6" t="s">
        <v>16765</v>
      </c>
      <c r="AZ46" s="6" t="s">
        <v>16958</v>
      </c>
      <c r="BA46" s="6" t="s">
        <v>16765</v>
      </c>
      <c r="BB46" s="6" t="s">
        <v>16959</v>
      </c>
      <c r="BC46" s="6" t="s">
        <v>16765</v>
      </c>
      <c r="BD46" s="6" t="s">
        <v>16960</v>
      </c>
      <c r="BE46" s="6" t="s">
        <v>16961</v>
      </c>
      <c r="BF46" s="6" t="s">
        <v>13575</v>
      </c>
      <c r="BG46" s="6" t="s">
        <v>13575</v>
      </c>
      <c r="BH46" s="6" t="s">
        <v>16959</v>
      </c>
      <c r="BI46">
        <v>0</v>
      </c>
      <c r="BJ46" s="6" t="s">
        <v>16958</v>
      </c>
      <c r="BK46">
        <v>0</v>
      </c>
      <c r="BL46" s="6" t="s">
        <v>315</v>
      </c>
      <c r="BM46" s="56">
        <f>COUNTIF($B$2:B46,B46)</f>
        <v>2</v>
      </c>
      <c r="BN46" s="6" t="str">
        <f t="shared" si="0"/>
        <v>1041-2</v>
      </c>
    </row>
    <row r="47" spans="1:66" x14ac:dyDescent="0.25">
      <c r="A47">
        <v>1</v>
      </c>
      <c r="B47">
        <v>1041</v>
      </c>
      <c r="C47" s="6" t="s">
        <v>17082</v>
      </c>
      <c r="D47">
        <v>5</v>
      </c>
      <c r="E47">
        <v>1</v>
      </c>
      <c r="F47">
        <v>10</v>
      </c>
      <c r="G47">
        <v>106</v>
      </c>
      <c r="H47" s="6" t="s">
        <v>17007</v>
      </c>
      <c r="I47">
        <v>1</v>
      </c>
      <c r="J47">
        <v>842106</v>
      </c>
      <c r="K47">
        <v>1</v>
      </c>
      <c r="L47" s="55">
        <v>40865</v>
      </c>
      <c r="M47" s="6" t="s">
        <v>16765</v>
      </c>
      <c r="N47" s="55">
        <v>109574</v>
      </c>
      <c r="O47">
        <v>188005</v>
      </c>
      <c r="P47" s="6" t="s">
        <v>16774</v>
      </c>
      <c r="Q47" s="6" t="s">
        <v>16973</v>
      </c>
      <c r="R47">
        <v>5</v>
      </c>
      <c r="S47">
        <v>0</v>
      </c>
      <c r="T47">
        <v>-5</v>
      </c>
      <c r="U47">
        <v>212</v>
      </c>
      <c r="V47" s="6" t="s">
        <v>16999</v>
      </c>
      <c r="W47" s="6" t="s">
        <v>16946</v>
      </c>
      <c r="X47" s="55">
        <v>44669</v>
      </c>
      <c r="Y47">
        <v>10000</v>
      </c>
      <c r="Z47">
        <v>3093.93</v>
      </c>
      <c r="AA47" s="6" t="s">
        <v>16885</v>
      </c>
      <c r="AB47" s="6" t="s">
        <v>16947</v>
      </c>
      <c r="AD47" s="6" t="s">
        <v>16765</v>
      </c>
      <c r="AE47">
        <v>20740</v>
      </c>
      <c r="AF47">
        <v>16705</v>
      </c>
      <c r="AG47" s="6" t="s">
        <v>16973</v>
      </c>
      <c r="AH47" s="6" t="s">
        <v>16950</v>
      </c>
      <c r="AI47" s="6" t="s">
        <v>16951</v>
      </c>
      <c r="AJ47" s="6" t="s">
        <v>16765</v>
      </c>
      <c r="AK47" s="6" t="s">
        <v>16765</v>
      </c>
      <c r="AL47" s="6" t="s">
        <v>16765</v>
      </c>
      <c r="AM47" s="6" t="s">
        <v>16952</v>
      </c>
      <c r="AN47">
        <v>0</v>
      </c>
      <c r="AO47" s="55">
        <v>44669</v>
      </c>
      <c r="AP47" s="6" t="s">
        <v>17000</v>
      </c>
      <c r="AQ47">
        <v>0</v>
      </c>
      <c r="AR47" s="6" t="s">
        <v>17018</v>
      </c>
      <c r="AS47" s="6" t="s">
        <v>17002</v>
      </c>
      <c r="AT47" s="6" t="s">
        <v>16947</v>
      </c>
      <c r="AU47">
        <v>0</v>
      </c>
      <c r="AV47">
        <v>0</v>
      </c>
      <c r="AW47" s="6" t="s">
        <v>16956</v>
      </c>
      <c r="AX47" s="6" t="s">
        <v>17088</v>
      </c>
      <c r="AY47" s="6" t="s">
        <v>16765</v>
      </c>
      <c r="AZ47" s="6" t="s">
        <v>16958</v>
      </c>
      <c r="BA47" s="6" t="s">
        <v>16765</v>
      </c>
      <c r="BB47" s="6" t="s">
        <v>16959</v>
      </c>
      <c r="BC47" s="6" t="s">
        <v>16765</v>
      </c>
      <c r="BD47" s="6" t="s">
        <v>16960</v>
      </c>
      <c r="BE47" s="6" t="s">
        <v>16961</v>
      </c>
      <c r="BF47" s="6" t="s">
        <v>13575</v>
      </c>
      <c r="BG47" s="6" t="s">
        <v>13575</v>
      </c>
      <c r="BH47" s="6" t="s">
        <v>16959</v>
      </c>
      <c r="BI47">
        <v>0</v>
      </c>
      <c r="BJ47" s="6" t="s">
        <v>16958</v>
      </c>
      <c r="BK47">
        <v>0</v>
      </c>
      <c r="BL47" s="6" t="s">
        <v>315</v>
      </c>
      <c r="BM47" s="56">
        <f>COUNTIF($B$2:B47,B47)</f>
        <v>3</v>
      </c>
      <c r="BN47" s="6" t="str">
        <f t="shared" si="0"/>
        <v>1041-3</v>
      </c>
    </row>
    <row r="48" spans="1:66" x14ac:dyDescent="0.25">
      <c r="A48">
        <v>1</v>
      </c>
      <c r="B48">
        <v>1041</v>
      </c>
      <c r="C48" s="6" t="s">
        <v>17082</v>
      </c>
      <c r="D48">
        <v>5</v>
      </c>
      <c r="E48">
        <v>1</v>
      </c>
      <c r="F48">
        <v>10</v>
      </c>
      <c r="G48">
        <v>106</v>
      </c>
      <c r="H48" s="6" t="s">
        <v>17007</v>
      </c>
      <c r="I48">
        <v>1</v>
      </c>
      <c r="J48">
        <v>842106</v>
      </c>
      <c r="K48">
        <v>1</v>
      </c>
      <c r="L48" s="55">
        <v>40865</v>
      </c>
      <c r="M48" s="6" t="s">
        <v>16765</v>
      </c>
      <c r="N48" s="55">
        <v>109574</v>
      </c>
      <c r="O48">
        <v>188006</v>
      </c>
      <c r="P48" s="6" t="s">
        <v>16776</v>
      </c>
      <c r="Q48" s="6" t="s">
        <v>16973</v>
      </c>
      <c r="R48">
        <v>60</v>
      </c>
      <c r="S48">
        <v>0</v>
      </c>
      <c r="T48">
        <v>-60</v>
      </c>
      <c r="U48">
        <v>120</v>
      </c>
      <c r="V48" s="6" t="s">
        <v>17004</v>
      </c>
      <c r="W48" s="6" t="s">
        <v>16946</v>
      </c>
      <c r="X48" s="55">
        <v>44669</v>
      </c>
      <c r="Y48">
        <v>10000</v>
      </c>
      <c r="Z48">
        <v>3093.93</v>
      </c>
      <c r="AA48" s="6" t="s">
        <v>16885</v>
      </c>
      <c r="AB48" s="6" t="s">
        <v>16947</v>
      </c>
      <c r="AD48" s="6" t="s">
        <v>16765</v>
      </c>
      <c r="AE48">
        <v>20741</v>
      </c>
      <c r="AF48">
        <v>16705</v>
      </c>
      <c r="AG48" s="6" t="s">
        <v>16973</v>
      </c>
      <c r="AH48" s="6" t="s">
        <v>16950</v>
      </c>
      <c r="AI48" s="6" t="s">
        <v>16951</v>
      </c>
      <c r="AJ48" s="6" t="s">
        <v>16765</v>
      </c>
      <c r="AK48" s="6" t="s">
        <v>16765</v>
      </c>
      <c r="AL48" s="6" t="s">
        <v>16765</v>
      </c>
      <c r="AM48" s="6" t="s">
        <v>16952</v>
      </c>
      <c r="AN48">
        <v>0</v>
      </c>
      <c r="AO48" s="55">
        <v>44669</v>
      </c>
      <c r="AP48" s="6" t="s">
        <v>17000</v>
      </c>
      <c r="AQ48">
        <v>0</v>
      </c>
      <c r="AR48" s="6" t="s">
        <v>17020</v>
      </c>
      <c r="AS48" s="6" t="s">
        <v>17002</v>
      </c>
      <c r="AT48" s="6" t="s">
        <v>16947</v>
      </c>
      <c r="AU48">
        <v>0</v>
      </c>
      <c r="AV48">
        <v>0</v>
      </c>
      <c r="AW48" s="6" t="s">
        <v>16956</v>
      </c>
      <c r="AX48" s="6" t="s">
        <v>17088</v>
      </c>
      <c r="AY48" s="6" t="s">
        <v>16765</v>
      </c>
      <c r="AZ48" s="6" t="s">
        <v>16958</v>
      </c>
      <c r="BA48" s="6" t="s">
        <v>16765</v>
      </c>
      <c r="BB48" s="6" t="s">
        <v>16959</v>
      </c>
      <c r="BC48" s="6" t="s">
        <v>16765</v>
      </c>
      <c r="BD48" s="6" t="s">
        <v>16960</v>
      </c>
      <c r="BE48" s="6" t="s">
        <v>16961</v>
      </c>
      <c r="BF48" s="6" t="s">
        <v>13575</v>
      </c>
      <c r="BG48" s="6" t="s">
        <v>13575</v>
      </c>
      <c r="BH48" s="6" t="s">
        <v>16959</v>
      </c>
      <c r="BI48">
        <v>0</v>
      </c>
      <c r="BJ48" s="6" t="s">
        <v>16958</v>
      </c>
      <c r="BK48">
        <v>0</v>
      </c>
      <c r="BL48" s="6" t="s">
        <v>315</v>
      </c>
      <c r="BM48" s="56">
        <f>COUNTIF($B$2:B48,B48)</f>
        <v>4</v>
      </c>
      <c r="BN48" s="6" t="str">
        <f t="shared" si="0"/>
        <v>1041-4</v>
      </c>
    </row>
    <row r="49" spans="1:66" x14ac:dyDescent="0.25">
      <c r="A49">
        <v>1</v>
      </c>
      <c r="B49">
        <v>1043</v>
      </c>
      <c r="C49" s="6" t="s">
        <v>17089</v>
      </c>
      <c r="D49">
        <v>5</v>
      </c>
      <c r="E49">
        <v>2</v>
      </c>
      <c r="F49">
        <v>20</v>
      </c>
      <c r="G49">
        <v>202</v>
      </c>
      <c r="H49" s="6" t="s">
        <v>16994</v>
      </c>
      <c r="I49">
        <v>1</v>
      </c>
      <c r="J49">
        <v>478693</v>
      </c>
      <c r="K49">
        <v>6</v>
      </c>
      <c r="L49" s="55">
        <v>43171</v>
      </c>
      <c r="M49" s="6" t="s">
        <v>16765</v>
      </c>
      <c r="N49" s="55">
        <v>44628</v>
      </c>
      <c r="O49">
        <v>118779</v>
      </c>
      <c r="P49" s="6" t="s">
        <v>16784</v>
      </c>
      <c r="Q49" s="6" t="s">
        <v>17090</v>
      </c>
      <c r="R49">
        <v>1</v>
      </c>
      <c r="S49">
        <v>0</v>
      </c>
      <c r="T49">
        <v>-1</v>
      </c>
      <c r="U49">
        <v>1248.07</v>
      </c>
      <c r="V49" s="6" t="s">
        <v>16945</v>
      </c>
      <c r="W49" s="6" t="s">
        <v>16946</v>
      </c>
      <c r="X49" s="55">
        <v>44664</v>
      </c>
      <c r="Y49">
        <v>30000</v>
      </c>
      <c r="Z49">
        <v>0</v>
      </c>
      <c r="AA49" s="6" t="s">
        <v>16765</v>
      </c>
      <c r="AB49" s="6" t="s">
        <v>16947</v>
      </c>
      <c r="AD49" s="6" t="s">
        <v>16948</v>
      </c>
      <c r="AE49">
        <v>48464</v>
      </c>
      <c r="AF49">
        <v>44089</v>
      </c>
      <c r="AG49" s="6" t="s">
        <v>16949</v>
      </c>
      <c r="AH49" s="6" t="s">
        <v>16950</v>
      </c>
      <c r="AI49" s="6" t="s">
        <v>16951</v>
      </c>
      <c r="AJ49" s="6" t="s">
        <v>16765</v>
      </c>
      <c r="AK49" s="6" t="s">
        <v>16765</v>
      </c>
      <c r="AL49" s="6" t="s">
        <v>16765</v>
      </c>
      <c r="AM49" s="6" t="s">
        <v>16952</v>
      </c>
      <c r="AN49">
        <v>0</v>
      </c>
      <c r="AO49" s="55">
        <v>44664</v>
      </c>
      <c r="AP49" s="6" t="s">
        <v>16953</v>
      </c>
      <c r="AQ49">
        <v>0</v>
      </c>
      <c r="AR49" s="6" t="s">
        <v>16954</v>
      </c>
      <c r="AS49" s="6" t="s">
        <v>16955</v>
      </c>
      <c r="AT49" s="6" t="s">
        <v>16947</v>
      </c>
      <c r="AU49">
        <v>0</v>
      </c>
      <c r="AV49">
        <v>0</v>
      </c>
      <c r="AW49" s="6" t="s">
        <v>16956</v>
      </c>
      <c r="AX49" s="6" t="s">
        <v>17091</v>
      </c>
      <c r="AY49" s="6" t="s">
        <v>16765</v>
      </c>
      <c r="AZ49" s="6" t="s">
        <v>16958</v>
      </c>
      <c r="BA49" s="6" t="s">
        <v>16765</v>
      </c>
      <c r="BB49" s="6" t="s">
        <v>16959</v>
      </c>
      <c r="BC49" s="6" t="s">
        <v>16765</v>
      </c>
      <c r="BD49" s="6" t="s">
        <v>16960</v>
      </c>
      <c r="BE49" s="6" t="s">
        <v>16961</v>
      </c>
      <c r="BF49" s="6" t="s">
        <v>13575</v>
      </c>
      <c r="BG49" s="6" t="s">
        <v>13575</v>
      </c>
      <c r="BH49" s="6" t="s">
        <v>16959</v>
      </c>
      <c r="BI49">
        <v>0</v>
      </c>
      <c r="BJ49" s="6" t="s">
        <v>16958</v>
      </c>
      <c r="BK49">
        <v>0</v>
      </c>
      <c r="BL49" s="6" t="s">
        <v>315</v>
      </c>
      <c r="BM49" s="56">
        <f>COUNTIF($B$2:B49,B49)</f>
        <v>1</v>
      </c>
      <c r="BN49" s="6" t="str">
        <f t="shared" si="0"/>
        <v>1043-1</v>
      </c>
    </row>
    <row r="50" spans="1:66" x14ac:dyDescent="0.25">
      <c r="A50">
        <v>1</v>
      </c>
      <c r="B50">
        <v>1052</v>
      </c>
      <c r="C50" s="6" t="s">
        <v>17092</v>
      </c>
      <c r="D50">
        <v>5</v>
      </c>
      <c r="E50">
        <v>1</v>
      </c>
      <c r="F50">
        <v>10</v>
      </c>
      <c r="G50">
        <v>108</v>
      </c>
      <c r="H50" s="6" t="s">
        <v>17007</v>
      </c>
      <c r="I50">
        <v>1</v>
      </c>
      <c r="J50">
        <v>482591</v>
      </c>
      <c r="K50">
        <v>6</v>
      </c>
      <c r="L50" s="55">
        <v>43175</v>
      </c>
      <c r="M50" s="6" t="s">
        <v>16765</v>
      </c>
      <c r="N50" s="55">
        <v>44736</v>
      </c>
      <c r="O50">
        <v>118779</v>
      </c>
      <c r="P50" s="6" t="s">
        <v>16784</v>
      </c>
      <c r="Q50" s="6" t="s">
        <v>17093</v>
      </c>
      <c r="R50">
        <v>1</v>
      </c>
      <c r="S50">
        <v>0</v>
      </c>
      <c r="T50">
        <v>-1</v>
      </c>
      <c r="U50">
        <v>1248.07</v>
      </c>
      <c r="V50" s="6" t="s">
        <v>16945</v>
      </c>
      <c r="W50" s="6" t="s">
        <v>16946</v>
      </c>
      <c r="X50" s="55">
        <v>44665</v>
      </c>
      <c r="Y50">
        <v>20000</v>
      </c>
      <c r="Z50">
        <v>0</v>
      </c>
      <c r="AA50" s="6" t="s">
        <v>16765</v>
      </c>
      <c r="AB50" s="6" t="s">
        <v>16947</v>
      </c>
      <c r="AD50" s="6" t="s">
        <v>16948</v>
      </c>
      <c r="AE50">
        <v>48517</v>
      </c>
      <c r="AF50">
        <v>44120</v>
      </c>
      <c r="AG50" s="6" t="s">
        <v>16949</v>
      </c>
      <c r="AH50" s="6" t="s">
        <v>16950</v>
      </c>
      <c r="AI50" s="6" t="s">
        <v>16951</v>
      </c>
      <c r="AJ50" s="6" t="s">
        <v>16765</v>
      </c>
      <c r="AK50" s="6" t="s">
        <v>16765</v>
      </c>
      <c r="AL50" s="6" t="s">
        <v>16765</v>
      </c>
      <c r="AM50" s="6" t="s">
        <v>16952</v>
      </c>
      <c r="AN50">
        <v>0</v>
      </c>
      <c r="AO50" s="55">
        <v>44665</v>
      </c>
      <c r="AP50" s="6" t="s">
        <v>16953</v>
      </c>
      <c r="AQ50">
        <v>0</v>
      </c>
      <c r="AR50" s="6" t="s">
        <v>16954</v>
      </c>
      <c r="AS50" s="6" t="s">
        <v>16955</v>
      </c>
      <c r="AT50" s="6" t="s">
        <v>16947</v>
      </c>
      <c r="AU50">
        <v>0</v>
      </c>
      <c r="AV50">
        <v>0</v>
      </c>
      <c r="AW50" s="6" t="s">
        <v>16956</v>
      </c>
      <c r="AX50" s="6" t="s">
        <v>17094</v>
      </c>
      <c r="AY50" s="6" t="s">
        <v>16765</v>
      </c>
      <c r="AZ50" s="6" t="s">
        <v>16958</v>
      </c>
      <c r="BA50" s="6" t="s">
        <v>16765</v>
      </c>
      <c r="BB50" s="6" t="s">
        <v>16959</v>
      </c>
      <c r="BC50" s="6" t="s">
        <v>16765</v>
      </c>
      <c r="BD50" s="6" t="s">
        <v>16960</v>
      </c>
      <c r="BE50" s="6" t="s">
        <v>16961</v>
      </c>
      <c r="BF50" s="6" t="s">
        <v>13575</v>
      </c>
      <c r="BG50" s="6" t="s">
        <v>13575</v>
      </c>
      <c r="BH50" s="6" t="s">
        <v>16959</v>
      </c>
      <c r="BI50">
        <v>0</v>
      </c>
      <c r="BJ50" s="6" t="s">
        <v>16958</v>
      </c>
      <c r="BK50">
        <v>0</v>
      </c>
      <c r="BL50" s="6" t="s">
        <v>315</v>
      </c>
      <c r="BM50" s="56">
        <f>COUNTIF($B$2:B50,B50)</f>
        <v>1</v>
      </c>
      <c r="BN50" s="6" t="str">
        <f t="shared" si="0"/>
        <v>1052-1</v>
      </c>
    </row>
    <row r="51" spans="1:66" x14ac:dyDescent="0.25">
      <c r="A51">
        <v>1</v>
      </c>
      <c r="B51">
        <v>1052</v>
      </c>
      <c r="C51" s="6" t="s">
        <v>17092</v>
      </c>
      <c r="D51">
        <v>5</v>
      </c>
      <c r="E51">
        <v>1</v>
      </c>
      <c r="F51">
        <v>10</v>
      </c>
      <c r="G51">
        <v>108</v>
      </c>
      <c r="H51" s="6" t="s">
        <v>17007</v>
      </c>
      <c r="I51">
        <v>1</v>
      </c>
      <c r="J51">
        <v>19417</v>
      </c>
      <c r="K51">
        <v>7</v>
      </c>
      <c r="L51" s="55">
        <v>44196</v>
      </c>
      <c r="M51" s="6" t="s">
        <v>16765</v>
      </c>
      <c r="N51" s="55">
        <v>109574</v>
      </c>
      <c r="O51">
        <v>198213</v>
      </c>
      <c r="P51" s="6" t="s">
        <v>16785</v>
      </c>
      <c r="Q51" s="6" t="s">
        <v>16973</v>
      </c>
      <c r="R51">
        <v>5</v>
      </c>
      <c r="S51">
        <v>0</v>
      </c>
      <c r="T51">
        <v>-5</v>
      </c>
      <c r="U51">
        <v>210</v>
      </c>
      <c r="V51" s="6" t="s">
        <v>16999</v>
      </c>
      <c r="W51" s="6" t="s">
        <v>16946</v>
      </c>
      <c r="X51" s="55">
        <v>44665</v>
      </c>
      <c r="Y51">
        <v>20000</v>
      </c>
      <c r="Z51">
        <v>0</v>
      </c>
      <c r="AA51" s="6" t="s">
        <v>16765</v>
      </c>
      <c r="AB51" s="6" t="s">
        <v>16947</v>
      </c>
      <c r="AD51" s="6" t="s">
        <v>16765</v>
      </c>
      <c r="AE51">
        <v>52781</v>
      </c>
      <c r="AF51">
        <v>47761</v>
      </c>
      <c r="AG51" s="6" t="s">
        <v>16973</v>
      </c>
      <c r="AH51" s="6" t="s">
        <v>16950</v>
      </c>
      <c r="AI51" s="6" t="s">
        <v>16951</v>
      </c>
      <c r="AJ51" s="6" t="s">
        <v>16765</v>
      </c>
      <c r="AK51" s="6" t="s">
        <v>16765</v>
      </c>
      <c r="AL51" s="6" t="s">
        <v>16765</v>
      </c>
      <c r="AM51" s="6" t="s">
        <v>16952</v>
      </c>
      <c r="AN51">
        <v>0</v>
      </c>
      <c r="AO51" s="55">
        <v>44665</v>
      </c>
      <c r="AP51" s="6" t="s">
        <v>17000</v>
      </c>
      <c r="AQ51">
        <v>0</v>
      </c>
      <c r="AR51" s="6" t="s">
        <v>17095</v>
      </c>
      <c r="AS51" s="6" t="s">
        <v>17002</v>
      </c>
      <c r="AT51" s="6" t="s">
        <v>16947</v>
      </c>
      <c r="AU51">
        <v>0</v>
      </c>
      <c r="AV51">
        <v>0</v>
      </c>
      <c r="AW51" s="6" t="s">
        <v>16956</v>
      </c>
      <c r="AX51" s="6" t="s">
        <v>17096</v>
      </c>
      <c r="AY51" s="6" t="s">
        <v>16765</v>
      </c>
      <c r="AZ51" s="6" t="s">
        <v>16958</v>
      </c>
      <c r="BA51" s="6" t="s">
        <v>16765</v>
      </c>
      <c r="BB51" s="6" t="s">
        <v>16959</v>
      </c>
      <c r="BC51" s="6" t="s">
        <v>16765</v>
      </c>
      <c r="BD51" s="6" t="s">
        <v>16960</v>
      </c>
      <c r="BE51" s="6" t="s">
        <v>16961</v>
      </c>
      <c r="BF51" s="6" t="s">
        <v>13575</v>
      </c>
      <c r="BG51" s="6" t="s">
        <v>13575</v>
      </c>
      <c r="BH51" s="6" t="s">
        <v>16959</v>
      </c>
      <c r="BI51">
        <v>0</v>
      </c>
      <c r="BJ51" s="6" t="s">
        <v>16958</v>
      </c>
      <c r="BK51">
        <v>0</v>
      </c>
      <c r="BL51" s="6" t="s">
        <v>315</v>
      </c>
      <c r="BM51" s="56">
        <f>COUNTIF($B$2:B51,B51)</f>
        <v>2</v>
      </c>
      <c r="BN51" s="6" t="str">
        <f t="shared" si="0"/>
        <v>1052-2</v>
      </c>
    </row>
    <row r="52" spans="1:66" x14ac:dyDescent="0.25">
      <c r="A52">
        <v>1</v>
      </c>
      <c r="B52">
        <v>1052</v>
      </c>
      <c r="C52" s="6" t="s">
        <v>17092</v>
      </c>
      <c r="D52">
        <v>5</v>
      </c>
      <c r="E52">
        <v>1</v>
      </c>
      <c r="F52">
        <v>10</v>
      </c>
      <c r="G52">
        <v>108</v>
      </c>
      <c r="H52" s="6" t="s">
        <v>17007</v>
      </c>
      <c r="I52">
        <v>1</v>
      </c>
      <c r="J52">
        <v>65724</v>
      </c>
      <c r="K52">
        <v>7</v>
      </c>
      <c r="L52" s="55">
        <v>44281</v>
      </c>
      <c r="M52" s="6" t="s">
        <v>16765</v>
      </c>
      <c r="N52" s="55">
        <v>109574</v>
      </c>
      <c r="O52">
        <v>198213</v>
      </c>
      <c r="P52" s="6" t="s">
        <v>16785</v>
      </c>
      <c r="Q52" s="6" t="s">
        <v>16973</v>
      </c>
      <c r="R52">
        <v>20</v>
      </c>
      <c r="S52">
        <v>0</v>
      </c>
      <c r="T52">
        <v>-20</v>
      </c>
      <c r="U52">
        <v>840</v>
      </c>
      <c r="V52" s="6" t="s">
        <v>16999</v>
      </c>
      <c r="W52" s="6" t="s">
        <v>16946</v>
      </c>
      <c r="X52" s="55">
        <v>44665</v>
      </c>
      <c r="Y52">
        <v>20000</v>
      </c>
      <c r="Z52">
        <v>0</v>
      </c>
      <c r="AA52" s="6" t="s">
        <v>16765</v>
      </c>
      <c r="AB52" s="6" t="s">
        <v>16947</v>
      </c>
      <c r="AD52" s="6" t="s">
        <v>16765</v>
      </c>
      <c r="AE52">
        <v>53030</v>
      </c>
      <c r="AF52">
        <v>47941</v>
      </c>
      <c r="AG52" s="6" t="s">
        <v>16973</v>
      </c>
      <c r="AH52" s="6" t="s">
        <v>16950</v>
      </c>
      <c r="AI52" s="6" t="s">
        <v>16951</v>
      </c>
      <c r="AJ52" s="6" t="s">
        <v>16765</v>
      </c>
      <c r="AK52" s="6" t="s">
        <v>16765</v>
      </c>
      <c r="AL52" s="6" t="s">
        <v>16765</v>
      </c>
      <c r="AM52" s="6" t="s">
        <v>16952</v>
      </c>
      <c r="AN52">
        <v>0</v>
      </c>
      <c r="AO52" s="55">
        <v>44665</v>
      </c>
      <c r="AP52" s="6" t="s">
        <v>17000</v>
      </c>
      <c r="AQ52">
        <v>0</v>
      </c>
      <c r="AR52" s="6" t="s">
        <v>17095</v>
      </c>
      <c r="AS52" s="6" t="s">
        <v>17002</v>
      </c>
      <c r="AT52" s="6" t="s">
        <v>16947</v>
      </c>
      <c r="AU52">
        <v>0</v>
      </c>
      <c r="AV52">
        <v>0</v>
      </c>
      <c r="AW52" s="6" t="s">
        <v>16956</v>
      </c>
      <c r="AX52" s="6" t="s">
        <v>17097</v>
      </c>
      <c r="AY52" s="6" t="s">
        <v>16765</v>
      </c>
      <c r="AZ52" s="6" t="s">
        <v>16958</v>
      </c>
      <c r="BA52" s="6" t="s">
        <v>16765</v>
      </c>
      <c r="BB52" s="6" t="s">
        <v>16959</v>
      </c>
      <c r="BC52" s="6" t="s">
        <v>16765</v>
      </c>
      <c r="BD52" s="6" t="s">
        <v>16960</v>
      </c>
      <c r="BE52" s="6" t="s">
        <v>16961</v>
      </c>
      <c r="BF52" s="6" t="s">
        <v>13575</v>
      </c>
      <c r="BG52" s="6" t="s">
        <v>13575</v>
      </c>
      <c r="BH52" s="6" t="s">
        <v>16959</v>
      </c>
      <c r="BI52">
        <v>0</v>
      </c>
      <c r="BJ52" s="6" t="s">
        <v>16958</v>
      </c>
      <c r="BK52">
        <v>0</v>
      </c>
      <c r="BL52" s="6" t="s">
        <v>315</v>
      </c>
      <c r="BM52" s="56">
        <f>COUNTIF($B$2:B52,B52)</f>
        <v>3</v>
      </c>
      <c r="BN52" s="6" t="str">
        <f t="shared" si="0"/>
        <v>1052-3</v>
      </c>
    </row>
    <row r="53" spans="1:66" x14ac:dyDescent="0.25">
      <c r="A53">
        <v>1</v>
      </c>
      <c r="B53">
        <v>1052</v>
      </c>
      <c r="C53" s="6" t="s">
        <v>17092</v>
      </c>
      <c r="D53">
        <v>5</v>
      </c>
      <c r="E53">
        <v>1</v>
      </c>
      <c r="F53">
        <v>10</v>
      </c>
      <c r="G53">
        <v>108</v>
      </c>
      <c r="H53" s="6" t="s">
        <v>17007</v>
      </c>
      <c r="I53">
        <v>1</v>
      </c>
      <c r="J53">
        <v>19417</v>
      </c>
      <c r="K53">
        <v>7</v>
      </c>
      <c r="L53" s="55">
        <v>44196</v>
      </c>
      <c r="M53" s="6" t="s">
        <v>16765</v>
      </c>
      <c r="N53" s="55">
        <v>109574</v>
      </c>
      <c r="O53">
        <v>198214</v>
      </c>
      <c r="P53" s="6" t="s">
        <v>16786</v>
      </c>
      <c r="Q53" s="6" t="s">
        <v>16973</v>
      </c>
      <c r="R53">
        <v>120</v>
      </c>
      <c r="S53">
        <v>0</v>
      </c>
      <c r="T53">
        <v>-120</v>
      </c>
      <c r="U53">
        <v>192</v>
      </c>
      <c r="V53" s="6" t="s">
        <v>17004</v>
      </c>
      <c r="W53" s="6" t="s">
        <v>16946</v>
      </c>
      <c r="X53" s="55">
        <v>44665</v>
      </c>
      <c r="Y53">
        <v>20000</v>
      </c>
      <c r="Z53">
        <v>0</v>
      </c>
      <c r="AA53" s="6" t="s">
        <v>16765</v>
      </c>
      <c r="AB53" s="6" t="s">
        <v>16947</v>
      </c>
      <c r="AD53" s="6" t="s">
        <v>16765</v>
      </c>
      <c r="AE53">
        <v>52782</v>
      </c>
      <c r="AF53">
        <v>47761</v>
      </c>
      <c r="AG53" s="6" t="s">
        <v>16973</v>
      </c>
      <c r="AH53" s="6" t="s">
        <v>16950</v>
      </c>
      <c r="AI53" s="6" t="s">
        <v>16951</v>
      </c>
      <c r="AJ53" s="6" t="s">
        <v>16765</v>
      </c>
      <c r="AK53" s="6" t="s">
        <v>16765</v>
      </c>
      <c r="AL53" s="6" t="s">
        <v>16765</v>
      </c>
      <c r="AM53" s="6" t="s">
        <v>16952</v>
      </c>
      <c r="AN53">
        <v>0</v>
      </c>
      <c r="AO53" s="55">
        <v>44665</v>
      </c>
      <c r="AP53" s="6" t="s">
        <v>17000</v>
      </c>
      <c r="AQ53">
        <v>0</v>
      </c>
      <c r="AR53" s="6" t="s">
        <v>17098</v>
      </c>
      <c r="AS53" s="6" t="s">
        <v>17002</v>
      </c>
      <c r="AT53" s="6" t="s">
        <v>16947</v>
      </c>
      <c r="AU53">
        <v>0</v>
      </c>
      <c r="AV53">
        <v>0</v>
      </c>
      <c r="AW53" s="6" t="s">
        <v>16956</v>
      </c>
      <c r="AX53" s="6" t="s">
        <v>17096</v>
      </c>
      <c r="AY53" s="6" t="s">
        <v>16765</v>
      </c>
      <c r="AZ53" s="6" t="s">
        <v>16958</v>
      </c>
      <c r="BA53" s="6" t="s">
        <v>16765</v>
      </c>
      <c r="BB53" s="6" t="s">
        <v>16959</v>
      </c>
      <c r="BC53" s="6" t="s">
        <v>16765</v>
      </c>
      <c r="BD53" s="6" t="s">
        <v>16960</v>
      </c>
      <c r="BE53" s="6" t="s">
        <v>16961</v>
      </c>
      <c r="BF53" s="6" t="s">
        <v>13575</v>
      </c>
      <c r="BG53" s="6" t="s">
        <v>13575</v>
      </c>
      <c r="BH53" s="6" t="s">
        <v>16959</v>
      </c>
      <c r="BI53">
        <v>0</v>
      </c>
      <c r="BJ53" s="6" t="s">
        <v>16958</v>
      </c>
      <c r="BK53">
        <v>0</v>
      </c>
      <c r="BL53" s="6" t="s">
        <v>315</v>
      </c>
      <c r="BM53" s="56">
        <f>COUNTIF($B$2:B53,B53)</f>
        <v>4</v>
      </c>
      <c r="BN53" s="6" t="str">
        <f t="shared" si="0"/>
        <v>1052-4</v>
      </c>
    </row>
    <row r="54" spans="1:66" x14ac:dyDescent="0.25">
      <c r="A54">
        <v>1</v>
      </c>
      <c r="B54">
        <v>1052</v>
      </c>
      <c r="C54" s="6" t="s">
        <v>17092</v>
      </c>
      <c r="D54">
        <v>5</v>
      </c>
      <c r="E54">
        <v>1</v>
      </c>
      <c r="F54">
        <v>10</v>
      </c>
      <c r="G54">
        <v>108</v>
      </c>
      <c r="H54" s="6" t="s">
        <v>17007</v>
      </c>
      <c r="I54">
        <v>1</v>
      </c>
      <c r="J54">
        <v>65724</v>
      </c>
      <c r="K54">
        <v>7</v>
      </c>
      <c r="L54" s="55">
        <v>44281</v>
      </c>
      <c r="M54" s="6" t="s">
        <v>16765</v>
      </c>
      <c r="N54" s="55">
        <v>109574</v>
      </c>
      <c r="O54">
        <v>198214</v>
      </c>
      <c r="P54" s="6" t="s">
        <v>16786</v>
      </c>
      <c r="Q54" s="6" t="s">
        <v>16973</v>
      </c>
      <c r="R54">
        <v>480</v>
      </c>
      <c r="S54">
        <v>0</v>
      </c>
      <c r="T54">
        <v>-480</v>
      </c>
      <c r="U54">
        <v>768</v>
      </c>
      <c r="V54" s="6" t="s">
        <v>17004</v>
      </c>
      <c r="W54" s="6" t="s">
        <v>16946</v>
      </c>
      <c r="X54" s="55">
        <v>44665</v>
      </c>
      <c r="Y54">
        <v>20000</v>
      </c>
      <c r="Z54">
        <v>0</v>
      </c>
      <c r="AA54" s="6" t="s">
        <v>16765</v>
      </c>
      <c r="AB54" s="6" t="s">
        <v>16947</v>
      </c>
      <c r="AD54" s="6" t="s">
        <v>16765</v>
      </c>
      <c r="AE54">
        <v>53031</v>
      </c>
      <c r="AF54">
        <v>47941</v>
      </c>
      <c r="AG54" s="6" t="s">
        <v>16973</v>
      </c>
      <c r="AH54" s="6" t="s">
        <v>16950</v>
      </c>
      <c r="AI54" s="6" t="s">
        <v>16951</v>
      </c>
      <c r="AJ54" s="6" t="s">
        <v>16765</v>
      </c>
      <c r="AK54" s="6" t="s">
        <v>16765</v>
      </c>
      <c r="AL54" s="6" t="s">
        <v>16765</v>
      </c>
      <c r="AM54" s="6" t="s">
        <v>16952</v>
      </c>
      <c r="AN54">
        <v>0</v>
      </c>
      <c r="AO54" s="55">
        <v>44665</v>
      </c>
      <c r="AP54" s="6" t="s">
        <v>17000</v>
      </c>
      <c r="AQ54">
        <v>0</v>
      </c>
      <c r="AR54" s="6" t="s">
        <v>17098</v>
      </c>
      <c r="AS54" s="6" t="s">
        <v>17002</v>
      </c>
      <c r="AT54" s="6" t="s">
        <v>16947</v>
      </c>
      <c r="AU54">
        <v>0</v>
      </c>
      <c r="AV54">
        <v>0</v>
      </c>
      <c r="AW54" s="6" t="s">
        <v>16956</v>
      </c>
      <c r="AX54" s="6" t="s">
        <v>17097</v>
      </c>
      <c r="AY54" s="6" t="s">
        <v>16765</v>
      </c>
      <c r="AZ54" s="6" t="s">
        <v>16958</v>
      </c>
      <c r="BA54" s="6" t="s">
        <v>16765</v>
      </c>
      <c r="BB54" s="6" t="s">
        <v>16959</v>
      </c>
      <c r="BC54" s="6" t="s">
        <v>16765</v>
      </c>
      <c r="BD54" s="6" t="s">
        <v>16960</v>
      </c>
      <c r="BE54" s="6" t="s">
        <v>16961</v>
      </c>
      <c r="BF54" s="6" t="s">
        <v>13575</v>
      </c>
      <c r="BG54" s="6" t="s">
        <v>13575</v>
      </c>
      <c r="BH54" s="6" t="s">
        <v>16959</v>
      </c>
      <c r="BI54">
        <v>0</v>
      </c>
      <c r="BJ54" s="6" t="s">
        <v>16958</v>
      </c>
      <c r="BK54">
        <v>0</v>
      </c>
      <c r="BL54" s="6" t="s">
        <v>315</v>
      </c>
      <c r="BM54" s="56">
        <f>COUNTIF($B$2:B54,B54)</f>
        <v>5</v>
      </c>
      <c r="BN54" s="6" t="str">
        <f t="shared" si="0"/>
        <v>1052-5</v>
      </c>
    </row>
    <row r="55" spans="1:66" x14ac:dyDescent="0.25">
      <c r="A55">
        <v>1</v>
      </c>
      <c r="B55">
        <v>1052</v>
      </c>
      <c r="C55" s="6" t="s">
        <v>17092</v>
      </c>
      <c r="D55">
        <v>5</v>
      </c>
      <c r="E55">
        <v>1</v>
      </c>
      <c r="F55">
        <v>10</v>
      </c>
      <c r="G55">
        <v>108</v>
      </c>
      <c r="H55" s="6" t="s">
        <v>17007</v>
      </c>
      <c r="I55">
        <v>1</v>
      </c>
      <c r="J55">
        <v>408112</v>
      </c>
      <c r="K55">
        <v>6</v>
      </c>
      <c r="L55" s="55">
        <v>43048</v>
      </c>
      <c r="M55" s="6" t="s">
        <v>16765</v>
      </c>
      <c r="N55" s="55">
        <v>44736</v>
      </c>
      <c r="O55">
        <v>248065</v>
      </c>
      <c r="P55" s="6" t="s">
        <v>16778</v>
      </c>
      <c r="Q55" s="6" t="s">
        <v>17099</v>
      </c>
      <c r="R55">
        <v>1</v>
      </c>
      <c r="S55">
        <v>0</v>
      </c>
      <c r="T55">
        <v>-1</v>
      </c>
      <c r="U55">
        <v>1649.52</v>
      </c>
      <c r="V55" s="6" t="s">
        <v>16945</v>
      </c>
      <c r="W55" s="6" t="s">
        <v>16946</v>
      </c>
      <c r="X55" s="55">
        <v>44665</v>
      </c>
      <c r="Y55">
        <v>20000</v>
      </c>
      <c r="Z55">
        <v>0</v>
      </c>
      <c r="AA55" s="6" t="s">
        <v>16765</v>
      </c>
      <c r="AB55" s="6" t="s">
        <v>16947</v>
      </c>
      <c r="AD55" s="6" t="s">
        <v>16948</v>
      </c>
      <c r="AE55">
        <v>47636</v>
      </c>
      <c r="AF55">
        <v>43376</v>
      </c>
      <c r="AG55" s="6" t="s">
        <v>16949</v>
      </c>
      <c r="AH55" s="6" t="s">
        <v>16950</v>
      </c>
      <c r="AI55" s="6" t="s">
        <v>16951</v>
      </c>
      <c r="AJ55" s="6" t="s">
        <v>16765</v>
      </c>
      <c r="AK55" s="6" t="s">
        <v>16765</v>
      </c>
      <c r="AL55" s="6" t="s">
        <v>16765</v>
      </c>
      <c r="AM55" s="6" t="s">
        <v>16952</v>
      </c>
      <c r="AN55">
        <v>0</v>
      </c>
      <c r="AO55" s="55">
        <v>44665</v>
      </c>
      <c r="AP55" s="6" t="s">
        <v>16953</v>
      </c>
      <c r="AQ55">
        <v>0</v>
      </c>
      <c r="AR55" s="6" t="s">
        <v>16997</v>
      </c>
      <c r="AS55" s="6" t="s">
        <v>16955</v>
      </c>
      <c r="AT55" s="6" t="s">
        <v>16947</v>
      </c>
      <c r="AU55">
        <v>0</v>
      </c>
      <c r="AV55">
        <v>0</v>
      </c>
      <c r="AW55" s="6" t="s">
        <v>16956</v>
      </c>
      <c r="AX55" s="6" t="s">
        <v>17081</v>
      </c>
      <c r="AY55" s="6" t="s">
        <v>16765</v>
      </c>
      <c r="AZ55" s="6" t="s">
        <v>16958</v>
      </c>
      <c r="BA55" s="6" t="s">
        <v>16765</v>
      </c>
      <c r="BB55" s="6" t="s">
        <v>16959</v>
      </c>
      <c r="BC55" s="6" t="s">
        <v>16765</v>
      </c>
      <c r="BD55" s="6" t="s">
        <v>16960</v>
      </c>
      <c r="BE55" s="6" t="s">
        <v>16961</v>
      </c>
      <c r="BF55" s="6" t="s">
        <v>13575</v>
      </c>
      <c r="BG55" s="6" t="s">
        <v>13575</v>
      </c>
      <c r="BH55" s="6" t="s">
        <v>16959</v>
      </c>
      <c r="BI55">
        <v>0</v>
      </c>
      <c r="BJ55" s="6" t="s">
        <v>16958</v>
      </c>
      <c r="BK55">
        <v>0</v>
      </c>
      <c r="BL55" s="6" t="s">
        <v>315</v>
      </c>
      <c r="BM55" s="56">
        <f>COUNTIF($B$2:B55,B55)</f>
        <v>6</v>
      </c>
      <c r="BN55" s="6" t="str">
        <f t="shared" si="0"/>
        <v>1052-6</v>
      </c>
    </row>
    <row r="56" spans="1:66" x14ac:dyDescent="0.25">
      <c r="A56">
        <v>1</v>
      </c>
      <c r="B56">
        <v>1109</v>
      </c>
      <c r="C56" s="6" t="s">
        <v>17100</v>
      </c>
      <c r="D56">
        <v>5</v>
      </c>
      <c r="E56">
        <v>1</v>
      </c>
      <c r="F56">
        <v>10</v>
      </c>
      <c r="G56">
        <v>105</v>
      </c>
      <c r="H56" s="6" t="s">
        <v>16943</v>
      </c>
      <c r="I56">
        <v>1</v>
      </c>
      <c r="J56">
        <v>714674</v>
      </c>
      <c r="K56">
        <v>6</v>
      </c>
      <c r="L56" s="55">
        <v>43594</v>
      </c>
      <c r="M56" s="6" t="s">
        <v>16765</v>
      </c>
      <c r="N56" s="55">
        <v>44706</v>
      </c>
      <c r="O56">
        <v>118784</v>
      </c>
      <c r="P56" s="6" t="s">
        <v>16764</v>
      </c>
      <c r="Q56" s="6" t="s">
        <v>17101</v>
      </c>
      <c r="R56">
        <v>1</v>
      </c>
      <c r="S56">
        <v>0</v>
      </c>
      <c r="T56">
        <v>-1</v>
      </c>
      <c r="U56">
        <v>1651</v>
      </c>
      <c r="V56" s="6" t="s">
        <v>16945</v>
      </c>
      <c r="W56" s="6" t="s">
        <v>16946</v>
      </c>
      <c r="X56" s="55">
        <v>44669</v>
      </c>
      <c r="Y56">
        <v>10000</v>
      </c>
      <c r="Z56">
        <v>2206.73</v>
      </c>
      <c r="AA56" s="6" t="s">
        <v>16965</v>
      </c>
      <c r="AB56" s="6" t="s">
        <v>16947</v>
      </c>
      <c r="AD56" s="6" t="s">
        <v>16948</v>
      </c>
      <c r="AE56">
        <v>50833</v>
      </c>
      <c r="AF56">
        <v>46098</v>
      </c>
      <c r="AG56" s="6" t="s">
        <v>16949</v>
      </c>
      <c r="AH56" s="6" t="s">
        <v>16950</v>
      </c>
      <c r="AI56" s="6" t="s">
        <v>16951</v>
      </c>
      <c r="AJ56" s="6" t="s">
        <v>16765</v>
      </c>
      <c r="AK56" s="6" t="s">
        <v>16765</v>
      </c>
      <c r="AL56" s="6" t="s">
        <v>16765</v>
      </c>
      <c r="AM56" s="6" t="s">
        <v>16952</v>
      </c>
      <c r="AN56">
        <v>0</v>
      </c>
      <c r="AO56" s="55">
        <v>44669</v>
      </c>
      <c r="AP56" s="6" t="s">
        <v>16953</v>
      </c>
      <c r="AQ56">
        <v>0</v>
      </c>
      <c r="AR56" s="6" t="s">
        <v>16954</v>
      </c>
      <c r="AS56" s="6" t="s">
        <v>16955</v>
      </c>
      <c r="AT56" s="6" t="s">
        <v>16947</v>
      </c>
      <c r="AU56">
        <v>0</v>
      </c>
      <c r="AV56">
        <v>0</v>
      </c>
      <c r="AW56" s="6" t="s">
        <v>16956</v>
      </c>
      <c r="AX56" s="6" t="s">
        <v>17102</v>
      </c>
      <c r="AY56" s="6" t="s">
        <v>16765</v>
      </c>
      <c r="AZ56" s="6" t="s">
        <v>16958</v>
      </c>
      <c r="BA56" s="6" t="s">
        <v>16765</v>
      </c>
      <c r="BB56" s="6" t="s">
        <v>16959</v>
      </c>
      <c r="BC56" s="6" t="s">
        <v>16765</v>
      </c>
      <c r="BD56" s="6" t="s">
        <v>16960</v>
      </c>
      <c r="BE56" s="6" t="s">
        <v>16961</v>
      </c>
      <c r="BF56" s="6" t="s">
        <v>13575</v>
      </c>
      <c r="BG56" s="6" t="s">
        <v>13575</v>
      </c>
      <c r="BH56" s="6" t="s">
        <v>16959</v>
      </c>
      <c r="BI56">
        <v>0</v>
      </c>
      <c r="BJ56" s="6" t="s">
        <v>16958</v>
      </c>
      <c r="BK56">
        <v>0</v>
      </c>
      <c r="BL56" s="6" t="s">
        <v>315</v>
      </c>
      <c r="BM56" s="56">
        <f>COUNTIF($B$2:B56,B56)</f>
        <v>1</v>
      </c>
      <c r="BN56" s="6" t="str">
        <f t="shared" si="0"/>
        <v>1109-1</v>
      </c>
    </row>
    <row r="57" spans="1:66" x14ac:dyDescent="0.25">
      <c r="A57">
        <v>1</v>
      </c>
      <c r="B57">
        <v>1117</v>
      </c>
      <c r="C57" s="6" t="s">
        <v>17103</v>
      </c>
      <c r="D57">
        <v>5</v>
      </c>
      <c r="E57">
        <v>1</v>
      </c>
      <c r="F57">
        <v>10</v>
      </c>
      <c r="G57">
        <v>108</v>
      </c>
      <c r="H57" s="6" t="s">
        <v>17007</v>
      </c>
      <c r="I57">
        <v>1</v>
      </c>
      <c r="J57">
        <v>782635</v>
      </c>
      <c r="K57">
        <v>6</v>
      </c>
      <c r="L57" s="55">
        <v>43718</v>
      </c>
      <c r="M57" s="6" t="s">
        <v>16765</v>
      </c>
      <c r="N57" s="55">
        <v>44568</v>
      </c>
      <c r="O57">
        <v>118779</v>
      </c>
      <c r="P57" s="6" t="s">
        <v>16784</v>
      </c>
      <c r="Q57" s="6" t="s">
        <v>17104</v>
      </c>
      <c r="R57">
        <v>1</v>
      </c>
      <c r="S57">
        <v>0</v>
      </c>
      <c r="T57">
        <v>-1</v>
      </c>
      <c r="U57">
        <v>1248.07</v>
      </c>
      <c r="V57" s="6" t="s">
        <v>16945</v>
      </c>
      <c r="W57" s="6" t="s">
        <v>16946</v>
      </c>
      <c r="X57" s="55">
        <v>44665</v>
      </c>
      <c r="Y57">
        <v>0</v>
      </c>
      <c r="Z57">
        <v>0</v>
      </c>
      <c r="AA57" s="6" t="s">
        <v>16765</v>
      </c>
      <c r="AB57" s="6" t="s">
        <v>16947</v>
      </c>
      <c r="AD57" s="6" t="s">
        <v>16948</v>
      </c>
      <c r="AE57">
        <v>51496</v>
      </c>
      <c r="AF57">
        <v>46669</v>
      </c>
      <c r="AG57" s="6" t="s">
        <v>16949</v>
      </c>
      <c r="AH57" s="6" t="s">
        <v>16950</v>
      </c>
      <c r="AI57" s="6" t="s">
        <v>16951</v>
      </c>
      <c r="AJ57" s="6" t="s">
        <v>16765</v>
      </c>
      <c r="AK57" s="6" t="s">
        <v>16765</v>
      </c>
      <c r="AL57" s="6" t="s">
        <v>16765</v>
      </c>
      <c r="AM57" s="6" t="s">
        <v>16952</v>
      </c>
      <c r="AN57">
        <v>0</v>
      </c>
      <c r="AO57" s="55">
        <v>44665</v>
      </c>
      <c r="AP57" s="6" t="s">
        <v>16953</v>
      </c>
      <c r="AQ57">
        <v>0</v>
      </c>
      <c r="AR57" s="6" t="s">
        <v>16954</v>
      </c>
      <c r="AS57" s="6" t="s">
        <v>16955</v>
      </c>
      <c r="AT57" s="6" t="s">
        <v>16947</v>
      </c>
      <c r="AU57">
        <v>0</v>
      </c>
      <c r="AV57">
        <v>0</v>
      </c>
      <c r="AW57" s="6" t="s">
        <v>16956</v>
      </c>
      <c r="AX57" s="6" t="s">
        <v>17105</v>
      </c>
      <c r="AY57" s="6" t="s">
        <v>16765</v>
      </c>
      <c r="AZ57" s="6" t="s">
        <v>16958</v>
      </c>
      <c r="BA57" s="6" t="s">
        <v>16765</v>
      </c>
      <c r="BB57" s="6" t="s">
        <v>16959</v>
      </c>
      <c r="BC57" s="6" t="s">
        <v>16765</v>
      </c>
      <c r="BD57" s="6" t="s">
        <v>16960</v>
      </c>
      <c r="BE57" s="6" t="s">
        <v>16961</v>
      </c>
      <c r="BF57" s="6" t="s">
        <v>13575</v>
      </c>
      <c r="BG57" s="6" t="s">
        <v>13575</v>
      </c>
      <c r="BH57" s="6" t="s">
        <v>16959</v>
      </c>
      <c r="BI57">
        <v>0</v>
      </c>
      <c r="BJ57" s="6" t="s">
        <v>16958</v>
      </c>
      <c r="BK57">
        <v>0</v>
      </c>
      <c r="BL57" s="6" t="s">
        <v>315</v>
      </c>
      <c r="BM57" s="56">
        <f>COUNTIF($B$2:B57,B57)</f>
        <v>1</v>
      </c>
      <c r="BN57" s="6" t="str">
        <f t="shared" si="0"/>
        <v>1117-1</v>
      </c>
    </row>
    <row r="58" spans="1:66" x14ac:dyDescent="0.25">
      <c r="A58">
        <v>1</v>
      </c>
      <c r="B58">
        <v>1117</v>
      </c>
      <c r="C58" s="6" t="s">
        <v>17103</v>
      </c>
      <c r="D58">
        <v>5</v>
      </c>
      <c r="E58">
        <v>1</v>
      </c>
      <c r="F58">
        <v>10</v>
      </c>
      <c r="G58">
        <v>108</v>
      </c>
      <c r="H58" s="6" t="s">
        <v>17007</v>
      </c>
      <c r="I58">
        <v>1</v>
      </c>
      <c r="J58">
        <v>405746</v>
      </c>
      <c r="K58">
        <v>6</v>
      </c>
      <c r="L58" s="55">
        <v>43046</v>
      </c>
      <c r="M58" s="6" t="s">
        <v>16765</v>
      </c>
      <c r="N58" s="55">
        <v>109574</v>
      </c>
      <c r="O58">
        <v>198213</v>
      </c>
      <c r="P58" s="6" t="s">
        <v>16785</v>
      </c>
      <c r="Q58" s="6" t="s">
        <v>16973</v>
      </c>
      <c r="R58">
        <v>50</v>
      </c>
      <c r="S58">
        <v>0</v>
      </c>
      <c r="T58">
        <v>-50</v>
      </c>
      <c r="U58">
        <v>2100</v>
      </c>
      <c r="V58" s="6" t="s">
        <v>16999</v>
      </c>
      <c r="W58" s="6" t="s">
        <v>16946</v>
      </c>
      <c r="X58" s="55">
        <v>44665</v>
      </c>
      <c r="Y58">
        <v>0</v>
      </c>
      <c r="Z58">
        <v>0</v>
      </c>
      <c r="AA58" s="6" t="s">
        <v>16765</v>
      </c>
      <c r="AB58" s="6" t="s">
        <v>16947</v>
      </c>
      <c r="AD58" s="6" t="s">
        <v>16765</v>
      </c>
      <c r="AE58">
        <v>47599</v>
      </c>
      <c r="AF58">
        <v>43331</v>
      </c>
      <c r="AG58" s="6" t="s">
        <v>16973</v>
      </c>
      <c r="AH58" s="6" t="s">
        <v>16950</v>
      </c>
      <c r="AI58" s="6" t="s">
        <v>16951</v>
      </c>
      <c r="AJ58" s="6" t="s">
        <v>16765</v>
      </c>
      <c r="AK58" s="6" t="s">
        <v>16765</v>
      </c>
      <c r="AL58" s="6" t="s">
        <v>16765</v>
      </c>
      <c r="AM58" s="6" t="s">
        <v>16952</v>
      </c>
      <c r="AN58">
        <v>0</v>
      </c>
      <c r="AO58" s="55">
        <v>44665</v>
      </c>
      <c r="AP58" s="6" t="s">
        <v>17000</v>
      </c>
      <c r="AQ58">
        <v>0</v>
      </c>
      <c r="AR58" s="6" t="s">
        <v>17095</v>
      </c>
      <c r="AS58" s="6" t="s">
        <v>17002</v>
      </c>
      <c r="AT58" s="6" t="s">
        <v>16947</v>
      </c>
      <c r="AU58">
        <v>0</v>
      </c>
      <c r="AV58">
        <v>0</v>
      </c>
      <c r="AW58" s="6" t="s">
        <v>16956</v>
      </c>
      <c r="AX58" s="6" t="s">
        <v>17106</v>
      </c>
      <c r="AY58" s="6" t="s">
        <v>16765</v>
      </c>
      <c r="AZ58" s="6" t="s">
        <v>16958</v>
      </c>
      <c r="BA58" s="6" t="s">
        <v>16765</v>
      </c>
      <c r="BB58" s="6" t="s">
        <v>16959</v>
      </c>
      <c r="BC58" s="6" t="s">
        <v>16765</v>
      </c>
      <c r="BD58" s="6" t="s">
        <v>16960</v>
      </c>
      <c r="BE58" s="6" t="s">
        <v>16961</v>
      </c>
      <c r="BF58" s="6" t="s">
        <v>13575</v>
      </c>
      <c r="BG58" s="6" t="s">
        <v>13575</v>
      </c>
      <c r="BH58" s="6" t="s">
        <v>16959</v>
      </c>
      <c r="BI58">
        <v>0</v>
      </c>
      <c r="BJ58" s="6" t="s">
        <v>16958</v>
      </c>
      <c r="BK58">
        <v>0</v>
      </c>
      <c r="BL58" s="6" t="s">
        <v>315</v>
      </c>
      <c r="BM58" s="56">
        <f>COUNTIF($B$2:B58,B58)</f>
        <v>2</v>
      </c>
      <c r="BN58" s="6" t="str">
        <f t="shared" si="0"/>
        <v>1117-2</v>
      </c>
    </row>
    <row r="59" spans="1:66" x14ac:dyDescent="0.25">
      <c r="A59">
        <v>1</v>
      </c>
      <c r="B59">
        <v>1117</v>
      </c>
      <c r="C59" s="6" t="s">
        <v>17103</v>
      </c>
      <c r="D59">
        <v>5</v>
      </c>
      <c r="E59">
        <v>1</v>
      </c>
      <c r="F59">
        <v>10</v>
      </c>
      <c r="G59">
        <v>108</v>
      </c>
      <c r="H59" s="6" t="s">
        <v>17007</v>
      </c>
      <c r="I59">
        <v>1</v>
      </c>
      <c r="J59">
        <v>405746</v>
      </c>
      <c r="K59">
        <v>6</v>
      </c>
      <c r="L59" s="55">
        <v>43046</v>
      </c>
      <c r="M59" s="6" t="s">
        <v>16765</v>
      </c>
      <c r="N59" s="55">
        <v>109574</v>
      </c>
      <c r="O59">
        <v>198214</v>
      </c>
      <c r="P59" s="6" t="s">
        <v>16786</v>
      </c>
      <c r="Q59" s="6" t="s">
        <v>16973</v>
      </c>
      <c r="R59">
        <v>1200</v>
      </c>
      <c r="S59">
        <v>0</v>
      </c>
      <c r="T59">
        <v>-1200</v>
      </c>
      <c r="U59">
        <v>1920</v>
      </c>
      <c r="V59" s="6" t="s">
        <v>17004</v>
      </c>
      <c r="W59" s="6" t="s">
        <v>16946</v>
      </c>
      <c r="X59" s="55">
        <v>44665</v>
      </c>
      <c r="Y59">
        <v>0</v>
      </c>
      <c r="Z59">
        <v>0</v>
      </c>
      <c r="AA59" s="6" t="s">
        <v>16765</v>
      </c>
      <c r="AB59" s="6" t="s">
        <v>16947</v>
      </c>
      <c r="AD59" s="6" t="s">
        <v>16765</v>
      </c>
      <c r="AE59">
        <v>47600</v>
      </c>
      <c r="AF59">
        <v>43331</v>
      </c>
      <c r="AG59" s="6" t="s">
        <v>16973</v>
      </c>
      <c r="AH59" s="6" t="s">
        <v>16950</v>
      </c>
      <c r="AI59" s="6" t="s">
        <v>16951</v>
      </c>
      <c r="AJ59" s="6" t="s">
        <v>16765</v>
      </c>
      <c r="AK59" s="6" t="s">
        <v>16765</v>
      </c>
      <c r="AL59" s="6" t="s">
        <v>16765</v>
      </c>
      <c r="AM59" s="6" t="s">
        <v>16952</v>
      </c>
      <c r="AN59">
        <v>0</v>
      </c>
      <c r="AO59" s="55">
        <v>44665</v>
      </c>
      <c r="AP59" s="6" t="s">
        <v>17000</v>
      </c>
      <c r="AQ59">
        <v>0</v>
      </c>
      <c r="AR59" s="6" t="s">
        <v>17098</v>
      </c>
      <c r="AS59" s="6" t="s">
        <v>17002</v>
      </c>
      <c r="AT59" s="6" t="s">
        <v>16947</v>
      </c>
      <c r="AU59">
        <v>0</v>
      </c>
      <c r="AV59">
        <v>0</v>
      </c>
      <c r="AW59" s="6" t="s">
        <v>16956</v>
      </c>
      <c r="AX59" s="6" t="s">
        <v>17106</v>
      </c>
      <c r="AY59" s="6" t="s">
        <v>16765</v>
      </c>
      <c r="AZ59" s="6" t="s">
        <v>16958</v>
      </c>
      <c r="BA59" s="6" t="s">
        <v>16765</v>
      </c>
      <c r="BB59" s="6" t="s">
        <v>16959</v>
      </c>
      <c r="BC59" s="6" t="s">
        <v>16765</v>
      </c>
      <c r="BD59" s="6" t="s">
        <v>16960</v>
      </c>
      <c r="BE59" s="6" t="s">
        <v>16961</v>
      </c>
      <c r="BF59" s="6" t="s">
        <v>13575</v>
      </c>
      <c r="BG59" s="6" t="s">
        <v>13575</v>
      </c>
      <c r="BH59" s="6" t="s">
        <v>16959</v>
      </c>
      <c r="BI59">
        <v>0</v>
      </c>
      <c r="BJ59" s="6" t="s">
        <v>16958</v>
      </c>
      <c r="BK59">
        <v>0</v>
      </c>
      <c r="BL59" s="6" t="s">
        <v>315</v>
      </c>
      <c r="BM59" s="56">
        <f>COUNTIF($B$2:B59,B59)</f>
        <v>3</v>
      </c>
      <c r="BN59" s="6" t="str">
        <f t="shared" si="0"/>
        <v>1117-3</v>
      </c>
    </row>
    <row r="60" spans="1:66" x14ac:dyDescent="0.25">
      <c r="A60">
        <v>1</v>
      </c>
      <c r="B60">
        <v>1117</v>
      </c>
      <c r="C60" s="6" t="s">
        <v>17103</v>
      </c>
      <c r="D60">
        <v>5</v>
      </c>
      <c r="E60">
        <v>1</v>
      </c>
      <c r="F60">
        <v>10</v>
      </c>
      <c r="G60">
        <v>108</v>
      </c>
      <c r="H60" s="6" t="s">
        <v>17007</v>
      </c>
      <c r="I60">
        <v>1</v>
      </c>
      <c r="J60">
        <v>565331</v>
      </c>
      <c r="K60">
        <v>6</v>
      </c>
      <c r="L60" s="55">
        <v>43333</v>
      </c>
      <c r="M60" s="6" t="s">
        <v>16765</v>
      </c>
      <c r="N60" s="55">
        <v>44568</v>
      </c>
      <c r="O60">
        <v>248065</v>
      </c>
      <c r="P60" s="6" t="s">
        <v>16778</v>
      </c>
      <c r="Q60" s="6" t="s">
        <v>17107</v>
      </c>
      <c r="R60">
        <v>1</v>
      </c>
      <c r="S60">
        <v>0</v>
      </c>
      <c r="T60">
        <v>-1</v>
      </c>
      <c r="U60">
        <v>1649.52</v>
      </c>
      <c r="V60" s="6" t="s">
        <v>16945</v>
      </c>
      <c r="W60" s="6" t="s">
        <v>16946</v>
      </c>
      <c r="X60" s="55">
        <v>44665</v>
      </c>
      <c r="Y60">
        <v>0</v>
      </c>
      <c r="Z60">
        <v>0</v>
      </c>
      <c r="AA60" s="6" t="s">
        <v>16765</v>
      </c>
      <c r="AB60" s="6" t="s">
        <v>16947</v>
      </c>
      <c r="AD60" s="6" t="s">
        <v>16948</v>
      </c>
      <c r="AE60">
        <v>49427</v>
      </c>
      <c r="AF60">
        <v>44872</v>
      </c>
      <c r="AG60" s="6" t="s">
        <v>16949</v>
      </c>
      <c r="AH60" s="6" t="s">
        <v>16950</v>
      </c>
      <c r="AI60" s="6" t="s">
        <v>16951</v>
      </c>
      <c r="AJ60" s="6" t="s">
        <v>16765</v>
      </c>
      <c r="AK60" s="6" t="s">
        <v>16765</v>
      </c>
      <c r="AL60" s="6" t="s">
        <v>16765</v>
      </c>
      <c r="AM60" s="6" t="s">
        <v>16952</v>
      </c>
      <c r="AN60">
        <v>0</v>
      </c>
      <c r="AO60" s="55">
        <v>44665</v>
      </c>
      <c r="AP60" s="6" t="s">
        <v>16953</v>
      </c>
      <c r="AQ60">
        <v>0</v>
      </c>
      <c r="AR60" s="6" t="s">
        <v>16997</v>
      </c>
      <c r="AS60" s="6" t="s">
        <v>16955</v>
      </c>
      <c r="AT60" s="6" t="s">
        <v>16947</v>
      </c>
      <c r="AU60">
        <v>0</v>
      </c>
      <c r="AV60">
        <v>0</v>
      </c>
      <c r="AW60" s="6" t="s">
        <v>16956</v>
      </c>
      <c r="AX60" s="6" t="s">
        <v>17108</v>
      </c>
      <c r="AY60" s="6" t="s">
        <v>16765</v>
      </c>
      <c r="AZ60" s="6" t="s">
        <v>16958</v>
      </c>
      <c r="BA60" s="6" t="s">
        <v>16765</v>
      </c>
      <c r="BB60" s="6" t="s">
        <v>16959</v>
      </c>
      <c r="BC60" s="6" t="s">
        <v>16765</v>
      </c>
      <c r="BD60" s="6" t="s">
        <v>16960</v>
      </c>
      <c r="BE60" s="6" t="s">
        <v>16961</v>
      </c>
      <c r="BF60" s="6" t="s">
        <v>13575</v>
      </c>
      <c r="BG60" s="6" t="s">
        <v>13575</v>
      </c>
      <c r="BH60" s="6" t="s">
        <v>16959</v>
      </c>
      <c r="BI60">
        <v>0</v>
      </c>
      <c r="BJ60" s="6" t="s">
        <v>16958</v>
      </c>
      <c r="BK60">
        <v>0</v>
      </c>
      <c r="BL60" s="6" t="s">
        <v>315</v>
      </c>
      <c r="BM60" s="56">
        <f>COUNTIF($B$2:B60,B60)</f>
        <v>4</v>
      </c>
      <c r="BN60" s="6" t="str">
        <f t="shared" si="0"/>
        <v>1117-4</v>
      </c>
    </row>
    <row r="61" spans="1:66" x14ac:dyDescent="0.25">
      <c r="A61">
        <v>1</v>
      </c>
      <c r="B61">
        <v>1117</v>
      </c>
      <c r="C61" s="6" t="s">
        <v>17103</v>
      </c>
      <c r="D61">
        <v>5</v>
      </c>
      <c r="E61">
        <v>1</v>
      </c>
      <c r="F61">
        <v>10</v>
      </c>
      <c r="G61">
        <v>108</v>
      </c>
      <c r="H61" s="6" t="s">
        <v>17007</v>
      </c>
      <c r="I61">
        <v>1</v>
      </c>
      <c r="J61">
        <v>782636</v>
      </c>
      <c r="K61">
        <v>6</v>
      </c>
      <c r="L61" s="55">
        <v>43718</v>
      </c>
      <c r="M61" s="6" t="s">
        <v>16765</v>
      </c>
      <c r="N61" s="55">
        <v>44568</v>
      </c>
      <c r="O61">
        <v>248065</v>
      </c>
      <c r="P61" s="6" t="s">
        <v>16778</v>
      </c>
      <c r="Q61" s="6" t="s">
        <v>17109</v>
      </c>
      <c r="R61">
        <v>1</v>
      </c>
      <c r="S61">
        <v>0</v>
      </c>
      <c r="T61">
        <v>-1</v>
      </c>
      <c r="U61">
        <v>1649.52</v>
      </c>
      <c r="V61" s="6" t="s">
        <v>16945</v>
      </c>
      <c r="W61" s="6" t="s">
        <v>16946</v>
      </c>
      <c r="X61" s="55">
        <v>44665</v>
      </c>
      <c r="Y61">
        <v>0</v>
      </c>
      <c r="Z61">
        <v>0</v>
      </c>
      <c r="AA61" s="6" t="s">
        <v>16765</v>
      </c>
      <c r="AB61" s="6" t="s">
        <v>16947</v>
      </c>
      <c r="AD61" s="6" t="s">
        <v>16948</v>
      </c>
      <c r="AE61">
        <v>51497</v>
      </c>
      <c r="AF61">
        <v>46670</v>
      </c>
      <c r="AG61" s="6" t="s">
        <v>16949</v>
      </c>
      <c r="AH61" s="6" t="s">
        <v>16950</v>
      </c>
      <c r="AI61" s="6" t="s">
        <v>16951</v>
      </c>
      <c r="AJ61" s="6" t="s">
        <v>16765</v>
      </c>
      <c r="AK61" s="6" t="s">
        <v>16765</v>
      </c>
      <c r="AL61" s="6" t="s">
        <v>16765</v>
      </c>
      <c r="AM61" s="6" t="s">
        <v>16952</v>
      </c>
      <c r="AN61">
        <v>0</v>
      </c>
      <c r="AO61" s="55">
        <v>44665</v>
      </c>
      <c r="AP61" s="6" t="s">
        <v>16953</v>
      </c>
      <c r="AQ61">
        <v>0</v>
      </c>
      <c r="AR61" s="6" t="s">
        <v>16997</v>
      </c>
      <c r="AS61" s="6" t="s">
        <v>16955</v>
      </c>
      <c r="AT61" s="6" t="s">
        <v>16947</v>
      </c>
      <c r="AU61">
        <v>0</v>
      </c>
      <c r="AV61">
        <v>0</v>
      </c>
      <c r="AW61" s="6" t="s">
        <v>16956</v>
      </c>
      <c r="AX61" s="6" t="s">
        <v>17105</v>
      </c>
      <c r="AY61" s="6" t="s">
        <v>16765</v>
      </c>
      <c r="AZ61" s="6" t="s">
        <v>16958</v>
      </c>
      <c r="BA61" s="6" t="s">
        <v>16765</v>
      </c>
      <c r="BB61" s="6" t="s">
        <v>16959</v>
      </c>
      <c r="BC61" s="6" t="s">
        <v>16765</v>
      </c>
      <c r="BD61" s="6" t="s">
        <v>16960</v>
      </c>
      <c r="BE61" s="6" t="s">
        <v>16961</v>
      </c>
      <c r="BF61" s="6" t="s">
        <v>13575</v>
      </c>
      <c r="BG61" s="6" t="s">
        <v>13575</v>
      </c>
      <c r="BH61" s="6" t="s">
        <v>16959</v>
      </c>
      <c r="BI61">
        <v>0</v>
      </c>
      <c r="BJ61" s="6" t="s">
        <v>16958</v>
      </c>
      <c r="BK61">
        <v>0</v>
      </c>
      <c r="BL61" s="6" t="s">
        <v>315</v>
      </c>
      <c r="BM61" s="56">
        <f>COUNTIF($B$2:B61,B61)</f>
        <v>5</v>
      </c>
      <c r="BN61" s="6" t="str">
        <f t="shared" si="0"/>
        <v>1117-5</v>
      </c>
    </row>
    <row r="62" spans="1:66" x14ac:dyDescent="0.25">
      <c r="A62">
        <v>1</v>
      </c>
      <c r="B62">
        <v>1136</v>
      </c>
      <c r="C62" s="6" t="s">
        <v>17110</v>
      </c>
      <c r="D62">
        <v>5</v>
      </c>
      <c r="E62">
        <v>3</v>
      </c>
      <c r="F62">
        <v>30</v>
      </c>
      <c r="G62">
        <v>309</v>
      </c>
      <c r="H62" s="6" t="s">
        <v>16943</v>
      </c>
      <c r="I62">
        <v>1</v>
      </c>
      <c r="J62">
        <v>525376</v>
      </c>
      <c r="K62">
        <v>6</v>
      </c>
      <c r="L62" s="55">
        <v>43262</v>
      </c>
      <c r="M62" s="6" t="s">
        <v>16765</v>
      </c>
      <c r="N62" s="55">
        <v>44825</v>
      </c>
      <c r="O62">
        <v>118724</v>
      </c>
      <c r="P62" s="6" t="s">
        <v>16773</v>
      </c>
      <c r="Q62" s="6" t="s">
        <v>17111</v>
      </c>
      <c r="R62">
        <v>1</v>
      </c>
      <c r="S62">
        <v>0</v>
      </c>
      <c r="T62">
        <v>-1</v>
      </c>
      <c r="U62">
        <v>1141.5899999999999</v>
      </c>
      <c r="V62" s="6" t="s">
        <v>16945</v>
      </c>
      <c r="W62" s="6" t="s">
        <v>16946</v>
      </c>
      <c r="X62" s="55">
        <v>44669</v>
      </c>
      <c r="Y62">
        <v>0</v>
      </c>
      <c r="Z62">
        <v>36324.06</v>
      </c>
      <c r="AA62" s="6" t="s">
        <v>16885</v>
      </c>
      <c r="AB62" s="6" t="s">
        <v>16947</v>
      </c>
      <c r="AD62" s="6" t="s">
        <v>16948</v>
      </c>
      <c r="AE62">
        <v>49013</v>
      </c>
      <c r="AF62">
        <v>44528</v>
      </c>
      <c r="AG62" s="6" t="s">
        <v>16949</v>
      </c>
      <c r="AH62" s="6" t="s">
        <v>16950</v>
      </c>
      <c r="AI62" s="6" t="s">
        <v>16951</v>
      </c>
      <c r="AJ62" s="6" t="s">
        <v>16765</v>
      </c>
      <c r="AK62" s="6" t="s">
        <v>16765</v>
      </c>
      <c r="AL62" s="6" t="s">
        <v>16765</v>
      </c>
      <c r="AM62" s="6" t="s">
        <v>16952</v>
      </c>
      <c r="AN62">
        <v>0</v>
      </c>
      <c r="AO62" s="55">
        <v>44669</v>
      </c>
      <c r="AP62" s="6" t="s">
        <v>16953</v>
      </c>
      <c r="AQ62">
        <v>0</v>
      </c>
      <c r="AR62" s="6" t="s">
        <v>16997</v>
      </c>
      <c r="AS62" s="6" t="s">
        <v>16955</v>
      </c>
      <c r="AT62" s="6" t="s">
        <v>16947</v>
      </c>
      <c r="AU62">
        <v>0</v>
      </c>
      <c r="AV62">
        <v>0</v>
      </c>
      <c r="AW62" s="6" t="s">
        <v>16956</v>
      </c>
      <c r="AX62" s="6" t="s">
        <v>17112</v>
      </c>
      <c r="AY62" s="6" t="s">
        <v>16765</v>
      </c>
      <c r="AZ62" s="6" t="s">
        <v>16958</v>
      </c>
      <c r="BA62" s="6" t="s">
        <v>16765</v>
      </c>
      <c r="BB62" s="6" t="s">
        <v>16959</v>
      </c>
      <c r="BC62" s="6" t="s">
        <v>16765</v>
      </c>
      <c r="BD62" s="6" t="s">
        <v>16960</v>
      </c>
      <c r="BE62" s="6" t="s">
        <v>16961</v>
      </c>
      <c r="BF62" s="6" t="s">
        <v>13575</v>
      </c>
      <c r="BG62" s="6" t="s">
        <v>13575</v>
      </c>
      <c r="BH62" s="6" t="s">
        <v>16959</v>
      </c>
      <c r="BI62">
        <v>0</v>
      </c>
      <c r="BJ62" s="6" t="s">
        <v>16958</v>
      </c>
      <c r="BK62">
        <v>0</v>
      </c>
      <c r="BL62" s="6" t="s">
        <v>315</v>
      </c>
      <c r="BM62" s="56">
        <f>COUNTIF($B$2:B62,B62)</f>
        <v>1</v>
      </c>
      <c r="BN62" s="6" t="str">
        <f t="shared" si="0"/>
        <v>1136-1</v>
      </c>
    </row>
    <row r="63" spans="1:66" x14ac:dyDescent="0.25">
      <c r="A63">
        <v>1</v>
      </c>
      <c r="B63">
        <v>1136</v>
      </c>
      <c r="C63" s="6" t="s">
        <v>17110</v>
      </c>
      <c r="D63">
        <v>5</v>
      </c>
      <c r="E63">
        <v>3</v>
      </c>
      <c r="F63">
        <v>30</v>
      </c>
      <c r="G63">
        <v>309</v>
      </c>
      <c r="H63" s="6" t="s">
        <v>16943</v>
      </c>
      <c r="I63">
        <v>1</v>
      </c>
      <c r="J63">
        <v>527026</v>
      </c>
      <c r="K63">
        <v>6</v>
      </c>
      <c r="L63" s="55">
        <v>43264</v>
      </c>
      <c r="M63" s="6" t="s">
        <v>16765</v>
      </c>
      <c r="N63" s="55">
        <v>44825</v>
      </c>
      <c r="O63">
        <v>628699</v>
      </c>
      <c r="P63" s="6" t="s">
        <v>16777</v>
      </c>
      <c r="Q63" s="6" t="s">
        <v>17113</v>
      </c>
      <c r="R63">
        <v>1</v>
      </c>
      <c r="S63">
        <v>0</v>
      </c>
      <c r="T63">
        <v>-1</v>
      </c>
      <c r="U63">
        <v>1687</v>
      </c>
      <c r="V63" s="6" t="s">
        <v>16945</v>
      </c>
      <c r="W63" s="6" t="s">
        <v>16946</v>
      </c>
      <c r="X63" s="55">
        <v>44669</v>
      </c>
      <c r="Y63">
        <v>0</v>
      </c>
      <c r="Z63">
        <v>36324.06</v>
      </c>
      <c r="AA63" s="6" t="s">
        <v>16885</v>
      </c>
      <c r="AB63" s="6" t="s">
        <v>16947</v>
      </c>
      <c r="AD63" s="6" t="s">
        <v>17114</v>
      </c>
      <c r="AE63">
        <v>49045</v>
      </c>
      <c r="AF63">
        <v>44560</v>
      </c>
      <c r="AG63" s="6" t="s">
        <v>16949</v>
      </c>
      <c r="AH63" s="6" t="s">
        <v>16950</v>
      </c>
      <c r="AI63" s="6" t="s">
        <v>16951</v>
      </c>
      <c r="AJ63" s="6" t="s">
        <v>16765</v>
      </c>
      <c r="AK63" s="6" t="s">
        <v>16765</v>
      </c>
      <c r="AL63" s="6" t="s">
        <v>16765</v>
      </c>
      <c r="AM63" s="6" t="s">
        <v>16952</v>
      </c>
      <c r="AN63">
        <v>0</v>
      </c>
      <c r="AO63" s="55">
        <v>44669</v>
      </c>
      <c r="AP63" s="6" t="s">
        <v>16953</v>
      </c>
      <c r="AQ63">
        <v>0</v>
      </c>
      <c r="AR63" s="6" t="s">
        <v>16997</v>
      </c>
      <c r="AS63" s="6" t="s">
        <v>16955</v>
      </c>
      <c r="AT63" s="6" t="s">
        <v>16947</v>
      </c>
      <c r="AU63">
        <v>0</v>
      </c>
      <c r="AV63">
        <v>0</v>
      </c>
      <c r="AW63" s="6" t="s">
        <v>16956</v>
      </c>
      <c r="AX63" s="6" t="s">
        <v>17115</v>
      </c>
      <c r="AY63" s="6" t="s">
        <v>16765</v>
      </c>
      <c r="AZ63" s="6" t="s">
        <v>16958</v>
      </c>
      <c r="BA63" s="6" t="s">
        <v>16765</v>
      </c>
      <c r="BB63" s="6" t="s">
        <v>16959</v>
      </c>
      <c r="BC63" s="6" t="s">
        <v>16765</v>
      </c>
      <c r="BD63" s="6" t="s">
        <v>16960</v>
      </c>
      <c r="BE63" s="6" t="s">
        <v>16961</v>
      </c>
      <c r="BF63" s="6" t="s">
        <v>13575</v>
      </c>
      <c r="BG63" s="6" t="s">
        <v>13575</v>
      </c>
      <c r="BH63" s="6" t="s">
        <v>16959</v>
      </c>
      <c r="BI63">
        <v>0</v>
      </c>
      <c r="BJ63" s="6" t="s">
        <v>16958</v>
      </c>
      <c r="BK63">
        <v>0</v>
      </c>
      <c r="BL63" s="6" t="s">
        <v>315</v>
      </c>
      <c r="BM63" s="56">
        <f>COUNTIF($B$2:B63,B63)</f>
        <v>2</v>
      </c>
      <c r="BN63" s="6" t="str">
        <f t="shared" si="0"/>
        <v>1136-2</v>
      </c>
    </row>
    <row r="64" spans="1:66" x14ac:dyDescent="0.25">
      <c r="A64">
        <v>1</v>
      </c>
      <c r="B64">
        <v>1144</v>
      </c>
      <c r="C64" s="6" t="s">
        <v>17116</v>
      </c>
      <c r="D64">
        <v>5</v>
      </c>
      <c r="E64">
        <v>3</v>
      </c>
      <c r="F64">
        <v>30</v>
      </c>
      <c r="G64">
        <v>308</v>
      </c>
      <c r="H64" s="6" t="s">
        <v>16963</v>
      </c>
      <c r="I64">
        <v>1</v>
      </c>
      <c r="J64">
        <v>291118</v>
      </c>
      <c r="K64">
        <v>5</v>
      </c>
      <c r="L64" s="55">
        <v>41452</v>
      </c>
      <c r="M64" s="6" t="s">
        <v>16765</v>
      </c>
      <c r="N64" s="55">
        <v>44628</v>
      </c>
      <c r="O64">
        <v>118724</v>
      </c>
      <c r="P64" s="6" t="s">
        <v>16773</v>
      </c>
      <c r="Q64" s="6" t="s">
        <v>17117</v>
      </c>
      <c r="R64">
        <v>1</v>
      </c>
      <c r="S64">
        <v>0</v>
      </c>
      <c r="T64">
        <v>-1</v>
      </c>
      <c r="U64">
        <v>1141.5899999999999</v>
      </c>
      <c r="V64" s="6" t="s">
        <v>16945</v>
      </c>
      <c r="W64" s="6" t="s">
        <v>16946</v>
      </c>
      <c r="X64" s="55">
        <v>44667</v>
      </c>
      <c r="Y64">
        <v>40000</v>
      </c>
      <c r="Z64">
        <v>3043.98</v>
      </c>
      <c r="AA64" s="6" t="s">
        <v>16969</v>
      </c>
      <c r="AB64" s="6" t="s">
        <v>16947</v>
      </c>
      <c r="AD64" s="6" t="s">
        <v>17118</v>
      </c>
      <c r="AE64">
        <v>28587</v>
      </c>
      <c r="AF64">
        <v>24064</v>
      </c>
      <c r="AG64" s="6" t="s">
        <v>16949</v>
      </c>
      <c r="AH64" s="6" t="s">
        <v>16950</v>
      </c>
      <c r="AI64" s="6" t="s">
        <v>16951</v>
      </c>
      <c r="AJ64" s="6" t="s">
        <v>16765</v>
      </c>
      <c r="AK64" s="6" t="s">
        <v>16765</v>
      </c>
      <c r="AL64" s="6" t="s">
        <v>16765</v>
      </c>
      <c r="AM64" s="6" t="s">
        <v>16952</v>
      </c>
      <c r="AN64">
        <v>0</v>
      </c>
      <c r="AO64" s="55">
        <v>44667</v>
      </c>
      <c r="AP64" s="6" t="s">
        <v>16953</v>
      </c>
      <c r="AQ64">
        <v>0</v>
      </c>
      <c r="AR64" s="6" t="s">
        <v>16997</v>
      </c>
      <c r="AS64" s="6" t="s">
        <v>16955</v>
      </c>
      <c r="AT64" s="6" t="s">
        <v>16947</v>
      </c>
      <c r="AU64">
        <v>0</v>
      </c>
      <c r="AV64">
        <v>0</v>
      </c>
      <c r="AW64" s="6" t="s">
        <v>16956</v>
      </c>
      <c r="AX64" s="6" t="s">
        <v>17119</v>
      </c>
      <c r="AY64" s="6" t="s">
        <v>16765</v>
      </c>
      <c r="AZ64" s="6" t="s">
        <v>16958</v>
      </c>
      <c r="BA64" s="6" t="s">
        <v>16765</v>
      </c>
      <c r="BB64" s="6" t="s">
        <v>16959</v>
      </c>
      <c r="BC64" s="6" t="s">
        <v>16765</v>
      </c>
      <c r="BD64" s="6" t="s">
        <v>16960</v>
      </c>
      <c r="BE64" s="6" t="s">
        <v>16961</v>
      </c>
      <c r="BF64" s="6" t="s">
        <v>13575</v>
      </c>
      <c r="BG64" s="6" t="s">
        <v>13575</v>
      </c>
      <c r="BH64" s="6" t="s">
        <v>16959</v>
      </c>
      <c r="BI64">
        <v>0</v>
      </c>
      <c r="BJ64" s="6" t="s">
        <v>16958</v>
      </c>
      <c r="BK64">
        <v>0</v>
      </c>
      <c r="BL64" s="6" t="s">
        <v>315</v>
      </c>
      <c r="BM64" s="56">
        <f>COUNTIF($B$2:B64,B64)</f>
        <v>1</v>
      </c>
      <c r="BN64" s="6" t="str">
        <f t="shared" si="0"/>
        <v>1144-1</v>
      </c>
    </row>
    <row r="65" spans="1:66" x14ac:dyDescent="0.25">
      <c r="A65">
        <v>1</v>
      </c>
      <c r="B65">
        <v>1144</v>
      </c>
      <c r="C65" s="6" t="s">
        <v>17116</v>
      </c>
      <c r="D65">
        <v>5</v>
      </c>
      <c r="E65">
        <v>3</v>
      </c>
      <c r="F65">
        <v>30</v>
      </c>
      <c r="G65">
        <v>308</v>
      </c>
      <c r="H65" s="6" t="s">
        <v>16963</v>
      </c>
      <c r="I65">
        <v>1</v>
      </c>
      <c r="J65">
        <v>753139</v>
      </c>
      <c r="K65">
        <v>6</v>
      </c>
      <c r="L65" s="55">
        <v>43664</v>
      </c>
      <c r="M65" s="6" t="s">
        <v>16765</v>
      </c>
      <c r="N65" s="55">
        <v>44628</v>
      </c>
      <c r="O65">
        <v>118788</v>
      </c>
      <c r="P65" s="6" t="s">
        <v>16787</v>
      </c>
      <c r="Q65" s="6" t="s">
        <v>17120</v>
      </c>
      <c r="R65">
        <v>1</v>
      </c>
      <c r="S65">
        <v>0</v>
      </c>
      <c r="T65">
        <v>-1</v>
      </c>
      <c r="U65">
        <v>2572.9499999999998</v>
      </c>
      <c r="V65" s="6" t="s">
        <v>16945</v>
      </c>
      <c r="W65" s="6" t="s">
        <v>16946</v>
      </c>
      <c r="X65" s="55">
        <v>44667</v>
      </c>
      <c r="Y65">
        <v>40000</v>
      </c>
      <c r="Z65">
        <v>3043.98</v>
      </c>
      <c r="AA65" s="6" t="s">
        <v>16969</v>
      </c>
      <c r="AB65" s="6" t="s">
        <v>16947</v>
      </c>
      <c r="AD65" s="6" t="s">
        <v>16948</v>
      </c>
      <c r="AE65">
        <v>51252</v>
      </c>
      <c r="AF65">
        <v>46480</v>
      </c>
      <c r="AG65" s="6" t="s">
        <v>16949</v>
      </c>
      <c r="AH65" s="6" t="s">
        <v>16950</v>
      </c>
      <c r="AI65" s="6" t="s">
        <v>16951</v>
      </c>
      <c r="AJ65" s="6" t="s">
        <v>16765</v>
      </c>
      <c r="AK65" s="6" t="s">
        <v>16765</v>
      </c>
      <c r="AL65" s="6" t="s">
        <v>16765</v>
      </c>
      <c r="AM65" s="6" t="s">
        <v>16952</v>
      </c>
      <c r="AN65">
        <v>0</v>
      </c>
      <c r="AO65" s="55">
        <v>44667</v>
      </c>
      <c r="AP65" s="6" t="s">
        <v>16953</v>
      </c>
      <c r="AQ65">
        <v>0</v>
      </c>
      <c r="AR65" s="6" t="s">
        <v>16954</v>
      </c>
      <c r="AS65" s="6" t="s">
        <v>16955</v>
      </c>
      <c r="AT65" s="6" t="s">
        <v>16947</v>
      </c>
      <c r="AU65">
        <v>0</v>
      </c>
      <c r="AV65">
        <v>0</v>
      </c>
      <c r="AW65" s="6" t="s">
        <v>16956</v>
      </c>
      <c r="AX65" s="6" t="s">
        <v>17121</v>
      </c>
      <c r="AY65" s="6" t="s">
        <v>16765</v>
      </c>
      <c r="AZ65" s="6" t="s">
        <v>16958</v>
      </c>
      <c r="BA65" s="6" t="s">
        <v>16765</v>
      </c>
      <c r="BB65" s="6" t="s">
        <v>16959</v>
      </c>
      <c r="BC65" s="6" t="s">
        <v>16765</v>
      </c>
      <c r="BD65" s="6" t="s">
        <v>16960</v>
      </c>
      <c r="BE65" s="6" t="s">
        <v>16961</v>
      </c>
      <c r="BF65" s="6" t="s">
        <v>13575</v>
      </c>
      <c r="BG65" s="6" t="s">
        <v>13575</v>
      </c>
      <c r="BH65" s="6" t="s">
        <v>16959</v>
      </c>
      <c r="BI65">
        <v>0</v>
      </c>
      <c r="BJ65" s="6" t="s">
        <v>16958</v>
      </c>
      <c r="BK65">
        <v>0</v>
      </c>
      <c r="BL65" s="6" t="s">
        <v>315</v>
      </c>
      <c r="BM65" s="56">
        <f>COUNTIF($B$2:B65,B65)</f>
        <v>2</v>
      </c>
      <c r="BN65" s="6" t="str">
        <f t="shared" si="0"/>
        <v>1144-2</v>
      </c>
    </row>
    <row r="66" spans="1:66" x14ac:dyDescent="0.25">
      <c r="A66">
        <v>1</v>
      </c>
      <c r="B66">
        <v>1144</v>
      </c>
      <c r="C66" s="6" t="s">
        <v>17116</v>
      </c>
      <c r="D66">
        <v>5</v>
      </c>
      <c r="E66">
        <v>3</v>
      </c>
      <c r="F66">
        <v>30</v>
      </c>
      <c r="G66">
        <v>308</v>
      </c>
      <c r="H66" s="6" t="s">
        <v>16963</v>
      </c>
      <c r="I66">
        <v>1</v>
      </c>
      <c r="J66">
        <v>385460</v>
      </c>
      <c r="K66">
        <v>6</v>
      </c>
      <c r="L66" s="55">
        <v>43012</v>
      </c>
      <c r="M66" s="6" t="s">
        <v>16765</v>
      </c>
      <c r="N66" s="55">
        <v>44628</v>
      </c>
      <c r="O66">
        <v>286521</v>
      </c>
      <c r="P66" s="6" t="s">
        <v>16788</v>
      </c>
      <c r="Q66" s="6" t="s">
        <v>16973</v>
      </c>
      <c r="R66">
        <v>1</v>
      </c>
      <c r="S66">
        <v>0</v>
      </c>
      <c r="T66">
        <v>-1</v>
      </c>
      <c r="U66">
        <v>1374</v>
      </c>
      <c r="V66" s="6" t="s">
        <v>16974</v>
      </c>
      <c r="W66" s="6" t="s">
        <v>16946</v>
      </c>
      <c r="X66" s="55">
        <v>44667</v>
      </c>
      <c r="Y66">
        <v>40000</v>
      </c>
      <c r="Z66">
        <v>3043.98</v>
      </c>
      <c r="AA66" s="6" t="s">
        <v>16969</v>
      </c>
      <c r="AB66" s="6" t="s">
        <v>16947</v>
      </c>
      <c r="AD66" s="6" t="s">
        <v>16765</v>
      </c>
      <c r="AE66">
        <v>47265</v>
      </c>
      <c r="AF66">
        <v>43012</v>
      </c>
      <c r="AG66" s="6" t="s">
        <v>16973</v>
      </c>
      <c r="AH66" s="6" t="s">
        <v>16950</v>
      </c>
      <c r="AI66" s="6" t="s">
        <v>16951</v>
      </c>
      <c r="AJ66" s="6" t="s">
        <v>16765</v>
      </c>
      <c r="AK66" s="6" t="s">
        <v>16765</v>
      </c>
      <c r="AL66" s="6" t="s">
        <v>16765</v>
      </c>
      <c r="AM66" s="6" t="s">
        <v>16952</v>
      </c>
      <c r="AN66">
        <v>0</v>
      </c>
      <c r="AO66" s="55">
        <v>44667</v>
      </c>
      <c r="AP66" s="6" t="s">
        <v>16953</v>
      </c>
      <c r="AQ66">
        <v>0</v>
      </c>
      <c r="AR66" s="6" t="s">
        <v>16975</v>
      </c>
      <c r="AS66" s="6" t="s">
        <v>16955</v>
      </c>
      <c r="AT66" s="6" t="s">
        <v>16947</v>
      </c>
      <c r="AU66">
        <v>0</v>
      </c>
      <c r="AV66">
        <v>0</v>
      </c>
      <c r="AW66" s="6" t="s">
        <v>16956</v>
      </c>
      <c r="AX66" s="6" t="s">
        <v>17122</v>
      </c>
      <c r="AY66" s="6" t="s">
        <v>16765</v>
      </c>
      <c r="AZ66" s="6" t="s">
        <v>16958</v>
      </c>
      <c r="BA66" s="6" t="s">
        <v>16765</v>
      </c>
      <c r="BB66" s="6" t="s">
        <v>16959</v>
      </c>
      <c r="BC66" s="6" t="s">
        <v>16765</v>
      </c>
      <c r="BD66" s="6" t="s">
        <v>16960</v>
      </c>
      <c r="BE66" s="6" t="s">
        <v>16961</v>
      </c>
      <c r="BF66" s="6" t="s">
        <v>13575</v>
      </c>
      <c r="BG66" s="6" t="s">
        <v>13575</v>
      </c>
      <c r="BH66" s="6" t="s">
        <v>16959</v>
      </c>
      <c r="BI66">
        <v>0</v>
      </c>
      <c r="BJ66" s="6" t="s">
        <v>16958</v>
      </c>
      <c r="BK66">
        <v>0</v>
      </c>
      <c r="BL66" s="6" t="s">
        <v>315</v>
      </c>
      <c r="BM66" s="56">
        <f>COUNTIF($B$2:B66,B66)</f>
        <v>3</v>
      </c>
      <c r="BN66" s="6" t="str">
        <f t="shared" ref="BN66:BN129" si="1">CONCATENATE(B66,"-",BM66)</f>
        <v>1144-3</v>
      </c>
    </row>
    <row r="67" spans="1:66" x14ac:dyDescent="0.25">
      <c r="A67">
        <v>1</v>
      </c>
      <c r="B67">
        <v>1170</v>
      </c>
      <c r="C67" s="6" t="s">
        <v>17123</v>
      </c>
      <c r="D67">
        <v>5</v>
      </c>
      <c r="E67">
        <v>2</v>
      </c>
      <c r="F67">
        <v>20</v>
      </c>
      <c r="G67">
        <v>207</v>
      </c>
      <c r="H67" s="6" t="s">
        <v>17007</v>
      </c>
      <c r="I67">
        <v>1</v>
      </c>
      <c r="J67">
        <v>602353</v>
      </c>
      <c r="K67">
        <v>6</v>
      </c>
      <c r="L67" s="55">
        <v>43396</v>
      </c>
      <c r="M67" s="6" t="s">
        <v>16765</v>
      </c>
      <c r="N67" s="55">
        <v>44686</v>
      </c>
      <c r="O67">
        <v>118788</v>
      </c>
      <c r="P67" s="6" t="s">
        <v>16787</v>
      </c>
      <c r="Q67" s="6" t="s">
        <v>17124</v>
      </c>
      <c r="R67">
        <v>1</v>
      </c>
      <c r="S67">
        <v>0</v>
      </c>
      <c r="T67">
        <v>-1</v>
      </c>
      <c r="U67">
        <v>2572.9499999999998</v>
      </c>
      <c r="V67" s="6" t="s">
        <v>16945</v>
      </c>
      <c r="W67" s="6" t="s">
        <v>16946</v>
      </c>
      <c r="X67" s="55">
        <v>44652</v>
      </c>
      <c r="Y67">
        <v>0</v>
      </c>
      <c r="Z67">
        <v>0</v>
      </c>
      <c r="AA67" s="6" t="s">
        <v>16765</v>
      </c>
      <c r="AB67" s="6" t="s">
        <v>16947</v>
      </c>
      <c r="AD67" s="6" t="s">
        <v>16948</v>
      </c>
      <c r="AE67">
        <v>49807</v>
      </c>
      <c r="AF67">
        <v>45192</v>
      </c>
      <c r="AG67" s="6" t="s">
        <v>16949</v>
      </c>
      <c r="AH67" s="6" t="s">
        <v>16950</v>
      </c>
      <c r="AI67" s="6" t="s">
        <v>16951</v>
      </c>
      <c r="AJ67" s="6" t="s">
        <v>16765</v>
      </c>
      <c r="AK67" s="6" t="s">
        <v>16765</v>
      </c>
      <c r="AL67" s="6" t="s">
        <v>16765</v>
      </c>
      <c r="AM67" s="6" t="s">
        <v>16952</v>
      </c>
      <c r="AN67">
        <v>0</v>
      </c>
      <c r="AO67" s="55">
        <v>44652</v>
      </c>
      <c r="AP67" s="6" t="s">
        <v>16953</v>
      </c>
      <c r="AQ67">
        <v>0</v>
      </c>
      <c r="AR67" s="6" t="s">
        <v>16954</v>
      </c>
      <c r="AS67" s="6" t="s">
        <v>16955</v>
      </c>
      <c r="AT67" s="6" t="s">
        <v>16947</v>
      </c>
      <c r="AU67">
        <v>0</v>
      </c>
      <c r="AV67">
        <v>0</v>
      </c>
      <c r="AW67" s="6" t="s">
        <v>16956</v>
      </c>
      <c r="AX67" s="6" t="s">
        <v>17125</v>
      </c>
      <c r="AY67" s="6" t="s">
        <v>16765</v>
      </c>
      <c r="AZ67" s="6" t="s">
        <v>16958</v>
      </c>
      <c r="BA67" s="6" t="s">
        <v>16765</v>
      </c>
      <c r="BB67" s="6" t="s">
        <v>16959</v>
      </c>
      <c r="BC67" s="6" t="s">
        <v>16765</v>
      </c>
      <c r="BD67" s="6" t="s">
        <v>16960</v>
      </c>
      <c r="BE67" s="6" t="s">
        <v>16961</v>
      </c>
      <c r="BF67" s="6" t="s">
        <v>13575</v>
      </c>
      <c r="BG67" s="6" t="s">
        <v>13575</v>
      </c>
      <c r="BH67" s="6" t="s">
        <v>16959</v>
      </c>
      <c r="BI67">
        <v>0</v>
      </c>
      <c r="BJ67" s="6" t="s">
        <v>16958</v>
      </c>
      <c r="BK67">
        <v>0</v>
      </c>
      <c r="BL67" s="6" t="s">
        <v>315</v>
      </c>
      <c r="BM67" s="56">
        <f>COUNTIF($B$2:B67,B67)</f>
        <v>1</v>
      </c>
      <c r="BN67" s="6" t="str">
        <f t="shared" si="1"/>
        <v>1170-1</v>
      </c>
    </row>
    <row r="68" spans="1:66" x14ac:dyDescent="0.25">
      <c r="A68">
        <v>1</v>
      </c>
      <c r="B68">
        <v>1170</v>
      </c>
      <c r="C68" s="6" t="s">
        <v>17123</v>
      </c>
      <c r="D68">
        <v>5</v>
      </c>
      <c r="E68">
        <v>2</v>
      </c>
      <c r="F68">
        <v>20</v>
      </c>
      <c r="G68">
        <v>207</v>
      </c>
      <c r="H68" s="6" t="s">
        <v>17007</v>
      </c>
      <c r="I68">
        <v>1</v>
      </c>
      <c r="J68">
        <v>205468</v>
      </c>
      <c r="K68">
        <v>6</v>
      </c>
      <c r="L68" s="55">
        <v>42716</v>
      </c>
      <c r="M68" s="6" t="s">
        <v>16765</v>
      </c>
      <c r="N68" s="55">
        <v>44686</v>
      </c>
      <c r="O68">
        <v>628698</v>
      </c>
      <c r="P68" s="6" t="s">
        <v>16789</v>
      </c>
      <c r="Q68" s="6" t="s">
        <v>17126</v>
      </c>
      <c r="R68">
        <v>1</v>
      </c>
      <c r="S68">
        <v>0</v>
      </c>
      <c r="T68">
        <v>-1</v>
      </c>
      <c r="U68">
        <v>1687.84</v>
      </c>
      <c r="V68" s="6" t="s">
        <v>16945</v>
      </c>
      <c r="W68" s="6" t="s">
        <v>16946</v>
      </c>
      <c r="X68" s="55">
        <v>44652</v>
      </c>
      <c r="Y68">
        <v>0</v>
      </c>
      <c r="Z68">
        <v>0</v>
      </c>
      <c r="AA68" s="6" t="s">
        <v>16765</v>
      </c>
      <c r="AB68" s="6" t="s">
        <v>16947</v>
      </c>
      <c r="AD68" s="6" t="s">
        <v>16948</v>
      </c>
      <c r="AE68">
        <v>43967</v>
      </c>
      <c r="AF68">
        <v>41374</v>
      </c>
      <c r="AG68" s="6" t="s">
        <v>16949</v>
      </c>
      <c r="AH68" s="6" t="s">
        <v>16950</v>
      </c>
      <c r="AI68" s="6" t="s">
        <v>16951</v>
      </c>
      <c r="AJ68" s="6" t="s">
        <v>16765</v>
      </c>
      <c r="AK68" s="6" t="s">
        <v>16765</v>
      </c>
      <c r="AL68" s="6" t="s">
        <v>16765</v>
      </c>
      <c r="AM68" s="6" t="s">
        <v>16952</v>
      </c>
      <c r="AN68">
        <v>0</v>
      </c>
      <c r="AO68" s="55">
        <v>44652</v>
      </c>
      <c r="AP68" s="6" t="s">
        <v>16953</v>
      </c>
      <c r="AQ68">
        <v>0</v>
      </c>
      <c r="AR68" s="6" t="s">
        <v>16997</v>
      </c>
      <c r="AS68" s="6" t="s">
        <v>16955</v>
      </c>
      <c r="AT68" s="6" t="s">
        <v>16947</v>
      </c>
      <c r="AU68">
        <v>0</v>
      </c>
      <c r="AV68">
        <v>0</v>
      </c>
      <c r="AW68" s="6" t="s">
        <v>16956</v>
      </c>
      <c r="AX68" s="6" t="s">
        <v>17127</v>
      </c>
      <c r="AY68" s="6" t="s">
        <v>16765</v>
      </c>
      <c r="AZ68" s="6" t="s">
        <v>16958</v>
      </c>
      <c r="BA68" s="6" t="s">
        <v>16765</v>
      </c>
      <c r="BB68" s="6" t="s">
        <v>16959</v>
      </c>
      <c r="BC68" s="6" t="s">
        <v>16765</v>
      </c>
      <c r="BD68" s="6" t="s">
        <v>16960</v>
      </c>
      <c r="BE68" s="6" t="s">
        <v>16961</v>
      </c>
      <c r="BF68" s="6" t="s">
        <v>13575</v>
      </c>
      <c r="BG68" s="6" t="s">
        <v>13575</v>
      </c>
      <c r="BH68" s="6" t="s">
        <v>16959</v>
      </c>
      <c r="BI68">
        <v>0</v>
      </c>
      <c r="BJ68" s="6" t="s">
        <v>16958</v>
      </c>
      <c r="BK68">
        <v>0</v>
      </c>
      <c r="BL68" s="6" t="s">
        <v>315</v>
      </c>
      <c r="BM68" s="56">
        <f>COUNTIF($B$2:B68,B68)</f>
        <v>2</v>
      </c>
      <c r="BN68" s="6" t="str">
        <f t="shared" si="1"/>
        <v>1170-2</v>
      </c>
    </row>
    <row r="69" spans="1:66" x14ac:dyDescent="0.25">
      <c r="A69">
        <v>1</v>
      </c>
      <c r="B69">
        <v>1220</v>
      </c>
      <c r="C69" s="6" t="s">
        <v>17128</v>
      </c>
      <c r="D69">
        <v>5</v>
      </c>
      <c r="E69">
        <v>1</v>
      </c>
      <c r="F69">
        <v>10</v>
      </c>
      <c r="G69">
        <v>107</v>
      </c>
      <c r="H69" s="6" t="s">
        <v>16994</v>
      </c>
      <c r="I69">
        <v>1</v>
      </c>
      <c r="J69">
        <v>399095</v>
      </c>
      <c r="K69">
        <v>6</v>
      </c>
      <c r="L69" s="55">
        <v>43034</v>
      </c>
      <c r="M69" s="6" t="s">
        <v>17129</v>
      </c>
      <c r="N69" s="55">
        <v>109574</v>
      </c>
      <c r="O69">
        <v>188005</v>
      </c>
      <c r="P69" s="6" t="s">
        <v>16774</v>
      </c>
      <c r="Q69" s="6" t="s">
        <v>16973</v>
      </c>
      <c r="R69">
        <v>30</v>
      </c>
      <c r="S69">
        <v>15</v>
      </c>
      <c r="T69">
        <v>-15</v>
      </c>
      <c r="U69">
        <v>636</v>
      </c>
      <c r="V69" s="6" t="s">
        <v>16999</v>
      </c>
      <c r="W69" s="6" t="s">
        <v>16946</v>
      </c>
      <c r="X69" s="55">
        <v>44664</v>
      </c>
      <c r="Y69">
        <v>0</v>
      </c>
      <c r="Z69">
        <v>0</v>
      </c>
      <c r="AA69" s="6" t="s">
        <v>16765</v>
      </c>
      <c r="AB69" s="6" t="s">
        <v>16947</v>
      </c>
      <c r="AD69" s="6" t="s">
        <v>16765</v>
      </c>
      <c r="AE69">
        <v>47515</v>
      </c>
      <c r="AF69">
        <v>43272</v>
      </c>
      <c r="AG69" s="6" t="s">
        <v>16973</v>
      </c>
      <c r="AH69" s="6" t="s">
        <v>16950</v>
      </c>
      <c r="AI69" s="6" t="s">
        <v>16951</v>
      </c>
      <c r="AJ69" s="6" t="s">
        <v>16765</v>
      </c>
      <c r="AK69" s="6" t="s">
        <v>16765</v>
      </c>
      <c r="AL69" s="6" t="s">
        <v>16765</v>
      </c>
      <c r="AM69" s="6" t="s">
        <v>16952</v>
      </c>
      <c r="AN69">
        <v>0</v>
      </c>
      <c r="AO69" s="55">
        <v>44664</v>
      </c>
      <c r="AP69" s="6" t="s">
        <v>17000</v>
      </c>
      <c r="AQ69">
        <v>0</v>
      </c>
      <c r="AR69" s="6" t="s">
        <v>17018</v>
      </c>
      <c r="AS69" s="6" t="s">
        <v>17002</v>
      </c>
      <c r="AT69" s="6" t="s">
        <v>16947</v>
      </c>
      <c r="AU69">
        <v>0</v>
      </c>
      <c r="AV69">
        <v>0</v>
      </c>
      <c r="AW69" s="6" t="s">
        <v>16956</v>
      </c>
      <c r="AX69" s="6" t="s">
        <v>17130</v>
      </c>
      <c r="AY69" s="6" t="s">
        <v>16765</v>
      </c>
      <c r="AZ69" s="6" t="s">
        <v>16958</v>
      </c>
      <c r="BA69" s="6" t="s">
        <v>16765</v>
      </c>
      <c r="BB69" s="6" t="s">
        <v>16959</v>
      </c>
      <c r="BC69" s="6" t="s">
        <v>16765</v>
      </c>
      <c r="BD69" s="6" t="s">
        <v>16960</v>
      </c>
      <c r="BE69" s="6" t="s">
        <v>16961</v>
      </c>
      <c r="BF69" s="6" t="s">
        <v>13575</v>
      </c>
      <c r="BG69" s="6" t="s">
        <v>13575</v>
      </c>
      <c r="BH69" s="6" t="s">
        <v>16959</v>
      </c>
      <c r="BI69">
        <v>0</v>
      </c>
      <c r="BJ69" s="6" t="s">
        <v>16958</v>
      </c>
      <c r="BK69">
        <v>0</v>
      </c>
      <c r="BL69" s="6" t="s">
        <v>315</v>
      </c>
      <c r="BM69" s="56">
        <f>COUNTIF($B$2:B69,B69)</f>
        <v>1</v>
      </c>
      <c r="BN69" s="6" t="str">
        <f t="shared" si="1"/>
        <v>1220-1</v>
      </c>
    </row>
    <row r="70" spans="1:66" x14ac:dyDescent="0.25">
      <c r="A70">
        <v>1</v>
      </c>
      <c r="B70">
        <v>1220</v>
      </c>
      <c r="C70" s="6" t="s">
        <v>17128</v>
      </c>
      <c r="D70">
        <v>5</v>
      </c>
      <c r="E70">
        <v>1</v>
      </c>
      <c r="F70">
        <v>10</v>
      </c>
      <c r="G70">
        <v>107</v>
      </c>
      <c r="H70" s="6" t="s">
        <v>16994</v>
      </c>
      <c r="I70">
        <v>1</v>
      </c>
      <c r="J70">
        <v>399095</v>
      </c>
      <c r="K70">
        <v>6</v>
      </c>
      <c r="L70" s="55">
        <v>43034</v>
      </c>
      <c r="M70" s="6" t="s">
        <v>17129</v>
      </c>
      <c r="N70" s="55">
        <v>109574</v>
      </c>
      <c r="O70">
        <v>188006</v>
      </c>
      <c r="P70" s="6" t="s">
        <v>16776</v>
      </c>
      <c r="Q70" s="6" t="s">
        <v>16973</v>
      </c>
      <c r="R70">
        <v>360</v>
      </c>
      <c r="S70">
        <v>180</v>
      </c>
      <c r="T70">
        <v>-180</v>
      </c>
      <c r="U70">
        <v>360</v>
      </c>
      <c r="V70" s="6" t="s">
        <v>17004</v>
      </c>
      <c r="W70" s="6" t="s">
        <v>16946</v>
      </c>
      <c r="X70" s="55">
        <v>44664</v>
      </c>
      <c r="Y70">
        <v>0</v>
      </c>
      <c r="Z70">
        <v>0</v>
      </c>
      <c r="AA70" s="6" t="s">
        <v>16765</v>
      </c>
      <c r="AB70" s="6" t="s">
        <v>16947</v>
      </c>
      <c r="AD70" s="6" t="s">
        <v>16765</v>
      </c>
      <c r="AE70">
        <v>47516</v>
      </c>
      <c r="AF70">
        <v>43272</v>
      </c>
      <c r="AG70" s="6" t="s">
        <v>16973</v>
      </c>
      <c r="AH70" s="6" t="s">
        <v>16950</v>
      </c>
      <c r="AI70" s="6" t="s">
        <v>16951</v>
      </c>
      <c r="AJ70" s="6" t="s">
        <v>16765</v>
      </c>
      <c r="AK70" s="6" t="s">
        <v>16765</v>
      </c>
      <c r="AL70" s="6" t="s">
        <v>16765</v>
      </c>
      <c r="AM70" s="6" t="s">
        <v>16952</v>
      </c>
      <c r="AN70">
        <v>0</v>
      </c>
      <c r="AO70" s="55">
        <v>44664</v>
      </c>
      <c r="AP70" s="6" t="s">
        <v>17000</v>
      </c>
      <c r="AQ70">
        <v>0</v>
      </c>
      <c r="AR70" s="6" t="s">
        <v>17020</v>
      </c>
      <c r="AS70" s="6" t="s">
        <v>17002</v>
      </c>
      <c r="AT70" s="6" t="s">
        <v>16947</v>
      </c>
      <c r="AU70">
        <v>0</v>
      </c>
      <c r="AV70">
        <v>0</v>
      </c>
      <c r="AW70" s="6" t="s">
        <v>16956</v>
      </c>
      <c r="AX70" s="6" t="s">
        <v>17130</v>
      </c>
      <c r="AY70" s="6" t="s">
        <v>16765</v>
      </c>
      <c r="AZ70" s="6" t="s">
        <v>16958</v>
      </c>
      <c r="BA70" s="6" t="s">
        <v>16765</v>
      </c>
      <c r="BB70" s="6" t="s">
        <v>16959</v>
      </c>
      <c r="BC70" s="6" t="s">
        <v>16765</v>
      </c>
      <c r="BD70" s="6" t="s">
        <v>16960</v>
      </c>
      <c r="BE70" s="6" t="s">
        <v>16961</v>
      </c>
      <c r="BF70" s="6" t="s">
        <v>13575</v>
      </c>
      <c r="BG70" s="6" t="s">
        <v>13575</v>
      </c>
      <c r="BH70" s="6" t="s">
        <v>16959</v>
      </c>
      <c r="BI70">
        <v>0</v>
      </c>
      <c r="BJ70" s="6" t="s">
        <v>16958</v>
      </c>
      <c r="BK70">
        <v>0</v>
      </c>
      <c r="BL70" s="6" t="s">
        <v>315</v>
      </c>
      <c r="BM70" s="56">
        <f>COUNTIF($B$2:B70,B70)</f>
        <v>2</v>
      </c>
      <c r="BN70" s="6" t="str">
        <f t="shared" si="1"/>
        <v>1220-2</v>
      </c>
    </row>
    <row r="71" spans="1:66" x14ac:dyDescent="0.25">
      <c r="A71">
        <v>1</v>
      </c>
      <c r="B71">
        <v>1220</v>
      </c>
      <c r="C71" s="6" t="s">
        <v>17128</v>
      </c>
      <c r="D71">
        <v>5</v>
      </c>
      <c r="E71">
        <v>1</v>
      </c>
      <c r="F71">
        <v>10</v>
      </c>
      <c r="G71">
        <v>107</v>
      </c>
      <c r="H71" s="6" t="s">
        <v>16994</v>
      </c>
      <c r="I71">
        <v>1</v>
      </c>
      <c r="J71">
        <v>589563</v>
      </c>
      <c r="K71">
        <v>5</v>
      </c>
      <c r="L71" s="55">
        <v>41808</v>
      </c>
      <c r="M71" s="6" t="s">
        <v>16765</v>
      </c>
      <c r="N71" s="55">
        <v>109574</v>
      </c>
      <c r="O71">
        <v>198213</v>
      </c>
      <c r="P71" s="6" t="s">
        <v>16785</v>
      </c>
      <c r="Q71" s="6" t="s">
        <v>16973</v>
      </c>
      <c r="R71">
        <v>7</v>
      </c>
      <c r="S71">
        <v>0</v>
      </c>
      <c r="T71">
        <v>-7</v>
      </c>
      <c r="U71">
        <v>294</v>
      </c>
      <c r="V71" s="6" t="s">
        <v>16999</v>
      </c>
      <c r="W71" s="6" t="s">
        <v>16946</v>
      </c>
      <c r="X71" s="55">
        <v>44664</v>
      </c>
      <c r="Y71">
        <v>0</v>
      </c>
      <c r="Z71">
        <v>0</v>
      </c>
      <c r="AA71" s="6" t="s">
        <v>16765</v>
      </c>
      <c r="AB71" s="6" t="s">
        <v>16947</v>
      </c>
      <c r="AD71" s="6" t="s">
        <v>16765</v>
      </c>
      <c r="AE71">
        <v>34452</v>
      </c>
      <c r="AF71">
        <v>29830</v>
      </c>
      <c r="AG71" s="6" t="s">
        <v>16973</v>
      </c>
      <c r="AH71" s="6" t="s">
        <v>16950</v>
      </c>
      <c r="AI71" s="6" t="s">
        <v>16951</v>
      </c>
      <c r="AJ71" s="6" t="s">
        <v>16765</v>
      </c>
      <c r="AK71" s="6" t="s">
        <v>16765</v>
      </c>
      <c r="AL71" s="6" t="s">
        <v>16765</v>
      </c>
      <c r="AM71" s="6" t="s">
        <v>16952</v>
      </c>
      <c r="AN71">
        <v>0</v>
      </c>
      <c r="AO71" s="55">
        <v>44664</v>
      </c>
      <c r="AP71" s="6" t="s">
        <v>17000</v>
      </c>
      <c r="AQ71">
        <v>0</v>
      </c>
      <c r="AR71" s="6" t="s">
        <v>17095</v>
      </c>
      <c r="AS71" s="6" t="s">
        <v>17002</v>
      </c>
      <c r="AT71" s="6" t="s">
        <v>16947</v>
      </c>
      <c r="AU71">
        <v>0</v>
      </c>
      <c r="AV71">
        <v>0</v>
      </c>
      <c r="AW71" s="6" t="s">
        <v>16956</v>
      </c>
      <c r="AX71" s="6" t="s">
        <v>17131</v>
      </c>
      <c r="AY71" s="6" t="s">
        <v>16765</v>
      </c>
      <c r="AZ71" s="6" t="s">
        <v>16958</v>
      </c>
      <c r="BA71" s="6" t="s">
        <v>16765</v>
      </c>
      <c r="BB71" s="6" t="s">
        <v>16959</v>
      </c>
      <c r="BC71" s="6" t="s">
        <v>16765</v>
      </c>
      <c r="BD71" s="6" t="s">
        <v>16960</v>
      </c>
      <c r="BE71" s="6" t="s">
        <v>16961</v>
      </c>
      <c r="BF71" s="6" t="s">
        <v>13575</v>
      </c>
      <c r="BG71" s="6" t="s">
        <v>13575</v>
      </c>
      <c r="BH71" s="6" t="s">
        <v>16959</v>
      </c>
      <c r="BI71">
        <v>0</v>
      </c>
      <c r="BJ71" s="6" t="s">
        <v>16958</v>
      </c>
      <c r="BK71">
        <v>0</v>
      </c>
      <c r="BL71" s="6" t="s">
        <v>315</v>
      </c>
      <c r="BM71" s="56">
        <f>COUNTIF($B$2:B71,B71)</f>
        <v>3</v>
      </c>
      <c r="BN71" s="6" t="str">
        <f t="shared" si="1"/>
        <v>1220-3</v>
      </c>
    </row>
    <row r="72" spans="1:66" x14ac:dyDescent="0.25">
      <c r="A72">
        <v>1</v>
      </c>
      <c r="B72">
        <v>1220</v>
      </c>
      <c r="C72" s="6" t="s">
        <v>17128</v>
      </c>
      <c r="D72">
        <v>5</v>
      </c>
      <c r="E72">
        <v>1</v>
      </c>
      <c r="F72">
        <v>10</v>
      </c>
      <c r="G72">
        <v>107</v>
      </c>
      <c r="H72" s="6" t="s">
        <v>16994</v>
      </c>
      <c r="I72">
        <v>1</v>
      </c>
      <c r="J72">
        <v>647764</v>
      </c>
      <c r="K72">
        <v>5</v>
      </c>
      <c r="L72" s="55">
        <v>41872</v>
      </c>
      <c r="M72" s="6" t="s">
        <v>17129</v>
      </c>
      <c r="N72" s="55">
        <v>109574</v>
      </c>
      <c r="O72">
        <v>198213</v>
      </c>
      <c r="P72" s="6" t="s">
        <v>16785</v>
      </c>
      <c r="Q72" s="6" t="s">
        <v>16973</v>
      </c>
      <c r="R72">
        <v>8</v>
      </c>
      <c r="S72">
        <v>6</v>
      </c>
      <c r="T72">
        <v>-2</v>
      </c>
      <c r="U72">
        <v>84</v>
      </c>
      <c r="V72" s="6" t="s">
        <v>16999</v>
      </c>
      <c r="W72" s="6" t="s">
        <v>16946</v>
      </c>
      <c r="X72" s="55">
        <v>44664</v>
      </c>
      <c r="Y72">
        <v>0</v>
      </c>
      <c r="Z72">
        <v>0</v>
      </c>
      <c r="AA72" s="6" t="s">
        <v>16765</v>
      </c>
      <c r="AB72" s="6" t="s">
        <v>17049</v>
      </c>
      <c r="AD72" s="6" t="s">
        <v>16765</v>
      </c>
      <c r="AE72">
        <v>35488</v>
      </c>
      <c r="AF72">
        <v>30856</v>
      </c>
      <c r="AG72" s="6" t="s">
        <v>16973</v>
      </c>
      <c r="AH72" s="6" t="s">
        <v>16950</v>
      </c>
      <c r="AI72" s="6" t="s">
        <v>16951</v>
      </c>
      <c r="AJ72" s="6" t="s">
        <v>16765</v>
      </c>
      <c r="AK72" s="6" t="s">
        <v>16765</v>
      </c>
      <c r="AL72" s="6" t="s">
        <v>16765</v>
      </c>
      <c r="AM72" s="6" t="s">
        <v>16952</v>
      </c>
      <c r="AN72">
        <v>0</v>
      </c>
      <c r="AO72" s="55">
        <v>44664</v>
      </c>
      <c r="AP72" s="6" t="s">
        <v>17000</v>
      </c>
      <c r="AQ72">
        <v>0</v>
      </c>
      <c r="AR72" s="6" t="s">
        <v>17095</v>
      </c>
      <c r="AS72" s="6" t="s">
        <v>17002</v>
      </c>
      <c r="AT72" s="6" t="s">
        <v>16947</v>
      </c>
      <c r="AU72">
        <v>0</v>
      </c>
      <c r="AV72">
        <v>0</v>
      </c>
      <c r="AW72" s="6" t="s">
        <v>16956</v>
      </c>
      <c r="AX72" s="6" t="s">
        <v>17132</v>
      </c>
      <c r="AY72" s="6" t="s">
        <v>16765</v>
      </c>
      <c r="AZ72" s="6" t="s">
        <v>16958</v>
      </c>
      <c r="BA72" s="6" t="s">
        <v>16765</v>
      </c>
      <c r="BB72" s="6" t="s">
        <v>16959</v>
      </c>
      <c r="BC72" s="6" t="s">
        <v>16765</v>
      </c>
      <c r="BD72" s="6" t="s">
        <v>16960</v>
      </c>
      <c r="BE72" s="6" t="s">
        <v>16961</v>
      </c>
      <c r="BF72" s="6" t="s">
        <v>13575</v>
      </c>
      <c r="BG72" s="6" t="s">
        <v>13575</v>
      </c>
      <c r="BH72" s="6" t="s">
        <v>16959</v>
      </c>
      <c r="BI72">
        <v>0</v>
      </c>
      <c r="BJ72" s="6" t="s">
        <v>16958</v>
      </c>
      <c r="BK72">
        <v>0</v>
      </c>
      <c r="BL72" s="6" t="s">
        <v>315</v>
      </c>
      <c r="BM72" s="56">
        <f>COUNTIF($B$2:B72,B72)</f>
        <v>4</v>
      </c>
      <c r="BN72" s="6" t="str">
        <f t="shared" si="1"/>
        <v>1220-4</v>
      </c>
    </row>
    <row r="73" spans="1:66" x14ac:dyDescent="0.25">
      <c r="A73">
        <v>1</v>
      </c>
      <c r="B73">
        <v>1220</v>
      </c>
      <c r="C73" s="6" t="s">
        <v>17128</v>
      </c>
      <c r="D73">
        <v>5</v>
      </c>
      <c r="E73">
        <v>1</v>
      </c>
      <c r="F73">
        <v>10</v>
      </c>
      <c r="G73">
        <v>107</v>
      </c>
      <c r="H73" s="6" t="s">
        <v>16994</v>
      </c>
      <c r="I73">
        <v>1</v>
      </c>
      <c r="J73">
        <v>589563</v>
      </c>
      <c r="K73">
        <v>5</v>
      </c>
      <c r="L73" s="55">
        <v>41808</v>
      </c>
      <c r="M73" s="6" t="s">
        <v>16765</v>
      </c>
      <c r="N73" s="55">
        <v>109574</v>
      </c>
      <c r="O73">
        <v>198214</v>
      </c>
      <c r="P73" s="6" t="s">
        <v>16786</v>
      </c>
      <c r="Q73" s="6" t="s">
        <v>16973</v>
      </c>
      <c r="R73">
        <v>168</v>
      </c>
      <c r="S73">
        <v>0</v>
      </c>
      <c r="T73">
        <v>-168</v>
      </c>
      <c r="U73">
        <v>268.8</v>
      </c>
      <c r="V73" s="6" t="s">
        <v>17004</v>
      </c>
      <c r="W73" s="6" t="s">
        <v>16946</v>
      </c>
      <c r="X73" s="55">
        <v>44664</v>
      </c>
      <c r="Y73">
        <v>0</v>
      </c>
      <c r="Z73">
        <v>0</v>
      </c>
      <c r="AA73" s="6" t="s">
        <v>16765</v>
      </c>
      <c r="AB73" s="6" t="s">
        <v>16947</v>
      </c>
      <c r="AD73" s="6" t="s">
        <v>16765</v>
      </c>
      <c r="AE73">
        <v>34453</v>
      </c>
      <c r="AF73">
        <v>29830</v>
      </c>
      <c r="AG73" s="6" t="s">
        <v>16973</v>
      </c>
      <c r="AH73" s="6" t="s">
        <v>16950</v>
      </c>
      <c r="AI73" s="6" t="s">
        <v>16951</v>
      </c>
      <c r="AJ73" s="6" t="s">
        <v>16765</v>
      </c>
      <c r="AK73" s="6" t="s">
        <v>16765</v>
      </c>
      <c r="AL73" s="6" t="s">
        <v>16765</v>
      </c>
      <c r="AM73" s="6" t="s">
        <v>16952</v>
      </c>
      <c r="AN73">
        <v>0</v>
      </c>
      <c r="AO73" s="55">
        <v>44664</v>
      </c>
      <c r="AP73" s="6" t="s">
        <v>17000</v>
      </c>
      <c r="AQ73">
        <v>0</v>
      </c>
      <c r="AR73" s="6" t="s">
        <v>17098</v>
      </c>
      <c r="AS73" s="6" t="s">
        <v>17002</v>
      </c>
      <c r="AT73" s="6" t="s">
        <v>16947</v>
      </c>
      <c r="AU73">
        <v>0</v>
      </c>
      <c r="AV73">
        <v>0</v>
      </c>
      <c r="AW73" s="6" t="s">
        <v>16956</v>
      </c>
      <c r="AX73" s="6" t="s">
        <v>17131</v>
      </c>
      <c r="AY73" s="6" t="s">
        <v>16765</v>
      </c>
      <c r="AZ73" s="6" t="s">
        <v>16958</v>
      </c>
      <c r="BA73" s="6" t="s">
        <v>16765</v>
      </c>
      <c r="BB73" s="6" t="s">
        <v>16959</v>
      </c>
      <c r="BC73" s="6" t="s">
        <v>16765</v>
      </c>
      <c r="BD73" s="6" t="s">
        <v>16960</v>
      </c>
      <c r="BE73" s="6" t="s">
        <v>16961</v>
      </c>
      <c r="BF73" s="6" t="s">
        <v>13575</v>
      </c>
      <c r="BG73" s="6" t="s">
        <v>13575</v>
      </c>
      <c r="BH73" s="6" t="s">
        <v>16959</v>
      </c>
      <c r="BI73">
        <v>0</v>
      </c>
      <c r="BJ73" s="6" t="s">
        <v>16958</v>
      </c>
      <c r="BK73">
        <v>0</v>
      </c>
      <c r="BL73" s="6" t="s">
        <v>315</v>
      </c>
      <c r="BM73" s="56">
        <f>COUNTIF($B$2:B73,B73)</f>
        <v>5</v>
      </c>
      <c r="BN73" s="6" t="str">
        <f t="shared" si="1"/>
        <v>1220-5</v>
      </c>
    </row>
    <row r="74" spans="1:66" x14ac:dyDescent="0.25">
      <c r="A74">
        <v>1</v>
      </c>
      <c r="B74">
        <v>1220</v>
      </c>
      <c r="C74" s="6" t="s">
        <v>17128</v>
      </c>
      <c r="D74">
        <v>5</v>
      </c>
      <c r="E74">
        <v>1</v>
      </c>
      <c r="F74">
        <v>10</v>
      </c>
      <c r="G74">
        <v>107</v>
      </c>
      <c r="H74" s="6" t="s">
        <v>16994</v>
      </c>
      <c r="I74">
        <v>1</v>
      </c>
      <c r="J74">
        <v>647764</v>
      </c>
      <c r="K74">
        <v>5</v>
      </c>
      <c r="L74" s="55">
        <v>41872</v>
      </c>
      <c r="M74" s="6" t="s">
        <v>17129</v>
      </c>
      <c r="N74" s="55">
        <v>109574</v>
      </c>
      <c r="O74">
        <v>198214</v>
      </c>
      <c r="P74" s="6" t="s">
        <v>16786</v>
      </c>
      <c r="Q74" s="6" t="s">
        <v>16973</v>
      </c>
      <c r="R74">
        <v>192</v>
      </c>
      <c r="S74">
        <v>144</v>
      </c>
      <c r="T74">
        <v>-48</v>
      </c>
      <c r="U74">
        <v>76.8</v>
      </c>
      <c r="V74" s="6" t="s">
        <v>17004</v>
      </c>
      <c r="W74" s="6" t="s">
        <v>16946</v>
      </c>
      <c r="X74" s="55">
        <v>44664</v>
      </c>
      <c r="Y74">
        <v>0</v>
      </c>
      <c r="Z74">
        <v>0</v>
      </c>
      <c r="AA74" s="6" t="s">
        <v>16765</v>
      </c>
      <c r="AB74" s="6" t="s">
        <v>17049</v>
      </c>
      <c r="AD74" s="6" t="s">
        <v>16765</v>
      </c>
      <c r="AE74">
        <v>35489</v>
      </c>
      <c r="AF74">
        <v>30856</v>
      </c>
      <c r="AG74" s="6" t="s">
        <v>16973</v>
      </c>
      <c r="AH74" s="6" t="s">
        <v>16950</v>
      </c>
      <c r="AI74" s="6" t="s">
        <v>16951</v>
      </c>
      <c r="AJ74" s="6" t="s">
        <v>16765</v>
      </c>
      <c r="AK74" s="6" t="s">
        <v>16765</v>
      </c>
      <c r="AL74" s="6" t="s">
        <v>16765</v>
      </c>
      <c r="AM74" s="6" t="s">
        <v>16952</v>
      </c>
      <c r="AN74">
        <v>0</v>
      </c>
      <c r="AO74" s="55">
        <v>44664</v>
      </c>
      <c r="AP74" s="6" t="s">
        <v>17000</v>
      </c>
      <c r="AQ74">
        <v>0</v>
      </c>
      <c r="AR74" s="6" t="s">
        <v>17098</v>
      </c>
      <c r="AS74" s="6" t="s">
        <v>17002</v>
      </c>
      <c r="AT74" s="6" t="s">
        <v>16947</v>
      </c>
      <c r="AU74">
        <v>0</v>
      </c>
      <c r="AV74">
        <v>0</v>
      </c>
      <c r="AW74" s="6" t="s">
        <v>16956</v>
      </c>
      <c r="AX74" s="6" t="s">
        <v>17132</v>
      </c>
      <c r="AY74" s="6" t="s">
        <v>16765</v>
      </c>
      <c r="AZ74" s="6" t="s">
        <v>16958</v>
      </c>
      <c r="BA74" s="6" t="s">
        <v>16765</v>
      </c>
      <c r="BB74" s="6" t="s">
        <v>16959</v>
      </c>
      <c r="BC74" s="6" t="s">
        <v>16765</v>
      </c>
      <c r="BD74" s="6" t="s">
        <v>16960</v>
      </c>
      <c r="BE74" s="6" t="s">
        <v>16961</v>
      </c>
      <c r="BF74" s="6" t="s">
        <v>13575</v>
      </c>
      <c r="BG74" s="6" t="s">
        <v>13575</v>
      </c>
      <c r="BH74" s="6" t="s">
        <v>16959</v>
      </c>
      <c r="BI74">
        <v>0</v>
      </c>
      <c r="BJ74" s="6" t="s">
        <v>16958</v>
      </c>
      <c r="BK74">
        <v>0</v>
      </c>
      <c r="BL74" s="6" t="s">
        <v>315</v>
      </c>
      <c r="BM74" s="56">
        <f>COUNTIF($B$2:B74,B74)</f>
        <v>6</v>
      </c>
      <c r="BN74" s="6" t="str">
        <f t="shared" si="1"/>
        <v>1220-6</v>
      </c>
    </row>
    <row r="75" spans="1:66" x14ac:dyDescent="0.25">
      <c r="A75">
        <v>1</v>
      </c>
      <c r="B75">
        <v>1220</v>
      </c>
      <c r="C75" s="6" t="s">
        <v>17128</v>
      </c>
      <c r="D75">
        <v>5</v>
      </c>
      <c r="E75">
        <v>1</v>
      </c>
      <c r="F75">
        <v>10</v>
      </c>
      <c r="G75">
        <v>107</v>
      </c>
      <c r="H75" s="6" t="s">
        <v>16994</v>
      </c>
      <c r="I75">
        <v>1</v>
      </c>
      <c r="J75">
        <v>293743</v>
      </c>
      <c r="K75">
        <v>6</v>
      </c>
      <c r="L75" s="55">
        <v>42859</v>
      </c>
      <c r="M75" s="6" t="s">
        <v>16765</v>
      </c>
      <c r="N75" s="55">
        <v>44771</v>
      </c>
      <c r="O75">
        <v>628699</v>
      </c>
      <c r="P75" s="6" t="s">
        <v>16777</v>
      </c>
      <c r="Q75" s="6" t="s">
        <v>17133</v>
      </c>
      <c r="R75">
        <v>1</v>
      </c>
      <c r="S75">
        <v>0</v>
      </c>
      <c r="T75">
        <v>-1</v>
      </c>
      <c r="U75">
        <v>1687</v>
      </c>
      <c r="V75" s="6" t="s">
        <v>16945</v>
      </c>
      <c r="W75" s="6" t="s">
        <v>16946</v>
      </c>
      <c r="X75" s="55">
        <v>44664</v>
      </c>
      <c r="Y75">
        <v>0</v>
      </c>
      <c r="Z75">
        <v>0</v>
      </c>
      <c r="AA75" s="6" t="s">
        <v>16765</v>
      </c>
      <c r="AB75" s="6" t="s">
        <v>16947</v>
      </c>
      <c r="AD75" s="6" t="s">
        <v>16948</v>
      </c>
      <c r="AE75">
        <v>46194</v>
      </c>
      <c r="AF75">
        <v>42119</v>
      </c>
      <c r="AG75" s="6" t="s">
        <v>16949</v>
      </c>
      <c r="AH75" s="6" t="s">
        <v>16950</v>
      </c>
      <c r="AI75" s="6" t="s">
        <v>16951</v>
      </c>
      <c r="AJ75" s="6" t="s">
        <v>16765</v>
      </c>
      <c r="AK75" s="6" t="s">
        <v>16765</v>
      </c>
      <c r="AL75" s="6" t="s">
        <v>16765</v>
      </c>
      <c r="AM75" s="6" t="s">
        <v>16952</v>
      </c>
      <c r="AN75">
        <v>0</v>
      </c>
      <c r="AO75" s="55">
        <v>44664</v>
      </c>
      <c r="AP75" s="6" t="s">
        <v>16953</v>
      </c>
      <c r="AQ75">
        <v>0</v>
      </c>
      <c r="AR75" s="6" t="s">
        <v>16997</v>
      </c>
      <c r="AS75" s="6" t="s">
        <v>16955</v>
      </c>
      <c r="AT75" s="6" t="s">
        <v>16947</v>
      </c>
      <c r="AU75">
        <v>0</v>
      </c>
      <c r="AV75">
        <v>0</v>
      </c>
      <c r="AW75" s="6" t="s">
        <v>16956</v>
      </c>
      <c r="AX75" s="6" t="s">
        <v>17134</v>
      </c>
      <c r="AY75" s="6" t="s">
        <v>16765</v>
      </c>
      <c r="AZ75" s="6" t="s">
        <v>16958</v>
      </c>
      <c r="BA75" s="6" t="s">
        <v>16765</v>
      </c>
      <c r="BB75" s="6" t="s">
        <v>16959</v>
      </c>
      <c r="BC75" s="6" t="s">
        <v>16765</v>
      </c>
      <c r="BD75" s="6" t="s">
        <v>16960</v>
      </c>
      <c r="BE75" s="6" t="s">
        <v>16961</v>
      </c>
      <c r="BF75" s="6" t="s">
        <v>13575</v>
      </c>
      <c r="BG75" s="6" t="s">
        <v>13575</v>
      </c>
      <c r="BH75" s="6" t="s">
        <v>16959</v>
      </c>
      <c r="BI75">
        <v>0</v>
      </c>
      <c r="BJ75" s="6" t="s">
        <v>16958</v>
      </c>
      <c r="BK75">
        <v>0</v>
      </c>
      <c r="BL75" s="6" t="s">
        <v>315</v>
      </c>
      <c r="BM75" s="56">
        <f>COUNTIF($B$2:B75,B75)</f>
        <v>7</v>
      </c>
      <c r="BN75" s="6" t="str">
        <f t="shared" si="1"/>
        <v>1220-7</v>
      </c>
    </row>
    <row r="76" spans="1:66" x14ac:dyDescent="0.25">
      <c r="A76">
        <v>1</v>
      </c>
      <c r="B76">
        <v>1227</v>
      </c>
      <c r="C76" s="6" t="s">
        <v>17135</v>
      </c>
      <c r="D76">
        <v>5</v>
      </c>
      <c r="E76">
        <v>3</v>
      </c>
      <c r="F76">
        <v>30</v>
      </c>
      <c r="G76">
        <v>308</v>
      </c>
      <c r="H76" s="6" t="s">
        <v>17007</v>
      </c>
      <c r="I76">
        <v>1</v>
      </c>
      <c r="J76">
        <v>729122</v>
      </c>
      <c r="K76">
        <v>6</v>
      </c>
      <c r="L76" s="55">
        <v>43621</v>
      </c>
      <c r="M76" s="6" t="s">
        <v>16765</v>
      </c>
      <c r="N76" s="55">
        <v>44825</v>
      </c>
      <c r="O76">
        <v>628699</v>
      </c>
      <c r="P76" s="6" t="s">
        <v>16777</v>
      </c>
      <c r="Q76" s="6" t="s">
        <v>17136</v>
      </c>
      <c r="R76">
        <v>1</v>
      </c>
      <c r="S76">
        <v>0</v>
      </c>
      <c r="T76">
        <v>-1</v>
      </c>
      <c r="U76">
        <v>1687</v>
      </c>
      <c r="V76" s="6" t="s">
        <v>16945</v>
      </c>
      <c r="W76" s="6" t="s">
        <v>16946</v>
      </c>
      <c r="X76" s="55">
        <v>44665</v>
      </c>
      <c r="Y76">
        <v>10000</v>
      </c>
      <c r="Z76">
        <v>0</v>
      </c>
      <c r="AA76" s="6" t="s">
        <v>16765</v>
      </c>
      <c r="AB76" s="6" t="s">
        <v>16947</v>
      </c>
      <c r="AD76" s="6" t="s">
        <v>16948</v>
      </c>
      <c r="AE76">
        <v>50969</v>
      </c>
      <c r="AF76">
        <v>46219</v>
      </c>
      <c r="AG76" s="6" t="s">
        <v>16949</v>
      </c>
      <c r="AH76" s="6" t="s">
        <v>16950</v>
      </c>
      <c r="AI76" s="6" t="s">
        <v>16951</v>
      </c>
      <c r="AJ76" s="6" t="s">
        <v>16765</v>
      </c>
      <c r="AK76" s="6" t="s">
        <v>16765</v>
      </c>
      <c r="AL76" s="6" t="s">
        <v>16765</v>
      </c>
      <c r="AM76" s="6" t="s">
        <v>16952</v>
      </c>
      <c r="AN76">
        <v>0</v>
      </c>
      <c r="AO76" s="55">
        <v>44665</v>
      </c>
      <c r="AP76" s="6" t="s">
        <v>16953</v>
      </c>
      <c r="AQ76">
        <v>0</v>
      </c>
      <c r="AR76" s="6" t="s">
        <v>16997</v>
      </c>
      <c r="AS76" s="6" t="s">
        <v>16955</v>
      </c>
      <c r="AT76" s="6" t="s">
        <v>16947</v>
      </c>
      <c r="AU76">
        <v>0</v>
      </c>
      <c r="AV76">
        <v>0</v>
      </c>
      <c r="AW76" s="6" t="s">
        <v>16956</v>
      </c>
      <c r="AX76" s="6" t="s">
        <v>17137</v>
      </c>
      <c r="AY76" s="6" t="s">
        <v>16765</v>
      </c>
      <c r="AZ76" s="6" t="s">
        <v>16958</v>
      </c>
      <c r="BA76" s="6" t="s">
        <v>16765</v>
      </c>
      <c r="BB76" s="6" t="s">
        <v>16959</v>
      </c>
      <c r="BC76" s="6" t="s">
        <v>16765</v>
      </c>
      <c r="BD76" s="6" t="s">
        <v>16960</v>
      </c>
      <c r="BE76" s="6" t="s">
        <v>16961</v>
      </c>
      <c r="BF76" s="6" t="s">
        <v>13575</v>
      </c>
      <c r="BG76" s="6" t="s">
        <v>13575</v>
      </c>
      <c r="BH76" s="6" t="s">
        <v>16959</v>
      </c>
      <c r="BI76">
        <v>0</v>
      </c>
      <c r="BJ76" s="6" t="s">
        <v>16958</v>
      </c>
      <c r="BK76">
        <v>0</v>
      </c>
      <c r="BL76" s="6" t="s">
        <v>315</v>
      </c>
      <c r="BM76" s="56">
        <f>COUNTIF($B$2:B76,B76)</f>
        <v>1</v>
      </c>
      <c r="BN76" s="6" t="str">
        <f t="shared" si="1"/>
        <v>1227-1</v>
      </c>
    </row>
    <row r="77" spans="1:66" x14ac:dyDescent="0.25">
      <c r="A77">
        <v>1</v>
      </c>
      <c r="B77">
        <v>1234</v>
      </c>
      <c r="C77" s="6" t="s">
        <v>17138</v>
      </c>
      <c r="D77">
        <v>5</v>
      </c>
      <c r="E77">
        <v>1</v>
      </c>
      <c r="F77">
        <v>10</v>
      </c>
      <c r="G77">
        <v>106</v>
      </c>
      <c r="H77" s="6" t="s">
        <v>16963</v>
      </c>
      <c r="I77">
        <v>1</v>
      </c>
      <c r="J77">
        <v>902632</v>
      </c>
      <c r="K77">
        <v>5</v>
      </c>
      <c r="L77" s="55">
        <v>42201</v>
      </c>
      <c r="M77" s="6" t="s">
        <v>16765</v>
      </c>
      <c r="N77" s="55">
        <v>109574</v>
      </c>
      <c r="O77">
        <v>188005</v>
      </c>
      <c r="P77" s="6" t="s">
        <v>16774</v>
      </c>
      <c r="Q77" s="6" t="s">
        <v>16973</v>
      </c>
      <c r="R77">
        <v>1</v>
      </c>
      <c r="S77">
        <v>0</v>
      </c>
      <c r="T77">
        <v>-1</v>
      </c>
      <c r="U77">
        <v>42.4</v>
      </c>
      <c r="V77" s="6" t="s">
        <v>16999</v>
      </c>
      <c r="W77" s="6" t="s">
        <v>16946</v>
      </c>
      <c r="X77" s="55">
        <v>44663</v>
      </c>
      <c r="Y77">
        <v>30000</v>
      </c>
      <c r="Z77">
        <v>2323.11</v>
      </c>
      <c r="AA77" s="6" t="s">
        <v>16969</v>
      </c>
      <c r="AB77" s="6" t="s">
        <v>16947</v>
      </c>
      <c r="AD77" s="6" t="s">
        <v>16765</v>
      </c>
      <c r="AE77">
        <v>40353</v>
      </c>
      <c r="AF77">
        <v>37118</v>
      </c>
      <c r="AG77" s="6" t="s">
        <v>16973</v>
      </c>
      <c r="AH77" s="6" t="s">
        <v>16950</v>
      </c>
      <c r="AI77" s="6" t="s">
        <v>16951</v>
      </c>
      <c r="AJ77" s="6" t="s">
        <v>16765</v>
      </c>
      <c r="AK77" s="6" t="s">
        <v>16765</v>
      </c>
      <c r="AL77" s="6" t="s">
        <v>16765</v>
      </c>
      <c r="AM77" s="6" t="s">
        <v>16952</v>
      </c>
      <c r="AN77">
        <v>0</v>
      </c>
      <c r="AO77" s="55">
        <v>44663</v>
      </c>
      <c r="AP77" s="6" t="s">
        <v>17000</v>
      </c>
      <c r="AQ77">
        <v>0</v>
      </c>
      <c r="AR77" s="6" t="s">
        <v>17018</v>
      </c>
      <c r="AS77" s="6" t="s">
        <v>17002</v>
      </c>
      <c r="AT77" s="6" t="s">
        <v>16947</v>
      </c>
      <c r="AU77">
        <v>0</v>
      </c>
      <c r="AV77">
        <v>0</v>
      </c>
      <c r="AW77" s="6" t="s">
        <v>16956</v>
      </c>
      <c r="AX77" s="6" t="s">
        <v>17139</v>
      </c>
      <c r="AY77" s="6" t="s">
        <v>16765</v>
      </c>
      <c r="AZ77" s="6" t="s">
        <v>16958</v>
      </c>
      <c r="BA77" s="6" t="s">
        <v>16765</v>
      </c>
      <c r="BB77" s="6" t="s">
        <v>16959</v>
      </c>
      <c r="BC77" s="6" t="s">
        <v>16765</v>
      </c>
      <c r="BD77" s="6" t="s">
        <v>16960</v>
      </c>
      <c r="BE77" s="6" t="s">
        <v>16961</v>
      </c>
      <c r="BF77" s="6" t="s">
        <v>13575</v>
      </c>
      <c r="BG77" s="6" t="s">
        <v>13575</v>
      </c>
      <c r="BH77" s="6" t="s">
        <v>16959</v>
      </c>
      <c r="BI77">
        <v>0</v>
      </c>
      <c r="BJ77" s="6" t="s">
        <v>16958</v>
      </c>
      <c r="BK77">
        <v>0</v>
      </c>
      <c r="BL77" s="6" t="s">
        <v>315</v>
      </c>
      <c r="BM77" s="56">
        <f>COUNTIF($B$2:B77,B77)</f>
        <v>1</v>
      </c>
      <c r="BN77" s="6" t="str">
        <f t="shared" si="1"/>
        <v>1234-1</v>
      </c>
    </row>
    <row r="78" spans="1:66" x14ac:dyDescent="0.25">
      <c r="A78">
        <v>1</v>
      </c>
      <c r="B78">
        <v>1234</v>
      </c>
      <c r="C78" s="6" t="s">
        <v>17138</v>
      </c>
      <c r="D78">
        <v>5</v>
      </c>
      <c r="E78">
        <v>1</v>
      </c>
      <c r="F78">
        <v>10</v>
      </c>
      <c r="G78">
        <v>106</v>
      </c>
      <c r="H78" s="6" t="s">
        <v>16963</v>
      </c>
      <c r="I78">
        <v>1</v>
      </c>
      <c r="J78">
        <v>902632</v>
      </c>
      <c r="K78">
        <v>5</v>
      </c>
      <c r="L78" s="55">
        <v>42201</v>
      </c>
      <c r="M78" s="6" t="s">
        <v>16765</v>
      </c>
      <c r="N78" s="55">
        <v>109574</v>
      </c>
      <c r="O78">
        <v>188006</v>
      </c>
      <c r="P78" s="6" t="s">
        <v>16776</v>
      </c>
      <c r="Q78" s="6" t="s">
        <v>16973</v>
      </c>
      <c r="R78">
        <v>12</v>
      </c>
      <c r="S78">
        <v>0</v>
      </c>
      <c r="T78">
        <v>-12</v>
      </c>
      <c r="U78">
        <v>24</v>
      </c>
      <c r="V78" s="6" t="s">
        <v>17004</v>
      </c>
      <c r="W78" s="6" t="s">
        <v>16946</v>
      </c>
      <c r="X78" s="55">
        <v>44663</v>
      </c>
      <c r="Y78">
        <v>30000</v>
      </c>
      <c r="Z78">
        <v>2323.11</v>
      </c>
      <c r="AA78" s="6" t="s">
        <v>16969</v>
      </c>
      <c r="AB78" s="6" t="s">
        <v>16947</v>
      </c>
      <c r="AD78" s="6" t="s">
        <v>16765</v>
      </c>
      <c r="AE78">
        <v>40354</v>
      </c>
      <c r="AF78">
        <v>37118</v>
      </c>
      <c r="AG78" s="6" t="s">
        <v>16973</v>
      </c>
      <c r="AH78" s="6" t="s">
        <v>16950</v>
      </c>
      <c r="AI78" s="6" t="s">
        <v>16951</v>
      </c>
      <c r="AJ78" s="6" t="s">
        <v>16765</v>
      </c>
      <c r="AK78" s="6" t="s">
        <v>16765</v>
      </c>
      <c r="AL78" s="6" t="s">
        <v>16765</v>
      </c>
      <c r="AM78" s="6" t="s">
        <v>16952</v>
      </c>
      <c r="AN78">
        <v>0</v>
      </c>
      <c r="AO78" s="55">
        <v>44663</v>
      </c>
      <c r="AP78" s="6" t="s">
        <v>17000</v>
      </c>
      <c r="AQ78">
        <v>0</v>
      </c>
      <c r="AR78" s="6" t="s">
        <v>17020</v>
      </c>
      <c r="AS78" s="6" t="s">
        <v>17002</v>
      </c>
      <c r="AT78" s="6" t="s">
        <v>16947</v>
      </c>
      <c r="AU78">
        <v>0</v>
      </c>
      <c r="AV78">
        <v>0</v>
      </c>
      <c r="AW78" s="6" t="s">
        <v>16956</v>
      </c>
      <c r="AX78" s="6" t="s">
        <v>17139</v>
      </c>
      <c r="AY78" s="6" t="s">
        <v>16765</v>
      </c>
      <c r="AZ78" s="6" t="s">
        <v>16958</v>
      </c>
      <c r="BA78" s="6" t="s">
        <v>16765</v>
      </c>
      <c r="BB78" s="6" t="s">
        <v>16959</v>
      </c>
      <c r="BC78" s="6" t="s">
        <v>16765</v>
      </c>
      <c r="BD78" s="6" t="s">
        <v>16960</v>
      </c>
      <c r="BE78" s="6" t="s">
        <v>16961</v>
      </c>
      <c r="BF78" s="6" t="s">
        <v>13575</v>
      </c>
      <c r="BG78" s="6" t="s">
        <v>13575</v>
      </c>
      <c r="BH78" s="6" t="s">
        <v>16959</v>
      </c>
      <c r="BI78">
        <v>0</v>
      </c>
      <c r="BJ78" s="6" t="s">
        <v>16958</v>
      </c>
      <c r="BK78">
        <v>0</v>
      </c>
      <c r="BL78" s="6" t="s">
        <v>315</v>
      </c>
      <c r="BM78" s="56">
        <f>COUNTIF($B$2:B78,B78)</f>
        <v>2</v>
      </c>
      <c r="BN78" s="6" t="str">
        <f t="shared" si="1"/>
        <v>1234-2</v>
      </c>
    </row>
    <row r="79" spans="1:66" x14ac:dyDescent="0.25">
      <c r="A79">
        <v>1</v>
      </c>
      <c r="B79">
        <v>1234</v>
      </c>
      <c r="C79" s="6" t="s">
        <v>17138</v>
      </c>
      <c r="D79">
        <v>5</v>
      </c>
      <c r="E79">
        <v>1</v>
      </c>
      <c r="F79">
        <v>10</v>
      </c>
      <c r="G79">
        <v>106</v>
      </c>
      <c r="H79" s="6" t="s">
        <v>16963</v>
      </c>
      <c r="I79">
        <v>1</v>
      </c>
      <c r="J79">
        <v>785860</v>
      </c>
      <c r="K79">
        <v>6</v>
      </c>
      <c r="L79" s="55">
        <v>43724</v>
      </c>
      <c r="M79" s="6" t="s">
        <v>16765</v>
      </c>
      <c r="N79" s="55">
        <v>44568</v>
      </c>
      <c r="O79">
        <v>217289</v>
      </c>
      <c r="P79" s="6" t="s">
        <v>16771</v>
      </c>
      <c r="Q79" s="6" t="s">
        <v>17140</v>
      </c>
      <c r="R79">
        <v>1</v>
      </c>
      <c r="S79">
        <v>0</v>
      </c>
      <c r="T79">
        <v>-1</v>
      </c>
      <c r="U79">
        <v>1159.19</v>
      </c>
      <c r="V79" s="6" t="s">
        <v>16945</v>
      </c>
      <c r="W79" s="6" t="s">
        <v>16946</v>
      </c>
      <c r="X79" s="55">
        <v>44663</v>
      </c>
      <c r="Y79">
        <v>30000</v>
      </c>
      <c r="Z79">
        <v>2323.11</v>
      </c>
      <c r="AA79" s="6" t="s">
        <v>16969</v>
      </c>
      <c r="AB79" s="6" t="s">
        <v>16947</v>
      </c>
      <c r="AD79" s="6" t="s">
        <v>16948</v>
      </c>
      <c r="AE79">
        <v>51563</v>
      </c>
      <c r="AF79">
        <v>46724</v>
      </c>
      <c r="AG79" s="6" t="s">
        <v>16949</v>
      </c>
      <c r="AH79" s="6" t="s">
        <v>16950</v>
      </c>
      <c r="AI79" s="6" t="s">
        <v>16951</v>
      </c>
      <c r="AJ79" s="6" t="s">
        <v>16765</v>
      </c>
      <c r="AK79" s="6" t="s">
        <v>16765</v>
      </c>
      <c r="AL79" s="6" t="s">
        <v>16765</v>
      </c>
      <c r="AM79" s="6" t="s">
        <v>16952</v>
      </c>
      <c r="AN79">
        <v>0</v>
      </c>
      <c r="AO79" s="55">
        <v>44663</v>
      </c>
      <c r="AP79" s="6" t="s">
        <v>16953</v>
      </c>
      <c r="AQ79">
        <v>0</v>
      </c>
      <c r="AR79" s="6" t="s">
        <v>16954</v>
      </c>
      <c r="AS79" s="6" t="s">
        <v>16955</v>
      </c>
      <c r="AT79" s="6" t="s">
        <v>16947</v>
      </c>
      <c r="AU79">
        <v>0</v>
      </c>
      <c r="AV79">
        <v>0</v>
      </c>
      <c r="AW79" s="6" t="s">
        <v>16956</v>
      </c>
      <c r="AX79" s="6" t="s">
        <v>17141</v>
      </c>
      <c r="AY79" s="6" t="s">
        <v>16765</v>
      </c>
      <c r="AZ79" s="6" t="s">
        <v>16958</v>
      </c>
      <c r="BA79" s="6" t="s">
        <v>16765</v>
      </c>
      <c r="BB79" s="6" t="s">
        <v>16959</v>
      </c>
      <c r="BC79" s="6" t="s">
        <v>16765</v>
      </c>
      <c r="BD79" s="6" t="s">
        <v>16960</v>
      </c>
      <c r="BE79" s="6" t="s">
        <v>16961</v>
      </c>
      <c r="BF79" s="6" t="s">
        <v>13575</v>
      </c>
      <c r="BG79" s="6" t="s">
        <v>13575</v>
      </c>
      <c r="BH79" s="6" t="s">
        <v>16959</v>
      </c>
      <c r="BI79">
        <v>0</v>
      </c>
      <c r="BJ79" s="6" t="s">
        <v>16958</v>
      </c>
      <c r="BK79">
        <v>0</v>
      </c>
      <c r="BL79" s="6" t="s">
        <v>315</v>
      </c>
      <c r="BM79" s="56">
        <f>COUNTIF($B$2:B79,B79)</f>
        <v>3</v>
      </c>
      <c r="BN79" s="6" t="str">
        <f t="shared" si="1"/>
        <v>1234-3</v>
      </c>
    </row>
    <row r="80" spans="1:66" x14ac:dyDescent="0.25">
      <c r="A80">
        <v>1</v>
      </c>
      <c r="B80">
        <v>1240</v>
      </c>
      <c r="C80" s="6" t="s">
        <v>17142</v>
      </c>
      <c r="D80">
        <v>5</v>
      </c>
      <c r="E80">
        <v>3</v>
      </c>
      <c r="F80">
        <v>30</v>
      </c>
      <c r="G80">
        <v>304</v>
      </c>
      <c r="H80" s="6" t="s">
        <v>17010</v>
      </c>
      <c r="I80">
        <v>1</v>
      </c>
      <c r="J80">
        <v>478685</v>
      </c>
      <c r="K80">
        <v>6</v>
      </c>
      <c r="L80" s="55">
        <v>43171</v>
      </c>
      <c r="M80" s="6" t="s">
        <v>16765</v>
      </c>
      <c r="N80" s="55">
        <v>44799</v>
      </c>
      <c r="O80">
        <v>118779</v>
      </c>
      <c r="P80" s="6" t="s">
        <v>16784</v>
      </c>
      <c r="Q80" s="6" t="s">
        <v>17143</v>
      </c>
      <c r="R80">
        <v>1</v>
      </c>
      <c r="S80">
        <v>0</v>
      </c>
      <c r="T80">
        <v>-1</v>
      </c>
      <c r="U80">
        <v>1248.07</v>
      </c>
      <c r="V80" s="6" t="s">
        <v>16945</v>
      </c>
      <c r="W80" s="6" t="s">
        <v>16946</v>
      </c>
      <c r="X80" s="55">
        <v>44655</v>
      </c>
      <c r="Y80">
        <v>10000</v>
      </c>
      <c r="Z80">
        <v>0</v>
      </c>
      <c r="AA80" s="6" t="s">
        <v>16765</v>
      </c>
      <c r="AB80" s="6" t="s">
        <v>16947</v>
      </c>
      <c r="AD80" s="6" t="s">
        <v>16948</v>
      </c>
      <c r="AE80">
        <v>48465</v>
      </c>
      <c r="AF80">
        <v>44066</v>
      </c>
      <c r="AG80" s="6" t="s">
        <v>16949</v>
      </c>
      <c r="AH80" s="6" t="s">
        <v>16950</v>
      </c>
      <c r="AI80" s="6" t="s">
        <v>16951</v>
      </c>
      <c r="AJ80" s="6" t="s">
        <v>16765</v>
      </c>
      <c r="AK80" s="6" t="s">
        <v>16765</v>
      </c>
      <c r="AL80" s="6" t="s">
        <v>16765</v>
      </c>
      <c r="AM80" s="6" t="s">
        <v>16952</v>
      </c>
      <c r="AN80">
        <v>0</v>
      </c>
      <c r="AO80" s="55">
        <v>44655</v>
      </c>
      <c r="AP80" s="6" t="s">
        <v>16953</v>
      </c>
      <c r="AQ80">
        <v>0</v>
      </c>
      <c r="AR80" s="6" t="s">
        <v>16954</v>
      </c>
      <c r="AS80" s="6" t="s">
        <v>16955</v>
      </c>
      <c r="AT80" s="6" t="s">
        <v>16947</v>
      </c>
      <c r="AU80">
        <v>0</v>
      </c>
      <c r="AV80">
        <v>0</v>
      </c>
      <c r="AW80" s="6" t="s">
        <v>16956</v>
      </c>
      <c r="AX80" s="6" t="s">
        <v>17091</v>
      </c>
      <c r="AY80" s="6" t="s">
        <v>16765</v>
      </c>
      <c r="AZ80" s="6" t="s">
        <v>16958</v>
      </c>
      <c r="BA80" s="6" t="s">
        <v>16765</v>
      </c>
      <c r="BB80" s="6" t="s">
        <v>16959</v>
      </c>
      <c r="BC80" s="6" t="s">
        <v>16765</v>
      </c>
      <c r="BD80" s="6" t="s">
        <v>16960</v>
      </c>
      <c r="BE80" s="6" t="s">
        <v>16961</v>
      </c>
      <c r="BF80" s="6" t="s">
        <v>13575</v>
      </c>
      <c r="BG80" s="6" t="s">
        <v>13575</v>
      </c>
      <c r="BH80" s="6" t="s">
        <v>16959</v>
      </c>
      <c r="BI80">
        <v>0</v>
      </c>
      <c r="BJ80" s="6" t="s">
        <v>16958</v>
      </c>
      <c r="BK80">
        <v>0</v>
      </c>
      <c r="BL80" s="6" t="s">
        <v>315</v>
      </c>
      <c r="BM80" s="56">
        <f>COUNTIF($B$2:B80,B80)</f>
        <v>1</v>
      </c>
      <c r="BN80" s="6" t="str">
        <f t="shared" si="1"/>
        <v>1240-1</v>
      </c>
    </row>
    <row r="81" spans="1:66" x14ac:dyDescent="0.25">
      <c r="A81">
        <v>1</v>
      </c>
      <c r="B81">
        <v>1240</v>
      </c>
      <c r="C81" s="6" t="s">
        <v>17142</v>
      </c>
      <c r="D81">
        <v>5</v>
      </c>
      <c r="E81">
        <v>3</v>
      </c>
      <c r="F81">
        <v>30</v>
      </c>
      <c r="G81">
        <v>304</v>
      </c>
      <c r="H81" s="6" t="s">
        <v>17010</v>
      </c>
      <c r="I81">
        <v>1</v>
      </c>
      <c r="J81">
        <v>408096</v>
      </c>
      <c r="K81">
        <v>6</v>
      </c>
      <c r="L81" s="55">
        <v>43048</v>
      </c>
      <c r="M81" s="6" t="s">
        <v>16765</v>
      </c>
      <c r="N81" s="55">
        <v>44799</v>
      </c>
      <c r="O81">
        <v>248065</v>
      </c>
      <c r="P81" s="6" t="s">
        <v>16778</v>
      </c>
      <c r="Q81" s="6" t="s">
        <v>17144</v>
      </c>
      <c r="R81">
        <v>1</v>
      </c>
      <c r="S81">
        <v>0</v>
      </c>
      <c r="T81">
        <v>-1</v>
      </c>
      <c r="U81">
        <v>1649.52</v>
      </c>
      <c r="V81" s="6" t="s">
        <v>16945</v>
      </c>
      <c r="W81" s="6" t="s">
        <v>16946</v>
      </c>
      <c r="X81" s="55">
        <v>44655</v>
      </c>
      <c r="Y81">
        <v>10000</v>
      </c>
      <c r="Z81">
        <v>0</v>
      </c>
      <c r="AA81" s="6" t="s">
        <v>16765</v>
      </c>
      <c r="AB81" s="6" t="s">
        <v>16947</v>
      </c>
      <c r="AD81" s="6" t="s">
        <v>16948</v>
      </c>
      <c r="AE81">
        <v>47638</v>
      </c>
      <c r="AF81">
        <v>43359</v>
      </c>
      <c r="AG81" s="6" t="s">
        <v>16949</v>
      </c>
      <c r="AH81" s="6" t="s">
        <v>16950</v>
      </c>
      <c r="AI81" s="6" t="s">
        <v>16951</v>
      </c>
      <c r="AJ81" s="6" t="s">
        <v>16765</v>
      </c>
      <c r="AK81" s="6" t="s">
        <v>16765</v>
      </c>
      <c r="AL81" s="6" t="s">
        <v>16765</v>
      </c>
      <c r="AM81" s="6" t="s">
        <v>16952</v>
      </c>
      <c r="AN81">
        <v>0</v>
      </c>
      <c r="AO81" s="55">
        <v>44655</v>
      </c>
      <c r="AP81" s="6" t="s">
        <v>16953</v>
      </c>
      <c r="AQ81">
        <v>0</v>
      </c>
      <c r="AR81" s="6" t="s">
        <v>16997</v>
      </c>
      <c r="AS81" s="6" t="s">
        <v>16955</v>
      </c>
      <c r="AT81" s="6" t="s">
        <v>16947</v>
      </c>
      <c r="AU81">
        <v>0</v>
      </c>
      <c r="AV81">
        <v>0</v>
      </c>
      <c r="AW81" s="6" t="s">
        <v>16956</v>
      </c>
      <c r="AX81" s="6" t="s">
        <v>17081</v>
      </c>
      <c r="AY81" s="6" t="s">
        <v>16765</v>
      </c>
      <c r="AZ81" s="6" t="s">
        <v>16958</v>
      </c>
      <c r="BA81" s="6" t="s">
        <v>16765</v>
      </c>
      <c r="BB81" s="6" t="s">
        <v>16959</v>
      </c>
      <c r="BC81" s="6" t="s">
        <v>16765</v>
      </c>
      <c r="BD81" s="6" t="s">
        <v>16960</v>
      </c>
      <c r="BE81" s="6" t="s">
        <v>16961</v>
      </c>
      <c r="BF81" s="6" t="s">
        <v>13575</v>
      </c>
      <c r="BG81" s="6" t="s">
        <v>13575</v>
      </c>
      <c r="BH81" s="6" t="s">
        <v>16959</v>
      </c>
      <c r="BI81">
        <v>0</v>
      </c>
      <c r="BJ81" s="6" t="s">
        <v>16958</v>
      </c>
      <c r="BK81">
        <v>0</v>
      </c>
      <c r="BL81" s="6" t="s">
        <v>315</v>
      </c>
      <c r="BM81" s="56">
        <f>COUNTIF($B$2:B81,B81)</f>
        <v>2</v>
      </c>
      <c r="BN81" s="6" t="str">
        <f t="shared" si="1"/>
        <v>1240-2</v>
      </c>
    </row>
    <row r="82" spans="1:66" x14ac:dyDescent="0.25">
      <c r="A82">
        <v>1</v>
      </c>
      <c r="B82">
        <v>1249</v>
      </c>
      <c r="C82" s="6" t="s">
        <v>17145</v>
      </c>
      <c r="D82">
        <v>5</v>
      </c>
      <c r="E82">
        <v>1</v>
      </c>
      <c r="F82">
        <v>10</v>
      </c>
      <c r="G82">
        <v>107</v>
      </c>
      <c r="H82" s="6" t="s">
        <v>16994</v>
      </c>
      <c r="I82">
        <v>1</v>
      </c>
      <c r="J82">
        <v>939017</v>
      </c>
      <c r="K82">
        <v>6</v>
      </c>
      <c r="L82" s="55">
        <v>44043</v>
      </c>
      <c r="M82" s="6" t="s">
        <v>16765</v>
      </c>
      <c r="N82" s="55">
        <v>44720</v>
      </c>
      <c r="O82">
        <v>37108</v>
      </c>
      <c r="P82" s="6" t="s">
        <v>16772</v>
      </c>
      <c r="Q82" s="6" t="s">
        <v>16973</v>
      </c>
      <c r="R82">
        <v>4</v>
      </c>
      <c r="S82">
        <v>0</v>
      </c>
      <c r="T82">
        <v>-4</v>
      </c>
      <c r="U82">
        <v>24</v>
      </c>
      <c r="V82" s="6" t="s">
        <v>16974</v>
      </c>
      <c r="W82" s="6" t="s">
        <v>16946</v>
      </c>
      <c r="X82" s="55">
        <v>44664</v>
      </c>
      <c r="Y82">
        <v>0</v>
      </c>
      <c r="Z82">
        <v>3054</v>
      </c>
      <c r="AA82" s="6" t="s">
        <v>16885</v>
      </c>
      <c r="AB82" s="6" t="s">
        <v>16947</v>
      </c>
      <c r="AD82" s="6" t="s">
        <v>16765</v>
      </c>
      <c r="AE82">
        <v>52378</v>
      </c>
      <c r="AF82">
        <v>47412</v>
      </c>
      <c r="AG82" s="6" t="s">
        <v>16973</v>
      </c>
      <c r="AH82" s="6" t="s">
        <v>16950</v>
      </c>
      <c r="AI82" s="6" t="s">
        <v>16951</v>
      </c>
      <c r="AJ82" s="6" t="s">
        <v>16765</v>
      </c>
      <c r="AK82" s="6" t="s">
        <v>16765</v>
      </c>
      <c r="AL82" s="6" t="s">
        <v>16765</v>
      </c>
      <c r="AM82" s="6" t="s">
        <v>16952</v>
      </c>
      <c r="AN82">
        <v>0</v>
      </c>
      <c r="AO82" s="55">
        <v>44664</v>
      </c>
      <c r="AP82" s="6" t="s">
        <v>16953</v>
      </c>
      <c r="AQ82">
        <v>0</v>
      </c>
      <c r="AR82" s="6" t="s">
        <v>16975</v>
      </c>
      <c r="AS82" s="6" t="s">
        <v>16955</v>
      </c>
      <c r="AT82" s="6" t="s">
        <v>16947</v>
      </c>
      <c r="AU82">
        <v>0</v>
      </c>
      <c r="AV82">
        <v>0</v>
      </c>
      <c r="AW82" s="6" t="s">
        <v>16956</v>
      </c>
      <c r="AX82" s="6" t="s">
        <v>17146</v>
      </c>
      <c r="AY82" s="6" t="s">
        <v>16765</v>
      </c>
      <c r="AZ82" s="6" t="s">
        <v>16958</v>
      </c>
      <c r="BA82" s="6" t="s">
        <v>16765</v>
      </c>
      <c r="BB82" s="6" t="s">
        <v>16959</v>
      </c>
      <c r="BC82" s="6" t="s">
        <v>16765</v>
      </c>
      <c r="BD82" s="6" t="s">
        <v>16960</v>
      </c>
      <c r="BE82" s="6" t="s">
        <v>16961</v>
      </c>
      <c r="BF82" s="6" t="s">
        <v>13575</v>
      </c>
      <c r="BG82" s="6" t="s">
        <v>13575</v>
      </c>
      <c r="BH82" s="6" t="s">
        <v>16959</v>
      </c>
      <c r="BI82">
        <v>0</v>
      </c>
      <c r="BJ82" s="6" t="s">
        <v>16958</v>
      </c>
      <c r="BK82">
        <v>0</v>
      </c>
      <c r="BL82" s="6" t="s">
        <v>315</v>
      </c>
      <c r="BM82" s="56">
        <f>COUNTIF($B$2:B82,B82)</f>
        <v>1</v>
      </c>
      <c r="BN82" s="6" t="str">
        <f t="shared" si="1"/>
        <v>1249-1</v>
      </c>
    </row>
    <row r="83" spans="1:66" x14ac:dyDescent="0.25">
      <c r="A83">
        <v>1</v>
      </c>
      <c r="B83">
        <v>1272</v>
      </c>
      <c r="C83" s="6" t="s">
        <v>17147</v>
      </c>
      <c r="D83">
        <v>5</v>
      </c>
      <c r="E83">
        <v>1</v>
      </c>
      <c r="F83">
        <v>10</v>
      </c>
      <c r="G83">
        <v>105</v>
      </c>
      <c r="H83" s="6" t="s">
        <v>16994</v>
      </c>
      <c r="I83">
        <v>1</v>
      </c>
      <c r="J83">
        <v>732710</v>
      </c>
      <c r="K83">
        <v>5</v>
      </c>
      <c r="L83" s="55">
        <v>41956</v>
      </c>
      <c r="M83" s="6" t="s">
        <v>16765</v>
      </c>
      <c r="N83" s="55">
        <v>44771</v>
      </c>
      <c r="O83">
        <v>118784</v>
      </c>
      <c r="P83" s="6" t="s">
        <v>16764</v>
      </c>
      <c r="Q83" s="6" t="s">
        <v>17148</v>
      </c>
      <c r="R83">
        <v>1</v>
      </c>
      <c r="S83">
        <v>0</v>
      </c>
      <c r="T83">
        <v>-1</v>
      </c>
      <c r="U83">
        <v>1651</v>
      </c>
      <c r="V83" s="6" t="s">
        <v>16945</v>
      </c>
      <c r="W83" s="6" t="s">
        <v>16946</v>
      </c>
      <c r="X83" s="55">
        <v>44664</v>
      </c>
      <c r="Y83">
        <v>50000</v>
      </c>
      <c r="Z83">
        <v>0</v>
      </c>
      <c r="AA83" s="6" t="s">
        <v>16765</v>
      </c>
      <c r="AB83" s="6" t="s">
        <v>16947</v>
      </c>
      <c r="AD83" s="6" t="s">
        <v>16948</v>
      </c>
      <c r="AE83">
        <v>36761</v>
      </c>
      <c r="AF83">
        <v>32100</v>
      </c>
      <c r="AG83" s="6" t="s">
        <v>16949</v>
      </c>
      <c r="AH83" s="6" t="s">
        <v>16950</v>
      </c>
      <c r="AI83" s="6" t="s">
        <v>16951</v>
      </c>
      <c r="AJ83" s="6" t="s">
        <v>16765</v>
      </c>
      <c r="AK83" s="6" t="s">
        <v>16765</v>
      </c>
      <c r="AL83" s="6" t="s">
        <v>16765</v>
      </c>
      <c r="AM83" s="6" t="s">
        <v>16952</v>
      </c>
      <c r="AN83">
        <v>0</v>
      </c>
      <c r="AO83" s="55">
        <v>44664</v>
      </c>
      <c r="AP83" s="6" t="s">
        <v>16953</v>
      </c>
      <c r="AQ83">
        <v>0</v>
      </c>
      <c r="AR83" s="6" t="s">
        <v>16954</v>
      </c>
      <c r="AS83" s="6" t="s">
        <v>16955</v>
      </c>
      <c r="AT83" s="6" t="s">
        <v>16947</v>
      </c>
      <c r="AU83">
        <v>0</v>
      </c>
      <c r="AV83">
        <v>0</v>
      </c>
      <c r="AW83" s="6" t="s">
        <v>16956</v>
      </c>
      <c r="AX83" s="6" t="s">
        <v>17149</v>
      </c>
      <c r="AY83" s="6" t="s">
        <v>16765</v>
      </c>
      <c r="AZ83" s="6" t="s">
        <v>16958</v>
      </c>
      <c r="BA83" s="6" t="s">
        <v>16765</v>
      </c>
      <c r="BB83" s="6" t="s">
        <v>16959</v>
      </c>
      <c r="BC83" s="6" t="s">
        <v>16765</v>
      </c>
      <c r="BD83" s="6" t="s">
        <v>16960</v>
      </c>
      <c r="BE83" s="6" t="s">
        <v>16961</v>
      </c>
      <c r="BF83" s="6" t="s">
        <v>13575</v>
      </c>
      <c r="BG83" s="6" t="s">
        <v>13575</v>
      </c>
      <c r="BH83" s="6" t="s">
        <v>16959</v>
      </c>
      <c r="BI83">
        <v>0</v>
      </c>
      <c r="BJ83" s="6" t="s">
        <v>16958</v>
      </c>
      <c r="BK83">
        <v>0</v>
      </c>
      <c r="BL83" s="6" t="s">
        <v>315</v>
      </c>
      <c r="BM83" s="56">
        <f>COUNTIF($B$2:B83,B83)</f>
        <v>1</v>
      </c>
      <c r="BN83" s="6" t="str">
        <f t="shared" si="1"/>
        <v>1272-1</v>
      </c>
    </row>
    <row r="84" spans="1:66" x14ac:dyDescent="0.25">
      <c r="A84">
        <v>1</v>
      </c>
      <c r="B84">
        <v>1352</v>
      </c>
      <c r="C84" s="6" t="s">
        <v>17150</v>
      </c>
      <c r="D84">
        <v>5</v>
      </c>
      <c r="E84">
        <v>1</v>
      </c>
      <c r="F84">
        <v>10</v>
      </c>
      <c r="G84">
        <v>105</v>
      </c>
      <c r="H84" s="6" t="s">
        <v>16994</v>
      </c>
      <c r="I84">
        <v>1</v>
      </c>
      <c r="J84">
        <v>118916</v>
      </c>
      <c r="K84">
        <v>6</v>
      </c>
      <c r="L84" s="55">
        <v>42564</v>
      </c>
      <c r="M84" s="6" t="s">
        <v>16765</v>
      </c>
      <c r="N84" s="55">
        <v>44628</v>
      </c>
      <c r="O84">
        <v>217289</v>
      </c>
      <c r="P84" s="6" t="s">
        <v>16771</v>
      </c>
      <c r="Q84" s="6" t="s">
        <v>17151</v>
      </c>
      <c r="R84">
        <v>1</v>
      </c>
      <c r="S84">
        <v>0</v>
      </c>
      <c r="T84">
        <v>-1</v>
      </c>
      <c r="U84">
        <v>1159.19</v>
      </c>
      <c r="V84" s="6" t="s">
        <v>16945</v>
      </c>
      <c r="W84" s="6" t="s">
        <v>16946</v>
      </c>
      <c r="X84" s="55">
        <v>44664</v>
      </c>
      <c r="Y84">
        <v>60000</v>
      </c>
      <c r="Z84">
        <v>0</v>
      </c>
      <c r="AA84" s="6" t="s">
        <v>16765</v>
      </c>
      <c r="AB84" s="6" t="s">
        <v>16947</v>
      </c>
      <c r="AD84" s="6" t="s">
        <v>16948</v>
      </c>
      <c r="AE84">
        <v>43305</v>
      </c>
      <c r="AF84">
        <v>40595</v>
      </c>
      <c r="AG84" s="6" t="s">
        <v>16949</v>
      </c>
      <c r="AH84" s="6" t="s">
        <v>16950</v>
      </c>
      <c r="AI84" s="6" t="s">
        <v>16951</v>
      </c>
      <c r="AJ84" s="6" t="s">
        <v>16765</v>
      </c>
      <c r="AK84" s="6" t="s">
        <v>16765</v>
      </c>
      <c r="AL84" s="6" t="s">
        <v>16765</v>
      </c>
      <c r="AM84" s="6" t="s">
        <v>16952</v>
      </c>
      <c r="AN84">
        <v>0</v>
      </c>
      <c r="AO84" s="55">
        <v>44664</v>
      </c>
      <c r="AP84" s="6" t="s">
        <v>16953</v>
      </c>
      <c r="AQ84">
        <v>0</v>
      </c>
      <c r="AR84" s="6" t="s">
        <v>16954</v>
      </c>
      <c r="AS84" s="6" t="s">
        <v>16955</v>
      </c>
      <c r="AT84" s="6" t="s">
        <v>16947</v>
      </c>
      <c r="AU84">
        <v>0</v>
      </c>
      <c r="AV84">
        <v>0</v>
      </c>
      <c r="AW84" s="6" t="s">
        <v>16956</v>
      </c>
      <c r="AX84" s="6" t="s">
        <v>17152</v>
      </c>
      <c r="AY84" s="6" t="s">
        <v>16765</v>
      </c>
      <c r="AZ84" s="6" t="s">
        <v>16958</v>
      </c>
      <c r="BA84" s="6" t="s">
        <v>16765</v>
      </c>
      <c r="BB84" s="6" t="s">
        <v>16959</v>
      </c>
      <c r="BC84" s="6" t="s">
        <v>16765</v>
      </c>
      <c r="BD84" s="6" t="s">
        <v>16960</v>
      </c>
      <c r="BE84" s="6" t="s">
        <v>16961</v>
      </c>
      <c r="BF84" s="6" t="s">
        <v>13575</v>
      </c>
      <c r="BG84" s="6" t="s">
        <v>13575</v>
      </c>
      <c r="BH84" s="6" t="s">
        <v>16959</v>
      </c>
      <c r="BI84">
        <v>0</v>
      </c>
      <c r="BJ84" s="6" t="s">
        <v>16958</v>
      </c>
      <c r="BK84">
        <v>0</v>
      </c>
      <c r="BL84" s="6" t="s">
        <v>315</v>
      </c>
      <c r="BM84" s="56">
        <f>COUNTIF($B$2:B84,B84)</f>
        <v>1</v>
      </c>
      <c r="BN84" s="6" t="str">
        <f t="shared" si="1"/>
        <v>1352-1</v>
      </c>
    </row>
    <row r="85" spans="1:66" x14ac:dyDescent="0.25">
      <c r="A85">
        <v>1</v>
      </c>
      <c r="B85">
        <v>1357</v>
      </c>
      <c r="C85" s="6" t="s">
        <v>17153</v>
      </c>
      <c r="D85">
        <v>5</v>
      </c>
      <c r="E85">
        <v>1</v>
      </c>
      <c r="F85">
        <v>10</v>
      </c>
      <c r="G85">
        <v>105</v>
      </c>
      <c r="H85" s="6" t="s">
        <v>16994</v>
      </c>
      <c r="I85">
        <v>1</v>
      </c>
      <c r="J85">
        <v>732711</v>
      </c>
      <c r="K85">
        <v>5</v>
      </c>
      <c r="L85" s="55">
        <v>41956</v>
      </c>
      <c r="M85" s="6" t="s">
        <v>16765</v>
      </c>
      <c r="N85" s="55">
        <v>44601</v>
      </c>
      <c r="O85">
        <v>118734</v>
      </c>
      <c r="P85" s="6" t="s">
        <v>16790</v>
      </c>
      <c r="Q85" s="6" t="s">
        <v>17154</v>
      </c>
      <c r="R85">
        <v>1</v>
      </c>
      <c r="S85">
        <v>0</v>
      </c>
      <c r="T85">
        <v>-1</v>
      </c>
      <c r="U85">
        <v>1865.65</v>
      </c>
      <c r="V85" s="6" t="s">
        <v>16945</v>
      </c>
      <c r="W85" s="6" t="s">
        <v>16946</v>
      </c>
      <c r="X85" s="55">
        <v>44664</v>
      </c>
      <c r="Y85">
        <v>90000</v>
      </c>
      <c r="Z85">
        <v>0</v>
      </c>
      <c r="AA85" s="6" t="s">
        <v>16765</v>
      </c>
      <c r="AB85" s="6" t="s">
        <v>16947</v>
      </c>
      <c r="AD85" s="6" t="s">
        <v>16948</v>
      </c>
      <c r="AE85">
        <v>36762</v>
      </c>
      <c r="AF85">
        <v>32101</v>
      </c>
      <c r="AG85" s="6" t="s">
        <v>16949</v>
      </c>
      <c r="AH85" s="6" t="s">
        <v>16950</v>
      </c>
      <c r="AI85" s="6" t="s">
        <v>16951</v>
      </c>
      <c r="AJ85" s="6" t="s">
        <v>16765</v>
      </c>
      <c r="AK85" s="6" t="s">
        <v>16765</v>
      </c>
      <c r="AL85" s="6" t="s">
        <v>16765</v>
      </c>
      <c r="AM85" s="6" t="s">
        <v>16952</v>
      </c>
      <c r="AN85">
        <v>0</v>
      </c>
      <c r="AO85" s="55">
        <v>44664</v>
      </c>
      <c r="AP85" s="6" t="s">
        <v>16953</v>
      </c>
      <c r="AQ85">
        <v>0</v>
      </c>
      <c r="AR85" s="6" t="s">
        <v>16997</v>
      </c>
      <c r="AS85" s="6" t="s">
        <v>16955</v>
      </c>
      <c r="AT85" s="6" t="s">
        <v>16947</v>
      </c>
      <c r="AU85">
        <v>0</v>
      </c>
      <c r="AV85">
        <v>0</v>
      </c>
      <c r="AW85" s="6" t="s">
        <v>16956</v>
      </c>
      <c r="AX85" s="6" t="s">
        <v>17149</v>
      </c>
      <c r="AY85" s="6" t="s">
        <v>16765</v>
      </c>
      <c r="AZ85" s="6" t="s">
        <v>16958</v>
      </c>
      <c r="BA85" s="6" t="s">
        <v>16765</v>
      </c>
      <c r="BB85" s="6" t="s">
        <v>16959</v>
      </c>
      <c r="BC85" s="6" t="s">
        <v>16765</v>
      </c>
      <c r="BD85" s="6" t="s">
        <v>16960</v>
      </c>
      <c r="BE85" s="6" t="s">
        <v>16961</v>
      </c>
      <c r="BF85" s="6" t="s">
        <v>13575</v>
      </c>
      <c r="BG85" s="6" t="s">
        <v>13575</v>
      </c>
      <c r="BH85" s="6" t="s">
        <v>16959</v>
      </c>
      <c r="BI85">
        <v>0</v>
      </c>
      <c r="BJ85" s="6" t="s">
        <v>16958</v>
      </c>
      <c r="BK85">
        <v>0</v>
      </c>
      <c r="BL85" s="6" t="s">
        <v>315</v>
      </c>
      <c r="BM85" s="56">
        <f>COUNTIF($B$2:B85,B85)</f>
        <v>1</v>
      </c>
      <c r="BN85" s="6" t="str">
        <f t="shared" si="1"/>
        <v>1357-1</v>
      </c>
    </row>
    <row r="86" spans="1:66" x14ac:dyDescent="0.25">
      <c r="A86">
        <v>1</v>
      </c>
      <c r="B86">
        <v>1438</v>
      </c>
      <c r="C86" s="6" t="s">
        <v>17155</v>
      </c>
      <c r="D86">
        <v>5</v>
      </c>
      <c r="E86">
        <v>2</v>
      </c>
      <c r="F86">
        <v>20</v>
      </c>
      <c r="G86">
        <v>204</v>
      </c>
      <c r="H86" s="6" t="s">
        <v>17010</v>
      </c>
      <c r="I86">
        <v>1</v>
      </c>
      <c r="J86">
        <v>939389</v>
      </c>
      <c r="K86">
        <v>5</v>
      </c>
      <c r="L86" s="55">
        <v>42261</v>
      </c>
      <c r="M86" s="6" t="s">
        <v>16765</v>
      </c>
      <c r="N86" s="55">
        <v>44601</v>
      </c>
      <c r="O86">
        <v>118750</v>
      </c>
      <c r="P86" s="6" t="s">
        <v>16767</v>
      </c>
      <c r="Q86" s="6" t="s">
        <v>16973</v>
      </c>
      <c r="R86">
        <v>1</v>
      </c>
      <c r="S86">
        <v>0</v>
      </c>
      <c r="T86">
        <v>-1</v>
      </c>
      <c r="U86">
        <v>1803.8</v>
      </c>
      <c r="V86" s="6" t="s">
        <v>16945</v>
      </c>
      <c r="W86" s="6" t="s">
        <v>16946</v>
      </c>
      <c r="X86" s="55">
        <v>44667</v>
      </c>
      <c r="Y86">
        <v>80000</v>
      </c>
      <c r="Z86">
        <v>0</v>
      </c>
      <c r="AA86" s="6" t="s">
        <v>16765</v>
      </c>
      <c r="AB86" s="6" t="s">
        <v>16947</v>
      </c>
      <c r="AD86" s="6" t="s">
        <v>16765</v>
      </c>
      <c r="AE86">
        <v>41841</v>
      </c>
      <c r="AF86">
        <v>38935</v>
      </c>
      <c r="AG86" s="6" t="s">
        <v>16949</v>
      </c>
      <c r="AH86" s="6" t="s">
        <v>16950</v>
      </c>
      <c r="AI86" s="6" t="s">
        <v>16951</v>
      </c>
      <c r="AJ86" s="6" t="s">
        <v>16765</v>
      </c>
      <c r="AK86" s="6" t="s">
        <v>16765</v>
      </c>
      <c r="AL86" s="6" t="s">
        <v>16765</v>
      </c>
      <c r="AM86" s="6" t="s">
        <v>16952</v>
      </c>
      <c r="AN86">
        <v>0</v>
      </c>
      <c r="AO86" s="55">
        <v>44667</v>
      </c>
      <c r="AP86" s="6" t="s">
        <v>16953</v>
      </c>
      <c r="AQ86">
        <v>0</v>
      </c>
      <c r="AR86" s="6" t="s">
        <v>16954</v>
      </c>
      <c r="AS86" s="6" t="s">
        <v>16955</v>
      </c>
      <c r="AT86" s="6" t="s">
        <v>16947</v>
      </c>
      <c r="AU86">
        <v>0</v>
      </c>
      <c r="AV86">
        <v>0</v>
      </c>
      <c r="AW86" s="6" t="s">
        <v>16956</v>
      </c>
      <c r="AX86" s="6" t="s">
        <v>17156</v>
      </c>
      <c r="AY86" s="6" t="s">
        <v>16765</v>
      </c>
      <c r="AZ86" s="6" t="s">
        <v>16958</v>
      </c>
      <c r="BA86" s="6" t="s">
        <v>16765</v>
      </c>
      <c r="BB86" s="6" t="s">
        <v>16959</v>
      </c>
      <c r="BC86" s="6" t="s">
        <v>16765</v>
      </c>
      <c r="BD86" s="6" t="s">
        <v>16960</v>
      </c>
      <c r="BE86" s="6" t="s">
        <v>16961</v>
      </c>
      <c r="BF86" s="6" t="s">
        <v>13575</v>
      </c>
      <c r="BG86" s="6" t="s">
        <v>13575</v>
      </c>
      <c r="BH86" s="6" t="s">
        <v>16959</v>
      </c>
      <c r="BI86">
        <v>0</v>
      </c>
      <c r="BJ86" s="6" t="s">
        <v>16958</v>
      </c>
      <c r="BK86">
        <v>0</v>
      </c>
      <c r="BL86" s="6" t="s">
        <v>315</v>
      </c>
      <c r="BM86" s="56">
        <f>COUNTIF($B$2:B86,B86)</f>
        <v>1</v>
      </c>
      <c r="BN86" s="6" t="str">
        <f t="shared" si="1"/>
        <v>1438-1</v>
      </c>
    </row>
    <row r="87" spans="1:66" x14ac:dyDescent="0.25">
      <c r="A87">
        <v>1</v>
      </c>
      <c r="B87">
        <v>1438</v>
      </c>
      <c r="C87" s="6" t="s">
        <v>17155</v>
      </c>
      <c r="D87">
        <v>5</v>
      </c>
      <c r="E87">
        <v>2</v>
      </c>
      <c r="F87">
        <v>20</v>
      </c>
      <c r="G87">
        <v>204</v>
      </c>
      <c r="H87" s="6" t="s">
        <v>17010</v>
      </c>
      <c r="I87">
        <v>1</v>
      </c>
      <c r="J87">
        <v>220724</v>
      </c>
      <c r="K87">
        <v>6</v>
      </c>
      <c r="L87" s="55">
        <v>42739</v>
      </c>
      <c r="M87" s="6" t="s">
        <v>16765</v>
      </c>
      <c r="N87" s="55">
        <v>44601</v>
      </c>
      <c r="O87">
        <v>118784</v>
      </c>
      <c r="P87" s="6" t="s">
        <v>16764</v>
      </c>
      <c r="Q87" s="6" t="s">
        <v>17157</v>
      </c>
      <c r="R87">
        <v>1</v>
      </c>
      <c r="S87">
        <v>0</v>
      </c>
      <c r="T87">
        <v>-1</v>
      </c>
      <c r="U87">
        <v>1651</v>
      </c>
      <c r="V87" s="6" t="s">
        <v>16945</v>
      </c>
      <c r="W87" s="6" t="s">
        <v>16946</v>
      </c>
      <c r="X87" s="55">
        <v>44667</v>
      </c>
      <c r="Y87">
        <v>80000</v>
      </c>
      <c r="Z87">
        <v>0</v>
      </c>
      <c r="AA87" s="6" t="s">
        <v>16765</v>
      </c>
      <c r="AB87" s="6" t="s">
        <v>16947</v>
      </c>
      <c r="AD87" s="6" t="s">
        <v>16948</v>
      </c>
      <c r="AE87">
        <v>44063</v>
      </c>
      <c r="AF87">
        <v>41459</v>
      </c>
      <c r="AG87" s="6" t="s">
        <v>16949</v>
      </c>
      <c r="AH87" s="6" t="s">
        <v>16950</v>
      </c>
      <c r="AI87" s="6" t="s">
        <v>16951</v>
      </c>
      <c r="AJ87" s="6" t="s">
        <v>16765</v>
      </c>
      <c r="AK87" s="6" t="s">
        <v>16765</v>
      </c>
      <c r="AL87" s="6" t="s">
        <v>16765</v>
      </c>
      <c r="AM87" s="6" t="s">
        <v>16952</v>
      </c>
      <c r="AN87">
        <v>0</v>
      </c>
      <c r="AO87" s="55">
        <v>44667</v>
      </c>
      <c r="AP87" s="6" t="s">
        <v>16953</v>
      </c>
      <c r="AQ87">
        <v>0</v>
      </c>
      <c r="AR87" s="6" t="s">
        <v>16954</v>
      </c>
      <c r="AS87" s="6" t="s">
        <v>16955</v>
      </c>
      <c r="AT87" s="6" t="s">
        <v>16947</v>
      </c>
      <c r="AU87">
        <v>0</v>
      </c>
      <c r="AV87">
        <v>0</v>
      </c>
      <c r="AW87" s="6" t="s">
        <v>16956</v>
      </c>
      <c r="AX87" s="6" t="s">
        <v>17158</v>
      </c>
      <c r="AY87" s="6" t="s">
        <v>16765</v>
      </c>
      <c r="AZ87" s="6" t="s">
        <v>16958</v>
      </c>
      <c r="BA87" s="6" t="s">
        <v>16765</v>
      </c>
      <c r="BB87" s="6" t="s">
        <v>16959</v>
      </c>
      <c r="BC87" s="6" t="s">
        <v>16765</v>
      </c>
      <c r="BD87" s="6" t="s">
        <v>16960</v>
      </c>
      <c r="BE87" s="6" t="s">
        <v>16961</v>
      </c>
      <c r="BF87" s="6" t="s">
        <v>13575</v>
      </c>
      <c r="BG87" s="6" t="s">
        <v>13575</v>
      </c>
      <c r="BH87" s="6" t="s">
        <v>16959</v>
      </c>
      <c r="BI87">
        <v>0</v>
      </c>
      <c r="BJ87" s="6" t="s">
        <v>16958</v>
      </c>
      <c r="BK87">
        <v>0</v>
      </c>
      <c r="BL87" s="6" t="s">
        <v>315</v>
      </c>
      <c r="BM87" s="56">
        <f>COUNTIF($B$2:B87,B87)</f>
        <v>2</v>
      </c>
      <c r="BN87" s="6" t="str">
        <f t="shared" si="1"/>
        <v>1438-2</v>
      </c>
    </row>
    <row r="88" spans="1:66" x14ac:dyDescent="0.25">
      <c r="A88">
        <v>1</v>
      </c>
      <c r="B88">
        <v>1438</v>
      </c>
      <c r="C88" s="6" t="s">
        <v>17155</v>
      </c>
      <c r="D88">
        <v>5</v>
      </c>
      <c r="E88">
        <v>2</v>
      </c>
      <c r="F88">
        <v>20</v>
      </c>
      <c r="G88">
        <v>204</v>
      </c>
      <c r="H88" s="6" t="s">
        <v>17010</v>
      </c>
      <c r="I88">
        <v>1</v>
      </c>
      <c r="J88">
        <v>136709</v>
      </c>
      <c r="K88">
        <v>1</v>
      </c>
      <c r="L88" s="55">
        <v>40039</v>
      </c>
      <c r="M88" s="6" t="s">
        <v>16765</v>
      </c>
      <c r="N88" s="55">
        <v>109574</v>
      </c>
      <c r="O88">
        <v>188005</v>
      </c>
      <c r="P88" s="6" t="s">
        <v>16774</v>
      </c>
      <c r="Q88" s="6" t="s">
        <v>16973</v>
      </c>
      <c r="R88">
        <v>1</v>
      </c>
      <c r="S88">
        <v>0</v>
      </c>
      <c r="T88">
        <v>-1</v>
      </c>
      <c r="U88">
        <v>42.4</v>
      </c>
      <c r="V88" s="6" t="s">
        <v>16999</v>
      </c>
      <c r="W88" s="6" t="s">
        <v>16946</v>
      </c>
      <c r="X88" s="55">
        <v>44667</v>
      </c>
      <c r="Y88">
        <v>80000</v>
      </c>
      <c r="Z88">
        <v>0</v>
      </c>
      <c r="AA88" s="6" t="s">
        <v>16765</v>
      </c>
      <c r="AB88" s="6" t="s">
        <v>16947</v>
      </c>
      <c r="AD88" s="6" t="s">
        <v>16765</v>
      </c>
      <c r="AE88">
        <v>8512</v>
      </c>
      <c r="AF88">
        <v>6019</v>
      </c>
      <c r="AG88" s="6" t="s">
        <v>16973</v>
      </c>
      <c r="AH88" s="6" t="s">
        <v>16950</v>
      </c>
      <c r="AI88" s="6" t="s">
        <v>16951</v>
      </c>
      <c r="AJ88" s="6" t="s">
        <v>16765</v>
      </c>
      <c r="AK88" s="6" t="s">
        <v>16765</v>
      </c>
      <c r="AL88" s="6" t="s">
        <v>16765</v>
      </c>
      <c r="AM88" s="6" t="s">
        <v>16952</v>
      </c>
      <c r="AN88">
        <v>0</v>
      </c>
      <c r="AO88" s="55">
        <v>44667</v>
      </c>
      <c r="AP88" s="6" t="s">
        <v>17000</v>
      </c>
      <c r="AQ88">
        <v>0</v>
      </c>
      <c r="AR88" s="6" t="s">
        <v>17018</v>
      </c>
      <c r="AS88" s="6" t="s">
        <v>17002</v>
      </c>
      <c r="AT88" s="6" t="s">
        <v>16947</v>
      </c>
      <c r="AU88">
        <v>0</v>
      </c>
      <c r="AV88">
        <v>0</v>
      </c>
      <c r="AW88" s="6" t="s">
        <v>16956</v>
      </c>
      <c r="AX88" s="6" t="s">
        <v>17159</v>
      </c>
      <c r="AY88" s="6" t="s">
        <v>16765</v>
      </c>
      <c r="AZ88" s="6" t="s">
        <v>16958</v>
      </c>
      <c r="BA88" s="6" t="s">
        <v>16765</v>
      </c>
      <c r="BB88" s="6" t="s">
        <v>16959</v>
      </c>
      <c r="BC88" s="6" t="s">
        <v>16765</v>
      </c>
      <c r="BD88" s="6" t="s">
        <v>16960</v>
      </c>
      <c r="BE88" s="6" t="s">
        <v>16961</v>
      </c>
      <c r="BF88" s="6" t="s">
        <v>13575</v>
      </c>
      <c r="BG88" s="6" t="s">
        <v>13575</v>
      </c>
      <c r="BH88" s="6" t="s">
        <v>16959</v>
      </c>
      <c r="BI88">
        <v>0</v>
      </c>
      <c r="BJ88" s="6" t="s">
        <v>16958</v>
      </c>
      <c r="BK88">
        <v>0</v>
      </c>
      <c r="BL88" s="6" t="s">
        <v>315</v>
      </c>
      <c r="BM88" s="56">
        <f>COUNTIF($B$2:B88,B88)</f>
        <v>3</v>
      </c>
      <c r="BN88" s="6" t="str">
        <f t="shared" si="1"/>
        <v>1438-3</v>
      </c>
    </row>
    <row r="89" spans="1:66" x14ac:dyDescent="0.25">
      <c r="A89">
        <v>1</v>
      </c>
      <c r="B89">
        <v>1438</v>
      </c>
      <c r="C89" s="6" t="s">
        <v>17155</v>
      </c>
      <c r="D89">
        <v>5</v>
      </c>
      <c r="E89">
        <v>2</v>
      </c>
      <c r="F89">
        <v>20</v>
      </c>
      <c r="G89">
        <v>204</v>
      </c>
      <c r="H89" s="6" t="s">
        <v>17010</v>
      </c>
      <c r="I89">
        <v>1</v>
      </c>
      <c r="J89">
        <v>826530</v>
      </c>
      <c r="K89">
        <v>1</v>
      </c>
      <c r="L89" s="55">
        <v>40845</v>
      </c>
      <c r="M89" s="6" t="s">
        <v>16765</v>
      </c>
      <c r="N89" s="55">
        <v>109574</v>
      </c>
      <c r="O89">
        <v>188005</v>
      </c>
      <c r="P89" s="6" t="s">
        <v>16774</v>
      </c>
      <c r="Q89" s="6" t="s">
        <v>16973</v>
      </c>
      <c r="R89">
        <v>2</v>
      </c>
      <c r="S89">
        <v>0</v>
      </c>
      <c r="T89">
        <v>-2</v>
      </c>
      <c r="U89">
        <v>84.8</v>
      </c>
      <c r="V89" s="6" t="s">
        <v>16999</v>
      </c>
      <c r="W89" s="6" t="s">
        <v>16946</v>
      </c>
      <c r="X89" s="55">
        <v>44667</v>
      </c>
      <c r="Y89">
        <v>80000</v>
      </c>
      <c r="Z89">
        <v>0</v>
      </c>
      <c r="AA89" s="6" t="s">
        <v>16765</v>
      </c>
      <c r="AB89" s="6" t="s">
        <v>16947</v>
      </c>
      <c r="AD89" s="6" t="s">
        <v>16765</v>
      </c>
      <c r="AE89">
        <v>20280</v>
      </c>
      <c r="AF89">
        <v>16315</v>
      </c>
      <c r="AG89" s="6" t="s">
        <v>16973</v>
      </c>
      <c r="AH89" s="6" t="s">
        <v>16950</v>
      </c>
      <c r="AI89" s="6" t="s">
        <v>16951</v>
      </c>
      <c r="AJ89" s="6" t="s">
        <v>16765</v>
      </c>
      <c r="AK89" s="6" t="s">
        <v>16765</v>
      </c>
      <c r="AL89" s="6" t="s">
        <v>16765</v>
      </c>
      <c r="AM89" s="6" t="s">
        <v>16952</v>
      </c>
      <c r="AN89">
        <v>0</v>
      </c>
      <c r="AO89" s="55">
        <v>44667</v>
      </c>
      <c r="AP89" s="6" t="s">
        <v>17000</v>
      </c>
      <c r="AQ89">
        <v>0</v>
      </c>
      <c r="AR89" s="6" t="s">
        <v>17018</v>
      </c>
      <c r="AS89" s="6" t="s">
        <v>17002</v>
      </c>
      <c r="AT89" s="6" t="s">
        <v>16947</v>
      </c>
      <c r="AU89">
        <v>0</v>
      </c>
      <c r="AV89">
        <v>0</v>
      </c>
      <c r="AW89" s="6" t="s">
        <v>16956</v>
      </c>
      <c r="AX89" s="6" t="s">
        <v>17160</v>
      </c>
      <c r="AY89" s="6" t="s">
        <v>16765</v>
      </c>
      <c r="AZ89" s="6" t="s">
        <v>16958</v>
      </c>
      <c r="BA89" s="6" t="s">
        <v>16765</v>
      </c>
      <c r="BB89" s="6" t="s">
        <v>16959</v>
      </c>
      <c r="BC89" s="6" t="s">
        <v>16765</v>
      </c>
      <c r="BD89" s="6" t="s">
        <v>16960</v>
      </c>
      <c r="BE89" s="6" t="s">
        <v>16961</v>
      </c>
      <c r="BF89" s="6" t="s">
        <v>13575</v>
      </c>
      <c r="BG89" s="6" t="s">
        <v>13575</v>
      </c>
      <c r="BH89" s="6" t="s">
        <v>16959</v>
      </c>
      <c r="BI89">
        <v>0</v>
      </c>
      <c r="BJ89" s="6" t="s">
        <v>16958</v>
      </c>
      <c r="BK89">
        <v>0</v>
      </c>
      <c r="BL89" s="6" t="s">
        <v>315</v>
      </c>
      <c r="BM89" s="56">
        <f>COUNTIF($B$2:B89,B89)</f>
        <v>4</v>
      </c>
      <c r="BN89" s="6" t="str">
        <f t="shared" si="1"/>
        <v>1438-4</v>
      </c>
    </row>
    <row r="90" spans="1:66" x14ac:dyDescent="0.25">
      <c r="A90">
        <v>1</v>
      </c>
      <c r="B90">
        <v>1438</v>
      </c>
      <c r="C90" s="6" t="s">
        <v>17155</v>
      </c>
      <c r="D90">
        <v>5</v>
      </c>
      <c r="E90">
        <v>2</v>
      </c>
      <c r="F90">
        <v>20</v>
      </c>
      <c r="G90">
        <v>204</v>
      </c>
      <c r="H90" s="6" t="s">
        <v>17010</v>
      </c>
      <c r="I90">
        <v>1</v>
      </c>
      <c r="J90">
        <v>908865</v>
      </c>
      <c r="K90">
        <v>5</v>
      </c>
      <c r="L90" s="55">
        <v>42210</v>
      </c>
      <c r="M90" s="6" t="s">
        <v>16765</v>
      </c>
      <c r="N90" s="55">
        <v>109574</v>
      </c>
      <c r="O90">
        <v>188005</v>
      </c>
      <c r="P90" s="6" t="s">
        <v>16774</v>
      </c>
      <c r="Q90" s="6" t="s">
        <v>16973</v>
      </c>
      <c r="R90">
        <v>8</v>
      </c>
      <c r="S90">
        <v>0</v>
      </c>
      <c r="T90">
        <v>-8</v>
      </c>
      <c r="U90">
        <v>339.2</v>
      </c>
      <c r="V90" s="6" t="s">
        <v>16999</v>
      </c>
      <c r="W90" s="6" t="s">
        <v>16946</v>
      </c>
      <c r="X90" s="55">
        <v>44667</v>
      </c>
      <c r="Y90">
        <v>80000</v>
      </c>
      <c r="Z90">
        <v>0</v>
      </c>
      <c r="AA90" s="6" t="s">
        <v>16765</v>
      </c>
      <c r="AB90" s="6" t="s">
        <v>16947</v>
      </c>
      <c r="AD90" s="6" t="s">
        <v>16765</v>
      </c>
      <c r="AE90">
        <v>41033</v>
      </c>
      <c r="AF90">
        <v>37976</v>
      </c>
      <c r="AG90" s="6" t="s">
        <v>16973</v>
      </c>
      <c r="AH90" s="6" t="s">
        <v>16950</v>
      </c>
      <c r="AI90" s="6" t="s">
        <v>16951</v>
      </c>
      <c r="AJ90" s="6" t="s">
        <v>16765</v>
      </c>
      <c r="AK90" s="6" t="s">
        <v>16765</v>
      </c>
      <c r="AL90" s="6" t="s">
        <v>16765</v>
      </c>
      <c r="AM90" s="6" t="s">
        <v>16952</v>
      </c>
      <c r="AN90">
        <v>0</v>
      </c>
      <c r="AO90" s="55">
        <v>44667</v>
      </c>
      <c r="AP90" s="6" t="s">
        <v>17000</v>
      </c>
      <c r="AQ90">
        <v>0</v>
      </c>
      <c r="AR90" s="6" t="s">
        <v>17018</v>
      </c>
      <c r="AS90" s="6" t="s">
        <v>17002</v>
      </c>
      <c r="AT90" s="6" t="s">
        <v>16947</v>
      </c>
      <c r="AU90">
        <v>0</v>
      </c>
      <c r="AV90">
        <v>0</v>
      </c>
      <c r="AW90" s="6" t="s">
        <v>16956</v>
      </c>
      <c r="AX90" s="6" t="s">
        <v>17161</v>
      </c>
      <c r="AY90" s="6" t="s">
        <v>16765</v>
      </c>
      <c r="AZ90" s="6" t="s">
        <v>16958</v>
      </c>
      <c r="BA90" s="6" t="s">
        <v>16765</v>
      </c>
      <c r="BB90" s="6" t="s">
        <v>16959</v>
      </c>
      <c r="BC90" s="6" t="s">
        <v>16765</v>
      </c>
      <c r="BD90" s="6" t="s">
        <v>16960</v>
      </c>
      <c r="BE90" s="6" t="s">
        <v>16961</v>
      </c>
      <c r="BF90" s="6" t="s">
        <v>13575</v>
      </c>
      <c r="BG90" s="6" t="s">
        <v>13575</v>
      </c>
      <c r="BH90" s="6" t="s">
        <v>16959</v>
      </c>
      <c r="BI90">
        <v>0</v>
      </c>
      <c r="BJ90" s="6" t="s">
        <v>16958</v>
      </c>
      <c r="BK90">
        <v>0</v>
      </c>
      <c r="BL90" s="6" t="s">
        <v>315</v>
      </c>
      <c r="BM90" s="56">
        <f>COUNTIF($B$2:B90,B90)</f>
        <v>5</v>
      </c>
      <c r="BN90" s="6" t="str">
        <f t="shared" si="1"/>
        <v>1438-5</v>
      </c>
    </row>
    <row r="91" spans="1:66" x14ac:dyDescent="0.25">
      <c r="A91">
        <v>1</v>
      </c>
      <c r="B91">
        <v>1438</v>
      </c>
      <c r="C91" s="6" t="s">
        <v>17155</v>
      </c>
      <c r="D91">
        <v>5</v>
      </c>
      <c r="E91">
        <v>2</v>
      </c>
      <c r="F91">
        <v>20</v>
      </c>
      <c r="G91">
        <v>204</v>
      </c>
      <c r="H91" s="6" t="s">
        <v>17010</v>
      </c>
      <c r="I91">
        <v>1</v>
      </c>
      <c r="J91">
        <v>287435</v>
      </c>
      <c r="K91">
        <v>5</v>
      </c>
      <c r="L91" s="55">
        <v>41447</v>
      </c>
      <c r="M91" s="6" t="s">
        <v>16765</v>
      </c>
      <c r="N91" s="55">
        <v>109574</v>
      </c>
      <c r="O91">
        <v>188005</v>
      </c>
      <c r="P91" s="6" t="s">
        <v>16774</v>
      </c>
      <c r="Q91" s="6" t="s">
        <v>16973</v>
      </c>
      <c r="R91">
        <v>5</v>
      </c>
      <c r="S91">
        <v>0</v>
      </c>
      <c r="T91">
        <v>-5</v>
      </c>
      <c r="U91">
        <v>212</v>
      </c>
      <c r="V91" s="6" t="s">
        <v>16999</v>
      </c>
      <c r="W91" s="6" t="s">
        <v>16946</v>
      </c>
      <c r="X91" s="55">
        <v>44667</v>
      </c>
      <c r="Y91">
        <v>80000</v>
      </c>
      <c r="Z91">
        <v>0</v>
      </c>
      <c r="AA91" s="6" t="s">
        <v>16765</v>
      </c>
      <c r="AB91" s="6" t="s">
        <v>16947</v>
      </c>
      <c r="AD91" s="6" t="s">
        <v>16765</v>
      </c>
      <c r="AE91">
        <v>28374</v>
      </c>
      <c r="AF91">
        <v>23961</v>
      </c>
      <c r="AG91" s="6" t="s">
        <v>16973</v>
      </c>
      <c r="AH91" s="6" t="s">
        <v>16950</v>
      </c>
      <c r="AI91" s="6" t="s">
        <v>16951</v>
      </c>
      <c r="AJ91" s="6" t="s">
        <v>16765</v>
      </c>
      <c r="AK91" s="6" t="s">
        <v>16765</v>
      </c>
      <c r="AL91" s="6" t="s">
        <v>16765</v>
      </c>
      <c r="AM91" s="6" t="s">
        <v>16952</v>
      </c>
      <c r="AN91">
        <v>0</v>
      </c>
      <c r="AO91" s="55">
        <v>44667</v>
      </c>
      <c r="AP91" s="6" t="s">
        <v>17000</v>
      </c>
      <c r="AQ91">
        <v>0</v>
      </c>
      <c r="AR91" s="6" t="s">
        <v>17001</v>
      </c>
      <c r="AS91" s="6" t="s">
        <v>17002</v>
      </c>
      <c r="AT91" s="6" t="s">
        <v>16947</v>
      </c>
      <c r="AU91">
        <v>0</v>
      </c>
      <c r="AV91">
        <v>0</v>
      </c>
      <c r="AW91" s="6" t="s">
        <v>16956</v>
      </c>
      <c r="AX91" s="6" t="s">
        <v>17162</v>
      </c>
      <c r="AY91" s="6" t="s">
        <v>16765</v>
      </c>
      <c r="AZ91" s="6" t="s">
        <v>16958</v>
      </c>
      <c r="BA91" s="6" t="s">
        <v>16765</v>
      </c>
      <c r="BB91" s="6" t="s">
        <v>16959</v>
      </c>
      <c r="BC91" s="6" t="s">
        <v>16765</v>
      </c>
      <c r="BD91" s="6" t="s">
        <v>16960</v>
      </c>
      <c r="BE91" s="6" t="s">
        <v>16961</v>
      </c>
      <c r="BF91" s="6" t="s">
        <v>13575</v>
      </c>
      <c r="BG91" s="6" t="s">
        <v>13575</v>
      </c>
      <c r="BH91" s="6" t="s">
        <v>16959</v>
      </c>
      <c r="BI91">
        <v>0</v>
      </c>
      <c r="BJ91" s="6" t="s">
        <v>16958</v>
      </c>
      <c r="BK91">
        <v>0</v>
      </c>
      <c r="BL91" s="6" t="s">
        <v>315</v>
      </c>
      <c r="BM91" s="56">
        <f>COUNTIF($B$2:B91,B91)</f>
        <v>6</v>
      </c>
      <c r="BN91" s="6" t="str">
        <f t="shared" si="1"/>
        <v>1438-6</v>
      </c>
    </row>
    <row r="92" spans="1:66" x14ac:dyDescent="0.25">
      <c r="A92">
        <v>1</v>
      </c>
      <c r="B92">
        <v>1438</v>
      </c>
      <c r="C92" s="6" t="s">
        <v>17155</v>
      </c>
      <c r="D92">
        <v>5</v>
      </c>
      <c r="E92">
        <v>2</v>
      </c>
      <c r="F92">
        <v>20</v>
      </c>
      <c r="G92">
        <v>204</v>
      </c>
      <c r="H92" s="6" t="s">
        <v>17010</v>
      </c>
      <c r="I92">
        <v>1</v>
      </c>
      <c r="J92">
        <v>136709</v>
      </c>
      <c r="K92">
        <v>1</v>
      </c>
      <c r="L92" s="55">
        <v>40039</v>
      </c>
      <c r="M92" s="6" t="s">
        <v>16765</v>
      </c>
      <c r="N92" s="55">
        <v>109574</v>
      </c>
      <c r="O92">
        <v>188006</v>
      </c>
      <c r="P92" s="6" t="s">
        <v>16776</v>
      </c>
      <c r="Q92" s="6" t="s">
        <v>16973</v>
      </c>
      <c r="R92">
        <v>12</v>
      </c>
      <c r="S92">
        <v>0</v>
      </c>
      <c r="T92">
        <v>-12</v>
      </c>
      <c r="U92">
        <v>24</v>
      </c>
      <c r="V92" s="6" t="s">
        <v>17004</v>
      </c>
      <c r="W92" s="6" t="s">
        <v>16946</v>
      </c>
      <c r="X92" s="55">
        <v>44667</v>
      </c>
      <c r="Y92">
        <v>80000</v>
      </c>
      <c r="Z92">
        <v>0</v>
      </c>
      <c r="AA92" s="6" t="s">
        <v>16765</v>
      </c>
      <c r="AB92" s="6" t="s">
        <v>16947</v>
      </c>
      <c r="AD92" s="6" t="s">
        <v>16765</v>
      </c>
      <c r="AE92">
        <v>8513</v>
      </c>
      <c r="AF92">
        <v>6019</v>
      </c>
      <c r="AG92" s="6" t="s">
        <v>16973</v>
      </c>
      <c r="AH92" s="6" t="s">
        <v>16950</v>
      </c>
      <c r="AI92" s="6" t="s">
        <v>16951</v>
      </c>
      <c r="AJ92" s="6" t="s">
        <v>16765</v>
      </c>
      <c r="AK92" s="6" t="s">
        <v>16765</v>
      </c>
      <c r="AL92" s="6" t="s">
        <v>16765</v>
      </c>
      <c r="AM92" s="6" t="s">
        <v>16952</v>
      </c>
      <c r="AN92">
        <v>0</v>
      </c>
      <c r="AO92" s="55">
        <v>44667</v>
      </c>
      <c r="AP92" s="6" t="s">
        <v>17000</v>
      </c>
      <c r="AQ92">
        <v>0</v>
      </c>
      <c r="AR92" s="6" t="s">
        <v>17020</v>
      </c>
      <c r="AS92" s="6" t="s">
        <v>17002</v>
      </c>
      <c r="AT92" s="6" t="s">
        <v>16947</v>
      </c>
      <c r="AU92">
        <v>0</v>
      </c>
      <c r="AV92">
        <v>0</v>
      </c>
      <c r="AW92" s="6" t="s">
        <v>16956</v>
      </c>
      <c r="AX92" s="6" t="s">
        <v>17159</v>
      </c>
      <c r="AY92" s="6" t="s">
        <v>16765</v>
      </c>
      <c r="AZ92" s="6" t="s">
        <v>16958</v>
      </c>
      <c r="BA92" s="6" t="s">
        <v>16765</v>
      </c>
      <c r="BB92" s="6" t="s">
        <v>16959</v>
      </c>
      <c r="BC92" s="6" t="s">
        <v>16765</v>
      </c>
      <c r="BD92" s="6" t="s">
        <v>16960</v>
      </c>
      <c r="BE92" s="6" t="s">
        <v>16961</v>
      </c>
      <c r="BF92" s="6" t="s">
        <v>13575</v>
      </c>
      <c r="BG92" s="6" t="s">
        <v>13575</v>
      </c>
      <c r="BH92" s="6" t="s">
        <v>16959</v>
      </c>
      <c r="BI92">
        <v>0</v>
      </c>
      <c r="BJ92" s="6" t="s">
        <v>16958</v>
      </c>
      <c r="BK92">
        <v>0</v>
      </c>
      <c r="BL92" s="6" t="s">
        <v>315</v>
      </c>
      <c r="BM92" s="56">
        <f>COUNTIF($B$2:B92,B92)</f>
        <v>7</v>
      </c>
      <c r="BN92" s="6" t="str">
        <f t="shared" si="1"/>
        <v>1438-7</v>
      </c>
    </row>
    <row r="93" spans="1:66" x14ac:dyDescent="0.25">
      <c r="A93">
        <v>1</v>
      </c>
      <c r="B93">
        <v>1438</v>
      </c>
      <c r="C93" s="6" t="s">
        <v>17155</v>
      </c>
      <c r="D93">
        <v>5</v>
      </c>
      <c r="E93">
        <v>2</v>
      </c>
      <c r="F93">
        <v>20</v>
      </c>
      <c r="G93">
        <v>204</v>
      </c>
      <c r="H93" s="6" t="s">
        <v>17010</v>
      </c>
      <c r="I93">
        <v>1</v>
      </c>
      <c r="J93">
        <v>826530</v>
      </c>
      <c r="K93">
        <v>1</v>
      </c>
      <c r="L93" s="55">
        <v>40845</v>
      </c>
      <c r="M93" s="6" t="s">
        <v>16765</v>
      </c>
      <c r="N93" s="55">
        <v>109574</v>
      </c>
      <c r="O93">
        <v>188006</v>
      </c>
      <c r="P93" s="6" t="s">
        <v>16776</v>
      </c>
      <c r="Q93" s="6" t="s">
        <v>16973</v>
      </c>
      <c r="R93">
        <v>24</v>
      </c>
      <c r="S93">
        <v>0</v>
      </c>
      <c r="T93">
        <v>-24</v>
      </c>
      <c r="U93">
        <v>48</v>
      </c>
      <c r="V93" s="6" t="s">
        <v>17004</v>
      </c>
      <c r="W93" s="6" t="s">
        <v>16946</v>
      </c>
      <c r="X93" s="55">
        <v>44667</v>
      </c>
      <c r="Y93">
        <v>80000</v>
      </c>
      <c r="Z93">
        <v>0</v>
      </c>
      <c r="AA93" s="6" t="s">
        <v>16765</v>
      </c>
      <c r="AB93" s="6" t="s">
        <v>16947</v>
      </c>
      <c r="AD93" s="6" t="s">
        <v>16765</v>
      </c>
      <c r="AE93">
        <v>20281</v>
      </c>
      <c r="AF93">
        <v>16315</v>
      </c>
      <c r="AG93" s="6" t="s">
        <v>16973</v>
      </c>
      <c r="AH93" s="6" t="s">
        <v>16950</v>
      </c>
      <c r="AI93" s="6" t="s">
        <v>16951</v>
      </c>
      <c r="AJ93" s="6" t="s">
        <v>16765</v>
      </c>
      <c r="AK93" s="6" t="s">
        <v>16765</v>
      </c>
      <c r="AL93" s="6" t="s">
        <v>16765</v>
      </c>
      <c r="AM93" s="6" t="s">
        <v>16952</v>
      </c>
      <c r="AN93">
        <v>0</v>
      </c>
      <c r="AO93" s="55">
        <v>44667</v>
      </c>
      <c r="AP93" s="6" t="s">
        <v>17000</v>
      </c>
      <c r="AQ93">
        <v>0</v>
      </c>
      <c r="AR93" s="6" t="s">
        <v>17020</v>
      </c>
      <c r="AS93" s="6" t="s">
        <v>17002</v>
      </c>
      <c r="AT93" s="6" t="s">
        <v>16947</v>
      </c>
      <c r="AU93">
        <v>0</v>
      </c>
      <c r="AV93">
        <v>0</v>
      </c>
      <c r="AW93" s="6" t="s">
        <v>16956</v>
      </c>
      <c r="AX93" s="6" t="s">
        <v>17160</v>
      </c>
      <c r="AY93" s="6" t="s">
        <v>16765</v>
      </c>
      <c r="AZ93" s="6" t="s">
        <v>16958</v>
      </c>
      <c r="BA93" s="6" t="s">
        <v>16765</v>
      </c>
      <c r="BB93" s="6" t="s">
        <v>16959</v>
      </c>
      <c r="BC93" s="6" t="s">
        <v>16765</v>
      </c>
      <c r="BD93" s="6" t="s">
        <v>16960</v>
      </c>
      <c r="BE93" s="6" t="s">
        <v>16961</v>
      </c>
      <c r="BF93" s="6" t="s">
        <v>13575</v>
      </c>
      <c r="BG93" s="6" t="s">
        <v>13575</v>
      </c>
      <c r="BH93" s="6" t="s">
        <v>16959</v>
      </c>
      <c r="BI93">
        <v>0</v>
      </c>
      <c r="BJ93" s="6" t="s">
        <v>16958</v>
      </c>
      <c r="BK93">
        <v>0</v>
      </c>
      <c r="BL93" s="6" t="s">
        <v>315</v>
      </c>
      <c r="BM93" s="56">
        <f>COUNTIF($B$2:B93,B93)</f>
        <v>8</v>
      </c>
      <c r="BN93" s="6" t="str">
        <f t="shared" si="1"/>
        <v>1438-8</v>
      </c>
    </row>
    <row r="94" spans="1:66" x14ac:dyDescent="0.25">
      <c r="A94">
        <v>1</v>
      </c>
      <c r="B94">
        <v>1438</v>
      </c>
      <c r="C94" s="6" t="s">
        <v>17155</v>
      </c>
      <c r="D94">
        <v>5</v>
      </c>
      <c r="E94">
        <v>2</v>
      </c>
      <c r="F94">
        <v>20</v>
      </c>
      <c r="G94">
        <v>204</v>
      </c>
      <c r="H94" s="6" t="s">
        <v>17010</v>
      </c>
      <c r="I94">
        <v>1</v>
      </c>
      <c r="J94">
        <v>908865</v>
      </c>
      <c r="K94">
        <v>5</v>
      </c>
      <c r="L94" s="55">
        <v>42210</v>
      </c>
      <c r="M94" s="6" t="s">
        <v>16765</v>
      </c>
      <c r="N94" s="55">
        <v>109574</v>
      </c>
      <c r="O94">
        <v>188006</v>
      </c>
      <c r="P94" s="6" t="s">
        <v>16776</v>
      </c>
      <c r="Q94" s="6" t="s">
        <v>16973</v>
      </c>
      <c r="R94">
        <v>96</v>
      </c>
      <c r="S94">
        <v>0</v>
      </c>
      <c r="T94">
        <v>-96</v>
      </c>
      <c r="U94">
        <v>192</v>
      </c>
      <c r="V94" s="6" t="s">
        <v>17004</v>
      </c>
      <c r="W94" s="6" t="s">
        <v>16946</v>
      </c>
      <c r="X94" s="55">
        <v>44667</v>
      </c>
      <c r="Y94">
        <v>80000</v>
      </c>
      <c r="Z94">
        <v>0</v>
      </c>
      <c r="AA94" s="6" t="s">
        <v>16765</v>
      </c>
      <c r="AB94" s="6" t="s">
        <v>16947</v>
      </c>
      <c r="AD94" s="6" t="s">
        <v>16765</v>
      </c>
      <c r="AE94">
        <v>41034</v>
      </c>
      <c r="AF94">
        <v>37976</v>
      </c>
      <c r="AG94" s="6" t="s">
        <v>16973</v>
      </c>
      <c r="AH94" s="6" t="s">
        <v>16950</v>
      </c>
      <c r="AI94" s="6" t="s">
        <v>16951</v>
      </c>
      <c r="AJ94" s="6" t="s">
        <v>16765</v>
      </c>
      <c r="AK94" s="6" t="s">
        <v>16765</v>
      </c>
      <c r="AL94" s="6" t="s">
        <v>16765</v>
      </c>
      <c r="AM94" s="6" t="s">
        <v>16952</v>
      </c>
      <c r="AN94">
        <v>0</v>
      </c>
      <c r="AO94" s="55">
        <v>44667</v>
      </c>
      <c r="AP94" s="6" t="s">
        <v>17000</v>
      </c>
      <c r="AQ94">
        <v>0</v>
      </c>
      <c r="AR94" s="6" t="s">
        <v>17020</v>
      </c>
      <c r="AS94" s="6" t="s">
        <v>17002</v>
      </c>
      <c r="AT94" s="6" t="s">
        <v>16947</v>
      </c>
      <c r="AU94">
        <v>0</v>
      </c>
      <c r="AV94">
        <v>0</v>
      </c>
      <c r="AW94" s="6" t="s">
        <v>16956</v>
      </c>
      <c r="AX94" s="6" t="s">
        <v>17161</v>
      </c>
      <c r="AY94" s="6" t="s">
        <v>16765</v>
      </c>
      <c r="AZ94" s="6" t="s">
        <v>16958</v>
      </c>
      <c r="BA94" s="6" t="s">
        <v>16765</v>
      </c>
      <c r="BB94" s="6" t="s">
        <v>16959</v>
      </c>
      <c r="BC94" s="6" t="s">
        <v>16765</v>
      </c>
      <c r="BD94" s="6" t="s">
        <v>16960</v>
      </c>
      <c r="BE94" s="6" t="s">
        <v>16961</v>
      </c>
      <c r="BF94" s="6" t="s">
        <v>13575</v>
      </c>
      <c r="BG94" s="6" t="s">
        <v>13575</v>
      </c>
      <c r="BH94" s="6" t="s">
        <v>16959</v>
      </c>
      <c r="BI94">
        <v>0</v>
      </c>
      <c r="BJ94" s="6" t="s">
        <v>16958</v>
      </c>
      <c r="BK94">
        <v>0</v>
      </c>
      <c r="BL94" s="6" t="s">
        <v>315</v>
      </c>
      <c r="BM94" s="56">
        <f>COUNTIF($B$2:B94,B94)</f>
        <v>9</v>
      </c>
      <c r="BN94" s="6" t="str">
        <f t="shared" si="1"/>
        <v>1438-9</v>
      </c>
    </row>
    <row r="95" spans="1:66" x14ac:dyDescent="0.25">
      <c r="A95">
        <v>1</v>
      </c>
      <c r="B95">
        <v>1438</v>
      </c>
      <c r="C95" s="6" t="s">
        <v>17155</v>
      </c>
      <c r="D95">
        <v>5</v>
      </c>
      <c r="E95">
        <v>2</v>
      </c>
      <c r="F95">
        <v>20</v>
      </c>
      <c r="G95">
        <v>204</v>
      </c>
      <c r="H95" s="6" t="s">
        <v>17010</v>
      </c>
      <c r="I95">
        <v>1</v>
      </c>
      <c r="J95">
        <v>287435</v>
      </c>
      <c r="K95">
        <v>5</v>
      </c>
      <c r="L95" s="55">
        <v>41447</v>
      </c>
      <c r="M95" s="6" t="s">
        <v>16765</v>
      </c>
      <c r="N95" s="55">
        <v>109574</v>
      </c>
      <c r="O95">
        <v>235894</v>
      </c>
      <c r="P95" s="6" t="s">
        <v>16775</v>
      </c>
      <c r="Q95" s="6" t="s">
        <v>16973</v>
      </c>
      <c r="R95">
        <v>60</v>
      </c>
      <c r="S95">
        <v>0</v>
      </c>
      <c r="T95">
        <v>-60</v>
      </c>
      <c r="U95">
        <v>120</v>
      </c>
      <c r="V95" s="6" t="s">
        <v>17004</v>
      </c>
      <c r="W95" s="6" t="s">
        <v>16946</v>
      </c>
      <c r="X95" s="55">
        <v>44667</v>
      </c>
      <c r="Y95">
        <v>80000</v>
      </c>
      <c r="Z95">
        <v>0</v>
      </c>
      <c r="AA95" s="6" t="s">
        <v>16765</v>
      </c>
      <c r="AB95" s="6" t="s">
        <v>16947</v>
      </c>
      <c r="AD95" s="6" t="s">
        <v>16765</v>
      </c>
      <c r="AE95">
        <v>28375</v>
      </c>
      <c r="AF95">
        <v>23961</v>
      </c>
      <c r="AG95" s="6" t="s">
        <v>16973</v>
      </c>
      <c r="AH95" s="6" t="s">
        <v>16950</v>
      </c>
      <c r="AI95" s="6" t="s">
        <v>16951</v>
      </c>
      <c r="AJ95" s="6" t="s">
        <v>16765</v>
      </c>
      <c r="AK95" s="6" t="s">
        <v>16765</v>
      </c>
      <c r="AL95" s="6" t="s">
        <v>16765</v>
      </c>
      <c r="AM95" s="6" t="s">
        <v>16952</v>
      </c>
      <c r="AN95">
        <v>0</v>
      </c>
      <c r="AO95" s="55">
        <v>44667</v>
      </c>
      <c r="AP95" s="6" t="s">
        <v>17000</v>
      </c>
      <c r="AQ95">
        <v>0</v>
      </c>
      <c r="AR95" s="6" t="s">
        <v>17005</v>
      </c>
      <c r="AS95" s="6" t="s">
        <v>17002</v>
      </c>
      <c r="AT95" s="6" t="s">
        <v>16947</v>
      </c>
      <c r="AU95">
        <v>0</v>
      </c>
      <c r="AV95">
        <v>0</v>
      </c>
      <c r="AW95" s="6" t="s">
        <v>16956</v>
      </c>
      <c r="AX95" s="6" t="s">
        <v>17162</v>
      </c>
      <c r="AY95" s="6" t="s">
        <v>16765</v>
      </c>
      <c r="AZ95" s="6" t="s">
        <v>16958</v>
      </c>
      <c r="BA95" s="6" t="s">
        <v>16765</v>
      </c>
      <c r="BB95" s="6" t="s">
        <v>16959</v>
      </c>
      <c r="BC95" s="6" t="s">
        <v>16765</v>
      </c>
      <c r="BD95" s="6" t="s">
        <v>16960</v>
      </c>
      <c r="BE95" s="6" t="s">
        <v>16961</v>
      </c>
      <c r="BF95" s="6" t="s">
        <v>13575</v>
      </c>
      <c r="BG95" s="6" t="s">
        <v>13575</v>
      </c>
      <c r="BH95" s="6" t="s">
        <v>16959</v>
      </c>
      <c r="BI95">
        <v>0</v>
      </c>
      <c r="BJ95" s="6" t="s">
        <v>16958</v>
      </c>
      <c r="BK95">
        <v>0</v>
      </c>
      <c r="BL95" s="6" t="s">
        <v>315</v>
      </c>
      <c r="BM95" s="56">
        <f>COUNTIF($B$2:B95,B95)</f>
        <v>10</v>
      </c>
      <c r="BN95" s="6" t="str">
        <f t="shared" si="1"/>
        <v>1438-10</v>
      </c>
    </row>
    <row r="96" spans="1:66" x14ac:dyDescent="0.25">
      <c r="A96">
        <v>1</v>
      </c>
      <c r="B96">
        <v>1471</v>
      </c>
      <c r="C96" s="6" t="s">
        <v>17163</v>
      </c>
      <c r="D96">
        <v>5</v>
      </c>
      <c r="E96">
        <v>2</v>
      </c>
      <c r="F96">
        <v>20</v>
      </c>
      <c r="G96">
        <v>208</v>
      </c>
      <c r="H96" s="6" t="s">
        <v>17010</v>
      </c>
      <c r="I96">
        <v>1</v>
      </c>
      <c r="J96">
        <v>336436</v>
      </c>
      <c r="K96">
        <v>6</v>
      </c>
      <c r="L96" s="55">
        <v>42933</v>
      </c>
      <c r="M96" s="6" t="s">
        <v>16765</v>
      </c>
      <c r="N96" s="55">
        <v>44799</v>
      </c>
      <c r="O96">
        <v>118750</v>
      </c>
      <c r="P96" s="6" t="s">
        <v>16767</v>
      </c>
      <c r="Q96" s="6" t="s">
        <v>17164</v>
      </c>
      <c r="R96">
        <v>1</v>
      </c>
      <c r="S96">
        <v>0</v>
      </c>
      <c r="T96">
        <v>-1</v>
      </c>
      <c r="U96">
        <v>1803.8</v>
      </c>
      <c r="V96" s="6" t="s">
        <v>16945</v>
      </c>
      <c r="W96" s="6" t="s">
        <v>16946</v>
      </c>
      <c r="X96" s="55">
        <v>44667</v>
      </c>
      <c r="Y96">
        <v>0</v>
      </c>
      <c r="Z96">
        <v>0</v>
      </c>
      <c r="AA96" s="6" t="s">
        <v>16765</v>
      </c>
      <c r="AB96" s="6" t="s">
        <v>16947</v>
      </c>
      <c r="AD96" s="6" t="s">
        <v>16948</v>
      </c>
      <c r="AE96">
        <v>46757</v>
      </c>
      <c r="AF96">
        <v>42584</v>
      </c>
      <c r="AG96" s="6" t="s">
        <v>16949</v>
      </c>
      <c r="AH96" s="6" t="s">
        <v>16950</v>
      </c>
      <c r="AI96" s="6" t="s">
        <v>16951</v>
      </c>
      <c r="AJ96" s="6" t="s">
        <v>16765</v>
      </c>
      <c r="AK96" s="6" t="s">
        <v>16765</v>
      </c>
      <c r="AL96" s="6" t="s">
        <v>16765</v>
      </c>
      <c r="AM96" s="6" t="s">
        <v>16952</v>
      </c>
      <c r="AN96">
        <v>0</v>
      </c>
      <c r="AO96" s="55">
        <v>44667</v>
      </c>
      <c r="AP96" s="6" t="s">
        <v>16953</v>
      </c>
      <c r="AQ96">
        <v>0</v>
      </c>
      <c r="AR96" s="6" t="s">
        <v>16954</v>
      </c>
      <c r="AS96" s="6" t="s">
        <v>16955</v>
      </c>
      <c r="AT96" s="6" t="s">
        <v>16947</v>
      </c>
      <c r="AU96">
        <v>0</v>
      </c>
      <c r="AV96">
        <v>0</v>
      </c>
      <c r="AW96" s="6" t="s">
        <v>16956</v>
      </c>
      <c r="AX96" s="6" t="s">
        <v>17165</v>
      </c>
      <c r="AY96" s="6" t="s">
        <v>16765</v>
      </c>
      <c r="AZ96" s="6" t="s">
        <v>16958</v>
      </c>
      <c r="BA96" s="6" t="s">
        <v>16765</v>
      </c>
      <c r="BB96" s="6" t="s">
        <v>16959</v>
      </c>
      <c r="BC96" s="6" t="s">
        <v>16765</v>
      </c>
      <c r="BD96" s="6" t="s">
        <v>16960</v>
      </c>
      <c r="BE96" s="6" t="s">
        <v>16961</v>
      </c>
      <c r="BF96" s="6" t="s">
        <v>13575</v>
      </c>
      <c r="BG96" s="6" t="s">
        <v>13575</v>
      </c>
      <c r="BH96" s="6" t="s">
        <v>16959</v>
      </c>
      <c r="BI96">
        <v>0</v>
      </c>
      <c r="BJ96" s="6" t="s">
        <v>16958</v>
      </c>
      <c r="BK96">
        <v>0</v>
      </c>
      <c r="BL96" s="6" t="s">
        <v>315</v>
      </c>
      <c r="BM96" s="56">
        <f>COUNTIF($B$2:B96,B96)</f>
        <v>1</v>
      </c>
      <c r="BN96" s="6" t="str">
        <f t="shared" si="1"/>
        <v>1471-1</v>
      </c>
    </row>
    <row r="97" spans="1:66" x14ac:dyDescent="0.25">
      <c r="A97">
        <v>1</v>
      </c>
      <c r="B97">
        <v>1471</v>
      </c>
      <c r="C97" s="6" t="s">
        <v>17163</v>
      </c>
      <c r="D97">
        <v>5</v>
      </c>
      <c r="E97">
        <v>2</v>
      </c>
      <c r="F97">
        <v>20</v>
      </c>
      <c r="G97">
        <v>208</v>
      </c>
      <c r="H97" s="6" t="s">
        <v>17010</v>
      </c>
      <c r="I97">
        <v>1</v>
      </c>
      <c r="J97">
        <v>336437</v>
      </c>
      <c r="K97">
        <v>6</v>
      </c>
      <c r="L97" s="55">
        <v>42933</v>
      </c>
      <c r="M97" s="6" t="s">
        <v>16765</v>
      </c>
      <c r="N97" s="55">
        <v>44799</v>
      </c>
      <c r="O97">
        <v>628699</v>
      </c>
      <c r="P97" s="6" t="s">
        <v>16777</v>
      </c>
      <c r="Q97" s="6" t="s">
        <v>17166</v>
      </c>
      <c r="R97">
        <v>1</v>
      </c>
      <c r="S97">
        <v>0</v>
      </c>
      <c r="T97">
        <v>-1</v>
      </c>
      <c r="U97">
        <v>1687</v>
      </c>
      <c r="V97" s="6" t="s">
        <v>16945</v>
      </c>
      <c r="W97" s="6" t="s">
        <v>16946</v>
      </c>
      <c r="X97" s="55">
        <v>44667</v>
      </c>
      <c r="Y97">
        <v>0</v>
      </c>
      <c r="Z97">
        <v>0</v>
      </c>
      <c r="AA97" s="6" t="s">
        <v>16765</v>
      </c>
      <c r="AB97" s="6" t="s">
        <v>16947</v>
      </c>
      <c r="AD97" s="6" t="s">
        <v>16948</v>
      </c>
      <c r="AE97">
        <v>46758</v>
      </c>
      <c r="AF97">
        <v>42585</v>
      </c>
      <c r="AG97" s="6" t="s">
        <v>16949</v>
      </c>
      <c r="AH97" s="6" t="s">
        <v>16950</v>
      </c>
      <c r="AI97" s="6" t="s">
        <v>16951</v>
      </c>
      <c r="AJ97" s="6" t="s">
        <v>16765</v>
      </c>
      <c r="AK97" s="6" t="s">
        <v>16765</v>
      </c>
      <c r="AL97" s="6" t="s">
        <v>16765</v>
      </c>
      <c r="AM97" s="6" t="s">
        <v>16952</v>
      </c>
      <c r="AN97">
        <v>0</v>
      </c>
      <c r="AO97" s="55">
        <v>44667</v>
      </c>
      <c r="AP97" s="6" t="s">
        <v>16953</v>
      </c>
      <c r="AQ97">
        <v>0</v>
      </c>
      <c r="AR97" s="6" t="s">
        <v>16997</v>
      </c>
      <c r="AS97" s="6" t="s">
        <v>16955</v>
      </c>
      <c r="AT97" s="6" t="s">
        <v>16947</v>
      </c>
      <c r="AU97">
        <v>0</v>
      </c>
      <c r="AV97">
        <v>0</v>
      </c>
      <c r="AW97" s="6" t="s">
        <v>16956</v>
      </c>
      <c r="AX97" s="6" t="s">
        <v>17165</v>
      </c>
      <c r="AY97" s="6" t="s">
        <v>16765</v>
      </c>
      <c r="AZ97" s="6" t="s">
        <v>16958</v>
      </c>
      <c r="BA97" s="6" t="s">
        <v>16765</v>
      </c>
      <c r="BB97" s="6" t="s">
        <v>16959</v>
      </c>
      <c r="BC97" s="6" t="s">
        <v>16765</v>
      </c>
      <c r="BD97" s="6" t="s">
        <v>16960</v>
      </c>
      <c r="BE97" s="6" t="s">
        <v>16961</v>
      </c>
      <c r="BF97" s="6" t="s">
        <v>13575</v>
      </c>
      <c r="BG97" s="6" t="s">
        <v>13575</v>
      </c>
      <c r="BH97" s="6" t="s">
        <v>16959</v>
      </c>
      <c r="BI97">
        <v>0</v>
      </c>
      <c r="BJ97" s="6" t="s">
        <v>16958</v>
      </c>
      <c r="BK97">
        <v>0</v>
      </c>
      <c r="BL97" s="6" t="s">
        <v>315</v>
      </c>
      <c r="BM97" s="56">
        <f>COUNTIF($B$2:B97,B97)</f>
        <v>2</v>
      </c>
      <c r="BN97" s="6" t="str">
        <f t="shared" si="1"/>
        <v>1471-2</v>
      </c>
    </row>
    <row r="98" spans="1:66" x14ac:dyDescent="0.25">
      <c r="A98">
        <v>1</v>
      </c>
      <c r="B98">
        <v>1514</v>
      </c>
      <c r="C98" s="6" t="s">
        <v>17167</v>
      </c>
      <c r="D98">
        <v>5</v>
      </c>
      <c r="E98">
        <v>1</v>
      </c>
      <c r="F98">
        <v>10</v>
      </c>
      <c r="G98">
        <v>101</v>
      </c>
      <c r="H98" s="6" t="s">
        <v>16963</v>
      </c>
      <c r="I98">
        <v>1</v>
      </c>
      <c r="J98">
        <v>87270</v>
      </c>
      <c r="K98">
        <v>11</v>
      </c>
      <c r="L98" s="55">
        <v>39414</v>
      </c>
      <c r="M98" s="6" t="s">
        <v>16765</v>
      </c>
      <c r="N98" s="55">
        <v>109574</v>
      </c>
      <c r="O98">
        <v>27983</v>
      </c>
      <c r="P98" s="6" t="s">
        <v>16791</v>
      </c>
      <c r="Q98" s="6" t="s">
        <v>16973</v>
      </c>
      <c r="R98">
        <v>240</v>
      </c>
      <c r="S98">
        <v>0</v>
      </c>
      <c r="T98">
        <v>-240</v>
      </c>
      <c r="U98">
        <v>288</v>
      </c>
      <c r="V98" s="6" t="s">
        <v>17004</v>
      </c>
      <c r="W98" s="6" t="s">
        <v>16946</v>
      </c>
      <c r="X98" s="55">
        <v>44663</v>
      </c>
      <c r="Y98">
        <v>2.4300000000000002</v>
      </c>
      <c r="Z98">
        <v>705.86</v>
      </c>
      <c r="AA98" s="6" t="s">
        <v>16965</v>
      </c>
      <c r="AB98" s="6" t="s">
        <v>16947</v>
      </c>
      <c r="AD98" s="6" t="s">
        <v>16765</v>
      </c>
      <c r="AE98">
        <v>595</v>
      </c>
      <c r="AF98">
        <v>509</v>
      </c>
      <c r="AG98" s="6" t="s">
        <v>16973</v>
      </c>
      <c r="AH98" s="6" t="s">
        <v>16950</v>
      </c>
      <c r="AI98" s="6" t="s">
        <v>16951</v>
      </c>
      <c r="AJ98" s="6" t="s">
        <v>16765</v>
      </c>
      <c r="AK98" s="6" t="s">
        <v>16765</v>
      </c>
      <c r="AL98" s="6" t="s">
        <v>16765</v>
      </c>
      <c r="AM98" s="6" t="s">
        <v>16952</v>
      </c>
      <c r="AN98">
        <v>0</v>
      </c>
      <c r="AO98" s="55">
        <v>44663</v>
      </c>
      <c r="AP98" s="6" t="s">
        <v>17000</v>
      </c>
      <c r="AQ98">
        <v>0</v>
      </c>
      <c r="AR98" s="6" t="s">
        <v>17168</v>
      </c>
      <c r="AS98" s="6" t="s">
        <v>17002</v>
      </c>
      <c r="AT98" s="6" t="s">
        <v>16947</v>
      </c>
      <c r="AU98">
        <v>0</v>
      </c>
      <c r="AV98">
        <v>0</v>
      </c>
      <c r="AW98" s="6" t="s">
        <v>16956</v>
      </c>
      <c r="AX98" s="6" t="s">
        <v>17169</v>
      </c>
      <c r="AY98" s="6" t="s">
        <v>16765</v>
      </c>
      <c r="AZ98" s="6" t="s">
        <v>16958</v>
      </c>
      <c r="BA98" s="6" t="s">
        <v>16765</v>
      </c>
      <c r="BB98" s="6" t="s">
        <v>16959</v>
      </c>
      <c r="BC98" s="6" t="s">
        <v>16765</v>
      </c>
      <c r="BD98" s="6" t="s">
        <v>16960</v>
      </c>
      <c r="BE98" s="6" t="s">
        <v>16961</v>
      </c>
      <c r="BF98" s="6" t="s">
        <v>13575</v>
      </c>
      <c r="BG98" s="6" t="s">
        <v>13575</v>
      </c>
      <c r="BH98" s="6" t="s">
        <v>16959</v>
      </c>
      <c r="BI98">
        <v>0</v>
      </c>
      <c r="BJ98" s="6" t="s">
        <v>16958</v>
      </c>
      <c r="BK98">
        <v>0</v>
      </c>
      <c r="BL98" s="6" t="s">
        <v>315</v>
      </c>
      <c r="BM98" s="56">
        <f>COUNTIF($B$2:B98,B98)</f>
        <v>1</v>
      </c>
      <c r="BN98" s="6" t="str">
        <f t="shared" si="1"/>
        <v>1514-1</v>
      </c>
    </row>
    <row r="99" spans="1:66" x14ac:dyDescent="0.25">
      <c r="A99">
        <v>1</v>
      </c>
      <c r="B99">
        <v>1514</v>
      </c>
      <c r="C99" s="6" t="s">
        <v>17167</v>
      </c>
      <c r="D99">
        <v>5</v>
      </c>
      <c r="E99">
        <v>1</v>
      </c>
      <c r="F99">
        <v>10</v>
      </c>
      <c r="G99">
        <v>101</v>
      </c>
      <c r="H99" s="6" t="s">
        <v>16963</v>
      </c>
      <c r="I99">
        <v>1</v>
      </c>
      <c r="J99">
        <v>912727</v>
      </c>
      <c r="K99">
        <v>5</v>
      </c>
      <c r="L99" s="55">
        <v>42215</v>
      </c>
      <c r="M99" s="6" t="s">
        <v>16765</v>
      </c>
      <c r="N99" s="55">
        <v>109574</v>
      </c>
      <c r="O99">
        <v>27983</v>
      </c>
      <c r="P99" s="6" t="s">
        <v>16791</v>
      </c>
      <c r="Q99" s="6" t="s">
        <v>16973</v>
      </c>
      <c r="R99">
        <v>96</v>
      </c>
      <c r="S99">
        <v>0</v>
      </c>
      <c r="T99">
        <v>-96</v>
      </c>
      <c r="U99">
        <v>115.2</v>
      </c>
      <c r="V99" s="6" t="s">
        <v>17004</v>
      </c>
      <c r="W99" s="6" t="s">
        <v>16946</v>
      </c>
      <c r="X99" s="55">
        <v>44663</v>
      </c>
      <c r="Y99">
        <v>2.4300000000000002</v>
      </c>
      <c r="Z99">
        <v>705.86</v>
      </c>
      <c r="AA99" s="6" t="s">
        <v>16965</v>
      </c>
      <c r="AB99" s="6" t="s">
        <v>16947</v>
      </c>
      <c r="AD99" s="6" t="s">
        <v>16765</v>
      </c>
      <c r="AE99">
        <v>41375</v>
      </c>
      <c r="AF99">
        <v>38224</v>
      </c>
      <c r="AG99" s="6" t="s">
        <v>16973</v>
      </c>
      <c r="AH99" s="6" t="s">
        <v>16950</v>
      </c>
      <c r="AI99" s="6" t="s">
        <v>16951</v>
      </c>
      <c r="AJ99" s="6" t="s">
        <v>16765</v>
      </c>
      <c r="AK99" s="6" t="s">
        <v>16765</v>
      </c>
      <c r="AL99" s="6" t="s">
        <v>16765</v>
      </c>
      <c r="AM99" s="6" t="s">
        <v>16952</v>
      </c>
      <c r="AN99">
        <v>0</v>
      </c>
      <c r="AO99" s="55">
        <v>44663</v>
      </c>
      <c r="AP99" s="6" t="s">
        <v>17000</v>
      </c>
      <c r="AQ99">
        <v>0</v>
      </c>
      <c r="AR99" s="6" t="s">
        <v>17168</v>
      </c>
      <c r="AS99" s="6" t="s">
        <v>17002</v>
      </c>
      <c r="AT99" s="6" t="s">
        <v>16947</v>
      </c>
      <c r="AU99">
        <v>0</v>
      </c>
      <c r="AV99">
        <v>0</v>
      </c>
      <c r="AW99" s="6" t="s">
        <v>16956</v>
      </c>
      <c r="AX99" s="6" t="s">
        <v>17170</v>
      </c>
      <c r="AY99" s="6" t="s">
        <v>16765</v>
      </c>
      <c r="AZ99" s="6" t="s">
        <v>16958</v>
      </c>
      <c r="BA99" s="6" t="s">
        <v>16765</v>
      </c>
      <c r="BB99" s="6" t="s">
        <v>16959</v>
      </c>
      <c r="BC99" s="6" t="s">
        <v>16765</v>
      </c>
      <c r="BD99" s="6" t="s">
        <v>16960</v>
      </c>
      <c r="BE99" s="6" t="s">
        <v>16961</v>
      </c>
      <c r="BF99" s="6" t="s">
        <v>13575</v>
      </c>
      <c r="BG99" s="6" t="s">
        <v>13575</v>
      </c>
      <c r="BH99" s="6" t="s">
        <v>16959</v>
      </c>
      <c r="BI99">
        <v>0</v>
      </c>
      <c r="BJ99" s="6" t="s">
        <v>16958</v>
      </c>
      <c r="BK99">
        <v>0</v>
      </c>
      <c r="BL99" s="6" t="s">
        <v>315</v>
      </c>
      <c r="BM99" s="56">
        <f>COUNTIF($B$2:B99,B99)</f>
        <v>2</v>
      </c>
      <c r="BN99" s="6" t="str">
        <f t="shared" si="1"/>
        <v>1514-2</v>
      </c>
    </row>
    <row r="100" spans="1:66" x14ac:dyDescent="0.25">
      <c r="A100">
        <v>1</v>
      </c>
      <c r="B100">
        <v>1514</v>
      </c>
      <c r="C100" s="6" t="s">
        <v>17167</v>
      </c>
      <c r="D100">
        <v>5</v>
      </c>
      <c r="E100">
        <v>1</v>
      </c>
      <c r="F100">
        <v>10</v>
      </c>
      <c r="G100">
        <v>101</v>
      </c>
      <c r="H100" s="6" t="s">
        <v>16963</v>
      </c>
      <c r="I100">
        <v>1</v>
      </c>
      <c r="J100">
        <v>87270</v>
      </c>
      <c r="K100">
        <v>11</v>
      </c>
      <c r="L100" s="55">
        <v>39414</v>
      </c>
      <c r="M100" s="6" t="s">
        <v>16765</v>
      </c>
      <c r="N100" s="55">
        <v>109574</v>
      </c>
      <c r="O100">
        <v>30486</v>
      </c>
      <c r="P100" s="6" t="s">
        <v>16792</v>
      </c>
      <c r="Q100" s="6" t="s">
        <v>16973</v>
      </c>
      <c r="R100">
        <v>10</v>
      </c>
      <c r="S100">
        <v>0</v>
      </c>
      <c r="T100">
        <v>-10</v>
      </c>
      <c r="U100">
        <v>350</v>
      </c>
      <c r="V100" s="6" t="s">
        <v>16999</v>
      </c>
      <c r="W100" s="6" t="s">
        <v>16946</v>
      </c>
      <c r="X100" s="55">
        <v>44663</v>
      </c>
      <c r="Y100">
        <v>2.4300000000000002</v>
      </c>
      <c r="Z100">
        <v>705.86</v>
      </c>
      <c r="AA100" s="6" t="s">
        <v>16965</v>
      </c>
      <c r="AB100" s="6" t="s">
        <v>16947</v>
      </c>
      <c r="AD100" s="6" t="s">
        <v>16765</v>
      </c>
      <c r="AE100">
        <v>596</v>
      </c>
      <c r="AF100">
        <v>509</v>
      </c>
      <c r="AG100" s="6" t="s">
        <v>16973</v>
      </c>
      <c r="AH100" s="6" t="s">
        <v>16950</v>
      </c>
      <c r="AI100" s="6" t="s">
        <v>16951</v>
      </c>
      <c r="AJ100" s="6" t="s">
        <v>16765</v>
      </c>
      <c r="AK100" s="6" t="s">
        <v>16765</v>
      </c>
      <c r="AL100" s="6" t="s">
        <v>16765</v>
      </c>
      <c r="AM100" s="6" t="s">
        <v>16952</v>
      </c>
      <c r="AN100">
        <v>0</v>
      </c>
      <c r="AO100" s="55">
        <v>44663</v>
      </c>
      <c r="AP100" s="6" t="s">
        <v>17000</v>
      </c>
      <c r="AQ100">
        <v>0</v>
      </c>
      <c r="AR100" s="6" t="s">
        <v>17171</v>
      </c>
      <c r="AS100" s="6" t="s">
        <v>17002</v>
      </c>
      <c r="AT100" s="6" t="s">
        <v>16947</v>
      </c>
      <c r="AU100">
        <v>0</v>
      </c>
      <c r="AV100">
        <v>0</v>
      </c>
      <c r="AW100" s="6" t="s">
        <v>16956</v>
      </c>
      <c r="AX100" s="6" t="s">
        <v>17169</v>
      </c>
      <c r="AY100" s="6" t="s">
        <v>16765</v>
      </c>
      <c r="AZ100" s="6" t="s">
        <v>16958</v>
      </c>
      <c r="BA100" s="6" t="s">
        <v>16765</v>
      </c>
      <c r="BB100" s="6" t="s">
        <v>16959</v>
      </c>
      <c r="BC100" s="6" t="s">
        <v>16765</v>
      </c>
      <c r="BD100" s="6" t="s">
        <v>16960</v>
      </c>
      <c r="BE100" s="6" t="s">
        <v>16961</v>
      </c>
      <c r="BF100" s="6" t="s">
        <v>13575</v>
      </c>
      <c r="BG100" s="6" t="s">
        <v>13575</v>
      </c>
      <c r="BH100" s="6" t="s">
        <v>16959</v>
      </c>
      <c r="BI100">
        <v>0</v>
      </c>
      <c r="BJ100" s="6" t="s">
        <v>16958</v>
      </c>
      <c r="BK100">
        <v>0</v>
      </c>
      <c r="BL100" s="6" t="s">
        <v>315</v>
      </c>
      <c r="BM100" s="56">
        <f>COUNTIF($B$2:B100,B100)</f>
        <v>3</v>
      </c>
      <c r="BN100" s="6" t="str">
        <f t="shared" si="1"/>
        <v>1514-3</v>
      </c>
    </row>
    <row r="101" spans="1:66" x14ac:dyDescent="0.25">
      <c r="A101">
        <v>1</v>
      </c>
      <c r="B101">
        <v>1514</v>
      </c>
      <c r="C101" s="6" t="s">
        <v>17167</v>
      </c>
      <c r="D101">
        <v>5</v>
      </c>
      <c r="E101">
        <v>1</v>
      </c>
      <c r="F101">
        <v>10</v>
      </c>
      <c r="G101">
        <v>101</v>
      </c>
      <c r="H101" s="6" t="s">
        <v>16963</v>
      </c>
      <c r="I101">
        <v>1</v>
      </c>
      <c r="J101">
        <v>912727</v>
      </c>
      <c r="K101">
        <v>5</v>
      </c>
      <c r="L101" s="55">
        <v>42215</v>
      </c>
      <c r="M101" s="6" t="s">
        <v>16765</v>
      </c>
      <c r="N101" s="55">
        <v>109574</v>
      </c>
      <c r="O101">
        <v>30491</v>
      </c>
      <c r="P101" s="6" t="s">
        <v>16793</v>
      </c>
      <c r="Q101" s="6" t="s">
        <v>16973</v>
      </c>
      <c r="R101">
        <v>4</v>
      </c>
      <c r="S101">
        <v>0</v>
      </c>
      <c r="T101">
        <v>-4</v>
      </c>
      <c r="U101">
        <v>64</v>
      </c>
      <c r="V101" s="6" t="s">
        <v>16999</v>
      </c>
      <c r="W101" s="6" t="s">
        <v>16946</v>
      </c>
      <c r="X101" s="55">
        <v>44663</v>
      </c>
      <c r="Y101">
        <v>2.4300000000000002</v>
      </c>
      <c r="Z101">
        <v>705.86</v>
      </c>
      <c r="AA101" s="6" t="s">
        <v>16965</v>
      </c>
      <c r="AB101" s="6" t="s">
        <v>16947</v>
      </c>
      <c r="AD101" s="6" t="s">
        <v>16765</v>
      </c>
      <c r="AE101">
        <v>41376</v>
      </c>
      <c r="AF101">
        <v>38224</v>
      </c>
      <c r="AG101" s="6" t="s">
        <v>16973</v>
      </c>
      <c r="AH101" s="6" t="s">
        <v>16950</v>
      </c>
      <c r="AI101" s="6" t="s">
        <v>16951</v>
      </c>
      <c r="AJ101" s="6" t="s">
        <v>16765</v>
      </c>
      <c r="AK101" s="6" t="s">
        <v>16765</v>
      </c>
      <c r="AL101" s="6" t="s">
        <v>16765</v>
      </c>
      <c r="AM101" s="6" t="s">
        <v>16952</v>
      </c>
      <c r="AN101">
        <v>0</v>
      </c>
      <c r="AO101" s="55">
        <v>44663</v>
      </c>
      <c r="AP101" s="6" t="s">
        <v>17000</v>
      </c>
      <c r="AQ101">
        <v>0</v>
      </c>
      <c r="AR101" s="6" t="s">
        <v>17171</v>
      </c>
      <c r="AS101" s="6" t="s">
        <v>17002</v>
      </c>
      <c r="AT101" s="6" t="s">
        <v>16947</v>
      </c>
      <c r="AU101">
        <v>0</v>
      </c>
      <c r="AV101">
        <v>0</v>
      </c>
      <c r="AW101" s="6" t="s">
        <v>16956</v>
      </c>
      <c r="AX101" s="6" t="s">
        <v>17170</v>
      </c>
      <c r="AY101" s="6" t="s">
        <v>16765</v>
      </c>
      <c r="AZ101" s="6" t="s">
        <v>16958</v>
      </c>
      <c r="BA101" s="6" t="s">
        <v>16765</v>
      </c>
      <c r="BB101" s="6" t="s">
        <v>16959</v>
      </c>
      <c r="BC101" s="6" t="s">
        <v>16765</v>
      </c>
      <c r="BD101" s="6" t="s">
        <v>16960</v>
      </c>
      <c r="BE101" s="6" t="s">
        <v>16961</v>
      </c>
      <c r="BF101" s="6" t="s">
        <v>13575</v>
      </c>
      <c r="BG101" s="6" t="s">
        <v>13575</v>
      </c>
      <c r="BH101" s="6" t="s">
        <v>16959</v>
      </c>
      <c r="BI101">
        <v>0</v>
      </c>
      <c r="BJ101" s="6" t="s">
        <v>16958</v>
      </c>
      <c r="BK101">
        <v>0</v>
      </c>
      <c r="BL101" s="6" t="s">
        <v>315</v>
      </c>
      <c r="BM101" s="56">
        <f>COUNTIF($B$2:B101,B101)</f>
        <v>4</v>
      </c>
      <c r="BN101" s="6" t="str">
        <f t="shared" si="1"/>
        <v>1514-4</v>
      </c>
    </row>
    <row r="102" spans="1:66" x14ac:dyDescent="0.25">
      <c r="A102">
        <v>1</v>
      </c>
      <c r="B102">
        <v>1514</v>
      </c>
      <c r="C102" s="6" t="s">
        <v>17167</v>
      </c>
      <c r="D102">
        <v>5</v>
      </c>
      <c r="E102">
        <v>1</v>
      </c>
      <c r="F102">
        <v>10</v>
      </c>
      <c r="G102">
        <v>101</v>
      </c>
      <c r="H102" s="6" t="s">
        <v>16963</v>
      </c>
      <c r="I102">
        <v>1</v>
      </c>
      <c r="J102">
        <v>430703</v>
      </c>
      <c r="K102">
        <v>6</v>
      </c>
      <c r="L102" s="55">
        <v>43087</v>
      </c>
      <c r="M102" s="6" t="s">
        <v>16765</v>
      </c>
      <c r="N102" s="55">
        <v>44107</v>
      </c>
      <c r="O102">
        <v>118784</v>
      </c>
      <c r="P102" s="6" t="s">
        <v>16764</v>
      </c>
      <c r="Q102" s="6" t="s">
        <v>17172</v>
      </c>
      <c r="R102">
        <v>1</v>
      </c>
      <c r="S102">
        <v>0</v>
      </c>
      <c r="T102">
        <v>-1</v>
      </c>
      <c r="U102">
        <v>1651</v>
      </c>
      <c r="V102" s="6" t="s">
        <v>16945</v>
      </c>
      <c r="W102" s="6" t="s">
        <v>16946</v>
      </c>
      <c r="X102" s="55">
        <v>44663</v>
      </c>
      <c r="Y102">
        <v>2.4300000000000002</v>
      </c>
      <c r="Z102">
        <v>705.86</v>
      </c>
      <c r="AA102" s="6" t="s">
        <v>16965</v>
      </c>
      <c r="AB102" s="6" t="s">
        <v>16947</v>
      </c>
      <c r="AD102" s="6" t="s">
        <v>16948</v>
      </c>
      <c r="AE102">
        <v>47935</v>
      </c>
      <c r="AF102">
        <v>43621</v>
      </c>
      <c r="AG102" s="6" t="s">
        <v>16949</v>
      </c>
      <c r="AH102" s="6" t="s">
        <v>16950</v>
      </c>
      <c r="AI102" s="6" t="s">
        <v>16951</v>
      </c>
      <c r="AJ102" s="6" t="s">
        <v>16765</v>
      </c>
      <c r="AK102" s="6" t="s">
        <v>16765</v>
      </c>
      <c r="AL102" s="6" t="s">
        <v>16765</v>
      </c>
      <c r="AM102" s="6" t="s">
        <v>16952</v>
      </c>
      <c r="AN102">
        <v>0</v>
      </c>
      <c r="AO102" s="55">
        <v>44663</v>
      </c>
      <c r="AP102" s="6" t="s">
        <v>16953</v>
      </c>
      <c r="AQ102">
        <v>0</v>
      </c>
      <c r="AR102" s="6" t="s">
        <v>16954</v>
      </c>
      <c r="AS102" s="6" t="s">
        <v>16955</v>
      </c>
      <c r="AT102" s="6" t="s">
        <v>16947</v>
      </c>
      <c r="AU102">
        <v>0</v>
      </c>
      <c r="AV102">
        <v>0</v>
      </c>
      <c r="AW102" s="6" t="s">
        <v>16956</v>
      </c>
      <c r="AX102" s="6" t="s">
        <v>17173</v>
      </c>
      <c r="AY102" s="6" t="s">
        <v>16765</v>
      </c>
      <c r="AZ102" s="6" t="s">
        <v>16958</v>
      </c>
      <c r="BA102" s="6" t="s">
        <v>16765</v>
      </c>
      <c r="BB102" s="6" t="s">
        <v>16959</v>
      </c>
      <c r="BC102" s="6" t="s">
        <v>16765</v>
      </c>
      <c r="BD102" s="6" t="s">
        <v>16960</v>
      </c>
      <c r="BE102" s="6" t="s">
        <v>16961</v>
      </c>
      <c r="BF102" s="6" t="s">
        <v>13575</v>
      </c>
      <c r="BG102" s="6" t="s">
        <v>13575</v>
      </c>
      <c r="BH102" s="6" t="s">
        <v>16959</v>
      </c>
      <c r="BI102">
        <v>0</v>
      </c>
      <c r="BJ102" s="6" t="s">
        <v>16958</v>
      </c>
      <c r="BK102">
        <v>0</v>
      </c>
      <c r="BL102" s="6" t="s">
        <v>315</v>
      </c>
      <c r="BM102" s="56">
        <f>COUNTIF($B$2:B102,B102)</f>
        <v>5</v>
      </c>
      <c r="BN102" s="6" t="str">
        <f t="shared" si="1"/>
        <v>1514-5</v>
      </c>
    </row>
    <row r="103" spans="1:66" x14ac:dyDescent="0.25">
      <c r="A103">
        <v>1</v>
      </c>
      <c r="B103">
        <v>1514</v>
      </c>
      <c r="C103" s="6" t="s">
        <v>17167</v>
      </c>
      <c r="D103">
        <v>5</v>
      </c>
      <c r="E103">
        <v>1</v>
      </c>
      <c r="F103">
        <v>10</v>
      </c>
      <c r="G103">
        <v>101</v>
      </c>
      <c r="H103" s="6" t="s">
        <v>16963</v>
      </c>
      <c r="I103">
        <v>1</v>
      </c>
      <c r="J103">
        <v>443129</v>
      </c>
      <c r="K103">
        <v>6</v>
      </c>
      <c r="L103" s="55">
        <v>43109</v>
      </c>
      <c r="M103" s="6" t="s">
        <v>16765</v>
      </c>
      <c r="N103" s="55">
        <v>44107</v>
      </c>
      <c r="O103">
        <v>118784</v>
      </c>
      <c r="P103" s="6" t="s">
        <v>16764</v>
      </c>
      <c r="Q103" s="6" t="s">
        <v>17174</v>
      </c>
      <c r="R103">
        <v>1</v>
      </c>
      <c r="S103">
        <v>0</v>
      </c>
      <c r="T103">
        <v>-1</v>
      </c>
      <c r="U103">
        <v>1651</v>
      </c>
      <c r="V103" s="6" t="s">
        <v>16945</v>
      </c>
      <c r="W103" s="6" t="s">
        <v>16946</v>
      </c>
      <c r="X103" s="55">
        <v>44663</v>
      </c>
      <c r="Y103">
        <v>2.4300000000000002</v>
      </c>
      <c r="Z103">
        <v>705.86</v>
      </c>
      <c r="AA103" s="6" t="s">
        <v>16965</v>
      </c>
      <c r="AB103" s="6" t="s">
        <v>16947</v>
      </c>
      <c r="AD103" s="6" t="s">
        <v>16948</v>
      </c>
      <c r="AE103">
        <v>48039</v>
      </c>
      <c r="AF103">
        <v>43705</v>
      </c>
      <c r="AG103" s="6" t="s">
        <v>16949</v>
      </c>
      <c r="AH103" s="6" t="s">
        <v>16950</v>
      </c>
      <c r="AI103" s="6" t="s">
        <v>16951</v>
      </c>
      <c r="AJ103" s="6" t="s">
        <v>16765</v>
      </c>
      <c r="AK103" s="6" t="s">
        <v>16765</v>
      </c>
      <c r="AL103" s="6" t="s">
        <v>16765</v>
      </c>
      <c r="AM103" s="6" t="s">
        <v>16952</v>
      </c>
      <c r="AN103">
        <v>0</v>
      </c>
      <c r="AO103" s="55">
        <v>44663</v>
      </c>
      <c r="AP103" s="6" t="s">
        <v>16953</v>
      </c>
      <c r="AQ103">
        <v>0</v>
      </c>
      <c r="AR103" s="6" t="s">
        <v>16954</v>
      </c>
      <c r="AS103" s="6" t="s">
        <v>16955</v>
      </c>
      <c r="AT103" s="6" t="s">
        <v>16947</v>
      </c>
      <c r="AU103">
        <v>0</v>
      </c>
      <c r="AV103">
        <v>0</v>
      </c>
      <c r="AW103" s="6" t="s">
        <v>16956</v>
      </c>
      <c r="AX103" s="6" t="s">
        <v>17175</v>
      </c>
      <c r="AY103" s="6" t="s">
        <v>16765</v>
      </c>
      <c r="AZ103" s="6" t="s">
        <v>16958</v>
      </c>
      <c r="BA103" s="6" t="s">
        <v>16765</v>
      </c>
      <c r="BB103" s="6" t="s">
        <v>16959</v>
      </c>
      <c r="BC103" s="6" t="s">
        <v>16765</v>
      </c>
      <c r="BD103" s="6" t="s">
        <v>16960</v>
      </c>
      <c r="BE103" s="6" t="s">
        <v>16961</v>
      </c>
      <c r="BF103" s="6" t="s">
        <v>13575</v>
      </c>
      <c r="BG103" s="6" t="s">
        <v>13575</v>
      </c>
      <c r="BH103" s="6" t="s">
        <v>16959</v>
      </c>
      <c r="BI103">
        <v>0</v>
      </c>
      <c r="BJ103" s="6" t="s">
        <v>16958</v>
      </c>
      <c r="BK103">
        <v>0</v>
      </c>
      <c r="BL103" s="6" t="s">
        <v>315</v>
      </c>
      <c r="BM103" s="56">
        <f>COUNTIF($B$2:B103,B103)</f>
        <v>6</v>
      </c>
      <c r="BN103" s="6" t="str">
        <f t="shared" si="1"/>
        <v>1514-6</v>
      </c>
    </row>
    <row r="104" spans="1:66" x14ac:dyDescent="0.25">
      <c r="A104">
        <v>1</v>
      </c>
      <c r="B104">
        <v>1529</v>
      </c>
      <c r="C104" s="6" t="s">
        <v>17176</v>
      </c>
      <c r="D104">
        <v>5</v>
      </c>
      <c r="E104">
        <v>1</v>
      </c>
      <c r="F104">
        <v>10</v>
      </c>
      <c r="G104">
        <v>107</v>
      </c>
      <c r="H104" s="6" t="s">
        <v>17007</v>
      </c>
      <c r="I104">
        <v>1</v>
      </c>
      <c r="J104">
        <v>65804</v>
      </c>
      <c r="K104">
        <v>7</v>
      </c>
      <c r="L104" s="55">
        <v>44281</v>
      </c>
      <c r="M104" s="6" t="s">
        <v>16765</v>
      </c>
      <c r="N104" s="55">
        <v>44736</v>
      </c>
      <c r="O104">
        <v>118754</v>
      </c>
      <c r="P104" s="6" t="s">
        <v>16794</v>
      </c>
      <c r="Q104" s="6" t="s">
        <v>17177</v>
      </c>
      <c r="R104">
        <v>1</v>
      </c>
      <c r="S104">
        <v>0</v>
      </c>
      <c r="T104">
        <v>-1</v>
      </c>
      <c r="U104">
        <v>1850</v>
      </c>
      <c r="V104" s="6" t="s">
        <v>16945</v>
      </c>
      <c r="W104" s="6" t="s">
        <v>16946</v>
      </c>
      <c r="X104" s="55">
        <v>44659</v>
      </c>
      <c r="Y104">
        <v>0</v>
      </c>
      <c r="Z104">
        <v>0</v>
      </c>
      <c r="AA104" s="6" t="s">
        <v>16765</v>
      </c>
      <c r="AB104" s="6" t="s">
        <v>16947</v>
      </c>
      <c r="AD104" s="6" t="s">
        <v>16948</v>
      </c>
      <c r="AE104">
        <v>53036</v>
      </c>
      <c r="AF104">
        <v>47944</v>
      </c>
      <c r="AG104" s="6" t="s">
        <v>16949</v>
      </c>
      <c r="AH104" s="6" t="s">
        <v>16950</v>
      </c>
      <c r="AI104" s="6" t="s">
        <v>16951</v>
      </c>
      <c r="AJ104" s="6" t="s">
        <v>16765</v>
      </c>
      <c r="AK104" s="6" t="s">
        <v>16765</v>
      </c>
      <c r="AL104" s="6" t="s">
        <v>16765</v>
      </c>
      <c r="AM104" s="6" t="s">
        <v>16952</v>
      </c>
      <c r="AN104">
        <v>0</v>
      </c>
      <c r="AO104" s="55">
        <v>44659</v>
      </c>
      <c r="AP104" s="6" t="s">
        <v>16953</v>
      </c>
      <c r="AQ104">
        <v>0</v>
      </c>
      <c r="AR104" s="6" t="s">
        <v>16954</v>
      </c>
      <c r="AS104" s="6" t="s">
        <v>16955</v>
      </c>
      <c r="AT104" s="6" t="s">
        <v>16947</v>
      </c>
      <c r="AU104">
        <v>0</v>
      </c>
      <c r="AV104">
        <v>0</v>
      </c>
      <c r="AW104" s="6" t="s">
        <v>16956</v>
      </c>
      <c r="AX104" s="6" t="s">
        <v>17178</v>
      </c>
      <c r="AY104" s="6" t="s">
        <v>16765</v>
      </c>
      <c r="AZ104" s="6" t="s">
        <v>16958</v>
      </c>
      <c r="BA104" s="6" t="s">
        <v>16765</v>
      </c>
      <c r="BB104" s="6" t="s">
        <v>16959</v>
      </c>
      <c r="BC104" s="6" t="s">
        <v>16765</v>
      </c>
      <c r="BD104" s="6" t="s">
        <v>16960</v>
      </c>
      <c r="BE104" s="6" t="s">
        <v>16961</v>
      </c>
      <c r="BF104" s="6" t="s">
        <v>13575</v>
      </c>
      <c r="BG104" s="6" t="s">
        <v>13575</v>
      </c>
      <c r="BH104" s="6" t="s">
        <v>16959</v>
      </c>
      <c r="BI104">
        <v>0</v>
      </c>
      <c r="BJ104" s="6" t="s">
        <v>16958</v>
      </c>
      <c r="BK104">
        <v>0</v>
      </c>
      <c r="BL104" s="6" t="s">
        <v>315</v>
      </c>
      <c r="BM104" s="56">
        <f>COUNTIF($B$2:B104,B104)</f>
        <v>1</v>
      </c>
      <c r="BN104" s="6" t="str">
        <f t="shared" si="1"/>
        <v>1529-1</v>
      </c>
    </row>
    <row r="105" spans="1:66" x14ac:dyDescent="0.25">
      <c r="A105">
        <v>1</v>
      </c>
      <c r="B105">
        <v>1560</v>
      </c>
      <c r="C105" s="6" t="s">
        <v>17179</v>
      </c>
      <c r="D105">
        <v>5</v>
      </c>
      <c r="E105">
        <v>1</v>
      </c>
      <c r="F105">
        <v>10</v>
      </c>
      <c r="G105">
        <v>108</v>
      </c>
      <c r="H105" s="6" t="s">
        <v>17010</v>
      </c>
      <c r="I105">
        <v>1</v>
      </c>
      <c r="J105">
        <v>147936</v>
      </c>
      <c r="K105">
        <v>7</v>
      </c>
      <c r="L105" s="55">
        <v>44440</v>
      </c>
      <c r="M105" s="6" t="s">
        <v>16765</v>
      </c>
      <c r="N105" s="55">
        <v>44770</v>
      </c>
      <c r="O105">
        <v>118724</v>
      </c>
      <c r="P105" s="6" t="s">
        <v>16773</v>
      </c>
      <c r="Q105" s="6" t="s">
        <v>17180</v>
      </c>
      <c r="R105">
        <v>1</v>
      </c>
      <c r="S105">
        <v>0</v>
      </c>
      <c r="T105">
        <v>-1</v>
      </c>
      <c r="U105">
        <v>1141.5899999999999</v>
      </c>
      <c r="V105" s="6" t="s">
        <v>16945</v>
      </c>
      <c r="W105" s="6" t="s">
        <v>16946</v>
      </c>
      <c r="X105" s="55">
        <v>44664</v>
      </c>
      <c r="Y105">
        <v>70000</v>
      </c>
      <c r="Z105">
        <v>0</v>
      </c>
      <c r="AA105" s="6" t="s">
        <v>16765</v>
      </c>
      <c r="AB105" s="6" t="s">
        <v>16947</v>
      </c>
      <c r="AD105" s="6" t="s">
        <v>16948</v>
      </c>
      <c r="AE105">
        <v>53459</v>
      </c>
      <c r="AF105">
        <v>48300</v>
      </c>
      <c r="AG105" s="6" t="s">
        <v>16949</v>
      </c>
      <c r="AH105" s="6" t="s">
        <v>16950</v>
      </c>
      <c r="AI105" s="6" t="s">
        <v>16951</v>
      </c>
      <c r="AJ105" s="6" t="s">
        <v>16765</v>
      </c>
      <c r="AK105" s="6" t="s">
        <v>16765</v>
      </c>
      <c r="AL105" s="6" t="s">
        <v>16765</v>
      </c>
      <c r="AM105" s="6" t="s">
        <v>16952</v>
      </c>
      <c r="AN105">
        <v>0</v>
      </c>
      <c r="AO105" s="55">
        <v>44664</v>
      </c>
      <c r="AP105" s="6" t="s">
        <v>16953</v>
      </c>
      <c r="AQ105">
        <v>0</v>
      </c>
      <c r="AR105" s="6" t="s">
        <v>16997</v>
      </c>
      <c r="AS105" s="6" t="s">
        <v>16955</v>
      </c>
      <c r="AT105" s="6" t="s">
        <v>16947</v>
      </c>
      <c r="AU105">
        <v>0</v>
      </c>
      <c r="AV105">
        <v>0</v>
      </c>
      <c r="AW105" s="6" t="s">
        <v>16956</v>
      </c>
      <c r="AX105" s="6" t="s">
        <v>16765</v>
      </c>
      <c r="AY105" s="6" t="s">
        <v>16765</v>
      </c>
      <c r="AZ105" s="6" t="s">
        <v>16958</v>
      </c>
      <c r="BA105" s="6" t="s">
        <v>16765</v>
      </c>
      <c r="BB105" s="6" t="s">
        <v>16959</v>
      </c>
      <c r="BC105" s="6" t="s">
        <v>16765</v>
      </c>
      <c r="BD105" s="6" t="s">
        <v>16960</v>
      </c>
      <c r="BE105" s="6" t="s">
        <v>16961</v>
      </c>
      <c r="BF105" s="6" t="s">
        <v>13575</v>
      </c>
      <c r="BG105" s="6" t="s">
        <v>13575</v>
      </c>
      <c r="BH105" s="6" t="s">
        <v>16959</v>
      </c>
      <c r="BI105">
        <v>0</v>
      </c>
      <c r="BJ105" s="6" t="s">
        <v>16958</v>
      </c>
      <c r="BK105">
        <v>0</v>
      </c>
      <c r="BL105" s="6" t="s">
        <v>315</v>
      </c>
      <c r="BM105" s="56">
        <f>COUNTIF($B$2:B105,B105)</f>
        <v>1</v>
      </c>
      <c r="BN105" s="6" t="str">
        <f t="shared" si="1"/>
        <v>1560-1</v>
      </c>
    </row>
    <row r="106" spans="1:66" x14ac:dyDescent="0.25">
      <c r="A106">
        <v>1</v>
      </c>
      <c r="B106">
        <v>1560</v>
      </c>
      <c r="C106" s="6" t="s">
        <v>17179</v>
      </c>
      <c r="D106">
        <v>5</v>
      </c>
      <c r="E106">
        <v>1</v>
      </c>
      <c r="F106">
        <v>10</v>
      </c>
      <c r="G106">
        <v>108</v>
      </c>
      <c r="H106" s="6" t="s">
        <v>17010</v>
      </c>
      <c r="I106">
        <v>1</v>
      </c>
      <c r="J106">
        <v>798153</v>
      </c>
      <c r="K106">
        <v>5</v>
      </c>
      <c r="L106" s="55">
        <v>42034</v>
      </c>
      <c r="M106" s="6" t="s">
        <v>16765</v>
      </c>
      <c r="N106" s="55">
        <v>109574</v>
      </c>
      <c r="O106">
        <v>198213</v>
      </c>
      <c r="P106" s="6" t="s">
        <v>16785</v>
      </c>
      <c r="Q106" s="6" t="s">
        <v>16973</v>
      </c>
      <c r="R106">
        <v>25</v>
      </c>
      <c r="S106">
        <v>0</v>
      </c>
      <c r="T106">
        <v>-25</v>
      </c>
      <c r="U106">
        <v>1050</v>
      </c>
      <c r="V106" s="6" t="s">
        <v>16999</v>
      </c>
      <c r="W106" s="6" t="s">
        <v>16946</v>
      </c>
      <c r="X106" s="55">
        <v>44664</v>
      </c>
      <c r="Y106">
        <v>70000</v>
      </c>
      <c r="Z106">
        <v>0</v>
      </c>
      <c r="AA106" s="6" t="s">
        <v>16765</v>
      </c>
      <c r="AB106" s="6" t="s">
        <v>16947</v>
      </c>
      <c r="AD106" s="6" t="s">
        <v>16765</v>
      </c>
      <c r="AE106">
        <v>37043</v>
      </c>
      <c r="AF106">
        <v>32398</v>
      </c>
      <c r="AG106" s="6" t="s">
        <v>16973</v>
      </c>
      <c r="AH106" s="6" t="s">
        <v>16950</v>
      </c>
      <c r="AI106" s="6" t="s">
        <v>16951</v>
      </c>
      <c r="AJ106" s="6" t="s">
        <v>16765</v>
      </c>
      <c r="AK106" s="6" t="s">
        <v>16765</v>
      </c>
      <c r="AL106" s="6" t="s">
        <v>16765</v>
      </c>
      <c r="AM106" s="6" t="s">
        <v>16952</v>
      </c>
      <c r="AN106">
        <v>0</v>
      </c>
      <c r="AO106" s="55">
        <v>44664</v>
      </c>
      <c r="AP106" s="6" t="s">
        <v>17000</v>
      </c>
      <c r="AQ106">
        <v>0</v>
      </c>
      <c r="AR106" s="6" t="s">
        <v>17095</v>
      </c>
      <c r="AS106" s="6" t="s">
        <v>17002</v>
      </c>
      <c r="AT106" s="6" t="s">
        <v>16947</v>
      </c>
      <c r="AU106">
        <v>0</v>
      </c>
      <c r="AV106">
        <v>0</v>
      </c>
      <c r="AW106" s="6" t="s">
        <v>16956</v>
      </c>
      <c r="AX106" s="6" t="s">
        <v>17181</v>
      </c>
      <c r="AY106" s="6" t="s">
        <v>16765</v>
      </c>
      <c r="AZ106" s="6" t="s">
        <v>16958</v>
      </c>
      <c r="BA106" s="6" t="s">
        <v>16765</v>
      </c>
      <c r="BB106" s="6" t="s">
        <v>16959</v>
      </c>
      <c r="BC106" s="6" t="s">
        <v>16765</v>
      </c>
      <c r="BD106" s="6" t="s">
        <v>16960</v>
      </c>
      <c r="BE106" s="6" t="s">
        <v>16961</v>
      </c>
      <c r="BF106" s="6" t="s">
        <v>13575</v>
      </c>
      <c r="BG106" s="6" t="s">
        <v>13575</v>
      </c>
      <c r="BH106" s="6" t="s">
        <v>16959</v>
      </c>
      <c r="BI106">
        <v>0</v>
      </c>
      <c r="BJ106" s="6" t="s">
        <v>16958</v>
      </c>
      <c r="BK106">
        <v>0</v>
      </c>
      <c r="BL106" s="6" t="s">
        <v>315</v>
      </c>
      <c r="BM106" s="56">
        <f>COUNTIF($B$2:B106,B106)</f>
        <v>2</v>
      </c>
      <c r="BN106" s="6" t="str">
        <f t="shared" si="1"/>
        <v>1560-2</v>
      </c>
    </row>
    <row r="107" spans="1:66" x14ac:dyDescent="0.25">
      <c r="A107">
        <v>1</v>
      </c>
      <c r="B107">
        <v>1560</v>
      </c>
      <c r="C107" s="6" t="s">
        <v>17179</v>
      </c>
      <c r="D107">
        <v>5</v>
      </c>
      <c r="E107">
        <v>1</v>
      </c>
      <c r="F107">
        <v>10</v>
      </c>
      <c r="G107">
        <v>108</v>
      </c>
      <c r="H107" s="6" t="s">
        <v>17010</v>
      </c>
      <c r="I107">
        <v>1</v>
      </c>
      <c r="J107">
        <v>798153</v>
      </c>
      <c r="K107">
        <v>5</v>
      </c>
      <c r="L107" s="55">
        <v>42034</v>
      </c>
      <c r="M107" s="6" t="s">
        <v>16765</v>
      </c>
      <c r="N107" s="55">
        <v>109574</v>
      </c>
      <c r="O107">
        <v>198214</v>
      </c>
      <c r="P107" s="6" t="s">
        <v>16786</v>
      </c>
      <c r="Q107" s="6" t="s">
        <v>16973</v>
      </c>
      <c r="R107">
        <v>600</v>
      </c>
      <c r="S107">
        <v>0</v>
      </c>
      <c r="T107">
        <v>-600</v>
      </c>
      <c r="U107">
        <v>960</v>
      </c>
      <c r="V107" s="6" t="s">
        <v>17004</v>
      </c>
      <c r="W107" s="6" t="s">
        <v>16946</v>
      </c>
      <c r="X107" s="55">
        <v>44664</v>
      </c>
      <c r="Y107">
        <v>70000</v>
      </c>
      <c r="Z107">
        <v>0</v>
      </c>
      <c r="AA107" s="6" t="s">
        <v>16765</v>
      </c>
      <c r="AB107" s="6" t="s">
        <v>16947</v>
      </c>
      <c r="AD107" s="6" t="s">
        <v>16765</v>
      </c>
      <c r="AE107">
        <v>37044</v>
      </c>
      <c r="AF107">
        <v>32398</v>
      </c>
      <c r="AG107" s="6" t="s">
        <v>16973</v>
      </c>
      <c r="AH107" s="6" t="s">
        <v>16950</v>
      </c>
      <c r="AI107" s="6" t="s">
        <v>16951</v>
      </c>
      <c r="AJ107" s="6" t="s">
        <v>16765</v>
      </c>
      <c r="AK107" s="6" t="s">
        <v>16765</v>
      </c>
      <c r="AL107" s="6" t="s">
        <v>16765</v>
      </c>
      <c r="AM107" s="6" t="s">
        <v>16952</v>
      </c>
      <c r="AN107">
        <v>0</v>
      </c>
      <c r="AO107" s="55">
        <v>44664</v>
      </c>
      <c r="AP107" s="6" t="s">
        <v>17000</v>
      </c>
      <c r="AQ107">
        <v>0</v>
      </c>
      <c r="AR107" s="6" t="s">
        <v>17098</v>
      </c>
      <c r="AS107" s="6" t="s">
        <v>17002</v>
      </c>
      <c r="AT107" s="6" t="s">
        <v>16947</v>
      </c>
      <c r="AU107">
        <v>0</v>
      </c>
      <c r="AV107">
        <v>0</v>
      </c>
      <c r="AW107" s="6" t="s">
        <v>16956</v>
      </c>
      <c r="AX107" s="6" t="s">
        <v>17181</v>
      </c>
      <c r="AY107" s="6" t="s">
        <v>16765</v>
      </c>
      <c r="AZ107" s="6" t="s">
        <v>16958</v>
      </c>
      <c r="BA107" s="6" t="s">
        <v>16765</v>
      </c>
      <c r="BB107" s="6" t="s">
        <v>16959</v>
      </c>
      <c r="BC107" s="6" t="s">
        <v>16765</v>
      </c>
      <c r="BD107" s="6" t="s">
        <v>16960</v>
      </c>
      <c r="BE107" s="6" t="s">
        <v>16961</v>
      </c>
      <c r="BF107" s="6" t="s">
        <v>13575</v>
      </c>
      <c r="BG107" s="6" t="s">
        <v>13575</v>
      </c>
      <c r="BH107" s="6" t="s">
        <v>16959</v>
      </c>
      <c r="BI107">
        <v>0</v>
      </c>
      <c r="BJ107" s="6" t="s">
        <v>16958</v>
      </c>
      <c r="BK107">
        <v>0</v>
      </c>
      <c r="BL107" s="6" t="s">
        <v>315</v>
      </c>
      <c r="BM107" s="56">
        <f>COUNTIF($B$2:B107,B107)</f>
        <v>3</v>
      </c>
      <c r="BN107" s="6" t="str">
        <f t="shared" si="1"/>
        <v>1560-3</v>
      </c>
    </row>
    <row r="108" spans="1:66" x14ac:dyDescent="0.25">
      <c r="A108">
        <v>1</v>
      </c>
      <c r="B108">
        <v>1577</v>
      </c>
      <c r="C108" s="6" t="s">
        <v>17182</v>
      </c>
      <c r="D108">
        <v>5</v>
      </c>
      <c r="E108">
        <v>3</v>
      </c>
      <c r="F108">
        <v>30</v>
      </c>
      <c r="G108">
        <v>305</v>
      </c>
      <c r="H108" s="6" t="s">
        <v>16943</v>
      </c>
      <c r="I108">
        <v>1</v>
      </c>
      <c r="J108">
        <v>46494</v>
      </c>
      <c r="K108">
        <v>7</v>
      </c>
      <c r="L108" s="55">
        <v>44246</v>
      </c>
      <c r="M108" s="6" t="s">
        <v>16765</v>
      </c>
      <c r="N108" s="55">
        <v>109574</v>
      </c>
      <c r="O108">
        <v>101489</v>
      </c>
      <c r="P108" s="6" t="s">
        <v>16795</v>
      </c>
      <c r="Q108" s="6" t="s">
        <v>16973</v>
      </c>
      <c r="R108">
        <v>1</v>
      </c>
      <c r="S108">
        <v>0</v>
      </c>
      <c r="T108">
        <v>-1</v>
      </c>
      <c r="U108">
        <v>300</v>
      </c>
      <c r="V108" s="6" t="s">
        <v>17183</v>
      </c>
      <c r="W108" s="6" t="s">
        <v>16946</v>
      </c>
      <c r="X108" s="55">
        <v>44665</v>
      </c>
      <c r="Y108">
        <v>70000</v>
      </c>
      <c r="Z108">
        <v>0</v>
      </c>
      <c r="AA108" s="6" t="s">
        <v>16765</v>
      </c>
      <c r="AB108" s="6" t="s">
        <v>16947</v>
      </c>
      <c r="AD108" s="6" t="s">
        <v>16765</v>
      </c>
      <c r="AE108">
        <v>52908</v>
      </c>
      <c r="AF108">
        <v>47848</v>
      </c>
      <c r="AG108" s="6" t="s">
        <v>16973</v>
      </c>
      <c r="AH108" s="6" t="s">
        <v>16950</v>
      </c>
      <c r="AI108" s="6" t="s">
        <v>16951</v>
      </c>
      <c r="AJ108" s="6" t="s">
        <v>16765</v>
      </c>
      <c r="AK108" s="6" t="s">
        <v>16765</v>
      </c>
      <c r="AL108" s="6" t="s">
        <v>16765</v>
      </c>
      <c r="AM108" s="6" t="s">
        <v>16952</v>
      </c>
      <c r="AN108">
        <v>0</v>
      </c>
      <c r="AO108" s="55">
        <v>44665</v>
      </c>
      <c r="AP108" s="6" t="s">
        <v>17000</v>
      </c>
      <c r="AQ108">
        <v>0</v>
      </c>
      <c r="AR108" s="6" t="s">
        <v>17184</v>
      </c>
      <c r="AS108" s="6" t="s">
        <v>17002</v>
      </c>
      <c r="AT108" s="6" t="s">
        <v>16947</v>
      </c>
      <c r="AU108">
        <v>0</v>
      </c>
      <c r="AV108">
        <v>0</v>
      </c>
      <c r="AW108" s="6" t="s">
        <v>16956</v>
      </c>
      <c r="AX108" s="6" t="s">
        <v>17185</v>
      </c>
      <c r="AY108" s="6" t="s">
        <v>16765</v>
      </c>
      <c r="AZ108" s="6" t="s">
        <v>16958</v>
      </c>
      <c r="BA108" s="6" t="s">
        <v>16765</v>
      </c>
      <c r="BB108" s="6" t="s">
        <v>16959</v>
      </c>
      <c r="BC108" s="6" t="s">
        <v>16765</v>
      </c>
      <c r="BD108" s="6" t="s">
        <v>16960</v>
      </c>
      <c r="BE108" s="6" t="s">
        <v>16961</v>
      </c>
      <c r="BF108" s="6" t="s">
        <v>13575</v>
      </c>
      <c r="BG108" s="6" t="s">
        <v>13575</v>
      </c>
      <c r="BH108" s="6" t="s">
        <v>16959</v>
      </c>
      <c r="BI108">
        <v>0</v>
      </c>
      <c r="BJ108" s="6" t="s">
        <v>16958</v>
      </c>
      <c r="BK108">
        <v>0</v>
      </c>
      <c r="BL108" s="6" t="s">
        <v>315</v>
      </c>
      <c r="BM108" s="56">
        <f>COUNTIF($B$2:B108,B108)</f>
        <v>1</v>
      </c>
      <c r="BN108" s="6" t="str">
        <f t="shared" si="1"/>
        <v>1577-1</v>
      </c>
    </row>
    <row r="109" spans="1:66" x14ac:dyDescent="0.25">
      <c r="A109">
        <v>1</v>
      </c>
      <c r="B109">
        <v>1577</v>
      </c>
      <c r="C109" s="6" t="s">
        <v>17182</v>
      </c>
      <c r="D109">
        <v>5</v>
      </c>
      <c r="E109">
        <v>3</v>
      </c>
      <c r="F109">
        <v>30</v>
      </c>
      <c r="G109">
        <v>305</v>
      </c>
      <c r="H109" s="6" t="s">
        <v>16943</v>
      </c>
      <c r="I109">
        <v>1</v>
      </c>
      <c r="J109">
        <v>54745</v>
      </c>
      <c r="K109">
        <v>7</v>
      </c>
      <c r="L109" s="55">
        <v>44260</v>
      </c>
      <c r="M109" s="6" t="s">
        <v>16765</v>
      </c>
      <c r="N109" s="55">
        <v>109574</v>
      </c>
      <c r="O109">
        <v>101489</v>
      </c>
      <c r="P109" s="6" t="s">
        <v>16795</v>
      </c>
      <c r="Q109" s="6" t="s">
        <v>16973</v>
      </c>
      <c r="R109">
        <v>1</v>
      </c>
      <c r="S109">
        <v>0</v>
      </c>
      <c r="T109">
        <v>-1</v>
      </c>
      <c r="U109">
        <v>300</v>
      </c>
      <c r="V109" s="6" t="s">
        <v>17183</v>
      </c>
      <c r="W109" s="6" t="s">
        <v>16946</v>
      </c>
      <c r="X109" s="55">
        <v>44665</v>
      </c>
      <c r="Y109">
        <v>70000</v>
      </c>
      <c r="Z109">
        <v>0</v>
      </c>
      <c r="AA109" s="6" t="s">
        <v>16765</v>
      </c>
      <c r="AB109" s="6" t="s">
        <v>16947</v>
      </c>
      <c r="AD109" s="6" t="s">
        <v>16765</v>
      </c>
      <c r="AE109">
        <v>52945</v>
      </c>
      <c r="AF109">
        <v>47872</v>
      </c>
      <c r="AG109" s="6" t="s">
        <v>16973</v>
      </c>
      <c r="AH109" s="6" t="s">
        <v>16950</v>
      </c>
      <c r="AI109" s="6" t="s">
        <v>16951</v>
      </c>
      <c r="AJ109" s="6" t="s">
        <v>16765</v>
      </c>
      <c r="AK109" s="6" t="s">
        <v>16765</v>
      </c>
      <c r="AL109" s="6" t="s">
        <v>16765</v>
      </c>
      <c r="AM109" s="6" t="s">
        <v>16952</v>
      </c>
      <c r="AN109">
        <v>0</v>
      </c>
      <c r="AO109" s="55">
        <v>44665</v>
      </c>
      <c r="AP109" s="6" t="s">
        <v>17000</v>
      </c>
      <c r="AQ109">
        <v>0</v>
      </c>
      <c r="AR109" s="6" t="s">
        <v>17184</v>
      </c>
      <c r="AS109" s="6" t="s">
        <v>17002</v>
      </c>
      <c r="AT109" s="6" t="s">
        <v>16947</v>
      </c>
      <c r="AU109">
        <v>0</v>
      </c>
      <c r="AV109">
        <v>0</v>
      </c>
      <c r="AW109" s="6" t="s">
        <v>16956</v>
      </c>
      <c r="AX109" s="6" t="s">
        <v>17186</v>
      </c>
      <c r="AY109" s="6" t="s">
        <v>16765</v>
      </c>
      <c r="AZ109" s="6" t="s">
        <v>16958</v>
      </c>
      <c r="BA109" s="6" t="s">
        <v>16765</v>
      </c>
      <c r="BB109" s="6" t="s">
        <v>16959</v>
      </c>
      <c r="BC109" s="6" t="s">
        <v>16765</v>
      </c>
      <c r="BD109" s="6" t="s">
        <v>16960</v>
      </c>
      <c r="BE109" s="6" t="s">
        <v>16961</v>
      </c>
      <c r="BF109" s="6" t="s">
        <v>13575</v>
      </c>
      <c r="BG109" s="6" t="s">
        <v>13575</v>
      </c>
      <c r="BH109" s="6" t="s">
        <v>16959</v>
      </c>
      <c r="BI109">
        <v>0</v>
      </c>
      <c r="BJ109" s="6" t="s">
        <v>16958</v>
      </c>
      <c r="BK109">
        <v>0</v>
      </c>
      <c r="BL109" s="6" t="s">
        <v>315</v>
      </c>
      <c r="BM109" s="56">
        <f>COUNTIF($B$2:B109,B109)</f>
        <v>2</v>
      </c>
      <c r="BN109" s="6" t="str">
        <f t="shared" si="1"/>
        <v>1577-2</v>
      </c>
    </row>
    <row r="110" spans="1:66" x14ac:dyDescent="0.25">
      <c r="A110">
        <v>1</v>
      </c>
      <c r="B110">
        <v>1577</v>
      </c>
      <c r="C110" s="6" t="s">
        <v>17182</v>
      </c>
      <c r="D110">
        <v>5</v>
      </c>
      <c r="E110">
        <v>3</v>
      </c>
      <c r="F110">
        <v>30</v>
      </c>
      <c r="G110">
        <v>305</v>
      </c>
      <c r="H110" s="6" t="s">
        <v>16943</v>
      </c>
      <c r="I110">
        <v>1</v>
      </c>
      <c r="J110">
        <v>97009</v>
      </c>
      <c r="K110">
        <v>7</v>
      </c>
      <c r="L110" s="55">
        <v>44343</v>
      </c>
      <c r="M110" s="6" t="s">
        <v>16765</v>
      </c>
      <c r="N110" s="55">
        <v>109574</v>
      </c>
      <c r="O110">
        <v>101489</v>
      </c>
      <c r="P110" s="6" t="s">
        <v>16795</v>
      </c>
      <c r="Q110" s="6" t="s">
        <v>16973</v>
      </c>
      <c r="R110">
        <v>1</v>
      </c>
      <c r="S110">
        <v>0</v>
      </c>
      <c r="T110">
        <v>-1</v>
      </c>
      <c r="U110">
        <v>300</v>
      </c>
      <c r="V110" s="6" t="s">
        <v>17183</v>
      </c>
      <c r="W110" s="6" t="s">
        <v>16946</v>
      </c>
      <c r="X110" s="55">
        <v>44665</v>
      </c>
      <c r="Y110">
        <v>70000</v>
      </c>
      <c r="Z110">
        <v>0</v>
      </c>
      <c r="AA110" s="6" t="s">
        <v>16765</v>
      </c>
      <c r="AB110" s="6" t="s">
        <v>16947</v>
      </c>
      <c r="AD110" s="6" t="s">
        <v>16765</v>
      </c>
      <c r="AE110">
        <v>53210</v>
      </c>
      <c r="AF110">
        <v>48088</v>
      </c>
      <c r="AG110" s="6" t="s">
        <v>16973</v>
      </c>
      <c r="AH110" s="6" t="s">
        <v>16950</v>
      </c>
      <c r="AI110" s="6" t="s">
        <v>16951</v>
      </c>
      <c r="AJ110" s="6" t="s">
        <v>16765</v>
      </c>
      <c r="AK110" s="6" t="s">
        <v>16765</v>
      </c>
      <c r="AL110" s="6" t="s">
        <v>16765</v>
      </c>
      <c r="AM110" s="6" t="s">
        <v>16952</v>
      </c>
      <c r="AN110">
        <v>0</v>
      </c>
      <c r="AO110" s="55">
        <v>44665</v>
      </c>
      <c r="AP110" s="6" t="s">
        <v>17000</v>
      </c>
      <c r="AQ110">
        <v>0</v>
      </c>
      <c r="AR110" s="6" t="s">
        <v>17184</v>
      </c>
      <c r="AS110" s="6" t="s">
        <v>17002</v>
      </c>
      <c r="AT110" s="6" t="s">
        <v>16947</v>
      </c>
      <c r="AU110">
        <v>0</v>
      </c>
      <c r="AV110">
        <v>0</v>
      </c>
      <c r="AW110" s="6" t="s">
        <v>16956</v>
      </c>
      <c r="AX110" s="6" t="s">
        <v>17187</v>
      </c>
      <c r="AY110" s="6" t="s">
        <v>16765</v>
      </c>
      <c r="AZ110" s="6" t="s">
        <v>16958</v>
      </c>
      <c r="BA110" s="6" t="s">
        <v>16765</v>
      </c>
      <c r="BB110" s="6" t="s">
        <v>16959</v>
      </c>
      <c r="BC110" s="6" t="s">
        <v>16765</v>
      </c>
      <c r="BD110" s="6" t="s">
        <v>16960</v>
      </c>
      <c r="BE110" s="6" t="s">
        <v>16961</v>
      </c>
      <c r="BF110" s="6" t="s">
        <v>13575</v>
      </c>
      <c r="BG110" s="6" t="s">
        <v>13575</v>
      </c>
      <c r="BH110" s="6" t="s">
        <v>16959</v>
      </c>
      <c r="BI110">
        <v>0</v>
      </c>
      <c r="BJ110" s="6" t="s">
        <v>16958</v>
      </c>
      <c r="BK110">
        <v>0</v>
      </c>
      <c r="BL110" s="6" t="s">
        <v>315</v>
      </c>
      <c r="BM110" s="56">
        <f>COUNTIF($B$2:B110,B110)</f>
        <v>3</v>
      </c>
      <c r="BN110" s="6" t="str">
        <f t="shared" si="1"/>
        <v>1577-3</v>
      </c>
    </row>
    <row r="111" spans="1:66" x14ac:dyDescent="0.25">
      <c r="A111">
        <v>1</v>
      </c>
      <c r="B111">
        <v>1577</v>
      </c>
      <c r="C111" s="6" t="s">
        <v>17182</v>
      </c>
      <c r="D111">
        <v>5</v>
      </c>
      <c r="E111">
        <v>3</v>
      </c>
      <c r="F111">
        <v>30</v>
      </c>
      <c r="G111">
        <v>305</v>
      </c>
      <c r="H111" s="6" t="s">
        <v>16943</v>
      </c>
      <c r="I111">
        <v>1</v>
      </c>
      <c r="J111">
        <v>115989</v>
      </c>
      <c r="K111">
        <v>7</v>
      </c>
      <c r="L111" s="55">
        <v>44379</v>
      </c>
      <c r="M111" s="6" t="s">
        <v>16765</v>
      </c>
      <c r="N111" s="55">
        <v>109574</v>
      </c>
      <c r="O111">
        <v>101489</v>
      </c>
      <c r="P111" s="6" t="s">
        <v>16795</v>
      </c>
      <c r="Q111" s="6" t="s">
        <v>16973</v>
      </c>
      <c r="R111">
        <v>1</v>
      </c>
      <c r="S111">
        <v>0</v>
      </c>
      <c r="T111">
        <v>-1</v>
      </c>
      <c r="U111">
        <v>300</v>
      </c>
      <c r="V111" s="6" t="s">
        <v>17183</v>
      </c>
      <c r="W111" s="6" t="s">
        <v>16946</v>
      </c>
      <c r="X111" s="55">
        <v>44665</v>
      </c>
      <c r="Y111">
        <v>70000</v>
      </c>
      <c r="Z111">
        <v>0</v>
      </c>
      <c r="AA111" s="6" t="s">
        <v>16765</v>
      </c>
      <c r="AB111" s="6" t="s">
        <v>16947</v>
      </c>
      <c r="AD111" s="6" t="s">
        <v>16765</v>
      </c>
      <c r="AE111">
        <v>53281</v>
      </c>
      <c r="AF111">
        <v>48140</v>
      </c>
      <c r="AG111" s="6" t="s">
        <v>16973</v>
      </c>
      <c r="AH111" s="6" t="s">
        <v>16950</v>
      </c>
      <c r="AI111" s="6" t="s">
        <v>16951</v>
      </c>
      <c r="AJ111" s="6" t="s">
        <v>16765</v>
      </c>
      <c r="AK111" s="6" t="s">
        <v>16765</v>
      </c>
      <c r="AL111" s="6" t="s">
        <v>16765</v>
      </c>
      <c r="AM111" s="6" t="s">
        <v>16952</v>
      </c>
      <c r="AN111">
        <v>0</v>
      </c>
      <c r="AO111" s="55">
        <v>44665</v>
      </c>
      <c r="AP111" s="6" t="s">
        <v>17000</v>
      </c>
      <c r="AQ111">
        <v>0</v>
      </c>
      <c r="AR111" s="6" t="s">
        <v>17184</v>
      </c>
      <c r="AS111" s="6" t="s">
        <v>17002</v>
      </c>
      <c r="AT111" s="6" t="s">
        <v>16947</v>
      </c>
      <c r="AU111">
        <v>0</v>
      </c>
      <c r="AV111">
        <v>0</v>
      </c>
      <c r="AW111" s="6" t="s">
        <v>16956</v>
      </c>
      <c r="AX111" s="6" t="s">
        <v>17188</v>
      </c>
      <c r="AY111" s="6" t="s">
        <v>16765</v>
      </c>
      <c r="AZ111" s="6" t="s">
        <v>16958</v>
      </c>
      <c r="BA111" s="6" t="s">
        <v>16765</v>
      </c>
      <c r="BB111" s="6" t="s">
        <v>16959</v>
      </c>
      <c r="BC111" s="6" t="s">
        <v>16765</v>
      </c>
      <c r="BD111" s="6" t="s">
        <v>16960</v>
      </c>
      <c r="BE111" s="6" t="s">
        <v>16961</v>
      </c>
      <c r="BF111" s="6" t="s">
        <v>13575</v>
      </c>
      <c r="BG111" s="6" t="s">
        <v>13575</v>
      </c>
      <c r="BH111" s="6" t="s">
        <v>16959</v>
      </c>
      <c r="BI111">
        <v>0</v>
      </c>
      <c r="BJ111" s="6" t="s">
        <v>16958</v>
      </c>
      <c r="BK111">
        <v>0</v>
      </c>
      <c r="BL111" s="6" t="s">
        <v>315</v>
      </c>
      <c r="BM111" s="56">
        <f>COUNTIF($B$2:B111,B111)</f>
        <v>4</v>
      </c>
      <c r="BN111" s="6" t="str">
        <f t="shared" si="1"/>
        <v>1577-4</v>
      </c>
    </row>
    <row r="112" spans="1:66" x14ac:dyDescent="0.25">
      <c r="A112">
        <v>1</v>
      </c>
      <c r="B112">
        <v>1577</v>
      </c>
      <c r="C112" s="6" t="s">
        <v>17182</v>
      </c>
      <c r="D112">
        <v>5</v>
      </c>
      <c r="E112">
        <v>3</v>
      </c>
      <c r="F112">
        <v>30</v>
      </c>
      <c r="G112">
        <v>305</v>
      </c>
      <c r="H112" s="6" t="s">
        <v>16943</v>
      </c>
      <c r="I112">
        <v>1</v>
      </c>
      <c r="J112">
        <v>130661</v>
      </c>
      <c r="K112">
        <v>7</v>
      </c>
      <c r="L112" s="55">
        <v>44407</v>
      </c>
      <c r="M112" s="6" t="s">
        <v>16765</v>
      </c>
      <c r="N112" s="55">
        <v>109574</v>
      </c>
      <c r="O112">
        <v>101489</v>
      </c>
      <c r="P112" s="6" t="s">
        <v>16795</v>
      </c>
      <c r="Q112" s="6" t="s">
        <v>16973</v>
      </c>
      <c r="R112">
        <v>1</v>
      </c>
      <c r="S112">
        <v>0</v>
      </c>
      <c r="T112">
        <v>-1</v>
      </c>
      <c r="U112">
        <v>300</v>
      </c>
      <c r="V112" s="6" t="s">
        <v>17183</v>
      </c>
      <c r="W112" s="6" t="s">
        <v>16946</v>
      </c>
      <c r="X112" s="55">
        <v>44665</v>
      </c>
      <c r="Y112">
        <v>70000</v>
      </c>
      <c r="Z112">
        <v>0</v>
      </c>
      <c r="AA112" s="6" t="s">
        <v>16765</v>
      </c>
      <c r="AB112" s="6" t="s">
        <v>16947</v>
      </c>
      <c r="AD112" s="6" t="s">
        <v>16765</v>
      </c>
      <c r="AE112">
        <v>53355</v>
      </c>
      <c r="AF112">
        <v>48210</v>
      </c>
      <c r="AG112" s="6" t="s">
        <v>16973</v>
      </c>
      <c r="AH112" s="6" t="s">
        <v>16950</v>
      </c>
      <c r="AI112" s="6" t="s">
        <v>16951</v>
      </c>
      <c r="AJ112" s="6" t="s">
        <v>16765</v>
      </c>
      <c r="AK112" s="6" t="s">
        <v>16765</v>
      </c>
      <c r="AL112" s="6" t="s">
        <v>16765</v>
      </c>
      <c r="AM112" s="6" t="s">
        <v>16952</v>
      </c>
      <c r="AN112">
        <v>0</v>
      </c>
      <c r="AO112" s="55">
        <v>44665</v>
      </c>
      <c r="AP112" s="6" t="s">
        <v>17000</v>
      </c>
      <c r="AQ112">
        <v>0</v>
      </c>
      <c r="AR112" s="6" t="s">
        <v>17184</v>
      </c>
      <c r="AS112" s="6" t="s">
        <v>17002</v>
      </c>
      <c r="AT112" s="6" t="s">
        <v>16947</v>
      </c>
      <c r="AU112">
        <v>0</v>
      </c>
      <c r="AV112">
        <v>0</v>
      </c>
      <c r="AW112" s="6" t="s">
        <v>16956</v>
      </c>
      <c r="AX112" s="6" t="s">
        <v>17189</v>
      </c>
      <c r="AY112" s="6" t="s">
        <v>16765</v>
      </c>
      <c r="AZ112" s="6" t="s">
        <v>16958</v>
      </c>
      <c r="BA112" s="6" t="s">
        <v>16765</v>
      </c>
      <c r="BB112" s="6" t="s">
        <v>16959</v>
      </c>
      <c r="BC112" s="6" t="s">
        <v>16765</v>
      </c>
      <c r="BD112" s="6" t="s">
        <v>16960</v>
      </c>
      <c r="BE112" s="6" t="s">
        <v>16961</v>
      </c>
      <c r="BF112" s="6" t="s">
        <v>13575</v>
      </c>
      <c r="BG112" s="6" t="s">
        <v>13575</v>
      </c>
      <c r="BH112" s="6" t="s">
        <v>16959</v>
      </c>
      <c r="BI112">
        <v>0</v>
      </c>
      <c r="BJ112" s="6" t="s">
        <v>16958</v>
      </c>
      <c r="BK112">
        <v>0</v>
      </c>
      <c r="BL112" s="6" t="s">
        <v>315</v>
      </c>
      <c r="BM112" s="56">
        <f>COUNTIF($B$2:B112,B112)</f>
        <v>5</v>
      </c>
      <c r="BN112" s="6" t="str">
        <f t="shared" si="1"/>
        <v>1577-5</v>
      </c>
    </row>
    <row r="113" spans="1:66" x14ac:dyDescent="0.25">
      <c r="A113">
        <v>1</v>
      </c>
      <c r="B113">
        <v>1577</v>
      </c>
      <c r="C113" s="6" t="s">
        <v>17182</v>
      </c>
      <c r="D113">
        <v>5</v>
      </c>
      <c r="E113">
        <v>3</v>
      </c>
      <c r="F113">
        <v>30</v>
      </c>
      <c r="G113">
        <v>305</v>
      </c>
      <c r="H113" s="6" t="s">
        <v>16943</v>
      </c>
      <c r="I113">
        <v>1</v>
      </c>
      <c r="J113">
        <v>157856</v>
      </c>
      <c r="K113">
        <v>7</v>
      </c>
      <c r="L113" s="55">
        <v>44456</v>
      </c>
      <c r="M113" s="6" t="s">
        <v>16765</v>
      </c>
      <c r="N113" s="55">
        <v>109574</v>
      </c>
      <c r="O113">
        <v>101490</v>
      </c>
      <c r="P113" s="6" t="s">
        <v>16796</v>
      </c>
      <c r="Q113" s="6" t="s">
        <v>16973</v>
      </c>
      <c r="R113">
        <v>2</v>
      </c>
      <c r="S113">
        <v>0</v>
      </c>
      <c r="T113">
        <v>-2</v>
      </c>
      <c r="U113">
        <v>696</v>
      </c>
      <c r="V113" s="6" t="s">
        <v>17183</v>
      </c>
      <c r="W113" s="6" t="s">
        <v>16946</v>
      </c>
      <c r="X113" s="55">
        <v>44665</v>
      </c>
      <c r="Y113">
        <v>70000</v>
      </c>
      <c r="Z113">
        <v>0</v>
      </c>
      <c r="AA113" s="6" t="s">
        <v>16765</v>
      </c>
      <c r="AB113" s="6" t="s">
        <v>16947</v>
      </c>
      <c r="AD113" s="6" t="s">
        <v>16765</v>
      </c>
      <c r="AE113">
        <v>53524</v>
      </c>
      <c r="AF113">
        <v>48355</v>
      </c>
      <c r="AG113" s="6" t="s">
        <v>16973</v>
      </c>
      <c r="AH113" s="6" t="s">
        <v>16950</v>
      </c>
      <c r="AI113" s="6" t="s">
        <v>16951</v>
      </c>
      <c r="AJ113" s="6" t="s">
        <v>16765</v>
      </c>
      <c r="AK113" s="6" t="s">
        <v>16765</v>
      </c>
      <c r="AL113" s="6" t="s">
        <v>16765</v>
      </c>
      <c r="AM113" s="6" t="s">
        <v>16952</v>
      </c>
      <c r="AN113">
        <v>0</v>
      </c>
      <c r="AO113" s="55">
        <v>44665</v>
      </c>
      <c r="AP113" s="6" t="s">
        <v>17000</v>
      </c>
      <c r="AQ113">
        <v>0</v>
      </c>
      <c r="AR113" s="6" t="s">
        <v>17184</v>
      </c>
      <c r="AS113" s="6" t="s">
        <v>17002</v>
      </c>
      <c r="AT113" s="6" t="s">
        <v>16947</v>
      </c>
      <c r="AU113">
        <v>0</v>
      </c>
      <c r="AV113">
        <v>0</v>
      </c>
      <c r="AW113" s="6" t="s">
        <v>16956</v>
      </c>
      <c r="AX113" s="6" t="s">
        <v>16765</v>
      </c>
      <c r="AY113" s="6" t="s">
        <v>16765</v>
      </c>
      <c r="AZ113" s="6" t="s">
        <v>16958</v>
      </c>
      <c r="BA113" s="6" t="s">
        <v>16765</v>
      </c>
      <c r="BB113" s="6" t="s">
        <v>16959</v>
      </c>
      <c r="BC113" s="6" t="s">
        <v>16765</v>
      </c>
      <c r="BD113" s="6" t="s">
        <v>16960</v>
      </c>
      <c r="BE113" s="6" t="s">
        <v>16961</v>
      </c>
      <c r="BF113" s="6" t="s">
        <v>13575</v>
      </c>
      <c r="BG113" s="6" t="s">
        <v>13575</v>
      </c>
      <c r="BH113" s="6" t="s">
        <v>16959</v>
      </c>
      <c r="BI113">
        <v>0</v>
      </c>
      <c r="BJ113" s="6" t="s">
        <v>16958</v>
      </c>
      <c r="BK113">
        <v>0</v>
      </c>
      <c r="BL113" s="6" t="s">
        <v>315</v>
      </c>
      <c r="BM113" s="56">
        <f>COUNTIF($B$2:B113,B113)</f>
        <v>6</v>
      </c>
      <c r="BN113" s="6" t="str">
        <f t="shared" si="1"/>
        <v>1577-6</v>
      </c>
    </row>
    <row r="114" spans="1:66" x14ac:dyDescent="0.25">
      <c r="A114">
        <v>1</v>
      </c>
      <c r="B114">
        <v>1577</v>
      </c>
      <c r="C114" s="6" t="s">
        <v>17182</v>
      </c>
      <c r="D114">
        <v>5</v>
      </c>
      <c r="E114">
        <v>3</v>
      </c>
      <c r="F114">
        <v>30</v>
      </c>
      <c r="G114">
        <v>305</v>
      </c>
      <c r="H114" s="6" t="s">
        <v>16943</v>
      </c>
      <c r="I114">
        <v>1</v>
      </c>
      <c r="J114">
        <v>209558</v>
      </c>
      <c r="K114">
        <v>7</v>
      </c>
      <c r="L114" s="55">
        <v>44547</v>
      </c>
      <c r="M114" s="6" t="s">
        <v>16765</v>
      </c>
      <c r="N114" s="55">
        <v>44637</v>
      </c>
      <c r="O114">
        <v>101490</v>
      </c>
      <c r="P114" s="6" t="s">
        <v>16796</v>
      </c>
      <c r="Q114" s="6" t="s">
        <v>16973</v>
      </c>
      <c r="R114">
        <v>1</v>
      </c>
      <c r="S114">
        <v>0</v>
      </c>
      <c r="T114">
        <v>-1</v>
      </c>
      <c r="U114">
        <v>348</v>
      </c>
      <c r="V114" s="6" t="s">
        <v>17183</v>
      </c>
      <c r="W114" s="6" t="s">
        <v>16946</v>
      </c>
      <c r="X114" s="55">
        <v>44665</v>
      </c>
      <c r="Y114">
        <v>70000</v>
      </c>
      <c r="Z114">
        <v>0</v>
      </c>
      <c r="AA114" s="6" t="s">
        <v>16765</v>
      </c>
      <c r="AB114" s="6" t="s">
        <v>16947</v>
      </c>
      <c r="AD114" s="6" t="s">
        <v>16765</v>
      </c>
      <c r="AE114">
        <v>53879</v>
      </c>
      <c r="AF114">
        <v>48674</v>
      </c>
      <c r="AG114" s="6" t="s">
        <v>16973</v>
      </c>
      <c r="AH114" s="6" t="s">
        <v>16950</v>
      </c>
      <c r="AI114" s="6" t="s">
        <v>16951</v>
      </c>
      <c r="AJ114" s="6" t="s">
        <v>16765</v>
      </c>
      <c r="AK114" s="6" t="s">
        <v>16765</v>
      </c>
      <c r="AL114" s="6" t="s">
        <v>16765</v>
      </c>
      <c r="AM114" s="6" t="s">
        <v>16952</v>
      </c>
      <c r="AN114">
        <v>0</v>
      </c>
      <c r="AO114" s="55">
        <v>44665</v>
      </c>
      <c r="AP114" s="6" t="s">
        <v>17190</v>
      </c>
      <c r="AQ114">
        <v>0</v>
      </c>
      <c r="AR114" s="6" t="s">
        <v>17184</v>
      </c>
      <c r="AS114" s="6" t="s">
        <v>17002</v>
      </c>
      <c r="AT114" s="6" t="s">
        <v>16947</v>
      </c>
      <c r="AU114">
        <v>0</v>
      </c>
      <c r="AV114">
        <v>0</v>
      </c>
      <c r="AW114" s="6" t="s">
        <v>16956</v>
      </c>
      <c r="AX114" s="6" t="s">
        <v>16765</v>
      </c>
      <c r="AY114" s="6" t="s">
        <v>16765</v>
      </c>
      <c r="AZ114" s="6" t="s">
        <v>16958</v>
      </c>
      <c r="BA114" s="6" t="s">
        <v>16765</v>
      </c>
      <c r="BB114" s="6" t="s">
        <v>16959</v>
      </c>
      <c r="BC114" s="6" t="s">
        <v>16765</v>
      </c>
      <c r="BD114" s="6" t="s">
        <v>16960</v>
      </c>
      <c r="BE114" s="6" t="s">
        <v>16961</v>
      </c>
      <c r="BF114" s="6" t="s">
        <v>13575</v>
      </c>
      <c r="BG114" s="6" t="s">
        <v>13575</v>
      </c>
      <c r="BH114" s="6" t="s">
        <v>16959</v>
      </c>
      <c r="BI114">
        <v>0</v>
      </c>
      <c r="BJ114" s="6" t="s">
        <v>16958</v>
      </c>
      <c r="BK114">
        <v>0</v>
      </c>
      <c r="BL114" s="6" t="s">
        <v>315</v>
      </c>
      <c r="BM114" s="56">
        <f>COUNTIF($B$2:B114,B114)</f>
        <v>7</v>
      </c>
      <c r="BN114" s="6" t="str">
        <f t="shared" si="1"/>
        <v>1577-7</v>
      </c>
    </row>
    <row r="115" spans="1:66" x14ac:dyDescent="0.25">
      <c r="A115">
        <v>1</v>
      </c>
      <c r="B115">
        <v>1577</v>
      </c>
      <c r="C115" s="6" t="s">
        <v>17182</v>
      </c>
      <c r="D115">
        <v>5</v>
      </c>
      <c r="E115">
        <v>3</v>
      </c>
      <c r="F115">
        <v>30</v>
      </c>
      <c r="G115">
        <v>305</v>
      </c>
      <c r="H115" s="6" t="s">
        <v>16943</v>
      </c>
      <c r="I115">
        <v>1</v>
      </c>
      <c r="J115">
        <v>240024</v>
      </c>
      <c r="K115">
        <v>7</v>
      </c>
      <c r="L115" s="55">
        <v>44604</v>
      </c>
      <c r="M115" s="6" t="s">
        <v>16765</v>
      </c>
      <c r="N115" s="55">
        <v>44693</v>
      </c>
      <c r="O115">
        <v>101490</v>
      </c>
      <c r="P115" s="6" t="s">
        <v>16796</v>
      </c>
      <c r="Q115" s="6" t="s">
        <v>16973</v>
      </c>
      <c r="R115">
        <v>1</v>
      </c>
      <c r="S115">
        <v>0</v>
      </c>
      <c r="T115">
        <v>-1</v>
      </c>
      <c r="U115">
        <v>348</v>
      </c>
      <c r="V115" s="6" t="s">
        <v>17183</v>
      </c>
      <c r="W115" s="6" t="s">
        <v>16946</v>
      </c>
      <c r="X115" s="55">
        <v>44665</v>
      </c>
      <c r="Y115">
        <v>70000</v>
      </c>
      <c r="Z115">
        <v>0</v>
      </c>
      <c r="AA115" s="6" t="s">
        <v>16765</v>
      </c>
      <c r="AB115" s="6" t="s">
        <v>16947</v>
      </c>
      <c r="AD115" s="6" t="s">
        <v>16765</v>
      </c>
      <c r="AE115">
        <v>54016</v>
      </c>
      <c r="AF115">
        <v>48790</v>
      </c>
      <c r="AG115" s="6" t="s">
        <v>16973</v>
      </c>
      <c r="AH115" s="6" t="s">
        <v>16950</v>
      </c>
      <c r="AI115" s="6" t="s">
        <v>16951</v>
      </c>
      <c r="AJ115" s="6" t="s">
        <v>16765</v>
      </c>
      <c r="AK115" s="6" t="s">
        <v>16765</v>
      </c>
      <c r="AL115" s="6" t="s">
        <v>16765</v>
      </c>
      <c r="AM115" s="6" t="s">
        <v>16952</v>
      </c>
      <c r="AN115">
        <v>0</v>
      </c>
      <c r="AO115" s="55">
        <v>44665</v>
      </c>
      <c r="AP115" s="6" t="s">
        <v>17190</v>
      </c>
      <c r="AQ115">
        <v>0</v>
      </c>
      <c r="AR115" s="6" t="s">
        <v>17184</v>
      </c>
      <c r="AS115" s="6" t="s">
        <v>17002</v>
      </c>
      <c r="AT115" s="6" t="s">
        <v>16947</v>
      </c>
      <c r="AU115">
        <v>0</v>
      </c>
      <c r="AV115">
        <v>0</v>
      </c>
      <c r="AW115" s="6" t="s">
        <v>16956</v>
      </c>
      <c r="AX115" s="6" t="s">
        <v>16765</v>
      </c>
      <c r="AY115" s="6" t="s">
        <v>16765</v>
      </c>
      <c r="AZ115" s="6" t="s">
        <v>16958</v>
      </c>
      <c r="BA115" s="6" t="s">
        <v>16765</v>
      </c>
      <c r="BB115" s="6" t="s">
        <v>16959</v>
      </c>
      <c r="BC115" s="6" t="s">
        <v>16765</v>
      </c>
      <c r="BD115" s="6" t="s">
        <v>16960</v>
      </c>
      <c r="BE115" s="6" t="s">
        <v>16961</v>
      </c>
      <c r="BF115" s="6" t="s">
        <v>13575</v>
      </c>
      <c r="BG115" s="6" t="s">
        <v>13575</v>
      </c>
      <c r="BH115" s="6" t="s">
        <v>16959</v>
      </c>
      <c r="BI115">
        <v>0</v>
      </c>
      <c r="BJ115" s="6" t="s">
        <v>16958</v>
      </c>
      <c r="BK115">
        <v>0</v>
      </c>
      <c r="BL115" s="6" t="s">
        <v>315</v>
      </c>
      <c r="BM115" s="56">
        <f>COUNTIF($B$2:B115,B115)</f>
        <v>8</v>
      </c>
      <c r="BN115" s="6" t="str">
        <f t="shared" si="1"/>
        <v>1577-8</v>
      </c>
    </row>
    <row r="116" spans="1:66" x14ac:dyDescent="0.25">
      <c r="A116">
        <v>1</v>
      </c>
      <c r="B116">
        <v>1577</v>
      </c>
      <c r="C116" s="6" t="s">
        <v>17182</v>
      </c>
      <c r="D116">
        <v>5</v>
      </c>
      <c r="E116">
        <v>3</v>
      </c>
      <c r="F116">
        <v>30</v>
      </c>
      <c r="G116">
        <v>305</v>
      </c>
      <c r="H116" s="6" t="s">
        <v>16943</v>
      </c>
      <c r="I116">
        <v>1</v>
      </c>
      <c r="J116">
        <v>242985</v>
      </c>
      <c r="K116">
        <v>7</v>
      </c>
      <c r="L116" s="55">
        <v>44610</v>
      </c>
      <c r="M116" s="6" t="s">
        <v>16765</v>
      </c>
      <c r="N116" s="55">
        <v>44699</v>
      </c>
      <c r="O116">
        <v>101490</v>
      </c>
      <c r="P116" s="6" t="s">
        <v>16796</v>
      </c>
      <c r="Q116" s="6" t="s">
        <v>16973</v>
      </c>
      <c r="R116">
        <v>1</v>
      </c>
      <c r="S116">
        <v>0</v>
      </c>
      <c r="T116">
        <v>-1</v>
      </c>
      <c r="U116">
        <v>348</v>
      </c>
      <c r="V116" s="6" t="s">
        <v>17183</v>
      </c>
      <c r="W116" s="6" t="s">
        <v>16946</v>
      </c>
      <c r="X116" s="55">
        <v>44665</v>
      </c>
      <c r="Y116">
        <v>70000</v>
      </c>
      <c r="Z116">
        <v>0</v>
      </c>
      <c r="AA116" s="6" t="s">
        <v>16765</v>
      </c>
      <c r="AB116" s="6" t="s">
        <v>16947</v>
      </c>
      <c r="AD116" s="6" t="s">
        <v>16765</v>
      </c>
      <c r="AE116">
        <v>54035</v>
      </c>
      <c r="AF116">
        <v>48806</v>
      </c>
      <c r="AG116" s="6" t="s">
        <v>16973</v>
      </c>
      <c r="AH116" s="6" t="s">
        <v>16950</v>
      </c>
      <c r="AI116" s="6" t="s">
        <v>16951</v>
      </c>
      <c r="AJ116" s="6" t="s">
        <v>16765</v>
      </c>
      <c r="AK116" s="6" t="s">
        <v>16765</v>
      </c>
      <c r="AL116" s="6" t="s">
        <v>16765</v>
      </c>
      <c r="AM116" s="6" t="s">
        <v>16952</v>
      </c>
      <c r="AN116">
        <v>0</v>
      </c>
      <c r="AO116" s="55">
        <v>44665</v>
      </c>
      <c r="AP116" s="6" t="s">
        <v>17190</v>
      </c>
      <c r="AQ116">
        <v>0</v>
      </c>
      <c r="AR116" s="6" t="s">
        <v>17184</v>
      </c>
      <c r="AS116" s="6" t="s">
        <v>17002</v>
      </c>
      <c r="AT116" s="6" t="s">
        <v>16947</v>
      </c>
      <c r="AU116">
        <v>0</v>
      </c>
      <c r="AV116">
        <v>0</v>
      </c>
      <c r="AW116" s="6" t="s">
        <v>16956</v>
      </c>
      <c r="AX116" s="6" t="s">
        <v>16765</v>
      </c>
      <c r="AY116" s="6" t="s">
        <v>16765</v>
      </c>
      <c r="AZ116" s="6" t="s">
        <v>16958</v>
      </c>
      <c r="BA116" s="6" t="s">
        <v>16765</v>
      </c>
      <c r="BB116" s="6" t="s">
        <v>16959</v>
      </c>
      <c r="BC116" s="6" t="s">
        <v>16765</v>
      </c>
      <c r="BD116" s="6" t="s">
        <v>16960</v>
      </c>
      <c r="BE116" s="6" t="s">
        <v>16961</v>
      </c>
      <c r="BF116" s="6" t="s">
        <v>13575</v>
      </c>
      <c r="BG116" s="6" t="s">
        <v>13575</v>
      </c>
      <c r="BH116" s="6" t="s">
        <v>16959</v>
      </c>
      <c r="BI116">
        <v>0</v>
      </c>
      <c r="BJ116" s="6" t="s">
        <v>16958</v>
      </c>
      <c r="BK116">
        <v>0</v>
      </c>
      <c r="BL116" s="6" t="s">
        <v>315</v>
      </c>
      <c r="BM116" s="56">
        <f>COUNTIF($B$2:B116,B116)</f>
        <v>9</v>
      </c>
      <c r="BN116" s="6" t="str">
        <f t="shared" si="1"/>
        <v>1577-9</v>
      </c>
    </row>
    <row r="117" spans="1:66" x14ac:dyDescent="0.25">
      <c r="A117">
        <v>1</v>
      </c>
      <c r="B117">
        <v>1577</v>
      </c>
      <c r="C117" s="6" t="s">
        <v>17182</v>
      </c>
      <c r="D117">
        <v>5</v>
      </c>
      <c r="E117">
        <v>3</v>
      </c>
      <c r="F117">
        <v>30</v>
      </c>
      <c r="G117">
        <v>305</v>
      </c>
      <c r="H117" s="6" t="s">
        <v>16943</v>
      </c>
      <c r="I117">
        <v>1</v>
      </c>
      <c r="J117">
        <v>141119</v>
      </c>
      <c r="K117">
        <v>7</v>
      </c>
      <c r="L117" s="55">
        <v>44427</v>
      </c>
      <c r="M117" s="6" t="s">
        <v>16765</v>
      </c>
      <c r="N117" s="55">
        <v>44791</v>
      </c>
      <c r="O117">
        <v>104825</v>
      </c>
      <c r="P117" s="6" t="s">
        <v>16797</v>
      </c>
      <c r="Q117" s="6" t="s">
        <v>16973</v>
      </c>
      <c r="R117">
        <v>1</v>
      </c>
      <c r="S117">
        <v>0</v>
      </c>
      <c r="T117">
        <v>-1</v>
      </c>
      <c r="U117">
        <v>700</v>
      </c>
      <c r="V117" s="6" t="s">
        <v>17183</v>
      </c>
      <c r="W117" s="6" t="s">
        <v>16946</v>
      </c>
      <c r="X117" s="55">
        <v>44665</v>
      </c>
      <c r="Y117">
        <v>70000</v>
      </c>
      <c r="Z117">
        <v>0</v>
      </c>
      <c r="AA117" s="6" t="s">
        <v>16765</v>
      </c>
      <c r="AB117" s="6" t="s">
        <v>16947</v>
      </c>
      <c r="AD117" s="6" t="s">
        <v>16765</v>
      </c>
      <c r="AE117">
        <v>53421</v>
      </c>
      <c r="AF117">
        <v>48271</v>
      </c>
      <c r="AG117" s="6" t="s">
        <v>16973</v>
      </c>
      <c r="AH117" s="6" t="s">
        <v>16950</v>
      </c>
      <c r="AI117" s="6" t="s">
        <v>16951</v>
      </c>
      <c r="AJ117" s="6" t="s">
        <v>16765</v>
      </c>
      <c r="AK117" s="6" t="s">
        <v>16765</v>
      </c>
      <c r="AL117" s="6" t="s">
        <v>16765</v>
      </c>
      <c r="AM117" s="6" t="s">
        <v>16952</v>
      </c>
      <c r="AN117">
        <v>0</v>
      </c>
      <c r="AO117" s="55">
        <v>44665</v>
      </c>
      <c r="AP117" s="6" t="s">
        <v>16953</v>
      </c>
      <c r="AQ117">
        <v>0</v>
      </c>
      <c r="AR117" s="6" t="s">
        <v>17184</v>
      </c>
      <c r="AS117" s="6" t="s">
        <v>17002</v>
      </c>
      <c r="AT117" s="6" t="s">
        <v>16947</v>
      </c>
      <c r="AU117">
        <v>0</v>
      </c>
      <c r="AV117">
        <v>0</v>
      </c>
      <c r="AW117" s="6" t="s">
        <v>16956</v>
      </c>
      <c r="AX117" s="6" t="s">
        <v>17191</v>
      </c>
      <c r="AY117" s="6" t="s">
        <v>16765</v>
      </c>
      <c r="AZ117" s="6" t="s">
        <v>16958</v>
      </c>
      <c r="BA117" s="6" t="s">
        <v>16765</v>
      </c>
      <c r="BB117" s="6" t="s">
        <v>16959</v>
      </c>
      <c r="BC117" s="6" t="s">
        <v>16765</v>
      </c>
      <c r="BD117" s="6" t="s">
        <v>16960</v>
      </c>
      <c r="BE117" s="6" t="s">
        <v>16961</v>
      </c>
      <c r="BF117" s="6" t="s">
        <v>13575</v>
      </c>
      <c r="BG117" s="6" t="s">
        <v>13575</v>
      </c>
      <c r="BH117" s="6" t="s">
        <v>16959</v>
      </c>
      <c r="BI117">
        <v>0</v>
      </c>
      <c r="BJ117" s="6" t="s">
        <v>16958</v>
      </c>
      <c r="BK117">
        <v>0</v>
      </c>
      <c r="BL117" s="6" t="s">
        <v>315</v>
      </c>
      <c r="BM117" s="56">
        <f>COUNTIF($B$2:B117,B117)</f>
        <v>10</v>
      </c>
      <c r="BN117" s="6" t="str">
        <f t="shared" si="1"/>
        <v>1577-10</v>
      </c>
    </row>
    <row r="118" spans="1:66" x14ac:dyDescent="0.25">
      <c r="A118">
        <v>1</v>
      </c>
      <c r="B118">
        <v>1584</v>
      </c>
      <c r="C118" s="6" t="s">
        <v>17192</v>
      </c>
      <c r="D118">
        <v>5</v>
      </c>
      <c r="E118">
        <v>3</v>
      </c>
      <c r="F118">
        <v>30</v>
      </c>
      <c r="G118">
        <v>302</v>
      </c>
      <c r="H118" s="6" t="s">
        <v>17007</v>
      </c>
      <c r="I118">
        <v>1</v>
      </c>
      <c r="J118">
        <v>639096</v>
      </c>
      <c r="K118">
        <v>1</v>
      </c>
      <c r="L118" s="55">
        <v>40595</v>
      </c>
      <c r="M118" s="6" t="s">
        <v>16765</v>
      </c>
      <c r="N118" s="55">
        <v>44825</v>
      </c>
      <c r="O118">
        <v>118197</v>
      </c>
      <c r="P118" s="6" t="s">
        <v>16782</v>
      </c>
      <c r="Q118" s="6" t="s">
        <v>16973</v>
      </c>
      <c r="R118">
        <v>1</v>
      </c>
      <c r="S118">
        <v>0</v>
      </c>
      <c r="T118">
        <v>-1</v>
      </c>
      <c r="U118">
        <v>116.5</v>
      </c>
      <c r="V118" s="6" t="s">
        <v>16974</v>
      </c>
      <c r="W118" s="6" t="s">
        <v>16946</v>
      </c>
      <c r="X118" s="55">
        <v>44665</v>
      </c>
      <c r="Y118">
        <v>30000</v>
      </c>
      <c r="Z118">
        <v>0</v>
      </c>
      <c r="AA118" s="6" t="s">
        <v>16765</v>
      </c>
      <c r="AB118" s="6" t="s">
        <v>16947</v>
      </c>
      <c r="AD118" s="6" t="s">
        <v>16765</v>
      </c>
      <c r="AE118">
        <v>16128</v>
      </c>
      <c r="AF118">
        <v>12619</v>
      </c>
      <c r="AG118" s="6" t="s">
        <v>16973</v>
      </c>
      <c r="AH118" s="6" t="s">
        <v>16950</v>
      </c>
      <c r="AI118" s="6" t="s">
        <v>16951</v>
      </c>
      <c r="AJ118" s="6" t="s">
        <v>16765</v>
      </c>
      <c r="AK118" s="6" t="s">
        <v>16765</v>
      </c>
      <c r="AL118" s="6" t="s">
        <v>16765</v>
      </c>
      <c r="AM118" s="6" t="s">
        <v>16952</v>
      </c>
      <c r="AN118">
        <v>0</v>
      </c>
      <c r="AO118" s="55">
        <v>44665</v>
      </c>
      <c r="AP118" s="6" t="s">
        <v>16953</v>
      </c>
      <c r="AQ118">
        <v>0</v>
      </c>
      <c r="AR118" s="6" t="s">
        <v>16975</v>
      </c>
      <c r="AS118" s="6" t="s">
        <v>16955</v>
      </c>
      <c r="AT118" s="6" t="s">
        <v>16947</v>
      </c>
      <c r="AU118">
        <v>0</v>
      </c>
      <c r="AV118">
        <v>0</v>
      </c>
      <c r="AW118" s="6" t="s">
        <v>16956</v>
      </c>
      <c r="AX118" s="6" t="s">
        <v>17193</v>
      </c>
      <c r="AY118" s="6" t="s">
        <v>16765</v>
      </c>
      <c r="AZ118" s="6" t="s">
        <v>16958</v>
      </c>
      <c r="BA118" s="6" t="s">
        <v>16765</v>
      </c>
      <c r="BB118" s="6" t="s">
        <v>16959</v>
      </c>
      <c r="BC118" s="6" t="s">
        <v>16765</v>
      </c>
      <c r="BD118" s="6" t="s">
        <v>16960</v>
      </c>
      <c r="BE118" s="6" t="s">
        <v>16961</v>
      </c>
      <c r="BF118" s="6" t="s">
        <v>13575</v>
      </c>
      <c r="BG118" s="6" t="s">
        <v>13575</v>
      </c>
      <c r="BH118" s="6" t="s">
        <v>16959</v>
      </c>
      <c r="BI118">
        <v>0</v>
      </c>
      <c r="BJ118" s="6" t="s">
        <v>16958</v>
      </c>
      <c r="BK118">
        <v>0</v>
      </c>
      <c r="BL118" s="6" t="s">
        <v>315</v>
      </c>
      <c r="BM118" s="56">
        <f>COUNTIF($B$2:B118,B118)</f>
        <v>1</v>
      </c>
      <c r="BN118" s="6" t="str">
        <f t="shared" si="1"/>
        <v>1584-1</v>
      </c>
    </row>
    <row r="119" spans="1:66" x14ac:dyDescent="0.25">
      <c r="A119">
        <v>1</v>
      </c>
      <c r="B119">
        <v>1584</v>
      </c>
      <c r="C119" s="6" t="s">
        <v>17192</v>
      </c>
      <c r="D119">
        <v>5</v>
      </c>
      <c r="E119">
        <v>3</v>
      </c>
      <c r="F119">
        <v>30</v>
      </c>
      <c r="G119">
        <v>302</v>
      </c>
      <c r="H119" s="6" t="s">
        <v>17007</v>
      </c>
      <c r="I119">
        <v>1</v>
      </c>
      <c r="J119">
        <v>117141</v>
      </c>
      <c r="K119">
        <v>6</v>
      </c>
      <c r="L119" s="55">
        <v>42562</v>
      </c>
      <c r="M119" s="6" t="s">
        <v>16765</v>
      </c>
      <c r="N119" s="55">
        <v>44825</v>
      </c>
      <c r="O119">
        <v>217289</v>
      </c>
      <c r="P119" s="6" t="s">
        <v>16771</v>
      </c>
      <c r="Q119" s="6" t="s">
        <v>17194</v>
      </c>
      <c r="R119">
        <v>1</v>
      </c>
      <c r="S119">
        <v>0</v>
      </c>
      <c r="T119">
        <v>-1</v>
      </c>
      <c r="U119">
        <v>1159.19</v>
      </c>
      <c r="V119" s="6" t="s">
        <v>16945</v>
      </c>
      <c r="W119" s="6" t="s">
        <v>16946</v>
      </c>
      <c r="X119" s="55">
        <v>44665</v>
      </c>
      <c r="Y119">
        <v>30000</v>
      </c>
      <c r="Z119">
        <v>0</v>
      </c>
      <c r="AA119" s="6" t="s">
        <v>16765</v>
      </c>
      <c r="AB119" s="6" t="s">
        <v>16947</v>
      </c>
      <c r="AD119" s="6" t="s">
        <v>17031</v>
      </c>
      <c r="AE119">
        <v>43292</v>
      </c>
      <c r="AF119">
        <v>40572</v>
      </c>
      <c r="AG119" s="6" t="s">
        <v>16949</v>
      </c>
      <c r="AH119" s="6" t="s">
        <v>16950</v>
      </c>
      <c r="AI119" s="6" t="s">
        <v>16951</v>
      </c>
      <c r="AJ119" s="6" t="s">
        <v>16765</v>
      </c>
      <c r="AK119" s="6" t="s">
        <v>16765</v>
      </c>
      <c r="AL119" s="6" t="s">
        <v>16765</v>
      </c>
      <c r="AM119" s="6" t="s">
        <v>16952</v>
      </c>
      <c r="AN119">
        <v>0</v>
      </c>
      <c r="AO119" s="55">
        <v>44665</v>
      </c>
      <c r="AP119" s="6" t="s">
        <v>16953</v>
      </c>
      <c r="AQ119">
        <v>0</v>
      </c>
      <c r="AR119" s="6" t="s">
        <v>16954</v>
      </c>
      <c r="AS119" s="6" t="s">
        <v>16955</v>
      </c>
      <c r="AT119" s="6" t="s">
        <v>16947</v>
      </c>
      <c r="AU119">
        <v>0</v>
      </c>
      <c r="AV119">
        <v>0</v>
      </c>
      <c r="AW119" s="6" t="s">
        <v>16956</v>
      </c>
      <c r="AX119" s="6" t="s">
        <v>17032</v>
      </c>
      <c r="AY119" s="6" t="s">
        <v>16765</v>
      </c>
      <c r="AZ119" s="6" t="s">
        <v>16958</v>
      </c>
      <c r="BA119" s="6" t="s">
        <v>16765</v>
      </c>
      <c r="BB119" s="6" t="s">
        <v>16959</v>
      </c>
      <c r="BC119" s="6" t="s">
        <v>16765</v>
      </c>
      <c r="BD119" s="6" t="s">
        <v>16960</v>
      </c>
      <c r="BE119" s="6" t="s">
        <v>16961</v>
      </c>
      <c r="BF119" s="6" t="s">
        <v>13575</v>
      </c>
      <c r="BG119" s="6" t="s">
        <v>13575</v>
      </c>
      <c r="BH119" s="6" t="s">
        <v>16959</v>
      </c>
      <c r="BI119">
        <v>0</v>
      </c>
      <c r="BJ119" s="6" t="s">
        <v>16958</v>
      </c>
      <c r="BK119">
        <v>0</v>
      </c>
      <c r="BL119" s="6" t="s">
        <v>315</v>
      </c>
      <c r="BM119" s="56">
        <f>COUNTIF($B$2:B119,B119)</f>
        <v>2</v>
      </c>
      <c r="BN119" s="6" t="str">
        <f t="shared" si="1"/>
        <v>1584-2</v>
      </c>
    </row>
    <row r="120" spans="1:66" x14ac:dyDescent="0.25">
      <c r="A120">
        <v>1</v>
      </c>
      <c r="B120">
        <v>1584</v>
      </c>
      <c r="C120" s="6" t="s">
        <v>17192</v>
      </c>
      <c r="D120">
        <v>5</v>
      </c>
      <c r="E120">
        <v>3</v>
      </c>
      <c r="F120">
        <v>30</v>
      </c>
      <c r="G120">
        <v>302</v>
      </c>
      <c r="H120" s="6" t="s">
        <v>17007</v>
      </c>
      <c r="I120">
        <v>1</v>
      </c>
      <c r="J120">
        <v>696600</v>
      </c>
      <c r="K120">
        <v>1</v>
      </c>
      <c r="L120" s="55">
        <v>40673</v>
      </c>
      <c r="M120" s="6" t="s">
        <v>16765</v>
      </c>
      <c r="N120" s="55">
        <v>44825</v>
      </c>
      <c r="O120">
        <v>3041122</v>
      </c>
      <c r="P120" s="6" t="s">
        <v>16798</v>
      </c>
      <c r="Q120" s="6" t="s">
        <v>16973</v>
      </c>
      <c r="R120">
        <v>2</v>
      </c>
      <c r="S120">
        <v>0</v>
      </c>
      <c r="T120">
        <v>-2</v>
      </c>
      <c r="U120">
        <v>200</v>
      </c>
      <c r="V120" s="6" t="s">
        <v>16974</v>
      </c>
      <c r="W120" s="6" t="s">
        <v>16946</v>
      </c>
      <c r="X120" s="55">
        <v>44665</v>
      </c>
      <c r="Y120">
        <v>30000</v>
      </c>
      <c r="Z120">
        <v>0</v>
      </c>
      <c r="AA120" s="6" t="s">
        <v>16765</v>
      </c>
      <c r="AB120" s="6" t="s">
        <v>16947</v>
      </c>
      <c r="AD120" s="6" t="s">
        <v>16765</v>
      </c>
      <c r="AE120">
        <v>17134</v>
      </c>
      <c r="AF120">
        <v>13497</v>
      </c>
      <c r="AG120" s="6" t="s">
        <v>16973</v>
      </c>
      <c r="AH120" s="6" t="s">
        <v>16950</v>
      </c>
      <c r="AI120" s="6" t="s">
        <v>16951</v>
      </c>
      <c r="AJ120" s="6" t="s">
        <v>16765</v>
      </c>
      <c r="AK120" s="6" t="s">
        <v>16765</v>
      </c>
      <c r="AL120" s="6" t="s">
        <v>16765</v>
      </c>
      <c r="AM120" s="6" t="s">
        <v>16952</v>
      </c>
      <c r="AN120">
        <v>0</v>
      </c>
      <c r="AO120" s="55">
        <v>44665</v>
      </c>
      <c r="AP120" s="6" t="s">
        <v>16953</v>
      </c>
      <c r="AQ120">
        <v>0</v>
      </c>
      <c r="AR120" s="6" t="s">
        <v>16975</v>
      </c>
      <c r="AS120" s="6" t="s">
        <v>16955</v>
      </c>
      <c r="AT120" s="6" t="s">
        <v>16947</v>
      </c>
      <c r="AU120">
        <v>0</v>
      </c>
      <c r="AV120">
        <v>0</v>
      </c>
      <c r="AW120" s="6" t="s">
        <v>16956</v>
      </c>
      <c r="AX120" s="6" t="s">
        <v>17195</v>
      </c>
      <c r="AY120" s="6" t="s">
        <v>16765</v>
      </c>
      <c r="AZ120" s="6" t="s">
        <v>16958</v>
      </c>
      <c r="BA120" s="6" t="s">
        <v>16765</v>
      </c>
      <c r="BB120" s="6" t="s">
        <v>16959</v>
      </c>
      <c r="BC120" s="6" t="s">
        <v>16765</v>
      </c>
      <c r="BD120" s="6" t="s">
        <v>16960</v>
      </c>
      <c r="BE120" s="6" t="s">
        <v>16961</v>
      </c>
      <c r="BF120" s="6" t="s">
        <v>13575</v>
      </c>
      <c r="BG120" s="6" t="s">
        <v>13575</v>
      </c>
      <c r="BH120" s="6" t="s">
        <v>16959</v>
      </c>
      <c r="BI120">
        <v>0</v>
      </c>
      <c r="BJ120" s="6" t="s">
        <v>16958</v>
      </c>
      <c r="BK120">
        <v>0</v>
      </c>
      <c r="BL120" s="6" t="s">
        <v>315</v>
      </c>
      <c r="BM120" s="56">
        <f>COUNTIF($B$2:B120,B120)</f>
        <v>3</v>
      </c>
      <c r="BN120" s="6" t="str">
        <f t="shared" si="1"/>
        <v>1584-3</v>
      </c>
    </row>
    <row r="121" spans="1:66" x14ac:dyDescent="0.25">
      <c r="A121">
        <v>1</v>
      </c>
      <c r="B121">
        <v>1632</v>
      </c>
      <c r="C121" s="6" t="s">
        <v>17196</v>
      </c>
      <c r="D121">
        <v>5</v>
      </c>
      <c r="E121">
        <v>1</v>
      </c>
      <c r="F121">
        <v>10</v>
      </c>
      <c r="G121">
        <v>103</v>
      </c>
      <c r="H121" s="6" t="s">
        <v>17007</v>
      </c>
      <c r="I121">
        <v>1</v>
      </c>
      <c r="J121">
        <v>155796</v>
      </c>
      <c r="K121">
        <v>7</v>
      </c>
      <c r="L121" s="55">
        <v>44454</v>
      </c>
      <c r="M121" s="6" t="s">
        <v>16765</v>
      </c>
      <c r="N121" s="55">
        <v>44720</v>
      </c>
      <c r="O121">
        <v>118788</v>
      </c>
      <c r="P121" s="6" t="s">
        <v>16787</v>
      </c>
      <c r="Q121" s="6" t="s">
        <v>17197</v>
      </c>
      <c r="R121">
        <v>1</v>
      </c>
      <c r="S121">
        <v>0</v>
      </c>
      <c r="T121">
        <v>-1</v>
      </c>
      <c r="U121">
        <v>2572.9499999999998</v>
      </c>
      <c r="V121" s="6" t="s">
        <v>16945</v>
      </c>
      <c r="W121" s="6" t="s">
        <v>16946</v>
      </c>
      <c r="X121" s="55">
        <v>44669</v>
      </c>
      <c r="Y121">
        <v>0</v>
      </c>
      <c r="Z121">
        <v>5034.0200000000004</v>
      </c>
      <c r="AA121" s="6" t="s">
        <v>17198</v>
      </c>
      <c r="AB121" s="6" t="s">
        <v>16947</v>
      </c>
      <c r="AD121" s="6" t="s">
        <v>16948</v>
      </c>
      <c r="AE121">
        <v>53508</v>
      </c>
      <c r="AF121">
        <v>48342</v>
      </c>
      <c r="AG121" s="6" t="s">
        <v>16949</v>
      </c>
      <c r="AH121" s="6" t="s">
        <v>16950</v>
      </c>
      <c r="AI121" s="6" t="s">
        <v>16951</v>
      </c>
      <c r="AJ121" s="6" t="s">
        <v>16765</v>
      </c>
      <c r="AK121" s="6" t="s">
        <v>16765</v>
      </c>
      <c r="AL121" s="6" t="s">
        <v>16765</v>
      </c>
      <c r="AM121" s="6" t="s">
        <v>16952</v>
      </c>
      <c r="AN121">
        <v>0</v>
      </c>
      <c r="AO121" s="55">
        <v>44669</v>
      </c>
      <c r="AP121" s="6" t="s">
        <v>16953</v>
      </c>
      <c r="AQ121">
        <v>0</v>
      </c>
      <c r="AR121" s="6" t="s">
        <v>16954</v>
      </c>
      <c r="AS121" s="6" t="s">
        <v>16955</v>
      </c>
      <c r="AT121" s="6" t="s">
        <v>16947</v>
      </c>
      <c r="AU121">
        <v>0</v>
      </c>
      <c r="AV121">
        <v>0</v>
      </c>
      <c r="AW121" s="6" t="s">
        <v>16956</v>
      </c>
      <c r="AX121" s="6" t="s">
        <v>16765</v>
      </c>
      <c r="AY121" s="6" t="s">
        <v>16765</v>
      </c>
      <c r="AZ121" s="6" t="s">
        <v>16958</v>
      </c>
      <c r="BA121" s="6" t="s">
        <v>16765</v>
      </c>
      <c r="BB121" s="6" t="s">
        <v>16959</v>
      </c>
      <c r="BC121" s="6" t="s">
        <v>16765</v>
      </c>
      <c r="BD121" s="6" t="s">
        <v>16960</v>
      </c>
      <c r="BE121" s="6" t="s">
        <v>16961</v>
      </c>
      <c r="BF121" s="6" t="s">
        <v>13575</v>
      </c>
      <c r="BG121" s="6" t="s">
        <v>13575</v>
      </c>
      <c r="BH121" s="6" t="s">
        <v>16959</v>
      </c>
      <c r="BI121">
        <v>0</v>
      </c>
      <c r="BJ121" s="6" t="s">
        <v>16958</v>
      </c>
      <c r="BK121">
        <v>0</v>
      </c>
      <c r="BL121" s="6" t="s">
        <v>315</v>
      </c>
      <c r="BM121" s="56">
        <f>COUNTIF($B$2:B121,B121)</f>
        <v>1</v>
      </c>
      <c r="BN121" s="6" t="str">
        <f t="shared" si="1"/>
        <v>1632-1</v>
      </c>
    </row>
    <row r="122" spans="1:66" x14ac:dyDescent="0.25">
      <c r="A122">
        <v>1</v>
      </c>
      <c r="B122">
        <v>1636</v>
      </c>
      <c r="C122" s="6" t="s">
        <v>17199</v>
      </c>
      <c r="D122">
        <v>5</v>
      </c>
      <c r="E122">
        <v>3</v>
      </c>
      <c r="F122">
        <v>30</v>
      </c>
      <c r="G122">
        <v>302</v>
      </c>
      <c r="H122" s="6" t="s">
        <v>16943</v>
      </c>
      <c r="I122">
        <v>1</v>
      </c>
      <c r="J122">
        <v>297919</v>
      </c>
      <c r="K122">
        <v>6</v>
      </c>
      <c r="L122" s="55">
        <v>42865</v>
      </c>
      <c r="M122" s="6" t="s">
        <v>16765</v>
      </c>
      <c r="N122" s="55">
        <v>44628</v>
      </c>
      <c r="O122">
        <v>217289</v>
      </c>
      <c r="P122" s="6" t="s">
        <v>16771</v>
      </c>
      <c r="Q122" s="6" t="s">
        <v>17200</v>
      </c>
      <c r="R122">
        <v>1</v>
      </c>
      <c r="S122">
        <v>0</v>
      </c>
      <c r="T122">
        <v>-1</v>
      </c>
      <c r="U122">
        <v>1159.19</v>
      </c>
      <c r="V122" s="6" t="s">
        <v>16945</v>
      </c>
      <c r="W122" s="6" t="s">
        <v>16946</v>
      </c>
      <c r="X122" s="55">
        <v>44662</v>
      </c>
      <c r="Y122">
        <v>30000</v>
      </c>
      <c r="Z122">
        <v>0</v>
      </c>
      <c r="AA122" s="6" t="s">
        <v>16765</v>
      </c>
      <c r="AB122" s="6" t="s">
        <v>16947</v>
      </c>
      <c r="AD122" s="6" t="s">
        <v>16948</v>
      </c>
      <c r="AE122">
        <v>46265</v>
      </c>
      <c r="AF122">
        <v>42206</v>
      </c>
      <c r="AG122" s="6" t="s">
        <v>16949</v>
      </c>
      <c r="AH122" s="6" t="s">
        <v>16950</v>
      </c>
      <c r="AI122" s="6" t="s">
        <v>16951</v>
      </c>
      <c r="AJ122" s="6" t="s">
        <v>16765</v>
      </c>
      <c r="AK122" s="6" t="s">
        <v>16765</v>
      </c>
      <c r="AL122" s="6" t="s">
        <v>16765</v>
      </c>
      <c r="AM122" s="6" t="s">
        <v>16952</v>
      </c>
      <c r="AN122">
        <v>0</v>
      </c>
      <c r="AO122" s="55">
        <v>44662</v>
      </c>
      <c r="AP122" s="6" t="s">
        <v>16953</v>
      </c>
      <c r="AQ122">
        <v>0</v>
      </c>
      <c r="AR122" s="6" t="s">
        <v>16954</v>
      </c>
      <c r="AS122" s="6" t="s">
        <v>16955</v>
      </c>
      <c r="AT122" s="6" t="s">
        <v>16947</v>
      </c>
      <c r="AU122">
        <v>0</v>
      </c>
      <c r="AV122">
        <v>0</v>
      </c>
      <c r="AW122" s="6" t="s">
        <v>16956</v>
      </c>
      <c r="AX122" s="6" t="s">
        <v>17201</v>
      </c>
      <c r="AY122" s="6" t="s">
        <v>16765</v>
      </c>
      <c r="AZ122" s="6" t="s">
        <v>16958</v>
      </c>
      <c r="BA122" s="6" t="s">
        <v>16765</v>
      </c>
      <c r="BB122" s="6" t="s">
        <v>16959</v>
      </c>
      <c r="BC122" s="6" t="s">
        <v>16765</v>
      </c>
      <c r="BD122" s="6" t="s">
        <v>16960</v>
      </c>
      <c r="BE122" s="6" t="s">
        <v>16961</v>
      </c>
      <c r="BF122" s="6" t="s">
        <v>13575</v>
      </c>
      <c r="BG122" s="6" t="s">
        <v>13575</v>
      </c>
      <c r="BH122" s="6" t="s">
        <v>16959</v>
      </c>
      <c r="BI122">
        <v>0</v>
      </c>
      <c r="BJ122" s="6" t="s">
        <v>16958</v>
      </c>
      <c r="BK122">
        <v>0</v>
      </c>
      <c r="BL122" s="6" t="s">
        <v>315</v>
      </c>
      <c r="BM122" s="56">
        <f>COUNTIF($B$2:B122,B122)</f>
        <v>1</v>
      </c>
      <c r="BN122" s="6" t="str">
        <f t="shared" si="1"/>
        <v>1636-1</v>
      </c>
    </row>
    <row r="123" spans="1:66" x14ac:dyDescent="0.25">
      <c r="A123">
        <v>1</v>
      </c>
      <c r="B123">
        <v>1655</v>
      </c>
      <c r="C123" s="6" t="s">
        <v>17202</v>
      </c>
      <c r="D123">
        <v>5</v>
      </c>
      <c r="E123">
        <v>1</v>
      </c>
      <c r="F123">
        <v>10</v>
      </c>
      <c r="G123">
        <v>101</v>
      </c>
      <c r="H123" s="6" t="s">
        <v>16963</v>
      </c>
      <c r="I123">
        <v>1</v>
      </c>
      <c r="J123">
        <v>693465</v>
      </c>
      <c r="K123">
        <v>6</v>
      </c>
      <c r="L123" s="55">
        <v>43556</v>
      </c>
      <c r="M123" s="6" t="s">
        <v>16765</v>
      </c>
      <c r="N123" s="55">
        <v>44799</v>
      </c>
      <c r="O123">
        <v>118788</v>
      </c>
      <c r="P123" s="6" t="s">
        <v>16787</v>
      </c>
      <c r="Q123" s="6" t="s">
        <v>17203</v>
      </c>
      <c r="R123">
        <v>1</v>
      </c>
      <c r="S123">
        <v>0</v>
      </c>
      <c r="T123">
        <v>-1</v>
      </c>
      <c r="U123">
        <v>2572.9499999999998</v>
      </c>
      <c r="V123" s="6" t="s">
        <v>16945</v>
      </c>
      <c r="W123" s="6" t="s">
        <v>16946</v>
      </c>
      <c r="X123" s="55">
        <v>44663</v>
      </c>
      <c r="Y123">
        <v>50000</v>
      </c>
      <c r="Z123">
        <v>1625.6</v>
      </c>
      <c r="AA123" s="6" t="s">
        <v>16969</v>
      </c>
      <c r="AB123" s="6" t="s">
        <v>16947</v>
      </c>
      <c r="AD123" s="6" t="s">
        <v>16948</v>
      </c>
      <c r="AE123">
        <v>50619</v>
      </c>
      <c r="AF123">
        <v>45898</v>
      </c>
      <c r="AG123" s="6" t="s">
        <v>16949</v>
      </c>
      <c r="AH123" s="6" t="s">
        <v>16950</v>
      </c>
      <c r="AI123" s="6" t="s">
        <v>16951</v>
      </c>
      <c r="AJ123" s="6" t="s">
        <v>16765</v>
      </c>
      <c r="AK123" s="6" t="s">
        <v>16765</v>
      </c>
      <c r="AL123" s="6" t="s">
        <v>16765</v>
      </c>
      <c r="AM123" s="6" t="s">
        <v>16952</v>
      </c>
      <c r="AN123">
        <v>0</v>
      </c>
      <c r="AO123" s="55">
        <v>44663</v>
      </c>
      <c r="AP123" s="6" t="s">
        <v>16953</v>
      </c>
      <c r="AQ123">
        <v>0</v>
      </c>
      <c r="AR123" s="6" t="s">
        <v>16954</v>
      </c>
      <c r="AS123" s="6" t="s">
        <v>16955</v>
      </c>
      <c r="AT123" s="6" t="s">
        <v>16947</v>
      </c>
      <c r="AU123">
        <v>0</v>
      </c>
      <c r="AV123">
        <v>0</v>
      </c>
      <c r="AW123" s="6" t="s">
        <v>16956</v>
      </c>
      <c r="AX123" s="6" t="s">
        <v>17204</v>
      </c>
      <c r="AY123" s="6" t="s">
        <v>16765</v>
      </c>
      <c r="AZ123" s="6" t="s">
        <v>16958</v>
      </c>
      <c r="BA123" s="6" t="s">
        <v>16765</v>
      </c>
      <c r="BB123" s="6" t="s">
        <v>16959</v>
      </c>
      <c r="BC123" s="6" t="s">
        <v>16765</v>
      </c>
      <c r="BD123" s="6" t="s">
        <v>16960</v>
      </c>
      <c r="BE123" s="6" t="s">
        <v>16961</v>
      </c>
      <c r="BF123" s="6" t="s">
        <v>13575</v>
      </c>
      <c r="BG123" s="6" t="s">
        <v>13575</v>
      </c>
      <c r="BH123" s="6" t="s">
        <v>16959</v>
      </c>
      <c r="BI123">
        <v>0</v>
      </c>
      <c r="BJ123" s="6" t="s">
        <v>16958</v>
      </c>
      <c r="BK123">
        <v>0</v>
      </c>
      <c r="BL123" s="6" t="s">
        <v>315</v>
      </c>
      <c r="BM123" s="56">
        <f>COUNTIF($B$2:B123,B123)</f>
        <v>1</v>
      </c>
      <c r="BN123" s="6" t="str">
        <f t="shared" si="1"/>
        <v>1655-1</v>
      </c>
    </row>
    <row r="124" spans="1:66" x14ac:dyDescent="0.25">
      <c r="A124">
        <v>1</v>
      </c>
      <c r="B124">
        <v>1655</v>
      </c>
      <c r="C124" s="6" t="s">
        <v>17202</v>
      </c>
      <c r="D124">
        <v>5</v>
      </c>
      <c r="E124">
        <v>1</v>
      </c>
      <c r="F124">
        <v>10</v>
      </c>
      <c r="G124">
        <v>101</v>
      </c>
      <c r="H124" s="6" t="s">
        <v>16963</v>
      </c>
      <c r="I124">
        <v>1</v>
      </c>
      <c r="J124">
        <v>272316</v>
      </c>
      <c r="K124">
        <v>7</v>
      </c>
      <c r="L124" s="55">
        <v>44659</v>
      </c>
      <c r="M124" s="6" t="s">
        <v>16765</v>
      </c>
      <c r="N124" s="55">
        <v>45024</v>
      </c>
      <c r="O124">
        <v>126677</v>
      </c>
      <c r="P124" s="6" t="s">
        <v>16766</v>
      </c>
      <c r="Q124" s="6" t="s">
        <v>17205</v>
      </c>
      <c r="R124">
        <v>1</v>
      </c>
      <c r="S124">
        <v>0</v>
      </c>
      <c r="T124">
        <v>-1</v>
      </c>
      <c r="U124">
        <v>3237.25</v>
      </c>
      <c r="V124" s="6" t="s">
        <v>16945</v>
      </c>
      <c r="W124" s="6" t="s">
        <v>16946</v>
      </c>
      <c r="X124" s="55">
        <v>44663</v>
      </c>
      <c r="Y124">
        <v>50000</v>
      </c>
      <c r="Z124">
        <v>1625.6</v>
      </c>
      <c r="AA124" s="6" t="s">
        <v>16969</v>
      </c>
      <c r="AB124" s="6" t="s">
        <v>16947</v>
      </c>
      <c r="AD124" s="6" t="s">
        <v>16948</v>
      </c>
      <c r="AE124">
        <v>54197</v>
      </c>
      <c r="AF124">
        <v>48947</v>
      </c>
      <c r="AG124" s="6" t="s">
        <v>16949</v>
      </c>
      <c r="AH124" s="6" t="s">
        <v>16950</v>
      </c>
      <c r="AI124" s="6" t="s">
        <v>16951</v>
      </c>
      <c r="AJ124" s="6" t="s">
        <v>16765</v>
      </c>
      <c r="AK124" s="6" t="s">
        <v>16765</v>
      </c>
      <c r="AL124" s="6" t="s">
        <v>16765</v>
      </c>
      <c r="AM124" s="6" t="s">
        <v>16952</v>
      </c>
      <c r="AN124">
        <v>0</v>
      </c>
      <c r="AO124" s="55">
        <v>44663</v>
      </c>
      <c r="AP124" s="6" t="s">
        <v>16953</v>
      </c>
      <c r="AQ124">
        <v>0</v>
      </c>
      <c r="AR124" s="6" t="s">
        <v>16954</v>
      </c>
      <c r="AS124" s="6" t="s">
        <v>16955</v>
      </c>
      <c r="AT124" s="6" t="s">
        <v>16947</v>
      </c>
      <c r="AU124">
        <v>0</v>
      </c>
      <c r="AV124">
        <v>0</v>
      </c>
      <c r="AW124" s="6" t="s">
        <v>16956</v>
      </c>
      <c r="AX124" s="6" t="s">
        <v>16765</v>
      </c>
      <c r="AY124" s="6" t="s">
        <v>16765</v>
      </c>
      <c r="AZ124" s="6" t="s">
        <v>16958</v>
      </c>
      <c r="BA124" s="6" t="s">
        <v>16765</v>
      </c>
      <c r="BB124" s="6" t="s">
        <v>16959</v>
      </c>
      <c r="BC124" s="6" t="s">
        <v>16765</v>
      </c>
      <c r="BD124" s="6" t="s">
        <v>16960</v>
      </c>
      <c r="BE124" s="6" t="s">
        <v>16961</v>
      </c>
      <c r="BF124" s="6" t="s">
        <v>13575</v>
      </c>
      <c r="BG124" s="6" t="s">
        <v>13575</v>
      </c>
      <c r="BH124" s="6" t="s">
        <v>16959</v>
      </c>
      <c r="BI124">
        <v>0</v>
      </c>
      <c r="BJ124" s="6" t="s">
        <v>16958</v>
      </c>
      <c r="BK124">
        <v>0</v>
      </c>
      <c r="BL124" s="6" t="s">
        <v>315</v>
      </c>
      <c r="BM124" s="56">
        <f>COUNTIF($B$2:B124,B124)</f>
        <v>2</v>
      </c>
      <c r="BN124" s="6" t="str">
        <f t="shared" si="1"/>
        <v>1655-2</v>
      </c>
    </row>
    <row r="125" spans="1:66" x14ac:dyDescent="0.25">
      <c r="A125">
        <v>1</v>
      </c>
      <c r="B125">
        <v>1655</v>
      </c>
      <c r="C125" s="6" t="s">
        <v>17202</v>
      </c>
      <c r="D125">
        <v>5</v>
      </c>
      <c r="E125">
        <v>1</v>
      </c>
      <c r="F125">
        <v>10</v>
      </c>
      <c r="G125">
        <v>101</v>
      </c>
      <c r="H125" s="6" t="s">
        <v>16963</v>
      </c>
      <c r="I125">
        <v>1</v>
      </c>
      <c r="J125">
        <v>862156</v>
      </c>
      <c r="K125">
        <v>6</v>
      </c>
      <c r="L125" s="55">
        <v>43865</v>
      </c>
      <c r="M125" s="6" t="s">
        <v>16765</v>
      </c>
      <c r="N125" s="55">
        <v>44799</v>
      </c>
      <c r="O125">
        <v>126677</v>
      </c>
      <c r="P125" s="6" t="s">
        <v>16766</v>
      </c>
      <c r="Q125" s="6" t="s">
        <v>17206</v>
      </c>
      <c r="R125">
        <v>1</v>
      </c>
      <c r="S125">
        <v>0</v>
      </c>
      <c r="T125">
        <v>-1</v>
      </c>
      <c r="U125">
        <v>3237.25</v>
      </c>
      <c r="V125" s="6" t="s">
        <v>16945</v>
      </c>
      <c r="W125" s="6" t="s">
        <v>16946</v>
      </c>
      <c r="X125" s="55">
        <v>44663</v>
      </c>
      <c r="Y125">
        <v>50000</v>
      </c>
      <c r="Z125">
        <v>1625.6</v>
      </c>
      <c r="AA125" s="6" t="s">
        <v>16969</v>
      </c>
      <c r="AB125" s="6" t="s">
        <v>16947</v>
      </c>
      <c r="AD125" s="6" t="s">
        <v>16948</v>
      </c>
      <c r="AE125">
        <v>52094</v>
      </c>
      <c r="AF125">
        <v>47170</v>
      </c>
      <c r="AG125" s="6" t="s">
        <v>16949</v>
      </c>
      <c r="AH125" s="6" t="s">
        <v>16950</v>
      </c>
      <c r="AI125" s="6" t="s">
        <v>16951</v>
      </c>
      <c r="AJ125" s="6" t="s">
        <v>16765</v>
      </c>
      <c r="AK125" s="6" t="s">
        <v>16765</v>
      </c>
      <c r="AL125" s="6" t="s">
        <v>16765</v>
      </c>
      <c r="AM125" s="6" t="s">
        <v>16952</v>
      </c>
      <c r="AN125">
        <v>0</v>
      </c>
      <c r="AO125" s="55">
        <v>44663</v>
      </c>
      <c r="AP125" s="6" t="s">
        <v>16953</v>
      </c>
      <c r="AQ125">
        <v>0</v>
      </c>
      <c r="AR125" s="6" t="s">
        <v>16954</v>
      </c>
      <c r="AS125" s="6" t="s">
        <v>16955</v>
      </c>
      <c r="AT125" s="6" t="s">
        <v>16947</v>
      </c>
      <c r="AU125">
        <v>0</v>
      </c>
      <c r="AV125">
        <v>0</v>
      </c>
      <c r="AW125" s="6" t="s">
        <v>16956</v>
      </c>
      <c r="AX125" s="6" t="s">
        <v>17207</v>
      </c>
      <c r="AY125" s="6" t="s">
        <v>16765</v>
      </c>
      <c r="AZ125" s="6" t="s">
        <v>16958</v>
      </c>
      <c r="BA125" s="6" t="s">
        <v>16765</v>
      </c>
      <c r="BB125" s="6" t="s">
        <v>16959</v>
      </c>
      <c r="BC125" s="6" t="s">
        <v>16765</v>
      </c>
      <c r="BD125" s="6" t="s">
        <v>16960</v>
      </c>
      <c r="BE125" s="6" t="s">
        <v>16961</v>
      </c>
      <c r="BF125" s="6" t="s">
        <v>13575</v>
      </c>
      <c r="BG125" s="6" t="s">
        <v>13575</v>
      </c>
      <c r="BH125" s="6" t="s">
        <v>16959</v>
      </c>
      <c r="BI125">
        <v>0</v>
      </c>
      <c r="BJ125" s="6" t="s">
        <v>16958</v>
      </c>
      <c r="BK125">
        <v>0</v>
      </c>
      <c r="BL125" s="6" t="s">
        <v>315</v>
      </c>
      <c r="BM125" s="56">
        <f>COUNTIF($B$2:B125,B125)</f>
        <v>3</v>
      </c>
      <c r="BN125" s="6" t="str">
        <f t="shared" si="1"/>
        <v>1655-3</v>
      </c>
    </row>
    <row r="126" spans="1:66" x14ac:dyDescent="0.25">
      <c r="A126">
        <v>1</v>
      </c>
      <c r="B126">
        <v>1655</v>
      </c>
      <c r="C126" s="6" t="s">
        <v>17202</v>
      </c>
      <c r="D126">
        <v>5</v>
      </c>
      <c r="E126">
        <v>1</v>
      </c>
      <c r="F126">
        <v>10</v>
      </c>
      <c r="G126">
        <v>101</v>
      </c>
      <c r="H126" s="6" t="s">
        <v>16963</v>
      </c>
      <c r="I126">
        <v>1</v>
      </c>
      <c r="J126">
        <v>260754</v>
      </c>
      <c r="K126">
        <v>7</v>
      </c>
      <c r="L126" s="55">
        <v>44641</v>
      </c>
      <c r="M126" s="6" t="s">
        <v>16765</v>
      </c>
      <c r="N126" s="55">
        <v>45006</v>
      </c>
      <c r="O126">
        <v>791291</v>
      </c>
      <c r="P126" s="6" t="s">
        <v>16799</v>
      </c>
      <c r="Q126" s="6" t="s">
        <v>17208</v>
      </c>
      <c r="R126">
        <v>1</v>
      </c>
      <c r="S126">
        <v>0</v>
      </c>
      <c r="T126">
        <v>-1</v>
      </c>
      <c r="U126">
        <v>4085.71</v>
      </c>
      <c r="V126" s="6" t="s">
        <v>16945</v>
      </c>
      <c r="W126" s="6" t="s">
        <v>16946</v>
      </c>
      <c r="X126" s="55">
        <v>44663</v>
      </c>
      <c r="Y126">
        <v>50000</v>
      </c>
      <c r="Z126">
        <v>1625.6</v>
      </c>
      <c r="AA126" s="6" t="s">
        <v>16969</v>
      </c>
      <c r="AB126" s="6" t="s">
        <v>16947</v>
      </c>
      <c r="AD126" s="6" t="s">
        <v>16948</v>
      </c>
      <c r="AE126">
        <v>54131</v>
      </c>
      <c r="AF126">
        <v>48886</v>
      </c>
      <c r="AG126" s="6" t="s">
        <v>16949</v>
      </c>
      <c r="AH126" s="6" t="s">
        <v>16950</v>
      </c>
      <c r="AI126" s="6" t="s">
        <v>16951</v>
      </c>
      <c r="AJ126" s="6" t="s">
        <v>16765</v>
      </c>
      <c r="AK126" s="6" t="s">
        <v>16765</v>
      </c>
      <c r="AL126" s="6" t="s">
        <v>16765</v>
      </c>
      <c r="AM126" s="6" t="s">
        <v>16952</v>
      </c>
      <c r="AN126">
        <v>0</v>
      </c>
      <c r="AO126" s="55">
        <v>44663</v>
      </c>
      <c r="AP126" s="6" t="s">
        <v>16953</v>
      </c>
      <c r="AQ126">
        <v>0</v>
      </c>
      <c r="AR126" s="6" t="s">
        <v>16954</v>
      </c>
      <c r="AS126" s="6" t="s">
        <v>16955</v>
      </c>
      <c r="AT126" s="6" t="s">
        <v>16947</v>
      </c>
      <c r="AU126">
        <v>0</v>
      </c>
      <c r="AV126">
        <v>0</v>
      </c>
      <c r="AW126" s="6" t="s">
        <v>16956</v>
      </c>
      <c r="AX126" s="6" t="s">
        <v>16765</v>
      </c>
      <c r="AY126" s="6" t="s">
        <v>16765</v>
      </c>
      <c r="AZ126" s="6" t="s">
        <v>16958</v>
      </c>
      <c r="BA126" s="6" t="s">
        <v>16765</v>
      </c>
      <c r="BB126" s="6" t="s">
        <v>16959</v>
      </c>
      <c r="BC126" s="6" t="s">
        <v>16765</v>
      </c>
      <c r="BD126" s="6" t="s">
        <v>16960</v>
      </c>
      <c r="BE126" s="6" t="s">
        <v>16961</v>
      </c>
      <c r="BF126" s="6" t="s">
        <v>13575</v>
      </c>
      <c r="BG126" s="6" t="s">
        <v>13575</v>
      </c>
      <c r="BH126" s="6" t="s">
        <v>16959</v>
      </c>
      <c r="BI126">
        <v>0</v>
      </c>
      <c r="BJ126" s="6" t="s">
        <v>16958</v>
      </c>
      <c r="BK126">
        <v>0</v>
      </c>
      <c r="BL126" s="6" t="s">
        <v>315</v>
      </c>
      <c r="BM126" s="56">
        <f>COUNTIF($B$2:B126,B126)</f>
        <v>4</v>
      </c>
      <c r="BN126" s="6" t="str">
        <f t="shared" si="1"/>
        <v>1655-4</v>
      </c>
    </row>
    <row r="127" spans="1:66" x14ac:dyDescent="0.25">
      <c r="A127">
        <v>1</v>
      </c>
      <c r="B127">
        <v>1687</v>
      </c>
      <c r="C127" s="6" t="s">
        <v>17209</v>
      </c>
      <c r="D127">
        <v>5</v>
      </c>
      <c r="E127">
        <v>1</v>
      </c>
      <c r="F127">
        <v>10</v>
      </c>
      <c r="G127">
        <v>105</v>
      </c>
      <c r="H127" s="6" t="s">
        <v>16994</v>
      </c>
      <c r="I127">
        <v>1</v>
      </c>
      <c r="J127">
        <v>886200</v>
      </c>
      <c r="K127">
        <v>5</v>
      </c>
      <c r="L127" s="55">
        <v>42177</v>
      </c>
      <c r="M127" s="6" t="s">
        <v>16765</v>
      </c>
      <c r="N127" s="55">
        <v>44601</v>
      </c>
      <c r="O127">
        <v>118784</v>
      </c>
      <c r="P127" s="6" t="s">
        <v>16764</v>
      </c>
      <c r="Q127" s="6" t="s">
        <v>16973</v>
      </c>
      <c r="R127">
        <v>1</v>
      </c>
      <c r="S127">
        <v>0</v>
      </c>
      <c r="T127">
        <v>-1</v>
      </c>
      <c r="U127">
        <v>1651</v>
      </c>
      <c r="V127" s="6" t="s">
        <v>16945</v>
      </c>
      <c r="W127" s="6" t="s">
        <v>16946</v>
      </c>
      <c r="X127" s="55">
        <v>44664</v>
      </c>
      <c r="Y127">
        <v>30000</v>
      </c>
      <c r="Z127">
        <v>0</v>
      </c>
      <c r="AA127" s="6" t="s">
        <v>16765</v>
      </c>
      <c r="AB127" s="6" t="s">
        <v>16947</v>
      </c>
      <c r="AD127" s="6" t="s">
        <v>16765</v>
      </c>
      <c r="AE127">
        <v>39157</v>
      </c>
      <c r="AF127">
        <v>35606</v>
      </c>
      <c r="AG127" s="6" t="s">
        <v>16949</v>
      </c>
      <c r="AH127" s="6" t="s">
        <v>16950</v>
      </c>
      <c r="AI127" s="6" t="s">
        <v>16951</v>
      </c>
      <c r="AJ127" s="6" t="s">
        <v>16765</v>
      </c>
      <c r="AK127" s="6" t="s">
        <v>16765</v>
      </c>
      <c r="AL127" s="6" t="s">
        <v>16765</v>
      </c>
      <c r="AM127" s="6" t="s">
        <v>16952</v>
      </c>
      <c r="AN127">
        <v>0</v>
      </c>
      <c r="AO127" s="55">
        <v>44664</v>
      </c>
      <c r="AP127" s="6" t="s">
        <v>16953</v>
      </c>
      <c r="AQ127">
        <v>0</v>
      </c>
      <c r="AR127" s="6" t="s">
        <v>16954</v>
      </c>
      <c r="AS127" s="6" t="s">
        <v>16955</v>
      </c>
      <c r="AT127" s="6" t="s">
        <v>16947</v>
      </c>
      <c r="AU127">
        <v>0</v>
      </c>
      <c r="AV127">
        <v>0</v>
      </c>
      <c r="AW127" s="6" t="s">
        <v>16956</v>
      </c>
      <c r="AX127" s="6" t="s">
        <v>17210</v>
      </c>
      <c r="AY127" s="6" t="s">
        <v>16765</v>
      </c>
      <c r="AZ127" s="6" t="s">
        <v>16958</v>
      </c>
      <c r="BA127" s="6" t="s">
        <v>16765</v>
      </c>
      <c r="BB127" s="6" t="s">
        <v>16959</v>
      </c>
      <c r="BC127" s="6" t="s">
        <v>16765</v>
      </c>
      <c r="BD127" s="6" t="s">
        <v>16960</v>
      </c>
      <c r="BE127" s="6" t="s">
        <v>16961</v>
      </c>
      <c r="BF127" s="6" t="s">
        <v>13575</v>
      </c>
      <c r="BG127" s="6" t="s">
        <v>13575</v>
      </c>
      <c r="BH127" s="6" t="s">
        <v>16959</v>
      </c>
      <c r="BI127">
        <v>0</v>
      </c>
      <c r="BJ127" s="6" t="s">
        <v>16958</v>
      </c>
      <c r="BK127">
        <v>0</v>
      </c>
      <c r="BL127" s="6" t="s">
        <v>315</v>
      </c>
      <c r="BM127" s="56">
        <f>COUNTIF($B$2:B127,B127)</f>
        <v>1</v>
      </c>
      <c r="BN127" s="6" t="str">
        <f t="shared" si="1"/>
        <v>1687-1</v>
      </c>
    </row>
    <row r="128" spans="1:66" x14ac:dyDescent="0.25">
      <c r="A128">
        <v>1</v>
      </c>
      <c r="B128">
        <v>1717</v>
      </c>
      <c r="C128" s="6" t="s">
        <v>17211</v>
      </c>
      <c r="D128">
        <v>5</v>
      </c>
      <c r="E128">
        <v>1</v>
      </c>
      <c r="F128">
        <v>10</v>
      </c>
      <c r="G128">
        <v>102</v>
      </c>
      <c r="H128" s="6" t="s">
        <v>17007</v>
      </c>
      <c r="I128">
        <v>1</v>
      </c>
      <c r="J128">
        <v>269309</v>
      </c>
      <c r="K128">
        <v>6</v>
      </c>
      <c r="L128" s="55">
        <v>42821</v>
      </c>
      <c r="M128" s="6" t="s">
        <v>16765</v>
      </c>
      <c r="N128" s="55">
        <v>44568</v>
      </c>
      <c r="O128">
        <v>118750</v>
      </c>
      <c r="P128" s="6" t="s">
        <v>16767</v>
      </c>
      <c r="Q128" s="6" t="s">
        <v>17212</v>
      </c>
      <c r="R128">
        <v>1</v>
      </c>
      <c r="S128">
        <v>0</v>
      </c>
      <c r="T128">
        <v>-1</v>
      </c>
      <c r="U128">
        <v>1803.8</v>
      </c>
      <c r="V128" s="6" t="s">
        <v>16945</v>
      </c>
      <c r="W128" s="6" t="s">
        <v>16946</v>
      </c>
      <c r="X128" s="55">
        <v>44665</v>
      </c>
      <c r="Y128">
        <v>20000</v>
      </c>
      <c r="Z128">
        <v>0</v>
      </c>
      <c r="AA128" s="6" t="s">
        <v>16765</v>
      </c>
      <c r="AB128" s="6" t="s">
        <v>16947</v>
      </c>
      <c r="AD128" s="6" t="s">
        <v>16948</v>
      </c>
      <c r="AE128">
        <v>45910</v>
      </c>
      <c r="AF128">
        <v>41902</v>
      </c>
      <c r="AG128" s="6" t="s">
        <v>16949</v>
      </c>
      <c r="AH128" s="6" t="s">
        <v>16950</v>
      </c>
      <c r="AI128" s="6" t="s">
        <v>16951</v>
      </c>
      <c r="AJ128" s="6" t="s">
        <v>16765</v>
      </c>
      <c r="AK128" s="6" t="s">
        <v>16765</v>
      </c>
      <c r="AL128" s="6" t="s">
        <v>16765</v>
      </c>
      <c r="AM128" s="6" t="s">
        <v>16952</v>
      </c>
      <c r="AN128">
        <v>0</v>
      </c>
      <c r="AO128" s="55">
        <v>44665</v>
      </c>
      <c r="AP128" s="6" t="s">
        <v>16953</v>
      </c>
      <c r="AQ128">
        <v>0</v>
      </c>
      <c r="AR128" s="6" t="s">
        <v>16954</v>
      </c>
      <c r="AS128" s="6" t="s">
        <v>16955</v>
      </c>
      <c r="AT128" s="6" t="s">
        <v>16947</v>
      </c>
      <c r="AU128">
        <v>0</v>
      </c>
      <c r="AV128">
        <v>0</v>
      </c>
      <c r="AW128" s="6" t="s">
        <v>16956</v>
      </c>
      <c r="AX128" s="6" t="s">
        <v>17213</v>
      </c>
      <c r="AY128" s="6" t="s">
        <v>16765</v>
      </c>
      <c r="AZ128" s="6" t="s">
        <v>16958</v>
      </c>
      <c r="BA128" s="6" t="s">
        <v>16765</v>
      </c>
      <c r="BB128" s="6" t="s">
        <v>16959</v>
      </c>
      <c r="BC128" s="6" t="s">
        <v>16765</v>
      </c>
      <c r="BD128" s="6" t="s">
        <v>16960</v>
      </c>
      <c r="BE128" s="6" t="s">
        <v>16961</v>
      </c>
      <c r="BF128" s="6" t="s">
        <v>13575</v>
      </c>
      <c r="BG128" s="6" t="s">
        <v>13575</v>
      </c>
      <c r="BH128" s="6" t="s">
        <v>16959</v>
      </c>
      <c r="BI128">
        <v>0</v>
      </c>
      <c r="BJ128" s="6" t="s">
        <v>16958</v>
      </c>
      <c r="BK128">
        <v>0</v>
      </c>
      <c r="BL128" s="6" t="s">
        <v>315</v>
      </c>
      <c r="BM128" s="56">
        <f>COUNTIF($B$2:B128,B128)</f>
        <v>1</v>
      </c>
      <c r="BN128" s="6" t="str">
        <f t="shared" si="1"/>
        <v>1717-1</v>
      </c>
    </row>
    <row r="129" spans="1:66" x14ac:dyDescent="0.25">
      <c r="A129">
        <v>1</v>
      </c>
      <c r="B129">
        <v>1740</v>
      </c>
      <c r="C129" s="6" t="s">
        <v>17214</v>
      </c>
      <c r="D129">
        <v>5</v>
      </c>
      <c r="E129">
        <v>3</v>
      </c>
      <c r="F129">
        <v>30</v>
      </c>
      <c r="G129">
        <v>303</v>
      </c>
      <c r="H129" s="6" t="s">
        <v>17010</v>
      </c>
      <c r="I129">
        <v>1</v>
      </c>
      <c r="J129">
        <v>281909</v>
      </c>
      <c r="K129">
        <v>5</v>
      </c>
      <c r="L129" s="55">
        <v>41440</v>
      </c>
      <c r="M129" s="6" t="s">
        <v>16765</v>
      </c>
      <c r="N129" s="55">
        <v>109574</v>
      </c>
      <c r="O129">
        <v>198213</v>
      </c>
      <c r="P129" s="6" t="s">
        <v>16785</v>
      </c>
      <c r="Q129" s="6" t="s">
        <v>16973</v>
      </c>
      <c r="R129">
        <v>3</v>
      </c>
      <c r="S129">
        <v>0</v>
      </c>
      <c r="T129">
        <v>-3</v>
      </c>
      <c r="U129">
        <v>126</v>
      </c>
      <c r="V129" s="6" t="s">
        <v>16999</v>
      </c>
      <c r="W129" s="6" t="s">
        <v>16946</v>
      </c>
      <c r="X129" s="55">
        <v>44667</v>
      </c>
      <c r="Y129">
        <v>0</v>
      </c>
      <c r="Z129">
        <v>0</v>
      </c>
      <c r="AA129" s="6" t="s">
        <v>16765</v>
      </c>
      <c r="AB129" s="6" t="s">
        <v>16947</v>
      </c>
      <c r="AD129" s="6" t="s">
        <v>16765</v>
      </c>
      <c r="AE129">
        <v>28105</v>
      </c>
      <c r="AF129">
        <v>23791</v>
      </c>
      <c r="AG129" s="6" t="s">
        <v>16973</v>
      </c>
      <c r="AH129" s="6" t="s">
        <v>16950</v>
      </c>
      <c r="AI129" s="6" t="s">
        <v>16951</v>
      </c>
      <c r="AJ129" s="6" t="s">
        <v>16765</v>
      </c>
      <c r="AK129" s="6" t="s">
        <v>16765</v>
      </c>
      <c r="AL129" s="6" t="s">
        <v>16765</v>
      </c>
      <c r="AM129" s="6" t="s">
        <v>16952</v>
      </c>
      <c r="AN129">
        <v>0</v>
      </c>
      <c r="AO129" s="55">
        <v>44667</v>
      </c>
      <c r="AP129" s="6" t="s">
        <v>17000</v>
      </c>
      <c r="AQ129">
        <v>0</v>
      </c>
      <c r="AR129" s="6" t="s">
        <v>17095</v>
      </c>
      <c r="AS129" s="6" t="s">
        <v>17002</v>
      </c>
      <c r="AT129" s="6" t="s">
        <v>16947</v>
      </c>
      <c r="AU129">
        <v>0</v>
      </c>
      <c r="AV129">
        <v>0</v>
      </c>
      <c r="AW129" s="6" t="s">
        <v>16956</v>
      </c>
      <c r="AX129" s="6" t="s">
        <v>17215</v>
      </c>
      <c r="AY129" s="6" t="s">
        <v>16765</v>
      </c>
      <c r="AZ129" s="6" t="s">
        <v>16958</v>
      </c>
      <c r="BA129" s="6" t="s">
        <v>16765</v>
      </c>
      <c r="BB129" s="6" t="s">
        <v>16959</v>
      </c>
      <c r="BC129" s="6" t="s">
        <v>16765</v>
      </c>
      <c r="BD129" s="6" t="s">
        <v>16960</v>
      </c>
      <c r="BE129" s="6" t="s">
        <v>16961</v>
      </c>
      <c r="BF129" s="6" t="s">
        <v>13575</v>
      </c>
      <c r="BG129" s="6" t="s">
        <v>13575</v>
      </c>
      <c r="BH129" s="6" t="s">
        <v>16959</v>
      </c>
      <c r="BI129">
        <v>0</v>
      </c>
      <c r="BJ129" s="6" t="s">
        <v>16958</v>
      </c>
      <c r="BK129">
        <v>0</v>
      </c>
      <c r="BL129" s="6" t="s">
        <v>315</v>
      </c>
      <c r="BM129" s="56">
        <f>COUNTIF($B$2:B129,B129)</f>
        <v>1</v>
      </c>
      <c r="BN129" s="6" t="str">
        <f t="shared" si="1"/>
        <v>1740-1</v>
      </c>
    </row>
    <row r="130" spans="1:66" x14ac:dyDescent="0.25">
      <c r="A130">
        <v>1</v>
      </c>
      <c r="B130">
        <v>1740</v>
      </c>
      <c r="C130" s="6" t="s">
        <v>17214</v>
      </c>
      <c r="D130">
        <v>5</v>
      </c>
      <c r="E130">
        <v>3</v>
      </c>
      <c r="F130">
        <v>30</v>
      </c>
      <c r="G130">
        <v>303</v>
      </c>
      <c r="H130" s="6" t="s">
        <v>17010</v>
      </c>
      <c r="I130">
        <v>1</v>
      </c>
      <c r="J130">
        <v>281909</v>
      </c>
      <c r="K130">
        <v>5</v>
      </c>
      <c r="L130" s="55">
        <v>41440</v>
      </c>
      <c r="M130" s="6" t="s">
        <v>16765</v>
      </c>
      <c r="N130" s="55">
        <v>109574</v>
      </c>
      <c r="O130">
        <v>198214</v>
      </c>
      <c r="P130" s="6" t="s">
        <v>16786</v>
      </c>
      <c r="Q130" s="6" t="s">
        <v>16973</v>
      </c>
      <c r="R130">
        <v>72</v>
      </c>
      <c r="S130">
        <v>0</v>
      </c>
      <c r="T130">
        <v>-72</v>
      </c>
      <c r="U130">
        <v>115.2</v>
      </c>
      <c r="V130" s="6" t="s">
        <v>17004</v>
      </c>
      <c r="W130" s="6" t="s">
        <v>16946</v>
      </c>
      <c r="X130" s="55">
        <v>44667</v>
      </c>
      <c r="Y130">
        <v>0</v>
      </c>
      <c r="Z130">
        <v>0</v>
      </c>
      <c r="AA130" s="6" t="s">
        <v>16765</v>
      </c>
      <c r="AB130" s="6" t="s">
        <v>16947</v>
      </c>
      <c r="AD130" s="6" t="s">
        <v>16765</v>
      </c>
      <c r="AE130">
        <v>28106</v>
      </c>
      <c r="AF130">
        <v>23791</v>
      </c>
      <c r="AG130" s="6" t="s">
        <v>16973</v>
      </c>
      <c r="AH130" s="6" t="s">
        <v>16950</v>
      </c>
      <c r="AI130" s="6" t="s">
        <v>16951</v>
      </c>
      <c r="AJ130" s="6" t="s">
        <v>16765</v>
      </c>
      <c r="AK130" s="6" t="s">
        <v>16765</v>
      </c>
      <c r="AL130" s="6" t="s">
        <v>16765</v>
      </c>
      <c r="AM130" s="6" t="s">
        <v>16952</v>
      </c>
      <c r="AN130">
        <v>0</v>
      </c>
      <c r="AO130" s="55">
        <v>44667</v>
      </c>
      <c r="AP130" s="6" t="s">
        <v>17000</v>
      </c>
      <c r="AQ130">
        <v>0</v>
      </c>
      <c r="AR130" s="6" t="s">
        <v>17098</v>
      </c>
      <c r="AS130" s="6" t="s">
        <v>17002</v>
      </c>
      <c r="AT130" s="6" t="s">
        <v>16947</v>
      </c>
      <c r="AU130">
        <v>0</v>
      </c>
      <c r="AV130">
        <v>0</v>
      </c>
      <c r="AW130" s="6" t="s">
        <v>16956</v>
      </c>
      <c r="AX130" s="6" t="s">
        <v>17215</v>
      </c>
      <c r="AY130" s="6" t="s">
        <v>16765</v>
      </c>
      <c r="AZ130" s="6" t="s">
        <v>16958</v>
      </c>
      <c r="BA130" s="6" t="s">
        <v>16765</v>
      </c>
      <c r="BB130" s="6" t="s">
        <v>16959</v>
      </c>
      <c r="BC130" s="6" t="s">
        <v>16765</v>
      </c>
      <c r="BD130" s="6" t="s">
        <v>16960</v>
      </c>
      <c r="BE130" s="6" t="s">
        <v>16961</v>
      </c>
      <c r="BF130" s="6" t="s">
        <v>13575</v>
      </c>
      <c r="BG130" s="6" t="s">
        <v>13575</v>
      </c>
      <c r="BH130" s="6" t="s">
        <v>16959</v>
      </c>
      <c r="BI130">
        <v>0</v>
      </c>
      <c r="BJ130" s="6" t="s">
        <v>16958</v>
      </c>
      <c r="BK130">
        <v>0</v>
      </c>
      <c r="BL130" s="6" t="s">
        <v>315</v>
      </c>
      <c r="BM130" s="56">
        <f>COUNTIF($B$2:B130,B130)</f>
        <v>2</v>
      </c>
      <c r="BN130" s="6" t="str">
        <f t="shared" ref="BN130:BN193" si="2">CONCATENATE(B130,"-",BM130)</f>
        <v>1740-2</v>
      </c>
    </row>
    <row r="131" spans="1:66" x14ac:dyDescent="0.25">
      <c r="A131">
        <v>1</v>
      </c>
      <c r="B131">
        <v>1769</v>
      </c>
      <c r="C131" s="6" t="s">
        <v>17216</v>
      </c>
      <c r="D131">
        <v>5</v>
      </c>
      <c r="E131">
        <v>3</v>
      </c>
      <c r="F131">
        <v>30</v>
      </c>
      <c r="G131">
        <v>306</v>
      </c>
      <c r="H131" s="6" t="s">
        <v>16943</v>
      </c>
      <c r="I131">
        <v>1</v>
      </c>
      <c r="J131">
        <v>644949</v>
      </c>
      <c r="K131">
        <v>5</v>
      </c>
      <c r="L131" s="55">
        <v>41871</v>
      </c>
      <c r="M131" s="6" t="s">
        <v>16765</v>
      </c>
      <c r="N131" s="55">
        <v>44628</v>
      </c>
      <c r="O131">
        <v>118750</v>
      </c>
      <c r="P131" s="6" t="s">
        <v>16767</v>
      </c>
      <c r="Q131" s="6" t="s">
        <v>17217</v>
      </c>
      <c r="R131">
        <v>1</v>
      </c>
      <c r="S131">
        <v>0</v>
      </c>
      <c r="T131">
        <v>-1</v>
      </c>
      <c r="U131">
        <v>1803.8</v>
      </c>
      <c r="V131" s="6" t="s">
        <v>16945</v>
      </c>
      <c r="W131" s="6" t="s">
        <v>16946</v>
      </c>
      <c r="X131" s="55">
        <v>44669</v>
      </c>
      <c r="Y131">
        <v>80000</v>
      </c>
      <c r="Z131">
        <v>529.01</v>
      </c>
      <c r="AA131" s="6" t="s">
        <v>16885</v>
      </c>
      <c r="AB131" s="6" t="s">
        <v>17049</v>
      </c>
      <c r="AD131" s="6" t="s">
        <v>17118</v>
      </c>
      <c r="AE131">
        <v>35508</v>
      </c>
      <c r="AF131">
        <v>30800</v>
      </c>
      <c r="AG131" s="6" t="s">
        <v>16949</v>
      </c>
      <c r="AH131" s="6" t="s">
        <v>16950</v>
      </c>
      <c r="AI131" s="6" t="s">
        <v>16951</v>
      </c>
      <c r="AJ131" s="6" t="s">
        <v>16765</v>
      </c>
      <c r="AK131" s="6" t="s">
        <v>16765</v>
      </c>
      <c r="AL131" s="6" t="s">
        <v>16765</v>
      </c>
      <c r="AM131" s="6" t="s">
        <v>16952</v>
      </c>
      <c r="AN131">
        <v>0</v>
      </c>
      <c r="AO131" s="55">
        <v>44669</v>
      </c>
      <c r="AP131" s="6" t="s">
        <v>16953</v>
      </c>
      <c r="AQ131">
        <v>0</v>
      </c>
      <c r="AR131" s="6" t="s">
        <v>16954</v>
      </c>
      <c r="AS131" s="6" t="s">
        <v>16955</v>
      </c>
      <c r="AT131" s="6" t="s">
        <v>16947</v>
      </c>
      <c r="AU131">
        <v>0</v>
      </c>
      <c r="AV131">
        <v>0</v>
      </c>
      <c r="AW131" s="6" t="s">
        <v>16956</v>
      </c>
      <c r="AX131" s="6" t="s">
        <v>17218</v>
      </c>
      <c r="AY131" s="6" t="s">
        <v>16765</v>
      </c>
      <c r="AZ131" s="6" t="s">
        <v>16958</v>
      </c>
      <c r="BA131" s="6" t="s">
        <v>16765</v>
      </c>
      <c r="BB131" s="6" t="s">
        <v>16959</v>
      </c>
      <c r="BC131" s="6" t="s">
        <v>16765</v>
      </c>
      <c r="BD131" s="6" t="s">
        <v>16960</v>
      </c>
      <c r="BE131" s="6" t="s">
        <v>16961</v>
      </c>
      <c r="BF131" s="6" t="s">
        <v>13575</v>
      </c>
      <c r="BG131" s="6" t="s">
        <v>13575</v>
      </c>
      <c r="BH131" s="6" t="s">
        <v>16959</v>
      </c>
      <c r="BI131">
        <v>0</v>
      </c>
      <c r="BJ131" s="6" t="s">
        <v>16958</v>
      </c>
      <c r="BK131">
        <v>0</v>
      </c>
      <c r="BL131" s="6" t="s">
        <v>315</v>
      </c>
      <c r="BM131" s="56">
        <f>COUNTIF($B$2:B131,B131)</f>
        <v>1</v>
      </c>
      <c r="BN131" s="6" t="str">
        <f t="shared" si="2"/>
        <v>1769-1</v>
      </c>
    </row>
    <row r="132" spans="1:66" x14ac:dyDescent="0.25">
      <c r="A132">
        <v>1</v>
      </c>
      <c r="B132">
        <v>1769</v>
      </c>
      <c r="C132" s="6" t="s">
        <v>17216</v>
      </c>
      <c r="D132">
        <v>5</v>
      </c>
      <c r="E132">
        <v>3</v>
      </c>
      <c r="F132">
        <v>30</v>
      </c>
      <c r="G132">
        <v>306</v>
      </c>
      <c r="H132" s="6" t="s">
        <v>16943</v>
      </c>
      <c r="I132">
        <v>1</v>
      </c>
      <c r="J132">
        <v>26369</v>
      </c>
      <c r="K132">
        <v>5</v>
      </c>
      <c r="L132" s="55">
        <v>41104</v>
      </c>
      <c r="M132" s="6" t="s">
        <v>16765</v>
      </c>
      <c r="N132" s="55">
        <v>109574</v>
      </c>
      <c r="O132">
        <v>188005</v>
      </c>
      <c r="P132" s="6" t="s">
        <v>16774</v>
      </c>
      <c r="Q132" s="6" t="s">
        <v>16973</v>
      </c>
      <c r="R132">
        <v>1</v>
      </c>
      <c r="S132">
        <v>0</v>
      </c>
      <c r="T132">
        <v>-1</v>
      </c>
      <c r="U132">
        <v>42.4</v>
      </c>
      <c r="V132" s="6" t="s">
        <v>16999</v>
      </c>
      <c r="W132" s="6" t="s">
        <v>16946</v>
      </c>
      <c r="X132" s="55">
        <v>44669</v>
      </c>
      <c r="Y132">
        <v>80000</v>
      </c>
      <c r="Z132">
        <v>529.01</v>
      </c>
      <c r="AA132" s="6" t="s">
        <v>16885</v>
      </c>
      <c r="AB132" s="6" t="s">
        <v>17049</v>
      </c>
      <c r="AC132">
        <v>3487</v>
      </c>
      <c r="AD132" s="6" t="s">
        <v>16765</v>
      </c>
      <c r="AE132">
        <v>23111</v>
      </c>
      <c r="AF132">
        <v>19023</v>
      </c>
      <c r="AG132" s="6" t="s">
        <v>16973</v>
      </c>
      <c r="AH132" s="6" t="s">
        <v>16950</v>
      </c>
      <c r="AI132" s="6" t="s">
        <v>16951</v>
      </c>
      <c r="AJ132" s="6" t="s">
        <v>16765</v>
      </c>
      <c r="AK132" s="6" t="s">
        <v>16765</v>
      </c>
      <c r="AL132" s="6" t="s">
        <v>16765</v>
      </c>
      <c r="AM132" s="6" t="s">
        <v>16952</v>
      </c>
      <c r="AN132">
        <v>0</v>
      </c>
      <c r="AO132" s="55">
        <v>44669</v>
      </c>
      <c r="AP132" s="6" t="s">
        <v>17000</v>
      </c>
      <c r="AQ132">
        <v>0</v>
      </c>
      <c r="AR132" s="6" t="s">
        <v>17001</v>
      </c>
      <c r="AS132" s="6" t="s">
        <v>17002</v>
      </c>
      <c r="AT132" s="6" t="s">
        <v>16947</v>
      </c>
      <c r="AU132">
        <v>0</v>
      </c>
      <c r="AV132">
        <v>0</v>
      </c>
      <c r="AW132" s="6" t="s">
        <v>16956</v>
      </c>
      <c r="AX132" s="6" t="s">
        <v>17219</v>
      </c>
      <c r="AY132" s="6" t="s">
        <v>16765</v>
      </c>
      <c r="AZ132" s="6" t="s">
        <v>16958</v>
      </c>
      <c r="BA132" s="6" t="s">
        <v>16765</v>
      </c>
      <c r="BB132" s="6" t="s">
        <v>16959</v>
      </c>
      <c r="BC132" s="6" t="s">
        <v>16765</v>
      </c>
      <c r="BD132" s="6" t="s">
        <v>16960</v>
      </c>
      <c r="BE132" s="6" t="s">
        <v>16961</v>
      </c>
      <c r="BF132" s="6" t="s">
        <v>13575</v>
      </c>
      <c r="BG132" s="6" t="s">
        <v>13575</v>
      </c>
      <c r="BH132" s="6" t="s">
        <v>16959</v>
      </c>
      <c r="BI132">
        <v>0</v>
      </c>
      <c r="BJ132" s="6" t="s">
        <v>16958</v>
      </c>
      <c r="BK132">
        <v>0</v>
      </c>
      <c r="BL132" s="6" t="s">
        <v>315</v>
      </c>
      <c r="BM132" s="56">
        <f>COUNTIF($B$2:B132,B132)</f>
        <v>2</v>
      </c>
      <c r="BN132" s="6" t="str">
        <f t="shared" si="2"/>
        <v>1769-2</v>
      </c>
    </row>
    <row r="133" spans="1:66" x14ac:dyDescent="0.25">
      <c r="A133">
        <v>1</v>
      </c>
      <c r="B133">
        <v>1777</v>
      </c>
      <c r="C133" s="6" t="s">
        <v>17220</v>
      </c>
      <c r="D133">
        <v>5</v>
      </c>
      <c r="E133">
        <v>3</v>
      </c>
      <c r="F133">
        <v>30</v>
      </c>
      <c r="G133">
        <v>305</v>
      </c>
      <c r="H133" s="6" t="s">
        <v>16994</v>
      </c>
      <c r="I133">
        <v>1</v>
      </c>
      <c r="J133">
        <v>24707</v>
      </c>
      <c r="K133">
        <v>5</v>
      </c>
      <c r="L133" s="55">
        <v>41103</v>
      </c>
      <c r="M133" s="6" t="s">
        <v>16765</v>
      </c>
      <c r="N133" s="55">
        <v>44601</v>
      </c>
      <c r="O133">
        <v>118779</v>
      </c>
      <c r="P133" s="6" t="s">
        <v>16784</v>
      </c>
      <c r="Q133" s="6" t="s">
        <v>17221</v>
      </c>
      <c r="R133">
        <v>1</v>
      </c>
      <c r="S133">
        <v>0</v>
      </c>
      <c r="T133">
        <v>-1</v>
      </c>
      <c r="U133">
        <v>1248.07</v>
      </c>
      <c r="V133" s="6" t="s">
        <v>16945</v>
      </c>
      <c r="W133" s="6" t="s">
        <v>16946</v>
      </c>
      <c r="X133" s="55">
        <v>44658</v>
      </c>
      <c r="Y133">
        <v>70000</v>
      </c>
      <c r="Z133">
        <v>0</v>
      </c>
      <c r="AA133" s="6" t="s">
        <v>16765</v>
      </c>
      <c r="AB133" s="6" t="s">
        <v>16947</v>
      </c>
      <c r="AD133" s="6" t="s">
        <v>17222</v>
      </c>
      <c r="AE133">
        <v>23165</v>
      </c>
      <c r="AF133">
        <v>18978</v>
      </c>
      <c r="AG133" s="6" t="s">
        <v>16949</v>
      </c>
      <c r="AH133" s="6" t="s">
        <v>16950</v>
      </c>
      <c r="AI133" s="6" t="s">
        <v>16951</v>
      </c>
      <c r="AJ133" s="6" t="s">
        <v>16765</v>
      </c>
      <c r="AK133" s="6" t="s">
        <v>16765</v>
      </c>
      <c r="AL133" s="6" t="s">
        <v>16765</v>
      </c>
      <c r="AM133" s="6" t="s">
        <v>16952</v>
      </c>
      <c r="AN133">
        <v>0</v>
      </c>
      <c r="AO133" s="55">
        <v>44658</v>
      </c>
      <c r="AP133" s="6" t="s">
        <v>16953</v>
      </c>
      <c r="AQ133">
        <v>0</v>
      </c>
      <c r="AR133" s="6" t="s">
        <v>16954</v>
      </c>
      <c r="AS133" s="6" t="s">
        <v>16955</v>
      </c>
      <c r="AT133" s="6" t="s">
        <v>16947</v>
      </c>
      <c r="AU133">
        <v>0</v>
      </c>
      <c r="AV133">
        <v>0</v>
      </c>
      <c r="AW133" s="6" t="s">
        <v>16956</v>
      </c>
      <c r="AX133" s="6" t="s">
        <v>17223</v>
      </c>
      <c r="AY133" s="6" t="s">
        <v>16765</v>
      </c>
      <c r="AZ133" s="6" t="s">
        <v>16958</v>
      </c>
      <c r="BA133" s="6" t="s">
        <v>16765</v>
      </c>
      <c r="BB133" s="6" t="s">
        <v>16959</v>
      </c>
      <c r="BC133" s="6" t="s">
        <v>16765</v>
      </c>
      <c r="BD133" s="6" t="s">
        <v>16960</v>
      </c>
      <c r="BE133" s="6" t="s">
        <v>16961</v>
      </c>
      <c r="BF133" s="6" t="s">
        <v>13575</v>
      </c>
      <c r="BG133" s="6" t="s">
        <v>13575</v>
      </c>
      <c r="BH133" s="6" t="s">
        <v>16959</v>
      </c>
      <c r="BI133">
        <v>0</v>
      </c>
      <c r="BJ133" s="6" t="s">
        <v>16958</v>
      </c>
      <c r="BK133">
        <v>0</v>
      </c>
      <c r="BL133" s="6" t="s">
        <v>315</v>
      </c>
      <c r="BM133" s="56">
        <f>COUNTIF($B$2:B133,B133)</f>
        <v>1</v>
      </c>
      <c r="BN133" s="6" t="str">
        <f t="shared" si="2"/>
        <v>1777-1</v>
      </c>
    </row>
    <row r="134" spans="1:66" x14ac:dyDescent="0.25">
      <c r="A134">
        <v>1</v>
      </c>
      <c r="B134">
        <v>1781</v>
      </c>
      <c r="C134" s="6" t="s">
        <v>17224</v>
      </c>
      <c r="D134">
        <v>5</v>
      </c>
      <c r="E134">
        <v>1</v>
      </c>
      <c r="F134">
        <v>10</v>
      </c>
      <c r="G134">
        <v>103</v>
      </c>
      <c r="H134" s="6" t="s">
        <v>16963</v>
      </c>
      <c r="I134">
        <v>1</v>
      </c>
      <c r="J134">
        <v>248386</v>
      </c>
      <c r="K134">
        <v>6</v>
      </c>
      <c r="L134" s="55">
        <v>42784</v>
      </c>
      <c r="M134" s="6" t="s">
        <v>16765</v>
      </c>
      <c r="N134" s="55">
        <v>44568</v>
      </c>
      <c r="O134">
        <v>217289</v>
      </c>
      <c r="P134" s="6" t="s">
        <v>16771</v>
      </c>
      <c r="Q134" s="6" t="s">
        <v>17225</v>
      </c>
      <c r="R134">
        <v>1</v>
      </c>
      <c r="S134">
        <v>0</v>
      </c>
      <c r="T134">
        <v>-1</v>
      </c>
      <c r="U134">
        <v>1159.19</v>
      </c>
      <c r="V134" s="6" t="s">
        <v>16945</v>
      </c>
      <c r="W134" s="6" t="s">
        <v>16995</v>
      </c>
      <c r="X134" s="55">
        <v>44663</v>
      </c>
      <c r="Y134">
        <v>20000</v>
      </c>
      <c r="Z134">
        <v>1329.24</v>
      </c>
      <c r="AA134" s="6" t="s">
        <v>16996</v>
      </c>
      <c r="AB134" s="6" t="s">
        <v>16947</v>
      </c>
      <c r="AD134" s="6" t="s">
        <v>16948</v>
      </c>
      <c r="AE134">
        <v>45607</v>
      </c>
      <c r="AF134">
        <v>41637</v>
      </c>
      <c r="AG134" s="6" t="s">
        <v>16949</v>
      </c>
      <c r="AH134" s="6" t="s">
        <v>16950</v>
      </c>
      <c r="AI134" s="6" t="s">
        <v>16951</v>
      </c>
      <c r="AJ134" s="6" t="s">
        <v>16765</v>
      </c>
      <c r="AK134" s="6" t="s">
        <v>16765</v>
      </c>
      <c r="AL134" s="6" t="s">
        <v>16765</v>
      </c>
      <c r="AM134" s="6" t="s">
        <v>16952</v>
      </c>
      <c r="AN134">
        <v>0</v>
      </c>
      <c r="AO134" s="55">
        <v>44663</v>
      </c>
      <c r="AP134" s="6" t="s">
        <v>16953</v>
      </c>
      <c r="AQ134">
        <v>0</v>
      </c>
      <c r="AR134" s="6" t="s">
        <v>16954</v>
      </c>
      <c r="AS134" s="6" t="s">
        <v>16955</v>
      </c>
      <c r="AT134" s="6" t="s">
        <v>16947</v>
      </c>
      <c r="AU134">
        <v>0</v>
      </c>
      <c r="AV134">
        <v>0</v>
      </c>
      <c r="AW134" s="6" t="s">
        <v>16956</v>
      </c>
      <c r="AX134" s="6" t="s">
        <v>17226</v>
      </c>
      <c r="AY134" s="6" t="s">
        <v>16765</v>
      </c>
      <c r="AZ134" s="6" t="s">
        <v>16958</v>
      </c>
      <c r="BA134" s="6" t="s">
        <v>16765</v>
      </c>
      <c r="BB134" s="6" t="s">
        <v>16959</v>
      </c>
      <c r="BC134" s="6" t="s">
        <v>16765</v>
      </c>
      <c r="BD134" s="6" t="s">
        <v>16960</v>
      </c>
      <c r="BE134" s="6" t="s">
        <v>16961</v>
      </c>
      <c r="BF134" s="6" t="s">
        <v>13575</v>
      </c>
      <c r="BG134" s="6" t="s">
        <v>13575</v>
      </c>
      <c r="BH134" s="6" t="s">
        <v>16959</v>
      </c>
      <c r="BI134">
        <v>0</v>
      </c>
      <c r="BJ134" s="6" t="s">
        <v>16958</v>
      </c>
      <c r="BK134">
        <v>0</v>
      </c>
      <c r="BL134" s="6" t="s">
        <v>315</v>
      </c>
      <c r="BM134" s="56">
        <f>COUNTIF($B$2:B134,B134)</f>
        <v>1</v>
      </c>
      <c r="BN134" s="6" t="str">
        <f t="shared" si="2"/>
        <v>1781-1</v>
      </c>
    </row>
    <row r="135" spans="1:66" x14ac:dyDescent="0.25">
      <c r="A135">
        <v>1</v>
      </c>
      <c r="B135">
        <v>1792</v>
      </c>
      <c r="C135" s="6" t="s">
        <v>17227</v>
      </c>
      <c r="D135">
        <v>5</v>
      </c>
      <c r="E135">
        <v>1</v>
      </c>
      <c r="F135">
        <v>10</v>
      </c>
      <c r="G135">
        <v>107</v>
      </c>
      <c r="H135" s="6" t="s">
        <v>17010</v>
      </c>
      <c r="I135">
        <v>1</v>
      </c>
      <c r="J135">
        <v>191198</v>
      </c>
      <c r="K135">
        <v>6</v>
      </c>
      <c r="L135" s="55">
        <v>42688</v>
      </c>
      <c r="M135" s="6" t="s">
        <v>16765</v>
      </c>
      <c r="N135" s="55">
        <v>44686</v>
      </c>
      <c r="O135">
        <v>118784</v>
      </c>
      <c r="P135" s="6" t="s">
        <v>16764</v>
      </c>
      <c r="Q135" s="6" t="s">
        <v>17228</v>
      </c>
      <c r="R135">
        <v>1</v>
      </c>
      <c r="S135">
        <v>0</v>
      </c>
      <c r="T135">
        <v>-1</v>
      </c>
      <c r="U135">
        <v>1651</v>
      </c>
      <c r="V135" s="6" t="s">
        <v>16945</v>
      </c>
      <c r="W135" s="6" t="s">
        <v>16946</v>
      </c>
      <c r="X135" s="55">
        <v>44663</v>
      </c>
      <c r="Y135">
        <v>30000</v>
      </c>
      <c r="Z135">
        <v>1845.7</v>
      </c>
      <c r="AA135" s="6" t="s">
        <v>16969</v>
      </c>
      <c r="AB135" s="6" t="s">
        <v>16947</v>
      </c>
      <c r="AD135" s="6" t="s">
        <v>16948</v>
      </c>
      <c r="AE135">
        <v>43806</v>
      </c>
      <c r="AF135">
        <v>41211</v>
      </c>
      <c r="AG135" s="6" t="s">
        <v>16949</v>
      </c>
      <c r="AH135" s="6" t="s">
        <v>16950</v>
      </c>
      <c r="AI135" s="6" t="s">
        <v>16951</v>
      </c>
      <c r="AJ135" s="6" t="s">
        <v>16765</v>
      </c>
      <c r="AK135" s="6" t="s">
        <v>16765</v>
      </c>
      <c r="AL135" s="6" t="s">
        <v>16765</v>
      </c>
      <c r="AM135" s="6" t="s">
        <v>16952</v>
      </c>
      <c r="AN135">
        <v>0</v>
      </c>
      <c r="AO135" s="55">
        <v>44663</v>
      </c>
      <c r="AP135" s="6" t="s">
        <v>16953</v>
      </c>
      <c r="AQ135">
        <v>0</v>
      </c>
      <c r="AR135" s="6" t="s">
        <v>16954</v>
      </c>
      <c r="AS135" s="6" t="s">
        <v>16955</v>
      </c>
      <c r="AT135" s="6" t="s">
        <v>16947</v>
      </c>
      <c r="AU135">
        <v>0</v>
      </c>
      <c r="AV135">
        <v>0</v>
      </c>
      <c r="AW135" s="6" t="s">
        <v>16956</v>
      </c>
      <c r="AX135" s="6" t="s">
        <v>17229</v>
      </c>
      <c r="AY135" s="6" t="s">
        <v>16765</v>
      </c>
      <c r="AZ135" s="6" t="s">
        <v>16958</v>
      </c>
      <c r="BA135" s="6" t="s">
        <v>16765</v>
      </c>
      <c r="BB135" s="6" t="s">
        <v>16959</v>
      </c>
      <c r="BC135" s="6" t="s">
        <v>16765</v>
      </c>
      <c r="BD135" s="6" t="s">
        <v>16960</v>
      </c>
      <c r="BE135" s="6" t="s">
        <v>16961</v>
      </c>
      <c r="BF135" s="6" t="s">
        <v>13575</v>
      </c>
      <c r="BG135" s="6" t="s">
        <v>13575</v>
      </c>
      <c r="BH135" s="6" t="s">
        <v>16959</v>
      </c>
      <c r="BI135">
        <v>0</v>
      </c>
      <c r="BJ135" s="6" t="s">
        <v>16958</v>
      </c>
      <c r="BK135">
        <v>0</v>
      </c>
      <c r="BL135" s="6" t="s">
        <v>315</v>
      </c>
      <c r="BM135" s="56">
        <f>COUNTIF($B$2:B135,B135)</f>
        <v>1</v>
      </c>
      <c r="BN135" s="6" t="str">
        <f t="shared" si="2"/>
        <v>1792-1</v>
      </c>
    </row>
    <row r="136" spans="1:66" x14ac:dyDescent="0.25">
      <c r="A136">
        <v>1</v>
      </c>
      <c r="B136">
        <v>1792</v>
      </c>
      <c r="C136" s="6" t="s">
        <v>17227</v>
      </c>
      <c r="D136">
        <v>5</v>
      </c>
      <c r="E136">
        <v>1</v>
      </c>
      <c r="F136">
        <v>10</v>
      </c>
      <c r="G136">
        <v>107</v>
      </c>
      <c r="H136" s="6" t="s">
        <v>17010</v>
      </c>
      <c r="I136">
        <v>1</v>
      </c>
      <c r="J136">
        <v>197119</v>
      </c>
      <c r="K136">
        <v>6</v>
      </c>
      <c r="L136" s="55">
        <v>42702</v>
      </c>
      <c r="M136" s="6" t="s">
        <v>16765</v>
      </c>
      <c r="N136" s="55">
        <v>44686</v>
      </c>
      <c r="O136">
        <v>118784</v>
      </c>
      <c r="P136" s="6" t="s">
        <v>16764</v>
      </c>
      <c r="Q136" s="6" t="s">
        <v>17230</v>
      </c>
      <c r="R136">
        <v>1</v>
      </c>
      <c r="S136">
        <v>0</v>
      </c>
      <c r="T136">
        <v>-1</v>
      </c>
      <c r="U136">
        <v>1651</v>
      </c>
      <c r="V136" s="6" t="s">
        <v>16945</v>
      </c>
      <c r="W136" s="6" t="s">
        <v>16946</v>
      </c>
      <c r="X136" s="55">
        <v>44663</v>
      </c>
      <c r="Y136">
        <v>30000</v>
      </c>
      <c r="Z136">
        <v>1845.7</v>
      </c>
      <c r="AA136" s="6" t="s">
        <v>16969</v>
      </c>
      <c r="AB136" s="6" t="s">
        <v>16947</v>
      </c>
      <c r="AD136" s="6" t="s">
        <v>16948</v>
      </c>
      <c r="AE136">
        <v>43910</v>
      </c>
      <c r="AF136">
        <v>41288</v>
      </c>
      <c r="AG136" s="6" t="s">
        <v>16949</v>
      </c>
      <c r="AH136" s="6" t="s">
        <v>16950</v>
      </c>
      <c r="AI136" s="6" t="s">
        <v>16951</v>
      </c>
      <c r="AJ136" s="6" t="s">
        <v>16765</v>
      </c>
      <c r="AK136" s="6" t="s">
        <v>16765</v>
      </c>
      <c r="AL136" s="6" t="s">
        <v>16765</v>
      </c>
      <c r="AM136" s="6" t="s">
        <v>16952</v>
      </c>
      <c r="AN136">
        <v>0</v>
      </c>
      <c r="AO136" s="55">
        <v>44663</v>
      </c>
      <c r="AP136" s="6" t="s">
        <v>16953</v>
      </c>
      <c r="AQ136">
        <v>0</v>
      </c>
      <c r="AR136" s="6" t="s">
        <v>16954</v>
      </c>
      <c r="AS136" s="6" t="s">
        <v>16955</v>
      </c>
      <c r="AT136" s="6" t="s">
        <v>16947</v>
      </c>
      <c r="AU136">
        <v>0</v>
      </c>
      <c r="AV136">
        <v>0</v>
      </c>
      <c r="AW136" s="6" t="s">
        <v>16956</v>
      </c>
      <c r="AX136" s="6" t="s">
        <v>17231</v>
      </c>
      <c r="AY136" s="6" t="s">
        <v>16765</v>
      </c>
      <c r="AZ136" s="6" t="s">
        <v>16958</v>
      </c>
      <c r="BA136" s="6" t="s">
        <v>16765</v>
      </c>
      <c r="BB136" s="6" t="s">
        <v>16959</v>
      </c>
      <c r="BC136" s="6" t="s">
        <v>16765</v>
      </c>
      <c r="BD136" s="6" t="s">
        <v>16960</v>
      </c>
      <c r="BE136" s="6" t="s">
        <v>16961</v>
      </c>
      <c r="BF136" s="6" t="s">
        <v>13575</v>
      </c>
      <c r="BG136" s="6" t="s">
        <v>13575</v>
      </c>
      <c r="BH136" s="6" t="s">
        <v>16959</v>
      </c>
      <c r="BI136">
        <v>0</v>
      </c>
      <c r="BJ136" s="6" t="s">
        <v>16958</v>
      </c>
      <c r="BK136">
        <v>0</v>
      </c>
      <c r="BL136" s="6" t="s">
        <v>315</v>
      </c>
      <c r="BM136" s="56">
        <f>COUNTIF($B$2:B136,B136)</f>
        <v>2</v>
      </c>
      <c r="BN136" s="6" t="str">
        <f t="shared" si="2"/>
        <v>1792-2</v>
      </c>
    </row>
    <row r="137" spans="1:66" x14ac:dyDescent="0.25">
      <c r="A137">
        <v>1</v>
      </c>
      <c r="B137">
        <v>1804</v>
      </c>
      <c r="C137" s="6" t="s">
        <v>17232</v>
      </c>
      <c r="D137">
        <v>5</v>
      </c>
      <c r="E137">
        <v>2</v>
      </c>
      <c r="F137">
        <v>20</v>
      </c>
      <c r="G137">
        <v>202</v>
      </c>
      <c r="H137" s="6" t="s">
        <v>17007</v>
      </c>
      <c r="I137">
        <v>1</v>
      </c>
      <c r="J137">
        <v>49345</v>
      </c>
      <c r="K137">
        <v>6</v>
      </c>
      <c r="L137" s="55">
        <v>42443</v>
      </c>
      <c r="M137" s="6" t="s">
        <v>16765</v>
      </c>
      <c r="N137" s="55">
        <v>44686</v>
      </c>
      <c r="O137">
        <v>118784</v>
      </c>
      <c r="P137" s="6" t="s">
        <v>16764</v>
      </c>
      <c r="Q137" s="6" t="s">
        <v>17233</v>
      </c>
      <c r="R137">
        <v>1</v>
      </c>
      <c r="S137">
        <v>0</v>
      </c>
      <c r="T137">
        <v>-1</v>
      </c>
      <c r="U137">
        <v>1651</v>
      </c>
      <c r="V137" s="6" t="s">
        <v>16945</v>
      </c>
      <c r="W137" s="6" t="s">
        <v>16946</v>
      </c>
      <c r="X137" s="55">
        <v>44665</v>
      </c>
      <c r="Y137">
        <v>30000</v>
      </c>
      <c r="Z137">
        <v>0</v>
      </c>
      <c r="AA137" s="6" t="s">
        <v>16765</v>
      </c>
      <c r="AB137" s="6" t="s">
        <v>16947</v>
      </c>
      <c r="AD137" s="6" t="s">
        <v>16948</v>
      </c>
      <c r="AE137">
        <v>42730</v>
      </c>
      <c r="AF137">
        <v>40004</v>
      </c>
      <c r="AG137" s="6" t="s">
        <v>16949</v>
      </c>
      <c r="AH137" s="6" t="s">
        <v>16950</v>
      </c>
      <c r="AI137" s="6" t="s">
        <v>16951</v>
      </c>
      <c r="AJ137" s="6" t="s">
        <v>16765</v>
      </c>
      <c r="AK137" s="6" t="s">
        <v>16765</v>
      </c>
      <c r="AL137" s="6" t="s">
        <v>16765</v>
      </c>
      <c r="AM137" s="6" t="s">
        <v>16952</v>
      </c>
      <c r="AN137">
        <v>0</v>
      </c>
      <c r="AO137" s="55">
        <v>44665</v>
      </c>
      <c r="AP137" s="6" t="s">
        <v>16953</v>
      </c>
      <c r="AQ137">
        <v>0</v>
      </c>
      <c r="AR137" s="6" t="s">
        <v>16954</v>
      </c>
      <c r="AS137" s="6" t="s">
        <v>16955</v>
      </c>
      <c r="AT137" s="6" t="s">
        <v>16947</v>
      </c>
      <c r="AU137">
        <v>0</v>
      </c>
      <c r="AV137">
        <v>0</v>
      </c>
      <c r="AW137" s="6" t="s">
        <v>16956</v>
      </c>
      <c r="AX137" s="6" t="s">
        <v>17234</v>
      </c>
      <c r="AY137" s="6" t="s">
        <v>16765</v>
      </c>
      <c r="AZ137" s="6" t="s">
        <v>16958</v>
      </c>
      <c r="BA137" s="6" t="s">
        <v>16765</v>
      </c>
      <c r="BB137" s="6" t="s">
        <v>16959</v>
      </c>
      <c r="BC137" s="6" t="s">
        <v>16765</v>
      </c>
      <c r="BD137" s="6" t="s">
        <v>16960</v>
      </c>
      <c r="BE137" s="6" t="s">
        <v>16961</v>
      </c>
      <c r="BF137" s="6" t="s">
        <v>13575</v>
      </c>
      <c r="BG137" s="6" t="s">
        <v>13575</v>
      </c>
      <c r="BH137" s="6" t="s">
        <v>16959</v>
      </c>
      <c r="BI137">
        <v>0</v>
      </c>
      <c r="BJ137" s="6" t="s">
        <v>16958</v>
      </c>
      <c r="BK137">
        <v>0</v>
      </c>
      <c r="BL137" s="6" t="s">
        <v>315</v>
      </c>
      <c r="BM137" s="56">
        <f>COUNTIF($B$2:B137,B137)</f>
        <v>1</v>
      </c>
      <c r="BN137" s="6" t="str">
        <f t="shared" si="2"/>
        <v>1804-1</v>
      </c>
    </row>
    <row r="138" spans="1:66" x14ac:dyDescent="0.25">
      <c r="A138">
        <v>1</v>
      </c>
      <c r="B138">
        <v>1903</v>
      </c>
      <c r="C138" s="6" t="s">
        <v>17235</v>
      </c>
      <c r="D138">
        <v>5</v>
      </c>
      <c r="E138">
        <v>1</v>
      </c>
      <c r="F138">
        <v>10</v>
      </c>
      <c r="G138">
        <v>108</v>
      </c>
      <c r="H138" s="6" t="s">
        <v>16994</v>
      </c>
      <c r="I138">
        <v>1</v>
      </c>
      <c r="J138">
        <v>510370</v>
      </c>
      <c r="K138">
        <v>5</v>
      </c>
      <c r="L138" s="55">
        <v>41717</v>
      </c>
      <c r="M138" s="6" t="s">
        <v>16765</v>
      </c>
      <c r="N138" s="55">
        <v>44628</v>
      </c>
      <c r="O138">
        <v>118724</v>
      </c>
      <c r="P138" s="6" t="s">
        <v>16773</v>
      </c>
      <c r="Q138" s="6" t="s">
        <v>17236</v>
      </c>
      <c r="R138">
        <v>1</v>
      </c>
      <c r="S138">
        <v>0</v>
      </c>
      <c r="T138">
        <v>-1</v>
      </c>
      <c r="U138">
        <v>1141.5899999999999</v>
      </c>
      <c r="V138" s="6" t="s">
        <v>16945</v>
      </c>
      <c r="W138" s="6" t="s">
        <v>16946</v>
      </c>
      <c r="X138" s="55">
        <v>44664</v>
      </c>
      <c r="Y138">
        <v>0</v>
      </c>
      <c r="Z138">
        <v>0</v>
      </c>
      <c r="AA138" s="6" t="s">
        <v>16765</v>
      </c>
      <c r="AB138" s="6" t="s">
        <v>16947</v>
      </c>
      <c r="AD138" s="6" t="s">
        <v>17118</v>
      </c>
      <c r="AE138">
        <v>32988</v>
      </c>
      <c r="AF138">
        <v>28184</v>
      </c>
      <c r="AG138" s="6" t="s">
        <v>16949</v>
      </c>
      <c r="AH138" s="6" t="s">
        <v>16950</v>
      </c>
      <c r="AI138" s="6" t="s">
        <v>16951</v>
      </c>
      <c r="AJ138" s="6" t="s">
        <v>16765</v>
      </c>
      <c r="AK138" s="6" t="s">
        <v>16765</v>
      </c>
      <c r="AL138" s="6" t="s">
        <v>16765</v>
      </c>
      <c r="AM138" s="6" t="s">
        <v>16952</v>
      </c>
      <c r="AN138">
        <v>0</v>
      </c>
      <c r="AO138" s="55">
        <v>44664</v>
      </c>
      <c r="AP138" s="6" t="s">
        <v>16953</v>
      </c>
      <c r="AQ138">
        <v>0</v>
      </c>
      <c r="AR138" s="6" t="s">
        <v>16997</v>
      </c>
      <c r="AS138" s="6" t="s">
        <v>16955</v>
      </c>
      <c r="AT138" s="6" t="s">
        <v>16947</v>
      </c>
      <c r="AU138">
        <v>0</v>
      </c>
      <c r="AV138">
        <v>0</v>
      </c>
      <c r="AW138" s="6" t="s">
        <v>16956</v>
      </c>
      <c r="AX138" s="6" t="s">
        <v>17237</v>
      </c>
      <c r="AY138" s="6" t="s">
        <v>16765</v>
      </c>
      <c r="AZ138" s="6" t="s">
        <v>16958</v>
      </c>
      <c r="BA138" s="6" t="s">
        <v>16765</v>
      </c>
      <c r="BB138" s="6" t="s">
        <v>16959</v>
      </c>
      <c r="BC138" s="6" t="s">
        <v>16765</v>
      </c>
      <c r="BD138" s="6" t="s">
        <v>16960</v>
      </c>
      <c r="BE138" s="6" t="s">
        <v>16961</v>
      </c>
      <c r="BF138" s="6" t="s">
        <v>13575</v>
      </c>
      <c r="BG138" s="6" t="s">
        <v>13575</v>
      </c>
      <c r="BH138" s="6" t="s">
        <v>16959</v>
      </c>
      <c r="BI138">
        <v>0</v>
      </c>
      <c r="BJ138" s="6" t="s">
        <v>16958</v>
      </c>
      <c r="BK138">
        <v>0</v>
      </c>
      <c r="BL138" s="6" t="s">
        <v>315</v>
      </c>
      <c r="BM138" s="56">
        <f>COUNTIF($B$2:B138,B138)</f>
        <v>1</v>
      </c>
      <c r="BN138" s="6" t="str">
        <f t="shared" si="2"/>
        <v>1903-1</v>
      </c>
    </row>
    <row r="139" spans="1:66" x14ac:dyDescent="0.25">
      <c r="A139">
        <v>1</v>
      </c>
      <c r="B139">
        <v>1903</v>
      </c>
      <c r="C139" s="6" t="s">
        <v>17235</v>
      </c>
      <c r="D139">
        <v>5</v>
      </c>
      <c r="E139">
        <v>1</v>
      </c>
      <c r="F139">
        <v>10</v>
      </c>
      <c r="G139">
        <v>108</v>
      </c>
      <c r="H139" s="6" t="s">
        <v>16994</v>
      </c>
      <c r="I139">
        <v>1</v>
      </c>
      <c r="J139">
        <v>578336</v>
      </c>
      <c r="K139">
        <v>6</v>
      </c>
      <c r="L139" s="55">
        <v>43355</v>
      </c>
      <c r="M139" s="6" t="s">
        <v>16765</v>
      </c>
      <c r="N139" s="55">
        <v>44628</v>
      </c>
      <c r="O139">
        <v>118750</v>
      </c>
      <c r="P139" s="6" t="s">
        <v>16767</v>
      </c>
      <c r="Q139" s="6" t="s">
        <v>17238</v>
      </c>
      <c r="R139">
        <v>1</v>
      </c>
      <c r="S139">
        <v>0</v>
      </c>
      <c r="T139">
        <v>-1</v>
      </c>
      <c r="U139">
        <v>1803.8</v>
      </c>
      <c r="V139" s="6" t="s">
        <v>16945</v>
      </c>
      <c r="W139" s="6" t="s">
        <v>16946</v>
      </c>
      <c r="X139" s="55">
        <v>44664</v>
      </c>
      <c r="Y139">
        <v>0</v>
      </c>
      <c r="Z139">
        <v>0</v>
      </c>
      <c r="AA139" s="6" t="s">
        <v>16765</v>
      </c>
      <c r="AB139" s="6" t="s">
        <v>16947</v>
      </c>
      <c r="AD139" s="6" t="s">
        <v>16948</v>
      </c>
      <c r="AE139">
        <v>49603</v>
      </c>
      <c r="AF139">
        <v>19634</v>
      </c>
      <c r="AG139" s="6" t="s">
        <v>16949</v>
      </c>
      <c r="AH139" s="6" t="s">
        <v>16950</v>
      </c>
      <c r="AI139" s="6" t="s">
        <v>16951</v>
      </c>
      <c r="AJ139" s="6" t="s">
        <v>16765</v>
      </c>
      <c r="AK139" s="6" t="s">
        <v>16765</v>
      </c>
      <c r="AL139" s="6" t="s">
        <v>16765</v>
      </c>
      <c r="AM139" s="6" t="s">
        <v>16952</v>
      </c>
      <c r="AN139">
        <v>0</v>
      </c>
      <c r="AO139" s="55">
        <v>44664</v>
      </c>
      <c r="AP139" s="6" t="s">
        <v>16953</v>
      </c>
      <c r="AQ139">
        <v>0</v>
      </c>
      <c r="AR139" s="6" t="s">
        <v>16954</v>
      </c>
      <c r="AS139" s="6" t="s">
        <v>16955</v>
      </c>
      <c r="AT139" s="6" t="s">
        <v>16947</v>
      </c>
      <c r="AU139">
        <v>0</v>
      </c>
      <c r="AV139">
        <v>0</v>
      </c>
      <c r="AW139" s="6" t="s">
        <v>16956</v>
      </c>
      <c r="AX139" s="6" t="s">
        <v>17239</v>
      </c>
      <c r="AY139" s="6" t="s">
        <v>16765</v>
      </c>
      <c r="AZ139" s="6" t="s">
        <v>16958</v>
      </c>
      <c r="BA139" s="6" t="s">
        <v>16765</v>
      </c>
      <c r="BB139" s="6" t="s">
        <v>16959</v>
      </c>
      <c r="BC139" s="6" t="s">
        <v>16765</v>
      </c>
      <c r="BD139" s="6" t="s">
        <v>16960</v>
      </c>
      <c r="BE139" s="6" t="s">
        <v>16961</v>
      </c>
      <c r="BF139" s="6" t="s">
        <v>13575</v>
      </c>
      <c r="BG139" s="6" t="s">
        <v>13575</v>
      </c>
      <c r="BH139" s="6" t="s">
        <v>16959</v>
      </c>
      <c r="BI139">
        <v>0</v>
      </c>
      <c r="BJ139" s="6" t="s">
        <v>16958</v>
      </c>
      <c r="BK139">
        <v>0</v>
      </c>
      <c r="BL139" s="6" t="s">
        <v>315</v>
      </c>
      <c r="BM139" s="56">
        <f>COUNTIF($B$2:B139,B139)</f>
        <v>2</v>
      </c>
      <c r="BN139" s="6" t="str">
        <f t="shared" si="2"/>
        <v>1903-2</v>
      </c>
    </row>
    <row r="140" spans="1:66" x14ac:dyDescent="0.25">
      <c r="A140">
        <v>1</v>
      </c>
      <c r="B140">
        <v>1903</v>
      </c>
      <c r="C140" s="6" t="s">
        <v>17235</v>
      </c>
      <c r="D140">
        <v>5</v>
      </c>
      <c r="E140">
        <v>1</v>
      </c>
      <c r="F140">
        <v>10</v>
      </c>
      <c r="G140">
        <v>108</v>
      </c>
      <c r="H140" s="6" t="s">
        <v>16994</v>
      </c>
      <c r="I140">
        <v>1</v>
      </c>
      <c r="J140">
        <v>288595</v>
      </c>
      <c r="K140">
        <v>6</v>
      </c>
      <c r="L140" s="55">
        <v>42849</v>
      </c>
      <c r="M140" s="6" t="s">
        <v>16765</v>
      </c>
      <c r="N140" s="55">
        <v>44628</v>
      </c>
      <c r="O140">
        <v>628699</v>
      </c>
      <c r="P140" s="6" t="s">
        <v>16777</v>
      </c>
      <c r="Q140" s="6" t="s">
        <v>17240</v>
      </c>
      <c r="R140">
        <v>1</v>
      </c>
      <c r="S140">
        <v>0</v>
      </c>
      <c r="T140">
        <v>-1</v>
      </c>
      <c r="U140">
        <v>1687</v>
      </c>
      <c r="V140" s="6" t="s">
        <v>16945</v>
      </c>
      <c r="W140" s="6" t="s">
        <v>16946</v>
      </c>
      <c r="X140" s="55">
        <v>44664</v>
      </c>
      <c r="Y140">
        <v>0</v>
      </c>
      <c r="Z140">
        <v>0</v>
      </c>
      <c r="AA140" s="6" t="s">
        <v>16765</v>
      </c>
      <c r="AB140" s="6" t="s">
        <v>16947</v>
      </c>
      <c r="AD140" s="6" t="s">
        <v>16948</v>
      </c>
      <c r="AE140">
        <v>46149</v>
      </c>
      <c r="AF140">
        <v>42085</v>
      </c>
      <c r="AG140" s="6" t="s">
        <v>16949</v>
      </c>
      <c r="AH140" s="6" t="s">
        <v>16950</v>
      </c>
      <c r="AI140" s="6" t="s">
        <v>16951</v>
      </c>
      <c r="AJ140" s="6" t="s">
        <v>16765</v>
      </c>
      <c r="AK140" s="6" t="s">
        <v>16765</v>
      </c>
      <c r="AL140" s="6" t="s">
        <v>16765</v>
      </c>
      <c r="AM140" s="6" t="s">
        <v>16952</v>
      </c>
      <c r="AN140">
        <v>0</v>
      </c>
      <c r="AO140" s="55">
        <v>44664</v>
      </c>
      <c r="AP140" s="6" t="s">
        <v>16953</v>
      </c>
      <c r="AQ140">
        <v>0</v>
      </c>
      <c r="AR140" s="6" t="s">
        <v>16997</v>
      </c>
      <c r="AS140" s="6" t="s">
        <v>16955</v>
      </c>
      <c r="AT140" s="6" t="s">
        <v>16947</v>
      </c>
      <c r="AU140">
        <v>0</v>
      </c>
      <c r="AV140">
        <v>0</v>
      </c>
      <c r="AW140" s="6" t="s">
        <v>16956</v>
      </c>
      <c r="AX140" s="6" t="s">
        <v>17074</v>
      </c>
      <c r="AY140" s="6" t="s">
        <v>16765</v>
      </c>
      <c r="AZ140" s="6" t="s">
        <v>16958</v>
      </c>
      <c r="BA140" s="6" t="s">
        <v>16765</v>
      </c>
      <c r="BB140" s="6" t="s">
        <v>16959</v>
      </c>
      <c r="BC140" s="6" t="s">
        <v>16765</v>
      </c>
      <c r="BD140" s="6" t="s">
        <v>16960</v>
      </c>
      <c r="BE140" s="6" t="s">
        <v>16961</v>
      </c>
      <c r="BF140" s="6" t="s">
        <v>13575</v>
      </c>
      <c r="BG140" s="6" t="s">
        <v>13575</v>
      </c>
      <c r="BH140" s="6" t="s">
        <v>16959</v>
      </c>
      <c r="BI140">
        <v>0</v>
      </c>
      <c r="BJ140" s="6" t="s">
        <v>16958</v>
      </c>
      <c r="BK140">
        <v>0</v>
      </c>
      <c r="BL140" s="6" t="s">
        <v>315</v>
      </c>
      <c r="BM140" s="56">
        <f>COUNTIF($B$2:B140,B140)</f>
        <v>3</v>
      </c>
      <c r="BN140" s="6" t="str">
        <f t="shared" si="2"/>
        <v>1903-3</v>
      </c>
    </row>
    <row r="141" spans="1:66" x14ac:dyDescent="0.25">
      <c r="A141">
        <v>1</v>
      </c>
      <c r="B141">
        <v>1907</v>
      </c>
      <c r="C141" s="6" t="s">
        <v>17241</v>
      </c>
      <c r="D141">
        <v>5</v>
      </c>
      <c r="E141">
        <v>1</v>
      </c>
      <c r="F141">
        <v>10</v>
      </c>
      <c r="G141">
        <v>109</v>
      </c>
      <c r="H141" s="6" t="s">
        <v>16963</v>
      </c>
      <c r="I141">
        <v>1</v>
      </c>
      <c r="J141">
        <v>483950</v>
      </c>
      <c r="K141">
        <v>1</v>
      </c>
      <c r="L141" s="55">
        <v>40394</v>
      </c>
      <c r="M141" s="6" t="s">
        <v>16765</v>
      </c>
      <c r="N141" s="55">
        <v>44825</v>
      </c>
      <c r="O141">
        <v>118784</v>
      </c>
      <c r="P141" s="6" t="s">
        <v>16764</v>
      </c>
      <c r="Q141" s="6" t="s">
        <v>17242</v>
      </c>
      <c r="R141">
        <v>1</v>
      </c>
      <c r="S141">
        <v>0</v>
      </c>
      <c r="T141">
        <v>-1</v>
      </c>
      <c r="U141">
        <v>1651</v>
      </c>
      <c r="V141" s="6" t="s">
        <v>16945</v>
      </c>
      <c r="W141" s="6" t="s">
        <v>16946</v>
      </c>
      <c r="X141" s="55">
        <v>44663</v>
      </c>
      <c r="Y141">
        <v>10000</v>
      </c>
      <c r="Z141">
        <v>0</v>
      </c>
      <c r="AA141" s="6" t="s">
        <v>16765</v>
      </c>
      <c r="AB141" s="6" t="s">
        <v>16947</v>
      </c>
      <c r="AD141" s="6" t="s">
        <v>17243</v>
      </c>
      <c r="AE141">
        <v>13663</v>
      </c>
      <c r="AF141">
        <v>10518</v>
      </c>
      <c r="AG141" s="6" t="s">
        <v>16949</v>
      </c>
      <c r="AH141" s="6" t="s">
        <v>16950</v>
      </c>
      <c r="AI141" s="6" t="s">
        <v>16951</v>
      </c>
      <c r="AJ141" s="6" t="s">
        <v>16765</v>
      </c>
      <c r="AK141" s="6" t="s">
        <v>16765</v>
      </c>
      <c r="AL141" s="6" t="s">
        <v>16765</v>
      </c>
      <c r="AM141" s="6" t="s">
        <v>16952</v>
      </c>
      <c r="AN141">
        <v>0</v>
      </c>
      <c r="AO141" s="55">
        <v>44663</v>
      </c>
      <c r="AP141" s="6" t="s">
        <v>16953</v>
      </c>
      <c r="AQ141">
        <v>0</v>
      </c>
      <c r="AR141" s="6" t="s">
        <v>16954</v>
      </c>
      <c r="AS141" s="6" t="s">
        <v>16955</v>
      </c>
      <c r="AT141" s="6" t="s">
        <v>16947</v>
      </c>
      <c r="AU141">
        <v>0</v>
      </c>
      <c r="AV141">
        <v>0</v>
      </c>
      <c r="AW141" s="6" t="s">
        <v>16956</v>
      </c>
      <c r="AX141" s="6" t="s">
        <v>17244</v>
      </c>
      <c r="AY141" s="6" t="s">
        <v>16765</v>
      </c>
      <c r="AZ141" s="6" t="s">
        <v>16958</v>
      </c>
      <c r="BA141" s="6" t="s">
        <v>16765</v>
      </c>
      <c r="BB141" s="6" t="s">
        <v>16959</v>
      </c>
      <c r="BC141" s="6" t="s">
        <v>16765</v>
      </c>
      <c r="BD141" s="6" t="s">
        <v>16960</v>
      </c>
      <c r="BE141" s="6" t="s">
        <v>16961</v>
      </c>
      <c r="BF141" s="6" t="s">
        <v>13575</v>
      </c>
      <c r="BG141" s="6" t="s">
        <v>13575</v>
      </c>
      <c r="BH141" s="6" t="s">
        <v>16959</v>
      </c>
      <c r="BI141">
        <v>0</v>
      </c>
      <c r="BJ141" s="6" t="s">
        <v>16958</v>
      </c>
      <c r="BK141">
        <v>0</v>
      </c>
      <c r="BL141" s="6" t="s">
        <v>315</v>
      </c>
      <c r="BM141" s="56">
        <f>COUNTIF($B$2:B141,B141)</f>
        <v>1</v>
      </c>
      <c r="BN141" s="6" t="str">
        <f t="shared" si="2"/>
        <v>1907-1</v>
      </c>
    </row>
    <row r="142" spans="1:66" x14ac:dyDescent="0.25">
      <c r="A142">
        <v>1</v>
      </c>
      <c r="B142">
        <v>1907</v>
      </c>
      <c r="C142" s="6" t="s">
        <v>17241</v>
      </c>
      <c r="D142">
        <v>5</v>
      </c>
      <c r="E142">
        <v>1</v>
      </c>
      <c r="F142">
        <v>10</v>
      </c>
      <c r="G142">
        <v>109</v>
      </c>
      <c r="H142" s="6" t="s">
        <v>16963</v>
      </c>
      <c r="I142">
        <v>1</v>
      </c>
      <c r="J142">
        <v>213774</v>
      </c>
      <c r="K142">
        <v>5</v>
      </c>
      <c r="L142" s="55">
        <v>41349</v>
      </c>
      <c r="M142" s="6" t="s">
        <v>16765</v>
      </c>
      <c r="N142" s="55">
        <v>109574</v>
      </c>
      <c r="O142">
        <v>188005</v>
      </c>
      <c r="P142" s="6" t="s">
        <v>16774</v>
      </c>
      <c r="Q142" s="6" t="s">
        <v>16973</v>
      </c>
      <c r="R142">
        <v>4</v>
      </c>
      <c r="S142">
        <v>0</v>
      </c>
      <c r="T142">
        <v>-4</v>
      </c>
      <c r="U142">
        <v>169.6</v>
      </c>
      <c r="V142" s="6" t="s">
        <v>16999</v>
      </c>
      <c r="W142" s="6" t="s">
        <v>16946</v>
      </c>
      <c r="X142" s="55">
        <v>44663</v>
      </c>
      <c r="Y142">
        <v>10000</v>
      </c>
      <c r="Z142">
        <v>0</v>
      </c>
      <c r="AA142" s="6" t="s">
        <v>16765</v>
      </c>
      <c r="AB142" s="6" t="s">
        <v>16947</v>
      </c>
      <c r="AD142" s="6" t="s">
        <v>16765</v>
      </c>
      <c r="AE142">
        <v>26246</v>
      </c>
      <c r="AF142">
        <v>22320</v>
      </c>
      <c r="AG142" s="6" t="s">
        <v>16973</v>
      </c>
      <c r="AH142" s="6" t="s">
        <v>16950</v>
      </c>
      <c r="AI142" s="6" t="s">
        <v>16951</v>
      </c>
      <c r="AJ142" s="6" t="s">
        <v>16765</v>
      </c>
      <c r="AK142" s="6" t="s">
        <v>16765</v>
      </c>
      <c r="AL142" s="6" t="s">
        <v>16765</v>
      </c>
      <c r="AM142" s="6" t="s">
        <v>16952</v>
      </c>
      <c r="AN142">
        <v>0</v>
      </c>
      <c r="AO142" s="55">
        <v>44663</v>
      </c>
      <c r="AP142" s="6" t="s">
        <v>17000</v>
      </c>
      <c r="AQ142">
        <v>0</v>
      </c>
      <c r="AR142" s="6" t="s">
        <v>17001</v>
      </c>
      <c r="AS142" s="6" t="s">
        <v>17002</v>
      </c>
      <c r="AT142" s="6" t="s">
        <v>16947</v>
      </c>
      <c r="AU142">
        <v>0</v>
      </c>
      <c r="AV142">
        <v>0</v>
      </c>
      <c r="AW142" s="6" t="s">
        <v>16956</v>
      </c>
      <c r="AX142" s="6" t="s">
        <v>17245</v>
      </c>
      <c r="AY142" s="6" t="s">
        <v>16765</v>
      </c>
      <c r="AZ142" s="6" t="s">
        <v>16958</v>
      </c>
      <c r="BA142" s="6" t="s">
        <v>16765</v>
      </c>
      <c r="BB142" s="6" t="s">
        <v>16959</v>
      </c>
      <c r="BC142" s="6" t="s">
        <v>16765</v>
      </c>
      <c r="BD142" s="6" t="s">
        <v>16960</v>
      </c>
      <c r="BE142" s="6" t="s">
        <v>16961</v>
      </c>
      <c r="BF142" s="6" t="s">
        <v>13575</v>
      </c>
      <c r="BG142" s="6" t="s">
        <v>13575</v>
      </c>
      <c r="BH142" s="6" t="s">
        <v>16959</v>
      </c>
      <c r="BI142">
        <v>0</v>
      </c>
      <c r="BJ142" s="6" t="s">
        <v>16958</v>
      </c>
      <c r="BK142">
        <v>0</v>
      </c>
      <c r="BL142" s="6" t="s">
        <v>315</v>
      </c>
      <c r="BM142" s="56">
        <f>COUNTIF($B$2:B142,B142)</f>
        <v>2</v>
      </c>
      <c r="BN142" s="6" t="str">
        <f t="shared" si="2"/>
        <v>1907-2</v>
      </c>
    </row>
    <row r="143" spans="1:66" x14ac:dyDescent="0.25">
      <c r="A143">
        <v>1</v>
      </c>
      <c r="B143">
        <v>1916</v>
      </c>
      <c r="C143" s="6" t="s">
        <v>17246</v>
      </c>
      <c r="D143">
        <v>5</v>
      </c>
      <c r="E143">
        <v>3</v>
      </c>
      <c r="F143">
        <v>30</v>
      </c>
      <c r="G143">
        <v>309</v>
      </c>
      <c r="H143" s="6" t="s">
        <v>16994</v>
      </c>
      <c r="I143">
        <v>1</v>
      </c>
      <c r="J143">
        <v>172781</v>
      </c>
      <c r="K143">
        <v>7</v>
      </c>
      <c r="L143" s="55">
        <v>44483</v>
      </c>
      <c r="M143" s="6" t="s">
        <v>16765</v>
      </c>
      <c r="N143" s="55">
        <v>44847</v>
      </c>
      <c r="O143">
        <v>118724</v>
      </c>
      <c r="P143" s="6" t="s">
        <v>16773</v>
      </c>
      <c r="Q143" s="6" t="s">
        <v>17247</v>
      </c>
      <c r="R143">
        <v>1</v>
      </c>
      <c r="S143">
        <v>0</v>
      </c>
      <c r="T143">
        <v>-1</v>
      </c>
      <c r="U143">
        <v>1141.5899999999999</v>
      </c>
      <c r="V143" s="6" t="s">
        <v>16945</v>
      </c>
      <c r="W143" s="6" t="s">
        <v>16946</v>
      </c>
      <c r="X143" s="55">
        <v>44664</v>
      </c>
      <c r="Y143">
        <v>0</v>
      </c>
      <c r="Z143">
        <v>0</v>
      </c>
      <c r="AA143" s="6" t="s">
        <v>16765</v>
      </c>
      <c r="AB143" s="6" t="s">
        <v>16947</v>
      </c>
      <c r="AD143" s="6" t="s">
        <v>16948</v>
      </c>
      <c r="AE143">
        <v>53621</v>
      </c>
      <c r="AF143">
        <v>48436</v>
      </c>
      <c r="AG143" s="6" t="s">
        <v>16949</v>
      </c>
      <c r="AH143" s="6" t="s">
        <v>16950</v>
      </c>
      <c r="AI143" s="6" t="s">
        <v>16951</v>
      </c>
      <c r="AJ143" s="6" t="s">
        <v>16765</v>
      </c>
      <c r="AK143" s="6" t="s">
        <v>16765</v>
      </c>
      <c r="AL143" s="6" t="s">
        <v>16765</v>
      </c>
      <c r="AM143" s="6" t="s">
        <v>16952</v>
      </c>
      <c r="AN143">
        <v>0</v>
      </c>
      <c r="AO143" s="55">
        <v>44664</v>
      </c>
      <c r="AP143" s="6" t="s">
        <v>16953</v>
      </c>
      <c r="AQ143">
        <v>0</v>
      </c>
      <c r="AR143" s="6" t="s">
        <v>16997</v>
      </c>
      <c r="AS143" s="6" t="s">
        <v>16955</v>
      </c>
      <c r="AT143" s="6" t="s">
        <v>16947</v>
      </c>
      <c r="AU143">
        <v>0</v>
      </c>
      <c r="AV143">
        <v>0</v>
      </c>
      <c r="AW143" s="6" t="s">
        <v>16956</v>
      </c>
      <c r="AX143" s="6" t="s">
        <v>16765</v>
      </c>
      <c r="AY143" s="6" t="s">
        <v>16765</v>
      </c>
      <c r="AZ143" s="6" t="s">
        <v>16958</v>
      </c>
      <c r="BA143" s="6" t="s">
        <v>16765</v>
      </c>
      <c r="BB143" s="6" t="s">
        <v>16959</v>
      </c>
      <c r="BC143" s="6" t="s">
        <v>16765</v>
      </c>
      <c r="BD143" s="6" t="s">
        <v>16960</v>
      </c>
      <c r="BE143" s="6" t="s">
        <v>16961</v>
      </c>
      <c r="BF143" s="6" t="s">
        <v>13575</v>
      </c>
      <c r="BG143" s="6" t="s">
        <v>13575</v>
      </c>
      <c r="BH143" s="6" t="s">
        <v>16959</v>
      </c>
      <c r="BI143">
        <v>0</v>
      </c>
      <c r="BJ143" s="6" t="s">
        <v>16958</v>
      </c>
      <c r="BK143">
        <v>0</v>
      </c>
      <c r="BL143" s="6" t="s">
        <v>315</v>
      </c>
      <c r="BM143" s="56">
        <f>COUNTIF($B$2:B143,B143)</f>
        <v>1</v>
      </c>
      <c r="BN143" s="6" t="str">
        <f t="shared" si="2"/>
        <v>1916-1</v>
      </c>
    </row>
    <row r="144" spans="1:66" x14ac:dyDescent="0.25">
      <c r="A144">
        <v>1</v>
      </c>
      <c r="B144">
        <v>1916</v>
      </c>
      <c r="C144" s="6" t="s">
        <v>17246</v>
      </c>
      <c r="D144">
        <v>5</v>
      </c>
      <c r="E144">
        <v>3</v>
      </c>
      <c r="F144">
        <v>30</v>
      </c>
      <c r="G144">
        <v>309</v>
      </c>
      <c r="H144" s="6" t="s">
        <v>16994</v>
      </c>
      <c r="I144">
        <v>1</v>
      </c>
      <c r="J144">
        <v>965021</v>
      </c>
      <c r="K144">
        <v>5</v>
      </c>
      <c r="L144" s="55">
        <v>42303</v>
      </c>
      <c r="M144" s="6" t="s">
        <v>16765</v>
      </c>
      <c r="N144" s="55">
        <v>44628</v>
      </c>
      <c r="O144">
        <v>118784</v>
      </c>
      <c r="P144" s="6" t="s">
        <v>16764</v>
      </c>
      <c r="Q144" s="6" t="s">
        <v>17248</v>
      </c>
      <c r="R144">
        <v>1</v>
      </c>
      <c r="S144">
        <v>0</v>
      </c>
      <c r="T144">
        <v>-1</v>
      </c>
      <c r="U144">
        <v>1651</v>
      </c>
      <c r="V144" s="6" t="s">
        <v>16945</v>
      </c>
      <c r="W144" s="6" t="s">
        <v>16946</v>
      </c>
      <c r="X144" s="55">
        <v>44664</v>
      </c>
      <c r="Y144">
        <v>0</v>
      </c>
      <c r="Z144">
        <v>0</v>
      </c>
      <c r="AA144" s="6" t="s">
        <v>16765</v>
      </c>
      <c r="AB144" s="6" t="s">
        <v>16947</v>
      </c>
      <c r="AD144" s="6" t="s">
        <v>16948</v>
      </c>
      <c r="AE144">
        <v>42059</v>
      </c>
      <c r="AF144">
        <v>39204</v>
      </c>
      <c r="AG144" s="6" t="s">
        <v>16949</v>
      </c>
      <c r="AH144" s="6" t="s">
        <v>16950</v>
      </c>
      <c r="AI144" s="6" t="s">
        <v>16951</v>
      </c>
      <c r="AJ144" s="6" t="s">
        <v>16765</v>
      </c>
      <c r="AK144" s="6" t="s">
        <v>16765</v>
      </c>
      <c r="AL144" s="6" t="s">
        <v>16765</v>
      </c>
      <c r="AM144" s="6" t="s">
        <v>16952</v>
      </c>
      <c r="AN144">
        <v>0</v>
      </c>
      <c r="AO144" s="55">
        <v>44664</v>
      </c>
      <c r="AP144" s="6" t="s">
        <v>16953</v>
      </c>
      <c r="AQ144">
        <v>0</v>
      </c>
      <c r="AR144" s="6" t="s">
        <v>16954</v>
      </c>
      <c r="AS144" s="6" t="s">
        <v>16955</v>
      </c>
      <c r="AT144" s="6" t="s">
        <v>16947</v>
      </c>
      <c r="AU144">
        <v>0</v>
      </c>
      <c r="AV144">
        <v>0</v>
      </c>
      <c r="AW144" s="6" t="s">
        <v>16956</v>
      </c>
      <c r="AX144" s="6" t="s">
        <v>17249</v>
      </c>
      <c r="AY144" s="6" t="s">
        <v>16765</v>
      </c>
      <c r="AZ144" s="6" t="s">
        <v>16958</v>
      </c>
      <c r="BA144" s="6" t="s">
        <v>16765</v>
      </c>
      <c r="BB144" s="6" t="s">
        <v>16959</v>
      </c>
      <c r="BC144" s="6" t="s">
        <v>16765</v>
      </c>
      <c r="BD144" s="6" t="s">
        <v>16960</v>
      </c>
      <c r="BE144" s="6" t="s">
        <v>16961</v>
      </c>
      <c r="BF144" s="6" t="s">
        <v>13575</v>
      </c>
      <c r="BG144" s="6" t="s">
        <v>13575</v>
      </c>
      <c r="BH144" s="6" t="s">
        <v>16959</v>
      </c>
      <c r="BI144">
        <v>0</v>
      </c>
      <c r="BJ144" s="6" t="s">
        <v>16958</v>
      </c>
      <c r="BK144">
        <v>0</v>
      </c>
      <c r="BL144" s="6" t="s">
        <v>315</v>
      </c>
      <c r="BM144" s="56">
        <f>COUNTIF($B$2:B144,B144)</f>
        <v>2</v>
      </c>
      <c r="BN144" s="6" t="str">
        <f t="shared" si="2"/>
        <v>1916-2</v>
      </c>
    </row>
    <row r="145" spans="1:66" x14ac:dyDescent="0.25">
      <c r="A145">
        <v>1</v>
      </c>
      <c r="B145">
        <v>1916</v>
      </c>
      <c r="C145" s="6" t="s">
        <v>17246</v>
      </c>
      <c r="D145">
        <v>5</v>
      </c>
      <c r="E145">
        <v>3</v>
      </c>
      <c r="F145">
        <v>30</v>
      </c>
      <c r="G145">
        <v>309</v>
      </c>
      <c r="H145" s="6" t="s">
        <v>16994</v>
      </c>
      <c r="I145">
        <v>1</v>
      </c>
      <c r="J145">
        <v>392362</v>
      </c>
      <c r="K145">
        <v>6</v>
      </c>
      <c r="L145" s="55">
        <v>43024</v>
      </c>
      <c r="M145" s="6" t="s">
        <v>16765</v>
      </c>
      <c r="N145" s="55">
        <v>44628</v>
      </c>
      <c r="O145">
        <v>286521</v>
      </c>
      <c r="P145" s="6" t="s">
        <v>16788</v>
      </c>
      <c r="Q145" s="6" t="s">
        <v>16973</v>
      </c>
      <c r="R145">
        <v>1</v>
      </c>
      <c r="S145">
        <v>0</v>
      </c>
      <c r="T145">
        <v>-1</v>
      </c>
      <c r="U145">
        <v>1374</v>
      </c>
      <c r="V145" s="6" t="s">
        <v>16974</v>
      </c>
      <c r="W145" s="6" t="s">
        <v>16946</v>
      </c>
      <c r="X145" s="55">
        <v>44664</v>
      </c>
      <c r="Y145">
        <v>0</v>
      </c>
      <c r="Z145">
        <v>0</v>
      </c>
      <c r="AA145" s="6" t="s">
        <v>16765</v>
      </c>
      <c r="AB145" s="6" t="s">
        <v>16947</v>
      </c>
      <c r="AD145" s="6" t="s">
        <v>16765</v>
      </c>
      <c r="AE145">
        <v>47372</v>
      </c>
      <c r="AF145">
        <v>43136</v>
      </c>
      <c r="AG145" s="6" t="s">
        <v>16973</v>
      </c>
      <c r="AH145" s="6" t="s">
        <v>16950</v>
      </c>
      <c r="AI145" s="6" t="s">
        <v>16951</v>
      </c>
      <c r="AJ145" s="6" t="s">
        <v>16765</v>
      </c>
      <c r="AK145" s="6" t="s">
        <v>16765</v>
      </c>
      <c r="AL145" s="6" t="s">
        <v>16765</v>
      </c>
      <c r="AM145" s="6" t="s">
        <v>16952</v>
      </c>
      <c r="AN145">
        <v>0</v>
      </c>
      <c r="AO145" s="55">
        <v>44664</v>
      </c>
      <c r="AP145" s="6" t="s">
        <v>16953</v>
      </c>
      <c r="AQ145">
        <v>0</v>
      </c>
      <c r="AR145" s="6" t="s">
        <v>16975</v>
      </c>
      <c r="AS145" s="6" t="s">
        <v>16955</v>
      </c>
      <c r="AT145" s="6" t="s">
        <v>16947</v>
      </c>
      <c r="AU145">
        <v>0</v>
      </c>
      <c r="AV145">
        <v>0</v>
      </c>
      <c r="AW145" s="6" t="s">
        <v>16956</v>
      </c>
      <c r="AX145" s="6" t="s">
        <v>17250</v>
      </c>
      <c r="AY145" s="6" t="s">
        <v>16765</v>
      </c>
      <c r="AZ145" s="6" t="s">
        <v>16958</v>
      </c>
      <c r="BA145" s="6" t="s">
        <v>16765</v>
      </c>
      <c r="BB145" s="6" t="s">
        <v>16959</v>
      </c>
      <c r="BC145" s="6" t="s">
        <v>16765</v>
      </c>
      <c r="BD145" s="6" t="s">
        <v>16960</v>
      </c>
      <c r="BE145" s="6" t="s">
        <v>16961</v>
      </c>
      <c r="BF145" s="6" t="s">
        <v>13575</v>
      </c>
      <c r="BG145" s="6" t="s">
        <v>13575</v>
      </c>
      <c r="BH145" s="6" t="s">
        <v>16959</v>
      </c>
      <c r="BI145">
        <v>0</v>
      </c>
      <c r="BJ145" s="6" t="s">
        <v>16958</v>
      </c>
      <c r="BK145">
        <v>0</v>
      </c>
      <c r="BL145" s="6" t="s">
        <v>315</v>
      </c>
      <c r="BM145" s="56">
        <f>COUNTIF($B$2:B145,B145)</f>
        <v>3</v>
      </c>
      <c r="BN145" s="6" t="str">
        <f t="shared" si="2"/>
        <v>1916-3</v>
      </c>
    </row>
    <row r="146" spans="1:66" x14ac:dyDescent="0.25">
      <c r="A146">
        <v>1</v>
      </c>
      <c r="B146">
        <v>1923</v>
      </c>
      <c r="C146" s="6" t="s">
        <v>17251</v>
      </c>
      <c r="D146">
        <v>5</v>
      </c>
      <c r="E146">
        <v>1</v>
      </c>
      <c r="F146">
        <v>10</v>
      </c>
      <c r="G146">
        <v>109</v>
      </c>
      <c r="H146" s="6" t="s">
        <v>16963</v>
      </c>
      <c r="I146">
        <v>1</v>
      </c>
      <c r="J146">
        <v>155797</v>
      </c>
      <c r="K146">
        <v>7</v>
      </c>
      <c r="L146" s="55">
        <v>44454</v>
      </c>
      <c r="M146" s="6" t="s">
        <v>16765</v>
      </c>
      <c r="N146" s="55">
        <v>44736</v>
      </c>
      <c r="O146">
        <v>118788</v>
      </c>
      <c r="P146" s="6" t="s">
        <v>16787</v>
      </c>
      <c r="Q146" s="6" t="s">
        <v>17252</v>
      </c>
      <c r="R146">
        <v>1</v>
      </c>
      <c r="S146">
        <v>0</v>
      </c>
      <c r="T146">
        <v>-1</v>
      </c>
      <c r="U146">
        <v>2572.9499999999998</v>
      </c>
      <c r="V146" s="6" t="s">
        <v>16945</v>
      </c>
      <c r="W146" s="6" t="s">
        <v>16946</v>
      </c>
      <c r="X146" s="55">
        <v>44663</v>
      </c>
      <c r="Y146">
        <v>0</v>
      </c>
      <c r="Z146">
        <v>0</v>
      </c>
      <c r="AA146" s="6" t="s">
        <v>16765</v>
      </c>
      <c r="AB146" s="6" t="s">
        <v>16947</v>
      </c>
      <c r="AD146" s="6" t="s">
        <v>16948</v>
      </c>
      <c r="AE146">
        <v>53509</v>
      </c>
      <c r="AF146">
        <v>48343</v>
      </c>
      <c r="AG146" s="6" t="s">
        <v>16949</v>
      </c>
      <c r="AH146" s="6" t="s">
        <v>16950</v>
      </c>
      <c r="AI146" s="6" t="s">
        <v>16951</v>
      </c>
      <c r="AJ146" s="6" t="s">
        <v>16765</v>
      </c>
      <c r="AK146" s="6" t="s">
        <v>16765</v>
      </c>
      <c r="AL146" s="6" t="s">
        <v>16765</v>
      </c>
      <c r="AM146" s="6" t="s">
        <v>16952</v>
      </c>
      <c r="AN146">
        <v>0</v>
      </c>
      <c r="AO146" s="55">
        <v>44663</v>
      </c>
      <c r="AP146" s="6" t="s">
        <v>16953</v>
      </c>
      <c r="AQ146">
        <v>0</v>
      </c>
      <c r="AR146" s="6" t="s">
        <v>16954</v>
      </c>
      <c r="AS146" s="6" t="s">
        <v>16955</v>
      </c>
      <c r="AT146" s="6" t="s">
        <v>16947</v>
      </c>
      <c r="AU146">
        <v>0</v>
      </c>
      <c r="AV146">
        <v>0</v>
      </c>
      <c r="AW146" s="6" t="s">
        <v>16956</v>
      </c>
      <c r="AX146" s="6" t="s">
        <v>16765</v>
      </c>
      <c r="AY146" s="6" t="s">
        <v>16765</v>
      </c>
      <c r="AZ146" s="6" t="s">
        <v>16958</v>
      </c>
      <c r="BA146" s="6" t="s">
        <v>16765</v>
      </c>
      <c r="BB146" s="6" t="s">
        <v>16959</v>
      </c>
      <c r="BC146" s="6" t="s">
        <v>16765</v>
      </c>
      <c r="BD146" s="6" t="s">
        <v>16960</v>
      </c>
      <c r="BE146" s="6" t="s">
        <v>16961</v>
      </c>
      <c r="BF146" s="6" t="s">
        <v>13575</v>
      </c>
      <c r="BG146" s="6" t="s">
        <v>13575</v>
      </c>
      <c r="BH146" s="6" t="s">
        <v>16959</v>
      </c>
      <c r="BI146">
        <v>0</v>
      </c>
      <c r="BJ146" s="6" t="s">
        <v>16958</v>
      </c>
      <c r="BK146">
        <v>0</v>
      </c>
      <c r="BL146" s="6" t="s">
        <v>315</v>
      </c>
      <c r="BM146" s="56">
        <f>COUNTIF($B$2:B146,B146)</f>
        <v>1</v>
      </c>
      <c r="BN146" s="6" t="str">
        <f t="shared" si="2"/>
        <v>1923-1</v>
      </c>
    </row>
    <row r="147" spans="1:66" x14ac:dyDescent="0.25">
      <c r="A147">
        <v>1</v>
      </c>
      <c r="B147">
        <v>1923</v>
      </c>
      <c r="C147" s="6" t="s">
        <v>17251</v>
      </c>
      <c r="D147">
        <v>5</v>
      </c>
      <c r="E147">
        <v>1</v>
      </c>
      <c r="F147">
        <v>10</v>
      </c>
      <c r="G147">
        <v>109</v>
      </c>
      <c r="H147" s="6" t="s">
        <v>16963</v>
      </c>
      <c r="I147">
        <v>1</v>
      </c>
      <c r="J147">
        <v>74249</v>
      </c>
      <c r="K147">
        <v>7</v>
      </c>
      <c r="L147" s="55">
        <v>44300</v>
      </c>
      <c r="M147" s="6" t="s">
        <v>16765</v>
      </c>
      <c r="N147" s="55">
        <v>44736</v>
      </c>
      <c r="O147">
        <v>628699</v>
      </c>
      <c r="P147" s="6" t="s">
        <v>16777</v>
      </c>
      <c r="Q147" s="6" t="s">
        <v>17252</v>
      </c>
      <c r="R147">
        <v>1</v>
      </c>
      <c r="S147">
        <v>0</v>
      </c>
      <c r="T147">
        <v>-1</v>
      </c>
      <c r="U147">
        <v>1687</v>
      </c>
      <c r="V147" s="6" t="s">
        <v>16945</v>
      </c>
      <c r="W147" s="6" t="s">
        <v>16946</v>
      </c>
      <c r="X147" s="55">
        <v>44663</v>
      </c>
      <c r="Y147">
        <v>0</v>
      </c>
      <c r="Z147">
        <v>0</v>
      </c>
      <c r="AA147" s="6" t="s">
        <v>16765</v>
      </c>
      <c r="AB147" s="6" t="s">
        <v>16947</v>
      </c>
      <c r="AD147" s="6" t="s">
        <v>16948</v>
      </c>
      <c r="AE147">
        <v>53097</v>
      </c>
      <c r="AF147">
        <v>48000</v>
      </c>
      <c r="AG147" s="6" t="s">
        <v>16949</v>
      </c>
      <c r="AH147" s="6" t="s">
        <v>16950</v>
      </c>
      <c r="AI147" s="6" t="s">
        <v>16951</v>
      </c>
      <c r="AJ147" s="6" t="s">
        <v>16765</v>
      </c>
      <c r="AK147" s="6" t="s">
        <v>16765</v>
      </c>
      <c r="AL147" s="6" t="s">
        <v>16765</v>
      </c>
      <c r="AM147" s="6" t="s">
        <v>16952</v>
      </c>
      <c r="AN147">
        <v>0</v>
      </c>
      <c r="AO147" s="55">
        <v>44663</v>
      </c>
      <c r="AP147" s="6" t="s">
        <v>16953</v>
      </c>
      <c r="AQ147">
        <v>0</v>
      </c>
      <c r="AR147" s="6" t="s">
        <v>16997</v>
      </c>
      <c r="AS147" s="6" t="s">
        <v>16955</v>
      </c>
      <c r="AT147" s="6" t="s">
        <v>16947</v>
      </c>
      <c r="AU147">
        <v>0</v>
      </c>
      <c r="AV147">
        <v>0</v>
      </c>
      <c r="AW147" s="6" t="s">
        <v>16956</v>
      </c>
      <c r="AX147" s="6" t="s">
        <v>17253</v>
      </c>
      <c r="AY147" s="6" t="s">
        <v>16765</v>
      </c>
      <c r="AZ147" s="6" t="s">
        <v>16958</v>
      </c>
      <c r="BA147" s="6" t="s">
        <v>16765</v>
      </c>
      <c r="BB147" s="6" t="s">
        <v>16959</v>
      </c>
      <c r="BC147" s="6" t="s">
        <v>16765</v>
      </c>
      <c r="BD147" s="6" t="s">
        <v>16960</v>
      </c>
      <c r="BE147" s="6" t="s">
        <v>16961</v>
      </c>
      <c r="BF147" s="6" t="s">
        <v>13575</v>
      </c>
      <c r="BG147" s="6" t="s">
        <v>13575</v>
      </c>
      <c r="BH147" s="6" t="s">
        <v>16959</v>
      </c>
      <c r="BI147">
        <v>0</v>
      </c>
      <c r="BJ147" s="6" t="s">
        <v>16958</v>
      </c>
      <c r="BK147">
        <v>0</v>
      </c>
      <c r="BL147" s="6" t="s">
        <v>315</v>
      </c>
      <c r="BM147" s="56">
        <f>COUNTIF($B$2:B147,B147)</f>
        <v>2</v>
      </c>
      <c r="BN147" s="6" t="str">
        <f t="shared" si="2"/>
        <v>1923-2</v>
      </c>
    </row>
    <row r="148" spans="1:66" x14ac:dyDescent="0.25">
      <c r="A148">
        <v>1</v>
      </c>
      <c r="B148">
        <v>1971</v>
      </c>
      <c r="C148" s="6" t="s">
        <v>17254</v>
      </c>
      <c r="D148">
        <v>5</v>
      </c>
      <c r="E148">
        <v>3</v>
      </c>
      <c r="F148">
        <v>30</v>
      </c>
      <c r="G148">
        <v>307</v>
      </c>
      <c r="H148" s="6" t="s">
        <v>16963</v>
      </c>
      <c r="I148">
        <v>1</v>
      </c>
      <c r="J148">
        <v>259926</v>
      </c>
      <c r="K148">
        <v>7</v>
      </c>
      <c r="L148" s="55">
        <v>44638</v>
      </c>
      <c r="M148" s="6" t="s">
        <v>16765</v>
      </c>
      <c r="N148" s="55">
        <v>44728</v>
      </c>
      <c r="O148">
        <v>101490</v>
      </c>
      <c r="P148" s="6" t="s">
        <v>16796</v>
      </c>
      <c r="Q148" s="6" t="s">
        <v>16973</v>
      </c>
      <c r="R148">
        <v>2</v>
      </c>
      <c r="S148">
        <v>0</v>
      </c>
      <c r="T148">
        <v>-2</v>
      </c>
      <c r="U148">
        <v>696</v>
      </c>
      <c r="V148" s="6" t="s">
        <v>17183</v>
      </c>
      <c r="W148" s="6" t="s">
        <v>16946</v>
      </c>
      <c r="X148" s="55">
        <v>44663</v>
      </c>
      <c r="Y148">
        <v>70000</v>
      </c>
      <c r="Z148">
        <v>0</v>
      </c>
      <c r="AA148" s="6" t="s">
        <v>16765</v>
      </c>
      <c r="AB148" s="6" t="s">
        <v>16947</v>
      </c>
      <c r="AD148" s="6" t="s">
        <v>16765</v>
      </c>
      <c r="AE148">
        <v>54126</v>
      </c>
      <c r="AF148">
        <v>48883</v>
      </c>
      <c r="AG148" s="6" t="s">
        <v>16973</v>
      </c>
      <c r="AH148" s="6" t="s">
        <v>16950</v>
      </c>
      <c r="AI148" s="6" t="s">
        <v>16951</v>
      </c>
      <c r="AJ148" s="6" t="s">
        <v>16765</v>
      </c>
      <c r="AK148" s="6" t="s">
        <v>16765</v>
      </c>
      <c r="AL148" s="6" t="s">
        <v>16765</v>
      </c>
      <c r="AM148" s="6" t="s">
        <v>16952</v>
      </c>
      <c r="AN148">
        <v>0</v>
      </c>
      <c r="AO148" s="55">
        <v>44663</v>
      </c>
      <c r="AP148" s="6" t="s">
        <v>17190</v>
      </c>
      <c r="AQ148">
        <v>0</v>
      </c>
      <c r="AR148" s="6" t="s">
        <v>17184</v>
      </c>
      <c r="AS148" s="6" t="s">
        <v>17002</v>
      </c>
      <c r="AT148" s="6" t="s">
        <v>16947</v>
      </c>
      <c r="AU148">
        <v>0</v>
      </c>
      <c r="AV148">
        <v>0</v>
      </c>
      <c r="AW148" s="6" t="s">
        <v>16956</v>
      </c>
      <c r="AX148" s="6" t="s">
        <v>16765</v>
      </c>
      <c r="AY148" s="6" t="s">
        <v>16765</v>
      </c>
      <c r="AZ148" s="6" t="s">
        <v>16958</v>
      </c>
      <c r="BA148" s="6" t="s">
        <v>16765</v>
      </c>
      <c r="BB148" s="6" t="s">
        <v>16959</v>
      </c>
      <c r="BC148" s="6" t="s">
        <v>16765</v>
      </c>
      <c r="BD148" s="6" t="s">
        <v>16960</v>
      </c>
      <c r="BE148" s="6" t="s">
        <v>16961</v>
      </c>
      <c r="BF148" s="6" t="s">
        <v>13575</v>
      </c>
      <c r="BG148" s="6" t="s">
        <v>13575</v>
      </c>
      <c r="BH148" s="6" t="s">
        <v>16959</v>
      </c>
      <c r="BI148">
        <v>0</v>
      </c>
      <c r="BJ148" s="6" t="s">
        <v>16958</v>
      </c>
      <c r="BK148">
        <v>0</v>
      </c>
      <c r="BL148" s="6" t="s">
        <v>315</v>
      </c>
      <c r="BM148" s="56">
        <f>COUNTIF($B$2:B148,B148)</f>
        <v>1</v>
      </c>
      <c r="BN148" s="6" t="str">
        <f t="shared" si="2"/>
        <v>1971-1</v>
      </c>
    </row>
    <row r="149" spans="1:66" x14ac:dyDescent="0.25">
      <c r="A149">
        <v>1</v>
      </c>
      <c r="B149">
        <v>1971</v>
      </c>
      <c r="C149" s="6" t="s">
        <v>17254</v>
      </c>
      <c r="D149">
        <v>5</v>
      </c>
      <c r="E149">
        <v>3</v>
      </c>
      <c r="F149">
        <v>30</v>
      </c>
      <c r="G149">
        <v>307</v>
      </c>
      <c r="H149" s="6" t="s">
        <v>16963</v>
      </c>
      <c r="I149">
        <v>1</v>
      </c>
      <c r="J149">
        <v>263522</v>
      </c>
      <c r="K149">
        <v>7</v>
      </c>
      <c r="L149" s="55">
        <v>44645</v>
      </c>
      <c r="M149" s="6" t="s">
        <v>16765</v>
      </c>
      <c r="N149" s="55">
        <v>44674</v>
      </c>
      <c r="O149">
        <v>101490</v>
      </c>
      <c r="P149" s="6" t="s">
        <v>16796</v>
      </c>
      <c r="Q149" s="6" t="s">
        <v>16973</v>
      </c>
      <c r="R149">
        <v>2</v>
      </c>
      <c r="S149">
        <v>0</v>
      </c>
      <c r="T149">
        <v>-2</v>
      </c>
      <c r="U149">
        <v>696</v>
      </c>
      <c r="V149" s="6" t="s">
        <v>17183</v>
      </c>
      <c r="W149" s="6" t="s">
        <v>16946</v>
      </c>
      <c r="X149" s="55">
        <v>44663</v>
      </c>
      <c r="Y149">
        <v>70000</v>
      </c>
      <c r="Z149">
        <v>0</v>
      </c>
      <c r="AA149" s="6" t="s">
        <v>16765</v>
      </c>
      <c r="AB149" s="6" t="s">
        <v>16947</v>
      </c>
      <c r="AD149" s="6" t="s">
        <v>16765</v>
      </c>
      <c r="AE149">
        <v>54145</v>
      </c>
      <c r="AF149">
        <v>48900</v>
      </c>
      <c r="AG149" s="6" t="s">
        <v>16973</v>
      </c>
      <c r="AH149" s="6" t="s">
        <v>16950</v>
      </c>
      <c r="AI149" s="6" t="s">
        <v>16951</v>
      </c>
      <c r="AJ149" s="6" t="s">
        <v>16765</v>
      </c>
      <c r="AK149" s="6" t="s">
        <v>16765</v>
      </c>
      <c r="AL149" s="6" t="s">
        <v>16765</v>
      </c>
      <c r="AM149" s="6" t="s">
        <v>16952</v>
      </c>
      <c r="AN149">
        <v>0</v>
      </c>
      <c r="AO149" s="55">
        <v>44663</v>
      </c>
      <c r="AP149" s="6" t="s">
        <v>17190</v>
      </c>
      <c r="AQ149">
        <v>0</v>
      </c>
      <c r="AR149" s="6" t="s">
        <v>17184</v>
      </c>
      <c r="AS149" s="6" t="s">
        <v>17002</v>
      </c>
      <c r="AT149" s="6" t="s">
        <v>16947</v>
      </c>
      <c r="AU149">
        <v>0</v>
      </c>
      <c r="AV149">
        <v>0</v>
      </c>
      <c r="AW149" s="6" t="s">
        <v>16956</v>
      </c>
      <c r="AX149" s="6" t="s">
        <v>16765</v>
      </c>
      <c r="AY149" s="6" t="s">
        <v>16765</v>
      </c>
      <c r="AZ149" s="6" t="s">
        <v>16958</v>
      </c>
      <c r="BA149" s="6" t="s">
        <v>16765</v>
      </c>
      <c r="BB149" s="6" t="s">
        <v>16959</v>
      </c>
      <c r="BC149" s="6" t="s">
        <v>16765</v>
      </c>
      <c r="BD149" s="6" t="s">
        <v>16960</v>
      </c>
      <c r="BE149" s="6" t="s">
        <v>16961</v>
      </c>
      <c r="BF149" s="6" t="s">
        <v>13575</v>
      </c>
      <c r="BG149" s="6" t="s">
        <v>13575</v>
      </c>
      <c r="BH149" s="6" t="s">
        <v>16959</v>
      </c>
      <c r="BI149">
        <v>0</v>
      </c>
      <c r="BJ149" s="6" t="s">
        <v>16958</v>
      </c>
      <c r="BK149">
        <v>0</v>
      </c>
      <c r="BL149" s="6" t="s">
        <v>315</v>
      </c>
      <c r="BM149" s="56">
        <f>COUNTIF($B$2:B149,B149)</f>
        <v>2</v>
      </c>
      <c r="BN149" s="6" t="str">
        <f t="shared" si="2"/>
        <v>1971-2</v>
      </c>
    </row>
    <row r="150" spans="1:66" x14ac:dyDescent="0.25">
      <c r="A150">
        <v>1</v>
      </c>
      <c r="B150">
        <v>1971</v>
      </c>
      <c r="C150" s="6" t="s">
        <v>17254</v>
      </c>
      <c r="D150">
        <v>5</v>
      </c>
      <c r="E150">
        <v>3</v>
      </c>
      <c r="F150">
        <v>30</v>
      </c>
      <c r="G150">
        <v>307</v>
      </c>
      <c r="H150" s="6" t="s">
        <v>16963</v>
      </c>
      <c r="I150">
        <v>1</v>
      </c>
      <c r="J150">
        <v>663030</v>
      </c>
      <c r="K150">
        <v>6</v>
      </c>
      <c r="L150" s="55">
        <v>43500</v>
      </c>
      <c r="M150" s="6" t="s">
        <v>16765</v>
      </c>
      <c r="N150" s="55">
        <v>44628</v>
      </c>
      <c r="O150">
        <v>118750</v>
      </c>
      <c r="P150" s="6" t="s">
        <v>16767</v>
      </c>
      <c r="Q150" s="6" t="s">
        <v>17255</v>
      </c>
      <c r="R150">
        <v>1</v>
      </c>
      <c r="S150">
        <v>0</v>
      </c>
      <c r="T150">
        <v>-1</v>
      </c>
      <c r="U150">
        <v>1803.8</v>
      </c>
      <c r="V150" s="6" t="s">
        <v>16945</v>
      </c>
      <c r="W150" s="6" t="s">
        <v>16946</v>
      </c>
      <c r="X150" s="55">
        <v>44663</v>
      </c>
      <c r="Y150">
        <v>70000</v>
      </c>
      <c r="Z150">
        <v>0</v>
      </c>
      <c r="AA150" s="6" t="s">
        <v>16765</v>
      </c>
      <c r="AB150" s="6" t="s">
        <v>16947</v>
      </c>
      <c r="AD150" s="6" t="s">
        <v>16948</v>
      </c>
      <c r="AE150">
        <v>50369</v>
      </c>
      <c r="AF150">
        <v>45687</v>
      </c>
      <c r="AG150" s="6" t="s">
        <v>16949</v>
      </c>
      <c r="AH150" s="6" t="s">
        <v>16950</v>
      </c>
      <c r="AI150" s="6" t="s">
        <v>16951</v>
      </c>
      <c r="AJ150" s="6" t="s">
        <v>16765</v>
      </c>
      <c r="AK150" s="6" t="s">
        <v>16765</v>
      </c>
      <c r="AL150" s="6" t="s">
        <v>16765</v>
      </c>
      <c r="AM150" s="6" t="s">
        <v>16952</v>
      </c>
      <c r="AN150">
        <v>0</v>
      </c>
      <c r="AO150" s="55">
        <v>44663</v>
      </c>
      <c r="AP150" s="6" t="s">
        <v>16953</v>
      </c>
      <c r="AQ150">
        <v>0</v>
      </c>
      <c r="AR150" s="6" t="s">
        <v>16954</v>
      </c>
      <c r="AS150" s="6" t="s">
        <v>16955</v>
      </c>
      <c r="AT150" s="6" t="s">
        <v>16947</v>
      </c>
      <c r="AU150">
        <v>0</v>
      </c>
      <c r="AV150">
        <v>0</v>
      </c>
      <c r="AW150" s="6" t="s">
        <v>16956</v>
      </c>
      <c r="AX150" s="6" t="s">
        <v>17256</v>
      </c>
      <c r="AY150" s="6" t="s">
        <v>16765</v>
      </c>
      <c r="AZ150" s="6" t="s">
        <v>16958</v>
      </c>
      <c r="BA150" s="6" t="s">
        <v>16765</v>
      </c>
      <c r="BB150" s="6" t="s">
        <v>16959</v>
      </c>
      <c r="BC150" s="6" t="s">
        <v>16765</v>
      </c>
      <c r="BD150" s="6" t="s">
        <v>16960</v>
      </c>
      <c r="BE150" s="6" t="s">
        <v>16961</v>
      </c>
      <c r="BF150" s="6" t="s">
        <v>13575</v>
      </c>
      <c r="BG150" s="6" t="s">
        <v>13575</v>
      </c>
      <c r="BH150" s="6" t="s">
        <v>16959</v>
      </c>
      <c r="BI150">
        <v>0</v>
      </c>
      <c r="BJ150" s="6" t="s">
        <v>16958</v>
      </c>
      <c r="BK150">
        <v>0</v>
      </c>
      <c r="BL150" s="6" t="s">
        <v>315</v>
      </c>
      <c r="BM150" s="56">
        <f>COUNTIF($B$2:B150,B150)</f>
        <v>3</v>
      </c>
      <c r="BN150" s="6" t="str">
        <f t="shared" si="2"/>
        <v>1971-3</v>
      </c>
    </row>
    <row r="151" spans="1:66" x14ac:dyDescent="0.25">
      <c r="A151">
        <v>1</v>
      </c>
      <c r="B151">
        <v>1976</v>
      </c>
      <c r="C151" s="6" t="s">
        <v>17257</v>
      </c>
      <c r="D151">
        <v>5</v>
      </c>
      <c r="E151">
        <v>3</v>
      </c>
      <c r="F151">
        <v>30</v>
      </c>
      <c r="G151">
        <v>301</v>
      </c>
      <c r="H151" s="6" t="s">
        <v>17007</v>
      </c>
      <c r="I151">
        <v>1</v>
      </c>
      <c r="J151">
        <v>735540</v>
      </c>
      <c r="K151">
        <v>6</v>
      </c>
      <c r="L151" s="55">
        <v>43630</v>
      </c>
      <c r="M151" s="6" t="s">
        <v>16765</v>
      </c>
      <c r="N151" s="55">
        <v>44789</v>
      </c>
      <c r="O151">
        <v>118784</v>
      </c>
      <c r="P151" s="6" t="s">
        <v>16764</v>
      </c>
      <c r="Q151" s="6" t="s">
        <v>17258</v>
      </c>
      <c r="R151">
        <v>1</v>
      </c>
      <c r="S151">
        <v>0</v>
      </c>
      <c r="T151">
        <v>-1</v>
      </c>
      <c r="U151">
        <v>1651</v>
      </c>
      <c r="V151" s="6" t="s">
        <v>16945</v>
      </c>
      <c r="W151" s="6" t="s">
        <v>16946</v>
      </c>
      <c r="X151" s="55">
        <v>44665</v>
      </c>
      <c r="Y151">
        <v>50000</v>
      </c>
      <c r="Z151">
        <v>2286.96</v>
      </c>
      <c r="AA151" s="6" t="s">
        <v>16969</v>
      </c>
      <c r="AB151" s="6" t="s">
        <v>16947</v>
      </c>
      <c r="AD151" s="6" t="s">
        <v>16948</v>
      </c>
      <c r="AE151">
        <v>51056</v>
      </c>
      <c r="AF151">
        <v>46304</v>
      </c>
      <c r="AG151" s="6" t="s">
        <v>16949</v>
      </c>
      <c r="AH151" s="6" t="s">
        <v>16950</v>
      </c>
      <c r="AI151" s="6" t="s">
        <v>16951</v>
      </c>
      <c r="AJ151" s="6" t="s">
        <v>16765</v>
      </c>
      <c r="AK151" s="6" t="s">
        <v>16765</v>
      </c>
      <c r="AL151" s="6" t="s">
        <v>16765</v>
      </c>
      <c r="AM151" s="6" t="s">
        <v>16952</v>
      </c>
      <c r="AN151">
        <v>0</v>
      </c>
      <c r="AO151" s="55">
        <v>44665</v>
      </c>
      <c r="AP151" s="6" t="s">
        <v>16953</v>
      </c>
      <c r="AQ151">
        <v>0</v>
      </c>
      <c r="AR151" s="6" t="s">
        <v>16954</v>
      </c>
      <c r="AS151" s="6" t="s">
        <v>16955</v>
      </c>
      <c r="AT151" s="6" t="s">
        <v>16947</v>
      </c>
      <c r="AU151">
        <v>0</v>
      </c>
      <c r="AV151">
        <v>0</v>
      </c>
      <c r="AW151" s="6" t="s">
        <v>16956</v>
      </c>
      <c r="AX151" s="6" t="s">
        <v>17259</v>
      </c>
      <c r="AY151" s="6" t="s">
        <v>16765</v>
      </c>
      <c r="AZ151" s="6" t="s">
        <v>16958</v>
      </c>
      <c r="BA151" s="6" t="s">
        <v>16765</v>
      </c>
      <c r="BB151" s="6" t="s">
        <v>16959</v>
      </c>
      <c r="BC151" s="6" t="s">
        <v>16765</v>
      </c>
      <c r="BD151" s="6" t="s">
        <v>16960</v>
      </c>
      <c r="BE151" s="6" t="s">
        <v>16961</v>
      </c>
      <c r="BF151" s="6" t="s">
        <v>13575</v>
      </c>
      <c r="BG151" s="6" t="s">
        <v>13575</v>
      </c>
      <c r="BH151" s="6" t="s">
        <v>16959</v>
      </c>
      <c r="BI151">
        <v>0</v>
      </c>
      <c r="BJ151" s="6" t="s">
        <v>16958</v>
      </c>
      <c r="BK151">
        <v>0</v>
      </c>
      <c r="BL151" s="6" t="s">
        <v>315</v>
      </c>
      <c r="BM151" s="56">
        <f>COUNTIF($B$2:B151,B151)</f>
        <v>1</v>
      </c>
      <c r="BN151" s="6" t="str">
        <f t="shared" si="2"/>
        <v>1976-1</v>
      </c>
    </row>
    <row r="152" spans="1:66" x14ac:dyDescent="0.25">
      <c r="A152">
        <v>1</v>
      </c>
      <c r="B152">
        <v>1976</v>
      </c>
      <c r="C152" s="6" t="s">
        <v>17257</v>
      </c>
      <c r="D152">
        <v>5</v>
      </c>
      <c r="E152">
        <v>3</v>
      </c>
      <c r="F152">
        <v>30</v>
      </c>
      <c r="G152">
        <v>301</v>
      </c>
      <c r="H152" s="6" t="s">
        <v>17007</v>
      </c>
      <c r="I152">
        <v>1</v>
      </c>
      <c r="J152">
        <v>289142</v>
      </c>
      <c r="K152">
        <v>5</v>
      </c>
      <c r="L152" s="55">
        <v>41451</v>
      </c>
      <c r="M152" s="6" t="s">
        <v>16765</v>
      </c>
      <c r="N152" s="55">
        <v>109574</v>
      </c>
      <c r="O152">
        <v>198213</v>
      </c>
      <c r="P152" s="6" t="s">
        <v>16785</v>
      </c>
      <c r="Q152" s="6" t="s">
        <v>16973</v>
      </c>
      <c r="R152">
        <v>3</v>
      </c>
      <c r="S152">
        <v>0</v>
      </c>
      <c r="T152">
        <v>-3</v>
      </c>
      <c r="U152">
        <v>126</v>
      </c>
      <c r="V152" s="6" t="s">
        <v>16999</v>
      </c>
      <c r="W152" s="6" t="s">
        <v>16946</v>
      </c>
      <c r="X152" s="55">
        <v>44665</v>
      </c>
      <c r="Y152">
        <v>50000</v>
      </c>
      <c r="Z152">
        <v>2286.96</v>
      </c>
      <c r="AA152" s="6" t="s">
        <v>16969</v>
      </c>
      <c r="AB152" s="6" t="s">
        <v>16947</v>
      </c>
      <c r="AD152" s="6" t="s">
        <v>16765</v>
      </c>
      <c r="AE152">
        <v>28465</v>
      </c>
      <c r="AF152">
        <v>24014</v>
      </c>
      <c r="AG152" s="6" t="s">
        <v>16973</v>
      </c>
      <c r="AH152" s="6" t="s">
        <v>16950</v>
      </c>
      <c r="AI152" s="6" t="s">
        <v>16951</v>
      </c>
      <c r="AJ152" s="6" t="s">
        <v>16765</v>
      </c>
      <c r="AK152" s="6" t="s">
        <v>16765</v>
      </c>
      <c r="AL152" s="6" t="s">
        <v>16765</v>
      </c>
      <c r="AM152" s="6" t="s">
        <v>16952</v>
      </c>
      <c r="AN152">
        <v>0</v>
      </c>
      <c r="AO152" s="55">
        <v>44665</v>
      </c>
      <c r="AP152" s="6" t="s">
        <v>17000</v>
      </c>
      <c r="AQ152">
        <v>0</v>
      </c>
      <c r="AR152" s="6" t="s">
        <v>17095</v>
      </c>
      <c r="AS152" s="6" t="s">
        <v>17002</v>
      </c>
      <c r="AT152" s="6" t="s">
        <v>16947</v>
      </c>
      <c r="AU152">
        <v>0</v>
      </c>
      <c r="AV152">
        <v>0</v>
      </c>
      <c r="AW152" s="6" t="s">
        <v>16956</v>
      </c>
      <c r="AX152" s="6" t="s">
        <v>17260</v>
      </c>
      <c r="AY152" s="6" t="s">
        <v>16765</v>
      </c>
      <c r="AZ152" s="6" t="s">
        <v>16958</v>
      </c>
      <c r="BA152" s="6" t="s">
        <v>16765</v>
      </c>
      <c r="BB152" s="6" t="s">
        <v>16959</v>
      </c>
      <c r="BC152" s="6" t="s">
        <v>16765</v>
      </c>
      <c r="BD152" s="6" t="s">
        <v>16960</v>
      </c>
      <c r="BE152" s="6" t="s">
        <v>16961</v>
      </c>
      <c r="BF152" s="6" t="s">
        <v>13575</v>
      </c>
      <c r="BG152" s="6" t="s">
        <v>13575</v>
      </c>
      <c r="BH152" s="6" t="s">
        <v>16959</v>
      </c>
      <c r="BI152">
        <v>0</v>
      </c>
      <c r="BJ152" s="6" t="s">
        <v>16958</v>
      </c>
      <c r="BK152">
        <v>0</v>
      </c>
      <c r="BL152" s="6" t="s">
        <v>315</v>
      </c>
      <c r="BM152" s="56">
        <f>COUNTIF($B$2:B152,B152)</f>
        <v>2</v>
      </c>
      <c r="BN152" s="6" t="str">
        <f t="shared" si="2"/>
        <v>1976-2</v>
      </c>
    </row>
    <row r="153" spans="1:66" x14ac:dyDescent="0.25">
      <c r="A153">
        <v>1</v>
      </c>
      <c r="B153">
        <v>1976</v>
      </c>
      <c r="C153" s="6" t="s">
        <v>17257</v>
      </c>
      <c r="D153">
        <v>5</v>
      </c>
      <c r="E153">
        <v>3</v>
      </c>
      <c r="F153">
        <v>30</v>
      </c>
      <c r="G153">
        <v>301</v>
      </c>
      <c r="H153" s="6" t="s">
        <v>17007</v>
      </c>
      <c r="I153">
        <v>1</v>
      </c>
      <c r="J153">
        <v>289142</v>
      </c>
      <c r="K153">
        <v>5</v>
      </c>
      <c r="L153" s="55">
        <v>41451</v>
      </c>
      <c r="M153" s="6" t="s">
        <v>16765</v>
      </c>
      <c r="N153" s="55">
        <v>109574</v>
      </c>
      <c r="O153">
        <v>198214</v>
      </c>
      <c r="P153" s="6" t="s">
        <v>16786</v>
      </c>
      <c r="Q153" s="6" t="s">
        <v>16973</v>
      </c>
      <c r="R153">
        <v>72</v>
      </c>
      <c r="S153">
        <v>0</v>
      </c>
      <c r="T153">
        <v>-72</v>
      </c>
      <c r="U153">
        <v>115.2</v>
      </c>
      <c r="V153" s="6" t="s">
        <v>17004</v>
      </c>
      <c r="W153" s="6" t="s">
        <v>16946</v>
      </c>
      <c r="X153" s="55">
        <v>44665</v>
      </c>
      <c r="Y153">
        <v>50000</v>
      </c>
      <c r="Z153">
        <v>2286.96</v>
      </c>
      <c r="AA153" s="6" t="s">
        <v>16969</v>
      </c>
      <c r="AB153" s="6" t="s">
        <v>16947</v>
      </c>
      <c r="AD153" s="6" t="s">
        <v>16765</v>
      </c>
      <c r="AE153">
        <v>28466</v>
      </c>
      <c r="AF153">
        <v>24014</v>
      </c>
      <c r="AG153" s="6" t="s">
        <v>16973</v>
      </c>
      <c r="AH153" s="6" t="s">
        <v>16950</v>
      </c>
      <c r="AI153" s="6" t="s">
        <v>16951</v>
      </c>
      <c r="AJ153" s="6" t="s">
        <v>16765</v>
      </c>
      <c r="AK153" s="6" t="s">
        <v>16765</v>
      </c>
      <c r="AL153" s="6" t="s">
        <v>16765</v>
      </c>
      <c r="AM153" s="6" t="s">
        <v>16952</v>
      </c>
      <c r="AN153">
        <v>0</v>
      </c>
      <c r="AO153" s="55">
        <v>44665</v>
      </c>
      <c r="AP153" s="6" t="s">
        <v>17000</v>
      </c>
      <c r="AQ153">
        <v>0</v>
      </c>
      <c r="AR153" s="6" t="s">
        <v>17098</v>
      </c>
      <c r="AS153" s="6" t="s">
        <v>17002</v>
      </c>
      <c r="AT153" s="6" t="s">
        <v>16947</v>
      </c>
      <c r="AU153">
        <v>0</v>
      </c>
      <c r="AV153">
        <v>0</v>
      </c>
      <c r="AW153" s="6" t="s">
        <v>16956</v>
      </c>
      <c r="AX153" s="6" t="s">
        <v>17260</v>
      </c>
      <c r="AY153" s="6" t="s">
        <v>16765</v>
      </c>
      <c r="AZ153" s="6" t="s">
        <v>16958</v>
      </c>
      <c r="BA153" s="6" t="s">
        <v>16765</v>
      </c>
      <c r="BB153" s="6" t="s">
        <v>16959</v>
      </c>
      <c r="BC153" s="6" t="s">
        <v>16765</v>
      </c>
      <c r="BD153" s="6" t="s">
        <v>16960</v>
      </c>
      <c r="BE153" s="6" t="s">
        <v>16961</v>
      </c>
      <c r="BF153" s="6" t="s">
        <v>13575</v>
      </c>
      <c r="BG153" s="6" t="s">
        <v>13575</v>
      </c>
      <c r="BH153" s="6" t="s">
        <v>16959</v>
      </c>
      <c r="BI153">
        <v>0</v>
      </c>
      <c r="BJ153" s="6" t="s">
        <v>16958</v>
      </c>
      <c r="BK153">
        <v>0</v>
      </c>
      <c r="BL153" s="6" t="s">
        <v>315</v>
      </c>
      <c r="BM153" s="56">
        <f>COUNTIF($B$2:B153,B153)</f>
        <v>3</v>
      </c>
      <c r="BN153" s="6" t="str">
        <f t="shared" si="2"/>
        <v>1976-3</v>
      </c>
    </row>
    <row r="154" spans="1:66" x14ac:dyDescent="0.25">
      <c r="A154">
        <v>1</v>
      </c>
      <c r="B154">
        <v>1976</v>
      </c>
      <c r="C154" s="6" t="s">
        <v>17257</v>
      </c>
      <c r="D154">
        <v>5</v>
      </c>
      <c r="E154">
        <v>3</v>
      </c>
      <c r="F154">
        <v>30</v>
      </c>
      <c r="G154">
        <v>301</v>
      </c>
      <c r="H154" s="6" t="s">
        <v>17007</v>
      </c>
      <c r="I154">
        <v>1</v>
      </c>
      <c r="J154">
        <v>250809</v>
      </c>
      <c r="K154">
        <v>6</v>
      </c>
      <c r="L154" s="55">
        <v>42787</v>
      </c>
      <c r="M154" s="6" t="s">
        <v>16765</v>
      </c>
      <c r="N154" s="55">
        <v>44601</v>
      </c>
      <c r="O154">
        <v>217289</v>
      </c>
      <c r="P154" s="6" t="s">
        <v>16771</v>
      </c>
      <c r="Q154" s="6" t="s">
        <v>17261</v>
      </c>
      <c r="R154">
        <v>1</v>
      </c>
      <c r="S154">
        <v>0</v>
      </c>
      <c r="T154">
        <v>-1</v>
      </c>
      <c r="U154">
        <v>1159.19</v>
      </c>
      <c r="V154" s="6" t="s">
        <v>16945</v>
      </c>
      <c r="W154" s="6" t="s">
        <v>16946</v>
      </c>
      <c r="X154" s="55">
        <v>44665</v>
      </c>
      <c r="Y154">
        <v>50000</v>
      </c>
      <c r="Z154">
        <v>2286.96</v>
      </c>
      <c r="AA154" s="6" t="s">
        <v>16969</v>
      </c>
      <c r="AB154" s="6" t="s">
        <v>16947</v>
      </c>
      <c r="AD154" s="6" t="s">
        <v>17262</v>
      </c>
      <c r="AE154">
        <v>45651</v>
      </c>
      <c r="AF154">
        <v>41654</v>
      </c>
      <c r="AG154" s="6" t="s">
        <v>16949</v>
      </c>
      <c r="AH154" s="6" t="s">
        <v>16950</v>
      </c>
      <c r="AI154" s="6" t="s">
        <v>16951</v>
      </c>
      <c r="AJ154" s="6" t="s">
        <v>16765</v>
      </c>
      <c r="AK154" s="6" t="s">
        <v>16765</v>
      </c>
      <c r="AL154" s="6" t="s">
        <v>16765</v>
      </c>
      <c r="AM154" s="6" t="s">
        <v>16952</v>
      </c>
      <c r="AN154">
        <v>0</v>
      </c>
      <c r="AO154" s="55">
        <v>44665</v>
      </c>
      <c r="AP154" s="6" t="s">
        <v>16953</v>
      </c>
      <c r="AQ154">
        <v>0</v>
      </c>
      <c r="AR154" s="6" t="s">
        <v>16954</v>
      </c>
      <c r="AS154" s="6" t="s">
        <v>16955</v>
      </c>
      <c r="AT154" s="6" t="s">
        <v>16947</v>
      </c>
      <c r="AU154">
        <v>0</v>
      </c>
      <c r="AV154">
        <v>0</v>
      </c>
      <c r="AW154" s="6" t="s">
        <v>16956</v>
      </c>
      <c r="AX154" s="6" t="s">
        <v>17263</v>
      </c>
      <c r="AY154" s="6" t="s">
        <v>16765</v>
      </c>
      <c r="AZ154" s="6" t="s">
        <v>16958</v>
      </c>
      <c r="BA154" s="6" t="s">
        <v>16765</v>
      </c>
      <c r="BB154" s="6" t="s">
        <v>16959</v>
      </c>
      <c r="BC154" s="6" t="s">
        <v>16765</v>
      </c>
      <c r="BD154" s="6" t="s">
        <v>16960</v>
      </c>
      <c r="BE154" s="6" t="s">
        <v>16961</v>
      </c>
      <c r="BF154" s="6" t="s">
        <v>13575</v>
      </c>
      <c r="BG154" s="6" t="s">
        <v>13575</v>
      </c>
      <c r="BH154" s="6" t="s">
        <v>16959</v>
      </c>
      <c r="BI154">
        <v>0</v>
      </c>
      <c r="BJ154" s="6" t="s">
        <v>16958</v>
      </c>
      <c r="BK154">
        <v>0</v>
      </c>
      <c r="BL154" s="6" t="s">
        <v>315</v>
      </c>
      <c r="BM154" s="56">
        <f>COUNTIF($B$2:B154,B154)</f>
        <v>4</v>
      </c>
      <c r="BN154" s="6" t="str">
        <f t="shared" si="2"/>
        <v>1976-4</v>
      </c>
    </row>
    <row r="155" spans="1:66" x14ac:dyDescent="0.25">
      <c r="A155">
        <v>1</v>
      </c>
      <c r="B155">
        <v>1982</v>
      </c>
      <c r="C155" s="6" t="s">
        <v>17264</v>
      </c>
      <c r="D155">
        <v>5</v>
      </c>
      <c r="E155">
        <v>2</v>
      </c>
      <c r="F155">
        <v>20</v>
      </c>
      <c r="G155">
        <v>207</v>
      </c>
      <c r="H155" s="6" t="s">
        <v>17007</v>
      </c>
      <c r="I155">
        <v>1</v>
      </c>
      <c r="J155">
        <v>275308</v>
      </c>
      <c r="K155">
        <v>7</v>
      </c>
      <c r="L155" s="55">
        <v>44665</v>
      </c>
      <c r="M155" s="6" t="s">
        <v>16765</v>
      </c>
      <c r="N155" s="55">
        <v>44694</v>
      </c>
      <c r="O155">
        <v>101489</v>
      </c>
      <c r="P155" s="6" t="s">
        <v>16795</v>
      </c>
      <c r="Q155" s="6" t="s">
        <v>16973</v>
      </c>
      <c r="R155">
        <v>1</v>
      </c>
      <c r="S155">
        <v>0</v>
      </c>
      <c r="T155">
        <v>-1</v>
      </c>
      <c r="U155">
        <v>300</v>
      </c>
      <c r="V155" s="6" t="s">
        <v>17183</v>
      </c>
      <c r="W155" s="6" t="s">
        <v>16946</v>
      </c>
      <c r="X155" s="55">
        <v>44669</v>
      </c>
      <c r="Y155">
        <v>50000</v>
      </c>
      <c r="Z155">
        <v>36853.24</v>
      </c>
      <c r="AA155" s="6" t="s">
        <v>16885</v>
      </c>
      <c r="AB155" s="6" t="s">
        <v>16947</v>
      </c>
      <c r="AD155" s="6" t="s">
        <v>16765</v>
      </c>
      <c r="AE155">
        <v>54210</v>
      </c>
      <c r="AF155">
        <v>48961</v>
      </c>
      <c r="AG155" s="6" t="s">
        <v>16973</v>
      </c>
      <c r="AH155" s="6" t="s">
        <v>16950</v>
      </c>
      <c r="AI155" s="6" t="s">
        <v>16951</v>
      </c>
      <c r="AJ155" s="6" t="s">
        <v>16765</v>
      </c>
      <c r="AK155" s="6" t="s">
        <v>16765</v>
      </c>
      <c r="AL155" s="6" t="s">
        <v>16765</v>
      </c>
      <c r="AM155" s="6" t="s">
        <v>16952</v>
      </c>
      <c r="AN155">
        <v>0</v>
      </c>
      <c r="AO155" s="55">
        <v>44669</v>
      </c>
      <c r="AP155" s="6" t="s">
        <v>17190</v>
      </c>
      <c r="AQ155">
        <v>0</v>
      </c>
      <c r="AR155" s="6" t="s">
        <v>17184</v>
      </c>
      <c r="AS155" s="6" t="s">
        <v>17002</v>
      </c>
      <c r="AT155" s="6" t="s">
        <v>16947</v>
      </c>
      <c r="AU155">
        <v>0</v>
      </c>
      <c r="AV155">
        <v>0</v>
      </c>
      <c r="AW155" s="6" t="s">
        <v>16956</v>
      </c>
      <c r="AX155" s="6" t="s">
        <v>16765</v>
      </c>
      <c r="AY155" s="6" t="s">
        <v>16765</v>
      </c>
      <c r="AZ155" s="6" t="s">
        <v>16958</v>
      </c>
      <c r="BA155" s="6" t="s">
        <v>16765</v>
      </c>
      <c r="BB155" s="6" t="s">
        <v>16959</v>
      </c>
      <c r="BC155" s="6" t="s">
        <v>16765</v>
      </c>
      <c r="BD155" s="6" t="s">
        <v>16960</v>
      </c>
      <c r="BE155" s="6" t="s">
        <v>16961</v>
      </c>
      <c r="BF155" s="6" t="s">
        <v>13575</v>
      </c>
      <c r="BG155" s="6" t="s">
        <v>13575</v>
      </c>
      <c r="BH155" s="6" t="s">
        <v>16959</v>
      </c>
      <c r="BI155">
        <v>0</v>
      </c>
      <c r="BJ155" s="6" t="s">
        <v>16958</v>
      </c>
      <c r="BK155">
        <v>0</v>
      </c>
      <c r="BL155" s="6" t="s">
        <v>315</v>
      </c>
      <c r="BM155" s="56">
        <f>COUNTIF($B$2:B155,B155)</f>
        <v>1</v>
      </c>
      <c r="BN155" s="6" t="str">
        <f t="shared" si="2"/>
        <v>1982-1</v>
      </c>
    </row>
    <row r="156" spans="1:66" x14ac:dyDescent="0.25">
      <c r="A156">
        <v>1</v>
      </c>
      <c r="B156">
        <v>1982</v>
      </c>
      <c r="C156" s="6" t="s">
        <v>17264</v>
      </c>
      <c r="D156">
        <v>5</v>
      </c>
      <c r="E156">
        <v>2</v>
      </c>
      <c r="F156">
        <v>20</v>
      </c>
      <c r="G156">
        <v>207</v>
      </c>
      <c r="H156" s="6" t="s">
        <v>17007</v>
      </c>
      <c r="I156">
        <v>1</v>
      </c>
      <c r="J156">
        <v>772878</v>
      </c>
      <c r="K156">
        <v>6</v>
      </c>
      <c r="L156" s="55">
        <v>43700</v>
      </c>
      <c r="M156" s="6" t="s">
        <v>16765</v>
      </c>
      <c r="N156" s="55">
        <v>109574</v>
      </c>
      <c r="O156">
        <v>101489</v>
      </c>
      <c r="P156" s="6" t="s">
        <v>16795</v>
      </c>
      <c r="Q156" s="6" t="s">
        <v>16973</v>
      </c>
      <c r="R156">
        <v>1</v>
      </c>
      <c r="S156">
        <v>0</v>
      </c>
      <c r="T156">
        <v>-1</v>
      </c>
      <c r="U156">
        <v>300</v>
      </c>
      <c r="V156" s="6" t="s">
        <v>17183</v>
      </c>
      <c r="W156" s="6" t="s">
        <v>16946</v>
      </c>
      <c r="X156" s="55">
        <v>44669</v>
      </c>
      <c r="Y156">
        <v>50000</v>
      </c>
      <c r="Z156">
        <v>36853.24</v>
      </c>
      <c r="AA156" s="6" t="s">
        <v>16885</v>
      </c>
      <c r="AB156" s="6" t="s">
        <v>16947</v>
      </c>
      <c r="AD156" s="6" t="s">
        <v>16765</v>
      </c>
      <c r="AE156">
        <v>51434</v>
      </c>
      <c r="AF156">
        <v>46632</v>
      </c>
      <c r="AG156" s="6" t="s">
        <v>16973</v>
      </c>
      <c r="AH156" s="6" t="s">
        <v>16950</v>
      </c>
      <c r="AI156" s="6" t="s">
        <v>16951</v>
      </c>
      <c r="AJ156" s="6" t="s">
        <v>16765</v>
      </c>
      <c r="AK156" s="6" t="s">
        <v>16765</v>
      </c>
      <c r="AL156" s="6" t="s">
        <v>16765</v>
      </c>
      <c r="AM156" s="6" t="s">
        <v>16952</v>
      </c>
      <c r="AN156">
        <v>0</v>
      </c>
      <c r="AO156" s="55">
        <v>44669</v>
      </c>
      <c r="AP156" s="6" t="s">
        <v>17000</v>
      </c>
      <c r="AQ156">
        <v>0</v>
      </c>
      <c r="AR156" s="6" t="s">
        <v>17184</v>
      </c>
      <c r="AS156" s="6" t="s">
        <v>17002</v>
      </c>
      <c r="AT156" s="6" t="s">
        <v>16947</v>
      </c>
      <c r="AU156">
        <v>0</v>
      </c>
      <c r="AV156">
        <v>0</v>
      </c>
      <c r="AW156" s="6" t="s">
        <v>16956</v>
      </c>
      <c r="AX156" s="6" t="s">
        <v>17265</v>
      </c>
      <c r="AY156" s="6" t="s">
        <v>16765</v>
      </c>
      <c r="AZ156" s="6" t="s">
        <v>16958</v>
      </c>
      <c r="BA156" s="6" t="s">
        <v>16765</v>
      </c>
      <c r="BB156" s="6" t="s">
        <v>16959</v>
      </c>
      <c r="BC156" s="6" t="s">
        <v>16765</v>
      </c>
      <c r="BD156" s="6" t="s">
        <v>16960</v>
      </c>
      <c r="BE156" s="6" t="s">
        <v>16961</v>
      </c>
      <c r="BF156" s="6" t="s">
        <v>13575</v>
      </c>
      <c r="BG156" s="6" t="s">
        <v>13575</v>
      </c>
      <c r="BH156" s="6" t="s">
        <v>16959</v>
      </c>
      <c r="BI156">
        <v>0</v>
      </c>
      <c r="BJ156" s="6" t="s">
        <v>16958</v>
      </c>
      <c r="BK156">
        <v>0</v>
      </c>
      <c r="BL156" s="6" t="s">
        <v>315</v>
      </c>
      <c r="BM156" s="56">
        <f>COUNTIF($B$2:B156,B156)</f>
        <v>2</v>
      </c>
      <c r="BN156" s="6" t="str">
        <f t="shared" si="2"/>
        <v>1982-2</v>
      </c>
    </row>
    <row r="157" spans="1:66" x14ac:dyDescent="0.25">
      <c r="A157">
        <v>1</v>
      </c>
      <c r="B157">
        <v>1982</v>
      </c>
      <c r="C157" s="6" t="s">
        <v>17264</v>
      </c>
      <c r="D157">
        <v>5</v>
      </c>
      <c r="E157">
        <v>2</v>
      </c>
      <c r="F157">
        <v>20</v>
      </c>
      <c r="G157">
        <v>207</v>
      </c>
      <c r="H157" s="6" t="s">
        <v>17007</v>
      </c>
      <c r="I157">
        <v>1</v>
      </c>
      <c r="J157">
        <v>830830</v>
      </c>
      <c r="K157">
        <v>6</v>
      </c>
      <c r="L157" s="55">
        <v>43805</v>
      </c>
      <c r="M157" s="6" t="s">
        <v>17266</v>
      </c>
      <c r="N157" s="55">
        <v>109574</v>
      </c>
      <c r="O157">
        <v>101489</v>
      </c>
      <c r="P157" s="6" t="s">
        <v>16795</v>
      </c>
      <c r="Q157" s="6" t="s">
        <v>16973</v>
      </c>
      <c r="R157">
        <v>3</v>
      </c>
      <c r="S157">
        <v>2</v>
      </c>
      <c r="T157">
        <v>-1</v>
      </c>
      <c r="U157">
        <v>300</v>
      </c>
      <c r="V157" s="6" t="s">
        <v>17183</v>
      </c>
      <c r="W157" s="6" t="s">
        <v>16946</v>
      </c>
      <c r="X157" s="55">
        <v>44669</v>
      </c>
      <c r="Y157">
        <v>50000</v>
      </c>
      <c r="Z157">
        <v>36853.24</v>
      </c>
      <c r="AA157" s="6" t="s">
        <v>16885</v>
      </c>
      <c r="AB157" s="6" t="s">
        <v>16947</v>
      </c>
      <c r="AD157" s="6" t="s">
        <v>16765</v>
      </c>
      <c r="AE157">
        <v>51854</v>
      </c>
      <c r="AF157">
        <v>46956</v>
      </c>
      <c r="AG157" s="6" t="s">
        <v>16973</v>
      </c>
      <c r="AH157" s="6" t="s">
        <v>16950</v>
      </c>
      <c r="AI157" s="6" t="s">
        <v>16951</v>
      </c>
      <c r="AJ157" s="6" t="s">
        <v>16765</v>
      </c>
      <c r="AK157" s="6" t="s">
        <v>16765</v>
      </c>
      <c r="AL157" s="6" t="s">
        <v>16765</v>
      </c>
      <c r="AM157" s="6" t="s">
        <v>16952</v>
      </c>
      <c r="AN157">
        <v>0</v>
      </c>
      <c r="AO157" s="55">
        <v>44669</v>
      </c>
      <c r="AP157" s="6" t="s">
        <v>17000</v>
      </c>
      <c r="AQ157">
        <v>0</v>
      </c>
      <c r="AR157" s="6" t="s">
        <v>17184</v>
      </c>
      <c r="AS157" s="6" t="s">
        <v>17002</v>
      </c>
      <c r="AT157" s="6" t="s">
        <v>16947</v>
      </c>
      <c r="AU157">
        <v>0</v>
      </c>
      <c r="AV157">
        <v>0</v>
      </c>
      <c r="AW157" s="6" t="s">
        <v>16956</v>
      </c>
      <c r="AX157" s="6" t="s">
        <v>17267</v>
      </c>
      <c r="AY157" s="6" t="s">
        <v>16765</v>
      </c>
      <c r="AZ157" s="6" t="s">
        <v>16958</v>
      </c>
      <c r="BA157" s="6" t="s">
        <v>16765</v>
      </c>
      <c r="BB157" s="6" t="s">
        <v>16959</v>
      </c>
      <c r="BC157" s="6" t="s">
        <v>16765</v>
      </c>
      <c r="BD157" s="6" t="s">
        <v>16960</v>
      </c>
      <c r="BE157" s="6" t="s">
        <v>16961</v>
      </c>
      <c r="BF157" s="6" t="s">
        <v>13575</v>
      </c>
      <c r="BG157" s="6" t="s">
        <v>13575</v>
      </c>
      <c r="BH157" s="6" t="s">
        <v>16959</v>
      </c>
      <c r="BI157">
        <v>0</v>
      </c>
      <c r="BJ157" s="6" t="s">
        <v>16958</v>
      </c>
      <c r="BK157">
        <v>0</v>
      </c>
      <c r="BL157" s="6" t="s">
        <v>315</v>
      </c>
      <c r="BM157" s="56">
        <f>COUNTIF($B$2:B157,B157)</f>
        <v>3</v>
      </c>
      <c r="BN157" s="6" t="str">
        <f t="shared" si="2"/>
        <v>1982-3</v>
      </c>
    </row>
    <row r="158" spans="1:66" x14ac:dyDescent="0.25">
      <c r="A158">
        <v>1</v>
      </c>
      <c r="B158">
        <v>1982</v>
      </c>
      <c r="C158" s="6" t="s">
        <v>17264</v>
      </c>
      <c r="D158">
        <v>5</v>
      </c>
      <c r="E158">
        <v>2</v>
      </c>
      <c r="F158">
        <v>20</v>
      </c>
      <c r="G158">
        <v>207</v>
      </c>
      <c r="H158" s="6" t="s">
        <v>17007</v>
      </c>
      <c r="I158">
        <v>1</v>
      </c>
      <c r="J158">
        <v>177218</v>
      </c>
      <c r="K158">
        <v>7</v>
      </c>
      <c r="L158" s="55">
        <v>44491</v>
      </c>
      <c r="M158" s="6" t="s">
        <v>16765</v>
      </c>
      <c r="N158" s="55">
        <v>44580</v>
      </c>
      <c r="O158">
        <v>101490</v>
      </c>
      <c r="P158" s="6" t="s">
        <v>16796</v>
      </c>
      <c r="Q158" s="6" t="s">
        <v>16973</v>
      </c>
      <c r="R158">
        <v>2</v>
      </c>
      <c r="S158">
        <v>0</v>
      </c>
      <c r="T158">
        <v>-2</v>
      </c>
      <c r="U158">
        <v>696</v>
      </c>
      <c r="V158" s="6" t="s">
        <v>17183</v>
      </c>
      <c r="W158" s="6" t="s">
        <v>16946</v>
      </c>
      <c r="X158" s="55">
        <v>44669</v>
      </c>
      <c r="Y158">
        <v>50000</v>
      </c>
      <c r="Z158">
        <v>36853.24</v>
      </c>
      <c r="AA158" s="6" t="s">
        <v>16885</v>
      </c>
      <c r="AB158" s="6" t="s">
        <v>16947</v>
      </c>
      <c r="AD158" s="6" t="s">
        <v>16765</v>
      </c>
      <c r="AE158">
        <v>53648</v>
      </c>
      <c r="AF158">
        <v>48459</v>
      </c>
      <c r="AG158" s="6" t="s">
        <v>16973</v>
      </c>
      <c r="AH158" s="6" t="s">
        <v>16950</v>
      </c>
      <c r="AI158" s="6" t="s">
        <v>16951</v>
      </c>
      <c r="AJ158" s="6" t="s">
        <v>16765</v>
      </c>
      <c r="AK158" s="6" t="s">
        <v>16765</v>
      </c>
      <c r="AL158" s="6" t="s">
        <v>16765</v>
      </c>
      <c r="AM158" s="6" t="s">
        <v>16952</v>
      </c>
      <c r="AN158">
        <v>0</v>
      </c>
      <c r="AO158" s="55">
        <v>44669</v>
      </c>
      <c r="AP158" s="6" t="s">
        <v>17190</v>
      </c>
      <c r="AQ158">
        <v>0</v>
      </c>
      <c r="AR158" s="6" t="s">
        <v>17184</v>
      </c>
      <c r="AS158" s="6" t="s">
        <v>17002</v>
      </c>
      <c r="AT158" s="6" t="s">
        <v>16947</v>
      </c>
      <c r="AU158">
        <v>0</v>
      </c>
      <c r="AV158">
        <v>0</v>
      </c>
      <c r="AW158" s="6" t="s">
        <v>16956</v>
      </c>
      <c r="AX158" s="6" t="s">
        <v>16765</v>
      </c>
      <c r="AY158" s="6" t="s">
        <v>16765</v>
      </c>
      <c r="AZ158" s="6" t="s">
        <v>16958</v>
      </c>
      <c r="BA158" s="6" t="s">
        <v>16765</v>
      </c>
      <c r="BB158" s="6" t="s">
        <v>16959</v>
      </c>
      <c r="BC158" s="6" t="s">
        <v>16765</v>
      </c>
      <c r="BD158" s="6" t="s">
        <v>16960</v>
      </c>
      <c r="BE158" s="6" t="s">
        <v>16961</v>
      </c>
      <c r="BF158" s="6" t="s">
        <v>13575</v>
      </c>
      <c r="BG158" s="6" t="s">
        <v>13575</v>
      </c>
      <c r="BH158" s="6" t="s">
        <v>16959</v>
      </c>
      <c r="BI158">
        <v>0</v>
      </c>
      <c r="BJ158" s="6" t="s">
        <v>16958</v>
      </c>
      <c r="BK158">
        <v>0</v>
      </c>
      <c r="BL158" s="6" t="s">
        <v>315</v>
      </c>
      <c r="BM158" s="56">
        <f>COUNTIF($B$2:B158,B158)</f>
        <v>4</v>
      </c>
      <c r="BN158" s="6" t="str">
        <f t="shared" si="2"/>
        <v>1982-4</v>
      </c>
    </row>
    <row r="159" spans="1:66" x14ac:dyDescent="0.25">
      <c r="A159">
        <v>1</v>
      </c>
      <c r="B159">
        <v>1982</v>
      </c>
      <c r="C159" s="6" t="s">
        <v>17264</v>
      </c>
      <c r="D159">
        <v>5</v>
      </c>
      <c r="E159">
        <v>2</v>
      </c>
      <c r="F159">
        <v>20</v>
      </c>
      <c r="G159">
        <v>207</v>
      </c>
      <c r="H159" s="6" t="s">
        <v>17007</v>
      </c>
      <c r="I159">
        <v>1</v>
      </c>
      <c r="J159">
        <v>275309</v>
      </c>
      <c r="K159">
        <v>7</v>
      </c>
      <c r="L159" s="55">
        <v>44665</v>
      </c>
      <c r="M159" s="6" t="s">
        <v>16765</v>
      </c>
      <c r="N159" s="55">
        <v>44754</v>
      </c>
      <c r="O159">
        <v>101490</v>
      </c>
      <c r="P159" s="6" t="s">
        <v>16796</v>
      </c>
      <c r="Q159" s="6" t="s">
        <v>16973</v>
      </c>
      <c r="R159">
        <v>1</v>
      </c>
      <c r="S159">
        <v>0</v>
      </c>
      <c r="T159">
        <v>-1</v>
      </c>
      <c r="U159">
        <v>348</v>
      </c>
      <c r="V159" s="6" t="s">
        <v>17183</v>
      </c>
      <c r="W159" s="6" t="s">
        <v>16946</v>
      </c>
      <c r="X159" s="55">
        <v>44669</v>
      </c>
      <c r="Y159">
        <v>50000</v>
      </c>
      <c r="Z159">
        <v>36853.24</v>
      </c>
      <c r="AA159" s="6" t="s">
        <v>16885</v>
      </c>
      <c r="AB159" s="6" t="s">
        <v>16947</v>
      </c>
      <c r="AD159" s="6" t="s">
        <v>16765</v>
      </c>
      <c r="AE159">
        <v>54211</v>
      </c>
      <c r="AF159">
        <v>48962</v>
      </c>
      <c r="AG159" s="6" t="s">
        <v>16973</v>
      </c>
      <c r="AH159" s="6" t="s">
        <v>16950</v>
      </c>
      <c r="AI159" s="6" t="s">
        <v>16951</v>
      </c>
      <c r="AJ159" s="6" t="s">
        <v>16765</v>
      </c>
      <c r="AK159" s="6" t="s">
        <v>16765</v>
      </c>
      <c r="AL159" s="6" t="s">
        <v>16765</v>
      </c>
      <c r="AM159" s="6" t="s">
        <v>16952</v>
      </c>
      <c r="AN159">
        <v>0</v>
      </c>
      <c r="AO159" s="55">
        <v>44669</v>
      </c>
      <c r="AP159" s="6" t="s">
        <v>17190</v>
      </c>
      <c r="AQ159">
        <v>0</v>
      </c>
      <c r="AR159" s="6" t="s">
        <v>17184</v>
      </c>
      <c r="AS159" s="6" t="s">
        <v>17002</v>
      </c>
      <c r="AT159" s="6" t="s">
        <v>16947</v>
      </c>
      <c r="AU159">
        <v>0</v>
      </c>
      <c r="AV159">
        <v>0</v>
      </c>
      <c r="AW159" s="6" t="s">
        <v>16956</v>
      </c>
      <c r="AX159" s="6" t="s">
        <v>16765</v>
      </c>
      <c r="AY159" s="6" t="s">
        <v>16765</v>
      </c>
      <c r="AZ159" s="6" t="s">
        <v>16958</v>
      </c>
      <c r="BA159" s="6" t="s">
        <v>16765</v>
      </c>
      <c r="BB159" s="6" t="s">
        <v>16959</v>
      </c>
      <c r="BC159" s="6" t="s">
        <v>16765</v>
      </c>
      <c r="BD159" s="6" t="s">
        <v>16960</v>
      </c>
      <c r="BE159" s="6" t="s">
        <v>16961</v>
      </c>
      <c r="BF159" s="6" t="s">
        <v>13575</v>
      </c>
      <c r="BG159" s="6" t="s">
        <v>13575</v>
      </c>
      <c r="BH159" s="6" t="s">
        <v>16959</v>
      </c>
      <c r="BI159">
        <v>0</v>
      </c>
      <c r="BJ159" s="6" t="s">
        <v>16958</v>
      </c>
      <c r="BK159">
        <v>0</v>
      </c>
      <c r="BL159" s="6" t="s">
        <v>315</v>
      </c>
      <c r="BM159" s="56">
        <f>COUNTIF($B$2:B159,B159)</f>
        <v>5</v>
      </c>
      <c r="BN159" s="6" t="str">
        <f t="shared" si="2"/>
        <v>1982-5</v>
      </c>
    </row>
    <row r="160" spans="1:66" x14ac:dyDescent="0.25">
      <c r="A160">
        <v>1</v>
      </c>
      <c r="B160">
        <v>1997</v>
      </c>
      <c r="C160" s="6" t="s">
        <v>17268</v>
      </c>
      <c r="D160">
        <v>5</v>
      </c>
      <c r="E160">
        <v>2</v>
      </c>
      <c r="F160">
        <v>20</v>
      </c>
      <c r="G160">
        <v>201</v>
      </c>
      <c r="H160" s="6" t="s">
        <v>16963</v>
      </c>
      <c r="I160">
        <v>1</v>
      </c>
      <c r="J160">
        <v>97999</v>
      </c>
      <c r="K160">
        <v>6</v>
      </c>
      <c r="L160" s="55">
        <v>42527</v>
      </c>
      <c r="M160" s="6" t="s">
        <v>16765</v>
      </c>
      <c r="N160" s="55">
        <v>44601</v>
      </c>
      <c r="O160">
        <v>118784</v>
      </c>
      <c r="P160" s="6" t="s">
        <v>16764</v>
      </c>
      <c r="Q160" s="6" t="s">
        <v>17269</v>
      </c>
      <c r="R160">
        <v>1</v>
      </c>
      <c r="S160">
        <v>0</v>
      </c>
      <c r="T160">
        <v>-1</v>
      </c>
      <c r="U160">
        <v>1651</v>
      </c>
      <c r="V160" s="6" t="s">
        <v>16945</v>
      </c>
      <c r="W160" s="6" t="s">
        <v>16946</v>
      </c>
      <c r="X160" s="55">
        <v>44667</v>
      </c>
      <c r="Y160">
        <v>20000</v>
      </c>
      <c r="Z160">
        <v>918.69</v>
      </c>
      <c r="AA160" s="6" t="s">
        <v>16969</v>
      </c>
      <c r="AB160" s="6" t="s">
        <v>16947</v>
      </c>
      <c r="AD160" s="6" t="s">
        <v>16948</v>
      </c>
      <c r="AE160">
        <v>43143</v>
      </c>
      <c r="AF160">
        <v>22512</v>
      </c>
      <c r="AG160" s="6" t="s">
        <v>16949</v>
      </c>
      <c r="AH160" s="6" t="s">
        <v>16950</v>
      </c>
      <c r="AI160" s="6" t="s">
        <v>16951</v>
      </c>
      <c r="AJ160" s="6" t="s">
        <v>16765</v>
      </c>
      <c r="AK160" s="6" t="s">
        <v>16765</v>
      </c>
      <c r="AL160" s="6" t="s">
        <v>16765</v>
      </c>
      <c r="AM160" s="6" t="s">
        <v>16952</v>
      </c>
      <c r="AN160">
        <v>0</v>
      </c>
      <c r="AO160" s="55">
        <v>44667</v>
      </c>
      <c r="AP160" s="6" t="s">
        <v>16953</v>
      </c>
      <c r="AQ160">
        <v>0</v>
      </c>
      <c r="AR160" s="6" t="s">
        <v>16954</v>
      </c>
      <c r="AS160" s="6" t="s">
        <v>16955</v>
      </c>
      <c r="AT160" s="6" t="s">
        <v>16947</v>
      </c>
      <c r="AU160">
        <v>0</v>
      </c>
      <c r="AV160">
        <v>0</v>
      </c>
      <c r="AW160" s="6" t="s">
        <v>16956</v>
      </c>
      <c r="AX160" s="6" t="s">
        <v>17270</v>
      </c>
      <c r="AY160" s="6" t="s">
        <v>16765</v>
      </c>
      <c r="AZ160" s="6" t="s">
        <v>16958</v>
      </c>
      <c r="BA160" s="6" t="s">
        <v>16765</v>
      </c>
      <c r="BB160" s="6" t="s">
        <v>16959</v>
      </c>
      <c r="BC160" s="6" t="s">
        <v>16765</v>
      </c>
      <c r="BD160" s="6" t="s">
        <v>16960</v>
      </c>
      <c r="BE160" s="6" t="s">
        <v>16961</v>
      </c>
      <c r="BF160" s="6" t="s">
        <v>13575</v>
      </c>
      <c r="BG160" s="6" t="s">
        <v>13575</v>
      </c>
      <c r="BH160" s="6" t="s">
        <v>16959</v>
      </c>
      <c r="BI160">
        <v>0</v>
      </c>
      <c r="BJ160" s="6" t="s">
        <v>16958</v>
      </c>
      <c r="BK160">
        <v>0</v>
      </c>
      <c r="BL160" s="6" t="s">
        <v>315</v>
      </c>
      <c r="BM160" s="56">
        <f>COUNTIF($B$2:B160,B160)</f>
        <v>1</v>
      </c>
      <c r="BN160" s="6" t="str">
        <f t="shared" si="2"/>
        <v>1997-1</v>
      </c>
    </row>
    <row r="161" spans="1:66" x14ac:dyDescent="0.25">
      <c r="A161">
        <v>1</v>
      </c>
      <c r="B161">
        <v>2059</v>
      </c>
      <c r="C161" s="6" t="s">
        <v>17271</v>
      </c>
      <c r="D161">
        <v>4</v>
      </c>
      <c r="E161">
        <v>9</v>
      </c>
      <c r="F161">
        <v>99</v>
      </c>
      <c r="G161">
        <v>916</v>
      </c>
      <c r="H161" s="6" t="s">
        <v>17037</v>
      </c>
      <c r="I161">
        <v>1</v>
      </c>
      <c r="J161">
        <v>108659</v>
      </c>
      <c r="K161">
        <v>7</v>
      </c>
      <c r="L161" s="55">
        <v>44365</v>
      </c>
      <c r="M161" s="6" t="s">
        <v>16765</v>
      </c>
      <c r="N161" s="55">
        <v>44729</v>
      </c>
      <c r="O161">
        <v>104825</v>
      </c>
      <c r="P161" s="6" t="s">
        <v>16797</v>
      </c>
      <c r="Q161" s="6" t="s">
        <v>16973</v>
      </c>
      <c r="R161">
        <v>1</v>
      </c>
      <c r="S161">
        <v>0</v>
      </c>
      <c r="T161">
        <v>-1</v>
      </c>
      <c r="U161">
        <v>700</v>
      </c>
      <c r="V161" s="6" t="s">
        <v>17183</v>
      </c>
      <c r="W161" s="6" t="s">
        <v>16946</v>
      </c>
      <c r="X161" s="55">
        <v>44659</v>
      </c>
      <c r="Y161">
        <v>0</v>
      </c>
      <c r="Z161">
        <v>43.9</v>
      </c>
      <c r="AA161" s="6" t="s">
        <v>17272</v>
      </c>
      <c r="AB161" s="6" t="s">
        <v>16947</v>
      </c>
      <c r="AD161" s="6" t="s">
        <v>16765</v>
      </c>
      <c r="AE161">
        <v>53253</v>
      </c>
      <c r="AF161">
        <v>48119</v>
      </c>
      <c r="AG161" s="6" t="s">
        <v>16973</v>
      </c>
      <c r="AH161" s="6" t="s">
        <v>16950</v>
      </c>
      <c r="AI161" s="6" t="s">
        <v>16951</v>
      </c>
      <c r="AJ161" s="6" t="s">
        <v>16765</v>
      </c>
      <c r="AK161" s="6" t="s">
        <v>16765</v>
      </c>
      <c r="AL161" s="6" t="s">
        <v>16765</v>
      </c>
      <c r="AM161" s="6" t="s">
        <v>16952</v>
      </c>
      <c r="AN161">
        <v>0</v>
      </c>
      <c r="AO161" s="55">
        <v>44659</v>
      </c>
      <c r="AP161" s="6" t="s">
        <v>16953</v>
      </c>
      <c r="AQ161">
        <v>0</v>
      </c>
      <c r="AR161" s="6" t="s">
        <v>17184</v>
      </c>
      <c r="AS161" s="6" t="s">
        <v>17002</v>
      </c>
      <c r="AT161" s="6" t="s">
        <v>16947</v>
      </c>
      <c r="AU161">
        <v>0</v>
      </c>
      <c r="AV161">
        <v>0</v>
      </c>
      <c r="AW161" s="6" t="s">
        <v>16956</v>
      </c>
      <c r="AX161" s="6" t="s">
        <v>17273</v>
      </c>
      <c r="AY161" s="6" t="s">
        <v>16765</v>
      </c>
      <c r="AZ161" s="6" t="s">
        <v>16958</v>
      </c>
      <c r="BA161" s="6" t="s">
        <v>16765</v>
      </c>
      <c r="BB161" s="6" t="s">
        <v>16959</v>
      </c>
      <c r="BC161" s="6" t="s">
        <v>16765</v>
      </c>
      <c r="BD161" s="6" t="s">
        <v>16960</v>
      </c>
      <c r="BE161" s="6" t="s">
        <v>16961</v>
      </c>
      <c r="BF161" s="6" t="s">
        <v>13575</v>
      </c>
      <c r="BG161" s="6" t="s">
        <v>13575</v>
      </c>
      <c r="BH161" s="6" t="s">
        <v>16959</v>
      </c>
      <c r="BI161">
        <v>0</v>
      </c>
      <c r="BJ161" s="6" t="s">
        <v>16958</v>
      </c>
      <c r="BK161">
        <v>0</v>
      </c>
      <c r="BL161" s="6" t="s">
        <v>315</v>
      </c>
      <c r="BM161" s="56">
        <f>COUNTIF($B$2:B161,B161)</f>
        <v>1</v>
      </c>
      <c r="BN161" s="6" t="str">
        <f t="shared" si="2"/>
        <v>2059-1</v>
      </c>
    </row>
    <row r="162" spans="1:66" x14ac:dyDescent="0.25">
      <c r="A162">
        <v>1</v>
      </c>
      <c r="B162">
        <v>2059</v>
      </c>
      <c r="C162" s="6" t="s">
        <v>17271</v>
      </c>
      <c r="D162">
        <v>4</v>
      </c>
      <c r="E162">
        <v>9</v>
      </c>
      <c r="F162">
        <v>99</v>
      </c>
      <c r="G162">
        <v>916</v>
      </c>
      <c r="H162" s="6" t="s">
        <v>17037</v>
      </c>
      <c r="I162">
        <v>1</v>
      </c>
      <c r="J162">
        <v>108657</v>
      </c>
      <c r="K162">
        <v>7</v>
      </c>
      <c r="L162" s="55">
        <v>44365</v>
      </c>
      <c r="M162" s="6" t="s">
        <v>16765</v>
      </c>
      <c r="N162" s="55">
        <v>44729</v>
      </c>
      <c r="O162">
        <v>638754</v>
      </c>
      <c r="P162" s="6" t="s">
        <v>16800</v>
      </c>
      <c r="Q162" s="6" t="s">
        <v>17274</v>
      </c>
      <c r="R162">
        <v>1</v>
      </c>
      <c r="S162">
        <v>0</v>
      </c>
      <c r="T162">
        <v>-1</v>
      </c>
      <c r="U162">
        <v>2750</v>
      </c>
      <c r="V162" s="6" t="s">
        <v>17275</v>
      </c>
      <c r="W162" s="6" t="s">
        <v>16946</v>
      </c>
      <c r="X162" s="55">
        <v>44659</v>
      </c>
      <c r="Y162">
        <v>0</v>
      </c>
      <c r="Z162">
        <v>43.9</v>
      </c>
      <c r="AA162" s="6" t="s">
        <v>17272</v>
      </c>
      <c r="AB162" s="6" t="s">
        <v>16947</v>
      </c>
      <c r="AD162" s="6" t="s">
        <v>16948</v>
      </c>
      <c r="AE162">
        <v>53251</v>
      </c>
      <c r="AF162">
        <v>48120</v>
      </c>
      <c r="AG162" s="6" t="s">
        <v>16949</v>
      </c>
      <c r="AH162" s="6" t="s">
        <v>16950</v>
      </c>
      <c r="AI162" s="6" t="s">
        <v>16951</v>
      </c>
      <c r="AJ162" s="6" t="s">
        <v>16765</v>
      </c>
      <c r="AK162" s="6" t="s">
        <v>16765</v>
      </c>
      <c r="AL162" s="6" t="s">
        <v>16765</v>
      </c>
      <c r="AM162" s="6" t="s">
        <v>16952</v>
      </c>
      <c r="AN162">
        <v>0</v>
      </c>
      <c r="AO162" s="55">
        <v>44659</v>
      </c>
      <c r="AP162" s="6" t="s">
        <v>16953</v>
      </c>
      <c r="AQ162">
        <v>0</v>
      </c>
      <c r="AR162" s="6" t="s">
        <v>17276</v>
      </c>
      <c r="AS162" s="6" t="s">
        <v>16955</v>
      </c>
      <c r="AT162" s="6" t="s">
        <v>16947</v>
      </c>
      <c r="AU162">
        <v>0</v>
      </c>
      <c r="AV162">
        <v>0</v>
      </c>
      <c r="AW162" s="6" t="s">
        <v>16956</v>
      </c>
      <c r="AX162" s="6" t="s">
        <v>17273</v>
      </c>
      <c r="AY162" s="6" t="s">
        <v>16765</v>
      </c>
      <c r="AZ162" s="6" t="s">
        <v>16958</v>
      </c>
      <c r="BA162" s="6" t="s">
        <v>16765</v>
      </c>
      <c r="BB162" s="6" t="s">
        <v>16959</v>
      </c>
      <c r="BC162" s="6" t="s">
        <v>16765</v>
      </c>
      <c r="BD162" s="6" t="s">
        <v>16960</v>
      </c>
      <c r="BE162" s="6" t="s">
        <v>16961</v>
      </c>
      <c r="BF162" s="6" t="s">
        <v>13575</v>
      </c>
      <c r="BG162" s="6" t="s">
        <v>13575</v>
      </c>
      <c r="BH162" s="6" t="s">
        <v>16959</v>
      </c>
      <c r="BI162">
        <v>0</v>
      </c>
      <c r="BJ162" s="6" t="s">
        <v>16958</v>
      </c>
      <c r="BK162">
        <v>0</v>
      </c>
      <c r="BL162" s="6" t="s">
        <v>315</v>
      </c>
      <c r="BM162" s="56">
        <f>COUNTIF($B$2:B162,B162)</f>
        <v>2</v>
      </c>
      <c r="BN162" s="6" t="str">
        <f t="shared" si="2"/>
        <v>2059-2</v>
      </c>
    </row>
    <row r="163" spans="1:66" x14ac:dyDescent="0.25">
      <c r="A163">
        <v>1</v>
      </c>
      <c r="B163">
        <v>2105</v>
      </c>
      <c r="C163" s="6" t="s">
        <v>17277</v>
      </c>
      <c r="D163">
        <v>5</v>
      </c>
      <c r="E163">
        <v>2</v>
      </c>
      <c r="F163">
        <v>20</v>
      </c>
      <c r="G163">
        <v>203</v>
      </c>
      <c r="H163" s="6" t="s">
        <v>16943</v>
      </c>
      <c r="I163">
        <v>1</v>
      </c>
      <c r="J163">
        <v>269297</v>
      </c>
      <c r="K163">
        <v>6</v>
      </c>
      <c r="L163" s="55">
        <v>42821</v>
      </c>
      <c r="M163" s="6" t="s">
        <v>16765</v>
      </c>
      <c r="N163" s="55">
        <v>44601</v>
      </c>
      <c r="O163">
        <v>118747</v>
      </c>
      <c r="P163" s="6" t="s">
        <v>16770</v>
      </c>
      <c r="Q163" s="6" t="s">
        <v>17278</v>
      </c>
      <c r="R163">
        <v>1</v>
      </c>
      <c r="S163">
        <v>0</v>
      </c>
      <c r="T163">
        <v>-1</v>
      </c>
      <c r="U163">
        <v>1217</v>
      </c>
      <c r="V163" s="6" t="s">
        <v>16945</v>
      </c>
      <c r="W163" s="6" t="s">
        <v>16946</v>
      </c>
      <c r="X163" s="55">
        <v>44665</v>
      </c>
      <c r="Y163">
        <v>0</v>
      </c>
      <c r="Z163">
        <v>0</v>
      </c>
      <c r="AA163" s="6" t="s">
        <v>16765</v>
      </c>
      <c r="AB163" s="6" t="s">
        <v>16947</v>
      </c>
      <c r="AD163" s="6" t="s">
        <v>16948</v>
      </c>
      <c r="AE163">
        <v>45912</v>
      </c>
      <c r="AF163">
        <v>41890</v>
      </c>
      <c r="AG163" s="6" t="s">
        <v>16949</v>
      </c>
      <c r="AH163" s="6" t="s">
        <v>16950</v>
      </c>
      <c r="AI163" s="6" t="s">
        <v>16951</v>
      </c>
      <c r="AJ163" s="6" t="s">
        <v>16765</v>
      </c>
      <c r="AK163" s="6" t="s">
        <v>16765</v>
      </c>
      <c r="AL163" s="6" t="s">
        <v>16765</v>
      </c>
      <c r="AM163" s="6" t="s">
        <v>16952</v>
      </c>
      <c r="AN163">
        <v>0</v>
      </c>
      <c r="AO163" s="55">
        <v>44665</v>
      </c>
      <c r="AP163" s="6" t="s">
        <v>16953</v>
      </c>
      <c r="AQ163">
        <v>0</v>
      </c>
      <c r="AR163" s="6" t="s">
        <v>16954</v>
      </c>
      <c r="AS163" s="6" t="s">
        <v>16955</v>
      </c>
      <c r="AT163" s="6" t="s">
        <v>16947</v>
      </c>
      <c r="AU163">
        <v>0</v>
      </c>
      <c r="AV163">
        <v>0</v>
      </c>
      <c r="AW163" s="6" t="s">
        <v>16956</v>
      </c>
      <c r="AX163" s="6" t="s">
        <v>17213</v>
      </c>
      <c r="AY163" s="6" t="s">
        <v>16765</v>
      </c>
      <c r="AZ163" s="6" t="s">
        <v>16958</v>
      </c>
      <c r="BA163" s="6" t="s">
        <v>16765</v>
      </c>
      <c r="BB163" s="6" t="s">
        <v>16959</v>
      </c>
      <c r="BC163" s="6" t="s">
        <v>16765</v>
      </c>
      <c r="BD163" s="6" t="s">
        <v>16960</v>
      </c>
      <c r="BE163" s="6" t="s">
        <v>16961</v>
      </c>
      <c r="BF163" s="6" t="s">
        <v>13575</v>
      </c>
      <c r="BG163" s="6" t="s">
        <v>13575</v>
      </c>
      <c r="BH163" s="6" t="s">
        <v>16959</v>
      </c>
      <c r="BI163">
        <v>0</v>
      </c>
      <c r="BJ163" s="6" t="s">
        <v>16958</v>
      </c>
      <c r="BK163">
        <v>0</v>
      </c>
      <c r="BL163" s="6" t="s">
        <v>315</v>
      </c>
      <c r="BM163" s="56">
        <f>COUNTIF($B$2:B163,B163)</f>
        <v>1</v>
      </c>
      <c r="BN163" s="6" t="str">
        <f t="shared" si="2"/>
        <v>2105-1</v>
      </c>
    </row>
    <row r="164" spans="1:66" x14ac:dyDescent="0.25">
      <c r="A164">
        <v>1</v>
      </c>
      <c r="B164">
        <v>2105</v>
      </c>
      <c r="C164" s="6" t="s">
        <v>17277</v>
      </c>
      <c r="D164">
        <v>5</v>
      </c>
      <c r="E164">
        <v>2</v>
      </c>
      <c r="F164">
        <v>20</v>
      </c>
      <c r="G164">
        <v>203</v>
      </c>
      <c r="H164" s="6" t="s">
        <v>16943</v>
      </c>
      <c r="I164">
        <v>1</v>
      </c>
      <c r="J164">
        <v>422058</v>
      </c>
      <c r="K164">
        <v>6</v>
      </c>
      <c r="L164" s="55">
        <v>43073</v>
      </c>
      <c r="M164" s="6" t="s">
        <v>16765</v>
      </c>
      <c r="N164" s="55">
        <v>44601</v>
      </c>
      <c r="O164">
        <v>118784</v>
      </c>
      <c r="P164" s="6" t="s">
        <v>16764</v>
      </c>
      <c r="Q164" s="6" t="s">
        <v>17279</v>
      </c>
      <c r="R164">
        <v>1</v>
      </c>
      <c r="S164">
        <v>0</v>
      </c>
      <c r="T164">
        <v>-1</v>
      </c>
      <c r="U164">
        <v>1651</v>
      </c>
      <c r="V164" s="6" t="s">
        <v>16945</v>
      </c>
      <c r="W164" s="6" t="s">
        <v>16946</v>
      </c>
      <c r="X164" s="55">
        <v>44665</v>
      </c>
      <c r="Y164">
        <v>0</v>
      </c>
      <c r="Z164">
        <v>0</v>
      </c>
      <c r="AA164" s="6" t="s">
        <v>16765</v>
      </c>
      <c r="AB164" s="6" t="s">
        <v>16947</v>
      </c>
      <c r="AD164" s="6" t="s">
        <v>16948</v>
      </c>
      <c r="AE164">
        <v>47821</v>
      </c>
      <c r="AF164">
        <v>43542</v>
      </c>
      <c r="AG164" s="6" t="s">
        <v>16949</v>
      </c>
      <c r="AH164" s="6" t="s">
        <v>16950</v>
      </c>
      <c r="AI164" s="6" t="s">
        <v>16951</v>
      </c>
      <c r="AJ164" s="6" t="s">
        <v>16765</v>
      </c>
      <c r="AK164" s="6" t="s">
        <v>16765</v>
      </c>
      <c r="AL164" s="6" t="s">
        <v>16765</v>
      </c>
      <c r="AM164" s="6" t="s">
        <v>16952</v>
      </c>
      <c r="AN164">
        <v>0</v>
      </c>
      <c r="AO164" s="55">
        <v>44665</v>
      </c>
      <c r="AP164" s="6" t="s">
        <v>16953</v>
      </c>
      <c r="AQ164">
        <v>0</v>
      </c>
      <c r="AR164" s="6" t="s">
        <v>16954</v>
      </c>
      <c r="AS164" s="6" t="s">
        <v>16955</v>
      </c>
      <c r="AT164" s="6" t="s">
        <v>16947</v>
      </c>
      <c r="AU164">
        <v>0</v>
      </c>
      <c r="AV164">
        <v>0</v>
      </c>
      <c r="AW164" s="6" t="s">
        <v>16956</v>
      </c>
      <c r="AX164" s="6" t="s">
        <v>17280</v>
      </c>
      <c r="AY164" s="6" t="s">
        <v>16765</v>
      </c>
      <c r="AZ164" s="6" t="s">
        <v>16958</v>
      </c>
      <c r="BA164" s="6" t="s">
        <v>16765</v>
      </c>
      <c r="BB164" s="6" t="s">
        <v>16959</v>
      </c>
      <c r="BC164" s="6" t="s">
        <v>16765</v>
      </c>
      <c r="BD164" s="6" t="s">
        <v>16960</v>
      </c>
      <c r="BE164" s="6" t="s">
        <v>16961</v>
      </c>
      <c r="BF164" s="6" t="s">
        <v>13575</v>
      </c>
      <c r="BG164" s="6" t="s">
        <v>13575</v>
      </c>
      <c r="BH164" s="6" t="s">
        <v>16959</v>
      </c>
      <c r="BI164">
        <v>0</v>
      </c>
      <c r="BJ164" s="6" t="s">
        <v>16958</v>
      </c>
      <c r="BK164">
        <v>0</v>
      </c>
      <c r="BL164" s="6" t="s">
        <v>315</v>
      </c>
      <c r="BM164" s="56">
        <f>COUNTIF($B$2:B164,B164)</f>
        <v>2</v>
      </c>
      <c r="BN164" s="6" t="str">
        <f t="shared" si="2"/>
        <v>2105-2</v>
      </c>
    </row>
    <row r="165" spans="1:66" x14ac:dyDescent="0.25">
      <c r="A165">
        <v>1</v>
      </c>
      <c r="B165">
        <v>2105</v>
      </c>
      <c r="C165" s="6" t="s">
        <v>17277</v>
      </c>
      <c r="D165">
        <v>5</v>
      </c>
      <c r="E165">
        <v>2</v>
      </c>
      <c r="F165">
        <v>20</v>
      </c>
      <c r="G165">
        <v>203</v>
      </c>
      <c r="H165" s="6" t="s">
        <v>16943</v>
      </c>
      <c r="I165">
        <v>1</v>
      </c>
      <c r="J165">
        <v>494306</v>
      </c>
      <c r="K165">
        <v>6</v>
      </c>
      <c r="L165" s="55">
        <v>43196</v>
      </c>
      <c r="M165" s="6" t="s">
        <v>16765</v>
      </c>
      <c r="N165" s="55">
        <v>44601</v>
      </c>
      <c r="O165">
        <v>118784</v>
      </c>
      <c r="P165" s="6" t="s">
        <v>16764</v>
      </c>
      <c r="Q165" s="6" t="s">
        <v>17281</v>
      </c>
      <c r="R165">
        <v>1</v>
      </c>
      <c r="S165">
        <v>0</v>
      </c>
      <c r="T165">
        <v>-1</v>
      </c>
      <c r="U165">
        <v>1651</v>
      </c>
      <c r="V165" s="6" t="s">
        <v>16945</v>
      </c>
      <c r="W165" s="6" t="s">
        <v>16946</v>
      </c>
      <c r="X165" s="55">
        <v>44665</v>
      </c>
      <c r="Y165">
        <v>0</v>
      </c>
      <c r="Z165">
        <v>0</v>
      </c>
      <c r="AA165" s="6" t="s">
        <v>16765</v>
      </c>
      <c r="AB165" s="6" t="s">
        <v>16947</v>
      </c>
      <c r="AD165" s="6" t="s">
        <v>16948</v>
      </c>
      <c r="AE165">
        <v>48669</v>
      </c>
      <c r="AF165">
        <v>44248</v>
      </c>
      <c r="AG165" s="6" t="s">
        <v>16949</v>
      </c>
      <c r="AH165" s="6" t="s">
        <v>16950</v>
      </c>
      <c r="AI165" s="6" t="s">
        <v>16951</v>
      </c>
      <c r="AJ165" s="6" t="s">
        <v>16765</v>
      </c>
      <c r="AK165" s="6" t="s">
        <v>16765</v>
      </c>
      <c r="AL165" s="6" t="s">
        <v>16765</v>
      </c>
      <c r="AM165" s="6" t="s">
        <v>16952</v>
      </c>
      <c r="AN165">
        <v>0</v>
      </c>
      <c r="AO165" s="55">
        <v>44665</v>
      </c>
      <c r="AP165" s="6" t="s">
        <v>16953</v>
      </c>
      <c r="AQ165">
        <v>0</v>
      </c>
      <c r="AR165" s="6" t="s">
        <v>16954</v>
      </c>
      <c r="AS165" s="6" t="s">
        <v>16955</v>
      </c>
      <c r="AT165" s="6" t="s">
        <v>16947</v>
      </c>
      <c r="AU165">
        <v>0</v>
      </c>
      <c r="AV165">
        <v>0</v>
      </c>
      <c r="AW165" s="6" t="s">
        <v>16956</v>
      </c>
      <c r="AX165" s="6" t="s">
        <v>17282</v>
      </c>
      <c r="AY165" s="6" t="s">
        <v>16765</v>
      </c>
      <c r="AZ165" s="6" t="s">
        <v>16958</v>
      </c>
      <c r="BA165" s="6" t="s">
        <v>16765</v>
      </c>
      <c r="BB165" s="6" t="s">
        <v>16959</v>
      </c>
      <c r="BC165" s="6" t="s">
        <v>16765</v>
      </c>
      <c r="BD165" s="6" t="s">
        <v>16960</v>
      </c>
      <c r="BE165" s="6" t="s">
        <v>16961</v>
      </c>
      <c r="BF165" s="6" t="s">
        <v>13575</v>
      </c>
      <c r="BG165" s="6" t="s">
        <v>13575</v>
      </c>
      <c r="BH165" s="6" t="s">
        <v>16959</v>
      </c>
      <c r="BI165">
        <v>0</v>
      </c>
      <c r="BJ165" s="6" t="s">
        <v>16958</v>
      </c>
      <c r="BK165">
        <v>0</v>
      </c>
      <c r="BL165" s="6" t="s">
        <v>315</v>
      </c>
      <c r="BM165" s="56">
        <f>COUNTIF($B$2:B165,B165)</f>
        <v>3</v>
      </c>
      <c r="BN165" s="6" t="str">
        <f t="shared" si="2"/>
        <v>2105-3</v>
      </c>
    </row>
    <row r="166" spans="1:66" x14ac:dyDescent="0.25">
      <c r="A166">
        <v>1</v>
      </c>
      <c r="B166">
        <v>2112</v>
      </c>
      <c r="C166" s="6" t="s">
        <v>17283</v>
      </c>
      <c r="D166">
        <v>5</v>
      </c>
      <c r="E166">
        <v>2</v>
      </c>
      <c r="F166">
        <v>20</v>
      </c>
      <c r="G166">
        <v>208</v>
      </c>
      <c r="H166" s="6" t="s">
        <v>16963</v>
      </c>
      <c r="I166">
        <v>1</v>
      </c>
      <c r="J166">
        <v>193349</v>
      </c>
      <c r="K166">
        <v>6</v>
      </c>
      <c r="L166" s="55">
        <v>42695</v>
      </c>
      <c r="M166" s="6" t="s">
        <v>16765</v>
      </c>
      <c r="N166" s="55">
        <v>44825</v>
      </c>
      <c r="O166">
        <v>118750</v>
      </c>
      <c r="P166" s="6" t="s">
        <v>16767</v>
      </c>
      <c r="Q166" s="6" t="s">
        <v>17284</v>
      </c>
      <c r="R166">
        <v>1</v>
      </c>
      <c r="S166">
        <v>0</v>
      </c>
      <c r="T166">
        <v>-1</v>
      </c>
      <c r="U166">
        <v>1803.8</v>
      </c>
      <c r="V166" s="6" t="s">
        <v>16945</v>
      </c>
      <c r="W166" s="6" t="s">
        <v>16946</v>
      </c>
      <c r="X166" s="55">
        <v>44663</v>
      </c>
      <c r="Y166">
        <v>0</v>
      </c>
      <c r="Z166">
        <v>2312.02</v>
      </c>
      <c r="AA166" s="6" t="s">
        <v>16969</v>
      </c>
      <c r="AB166" s="6" t="s">
        <v>16947</v>
      </c>
      <c r="AD166" s="6" t="s">
        <v>16948</v>
      </c>
      <c r="AE166">
        <v>43844</v>
      </c>
      <c r="AF166">
        <v>41238</v>
      </c>
      <c r="AG166" s="6" t="s">
        <v>16949</v>
      </c>
      <c r="AH166" s="6" t="s">
        <v>16950</v>
      </c>
      <c r="AI166" s="6" t="s">
        <v>16951</v>
      </c>
      <c r="AJ166" s="6" t="s">
        <v>16765</v>
      </c>
      <c r="AK166" s="6" t="s">
        <v>16765</v>
      </c>
      <c r="AL166" s="6" t="s">
        <v>16765</v>
      </c>
      <c r="AM166" s="6" t="s">
        <v>16952</v>
      </c>
      <c r="AN166">
        <v>0</v>
      </c>
      <c r="AO166" s="55">
        <v>44663</v>
      </c>
      <c r="AP166" s="6" t="s">
        <v>16953</v>
      </c>
      <c r="AQ166">
        <v>0</v>
      </c>
      <c r="AR166" s="6" t="s">
        <v>16954</v>
      </c>
      <c r="AS166" s="6" t="s">
        <v>16955</v>
      </c>
      <c r="AT166" s="6" t="s">
        <v>16947</v>
      </c>
      <c r="AU166">
        <v>0</v>
      </c>
      <c r="AV166">
        <v>0</v>
      </c>
      <c r="AW166" s="6" t="s">
        <v>16956</v>
      </c>
      <c r="AX166" s="6" t="s">
        <v>17285</v>
      </c>
      <c r="AY166" s="6" t="s">
        <v>16765</v>
      </c>
      <c r="AZ166" s="6" t="s">
        <v>16958</v>
      </c>
      <c r="BA166" s="6" t="s">
        <v>16765</v>
      </c>
      <c r="BB166" s="6" t="s">
        <v>16959</v>
      </c>
      <c r="BC166" s="6" t="s">
        <v>16765</v>
      </c>
      <c r="BD166" s="6" t="s">
        <v>16960</v>
      </c>
      <c r="BE166" s="6" t="s">
        <v>16961</v>
      </c>
      <c r="BF166" s="6" t="s">
        <v>13575</v>
      </c>
      <c r="BG166" s="6" t="s">
        <v>13575</v>
      </c>
      <c r="BH166" s="6" t="s">
        <v>16959</v>
      </c>
      <c r="BI166">
        <v>0</v>
      </c>
      <c r="BJ166" s="6" t="s">
        <v>16958</v>
      </c>
      <c r="BK166">
        <v>0</v>
      </c>
      <c r="BL166" s="6" t="s">
        <v>315</v>
      </c>
      <c r="BM166" s="56">
        <f>COUNTIF($B$2:B166,B166)</f>
        <v>1</v>
      </c>
      <c r="BN166" s="6" t="str">
        <f t="shared" si="2"/>
        <v>2112-1</v>
      </c>
    </row>
    <row r="167" spans="1:66" x14ac:dyDescent="0.25">
      <c r="A167">
        <v>1</v>
      </c>
      <c r="B167">
        <v>2112</v>
      </c>
      <c r="C167" s="6" t="s">
        <v>17283</v>
      </c>
      <c r="D167">
        <v>5</v>
      </c>
      <c r="E167">
        <v>2</v>
      </c>
      <c r="F167">
        <v>20</v>
      </c>
      <c r="G167">
        <v>208</v>
      </c>
      <c r="H167" s="6" t="s">
        <v>16963</v>
      </c>
      <c r="I167">
        <v>1</v>
      </c>
      <c r="J167">
        <v>828999</v>
      </c>
      <c r="K167">
        <v>6</v>
      </c>
      <c r="L167" s="55">
        <v>43802</v>
      </c>
      <c r="M167" s="6" t="s">
        <v>16765</v>
      </c>
      <c r="N167" s="55">
        <v>44825</v>
      </c>
      <c r="O167">
        <v>118788</v>
      </c>
      <c r="P167" s="6" t="s">
        <v>16787</v>
      </c>
      <c r="Q167" s="6" t="s">
        <v>17286</v>
      </c>
      <c r="R167">
        <v>1</v>
      </c>
      <c r="S167">
        <v>0</v>
      </c>
      <c r="T167">
        <v>-1</v>
      </c>
      <c r="U167">
        <v>2572.9499999999998</v>
      </c>
      <c r="V167" s="6" t="s">
        <v>16945</v>
      </c>
      <c r="W167" s="6" t="s">
        <v>16946</v>
      </c>
      <c r="X167" s="55">
        <v>44663</v>
      </c>
      <c r="Y167">
        <v>0</v>
      </c>
      <c r="Z167">
        <v>2312.02</v>
      </c>
      <c r="AA167" s="6" t="s">
        <v>16969</v>
      </c>
      <c r="AB167" s="6" t="s">
        <v>16947</v>
      </c>
      <c r="AD167" s="6" t="s">
        <v>16948</v>
      </c>
      <c r="AE167">
        <v>51845</v>
      </c>
      <c r="AF167">
        <v>46942</v>
      </c>
      <c r="AG167" s="6" t="s">
        <v>16949</v>
      </c>
      <c r="AH167" s="6" t="s">
        <v>16950</v>
      </c>
      <c r="AI167" s="6" t="s">
        <v>16951</v>
      </c>
      <c r="AJ167" s="6" t="s">
        <v>16765</v>
      </c>
      <c r="AK167" s="6" t="s">
        <v>16765</v>
      </c>
      <c r="AL167" s="6" t="s">
        <v>16765</v>
      </c>
      <c r="AM167" s="6" t="s">
        <v>16952</v>
      </c>
      <c r="AN167">
        <v>0</v>
      </c>
      <c r="AO167" s="55">
        <v>44663</v>
      </c>
      <c r="AP167" s="6" t="s">
        <v>16953</v>
      </c>
      <c r="AQ167">
        <v>0</v>
      </c>
      <c r="AR167" s="6" t="s">
        <v>16954</v>
      </c>
      <c r="AS167" s="6" t="s">
        <v>16955</v>
      </c>
      <c r="AT167" s="6" t="s">
        <v>16947</v>
      </c>
      <c r="AU167">
        <v>0</v>
      </c>
      <c r="AV167">
        <v>0</v>
      </c>
      <c r="AW167" s="6" t="s">
        <v>16956</v>
      </c>
      <c r="AX167" s="6" t="s">
        <v>17287</v>
      </c>
      <c r="AY167" s="6" t="s">
        <v>16765</v>
      </c>
      <c r="AZ167" s="6" t="s">
        <v>16958</v>
      </c>
      <c r="BA167" s="6" t="s">
        <v>16765</v>
      </c>
      <c r="BB167" s="6" t="s">
        <v>16959</v>
      </c>
      <c r="BC167" s="6" t="s">
        <v>16765</v>
      </c>
      <c r="BD167" s="6" t="s">
        <v>16960</v>
      </c>
      <c r="BE167" s="6" t="s">
        <v>16961</v>
      </c>
      <c r="BF167" s="6" t="s">
        <v>13575</v>
      </c>
      <c r="BG167" s="6" t="s">
        <v>13575</v>
      </c>
      <c r="BH167" s="6" t="s">
        <v>16959</v>
      </c>
      <c r="BI167">
        <v>0</v>
      </c>
      <c r="BJ167" s="6" t="s">
        <v>16958</v>
      </c>
      <c r="BK167">
        <v>0</v>
      </c>
      <c r="BL167" s="6" t="s">
        <v>315</v>
      </c>
      <c r="BM167" s="56">
        <f>COUNTIF($B$2:B167,B167)</f>
        <v>2</v>
      </c>
      <c r="BN167" s="6" t="str">
        <f t="shared" si="2"/>
        <v>2112-2</v>
      </c>
    </row>
    <row r="168" spans="1:66" x14ac:dyDescent="0.25">
      <c r="A168">
        <v>1</v>
      </c>
      <c r="B168">
        <v>2112</v>
      </c>
      <c r="C168" s="6" t="s">
        <v>17283</v>
      </c>
      <c r="D168">
        <v>5</v>
      </c>
      <c r="E168">
        <v>2</v>
      </c>
      <c r="F168">
        <v>20</v>
      </c>
      <c r="G168">
        <v>208</v>
      </c>
      <c r="H168" s="6" t="s">
        <v>16963</v>
      </c>
      <c r="I168">
        <v>1</v>
      </c>
      <c r="J168">
        <v>846721</v>
      </c>
      <c r="K168">
        <v>5</v>
      </c>
      <c r="L168" s="55">
        <v>42111</v>
      </c>
      <c r="M168" s="6" t="s">
        <v>16765</v>
      </c>
      <c r="N168" s="55">
        <v>109574</v>
      </c>
      <c r="O168">
        <v>188005</v>
      </c>
      <c r="P168" s="6" t="s">
        <v>16774</v>
      </c>
      <c r="Q168" s="6" t="s">
        <v>16973</v>
      </c>
      <c r="R168">
        <v>25</v>
      </c>
      <c r="S168">
        <v>0</v>
      </c>
      <c r="T168">
        <v>-25</v>
      </c>
      <c r="U168">
        <v>1060</v>
      </c>
      <c r="V168" s="6" t="s">
        <v>16999</v>
      </c>
      <c r="W168" s="6" t="s">
        <v>16946</v>
      </c>
      <c r="X168" s="55">
        <v>44663</v>
      </c>
      <c r="Y168">
        <v>0</v>
      </c>
      <c r="Z168">
        <v>2312.02</v>
      </c>
      <c r="AA168" s="6" t="s">
        <v>16969</v>
      </c>
      <c r="AB168" s="6" t="s">
        <v>16947</v>
      </c>
      <c r="AD168" s="6" t="s">
        <v>16765</v>
      </c>
      <c r="AE168">
        <v>37517</v>
      </c>
      <c r="AF168">
        <v>33285</v>
      </c>
      <c r="AG168" s="6" t="s">
        <v>16973</v>
      </c>
      <c r="AH168" s="6" t="s">
        <v>16950</v>
      </c>
      <c r="AI168" s="6" t="s">
        <v>16951</v>
      </c>
      <c r="AJ168" s="6" t="s">
        <v>16765</v>
      </c>
      <c r="AK168" s="6" t="s">
        <v>16765</v>
      </c>
      <c r="AL168" s="6" t="s">
        <v>16765</v>
      </c>
      <c r="AM168" s="6" t="s">
        <v>16952</v>
      </c>
      <c r="AN168">
        <v>0</v>
      </c>
      <c r="AO168" s="55">
        <v>44663</v>
      </c>
      <c r="AP168" s="6" t="s">
        <v>17000</v>
      </c>
      <c r="AQ168">
        <v>0</v>
      </c>
      <c r="AR168" s="6" t="s">
        <v>17001</v>
      </c>
      <c r="AS168" s="6" t="s">
        <v>17002</v>
      </c>
      <c r="AT168" s="6" t="s">
        <v>16947</v>
      </c>
      <c r="AU168">
        <v>0</v>
      </c>
      <c r="AV168">
        <v>0</v>
      </c>
      <c r="AW168" s="6" t="s">
        <v>16956</v>
      </c>
      <c r="AX168" s="6" t="s">
        <v>17288</v>
      </c>
      <c r="AY168" s="6" t="s">
        <v>16765</v>
      </c>
      <c r="AZ168" s="6" t="s">
        <v>16958</v>
      </c>
      <c r="BA168" s="6" t="s">
        <v>16765</v>
      </c>
      <c r="BB168" s="6" t="s">
        <v>16959</v>
      </c>
      <c r="BC168" s="6" t="s">
        <v>16765</v>
      </c>
      <c r="BD168" s="6" t="s">
        <v>16960</v>
      </c>
      <c r="BE168" s="6" t="s">
        <v>16961</v>
      </c>
      <c r="BF168" s="6" t="s">
        <v>13575</v>
      </c>
      <c r="BG168" s="6" t="s">
        <v>13575</v>
      </c>
      <c r="BH168" s="6" t="s">
        <v>16959</v>
      </c>
      <c r="BI168">
        <v>0</v>
      </c>
      <c r="BJ168" s="6" t="s">
        <v>16958</v>
      </c>
      <c r="BK168">
        <v>0</v>
      </c>
      <c r="BL168" s="6" t="s">
        <v>315</v>
      </c>
      <c r="BM168" s="56">
        <f>COUNTIF($B$2:B168,B168)</f>
        <v>3</v>
      </c>
      <c r="BN168" s="6" t="str">
        <f t="shared" si="2"/>
        <v>2112-3</v>
      </c>
    </row>
    <row r="169" spans="1:66" x14ac:dyDescent="0.25">
      <c r="A169">
        <v>1</v>
      </c>
      <c r="B169">
        <v>2112</v>
      </c>
      <c r="C169" s="6" t="s">
        <v>17283</v>
      </c>
      <c r="D169">
        <v>5</v>
      </c>
      <c r="E169">
        <v>2</v>
      </c>
      <c r="F169">
        <v>20</v>
      </c>
      <c r="G169">
        <v>208</v>
      </c>
      <c r="H169" s="6" t="s">
        <v>16963</v>
      </c>
      <c r="I169">
        <v>1</v>
      </c>
      <c r="J169">
        <v>149773</v>
      </c>
      <c r="K169">
        <v>5</v>
      </c>
      <c r="L169" s="55">
        <v>41264</v>
      </c>
      <c r="M169" s="6" t="s">
        <v>16765</v>
      </c>
      <c r="N169" s="55">
        <v>109574</v>
      </c>
      <c r="O169">
        <v>198213</v>
      </c>
      <c r="P169" s="6" t="s">
        <v>16785</v>
      </c>
      <c r="Q169" s="6" t="s">
        <v>16973</v>
      </c>
      <c r="R169">
        <v>25</v>
      </c>
      <c r="S169">
        <v>0</v>
      </c>
      <c r="T169">
        <v>-25</v>
      </c>
      <c r="U169">
        <v>1050</v>
      </c>
      <c r="V169" s="6" t="s">
        <v>16999</v>
      </c>
      <c r="W169" s="6" t="s">
        <v>16946</v>
      </c>
      <c r="X169" s="55">
        <v>44663</v>
      </c>
      <c r="Y169">
        <v>0</v>
      </c>
      <c r="Z169">
        <v>2312.02</v>
      </c>
      <c r="AA169" s="6" t="s">
        <v>16969</v>
      </c>
      <c r="AB169" s="6" t="s">
        <v>16947</v>
      </c>
      <c r="AD169" s="6" t="s">
        <v>16765</v>
      </c>
      <c r="AE169">
        <v>25611</v>
      </c>
      <c r="AF169">
        <v>21569</v>
      </c>
      <c r="AG169" s="6" t="s">
        <v>16973</v>
      </c>
      <c r="AH169" s="6" t="s">
        <v>16950</v>
      </c>
      <c r="AI169" s="6" t="s">
        <v>16951</v>
      </c>
      <c r="AJ169" s="6" t="s">
        <v>16765</v>
      </c>
      <c r="AK169" s="6" t="s">
        <v>16765</v>
      </c>
      <c r="AL169" s="6" t="s">
        <v>16765</v>
      </c>
      <c r="AM169" s="6" t="s">
        <v>16952</v>
      </c>
      <c r="AN169">
        <v>0</v>
      </c>
      <c r="AO169" s="55">
        <v>44663</v>
      </c>
      <c r="AP169" s="6" t="s">
        <v>17000</v>
      </c>
      <c r="AQ169">
        <v>0</v>
      </c>
      <c r="AR169" s="6" t="s">
        <v>17095</v>
      </c>
      <c r="AS169" s="6" t="s">
        <v>17002</v>
      </c>
      <c r="AT169" s="6" t="s">
        <v>16947</v>
      </c>
      <c r="AU169">
        <v>0</v>
      </c>
      <c r="AV169">
        <v>0</v>
      </c>
      <c r="AW169" s="6" t="s">
        <v>16956</v>
      </c>
      <c r="AX169" s="6" t="s">
        <v>17043</v>
      </c>
      <c r="AY169" s="6" t="s">
        <v>16765</v>
      </c>
      <c r="AZ169" s="6" t="s">
        <v>16958</v>
      </c>
      <c r="BA169" s="6" t="s">
        <v>16765</v>
      </c>
      <c r="BB169" s="6" t="s">
        <v>16959</v>
      </c>
      <c r="BC169" s="6" t="s">
        <v>16765</v>
      </c>
      <c r="BD169" s="6" t="s">
        <v>16960</v>
      </c>
      <c r="BE169" s="6" t="s">
        <v>16961</v>
      </c>
      <c r="BF169" s="6" t="s">
        <v>13575</v>
      </c>
      <c r="BG169" s="6" t="s">
        <v>13575</v>
      </c>
      <c r="BH169" s="6" t="s">
        <v>16959</v>
      </c>
      <c r="BI169">
        <v>0</v>
      </c>
      <c r="BJ169" s="6" t="s">
        <v>16958</v>
      </c>
      <c r="BK169">
        <v>0</v>
      </c>
      <c r="BL169" s="6" t="s">
        <v>315</v>
      </c>
      <c r="BM169" s="56">
        <f>COUNTIF($B$2:B169,B169)</f>
        <v>4</v>
      </c>
      <c r="BN169" s="6" t="str">
        <f t="shared" si="2"/>
        <v>2112-4</v>
      </c>
    </row>
    <row r="170" spans="1:66" x14ac:dyDescent="0.25">
      <c r="A170">
        <v>1</v>
      </c>
      <c r="B170">
        <v>2112</v>
      </c>
      <c r="C170" s="6" t="s">
        <v>17283</v>
      </c>
      <c r="D170">
        <v>5</v>
      </c>
      <c r="E170">
        <v>2</v>
      </c>
      <c r="F170">
        <v>20</v>
      </c>
      <c r="G170">
        <v>208</v>
      </c>
      <c r="H170" s="6" t="s">
        <v>16963</v>
      </c>
      <c r="I170">
        <v>1</v>
      </c>
      <c r="J170">
        <v>149773</v>
      </c>
      <c r="K170">
        <v>5</v>
      </c>
      <c r="L170" s="55">
        <v>41264</v>
      </c>
      <c r="M170" s="6" t="s">
        <v>16765</v>
      </c>
      <c r="N170" s="55">
        <v>109574</v>
      </c>
      <c r="O170">
        <v>198214</v>
      </c>
      <c r="P170" s="6" t="s">
        <v>16786</v>
      </c>
      <c r="Q170" s="6" t="s">
        <v>16973</v>
      </c>
      <c r="R170">
        <v>600</v>
      </c>
      <c r="S170">
        <v>0</v>
      </c>
      <c r="T170">
        <v>-600</v>
      </c>
      <c r="U170">
        <v>960</v>
      </c>
      <c r="V170" s="6" t="s">
        <v>17004</v>
      </c>
      <c r="W170" s="6" t="s">
        <v>16946</v>
      </c>
      <c r="X170" s="55">
        <v>44663</v>
      </c>
      <c r="Y170">
        <v>0</v>
      </c>
      <c r="Z170">
        <v>2312.02</v>
      </c>
      <c r="AA170" s="6" t="s">
        <v>16969</v>
      </c>
      <c r="AB170" s="6" t="s">
        <v>16947</v>
      </c>
      <c r="AD170" s="6" t="s">
        <v>16765</v>
      </c>
      <c r="AE170">
        <v>25612</v>
      </c>
      <c r="AF170">
        <v>21569</v>
      </c>
      <c r="AG170" s="6" t="s">
        <v>16973</v>
      </c>
      <c r="AH170" s="6" t="s">
        <v>16950</v>
      </c>
      <c r="AI170" s="6" t="s">
        <v>16951</v>
      </c>
      <c r="AJ170" s="6" t="s">
        <v>16765</v>
      </c>
      <c r="AK170" s="6" t="s">
        <v>16765</v>
      </c>
      <c r="AL170" s="6" t="s">
        <v>16765</v>
      </c>
      <c r="AM170" s="6" t="s">
        <v>16952</v>
      </c>
      <c r="AN170">
        <v>0</v>
      </c>
      <c r="AO170" s="55">
        <v>44663</v>
      </c>
      <c r="AP170" s="6" t="s">
        <v>17000</v>
      </c>
      <c r="AQ170">
        <v>0</v>
      </c>
      <c r="AR170" s="6" t="s">
        <v>17098</v>
      </c>
      <c r="AS170" s="6" t="s">
        <v>17002</v>
      </c>
      <c r="AT170" s="6" t="s">
        <v>16947</v>
      </c>
      <c r="AU170">
        <v>0</v>
      </c>
      <c r="AV170">
        <v>0</v>
      </c>
      <c r="AW170" s="6" t="s">
        <v>16956</v>
      </c>
      <c r="AX170" s="6" t="s">
        <v>17043</v>
      </c>
      <c r="AY170" s="6" t="s">
        <v>16765</v>
      </c>
      <c r="AZ170" s="6" t="s">
        <v>16958</v>
      </c>
      <c r="BA170" s="6" t="s">
        <v>16765</v>
      </c>
      <c r="BB170" s="6" t="s">
        <v>16959</v>
      </c>
      <c r="BC170" s="6" t="s">
        <v>16765</v>
      </c>
      <c r="BD170" s="6" t="s">
        <v>16960</v>
      </c>
      <c r="BE170" s="6" t="s">
        <v>16961</v>
      </c>
      <c r="BF170" s="6" t="s">
        <v>13575</v>
      </c>
      <c r="BG170" s="6" t="s">
        <v>13575</v>
      </c>
      <c r="BH170" s="6" t="s">
        <v>16959</v>
      </c>
      <c r="BI170">
        <v>0</v>
      </c>
      <c r="BJ170" s="6" t="s">
        <v>16958</v>
      </c>
      <c r="BK170">
        <v>0</v>
      </c>
      <c r="BL170" s="6" t="s">
        <v>315</v>
      </c>
      <c r="BM170" s="56">
        <f>COUNTIF($B$2:B170,B170)</f>
        <v>5</v>
      </c>
      <c r="BN170" s="6" t="str">
        <f t="shared" si="2"/>
        <v>2112-5</v>
      </c>
    </row>
    <row r="171" spans="1:66" x14ac:dyDescent="0.25">
      <c r="A171">
        <v>1</v>
      </c>
      <c r="B171">
        <v>2112</v>
      </c>
      <c r="C171" s="6" t="s">
        <v>17283</v>
      </c>
      <c r="D171">
        <v>5</v>
      </c>
      <c r="E171">
        <v>2</v>
      </c>
      <c r="F171">
        <v>20</v>
      </c>
      <c r="G171">
        <v>208</v>
      </c>
      <c r="H171" s="6" t="s">
        <v>16963</v>
      </c>
      <c r="I171">
        <v>1</v>
      </c>
      <c r="J171">
        <v>846721</v>
      </c>
      <c r="K171">
        <v>5</v>
      </c>
      <c r="L171" s="55">
        <v>42111</v>
      </c>
      <c r="M171" s="6" t="s">
        <v>16765</v>
      </c>
      <c r="N171" s="55">
        <v>109574</v>
      </c>
      <c r="O171">
        <v>235894</v>
      </c>
      <c r="P171" s="6" t="s">
        <v>16775</v>
      </c>
      <c r="Q171" s="6" t="s">
        <v>16973</v>
      </c>
      <c r="R171">
        <v>300</v>
      </c>
      <c r="S171">
        <v>0</v>
      </c>
      <c r="T171">
        <v>-300</v>
      </c>
      <c r="U171">
        <v>600</v>
      </c>
      <c r="V171" s="6" t="s">
        <v>17004</v>
      </c>
      <c r="W171" s="6" t="s">
        <v>16946</v>
      </c>
      <c r="X171" s="55">
        <v>44663</v>
      </c>
      <c r="Y171">
        <v>0</v>
      </c>
      <c r="Z171">
        <v>2312.02</v>
      </c>
      <c r="AA171" s="6" t="s">
        <v>16969</v>
      </c>
      <c r="AB171" s="6" t="s">
        <v>16947</v>
      </c>
      <c r="AD171" s="6" t="s">
        <v>16765</v>
      </c>
      <c r="AE171">
        <v>37518</v>
      </c>
      <c r="AF171">
        <v>33285</v>
      </c>
      <c r="AG171" s="6" t="s">
        <v>16973</v>
      </c>
      <c r="AH171" s="6" t="s">
        <v>16950</v>
      </c>
      <c r="AI171" s="6" t="s">
        <v>16951</v>
      </c>
      <c r="AJ171" s="6" t="s">
        <v>16765</v>
      </c>
      <c r="AK171" s="6" t="s">
        <v>16765</v>
      </c>
      <c r="AL171" s="6" t="s">
        <v>16765</v>
      </c>
      <c r="AM171" s="6" t="s">
        <v>16952</v>
      </c>
      <c r="AN171">
        <v>0</v>
      </c>
      <c r="AO171" s="55">
        <v>44663</v>
      </c>
      <c r="AP171" s="6" t="s">
        <v>17000</v>
      </c>
      <c r="AQ171">
        <v>0</v>
      </c>
      <c r="AR171" s="6" t="s">
        <v>17005</v>
      </c>
      <c r="AS171" s="6" t="s">
        <v>17002</v>
      </c>
      <c r="AT171" s="6" t="s">
        <v>16947</v>
      </c>
      <c r="AU171">
        <v>0</v>
      </c>
      <c r="AV171">
        <v>0</v>
      </c>
      <c r="AW171" s="6" t="s">
        <v>16956</v>
      </c>
      <c r="AX171" s="6" t="s">
        <v>17288</v>
      </c>
      <c r="AY171" s="6" t="s">
        <v>16765</v>
      </c>
      <c r="AZ171" s="6" t="s">
        <v>16958</v>
      </c>
      <c r="BA171" s="6" t="s">
        <v>16765</v>
      </c>
      <c r="BB171" s="6" t="s">
        <v>16959</v>
      </c>
      <c r="BC171" s="6" t="s">
        <v>16765</v>
      </c>
      <c r="BD171" s="6" t="s">
        <v>16960</v>
      </c>
      <c r="BE171" s="6" t="s">
        <v>16961</v>
      </c>
      <c r="BF171" s="6" t="s">
        <v>13575</v>
      </c>
      <c r="BG171" s="6" t="s">
        <v>13575</v>
      </c>
      <c r="BH171" s="6" t="s">
        <v>16959</v>
      </c>
      <c r="BI171">
        <v>0</v>
      </c>
      <c r="BJ171" s="6" t="s">
        <v>16958</v>
      </c>
      <c r="BK171">
        <v>0</v>
      </c>
      <c r="BL171" s="6" t="s">
        <v>315</v>
      </c>
      <c r="BM171" s="56">
        <f>COUNTIF($B$2:B171,B171)</f>
        <v>6</v>
      </c>
      <c r="BN171" s="6" t="str">
        <f t="shared" si="2"/>
        <v>2112-6</v>
      </c>
    </row>
    <row r="172" spans="1:66" x14ac:dyDescent="0.25">
      <c r="A172">
        <v>1</v>
      </c>
      <c r="B172">
        <v>2112</v>
      </c>
      <c r="C172" s="6" t="s">
        <v>17283</v>
      </c>
      <c r="D172">
        <v>5</v>
      </c>
      <c r="E172">
        <v>2</v>
      </c>
      <c r="F172">
        <v>20</v>
      </c>
      <c r="G172">
        <v>208</v>
      </c>
      <c r="H172" s="6" t="s">
        <v>16963</v>
      </c>
      <c r="I172">
        <v>1</v>
      </c>
      <c r="J172">
        <v>416956</v>
      </c>
      <c r="K172">
        <v>6</v>
      </c>
      <c r="L172" s="55">
        <v>43063</v>
      </c>
      <c r="M172" s="6" t="s">
        <v>16765</v>
      </c>
      <c r="N172" s="55">
        <v>44825</v>
      </c>
      <c r="O172">
        <v>248065</v>
      </c>
      <c r="P172" s="6" t="s">
        <v>16778</v>
      </c>
      <c r="Q172" s="6" t="s">
        <v>17289</v>
      </c>
      <c r="R172">
        <v>1</v>
      </c>
      <c r="S172">
        <v>0</v>
      </c>
      <c r="T172">
        <v>-1</v>
      </c>
      <c r="U172">
        <v>1649.52</v>
      </c>
      <c r="V172" s="6" t="s">
        <v>16945</v>
      </c>
      <c r="W172" s="6" t="s">
        <v>16946</v>
      </c>
      <c r="X172" s="55">
        <v>44663</v>
      </c>
      <c r="Y172">
        <v>0</v>
      </c>
      <c r="Z172">
        <v>2312.02</v>
      </c>
      <c r="AA172" s="6" t="s">
        <v>16969</v>
      </c>
      <c r="AB172" s="6" t="s">
        <v>16947</v>
      </c>
      <c r="AD172" s="6" t="s">
        <v>16948</v>
      </c>
      <c r="AE172">
        <v>47768</v>
      </c>
      <c r="AF172">
        <v>43492</v>
      </c>
      <c r="AG172" s="6" t="s">
        <v>16949</v>
      </c>
      <c r="AH172" s="6" t="s">
        <v>16950</v>
      </c>
      <c r="AI172" s="6" t="s">
        <v>16951</v>
      </c>
      <c r="AJ172" s="6" t="s">
        <v>16765</v>
      </c>
      <c r="AK172" s="6" t="s">
        <v>16765</v>
      </c>
      <c r="AL172" s="6" t="s">
        <v>16765</v>
      </c>
      <c r="AM172" s="6" t="s">
        <v>16952</v>
      </c>
      <c r="AN172">
        <v>0</v>
      </c>
      <c r="AO172" s="55">
        <v>44663</v>
      </c>
      <c r="AP172" s="6" t="s">
        <v>16953</v>
      </c>
      <c r="AQ172">
        <v>0</v>
      </c>
      <c r="AR172" s="6" t="s">
        <v>16997</v>
      </c>
      <c r="AS172" s="6" t="s">
        <v>16955</v>
      </c>
      <c r="AT172" s="6" t="s">
        <v>16947</v>
      </c>
      <c r="AU172">
        <v>0</v>
      </c>
      <c r="AV172">
        <v>0</v>
      </c>
      <c r="AW172" s="6" t="s">
        <v>16956</v>
      </c>
      <c r="AX172" s="6" t="s">
        <v>17290</v>
      </c>
      <c r="AY172" s="6" t="s">
        <v>16765</v>
      </c>
      <c r="AZ172" s="6" t="s">
        <v>16958</v>
      </c>
      <c r="BA172" s="6" t="s">
        <v>16765</v>
      </c>
      <c r="BB172" s="6" t="s">
        <v>16959</v>
      </c>
      <c r="BC172" s="6" t="s">
        <v>16765</v>
      </c>
      <c r="BD172" s="6" t="s">
        <v>16960</v>
      </c>
      <c r="BE172" s="6" t="s">
        <v>16961</v>
      </c>
      <c r="BF172" s="6" t="s">
        <v>13575</v>
      </c>
      <c r="BG172" s="6" t="s">
        <v>13575</v>
      </c>
      <c r="BH172" s="6" t="s">
        <v>16959</v>
      </c>
      <c r="BI172">
        <v>0</v>
      </c>
      <c r="BJ172" s="6" t="s">
        <v>16958</v>
      </c>
      <c r="BK172">
        <v>0</v>
      </c>
      <c r="BL172" s="6" t="s">
        <v>315</v>
      </c>
      <c r="BM172" s="56">
        <f>COUNTIF($B$2:B172,B172)</f>
        <v>7</v>
      </c>
      <c r="BN172" s="6" t="str">
        <f t="shared" si="2"/>
        <v>2112-7</v>
      </c>
    </row>
    <row r="173" spans="1:66" x14ac:dyDescent="0.25">
      <c r="A173">
        <v>1</v>
      </c>
      <c r="B173">
        <v>2113</v>
      </c>
      <c r="C173" s="6" t="s">
        <v>17283</v>
      </c>
      <c r="D173">
        <v>5</v>
      </c>
      <c r="E173">
        <v>2</v>
      </c>
      <c r="F173">
        <v>20</v>
      </c>
      <c r="G173">
        <v>208</v>
      </c>
      <c r="H173" s="6" t="s">
        <v>16963</v>
      </c>
      <c r="I173">
        <v>1</v>
      </c>
      <c r="J173">
        <v>926991</v>
      </c>
      <c r="K173">
        <v>5</v>
      </c>
      <c r="L173" s="55">
        <v>42240</v>
      </c>
      <c r="M173" s="6" t="s">
        <v>16765</v>
      </c>
      <c r="N173" s="55">
        <v>44799</v>
      </c>
      <c r="O173">
        <v>118724</v>
      </c>
      <c r="P173" s="6" t="s">
        <v>16773</v>
      </c>
      <c r="Q173" s="6" t="s">
        <v>17291</v>
      </c>
      <c r="R173">
        <v>1</v>
      </c>
      <c r="S173">
        <v>0</v>
      </c>
      <c r="T173">
        <v>-1</v>
      </c>
      <c r="U173">
        <v>1141.5899999999999</v>
      </c>
      <c r="V173" s="6" t="s">
        <v>16945</v>
      </c>
      <c r="W173" s="6" t="s">
        <v>16946</v>
      </c>
      <c r="X173" s="55">
        <v>44663</v>
      </c>
      <c r="Y173">
        <v>0</v>
      </c>
      <c r="Z173">
        <v>3402.32</v>
      </c>
      <c r="AA173" s="6" t="s">
        <v>16969</v>
      </c>
      <c r="AB173" s="6" t="s">
        <v>16947</v>
      </c>
      <c r="AD173" s="6" t="s">
        <v>16948</v>
      </c>
      <c r="AE173">
        <v>41713</v>
      </c>
      <c r="AF173">
        <v>38775</v>
      </c>
      <c r="AG173" s="6" t="s">
        <v>16949</v>
      </c>
      <c r="AH173" s="6" t="s">
        <v>16950</v>
      </c>
      <c r="AI173" s="6" t="s">
        <v>16951</v>
      </c>
      <c r="AJ173" s="6" t="s">
        <v>16765</v>
      </c>
      <c r="AK173" s="6" t="s">
        <v>16765</v>
      </c>
      <c r="AL173" s="6" t="s">
        <v>16765</v>
      </c>
      <c r="AM173" s="6" t="s">
        <v>16952</v>
      </c>
      <c r="AN173">
        <v>0</v>
      </c>
      <c r="AO173" s="55">
        <v>44663</v>
      </c>
      <c r="AP173" s="6" t="s">
        <v>16953</v>
      </c>
      <c r="AQ173">
        <v>0</v>
      </c>
      <c r="AR173" s="6" t="s">
        <v>16997</v>
      </c>
      <c r="AS173" s="6" t="s">
        <v>16955</v>
      </c>
      <c r="AT173" s="6" t="s">
        <v>16947</v>
      </c>
      <c r="AU173">
        <v>0</v>
      </c>
      <c r="AV173">
        <v>0</v>
      </c>
      <c r="AW173" s="6" t="s">
        <v>16956</v>
      </c>
      <c r="AX173" s="6" t="s">
        <v>17292</v>
      </c>
      <c r="AY173" s="6" t="s">
        <v>16765</v>
      </c>
      <c r="AZ173" s="6" t="s">
        <v>16958</v>
      </c>
      <c r="BA173" s="6" t="s">
        <v>16765</v>
      </c>
      <c r="BB173" s="6" t="s">
        <v>16959</v>
      </c>
      <c r="BC173" s="6" t="s">
        <v>16765</v>
      </c>
      <c r="BD173" s="6" t="s">
        <v>16960</v>
      </c>
      <c r="BE173" s="6" t="s">
        <v>16961</v>
      </c>
      <c r="BF173" s="6" t="s">
        <v>13575</v>
      </c>
      <c r="BG173" s="6" t="s">
        <v>13575</v>
      </c>
      <c r="BH173" s="6" t="s">
        <v>16959</v>
      </c>
      <c r="BI173">
        <v>0</v>
      </c>
      <c r="BJ173" s="6" t="s">
        <v>16958</v>
      </c>
      <c r="BK173">
        <v>0</v>
      </c>
      <c r="BL173" s="6" t="s">
        <v>315</v>
      </c>
      <c r="BM173" s="56">
        <f>COUNTIF($B$2:B173,B173)</f>
        <v>1</v>
      </c>
      <c r="BN173" s="6" t="str">
        <f t="shared" si="2"/>
        <v>2113-1</v>
      </c>
    </row>
    <row r="174" spans="1:66" x14ac:dyDescent="0.25">
      <c r="A174">
        <v>1</v>
      </c>
      <c r="B174">
        <v>2113</v>
      </c>
      <c r="C174" s="6" t="s">
        <v>17283</v>
      </c>
      <c r="D174">
        <v>5</v>
      </c>
      <c r="E174">
        <v>2</v>
      </c>
      <c r="F174">
        <v>20</v>
      </c>
      <c r="G174">
        <v>208</v>
      </c>
      <c r="H174" s="6" t="s">
        <v>16963</v>
      </c>
      <c r="I174">
        <v>1</v>
      </c>
      <c r="J174">
        <v>222984</v>
      </c>
      <c r="K174">
        <v>7</v>
      </c>
      <c r="L174" s="55">
        <v>44573</v>
      </c>
      <c r="M174" s="6" t="s">
        <v>16765</v>
      </c>
      <c r="N174" s="55">
        <v>44938</v>
      </c>
      <c r="O174">
        <v>118787</v>
      </c>
      <c r="P174" s="6" t="s">
        <v>16783</v>
      </c>
      <c r="Q174" s="6" t="s">
        <v>17293</v>
      </c>
      <c r="R174">
        <v>1</v>
      </c>
      <c r="S174">
        <v>0</v>
      </c>
      <c r="T174">
        <v>-1</v>
      </c>
      <c r="U174">
        <v>1651</v>
      </c>
      <c r="V174" s="6" t="s">
        <v>16945</v>
      </c>
      <c r="W174" s="6" t="s">
        <v>16946</v>
      </c>
      <c r="X174" s="55">
        <v>44663</v>
      </c>
      <c r="Y174">
        <v>0</v>
      </c>
      <c r="Z174">
        <v>3402.32</v>
      </c>
      <c r="AA174" s="6" t="s">
        <v>16969</v>
      </c>
      <c r="AB174" s="6" t="s">
        <v>16947</v>
      </c>
      <c r="AD174" s="6" t="s">
        <v>16948</v>
      </c>
      <c r="AE174">
        <v>53937</v>
      </c>
      <c r="AF174">
        <v>48720</v>
      </c>
      <c r="AG174" s="6" t="s">
        <v>16949</v>
      </c>
      <c r="AH174" s="6" t="s">
        <v>16950</v>
      </c>
      <c r="AI174" s="6" t="s">
        <v>16951</v>
      </c>
      <c r="AJ174" s="6" t="s">
        <v>16765</v>
      </c>
      <c r="AK174" s="6" t="s">
        <v>16765</v>
      </c>
      <c r="AL174" s="6" t="s">
        <v>16765</v>
      </c>
      <c r="AM174" s="6" t="s">
        <v>16952</v>
      </c>
      <c r="AN174">
        <v>0</v>
      </c>
      <c r="AO174" s="55">
        <v>44663</v>
      </c>
      <c r="AP174" s="6" t="s">
        <v>16953</v>
      </c>
      <c r="AQ174">
        <v>0</v>
      </c>
      <c r="AR174" s="6" t="s">
        <v>16954</v>
      </c>
      <c r="AS174" s="6" t="s">
        <v>16955</v>
      </c>
      <c r="AT174" s="6" t="s">
        <v>16947</v>
      </c>
      <c r="AU174">
        <v>0</v>
      </c>
      <c r="AV174">
        <v>0</v>
      </c>
      <c r="AW174" s="6" t="s">
        <v>16956</v>
      </c>
      <c r="AX174" s="6" t="s">
        <v>16765</v>
      </c>
      <c r="AY174" s="6" t="s">
        <v>16765</v>
      </c>
      <c r="AZ174" s="6" t="s">
        <v>16958</v>
      </c>
      <c r="BA174" s="6" t="s">
        <v>16765</v>
      </c>
      <c r="BB174" s="6" t="s">
        <v>16959</v>
      </c>
      <c r="BC174" s="6" t="s">
        <v>16765</v>
      </c>
      <c r="BD174" s="6" t="s">
        <v>16960</v>
      </c>
      <c r="BE174" s="6" t="s">
        <v>16961</v>
      </c>
      <c r="BF174" s="6" t="s">
        <v>13575</v>
      </c>
      <c r="BG174" s="6" t="s">
        <v>13575</v>
      </c>
      <c r="BH174" s="6" t="s">
        <v>16959</v>
      </c>
      <c r="BI174">
        <v>0</v>
      </c>
      <c r="BJ174" s="6" t="s">
        <v>16958</v>
      </c>
      <c r="BK174">
        <v>0</v>
      </c>
      <c r="BL174" s="6" t="s">
        <v>315</v>
      </c>
      <c r="BM174" s="56">
        <f>COUNTIF($B$2:B174,B174)</f>
        <v>2</v>
      </c>
      <c r="BN174" s="6" t="str">
        <f t="shared" si="2"/>
        <v>2113-2</v>
      </c>
    </row>
    <row r="175" spans="1:66" x14ac:dyDescent="0.25">
      <c r="A175">
        <v>1</v>
      </c>
      <c r="B175">
        <v>2113</v>
      </c>
      <c r="C175" s="6" t="s">
        <v>17283</v>
      </c>
      <c r="D175">
        <v>5</v>
      </c>
      <c r="E175">
        <v>2</v>
      </c>
      <c r="F175">
        <v>20</v>
      </c>
      <c r="G175">
        <v>208</v>
      </c>
      <c r="H175" s="6" t="s">
        <v>16963</v>
      </c>
      <c r="I175">
        <v>1</v>
      </c>
      <c r="J175">
        <v>894180</v>
      </c>
      <c r="K175">
        <v>5</v>
      </c>
      <c r="L175" s="55">
        <v>42188</v>
      </c>
      <c r="M175" s="6" t="s">
        <v>16765</v>
      </c>
      <c r="N175" s="55">
        <v>109574</v>
      </c>
      <c r="O175">
        <v>188005</v>
      </c>
      <c r="P175" s="6" t="s">
        <v>16774</v>
      </c>
      <c r="Q175" s="6" t="s">
        <v>16973</v>
      </c>
      <c r="R175">
        <v>15</v>
      </c>
      <c r="S175">
        <v>0</v>
      </c>
      <c r="T175">
        <v>-15</v>
      </c>
      <c r="U175">
        <v>636</v>
      </c>
      <c r="V175" s="6" t="s">
        <v>16999</v>
      </c>
      <c r="W175" s="6" t="s">
        <v>16946</v>
      </c>
      <c r="X175" s="55">
        <v>44663</v>
      </c>
      <c r="Y175">
        <v>0</v>
      </c>
      <c r="Z175">
        <v>3402.32</v>
      </c>
      <c r="AA175" s="6" t="s">
        <v>16969</v>
      </c>
      <c r="AB175" s="6" t="s">
        <v>16947</v>
      </c>
      <c r="AD175" s="6" t="s">
        <v>16765</v>
      </c>
      <c r="AE175">
        <v>39698</v>
      </c>
      <c r="AF175">
        <v>36214</v>
      </c>
      <c r="AG175" s="6" t="s">
        <v>16973</v>
      </c>
      <c r="AH175" s="6" t="s">
        <v>16950</v>
      </c>
      <c r="AI175" s="6" t="s">
        <v>16951</v>
      </c>
      <c r="AJ175" s="6" t="s">
        <v>16765</v>
      </c>
      <c r="AK175" s="6" t="s">
        <v>16765</v>
      </c>
      <c r="AL175" s="6" t="s">
        <v>16765</v>
      </c>
      <c r="AM175" s="6" t="s">
        <v>16952</v>
      </c>
      <c r="AN175">
        <v>0</v>
      </c>
      <c r="AO175" s="55">
        <v>44663</v>
      </c>
      <c r="AP175" s="6" t="s">
        <v>17000</v>
      </c>
      <c r="AQ175">
        <v>0</v>
      </c>
      <c r="AR175" s="6" t="s">
        <v>17018</v>
      </c>
      <c r="AS175" s="6" t="s">
        <v>17002</v>
      </c>
      <c r="AT175" s="6" t="s">
        <v>16947</v>
      </c>
      <c r="AU175">
        <v>0</v>
      </c>
      <c r="AV175">
        <v>0</v>
      </c>
      <c r="AW175" s="6" t="s">
        <v>16956</v>
      </c>
      <c r="AX175" s="6" t="s">
        <v>17294</v>
      </c>
      <c r="AY175" s="6" t="s">
        <v>16765</v>
      </c>
      <c r="AZ175" s="6" t="s">
        <v>16958</v>
      </c>
      <c r="BA175" s="6" t="s">
        <v>16765</v>
      </c>
      <c r="BB175" s="6" t="s">
        <v>16959</v>
      </c>
      <c r="BC175" s="6" t="s">
        <v>16765</v>
      </c>
      <c r="BD175" s="6" t="s">
        <v>16960</v>
      </c>
      <c r="BE175" s="6" t="s">
        <v>16961</v>
      </c>
      <c r="BF175" s="6" t="s">
        <v>13575</v>
      </c>
      <c r="BG175" s="6" t="s">
        <v>13575</v>
      </c>
      <c r="BH175" s="6" t="s">
        <v>16959</v>
      </c>
      <c r="BI175">
        <v>0</v>
      </c>
      <c r="BJ175" s="6" t="s">
        <v>16958</v>
      </c>
      <c r="BK175">
        <v>0</v>
      </c>
      <c r="BL175" s="6" t="s">
        <v>315</v>
      </c>
      <c r="BM175" s="56">
        <f>COUNTIF($B$2:B175,B175)</f>
        <v>3</v>
      </c>
      <c r="BN175" s="6" t="str">
        <f t="shared" si="2"/>
        <v>2113-3</v>
      </c>
    </row>
    <row r="176" spans="1:66" x14ac:dyDescent="0.25">
      <c r="A176">
        <v>1</v>
      </c>
      <c r="B176">
        <v>2113</v>
      </c>
      <c r="C176" s="6" t="s">
        <v>17283</v>
      </c>
      <c r="D176">
        <v>5</v>
      </c>
      <c r="E176">
        <v>2</v>
      </c>
      <c r="F176">
        <v>20</v>
      </c>
      <c r="G176">
        <v>208</v>
      </c>
      <c r="H176" s="6" t="s">
        <v>16963</v>
      </c>
      <c r="I176">
        <v>1</v>
      </c>
      <c r="J176">
        <v>894180</v>
      </c>
      <c r="K176">
        <v>5</v>
      </c>
      <c r="L176" s="55">
        <v>42188</v>
      </c>
      <c r="M176" s="6" t="s">
        <v>16765</v>
      </c>
      <c r="N176" s="55">
        <v>109574</v>
      </c>
      <c r="O176">
        <v>188006</v>
      </c>
      <c r="P176" s="6" t="s">
        <v>16776</v>
      </c>
      <c r="Q176" s="6" t="s">
        <v>16973</v>
      </c>
      <c r="R176">
        <v>180</v>
      </c>
      <c r="S176">
        <v>0</v>
      </c>
      <c r="T176">
        <v>-180</v>
      </c>
      <c r="U176">
        <v>360</v>
      </c>
      <c r="V176" s="6" t="s">
        <v>17004</v>
      </c>
      <c r="W176" s="6" t="s">
        <v>16946</v>
      </c>
      <c r="X176" s="55">
        <v>44663</v>
      </c>
      <c r="Y176">
        <v>0</v>
      </c>
      <c r="Z176">
        <v>3402.32</v>
      </c>
      <c r="AA176" s="6" t="s">
        <v>16969</v>
      </c>
      <c r="AB176" s="6" t="s">
        <v>16947</v>
      </c>
      <c r="AD176" s="6" t="s">
        <v>16765</v>
      </c>
      <c r="AE176">
        <v>39699</v>
      </c>
      <c r="AF176">
        <v>36214</v>
      </c>
      <c r="AG176" s="6" t="s">
        <v>16973</v>
      </c>
      <c r="AH176" s="6" t="s">
        <v>16950</v>
      </c>
      <c r="AI176" s="6" t="s">
        <v>16951</v>
      </c>
      <c r="AJ176" s="6" t="s">
        <v>16765</v>
      </c>
      <c r="AK176" s="6" t="s">
        <v>16765</v>
      </c>
      <c r="AL176" s="6" t="s">
        <v>16765</v>
      </c>
      <c r="AM176" s="6" t="s">
        <v>16952</v>
      </c>
      <c r="AN176">
        <v>0</v>
      </c>
      <c r="AO176" s="55">
        <v>44663</v>
      </c>
      <c r="AP176" s="6" t="s">
        <v>17000</v>
      </c>
      <c r="AQ176">
        <v>0</v>
      </c>
      <c r="AR176" s="6" t="s">
        <v>17020</v>
      </c>
      <c r="AS176" s="6" t="s">
        <v>17002</v>
      </c>
      <c r="AT176" s="6" t="s">
        <v>16947</v>
      </c>
      <c r="AU176">
        <v>0</v>
      </c>
      <c r="AV176">
        <v>0</v>
      </c>
      <c r="AW176" s="6" t="s">
        <v>16956</v>
      </c>
      <c r="AX176" s="6" t="s">
        <v>17294</v>
      </c>
      <c r="AY176" s="6" t="s">
        <v>16765</v>
      </c>
      <c r="AZ176" s="6" t="s">
        <v>16958</v>
      </c>
      <c r="BA176" s="6" t="s">
        <v>16765</v>
      </c>
      <c r="BB176" s="6" t="s">
        <v>16959</v>
      </c>
      <c r="BC176" s="6" t="s">
        <v>16765</v>
      </c>
      <c r="BD176" s="6" t="s">
        <v>16960</v>
      </c>
      <c r="BE176" s="6" t="s">
        <v>16961</v>
      </c>
      <c r="BF176" s="6" t="s">
        <v>13575</v>
      </c>
      <c r="BG176" s="6" t="s">
        <v>13575</v>
      </c>
      <c r="BH176" s="6" t="s">
        <v>16959</v>
      </c>
      <c r="BI176">
        <v>0</v>
      </c>
      <c r="BJ176" s="6" t="s">
        <v>16958</v>
      </c>
      <c r="BK176">
        <v>0</v>
      </c>
      <c r="BL176" s="6" t="s">
        <v>315</v>
      </c>
      <c r="BM176" s="56">
        <f>COUNTIF($B$2:B176,B176)</f>
        <v>4</v>
      </c>
      <c r="BN176" s="6" t="str">
        <f t="shared" si="2"/>
        <v>2113-4</v>
      </c>
    </row>
    <row r="177" spans="1:66" x14ac:dyDescent="0.25">
      <c r="A177">
        <v>1</v>
      </c>
      <c r="B177">
        <v>2113</v>
      </c>
      <c r="C177" s="6" t="s">
        <v>17283</v>
      </c>
      <c r="D177">
        <v>5</v>
      </c>
      <c r="E177">
        <v>2</v>
      </c>
      <c r="F177">
        <v>20</v>
      </c>
      <c r="G177">
        <v>208</v>
      </c>
      <c r="H177" s="6" t="s">
        <v>16963</v>
      </c>
      <c r="I177">
        <v>1</v>
      </c>
      <c r="J177">
        <v>16362</v>
      </c>
      <c r="K177">
        <v>5</v>
      </c>
      <c r="L177" s="55">
        <v>41090</v>
      </c>
      <c r="M177" s="6" t="s">
        <v>17295</v>
      </c>
      <c r="N177" s="55">
        <v>109574</v>
      </c>
      <c r="O177">
        <v>198213</v>
      </c>
      <c r="P177" s="6" t="s">
        <v>16785</v>
      </c>
      <c r="Q177" s="6" t="s">
        <v>16973</v>
      </c>
      <c r="R177">
        <v>75</v>
      </c>
      <c r="S177">
        <v>34</v>
      </c>
      <c r="T177">
        <v>-41</v>
      </c>
      <c r="U177">
        <v>1722</v>
      </c>
      <c r="V177" s="6" t="s">
        <v>16999</v>
      </c>
      <c r="W177" s="6" t="s">
        <v>16946</v>
      </c>
      <c r="X177" s="55">
        <v>44663</v>
      </c>
      <c r="Y177">
        <v>0</v>
      </c>
      <c r="Z177">
        <v>3402.32</v>
      </c>
      <c r="AA177" s="6" t="s">
        <v>16969</v>
      </c>
      <c r="AB177" s="6" t="s">
        <v>16947</v>
      </c>
      <c r="AD177" s="6" t="s">
        <v>16765</v>
      </c>
      <c r="AE177">
        <v>22799</v>
      </c>
      <c r="AF177">
        <v>18693</v>
      </c>
      <c r="AG177" s="6" t="s">
        <v>16973</v>
      </c>
      <c r="AH177" s="6" t="s">
        <v>16950</v>
      </c>
      <c r="AI177" s="6" t="s">
        <v>16951</v>
      </c>
      <c r="AJ177" s="6" t="s">
        <v>16765</v>
      </c>
      <c r="AK177" s="6" t="s">
        <v>16765</v>
      </c>
      <c r="AL177" s="6" t="s">
        <v>16765</v>
      </c>
      <c r="AM177" s="6" t="s">
        <v>16952</v>
      </c>
      <c r="AN177">
        <v>0</v>
      </c>
      <c r="AO177" s="55">
        <v>44663</v>
      </c>
      <c r="AP177" s="6" t="s">
        <v>17000</v>
      </c>
      <c r="AQ177">
        <v>0</v>
      </c>
      <c r="AR177" s="6" t="s">
        <v>17095</v>
      </c>
      <c r="AS177" s="6" t="s">
        <v>17002</v>
      </c>
      <c r="AT177" s="6" t="s">
        <v>16947</v>
      </c>
      <c r="AU177">
        <v>0</v>
      </c>
      <c r="AV177">
        <v>0</v>
      </c>
      <c r="AW177" s="6" t="s">
        <v>16956</v>
      </c>
      <c r="AX177" s="6" t="s">
        <v>17296</v>
      </c>
      <c r="AY177" s="6" t="s">
        <v>16765</v>
      </c>
      <c r="AZ177" s="6" t="s">
        <v>16958</v>
      </c>
      <c r="BA177" s="6" t="s">
        <v>16765</v>
      </c>
      <c r="BB177" s="6" t="s">
        <v>16959</v>
      </c>
      <c r="BC177" s="6" t="s">
        <v>16765</v>
      </c>
      <c r="BD177" s="6" t="s">
        <v>16960</v>
      </c>
      <c r="BE177" s="6" t="s">
        <v>16961</v>
      </c>
      <c r="BF177" s="6" t="s">
        <v>13575</v>
      </c>
      <c r="BG177" s="6" t="s">
        <v>13575</v>
      </c>
      <c r="BH177" s="6" t="s">
        <v>16959</v>
      </c>
      <c r="BI177">
        <v>0</v>
      </c>
      <c r="BJ177" s="6" t="s">
        <v>16958</v>
      </c>
      <c r="BK177">
        <v>0</v>
      </c>
      <c r="BL177" s="6" t="s">
        <v>315</v>
      </c>
      <c r="BM177" s="56">
        <f>COUNTIF($B$2:B177,B177)</f>
        <v>5</v>
      </c>
      <c r="BN177" s="6" t="str">
        <f t="shared" si="2"/>
        <v>2113-5</v>
      </c>
    </row>
    <row r="178" spans="1:66" x14ac:dyDescent="0.25">
      <c r="A178">
        <v>1</v>
      </c>
      <c r="B178">
        <v>2113</v>
      </c>
      <c r="C178" s="6" t="s">
        <v>17283</v>
      </c>
      <c r="D178">
        <v>5</v>
      </c>
      <c r="E178">
        <v>2</v>
      </c>
      <c r="F178">
        <v>20</v>
      </c>
      <c r="G178">
        <v>208</v>
      </c>
      <c r="H178" s="6" t="s">
        <v>16963</v>
      </c>
      <c r="I178">
        <v>1</v>
      </c>
      <c r="J178">
        <v>416985</v>
      </c>
      <c r="K178">
        <v>6</v>
      </c>
      <c r="L178" s="55">
        <v>43063</v>
      </c>
      <c r="M178" s="6" t="s">
        <v>16765</v>
      </c>
      <c r="N178" s="55">
        <v>44799</v>
      </c>
      <c r="O178">
        <v>248065</v>
      </c>
      <c r="P178" s="6" t="s">
        <v>16778</v>
      </c>
      <c r="Q178" s="6" t="s">
        <v>17293</v>
      </c>
      <c r="R178">
        <v>1</v>
      </c>
      <c r="S178">
        <v>0</v>
      </c>
      <c r="T178">
        <v>-1</v>
      </c>
      <c r="U178">
        <v>1649.52</v>
      </c>
      <c r="V178" s="6" t="s">
        <v>16945</v>
      </c>
      <c r="W178" s="6" t="s">
        <v>16946</v>
      </c>
      <c r="X178" s="55">
        <v>44663</v>
      </c>
      <c r="Y178">
        <v>0</v>
      </c>
      <c r="Z178">
        <v>3402.32</v>
      </c>
      <c r="AA178" s="6" t="s">
        <v>16969</v>
      </c>
      <c r="AB178" s="6" t="s">
        <v>16947</v>
      </c>
      <c r="AD178" s="6" t="s">
        <v>16948</v>
      </c>
      <c r="AE178">
        <v>47769</v>
      </c>
      <c r="AF178">
        <v>43493</v>
      </c>
      <c r="AG178" s="6" t="s">
        <v>16949</v>
      </c>
      <c r="AH178" s="6" t="s">
        <v>16950</v>
      </c>
      <c r="AI178" s="6" t="s">
        <v>16951</v>
      </c>
      <c r="AJ178" s="6" t="s">
        <v>16765</v>
      </c>
      <c r="AK178" s="6" t="s">
        <v>16765</v>
      </c>
      <c r="AL178" s="6" t="s">
        <v>16765</v>
      </c>
      <c r="AM178" s="6" t="s">
        <v>16952</v>
      </c>
      <c r="AN178">
        <v>0</v>
      </c>
      <c r="AO178" s="55">
        <v>44663</v>
      </c>
      <c r="AP178" s="6" t="s">
        <v>16953</v>
      </c>
      <c r="AQ178">
        <v>0</v>
      </c>
      <c r="AR178" s="6" t="s">
        <v>16997</v>
      </c>
      <c r="AS178" s="6" t="s">
        <v>16955</v>
      </c>
      <c r="AT178" s="6" t="s">
        <v>16947</v>
      </c>
      <c r="AU178">
        <v>0</v>
      </c>
      <c r="AV178">
        <v>0</v>
      </c>
      <c r="AW178" s="6" t="s">
        <v>16956</v>
      </c>
      <c r="AX178" s="6" t="s">
        <v>17290</v>
      </c>
      <c r="AY178" s="6" t="s">
        <v>16765</v>
      </c>
      <c r="AZ178" s="6" t="s">
        <v>16958</v>
      </c>
      <c r="BA178" s="6" t="s">
        <v>16765</v>
      </c>
      <c r="BB178" s="6" t="s">
        <v>16959</v>
      </c>
      <c r="BC178" s="6" t="s">
        <v>16765</v>
      </c>
      <c r="BD178" s="6" t="s">
        <v>16960</v>
      </c>
      <c r="BE178" s="6" t="s">
        <v>16961</v>
      </c>
      <c r="BF178" s="6" t="s">
        <v>13575</v>
      </c>
      <c r="BG178" s="6" t="s">
        <v>13575</v>
      </c>
      <c r="BH178" s="6" t="s">
        <v>16959</v>
      </c>
      <c r="BI178">
        <v>0</v>
      </c>
      <c r="BJ178" s="6" t="s">
        <v>16958</v>
      </c>
      <c r="BK178">
        <v>0</v>
      </c>
      <c r="BL178" s="6" t="s">
        <v>315</v>
      </c>
      <c r="BM178" s="56">
        <f>COUNTIF($B$2:B178,B178)</f>
        <v>6</v>
      </c>
      <c r="BN178" s="6" t="str">
        <f t="shared" si="2"/>
        <v>2113-6</v>
      </c>
    </row>
    <row r="179" spans="1:66" x14ac:dyDescent="0.25">
      <c r="A179">
        <v>1</v>
      </c>
      <c r="B179">
        <v>2299</v>
      </c>
      <c r="C179" s="6" t="s">
        <v>17297</v>
      </c>
      <c r="D179">
        <v>5</v>
      </c>
      <c r="E179">
        <v>2</v>
      </c>
      <c r="F179">
        <v>20</v>
      </c>
      <c r="G179">
        <v>206</v>
      </c>
      <c r="H179" s="6" t="s">
        <v>17007</v>
      </c>
      <c r="I179">
        <v>1</v>
      </c>
      <c r="J179">
        <v>982548</v>
      </c>
      <c r="K179">
        <v>6</v>
      </c>
      <c r="L179" s="55">
        <v>44132</v>
      </c>
      <c r="M179" s="6" t="s">
        <v>16765</v>
      </c>
      <c r="N179" s="55">
        <v>44720</v>
      </c>
      <c r="O179">
        <v>118747</v>
      </c>
      <c r="P179" s="6" t="s">
        <v>16770</v>
      </c>
      <c r="Q179" s="6" t="s">
        <v>17298</v>
      </c>
      <c r="R179">
        <v>1</v>
      </c>
      <c r="S179">
        <v>0</v>
      </c>
      <c r="T179">
        <v>-1</v>
      </c>
      <c r="U179">
        <v>1217</v>
      </c>
      <c r="V179" s="6" t="s">
        <v>16945</v>
      </c>
      <c r="W179" s="6" t="s">
        <v>16946</v>
      </c>
      <c r="X179" s="55">
        <v>44665</v>
      </c>
      <c r="Y179">
        <v>40000</v>
      </c>
      <c r="Z179">
        <v>0</v>
      </c>
      <c r="AA179" s="6" t="s">
        <v>16765</v>
      </c>
      <c r="AB179" s="6" t="s">
        <v>16947</v>
      </c>
      <c r="AD179" s="6" t="s">
        <v>16948</v>
      </c>
      <c r="AE179">
        <v>52580</v>
      </c>
      <c r="AF179">
        <v>47584</v>
      </c>
      <c r="AG179" s="6" t="s">
        <v>16949</v>
      </c>
      <c r="AH179" s="6" t="s">
        <v>16950</v>
      </c>
      <c r="AI179" s="6" t="s">
        <v>16951</v>
      </c>
      <c r="AJ179" s="6" t="s">
        <v>16765</v>
      </c>
      <c r="AK179" s="6" t="s">
        <v>16765</v>
      </c>
      <c r="AL179" s="6" t="s">
        <v>16765</v>
      </c>
      <c r="AM179" s="6" t="s">
        <v>16952</v>
      </c>
      <c r="AN179">
        <v>0</v>
      </c>
      <c r="AO179" s="55">
        <v>44665</v>
      </c>
      <c r="AP179" s="6" t="s">
        <v>16953</v>
      </c>
      <c r="AQ179">
        <v>0</v>
      </c>
      <c r="AR179" s="6" t="s">
        <v>16954</v>
      </c>
      <c r="AS179" s="6" t="s">
        <v>16955</v>
      </c>
      <c r="AT179" s="6" t="s">
        <v>16947</v>
      </c>
      <c r="AU179">
        <v>0</v>
      </c>
      <c r="AV179">
        <v>0</v>
      </c>
      <c r="AW179" s="6" t="s">
        <v>16956</v>
      </c>
      <c r="AX179" s="6" t="s">
        <v>17299</v>
      </c>
      <c r="AY179" s="6" t="s">
        <v>16765</v>
      </c>
      <c r="AZ179" s="6" t="s">
        <v>16958</v>
      </c>
      <c r="BA179" s="6" t="s">
        <v>16765</v>
      </c>
      <c r="BB179" s="6" t="s">
        <v>16959</v>
      </c>
      <c r="BC179" s="6" t="s">
        <v>16765</v>
      </c>
      <c r="BD179" s="6" t="s">
        <v>16960</v>
      </c>
      <c r="BE179" s="6" t="s">
        <v>16961</v>
      </c>
      <c r="BF179" s="6" t="s">
        <v>13575</v>
      </c>
      <c r="BG179" s="6" t="s">
        <v>13575</v>
      </c>
      <c r="BH179" s="6" t="s">
        <v>16959</v>
      </c>
      <c r="BI179">
        <v>0</v>
      </c>
      <c r="BJ179" s="6" t="s">
        <v>16958</v>
      </c>
      <c r="BK179">
        <v>0</v>
      </c>
      <c r="BL179" s="6" t="s">
        <v>315</v>
      </c>
      <c r="BM179" s="56">
        <f>COUNTIF($B$2:B179,B179)</f>
        <v>1</v>
      </c>
      <c r="BN179" s="6" t="str">
        <f t="shared" si="2"/>
        <v>2299-1</v>
      </c>
    </row>
    <row r="180" spans="1:66" x14ac:dyDescent="0.25">
      <c r="A180">
        <v>1</v>
      </c>
      <c r="B180">
        <v>2299</v>
      </c>
      <c r="C180" s="6" t="s">
        <v>17297</v>
      </c>
      <c r="D180">
        <v>5</v>
      </c>
      <c r="E180">
        <v>2</v>
      </c>
      <c r="F180">
        <v>20</v>
      </c>
      <c r="G180">
        <v>206</v>
      </c>
      <c r="H180" s="6" t="s">
        <v>17007</v>
      </c>
      <c r="I180">
        <v>1</v>
      </c>
      <c r="J180">
        <v>249461</v>
      </c>
      <c r="K180">
        <v>6</v>
      </c>
      <c r="L180" s="55">
        <v>42786</v>
      </c>
      <c r="M180" s="6" t="s">
        <v>16765</v>
      </c>
      <c r="N180" s="55">
        <v>44825</v>
      </c>
      <c r="O180">
        <v>217289</v>
      </c>
      <c r="P180" s="6" t="s">
        <v>16771</v>
      </c>
      <c r="Q180" s="6" t="s">
        <v>17300</v>
      </c>
      <c r="R180">
        <v>1</v>
      </c>
      <c r="S180">
        <v>0</v>
      </c>
      <c r="T180">
        <v>-1</v>
      </c>
      <c r="U180">
        <v>1159.19</v>
      </c>
      <c r="V180" s="6" t="s">
        <v>16945</v>
      </c>
      <c r="W180" s="6" t="s">
        <v>16946</v>
      </c>
      <c r="X180" s="55">
        <v>44665</v>
      </c>
      <c r="Y180">
        <v>40000</v>
      </c>
      <c r="Z180">
        <v>0</v>
      </c>
      <c r="AA180" s="6" t="s">
        <v>16765</v>
      </c>
      <c r="AB180" s="6" t="s">
        <v>16947</v>
      </c>
      <c r="AD180" s="6" t="s">
        <v>17301</v>
      </c>
      <c r="AE180">
        <v>45625</v>
      </c>
      <c r="AF180">
        <v>41653</v>
      </c>
      <c r="AG180" s="6" t="s">
        <v>16949</v>
      </c>
      <c r="AH180" s="6" t="s">
        <v>16950</v>
      </c>
      <c r="AI180" s="6" t="s">
        <v>16951</v>
      </c>
      <c r="AJ180" s="6" t="s">
        <v>16765</v>
      </c>
      <c r="AK180" s="6" t="s">
        <v>16765</v>
      </c>
      <c r="AL180" s="6" t="s">
        <v>16765</v>
      </c>
      <c r="AM180" s="6" t="s">
        <v>16952</v>
      </c>
      <c r="AN180">
        <v>0</v>
      </c>
      <c r="AO180" s="55">
        <v>44665</v>
      </c>
      <c r="AP180" s="6" t="s">
        <v>16953</v>
      </c>
      <c r="AQ180">
        <v>0</v>
      </c>
      <c r="AR180" s="6" t="s">
        <v>16954</v>
      </c>
      <c r="AS180" s="6" t="s">
        <v>16955</v>
      </c>
      <c r="AT180" s="6" t="s">
        <v>16947</v>
      </c>
      <c r="AU180">
        <v>0</v>
      </c>
      <c r="AV180">
        <v>0</v>
      </c>
      <c r="AW180" s="6" t="s">
        <v>16956</v>
      </c>
      <c r="AX180" s="6" t="s">
        <v>17302</v>
      </c>
      <c r="AY180" s="6" t="s">
        <v>16765</v>
      </c>
      <c r="AZ180" s="6" t="s">
        <v>16958</v>
      </c>
      <c r="BA180" s="6" t="s">
        <v>16765</v>
      </c>
      <c r="BB180" s="6" t="s">
        <v>16959</v>
      </c>
      <c r="BC180" s="6" t="s">
        <v>16765</v>
      </c>
      <c r="BD180" s="6" t="s">
        <v>16960</v>
      </c>
      <c r="BE180" s="6" t="s">
        <v>16961</v>
      </c>
      <c r="BF180" s="6" t="s">
        <v>13575</v>
      </c>
      <c r="BG180" s="6" t="s">
        <v>13575</v>
      </c>
      <c r="BH180" s="6" t="s">
        <v>16959</v>
      </c>
      <c r="BI180">
        <v>0</v>
      </c>
      <c r="BJ180" s="6" t="s">
        <v>16958</v>
      </c>
      <c r="BK180">
        <v>0</v>
      </c>
      <c r="BL180" s="6" t="s">
        <v>315</v>
      </c>
      <c r="BM180" s="56">
        <f>COUNTIF($B$2:B180,B180)</f>
        <v>2</v>
      </c>
      <c r="BN180" s="6" t="str">
        <f t="shared" si="2"/>
        <v>2299-2</v>
      </c>
    </row>
    <row r="181" spans="1:66" x14ac:dyDescent="0.25">
      <c r="A181">
        <v>1</v>
      </c>
      <c r="B181">
        <v>2303</v>
      </c>
      <c r="C181" s="6" t="s">
        <v>17303</v>
      </c>
      <c r="D181">
        <v>5</v>
      </c>
      <c r="E181">
        <v>2</v>
      </c>
      <c r="F181">
        <v>20</v>
      </c>
      <c r="G181">
        <v>206</v>
      </c>
      <c r="H181" s="6" t="s">
        <v>17007</v>
      </c>
      <c r="I181">
        <v>1</v>
      </c>
      <c r="J181">
        <v>931233</v>
      </c>
      <c r="K181">
        <v>5</v>
      </c>
      <c r="L181" s="55">
        <v>42247</v>
      </c>
      <c r="M181" s="6" t="s">
        <v>16765</v>
      </c>
      <c r="N181" s="55">
        <v>44601</v>
      </c>
      <c r="O181">
        <v>118784</v>
      </c>
      <c r="P181" s="6" t="s">
        <v>16764</v>
      </c>
      <c r="Q181" s="6" t="s">
        <v>16973</v>
      </c>
      <c r="R181">
        <v>1</v>
      </c>
      <c r="S181">
        <v>0</v>
      </c>
      <c r="T181">
        <v>-1</v>
      </c>
      <c r="U181">
        <v>1651</v>
      </c>
      <c r="V181" s="6" t="s">
        <v>16945</v>
      </c>
      <c r="W181" s="6" t="s">
        <v>16946</v>
      </c>
      <c r="X181" s="55">
        <v>44663</v>
      </c>
      <c r="Y181">
        <v>0</v>
      </c>
      <c r="Z181">
        <v>0</v>
      </c>
      <c r="AA181" s="6" t="s">
        <v>16765</v>
      </c>
      <c r="AB181" s="6" t="s">
        <v>16947</v>
      </c>
      <c r="AD181" s="6" t="s">
        <v>16765</v>
      </c>
      <c r="AE181">
        <v>41738</v>
      </c>
      <c r="AF181">
        <v>38805</v>
      </c>
      <c r="AG181" s="6" t="s">
        <v>16949</v>
      </c>
      <c r="AH181" s="6" t="s">
        <v>16950</v>
      </c>
      <c r="AI181" s="6" t="s">
        <v>16951</v>
      </c>
      <c r="AJ181" s="6" t="s">
        <v>16765</v>
      </c>
      <c r="AK181" s="6" t="s">
        <v>16765</v>
      </c>
      <c r="AL181" s="6" t="s">
        <v>16765</v>
      </c>
      <c r="AM181" s="6" t="s">
        <v>16952</v>
      </c>
      <c r="AN181">
        <v>0</v>
      </c>
      <c r="AO181" s="55">
        <v>44663</v>
      </c>
      <c r="AP181" s="6" t="s">
        <v>16953</v>
      </c>
      <c r="AQ181">
        <v>0</v>
      </c>
      <c r="AR181" s="6" t="s">
        <v>16954</v>
      </c>
      <c r="AS181" s="6" t="s">
        <v>16955</v>
      </c>
      <c r="AT181" s="6" t="s">
        <v>16947</v>
      </c>
      <c r="AU181">
        <v>0</v>
      </c>
      <c r="AV181">
        <v>0</v>
      </c>
      <c r="AW181" s="6" t="s">
        <v>16956</v>
      </c>
      <c r="AX181" s="6" t="s">
        <v>17304</v>
      </c>
      <c r="AY181" s="6" t="s">
        <v>16765</v>
      </c>
      <c r="AZ181" s="6" t="s">
        <v>16958</v>
      </c>
      <c r="BA181" s="6" t="s">
        <v>16765</v>
      </c>
      <c r="BB181" s="6" t="s">
        <v>16959</v>
      </c>
      <c r="BC181" s="6" t="s">
        <v>16765</v>
      </c>
      <c r="BD181" s="6" t="s">
        <v>16960</v>
      </c>
      <c r="BE181" s="6" t="s">
        <v>16961</v>
      </c>
      <c r="BF181" s="6" t="s">
        <v>13575</v>
      </c>
      <c r="BG181" s="6" t="s">
        <v>13575</v>
      </c>
      <c r="BH181" s="6" t="s">
        <v>16959</v>
      </c>
      <c r="BI181">
        <v>0</v>
      </c>
      <c r="BJ181" s="6" t="s">
        <v>16958</v>
      </c>
      <c r="BK181">
        <v>0</v>
      </c>
      <c r="BL181" s="6" t="s">
        <v>315</v>
      </c>
      <c r="BM181" s="56">
        <f>COUNTIF($B$2:B181,B181)</f>
        <v>1</v>
      </c>
      <c r="BN181" s="6" t="str">
        <f t="shared" si="2"/>
        <v>2303-1</v>
      </c>
    </row>
    <row r="182" spans="1:66" x14ac:dyDescent="0.25">
      <c r="A182">
        <v>1</v>
      </c>
      <c r="B182">
        <v>2315</v>
      </c>
      <c r="C182" s="6" t="s">
        <v>17305</v>
      </c>
      <c r="D182">
        <v>5</v>
      </c>
      <c r="E182">
        <v>2</v>
      </c>
      <c r="F182">
        <v>20</v>
      </c>
      <c r="G182">
        <v>206</v>
      </c>
      <c r="H182" s="6" t="s">
        <v>16994</v>
      </c>
      <c r="I182">
        <v>1</v>
      </c>
      <c r="J182">
        <v>291058</v>
      </c>
      <c r="K182">
        <v>5</v>
      </c>
      <c r="L182" s="55">
        <v>41452</v>
      </c>
      <c r="M182" s="6" t="s">
        <v>16765</v>
      </c>
      <c r="N182" s="55">
        <v>109574</v>
      </c>
      <c r="O182">
        <v>188005</v>
      </c>
      <c r="P182" s="6" t="s">
        <v>16774</v>
      </c>
      <c r="Q182" s="6" t="s">
        <v>16973</v>
      </c>
      <c r="R182">
        <v>5</v>
      </c>
      <c r="S182">
        <v>0</v>
      </c>
      <c r="T182">
        <v>-5</v>
      </c>
      <c r="U182">
        <v>212</v>
      </c>
      <c r="V182" s="6" t="s">
        <v>16999</v>
      </c>
      <c r="W182" s="6" t="s">
        <v>16946</v>
      </c>
      <c r="X182" s="55">
        <v>44664</v>
      </c>
      <c r="Y182">
        <v>50000</v>
      </c>
      <c r="Z182">
        <v>0</v>
      </c>
      <c r="AA182" s="6" t="s">
        <v>16765</v>
      </c>
      <c r="AB182" s="6" t="s">
        <v>17049</v>
      </c>
      <c r="AC182">
        <v>8477</v>
      </c>
      <c r="AD182" s="6" t="s">
        <v>16765</v>
      </c>
      <c r="AE182">
        <v>28508</v>
      </c>
      <c r="AF182">
        <v>24059</v>
      </c>
      <c r="AG182" s="6" t="s">
        <v>16973</v>
      </c>
      <c r="AH182" s="6" t="s">
        <v>16950</v>
      </c>
      <c r="AI182" s="6" t="s">
        <v>16951</v>
      </c>
      <c r="AJ182" s="6" t="s">
        <v>16765</v>
      </c>
      <c r="AK182" s="6" t="s">
        <v>16765</v>
      </c>
      <c r="AL182" s="6" t="s">
        <v>16765</v>
      </c>
      <c r="AM182" s="6" t="s">
        <v>16952</v>
      </c>
      <c r="AN182">
        <v>0</v>
      </c>
      <c r="AO182" s="55">
        <v>44664</v>
      </c>
      <c r="AP182" s="6" t="s">
        <v>17000</v>
      </c>
      <c r="AQ182">
        <v>0</v>
      </c>
      <c r="AR182" s="6" t="s">
        <v>17001</v>
      </c>
      <c r="AS182" s="6" t="s">
        <v>17002</v>
      </c>
      <c r="AT182" s="6" t="s">
        <v>16947</v>
      </c>
      <c r="AU182">
        <v>0</v>
      </c>
      <c r="AV182">
        <v>0</v>
      </c>
      <c r="AW182" s="6" t="s">
        <v>16956</v>
      </c>
      <c r="AX182" s="6" t="s">
        <v>17119</v>
      </c>
      <c r="AY182" s="6" t="s">
        <v>16765</v>
      </c>
      <c r="AZ182" s="6" t="s">
        <v>16958</v>
      </c>
      <c r="BA182" s="6" t="s">
        <v>16765</v>
      </c>
      <c r="BB182" s="6" t="s">
        <v>16959</v>
      </c>
      <c r="BC182" s="6" t="s">
        <v>16765</v>
      </c>
      <c r="BD182" s="6" t="s">
        <v>16960</v>
      </c>
      <c r="BE182" s="6" t="s">
        <v>16961</v>
      </c>
      <c r="BF182" s="6" t="s">
        <v>13575</v>
      </c>
      <c r="BG182" s="6" t="s">
        <v>13575</v>
      </c>
      <c r="BH182" s="6" t="s">
        <v>16959</v>
      </c>
      <c r="BI182">
        <v>0</v>
      </c>
      <c r="BJ182" s="6" t="s">
        <v>16958</v>
      </c>
      <c r="BK182">
        <v>0</v>
      </c>
      <c r="BL182" s="6" t="s">
        <v>315</v>
      </c>
      <c r="BM182" s="56">
        <f>COUNTIF($B$2:B182,B182)</f>
        <v>1</v>
      </c>
      <c r="BN182" s="6" t="str">
        <f t="shared" si="2"/>
        <v>2315-1</v>
      </c>
    </row>
    <row r="183" spans="1:66" x14ac:dyDescent="0.25">
      <c r="A183">
        <v>1</v>
      </c>
      <c r="B183">
        <v>2315</v>
      </c>
      <c r="C183" s="6" t="s">
        <v>17305</v>
      </c>
      <c r="D183">
        <v>5</v>
      </c>
      <c r="E183">
        <v>2</v>
      </c>
      <c r="F183">
        <v>20</v>
      </c>
      <c r="G183">
        <v>206</v>
      </c>
      <c r="H183" s="6" t="s">
        <v>16994</v>
      </c>
      <c r="I183">
        <v>1</v>
      </c>
      <c r="J183">
        <v>340522</v>
      </c>
      <c r="K183">
        <v>5</v>
      </c>
      <c r="L183" s="55">
        <v>41515</v>
      </c>
      <c r="M183" s="6" t="s">
        <v>16765</v>
      </c>
      <c r="N183" s="55">
        <v>109574</v>
      </c>
      <c r="O183">
        <v>198213</v>
      </c>
      <c r="P183" s="6" t="s">
        <v>16785</v>
      </c>
      <c r="Q183" s="6" t="s">
        <v>16973</v>
      </c>
      <c r="R183">
        <v>6</v>
      </c>
      <c r="S183">
        <v>0</v>
      </c>
      <c r="T183">
        <v>-6</v>
      </c>
      <c r="U183">
        <v>252</v>
      </c>
      <c r="V183" s="6" t="s">
        <v>16999</v>
      </c>
      <c r="W183" s="6" t="s">
        <v>16946</v>
      </c>
      <c r="X183" s="55">
        <v>44664</v>
      </c>
      <c r="Y183">
        <v>50000</v>
      </c>
      <c r="Z183">
        <v>0</v>
      </c>
      <c r="AA183" s="6" t="s">
        <v>16765</v>
      </c>
      <c r="AB183" s="6" t="s">
        <v>17049</v>
      </c>
      <c r="AC183">
        <v>10520</v>
      </c>
      <c r="AD183" s="6" t="s">
        <v>16765</v>
      </c>
      <c r="AE183">
        <v>29981</v>
      </c>
      <c r="AF183">
        <v>25276</v>
      </c>
      <c r="AG183" s="6" t="s">
        <v>16973</v>
      </c>
      <c r="AH183" s="6" t="s">
        <v>16950</v>
      </c>
      <c r="AI183" s="6" t="s">
        <v>16951</v>
      </c>
      <c r="AJ183" s="6" t="s">
        <v>16765</v>
      </c>
      <c r="AK183" s="6" t="s">
        <v>16765</v>
      </c>
      <c r="AL183" s="6" t="s">
        <v>16765</v>
      </c>
      <c r="AM183" s="6" t="s">
        <v>16952</v>
      </c>
      <c r="AN183">
        <v>0</v>
      </c>
      <c r="AO183" s="55">
        <v>44664</v>
      </c>
      <c r="AP183" s="6" t="s">
        <v>17000</v>
      </c>
      <c r="AQ183">
        <v>0</v>
      </c>
      <c r="AR183" s="6" t="s">
        <v>17095</v>
      </c>
      <c r="AS183" s="6" t="s">
        <v>17002</v>
      </c>
      <c r="AT183" s="6" t="s">
        <v>16947</v>
      </c>
      <c r="AU183">
        <v>0</v>
      </c>
      <c r="AV183">
        <v>0</v>
      </c>
      <c r="AW183" s="6" t="s">
        <v>16956</v>
      </c>
      <c r="AX183" s="6" t="s">
        <v>17306</v>
      </c>
      <c r="AY183" s="6" t="s">
        <v>16765</v>
      </c>
      <c r="AZ183" s="6" t="s">
        <v>16958</v>
      </c>
      <c r="BA183" s="6" t="s">
        <v>16765</v>
      </c>
      <c r="BB183" s="6" t="s">
        <v>16959</v>
      </c>
      <c r="BC183" s="6" t="s">
        <v>16765</v>
      </c>
      <c r="BD183" s="6" t="s">
        <v>16960</v>
      </c>
      <c r="BE183" s="6" t="s">
        <v>16961</v>
      </c>
      <c r="BF183" s="6" t="s">
        <v>13575</v>
      </c>
      <c r="BG183" s="6" t="s">
        <v>13575</v>
      </c>
      <c r="BH183" s="6" t="s">
        <v>16959</v>
      </c>
      <c r="BI183">
        <v>0</v>
      </c>
      <c r="BJ183" s="6" t="s">
        <v>16958</v>
      </c>
      <c r="BK183">
        <v>0</v>
      </c>
      <c r="BL183" s="6" t="s">
        <v>315</v>
      </c>
      <c r="BM183" s="56">
        <f>COUNTIF($B$2:B183,B183)</f>
        <v>2</v>
      </c>
      <c r="BN183" s="6" t="str">
        <f t="shared" si="2"/>
        <v>2315-2</v>
      </c>
    </row>
    <row r="184" spans="1:66" x14ac:dyDescent="0.25">
      <c r="A184">
        <v>1</v>
      </c>
      <c r="B184">
        <v>2315</v>
      </c>
      <c r="C184" s="6" t="s">
        <v>17305</v>
      </c>
      <c r="D184">
        <v>5</v>
      </c>
      <c r="E184">
        <v>2</v>
      </c>
      <c r="F184">
        <v>20</v>
      </c>
      <c r="G184">
        <v>206</v>
      </c>
      <c r="H184" s="6" t="s">
        <v>16994</v>
      </c>
      <c r="I184">
        <v>1</v>
      </c>
      <c r="J184">
        <v>340522</v>
      </c>
      <c r="K184">
        <v>5</v>
      </c>
      <c r="L184" s="55">
        <v>41515</v>
      </c>
      <c r="M184" s="6" t="s">
        <v>16765</v>
      </c>
      <c r="N184" s="55">
        <v>109574</v>
      </c>
      <c r="O184">
        <v>198214</v>
      </c>
      <c r="P184" s="6" t="s">
        <v>16786</v>
      </c>
      <c r="Q184" s="6" t="s">
        <v>16973</v>
      </c>
      <c r="R184">
        <v>144</v>
      </c>
      <c r="S184">
        <v>0</v>
      </c>
      <c r="T184">
        <v>-144</v>
      </c>
      <c r="U184">
        <v>230.4</v>
      </c>
      <c r="V184" s="6" t="s">
        <v>17004</v>
      </c>
      <c r="W184" s="6" t="s">
        <v>16946</v>
      </c>
      <c r="X184" s="55">
        <v>44664</v>
      </c>
      <c r="Y184">
        <v>50000</v>
      </c>
      <c r="Z184">
        <v>0</v>
      </c>
      <c r="AA184" s="6" t="s">
        <v>16765</v>
      </c>
      <c r="AB184" s="6" t="s">
        <v>17049</v>
      </c>
      <c r="AC184">
        <v>10520</v>
      </c>
      <c r="AD184" s="6" t="s">
        <v>16765</v>
      </c>
      <c r="AE184">
        <v>29982</v>
      </c>
      <c r="AF184">
        <v>25276</v>
      </c>
      <c r="AG184" s="6" t="s">
        <v>16973</v>
      </c>
      <c r="AH184" s="6" t="s">
        <v>16950</v>
      </c>
      <c r="AI184" s="6" t="s">
        <v>16951</v>
      </c>
      <c r="AJ184" s="6" t="s">
        <v>16765</v>
      </c>
      <c r="AK184" s="6" t="s">
        <v>16765</v>
      </c>
      <c r="AL184" s="6" t="s">
        <v>16765</v>
      </c>
      <c r="AM184" s="6" t="s">
        <v>16952</v>
      </c>
      <c r="AN184">
        <v>0</v>
      </c>
      <c r="AO184" s="55">
        <v>44664</v>
      </c>
      <c r="AP184" s="6" t="s">
        <v>17000</v>
      </c>
      <c r="AQ184">
        <v>0</v>
      </c>
      <c r="AR184" s="6" t="s">
        <v>17098</v>
      </c>
      <c r="AS184" s="6" t="s">
        <v>17002</v>
      </c>
      <c r="AT184" s="6" t="s">
        <v>16947</v>
      </c>
      <c r="AU184">
        <v>0</v>
      </c>
      <c r="AV184">
        <v>0</v>
      </c>
      <c r="AW184" s="6" t="s">
        <v>16956</v>
      </c>
      <c r="AX184" s="6" t="s">
        <v>17306</v>
      </c>
      <c r="AY184" s="6" t="s">
        <v>16765</v>
      </c>
      <c r="AZ184" s="6" t="s">
        <v>16958</v>
      </c>
      <c r="BA184" s="6" t="s">
        <v>16765</v>
      </c>
      <c r="BB184" s="6" t="s">
        <v>16959</v>
      </c>
      <c r="BC184" s="6" t="s">
        <v>16765</v>
      </c>
      <c r="BD184" s="6" t="s">
        <v>16960</v>
      </c>
      <c r="BE184" s="6" t="s">
        <v>16961</v>
      </c>
      <c r="BF184" s="6" t="s">
        <v>13575</v>
      </c>
      <c r="BG184" s="6" t="s">
        <v>13575</v>
      </c>
      <c r="BH184" s="6" t="s">
        <v>16959</v>
      </c>
      <c r="BI184">
        <v>0</v>
      </c>
      <c r="BJ184" s="6" t="s">
        <v>16958</v>
      </c>
      <c r="BK184">
        <v>0</v>
      </c>
      <c r="BL184" s="6" t="s">
        <v>315</v>
      </c>
      <c r="BM184" s="56">
        <f>COUNTIF($B$2:B184,B184)</f>
        <v>3</v>
      </c>
      <c r="BN184" s="6" t="str">
        <f t="shared" si="2"/>
        <v>2315-3</v>
      </c>
    </row>
    <row r="185" spans="1:66" x14ac:dyDescent="0.25">
      <c r="A185">
        <v>1</v>
      </c>
      <c r="B185">
        <v>2315</v>
      </c>
      <c r="C185" s="6" t="s">
        <v>17305</v>
      </c>
      <c r="D185">
        <v>5</v>
      </c>
      <c r="E185">
        <v>2</v>
      </c>
      <c r="F185">
        <v>20</v>
      </c>
      <c r="G185">
        <v>206</v>
      </c>
      <c r="H185" s="6" t="s">
        <v>16994</v>
      </c>
      <c r="I185">
        <v>1</v>
      </c>
      <c r="J185">
        <v>291058</v>
      </c>
      <c r="K185">
        <v>5</v>
      </c>
      <c r="L185" s="55">
        <v>41452</v>
      </c>
      <c r="M185" s="6" t="s">
        <v>16765</v>
      </c>
      <c r="N185" s="55">
        <v>109574</v>
      </c>
      <c r="O185">
        <v>235894</v>
      </c>
      <c r="P185" s="6" t="s">
        <v>16775</v>
      </c>
      <c r="Q185" s="6" t="s">
        <v>16973</v>
      </c>
      <c r="R185">
        <v>60</v>
      </c>
      <c r="S185">
        <v>0</v>
      </c>
      <c r="T185">
        <v>-60</v>
      </c>
      <c r="U185">
        <v>120</v>
      </c>
      <c r="V185" s="6" t="s">
        <v>17004</v>
      </c>
      <c r="W185" s="6" t="s">
        <v>16946</v>
      </c>
      <c r="X185" s="55">
        <v>44664</v>
      </c>
      <c r="Y185">
        <v>50000</v>
      </c>
      <c r="Z185">
        <v>0</v>
      </c>
      <c r="AA185" s="6" t="s">
        <v>16765</v>
      </c>
      <c r="AB185" s="6" t="s">
        <v>17049</v>
      </c>
      <c r="AC185">
        <v>8477</v>
      </c>
      <c r="AD185" s="6" t="s">
        <v>16765</v>
      </c>
      <c r="AE185">
        <v>28509</v>
      </c>
      <c r="AF185">
        <v>24059</v>
      </c>
      <c r="AG185" s="6" t="s">
        <v>16973</v>
      </c>
      <c r="AH185" s="6" t="s">
        <v>16950</v>
      </c>
      <c r="AI185" s="6" t="s">
        <v>16951</v>
      </c>
      <c r="AJ185" s="6" t="s">
        <v>16765</v>
      </c>
      <c r="AK185" s="6" t="s">
        <v>16765</v>
      </c>
      <c r="AL185" s="6" t="s">
        <v>16765</v>
      </c>
      <c r="AM185" s="6" t="s">
        <v>16952</v>
      </c>
      <c r="AN185">
        <v>0</v>
      </c>
      <c r="AO185" s="55">
        <v>44664</v>
      </c>
      <c r="AP185" s="6" t="s">
        <v>17000</v>
      </c>
      <c r="AQ185">
        <v>0</v>
      </c>
      <c r="AR185" s="6" t="s">
        <v>17005</v>
      </c>
      <c r="AS185" s="6" t="s">
        <v>17002</v>
      </c>
      <c r="AT185" s="6" t="s">
        <v>16947</v>
      </c>
      <c r="AU185">
        <v>0</v>
      </c>
      <c r="AV185">
        <v>0</v>
      </c>
      <c r="AW185" s="6" t="s">
        <v>16956</v>
      </c>
      <c r="AX185" s="6" t="s">
        <v>17119</v>
      </c>
      <c r="AY185" s="6" t="s">
        <v>16765</v>
      </c>
      <c r="AZ185" s="6" t="s">
        <v>16958</v>
      </c>
      <c r="BA185" s="6" t="s">
        <v>16765</v>
      </c>
      <c r="BB185" s="6" t="s">
        <v>16959</v>
      </c>
      <c r="BC185" s="6" t="s">
        <v>16765</v>
      </c>
      <c r="BD185" s="6" t="s">
        <v>16960</v>
      </c>
      <c r="BE185" s="6" t="s">
        <v>16961</v>
      </c>
      <c r="BF185" s="6" t="s">
        <v>13575</v>
      </c>
      <c r="BG185" s="6" t="s">
        <v>13575</v>
      </c>
      <c r="BH185" s="6" t="s">
        <v>16959</v>
      </c>
      <c r="BI185">
        <v>0</v>
      </c>
      <c r="BJ185" s="6" t="s">
        <v>16958</v>
      </c>
      <c r="BK185">
        <v>0</v>
      </c>
      <c r="BL185" s="6" t="s">
        <v>315</v>
      </c>
      <c r="BM185" s="56">
        <f>COUNTIF($B$2:B185,B185)</f>
        <v>4</v>
      </c>
      <c r="BN185" s="6" t="str">
        <f t="shared" si="2"/>
        <v>2315-4</v>
      </c>
    </row>
    <row r="186" spans="1:66" x14ac:dyDescent="0.25">
      <c r="A186">
        <v>1</v>
      </c>
      <c r="B186">
        <v>2315</v>
      </c>
      <c r="C186" s="6" t="s">
        <v>17305</v>
      </c>
      <c r="D186">
        <v>5</v>
      </c>
      <c r="E186">
        <v>2</v>
      </c>
      <c r="F186">
        <v>20</v>
      </c>
      <c r="G186">
        <v>206</v>
      </c>
      <c r="H186" s="6" t="s">
        <v>16994</v>
      </c>
      <c r="I186">
        <v>1</v>
      </c>
      <c r="J186">
        <v>996049</v>
      </c>
      <c r="K186">
        <v>6</v>
      </c>
      <c r="L186" s="55">
        <v>44155</v>
      </c>
      <c r="M186" s="6" t="s">
        <v>16765</v>
      </c>
      <c r="N186" s="55">
        <v>44797</v>
      </c>
      <c r="O186">
        <v>628699</v>
      </c>
      <c r="P186" s="6" t="s">
        <v>16777</v>
      </c>
      <c r="Q186" s="6" t="s">
        <v>17307</v>
      </c>
      <c r="R186">
        <v>1</v>
      </c>
      <c r="S186">
        <v>0</v>
      </c>
      <c r="T186">
        <v>-1</v>
      </c>
      <c r="U186">
        <v>1687</v>
      </c>
      <c r="V186" s="6" t="s">
        <v>16945</v>
      </c>
      <c r="W186" s="6" t="s">
        <v>16946</v>
      </c>
      <c r="X186" s="55">
        <v>44664</v>
      </c>
      <c r="Y186">
        <v>50000</v>
      </c>
      <c r="Z186">
        <v>0</v>
      </c>
      <c r="AA186" s="6" t="s">
        <v>16765</v>
      </c>
      <c r="AB186" s="6" t="s">
        <v>16947</v>
      </c>
      <c r="AD186" s="6" t="s">
        <v>16948</v>
      </c>
      <c r="AE186">
        <v>52672</v>
      </c>
      <c r="AF186">
        <v>47674</v>
      </c>
      <c r="AG186" s="6" t="s">
        <v>16949</v>
      </c>
      <c r="AH186" s="6" t="s">
        <v>16950</v>
      </c>
      <c r="AI186" s="6" t="s">
        <v>16951</v>
      </c>
      <c r="AJ186" s="6" t="s">
        <v>16765</v>
      </c>
      <c r="AK186" s="6" t="s">
        <v>16765</v>
      </c>
      <c r="AL186" s="6" t="s">
        <v>16765</v>
      </c>
      <c r="AM186" s="6" t="s">
        <v>16952</v>
      </c>
      <c r="AN186">
        <v>0</v>
      </c>
      <c r="AO186" s="55">
        <v>44664</v>
      </c>
      <c r="AP186" s="6" t="s">
        <v>16953</v>
      </c>
      <c r="AQ186">
        <v>0</v>
      </c>
      <c r="AR186" s="6" t="s">
        <v>16997</v>
      </c>
      <c r="AS186" s="6" t="s">
        <v>16955</v>
      </c>
      <c r="AT186" s="6" t="s">
        <v>16947</v>
      </c>
      <c r="AU186">
        <v>0</v>
      </c>
      <c r="AV186">
        <v>0</v>
      </c>
      <c r="AW186" s="6" t="s">
        <v>16956</v>
      </c>
      <c r="AX186" s="6" t="s">
        <v>17308</v>
      </c>
      <c r="AY186" s="6" t="s">
        <v>16765</v>
      </c>
      <c r="AZ186" s="6" t="s">
        <v>16958</v>
      </c>
      <c r="BA186" s="6" t="s">
        <v>16765</v>
      </c>
      <c r="BB186" s="6" t="s">
        <v>16959</v>
      </c>
      <c r="BC186" s="6" t="s">
        <v>16765</v>
      </c>
      <c r="BD186" s="6" t="s">
        <v>16960</v>
      </c>
      <c r="BE186" s="6" t="s">
        <v>16961</v>
      </c>
      <c r="BF186" s="6" t="s">
        <v>13575</v>
      </c>
      <c r="BG186" s="6" t="s">
        <v>13575</v>
      </c>
      <c r="BH186" s="6" t="s">
        <v>16959</v>
      </c>
      <c r="BI186">
        <v>0</v>
      </c>
      <c r="BJ186" s="6" t="s">
        <v>16958</v>
      </c>
      <c r="BK186">
        <v>0</v>
      </c>
      <c r="BL186" s="6" t="s">
        <v>315</v>
      </c>
      <c r="BM186" s="56">
        <f>COUNTIF($B$2:B186,B186)</f>
        <v>5</v>
      </c>
      <c r="BN186" s="6" t="str">
        <f t="shared" si="2"/>
        <v>2315-5</v>
      </c>
    </row>
    <row r="187" spans="1:66" x14ac:dyDescent="0.25">
      <c r="A187">
        <v>1</v>
      </c>
      <c r="B187">
        <v>2325</v>
      </c>
      <c r="C187" s="6" t="s">
        <v>17309</v>
      </c>
      <c r="D187">
        <v>5</v>
      </c>
      <c r="E187">
        <v>1</v>
      </c>
      <c r="F187">
        <v>10</v>
      </c>
      <c r="G187">
        <v>108</v>
      </c>
      <c r="H187" s="6" t="s">
        <v>17010</v>
      </c>
      <c r="I187">
        <v>1</v>
      </c>
      <c r="J187">
        <v>70177</v>
      </c>
      <c r="K187">
        <v>7</v>
      </c>
      <c r="L187" s="55">
        <v>44293</v>
      </c>
      <c r="M187" s="6" t="s">
        <v>16765</v>
      </c>
      <c r="N187" s="55">
        <v>44736</v>
      </c>
      <c r="O187">
        <v>118754</v>
      </c>
      <c r="P187" s="6" t="s">
        <v>16794</v>
      </c>
      <c r="Q187" s="6" t="s">
        <v>17310</v>
      </c>
      <c r="R187">
        <v>1</v>
      </c>
      <c r="S187">
        <v>0</v>
      </c>
      <c r="T187">
        <v>-1</v>
      </c>
      <c r="U187">
        <v>1850</v>
      </c>
      <c r="V187" s="6" t="s">
        <v>16945</v>
      </c>
      <c r="W187" s="6" t="s">
        <v>16946</v>
      </c>
      <c r="X187" s="55">
        <v>44664</v>
      </c>
      <c r="Y187">
        <v>0</v>
      </c>
      <c r="Z187">
        <v>0</v>
      </c>
      <c r="AA187" s="6" t="s">
        <v>16765</v>
      </c>
      <c r="AB187" s="6" t="s">
        <v>16947</v>
      </c>
      <c r="AD187" s="6" t="s">
        <v>16948</v>
      </c>
      <c r="AE187">
        <v>53052</v>
      </c>
      <c r="AF187">
        <v>47962</v>
      </c>
      <c r="AG187" s="6" t="s">
        <v>16949</v>
      </c>
      <c r="AH187" s="6" t="s">
        <v>16950</v>
      </c>
      <c r="AI187" s="6" t="s">
        <v>16951</v>
      </c>
      <c r="AJ187" s="6" t="s">
        <v>16765</v>
      </c>
      <c r="AK187" s="6" t="s">
        <v>16765</v>
      </c>
      <c r="AL187" s="6" t="s">
        <v>16765</v>
      </c>
      <c r="AM187" s="6" t="s">
        <v>16952</v>
      </c>
      <c r="AN187">
        <v>0</v>
      </c>
      <c r="AO187" s="55">
        <v>44664</v>
      </c>
      <c r="AP187" s="6" t="s">
        <v>16953</v>
      </c>
      <c r="AQ187">
        <v>0</v>
      </c>
      <c r="AR187" s="6" t="s">
        <v>16954</v>
      </c>
      <c r="AS187" s="6" t="s">
        <v>16955</v>
      </c>
      <c r="AT187" s="6" t="s">
        <v>16947</v>
      </c>
      <c r="AU187">
        <v>0</v>
      </c>
      <c r="AV187">
        <v>0</v>
      </c>
      <c r="AW187" s="6" t="s">
        <v>16956</v>
      </c>
      <c r="AX187" s="6" t="s">
        <v>17311</v>
      </c>
      <c r="AY187" s="6" t="s">
        <v>16765</v>
      </c>
      <c r="AZ187" s="6" t="s">
        <v>16958</v>
      </c>
      <c r="BA187" s="6" t="s">
        <v>16765</v>
      </c>
      <c r="BB187" s="6" t="s">
        <v>16959</v>
      </c>
      <c r="BC187" s="6" t="s">
        <v>16765</v>
      </c>
      <c r="BD187" s="6" t="s">
        <v>16960</v>
      </c>
      <c r="BE187" s="6" t="s">
        <v>16961</v>
      </c>
      <c r="BF187" s="6" t="s">
        <v>13575</v>
      </c>
      <c r="BG187" s="6" t="s">
        <v>13575</v>
      </c>
      <c r="BH187" s="6" t="s">
        <v>16959</v>
      </c>
      <c r="BI187">
        <v>0</v>
      </c>
      <c r="BJ187" s="6" t="s">
        <v>16958</v>
      </c>
      <c r="BK187">
        <v>0</v>
      </c>
      <c r="BL187" s="6" t="s">
        <v>315</v>
      </c>
      <c r="BM187" s="56">
        <f>COUNTIF($B$2:B187,B187)</f>
        <v>1</v>
      </c>
      <c r="BN187" s="6" t="str">
        <f t="shared" si="2"/>
        <v>2325-1</v>
      </c>
    </row>
    <row r="188" spans="1:66" x14ac:dyDescent="0.25">
      <c r="A188">
        <v>1</v>
      </c>
      <c r="B188">
        <v>2332</v>
      </c>
      <c r="C188" s="6" t="s">
        <v>17312</v>
      </c>
      <c r="D188">
        <v>5</v>
      </c>
      <c r="E188">
        <v>2</v>
      </c>
      <c r="F188">
        <v>20</v>
      </c>
      <c r="G188">
        <v>205</v>
      </c>
      <c r="H188" s="6" t="s">
        <v>17007</v>
      </c>
      <c r="I188">
        <v>1</v>
      </c>
      <c r="J188">
        <v>882742</v>
      </c>
      <c r="K188">
        <v>6</v>
      </c>
      <c r="L188" s="55">
        <v>43907</v>
      </c>
      <c r="M188" s="6" t="s">
        <v>16765</v>
      </c>
      <c r="N188" s="55">
        <v>44825</v>
      </c>
      <c r="O188">
        <v>118750</v>
      </c>
      <c r="P188" s="6" t="s">
        <v>16767</v>
      </c>
      <c r="Q188" s="6" t="s">
        <v>17313</v>
      </c>
      <c r="R188">
        <v>1</v>
      </c>
      <c r="S188">
        <v>0</v>
      </c>
      <c r="T188">
        <v>-1</v>
      </c>
      <c r="U188">
        <v>1803.8</v>
      </c>
      <c r="V188" s="6" t="s">
        <v>16945</v>
      </c>
      <c r="W188" s="6" t="s">
        <v>16946</v>
      </c>
      <c r="X188" s="55">
        <v>44665</v>
      </c>
      <c r="Y188">
        <v>90000</v>
      </c>
      <c r="Z188">
        <v>1304.48</v>
      </c>
      <c r="AA188" s="6" t="s">
        <v>16969</v>
      </c>
      <c r="AB188" s="6" t="s">
        <v>16947</v>
      </c>
      <c r="AD188" s="6" t="s">
        <v>16948</v>
      </c>
      <c r="AE188">
        <v>52261</v>
      </c>
      <c r="AF188">
        <v>47318</v>
      </c>
      <c r="AG188" s="6" t="s">
        <v>16949</v>
      </c>
      <c r="AH188" s="6" t="s">
        <v>16950</v>
      </c>
      <c r="AI188" s="6" t="s">
        <v>16951</v>
      </c>
      <c r="AJ188" s="6" t="s">
        <v>16765</v>
      </c>
      <c r="AK188" s="6" t="s">
        <v>16765</v>
      </c>
      <c r="AL188" s="6" t="s">
        <v>16765</v>
      </c>
      <c r="AM188" s="6" t="s">
        <v>16952</v>
      </c>
      <c r="AN188">
        <v>0</v>
      </c>
      <c r="AO188" s="55">
        <v>44665</v>
      </c>
      <c r="AP188" s="6" t="s">
        <v>16953</v>
      </c>
      <c r="AQ188">
        <v>0</v>
      </c>
      <c r="AR188" s="6" t="s">
        <v>16954</v>
      </c>
      <c r="AS188" s="6" t="s">
        <v>16955</v>
      </c>
      <c r="AT188" s="6" t="s">
        <v>16947</v>
      </c>
      <c r="AU188">
        <v>0</v>
      </c>
      <c r="AV188">
        <v>0</v>
      </c>
      <c r="AW188" s="6" t="s">
        <v>16956</v>
      </c>
      <c r="AX188" s="6" t="s">
        <v>17314</v>
      </c>
      <c r="AY188" s="6" t="s">
        <v>16765</v>
      </c>
      <c r="AZ188" s="6" t="s">
        <v>16958</v>
      </c>
      <c r="BA188" s="6" t="s">
        <v>16765</v>
      </c>
      <c r="BB188" s="6" t="s">
        <v>16959</v>
      </c>
      <c r="BC188" s="6" t="s">
        <v>16765</v>
      </c>
      <c r="BD188" s="6" t="s">
        <v>16960</v>
      </c>
      <c r="BE188" s="6" t="s">
        <v>16961</v>
      </c>
      <c r="BF188" s="6" t="s">
        <v>13575</v>
      </c>
      <c r="BG188" s="6" t="s">
        <v>13575</v>
      </c>
      <c r="BH188" s="6" t="s">
        <v>16959</v>
      </c>
      <c r="BI188">
        <v>0</v>
      </c>
      <c r="BJ188" s="6" t="s">
        <v>16958</v>
      </c>
      <c r="BK188">
        <v>0</v>
      </c>
      <c r="BL188" s="6" t="s">
        <v>315</v>
      </c>
      <c r="BM188" s="56">
        <f>COUNTIF($B$2:B188,B188)</f>
        <v>1</v>
      </c>
      <c r="BN188" s="6" t="str">
        <f t="shared" si="2"/>
        <v>2332-1</v>
      </c>
    </row>
    <row r="189" spans="1:66" x14ac:dyDescent="0.25">
      <c r="A189">
        <v>1</v>
      </c>
      <c r="B189">
        <v>2332</v>
      </c>
      <c r="C189" s="6" t="s">
        <v>17312</v>
      </c>
      <c r="D189">
        <v>5</v>
      </c>
      <c r="E189">
        <v>2</v>
      </c>
      <c r="F189">
        <v>20</v>
      </c>
      <c r="G189">
        <v>205</v>
      </c>
      <c r="H189" s="6" t="s">
        <v>17007</v>
      </c>
      <c r="I189">
        <v>1</v>
      </c>
      <c r="J189">
        <v>863641</v>
      </c>
      <c r="K189">
        <v>6</v>
      </c>
      <c r="L189" s="55">
        <v>43867</v>
      </c>
      <c r="M189" s="6" t="s">
        <v>16765</v>
      </c>
      <c r="N189" s="55">
        <v>44825</v>
      </c>
      <c r="O189">
        <v>118754</v>
      </c>
      <c r="P189" s="6" t="s">
        <v>16794</v>
      </c>
      <c r="Q189" s="6" t="s">
        <v>17315</v>
      </c>
      <c r="R189">
        <v>1</v>
      </c>
      <c r="S189">
        <v>0</v>
      </c>
      <c r="T189">
        <v>-1</v>
      </c>
      <c r="U189">
        <v>1850</v>
      </c>
      <c r="V189" s="6" t="s">
        <v>16945</v>
      </c>
      <c r="W189" s="6" t="s">
        <v>16946</v>
      </c>
      <c r="X189" s="55">
        <v>44665</v>
      </c>
      <c r="Y189">
        <v>90000</v>
      </c>
      <c r="Z189">
        <v>1304.48</v>
      </c>
      <c r="AA189" s="6" t="s">
        <v>16969</v>
      </c>
      <c r="AB189" s="6" t="s">
        <v>16947</v>
      </c>
      <c r="AD189" s="6" t="s">
        <v>16948</v>
      </c>
      <c r="AE189">
        <v>52116</v>
      </c>
      <c r="AF189">
        <v>47192</v>
      </c>
      <c r="AG189" s="6" t="s">
        <v>16949</v>
      </c>
      <c r="AH189" s="6" t="s">
        <v>16950</v>
      </c>
      <c r="AI189" s="6" t="s">
        <v>16951</v>
      </c>
      <c r="AJ189" s="6" t="s">
        <v>16765</v>
      </c>
      <c r="AK189" s="6" t="s">
        <v>16765</v>
      </c>
      <c r="AL189" s="6" t="s">
        <v>16765</v>
      </c>
      <c r="AM189" s="6" t="s">
        <v>16952</v>
      </c>
      <c r="AN189">
        <v>0</v>
      </c>
      <c r="AO189" s="55">
        <v>44665</v>
      </c>
      <c r="AP189" s="6" t="s">
        <v>16953</v>
      </c>
      <c r="AQ189">
        <v>0</v>
      </c>
      <c r="AR189" s="6" t="s">
        <v>16954</v>
      </c>
      <c r="AS189" s="6" t="s">
        <v>16955</v>
      </c>
      <c r="AT189" s="6" t="s">
        <v>16947</v>
      </c>
      <c r="AU189">
        <v>0</v>
      </c>
      <c r="AV189">
        <v>0</v>
      </c>
      <c r="AW189" s="6" t="s">
        <v>16956</v>
      </c>
      <c r="AX189" s="6" t="s">
        <v>17316</v>
      </c>
      <c r="AY189" s="6" t="s">
        <v>16765</v>
      </c>
      <c r="AZ189" s="6" t="s">
        <v>16958</v>
      </c>
      <c r="BA189" s="6" t="s">
        <v>16765</v>
      </c>
      <c r="BB189" s="6" t="s">
        <v>16959</v>
      </c>
      <c r="BC189" s="6" t="s">
        <v>16765</v>
      </c>
      <c r="BD189" s="6" t="s">
        <v>16960</v>
      </c>
      <c r="BE189" s="6" t="s">
        <v>16961</v>
      </c>
      <c r="BF189" s="6" t="s">
        <v>13575</v>
      </c>
      <c r="BG189" s="6" t="s">
        <v>13575</v>
      </c>
      <c r="BH189" s="6" t="s">
        <v>16959</v>
      </c>
      <c r="BI189">
        <v>0</v>
      </c>
      <c r="BJ189" s="6" t="s">
        <v>16958</v>
      </c>
      <c r="BK189">
        <v>0</v>
      </c>
      <c r="BL189" s="6" t="s">
        <v>315</v>
      </c>
      <c r="BM189" s="56">
        <f>COUNTIF($B$2:B189,B189)</f>
        <v>2</v>
      </c>
      <c r="BN189" s="6" t="str">
        <f t="shared" si="2"/>
        <v>2332-2</v>
      </c>
    </row>
    <row r="190" spans="1:66" x14ac:dyDescent="0.25">
      <c r="A190">
        <v>1</v>
      </c>
      <c r="B190">
        <v>2332</v>
      </c>
      <c r="C190" s="6" t="s">
        <v>17312</v>
      </c>
      <c r="D190">
        <v>5</v>
      </c>
      <c r="E190">
        <v>2</v>
      </c>
      <c r="F190">
        <v>20</v>
      </c>
      <c r="G190">
        <v>205</v>
      </c>
      <c r="H190" s="6" t="s">
        <v>17007</v>
      </c>
      <c r="I190">
        <v>1</v>
      </c>
      <c r="J190">
        <v>880480</v>
      </c>
      <c r="K190">
        <v>5</v>
      </c>
      <c r="L190" s="55">
        <v>42166</v>
      </c>
      <c r="M190" s="6" t="s">
        <v>16765</v>
      </c>
      <c r="N190" s="55">
        <v>44825</v>
      </c>
      <c r="O190">
        <v>118784</v>
      </c>
      <c r="P190" s="6" t="s">
        <v>16764</v>
      </c>
      <c r="Q190" s="6" t="s">
        <v>17317</v>
      </c>
      <c r="R190">
        <v>1</v>
      </c>
      <c r="S190">
        <v>0</v>
      </c>
      <c r="T190">
        <v>-1</v>
      </c>
      <c r="U190">
        <v>1651</v>
      </c>
      <c r="V190" s="6" t="s">
        <v>16945</v>
      </c>
      <c r="W190" s="6" t="s">
        <v>16946</v>
      </c>
      <c r="X190" s="55">
        <v>44665</v>
      </c>
      <c r="Y190">
        <v>90000</v>
      </c>
      <c r="Z190">
        <v>1304.48</v>
      </c>
      <c r="AA190" s="6" t="s">
        <v>16969</v>
      </c>
      <c r="AB190" s="6" t="s">
        <v>16947</v>
      </c>
      <c r="AD190" s="6" t="s">
        <v>17118</v>
      </c>
      <c r="AE190">
        <v>39145</v>
      </c>
      <c r="AF190">
        <v>35408</v>
      </c>
      <c r="AG190" s="6" t="s">
        <v>16949</v>
      </c>
      <c r="AH190" s="6" t="s">
        <v>16950</v>
      </c>
      <c r="AI190" s="6" t="s">
        <v>16951</v>
      </c>
      <c r="AJ190" s="6" t="s">
        <v>16765</v>
      </c>
      <c r="AK190" s="6" t="s">
        <v>16765</v>
      </c>
      <c r="AL190" s="6" t="s">
        <v>16765</v>
      </c>
      <c r="AM190" s="6" t="s">
        <v>16952</v>
      </c>
      <c r="AN190">
        <v>0</v>
      </c>
      <c r="AO190" s="55">
        <v>44665</v>
      </c>
      <c r="AP190" s="6" t="s">
        <v>16953</v>
      </c>
      <c r="AQ190">
        <v>0</v>
      </c>
      <c r="AR190" s="6" t="s">
        <v>16954</v>
      </c>
      <c r="AS190" s="6" t="s">
        <v>16955</v>
      </c>
      <c r="AT190" s="6" t="s">
        <v>16947</v>
      </c>
      <c r="AU190">
        <v>0</v>
      </c>
      <c r="AV190">
        <v>0</v>
      </c>
      <c r="AW190" s="6" t="s">
        <v>16956</v>
      </c>
      <c r="AX190" s="6" t="s">
        <v>17318</v>
      </c>
      <c r="AY190" s="6" t="s">
        <v>16765</v>
      </c>
      <c r="AZ190" s="6" t="s">
        <v>16958</v>
      </c>
      <c r="BA190" s="6" t="s">
        <v>16765</v>
      </c>
      <c r="BB190" s="6" t="s">
        <v>16959</v>
      </c>
      <c r="BC190" s="6" t="s">
        <v>16765</v>
      </c>
      <c r="BD190" s="6" t="s">
        <v>16960</v>
      </c>
      <c r="BE190" s="6" t="s">
        <v>16961</v>
      </c>
      <c r="BF190" s="6" t="s">
        <v>13575</v>
      </c>
      <c r="BG190" s="6" t="s">
        <v>13575</v>
      </c>
      <c r="BH190" s="6" t="s">
        <v>16959</v>
      </c>
      <c r="BI190">
        <v>0</v>
      </c>
      <c r="BJ190" s="6" t="s">
        <v>16958</v>
      </c>
      <c r="BK190">
        <v>0</v>
      </c>
      <c r="BL190" s="6" t="s">
        <v>315</v>
      </c>
      <c r="BM190" s="56">
        <f>COUNTIF($B$2:B190,B190)</f>
        <v>3</v>
      </c>
      <c r="BN190" s="6" t="str">
        <f t="shared" si="2"/>
        <v>2332-3</v>
      </c>
    </row>
    <row r="191" spans="1:66" x14ac:dyDescent="0.25">
      <c r="A191">
        <v>1</v>
      </c>
      <c r="B191">
        <v>2377</v>
      </c>
      <c r="C191" s="6" t="s">
        <v>17319</v>
      </c>
      <c r="D191">
        <v>5</v>
      </c>
      <c r="E191">
        <v>3</v>
      </c>
      <c r="F191">
        <v>30</v>
      </c>
      <c r="G191">
        <v>309</v>
      </c>
      <c r="H191" s="6" t="s">
        <v>16943</v>
      </c>
      <c r="I191">
        <v>1</v>
      </c>
      <c r="J191">
        <v>258739</v>
      </c>
      <c r="K191">
        <v>7</v>
      </c>
      <c r="L191" s="55">
        <v>44637</v>
      </c>
      <c r="M191" s="6" t="s">
        <v>16765</v>
      </c>
      <c r="N191" s="55">
        <v>45002</v>
      </c>
      <c r="O191">
        <v>835270</v>
      </c>
      <c r="P191" s="6" t="s">
        <v>16801</v>
      </c>
      <c r="Q191" s="6" t="s">
        <v>17320</v>
      </c>
      <c r="R191">
        <v>1</v>
      </c>
      <c r="S191">
        <v>0</v>
      </c>
      <c r="T191">
        <v>-1</v>
      </c>
      <c r="U191">
        <v>6405.08</v>
      </c>
      <c r="V191" s="6" t="s">
        <v>16974</v>
      </c>
      <c r="W191" s="6" t="s">
        <v>16946</v>
      </c>
      <c r="X191" s="55">
        <v>44669</v>
      </c>
      <c r="Y191">
        <v>60000</v>
      </c>
      <c r="Z191">
        <v>6141.08</v>
      </c>
      <c r="AA191" s="6" t="s">
        <v>16885</v>
      </c>
      <c r="AB191" s="6" t="s">
        <v>16947</v>
      </c>
      <c r="AD191" s="6" t="s">
        <v>16948</v>
      </c>
      <c r="AE191">
        <v>54113</v>
      </c>
      <c r="AF191">
        <v>48870</v>
      </c>
      <c r="AG191" s="6" t="s">
        <v>16949</v>
      </c>
      <c r="AH191" s="6" t="s">
        <v>16950</v>
      </c>
      <c r="AI191" s="6" t="s">
        <v>16951</v>
      </c>
      <c r="AJ191" s="6" t="s">
        <v>16765</v>
      </c>
      <c r="AK191" s="6" t="s">
        <v>16765</v>
      </c>
      <c r="AL191" s="6" t="s">
        <v>16765</v>
      </c>
      <c r="AM191" s="6" t="s">
        <v>16952</v>
      </c>
      <c r="AN191">
        <v>0</v>
      </c>
      <c r="AO191" s="55">
        <v>44669</v>
      </c>
      <c r="AP191" s="6" t="s">
        <v>16953</v>
      </c>
      <c r="AQ191">
        <v>0</v>
      </c>
      <c r="AR191" s="6" t="s">
        <v>16975</v>
      </c>
      <c r="AS191" s="6" t="s">
        <v>16955</v>
      </c>
      <c r="AT191" s="6" t="s">
        <v>16947</v>
      </c>
      <c r="AU191">
        <v>0</v>
      </c>
      <c r="AV191">
        <v>0</v>
      </c>
      <c r="AW191" s="6" t="s">
        <v>16956</v>
      </c>
      <c r="AX191" s="6" t="s">
        <v>16765</v>
      </c>
      <c r="AY191" s="6" t="s">
        <v>16765</v>
      </c>
      <c r="AZ191" s="6" t="s">
        <v>16958</v>
      </c>
      <c r="BA191" s="6" t="s">
        <v>16765</v>
      </c>
      <c r="BB191" s="6" t="s">
        <v>16959</v>
      </c>
      <c r="BC191" s="6" t="s">
        <v>16765</v>
      </c>
      <c r="BD191" s="6" t="s">
        <v>16960</v>
      </c>
      <c r="BE191" s="6" t="s">
        <v>16961</v>
      </c>
      <c r="BF191" s="6" t="s">
        <v>13575</v>
      </c>
      <c r="BG191" s="6" t="s">
        <v>13575</v>
      </c>
      <c r="BH191" s="6" t="s">
        <v>16959</v>
      </c>
      <c r="BI191">
        <v>0</v>
      </c>
      <c r="BJ191" s="6" t="s">
        <v>16958</v>
      </c>
      <c r="BK191">
        <v>0</v>
      </c>
      <c r="BL191" s="6" t="s">
        <v>315</v>
      </c>
      <c r="BM191" s="56">
        <f>COUNTIF($B$2:B191,B191)</f>
        <v>1</v>
      </c>
      <c r="BN191" s="6" t="str">
        <f t="shared" si="2"/>
        <v>2377-1</v>
      </c>
    </row>
    <row r="192" spans="1:66" x14ac:dyDescent="0.25">
      <c r="A192">
        <v>1</v>
      </c>
      <c r="B192">
        <v>2404</v>
      </c>
      <c r="C192" s="6" t="s">
        <v>17321</v>
      </c>
      <c r="D192">
        <v>5</v>
      </c>
      <c r="E192">
        <v>1</v>
      </c>
      <c r="F192">
        <v>10</v>
      </c>
      <c r="G192">
        <v>101</v>
      </c>
      <c r="H192" s="6" t="s">
        <v>16963</v>
      </c>
      <c r="I192">
        <v>1</v>
      </c>
      <c r="J192">
        <v>629783</v>
      </c>
      <c r="K192">
        <v>6</v>
      </c>
      <c r="L192" s="55">
        <v>43441</v>
      </c>
      <c r="M192" s="6" t="s">
        <v>16765</v>
      </c>
      <c r="N192" s="55">
        <v>44107</v>
      </c>
      <c r="O192">
        <v>118750</v>
      </c>
      <c r="P192" s="6" t="s">
        <v>16767</v>
      </c>
      <c r="Q192" s="6" t="s">
        <v>17322</v>
      </c>
      <c r="R192">
        <v>1</v>
      </c>
      <c r="S192">
        <v>0</v>
      </c>
      <c r="T192">
        <v>-1</v>
      </c>
      <c r="U192">
        <v>1803.8</v>
      </c>
      <c r="V192" s="6" t="s">
        <v>16945</v>
      </c>
      <c r="W192" s="6" t="s">
        <v>16946</v>
      </c>
      <c r="X192" s="55">
        <v>44663</v>
      </c>
      <c r="Y192">
        <v>60000</v>
      </c>
      <c r="Z192">
        <v>6524.99</v>
      </c>
      <c r="AA192" s="6" t="s">
        <v>17198</v>
      </c>
      <c r="AB192" s="6" t="s">
        <v>16947</v>
      </c>
      <c r="AD192" s="6" t="s">
        <v>16948</v>
      </c>
      <c r="AE192">
        <v>50102</v>
      </c>
      <c r="AF192">
        <v>45464</v>
      </c>
      <c r="AG192" s="6" t="s">
        <v>16949</v>
      </c>
      <c r="AH192" s="6" t="s">
        <v>16950</v>
      </c>
      <c r="AI192" s="6" t="s">
        <v>16951</v>
      </c>
      <c r="AJ192" s="6" t="s">
        <v>16765</v>
      </c>
      <c r="AK192" s="6" t="s">
        <v>16765</v>
      </c>
      <c r="AL192" s="6" t="s">
        <v>16765</v>
      </c>
      <c r="AM192" s="6" t="s">
        <v>16952</v>
      </c>
      <c r="AN192">
        <v>0</v>
      </c>
      <c r="AO192" s="55">
        <v>44663</v>
      </c>
      <c r="AP192" s="6" t="s">
        <v>16953</v>
      </c>
      <c r="AQ192">
        <v>0</v>
      </c>
      <c r="AR192" s="6" t="s">
        <v>16954</v>
      </c>
      <c r="AS192" s="6" t="s">
        <v>16955</v>
      </c>
      <c r="AT192" s="6" t="s">
        <v>16947</v>
      </c>
      <c r="AU192">
        <v>0</v>
      </c>
      <c r="AV192">
        <v>0</v>
      </c>
      <c r="AW192" s="6" t="s">
        <v>16956</v>
      </c>
      <c r="AX192" s="6" t="s">
        <v>17323</v>
      </c>
      <c r="AY192" s="6" t="s">
        <v>16765</v>
      </c>
      <c r="AZ192" s="6" t="s">
        <v>16958</v>
      </c>
      <c r="BA192" s="6" t="s">
        <v>16765</v>
      </c>
      <c r="BB192" s="6" t="s">
        <v>16959</v>
      </c>
      <c r="BC192" s="6" t="s">
        <v>16765</v>
      </c>
      <c r="BD192" s="6" t="s">
        <v>16960</v>
      </c>
      <c r="BE192" s="6" t="s">
        <v>16961</v>
      </c>
      <c r="BF192" s="6" t="s">
        <v>13575</v>
      </c>
      <c r="BG192" s="6" t="s">
        <v>13575</v>
      </c>
      <c r="BH192" s="6" t="s">
        <v>16959</v>
      </c>
      <c r="BI192">
        <v>0</v>
      </c>
      <c r="BJ192" s="6" t="s">
        <v>16958</v>
      </c>
      <c r="BK192">
        <v>0</v>
      </c>
      <c r="BL192" s="6" t="s">
        <v>315</v>
      </c>
      <c r="BM192" s="56">
        <f>COUNTIF($B$2:B192,B192)</f>
        <v>1</v>
      </c>
      <c r="BN192" s="6" t="str">
        <f t="shared" si="2"/>
        <v>2404-1</v>
      </c>
    </row>
    <row r="193" spans="1:66" x14ac:dyDescent="0.25">
      <c r="A193">
        <v>1</v>
      </c>
      <c r="B193">
        <v>2404</v>
      </c>
      <c r="C193" s="6" t="s">
        <v>17321</v>
      </c>
      <c r="D193">
        <v>5</v>
      </c>
      <c r="E193">
        <v>1</v>
      </c>
      <c r="F193">
        <v>10</v>
      </c>
      <c r="G193">
        <v>101</v>
      </c>
      <c r="H193" s="6" t="s">
        <v>16963</v>
      </c>
      <c r="I193">
        <v>1</v>
      </c>
      <c r="J193">
        <v>931194</v>
      </c>
      <c r="K193">
        <v>5</v>
      </c>
      <c r="L193" s="55">
        <v>42247</v>
      </c>
      <c r="M193" s="6" t="s">
        <v>16765</v>
      </c>
      <c r="N193" s="55">
        <v>44107</v>
      </c>
      <c r="O193">
        <v>118784</v>
      </c>
      <c r="P193" s="6" t="s">
        <v>16764</v>
      </c>
      <c r="Q193" s="6" t="s">
        <v>17322</v>
      </c>
      <c r="R193">
        <v>1</v>
      </c>
      <c r="S193">
        <v>0</v>
      </c>
      <c r="T193">
        <v>-1</v>
      </c>
      <c r="U193">
        <v>1651</v>
      </c>
      <c r="V193" s="6" t="s">
        <v>16945</v>
      </c>
      <c r="W193" s="6" t="s">
        <v>16946</v>
      </c>
      <c r="X193" s="55">
        <v>44663</v>
      </c>
      <c r="Y193">
        <v>60000</v>
      </c>
      <c r="Z193">
        <v>6524.99</v>
      </c>
      <c r="AA193" s="6" t="s">
        <v>17198</v>
      </c>
      <c r="AB193" s="6" t="s">
        <v>16947</v>
      </c>
      <c r="AD193" s="6" t="s">
        <v>16948</v>
      </c>
      <c r="AE193">
        <v>41745</v>
      </c>
      <c r="AF193">
        <v>38852</v>
      </c>
      <c r="AG193" s="6" t="s">
        <v>16949</v>
      </c>
      <c r="AH193" s="6" t="s">
        <v>16950</v>
      </c>
      <c r="AI193" s="6" t="s">
        <v>16951</v>
      </c>
      <c r="AJ193" s="6" t="s">
        <v>16765</v>
      </c>
      <c r="AK193" s="6" t="s">
        <v>16765</v>
      </c>
      <c r="AL193" s="6" t="s">
        <v>16765</v>
      </c>
      <c r="AM193" s="6" t="s">
        <v>16952</v>
      </c>
      <c r="AN193">
        <v>0</v>
      </c>
      <c r="AO193" s="55">
        <v>44663</v>
      </c>
      <c r="AP193" s="6" t="s">
        <v>16953</v>
      </c>
      <c r="AQ193">
        <v>0</v>
      </c>
      <c r="AR193" s="6" t="s">
        <v>16954</v>
      </c>
      <c r="AS193" s="6" t="s">
        <v>16955</v>
      </c>
      <c r="AT193" s="6" t="s">
        <v>16947</v>
      </c>
      <c r="AU193">
        <v>0</v>
      </c>
      <c r="AV193">
        <v>0</v>
      </c>
      <c r="AW193" s="6" t="s">
        <v>16956</v>
      </c>
      <c r="AX193" s="6" t="s">
        <v>17304</v>
      </c>
      <c r="AY193" s="6" t="s">
        <v>16765</v>
      </c>
      <c r="AZ193" s="6" t="s">
        <v>16958</v>
      </c>
      <c r="BA193" s="6" t="s">
        <v>16765</v>
      </c>
      <c r="BB193" s="6" t="s">
        <v>16959</v>
      </c>
      <c r="BC193" s="6" t="s">
        <v>16765</v>
      </c>
      <c r="BD193" s="6" t="s">
        <v>16960</v>
      </c>
      <c r="BE193" s="6" t="s">
        <v>16961</v>
      </c>
      <c r="BF193" s="6" t="s">
        <v>13575</v>
      </c>
      <c r="BG193" s="6" t="s">
        <v>13575</v>
      </c>
      <c r="BH193" s="6" t="s">
        <v>16959</v>
      </c>
      <c r="BI193">
        <v>0</v>
      </c>
      <c r="BJ193" s="6" t="s">
        <v>16958</v>
      </c>
      <c r="BK193">
        <v>0</v>
      </c>
      <c r="BL193" s="6" t="s">
        <v>315</v>
      </c>
      <c r="BM193" s="56">
        <f>COUNTIF($B$2:B193,B193)</f>
        <v>2</v>
      </c>
      <c r="BN193" s="6" t="str">
        <f t="shared" si="2"/>
        <v>2404-2</v>
      </c>
    </row>
    <row r="194" spans="1:66" x14ac:dyDescent="0.25">
      <c r="A194">
        <v>1</v>
      </c>
      <c r="B194">
        <v>2436</v>
      </c>
      <c r="C194" s="6" t="s">
        <v>17324</v>
      </c>
      <c r="D194">
        <v>5</v>
      </c>
      <c r="E194">
        <v>3</v>
      </c>
      <c r="F194">
        <v>30</v>
      </c>
      <c r="G194">
        <v>309</v>
      </c>
      <c r="H194" s="6" t="s">
        <v>16943</v>
      </c>
      <c r="I194">
        <v>1</v>
      </c>
      <c r="J194">
        <v>300722</v>
      </c>
      <c r="K194">
        <v>5</v>
      </c>
      <c r="L194" s="55">
        <v>41466</v>
      </c>
      <c r="M194" s="6" t="s">
        <v>16765</v>
      </c>
      <c r="N194" s="55">
        <v>44601</v>
      </c>
      <c r="O194">
        <v>118724</v>
      </c>
      <c r="P194" s="6" t="s">
        <v>16773</v>
      </c>
      <c r="Q194" s="6" t="s">
        <v>17325</v>
      </c>
      <c r="R194">
        <v>1</v>
      </c>
      <c r="S194">
        <v>0</v>
      </c>
      <c r="T194">
        <v>-1</v>
      </c>
      <c r="U194">
        <v>1141.5899999999999</v>
      </c>
      <c r="V194" s="6" t="s">
        <v>16945</v>
      </c>
      <c r="W194" s="6" t="s">
        <v>16946</v>
      </c>
      <c r="X194" s="55">
        <v>44658</v>
      </c>
      <c r="Y194">
        <v>20000</v>
      </c>
      <c r="Z194">
        <v>3304.54</v>
      </c>
      <c r="AA194" s="6" t="s">
        <v>16969</v>
      </c>
      <c r="AB194" s="6" t="s">
        <v>16947</v>
      </c>
      <c r="AD194" s="6" t="s">
        <v>17326</v>
      </c>
      <c r="AE194">
        <v>28872</v>
      </c>
      <c r="AF194">
        <v>16921</v>
      </c>
      <c r="AG194" s="6" t="s">
        <v>16949</v>
      </c>
      <c r="AH194" s="6" t="s">
        <v>16950</v>
      </c>
      <c r="AI194" s="6" t="s">
        <v>16951</v>
      </c>
      <c r="AJ194" s="6" t="s">
        <v>16765</v>
      </c>
      <c r="AK194" s="6" t="s">
        <v>16765</v>
      </c>
      <c r="AL194" s="6" t="s">
        <v>16765</v>
      </c>
      <c r="AM194" s="6" t="s">
        <v>16952</v>
      </c>
      <c r="AN194">
        <v>0</v>
      </c>
      <c r="AO194" s="55">
        <v>44658</v>
      </c>
      <c r="AP194" s="6" t="s">
        <v>16953</v>
      </c>
      <c r="AQ194">
        <v>0</v>
      </c>
      <c r="AR194" s="6" t="s">
        <v>16997</v>
      </c>
      <c r="AS194" s="6" t="s">
        <v>16955</v>
      </c>
      <c r="AT194" s="6" t="s">
        <v>16947</v>
      </c>
      <c r="AU194">
        <v>0</v>
      </c>
      <c r="AV194">
        <v>0</v>
      </c>
      <c r="AW194" s="6" t="s">
        <v>16956</v>
      </c>
      <c r="AX194" s="6" t="s">
        <v>17327</v>
      </c>
      <c r="AY194" s="6" t="s">
        <v>16765</v>
      </c>
      <c r="AZ194" s="6" t="s">
        <v>16958</v>
      </c>
      <c r="BA194" s="6" t="s">
        <v>16765</v>
      </c>
      <c r="BB194" s="6" t="s">
        <v>16959</v>
      </c>
      <c r="BC194" s="6" t="s">
        <v>16765</v>
      </c>
      <c r="BD194" s="6" t="s">
        <v>16960</v>
      </c>
      <c r="BE194" s="6" t="s">
        <v>16961</v>
      </c>
      <c r="BF194" s="6" t="s">
        <v>13575</v>
      </c>
      <c r="BG194" s="6" t="s">
        <v>13575</v>
      </c>
      <c r="BH194" s="6" t="s">
        <v>16959</v>
      </c>
      <c r="BI194">
        <v>0</v>
      </c>
      <c r="BJ194" s="6" t="s">
        <v>16958</v>
      </c>
      <c r="BK194">
        <v>0</v>
      </c>
      <c r="BL194" s="6" t="s">
        <v>315</v>
      </c>
      <c r="BM194" s="56">
        <f>COUNTIF($B$2:B194,B194)</f>
        <v>1</v>
      </c>
      <c r="BN194" s="6" t="str">
        <f t="shared" ref="BN194:BN257" si="3">CONCATENATE(B194,"-",BM194)</f>
        <v>2436-1</v>
      </c>
    </row>
    <row r="195" spans="1:66" x14ac:dyDescent="0.25">
      <c r="A195">
        <v>1</v>
      </c>
      <c r="B195">
        <v>2436</v>
      </c>
      <c r="C195" s="6" t="s">
        <v>17324</v>
      </c>
      <c r="D195">
        <v>5</v>
      </c>
      <c r="E195">
        <v>3</v>
      </c>
      <c r="F195">
        <v>30</v>
      </c>
      <c r="G195">
        <v>309</v>
      </c>
      <c r="H195" s="6" t="s">
        <v>16943</v>
      </c>
      <c r="I195">
        <v>1</v>
      </c>
      <c r="J195">
        <v>772013</v>
      </c>
      <c r="K195">
        <v>6</v>
      </c>
      <c r="L195" s="55">
        <v>43699</v>
      </c>
      <c r="M195" s="6" t="s">
        <v>16765</v>
      </c>
      <c r="N195" s="55">
        <v>44601</v>
      </c>
      <c r="O195">
        <v>118754</v>
      </c>
      <c r="P195" s="6" t="s">
        <v>16794</v>
      </c>
      <c r="Q195" s="6" t="s">
        <v>17328</v>
      </c>
      <c r="R195">
        <v>1</v>
      </c>
      <c r="S195">
        <v>0</v>
      </c>
      <c r="T195">
        <v>-1</v>
      </c>
      <c r="U195">
        <v>1850</v>
      </c>
      <c r="V195" s="6" t="s">
        <v>16945</v>
      </c>
      <c r="W195" s="6" t="s">
        <v>16946</v>
      </c>
      <c r="X195" s="55">
        <v>44658</v>
      </c>
      <c r="Y195">
        <v>20000</v>
      </c>
      <c r="Z195">
        <v>3304.54</v>
      </c>
      <c r="AA195" s="6" t="s">
        <v>16969</v>
      </c>
      <c r="AB195" s="6" t="s">
        <v>16947</v>
      </c>
      <c r="AD195" s="6" t="s">
        <v>16948</v>
      </c>
      <c r="AE195">
        <v>51429</v>
      </c>
      <c r="AF195">
        <v>46624</v>
      </c>
      <c r="AG195" s="6" t="s">
        <v>16949</v>
      </c>
      <c r="AH195" s="6" t="s">
        <v>16950</v>
      </c>
      <c r="AI195" s="6" t="s">
        <v>16951</v>
      </c>
      <c r="AJ195" s="6" t="s">
        <v>16765</v>
      </c>
      <c r="AK195" s="6" t="s">
        <v>16765</v>
      </c>
      <c r="AL195" s="6" t="s">
        <v>16765</v>
      </c>
      <c r="AM195" s="6" t="s">
        <v>16952</v>
      </c>
      <c r="AN195">
        <v>0</v>
      </c>
      <c r="AO195" s="55">
        <v>44658</v>
      </c>
      <c r="AP195" s="6" t="s">
        <v>16953</v>
      </c>
      <c r="AQ195">
        <v>0</v>
      </c>
      <c r="AR195" s="6" t="s">
        <v>16954</v>
      </c>
      <c r="AS195" s="6" t="s">
        <v>16955</v>
      </c>
      <c r="AT195" s="6" t="s">
        <v>16947</v>
      </c>
      <c r="AU195">
        <v>0</v>
      </c>
      <c r="AV195">
        <v>0</v>
      </c>
      <c r="AW195" s="6" t="s">
        <v>16956</v>
      </c>
      <c r="AX195" s="6" t="s">
        <v>17329</v>
      </c>
      <c r="AY195" s="6" t="s">
        <v>16765</v>
      </c>
      <c r="AZ195" s="6" t="s">
        <v>16958</v>
      </c>
      <c r="BA195" s="6" t="s">
        <v>16765</v>
      </c>
      <c r="BB195" s="6" t="s">
        <v>16959</v>
      </c>
      <c r="BC195" s="6" t="s">
        <v>16765</v>
      </c>
      <c r="BD195" s="6" t="s">
        <v>16960</v>
      </c>
      <c r="BE195" s="6" t="s">
        <v>16961</v>
      </c>
      <c r="BF195" s="6" t="s">
        <v>13575</v>
      </c>
      <c r="BG195" s="6" t="s">
        <v>13575</v>
      </c>
      <c r="BH195" s="6" t="s">
        <v>16959</v>
      </c>
      <c r="BI195">
        <v>0</v>
      </c>
      <c r="BJ195" s="6" t="s">
        <v>16958</v>
      </c>
      <c r="BK195">
        <v>0</v>
      </c>
      <c r="BL195" s="6" t="s">
        <v>315</v>
      </c>
      <c r="BM195" s="56">
        <f>COUNTIF($B$2:B195,B195)</f>
        <v>2</v>
      </c>
      <c r="BN195" s="6" t="str">
        <f t="shared" si="3"/>
        <v>2436-2</v>
      </c>
    </row>
    <row r="196" spans="1:66" x14ac:dyDescent="0.25">
      <c r="A196">
        <v>1</v>
      </c>
      <c r="B196">
        <v>2436</v>
      </c>
      <c r="C196" s="6" t="s">
        <v>17324</v>
      </c>
      <c r="D196">
        <v>5</v>
      </c>
      <c r="E196">
        <v>3</v>
      </c>
      <c r="F196">
        <v>30</v>
      </c>
      <c r="G196">
        <v>309</v>
      </c>
      <c r="H196" s="6" t="s">
        <v>16943</v>
      </c>
      <c r="I196">
        <v>1</v>
      </c>
      <c r="J196">
        <v>378661</v>
      </c>
      <c r="K196">
        <v>6</v>
      </c>
      <c r="L196" s="55">
        <v>43000</v>
      </c>
      <c r="M196" s="6" t="s">
        <v>16765</v>
      </c>
      <c r="N196" s="55">
        <v>44601</v>
      </c>
      <c r="O196">
        <v>286521</v>
      </c>
      <c r="P196" s="6" t="s">
        <v>16788</v>
      </c>
      <c r="Q196" s="6" t="s">
        <v>16973</v>
      </c>
      <c r="R196">
        <v>1</v>
      </c>
      <c r="S196">
        <v>0</v>
      </c>
      <c r="T196">
        <v>-1</v>
      </c>
      <c r="U196">
        <v>1374</v>
      </c>
      <c r="V196" s="6" t="s">
        <v>16974</v>
      </c>
      <c r="W196" s="6" t="s">
        <v>16946</v>
      </c>
      <c r="X196" s="55">
        <v>44658</v>
      </c>
      <c r="Y196">
        <v>20000</v>
      </c>
      <c r="Z196">
        <v>3304.54</v>
      </c>
      <c r="AA196" s="6" t="s">
        <v>16969</v>
      </c>
      <c r="AB196" s="6" t="s">
        <v>16947</v>
      </c>
      <c r="AD196" s="6" t="s">
        <v>16765</v>
      </c>
      <c r="AE196">
        <v>47187</v>
      </c>
      <c r="AF196">
        <v>42960</v>
      </c>
      <c r="AG196" s="6" t="s">
        <v>16973</v>
      </c>
      <c r="AH196" s="6" t="s">
        <v>16950</v>
      </c>
      <c r="AI196" s="6" t="s">
        <v>16951</v>
      </c>
      <c r="AJ196" s="6" t="s">
        <v>16765</v>
      </c>
      <c r="AK196" s="6" t="s">
        <v>16765</v>
      </c>
      <c r="AL196" s="6" t="s">
        <v>16765</v>
      </c>
      <c r="AM196" s="6" t="s">
        <v>16952</v>
      </c>
      <c r="AN196">
        <v>0</v>
      </c>
      <c r="AO196" s="55">
        <v>44658</v>
      </c>
      <c r="AP196" s="6" t="s">
        <v>16953</v>
      </c>
      <c r="AQ196">
        <v>0</v>
      </c>
      <c r="AR196" s="6" t="s">
        <v>16975</v>
      </c>
      <c r="AS196" s="6" t="s">
        <v>16955</v>
      </c>
      <c r="AT196" s="6" t="s">
        <v>16947</v>
      </c>
      <c r="AU196">
        <v>0</v>
      </c>
      <c r="AV196">
        <v>0</v>
      </c>
      <c r="AW196" s="6" t="s">
        <v>16956</v>
      </c>
      <c r="AX196" s="6" t="s">
        <v>17330</v>
      </c>
      <c r="AY196" s="6" t="s">
        <v>16765</v>
      </c>
      <c r="AZ196" s="6" t="s">
        <v>16958</v>
      </c>
      <c r="BA196" s="6" t="s">
        <v>16765</v>
      </c>
      <c r="BB196" s="6" t="s">
        <v>16959</v>
      </c>
      <c r="BC196" s="6" t="s">
        <v>16765</v>
      </c>
      <c r="BD196" s="6" t="s">
        <v>16960</v>
      </c>
      <c r="BE196" s="6" t="s">
        <v>16961</v>
      </c>
      <c r="BF196" s="6" t="s">
        <v>13575</v>
      </c>
      <c r="BG196" s="6" t="s">
        <v>13575</v>
      </c>
      <c r="BH196" s="6" t="s">
        <v>16959</v>
      </c>
      <c r="BI196">
        <v>0</v>
      </c>
      <c r="BJ196" s="6" t="s">
        <v>16958</v>
      </c>
      <c r="BK196">
        <v>0</v>
      </c>
      <c r="BL196" s="6" t="s">
        <v>315</v>
      </c>
      <c r="BM196" s="56">
        <f>COUNTIF($B$2:B196,B196)</f>
        <v>3</v>
      </c>
      <c r="BN196" s="6" t="str">
        <f t="shared" si="3"/>
        <v>2436-3</v>
      </c>
    </row>
    <row r="197" spans="1:66" x14ac:dyDescent="0.25">
      <c r="A197">
        <v>1</v>
      </c>
      <c r="B197">
        <v>2436</v>
      </c>
      <c r="C197" s="6" t="s">
        <v>17324</v>
      </c>
      <c r="D197">
        <v>5</v>
      </c>
      <c r="E197">
        <v>3</v>
      </c>
      <c r="F197">
        <v>30</v>
      </c>
      <c r="G197">
        <v>309</v>
      </c>
      <c r="H197" s="6" t="s">
        <v>16943</v>
      </c>
      <c r="I197">
        <v>1</v>
      </c>
      <c r="J197">
        <v>755602</v>
      </c>
      <c r="K197">
        <v>6</v>
      </c>
      <c r="L197" s="55">
        <v>43669</v>
      </c>
      <c r="M197" s="6" t="s">
        <v>16765</v>
      </c>
      <c r="N197" s="55">
        <v>44601</v>
      </c>
      <c r="O197">
        <v>628699</v>
      </c>
      <c r="P197" s="6" t="s">
        <v>16777</v>
      </c>
      <c r="Q197" s="6" t="s">
        <v>17328</v>
      </c>
      <c r="R197">
        <v>1</v>
      </c>
      <c r="S197">
        <v>0</v>
      </c>
      <c r="T197">
        <v>-1</v>
      </c>
      <c r="U197">
        <v>1687</v>
      </c>
      <c r="V197" s="6" t="s">
        <v>16945</v>
      </c>
      <c r="W197" s="6" t="s">
        <v>16946</v>
      </c>
      <c r="X197" s="55">
        <v>44658</v>
      </c>
      <c r="Y197">
        <v>20000</v>
      </c>
      <c r="Z197">
        <v>3304.54</v>
      </c>
      <c r="AA197" s="6" t="s">
        <v>16969</v>
      </c>
      <c r="AB197" s="6" t="s">
        <v>16947</v>
      </c>
      <c r="AD197" s="6" t="s">
        <v>16948</v>
      </c>
      <c r="AE197">
        <v>51281</v>
      </c>
      <c r="AF197">
        <v>46509</v>
      </c>
      <c r="AG197" s="6" t="s">
        <v>16949</v>
      </c>
      <c r="AH197" s="6" t="s">
        <v>16950</v>
      </c>
      <c r="AI197" s="6" t="s">
        <v>16951</v>
      </c>
      <c r="AJ197" s="6" t="s">
        <v>16765</v>
      </c>
      <c r="AK197" s="6" t="s">
        <v>16765</v>
      </c>
      <c r="AL197" s="6" t="s">
        <v>16765</v>
      </c>
      <c r="AM197" s="6" t="s">
        <v>16952</v>
      </c>
      <c r="AN197">
        <v>0</v>
      </c>
      <c r="AO197" s="55">
        <v>44658</v>
      </c>
      <c r="AP197" s="6" t="s">
        <v>16953</v>
      </c>
      <c r="AQ197">
        <v>0</v>
      </c>
      <c r="AR197" s="6" t="s">
        <v>16997</v>
      </c>
      <c r="AS197" s="6" t="s">
        <v>16955</v>
      </c>
      <c r="AT197" s="6" t="s">
        <v>16947</v>
      </c>
      <c r="AU197">
        <v>0</v>
      </c>
      <c r="AV197">
        <v>0</v>
      </c>
      <c r="AW197" s="6" t="s">
        <v>16956</v>
      </c>
      <c r="AX197" s="6" t="s">
        <v>17331</v>
      </c>
      <c r="AY197" s="6" t="s">
        <v>16765</v>
      </c>
      <c r="AZ197" s="6" t="s">
        <v>16958</v>
      </c>
      <c r="BA197" s="6" t="s">
        <v>16765</v>
      </c>
      <c r="BB197" s="6" t="s">
        <v>16959</v>
      </c>
      <c r="BC197" s="6" t="s">
        <v>16765</v>
      </c>
      <c r="BD197" s="6" t="s">
        <v>16960</v>
      </c>
      <c r="BE197" s="6" t="s">
        <v>16961</v>
      </c>
      <c r="BF197" s="6" t="s">
        <v>13575</v>
      </c>
      <c r="BG197" s="6" t="s">
        <v>13575</v>
      </c>
      <c r="BH197" s="6" t="s">
        <v>16959</v>
      </c>
      <c r="BI197">
        <v>0</v>
      </c>
      <c r="BJ197" s="6" t="s">
        <v>16958</v>
      </c>
      <c r="BK197">
        <v>0</v>
      </c>
      <c r="BL197" s="6" t="s">
        <v>315</v>
      </c>
      <c r="BM197" s="56">
        <f>COUNTIF($B$2:B197,B197)</f>
        <v>4</v>
      </c>
      <c r="BN197" s="6" t="str">
        <f t="shared" si="3"/>
        <v>2436-4</v>
      </c>
    </row>
    <row r="198" spans="1:66" x14ac:dyDescent="0.25">
      <c r="A198">
        <v>1</v>
      </c>
      <c r="B198">
        <v>2503</v>
      </c>
      <c r="C198" s="6" t="s">
        <v>17332</v>
      </c>
      <c r="D198">
        <v>5</v>
      </c>
      <c r="E198">
        <v>2</v>
      </c>
      <c r="F198">
        <v>20</v>
      </c>
      <c r="G198">
        <v>205</v>
      </c>
      <c r="H198" s="6" t="s">
        <v>17007</v>
      </c>
      <c r="I198">
        <v>1</v>
      </c>
      <c r="J198">
        <v>249478</v>
      </c>
      <c r="K198">
        <v>6</v>
      </c>
      <c r="L198" s="55">
        <v>42786</v>
      </c>
      <c r="M198" s="6" t="s">
        <v>16765</v>
      </c>
      <c r="N198" s="55">
        <v>44825</v>
      </c>
      <c r="O198">
        <v>217289</v>
      </c>
      <c r="P198" s="6" t="s">
        <v>16771</v>
      </c>
      <c r="Q198" s="6" t="s">
        <v>16973</v>
      </c>
      <c r="R198">
        <v>1</v>
      </c>
      <c r="S198">
        <v>0</v>
      </c>
      <c r="T198">
        <v>-1</v>
      </c>
      <c r="U198">
        <v>1159.19</v>
      </c>
      <c r="V198" s="6" t="s">
        <v>16945</v>
      </c>
      <c r="W198" s="6" t="s">
        <v>16946</v>
      </c>
      <c r="X198" s="55">
        <v>44665</v>
      </c>
      <c r="Y198">
        <v>10000</v>
      </c>
      <c r="Z198">
        <v>0</v>
      </c>
      <c r="AA198" s="6" t="s">
        <v>16765</v>
      </c>
      <c r="AB198" s="6" t="s">
        <v>16947</v>
      </c>
      <c r="AD198" s="6" t="s">
        <v>16765</v>
      </c>
      <c r="AE198">
        <v>45626</v>
      </c>
      <c r="AF198">
        <v>41660</v>
      </c>
      <c r="AG198" s="6" t="s">
        <v>16949</v>
      </c>
      <c r="AH198" s="6" t="s">
        <v>16950</v>
      </c>
      <c r="AI198" s="6" t="s">
        <v>16951</v>
      </c>
      <c r="AJ198" s="6" t="s">
        <v>16765</v>
      </c>
      <c r="AK198" s="6" t="s">
        <v>16765</v>
      </c>
      <c r="AL198" s="6" t="s">
        <v>16765</v>
      </c>
      <c r="AM198" s="6" t="s">
        <v>16952</v>
      </c>
      <c r="AN198">
        <v>0</v>
      </c>
      <c r="AO198" s="55">
        <v>44665</v>
      </c>
      <c r="AP198" s="6" t="s">
        <v>16953</v>
      </c>
      <c r="AQ198">
        <v>0</v>
      </c>
      <c r="AR198" s="6" t="s">
        <v>16954</v>
      </c>
      <c r="AS198" s="6" t="s">
        <v>16955</v>
      </c>
      <c r="AT198" s="6" t="s">
        <v>16947</v>
      </c>
      <c r="AU198">
        <v>0</v>
      </c>
      <c r="AV198">
        <v>0</v>
      </c>
      <c r="AW198" s="6" t="s">
        <v>16956</v>
      </c>
      <c r="AX198" s="6" t="s">
        <v>17302</v>
      </c>
      <c r="AY198" s="6" t="s">
        <v>16765</v>
      </c>
      <c r="AZ198" s="6" t="s">
        <v>16958</v>
      </c>
      <c r="BA198" s="6" t="s">
        <v>16765</v>
      </c>
      <c r="BB198" s="6" t="s">
        <v>16959</v>
      </c>
      <c r="BC198" s="6" t="s">
        <v>16765</v>
      </c>
      <c r="BD198" s="6" t="s">
        <v>16960</v>
      </c>
      <c r="BE198" s="6" t="s">
        <v>16961</v>
      </c>
      <c r="BF198" s="6" t="s">
        <v>13575</v>
      </c>
      <c r="BG198" s="6" t="s">
        <v>13575</v>
      </c>
      <c r="BH198" s="6" t="s">
        <v>16959</v>
      </c>
      <c r="BI198">
        <v>0</v>
      </c>
      <c r="BJ198" s="6" t="s">
        <v>16958</v>
      </c>
      <c r="BK198">
        <v>0</v>
      </c>
      <c r="BL198" s="6" t="s">
        <v>315</v>
      </c>
      <c r="BM198" s="56">
        <f>COUNTIF($B$2:B198,B198)</f>
        <v>1</v>
      </c>
      <c r="BN198" s="6" t="str">
        <f t="shared" si="3"/>
        <v>2503-1</v>
      </c>
    </row>
    <row r="199" spans="1:66" x14ac:dyDescent="0.25">
      <c r="A199">
        <v>1</v>
      </c>
      <c r="B199">
        <v>2511</v>
      </c>
      <c r="C199" s="6" t="s">
        <v>17333</v>
      </c>
      <c r="D199">
        <v>5</v>
      </c>
      <c r="E199">
        <v>3</v>
      </c>
      <c r="F199">
        <v>30</v>
      </c>
      <c r="G199">
        <v>303</v>
      </c>
      <c r="H199" s="6" t="s">
        <v>16943</v>
      </c>
      <c r="I199">
        <v>1</v>
      </c>
      <c r="J199">
        <v>731745</v>
      </c>
      <c r="K199">
        <v>1</v>
      </c>
      <c r="L199" s="55">
        <v>40722</v>
      </c>
      <c r="M199" s="6" t="s">
        <v>16765</v>
      </c>
      <c r="N199" s="55">
        <v>109574</v>
      </c>
      <c r="O199">
        <v>188005</v>
      </c>
      <c r="P199" s="6" t="s">
        <v>16774</v>
      </c>
      <c r="Q199" s="6" t="s">
        <v>16973</v>
      </c>
      <c r="R199">
        <v>4</v>
      </c>
      <c r="S199">
        <v>0</v>
      </c>
      <c r="T199">
        <v>-4</v>
      </c>
      <c r="U199">
        <v>169.6</v>
      </c>
      <c r="V199" s="6" t="s">
        <v>16999</v>
      </c>
      <c r="W199" s="6" t="s">
        <v>16946</v>
      </c>
      <c r="X199" s="55">
        <v>44656</v>
      </c>
      <c r="Y199">
        <v>10000</v>
      </c>
      <c r="Z199">
        <v>0</v>
      </c>
      <c r="AA199" s="6" t="s">
        <v>16765</v>
      </c>
      <c r="AB199" s="6" t="s">
        <v>16947</v>
      </c>
      <c r="AD199" s="6" t="s">
        <v>16765</v>
      </c>
      <c r="AE199">
        <v>18237</v>
      </c>
      <c r="AF199">
        <v>14401</v>
      </c>
      <c r="AG199" s="6" t="s">
        <v>16973</v>
      </c>
      <c r="AH199" s="6" t="s">
        <v>16950</v>
      </c>
      <c r="AI199" s="6" t="s">
        <v>16951</v>
      </c>
      <c r="AJ199" s="6" t="s">
        <v>16765</v>
      </c>
      <c r="AK199" s="6" t="s">
        <v>16765</v>
      </c>
      <c r="AL199" s="6" t="s">
        <v>16765</v>
      </c>
      <c r="AM199" s="6" t="s">
        <v>16952</v>
      </c>
      <c r="AN199">
        <v>0</v>
      </c>
      <c r="AO199" s="55">
        <v>44656</v>
      </c>
      <c r="AP199" s="6" t="s">
        <v>17000</v>
      </c>
      <c r="AQ199">
        <v>0</v>
      </c>
      <c r="AR199" s="6" t="s">
        <v>17018</v>
      </c>
      <c r="AS199" s="6" t="s">
        <v>17002</v>
      </c>
      <c r="AT199" s="6" t="s">
        <v>16947</v>
      </c>
      <c r="AU199">
        <v>0</v>
      </c>
      <c r="AV199">
        <v>0</v>
      </c>
      <c r="AW199" s="6" t="s">
        <v>16956</v>
      </c>
      <c r="AX199" s="6" t="s">
        <v>17334</v>
      </c>
      <c r="AY199" s="6" t="s">
        <v>16765</v>
      </c>
      <c r="AZ199" s="6" t="s">
        <v>16958</v>
      </c>
      <c r="BA199" s="6" t="s">
        <v>16765</v>
      </c>
      <c r="BB199" s="6" t="s">
        <v>16959</v>
      </c>
      <c r="BC199" s="6" t="s">
        <v>16765</v>
      </c>
      <c r="BD199" s="6" t="s">
        <v>16960</v>
      </c>
      <c r="BE199" s="6" t="s">
        <v>16961</v>
      </c>
      <c r="BF199" s="6" t="s">
        <v>13575</v>
      </c>
      <c r="BG199" s="6" t="s">
        <v>13575</v>
      </c>
      <c r="BH199" s="6" t="s">
        <v>16959</v>
      </c>
      <c r="BI199">
        <v>0</v>
      </c>
      <c r="BJ199" s="6" t="s">
        <v>16958</v>
      </c>
      <c r="BK199">
        <v>0</v>
      </c>
      <c r="BL199" s="6" t="s">
        <v>315</v>
      </c>
      <c r="BM199" s="56">
        <f>COUNTIF($B$2:B199,B199)</f>
        <v>1</v>
      </c>
      <c r="BN199" s="6" t="str">
        <f t="shared" si="3"/>
        <v>2511-1</v>
      </c>
    </row>
    <row r="200" spans="1:66" x14ac:dyDescent="0.25">
      <c r="A200">
        <v>1</v>
      </c>
      <c r="B200">
        <v>2511</v>
      </c>
      <c r="C200" s="6" t="s">
        <v>17333</v>
      </c>
      <c r="D200">
        <v>5</v>
      </c>
      <c r="E200">
        <v>3</v>
      </c>
      <c r="F200">
        <v>30</v>
      </c>
      <c r="G200">
        <v>303</v>
      </c>
      <c r="H200" s="6" t="s">
        <v>16943</v>
      </c>
      <c r="I200">
        <v>1</v>
      </c>
      <c r="J200">
        <v>731745</v>
      </c>
      <c r="K200">
        <v>1</v>
      </c>
      <c r="L200" s="55">
        <v>40722</v>
      </c>
      <c r="M200" s="6" t="s">
        <v>16765</v>
      </c>
      <c r="N200" s="55">
        <v>109574</v>
      </c>
      <c r="O200">
        <v>188006</v>
      </c>
      <c r="P200" s="6" t="s">
        <v>16776</v>
      </c>
      <c r="Q200" s="6" t="s">
        <v>16973</v>
      </c>
      <c r="R200">
        <v>48</v>
      </c>
      <c r="S200">
        <v>0</v>
      </c>
      <c r="T200">
        <v>-48</v>
      </c>
      <c r="U200">
        <v>96</v>
      </c>
      <c r="V200" s="6" t="s">
        <v>17004</v>
      </c>
      <c r="W200" s="6" t="s">
        <v>16946</v>
      </c>
      <c r="X200" s="55">
        <v>44656</v>
      </c>
      <c r="Y200">
        <v>10000</v>
      </c>
      <c r="Z200">
        <v>0</v>
      </c>
      <c r="AA200" s="6" t="s">
        <v>16765</v>
      </c>
      <c r="AB200" s="6" t="s">
        <v>16947</v>
      </c>
      <c r="AD200" s="6" t="s">
        <v>16765</v>
      </c>
      <c r="AE200">
        <v>18238</v>
      </c>
      <c r="AF200">
        <v>14401</v>
      </c>
      <c r="AG200" s="6" t="s">
        <v>16973</v>
      </c>
      <c r="AH200" s="6" t="s">
        <v>16950</v>
      </c>
      <c r="AI200" s="6" t="s">
        <v>16951</v>
      </c>
      <c r="AJ200" s="6" t="s">
        <v>16765</v>
      </c>
      <c r="AK200" s="6" t="s">
        <v>16765</v>
      </c>
      <c r="AL200" s="6" t="s">
        <v>16765</v>
      </c>
      <c r="AM200" s="6" t="s">
        <v>16952</v>
      </c>
      <c r="AN200">
        <v>0</v>
      </c>
      <c r="AO200" s="55">
        <v>44656</v>
      </c>
      <c r="AP200" s="6" t="s">
        <v>17000</v>
      </c>
      <c r="AQ200">
        <v>0</v>
      </c>
      <c r="AR200" s="6" t="s">
        <v>17020</v>
      </c>
      <c r="AS200" s="6" t="s">
        <v>17002</v>
      </c>
      <c r="AT200" s="6" t="s">
        <v>16947</v>
      </c>
      <c r="AU200">
        <v>0</v>
      </c>
      <c r="AV200">
        <v>0</v>
      </c>
      <c r="AW200" s="6" t="s">
        <v>16956</v>
      </c>
      <c r="AX200" s="6" t="s">
        <v>17334</v>
      </c>
      <c r="AY200" s="6" t="s">
        <v>16765</v>
      </c>
      <c r="AZ200" s="6" t="s">
        <v>16958</v>
      </c>
      <c r="BA200" s="6" t="s">
        <v>16765</v>
      </c>
      <c r="BB200" s="6" t="s">
        <v>16959</v>
      </c>
      <c r="BC200" s="6" t="s">
        <v>16765</v>
      </c>
      <c r="BD200" s="6" t="s">
        <v>16960</v>
      </c>
      <c r="BE200" s="6" t="s">
        <v>16961</v>
      </c>
      <c r="BF200" s="6" t="s">
        <v>13575</v>
      </c>
      <c r="BG200" s="6" t="s">
        <v>13575</v>
      </c>
      <c r="BH200" s="6" t="s">
        <v>16959</v>
      </c>
      <c r="BI200">
        <v>0</v>
      </c>
      <c r="BJ200" s="6" t="s">
        <v>16958</v>
      </c>
      <c r="BK200">
        <v>0</v>
      </c>
      <c r="BL200" s="6" t="s">
        <v>315</v>
      </c>
      <c r="BM200" s="56">
        <f>COUNTIF($B$2:B200,B200)</f>
        <v>2</v>
      </c>
      <c r="BN200" s="6" t="str">
        <f t="shared" si="3"/>
        <v>2511-2</v>
      </c>
    </row>
    <row r="201" spans="1:66" x14ac:dyDescent="0.25">
      <c r="A201">
        <v>1</v>
      </c>
      <c r="B201">
        <v>2511</v>
      </c>
      <c r="C201" s="6" t="s">
        <v>17333</v>
      </c>
      <c r="D201">
        <v>5</v>
      </c>
      <c r="E201">
        <v>3</v>
      </c>
      <c r="F201">
        <v>30</v>
      </c>
      <c r="G201">
        <v>303</v>
      </c>
      <c r="H201" s="6" t="s">
        <v>16943</v>
      </c>
      <c r="I201">
        <v>1</v>
      </c>
      <c r="J201">
        <v>285390</v>
      </c>
      <c r="K201">
        <v>5</v>
      </c>
      <c r="L201" s="55">
        <v>41445</v>
      </c>
      <c r="M201" s="6" t="s">
        <v>16765</v>
      </c>
      <c r="N201" s="55">
        <v>109574</v>
      </c>
      <c r="O201">
        <v>198213</v>
      </c>
      <c r="P201" s="6" t="s">
        <v>16785</v>
      </c>
      <c r="Q201" s="6" t="s">
        <v>16973</v>
      </c>
      <c r="R201">
        <v>3</v>
      </c>
      <c r="S201">
        <v>0</v>
      </c>
      <c r="T201">
        <v>-3</v>
      </c>
      <c r="U201">
        <v>126</v>
      </c>
      <c r="V201" s="6" t="s">
        <v>16999</v>
      </c>
      <c r="W201" s="6" t="s">
        <v>16946</v>
      </c>
      <c r="X201" s="55">
        <v>44656</v>
      </c>
      <c r="Y201">
        <v>10000</v>
      </c>
      <c r="Z201">
        <v>0</v>
      </c>
      <c r="AA201" s="6" t="s">
        <v>16765</v>
      </c>
      <c r="AB201" s="6" t="s">
        <v>16947</v>
      </c>
      <c r="AD201" s="6" t="s">
        <v>16765</v>
      </c>
      <c r="AE201">
        <v>28222</v>
      </c>
      <c r="AF201">
        <v>23858</v>
      </c>
      <c r="AG201" s="6" t="s">
        <v>16973</v>
      </c>
      <c r="AH201" s="6" t="s">
        <v>16950</v>
      </c>
      <c r="AI201" s="6" t="s">
        <v>16951</v>
      </c>
      <c r="AJ201" s="6" t="s">
        <v>16765</v>
      </c>
      <c r="AK201" s="6" t="s">
        <v>16765</v>
      </c>
      <c r="AL201" s="6" t="s">
        <v>16765</v>
      </c>
      <c r="AM201" s="6" t="s">
        <v>16952</v>
      </c>
      <c r="AN201">
        <v>0</v>
      </c>
      <c r="AO201" s="55">
        <v>44656</v>
      </c>
      <c r="AP201" s="6" t="s">
        <v>17000</v>
      </c>
      <c r="AQ201">
        <v>0</v>
      </c>
      <c r="AR201" s="6" t="s">
        <v>17095</v>
      </c>
      <c r="AS201" s="6" t="s">
        <v>17002</v>
      </c>
      <c r="AT201" s="6" t="s">
        <v>16947</v>
      </c>
      <c r="AU201">
        <v>0</v>
      </c>
      <c r="AV201">
        <v>0</v>
      </c>
      <c r="AW201" s="6" t="s">
        <v>16956</v>
      </c>
      <c r="AX201" s="6" t="s">
        <v>17335</v>
      </c>
      <c r="AY201" s="6" t="s">
        <v>16765</v>
      </c>
      <c r="AZ201" s="6" t="s">
        <v>16958</v>
      </c>
      <c r="BA201" s="6" t="s">
        <v>16765</v>
      </c>
      <c r="BB201" s="6" t="s">
        <v>16959</v>
      </c>
      <c r="BC201" s="6" t="s">
        <v>16765</v>
      </c>
      <c r="BD201" s="6" t="s">
        <v>16960</v>
      </c>
      <c r="BE201" s="6" t="s">
        <v>16961</v>
      </c>
      <c r="BF201" s="6" t="s">
        <v>13575</v>
      </c>
      <c r="BG201" s="6" t="s">
        <v>13575</v>
      </c>
      <c r="BH201" s="6" t="s">
        <v>16959</v>
      </c>
      <c r="BI201">
        <v>0</v>
      </c>
      <c r="BJ201" s="6" t="s">
        <v>16958</v>
      </c>
      <c r="BK201">
        <v>0</v>
      </c>
      <c r="BL201" s="6" t="s">
        <v>315</v>
      </c>
      <c r="BM201" s="56">
        <f>COUNTIF($B$2:B201,B201)</f>
        <v>3</v>
      </c>
      <c r="BN201" s="6" t="str">
        <f t="shared" si="3"/>
        <v>2511-3</v>
      </c>
    </row>
    <row r="202" spans="1:66" x14ac:dyDescent="0.25">
      <c r="A202">
        <v>1</v>
      </c>
      <c r="B202">
        <v>2511</v>
      </c>
      <c r="C202" s="6" t="s">
        <v>17333</v>
      </c>
      <c r="D202">
        <v>5</v>
      </c>
      <c r="E202">
        <v>3</v>
      </c>
      <c r="F202">
        <v>30</v>
      </c>
      <c r="G202">
        <v>303</v>
      </c>
      <c r="H202" s="6" t="s">
        <v>16943</v>
      </c>
      <c r="I202">
        <v>1</v>
      </c>
      <c r="J202">
        <v>906800</v>
      </c>
      <c r="K202">
        <v>5</v>
      </c>
      <c r="L202" s="55">
        <v>42208</v>
      </c>
      <c r="M202" s="6" t="s">
        <v>16765</v>
      </c>
      <c r="N202" s="55">
        <v>109574</v>
      </c>
      <c r="O202">
        <v>198213</v>
      </c>
      <c r="P202" s="6" t="s">
        <v>16785</v>
      </c>
      <c r="Q202" s="6" t="s">
        <v>16973</v>
      </c>
      <c r="R202">
        <v>9</v>
      </c>
      <c r="S202">
        <v>0</v>
      </c>
      <c r="T202">
        <v>-9</v>
      </c>
      <c r="U202">
        <v>378</v>
      </c>
      <c r="V202" s="6" t="s">
        <v>16999</v>
      </c>
      <c r="W202" s="6" t="s">
        <v>16946</v>
      </c>
      <c r="X202" s="55">
        <v>44656</v>
      </c>
      <c r="Y202">
        <v>10000</v>
      </c>
      <c r="Z202">
        <v>0</v>
      </c>
      <c r="AA202" s="6" t="s">
        <v>16765</v>
      </c>
      <c r="AB202" s="6" t="s">
        <v>16947</v>
      </c>
      <c r="AD202" s="6" t="s">
        <v>16765</v>
      </c>
      <c r="AE202">
        <v>40865</v>
      </c>
      <c r="AF202">
        <v>37827</v>
      </c>
      <c r="AG202" s="6" t="s">
        <v>16973</v>
      </c>
      <c r="AH202" s="6" t="s">
        <v>16950</v>
      </c>
      <c r="AI202" s="6" t="s">
        <v>16951</v>
      </c>
      <c r="AJ202" s="6" t="s">
        <v>16765</v>
      </c>
      <c r="AK202" s="6" t="s">
        <v>16765</v>
      </c>
      <c r="AL202" s="6" t="s">
        <v>16765</v>
      </c>
      <c r="AM202" s="6" t="s">
        <v>16952</v>
      </c>
      <c r="AN202">
        <v>0</v>
      </c>
      <c r="AO202" s="55">
        <v>44656</v>
      </c>
      <c r="AP202" s="6" t="s">
        <v>17000</v>
      </c>
      <c r="AQ202">
        <v>0</v>
      </c>
      <c r="AR202" s="6" t="s">
        <v>17095</v>
      </c>
      <c r="AS202" s="6" t="s">
        <v>17002</v>
      </c>
      <c r="AT202" s="6" t="s">
        <v>16947</v>
      </c>
      <c r="AU202">
        <v>0</v>
      </c>
      <c r="AV202">
        <v>0</v>
      </c>
      <c r="AW202" s="6" t="s">
        <v>16956</v>
      </c>
      <c r="AX202" s="6" t="s">
        <v>17336</v>
      </c>
      <c r="AY202" s="6" t="s">
        <v>16765</v>
      </c>
      <c r="AZ202" s="6" t="s">
        <v>16958</v>
      </c>
      <c r="BA202" s="6" t="s">
        <v>16765</v>
      </c>
      <c r="BB202" s="6" t="s">
        <v>16959</v>
      </c>
      <c r="BC202" s="6" t="s">
        <v>16765</v>
      </c>
      <c r="BD202" s="6" t="s">
        <v>16960</v>
      </c>
      <c r="BE202" s="6" t="s">
        <v>16961</v>
      </c>
      <c r="BF202" s="6" t="s">
        <v>13575</v>
      </c>
      <c r="BG202" s="6" t="s">
        <v>13575</v>
      </c>
      <c r="BH202" s="6" t="s">
        <v>16959</v>
      </c>
      <c r="BI202">
        <v>0</v>
      </c>
      <c r="BJ202" s="6" t="s">
        <v>16958</v>
      </c>
      <c r="BK202">
        <v>0</v>
      </c>
      <c r="BL202" s="6" t="s">
        <v>315</v>
      </c>
      <c r="BM202" s="56">
        <f>COUNTIF($B$2:B202,B202)</f>
        <v>4</v>
      </c>
      <c r="BN202" s="6" t="str">
        <f t="shared" si="3"/>
        <v>2511-4</v>
      </c>
    </row>
    <row r="203" spans="1:66" x14ac:dyDescent="0.25">
      <c r="A203">
        <v>1</v>
      </c>
      <c r="B203">
        <v>2511</v>
      </c>
      <c r="C203" s="6" t="s">
        <v>17333</v>
      </c>
      <c r="D203">
        <v>5</v>
      </c>
      <c r="E203">
        <v>3</v>
      </c>
      <c r="F203">
        <v>30</v>
      </c>
      <c r="G203">
        <v>303</v>
      </c>
      <c r="H203" s="6" t="s">
        <v>16943</v>
      </c>
      <c r="I203">
        <v>1</v>
      </c>
      <c r="J203">
        <v>285390</v>
      </c>
      <c r="K203">
        <v>5</v>
      </c>
      <c r="L203" s="55">
        <v>41445</v>
      </c>
      <c r="M203" s="6" t="s">
        <v>16765</v>
      </c>
      <c r="N203" s="55">
        <v>109574</v>
      </c>
      <c r="O203">
        <v>198214</v>
      </c>
      <c r="P203" s="6" t="s">
        <v>16786</v>
      </c>
      <c r="Q203" s="6" t="s">
        <v>16973</v>
      </c>
      <c r="R203">
        <v>72</v>
      </c>
      <c r="S203">
        <v>0</v>
      </c>
      <c r="T203">
        <v>-72</v>
      </c>
      <c r="U203">
        <v>115.2</v>
      </c>
      <c r="V203" s="6" t="s">
        <v>17004</v>
      </c>
      <c r="W203" s="6" t="s">
        <v>16946</v>
      </c>
      <c r="X203" s="55">
        <v>44656</v>
      </c>
      <c r="Y203">
        <v>10000</v>
      </c>
      <c r="Z203">
        <v>0</v>
      </c>
      <c r="AA203" s="6" t="s">
        <v>16765</v>
      </c>
      <c r="AB203" s="6" t="s">
        <v>16947</v>
      </c>
      <c r="AD203" s="6" t="s">
        <v>16765</v>
      </c>
      <c r="AE203">
        <v>28223</v>
      </c>
      <c r="AF203">
        <v>23858</v>
      </c>
      <c r="AG203" s="6" t="s">
        <v>16973</v>
      </c>
      <c r="AH203" s="6" t="s">
        <v>16950</v>
      </c>
      <c r="AI203" s="6" t="s">
        <v>16951</v>
      </c>
      <c r="AJ203" s="6" t="s">
        <v>16765</v>
      </c>
      <c r="AK203" s="6" t="s">
        <v>16765</v>
      </c>
      <c r="AL203" s="6" t="s">
        <v>16765</v>
      </c>
      <c r="AM203" s="6" t="s">
        <v>16952</v>
      </c>
      <c r="AN203">
        <v>0</v>
      </c>
      <c r="AO203" s="55">
        <v>44656</v>
      </c>
      <c r="AP203" s="6" t="s">
        <v>17000</v>
      </c>
      <c r="AQ203">
        <v>0</v>
      </c>
      <c r="AR203" s="6" t="s">
        <v>17098</v>
      </c>
      <c r="AS203" s="6" t="s">
        <v>17002</v>
      </c>
      <c r="AT203" s="6" t="s">
        <v>16947</v>
      </c>
      <c r="AU203">
        <v>0</v>
      </c>
      <c r="AV203">
        <v>0</v>
      </c>
      <c r="AW203" s="6" t="s">
        <v>16956</v>
      </c>
      <c r="AX203" s="6" t="s">
        <v>17335</v>
      </c>
      <c r="AY203" s="6" t="s">
        <v>16765</v>
      </c>
      <c r="AZ203" s="6" t="s">
        <v>16958</v>
      </c>
      <c r="BA203" s="6" t="s">
        <v>16765</v>
      </c>
      <c r="BB203" s="6" t="s">
        <v>16959</v>
      </c>
      <c r="BC203" s="6" t="s">
        <v>16765</v>
      </c>
      <c r="BD203" s="6" t="s">
        <v>16960</v>
      </c>
      <c r="BE203" s="6" t="s">
        <v>16961</v>
      </c>
      <c r="BF203" s="6" t="s">
        <v>13575</v>
      </c>
      <c r="BG203" s="6" t="s">
        <v>13575</v>
      </c>
      <c r="BH203" s="6" t="s">
        <v>16959</v>
      </c>
      <c r="BI203">
        <v>0</v>
      </c>
      <c r="BJ203" s="6" t="s">
        <v>16958</v>
      </c>
      <c r="BK203">
        <v>0</v>
      </c>
      <c r="BL203" s="6" t="s">
        <v>315</v>
      </c>
      <c r="BM203" s="56">
        <f>COUNTIF($B$2:B203,B203)</f>
        <v>5</v>
      </c>
      <c r="BN203" s="6" t="str">
        <f t="shared" si="3"/>
        <v>2511-5</v>
      </c>
    </row>
    <row r="204" spans="1:66" x14ac:dyDescent="0.25">
      <c r="A204">
        <v>1</v>
      </c>
      <c r="B204">
        <v>2511</v>
      </c>
      <c r="C204" s="6" t="s">
        <v>17333</v>
      </c>
      <c r="D204">
        <v>5</v>
      </c>
      <c r="E204">
        <v>3</v>
      </c>
      <c r="F204">
        <v>30</v>
      </c>
      <c r="G204">
        <v>303</v>
      </c>
      <c r="H204" s="6" t="s">
        <v>16943</v>
      </c>
      <c r="I204">
        <v>1</v>
      </c>
      <c r="J204">
        <v>906800</v>
      </c>
      <c r="K204">
        <v>5</v>
      </c>
      <c r="L204" s="55">
        <v>42208</v>
      </c>
      <c r="M204" s="6" t="s">
        <v>16765</v>
      </c>
      <c r="N204" s="55">
        <v>109574</v>
      </c>
      <c r="O204">
        <v>198214</v>
      </c>
      <c r="P204" s="6" t="s">
        <v>16786</v>
      </c>
      <c r="Q204" s="6" t="s">
        <v>16973</v>
      </c>
      <c r="R204">
        <v>216</v>
      </c>
      <c r="S204">
        <v>0</v>
      </c>
      <c r="T204">
        <v>-216</v>
      </c>
      <c r="U204">
        <v>345.6</v>
      </c>
      <c r="V204" s="6" t="s">
        <v>17004</v>
      </c>
      <c r="W204" s="6" t="s">
        <v>16946</v>
      </c>
      <c r="X204" s="55">
        <v>44656</v>
      </c>
      <c r="Y204">
        <v>10000</v>
      </c>
      <c r="Z204">
        <v>0</v>
      </c>
      <c r="AA204" s="6" t="s">
        <v>16765</v>
      </c>
      <c r="AB204" s="6" t="s">
        <v>16947</v>
      </c>
      <c r="AD204" s="6" t="s">
        <v>16765</v>
      </c>
      <c r="AE204">
        <v>40866</v>
      </c>
      <c r="AF204">
        <v>37827</v>
      </c>
      <c r="AG204" s="6" t="s">
        <v>16973</v>
      </c>
      <c r="AH204" s="6" t="s">
        <v>16950</v>
      </c>
      <c r="AI204" s="6" t="s">
        <v>16951</v>
      </c>
      <c r="AJ204" s="6" t="s">
        <v>16765</v>
      </c>
      <c r="AK204" s="6" t="s">
        <v>16765</v>
      </c>
      <c r="AL204" s="6" t="s">
        <v>16765</v>
      </c>
      <c r="AM204" s="6" t="s">
        <v>16952</v>
      </c>
      <c r="AN204">
        <v>0</v>
      </c>
      <c r="AO204" s="55">
        <v>44656</v>
      </c>
      <c r="AP204" s="6" t="s">
        <v>17000</v>
      </c>
      <c r="AQ204">
        <v>0</v>
      </c>
      <c r="AR204" s="6" t="s">
        <v>17098</v>
      </c>
      <c r="AS204" s="6" t="s">
        <v>17002</v>
      </c>
      <c r="AT204" s="6" t="s">
        <v>16947</v>
      </c>
      <c r="AU204">
        <v>0</v>
      </c>
      <c r="AV204">
        <v>0</v>
      </c>
      <c r="AW204" s="6" t="s">
        <v>16956</v>
      </c>
      <c r="AX204" s="6" t="s">
        <v>17336</v>
      </c>
      <c r="AY204" s="6" t="s">
        <v>16765</v>
      </c>
      <c r="AZ204" s="6" t="s">
        <v>16958</v>
      </c>
      <c r="BA204" s="6" t="s">
        <v>16765</v>
      </c>
      <c r="BB204" s="6" t="s">
        <v>16959</v>
      </c>
      <c r="BC204" s="6" t="s">
        <v>16765</v>
      </c>
      <c r="BD204" s="6" t="s">
        <v>16960</v>
      </c>
      <c r="BE204" s="6" t="s">
        <v>16961</v>
      </c>
      <c r="BF204" s="6" t="s">
        <v>13575</v>
      </c>
      <c r="BG204" s="6" t="s">
        <v>13575</v>
      </c>
      <c r="BH204" s="6" t="s">
        <v>16959</v>
      </c>
      <c r="BI204">
        <v>0</v>
      </c>
      <c r="BJ204" s="6" t="s">
        <v>16958</v>
      </c>
      <c r="BK204">
        <v>0</v>
      </c>
      <c r="BL204" s="6" t="s">
        <v>315</v>
      </c>
      <c r="BM204" s="56">
        <f>COUNTIF($B$2:B204,B204)</f>
        <v>6</v>
      </c>
      <c r="BN204" s="6" t="str">
        <f t="shared" si="3"/>
        <v>2511-6</v>
      </c>
    </row>
    <row r="205" spans="1:66" x14ac:dyDescent="0.25">
      <c r="A205">
        <v>1</v>
      </c>
      <c r="B205">
        <v>2532</v>
      </c>
      <c r="C205" s="6" t="s">
        <v>17337</v>
      </c>
      <c r="D205">
        <v>5</v>
      </c>
      <c r="E205">
        <v>2</v>
      </c>
      <c r="F205">
        <v>20</v>
      </c>
      <c r="G205">
        <v>206</v>
      </c>
      <c r="H205" s="6" t="s">
        <v>16943</v>
      </c>
      <c r="I205">
        <v>1</v>
      </c>
      <c r="J205">
        <v>286607</v>
      </c>
      <c r="K205">
        <v>5</v>
      </c>
      <c r="L205" s="55">
        <v>41446</v>
      </c>
      <c r="M205" s="6" t="s">
        <v>16765</v>
      </c>
      <c r="N205" s="55">
        <v>109574</v>
      </c>
      <c r="O205">
        <v>198213</v>
      </c>
      <c r="P205" s="6" t="s">
        <v>16785</v>
      </c>
      <c r="Q205" s="6" t="s">
        <v>16973</v>
      </c>
      <c r="R205">
        <v>3</v>
      </c>
      <c r="S205">
        <v>0</v>
      </c>
      <c r="T205">
        <v>-3</v>
      </c>
      <c r="U205">
        <v>126</v>
      </c>
      <c r="V205" s="6" t="s">
        <v>16999</v>
      </c>
      <c r="W205" s="6" t="s">
        <v>16946</v>
      </c>
      <c r="X205" s="55">
        <v>44669</v>
      </c>
      <c r="Y205">
        <v>50000</v>
      </c>
      <c r="Z205">
        <v>578.1</v>
      </c>
      <c r="AA205" s="6" t="s">
        <v>16885</v>
      </c>
      <c r="AB205" s="6" t="s">
        <v>17049</v>
      </c>
      <c r="AC205">
        <v>8120</v>
      </c>
      <c r="AD205" s="6" t="s">
        <v>16765</v>
      </c>
      <c r="AE205">
        <v>28350</v>
      </c>
      <c r="AF205">
        <v>23917</v>
      </c>
      <c r="AG205" s="6" t="s">
        <v>16973</v>
      </c>
      <c r="AH205" s="6" t="s">
        <v>16950</v>
      </c>
      <c r="AI205" s="6" t="s">
        <v>16951</v>
      </c>
      <c r="AJ205" s="6" t="s">
        <v>16765</v>
      </c>
      <c r="AK205" s="6" t="s">
        <v>16765</v>
      </c>
      <c r="AL205" s="6" t="s">
        <v>16765</v>
      </c>
      <c r="AM205" s="6" t="s">
        <v>16952</v>
      </c>
      <c r="AN205">
        <v>0</v>
      </c>
      <c r="AO205" s="55">
        <v>44669</v>
      </c>
      <c r="AP205" s="6" t="s">
        <v>17000</v>
      </c>
      <c r="AQ205">
        <v>0</v>
      </c>
      <c r="AR205" s="6" t="s">
        <v>17095</v>
      </c>
      <c r="AS205" s="6" t="s">
        <v>17002</v>
      </c>
      <c r="AT205" s="6" t="s">
        <v>16947</v>
      </c>
      <c r="AU205">
        <v>0</v>
      </c>
      <c r="AV205">
        <v>0</v>
      </c>
      <c r="AW205" s="6" t="s">
        <v>16956</v>
      </c>
      <c r="AX205" s="6" t="s">
        <v>17338</v>
      </c>
      <c r="AY205" s="6" t="s">
        <v>16765</v>
      </c>
      <c r="AZ205" s="6" t="s">
        <v>16958</v>
      </c>
      <c r="BA205" s="6" t="s">
        <v>16765</v>
      </c>
      <c r="BB205" s="6" t="s">
        <v>16959</v>
      </c>
      <c r="BC205" s="6" t="s">
        <v>16765</v>
      </c>
      <c r="BD205" s="6" t="s">
        <v>16960</v>
      </c>
      <c r="BE205" s="6" t="s">
        <v>16961</v>
      </c>
      <c r="BF205" s="6" t="s">
        <v>13575</v>
      </c>
      <c r="BG205" s="6" t="s">
        <v>13575</v>
      </c>
      <c r="BH205" s="6" t="s">
        <v>16959</v>
      </c>
      <c r="BI205">
        <v>0</v>
      </c>
      <c r="BJ205" s="6" t="s">
        <v>16958</v>
      </c>
      <c r="BK205">
        <v>0</v>
      </c>
      <c r="BL205" s="6" t="s">
        <v>315</v>
      </c>
      <c r="BM205" s="56">
        <f>COUNTIF($B$2:B205,B205)</f>
        <v>1</v>
      </c>
      <c r="BN205" s="6" t="str">
        <f t="shared" si="3"/>
        <v>2532-1</v>
      </c>
    </row>
    <row r="206" spans="1:66" x14ac:dyDescent="0.25">
      <c r="A206">
        <v>1</v>
      </c>
      <c r="B206">
        <v>2532</v>
      </c>
      <c r="C206" s="6" t="s">
        <v>17337</v>
      </c>
      <c r="D206">
        <v>5</v>
      </c>
      <c r="E206">
        <v>2</v>
      </c>
      <c r="F206">
        <v>20</v>
      </c>
      <c r="G206">
        <v>206</v>
      </c>
      <c r="H206" s="6" t="s">
        <v>16943</v>
      </c>
      <c r="I206">
        <v>1</v>
      </c>
      <c r="J206">
        <v>286607</v>
      </c>
      <c r="K206">
        <v>5</v>
      </c>
      <c r="L206" s="55">
        <v>41446</v>
      </c>
      <c r="M206" s="6" t="s">
        <v>16765</v>
      </c>
      <c r="N206" s="55">
        <v>109574</v>
      </c>
      <c r="O206">
        <v>198214</v>
      </c>
      <c r="P206" s="6" t="s">
        <v>16786</v>
      </c>
      <c r="Q206" s="6" t="s">
        <v>16973</v>
      </c>
      <c r="R206">
        <v>72</v>
      </c>
      <c r="S206">
        <v>0</v>
      </c>
      <c r="T206">
        <v>-72</v>
      </c>
      <c r="U206">
        <v>115.2</v>
      </c>
      <c r="V206" s="6" t="s">
        <v>17004</v>
      </c>
      <c r="W206" s="6" t="s">
        <v>16946</v>
      </c>
      <c r="X206" s="55">
        <v>44669</v>
      </c>
      <c r="Y206">
        <v>50000</v>
      </c>
      <c r="Z206">
        <v>578.1</v>
      </c>
      <c r="AA206" s="6" t="s">
        <v>16885</v>
      </c>
      <c r="AB206" s="6" t="s">
        <v>17049</v>
      </c>
      <c r="AC206">
        <v>8120</v>
      </c>
      <c r="AD206" s="6" t="s">
        <v>16765</v>
      </c>
      <c r="AE206">
        <v>28351</v>
      </c>
      <c r="AF206">
        <v>23917</v>
      </c>
      <c r="AG206" s="6" t="s">
        <v>16973</v>
      </c>
      <c r="AH206" s="6" t="s">
        <v>16950</v>
      </c>
      <c r="AI206" s="6" t="s">
        <v>16951</v>
      </c>
      <c r="AJ206" s="6" t="s">
        <v>16765</v>
      </c>
      <c r="AK206" s="6" t="s">
        <v>16765</v>
      </c>
      <c r="AL206" s="6" t="s">
        <v>16765</v>
      </c>
      <c r="AM206" s="6" t="s">
        <v>16952</v>
      </c>
      <c r="AN206">
        <v>0</v>
      </c>
      <c r="AO206" s="55">
        <v>44669</v>
      </c>
      <c r="AP206" s="6" t="s">
        <v>17000</v>
      </c>
      <c r="AQ206">
        <v>0</v>
      </c>
      <c r="AR206" s="6" t="s">
        <v>17098</v>
      </c>
      <c r="AS206" s="6" t="s">
        <v>17002</v>
      </c>
      <c r="AT206" s="6" t="s">
        <v>16947</v>
      </c>
      <c r="AU206">
        <v>0</v>
      </c>
      <c r="AV206">
        <v>0</v>
      </c>
      <c r="AW206" s="6" t="s">
        <v>16956</v>
      </c>
      <c r="AX206" s="6" t="s">
        <v>17338</v>
      </c>
      <c r="AY206" s="6" t="s">
        <v>16765</v>
      </c>
      <c r="AZ206" s="6" t="s">
        <v>16958</v>
      </c>
      <c r="BA206" s="6" t="s">
        <v>16765</v>
      </c>
      <c r="BB206" s="6" t="s">
        <v>16959</v>
      </c>
      <c r="BC206" s="6" t="s">
        <v>16765</v>
      </c>
      <c r="BD206" s="6" t="s">
        <v>16960</v>
      </c>
      <c r="BE206" s="6" t="s">
        <v>16961</v>
      </c>
      <c r="BF206" s="6" t="s">
        <v>13575</v>
      </c>
      <c r="BG206" s="6" t="s">
        <v>13575</v>
      </c>
      <c r="BH206" s="6" t="s">
        <v>16959</v>
      </c>
      <c r="BI206">
        <v>0</v>
      </c>
      <c r="BJ206" s="6" t="s">
        <v>16958</v>
      </c>
      <c r="BK206">
        <v>0</v>
      </c>
      <c r="BL206" s="6" t="s">
        <v>315</v>
      </c>
      <c r="BM206" s="56">
        <f>COUNTIF($B$2:B206,B206)</f>
        <v>2</v>
      </c>
      <c r="BN206" s="6" t="str">
        <f t="shared" si="3"/>
        <v>2532-2</v>
      </c>
    </row>
    <row r="207" spans="1:66" x14ac:dyDescent="0.25">
      <c r="A207">
        <v>1</v>
      </c>
      <c r="B207">
        <v>2544</v>
      </c>
      <c r="C207" s="6" t="s">
        <v>17339</v>
      </c>
      <c r="D207">
        <v>5</v>
      </c>
      <c r="E207">
        <v>1</v>
      </c>
      <c r="F207">
        <v>10</v>
      </c>
      <c r="G207">
        <v>109</v>
      </c>
      <c r="H207" s="6" t="s">
        <v>16943</v>
      </c>
      <c r="I207">
        <v>1</v>
      </c>
      <c r="J207">
        <v>279058</v>
      </c>
      <c r="K207">
        <v>5</v>
      </c>
      <c r="L207" s="55">
        <v>41437</v>
      </c>
      <c r="M207" s="6" t="s">
        <v>16765</v>
      </c>
      <c r="N207" s="55">
        <v>44568</v>
      </c>
      <c r="O207">
        <v>118724</v>
      </c>
      <c r="P207" s="6" t="s">
        <v>16773</v>
      </c>
      <c r="Q207" s="6" t="s">
        <v>17340</v>
      </c>
      <c r="R207">
        <v>1</v>
      </c>
      <c r="S207">
        <v>0</v>
      </c>
      <c r="T207">
        <v>-1</v>
      </c>
      <c r="U207">
        <v>1141.5899999999999</v>
      </c>
      <c r="V207" s="6" t="s">
        <v>16945</v>
      </c>
      <c r="W207" s="6" t="s">
        <v>16946</v>
      </c>
      <c r="X207" s="55">
        <v>44662</v>
      </c>
      <c r="Y207">
        <v>0</v>
      </c>
      <c r="Z207">
        <v>0</v>
      </c>
      <c r="AA207" s="6" t="s">
        <v>16765</v>
      </c>
      <c r="AB207" s="6" t="s">
        <v>16947</v>
      </c>
      <c r="AD207" s="6" t="s">
        <v>17118</v>
      </c>
      <c r="AE207">
        <v>28011</v>
      </c>
      <c r="AF207">
        <v>23621</v>
      </c>
      <c r="AG207" s="6" t="s">
        <v>16949</v>
      </c>
      <c r="AH207" s="6" t="s">
        <v>16950</v>
      </c>
      <c r="AI207" s="6" t="s">
        <v>16951</v>
      </c>
      <c r="AJ207" s="6" t="s">
        <v>16765</v>
      </c>
      <c r="AK207" s="6" t="s">
        <v>16765</v>
      </c>
      <c r="AL207" s="6" t="s">
        <v>16765</v>
      </c>
      <c r="AM207" s="6" t="s">
        <v>16952</v>
      </c>
      <c r="AN207">
        <v>0</v>
      </c>
      <c r="AO207" s="55">
        <v>44662</v>
      </c>
      <c r="AP207" s="6" t="s">
        <v>16953</v>
      </c>
      <c r="AQ207">
        <v>0</v>
      </c>
      <c r="AR207" s="6" t="s">
        <v>16997</v>
      </c>
      <c r="AS207" s="6" t="s">
        <v>16955</v>
      </c>
      <c r="AT207" s="6" t="s">
        <v>16947</v>
      </c>
      <c r="AU207">
        <v>0</v>
      </c>
      <c r="AV207">
        <v>0</v>
      </c>
      <c r="AW207" s="6" t="s">
        <v>16956</v>
      </c>
      <c r="AX207" s="6" t="s">
        <v>17341</v>
      </c>
      <c r="AY207" s="6" t="s">
        <v>16765</v>
      </c>
      <c r="AZ207" s="6" t="s">
        <v>16958</v>
      </c>
      <c r="BA207" s="6" t="s">
        <v>16765</v>
      </c>
      <c r="BB207" s="6" t="s">
        <v>16959</v>
      </c>
      <c r="BC207" s="6" t="s">
        <v>16765</v>
      </c>
      <c r="BD207" s="6" t="s">
        <v>16960</v>
      </c>
      <c r="BE207" s="6" t="s">
        <v>16961</v>
      </c>
      <c r="BF207" s="6" t="s">
        <v>13575</v>
      </c>
      <c r="BG207" s="6" t="s">
        <v>13575</v>
      </c>
      <c r="BH207" s="6" t="s">
        <v>16959</v>
      </c>
      <c r="BI207">
        <v>0</v>
      </c>
      <c r="BJ207" s="6" t="s">
        <v>16958</v>
      </c>
      <c r="BK207">
        <v>0</v>
      </c>
      <c r="BL207" s="6" t="s">
        <v>315</v>
      </c>
      <c r="BM207" s="56">
        <f>COUNTIF($B$2:B207,B207)</f>
        <v>1</v>
      </c>
      <c r="BN207" s="6" t="str">
        <f t="shared" si="3"/>
        <v>2544-1</v>
      </c>
    </row>
    <row r="208" spans="1:66" x14ac:dyDescent="0.25">
      <c r="A208">
        <v>1</v>
      </c>
      <c r="B208">
        <v>2566</v>
      </c>
      <c r="C208" s="6" t="s">
        <v>17342</v>
      </c>
      <c r="D208">
        <v>5</v>
      </c>
      <c r="E208">
        <v>3</v>
      </c>
      <c r="F208">
        <v>30</v>
      </c>
      <c r="G208">
        <v>304</v>
      </c>
      <c r="H208" s="6" t="s">
        <v>16963</v>
      </c>
      <c r="I208">
        <v>1</v>
      </c>
      <c r="J208">
        <v>904314</v>
      </c>
      <c r="K208">
        <v>5</v>
      </c>
      <c r="L208" s="55">
        <v>42203</v>
      </c>
      <c r="M208" s="6" t="s">
        <v>16765</v>
      </c>
      <c r="N208" s="55">
        <v>109574</v>
      </c>
      <c r="O208">
        <v>188005</v>
      </c>
      <c r="P208" s="6" t="s">
        <v>16774</v>
      </c>
      <c r="Q208" s="6" t="s">
        <v>16973</v>
      </c>
      <c r="R208">
        <v>5</v>
      </c>
      <c r="S208">
        <v>0</v>
      </c>
      <c r="T208">
        <v>-5</v>
      </c>
      <c r="U208">
        <v>212</v>
      </c>
      <c r="V208" s="6" t="s">
        <v>16999</v>
      </c>
      <c r="W208" s="6" t="s">
        <v>16946</v>
      </c>
      <c r="X208" s="55">
        <v>44657</v>
      </c>
      <c r="Y208">
        <v>0</v>
      </c>
      <c r="Z208">
        <v>0</v>
      </c>
      <c r="AA208" s="6" t="s">
        <v>16765</v>
      </c>
      <c r="AB208" s="6" t="s">
        <v>16947</v>
      </c>
      <c r="AD208" s="6" t="s">
        <v>16765</v>
      </c>
      <c r="AE208">
        <v>40578</v>
      </c>
      <c r="AF208">
        <v>37619</v>
      </c>
      <c r="AG208" s="6" t="s">
        <v>16973</v>
      </c>
      <c r="AH208" s="6" t="s">
        <v>16950</v>
      </c>
      <c r="AI208" s="6" t="s">
        <v>16951</v>
      </c>
      <c r="AJ208" s="6" t="s">
        <v>16765</v>
      </c>
      <c r="AK208" s="6" t="s">
        <v>16765</v>
      </c>
      <c r="AL208" s="6" t="s">
        <v>16765</v>
      </c>
      <c r="AM208" s="6" t="s">
        <v>16952</v>
      </c>
      <c r="AN208">
        <v>0</v>
      </c>
      <c r="AO208" s="55">
        <v>44657</v>
      </c>
      <c r="AP208" s="6" t="s">
        <v>17000</v>
      </c>
      <c r="AQ208">
        <v>0</v>
      </c>
      <c r="AR208" s="6" t="s">
        <v>17018</v>
      </c>
      <c r="AS208" s="6" t="s">
        <v>17002</v>
      </c>
      <c r="AT208" s="6" t="s">
        <v>16947</v>
      </c>
      <c r="AU208">
        <v>0</v>
      </c>
      <c r="AV208">
        <v>0</v>
      </c>
      <c r="AW208" s="6" t="s">
        <v>16956</v>
      </c>
      <c r="AX208" s="6" t="s">
        <v>17343</v>
      </c>
      <c r="AY208" s="6" t="s">
        <v>16765</v>
      </c>
      <c r="AZ208" s="6" t="s">
        <v>16958</v>
      </c>
      <c r="BA208" s="6" t="s">
        <v>16765</v>
      </c>
      <c r="BB208" s="6" t="s">
        <v>16959</v>
      </c>
      <c r="BC208" s="6" t="s">
        <v>16765</v>
      </c>
      <c r="BD208" s="6" t="s">
        <v>16960</v>
      </c>
      <c r="BE208" s="6" t="s">
        <v>16961</v>
      </c>
      <c r="BF208" s="6" t="s">
        <v>13575</v>
      </c>
      <c r="BG208" s="6" t="s">
        <v>13575</v>
      </c>
      <c r="BH208" s="6" t="s">
        <v>16959</v>
      </c>
      <c r="BI208">
        <v>0</v>
      </c>
      <c r="BJ208" s="6" t="s">
        <v>16958</v>
      </c>
      <c r="BK208">
        <v>0</v>
      </c>
      <c r="BL208" s="6" t="s">
        <v>315</v>
      </c>
      <c r="BM208" s="56">
        <f>COUNTIF($B$2:B208,B208)</f>
        <v>1</v>
      </c>
      <c r="BN208" s="6" t="str">
        <f t="shared" si="3"/>
        <v>2566-1</v>
      </c>
    </row>
    <row r="209" spans="1:66" x14ac:dyDescent="0.25">
      <c r="A209">
        <v>1</v>
      </c>
      <c r="B209">
        <v>2566</v>
      </c>
      <c r="C209" s="6" t="s">
        <v>17342</v>
      </c>
      <c r="D209">
        <v>5</v>
      </c>
      <c r="E209">
        <v>3</v>
      </c>
      <c r="F209">
        <v>30</v>
      </c>
      <c r="G209">
        <v>304</v>
      </c>
      <c r="H209" s="6" t="s">
        <v>16963</v>
      </c>
      <c r="I209">
        <v>1</v>
      </c>
      <c r="J209">
        <v>904314</v>
      </c>
      <c r="K209">
        <v>5</v>
      </c>
      <c r="L209" s="55">
        <v>42203</v>
      </c>
      <c r="M209" s="6" t="s">
        <v>16765</v>
      </c>
      <c r="N209" s="55">
        <v>109574</v>
      </c>
      <c r="O209">
        <v>188006</v>
      </c>
      <c r="P209" s="6" t="s">
        <v>16776</v>
      </c>
      <c r="Q209" s="6" t="s">
        <v>16973</v>
      </c>
      <c r="R209">
        <v>60</v>
      </c>
      <c r="S209">
        <v>0</v>
      </c>
      <c r="T209">
        <v>-60</v>
      </c>
      <c r="U209">
        <v>120</v>
      </c>
      <c r="V209" s="6" t="s">
        <v>17004</v>
      </c>
      <c r="W209" s="6" t="s">
        <v>16946</v>
      </c>
      <c r="X209" s="55">
        <v>44657</v>
      </c>
      <c r="Y209">
        <v>0</v>
      </c>
      <c r="Z209">
        <v>0</v>
      </c>
      <c r="AA209" s="6" t="s">
        <v>16765</v>
      </c>
      <c r="AB209" s="6" t="s">
        <v>16947</v>
      </c>
      <c r="AD209" s="6" t="s">
        <v>16765</v>
      </c>
      <c r="AE209">
        <v>40579</v>
      </c>
      <c r="AF209">
        <v>37619</v>
      </c>
      <c r="AG209" s="6" t="s">
        <v>16973</v>
      </c>
      <c r="AH209" s="6" t="s">
        <v>16950</v>
      </c>
      <c r="AI209" s="6" t="s">
        <v>16951</v>
      </c>
      <c r="AJ209" s="6" t="s">
        <v>16765</v>
      </c>
      <c r="AK209" s="6" t="s">
        <v>16765</v>
      </c>
      <c r="AL209" s="6" t="s">
        <v>16765</v>
      </c>
      <c r="AM209" s="6" t="s">
        <v>16952</v>
      </c>
      <c r="AN209">
        <v>0</v>
      </c>
      <c r="AO209" s="55">
        <v>44657</v>
      </c>
      <c r="AP209" s="6" t="s">
        <v>17000</v>
      </c>
      <c r="AQ209">
        <v>0</v>
      </c>
      <c r="AR209" s="6" t="s">
        <v>17020</v>
      </c>
      <c r="AS209" s="6" t="s">
        <v>17002</v>
      </c>
      <c r="AT209" s="6" t="s">
        <v>16947</v>
      </c>
      <c r="AU209">
        <v>0</v>
      </c>
      <c r="AV209">
        <v>0</v>
      </c>
      <c r="AW209" s="6" t="s">
        <v>16956</v>
      </c>
      <c r="AX209" s="6" t="s">
        <v>17343</v>
      </c>
      <c r="AY209" s="6" t="s">
        <v>16765</v>
      </c>
      <c r="AZ209" s="6" t="s">
        <v>16958</v>
      </c>
      <c r="BA209" s="6" t="s">
        <v>16765</v>
      </c>
      <c r="BB209" s="6" t="s">
        <v>16959</v>
      </c>
      <c r="BC209" s="6" t="s">
        <v>16765</v>
      </c>
      <c r="BD209" s="6" t="s">
        <v>16960</v>
      </c>
      <c r="BE209" s="6" t="s">
        <v>16961</v>
      </c>
      <c r="BF209" s="6" t="s">
        <v>13575</v>
      </c>
      <c r="BG209" s="6" t="s">
        <v>13575</v>
      </c>
      <c r="BH209" s="6" t="s">
        <v>16959</v>
      </c>
      <c r="BI209">
        <v>0</v>
      </c>
      <c r="BJ209" s="6" t="s">
        <v>16958</v>
      </c>
      <c r="BK209">
        <v>0</v>
      </c>
      <c r="BL209" s="6" t="s">
        <v>315</v>
      </c>
      <c r="BM209" s="56">
        <f>COUNTIF($B$2:B209,B209)</f>
        <v>2</v>
      </c>
      <c r="BN209" s="6" t="str">
        <f t="shared" si="3"/>
        <v>2566-2</v>
      </c>
    </row>
    <row r="210" spans="1:66" x14ac:dyDescent="0.25">
      <c r="A210">
        <v>1</v>
      </c>
      <c r="B210">
        <v>2600</v>
      </c>
      <c r="C210" s="6" t="s">
        <v>17344</v>
      </c>
      <c r="D210">
        <v>5</v>
      </c>
      <c r="E210">
        <v>3</v>
      </c>
      <c r="F210">
        <v>30</v>
      </c>
      <c r="G210">
        <v>301</v>
      </c>
      <c r="H210" s="6" t="s">
        <v>16994</v>
      </c>
      <c r="I210">
        <v>1</v>
      </c>
      <c r="J210">
        <v>237616</v>
      </c>
      <c r="K210">
        <v>7</v>
      </c>
      <c r="L210" s="55">
        <v>44601</v>
      </c>
      <c r="M210" s="6" t="s">
        <v>16765</v>
      </c>
      <c r="N210" s="55">
        <v>44965</v>
      </c>
      <c r="O210">
        <v>118750</v>
      </c>
      <c r="P210" s="6" t="s">
        <v>16767</v>
      </c>
      <c r="Q210" s="6" t="s">
        <v>17345</v>
      </c>
      <c r="R210">
        <v>1</v>
      </c>
      <c r="S210">
        <v>0</v>
      </c>
      <c r="T210">
        <v>-1</v>
      </c>
      <c r="U210">
        <v>1803.8</v>
      </c>
      <c r="V210" s="6" t="s">
        <v>16945</v>
      </c>
      <c r="W210" s="6" t="s">
        <v>16946</v>
      </c>
      <c r="X210" s="55">
        <v>44665</v>
      </c>
      <c r="Y210">
        <v>80000</v>
      </c>
      <c r="Z210">
        <v>0</v>
      </c>
      <c r="AA210" s="6" t="s">
        <v>16765</v>
      </c>
      <c r="AB210" s="6" t="s">
        <v>16947</v>
      </c>
      <c r="AD210" s="6" t="s">
        <v>16948</v>
      </c>
      <c r="AE210">
        <v>54002</v>
      </c>
      <c r="AF210">
        <v>48774</v>
      </c>
      <c r="AG210" s="6" t="s">
        <v>16949</v>
      </c>
      <c r="AH210" s="6" t="s">
        <v>16950</v>
      </c>
      <c r="AI210" s="6" t="s">
        <v>16951</v>
      </c>
      <c r="AJ210" s="6" t="s">
        <v>16765</v>
      </c>
      <c r="AK210" s="6" t="s">
        <v>16765</v>
      </c>
      <c r="AL210" s="6" t="s">
        <v>16765</v>
      </c>
      <c r="AM210" s="6" t="s">
        <v>16952</v>
      </c>
      <c r="AN210">
        <v>0</v>
      </c>
      <c r="AO210" s="55">
        <v>44665</v>
      </c>
      <c r="AP210" s="6" t="s">
        <v>16953</v>
      </c>
      <c r="AQ210">
        <v>0</v>
      </c>
      <c r="AR210" s="6" t="s">
        <v>16954</v>
      </c>
      <c r="AS210" s="6" t="s">
        <v>16955</v>
      </c>
      <c r="AT210" s="6" t="s">
        <v>16947</v>
      </c>
      <c r="AU210">
        <v>0</v>
      </c>
      <c r="AV210">
        <v>0</v>
      </c>
      <c r="AW210" s="6" t="s">
        <v>16956</v>
      </c>
      <c r="AX210" s="6" t="s">
        <v>16765</v>
      </c>
      <c r="AY210" s="6" t="s">
        <v>16765</v>
      </c>
      <c r="AZ210" s="6" t="s">
        <v>16958</v>
      </c>
      <c r="BA210" s="6" t="s">
        <v>16765</v>
      </c>
      <c r="BB210" s="6" t="s">
        <v>16959</v>
      </c>
      <c r="BC210" s="6" t="s">
        <v>16765</v>
      </c>
      <c r="BD210" s="6" t="s">
        <v>16960</v>
      </c>
      <c r="BE210" s="6" t="s">
        <v>16961</v>
      </c>
      <c r="BF210" s="6" t="s">
        <v>13575</v>
      </c>
      <c r="BG210" s="6" t="s">
        <v>13575</v>
      </c>
      <c r="BH210" s="6" t="s">
        <v>16959</v>
      </c>
      <c r="BI210">
        <v>0</v>
      </c>
      <c r="BJ210" s="6" t="s">
        <v>16958</v>
      </c>
      <c r="BK210">
        <v>0</v>
      </c>
      <c r="BL210" s="6" t="s">
        <v>315</v>
      </c>
      <c r="BM210" s="56">
        <f>COUNTIF($B$2:B210,B210)</f>
        <v>1</v>
      </c>
      <c r="BN210" s="6" t="str">
        <f t="shared" si="3"/>
        <v>2600-1</v>
      </c>
    </row>
    <row r="211" spans="1:66" x14ac:dyDescent="0.25">
      <c r="A211">
        <v>1</v>
      </c>
      <c r="B211">
        <v>2608</v>
      </c>
      <c r="C211" s="6" t="s">
        <v>17346</v>
      </c>
      <c r="D211">
        <v>5</v>
      </c>
      <c r="E211">
        <v>2</v>
      </c>
      <c r="F211">
        <v>20</v>
      </c>
      <c r="G211">
        <v>204</v>
      </c>
      <c r="H211" s="6" t="s">
        <v>16943</v>
      </c>
      <c r="I211">
        <v>1</v>
      </c>
      <c r="J211">
        <v>251648</v>
      </c>
      <c r="K211">
        <v>6</v>
      </c>
      <c r="L211" s="55">
        <v>42788</v>
      </c>
      <c r="M211" s="6" t="s">
        <v>16765</v>
      </c>
      <c r="N211" s="55">
        <v>44601</v>
      </c>
      <c r="O211">
        <v>217289</v>
      </c>
      <c r="P211" s="6" t="s">
        <v>16771</v>
      </c>
      <c r="Q211" s="6" t="s">
        <v>17347</v>
      </c>
      <c r="R211">
        <v>1</v>
      </c>
      <c r="S211">
        <v>0</v>
      </c>
      <c r="T211">
        <v>-1</v>
      </c>
      <c r="U211">
        <v>1159.19</v>
      </c>
      <c r="V211" s="6" t="s">
        <v>16945</v>
      </c>
      <c r="W211" s="6" t="s">
        <v>16946</v>
      </c>
      <c r="X211" s="55">
        <v>44669</v>
      </c>
      <c r="Y211">
        <v>10000</v>
      </c>
      <c r="Z211">
        <v>591.46</v>
      </c>
      <c r="AA211" s="6" t="s">
        <v>16885</v>
      </c>
      <c r="AB211" s="6" t="s">
        <v>16947</v>
      </c>
      <c r="AD211" s="6" t="s">
        <v>17262</v>
      </c>
      <c r="AE211">
        <v>45676</v>
      </c>
      <c r="AF211">
        <v>41688</v>
      </c>
      <c r="AG211" s="6" t="s">
        <v>16949</v>
      </c>
      <c r="AH211" s="6" t="s">
        <v>16950</v>
      </c>
      <c r="AI211" s="6" t="s">
        <v>16951</v>
      </c>
      <c r="AJ211" s="6" t="s">
        <v>16765</v>
      </c>
      <c r="AK211" s="6" t="s">
        <v>16765</v>
      </c>
      <c r="AL211" s="6" t="s">
        <v>16765</v>
      </c>
      <c r="AM211" s="6" t="s">
        <v>16952</v>
      </c>
      <c r="AN211">
        <v>0</v>
      </c>
      <c r="AO211" s="55">
        <v>44669</v>
      </c>
      <c r="AP211" s="6" t="s">
        <v>16953</v>
      </c>
      <c r="AQ211">
        <v>0</v>
      </c>
      <c r="AR211" s="6" t="s">
        <v>16954</v>
      </c>
      <c r="AS211" s="6" t="s">
        <v>16955</v>
      </c>
      <c r="AT211" s="6" t="s">
        <v>16947</v>
      </c>
      <c r="AU211">
        <v>0</v>
      </c>
      <c r="AV211">
        <v>0</v>
      </c>
      <c r="AW211" s="6" t="s">
        <v>16956</v>
      </c>
      <c r="AX211" s="6" t="s">
        <v>17348</v>
      </c>
      <c r="AY211" s="6" t="s">
        <v>16765</v>
      </c>
      <c r="AZ211" s="6" t="s">
        <v>16958</v>
      </c>
      <c r="BA211" s="6" t="s">
        <v>16765</v>
      </c>
      <c r="BB211" s="6" t="s">
        <v>16959</v>
      </c>
      <c r="BC211" s="6" t="s">
        <v>16765</v>
      </c>
      <c r="BD211" s="6" t="s">
        <v>16960</v>
      </c>
      <c r="BE211" s="6" t="s">
        <v>16961</v>
      </c>
      <c r="BF211" s="6" t="s">
        <v>13575</v>
      </c>
      <c r="BG211" s="6" t="s">
        <v>13575</v>
      </c>
      <c r="BH211" s="6" t="s">
        <v>16959</v>
      </c>
      <c r="BI211">
        <v>0</v>
      </c>
      <c r="BJ211" s="6" t="s">
        <v>16958</v>
      </c>
      <c r="BK211">
        <v>0</v>
      </c>
      <c r="BL211" s="6" t="s">
        <v>315</v>
      </c>
      <c r="BM211" s="56">
        <f>COUNTIF($B$2:B211,B211)</f>
        <v>1</v>
      </c>
      <c r="BN211" s="6" t="str">
        <f t="shared" si="3"/>
        <v>2608-1</v>
      </c>
    </row>
    <row r="212" spans="1:66" x14ac:dyDescent="0.25">
      <c r="A212">
        <v>1</v>
      </c>
      <c r="B212">
        <v>2616</v>
      </c>
      <c r="C212" s="6" t="s">
        <v>17349</v>
      </c>
      <c r="D212">
        <v>5</v>
      </c>
      <c r="E212">
        <v>1</v>
      </c>
      <c r="F212">
        <v>10</v>
      </c>
      <c r="G212">
        <v>101</v>
      </c>
      <c r="H212" s="6" t="s">
        <v>16943</v>
      </c>
      <c r="I212">
        <v>1</v>
      </c>
      <c r="J212">
        <v>740034</v>
      </c>
      <c r="K212">
        <v>6</v>
      </c>
      <c r="L212" s="55">
        <v>43641</v>
      </c>
      <c r="M212" s="6" t="s">
        <v>16765</v>
      </c>
      <c r="N212" s="55">
        <v>44825</v>
      </c>
      <c r="O212">
        <v>118784</v>
      </c>
      <c r="P212" s="6" t="s">
        <v>16764</v>
      </c>
      <c r="Q212" s="6" t="s">
        <v>17350</v>
      </c>
      <c r="R212">
        <v>1</v>
      </c>
      <c r="S212">
        <v>0</v>
      </c>
      <c r="T212">
        <v>-1</v>
      </c>
      <c r="U212">
        <v>1651</v>
      </c>
      <c r="V212" s="6" t="s">
        <v>16945</v>
      </c>
      <c r="W212" s="6" t="s">
        <v>16946</v>
      </c>
      <c r="X212" s="55">
        <v>44662</v>
      </c>
      <c r="Y212">
        <v>60000</v>
      </c>
      <c r="Z212">
        <v>2228.66</v>
      </c>
      <c r="AA212" s="6" t="s">
        <v>16969</v>
      </c>
      <c r="AB212" s="6" t="s">
        <v>16947</v>
      </c>
      <c r="AD212" s="6" t="s">
        <v>16948</v>
      </c>
      <c r="AE212">
        <v>51141</v>
      </c>
      <c r="AF212">
        <v>46378</v>
      </c>
      <c r="AG212" s="6" t="s">
        <v>16949</v>
      </c>
      <c r="AH212" s="6" t="s">
        <v>16950</v>
      </c>
      <c r="AI212" s="6" t="s">
        <v>16951</v>
      </c>
      <c r="AJ212" s="6" t="s">
        <v>16765</v>
      </c>
      <c r="AK212" s="6" t="s">
        <v>16765</v>
      </c>
      <c r="AL212" s="6" t="s">
        <v>16765</v>
      </c>
      <c r="AM212" s="6" t="s">
        <v>16952</v>
      </c>
      <c r="AN212">
        <v>0</v>
      </c>
      <c r="AO212" s="55">
        <v>44662</v>
      </c>
      <c r="AP212" s="6" t="s">
        <v>16953</v>
      </c>
      <c r="AQ212">
        <v>0</v>
      </c>
      <c r="AR212" s="6" t="s">
        <v>16954</v>
      </c>
      <c r="AS212" s="6" t="s">
        <v>16955</v>
      </c>
      <c r="AT212" s="6" t="s">
        <v>16947</v>
      </c>
      <c r="AU212">
        <v>0</v>
      </c>
      <c r="AV212">
        <v>0</v>
      </c>
      <c r="AW212" s="6" t="s">
        <v>16956</v>
      </c>
      <c r="AX212" s="6" t="s">
        <v>17351</v>
      </c>
      <c r="AY212" s="6" t="s">
        <v>16765</v>
      </c>
      <c r="AZ212" s="6" t="s">
        <v>16958</v>
      </c>
      <c r="BA212" s="6" t="s">
        <v>16765</v>
      </c>
      <c r="BB212" s="6" t="s">
        <v>16959</v>
      </c>
      <c r="BC212" s="6" t="s">
        <v>16765</v>
      </c>
      <c r="BD212" s="6" t="s">
        <v>16960</v>
      </c>
      <c r="BE212" s="6" t="s">
        <v>16961</v>
      </c>
      <c r="BF212" s="6" t="s">
        <v>13575</v>
      </c>
      <c r="BG212" s="6" t="s">
        <v>13575</v>
      </c>
      <c r="BH212" s="6" t="s">
        <v>16959</v>
      </c>
      <c r="BI212">
        <v>0</v>
      </c>
      <c r="BJ212" s="6" t="s">
        <v>16958</v>
      </c>
      <c r="BK212">
        <v>0</v>
      </c>
      <c r="BL212" s="6" t="s">
        <v>315</v>
      </c>
      <c r="BM212" s="56">
        <f>COUNTIF($B$2:B212,B212)</f>
        <v>1</v>
      </c>
      <c r="BN212" s="6" t="str">
        <f t="shared" si="3"/>
        <v>2616-1</v>
      </c>
    </row>
    <row r="213" spans="1:66" x14ac:dyDescent="0.25">
      <c r="A213">
        <v>1</v>
      </c>
      <c r="B213">
        <v>2637</v>
      </c>
      <c r="C213" s="6" t="s">
        <v>17352</v>
      </c>
      <c r="D213">
        <v>5</v>
      </c>
      <c r="E213">
        <v>1</v>
      </c>
      <c r="F213">
        <v>10</v>
      </c>
      <c r="G213">
        <v>108</v>
      </c>
      <c r="H213" s="6" t="s">
        <v>16963</v>
      </c>
      <c r="I213">
        <v>1</v>
      </c>
      <c r="J213">
        <v>820702</v>
      </c>
      <c r="K213">
        <v>5</v>
      </c>
      <c r="L213" s="55">
        <v>42067</v>
      </c>
      <c r="M213" s="6" t="s">
        <v>16765</v>
      </c>
      <c r="N213" s="55">
        <v>109574</v>
      </c>
      <c r="O213">
        <v>188005</v>
      </c>
      <c r="P213" s="6" t="s">
        <v>16774</v>
      </c>
      <c r="Q213" s="6" t="s">
        <v>16973</v>
      </c>
      <c r="R213">
        <v>50</v>
      </c>
      <c r="S213">
        <v>0</v>
      </c>
      <c r="T213">
        <v>-50</v>
      </c>
      <c r="U213">
        <v>2120</v>
      </c>
      <c r="V213" s="6" t="s">
        <v>16999</v>
      </c>
      <c r="W213" s="6" t="s">
        <v>16946</v>
      </c>
      <c r="X213" s="55">
        <v>44669</v>
      </c>
      <c r="Y213">
        <v>0</v>
      </c>
      <c r="Z213">
        <v>16604.560000000001</v>
      </c>
      <c r="AA213" s="6" t="s">
        <v>16885</v>
      </c>
      <c r="AB213" s="6" t="s">
        <v>16947</v>
      </c>
      <c r="AD213" s="6" t="s">
        <v>16765</v>
      </c>
      <c r="AE213">
        <v>37234</v>
      </c>
      <c r="AF213">
        <v>32913</v>
      </c>
      <c r="AG213" s="6" t="s">
        <v>16973</v>
      </c>
      <c r="AH213" s="6" t="s">
        <v>16950</v>
      </c>
      <c r="AI213" s="6" t="s">
        <v>16951</v>
      </c>
      <c r="AJ213" s="6" t="s">
        <v>16765</v>
      </c>
      <c r="AK213" s="6" t="s">
        <v>16765</v>
      </c>
      <c r="AL213" s="6" t="s">
        <v>16765</v>
      </c>
      <c r="AM213" s="6" t="s">
        <v>16952</v>
      </c>
      <c r="AN213">
        <v>0</v>
      </c>
      <c r="AO213" s="55">
        <v>44669</v>
      </c>
      <c r="AP213" s="6" t="s">
        <v>17000</v>
      </c>
      <c r="AQ213">
        <v>0</v>
      </c>
      <c r="AR213" s="6" t="s">
        <v>17018</v>
      </c>
      <c r="AS213" s="6" t="s">
        <v>17002</v>
      </c>
      <c r="AT213" s="6" t="s">
        <v>16947</v>
      </c>
      <c r="AU213">
        <v>0</v>
      </c>
      <c r="AV213">
        <v>0</v>
      </c>
      <c r="AW213" s="6" t="s">
        <v>16956</v>
      </c>
      <c r="AX213" s="6" t="s">
        <v>17353</v>
      </c>
      <c r="AY213" s="6" t="s">
        <v>16765</v>
      </c>
      <c r="AZ213" s="6" t="s">
        <v>16958</v>
      </c>
      <c r="BA213" s="6" t="s">
        <v>16765</v>
      </c>
      <c r="BB213" s="6" t="s">
        <v>16959</v>
      </c>
      <c r="BC213" s="6" t="s">
        <v>16765</v>
      </c>
      <c r="BD213" s="6" t="s">
        <v>16960</v>
      </c>
      <c r="BE213" s="6" t="s">
        <v>16961</v>
      </c>
      <c r="BF213" s="6" t="s">
        <v>13575</v>
      </c>
      <c r="BG213" s="6" t="s">
        <v>13575</v>
      </c>
      <c r="BH213" s="6" t="s">
        <v>16959</v>
      </c>
      <c r="BI213">
        <v>0</v>
      </c>
      <c r="BJ213" s="6" t="s">
        <v>16958</v>
      </c>
      <c r="BK213">
        <v>0</v>
      </c>
      <c r="BL213" s="6" t="s">
        <v>315</v>
      </c>
      <c r="BM213" s="56">
        <f>COUNTIF($B$2:B213,B213)</f>
        <v>1</v>
      </c>
      <c r="BN213" s="6" t="str">
        <f t="shared" si="3"/>
        <v>2637-1</v>
      </c>
    </row>
    <row r="214" spans="1:66" x14ac:dyDescent="0.25">
      <c r="A214">
        <v>1</v>
      </c>
      <c r="B214">
        <v>2637</v>
      </c>
      <c r="C214" s="6" t="s">
        <v>17352</v>
      </c>
      <c r="D214">
        <v>5</v>
      </c>
      <c r="E214">
        <v>1</v>
      </c>
      <c r="F214">
        <v>10</v>
      </c>
      <c r="G214">
        <v>108</v>
      </c>
      <c r="H214" s="6" t="s">
        <v>16963</v>
      </c>
      <c r="I214">
        <v>1</v>
      </c>
      <c r="J214">
        <v>859452</v>
      </c>
      <c r="K214">
        <v>5</v>
      </c>
      <c r="L214" s="55">
        <v>42132</v>
      </c>
      <c r="M214" s="6" t="s">
        <v>16765</v>
      </c>
      <c r="N214" s="55">
        <v>109574</v>
      </c>
      <c r="O214">
        <v>188005</v>
      </c>
      <c r="P214" s="6" t="s">
        <v>16774</v>
      </c>
      <c r="Q214" s="6" t="s">
        <v>16973</v>
      </c>
      <c r="R214">
        <v>70</v>
      </c>
      <c r="S214">
        <v>0</v>
      </c>
      <c r="T214">
        <v>-70</v>
      </c>
      <c r="U214">
        <v>2968</v>
      </c>
      <c r="V214" s="6" t="s">
        <v>16999</v>
      </c>
      <c r="W214" s="6" t="s">
        <v>16946</v>
      </c>
      <c r="X214" s="55">
        <v>44669</v>
      </c>
      <c r="Y214">
        <v>0</v>
      </c>
      <c r="Z214">
        <v>16604.560000000001</v>
      </c>
      <c r="AA214" s="6" t="s">
        <v>16885</v>
      </c>
      <c r="AB214" s="6" t="s">
        <v>16947</v>
      </c>
      <c r="AD214" s="6" t="s">
        <v>16765</v>
      </c>
      <c r="AE214">
        <v>37952</v>
      </c>
      <c r="AF214">
        <v>33983</v>
      </c>
      <c r="AG214" s="6" t="s">
        <v>16973</v>
      </c>
      <c r="AH214" s="6" t="s">
        <v>16950</v>
      </c>
      <c r="AI214" s="6" t="s">
        <v>16951</v>
      </c>
      <c r="AJ214" s="6" t="s">
        <v>16765</v>
      </c>
      <c r="AK214" s="6" t="s">
        <v>16765</v>
      </c>
      <c r="AL214" s="6" t="s">
        <v>16765</v>
      </c>
      <c r="AM214" s="6" t="s">
        <v>16952</v>
      </c>
      <c r="AN214">
        <v>0</v>
      </c>
      <c r="AO214" s="55">
        <v>44669</v>
      </c>
      <c r="AP214" s="6" t="s">
        <v>17000</v>
      </c>
      <c r="AQ214">
        <v>0</v>
      </c>
      <c r="AR214" s="6" t="s">
        <v>17018</v>
      </c>
      <c r="AS214" s="6" t="s">
        <v>17002</v>
      </c>
      <c r="AT214" s="6" t="s">
        <v>16947</v>
      </c>
      <c r="AU214">
        <v>0</v>
      </c>
      <c r="AV214">
        <v>0</v>
      </c>
      <c r="AW214" s="6" t="s">
        <v>16956</v>
      </c>
      <c r="AX214" s="6" t="s">
        <v>17354</v>
      </c>
      <c r="AY214" s="6" t="s">
        <v>16765</v>
      </c>
      <c r="AZ214" s="6" t="s">
        <v>16958</v>
      </c>
      <c r="BA214" s="6" t="s">
        <v>16765</v>
      </c>
      <c r="BB214" s="6" t="s">
        <v>16959</v>
      </c>
      <c r="BC214" s="6" t="s">
        <v>16765</v>
      </c>
      <c r="BD214" s="6" t="s">
        <v>16960</v>
      </c>
      <c r="BE214" s="6" t="s">
        <v>16961</v>
      </c>
      <c r="BF214" s="6" t="s">
        <v>13575</v>
      </c>
      <c r="BG214" s="6" t="s">
        <v>13575</v>
      </c>
      <c r="BH214" s="6" t="s">
        <v>16959</v>
      </c>
      <c r="BI214">
        <v>0</v>
      </c>
      <c r="BJ214" s="6" t="s">
        <v>16958</v>
      </c>
      <c r="BK214">
        <v>0</v>
      </c>
      <c r="BL214" s="6" t="s">
        <v>315</v>
      </c>
      <c r="BM214" s="56">
        <f>COUNTIF($B$2:B214,B214)</f>
        <v>2</v>
      </c>
      <c r="BN214" s="6" t="str">
        <f t="shared" si="3"/>
        <v>2637-2</v>
      </c>
    </row>
    <row r="215" spans="1:66" x14ac:dyDescent="0.25">
      <c r="A215">
        <v>1</v>
      </c>
      <c r="B215">
        <v>2637</v>
      </c>
      <c r="C215" s="6" t="s">
        <v>17352</v>
      </c>
      <c r="D215">
        <v>5</v>
      </c>
      <c r="E215">
        <v>1</v>
      </c>
      <c r="F215">
        <v>10</v>
      </c>
      <c r="G215">
        <v>108</v>
      </c>
      <c r="H215" s="6" t="s">
        <v>16963</v>
      </c>
      <c r="I215">
        <v>1</v>
      </c>
      <c r="J215">
        <v>876551</v>
      </c>
      <c r="K215">
        <v>5</v>
      </c>
      <c r="L215" s="55">
        <v>42160</v>
      </c>
      <c r="M215" s="6" t="s">
        <v>16765</v>
      </c>
      <c r="N215" s="55">
        <v>109574</v>
      </c>
      <c r="O215">
        <v>188005</v>
      </c>
      <c r="P215" s="6" t="s">
        <v>16774</v>
      </c>
      <c r="Q215" s="6" t="s">
        <v>16973</v>
      </c>
      <c r="R215">
        <v>30</v>
      </c>
      <c r="S215">
        <v>0</v>
      </c>
      <c r="T215">
        <v>-30</v>
      </c>
      <c r="U215">
        <v>1272</v>
      </c>
      <c r="V215" s="6" t="s">
        <v>16999</v>
      </c>
      <c r="W215" s="6" t="s">
        <v>16946</v>
      </c>
      <c r="X215" s="55">
        <v>44669</v>
      </c>
      <c r="Y215">
        <v>0</v>
      </c>
      <c r="Z215">
        <v>16604.560000000001</v>
      </c>
      <c r="AA215" s="6" t="s">
        <v>16885</v>
      </c>
      <c r="AB215" s="6" t="s">
        <v>16947</v>
      </c>
      <c r="AD215" s="6" t="s">
        <v>16765</v>
      </c>
      <c r="AE215">
        <v>38818</v>
      </c>
      <c r="AF215">
        <v>35185</v>
      </c>
      <c r="AG215" s="6" t="s">
        <v>16973</v>
      </c>
      <c r="AH215" s="6" t="s">
        <v>16950</v>
      </c>
      <c r="AI215" s="6" t="s">
        <v>16951</v>
      </c>
      <c r="AJ215" s="6" t="s">
        <v>16765</v>
      </c>
      <c r="AK215" s="6" t="s">
        <v>16765</v>
      </c>
      <c r="AL215" s="6" t="s">
        <v>16765</v>
      </c>
      <c r="AM215" s="6" t="s">
        <v>16952</v>
      </c>
      <c r="AN215">
        <v>0</v>
      </c>
      <c r="AO215" s="55">
        <v>44669</v>
      </c>
      <c r="AP215" s="6" t="s">
        <v>17000</v>
      </c>
      <c r="AQ215">
        <v>0</v>
      </c>
      <c r="AR215" s="6" t="s">
        <v>17018</v>
      </c>
      <c r="AS215" s="6" t="s">
        <v>17002</v>
      </c>
      <c r="AT215" s="6" t="s">
        <v>16947</v>
      </c>
      <c r="AU215">
        <v>0</v>
      </c>
      <c r="AV215">
        <v>0</v>
      </c>
      <c r="AW215" s="6" t="s">
        <v>16956</v>
      </c>
      <c r="AX215" s="6" t="s">
        <v>17355</v>
      </c>
      <c r="AY215" s="6" t="s">
        <v>16765</v>
      </c>
      <c r="AZ215" s="6" t="s">
        <v>16958</v>
      </c>
      <c r="BA215" s="6" t="s">
        <v>16765</v>
      </c>
      <c r="BB215" s="6" t="s">
        <v>16959</v>
      </c>
      <c r="BC215" s="6" t="s">
        <v>16765</v>
      </c>
      <c r="BD215" s="6" t="s">
        <v>16960</v>
      </c>
      <c r="BE215" s="6" t="s">
        <v>16961</v>
      </c>
      <c r="BF215" s="6" t="s">
        <v>13575</v>
      </c>
      <c r="BG215" s="6" t="s">
        <v>13575</v>
      </c>
      <c r="BH215" s="6" t="s">
        <v>16959</v>
      </c>
      <c r="BI215">
        <v>0</v>
      </c>
      <c r="BJ215" s="6" t="s">
        <v>16958</v>
      </c>
      <c r="BK215">
        <v>0</v>
      </c>
      <c r="BL215" s="6" t="s">
        <v>315</v>
      </c>
      <c r="BM215" s="56">
        <f>COUNTIF($B$2:B215,B215)</f>
        <v>3</v>
      </c>
      <c r="BN215" s="6" t="str">
        <f t="shared" si="3"/>
        <v>2637-3</v>
      </c>
    </row>
    <row r="216" spans="1:66" x14ac:dyDescent="0.25">
      <c r="A216">
        <v>1</v>
      </c>
      <c r="B216">
        <v>2637</v>
      </c>
      <c r="C216" s="6" t="s">
        <v>17352</v>
      </c>
      <c r="D216">
        <v>5</v>
      </c>
      <c r="E216">
        <v>1</v>
      </c>
      <c r="F216">
        <v>10</v>
      </c>
      <c r="G216">
        <v>108</v>
      </c>
      <c r="H216" s="6" t="s">
        <v>16963</v>
      </c>
      <c r="I216">
        <v>1</v>
      </c>
      <c r="J216">
        <v>889542</v>
      </c>
      <c r="K216">
        <v>5</v>
      </c>
      <c r="L216" s="55">
        <v>42181</v>
      </c>
      <c r="M216" s="6" t="s">
        <v>16765</v>
      </c>
      <c r="N216" s="55">
        <v>109574</v>
      </c>
      <c r="O216">
        <v>188005</v>
      </c>
      <c r="P216" s="6" t="s">
        <v>16774</v>
      </c>
      <c r="Q216" s="6" t="s">
        <v>16973</v>
      </c>
      <c r="R216">
        <v>90</v>
      </c>
      <c r="S216">
        <v>0</v>
      </c>
      <c r="T216">
        <v>-90</v>
      </c>
      <c r="U216">
        <v>3816</v>
      </c>
      <c r="V216" s="6" t="s">
        <v>16999</v>
      </c>
      <c r="W216" s="6" t="s">
        <v>16946</v>
      </c>
      <c r="X216" s="55">
        <v>44669</v>
      </c>
      <c r="Y216">
        <v>0</v>
      </c>
      <c r="Z216">
        <v>16604.560000000001</v>
      </c>
      <c r="AA216" s="6" t="s">
        <v>16885</v>
      </c>
      <c r="AB216" s="6" t="s">
        <v>16947</v>
      </c>
      <c r="AD216" s="6" t="s">
        <v>16765</v>
      </c>
      <c r="AE216">
        <v>39366</v>
      </c>
      <c r="AF216">
        <v>35872</v>
      </c>
      <c r="AG216" s="6" t="s">
        <v>16973</v>
      </c>
      <c r="AH216" s="6" t="s">
        <v>16950</v>
      </c>
      <c r="AI216" s="6" t="s">
        <v>16951</v>
      </c>
      <c r="AJ216" s="6" t="s">
        <v>16765</v>
      </c>
      <c r="AK216" s="6" t="s">
        <v>16765</v>
      </c>
      <c r="AL216" s="6" t="s">
        <v>16765</v>
      </c>
      <c r="AM216" s="6" t="s">
        <v>16952</v>
      </c>
      <c r="AN216">
        <v>0</v>
      </c>
      <c r="AO216" s="55">
        <v>44669</v>
      </c>
      <c r="AP216" s="6" t="s">
        <v>17000</v>
      </c>
      <c r="AQ216">
        <v>0</v>
      </c>
      <c r="AR216" s="6" t="s">
        <v>17018</v>
      </c>
      <c r="AS216" s="6" t="s">
        <v>17002</v>
      </c>
      <c r="AT216" s="6" t="s">
        <v>16947</v>
      </c>
      <c r="AU216">
        <v>0</v>
      </c>
      <c r="AV216">
        <v>0</v>
      </c>
      <c r="AW216" s="6" t="s">
        <v>16956</v>
      </c>
      <c r="AX216" s="6" t="s">
        <v>17356</v>
      </c>
      <c r="AY216" s="6" t="s">
        <v>16765</v>
      </c>
      <c r="AZ216" s="6" t="s">
        <v>16958</v>
      </c>
      <c r="BA216" s="6" t="s">
        <v>16765</v>
      </c>
      <c r="BB216" s="6" t="s">
        <v>16959</v>
      </c>
      <c r="BC216" s="6" t="s">
        <v>16765</v>
      </c>
      <c r="BD216" s="6" t="s">
        <v>16960</v>
      </c>
      <c r="BE216" s="6" t="s">
        <v>16961</v>
      </c>
      <c r="BF216" s="6" t="s">
        <v>13575</v>
      </c>
      <c r="BG216" s="6" t="s">
        <v>13575</v>
      </c>
      <c r="BH216" s="6" t="s">
        <v>16959</v>
      </c>
      <c r="BI216">
        <v>0</v>
      </c>
      <c r="BJ216" s="6" t="s">
        <v>16958</v>
      </c>
      <c r="BK216">
        <v>0</v>
      </c>
      <c r="BL216" s="6" t="s">
        <v>315</v>
      </c>
      <c r="BM216" s="56">
        <f>COUNTIF($B$2:B216,B216)</f>
        <v>4</v>
      </c>
      <c r="BN216" s="6" t="str">
        <f t="shared" si="3"/>
        <v>2637-4</v>
      </c>
    </row>
    <row r="217" spans="1:66" x14ac:dyDescent="0.25">
      <c r="A217">
        <v>1</v>
      </c>
      <c r="B217">
        <v>2637</v>
      </c>
      <c r="C217" s="6" t="s">
        <v>17352</v>
      </c>
      <c r="D217">
        <v>5</v>
      </c>
      <c r="E217">
        <v>1</v>
      </c>
      <c r="F217">
        <v>10</v>
      </c>
      <c r="G217">
        <v>108</v>
      </c>
      <c r="H217" s="6" t="s">
        <v>16963</v>
      </c>
      <c r="I217">
        <v>1</v>
      </c>
      <c r="J217">
        <v>820702</v>
      </c>
      <c r="K217">
        <v>5</v>
      </c>
      <c r="L217" s="55">
        <v>42067</v>
      </c>
      <c r="M217" s="6" t="s">
        <v>16765</v>
      </c>
      <c r="N217" s="55">
        <v>109574</v>
      </c>
      <c r="O217">
        <v>188006</v>
      </c>
      <c r="P217" s="6" t="s">
        <v>16776</v>
      </c>
      <c r="Q217" s="6" t="s">
        <v>16973</v>
      </c>
      <c r="R217">
        <v>600</v>
      </c>
      <c r="S217">
        <v>0</v>
      </c>
      <c r="T217">
        <v>-600</v>
      </c>
      <c r="U217">
        <v>1200</v>
      </c>
      <c r="V217" s="6" t="s">
        <v>17004</v>
      </c>
      <c r="W217" s="6" t="s">
        <v>16946</v>
      </c>
      <c r="X217" s="55">
        <v>44669</v>
      </c>
      <c r="Y217">
        <v>0</v>
      </c>
      <c r="Z217">
        <v>16604.560000000001</v>
      </c>
      <c r="AA217" s="6" t="s">
        <v>16885</v>
      </c>
      <c r="AB217" s="6" t="s">
        <v>16947</v>
      </c>
      <c r="AD217" s="6" t="s">
        <v>16765</v>
      </c>
      <c r="AE217">
        <v>37235</v>
      </c>
      <c r="AF217">
        <v>32913</v>
      </c>
      <c r="AG217" s="6" t="s">
        <v>16973</v>
      </c>
      <c r="AH217" s="6" t="s">
        <v>16950</v>
      </c>
      <c r="AI217" s="6" t="s">
        <v>16951</v>
      </c>
      <c r="AJ217" s="6" t="s">
        <v>16765</v>
      </c>
      <c r="AK217" s="6" t="s">
        <v>16765</v>
      </c>
      <c r="AL217" s="6" t="s">
        <v>16765</v>
      </c>
      <c r="AM217" s="6" t="s">
        <v>16952</v>
      </c>
      <c r="AN217">
        <v>0</v>
      </c>
      <c r="AO217" s="55">
        <v>44669</v>
      </c>
      <c r="AP217" s="6" t="s">
        <v>17000</v>
      </c>
      <c r="AQ217">
        <v>0</v>
      </c>
      <c r="AR217" s="6" t="s">
        <v>17020</v>
      </c>
      <c r="AS217" s="6" t="s">
        <v>17002</v>
      </c>
      <c r="AT217" s="6" t="s">
        <v>16947</v>
      </c>
      <c r="AU217">
        <v>0</v>
      </c>
      <c r="AV217">
        <v>0</v>
      </c>
      <c r="AW217" s="6" t="s">
        <v>16956</v>
      </c>
      <c r="AX217" s="6" t="s">
        <v>17353</v>
      </c>
      <c r="AY217" s="6" t="s">
        <v>16765</v>
      </c>
      <c r="AZ217" s="6" t="s">
        <v>16958</v>
      </c>
      <c r="BA217" s="6" t="s">
        <v>16765</v>
      </c>
      <c r="BB217" s="6" t="s">
        <v>16959</v>
      </c>
      <c r="BC217" s="6" t="s">
        <v>16765</v>
      </c>
      <c r="BD217" s="6" t="s">
        <v>16960</v>
      </c>
      <c r="BE217" s="6" t="s">
        <v>16961</v>
      </c>
      <c r="BF217" s="6" t="s">
        <v>13575</v>
      </c>
      <c r="BG217" s="6" t="s">
        <v>13575</v>
      </c>
      <c r="BH217" s="6" t="s">
        <v>16959</v>
      </c>
      <c r="BI217">
        <v>0</v>
      </c>
      <c r="BJ217" s="6" t="s">
        <v>16958</v>
      </c>
      <c r="BK217">
        <v>0</v>
      </c>
      <c r="BL217" s="6" t="s">
        <v>315</v>
      </c>
      <c r="BM217" s="56">
        <f>COUNTIF($B$2:B217,B217)</f>
        <v>5</v>
      </c>
      <c r="BN217" s="6" t="str">
        <f t="shared" si="3"/>
        <v>2637-5</v>
      </c>
    </row>
    <row r="218" spans="1:66" x14ac:dyDescent="0.25">
      <c r="A218">
        <v>1</v>
      </c>
      <c r="B218">
        <v>2637</v>
      </c>
      <c r="C218" s="6" t="s">
        <v>17352</v>
      </c>
      <c r="D218">
        <v>5</v>
      </c>
      <c r="E218">
        <v>1</v>
      </c>
      <c r="F218">
        <v>10</v>
      </c>
      <c r="G218">
        <v>108</v>
      </c>
      <c r="H218" s="6" t="s">
        <v>16963</v>
      </c>
      <c r="I218">
        <v>1</v>
      </c>
      <c r="J218">
        <v>859452</v>
      </c>
      <c r="K218">
        <v>5</v>
      </c>
      <c r="L218" s="55">
        <v>42132</v>
      </c>
      <c r="M218" s="6" t="s">
        <v>16765</v>
      </c>
      <c r="N218" s="55">
        <v>109574</v>
      </c>
      <c r="O218">
        <v>188006</v>
      </c>
      <c r="P218" s="6" t="s">
        <v>16776</v>
      </c>
      <c r="Q218" s="6" t="s">
        <v>16973</v>
      </c>
      <c r="R218">
        <v>840</v>
      </c>
      <c r="S218">
        <v>0</v>
      </c>
      <c r="T218">
        <v>-840</v>
      </c>
      <c r="U218">
        <v>1680</v>
      </c>
      <c r="V218" s="6" t="s">
        <v>17004</v>
      </c>
      <c r="W218" s="6" t="s">
        <v>16946</v>
      </c>
      <c r="X218" s="55">
        <v>44669</v>
      </c>
      <c r="Y218">
        <v>0</v>
      </c>
      <c r="Z218">
        <v>16604.560000000001</v>
      </c>
      <c r="AA218" s="6" t="s">
        <v>16885</v>
      </c>
      <c r="AB218" s="6" t="s">
        <v>16947</v>
      </c>
      <c r="AD218" s="6" t="s">
        <v>16765</v>
      </c>
      <c r="AE218">
        <v>37953</v>
      </c>
      <c r="AF218">
        <v>33983</v>
      </c>
      <c r="AG218" s="6" t="s">
        <v>16973</v>
      </c>
      <c r="AH218" s="6" t="s">
        <v>16950</v>
      </c>
      <c r="AI218" s="6" t="s">
        <v>16951</v>
      </c>
      <c r="AJ218" s="6" t="s">
        <v>16765</v>
      </c>
      <c r="AK218" s="6" t="s">
        <v>16765</v>
      </c>
      <c r="AL218" s="6" t="s">
        <v>16765</v>
      </c>
      <c r="AM218" s="6" t="s">
        <v>16952</v>
      </c>
      <c r="AN218">
        <v>0</v>
      </c>
      <c r="AO218" s="55">
        <v>44669</v>
      </c>
      <c r="AP218" s="6" t="s">
        <v>17000</v>
      </c>
      <c r="AQ218">
        <v>0</v>
      </c>
      <c r="AR218" s="6" t="s">
        <v>17020</v>
      </c>
      <c r="AS218" s="6" t="s">
        <v>17002</v>
      </c>
      <c r="AT218" s="6" t="s">
        <v>16947</v>
      </c>
      <c r="AU218">
        <v>0</v>
      </c>
      <c r="AV218">
        <v>0</v>
      </c>
      <c r="AW218" s="6" t="s">
        <v>16956</v>
      </c>
      <c r="AX218" s="6" t="s">
        <v>17354</v>
      </c>
      <c r="AY218" s="6" t="s">
        <v>16765</v>
      </c>
      <c r="AZ218" s="6" t="s">
        <v>16958</v>
      </c>
      <c r="BA218" s="6" t="s">
        <v>16765</v>
      </c>
      <c r="BB218" s="6" t="s">
        <v>16959</v>
      </c>
      <c r="BC218" s="6" t="s">
        <v>16765</v>
      </c>
      <c r="BD218" s="6" t="s">
        <v>16960</v>
      </c>
      <c r="BE218" s="6" t="s">
        <v>16961</v>
      </c>
      <c r="BF218" s="6" t="s">
        <v>13575</v>
      </c>
      <c r="BG218" s="6" t="s">
        <v>13575</v>
      </c>
      <c r="BH218" s="6" t="s">
        <v>16959</v>
      </c>
      <c r="BI218">
        <v>0</v>
      </c>
      <c r="BJ218" s="6" t="s">
        <v>16958</v>
      </c>
      <c r="BK218">
        <v>0</v>
      </c>
      <c r="BL218" s="6" t="s">
        <v>315</v>
      </c>
      <c r="BM218" s="56">
        <f>COUNTIF($B$2:B218,B218)</f>
        <v>6</v>
      </c>
      <c r="BN218" s="6" t="str">
        <f t="shared" si="3"/>
        <v>2637-6</v>
      </c>
    </row>
    <row r="219" spans="1:66" x14ac:dyDescent="0.25">
      <c r="A219">
        <v>1</v>
      </c>
      <c r="B219">
        <v>2637</v>
      </c>
      <c r="C219" s="6" t="s">
        <v>17352</v>
      </c>
      <c r="D219">
        <v>5</v>
      </c>
      <c r="E219">
        <v>1</v>
      </c>
      <c r="F219">
        <v>10</v>
      </c>
      <c r="G219">
        <v>108</v>
      </c>
      <c r="H219" s="6" t="s">
        <v>16963</v>
      </c>
      <c r="I219">
        <v>1</v>
      </c>
      <c r="J219">
        <v>876551</v>
      </c>
      <c r="K219">
        <v>5</v>
      </c>
      <c r="L219" s="55">
        <v>42160</v>
      </c>
      <c r="M219" s="6" t="s">
        <v>16765</v>
      </c>
      <c r="N219" s="55">
        <v>109574</v>
      </c>
      <c r="O219">
        <v>188006</v>
      </c>
      <c r="P219" s="6" t="s">
        <v>16776</v>
      </c>
      <c r="Q219" s="6" t="s">
        <v>16973</v>
      </c>
      <c r="R219">
        <v>360</v>
      </c>
      <c r="S219">
        <v>0</v>
      </c>
      <c r="T219">
        <v>-360</v>
      </c>
      <c r="U219">
        <v>720</v>
      </c>
      <c r="V219" s="6" t="s">
        <v>17004</v>
      </c>
      <c r="W219" s="6" t="s">
        <v>16946</v>
      </c>
      <c r="X219" s="55">
        <v>44669</v>
      </c>
      <c r="Y219">
        <v>0</v>
      </c>
      <c r="Z219">
        <v>16604.560000000001</v>
      </c>
      <c r="AA219" s="6" t="s">
        <v>16885</v>
      </c>
      <c r="AB219" s="6" t="s">
        <v>16947</v>
      </c>
      <c r="AD219" s="6" t="s">
        <v>16765</v>
      </c>
      <c r="AE219">
        <v>38819</v>
      </c>
      <c r="AF219">
        <v>35185</v>
      </c>
      <c r="AG219" s="6" t="s">
        <v>16973</v>
      </c>
      <c r="AH219" s="6" t="s">
        <v>16950</v>
      </c>
      <c r="AI219" s="6" t="s">
        <v>16951</v>
      </c>
      <c r="AJ219" s="6" t="s">
        <v>16765</v>
      </c>
      <c r="AK219" s="6" t="s">
        <v>16765</v>
      </c>
      <c r="AL219" s="6" t="s">
        <v>16765</v>
      </c>
      <c r="AM219" s="6" t="s">
        <v>16952</v>
      </c>
      <c r="AN219">
        <v>0</v>
      </c>
      <c r="AO219" s="55">
        <v>44669</v>
      </c>
      <c r="AP219" s="6" t="s">
        <v>17000</v>
      </c>
      <c r="AQ219">
        <v>0</v>
      </c>
      <c r="AR219" s="6" t="s">
        <v>17020</v>
      </c>
      <c r="AS219" s="6" t="s">
        <v>17002</v>
      </c>
      <c r="AT219" s="6" t="s">
        <v>16947</v>
      </c>
      <c r="AU219">
        <v>0</v>
      </c>
      <c r="AV219">
        <v>0</v>
      </c>
      <c r="AW219" s="6" t="s">
        <v>16956</v>
      </c>
      <c r="AX219" s="6" t="s">
        <v>17355</v>
      </c>
      <c r="AY219" s="6" t="s">
        <v>16765</v>
      </c>
      <c r="AZ219" s="6" t="s">
        <v>16958</v>
      </c>
      <c r="BA219" s="6" t="s">
        <v>16765</v>
      </c>
      <c r="BB219" s="6" t="s">
        <v>16959</v>
      </c>
      <c r="BC219" s="6" t="s">
        <v>16765</v>
      </c>
      <c r="BD219" s="6" t="s">
        <v>16960</v>
      </c>
      <c r="BE219" s="6" t="s">
        <v>16961</v>
      </c>
      <c r="BF219" s="6" t="s">
        <v>13575</v>
      </c>
      <c r="BG219" s="6" t="s">
        <v>13575</v>
      </c>
      <c r="BH219" s="6" t="s">
        <v>16959</v>
      </c>
      <c r="BI219">
        <v>0</v>
      </c>
      <c r="BJ219" s="6" t="s">
        <v>16958</v>
      </c>
      <c r="BK219">
        <v>0</v>
      </c>
      <c r="BL219" s="6" t="s">
        <v>315</v>
      </c>
      <c r="BM219" s="56">
        <f>COUNTIF($B$2:B219,B219)</f>
        <v>7</v>
      </c>
      <c r="BN219" s="6" t="str">
        <f t="shared" si="3"/>
        <v>2637-7</v>
      </c>
    </row>
    <row r="220" spans="1:66" x14ac:dyDescent="0.25">
      <c r="A220">
        <v>1</v>
      </c>
      <c r="B220">
        <v>2637</v>
      </c>
      <c r="C220" s="6" t="s">
        <v>17352</v>
      </c>
      <c r="D220">
        <v>5</v>
      </c>
      <c r="E220">
        <v>1</v>
      </c>
      <c r="F220">
        <v>10</v>
      </c>
      <c r="G220">
        <v>108</v>
      </c>
      <c r="H220" s="6" t="s">
        <v>16963</v>
      </c>
      <c r="I220">
        <v>1</v>
      </c>
      <c r="J220">
        <v>889542</v>
      </c>
      <c r="K220">
        <v>5</v>
      </c>
      <c r="L220" s="55">
        <v>42181</v>
      </c>
      <c r="M220" s="6" t="s">
        <v>16765</v>
      </c>
      <c r="N220" s="55">
        <v>109574</v>
      </c>
      <c r="O220">
        <v>188006</v>
      </c>
      <c r="P220" s="6" t="s">
        <v>16776</v>
      </c>
      <c r="Q220" s="6" t="s">
        <v>16973</v>
      </c>
      <c r="R220">
        <v>1080</v>
      </c>
      <c r="S220">
        <v>0</v>
      </c>
      <c r="T220">
        <v>-1080</v>
      </c>
      <c r="U220">
        <v>2160</v>
      </c>
      <c r="V220" s="6" t="s">
        <v>17004</v>
      </c>
      <c r="W220" s="6" t="s">
        <v>16946</v>
      </c>
      <c r="X220" s="55">
        <v>44669</v>
      </c>
      <c r="Y220">
        <v>0</v>
      </c>
      <c r="Z220">
        <v>16604.560000000001</v>
      </c>
      <c r="AA220" s="6" t="s">
        <v>16885</v>
      </c>
      <c r="AB220" s="6" t="s">
        <v>16947</v>
      </c>
      <c r="AD220" s="6" t="s">
        <v>16765</v>
      </c>
      <c r="AE220">
        <v>39367</v>
      </c>
      <c r="AF220">
        <v>35872</v>
      </c>
      <c r="AG220" s="6" t="s">
        <v>16973</v>
      </c>
      <c r="AH220" s="6" t="s">
        <v>16950</v>
      </c>
      <c r="AI220" s="6" t="s">
        <v>16951</v>
      </c>
      <c r="AJ220" s="6" t="s">
        <v>16765</v>
      </c>
      <c r="AK220" s="6" t="s">
        <v>16765</v>
      </c>
      <c r="AL220" s="6" t="s">
        <v>16765</v>
      </c>
      <c r="AM220" s="6" t="s">
        <v>16952</v>
      </c>
      <c r="AN220">
        <v>0</v>
      </c>
      <c r="AO220" s="55">
        <v>44669</v>
      </c>
      <c r="AP220" s="6" t="s">
        <v>17000</v>
      </c>
      <c r="AQ220">
        <v>0</v>
      </c>
      <c r="AR220" s="6" t="s">
        <v>17020</v>
      </c>
      <c r="AS220" s="6" t="s">
        <v>17002</v>
      </c>
      <c r="AT220" s="6" t="s">
        <v>16947</v>
      </c>
      <c r="AU220">
        <v>0</v>
      </c>
      <c r="AV220">
        <v>0</v>
      </c>
      <c r="AW220" s="6" t="s">
        <v>16956</v>
      </c>
      <c r="AX220" s="6" t="s">
        <v>17356</v>
      </c>
      <c r="AY220" s="6" t="s">
        <v>16765</v>
      </c>
      <c r="AZ220" s="6" t="s">
        <v>16958</v>
      </c>
      <c r="BA220" s="6" t="s">
        <v>16765</v>
      </c>
      <c r="BB220" s="6" t="s">
        <v>16959</v>
      </c>
      <c r="BC220" s="6" t="s">
        <v>16765</v>
      </c>
      <c r="BD220" s="6" t="s">
        <v>16960</v>
      </c>
      <c r="BE220" s="6" t="s">
        <v>16961</v>
      </c>
      <c r="BF220" s="6" t="s">
        <v>13575</v>
      </c>
      <c r="BG220" s="6" t="s">
        <v>13575</v>
      </c>
      <c r="BH220" s="6" t="s">
        <v>16959</v>
      </c>
      <c r="BI220">
        <v>0</v>
      </c>
      <c r="BJ220" s="6" t="s">
        <v>16958</v>
      </c>
      <c r="BK220">
        <v>0</v>
      </c>
      <c r="BL220" s="6" t="s">
        <v>315</v>
      </c>
      <c r="BM220" s="56">
        <f>COUNTIF($B$2:B220,B220)</f>
        <v>8</v>
      </c>
      <c r="BN220" s="6" t="str">
        <f t="shared" si="3"/>
        <v>2637-8</v>
      </c>
    </row>
    <row r="221" spans="1:66" x14ac:dyDescent="0.25">
      <c r="A221">
        <v>1</v>
      </c>
      <c r="B221">
        <v>2637</v>
      </c>
      <c r="C221" s="6" t="s">
        <v>17352</v>
      </c>
      <c r="D221">
        <v>5</v>
      </c>
      <c r="E221">
        <v>1</v>
      </c>
      <c r="F221">
        <v>10</v>
      </c>
      <c r="G221">
        <v>108</v>
      </c>
      <c r="H221" s="6" t="s">
        <v>16963</v>
      </c>
      <c r="I221">
        <v>1</v>
      </c>
      <c r="J221">
        <v>599668</v>
      </c>
      <c r="K221">
        <v>5</v>
      </c>
      <c r="L221" s="55">
        <v>41817</v>
      </c>
      <c r="M221" s="6" t="s">
        <v>16765</v>
      </c>
      <c r="N221" s="55">
        <v>109574</v>
      </c>
      <c r="O221">
        <v>198213</v>
      </c>
      <c r="P221" s="6" t="s">
        <v>16785</v>
      </c>
      <c r="Q221" s="6" t="s">
        <v>16973</v>
      </c>
      <c r="R221">
        <v>100</v>
      </c>
      <c r="S221">
        <v>0</v>
      </c>
      <c r="T221">
        <v>-100</v>
      </c>
      <c r="U221">
        <v>4200</v>
      </c>
      <c r="V221" s="6" t="s">
        <v>16999</v>
      </c>
      <c r="W221" s="6" t="s">
        <v>16946</v>
      </c>
      <c r="X221" s="55">
        <v>44669</v>
      </c>
      <c r="Y221">
        <v>0</v>
      </c>
      <c r="Z221">
        <v>16604.560000000001</v>
      </c>
      <c r="AA221" s="6" t="s">
        <v>16885</v>
      </c>
      <c r="AB221" s="6" t="s">
        <v>16947</v>
      </c>
      <c r="AD221" s="6" t="s">
        <v>16765</v>
      </c>
      <c r="AE221">
        <v>34868</v>
      </c>
      <c r="AF221">
        <v>30116</v>
      </c>
      <c r="AG221" s="6" t="s">
        <v>16973</v>
      </c>
      <c r="AH221" s="6" t="s">
        <v>16950</v>
      </c>
      <c r="AI221" s="6" t="s">
        <v>16951</v>
      </c>
      <c r="AJ221" s="6" t="s">
        <v>16765</v>
      </c>
      <c r="AK221" s="6" t="s">
        <v>16765</v>
      </c>
      <c r="AL221" s="6" t="s">
        <v>16765</v>
      </c>
      <c r="AM221" s="6" t="s">
        <v>16952</v>
      </c>
      <c r="AN221">
        <v>0</v>
      </c>
      <c r="AO221" s="55">
        <v>44669</v>
      </c>
      <c r="AP221" s="6" t="s">
        <v>17000</v>
      </c>
      <c r="AQ221">
        <v>0</v>
      </c>
      <c r="AR221" s="6" t="s">
        <v>17095</v>
      </c>
      <c r="AS221" s="6" t="s">
        <v>17002</v>
      </c>
      <c r="AT221" s="6" t="s">
        <v>16947</v>
      </c>
      <c r="AU221">
        <v>0</v>
      </c>
      <c r="AV221">
        <v>0</v>
      </c>
      <c r="AW221" s="6" t="s">
        <v>16956</v>
      </c>
      <c r="AX221" s="6" t="s">
        <v>17357</v>
      </c>
      <c r="AY221" s="6" t="s">
        <v>16765</v>
      </c>
      <c r="AZ221" s="6" t="s">
        <v>16958</v>
      </c>
      <c r="BA221" s="6" t="s">
        <v>16765</v>
      </c>
      <c r="BB221" s="6" t="s">
        <v>16959</v>
      </c>
      <c r="BC221" s="6" t="s">
        <v>16765</v>
      </c>
      <c r="BD221" s="6" t="s">
        <v>16960</v>
      </c>
      <c r="BE221" s="6" t="s">
        <v>16961</v>
      </c>
      <c r="BF221" s="6" t="s">
        <v>13575</v>
      </c>
      <c r="BG221" s="6" t="s">
        <v>13575</v>
      </c>
      <c r="BH221" s="6" t="s">
        <v>16959</v>
      </c>
      <c r="BI221">
        <v>0</v>
      </c>
      <c r="BJ221" s="6" t="s">
        <v>16958</v>
      </c>
      <c r="BK221">
        <v>0</v>
      </c>
      <c r="BL221" s="6" t="s">
        <v>315</v>
      </c>
      <c r="BM221" s="56">
        <f>COUNTIF($B$2:B221,B221)</f>
        <v>9</v>
      </c>
      <c r="BN221" s="6" t="str">
        <f t="shared" si="3"/>
        <v>2637-9</v>
      </c>
    </row>
    <row r="222" spans="1:66" x14ac:dyDescent="0.25">
      <c r="A222">
        <v>1</v>
      </c>
      <c r="B222">
        <v>2637</v>
      </c>
      <c r="C222" s="6" t="s">
        <v>17352</v>
      </c>
      <c r="D222">
        <v>5</v>
      </c>
      <c r="E222">
        <v>1</v>
      </c>
      <c r="F222">
        <v>10</v>
      </c>
      <c r="G222">
        <v>108</v>
      </c>
      <c r="H222" s="6" t="s">
        <v>16963</v>
      </c>
      <c r="I222">
        <v>1</v>
      </c>
      <c r="J222">
        <v>640640</v>
      </c>
      <c r="K222">
        <v>6</v>
      </c>
      <c r="L222" s="55">
        <v>43460</v>
      </c>
      <c r="M222" s="6" t="s">
        <v>16765</v>
      </c>
      <c r="N222" s="55">
        <v>109574</v>
      </c>
      <c r="O222">
        <v>198213</v>
      </c>
      <c r="P222" s="6" t="s">
        <v>16785</v>
      </c>
      <c r="Q222" s="6" t="s">
        <v>16973</v>
      </c>
      <c r="R222">
        <v>10</v>
      </c>
      <c r="S222">
        <v>0</v>
      </c>
      <c r="T222">
        <v>-10</v>
      </c>
      <c r="U222">
        <v>420</v>
      </c>
      <c r="V222" s="6" t="s">
        <v>16999</v>
      </c>
      <c r="W222" s="6" t="s">
        <v>16946</v>
      </c>
      <c r="X222" s="55">
        <v>44669</v>
      </c>
      <c r="Y222">
        <v>0</v>
      </c>
      <c r="Z222">
        <v>16604.560000000001</v>
      </c>
      <c r="AA222" s="6" t="s">
        <v>16885</v>
      </c>
      <c r="AB222" s="6" t="s">
        <v>16947</v>
      </c>
      <c r="AD222" s="6" t="s">
        <v>16765</v>
      </c>
      <c r="AE222">
        <v>50195</v>
      </c>
      <c r="AF222">
        <v>13989</v>
      </c>
      <c r="AG222" s="6" t="s">
        <v>16973</v>
      </c>
      <c r="AH222" s="6" t="s">
        <v>16950</v>
      </c>
      <c r="AI222" s="6" t="s">
        <v>16951</v>
      </c>
      <c r="AJ222" s="6" t="s">
        <v>16765</v>
      </c>
      <c r="AK222" s="6" t="s">
        <v>16765</v>
      </c>
      <c r="AL222" s="6" t="s">
        <v>16765</v>
      </c>
      <c r="AM222" s="6" t="s">
        <v>16952</v>
      </c>
      <c r="AN222">
        <v>0</v>
      </c>
      <c r="AO222" s="55">
        <v>44669</v>
      </c>
      <c r="AP222" s="6" t="s">
        <v>17000</v>
      </c>
      <c r="AQ222">
        <v>0</v>
      </c>
      <c r="AR222" s="6" t="s">
        <v>17095</v>
      </c>
      <c r="AS222" s="6" t="s">
        <v>17002</v>
      </c>
      <c r="AT222" s="6" t="s">
        <v>16947</v>
      </c>
      <c r="AU222">
        <v>0</v>
      </c>
      <c r="AV222">
        <v>0</v>
      </c>
      <c r="AW222" s="6" t="s">
        <v>16956</v>
      </c>
      <c r="AX222" s="6" t="s">
        <v>17358</v>
      </c>
      <c r="AY222" s="6" t="s">
        <v>16765</v>
      </c>
      <c r="AZ222" s="6" t="s">
        <v>16958</v>
      </c>
      <c r="BA222" s="6" t="s">
        <v>16765</v>
      </c>
      <c r="BB222" s="6" t="s">
        <v>16959</v>
      </c>
      <c r="BC222" s="6" t="s">
        <v>16765</v>
      </c>
      <c r="BD222" s="6" t="s">
        <v>16960</v>
      </c>
      <c r="BE222" s="6" t="s">
        <v>16961</v>
      </c>
      <c r="BF222" s="6" t="s">
        <v>13575</v>
      </c>
      <c r="BG222" s="6" t="s">
        <v>13575</v>
      </c>
      <c r="BH222" s="6" t="s">
        <v>16959</v>
      </c>
      <c r="BI222">
        <v>0</v>
      </c>
      <c r="BJ222" s="6" t="s">
        <v>16958</v>
      </c>
      <c r="BK222">
        <v>0</v>
      </c>
      <c r="BL222" s="6" t="s">
        <v>315</v>
      </c>
      <c r="BM222" s="56">
        <f>COUNTIF($B$2:B222,B222)</f>
        <v>10</v>
      </c>
      <c r="BN222" s="6" t="str">
        <f t="shared" si="3"/>
        <v>2637-10</v>
      </c>
    </row>
    <row r="223" spans="1:66" x14ac:dyDescent="0.25">
      <c r="A223">
        <v>1</v>
      </c>
      <c r="B223">
        <v>2637</v>
      </c>
      <c r="C223" s="6" t="s">
        <v>17352</v>
      </c>
      <c r="D223">
        <v>5</v>
      </c>
      <c r="E223">
        <v>1</v>
      </c>
      <c r="F223">
        <v>10</v>
      </c>
      <c r="G223">
        <v>108</v>
      </c>
      <c r="H223" s="6" t="s">
        <v>16963</v>
      </c>
      <c r="I223">
        <v>1</v>
      </c>
      <c r="J223">
        <v>927792</v>
      </c>
      <c r="K223">
        <v>5</v>
      </c>
      <c r="L223" s="55">
        <v>42241</v>
      </c>
      <c r="M223" s="6" t="s">
        <v>16765</v>
      </c>
      <c r="N223" s="55">
        <v>109574</v>
      </c>
      <c r="O223">
        <v>198213</v>
      </c>
      <c r="P223" s="6" t="s">
        <v>16785</v>
      </c>
      <c r="Q223" s="6" t="s">
        <v>16973</v>
      </c>
      <c r="R223">
        <v>30</v>
      </c>
      <c r="S223">
        <v>0</v>
      </c>
      <c r="T223">
        <v>-30</v>
      </c>
      <c r="U223">
        <v>1260</v>
      </c>
      <c r="V223" s="6" t="s">
        <v>16999</v>
      </c>
      <c r="W223" s="6" t="s">
        <v>16946</v>
      </c>
      <c r="X223" s="55">
        <v>44669</v>
      </c>
      <c r="Y223">
        <v>0</v>
      </c>
      <c r="Z223">
        <v>16604.560000000001</v>
      </c>
      <c r="AA223" s="6" t="s">
        <v>16885</v>
      </c>
      <c r="AB223" s="6" t="s">
        <v>16947</v>
      </c>
      <c r="AD223" s="6" t="s">
        <v>16765</v>
      </c>
      <c r="AE223">
        <v>41724</v>
      </c>
      <c r="AF223">
        <v>38788</v>
      </c>
      <c r="AG223" s="6" t="s">
        <v>16973</v>
      </c>
      <c r="AH223" s="6" t="s">
        <v>16950</v>
      </c>
      <c r="AI223" s="6" t="s">
        <v>16951</v>
      </c>
      <c r="AJ223" s="6" t="s">
        <v>16765</v>
      </c>
      <c r="AK223" s="6" t="s">
        <v>16765</v>
      </c>
      <c r="AL223" s="6" t="s">
        <v>16765</v>
      </c>
      <c r="AM223" s="6" t="s">
        <v>16952</v>
      </c>
      <c r="AN223">
        <v>0</v>
      </c>
      <c r="AO223" s="55">
        <v>44669</v>
      </c>
      <c r="AP223" s="6" t="s">
        <v>17000</v>
      </c>
      <c r="AQ223">
        <v>0</v>
      </c>
      <c r="AR223" s="6" t="s">
        <v>17095</v>
      </c>
      <c r="AS223" s="6" t="s">
        <v>17002</v>
      </c>
      <c r="AT223" s="6" t="s">
        <v>16947</v>
      </c>
      <c r="AU223">
        <v>0</v>
      </c>
      <c r="AV223">
        <v>0</v>
      </c>
      <c r="AW223" s="6" t="s">
        <v>16956</v>
      </c>
      <c r="AX223" s="6" t="s">
        <v>17359</v>
      </c>
      <c r="AY223" s="6" t="s">
        <v>16765</v>
      </c>
      <c r="AZ223" s="6" t="s">
        <v>16958</v>
      </c>
      <c r="BA223" s="6" t="s">
        <v>16765</v>
      </c>
      <c r="BB223" s="6" t="s">
        <v>16959</v>
      </c>
      <c r="BC223" s="6" t="s">
        <v>16765</v>
      </c>
      <c r="BD223" s="6" t="s">
        <v>16960</v>
      </c>
      <c r="BE223" s="6" t="s">
        <v>16961</v>
      </c>
      <c r="BF223" s="6" t="s">
        <v>13575</v>
      </c>
      <c r="BG223" s="6" t="s">
        <v>13575</v>
      </c>
      <c r="BH223" s="6" t="s">
        <v>16959</v>
      </c>
      <c r="BI223">
        <v>0</v>
      </c>
      <c r="BJ223" s="6" t="s">
        <v>16958</v>
      </c>
      <c r="BK223">
        <v>0</v>
      </c>
      <c r="BL223" s="6" t="s">
        <v>315</v>
      </c>
      <c r="BM223" s="56">
        <f>COUNTIF($B$2:B223,B223)</f>
        <v>11</v>
      </c>
      <c r="BN223" s="6" t="str">
        <f t="shared" si="3"/>
        <v>2637-11</v>
      </c>
    </row>
    <row r="224" spans="1:66" x14ac:dyDescent="0.25">
      <c r="A224">
        <v>1</v>
      </c>
      <c r="B224">
        <v>2637</v>
      </c>
      <c r="C224" s="6" t="s">
        <v>17352</v>
      </c>
      <c r="D224">
        <v>5</v>
      </c>
      <c r="E224">
        <v>1</v>
      </c>
      <c r="F224">
        <v>10</v>
      </c>
      <c r="G224">
        <v>108</v>
      </c>
      <c r="H224" s="6" t="s">
        <v>16963</v>
      </c>
      <c r="I224">
        <v>1</v>
      </c>
      <c r="J224">
        <v>599668</v>
      </c>
      <c r="K224">
        <v>5</v>
      </c>
      <c r="L224" s="55">
        <v>41817</v>
      </c>
      <c r="M224" s="6" t="s">
        <v>16765</v>
      </c>
      <c r="N224" s="55">
        <v>109574</v>
      </c>
      <c r="O224">
        <v>198214</v>
      </c>
      <c r="P224" s="6" t="s">
        <v>16786</v>
      </c>
      <c r="Q224" s="6" t="s">
        <v>16973</v>
      </c>
      <c r="R224">
        <v>2400</v>
      </c>
      <c r="S224">
        <v>0</v>
      </c>
      <c r="T224">
        <v>-2400</v>
      </c>
      <c r="U224">
        <v>3840</v>
      </c>
      <c r="V224" s="6" t="s">
        <v>17004</v>
      </c>
      <c r="W224" s="6" t="s">
        <v>16946</v>
      </c>
      <c r="X224" s="55">
        <v>44669</v>
      </c>
      <c r="Y224">
        <v>0</v>
      </c>
      <c r="Z224">
        <v>16604.560000000001</v>
      </c>
      <c r="AA224" s="6" t="s">
        <v>16885</v>
      </c>
      <c r="AB224" s="6" t="s">
        <v>16947</v>
      </c>
      <c r="AD224" s="6" t="s">
        <v>16765</v>
      </c>
      <c r="AE224">
        <v>34869</v>
      </c>
      <c r="AF224">
        <v>30116</v>
      </c>
      <c r="AG224" s="6" t="s">
        <v>16973</v>
      </c>
      <c r="AH224" s="6" t="s">
        <v>16950</v>
      </c>
      <c r="AI224" s="6" t="s">
        <v>16951</v>
      </c>
      <c r="AJ224" s="6" t="s">
        <v>16765</v>
      </c>
      <c r="AK224" s="6" t="s">
        <v>16765</v>
      </c>
      <c r="AL224" s="6" t="s">
        <v>16765</v>
      </c>
      <c r="AM224" s="6" t="s">
        <v>16952</v>
      </c>
      <c r="AN224">
        <v>0</v>
      </c>
      <c r="AO224" s="55">
        <v>44669</v>
      </c>
      <c r="AP224" s="6" t="s">
        <v>17000</v>
      </c>
      <c r="AQ224">
        <v>0</v>
      </c>
      <c r="AR224" s="6" t="s">
        <v>17098</v>
      </c>
      <c r="AS224" s="6" t="s">
        <v>17002</v>
      </c>
      <c r="AT224" s="6" t="s">
        <v>16947</v>
      </c>
      <c r="AU224">
        <v>0</v>
      </c>
      <c r="AV224">
        <v>0</v>
      </c>
      <c r="AW224" s="6" t="s">
        <v>16956</v>
      </c>
      <c r="AX224" s="6" t="s">
        <v>17357</v>
      </c>
      <c r="AY224" s="6" t="s">
        <v>16765</v>
      </c>
      <c r="AZ224" s="6" t="s">
        <v>16958</v>
      </c>
      <c r="BA224" s="6" t="s">
        <v>16765</v>
      </c>
      <c r="BB224" s="6" t="s">
        <v>16959</v>
      </c>
      <c r="BC224" s="6" t="s">
        <v>16765</v>
      </c>
      <c r="BD224" s="6" t="s">
        <v>16960</v>
      </c>
      <c r="BE224" s="6" t="s">
        <v>16961</v>
      </c>
      <c r="BF224" s="6" t="s">
        <v>13575</v>
      </c>
      <c r="BG224" s="6" t="s">
        <v>13575</v>
      </c>
      <c r="BH224" s="6" t="s">
        <v>16959</v>
      </c>
      <c r="BI224">
        <v>0</v>
      </c>
      <c r="BJ224" s="6" t="s">
        <v>16958</v>
      </c>
      <c r="BK224">
        <v>0</v>
      </c>
      <c r="BL224" s="6" t="s">
        <v>315</v>
      </c>
      <c r="BM224" s="56">
        <f>COUNTIF($B$2:B224,B224)</f>
        <v>12</v>
      </c>
      <c r="BN224" s="6" t="str">
        <f t="shared" si="3"/>
        <v>2637-12</v>
      </c>
    </row>
    <row r="225" spans="1:66" x14ac:dyDescent="0.25">
      <c r="A225">
        <v>1</v>
      </c>
      <c r="B225">
        <v>2637</v>
      </c>
      <c r="C225" s="6" t="s">
        <v>17352</v>
      </c>
      <c r="D225">
        <v>5</v>
      </c>
      <c r="E225">
        <v>1</v>
      </c>
      <c r="F225">
        <v>10</v>
      </c>
      <c r="G225">
        <v>108</v>
      </c>
      <c r="H225" s="6" t="s">
        <v>16963</v>
      </c>
      <c r="I225">
        <v>1</v>
      </c>
      <c r="J225">
        <v>640640</v>
      </c>
      <c r="K225">
        <v>6</v>
      </c>
      <c r="L225" s="55">
        <v>43460</v>
      </c>
      <c r="M225" s="6" t="s">
        <v>16765</v>
      </c>
      <c r="N225" s="55">
        <v>109574</v>
      </c>
      <c r="O225">
        <v>198214</v>
      </c>
      <c r="P225" s="6" t="s">
        <v>16786</v>
      </c>
      <c r="Q225" s="6" t="s">
        <v>16973</v>
      </c>
      <c r="R225">
        <v>240</v>
      </c>
      <c r="S225">
        <v>0</v>
      </c>
      <c r="T225">
        <v>-240</v>
      </c>
      <c r="U225">
        <v>384</v>
      </c>
      <c r="V225" s="6" t="s">
        <v>17004</v>
      </c>
      <c r="W225" s="6" t="s">
        <v>16946</v>
      </c>
      <c r="X225" s="55">
        <v>44669</v>
      </c>
      <c r="Y225">
        <v>0</v>
      </c>
      <c r="Z225">
        <v>16604.560000000001</v>
      </c>
      <c r="AA225" s="6" t="s">
        <v>16885</v>
      </c>
      <c r="AB225" s="6" t="s">
        <v>16947</v>
      </c>
      <c r="AD225" s="6" t="s">
        <v>16765</v>
      </c>
      <c r="AE225">
        <v>50196</v>
      </c>
      <c r="AF225">
        <v>13989</v>
      </c>
      <c r="AG225" s="6" t="s">
        <v>16973</v>
      </c>
      <c r="AH225" s="6" t="s">
        <v>16950</v>
      </c>
      <c r="AI225" s="6" t="s">
        <v>16951</v>
      </c>
      <c r="AJ225" s="6" t="s">
        <v>16765</v>
      </c>
      <c r="AK225" s="6" t="s">
        <v>16765</v>
      </c>
      <c r="AL225" s="6" t="s">
        <v>16765</v>
      </c>
      <c r="AM225" s="6" t="s">
        <v>16952</v>
      </c>
      <c r="AN225">
        <v>0</v>
      </c>
      <c r="AO225" s="55">
        <v>44669</v>
      </c>
      <c r="AP225" s="6" t="s">
        <v>17000</v>
      </c>
      <c r="AQ225">
        <v>0</v>
      </c>
      <c r="AR225" s="6" t="s">
        <v>17098</v>
      </c>
      <c r="AS225" s="6" t="s">
        <v>17002</v>
      </c>
      <c r="AT225" s="6" t="s">
        <v>16947</v>
      </c>
      <c r="AU225">
        <v>0</v>
      </c>
      <c r="AV225">
        <v>0</v>
      </c>
      <c r="AW225" s="6" t="s">
        <v>16956</v>
      </c>
      <c r="AX225" s="6" t="s">
        <v>17358</v>
      </c>
      <c r="AY225" s="6" t="s">
        <v>16765</v>
      </c>
      <c r="AZ225" s="6" t="s">
        <v>16958</v>
      </c>
      <c r="BA225" s="6" t="s">
        <v>16765</v>
      </c>
      <c r="BB225" s="6" t="s">
        <v>16959</v>
      </c>
      <c r="BC225" s="6" t="s">
        <v>16765</v>
      </c>
      <c r="BD225" s="6" t="s">
        <v>16960</v>
      </c>
      <c r="BE225" s="6" t="s">
        <v>16961</v>
      </c>
      <c r="BF225" s="6" t="s">
        <v>13575</v>
      </c>
      <c r="BG225" s="6" t="s">
        <v>13575</v>
      </c>
      <c r="BH225" s="6" t="s">
        <v>16959</v>
      </c>
      <c r="BI225">
        <v>0</v>
      </c>
      <c r="BJ225" s="6" t="s">
        <v>16958</v>
      </c>
      <c r="BK225">
        <v>0</v>
      </c>
      <c r="BL225" s="6" t="s">
        <v>315</v>
      </c>
      <c r="BM225" s="56">
        <f>COUNTIF($B$2:B225,B225)</f>
        <v>13</v>
      </c>
      <c r="BN225" s="6" t="str">
        <f t="shared" si="3"/>
        <v>2637-13</v>
      </c>
    </row>
    <row r="226" spans="1:66" x14ac:dyDescent="0.25">
      <c r="A226">
        <v>1</v>
      </c>
      <c r="B226">
        <v>2637</v>
      </c>
      <c r="C226" s="6" t="s">
        <v>17352</v>
      </c>
      <c r="D226">
        <v>5</v>
      </c>
      <c r="E226">
        <v>1</v>
      </c>
      <c r="F226">
        <v>10</v>
      </c>
      <c r="G226">
        <v>108</v>
      </c>
      <c r="H226" s="6" t="s">
        <v>16963</v>
      </c>
      <c r="I226">
        <v>1</v>
      </c>
      <c r="J226">
        <v>927792</v>
      </c>
      <c r="K226">
        <v>5</v>
      </c>
      <c r="L226" s="55">
        <v>42241</v>
      </c>
      <c r="M226" s="6" t="s">
        <v>16765</v>
      </c>
      <c r="N226" s="55">
        <v>109574</v>
      </c>
      <c r="O226">
        <v>198214</v>
      </c>
      <c r="P226" s="6" t="s">
        <v>16786</v>
      </c>
      <c r="Q226" s="6" t="s">
        <v>16973</v>
      </c>
      <c r="R226">
        <v>720</v>
      </c>
      <c r="S226">
        <v>0</v>
      </c>
      <c r="T226">
        <v>-720</v>
      </c>
      <c r="U226">
        <v>1152</v>
      </c>
      <c r="V226" s="6" t="s">
        <v>17004</v>
      </c>
      <c r="W226" s="6" t="s">
        <v>16946</v>
      </c>
      <c r="X226" s="55">
        <v>44669</v>
      </c>
      <c r="Y226">
        <v>0</v>
      </c>
      <c r="Z226">
        <v>16604.560000000001</v>
      </c>
      <c r="AA226" s="6" t="s">
        <v>16885</v>
      </c>
      <c r="AB226" s="6" t="s">
        <v>16947</v>
      </c>
      <c r="AD226" s="6" t="s">
        <v>16765</v>
      </c>
      <c r="AE226">
        <v>41725</v>
      </c>
      <c r="AF226">
        <v>38788</v>
      </c>
      <c r="AG226" s="6" t="s">
        <v>16973</v>
      </c>
      <c r="AH226" s="6" t="s">
        <v>16950</v>
      </c>
      <c r="AI226" s="6" t="s">
        <v>16951</v>
      </c>
      <c r="AJ226" s="6" t="s">
        <v>16765</v>
      </c>
      <c r="AK226" s="6" t="s">
        <v>16765</v>
      </c>
      <c r="AL226" s="6" t="s">
        <v>16765</v>
      </c>
      <c r="AM226" s="6" t="s">
        <v>16952</v>
      </c>
      <c r="AN226">
        <v>0</v>
      </c>
      <c r="AO226" s="55">
        <v>44669</v>
      </c>
      <c r="AP226" s="6" t="s">
        <v>17000</v>
      </c>
      <c r="AQ226">
        <v>0</v>
      </c>
      <c r="AR226" s="6" t="s">
        <v>17098</v>
      </c>
      <c r="AS226" s="6" t="s">
        <v>17002</v>
      </c>
      <c r="AT226" s="6" t="s">
        <v>16947</v>
      </c>
      <c r="AU226">
        <v>0</v>
      </c>
      <c r="AV226">
        <v>0</v>
      </c>
      <c r="AW226" s="6" t="s">
        <v>16956</v>
      </c>
      <c r="AX226" s="6" t="s">
        <v>17359</v>
      </c>
      <c r="AY226" s="6" t="s">
        <v>16765</v>
      </c>
      <c r="AZ226" s="6" t="s">
        <v>16958</v>
      </c>
      <c r="BA226" s="6" t="s">
        <v>16765</v>
      </c>
      <c r="BB226" s="6" t="s">
        <v>16959</v>
      </c>
      <c r="BC226" s="6" t="s">
        <v>16765</v>
      </c>
      <c r="BD226" s="6" t="s">
        <v>16960</v>
      </c>
      <c r="BE226" s="6" t="s">
        <v>16961</v>
      </c>
      <c r="BF226" s="6" t="s">
        <v>13575</v>
      </c>
      <c r="BG226" s="6" t="s">
        <v>13575</v>
      </c>
      <c r="BH226" s="6" t="s">
        <v>16959</v>
      </c>
      <c r="BI226">
        <v>0</v>
      </c>
      <c r="BJ226" s="6" t="s">
        <v>16958</v>
      </c>
      <c r="BK226">
        <v>0</v>
      </c>
      <c r="BL226" s="6" t="s">
        <v>315</v>
      </c>
      <c r="BM226" s="56">
        <f>COUNTIF($B$2:B226,B226)</f>
        <v>14</v>
      </c>
      <c r="BN226" s="6" t="str">
        <f t="shared" si="3"/>
        <v>2637-14</v>
      </c>
    </row>
    <row r="227" spans="1:66" x14ac:dyDescent="0.25">
      <c r="A227">
        <v>1</v>
      </c>
      <c r="B227">
        <v>2656</v>
      </c>
      <c r="C227" s="6" t="s">
        <v>17360</v>
      </c>
      <c r="D227">
        <v>5</v>
      </c>
      <c r="E227">
        <v>3</v>
      </c>
      <c r="F227">
        <v>30</v>
      </c>
      <c r="G227">
        <v>303</v>
      </c>
      <c r="H227" s="6" t="s">
        <v>16943</v>
      </c>
      <c r="I227">
        <v>1</v>
      </c>
      <c r="J227">
        <v>14581</v>
      </c>
      <c r="K227">
        <v>6</v>
      </c>
      <c r="L227" s="55">
        <v>42383</v>
      </c>
      <c r="M227" s="6" t="s">
        <v>16765</v>
      </c>
      <c r="N227" s="55">
        <v>44628</v>
      </c>
      <c r="O227">
        <v>118754</v>
      </c>
      <c r="P227" s="6" t="s">
        <v>16794</v>
      </c>
      <c r="Q227" s="6" t="s">
        <v>17361</v>
      </c>
      <c r="R227">
        <v>1</v>
      </c>
      <c r="S227">
        <v>0</v>
      </c>
      <c r="T227">
        <v>-1</v>
      </c>
      <c r="U227">
        <v>1850</v>
      </c>
      <c r="V227" s="6" t="s">
        <v>16945</v>
      </c>
      <c r="W227" s="6" t="s">
        <v>16946</v>
      </c>
      <c r="X227" s="55">
        <v>44669</v>
      </c>
      <c r="Y227">
        <v>40000</v>
      </c>
      <c r="Z227">
        <v>1154.5999999999999</v>
      </c>
      <c r="AA227" s="6" t="s">
        <v>16885</v>
      </c>
      <c r="AB227" s="6" t="s">
        <v>16947</v>
      </c>
      <c r="AD227" s="6" t="s">
        <v>16948</v>
      </c>
      <c r="AE227">
        <v>42549</v>
      </c>
      <c r="AF227">
        <v>39794</v>
      </c>
      <c r="AG227" s="6" t="s">
        <v>16949</v>
      </c>
      <c r="AH227" s="6" t="s">
        <v>16950</v>
      </c>
      <c r="AI227" s="6" t="s">
        <v>16951</v>
      </c>
      <c r="AJ227" s="6" t="s">
        <v>16765</v>
      </c>
      <c r="AK227" s="6" t="s">
        <v>16765</v>
      </c>
      <c r="AL227" s="6" t="s">
        <v>16765</v>
      </c>
      <c r="AM227" s="6" t="s">
        <v>16952</v>
      </c>
      <c r="AN227">
        <v>0</v>
      </c>
      <c r="AO227" s="55">
        <v>44669</v>
      </c>
      <c r="AP227" s="6" t="s">
        <v>16953</v>
      </c>
      <c r="AQ227">
        <v>0</v>
      </c>
      <c r="AR227" s="6" t="s">
        <v>16954</v>
      </c>
      <c r="AS227" s="6" t="s">
        <v>16955</v>
      </c>
      <c r="AT227" s="6" t="s">
        <v>16947</v>
      </c>
      <c r="AU227">
        <v>0</v>
      </c>
      <c r="AV227">
        <v>0</v>
      </c>
      <c r="AW227" s="6" t="s">
        <v>16956</v>
      </c>
      <c r="AX227" s="6" t="s">
        <v>17362</v>
      </c>
      <c r="AY227" s="6" t="s">
        <v>16765</v>
      </c>
      <c r="AZ227" s="6" t="s">
        <v>16958</v>
      </c>
      <c r="BA227" s="6" t="s">
        <v>16765</v>
      </c>
      <c r="BB227" s="6" t="s">
        <v>16959</v>
      </c>
      <c r="BC227" s="6" t="s">
        <v>16765</v>
      </c>
      <c r="BD227" s="6" t="s">
        <v>16960</v>
      </c>
      <c r="BE227" s="6" t="s">
        <v>16961</v>
      </c>
      <c r="BF227" s="6" t="s">
        <v>13575</v>
      </c>
      <c r="BG227" s="6" t="s">
        <v>13575</v>
      </c>
      <c r="BH227" s="6" t="s">
        <v>16959</v>
      </c>
      <c r="BI227">
        <v>0</v>
      </c>
      <c r="BJ227" s="6" t="s">
        <v>16958</v>
      </c>
      <c r="BK227">
        <v>0</v>
      </c>
      <c r="BL227" s="6" t="s">
        <v>315</v>
      </c>
      <c r="BM227" s="56">
        <f>COUNTIF($B$2:B227,B227)</f>
        <v>1</v>
      </c>
      <c r="BN227" s="6" t="str">
        <f t="shared" si="3"/>
        <v>2656-1</v>
      </c>
    </row>
    <row r="228" spans="1:66" x14ac:dyDescent="0.25">
      <c r="A228">
        <v>1</v>
      </c>
      <c r="B228">
        <v>2656</v>
      </c>
      <c r="C228" s="6" t="s">
        <v>17360</v>
      </c>
      <c r="D228">
        <v>5</v>
      </c>
      <c r="E228">
        <v>3</v>
      </c>
      <c r="F228">
        <v>30</v>
      </c>
      <c r="G228">
        <v>303</v>
      </c>
      <c r="H228" s="6" t="s">
        <v>16943</v>
      </c>
      <c r="I228">
        <v>1</v>
      </c>
      <c r="J228">
        <v>900809</v>
      </c>
      <c r="K228">
        <v>5</v>
      </c>
      <c r="L228" s="55">
        <v>42200</v>
      </c>
      <c r="M228" s="6" t="s">
        <v>16765</v>
      </c>
      <c r="N228" s="55">
        <v>109574</v>
      </c>
      <c r="O228">
        <v>188005</v>
      </c>
      <c r="P228" s="6" t="s">
        <v>16774</v>
      </c>
      <c r="Q228" s="6" t="s">
        <v>16973</v>
      </c>
      <c r="R228">
        <v>1</v>
      </c>
      <c r="S228">
        <v>0</v>
      </c>
      <c r="T228">
        <v>-1</v>
      </c>
      <c r="U228">
        <v>42.4</v>
      </c>
      <c r="V228" s="6" t="s">
        <v>16999</v>
      </c>
      <c r="W228" s="6" t="s">
        <v>16946</v>
      </c>
      <c r="X228" s="55">
        <v>44669</v>
      </c>
      <c r="Y228">
        <v>40000</v>
      </c>
      <c r="Z228">
        <v>1154.5999999999999</v>
      </c>
      <c r="AA228" s="6" t="s">
        <v>16885</v>
      </c>
      <c r="AB228" s="6" t="s">
        <v>16947</v>
      </c>
      <c r="AD228" s="6" t="s">
        <v>16765</v>
      </c>
      <c r="AE228">
        <v>40114</v>
      </c>
      <c r="AF228">
        <v>36918</v>
      </c>
      <c r="AG228" s="6" t="s">
        <v>16973</v>
      </c>
      <c r="AH228" s="6" t="s">
        <v>16950</v>
      </c>
      <c r="AI228" s="6" t="s">
        <v>16951</v>
      </c>
      <c r="AJ228" s="6" t="s">
        <v>16765</v>
      </c>
      <c r="AK228" s="6" t="s">
        <v>16765</v>
      </c>
      <c r="AL228" s="6" t="s">
        <v>16765</v>
      </c>
      <c r="AM228" s="6" t="s">
        <v>16952</v>
      </c>
      <c r="AN228">
        <v>0</v>
      </c>
      <c r="AO228" s="55">
        <v>44669</v>
      </c>
      <c r="AP228" s="6" t="s">
        <v>17000</v>
      </c>
      <c r="AQ228">
        <v>0</v>
      </c>
      <c r="AR228" s="6" t="s">
        <v>17001</v>
      </c>
      <c r="AS228" s="6" t="s">
        <v>17002</v>
      </c>
      <c r="AT228" s="6" t="s">
        <v>16947</v>
      </c>
      <c r="AU228">
        <v>0</v>
      </c>
      <c r="AV228">
        <v>0</v>
      </c>
      <c r="AW228" s="6" t="s">
        <v>16956</v>
      </c>
      <c r="AX228" s="6" t="s">
        <v>17363</v>
      </c>
      <c r="AY228" s="6" t="s">
        <v>16765</v>
      </c>
      <c r="AZ228" s="6" t="s">
        <v>16958</v>
      </c>
      <c r="BA228" s="6" t="s">
        <v>16765</v>
      </c>
      <c r="BB228" s="6" t="s">
        <v>16959</v>
      </c>
      <c r="BC228" s="6" t="s">
        <v>16765</v>
      </c>
      <c r="BD228" s="6" t="s">
        <v>16960</v>
      </c>
      <c r="BE228" s="6" t="s">
        <v>16961</v>
      </c>
      <c r="BF228" s="6" t="s">
        <v>13575</v>
      </c>
      <c r="BG228" s="6" t="s">
        <v>13575</v>
      </c>
      <c r="BH228" s="6" t="s">
        <v>16959</v>
      </c>
      <c r="BI228">
        <v>0</v>
      </c>
      <c r="BJ228" s="6" t="s">
        <v>16958</v>
      </c>
      <c r="BK228">
        <v>0</v>
      </c>
      <c r="BL228" s="6" t="s">
        <v>315</v>
      </c>
      <c r="BM228" s="56">
        <f>COUNTIF($B$2:B228,B228)</f>
        <v>2</v>
      </c>
      <c r="BN228" s="6" t="str">
        <f t="shared" si="3"/>
        <v>2656-2</v>
      </c>
    </row>
    <row r="229" spans="1:66" x14ac:dyDescent="0.25">
      <c r="A229">
        <v>1</v>
      </c>
      <c r="B229">
        <v>2656</v>
      </c>
      <c r="C229" s="6" t="s">
        <v>17360</v>
      </c>
      <c r="D229">
        <v>5</v>
      </c>
      <c r="E229">
        <v>3</v>
      </c>
      <c r="F229">
        <v>30</v>
      </c>
      <c r="G229">
        <v>303</v>
      </c>
      <c r="H229" s="6" t="s">
        <v>16943</v>
      </c>
      <c r="I229">
        <v>1</v>
      </c>
      <c r="J229">
        <v>900809</v>
      </c>
      <c r="K229">
        <v>5</v>
      </c>
      <c r="L229" s="55">
        <v>42200</v>
      </c>
      <c r="M229" s="6" t="s">
        <v>16765</v>
      </c>
      <c r="N229" s="55">
        <v>109574</v>
      </c>
      <c r="O229">
        <v>235894</v>
      </c>
      <c r="P229" s="6" t="s">
        <v>16775</v>
      </c>
      <c r="Q229" s="6" t="s">
        <v>16973</v>
      </c>
      <c r="R229">
        <v>12</v>
      </c>
      <c r="S229">
        <v>0</v>
      </c>
      <c r="T229">
        <v>-12</v>
      </c>
      <c r="U229">
        <v>24</v>
      </c>
      <c r="V229" s="6" t="s">
        <v>17004</v>
      </c>
      <c r="W229" s="6" t="s">
        <v>16946</v>
      </c>
      <c r="X229" s="55">
        <v>44669</v>
      </c>
      <c r="Y229">
        <v>40000</v>
      </c>
      <c r="Z229">
        <v>1154.5999999999999</v>
      </c>
      <c r="AA229" s="6" t="s">
        <v>16885</v>
      </c>
      <c r="AB229" s="6" t="s">
        <v>16947</v>
      </c>
      <c r="AD229" s="6" t="s">
        <v>16765</v>
      </c>
      <c r="AE229">
        <v>40115</v>
      </c>
      <c r="AF229">
        <v>36918</v>
      </c>
      <c r="AG229" s="6" t="s">
        <v>16973</v>
      </c>
      <c r="AH229" s="6" t="s">
        <v>16950</v>
      </c>
      <c r="AI229" s="6" t="s">
        <v>16951</v>
      </c>
      <c r="AJ229" s="6" t="s">
        <v>16765</v>
      </c>
      <c r="AK229" s="6" t="s">
        <v>16765</v>
      </c>
      <c r="AL229" s="6" t="s">
        <v>16765</v>
      </c>
      <c r="AM229" s="6" t="s">
        <v>16952</v>
      </c>
      <c r="AN229">
        <v>0</v>
      </c>
      <c r="AO229" s="55">
        <v>44669</v>
      </c>
      <c r="AP229" s="6" t="s">
        <v>17000</v>
      </c>
      <c r="AQ229">
        <v>0</v>
      </c>
      <c r="AR229" s="6" t="s">
        <v>17005</v>
      </c>
      <c r="AS229" s="6" t="s">
        <v>17002</v>
      </c>
      <c r="AT229" s="6" t="s">
        <v>16947</v>
      </c>
      <c r="AU229">
        <v>0</v>
      </c>
      <c r="AV229">
        <v>0</v>
      </c>
      <c r="AW229" s="6" t="s">
        <v>16956</v>
      </c>
      <c r="AX229" s="6" t="s">
        <v>17363</v>
      </c>
      <c r="AY229" s="6" t="s">
        <v>16765</v>
      </c>
      <c r="AZ229" s="6" t="s">
        <v>16958</v>
      </c>
      <c r="BA229" s="6" t="s">
        <v>16765</v>
      </c>
      <c r="BB229" s="6" t="s">
        <v>16959</v>
      </c>
      <c r="BC229" s="6" t="s">
        <v>16765</v>
      </c>
      <c r="BD229" s="6" t="s">
        <v>16960</v>
      </c>
      <c r="BE229" s="6" t="s">
        <v>16961</v>
      </c>
      <c r="BF229" s="6" t="s">
        <v>13575</v>
      </c>
      <c r="BG229" s="6" t="s">
        <v>13575</v>
      </c>
      <c r="BH229" s="6" t="s">
        <v>16959</v>
      </c>
      <c r="BI229">
        <v>0</v>
      </c>
      <c r="BJ229" s="6" t="s">
        <v>16958</v>
      </c>
      <c r="BK229">
        <v>0</v>
      </c>
      <c r="BL229" s="6" t="s">
        <v>315</v>
      </c>
      <c r="BM229" s="56">
        <f>COUNTIF($B$2:B229,B229)</f>
        <v>3</v>
      </c>
      <c r="BN229" s="6" t="str">
        <f t="shared" si="3"/>
        <v>2656-3</v>
      </c>
    </row>
    <row r="230" spans="1:66" x14ac:dyDescent="0.25">
      <c r="A230">
        <v>1</v>
      </c>
      <c r="B230">
        <v>2680</v>
      </c>
      <c r="C230" s="6" t="s">
        <v>17364</v>
      </c>
      <c r="D230">
        <v>4</v>
      </c>
      <c r="E230">
        <v>9</v>
      </c>
      <c r="F230">
        <v>99</v>
      </c>
      <c r="G230">
        <v>916</v>
      </c>
      <c r="H230" s="6" t="s">
        <v>17037</v>
      </c>
      <c r="I230">
        <v>1</v>
      </c>
      <c r="J230">
        <v>276049</v>
      </c>
      <c r="K230">
        <v>7</v>
      </c>
      <c r="L230" s="55">
        <v>44665</v>
      </c>
      <c r="M230" s="6" t="s">
        <v>16765</v>
      </c>
      <c r="N230" s="55">
        <v>44755</v>
      </c>
      <c r="O230">
        <v>188005</v>
      </c>
      <c r="P230" s="6" t="s">
        <v>16774</v>
      </c>
      <c r="Q230" s="6" t="s">
        <v>16973</v>
      </c>
      <c r="R230">
        <v>15</v>
      </c>
      <c r="S230">
        <v>0</v>
      </c>
      <c r="T230">
        <v>-15</v>
      </c>
      <c r="U230">
        <v>636</v>
      </c>
      <c r="V230" s="6" t="s">
        <v>16999</v>
      </c>
      <c r="W230" s="6" t="s">
        <v>16946</v>
      </c>
      <c r="X230" s="55">
        <v>44665</v>
      </c>
      <c r="Y230">
        <v>0</v>
      </c>
      <c r="Z230">
        <v>400</v>
      </c>
      <c r="AA230" s="6" t="s">
        <v>17272</v>
      </c>
      <c r="AB230" s="6" t="s">
        <v>16947</v>
      </c>
      <c r="AD230" s="6" t="s">
        <v>16765</v>
      </c>
      <c r="AE230">
        <v>54217</v>
      </c>
      <c r="AF230">
        <v>48964</v>
      </c>
      <c r="AG230" s="6" t="s">
        <v>16973</v>
      </c>
      <c r="AH230" s="6" t="s">
        <v>16950</v>
      </c>
      <c r="AI230" s="6" t="s">
        <v>16951</v>
      </c>
      <c r="AJ230" s="6" t="s">
        <v>16765</v>
      </c>
      <c r="AK230" s="6" t="s">
        <v>16765</v>
      </c>
      <c r="AL230" s="6" t="s">
        <v>16765</v>
      </c>
      <c r="AM230" s="6" t="s">
        <v>16952</v>
      </c>
      <c r="AN230">
        <v>0</v>
      </c>
      <c r="AO230" s="55">
        <v>44665</v>
      </c>
      <c r="AP230" s="6" t="s">
        <v>17190</v>
      </c>
      <c r="AQ230">
        <v>0</v>
      </c>
      <c r="AR230" s="6" t="s">
        <v>17018</v>
      </c>
      <c r="AS230" s="6" t="s">
        <v>17002</v>
      </c>
      <c r="AT230" s="6" t="s">
        <v>16947</v>
      </c>
      <c r="AU230">
        <v>0</v>
      </c>
      <c r="AV230">
        <v>0</v>
      </c>
      <c r="AW230" s="6" t="s">
        <v>16956</v>
      </c>
      <c r="AX230" s="6" t="s">
        <v>16765</v>
      </c>
      <c r="AY230" s="6" t="s">
        <v>16765</v>
      </c>
      <c r="AZ230" s="6" t="s">
        <v>16958</v>
      </c>
      <c r="BA230" s="6" t="s">
        <v>16765</v>
      </c>
      <c r="BB230" s="6" t="s">
        <v>16959</v>
      </c>
      <c r="BC230" s="6" t="s">
        <v>16765</v>
      </c>
      <c r="BD230" s="6" t="s">
        <v>16960</v>
      </c>
      <c r="BE230" s="6" t="s">
        <v>16961</v>
      </c>
      <c r="BF230" s="6" t="s">
        <v>13575</v>
      </c>
      <c r="BG230" s="6" t="s">
        <v>13575</v>
      </c>
      <c r="BH230" s="6" t="s">
        <v>16959</v>
      </c>
      <c r="BI230">
        <v>0</v>
      </c>
      <c r="BJ230" s="6" t="s">
        <v>16958</v>
      </c>
      <c r="BK230">
        <v>0</v>
      </c>
      <c r="BL230" s="6" t="s">
        <v>315</v>
      </c>
      <c r="BM230" s="56">
        <f>COUNTIF($B$2:B230,B230)</f>
        <v>1</v>
      </c>
      <c r="BN230" s="6" t="str">
        <f t="shared" si="3"/>
        <v>2680-1</v>
      </c>
    </row>
    <row r="231" spans="1:66" x14ac:dyDescent="0.25">
      <c r="A231">
        <v>1</v>
      </c>
      <c r="B231">
        <v>2680</v>
      </c>
      <c r="C231" s="6" t="s">
        <v>17364</v>
      </c>
      <c r="D231">
        <v>4</v>
      </c>
      <c r="E231">
        <v>9</v>
      </c>
      <c r="F231">
        <v>99</v>
      </c>
      <c r="G231">
        <v>916</v>
      </c>
      <c r="H231" s="6" t="s">
        <v>17037</v>
      </c>
      <c r="I231">
        <v>1</v>
      </c>
      <c r="J231">
        <v>276049</v>
      </c>
      <c r="K231">
        <v>7</v>
      </c>
      <c r="L231" s="55">
        <v>44665</v>
      </c>
      <c r="M231" s="6" t="s">
        <v>16765</v>
      </c>
      <c r="N231" s="55">
        <v>44755</v>
      </c>
      <c r="O231">
        <v>188006</v>
      </c>
      <c r="P231" s="6" t="s">
        <v>16776</v>
      </c>
      <c r="Q231" s="6" t="s">
        <v>16973</v>
      </c>
      <c r="R231">
        <v>180</v>
      </c>
      <c r="S231">
        <v>0</v>
      </c>
      <c r="T231">
        <v>-180</v>
      </c>
      <c r="U231">
        <v>360</v>
      </c>
      <c r="V231" s="6" t="s">
        <v>17004</v>
      </c>
      <c r="W231" s="6" t="s">
        <v>16946</v>
      </c>
      <c r="X231" s="55">
        <v>44665</v>
      </c>
      <c r="Y231">
        <v>0</v>
      </c>
      <c r="Z231">
        <v>400</v>
      </c>
      <c r="AA231" s="6" t="s">
        <v>17272</v>
      </c>
      <c r="AB231" s="6" t="s">
        <v>16947</v>
      </c>
      <c r="AD231" s="6" t="s">
        <v>16765</v>
      </c>
      <c r="AE231">
        <v>54218</v>
      </c>
      <c r="AF231">
        <v>48964</v>
      </c>
      <c r="AG231" s="6" t="s">
        <v>16973</v>
      </c>
      <c r="AH231" s="6" t="s">
        <v>16950</v>
      </c>
      <c r="AI231" s="6" t="s">
        <v>16951</v>
      </c>
      <c r="AJ231" s="6" t="s">
        <v>16765</v>
      </c>
      <c r="AK231" s="6" t="s">
        <v>16765</v>
      </c>
      <c r="AL231" s="6" t="s">
        <v>16765</v>
      </c>
      <c r="AM231" s="6" t="s">
        <v>16952</v>
      </c>
      <c r="AN231">
        <v>0</v>
      </c>
      <c r="AO231" s="55">
        <v>44665</v>
      </c>
      <c r="AP231" s="6" t="s">
        <v>17190</v>
      </c>
      <c r="AQ231">
        <v>0</v>
      </c>
      <c r="AR231" s="6" t="s">
        <v>17020</v>
      </c>
      <c r="AS231" s="6" t="s">
        <v>17002</v>
      </c>
      <c r="AT231" s="6" t="s">
        <v>16947</v>
      </c>
      <c r="AU231">
        <v>0</v>
      </c>
      <c r="AV231">
        <v>0</v>
      </c>
      <c r="AW231" s="6" t="s">
        <v>16956</v>
      </c>
      <c r="AX231" s="6" t="s">
        <v>16765</v>
      </c>
      <c r="AY231" s="6" t="s">
        <v>16765</v>
      </c>
      <c r="AZ231" s="6" t="s">
        <v>16958</v>
      </c>
      <c r="BA231" s="6" t="s">
        <v>16765</v>
      </c>
      <c r="BB231" s="6" t="s">
        <v>16959</v>
      </c>
      <c r="BC231" s="6" t="s">
        <v>16765</v>
      </c>
      <c r="BD231" s="6" t="s">
        <v>16960</v>
      </c>
      <c r="BE231" s="6" t="s">
        <v>16961</v>
      </c>
      <c r="BF231" s="6" t="s">
        <v>13575</v>
      </c>
      <c r="BG231" s="6" t="s">
        <v>13575</v>
      </c>
      <c r="BH231" s="6" t="s">
        <v>16959</v>
      </c>
      <c r="BI231">
        <v>0</v>
      </c>
      <c r="BJ231" s="6" t="s">
        <v>16958</v>
      </c>
      <c r="BK231">
        <v>0</v>
      </c>
      <c r="BL231" s="6" t="s">
        <v>315</v>
      </c>
      <c r="BM231" s="56">
        <f>COUNTIF($B$2:B231,B231)</f>
        <v>2</v>
      </c>
      <c r="BN231" s="6" t="str">
        <f t="shared" si="3"/>
        <v>2680-2</v>
      </c>
    </row>
    <row r="232" spans="1:66" x14ac:dyDescent="0.25">
      <c r="A232">
        <v>1</v>
      </c>
      <c r="B232">
        <v>2687</v>
      </c>
      <c r="C232" s="6" t="s">
        <v>17365</v>
      </c>
      <c r="D232">
        <v>5</v>
      </c>
      <c r="E232">
        <v>1</v>
      </c>
      <c r="F232">
        <v>10</v>
      </c>
      <c r="G232">
        <v>105</v>
      </c>
      <c r="H232" s="6" t="s">
        <v>16943</v>
      </c>
      <c r="I232">
        <v>1</v>
      </c>
      <c r="J232">
        <v>682461</v>
      </c>
      <c r="K232">
        <v>6</v>
      </c>
      <c r="L232" s="55">
        <v>43535</v>
      </c>
      <c r="M232" s="6" t="s">
        <v>16765</v>
      </c>
      <c r="N232" s="55">
        <v>44686</v>
      </c>
      <c r="O232">
        <v>118750</v>
      </c>
      <c r="P232" s="6" t="s">
        <v>16767</v>
      </c>
      <c r="Q232" s="6" t="s">
        <v>17366</v>
      </c>
      <c r="R232">
        <v>1</v>
      </c>
      <c r="S232">
        <v>0</v>
      </c>
      <c r="T232">
        <v>-1</v>
      </c>
      <c r="U232">
        <v>1803.8</v>
      </c>
      <c r="V232" s="6" t="s">
        <v>16945</v>
      </c>
      <c r="W232" s="6" t="s">
        <v>16946</v>
      </c>
      <c r="X232" s="55">
        <v>44669</v>
      </c>
      <c r="Y232">
        <v>40000</v>
      </c>
      <c r="Z232">
        <v>1851.31</v>
      </c>
      <c r="AA232" s="6" t="s">
        <v>16885</v>
      </c>
      <c r="AB232" s="6" t="s">
        <v>16947</v>
      </c>
      <c r="AD232" s="6" t="s">
        <v>16948</v>
      </c>
      <c r="AE232">
        <v>50522</v>
      </c>
      <c r="AF232">
        <v>45810</v>
      </c>
      <c r="AG232" s="6" t="s">
        <v>16949</v>
      </c>
      <c r="AH232" s="6" t="s">
        <v>16950</v>
      </c>
      <c r="AI232" s="6" t="s">
        <v>16951</v>
      </c>
      <c r="AJ232" s="6" t="s">
        <v>16765</v>
      </c>
      <c r="AK232" s="6" t="s">
        <v>16765</v>
      </c>
      <c r="AL232" s="6" t="s">
        <v>16765</v>
      </c>
      <c r="AM232" s="6" t="s">
        <v>16952</v>
      </c>
      <c r="AN232">
        <v>0</v>
      </c>
      <c r="AO232" s="55">
        <v>44669</v>
      </c>
      <c r="AP232" s="6" t="s">
        <v>16953</v>
      </c>
      <c r="AQ232">
        <v>0</v>
      </c>
      <c r="AR232" s="6" t="s">
        <v>16954</v>
      </c>
      <c r="AS232" s="6" t="s">
        <v>16955</v>
      </c>
      <c r="AT232" s="6" t="s">
        <v>16947</v>
      </c>
      <c r="AU232">
        <v>0</v>
      </c>
      <c r="AV232">
        <v>0</v>
      </c>
      <c r="AW232" s="6" t="s">
        <v>16956</v>
      </c>
      <c r="AX232" s="6" t="s">
        <v>17367</v>
      </c>
      <c r="AY232" s="6" t="s">
        <v>16765</v>
      </c>
      <c r="AZ232" s="6" t="s">
        <v>16958</v>
      </c>
      <c r="BA232" s="6" t="s">
        <v>16765</v>
      </c>
      <c r="BB232" s="6" t="s">
        <v>16959</v>
      </c>
      <c r="BC232" s="6" t="s">
        <v>16765</v>
      </c>
      <c r="BD232" s="6" t="s">
        <v>16960</v>
      </c>
      <c r="BE232" s="6" t="s">
        <v>16961</v>
      </c>
      <c r="BF232" s="6" t="s">
        <v>13575</v>
      </c>
      <c r="BG232" s="6" t="s">
        <v>13575</v>
      </c>
      <c r="BH232" s="6" t="s">
        <v>16959</v>
      </c>
      <c r="BI232">
        <v>0</v>
      </c>
      <c r="BJ232" s="6" t="s">
        <v>16958</v>
      </c>
      <c r="BK232">
        <v>0</v>
      </c>
      <c r="BL232" s="6" t="s">
        <v>315</v>
      </c>
      <c r="BM232" s="56">
        <f>COUNTIF($B$2:B232,B232)</f>
        <v>1</v>
      </c>
      <c r="BN232" s="6" t="str">
        <f t="shared" si="3"/>
        <v>2687-1</v>
      </c>
    </row>
    <row r="233" spans="1:66" x14ac:dyDescent="0.25">
      <c r="A233">
        <v>1</v>
      </c>
      <c r="B233">
        <v>2687</v>
      </c>
      <c r="C233" s="6" t="s">
        <v>17365</v>
      </c>
      <c r="D233">
        <v>5</v>
      </c>
      <c r="E233">
        <v>1</v>
      </c>
      <c r="F233">
        <v>10</v>
      </c>
      <c r="G233">
        <v>105</v>
      </c>
      <c r="H233" s="6" t="s">
        <v>16943</v>
      </c>
      <c r="I233">
        <v>1</v>
      </c>
      <c r="J233">
        <v>755546</v>
      </c>
      <c r="K233">
        <v>6</v>
      </c>
      <c r="L233" s="55">
        <v>43668</v>
      </c>
      <c r="M233" s="6" t="s">
        <v>16765</v>
      </c>
      <c r="N233" s="55">
        <v>44686</v>
      </c>
      <c r="O233">
        <v>118750</v>
      </c>
      <c r="P233" s="6" t="s">
        <v>16767</v>
      </c>
      <c r="Q233" s="6" t="s">
        <v>17368</v>
      </c>
      <c r="R233">
        <v>1</v>
      </c>
      <c r="S233">
        <v>0</v>
      </c>
      <c r="T233">
        <v>-1</v>
      </c>
      <c r="U233">
        <v>1803.8</v>
      </c>
      <c r="V233" s="6" t="s">
        <v>16945</v>
      </c>
      <c r="W233" s="6" t="s">
        <v>16946</v>
      </c>
      <c r="X233" s="55">
        <v>44669</v>
      </c>
      <c r="Y233">
        <v>40000</v>
      </c>
      <c r="Z233">
        <v>1851.31</v>
      </c>
      <c r="AA233" s="6" t="s">
        <v>16885</v>
      </c>
      <c r="AB233" s="6" t="s">
        <v>16947</v>
      </c>
      <c r="AD233" s="6" t="s">
        <v>16948</v>
      </c>
      <c r="AE233">
        <v>51265</v>
      </c>
      <c r="AF233">
        <v>46506</v>
      </c>
      <c r="AG233" s="6" t="s">
        <v>16949</v>
      </c>
      <c r="AH233" s="6" t="s">
        <v>16950</v>
      </c>
      <c r="AI233" s="6" t="s">
        <v>16951</v>
      </c>
      <c r="AJ233" s="6" t="s">
        <v>16765</v>
      </c>
      <c r="AK233" s="6" t="s">
        <v>16765</v>
      </c>
      <c r="AL233" s="6" t="s">
        <v>16765</v>
      </c>
      <c r="AM233" s="6" t="s">
        <v>16952</v>
      </c>
      <c r="AN233">
        <v>0</v>
      </c>
      <c r="AO233" s="55">
        <v>44669</v>
      </c>
      <c r="AP233" s="6" t="s">
        <v>16953</v>
      </c>
      <c r="AQ233">
        <v>0</v>
      </c>
      <c r="AR233" s="6" t="s">
        <v>16954</v>
      </c>
      <c r="AS233" s="6" t="s">
        <v>16955</v>
      </c>
      <c r="AT233" s="6" t="s">
        <v>16947</v>
      </c>
      <c r="AU233">
        <v>0</v>
      </c>
      <c r="AV233">
        <v>0</v>
      </c>
      <c r="AW233" s="6" t="s">
        <v>16956</v>
      </c>
      <c r="AX233" s="6" t="s">
        <v>17331</v>
      </c>
      <c r="AY233" s="6" t="s">
        <v>16765</v>
      </c>
      <c r="AZ233" s="6" t="s">
        <v>16958</v>
      </c>
      <c r="BA233" s="6" t="s">
        <v>16765</v>
      </c>
      <c r="BB233" s="6" t="s">
        <v>16959</v>
      </c>
      <c r="BC233" s="6" t="s">
        <v>16765</v>
      </c>
      <c r="BD233" s="6" t="s">
        <v>16960</v>
      </c>
      <c r="BE233" s="6" t="s">
        <v>16961</v>
      </c>
      <c r="BF233" s="6" t="s">
        <v>13575</v>
      </c>
      <c r="BG233" s="6" t="s">
        <v>13575</v>
      </c>
      <c r="BH233" s="6" t="s">
        <v>16959</v>
      </c>
      <c r="BI233">
        <v>0</v>
      </c>
      <c r="BJ233" s="6" t="s">
        <v>16958</v>
      </c>
      <c r="BK233">
        <v>0</v>
      </c>
      <c r="BL233" s="6" t="s">
        <v>315</v>
      </c>
      <c r="BM233" s="56">
        <f>COUNTIF($B$2:B233,B233)</f>
        <v>2</v>
      </c>
      <c r="BN233" s="6" t="str">
        <f t="shared" si="3"/>
        <v>2687-2</v>
      </c>
    </row>
    <row r="234" spans="1:66" x14ac:dyDescent="0.25">
      <c r="A234">
        <v>1</v>
      </c>
      <c r="B234">
        <v>2717</v>
      </c>
      <c r="C234" s="6" t="s">
        <v>17369</v>
      </c>
      <c r="D234">
        <v>4</v>
      </c>
      <c r="E234">
        <v>9</v>
      </c>
      <c r="F234">
        <v>99</v>
      </c>
      <c r="G234">
        <v>912</v>
      </c>
      <c r="H234" s="6" t="s">
        <v>17370</v>
      </c>
      <c r="I234">
        <v>1</v>
      </c>
      <c r="J234">
        <v>775747</v>
      </c>
      <c r="K234">
        <v>5</v>
      </c>
      <c r="L234" s="55">
        <v>42002</v>
      </c>
      <c r="M234" s="6" t="s">
        <v>16765</v>
      </c>
      <c r="N234" s="55">
        <v>42924</v>
      </c>
      <c r="O234">
        <v>217411</v>
      </c>
      <c r="P234" s="6" t="s">
        <v>16802</v>
      </c>
      <c r="Q234" s="6" t="s">
        <v>17371</v>
      </c>
      <c r="R234">
        <v>1</v>
      </c>
      <c r="S234">
        <v>0</v>
      </c>
      <c r="T234">
        <v>-1</v>
      </c>
      <c r="U234">
        <v>660.38</v>
      </c>
      <c r="V234" s="6" t="s">
        <v>16945</v>
      </c>
      <c r="W234" s="6" t="s">
        <v>17077</v>
      </c>
      <c r="X234" s="55">
        <v>42636</v>
      </c>
      <c r="Y234">
        <v>0</v>
      </c>
      <c r="Z234">
        <v>0</v>
      </c>
      <c r="AA234" s="6" t="s">
        <v>16765</v>
      </c>
      <c r="AB234" s="6" t="s">
        <v>16947</v>
      </c>
      <c r="AD234" s="6" t="s">
        <v>16948</v>
      </c>
      <c r="AE234">
        <v>36972</v>
      </c>
      <c r="AF234">
        <v>32324</v>
      </c>
      <c r="AG234" s="6" t="s">
        <v>16949</v>
      </c>
      <c r="AH234" s="6" t="s">
        <v>16950</v>
      </c>
      <c r="AI234" s="6" t="s">
        <v>16951</v>
      </c>
      <c r="AJ234" s="6" t="s">
        <v>16765</v>
      </c>
      <c r="AK234" s="6" t="s">
        <v>16765</v>
      </c>
      <c r="AL234" s="6" t="s">
        <v>16765</v>
      </c>
      <c r="AM234" s="6" t="s">
        <v>16952</v>
      </c>
      <c r="AN234">
        <v>0</v>
      </c>
      <c r="AO234" s="55">
        <v>42636</v>
      </c>
      <c r="AP234" s="6" t="s">
        <v>16953</v>
      </c>
      <c r="AQ234">
        <v>0</v>
      </c>
      <c r="AR234" s="6" t="s">
        <v>16954</v>
      </c>
      <c r="AS234" s="6" t="s">
        <v>16955</v>
      </c>
      <c r="AT234" s="6" t="s">
        <v>16947</v>
      </c>
      <c r="AU234">
        <v>0</v>
      </c>
      <c r="AV234">
        <v>0</v>
      </c>
      <c r="AW234" s="6" t="s">
        <v>16956</v>
      </c>
      <c r="AX234" s="6" t="s">
        <v>17372</v>
      </c>
      <c r="AY234" s="6" t="s">
        <v>16765</v>
      </c>
      <c r="AZ234" s="6" t="s">
        <v>16958</v>
      </c>
      <c r="BA234" s="6" t="s">
        <v>16765</v>
      </c>
      <c r="BB234" s="6" t="s">
        <v>16959</v>
      </c>
      <c r="BC234" s="6" t="s">
        <v>16765</v>
      </c>
      <c r="BD234" s="6" t="s">
        <v>16960</v>
      </c>
      <c r="BE234" s="6" t="s">
        <v>16961</v>
      </c>
      <c r="BF234" s="6" t="s">
        <v>13575</v>
      </c>
      <c r="BG234" s="6" t="s">
        <v>13575</v>
      </c>
      <c r="BH234" s="6" t="s">
        <v>16959</v>
      </c>
      <c r="BI234">
        <v>0</v>
      </c>
      <c r="BJ234" s="6" t="s">
        <v>16958</v>
      </c>
      <c r="BK234">
        <v>0</v>
      </c>
      <c r="BL234" s="6" t="s">
        <v>315</v>
      </c>
      <c r="BM234" s="56">
        <f>COUNTIF($B$2:B234,B234)</f>
        <v>1</v>
      </c>
      <c r="BN234" s="6" t="str">
        <f t="shared" si="3"/>
        <v>2717-1</v>
      </c>
    </row>
    <row r="235" spans="1:66" x14ac:dyDescent="0.25">
      <c r="A235">
        <v>1</v>
      </c>
      <c r="B235">
        <v>2733</v>
      </c>
      <c r="C235" s="6" t="s">
        <v>17373</v>
      </c>
      <c r="D235">
        <v>5</v>
      </c>
      <c r="E235">
        <v>1</v>
      </c>
      <c r="F235">
        <v>10</v>
      </c>
      <c r="G235">
        <v>101</v>
      </c>
      <c r="H235" s="6" t="s">
        <v>16943</v>
      </c>
      <c r="I235">
        <v>1</v>
      </c>
      <c r="J235">
        <v>21251</v>
      </c>
      <c r="K235">
        <v>6</v>
      </c>
      <c r="L235" s="55">
        <v>42396</v>
      </c>
      <c r="M235" s="6" t="s">
        <v>16765</v>
      </c>
      <c r="N235" s="55">
        <v>44568</v>
      </c>
      <c r="O235">
        <v>118750</v>
      </c>
      <c r="P235" s="6" t="s">
        <v>16767</v>
      </c>
      <c r="Q235" s="6" t="s">
        <v>17374</v>
      </c>
      <c r="R235">
        <v>1</v>
      </c>
      <c r="S235">
        <v>0</v>
      </c>
      <c r="T235">
        <v>-1</v>
      </c>
      <c r="U235">
        <v>1803.8</v>
      </c>
      <c r="V235" s="6" t="s">
        <v>16945</v>
      </c>
      <c r="W235" s="6" t="s">
        <v>16946</v>
      </c>
      <c r="X235" s="55">
        <v>44656</v>
      </c>
      <c r="Y235">
        <v>40000</v>
      </c>
      <c r="Z235">
        <v>0</v>
      </c>
      <c r="AA235" s="6" t="s">
        <v>16765</v>
      </c>
      <c r="AB235" s="6" t="s">
        <v>16947</v>
      </c>
      <c r="AD235" s="6" t="s">
        <v>16948</v>
      </c>
      <c r="AE235">
        <v>42565</v>
      </c>
      <c r="AF235">
        <v>39827</v>
      </c>
      <c r="AG235" s="6" t="s">
        <v>16949</v>
      </c>
      <c r="AH235" s="6" t="s">
        <v>16950</v>
      </c>
      <c r="AI235" s="6" t="s">
        <v>16951</v>
      </c>
      <c r="AJ235" s="6" t="s">
        <v>16765</v>
      </c>
      <c r="AK235" s="6" t="s">
        <v>16765</v>
      </c>
      <c r="AL235" s="6" t="s">
        <v>16765</v>
      </c>
      <c r="AM235" s="6" t="s">
        <v>16952</v>
      </c>
      <c r="AN235">
        <v>0</v>
      </c>
      <c r="AO235" s="55">
        <v>44656</v>
      </c>
      <c r="AP235" s="6" t="s">
        <v>16953</v>
      </c>
      <c r="AQ235">
        <v>0</v>
      </c>
      <c r="AR235" s="6" t="s">
        <v>16954</v>
      </c>
      <c r="AS235" s="6" t="s">
        <v>16955</v>
      </c>
      <c r="AT235" s="6" t="s">
        <v>16947</v>
      </c>
      <c r="AU235">
        <v>0</v>
      </c>
      <c r="AV235">
        <v>0</v>
      </c>
      <c r="AW235" s="6" t="s">
        <v>16956</v>
      </c>
      <c r="AX235" s="6" t="s">
        <v>17375</v>
      </c>
      <c r="AY235" s="6" t="s">
        <v>16765</v>
      </c>
      <c r="AZ235" s="6" t="s">
        <v>16958</v>
      </c>
      <c r="BA235" s="6" t="s">
        <v>16765</v>
      </c>
      <c r="BB235" s="6" t="s">
        <v>16959</v>
      </c>
      <c r="BC235" s="6" t="s">
        <v>16765</v>
      </c>
      <c r="BD235" s="6" t="s">
        <v>16960</v>
      </c>
      <c r="BE235" s="6" t="s">
        <v>16961</v>
      </c>
      <c r="BF235" s="6" t="s">
        <v>13575</v>
      </c>
      <c r="BG235" s="6" t="s">
        <v>13575</v>
      </c>
      <c r="BH235" s="6" t="s">
        <v>16959</v>
      </c>
      <c r="BI235">
        <v>0</v>
      </c>
      <c r="BJ235" s="6" t="s">
        <v>16958</v>
      </c>
      <c r="BK235">
        <v>0</v>
      </c>
      <c r="BL235" s="6" t="s">
        <v>315</v>
      </c>
      <c r="BM235" s="56">
        <f>COUNTIF($B$2:B235,B235)</f>
        <v>1</v>
      </c>
      <c r="BN235" s="6" t="str">
        <f t="shared" si="3"/>
        <v>2733-1</v>
      </c>
    </row>
    <row r="236" spans="1:66" x14ac:dyDescent="0.25">
      <c r="A236">
        <v>1</v>
      </c>
      <c r="B236">
        <v>2743</v>
      </c>
      <c r="C236" s="6" t="s">
        <v>17376</v>
      </c>
      <c r="D236">
        <v>5</v>
      </c>
      <c r="E236">
        <v>1</v>
      </c>
      <c r="F236">
        <v>10</v>
      </c>
      <c r="G236">
        <v>108</v>
      </c>
      <c r="H236" s="6" t="s">
        <v>16943</v>
      </c>
      <c r="I236">
        <v>1</v>
      </c>
      <c r="J236">
        <v>10283</v>
      </c>
      <c r="K236">
        <v>5</v>
      </c>
      <c r="L236" s="55">
        <v>41086</v>
      </c>
      <c r="M236" s="6" t="s">
        <v>16765</v>
      </c>
      <c r="N236" s="55">
        <v>109574</v>
      </c>
      <c r="O236">
        <v>198213</v>
      </c>
      <c r="P236" s="6" t="s">
        <v>16785</v>
      </c>
      <c r="Q236" s="6" t="s">
        <v>16973</v>
      </c>
      <c r="R236">
        <v>2</v>
      </c>
      <c r="S236">
        <v>0</v>
      </c>
      <c r="T236">
        <v>-2</v>
      </c>
      <c r="U236">
        <v>84</v>
      </c>
      <c r="V236" s="6" t="s">
        <v>16999</v>
      </c>
      <c r="W236" s="6" t="s">
        <v>16946</v>
      </c>
      <c r="X236" s="55">
        <v>44669</v>
      </c>
      <c r="Y236">
        <v>20000</v>
      </c>
      <c r="Z236">
        <v>1692.4</v>
      </c>
      <c r="AA236" s="6" t="s">
        <v>16885</v>
      </c>
      <c r="AB236" s="6" t="s">
        <v>16947</v>
      </c>
      <c r="AD236" s="6" t="s">
        <v>16765</v>
      </c>
      <c r="AE236">
        <v>22598</v>
      </c>
      <c r="AF236">
        <v>18456</v>
      </c>
      <c r="AG236" s="6" t="s">
        <v>16973</v>
      </c>
      <c r="AH236" s="6" t="s">
        <v>16950</v>
      </c>
      <c r="AI236" s="6" t="s">
        <v>16951</v>
      </c>
      <c r="AJ236" s="6" t="s">
        <v>16765</v>
      </c>
      <c r="AK236" s="6" t="s">
        <v>16765</v>
      </c>
      <c r="AL236" s="6" t="s">
        <v>16765</v>
      </c>
      <c r="AM236" s="6" t="s">
        <v>16952</v>
      </c>
      <c r="AN236">
        <v>0</v>
      </c>
      <c r="AO236" s="55">
        <v>44669</v>
      </c>
      <c r="AP236" s="6" t="s">
        <v>17000</v>
      </c>
      <c r="AQ236">
        <v>0</v>
      </c>
      <c r="AR236" s="6" t="s">
        <v>17095</v>
      </c>
      <c r="AS236" s="6" t="s">
        <v>17002</v>
      </c>
      <c r="AT236" s="6" t="s">
        <v>16947</v>
      </c>
      <c r="AU236">
        <v>0</v>
      </c>
      <c r="AV236">
        <v>0</v>
      </c>
      <c r="AW236" s="6" t="s">
        <v>16956</v>
      </c>
      <c r="AX236" s="6" t="s">
        <v>17377</v>
      </c>
      <c r="AY236" s="6" t="s">
        <v>16765</v>
      </c>
      <c r="AZ236" s="6" t="s">
        <v>16958</v>
      </c>
      <c r="BA236" s="6" t="s">
        <v>16765</v>
      </c>
      <c r="BB236" s="6" t="s">
        <v>16959</v>
      </c>
      <c r="BC236" s="6" t="s">
        <v>16765</v>
      </c>
      <c r="BD236" s="6" t="s">
        <v>16960</v>
      </c>
      <c r="BE236" s="6" t="s">
        <v>16961</v>
      </c>
      <c r="BF236" s="6" t="s">
        <v>13575</v>
      </c>
      <c r="BG236" s="6" t="s">
        <v>13575</v>
      </c>
      <c r="BH236" s="6" t="s">
        <v>16959</v>
      </c>
      <c r="BI236">
        <v>0</v>
      </c>
      <c r="BJ236" s="6" t="s">
        <v>16958</v>
      </c>
      <c r="BK236">
        <v>0</v>
      </c>
      <c r="BL236" s="6" t="s">
        <v>315</v>
      </c>
      <c r="BM236" s="56">
        <f>COUNTIF($B$2:B236,B236)</f>
        <v>1</v>
      </c>
      <c r="BN236" s="6" t="str">
        <f t="shared" si="3"/>
        <v>2743-1</v>
      </c>
    </row>
    <row r="237" spans="1:66" x14ac:dyDescent="0.25">
      <c r="A237">
        <v>1</v>
      </c>
      <c r="B237">
        <v>2743</v>
      </c>
      <c r="C237" s="6" t="s">
        <v>17376</v>
      </c>
      <c r="D237">
        <v>5</v>
      </c>
      <c r="E237">
        <v>1</v>
      </c>
      <c r="F237">
        <v>10</v>
      </c>
      <c r="G237">
        <v>108</v>
      </c>
      <c r="H237" s="6" t="s">
        <v>16943</v>
      </c>
      <c r="I237">
        <v>1</v>
      </c>
      <c r="J237">
        <v>20378</v>
      </c>
      <c r="K237">
        <v>5</v>
      </c>
      <c r="L237" s="55">
        <v>41096</v>
      </c>
      <c r="M237" s="6" t="s">
        <v>16765</v>
      </c>
      <c r="N237" s="55">
        <v>109574</v>
      </c>
      <c r="O237">
        <v>198213</v>
      </c>
      <c r="P237" s="6" t="s">
        <v>16785</v>
      </c>
      <c r="Q237" s="6" t="s">
        <v>16973</v>
      </c>
      <c r="R237">
        <v>2</v>
      </c>
      <c r="S237">
        <v>0</v>
      </c>
      <c r="T237">
        <v>-2</v>
      </c>
      <c r="U237">
        <v>84</v>
      </c>
      <c r="V237" s="6" t="s">
        <v>16999</v>
      </c>
      <c r="W237" s="6" t="s">
        <v>16946</v>
      </c>
      <c r="X237" s="55">
        <v>44669</v>
      </c>
      <c r="Y237">
        <v>20000</v>
      </c>
      <c r="Z237">
        <v>1692.4</v>
      </c>
      <c r="AA237" s="6" t="s">
        <v>16885</v>
      </c>
      <c r="AB237" s="6" t="s">
        <v>16947</v>
      </c>
      <c r="AD237" s="6" t="s">
        <v>16765</v>
      </c>
      <c r="AE237">
        <v>22944</v>
      </c>
      <c r="AF237">
        <v>18836</v>
      </c>
      <c r="AG237" s="6" t="s">
        <v>16973</v>
      </c>
      <c r="AH237" s="6" t="s">
        <v>16950</v>
      </c>
      <c r="AI237" s="6" t="s">
        <v>16951</v>
      </c>
      <c r="AJ237" s="6" t="s">
        <v>16765</v>
      </c>
      <c r="AK237" s="6" t="s">
        <v>16765</v>
      </c>
      <c r="AL237" s="6" t="s">
        <v>16765</v>
      </c>
      <c r="AM237" s="6" t="s">
        <v>16952</v>
      </c>
      <c r="AN237">
        <v>0</v>
      </c>
      <c r="AO237" s="55">
        <v>44669</v>
      </c>
      <c r="AP237" s="6" t="s">
        <v>17000</v>
      </c>
      <c r="AQ237">
        <v>0</v>
      </c>
      <c r="AR237" s="6" t="s">
        <v>17095</v>
      </c>
      <c r="AS237" s="6" t="s">
        <v>17002</v>
      </c>
      <c r="AT237" s="6" t="s">
        <v>16947</v>
      </c>
      <c r="AU237">
        <v>0</v>
      </c>
      <c r="AV237">
        <v>0</v>
      </c>
      <c r="AW237" s="6" t="s">
        <v>16956</v>
      </c>
      <c r="AX237" s="6" t="s">
        <v>17378</v>
      </c>
      <c r="AY237" s="6" t="s">
        <v>16765</v>
      </c>
      <c r="AZ237" s="6" t="s">
        <v>16958</v>
      </c>
      <c r="BA237" s="6" t="s">
        <v>16765</v>
      </c>
      <c r="BB237" s="6" t="s">
        <v>16959</v>
      </c>
      <c r="BC237" s="6" t="s">
        <v>16765</v>
      </c>
      <c r="BD237" s="6" t="s">
        <v>16960</v>
      </c>
      <c r="BE237" s="6" t="s">
        <v>16961</v>
      </c>
      <c r="BF237" s="6" t="s">
        <v>13575</v>
      </c>
      <c r="BG237" s="6" t="s">
        <v>13575</v>
      </c>
      <c r="BH237" s="6" t="s">
        <v>16959</v>
      </c>
      <c r="BI237">
        <v>0</v>
      </c>
      <c r="BJ237" s="6" t="s">
        <v>16958</v>
      </c>
      <c r="BK237">
        <v>0</v>
      </c>
      <c r="BL237" s="6" t="s">
        <v>315</v>
      </c>
      <c r="BM237" s="56">
        <f>COUNTIF($B$2:B237,B237)</f>
        <v>2</v>
      </c>
      <c r="BN237" s="6" t="str">
        <f t="shared" si="3"/>
        <v>2743-2</v>
      </c>
    </row>
    <row r="238" spans="1:66" x14ac:dyDescent="0.25">
      <c r="A238">
        <v>1</v>
      </c>
      <c r="B238">
        <v>2743</v>
      </c>
      <c r="C238" s="6" t="s">
        <v>17376</v>
      </c>
      <c r="D238">
        <v>5</v>
      </c>
      <c r="E238">
        <v>1</v>
      </c>
      <c r="F238">
        <v>10</v>
      </c>
      <c r="G238">
        <v>108</v>
      </c>
      <c r="H238" s="6" t="s">
        <v>16943</v>
      </c>
      <c r="I238">
        <v>1</v>
      </c>
      <c r="J238">
        <v>68401</v>
      </c>
      <c r="K238">
        <v>5</v>
      </c>
      <c r="L238" s="55">
        <v>41158</v>
      </c>
      <c r="M238" s="6" t="s">
        <v>16765</v>
      </c>
      <c r="N238" s="55">
        <v>109574</v>
      </c>
      <c r="O238">
        <v>198213</v>
      </c>
      <c r="P238" s="6" t="s">
        <v>16785</v>
      </c>
      <c r="Q238" s="6" t="s">
        <v>16973</v>
      </c>
      <c r="R238">
        <v>3</v>
      </c>
      <c r="S238">
        <v>0</v>
      </c>
      <c r="T238">
        <v>-3</v>
      </c>
      <c r="U238">
        <v>126</v>
      </c>
      <c r="V238" s="6" t="s">
        <v>16999</v>
      </c>
      <c r="W238" s="6" t="s">
        <v>16946</v>
      </c>
      <c r="X238" s="55">
        <v>44669</v>
      </c>
      <c r="Y238">
        <v>20000</v>
      </c>
      <c r="Z238">
        <v>1692.4</v>
      </c>
      <c r="AA238" s="6" t="s">
        <v>16885</v>
      </c>
      <c r="AB238" s="6" t="s">
        <v>16947</v>
      </c>
      <c r="AD238" s="6" t="s">
        <v>16765</v>
      </c>
      <c r="AE238">
        <v>24266</v>
      </c>
      <c r="AF238">
        <v>20216</v>
      </c>
      <c r="AG238" s="6" t="s">
        <v>16973</v>
      </c>
      <c r="AH238" s="6" t="s">
        <v>16950</v>
      </c>
      <c r="AI238" s="6" t="s">
        <v>16951</v>
      </c>
      <c r="AJ238" s="6" t="s">
        <v>16765</v>
      </c>
      <c r="AK238" s="6" t="s">
        <v>16765</v>
      </c>
      <c r="AL238" s="6" t="s">
        <v>16765</v>
      </c>
      <c r="AM238" s="6" t="s">
        <v>16952</v>
      </c>
      <c r="AN238">
        <v>0</v>
      </c>
      <c r="AO238" s="55">
        <v>44669</v>
      </c>
      <c r="AP238" s="6" t="s">
        <v>17000</v>
      </c>
      <c r="AQ238">
        <v>0</v>
      </c>
      <c r="AR238" s="6" t="s">
        <v>17095</v>
      </c>
      <c r="AS238" s="6" t="s">
        <v>17002</v>
      </c>
      <c r="AT238" s="6" t="s">
        <v>16947</v>
      </c>
      <c r="AU238">
        <v>0</v>
      </c>
      <c r="AV238">
        <v>0</v>
      </c>
      <c r="AW238" s="6" t="s">
        <v>16956</v>
      </c>
      <c r="AX238" s="6" t="s">
        <v>17379</v>
      </c>
      <c r="AY238" s="6" t="s">
        <v>16765</v>
      </c>
      <c r="AZ238" s="6" t="s">
        <v>16958</v>
      </c>
      <c r="BA238" s="6" t="s">
        <v>16765</v>
      </c>
      <c r="BB238" s="6" t="s">
        <v>16959</v>
      </c>
      <c r="BC238" s="6" t="s">
        <v>16765</v>
      </c>
      <c r="BD238" s="6" t="s">
        <v>16960</v>
      </c>
      <c r="BE238" s="6" t="s">
        <v>16961</v>
      </c>
      <c r="BF238" s="6" t="s">
        <v>13575</v>
      </c>
      <c r="BG238" s="6" t="s">
        <v>13575</v>
      </c>
      <c r="BH238" s="6" t="s">
        <v>16959</v>
      </c>
      <c r="BI238">
        <v>0</v>
      </c>
      <c r="BJ238" s="6" t="s">
        <v>16958</v>
      </c>
      <c r="BK238">
        <v>0</v>
      </c>
      <c r="BL238" s="6" t="s">
        <v>315</v>
      </c>
      <c r="BM238" s="56">
        <f>COUNTIF($B$2:B238,B238)</f>
        <v>3</v>
      </c>
      <c r="BN238" s="6" t="str">
        <f t="shared" si="3"/>
        <v>2743-3</v>
      </c>
    </row>
    <row r="239" spans="1:66" x14ac:dyDescent="0.25">
      <c r="A239">
        <v>1</v>
      </c>
      <c r="B239">
        <v>2743</v>
      </c>
      <c r="C239" s="6" t="s">
        <v>17376</v>
      </c>
      <c r="D239">
        <v>5</v>
      </c>
      <c r="E239">
        <v>1</v>
      </c>
      <c r="F239">
        <v>10</v>
      </c>
      <c r="G239">
        <v>108</v>
      </c>
      <c r="H239" s="6" t="s">
        <v>16943</v>
      </c>
      <c r="I239">
        <v>1</v>
      </c>
      <c r="J239">
        <v>891738</v>
      </c>
      <c r="K239">
        <v>5</v>
      </c>
      <c r="L239" s="55">
        <v>42185</v>
      </c>
      <c r="M239" s="6" t="s">
        <v>16765</v>
      </c>
      <c r="N239" s="55">
        <v>109574</v>
      </c>
      <c r="O239">
        <v>198213</v>
      </c>
      <c r="P239" s="6" t="s">
        <v>16785</v>
      </c>
      <c r="Q239" s="6" t="s">
        <v>16973</v>
      </c>
      <c r="R239">
        <v>4</v>
      </c>
      <c r="S239">
        <v>0</v>
      </c>
      <c r="T239">
        <v>-4</v>
      </c>
      <c r="U239">
        <v>168</v>
      </c>
      <c r="V239" s="6" t="s">
        <v>16999</v>
      </c>
      <c r="W239" s="6" t="s">
        <v>16946</v>
      </c>
      <c r="X239" s="55">
        <v>44669</v>
      </c>
      <c r="Y239">
        <v>20000</v>
      </c>
      <c r="Z239">
        <v>1692.4</v>
      </c>
      <c r="AA239" s="6" t="s">
        <v>16885</v>
      </c>
      <c r="AB239" s="6" t="s">
        <v>16947</v>
      </c>
      <c r="AD239" s="6" t="s">
        <v>16765</v>
      </c>
      <c r="AE239">
        <v>39632</v>
      </c>
      <c r="AF239">
        <v>36079</v>
      </c>
      <c r="AG239" s="6" t="s">
        <v>16973</v>
      </c>
      <c r="AH239" s="6" t="s">
        <v>16950</v>
      </c>
      <c r="AI239" s="6" t="s">
        <v>16951</v>
      </c>
      <c r="AJ239" s="6" t="s">
        <v>16765</v>
      </c>
      <c r="AK239" s="6" t="s">
        <v>16765</v>
      </c>
      <c r="AL239" s="6" t="s">
        <v>16765</v>
      </c>
      <c r="AM239" s="6" t="s">
        <v>16952</v>
      </c>
      <c r="AN239">
        <v>0</v>
      </c>
      <c r="AO239" s="55">
        <v>44669</v>
      </c>
      <c r="AP239" s="6" t="s">
        <v>17000</v>
      </c>
      <c r="AQ239">
        <v>0</v>
      </c>
      <c r="AR239" s="6" t="s">
        <v>17095</v>
      </c>
      <c r="AS239" s="6" t="s">
        <v>17002</v>
      </c>
      <c r="AT239" s="6" t="s">
        <v>16947</v>
      </c>
      <c r="AU239">
        <v>0</v>
      </c>
      <c r="AV239">
        <v>0</v>
      </c>
      <c r="AW239" s="6" t="s">
        <v>16956</v>
      </c>
      <c r="AX239" s="6" t="s">
        <v>17380</v>
      </c>
      <c r="AY239" s="6" t="s">
        <v>16765</v>
      </c>
      <c r="AZ239" s="6" t="s">
        <v>16958</v>
      </c>
      <c r="BA239" s="6" t="s">
        <v>16765</v>
      </c>
      <c r="BB239" s="6" t="s">
        <v>16959</v>
      </c>
      <c r="BC239" s="6" t="s">
        <v>16765</v>
      </c>
      <c r="BD239" s="6" t="s">
        <v>16960</v>
      </c>
      <c r="BE239" s="6" t="s">
        <v>16961</v>
      </c>
      <c r="BF239" s="6" t="s">
        <v>13575</v>
      </c>
      <c r="BG239" s="6" t="s">
        <v>13575</v>
      </c>
      <c r="BH239" s="6" t="s">
        <v>16959</v>
      </c>
      <c r="BI239">
        <v>0</v>
      </c>
      <c r="BJ239" s="6" t="s">
        <v>16958</v>
      </c>
      <c r="BK239">
        <v>0</v>
      </c>
      <c r="BL239" s="6" t="s">
        <v>315</v>
      </c>
      <c r="BM239" s="56">
        <f>COUNTIF($B$2:B239,B239)</f>
        <v>4</v>
      </c>
      <c r="BN239" s="6" t="str">
        <f t="shared" si="3"/>
        <v>2743-4</v>
      </c>
    </row>
    <row r="240" spans="1:66" x14ac:dyDescent="0.25">
      <c r="A240">
        <v>1</v>
      </c>
      <c r="B240">
        <v>2743</v>
      </c>
      <c r="C240" s="6" t="s">
        <v>17376</v>
      </c>
      <c r="D240">
        <v>5</v>
      </c>
      <c r="E240">
        <v>1</v>
      </c>
      <c r="F240">
        <v>10</v>
      </c>
      <c r="G240">
        <v>108</v>
      </c>
      <c r="H240" s="6" t="s">
        <v>16943</v>
      </c>
      <c r="I240">
        <v>1</v>
      </c>
      <c r="J240">
        <v>68401</v>
      </c>
      <c r="K240">
        <v>5</v>
      </c>
      <c r="L240" s="55">
        <v>41158</v>
      </c>
      <c r="M240" s="6" t="s">
        <v>16765</v>
      </c>
      <c r="N240" s="55">
        <v>109574</v>
      </c>
      <c r="O240">
        <v>198214</v>
      </c>
      <c r="P240" s="6" t="s">
        <v>16786</v>
      </c>
      <c r="Q240" s="6" t="s">
        <v>16973</v>
      </c>
      <c r="R240">
        <v>72</v>
      </c>
      <c r="S240">
        <v>0</v>
      </c>
      <c r="T240">
        <v>-72</v>
      </c>
      <c r="U240">
        <v>115.2</v>
      </c>
      <c r="V240" s="6" t="s">
        <v>17004</v>
      </c>
      <c r="W240" s="6" t="s">
        <v>16946</v>
      </c>
      <c r="X240" s="55">
        <v>44669</v>
      </c>
      <c r="Y240">
        <v>20000</v>
      </c>
      <c r="Z240">
        <v>1692.4</v>
      </c>
      <c r="AA240" s="6" t="s">
        <v>16885</v>
      </c>
      <c r="AB240" s="6" t="s">
        <v>16947</v>
      </c>
      <c r="AD240" s="6" t="s">
        <v>16765</v>
      </c>
      <c r="AE240">
        <v>24267</v>
      </c>
      <c r="AF240">
        <v>20216</v>
      </c>
      <c r="AG240" s="6" t="s">
        <v>16973</v>
      </c>
      <c r="AH240" s="6" t="s">
        <v>16950</v>
      </c>
      <c r="AI240" s="6" t="s">
        <v>16951</v>
      </c>
      <c r="AJ240" s="6" t="s">
        <v>16765</v>
      </c>
      <c r="AK240" s="6" t="s">
        <v>16765</v>
      </c>
      <c r="AL240" s="6" t="s">
        <v>16765</v>
      </c>
      <c r="AM240" s="6" t="s">
        <v>16952</v>
      </c>
      <c r="AN240">
        <v>0</v>
      </c>
      <c r="AO240" s="55">
        <v>44669</v>
      </c>
      <c r="AP240" s="6" t="s">
        <v>17000</v>
      </c>
      <c r="AQ240">
        <v>0</v>
      </c>
      <c r="AR240" s="6" t="s">
        <v>17098</v>
      </c>
      <c r="AS240" s="6" t="s">
        <v>17002</v>
      </c>
      <c r="AT240" s="6" t="s">
        <v>16947</v>
      </c>
      <c r="AU240">
        <v>0</v>
      </c>
      <c r="AV240">
        <v>0</v>
      </c>
      <c r="AW240" s="6" t="s">
        <v>16956</v>
      </c>
      <c r="AX240" s="6" t="s">
        <v>17379</v>
      </c>
      <c r="AY240" s="6" t="s">
        <v>16765</v>
      </c>
      <c r="AZ240" s="6" t="s">
        <v>16958</v>
      </c>
      <c r="BA240" s="6" t="s">
        <v>16765</v>
      </c>
      <c r="BB240" s="6" t="s">
        <v>16959</v>
      </c>
      <c r="BC240" s="6" t="s">
        <v>16765</v>
      </c>
      <c r="BD240" s="6" t="s">
        <v>16960</v>
      </c>
      <c r="BE240" s="6" t="s">
        <v>16961</v>
      </c>
      <c r="BF240" s="6" t="s">
        <v>13575</v>
      </c>
      <c r="BG240" s="6" t="s">
        <v>13575</v>
      </c>
      <c r="BH240" s="6" t="s">
        <v>16959</v>
      </c>
      <c r="BI240">
        <v>0</v>
      </c>
      <c r="BJ240" s="6" t="s">
        <v>16958</v>
      </c>
      <c r="BK240">
        <v>0</v>
      </c>
      <c r="BL240" s="6" t="s">
        <v>315</v>
      </c>
      <c r="BM240" s="56">
        <f>COUNTIF($B$2:B240,B240)</f>
        <v>5</v>
      </c>
      <c r="BN240" s="6" t="str">
        <f t="shared" si="3"/>
        <v>2743-5</v>
      </c>
    </row>
    <row r="241" spans="1:66" x14ac:dyDescent="0.25">
      <c r="A241">
        <v>1</v>
      </c>
      <c r="B241">
        <v>2743</v>
      </c>
      <c r="C241" s="6" t="s">
        <v>17376</v>
      </c>
      <c r="D241">
        <v>5</v>
      </c>
      <c r="E241">
        <v>1</v>
      </c>
      <c r="F241">
        <v>10</v>
      </c>
      <c r="G241">
        <v>108</v>
      </c>
      <c r="H241" s="6" t="s">
        <v>16943</v>
      </c>
      <c r="I241">
        <v>1</v>
      </c>
      <c r="J241">
        <v>891738</v>
      </c>
      <c r="K241">
        <v>5</v>
      </c>
      <c r="L241" s="55">
        <v>42185</v>
      </c>
      <c r="M241" s="6" t="s">
        <v>16765</v>
      </c>
      <c r="N241" s="55">
        <v>109574</v>
      </c>
      <c r="O241">
        <v>198214</v>
      </c>
      <c r="P241" s="6" t="s">
        <v>16786</v>
      </c>
      <c r="Q241" s="6" t="s">
        <v>16973</v>
      </c>
      <c r="R241">
        <v>96</v>
      </c>
      <c r="S241">
        <v>0</v>
      </c>
      <c r="T241">
        <v>-96</v>
      </c>
      <c r="U241">
        <v>153.6</v>
      </c>
      <c r="V241" s="6" t="s">
        <v>17004</v>
      </c>
      <c r="W241" s="6" t="s">
        <v>16946</v>
      </c>
      <c r="X241" s="55">
        <v>44669</v>
      </c>
      <c r="Y241">
        <v>20000</v>
      </c>
      <c r="Z241">
        <v>1692.4</v>
      </c>
      <c r="AA241" s="6" t="s">
        <v>16885</v>
      </c>
      <c r="AB241" s="6" t="s">
        <v>16947</v>
      </c>
      <c r="AD241" s="6" t="s">
        <v>16765</v>
      </c>
      <c r="AE241">
        <v>39633</v>
      </c>
      <c r="AF241">
        <v>36079</v>
      </c>
      <c r="AG241" s="6" t="s">
        <v>16973</v>
      </c>
      <c r="AH241" s="6" t="s">
        <v>16950</v>
      </c>
      <c r="AI241" s="6" t="s">
        <v>16951</v>
      </c>
      <c r="AJ241" s="6" t="s">
        <v>16765</v>
      </c>
      <c r="AK241" s="6" t="s">
        <v>16765</v>
      </c>
      <c r="AL241" s="6" t="s">
        <v>16765</v>
      </c>
      <c r="AM241" s="6" t="s">
        <v>16952</v>
      </c>
      <c r="AN241">
        <v>0</v>
      </c>
      <c r="AO241" s="55">
        <v>44669</v>
      </c>
      <c r="AP241" s="6" t="s">
        <v>17000</v>
      </c>
      <c r="AQ241">
        <v>0</v>
      </c>
      <c r="AR241" s="6" t="s">
        <v>17098</v>
      </c>
      <c r="AS241" s="6" t="s">
        <v>17002</v>
      </c>
      <c r="AT241" s="6" t="s">
        <v>16947</v>
      </c>
      <c r="AU241">
        <v>0</v>
      </c>
      <c r="AV241">
        <v>0</v>
      </c>
      <c r="AW241" s="6" t="s">
        <v>16956</v>
      </c>
      <c r="AX241" s="6" t="s">
        <v>17380</v>
      </c>
      <c r="AY241" s="6" t="s">
        <v>16765</v>
      </c>
      <c r="AZ241" s="6" t="s">
        <v>16958</v>
      </c>
      <c r="BA241" s="6" t="s">
        <v>16765</v>
      </c>
      <c r="BB241" s="6" t="s">
        <v>16959</v>
      </c>
      <c r="BC241" s="6" t="s">
        <v>16765</v>
      </c>
      <c r="BD241" s="6" t="s">
        <v>16960</v>
      </c>
      <c r="BE241" s="6" t="s">
        <v>16961</v>
      </c>
      <c r="BF241" s="6" t="s">
        <v>13575</v>
      </c>
      <c r="BG241" s="6" t="s">
        <v>13575</v>
      </c>
      <c r="BH241" s="6" t="s">
        <v>16959</v>
      </c>
      <c r="BI241">
        <v>0</v>
      </c>
      <c r="BJ241" s="6" t="s">
        <v>16958</v>
      </c>
      <c r="BK241">
        <v>0</v>
      </c>
      <c r="BL241" s="6" t="s">
        <v>315</v>
      </c>
      <c r="BM241" s="56">
        <f>COUNTIF($B$2:B241,B241)</f>
        <v>6</v>
      </c>
      <c r="BN241" s="6" t="str">
        <f t="shared" si="3"/>
        <v>2743-6</v>
      </c>
    </row>
    <row r="242" spans="1:66" x14ac:dyDescent="0.25">
      <c r="A242">
        <v>1</v>
      </c>
      <c r="B242">
        <v>2744</v>
      </c>
      <c r="C242" s="6" t="s">
        <v>17381</v>
      </c>
      <c r="D242">
        <v>5</v>
      </c>
      <c r="E242">
        <v>2</v>
      </c>
      <c r="F242">
        <v>20</v>
      </c>
      <c r="G242">
        <v>208</v>
      </c>
      <c r="H242" s="6" t="s">
        <v>16994</v>
      </c>
      <c r="I242">
        <v>1</v>
      </c>
      <c r="J242">
        <v>225463</v>
      </c>
      <c r="K242">
        <v>7</v>
      </c>
      <c r="L242" s="55">
        <v>44578</v>
      </c>
      <c r="M242" s="6" t="s">
        <v>16765</v>
      </c>
      <c r="N242" s="55">
        <v>44943</v>
      </c>
      <c r="O242">
        <v>118724</v>
      </c>
      <c r="P242" s="6" t="s">
        <v>16773</v>
      </c>
      <c r="Q242" s="6" t="s">
        <v>17382</v>
      </c>
      <c r="R242">
        <v>1</v>
      </c>
      <c r="S242">
        <v>0</v>
      </c>
      <c r="T242">
        <v>-1</v>
      </c>
      <c r="U242">
        <v>1141.5899999999999</v>
      </c>
      <c r="V242" s="6" t="s">
        <v>16945</v>
      </c>
      <c r="W242" s="6" t="s">
        <v>16946</v>
      </c>
      <c r="X242" s="55">
        <v>44667</v>
      </c>
      <c r="Y242">
        <v>0</v>
      </c>
      <c r="Z242">
        <v>0</v>
      </c>
      <c r="AA242" s="6" t="s">
        <v>16765</v>
      </c>
      <c r="AB242" s="6" t="s">
        <v>16947</v>
      </c>
      <c r="AD242" s="6" t="s">
        <v>16948</v>
      </c>
      <c r="AE242">
        <v>53946</v>
      </c>
      <c r="AF242">
        <v>19725</v>
      </c>
      <c r="AG242" s="6" t="s">
        <v>16949</v>
      </c>
      <c r="AH242" s="6" t="s">
        <v>16950</v>
      </c>
      <c r="AI242" s="6" t="s">
        <v>16951</v>
      </c>
      <c r="AJ242" s="6" t="s">
        <v>16765</v>
      </c>
      <c r="AK242" s="6" t="s">
        <v>16765</v>
      </c>
      <c r="AL242" s="6" t="s">
        <v>16765</v>
      </c>
      <c r="AM242" s="6" t="s">
        <v>16952</v>
      </c>
      <c r="AN242">
        <v>0</v>
      </c>
      <c r="AO242" s="55">
        <v>44667</v>
      </c>
      <c r="AP242" s="6" t="s">
        <v>16953</v>
      </c>
      <c r="AQ242">
        <v>0</v>
      </c>
      <c r="AR242" s="6" t="s">
        <v>16997</v>
      </c>
      <c r="AS242" s="6" t="s">
        <v>16955</v>
      </c>
      <c r="AT242" s="6" t="s">
        <v>16947</v>
      </c>
      <c r="AU242">
        <v>0</v>
      </c>
      <c r="AV242">
        <v>0</v>
      </c>
      <c r="AW242" s="6" t="s">
        <v>16956</v>
      </c>
      <c r="AX242" s="6" t="s">
        <v>16765</v>
      </c>
      <c r="AY242" s="6" t="s">
        <v>16765</v>
      </c>
      <c r="AZ242" s="6" t="s">
        <v>16958</v>
      </c>
      <c r="BA242" s="6" t="s">
        <v>16765</v>
      </c>
      <c r="BB242" s="6" t="s">
        <v>16959</v>
      </c>
      <c r="BC242" s="6" t="s">
        <v>16765</v>
      </c>
      <c r="BD242" s="6" t="s">
        <v>16960</v>
      </c>
      <c r="BE242" s="6" t="s">
        <v>16961</v>
      </c>
      <c r="BF242" s="6" t="s">
        <v>13575</v>
      </c>
      <c r="BG242" s="6" t="s">
        <v>13575</v>
      </c>
      <c r="BH242" s="6" t="s">
        <v>16959</v>
      </c>
      <c r="BI242">
        <v>0</v>
      </c>
      <c r="BJ242" s="6" t="s">
        <v>16958</v>
      </c>
      <c r="BK242">
        <v>0</v>
      </c>
      <c r="BL242" s="6" t="s">
        <v>315</v>
      </c>
      <c r="BM242" s="56">
        <f>COUNTIF($B$2:B242,B242)</f>
        <v>1</v>
      </c>
      <c r="BN242" s="6" t="str">
        <f t="shared" si="3"/>
        <v>2744-1</v>
      </c>
    </row>
    <row r="243" spans="1:66" x14ac:dyDescent="0.25">
      <c r="A243">
        <v>1</v>
      </c>
      <c r="B243">
        <v>2745</v>
      </c>
      <c r="C243" s="6" t="s">
        <v>17383</v>
      </c>
      <c r="D243">
        <v>5</v>
      </c>
      <c r="E243">
        <v>1</v>
      </c>
      <c r="F243">
        <v>10</v>
      </c>
      <c r="G243">
        <v>101</v>
      </c>
      <c r="H243" s="6" t="s">
        <v>16943</v>
      </c>
      <c r="I243">
        <v>1</v>
      </c>
      <c r="J243">
        <v>28392</v>
      </c>
      <c r="K243">
        <v>11</v>
      </c>
      <c r="L243" s="55">
        <v>39349</v>
      </c>
      <c r="M243" s="6" t="s">
        <v>16765</v>
      </c>
      <c r="N243" s="55">
        <v>44568</v>
      </c>
      <c r="O243">
        <v>118784</v>
      </c>
      <c r="P243" s="6" t="s">
        <v>16764</v>
      </c>
      <c r="Q243" s="6" t="s">
        <v>17384</v>
      </c>
      <c r="R243">
        <v>1</v>
      </c>
      <c r="S243">
        <v>0</v>
      </c>
      <c r="T243">
        <v>-1</v>
      </c>
      <c r="U243">
        <v>1651</v>
      </c>
      <c r="V243" s="6" t="s">
        <v>16945</v>
      </c>
      <c r="W243" s="6" t="s">
        <v>16946</v>
      </c>
      <c r="X243" s="55">
        <v>44669</v>
      </c>
      <c r="Y243">
        <v>80000</v>
      </c>
      <c r="Z243">
        <v>1074.48</v>
      </c>
      <c r="AA243" s="6" t="s">
        <v>16885</v>
      </c>
      <c r="AB243" s="6" t="s">
        <v>16947</v>
      </c>
      <c r="AD243" s="6" t="s">
        <v>17385</v>
      </c>
      <c r="AE243">
        <v>712</v>
      </c>
      <c r="AF243">
        <v>171</v>
      </c>
      <c r="AG243" s="6" t="s">
        <v>16949</v>
      </c>
      <c r="AH243" s="6" t="s">
        <v>16950</v>
      </c>
      <c r="AI243" s="6" t="s">
        <v>16951</v>
      </c>
      <c r="AJ243" s="6" t="s">
        <v>16765</v>
      </c>
      <c r="AK243" s="6" t="s">
        <v>16765</v>
      </c>
      <c r="AL243" s="6" t="s">
        <v>16765</v>
      </c>
      <c r="AM243" s="6" t="s">
        <v>16952</v>
      </c>
      <c r="AN243">
        <v>0</v>
      </c>
      <c r="AO243" s="55">
        <v>44669</v>
      </c>
      <c r="AP243" s="6" t="s">
        <v>16953</v>
      </c>
      <c r="AQ243">
        <v>0</v>
      </c>
      <c r="AR243" s="6" t="s">
        <v>16954</v>
      </c>
      <c r="AS243" s="6" t="s">
        <v>16955</v>
      </c>
      <c r="AT243" s="6" t="s">
        <v>16947</v>
      </c>
      <c r="AU243">
        <v>0</v>
      </c>
      <c r="AV243">
        <v>0</v>
      </c>
      <c r="AW243" s="6" t="s">
        <v>16956</v>
      </c>
      <c r="AX243" s="6" t="s">
        <v>17386</v>
      </c>
      <c r="AY243" s="6" t="s">
        <v>16765</v>
      </c>
      <c r="AZ243" s="6" t="s">
        <v>16958</v>
      </c>
      <c r="BA243" s="6" t="s">
        <v>16765</v>
      </c>
      <c r="BB243" s="6" t="s">
        <v>16959</v>
      </c>
      <c r="BC243" s="6" t="s">
        <v>16765</v>
      </c>
      <c r="BD243" s="6" t="s">
        <v>16960</v>
      </c>
      <c r="BE243" s="6" t="s">
        <v>16961</v>
      </c>
      <c r="BF243" s="6" t="s">
        <v>13575</v>
      </c>
      <c r="BG243" s="6" t="s">
        <v>13575</v>
      </c>
      <c r="BH243" s="6" t="s">
        <v>16959</v>
      </c>
      <c r="BI243">
        <v>0</v>
      </c>
      <c r="BJ243" s="6" t="s">
        <v>16958</v>
      </c>
      <c r="BK243">
        <v>0</v>
      </c>
      <c r="BL243" s="6" t="s">
        <v>315</v>
      </c>
      <c r="BM243" s="56">
        <f>COUNTIF($B$2:B243,B243)</f>
        <v>1</v>
      </c>
      <c r="BN243" s="6" t="str">
        <f t="shared" si="3"/>
        <v>2745-1</v>
      </c>
    </row>
    <row r="244" spans="1:66" x14ac:dyDescent="0.25">
      <c r="A244">
        <v>1</v>
      </c>
      <c r="B244">
        <v>2787</v>
      </c>
      <c r="C244" s="6" t="s">
        <v>17387</v>
      </c>
      <c r="D244">
        <v>5</v>
      </c>
      <c r="E244">
        <v>1</v>
      </c>
      <c r="F244">
        <v>10</v>
      </c>
      <c r="G244">
        <v>103</v>
      </c>
      <c r="H244" s="6" t="s">
        <v>16943</v>
      </c>
      <c r="I244">
        <v>1</v>
      </c>
      <c r="J244">
        <v>342550</v>
      </c>
      <c r="K244">
        <v>1</v>
      </c>
      <c r="L244" s="55">
        <v>40233</v>
      </c>
      <c r="M244" s="6" t="s">
        <v>16765</v>
      </c>
      <c r="N244" s="55">
        <v>44799</v>
      </c>
      <c r="O244">
        <v>118734</v>
      </c>
      <c r="P244" s="6" t="s">
        <v>16790</v>
      </c>
      <c r="Q244" s="6" t="s">
        <v>17388</v>
      </c>
      <c r="R244">
        <v>1</v>
      </c>
      <c r="S244">
        <v>0</v>
      </c>
      <c r="T244">
        <v>-1</v>
      </c>
      <c r="U244">
        <v>1865.65</v>
      </c>
      <c r="V244" s="6" t="s">
        <v>16945</v>
      </c>
      <c r="W244" s="6" t="s">
        <v>16946</v>
      </c>
      <c r="X244" s="55">
        <v>44665</v>
      </c>
      <c r="Y244">
        <v>10000</v>
      </c>
      <c r="Z244">
        <v>0</v>
      </c>
      <c r="AA244" s="6" t="s">
        <v>16765</v>
      </c>
      <c r="AB244" s="6" t="s">
        <v>16947</v>
      </c>
      <c r="AD244" s="6" t="s">
        <v>17389</v>
      </c>
      <c r="AE244">
        <v>10903</v>
      </c>
      <c r="AF244">
        <v>8137</v>
      </c>
      <c r="AG244" s="6" t="s">
        <v>16949</v>
      </c>
      <c r="AH244" s="6" t="s">
        <v>16950</v>
      </c>
      <c r="AI244" s="6" t="s">
        <v>16951</v>
      </c>
      <c r="AJ244" s="6" t="s">
        <v>16765</v>
      </c>
      <c r="AK244" s="6" t="s">
        <v>16765</v>
      </c>
      <c r="AL244" s="6" t="s">
        <v>16765</v>
      </c>
      <c r="AM244" s="6" t="s">
        <v>16952</v>
      </c>
      <c r="AN244">
        <v>0</v>
      </c>
      <c r="AO244" s="55">
        <v>44665</v>
      </c>
      <c r="AP244" s="6" t="s">
        <v>16953</v>
      </c>
      <c r="AQ244">
        <v>0</v>
      </c>
      <c r="AR244" s="6" t="s">
        <v>16997</v>
      </c>
      <c r="AS244" s="6" t="s">
        <v>16955</v>
      </c>
      <c r="AT244" s="6" t="s">
        <v>16947</v>
      </c>
      <c r="AU244">
        <v>0</v>
      </c>
      <c r="AV244">
        <v>0</v>
      </c>
      <c r="AW244" s="6" t="s">
        <v>16956</v>
      </c>
      <c r="AX244" s="6" t="s">
        <v>17390</v>
      </c>
      <c r="AY244" s="6" t="s">
        <v>16765</v>
      </c>
      <c r="AZ244" s="6" t="s">
        <v>16958</v>
      </c>
      <c r="BA244" s="6" t="s">
        <v>16765</v>
      </c>
      <c r="BB244" s="6" t="s">
        <v>16959</v>
      </c>
      <c r="BC244" s="6" t="s">
        <v>16765</v>
      </c>
      <c r="BD244" s="6" t="s">
        <v>16960</v>
      </c>
      <c r="BE244" s="6" t="s">
        <v>16961</v>
      </c>
      <c r="BF244" s="6" t="s">
        <v>13575</v>
      </c>
      <c r="BG244" s="6" t="s">
        <v>13575</v>
      </c>
      <c r="BH244" s="6" t="s">
        <v>16959</v>
      </c>
      <c r="BI244">
        <v>0</v>
      </c>
      <c r="BJ244" s="6" t="s">
        <v>16958</v>
      </c>
      <c r="BK244">
        <v>0</v>
      </c>
      <c r="BL244" s="6" t="s">
        <v>315</v>
      </c>
      <c r="BM244" s="56">
        <f>COUNTIF($B$2:B244,B244)</f>
        <v>1</v>
      </c>
      <c r="BN244" s="6" t="str">
        <f t="shared" si="3"/>
        <v>2787-1</v>
      </c>
    </row>
    <row r="245" spans="1:66" x14ac:dyDescent="0.25">
      <c r="A245">
        <v>1</v>
      </c>
      <c r="B245">
        <v>2787</v>
      </c>
      <c r="C245" s="6" t="s">
        <v>17387</v>
      </c>
      <c r="D245">
        <v>5</v>
      </c>
      <c r="E245">
        <v>1</v>
      </c>
      <c r="F245">
        <v>10</v>
      </c>
      <c r="G245">
        <v>103</v>
      </c>
      <c r="H245" s="6" t="s">
        <v>16943</v>
      </c>
      <c r="I245">
        <v>1</v>
      </c>
      <c r="J245">
        <v>500226</v>
      </c>
      <c r="K245">
        <v>1</v>
      </c>
      <c r="L245" s="55">
        <v>38718</v>
      </c>
      <c r="M245" s="6" t="s">
        <v>16765</v>
      </c>
      <c r="N245" s="55">
        <v>44799</v>
      </c>
      <c r="O245">
        <v>118750</v>
      </c>
      <c r="P245" s="6" t="s">
        <v>16767</v>
      </c>
      <c r="Q245" s="6" t="s">
        <v>17391</v>
      </c>
      <c r="R245">
        <v>1</v>
      </c>
      <c r="S245">
        <v>0</v>
      </c>
      <c r="T245">
        <v>-1</v>
      </c>
      <c r="U245">
        <v>1803.8</v>
      </c>
      <c r="V245" s="6" t="s">
        <v>16945</v>
      </c>
      <c r="W245" s="6" t="s">
        <v>16946</v>
      </c>
      <c r="X245" s="55">
        <v>44665</v>
      </c>
      <c r="Y245">
        <v>10000</v>
      </c>
      <c r="Z245">
        <v>0</v>
      </c>
      <c r="AA245" s="6" t="s">
        <v>16765</v>
      </c>
      <c r="AB245" s="6" t="s">
        <v>17049</v>
      </c>
      <c r="AD245" s="6" t="s">
        <v>16765</v>
      </c>
      <c r="AE245">
        <v>718</v>
      </c>
      <c r="AF245">
        <v>0</v>
      </c>
      <c r="AG245" s="6" t="s">
        <v>17392</v>
      </c>
      <c r="AH245" s="6" t="s">
        <v>16950</v>
      </c>
      <c r="AI245" s="6" t="s">
        <v>16951</v>
      </c>
      <c r="AJ245" s="6" t="s">
        <v>16765</v>
      </c>
      <c r="AK245" s="6" t="s">
        <v>16765</v>
      </c>
      <c r="AL245" s="6" t="s">
        <v>16765</v>
      </c>
      <c r="AM245" s="6" t="s">
        <v>16952</v>
      </c>
      <c r="AN245">
        <v>0</v>
      </c>
      <c r="AO245" s="55">
        <v>44665</v>
      </c>
      <c r="AP245" s="6" t="s">
        <v>16953</v>
      </c>
      <c r="AQ245">
        <v>0</v>
      </c>
      <c r="AR245" s="6" t="s">
        <v>16954</v>
      </c>
      <c r="AS245" s="6" t="s">
        <v>16955</v>
      </c>
      <c r="AT245" s="6" t="s">
        <v>16947</v>
      </c>
      <c r="AU245">
        <v>0</v>
      </c>
      <c r="AV245">
        <v>0</v>
      </c>
      <c r="AW245" s="6" t="s">
        <v>16956</v>
      </c>
      <c r="AX245" s="6" t="s">
        <v>17393</v>
      </c>
      <c r="AY245" s="6" t="s">
        <v>16765</v>
      </c>
      <c r="AZ245" s="6" t="s">
        <v>16958</v>
      </c>
      <c r="BA245" s="6" t="s">
        <v>16765</v>
      </c>
      <c r="BB245" s="6" t="s">
        <v>16959</v>
      </c>
      <c r="BC245" s="6" t="s">
        <v>16765</v>
      </c>
      <c r="BD245" s="6" t="s">
        <v>16960</v>
      </c>
      <c r="BE245" s="6" t="s">
        <v>16961</v>
      </c>
      <c r="BF245" s="6" t="s">
        <v>13575</v>
      </c>
      <c r="BG245" s="6" t="s">
        <v>13575</v>
      </c>
      <c r="BH245" s="6" t="s">
        <v>16959</v>
      </c>
      <c r="BI245">
        <v>0</v>
      </c>
      <c r="BJ245" s="6" t="s">
        <v>16958</v>
      </c>
      <c r="BK245">
        <v>0</v>
      </c>
      <c r="BL245" s="6" t="s">
        <v>315</v>
      </c>
      <c r="BM245" s="56">
        <f>COUNTIF($B$2:B245,B245)</f>
        <v>2</v>
      </c>
      <c r="BN245" s="6" t="str">
        <f t="shared" si="3"/>
        <v>2787-2</v>
      </c>
    </row>
    <row r="246" spans="1:66" x14ac:dyDescent="0.25">
      <c r="A246">
        <v>1</v>
      </c>
      <c r="B246">
        <v>2787</v>
      </c>
      <c r="C246" s="6" t="s">
        <v>17387</v>
      </c>
      <c r="D246">
        <v>5</v>
      </c>
      <c r="E246">
        <v>1</v>
      </c>
      <c r="F246">
        <v>10</v>
      </c>
      <c r="G246">
        <v>103</v>
      </c>
      <c r="H246" s="6" t="s">
        <v>16943</v>
      </c>
      <c r="I246">
        <v>1</v>
      </c>
      <c r="J246">
        <v>997632</v>
      </c>
      <c r="K246">
        <v>5</v>
      </c>
      <c r="L246" s="55">
        <v>42354</v>
      </c>
      <c r="M246" s="6" t="s">
        <v>16765</v>
      </c>
      <c r="N246" s="55">
        <v>44799</v>
      </c>
      <c r="O246">
        <v>118750</v>
      </c>
      <c r="P246" s="6" t="s">
        <v>16767</v>
      </c>
      <c r="Q246" s="6" t="s">
        <v>17394</v>
      </c>
      <c r="R246">
        <v>1</v>
      </c>
      <c r="S246">
        <v>0</v>
      </c>
      <c r="T246">
        <v>-1</v>
      </c>
      <c r="U246">
        <v>1803.8</v>
      </c>
      <c r="V246" s="6" t="s">
        <v>16945</v>
      </c>
      <c r="W246" s="6" t="s">
        <v>16946</v>
      </c>
      <c r="X246" s="55">
        <v>44665</v>
      </c>
      <c r="Y246">
        <v>10000</v>
      </c>
      <c r="Z246">
        <v>0</v>
      </c>
      <c r="AA246" s="6" t="s">
        <v>16765</v>
      </c>
      <c r="AB246" s="6" t="s">
        <v>16947</v>
      </c>
      <c r="AD246" s="6" t="s">
        <v>16948</v>
      </c>
      <c r="AE246">
        <v>42440</v>
      </c>
      <c r="AF246">
        <v>39668</v>
      </c>
      <c r="AG246" s="6" t="s">
        <v>16949</v>
      </c>
      <c r="AH246" s="6" t="s">
        <v>16950</v>
      </c>
      <c r="AI246" s="6" t="s">
        <v>16951</v>
      </c>
      <c r="AJ246" s="6" t="s">
        <v>16765</v>
      </c>
      <c r="AK246" s="6" t="s">
        <v>16765</v>
      </c>
      <c r="AL246" s="6" t="s">
        <v>16765</v>
      </c>
      <c r="AM246" s="6" t="s">
        <v>16952</v>
      </c>
      <c r="AN246">
        <v>0</v>
      </c>
      <c r="AO246" s="55">
        <v>44665</v>
      </c>
      <c r="AP246" s="6" t="s">
        <v>16953</v>
      </c>
      <c r="AQ246">
        <v>0</v>
      </c>
      <c r="AR246" s="6" t="s">
        <v>16954</v>
      </c>
      <c r="AS246" s="6" t="s">
        <v>16955</v>
      </c>
      <c r="AT246" s="6" t="s">
        <v>16947</v>
      </c>
      <c r="AU246">
        <v>0</v>
      </c>
      <c r="AV246">
        <v>0</v>
      </c>
      <c r="AW246" s="6" t="s">
        <v>16956</v>
      </c>
      <c r="AX246" s="6" t="s">
        <v>17395</v>
      </c>
      <c r="AY246" s="6" t="s">
        <v>16765</v>
      </c>
      <c r="AZ246" s="6" t="s">
        <v>16958</v>
      </c>
      <c r="BA246" s="6" t="s">
        <v>16765</v>
      </c>
      <c r="BB246" s="6" t="s">
        <v>16959</v>
      </c>
      <c r="BC246" s="6" t="s">
        <v>16765</v>
      </c>
      <c r="BD246" s="6" t="s">
        <v>16960</v>
      </c>
      <c r="BE246" s="6" t="s">
        <v>16961</v>
      </c>
      <c r="BF246" s="6" t="s">
        <v>13575</v>
      </c>
      <c r="BG246" s="6" t="s">
        <v>13575</v>
      </c>
      <c r="BH246" s="6" t="s">
        <v>16959</v>
      </c>
      <c r="BI246">
        <v>0</v>
      </c>
      <c r="BJ246" s="6" t="s">
        <v>16958</v>
      </c>
      <c r="BK246">
        <v>0</v>
      </c>
      <c r="BL246" s="6" t="s">
        <v>315</v>
      </c>
      <c r="BM246" s="56">
        <f>COUNTIF($B$2:B246,B246)</f>
        <v>3</v>
      </c>
      <c r="BN246" s="6" t="str">
        <f t="shared" si="3"/>
        <v>2787-3</v>
      </c>
    </row>
    <row r="247" spans="1:66" x14ac:dyDescent="0.25">
      <c r="A247">
        <v>1</v>
      </c>
      <c r="B247">
        <v>2787</v>
      </c>
      <c r="C247" s="6" t="s">
        <v>17387</v>
      </c>
      <c r="D247">
        <v>5</v>
      </c>
      <c r="E247">
        <v>1</v>
      </c>
      <c r="F247">
        <v>10</v>
      </c>
      <c r="G247">
        <v>103</v>
      </c>
      <c r="H247" s="6" t="s">
        <v>16943</v>
      </c>
      <c r="I247">
        <v>1</v>
      </c>
      <c r="J247">
        <v>513341</v>
      </c>
      <c r="K247">
        <v>1</v>
      </c>
      <c r="L247" s="55">
        <v>40430</v>
      </c>
      <c r="M247" s="6" t="s">
        <v>16765</v>
      </c>
      <c r="N247" s="55">
        <v>44799</v>
      </c>
      <c r="O247">
        <v>118784</v>
      </c>
      <c r="P247" s="6" t="s">
        <v>16764</v>
      </c>
      <c r="Q247" s="6" t="s">
        <v>17396</v>
      </c>
      <c r="R247">
        <v>1</v>
      </c>
      <c r="S247">
        <v>0</v>
      </c>
      <c r="T247">
        <v>-1</v>
      </c>
      <c r="U247">
        <v>1651</v>
      </c>
      <c r="V247" s="6" t="s">
        <v>16945</v>
      </c>
      <c r="W247" s="6" t="s">
        <v>16946</v>
      </c>
      <c r="X247" s="55">
        <v>44665</v>
      </c>
      <c r="Y247">
        <v>10000</v>
      </c>
      <c r="Z247">
        <v>0</v>
      </c>
      <c r="AA247" s="6" t="s">
        <v>16765</v>
      </c>
      <c r="AB247" s="6" t="s">
        <v>16947</v>
      </c>
      <c r="AD247" s="6" t="s">
        <v>17397</v>
      </c>
      <c r="AE247">
        <v>14686</v>
      </c>
      <c r="AF247">
        <v>11336</v>
      </c>
      <c r="AG247" s="6" t="s">
        <v>16949</v>
      </c>
      <c r="AH247" s="6" t="s">
        <v>16950</v>
      </c>
      <c r="AI247" s="6" t="s">
        <v>16951</v>
      </c>
      <c r="AJ247" s="6" t="s">
        <v>16765</v>
      </c>
      <c r="AK247" s="6" t="s">
        <v>16765</v>
      </c>
      <c r="AL247" s="6" t="s">
        <v>16765</v>
      </c>
      <c r="AM247" s="6" t="s">
        <v>16952</v>
      </c>
      <c r="AN247">
        <v>0</v>
      </c>
      <c r="AO247" s="55">
        <v>44665</v>
      </c>
      <c r="AP247" s="6" t="s">
        <v>16953</v>
      </c>
      <c r="AQ247">
        <v>0</v>
      </c>
      <c r="AR247" s="6" t="s">
        <v>16954</v>
      </c>
      <c r="AS247" s="6" t="s">
        <v>16955</v>
      </c>
      <c r="AT247" s="6" t="s">
        <v>16947</v>
      </c>
      <c r="AU247">
        <v>0</v>
      </c>
      <c r="AV247">
        <v>0</v>
      </c>
      <c r="AW247" s="6" t="s">
        <v>16956</v>
      </c>
      <c r="AX247" s="6" t="s">
        <v>17398</v>
      </c>
      <c r="AY247" s="6" t="s">
        <v>16765</v>
      </c>
      <c r="AZ247" s="6" t="s">
        <v>16958</v>
      </c>
      <c r="BA247" s="6" t="s">
        <v>16765</v>
      </c>
      <c r="BB247" s="6" t="s">
        <v>16959</v>
      </c>
      <c r="BC247" s="6" t="s">
        <v>16765</v>
      </c>
      <c r="BD247" s="6" t="s">
        <v>16960</v>
      </c>
      <c r="BE247" s="6" t="s">
        <v>16961</v>
      </c>
      <c r="BF247" s="6" t="s">
        <v>13575</v>
      </c>
      <c r="BG247" s="6" t="s">
        <v>13575</v>
      </c>
      <c r="BH247" s="6" t="s">
        <v>16959</v>
      </c>
      <c r="BI247">
        <v>0</v>
      </c>
      <c r="BJ247" s="6" t="s">
        <v>16958</v>
      </c>
      <c r="BK247">
        <v>0</v>
      </c>
      <c r="BL247" s="6" t="s">
        <v>315</v>
      </c>
      <c r="BM247" s="56">
        <f>COUNTIF($B$2:B247,B247)</f>
        <v>4</v>
      </c>
      <c r="BN247" s="6" t="str">
        <f t="shared" si="3"/>
        <v>2787-4</v>
      </c>
    </row>
    <row r="248" spans="1:66" x14ac:dyDescent="0.25">
      <c r="A248">
        <v>1</v>
      </c>
      <c r="B248">
        <v>2787</v>
      </c>
      <c r="C248" s="6" t="s">
        <v>17387</v>
      </c>
      <c r="D248">
        <v>5</v>
      </c>
      <c r="E248">
        <v>1</v>
      </c>
      <c r="F248">
        <v>10</v>
      </c>
      <c r="G248">
        <v>103</v>
      </c>
      <c r="H248" s="6" t="s">
        <v>16943</v>
      </c>
      <c r="I248">
        <v>1</v>
      </c>
      <c r="J248">
        <v>997633</v>
      </c>
      <c r="K248">
        <v>5</v>
      </c>
      <c r="L248" s="55">
        <v>42354</v>
      </c>
      <c r="M248" s="6" t="s">
        <v>16765</v>
      </c>
      <c r="N248" s="55">
        <v>44799</v>
      </c>
      <c r="O248">
        <v>118784</v>
      </c>
      <c r="P248" s="6" t="s">
        <v>16764</v>
      </c>
      <c r="Q248" s="6" t="s">
        <v>17399</v>
      </c>
      <c r="R248">
        <v>1</v>
      </c>
      <c r="S248">
        <v>0</v>
      </c>
      <c r="T248">
        <v>-1</v>
      </c>
      <c r="U248">
        <v>1651</v>
      </c>
      <c r="V248" s="6" t="s">
        <v>16945</v>
      </c>
      <c r="W248" s="6" t="s">
        <v>16946</v>
      </c>
      <c r="X248" s="55">
        <v>44665</v>
      </c>
      <c r="Y248">
        <v>10000</v>
      </c>
      <c r="Z248">
        <v>0</v>
      </c>
      <c r="AA248" s="6" t="s">
        <v>16765</v>
      </c>
      <c r="AB248" s="6" t="s">
        <v>16947</v>
      </c>
      <c r="AD248" s="6" t="s">
        <v>16948</v>
      </c>
      <c r="AE248">
        <v>42441</v>
      </c>
      <c r="AF248">
        <v>39669</v>
      </c>
      <c r="AG248" s="6" t="s">
        <v>16949</v>
      </c>
      <c r="AH248" s="6" t="s">
        <v>16950</v>
      </c>
      <c r="AI248" s="6" t="s">
        <v>16951</v>
      </c>
      <c r="AJ248" s="6" t="s">
        <v>16765</v>
      </c>
      <c r="AK248" s="6" t="s">
        <v>16765</v>
      </c>
      <c r="AL248" s="6" t="s">
        <v>16765</v>
      </c>
      <c r="AM248" s="6" t="s">
        <v>16952</v>
      </c>
      <c r="AN248">
        <v>0</v>
      </c>
      <c r="AO248" s="55">
        <v>44665</v>
      </c>
      <c r="AP248" s="6" t="s">
        <v>16953</v>
      </c>
      <c r="AQ248">
        <v>0</v>
      </c>
      <c r="AR248" s="6" t="s">
        <v>16954</v>
      </c>
      <c r="AS248" s="6" t="s">
        <v>16955</v>
      </c>
      <c r="AT248" s="6" t="s">
        <v>16947</v>
      </c>
      <c r="AU248">
        <v>0</v>
      </c>
      <c r="AV248">
        <v>0</v>
      </c>
      <c r="AW248" s="6" t="s">
        <v>16956</v>
      </c>
      <c r="AX248" s="6" t="s">
        <v>17395</v>
      </c>
      <c r="AY248" s="6" t="s">
        <v>16765</v>
      </c>
      <c r="AZ248" s="6" t="s">
        <v>16958</v>
      </c>
      <c r="BA248" s="6" t="s">
        <v>16765</v>
      </c>
      <c r="BB248" s="6" t="s">
        <v>16959</v>
      </c>
      <c r="BC248" s="6" t="s">
        <v>16765</v>
      </c>
      <c r="BD248" s="6" t="s">
        <v>16960</v>
      </c>
      <c r="BE248" s="6" t="s">
        <v>16961</v>
      </c>
      <c r="BF248" s="6" t="s">
        <v>13575</v>
      </c>
      <c r="BG248" s="6" t="s">
        <v>13575</v>
      </c>
      <c r="BH248" s="6" t="s">
        <v>16959</v>
      </c>
      <c r="BI248">
        <v>0</v>
      </c>
      <c r="BJ248" s="6" t="s">
        <v>16958</v>
      </c>
      <c r="BK248">
        <v>0</v>
      </c>
      <c r="BL248" s="6" t="s">
        <v>315</v>
      </c>
      <c r="BM248" s="56">
        <f>COUNTIF($B$2:B248,B248)</f>
        <v>5</v>
      </c>
      <c r="BN248" s="6" t="str">
        <f t="shared" si="3"/>
        <v>2787-5</v>
      </c>
    </row>
    <row r="249" spans="1:66" x14ac:dyDescent="0.25">
      <c r="A249">
        <v>1</v>
      </c>
      <c r="B249">
        <v>2800</v>
      </c>
      <c r="C249" s="6" t="s">
        <v>17400</v>
      </c>
      <c r="D249">
        <v>5</v>
      </c>
      <c r="E249">
        <v>1</v>
      </c>
      <c r="F249">
        <v>10</v>
      </c>
      <c r="G249">
        <v>103</v>
      </c>
      <c r="H249" s="6" t="s">
        <v>16943</v>
      </c>
      <c r="I249">
        <v>1</v>
      </c>
      <c r="J249">
        <v>500228</v>
      </c>
      <c r="K249">
        <v>1</v>
      </c>
      <c r="L249" s="55">
        <v>38718</v>
      </c>
      <c r="M249" s="6" t="s">
        <v>16765</v>
      </c>
      <c r="N249" s="55">
        <v>44568</v>
      </c>
      <c r="O249">
        <v>118750</v>
      </c>
      <c r="P249" s="6" t="s">
        <v>16767</v>
      </c>
      <c r="Q249" s="6" t="s">
        <v>17391</v>
      </c>
      <c r="R249">
        <v>1</v>
      </c>
      <c r="S249">
        <v>0</v>
      </c>
      <c r="T249">
        <v>-1</v>
      </c>
      <c r="U249">
        <v>1803.8</v>
      </c>
      <c r="V249" s="6" t="s">
        <v>16945</v>
      </c>
      <c r="W249" s="6" t="s">
        <v>16946</v>
      </c>
      <c r="X249" s="55">
        <v>44663</v>
      </c>
      <c r="Y249">
        <v>60000</v>
      </c>
      <c r="Z249">
        <v>1420.85</v>
      </c>
      <c r="AA249" s="6" t="s">
        <v>17198</v>
      </c>
      <c r="AB249" s="6" t="s">
        <v>17049</v>
      </c>
      <c r="AD249" s="6" t="s">
        <v>16765</v>
      </c>
      <c r="AE249">
        <v>724</v>
      </c>
      <c r="AF249">
        <v>0</v>
      </c>
      <c r="AG249" s="6" t="s">
        <v>17392</v>
      </c>
      <c r="AH249" s="6" t="s">
        <v>16950</v>
      </c>
      <c r="AI249" s="6" t="s">
        <v>16951</v>
      </c>
      <c r="AJ249" s="6" t="s">
        <v>16765</v>
      </c>
      <c r="AK249" s="6" t="s">
        <v>16765</v>
      </c>
      <c r="AL249" s="6" t="s">
        <v>16765</v>
      </c>
      <c r="AM249" s="6" t="s">
        <v>16952</v>
      </c>
      <c r="AN249">
        <v>0</v>
      </c>
      <c r="AO249" s="55">
        <v>44663</v>
      </c>
      <c r="AP249" s="6" t="s">
        <v>16953</v>
      </c>
      <c r="AQ249">
        <v>0</v>
      </c>
      <c r="AR249" s="6" t="s">
        <v>16954</v>
      </c>
      <c r="AS249" s="6" t="s">
        <v>16955</v>
      </c>
      <c r="AT249" s="6" t="s">
        <v>16947</v>
      </c>
      <c r="AU249">
        <v>0</v>
      </c>
      <c r="AV249">
        <v>0</v>
      </c>
      <c r="AW249" s="6" t="s">
        <v>16956</v>
      </c>
      <c r="AX249" s="6" t="s">
        <v>17393</v>
      </c>
      <c r="AY249" s="6" t="s">
        <v>16765</v>
      </c>
      <c r="AZ249" s="6" t="s">
        <v>16958</v>
      </c>
      <c r="BA249" s="6" t="s">
        <v>16765</v>
      </c>
      <c r="BB249" s="6" t="s">
        <v>16959</v>
      </c>
      <c r="BC249" s="6" t="s">
        <v>16765</v>
      </c>
      <c r="BD249" s="6" t="s">
        <v>16960</v>
      </c>
      <c r="BE249" s="6" t="s">
        <v>16961</v>
      </c>
      <c r="BF249" s="6" t="s">
        <v>13575</v>
      </c>
      <c r="BG249" s="6" t="s">
        <v>13575</v>
      </c>
      <c r="BH249" s="6" t="s">
        <v>16959</v>
      </c>
      <c r="BI249">
        <v>0</v>
      </c>
      <c r="BJ249" s="6" t="s">
        <v>16958</v>
      </c>
      <c r="BK249">
        <v>0</v>
      </c>
      <c r="BL249" s="6" t="s">
        <v>315</v>
      </c>
      <c r="BM249" s="56">
        <f>COUNTIF($B$2:B249,B249)</f>
        <v>1</v>
      </c>
      <c r="BN249" s="6" t="str">
        <f t="shared" si="3"/>
        <v>2800-1</v>
      </c>
    </row>
    <row r="250" spans="1:66" x14ac:dyDescent="0.25">
      <c r="A250">
        <v>1</v>
      </c>
      <c r="B250">
        <v>2867</v>
      </c>
      <c r="C250" s="6" t="s">
        <v>17401</v>
      </c>
      <c r="D250">
        <v>4</v>
      </c>
      <c r="E250">
        <v>9</v>
      </c>
      <c r="F250">
        <v>99</v>
      </c>
      <c r="G250">
        <v>913</v>
      </c>
      <c r="H250" s="6" t="s">
        <v>17370</v>
      </c>
      <c r="I250">
        <v>1</v>
      </c>
      <c r="J250">
        <v>422629</v>
      </c>
      <c r="K250">
        <v>1</v>
      </c>
      <c r="L250" s="55">
        <v>40313</v>
      </c>
      <c r="M250" s="6" t="s">
        <v>16765</v>
      </c>
      <c r="N250" s="55">
        <v>109574</v>
      </c>
      <c r="O250">
        <v>188005</v>
      </c>
      <c r="P250" s="6" t="s">
        <v>16774</v>
      </c>
      <c r="Q250" s="6" t="s">
        <v>16973</v>
      </c>
      <c r="R250">
        <v>5</v>
      </c>
      <c r="S250">
        <v>0</v>
      </c>
      <c r="T250">
        <v>-5</v>
      </c>
      <c r="U250">
        <v>212</v>
      </c>
      <c r="V250" s="6" t="s">
        <v>16999</v>
      </c>
      <c r="W250" s="6" t="s">
        <v>17077</v>
      </c>
      <c r="X250" s="55">
        <v>43894</v>
      </c>
      <c r="Y250">
        <v>0</v>
      </c>
      <c r="Z250">
        <v>0</v>
      </c>
      <c r="AA250" s="6" t="s">
        <v>16765</v>
      </c>
      <c r="AB250" s="6" t="s">
        <v>16947</v>
      </c>
      <c r="AD250" s="6" t="s">
        <v>16765</v>
      </c>
      <c r="AE250">
        <v>12112</v>
      </c>
      <c r="AF250">
        <v>9261</v>
      </c>
      <c r="AG250" s="6" t="s">
        <v>16973</v>
      </c>
      <c r="AH250" s="6" t="s">
        <v>16950</v>
      </c>
      <c r="AI250" s="6" t="s">
        <v>16951</v>
      </c>
      <c r="AJ250" s="6" t="s">
        <v>16765</v>
      </c>
      <c r="AK250" s="6" t="s">
        <v>16765</v>
      </c>
      <c r="AL250" s="6" t="s">
        <v>16765</v>
      </c>
      <c r="AM250" s="6" t="s">
        <v>16952</v>
      </c>
      <c r="AN250">
        <v>0</v>
      </c>
      <c r="AO250" s="55">
        <v>43894</v>
      </c>
      <c r="AP250" s="6" t="s">
        <v>17000</v>
      </c>
      <c r="AQ250">
        <v>0</v>
      </c>
      <c r="AR250" s="6" t="s">
        <v>17018</v>
      </c>
      <c r="AS250" s="6" t="s">
        <v>17002</v>
      </c>
      <c r="AT250" s="6" t="s">
        <v>16947</v>
      </c>
      <c r="AU250">
        <v>0</v>
      </c>
      <c r="AV250">
        <v>0</v>
      </c>
      <c r="AW250" s="6" t="s">
        <v>16956</v>
      </c>
      <c r="AX250" s="6" t="s">
        <v>17402</v>
      </c>
      <c r="AY250" s="6" t="s">
        <v>16765</v>
      </c>
      <c r="AZ250" s="6" t="s">
        <v>16958</v>
      </c>
      <c r="BA250" s="6" t="s">
        <v>16765</v>
      </c>
      <c r="BB250" s="6" t="s">
        <v>16959</v>
      </c>
      <c r="BC250" s="6" t="s">
        <v>16765</v>
      </c>
      <c r="BD250" s="6" t="s">
        <v>16960</v>
      </c>
      <c r="BE250" s="6" t="s">
        <v>16961</v>
      </c>
      <c r="BF250" s="6" t="s">
        <v>13575</v>
      </c>
      <c r="BG250" s="6" t="s">
        <v>13575</v>
      </c>
      <c r="BH250" s="6" t="s">
        <v>16959</v>
      </c>
      <c r="BI250">
        <v>0</v>
      </c>
      <c r="BJ250" s="6" t="s">
        <v>16958</v>
      </c>
      <c r="BK250">
        <v>0</v>
      </c>
      <c r="BL250" s="6" t="s">
        <v>315</v>
      </c>
      <c r="BM250" s="56">
        <f>COUNTIF($B$2:B250,B250)</f>
        <v>1</v>
      </c>
      <c r="BN250" s="6" t="str">
        <f t="shared" si="3"/>
        <v>2867-1</v>
      </c>
    </row>
    <row r="251" spans="1:66" x14ac:dyDescent="0.25">
      <c r="A251">
        <v>1</v>
      </c>
      <c r="B251">
        <v>2867</v>
      </c>
      <c r="C251" s="6" t="s">
        <v>17401</v>
      </c>
      <c r="D251">
        <v>4</v>
      </c>
      <c r="E251">
        <v>9</v>
      </c>
      <c r="F251">
        <v>99</v>
      </c>
      <c r="G251">
        <v>913</v>
      </c>
      <c r="H251" s="6" t="s">
        <v>17370</v>
      </c>
      <c r="I251">
        <v>1</v>
      </c>
      <c r="J251">
        <v>769274</v>
      </c>
      <c r="K251">
        <v>1</v>
      </c>
      <c r="L251" s="55">
        <v>40772</v>
      </c>
      <c r="M251" s="6" t="s">
        <v>16765</v>
      </c>
      <c r="N251" s="55">
        <v>109574</v>
      </c>
      <c r="O251">
        <v>188005</v>
      </c>
      <c r="P251" s="6" t="s">
        <v>16774</v>
      </c>
      <c r="Q251" s="6" t="s">
        <v>16973</v>
      </c>
      <c r="R251">
        <v>5</v>
      </c>
      <c r="S251">
        <v>0</v>
      </c>
      <c r="T251">
        <v>-5</v>
      </c>
      <c r="U251">
        <v>212</v>
      </c>
      <c r="V251" s="6" t="s">
        <v>16999</v>
      </c>
      <c r="W251" s="6" t="s">
        <v>17077</v>
      </c>
      <c r="X251" s="55">
        <v>43894</v>
      </c>
      <c r="Y251">
        <v>0</v>
      </c>
      <c r="Z251">
        <v>0</v>
      </c>
      <c r="AA251" s="6" t="s">
        <v>16765</v>
      </c>
      <c r="AB251" s="6" t="s">
        <v>16947</v>
      </c>
      <c r="AD251" s="6" t="s">
        <v>16765</v>
      </c>
      <c r="AE251">
        <v>19072</v>
      </c>
      <c r="AF251">
        <v>15080</v>
      </c>
      <c r="AG251" s="6" t="s">
        <v>16973</v>
      </c>
      <c r="AH251" s="6" t="s">
        <v>16950</v>
      </c>
      <c r="AI251" s="6" t="s">
        <v>16951</v>
      </c>
      <c r="AJ251" s="6" t="s">
        <v>16765</v>
      </c>
      <c r="AK251" s="6" t="s">
        <v>16765</v>
      </c>
      <c r="AL251" s="6" t="s">
        <v>16765</v>
      </c>
      <c r="AM251" s="6" t="s">
        <v>16952</v>
      </c>
      <c r="AN251">
        <v>0</v>
      </c>
      <c r="AO251" s="55">
        <v>43894</v>
      </c>
      <c r="AP251" s="6" t="s">
        <v>17000</v>
      </c>
      <c r="AQ251">
        <v>0</v>
      </c>
      <c r="AR251" s="6" t="s">
        <v>17018</v>
      </c>
      <c r="AS251" s="6" t="s">
        <v>17002</v>
      </c>
      <c r="AT251" s="6" t="s">
        <v>16947</v>
      </c>
      <c r="AU251">
        <v>0</v>
      </c>
      <c r="AV251">
        <v>0</v>
      </c>
      <c r="AW251" s="6" t="s">
        <v>16956</v>
      </c>
      <c r="AX251" s="6" t="s">
        <v>17403</v>
      </c>
      <c r="AY251" s="6" t="s">
        <v>16765</v>
      </c>
      <c r="AZ251" s="6" t="s">
        <v>16958</v>
      </c>
      <c r="BA251" s="6" t="s">
        <v>16765</v>
      </c>
      <c r="BB251" s="6" t="s">
        <v>16959</v>
      </c>
      <c r="BC251" s="6" t="s">
        <v>16765</v>
      </c>
      <c r="BD251" s="6" t="s">
        <v>16960</v>
      </c>
      <c r="BE251" s="6" t="s">
        <v>16961</v>
      </c>
      <c r="BF251" s="6" t="s">
        <v>13575</v>
      </c>
      <c r="BG251" s="6" t="s">
        <v>13575</v>
      </c>
      <c r="BH251" s="6" t="s">
        <v>16959</v>
      </c>
      <c r="BI251">
        <v>0</v>
      </c>
      <c r="BJ251" s="6" t="s">
        <v>16958</v>
      </c>
      <c r="BK251">
        <v>0</v>
      </c>
      <c r="BL251" s="6" t="s">
        <v>315</v>
      </c>
      <c r="BM251" s="56">
        <f>COUNTIF($B$2:B251,B251)</f>
        <v>2</v>
      </c>
      <c r="BN251" s="6" t="str">
        <f t="shared" si="3"/>
        <v>2867-2</v>
      </c>
    </row>
    <row r="252" spans="1:66" x14ac:dyDescent="0.25">
      <c r="A252">
        <v>1</v>
      </c>
      <c r="B252">
        <v>2867</v>
      </c>
      <c r="C252" s="6" t="s">
        <v>17401</v>
      </c>
      <c r="D252">
        <v>4</v>
      </c>
      <c r="E252">
        <v>9</v>
      </c>
      <c r="F252">
        <v>99</v>
      </c>
      <c r="G252">
        <v>913</v>
      </c>
      <c r="H252" s="6" t="s">
        <v>17370</v>
      </c>
      <c r="I252">
        <v>1</v>
      </c>
      <c r="J252">
        <v>422629</v>
      </c>
      <c r="K252">
        <v>1</v>
      </c>
      <c r="L252" s="55">
        <v>40313</v>
      </c>
      <c r="M252" s="6" t="s">
        <v>16765</v>
      </c>
      <c r="N252" s="55">
        <v>109574</v>
      </c>
      <c r="O252">
        <v>188006</v>
      </c>
      <c r="P252" s="6" t="s">
        <v>16776</v>
      </c>
      <c r="Q252" s="6" t="s">
        <v>16973</v>
      </c>
      <c r="R252">
        <v>60</v>
      </c>
      <c r="S252">
        <v>0</v>
      </c>
      <c r="T252">
        <v>-60</v>
      </c>
      <c r="U252">
        <v>120</v>
      </c>
      <c r="V252" s="6" t="s">
        <v>17004</v>
      </c>
      <c r="W252" s="6" t="s">
        <v>17077</v>
      </c>
      <c r="X252" s="55">
        <v>43894</v>
      </c>
      <c r="Y252">
        <v>0</v>
      </c>
      <c r="Z252">
        <v>0</v>
      </c>
      <c r="AA252" s="6" t="s">
        <v>16765</v>
      </c>
      <c r="AB252" s="6" t="s">
        <v>16947</v>
      </c>
      <c r="AD252" s="6" t="s">
        <v>16765</v>
      </c>
      <c r="AE252">
        <v>12113</v>
      </c>
      <c r="AF252">
        <v>9261</v>
      </c>
      <c r="AG252" s="6" t="s">
        <v>16973</v>
      </c>
      <c r="AH252" s="6" t="s">
        <v>16950</v>
      </c>
      <c r="AI252" s="6" t="s">
        <v>16951</v>
      </c>
      <c r="AJ252" s="6" t="s">
        <v>16765</v>
      </c>
      <c r="AK252" s="6" t="s">
        <v>16765</v>
      </c>
      <c r="AL252" s="6" t="s">
        <v>16765</v>
      </c>
      <c r="AM252" s="6" t="s">
        <v>16952</v>
      </c>
      <c r="AN252">
        <v>0</v>
      </c>
      <c r="AO252" s="55">
        <v>43894</v>
      </c>
      <c r="AP252" s="6" t="s">
        <v>17000</v>
      </c>
      <c r="AQ252">
        <v>0</v>
      </c>
      <c r="AR252" s="6" t="s">
        <v>17020</v>
      </c>
      <c r="AS252" s="6" t="s">
        <v>17002</v>
      </c>
      <c r="AT252" s="6" t="s">
        <v>16947</v>
      </c>
      <c r="AU252">
        <v>0</v>
      </c>
      <c r="AV252">
        <v>0</v>
      </c>
      <c r="AW252" s="6" t="s">
        <v>16956</v>
      </c>
      <c r="AX252" s="6" t="s">
        <v>17402</v>
      </c>
      <c r="AY252" s="6" t="s">
        <v>16765</v>
      </c>
      <c r="AZ252" s="6" t="s">
        <v>16958</v>
      </c>
      <c r="BA252" s="6" t="s">
        <v>16765</v>
      </c>
      <c r="BB252" s="6" t="s">
        <v>16959</v>
      </c>
      <c r="BC252" s="6" t="s">
        <v>16765</v>
      </c>
      <c r="BD252" s="6" t="s">
        <v>16960</v>
      </c>
      <c r="BE252" s="6" t="s">
        <v>16961</v>
      </c>
      <c r="BF252" s="6" t="s">
        <v>13575</v>
      </c>
      <c r="BG252" s="6" t="s">
        <v>13575</v>
      </c>
      <c r="BH252" s="6" t="s">
        <v>16959</v>
      </c>
      <c r="BI252">
        <v>0</v>
      </c>
      <c r="BJ252" s="6" t="s">
        <v>16958</v>
      </c>
      <c r="BK252">
        <v>0</v>
      </c>
      <c r="BL252" s="6" t="s">
        <v>315</v>
      </c>
      <c r="BM252" s="56">
        <f>COUNTIF($B$2:B252,B252)</f>
        <v>3</v>
      </c>
      <c r="BN252" s="6" t="str">
        <f t="shared" si="3"/>
        <v>2867-3</v>
      </c>
    </row>
    <row r="253" spans="1:66" x14ac:dyDescent="0.25">
      <c r="A253">
        <v>1</v>
      </c>
      <c r="B253">
        <v>2867</v>
      </c>
      <c r="C253" s="6" t="s">
        <v>17401</v>
      </c>
      <c r="D253">
        <v>4</v>
      </c>
      <c r="E253">
        <v>9</v>
      </c>
      <c r="F253">
        <v>99</v>
      </c>
      <c r="G253">
        <v>913</v>
      </c>
      <c r="H253" s="6" t="s">
        <v>17370</v>
      </c>
      <c r="I253">
        <v>1</v>
      </c>
      <c r="J253">
        <v>769274</v>
      </c>
      <c r="K253">
        <v>1</v>
      </c>
      <c r="L253" s="55">
        <v>40772</v>
      </c>
      <c r="M253" s="6" t="s">
        <v>16765</v>
      </c>
      <c r="N253" s="55">
        <v>109574</v>
      </c>
      <c r="O253">
        <v>188006</v>
      </c>
      <c r="P253" s="6" t="s">
        <v>16776</v>
      </c>
      <c r="Q253" s="6" t="s">
        <v>16973</v>
      </c>
      <c r="R253">
        <v>60</v>
      </c>
      <c r="S253">
        <v>0</v>
      </c>
      <c r="T253">
        <v>-60</v>
      </c>
      <c r="U253">
        <v>120</v>
      </c>
      <c r="V253" s="6" t="s">
        <v>17004</v>
      </c>
      <c r="W253" s="6" t="s">
        <v>17077</v>
      </c>
      <c r="X253" s="55">
        <v>43894</v>
      </c>
      <c r="Y253">
        <v>0</v>
      </c>
      <c r="Z253">
        <v>0</v>
      </c>
      <c r="AA253" s="6" t="s">
        <v>16765</v>
      </c>
      <c r="AB253" s="6" t="s">
        <v>16947</v>
      </c>
      <c r="AD253" s="6" t="s">
        <v>16765</v>
      </c>
      <c r="AE253">
        <v>19073</v>
      </c>
      <c r="AF253">
        <v>15080</v>
      </c>
      <c r="AG253" s="6" t="s">
        <v>16973</v>
      </c>
      <c r="AH253" s="6" t="s">
        <v>16950</v>
      </c>
      <c r="AI253" s="6" t="s">
        <v>16951</v>
      </c>
      <c r="AJ253" s="6" t="s">
        <v>16765</v>
      </c>
      <c r="AK253" s="6" t="s">
        <v>16765</v>
      </c>
      <c r="AL253" s="6" t="s">
        <v>16765</v>
      </c>
      <c r="AM253" s="6" t="s">
        <v>16952</v>
      </c>
      <c r="AN253">
        <v>0</v>
      </c>
      <c r="AO253" s="55">
        <v>43894</v>
      </c>
      <c r="AP253" s="6" t="s">
        <v>17000</v>
      </c>
      <c r="AQ253">
        <v>0</v>
      </c>
      <c r="AR253" s="6" t="s">
        <v>17020</v>
      </c>
      <c r="AS253" s="6" t="s">
        <v>17002</v>
      </c>
      <c r="AT253" s="6" t="s">
        <v>16947</v>
      </c>
      <c r="AU253">
        <v>0</v>
      </c>
      <c r="AV253">
        <v>0</v>
      </c>
      <c r="AW253" s="6" t="s">
        <v>16956</v>
      </c>
      <c r="AX253" s="6" t="s">
        <v>17403</v>
      </c>
      <c r="AY253" s="6" t="s">
        <v>16765</v>
      </c>
      <c r="AZ253" s="6" t="s">
        <v>16958</v>
      </c>
      <c r="BA253" s="6" t="s">
        <v>16765</v>
      </c>
      <c r="BB253" s="6" t="s">
        <v>16959</v>
      </c>
      <c r="BC253" s="6" t="s">
        <v>16765</v>
      </c>
      <c r="BD253" s="6" t="s">
        <v>16960</v>
      </c>
      <c r="BE253" s="6" t="s">
        <v>16961</v>
      </c>
      <c r="BF253" s="6" t="s">
        <v>13575</v>
      </c>
      <c r="BG253" s="6" t="s">
        <v>13575</v>
      </c>
      <c r="BH253" s="6" t="s">
        <v>16959</v>
      </c>
      <c r="BI253">
        <v>0</v>
      </c>
      <c r="BJ253" s="6" t="s">
        <v>16958</v>
      </c>
      <c r="BK253">
        <v>0</v>
      </c>
      <c r="BL253" s="6" t="s">
        <v>315</v>
      </c>
      <c r="BM253" s="56">
        <f>COUNTIF($B$2:B253,B253)</f>
        <v>4</v>
      </c>
      <c r="BN253" s="6" t="str">
        <f t="shared" si="3"/>
        <v>2867-4</v>
      </c>
    </row>
    <row r="254" spans="1:66" x14ac:dyDescent="0.25">
      <c r="A254">
        <v>1</v>
      </c>
      <c r="B254">
        <v>2874</v>
      </c>
      <c r="C254" s="6" t="s">
        <v>17404</v>
      </c>
      <c r="D254">
        <v>5</v>
      </c>
      <c r="E254">
        <v>1</v>
      </c>
      <c r="F254">
        <v>10</v>
      </c>
      <c r="G254">
        <v>106</v>
      </c>
      <c r="H254" s="6" t="s">
        <v>16963</v>
      </c>
      <c r="I254">
        <v>1</v>
      </c>
      <c r="J254">
        <v>138517</v>
      </c>
      <c r="K254">
        <v>6</v>
      </c>
      <c r="L254" s="55">
        <v>42600</v>
      </c>
      <c r="M254" s="6" t="s">
        <v>16765</v>
      </c>
      <c r="N254" s="55">
        <v>44601</v>
      </c>
      <c r="O254">
        <v>217289</v>
      </c>
      <c r="P254" s="6" t="s">
        <v>16771</v>
      </c>
      <c r="Q254" s="6" t="s">
        <v>17405</v>
      </c>
      <c r="R254">
        <v>1</v>
      </c>
      <c r="S254">
        <v>0</v>
      </c>
      <c r="T254">
        <v>-1</v>
      </c>
      <c r="U254">
        <v>1159.19</v>
      </c>
      <c r="V254" s="6" t="s">
        <v>16945</v>
      </c>
      <c r="W254" s="6" t="s">
        <v>16946</v>
      </c>
      <c r="X254" s="55">
        <v>44663</v>
      </c>
      <c r="Y254">
        <v>70000</v>
      </c>
      <c r="Z254">
        <v>427.4</v>
      </c>
      <c r="AA254" s="6" t="s">
        <v>16969</v>
      </c>
      <c r="AB254" s="6" t="s">
        <v>16947</v>
      </c>
      <c r="AD254" s="6" t="s">
        <v>17262</v>
      </c>
      <c r="AE254">
        <v>43523</v>
      </c>
      <c r="AF254">
        <v>40866</v>
      </c>
      <c r="AG254" s="6" t="s">
        <v>16949</v>
      </c>
      <c r="AH254" s="6" t="s">
        <v>16950</v>
      </c>
      <c r="AI254" s="6" t="s">
        <v>16951</v>
      </c>
      <c r="AJ254" s="6" t="s">
        <v>16765</v>
      </c>
      <c r="AK254" s="6" t="s">
        <v>16765</v>
      </c>
      <c r="AL254" s="6" t="s">
        <v>16765</v>
      </c>
      <c r="AM254" s="6" t="s">
        <v>16952</v>
      </c>
      <c r="AN254">
        <v>0</v>
      </c>
      <c r="AO254" s="55">
        <v>44663</v>
      </c>
      <c r="AP254" s="6" t="s">
        <v>16953</v>
      </c>
      <c r="AQ254">
        <v>0</v>
      </c>
      <c r="AR254" s="6" t="s">
        <v>16954</v>
      </c>
      <c r="AS254" s="6" t="s">
        <v>16955</v>
      </c>
      <c r="AT254" s="6" t="s">
        <v>16947</v>
      </c>
      <c r="AU254">
        <v>0</v>
      </c>
      <c r="AV254">
        <v>0</v>
      </c>
      <c r="AW254" s="6" t="s">
        <v>16956</v>
      </c>
      <c r="AX254" s="6" t="s">
        <v>17406</v>
      </c>
      <c r="AY254" s="6" t="s">
        <v>16765</v>
      </c>
      <c r="AZ254" s="6" t="s">
        <v>16958</v>
      </c>
      <c r="BA254" s="6" t="s">
        <v>16765</v>
      </c>
      <c r="BB254" s="6" t="s">
        <v>16959</v>
      </c>
      <c r="BC254" s="6" t="s">
        <v>16765</v>
      </c>
      <c r="BD254" s="6" t="s">
        <v>16960</v>
      </c>
      <c r="BE254" s="6" t="s">
        <v>16961</v>
      </c>
      <c r="BF254" s="6" t="s">
        <v>13575</v>
      </c>
      <c r="BG254" s="6" t="s">
        <v>13575</v>
      </c>
      <c r="BH254" s="6" t="s">
        <v>16959</v>
      </c>
      <c r="BI254">
        <v>0</v>
      </c>
      <c r="BJ254" s="6" t="s">
        <v>16958</v>
      </c>
      <c r="BK254">
        <v>0</v>
      </c>
      <c r="BL254" s="6" t="s">
        <v>315</v>
      </c>
      <c r="BM254" s="56">
        <f>COUNTIF($B$2:B254,B254)</f>
        <v>1</v>
      </c>
      <c r="BN254" s="6" t="str">
        <f t="shared" si="3"/>
        <v>2874-1</v>
      </c>
    </row>
    <row r="255" spans="1:66" x14ac:dyDescent="0.25">
      <c r="A255">
        <v>1</v>
      </c>
      <c r="B255">
        <v>2890</v>
      </c>
      <c r="C255" s="6" t="s">
        <v>17407</v>
      </c>
      <c r="D255">
        <v>5</v>
      </c>
      <c r="E255">
        <v>2</v>
      </c>
      <c r="F255">
        <v>20</v>
      </c>
      <c r="G255">
        <v>208</v>
      </c>
      <c r="H255" s="6" t="s">
        <v>16994</v>
      </c>
      <c r="I255">
        <v>1</v>
      </c>
      <c r="J255">
        <v>141621</v>
      </c>
      <c r="K255">
        <v>7</v>
      </c>
      <c r="L255" s="55">
        <v>44428</v>
      </c>
      <c r="M255" s="6" t="s">
        <v>16765</v>
      </c>
      <c r="N255" s="55">
        <v>44792</v>
      </c>
      <c r="O255">
        <v>118724</v>
      </c>
      <c r="P255" s="6" t="s">
        <v>16773</v>
      </c>
      <c r="Q255" s="6" t="s">
        <v>17408</v>
      </c>
      <c r="R255">
        <v>1</v>
      </c>
      <c r="S255">
        <v>0</v>
      </c>
      <c r="T255">
        <v>-1</v>
      </c>
      <c r="U255">
        <v>1141.5899999999999</v>
      </c>
      <c r="V255" s="6" t="s">
        <v>16945</v>
      </c>
      <c r="W255" s="6" t="s">
        <v>16946</v>
      </c>
      <c r="X255" s="55">
        <v>44664</v>
      </c>
      <c r="Y255">
        <v>0</v>
      </c>
      <c r="Z255">
        <v>0</v>
      </c>
      <c r="AA255" s="6" t="s">
        <v>16765</v>
      </c>
      <c r="AB255" s="6" t="s">
        <v>16947</v>
      </c>
      <c r="AD255" s="6" t="s">
        <v>16948</v>
      </c>
      <c r="AE255">
        <v>53426</v>
      </c>
      <c r="AF255">
        <v>48279</v>
      </c>
      <c r="AG255" s="6" t="s">
        <v>16949</v>
      </c>
      <c r="AH255" s="6" t="s">
        <v>16950</v>
      </c>
      <c r="AI255" s="6" t="s">
        <v>16951</v>
      </c>
      <c r="AJ255" s="6" t="s">
        <v>16765</v>
      </c>
      <c r="AK255" s="6" t="s">
        <v>16765</v>
      </c>
      <c r="AL255" s="6" t="s">
        <v>16765</v>
      </c>
      <c r="AM255" s="6" t="s">
        <v>16952</v>
      </c>
      <c r="AN255">
        <v>0</v>
      </c>
      <c r="AO255" s="55">
        <v>44664</v>
      </c>
      <c r="AP255" s="6" t="s">
        <v>16953</v>
      </c>
      <c r="AQ255">
        <v>0</v>
      </c>
      <c r="AR255" s="6" t="s">
        <v>16997</v>
      </c>
      <c r="AS255" s="6" t="s">
        <v>16955</v>
      </c>
      <c r="AT255" s="6" t="s">
        <v>16947</v>
      </c>
      <c r="AU255">
        <v>0</v>
      </c>
      <c r="AV255">
        <v>0</v>
      </c>
      <c r="AW255" s="6" t="s">
        <v>16956</v>
      </c>
      <c r="AX255" s="6" t="s">
        <v>17409</v>
      </c>
      <c r="AY255" s="6" t="s">
        <v>16765</v>
      </c>
      <c r="AZ255" s="6" t="s">
        <v>16958</v>
      </c>
      <c r="BA255" s="6" t="s">
        <v>16765</v>
      </c>
      <c r="BB255" s="6" t="s">
        <v>16959</v>
      </c>
      <c r="BC255" s="6" t="s">
        <v>16765</v>
      </c>
      <c r="BD255" s="6" t="s">
        <v>16960</v>
      </c>
      <c r="BE255" s="6" t="s">
        <v>16961</v>
      </c>
      <c r="BF255" s="6" t="s">
        <v>13575</v>
      </c>
      <c r="BG255" s="6" t="s">
        <v>13575</v>
      </c>
      <c r="BH255" s="6" t="s">
        <v>16959</v>
      </c>
      <c r="BI255">
        <v>0</v>
      </c>
      <c r="BJ255" s="6" t="s">
        <v>16958</v>
      </c>
      <c r="BK255">
        <v>0</v>
      </c>
      <c r="BL255" s="6" t="s">
        <v>315</v>
      </c>
      <c r="BM255" s="56">
        <f>COUNTIF($B$2:B255,B255)</f>
        <v>1</v>
      </c>
      <c r="BN255" s="6" t="str">
        <f t="shared" si="3"/>
        <v>2890-1</v>
      </c>
    </row>
    <row r="256" spans="1:66" x14ac:dyDescent="0.25">
      <c r="A256">
        <v>1</v>
      </c>
      <c r="B256">
        <v>2900</v>
      </c>
      <c r="C256" s="6" t="s">
        <v>17410</v>
      </c>
      <c r="D256">
        <v>5</v>
      </c>
      <c r="E256">
        <v>1</v>
      </c>
      <c r="F256">
        <v>10</v>
      </c>
      <c r="G256">
        <v>101</v>
      </c>
      <c r="H256" s="6" t="s">
        <v>16943</v>
      </c>
      <c r="I256">
        <v>1</v>
      </c>
      <c r="J256">
        <v>621627</v>
      </c>
      <c r="K256">
        <v>6</v>
      </c>
      <c r="L256" s="55">
        <v>43427</v>
      </c>
      <c r="M256" s="6" t="s">
        <v>16765</v>
      </c>
      <c r="N256" s="55">
        <v>44568</v>
      </c>
      <c r="O256">
        <v>628699</v>
      </c>
      <c r="P256" s="6" t="s">
        <v>16777</v>
      </c>
      <c r="Q256" s="6" t="s">
        <v>17411</v>
      </c>
      <c r="R256">
        <v>1</v>
      </c>
      <c r="S256">
        <v>0</v>
      </c>
      <c r="T256">
        <v>-1</v>
      </c>
      <c r="U256">
        <v>1687</v>
      </c>
      <c r="V256" s="6" t="s">
        <v>16945</v>
      </c>
      <c r="W256" s="6" t="s">
        <v>16946</v>
      </c>
      <c r="X256" s="55">
        <v>44663</v>
      </c>
      <c r="Y256">
        <v>0</v>
      </c>
      <c r="Z256">
        <v>0</v>
      </c>
      <c r="AA256" s="6" t="s">
        <v>16765</v>
      </c>
      <c r="AB256" s="6" t="s">
        <v>16947</v>
      </c>
      <c r="AD256" s="6" t="s">
        <v>16948</v>
      </c>
      <c r="AE256">
        <v>50038</v>
      </c>
      <c r="AF256">
        <v>1117</v>
      </c>
      <c r="AG256" s="6" t="s">
        <v>16949</v>
      </c>
      <c r="AH256" s="6" t="s">
        <v>16950</v>
      </c>
      <c r="AI256" s="6" t="s">
        <v>16951</v>
      </c>
      <c r="AJ256" s="6" t="s">
        <v>16765</v>
      </c>
      <c r="AK256" s="6" t="s">
        <v>16765</v>
      </c>
      <c r="AL256" s="6" t="s">
        <v>16765</v>
      </c>
      <c r="AM256" s="6" t="s">
        <v>16952</v>
      </c>
      <c r="AN256">
        <v>0</v>
      </c>
      <c r="AO256" s="55">
        <v>44663</v>
      </c>
      <c r="AP256" s="6" t="s">
        <v>16953</v>
      </c>
      <c r="AQ256">
        <v>0</v>
      </c>
      <c r="AR256" s="6" t="s">
        <v>16997</v>
      </c>
      <c r="AS256" s="6" t="s">
        <v>16955</v>
      </c>
      <c r="AT256" s="6" t="s">
        <v>16947</v>
      </c>
      <c r="AU256">
        <v>0</v>
      </c>
      <c r="AV256">
        <v>0</v>
      </c>
      <c r="AW256" s="6" t="s">
        <v>16956</v>
      </c>
      <c r="AX256" s="6" t="s">
        <v>17412</v>
      </c>
      <c r="AY256" s="6" t="s">
        <v>16765</v>
      </c>
      <c r="AZ256" s="6" t="s">
        <v>16958</v>
      </c>
      <c r="BA256" s="6" t="s">
        <v>16765</v>
      </c>
      <c r="BB256" s="6" t="s">
        <v>16959</v>
      </c>
      <c r="BC256" s="6" t="s">
        <v>16765</v>
      </c>
      <c r="BD256" s="6" t="s">
        <v>16960</v>
      </c>
      <c r="BE256" s="6" t="s">
        <v>16961</v>
      </c>
      <c r="BF256" s="6" t="s">
        <v>13575</v>
      </c>
      <c r="BG256" s="6" t="s">
        <v>13575</v>
      </c>
      <c r="BH256" s="6" t="s">
        <v>16959</v>
      </c>
      <c r="BI256">
        <v>0</v>
      </c>
      <c r="BJ256" s="6" t="s">
        <v>16958</v>
      </c>
      <c r="BK256">
        <v>0</v>
      </c>
      <c r="BL256" s="6" t="s">
        <v>315</v>
      </c>
      <c r="BM256" s="56">
        <f>COUNTIF($B$2:B256,B256)</f>
        <v>1</v>
      </c>
      <c r="BN256" s="6" t="str">
        <f t="shared" si="3"/>
        <v>2900-1</v>
      </c>
    </row>
    <row r="257" spans="1:66" x14ac:dyDescent="0.25">
      <c r="A257">
        <v>1</v>
      </c>
      <c r="B257">
        <v>2954</v>
      </c>
      <c r="C257" s="6" t="s">
        <v>17413</v>
      </c>
      <c r="D257">
        <v>5</v>
      </c>
      <c r="E257">
        <v>1</v>
      </c>
      <c r="F257">
        <v>10</v>
      </c>
      <c r="G257">
        <v>101</v>
      </c>
      <c r="H257" s="6" t="s">
        <v>16994</v>
      </c>
      <c r="I257">
        <v>1</v>
      </c>
      <c r="J257">
        <v>609767</v>
      </c>
      <c r="K257">
        <v>6</v>
      </c>
      <c r="L257" s="55">
        <v>43409</v>
      </c>
      <c r="M257" s="6" t="s">
        <v>16765</v>
      </c>
      <c r="N257" s="55">
        <v>44568</v>
      </c>
      <c r="O257">
        <v>118750</v>
      </c>
      <c r="P257" s="6" t="s">
        <v>16767</v>
      </c>
      <c r="Q257" s="6" t="s">
        <v>17414</v>
      </c>
      <c r="R257">
        <v>1</v>
      </c>
      <c r="S257">
        <v>0</v>
      </c>
      <c r="T257">
        <v>-1</v>
      </c>
      <c r="U257">
        <v>1803.8</v>
      </c>
      <c r="V257" s="6" t="s">
        <v>16945</v>
      </c>
      <c r="W257" s="6" t="s">
        <v>16946</v>
      </c>
      <c r="X257" s="55">
        <v>44664</v>
      </c>
      <c r="Y257">
        <v>90000</v>
      </c>
      <c r="Z257">
        <v>0</v>
      </c>
      <c r="AA257" s="6" t="s">
        <v>16765</v>
      </c>
      <c r="AB257" s="6" t="s">
        <v>16947</v>
      </c>
      <c r="AD257" s="6" t="s">
        <v>16948</v>
      </c>
      <c r="AE257">
        <v>49922</v>
      </c>
      <c r="AF257">
        <v>45331</v>
      </c>
      <c r="AG257" s="6" t="s">
        <v>16949</v>
      </c>
      <c r="AH257" s="6" t="s">
        <v>16950</v>
      </c>
      <c r="AI257" s="6" t="s">
        <v>16951</v>
      </c>
      <c r="AJ257" s="6" t="s">
        <v>16765</v>
      </c>
      <c r="AK257" s="6" t="s">
        <v>16765</v>
      </c>
      <c r="AL257" s="6" t="s">
        <v>16765</v>
      </c>
      <c r="AM257" s="6" t="s">
        <v>16952</v>
      </c>
      <c r="AN257">
        <v>0</v>
      </c>
      <c r="AO257" s="55">
        <v>44664</v>
      </c>
      <c r="AP257" s="6" t="s">
        <v>16953</v>
      </c>
      <c r="AQ257">
        <v>0</v>
      </c>
      <c r="AR257" s="6" t="s">
        <v>16954</v>
      </c>
      <c r="AS257" s="6" t="s">
        <v>16955</v>
      </c>
      <c r="AT257" s="6" t="s">
        <v>16947</v>
      </c>
      <c r="AU257">
        <v>0</v>
      </c>
      <c r="AV257">
        <v>0</v>
      </c>
      <c r="AW257" s="6" t="s">
        <v>16956</v>
      </c>
      <c r="AX257" s="6" t="s">
        <v>17415</v>
      </c>
      <c r="AY257" s="6" t="s">
        <v>16765</v>
      </c>
      <c r="AZ257" s="6" t="s">
        <v>16958</v>
      </c>
      <c r="BA257" s="6" t="s">
        <v>16765</v>
      </c>
      <c r="BB257" s="6" t="s">
        <v>16959</v>
      </c>
      <c r="BC257" s="6" t="s">
        <v>16765</v>
      </c>
      <c r="BD257" s="6" t="s">
        <v>16960</v>
      </c>
      <c r="BE257" s="6" t="s">
        <v>16961</v>
      </c>
      <c r="BF257" s="6" t="s">
        <v>13575</v>
      </c>
      <c r="BG257" s="6" t="s">
        <v>13575</v>
      </c>
      <c r="BH257" s="6" t="s">
        <v>16959</v>
      </c>
      <c r="BI257">
        <v>0</v>
      </c>
      <c r="BJ257" s="6" t="s">
        <v>16958</v>
      </c>
      <c r="BK257">
        <v>0</v>
      </c>
      <c r="BL257" s="6" t="s">
        <v>315</v>
      </c>
      <c r="BM257" s="56">
        <f>COUNTIF($B$2:B257,B257)</f>
        <v>1</v>
      </c>
      <c r="BN257" s="6" t="str">
        <f t="shared" si="3"/>
        <v>2954-1</v>
      </c>
    </row>
    <row r="258" spans="1:66" x14ac:dyDescent="0.25">
      <c r="A258">
        <v>1</v>
      </c>
      <c r="B258">
        <v>2992</v>
      </c>
      <c r="C258" s="6" t="s">
        <v>17416</v>
      </c>
      <c r="D258">
        <v>5</v>
      </c>
      <c r="E258">
        <v>1</v>
      </c>
      <c r="F258">
        <v>10</v>
      </c>
      <c r="G258">
        <v>106</v>
      </c>
      <c r="H258" s="6" t="s">
        <v>16994</v>
      </c>
      <c r="I258">
        <v>1</v>
      </c>
      <c r="J258">
        <v>971801</v>
      </c>
      <c r="K258">
        <v>6</v>
      </c>
      <c r="L258" s="55">
        <v>44110</v>
      </c>
      <c r="M258" s="6" t="s">
        <v>16765</v>
      </c>
      <c r="N258" s="55">
        <v>44720</v>
      </c>
      <c r="O258">
        <v>118784</v>
      </c>
      <c r="P258" s="6" t="s">
        <v>16764</v>
      </c>
      <c r="Q258" s="6" t="s">
        <v>17417</v>
      </c>
      <c r="R258">
        <v>1</v>
      </c>
      <c r="S258">
        <v>0</v>
      </c>
      <c r="T258">
        <v>-1</v>
      </c>
      <c r="U258">
        <v>1651</v>
      </c>
      <c r="V258" s="6" t="s">
        <v>16945</v>
      </c>
      <c r="W258" s="6" t="s">
        <v>16946</v>
      </c>
      <c r="X258" s="55">
        <v>44664</v>
      </c>
      <c r="Y258">
        <v>20000</v>
      </c>
      <c r="Z258">
        <v>0</v>
      </c>
      <c r="AA258" s="6" t="s">
        <v>16765</v>
      </c>
      <c r="AB258" s="6" t="s">
        <v>16947</v>
      </c>
      <c r="AD258" s="6" t="s">
        <v>16948</v>
      </c>
      <c r="AE258">
        <v>52514</v>
      </c>
      <c r="AF258">
        <v>47529</v>
      </c>
      <c r="AG258" s="6" t="s">
        <v>16949</v>
      </c>
      <c r="AH258" s="6" t="s">
        <v>16950</v>
      </c>
      <c r="AI258" s="6" t="s">
        <v>16951</v>
      </c>
      <c r="AJ258" s="6" t="s">
        <v>16765</v>
      </c>
      <c r="AK258" s="6" t="s">
        <v>16765</v>
      </c>
      <c r="AL258" s="6" t="s">
        <v>16765</v>
      </c>
      <c r="AM258" s="6" t="s">
        <v>16952</v>
      </c>
      <c r="AN258">
        <v>0</v>
      </c>
      <c r="AO258" s="55">
        <v>44664</v>
      </c>
      <c r="AP258" s="6" t="s">
        <v>16953</v>
      </c>
      <c r="AQ258">
        <v>0</v>
      </c>
      <c r="AR258" s="6" t="s">
        <v>16954</v>
      </c>
      <c r="AS258" s="6" t="s">
        <v>16955</v>
      </c>
      <c r="AT258" s="6" t="s">
        <v>16947</v>
      </c>
      <c r="AU258">
        <v>0</v>
      </c>
      <c r="AV258">
        <v>0</v>
      </c>
      <c r="AW258" s="6" t="s">
        <v>16956</v>
      </c>
      <c r="AX258" s="6" t="s">
        <v>17418</v>
      </c>
      <c r="AY258" s="6" t="s">
        <v>16765</v>
      </c>
      <c r="AZ258" s="6" t="s">
        <v>16958</v>
      </c>
      <c r="BA258" s="6" t="s">
        <v>16765</v>
      </c>
      <c r="BB258" s="6" t="s">
        <v>16959</v>
      </c>
      <c r="BC258" s="6" t="s">
        <v>16765</v>
      </c>
      <c r="BD258" s="6" t="s">
        <v>16960</v>
      </c>
      <c r="BE258" s="6" t="s">
        <v>16961</v>
      </c>
      <c r="BF258" s="6" t="s">
        <v>13575</v>
      </c>
      <c r="BG258" s="6" t="s">
        <v>13575</v>
      </c>
      <c r="BH258" s="6" t="s">
        <v>16959</v>
      </c>
      <c r="BI258">
        <v>0</v>
      </c>
      <c r="BJ258" s="6" t="s">
        <v>16958</v>
      </c>
      <c r="BK258">
        <v>0</v>
      </c>
      <c r="BL258" s="6" t="s">
        <v>315</v>
      </c>
      <c r="BM258" s="56">
        <f>COUNTIF($B$2:B258,B258)</f>
        <v>1</v>
      </c>
      <c r="BN258" s="6" t="str">
        <f t="shared" ref="BN258:BN321" si="4">CONCATENATE(B258,"-",BM258)</f>
        <v>2992-1</v>
      </c>
    </row>
    <row r="259" spans="1:66" x14ac:dyDescent="0.25">
      <c r="A259">
        <v>1</v>
      </c>
      <c r="B259">
        <v>3008</v>
      </c>
      <c r="C259" s="6" t="s">
        <v>17419</v>
      </c>
      <c r="D259">
        <v>5</v>
      </c>
      <c r="E259">
        <v>3</v>
      </c>
      <c r="F259">
        <v>30</v>
      </c>
      <c r="G259">
        <v>302</v>
      </c>
      <c r="H259" s="6" t="s">
        <v>17007</v>
      </c>
      <c r="I259">
        <v>1</v>
      </c>
      <c r="J259">
        <v>488166</v>
      </c>
      <c r="K259">
        <v>6</v>
      </c>
      <c r="L259" s="55">
        <v>43185</v>
      </c>
      <c r="M259" s="6" t="s">
        <v>16765</v>
      </c>
      <c r="N259" s="55">
        <v>44825</v>
      </c>
      <c r="O259">
        <v>118779</v>
      </c>
      <c r="P259" s="6" t="s">
        <v>16784</v>
      </c>
      <c r="Q259" s="6" t="s">
        <v>17420</v>
      </c>
      <c r="R259">
        <v>1</v>
      </c>
      <c r="S259">
        <v>0</v>
      </c>
      <c r="T259">
        <v>-1</v>
      </c>
      <c r="U259">
        <v>1248.07</v>
      </c>
      <c r="V259" s="6" t="s">
        <v>16945</v>
      </c>
      <c r="W259" s="6" t="s">
        <v>16946</v>
      </c>
      <c r="X259" s="55">
        <v>44659</v>
      </c>
      <c r="Y259">
        <v>30000</v>
      </c>
      <c r="Z259">
        <v>0</v>
      </c>
      <c r="AA259" s="6" t="s">
        <v>16765</v>
      </c>
      <c r="AB259" s="6" t="s">
        <v>16947</v>
      </c>
      <c r="AD259" s="6" t="s">
        <v>16948</v>
      </c>
      <c r="AE259">
        <v>48587</v>
      </c>
      <c r="AF259">
        <v>44174</v>
      </c>
      <c r="AG259" s="6" t="s">
        <v>16949</v>
      </c>
      <c r="AH259" s="6" t="s">
        <v>16950</v>
      </c>
      <c r="AI259" s="6" t="s">
        <v>16951</v>
      </c>
      <c r="AJ259" s="6" t="s">
        <v>16765</v>
      </c>
      <c r="AK259" s="6" t="s">
        <v>16765</v>
      </c>
      <c r="AL259" s="6" t="s">
        <v>16765</v>
      </c>
      <c r="AM259" s="6" t="s">
        <v>16952</v>
      </c>
      <c r="AN259">
        <v>0</v>
      </c>
      <c r="AO259" s="55">
        <v>44659</v>
      </c>
      <c r="AP259" s="6" t="s">
        <v>16953</v>
      </c>
      <c r="AQ259">
        <v>0</v>
      </c>
      <c r="AR259" s="6" t="s">
        <v>16954</v>
      </c>
      <c r="AS259" s="6" t="s">
        <v>16955</v>
      </c>
      <c r="AT259" s="6" t="s">
        <v>16947</v>
      </c>
      <c r="AU259">
        <v>0</v>
      </c>
      <c r="AV259">
        <v>0</v>
      </c>
      <c r="AW259" s="6" t="s">
        <v>16956</v>
      </c>
      <c r="AX259" s="6" t="s">
        <v>17421</v>
      </c>
      <c r="AY259" s="6" t="s">
        <v>16765</v>
      </c>
      <c r="AZ259" s="6" t="s">
        <v>16958</v>
      </c>
      <c r="BA259" s="6" t="s">
        <v>16765</v>
      </c>
      <c r="BB259" s="6" t="s">
        <v>16959</v>
      </c>
      <c r="BC259" s="6" t="s">
        <v>16765</v>
      </c>
      <c r="BD259" s="6" t="s">
        <v>16960</v>
      </c>
      <c r="BE259" s="6" t="s">
        <v>16961</v>
      </c>
      <c r="BF259" s="6" t="s">
        <v>13575</v>
      </c>
      <c r="BG259" s="6" t="s">
        <v>13575</v>
      </c>
      <c r="BH259" s="6" t="s">
        <v>16959</v>
      </c>
      <c r="BI259">
        <v>0</v>
      </c>
      <c r="BJ259" s="6" t="s">
        <v>16958</v>
      </c>
      <c r="BK259">
        <v>0</v>
      </c>
      <c r="BL259" s="6" t="s">
        <v>315</v>
      </c>
      <c r="BM259" s="56">
        <f>COUNTIF($B$2:B259,B259)</f>
        <v>1</v>
      </c>
      <c r="BN259" s="6" t="str">
        <f t="shared" si="4"/>
        <v>3008-1</v>
      </c>
    </row>
    <row r="260" spans="1:66" x14ac:dyDescent="0.25">
      <c r="A260">
        <v>1</v>
      </c>
      <c r="B260">
        <v>3035</v>
      </c>
      <c r="C260" s="6" t="s">
        <v>17422</v>
      </c>
      <c r="D260">
        <v>5</v>
      </c>
      <c r="E260">
        <v>3</v>
      </c>
      <c r="F260">
        <v>30</v>
      </c>
      <c r="G260">
        <v>308</v>
      </c>
      <c r="H260" s="6" t="s">
        <v>17007</v>
      </c>
      <c r="I260">
        <v>1</v>
      </c>
      <c r="J260">
        <v>759232</v>
      </c>
      <c r="K260">
        <v>6</v>
      </c>
      <c r="L260" s="55">
        <v>43676</v>
      </c>
      <c r="M260" s="6" t="s">
        <v>16765</v>
      </c>
      <c r="N260" s="55">
        <v>44568</v>
      </c>
      <c r="O260">
        <v>118724</v>
      </c>
      <c r="P260" s="6" t="s">
        <v>16773</v>
      </c>
      <c r="Q260" s="6" t="s">
        <v>17423</v>
      </c>
      <c r="R260">
        <v>1</v>
      </c>
      <c r="S260">
        <v>0</v>
      </c>
      <c r="T260">
        <v>-1</v>
      </c>
      <c r="U260">
        <v>1141.5899999999999</v>
      </c>
      <c r="V260" s="6" t="s">
        <v>16945</v>
      </c>
      <c r="W260" s="6" t="s">
        <v>16946</v>
      </c>
      <c r="X260" s="55">
        <v>44665</v>
      </c>
      <c r="Y260">
        <v>0</v>
      </c>
      <c r="Z260">
        <v>0</v>
      </c>
      <c r="AA260" s="6" t="s">
        <v>16765</v>
      </c>
      <c r="AB260" s="6" t="s">
        <v>16947</v>
      </c>
      <c r="AD260" s="6" t="s">
        <v>16948</v>
      </c>
      <c r="AE260">
        <v>51341</v>
      </c>
      <c r="AF260">
        <v>46548</v>
      </c>
      <c r="AG260" s="6" t="s">
        <v>16949</v>
      </c>
      <c r="AH260" s="6" t="s">
        <v>16950</v>
      </c>
      <c r="AI260" s="6" t="s">
        <v>16951</v>
      </c>
      <c r="AJ260" s="6" t="s">
        <v>16765</v>
      </c>
      <c r="AK260" s="6" t="s">
        <v>16765</v>
      </c>
      <c r="AL260" s="6" t="s">
        <v>16765</v>
      </c>
      <c r="AM260" s="6" t="s">
        <v>16952</v>
      </c>
      <c r="AN260">
        <v>0</v>
      </c>
      <c r="AO260" s="55">
        <v>44665</v>
      </c>
      <c r="AP260" s="6" t="s">
        <v>16953</v>
      </c>
      <c r="AQ260">
        <v>0</v>
      </c>
      <c r="AR260" s="6" t="s">
        <v>16997</v>
      </c>
      <c r="AS260" s="6" t="s">
        <v>16955</v>
      </c>
      <c r="AT260" s="6" t="s">
        <v>16947</v>
      </c>
      <c r="AU260">
        <v>0</v>
      </c>
      <c r="AV260">
        <v>0</v>
      </c>
      <c r="AW260" s="6" t="s">
        <v>16956</v>
      </c>
      <c r="AX260" s="6" t="s">
        <v>17424</v>
      </c>
      <c r="AY260" s="6" t="s">
        <v>16765</v>
      </c>
      <c r="AZ260" s="6" t="s">
        <v>16958</v>
      </c>
      <c r="BA260" s="6" t="s">
        <v>16765</v>
      </c>
      <c r="BB260" s="6" t="s">
        <v>16959</v>
      </c>
      <c r="BC260" s="6" t="s">
        <v>16765</v>
      </c>
      <c r="BD260" s="6" t="s">
        <v>16960</v>
      </c>
      <c r="BE260" s="6" t="s">
        <v>16961</v>
      </c>
      <c r="BF260" s="6" t="s">
        <v>13575</v>
      </c>
      <c r="BG260" s="6" t="s">
        <v>13575</v>
      </c>
      <c r="BH260" s="6" t="s">
        <v>16959</v>
      </c>
      <c r="BI260">
        <v>0</v>
      </c>
      <c r="BJ260" s="6" t="s">
        <v>16958</v>
      </c>
      <c r="BK260">
        <v>0</v>
      </c>
      <c r="BL260" s="6" t="s">
        <v>315</v>
      </c>
      <c r="BM260" s="56">
        <f>COUNTIF($B$2:B260,B260)</f>
        <v>1</v>
      </c>
      <c r="BN260" s="6" t="str">
        <f t="shared" si="4"/>
        <v>3035-1</v>
      </c>
    </row>
    <row r="261" spans="1:66" x14ac:dyDescent="0.25">
      <c r="A261">
        <v>1</v>
      </c>
      <c r="B261">
        <v>3037</v>
      </c>
      <c r="C261" s="6" t="s">
        <v>17425</v>
      </c>
      <c r="D261">
        <v>4</v>
      </c>
      <c r="E261">
        <v>9</v>
      </c>
      <c r="F261">
        <v>99</v>
      </c>
      <c r="G261">
        <v>912</v>
      </c>
      <c r="H261" s="6" t="s">
        <v>17370</v>
      </c>
      <c r="I261">
        <v>1</v>
      </c>
      <c r="J261">
        <v>680537</v>
      </c>
      <c r="K261">
        <v>5</v>
      </c>
      <c r="L261" s="55">
        <v>41901</v>
      </c>
      <c r="M261" s="6" t="s">
        <v>16765</v>
      </c>
      <c r="N261" s="55">
        <v>42266</v>
      </c>
      <c r="O261">
        <v>118724</v>
      </c>
      <c r="P261" s="6" t="s">
        <v>16773</v>
      </c>
      <c r="Q261" s="6" t="s">
        <v>17426</v>
      </c>
      <c r="R261">
        <v>1</v>
      </c>
      <c r="S261">
        <v>0</v>
      </c>
      <c r="T261">
        <v>-1</v>
      </c>
      <c r="U261">
        <v>1141.5899999999999</v>
      </c>
      <c r="V261" s="6" t="s">
        <v>16945</v>
      </c>
      <c r="W261" s="6" t="s">
        <v>17077</v>
      </c>
      <c r="X261" s="55">
        <v>42478</v>
      </c>
      <c r="Y261">
        <v>0</v>
      </c>
      <c r="Z261">
        <v>0</v>
      </c>
      <c r="AA261" s="6" t="s">
        <v>16765</v>
      </c>
      <c r="AB261" s="6" t="s">
        <v>16947</v>
      </c>
      <c r="AD261" s="6" t="s">
        <v>17427</v>
      </c>
      <c r="AE261">
        <v>36402</v>
      </c>
      <c r="AF261">
        <v>31426</v>
      </c>
      <c r="AG261" s="6" t="s">
        <v>16949</v>
      </c>
      <c r="AH261" s="6" t="s">
        <v>16950</v>
      </c>
      <c r="AI261" s="6" t="s">
        <v>16951</v>
      </c>
      <c r="AJ261" s="6" t="s">
        <v>16765</v>
      </c>
      <c r="AK261" s="6" t="s">
        <v>16765</v>
      </c>
      <c r="AL261" s="6" t="s">
        <v>16765</v>
      </c>
      <c r="AM261" s="6" t="s">
        <v>16952</v>
      </c>
      <c r="AN261">
        <v>0</v>
      </c>
      <c r="AO261" s="55">
        <v>42478</v>
      </c>
      <c r="AP261" s="6" t="s">
        <v>16953</v>
      </c>
      <c r="AQ261">
        <v>0</v>
      </c>
      <c r="AR261" s="6" t="s">
        <v>16997</v>
      </c>
      <c r="AS261" s="6" t="s">
        <v>16955</v>
      </c>
      <c r="AT261" s="6" t="s">
        <v>16947</v>
      </c>
      <c r="AU261">
        <v>0</v>
      </c>
      <c r="AV261">
        <v>0</v>
      </c>
      <c r="AW261" s="6" t="s">
        <v>16956</v>
      </c>
      <c r="AX261" s="6" t="s">
        <v>17428</v>
      </c>
      <c r="AY261" s="6" t="s">
        <v>16765</v>
      </c>
      <c r="AZ261" s="6" t="s">
        <v>16958</v>
      </c>
      <c r="BA261" s="6" t="s">
        <v>16765</v>
      </c>
      <c r="BB261" s="6" t="s">
        <v>16959</v>
      </c>
      <c r="BC261" s="6" t="s">
        <v>16765</v>
      </c>
      <c r="BD261" s="6" t="s">
        <v>16960</v>
      </c>
      <c r="BE261" s="6" t="s">
        <v>16961</v>
      </c>
      <c r="BF261" s="6" t="s">
        <v>13575</v>
      </c>
      <c r="BG261" s="6" t="s">
        <v>13575</v>
      </c>
      <c r="BH261" s="6" t="s">
        <v>16959</v>
      </c>
      <c r="BI261">
        <v>0</v>
      </c>
      <c r="BJ261" s="6" t="s">
        <v>16958</v>
      </c>
      <c r="BK261">
        <v>0</v>
      </c>
      <c r="BL261" s="6" t="s">
        <v>315</v>
      </c>
      <c r="BM261" s="56">
        <f>COUNTIF($B$2:B261,B261)</f>
        <v>1</v>
      </c>
      <c r="BN261" s="6" t="str">
        <f t="shared" si="4"/>
        <v>3037-1</v>
      </c>
    </row>
    <row r="262" spans="1:66" x14ac:dyDescent="0.25">
      <c r="A262">
        <v>1</v>
      </c>
      <c r="B262">
        <v>3037</v>
      </c>
      <c r="C262" s="6" t="s">
        <v>17425</v>
      </c>
      <c r="D262">
        <v>4</v>
      </c>
      <c r="E262">
        <v>9</v>
      </c>
      <c r="F262">
        <v>99</v>
      </c>
      <c r="G262">
        <v>912</v>
      </c>
      <c r="H262" s="6" t="s">
        <v>17370</v>
      </c>
      <c r="I262">
        <v>1</v>
      </c>
      <c r="J262">
        <v>680536</v>
      </c>
      <c r="K262">
        <v>5</v>
      </c>
      <c r="L262" s="55">
        <v>41901</v>
      </c>
      <c r="M262" s="6" t="s">
        <v>16765</v>
      </c>
      <c r="N262" s="55">
        <v>42266</v>
      </c>
      <c r="O262">
        <v>118784</v>
      </c>
      <c r="P262" s="6" t="s">
        <v>16764</v>
      </c>
      <c r="Q262" s="6" t="s">
        <v>17429</v>
      </c>
      <c r="R262">
        <v>1</v>
      </c>
      <c r="S262">
        <v>0</v>
      </c>
      <c r="T262">
        <v>-1</v>
      </c>
      <c r="U262">
        <v>1651</v>
      </c>
      <c r="V262" s="6" t="s">
        <v>16945</v>
      </c>
      <c r="W262" s="6" t="s">
        <v>17077</v>
      </c>
      <c r="X262" s="55">
        <v>42478</v>
      </c>
      <c r="Y262">
        <v>0</v>
      </c>
      <c r="Z262">
        <v>0</v>
      </c>
      <c r="AA262" s="6" t="s">
        <v>16765</v>
      </c>
      <c r="AB262" s="6" t="s">
        <v>16947</v>
      </c>
      <c r="AD262" s="6" t="s">
        <v>17427</v>
      </c>
      <c r="AE262">
        <v>36401</v>
      </c>
      <c r="AF262">
        <v>31425</v>
      </c>
      <c r="AG262" s="6" t="s">
        <v>16949</v>
      </c>
      <c r="AH262" s="6" t="s">
        <v>16950</v>
      </c>
      <c r="AI262" s="6" t="s">
        <v>16951</v>
      </c>
      <c r="AJ262" s="6" t="s">
        <v>16765</v>
      </c>
      <c r="AK262" s="6" t="s">
        <v>16765</v>
      </c>
      <c r="AL262" s="6" t="s">
        <v>16765</v>
      </c>
      <c r="AM262" s="6" t="s">
        <v>16952</v>
      </c>
      <c r="AN262">
        <v>0</v>
      </c>
      <c r="AO262" s="55">
        <v>42478</v>
      </c>
      <c r="AP262" s="6" t="s">
        <v>16953</v>
      </c>
      <c r="AQ262">
        <v>0</v>
      </c>
      <c r="AR262" s="6" t="s">
        <v>16954</v>
      </c>
      <c r="AS262" s="6" t="s">
        <v>16955</v>
      </c>
      <c r="AT262" s="6" t="s">
        <v>16947</v>
      </c>
      <c r="AU262">
        <v>0</v>
      </c>
      <c r="AV262">
        <v>0</v>
      </c>
      <c r="AW262" s="6" t="s">
        <v>16956</v>
      </c>
      <c r="AX262" s="6" t="s">
        <v>17428</v>
      </c>
      <c r="AY262" s="6" t="s">
        <v>16765</v>
      </c>
      <c r="AZ262" s="6" t="s">
        <v>16958</v>
      </c>
      <c r="BA262" s="6" t="s">
        <v>16765</v>
      </c>
      <c r="BB262" s="6" t="s">
        <v>16959</v>
      </c>
      <c r="BC262" s="6" t="s">
        <v>16765</v>
      </c>
      <c r="BD262" s="6" t="s">
        <v>16960</v>
      </c>
      <c r="BE262" s="6" t="s">
        <v>16961</v>
      </c>
      <c r="BF262" s="6" t="s">
        <v>13575</v>
      </c>
      <c r="BG262" s="6" t="s">
        <v>13575</v>
      </c>
      <c r="BH262" s="6" t="s">
        <v>16959</v>
      </c>
      <c r="BI262">
        <v>0</v>
      </c>
      <c r="BJ262" s="6" t="s">
        <v>16958</v>
      </c>
      <c r="BK262">
        <v>0</v>
      </c>
      <c r="BL262" s="6" t="s">
        <v>315</v>
      </c>
      <c r="BM262" s="56">
        <f>COUNTIF($B$2:B262,B262)</f>
        <v>2</v>
      </c>
      <c r="BN262" s="6" t="str">
        <f t="shared" si="4"/>
        <v>3037-2</v>
      </c>
    </row>
    <row r="263" spans="1:66" x14ac:dyDescent="0.25">
      <c r="A263">
        <v>1</v>
      </c>
      <c r="B263">
        <v>3057</v>
      </c>
      <c r="C263" s="6" t="s">
        <v>17430</v>
      </c>
      <c r="D263">
        <v>5</v>
      </c>
      <c r="E263">
        <v>3</v>
      </c>
      <c r="F263">
        <v>30</v>
      </c>
      <c r="G263">
        <v>307</v>
      </c>
      <c r="H263" s="6" t="s">
        <v>17007</v>
      </c>
      <c r="I263">
        <v>1</v>
      </c>
      <c r="J263">
        <v>337734</v>
      </c>
      <c r="K263">
        <v>5</v>
      </c>
      <c r="L263" s="55">
        <v>41512</v>
      </c>
      <c r="M263" s="6" t="s">
        <v>17336</v>
      </c>
      <c r="N263" s="55">
        <v>109574</v>
      </c>
      <c r="O263">
        <v>27983</v>
      </c>
      <c r="P263" s="6" t="s">
        <v>16791</v>
      </c>
      <c r="Q263" s="6" t="s">
        <v>16973</v>
      </c>
      <c r="R263">
        <v>9600</v>
      </c>
      <c r="S263">
        <v>6960</v>
      </c>
      <c r="T263">
        <v>-2640</v>
      </c>
      <c r="U263">
        <v>3168</v>
      </c>
      <c r="V263" s="6" t="s">
        <v>17004</v>
      </c>
      <c r="W263" s="6" t="s">
        <v>16946</v>
      </c>
      <c r="X263" s="55">
        <v>44669</v>
      </c>
      <c r="Y263">
        <v>0.44</v>
      </c>
      <c r="Z263">
        <v>5472</v>
      </c>
      <c r="AA263" s="6" t="s">
        <v>16885</v>
      </c>
      <c r="AB263" s="6" t="s">
        <v>16947</v>
      </c>
      <c r="AD263" s="6" t="s">
        <v>16765</v>
      </c>
      <c r="AE263">
        <v>29931</v>
      </c>
      <c r="AF263">
        <v>25215</v>
      </c>
      <c r="AG263" s="6" t="s">
        <v>16973</v>
      </c>
      <c r="AH263" s="6" t="s">
        <v>16950</v>
      </c>
      <c r="AI263" s="6" t="s">
        <v>16951</v>
      </c>
      <c r="AJ263" s="6" t="s">
        <v>16765</v>
      </c>
      <c r="AK263" s="6" t="s">
        <v>16765</v>
      </c>
      <c r="AL263" s="6" t="s">
        <v>16765</v>
      </c>
      <c r="AM263" s="6" t="s">
        <v>16952</v>
      </c>
      <c r="AN263">
        <v>0</v>
      </c>
      <c r="AO263" s="55">
        <v>44669</v>
      </c>
      <c r="AP263" s="6" t="s">
        <v>17000</v>
      </c>
      <c r="AQ263">
        <v>0</v>
      </c>
      <c r="AR263" s="6" t="s">
        <v>17168</v>
      </c>
      <c r="AS263" s="6" t="s">
        <v>17002</v>
      </c>
      <c r="AT263" s="6" t="s">
        <v>16947</v>
      </c>
      <c r="AU263">
        <v>0</v>
      </c>
      <c r="AV263">
        <v>0</v>
      </c>
      <c r="AW263" s="6" t="s">
        <v>16956</v>
      </c>
      <c r="AX263" s="6" t="s">
        <v>17431</v>
      </c>
      <c r="AY263" s="6" t="s">
        <v>16765</v>
      </c>
      <c r="AZ263" s="6" t="s">
        <v>16958</v>
      </c>
      <c r="BA263" s="6" t="s">
        <v>16765</v>
      </c>
      <c r="BB263" s="6" t="s">
        <v>16959</v>
      </c>
      <c r="BC263" s="6" t="s">
        <v>16765</v>
      </c>
      <c r="BD263" s="6" t="s">
        <v>16960</v>
      </c>
      <c r="BE263" s="6" t="s">
        <v>16961</v>
      </c>
      <c r="BF263" s="6" t="s">
        <v>13575</v>
      </c>
      <c r="BG263" s="6" t="s">
        <v>13575</v>
      </c>
      <c r="BH263" s="6" t="s">
        <v>16959</v>
      </c>
      <c r="BI263">
        <v>0</v>
      </c>
      <c r="BJ263" s="6" t="s">
        <v>16958</v>
      </c>
      <c r="BK263">
        <v>0</v>
      </c>
      <c r="BL263" s="6" t="s">
        <v>315</v>
      </c>
      <c r="BM263" s="56">
        <f>COUNTIF($B$2:B263,B263)</f>
        <v>1</v>
      </c>
      <c r="BN263" s="6" t="str">
        <f t="shared" si="4"/>
        <v>3057-1</v>
      </c>
    </row>
    <row r="264" spans="1:66" x14ac:dyDescent="0.25">
      <c r="A264">
        <v>1</v>
      </c>
      <c r="B264">
        <v>3057</v>
      </c>
      <c r="C264" s="6" t="s">
        <v>17430</v>
      </c>
      <c r="D264">
        <v>5</v>
      </c>
      <c r="E264">
        <v>3</v>
      </c>
      <c r="F264">
        <v>30</v>
      </c>
      <c r="G264">
        <v>307</v>
      </c>
      <c r="H264" s="6" t="s">
        <v>17007</v>
      </c>
      <c r="I264">
        <v>1</v>
      </c>
      <c r="J264">
        <v>835720</v>
      </c>
      <c r="K264">
        <v>5</v>
      </c>
      <c r="L264" s="55">
        <v>42091</v>
      </c>
      <c r="M264" s="6" t="s">
        <v>16765</v>
      </c>
      <c r="N264" s="55">
        <v>109574</v>
      </c>
      <c r="O264">
        <v>27983</v>
      </c>
      <c r="P264" s="6" t="s">
        <v>16791</v>
      </c>
      <c r="Q264" s="6" t="s">
        <v>16973</v>
      </c>
      <c r="R264">
        <v>1680</v>
      </c>
      <c r="S264">
        <v>0</v>
      </c>
      <c r="T264">
        <v>-1680</v>
      </c>
      <c r="U264">
        <v>2016</v>
      </c>
      <c r="V264" s="6" t="s">
        <v>17004</v>
      </c>
      <c r="W264" s="6" t="s">
        <v>16946</v>
      </c>
      <c r="X264" s="55">
        <v>44669</v>
      </c>
      <c r="Y264">
        <v>0.44</v>
      </c>
      <c r="Z264">
        <v>5472</v>
      </c>
      <c r="AA264" s="6" t="s">
        <v>16885</v>
      </c>
      <c r="AB264" s="6" t="s">
        <v>16947</v>
      </c>
      <c r="AD264" s="6" t="s">
        <v>16765</v>
      </c>
      <c r="AE264">
        <v>37391</v>
      </c>
      <c r="AF264">
        <v>33079</v>
      </c>
      <c r="AG264" s="6" t="s">
        <v>16973</v>
      </c>
      <c r="AH264" s="6" t="s">
        <v>16950</v>
      </c>
      <c r="AI264" s="6" t="s">
        <v>16951</v>
      </c>
      <c r="AJ264" s="6" t="s">
        <v>16765</v>
      </c>
      <c r="AK264" s="6" t="s">
        <v>16765</v>
      </c>
      <c r="AL264" s="6" t="s">
        <v>16765</v>
      </c>
      <c r="AM264" s="6" t="s">
        <v>16952</v>
      </c>
      <c r="AN264">
        <v>0</v>
      </c>
      <c r="AO264" s="55">
        <v>44669</v>
      </c>
      <c r="AP264" s="6" t="s">
        <v>17000</v>
      </c>
      <c r="AQ264">
        <v>0</v>
      </c>
      <c r="AR264" s="6" t="s">
        <v>17168</v>
      </c>
      <c r="AS264" s="6" t="s">
        <v>17002</v>
      </c>
      <c r="AT264" s="6" t="s">
        <v>16947</v>
      </c>
      <c r="AU264">
        <v>0</v>
      </c>
      <c r="AV264">
        <v>0</v>
      </c>
      <c r="AW264" s="6" t="s">
        <v>16956</v>
      </c>
      <c r="AX264" s="6" t="s">
        <v>17432</v>
      </c>
      <c r="AY264" s="6" t="s">
        <v>16765</v>
      </c>
      <c r="AZ264" s="6" t="s">
        <v>16958</v>
      </c>
      <c r="BA264" s="6" t="s">
        <v>16765</v>
      </c>
      <c r="BB264" s="6" t="s">
        <v>16959</v>
      </c>
      <c r="BC264" s="6" t="s">
        <v>16765</v>
      </c>
      <c r="BD264" s="6" t="s">
        <v>16960</v>
      </c>
      <c r="BE264" s="6" t="s">
        <v>16961</v>
      </c>
      <c r="BF264" s="6" t="s">
        <v>13575</v>
      </c>
      <c r="BG264" s="6" t="s">
        <v>13575</v>
      </c>
      <c r="BH264" s="6" t="s">
        <v>16959</v>
      </c>
      <c r="BI264">
        <v>0</v>
      </c>
      <c r="BJ264" s="6" t="s">
        <v>16958</v>
      </c>
      <c r="BK264">
        <v>0</v>
      </c>
      <c r="BL264" s="6" t="s">
        <v>315</v>
      </c>
      <c r="BM264" s="56">
        <f>COUNTIF($B$2:B264,B264)</f>
        <v>2</v>
      </c>
      <c r="BN264" s="6" t="str">
        <f t="shared" si="4"/>
        <v>3057-2</v>
      </c>
    </row>
    <row r="265" spans="1:66" x14ac:dyDescent="0.25">
      <c r="A265">
        <v>1</v>
      </c>
      <c r="B265">
        <v>3057</v>
      </c>
      <c r="C265" s="6" t="s">
        <v>17430</v>
      </c>
      <c r="D265">
        <v>5</v>
      </c>
      <c r="E265">
        <v>3</v>
      </c>
      <c r="F265">
        <v>30</v>
      </c>
      <c r="G265">
        <v>307</v>
      </c>
      <c r="H265" s="6" t="s">
        <v>17007</v>
      </c>
      <c r="I265">
        <v>1</v>
      </c>
      <c r="J265">
        <v>835721</v>
      </c>
      <c r="K265">
        <v>5</v>
      </c>
      <c r="L265" s="55">
        <v>42091</v>
      </c>
      <c r="M265" s="6" t="s">
        <v>16765</v>
      </c>
      <c r="N265" s="55">
        <v>109574</v>
      </c>
      <c r="O265">
        <v>27983</v>
      </c>
      <c r="P265" s="6" t="s">
        <v>16791</v>
      </c>
      <c r="Q265" s="6" t="s">
        <v>16973</v>
      </c>
      <c r="R265">
        <v>1680</v>
      </c>
      <c r="S265">
        <v>0</v>
      </c>
      <c r="T265">
        <v>-1680</v>
      </c>
      <c r="U265">
        <v>2016</v>
      </c>
      <c r="V265" s="6" t="s">
        <v>17004</v>
      </c>
      <c r="W265" s="6" t="s">
        <v>16946</v>
      </c>
      <c r="X265" s="55">
        <v>44669</v>
      </c>
      <c r="Y265">
        <v>0.44</v>
      </c>
      <c r="Z265">
        <v>5472</v>
      </c>
      <c r="AA265" s="6" t="s">
        <v>16885</v>
      </c>
      <c r="AB265" s="6" t="s">
        <v>16947</v>
      </c>
      <c r="AD265" s="6" t="s">
        <v>16765</v>
      </c>
      <c r="AE265">
        <v>37393</v>
      </c>
      <c r="AF265">
        <v>33080</v>
      </c>
      <c r="AG265" s="6" t="s">
        <v>16973</v>
      </c>
      <c r="AH265" s="6" t="s">
        <v>16950</v>
      </c>
      <c r="AI265" s="6" t="s">
        <v>16951</v>
      </c>
      <c r="AJ265" s="6" t="s">
        <v>16765</v>
      </c>
      <c r="AK265" s="6" t="s">
        <v>16765</v>
      </c>
      <c r="AL265" s="6" t="s">
        <v>16765</v>
      </c>
      <c r="AM265" s="6" t="s">
        <v>16952</v>
      </c>
      <c r="AN265">
        <v>0</v>
      </c>
      <c r="AO265" s="55">
        <v>44669</v>
      </c>
      <c r="AP265" s="6" t="s">
        <v>17000</v>
      </c>
      <c r="AQ265">
        <v>0</v>
      </c>
      <c r="AR265" s="6" t="s">
        <v>17168</v>
      </c>
      <c r="AS265" s="6" t="s">
        <v>17002</v>
      </c>
      <c r="AT265" s="6" t="s">
        <v>16947</v>
      </c>
      <c r="AU265">
        <v>0</v>
      </c>
      <c r="AV265">
        <v>0</v>
      </c>
      <c r="AW265" s="6" t="s">
        <v>16956</v>
      </c>
      <c r="AX265" s="6" t="s">
        <v>17432</v>
      </c>
      <c r="AY265" s="6" t="s">
        <v>16765</v>
      </c>
      <c r="AZ265" s="6" t="s">
        <v>16958</v>
      </c>
      <c r="BA265" s="6" t="s">
        <v>16765</v>
      </c>
      <c r="BB265" s="6" t="s">
        <v>16959</v>
      </c>
      <c r="BC265" s="6" t="s">
        <v>16765</v>
      </c>
      <c r="BD265" s="6" t="s">
        <v>16960</v>
      </c>
      <c r="BE265" s="6" t="s">
        <v>16961</v>
      </c>
      <c r="BF265" s="6" t="s">
        <v>13575</v>
      </c>
      <c r="BG265" s="6" t="s">
        <v>13575</v>
      </c>
      <c r="BH265" s="6" t="s">
        <v>16959</v>
      </c>
      <c r="BI265">
        <v>0</v>
      </c>
      <c r="BJ265" s="6" t="s">
        <v>16958</v>
      </c>
      <c r="BK265">
        <v>0</v>
      </c>
      <c r="BL265" s="6" t="s">
        <v>315</v>
      </c>
      <c r="BM265" s="56">
        <f>COUNTIF($B$2:B265,B265)</f>
        <v>3</v>
      </c>
      <c r="BN265" s="6" t="str">
        <f t="shared" si="4"/>
        <v>3057-3</v>
      </c>
    </row>
    <row r="266" spans="1:66" x14ac:dyDescent="0.25">
      <c r="A266">
        <v>1</v>
      </c>
      <c r="B266">
        <v>3057</v>
      </c>
      <c r="C266" s="6" t="s">
        <v>17430</v>
      </c>
      <c r="D266">
        <v>5</v>
      </c>
      <c r="E266">
        <v>3</v>
      </c>
      <c r="F266">
        <v>30</v>
      </c>
      <c r="G266">
        <v>307</v>
      </c>
      <c r="H266" s="6" t="s">
        <v>17007</v>
      </c>
      <c r="I266">
        <v>1</v>
      </c>
      <c r="J266">
        <v>337734</v>
      </c>
      <c r="K266">
        <v>5</v>
      </c>
      <c r="L266" s="55">
        <v>41512</v>
      </c>
      <c r="M266" s="6" t="s">
        <v>17336</v>
      </c>
      <c r="N266" s="55">
        <v>109574</v>
      </c>
      <c r="O266">
        <v>30486</v>
      </c>
      <c r="P266" s="6" t="s">
        <v>16792</v>
      </c>
      <c r="Q266" s="6" t="s">
        <v>16973</v>
      </c>
      <c r="R266">
        <v>400</v>
      </c>
      <c r="S266">
        <v>290</v>
      </c>
      <c r="T266">
        <v>-110</v>
      </c>
      <c r="U266">
        <v>3850</v>
      </c>
      <c r="V266" s="6" t="s">
        <v>16999</v>
      </c>
      <c r="W266" s="6" t="s">
        <v>16946</v>
      </c>
      <c r="X266" s="55">
        <v>44669</v>
      </c>
      <c r="Y266">
        <v>0.44</v>
      </c>
      <c r="Z266">
        <v>5472</v>
      </c>
      <c r="AA266" s="6" t="s">
        <v>16885</v>
      </c>
      <c r="AB266" s="6" t="s">
        <v>16947</v>
      </c>
      <c r="AD266" s="6" t="s">
        <v>16765</v>
      </c>
      <c r="AE266">
        <v>29932</v>
      </c>
      <c r="AF266">
        <v>25215</v>
      </c>
      <c r="AG266" s="6" t="s">
        <v>16973</v>
      </c>
      <c r="AH266" s="6" t="s">
        <v>16950</v>
      </c>
      <c r="AI266" s="6" t="s">
        <v>16951</v>
      </c>
      <c r="AJ266" s="6" t="s">
        <v>16765</v>
      </c>
      <c r="AK266" s="6" t="s">
        <v>16765</v>
      </c>
      <c r="AL266" s="6" t="s">
        <v>16765</v>
      </c>
      <c r="AM266" s="6" t="s">
        <v>16952</v>
      </c>
      <c r="AN266">
        <v>0</v>
      </c>
      <c r="AO266" s="55">
        <v>44669</v>
      </c>
      <c r="AP266" s="6" t="s">
        <v>17000</v>
      </c>
      <c r="AQ266">
        <v>0</v>
      </c>
      <c r="AR266" s="6" t="s">
        <v>17171</v>
      </c>
      <c r="AS266" s="6" t="s">
        <v>17002</v>
      </c>
      <c r="AT266" s="6" t="s">
        <v>16947</v>
      </c>
      <c r="AU266">
        <v>0</v>
      </c>
      <c r="AV266">
        <v>0</v>
      </c>
      <c r="AW266" s="6" t="s">
        <v>16956</v>
      </c>
      <c r="AX266" s="6" t="s">
        <v>17431</v>
      </c>
      <c r="AY266" s="6" t="s">
        <v>16765</v>
      </c>
      <c r="AZ266" s="6" t="s">
        <v>16958</v>
      </c>
      <c r="BA266" s="6" t="s">
        <v>16765</v>
      </c>
      <c r="BB266" s="6" t="s">
        <v>16959</v>
      </c>
      <c r="BC266" s="6" t="s">
        <v>16765</v>
      </c>
      <c r="BD266" s="6" t="s">
        <v>16960</v>
      </c>
      <c r="BE266" s="6" t="s">
        <v>16961</v>
      </c>
      <c r="BF266" s="6" t="s">
        <v>13575</v>
      </c>
      <c r="BG266" s="6" t="s">
        <v>13575</v>
      </c>
      <c r="BH266" s="6" t="s">
        <v>16959</v>
      </c>
      <c r="BI266">
        <v>0</v>
      </c>
      <c r="BJ266" s="6" t="s">
        <v>16958</v>
      </c>
      <c r="BK266">
        <v>0</v>
      </c>
      <c r="BL266" s="6" t="s">
        <v>315</v>
      </c>
      <c r="BM266" s="56">
        <f>COUNTIF($B$2:B266,B266)</f>
        <v>4</v>
      </c>
      <c r="BN266" s="6" t="str">
        <f t="shared" si="4"/>
        <v>3057-4</v>
      </c>
    </row>
    <row r="267" spans="1:66" x14ac:dyDescent="0.25">
      <c r="A267">
        <v>1</v>
      </c>
      <c r="B267">
        <v>3057</v>
      </c>
      <c r="C267" s="6" t="s">
        <v>17430</v>
      </c>
      <c r="D267">
        <v>5</v>
      </c>
      <c r="E267">
        <v>3</v>
      </c>
      <c r="F267">
        <v>30</v>
      </c>
      <c r="G267">
        <v>307</v>
      </c>
      <c r="H267" s="6" t="s">
        <v>17007</v>
      </c>
      <c r="I267">
        <v>1</v>
      </c>
      <c r="J267">
        <v>835720</v>
      </c>
      <c r="K267">
        <v>5</v>
      </c>
      <c r="L267" s="55">
        <v>42091</v>
      </c>
      <c r="M267" s="6" t="s">
        <v>16765</v>
      </c>
      <c r="N267" s="55">
        <v>109574</v>
      </c>
      <c r="O267">
        <v>30486</v>
      </c>
      <c r="P267" s="6" t="s">
        <v>16792</v>
      </c>
      <c r="Q267" s="6" t="s">
        <v>16973</v>
      </c>
      <c r="R267">
        <v>70</v>
      </c>
      <c r="S267">
        <v>0</v>
      </c>
      <c r="T267">
        <v>-70</v>
      </c>
      <c r="U267">
        <v>2450</v>
      </c>
      <c r="V267" s="6" t="s">
        <v>16999</v>
      </c>
      <c r="W267" s="6" t="s">
        <v>16946</v>
      </c>
      <c r="X267" s="55">
        <v>44669</v>
      </c>
      <c r="Y267">
        <v>0.44</v>
      </c>
      <c r="Z267">
        <v>5472</v>
      </c>
      <c r="AA267" s="6" t="s">
        <v>16885</v>
      </c>
      <c r="AB267" s="6" t="s">
        <v>16947</v>
      </c>
      <c r="AD267" s="6" t="s">
        <v>16765</v>
      </c>
      <c r="AE267">
        <v>37392</v>
      </c>
      <c r="AF267">
        <v>33079</v>
      </c>
      <c r="AG267" s="6" t="s">
        <v>16973</v>
      </c>
      <c r="AH267" s="6" t="s">
        <v>16950</v>
      </c>
      <c r="AI267" s="6" t="s">
        <v>16951</v>
      </c>
      <c r="AJ267" s="6" t="s">
        <v>16765</v>
      </c>
      <c r="AK267" s="6" t="s">
        <v>16765</v>
      </c>
      <c r="AL267" s="6" t="s">
        <v>16765</v>
      </c>
      <c r="AM267" s="6" t="s">
        <v>16952</v>
      </c>
      <c r="AN267">
        <v>0</v>
      </c>
      <c r="AO267" s="55">
        <v>44669</v>
      </c>
      <c r="AP267" s="6" t="s">
        <v>17000</v>
      </c>
      <c r="AQ267">
        <v>0</v>
      </c>
      <c r="AR267" s="6" t="s">
        <v>17171</v>
      </c>
      <c r="AS267" s="6" t="s">
        <v>17002</v>
      </c>
      <c r="AT267" s="6" t="s">
        <v>16947</v>
      </c>
      <c r="AU267">
        <v>0</v>
      </c>
      <c r="AV267">
        <v>0</v>
      </c>
      <c r="AW267" s="6" t="s">
        <v>16956</v>
      </c>
      <c r="AX267" s="6" t="s">
        <v>17432</v>
      </c>
      <c r="AY267" s="6" t="s">
        <v>16765</v>
      </c>
      <c r="AZ267" s="6" t="s">
        <v>16958</v>
      </c>
      <c r="BA267" s="6" t="s">
        <v>16765</v>
      </c>
      <c r="BB267" s="6" t="s">
        <v>16959</v>
      </c>
      <c r="BC267" s="6" t="s">
        <v>16765</v>
      </c>
      <c r="BD267" s="6" t="s">
        <v>16960</v>
      </c>
      <c r="BE267" s="6" t="s">
        <v>16961</v>
      </c>
      <c r="BF267" s="6" t="s">
        <v>13575</v>
      </c>
      <c r="BG267" s="6" t="s">
        <v>13575</v>
      </c>
      <c r="BH267" s="6" t="s">
        <v>16959</v>
      </c>
      <c r="BI267">
        <v>0</v>
      </c>
      <c r="BJ267" s="6" t="s">
        <v>16958</v>
      </c>
      <c r="BK267">
        <v>0</v>
      </c>
      <c r="BL267" s="6" t="s">
        <v>315</v>
      </c>
      <c r="BM267" s="56">
        <f>COUNTIF($B$2:B267,B267)</f>
        <v>5</v>
      </c>
      <c r="BN267" s="6" t="str">
        <f t="shared" si="4"/>
        <v>3057-5</v>
      </c>
    </row>
    <row r="268" spans="1:66" x14ac:dyDescent="0.25">
      <c r="A268">
        <v>1</v>
      </c>
      <c r="B268">
        <v>3057</v>
      </c>
      <c r="C268" s="6" t="s">
        <v>17430</v>
      </c>
      <c r="D268">
        <v>5</v>
      </c>
      <c r="E268">
        <v>3</v>
      </c>
      <c r="F268">
        <v>30</v>
      </c>
      <c r="G268">
        <v>307</v>
      </c>
      <c r="H268" s="6" t="s">
        <v>17007</v>
      </c>
      <c r="I268">
        <v>1</v>
      </c>
      <c r="J268">
        <v>835721</v>
      </c>
      <c r="K268">
        <v>5</v>
      </c>
      <c r="L268" s="55">
        <v>42091</v>
      </c>
      <c r="M268" s="6" t="s">
        <v>16765</v>
      </c>
      <c r="N268" s="55">
        <v>109574</v>
      </c>
      <c r="O268">
        <v>30491</v>
      </c>
      <c r="P268" s="6" t="s">
        <v>16793</v>
      </c>
      <c r="Q268" s="6" t="s">
        <v>16973</v>
      </c>
      <c r="R268">
        <v>70</v>
      </c>
      <c r="S268">
        <v>0</v>
      </c>
      <c r="T268">
        <v>-70</v>
      </c>
      <c r="U268">
        <v>1120</v>
      </c>
      <c r="V268" s="6" t="s">
        <v>16999</v>
      </c>
      <c r="W268" s="6" t="s">
        <v>16946</v>
      </c>
      <c r="X268" s="55">
        <v>44669</v>
      </c>
      <c r="Y268">
        <v>0.44</v>
      </c>
      <c r="Z268">
        <v>5472</v>
      </c>
      <c r="AA268" s="6" t="s">
        <v>16885</v>
      </c>
      <c r="AB268" s="6" t="s">
        <v>16947</v>
      </c>
      <c r="AD268" s="6" t="s">
        <v>16765</v>
      </c>
      <c r="AE268">
        <v>37394</v>
      </c>
      <c r="AF268">
        <v>33080</v>
      </c>
      <c r="AG268" s="6" t="s">
        <v>16973</v>
      </c>
      <c r="AH268" s="6" t="s">
        <v>16950</v>
      </c>
      <c r="AI268" s="6" t="s">
        <v>16951</v>
      </c>
      <c r="AJ268" s="6" t="s">
        <v>16765</v>
      </c>
      <c r="AK268" s="6" t="s">
        <v>16765</v>
      </c>
      <c r="AL268" s="6" t="s">
        <v>16765</v>
      </c>
      <c r="AM268" s="6" t="s">
        <v>16952</v>
      </c>
      <c r="AN268">
        <v>0</v>
      </c>
      <c r="AO268" s="55">
        <v>44669</v>
      </c>
      <c r="AP268" s="6" t="s">
        <v>17000</v>
      </c>
      <c r="AQ268">
        <v>0</v>
      </c>
      <c r="AR268" s="6" t="s">
        <v>17171</v>
      </c>
      <c r="AS268" s="6" t="s">
        <v>17002</v>
      </c>
      <c r="AT268" s="6" t="s">
        <v>16947</v>
      </c>
      <c r="AU268">
        <v>0</v>
      </c>
      <c r="AV268">
        <v>0</v>
      </c>
      <c r="AW268" s="6" t="s">
        <v>16956</v>
      </c>
      <c r="AX268" s="6" t="s">
        <v>17432</v>
      </c>
      <c r="AY268" s="6" t="s">
        <v>16765</v>
      </c>
      <c r="AZ268" s="6" t="s">
        <v>16958</v>
      </c>
      <c r="BA268" s="6" t="s">
        <v>16765</v>
      </c>
      <c r="BB268" s="6" t="s">
        <v>16959</v>
      </c>
      <c r="BC268" s="6" t="s">
        <v>16765</v>
      </c>
      <c r="BD268" s="6" t="s">
        <v>16960</v>
      </c>
      <c r="BE268" s="6" t="s">
        <v>16961</v>
      </c>
      <c r="BF268" s="6" t="s">
        <v>13575</v>
      </c>
      <c r="BG268" s="6" t="s">
        <v>13575</v>
      </c>
      <c r="BH268" s="6" t="s">
        <v>16959</v>
      </c>
      <c r="BI268">
        <v>0</v>
      </c>
      <c r="BJ268" s="6" t="s">
        <v>16958</v>
      </c>
      <c r="BK268">
        <v>0</v>
      </c>
      <c r="BL268" s="6" t="s">
        <v>315</v>
      </c>
      <c r="BM268" s="56">
        <f>COUNTIF($B$2:B268,B268)</f>
        <v>6</v>
      </c>
      <c r="BN268" s="6" t="str">
        <f t="shared" si="4"/>
        <v>3057-6</v>
      </c>
    </row>
    <row r="269" spans="1:66" x14ac:dyDescent="0.25">
      <c r="A269">
        <v>1</v>
      </c>
      <c r="B269">
        <v>3057</v>
      </c>
      <c r="C269" s="6" t="s">
        <v>17430</v>
      </c>
      <c r="D269">
        <v>5</v>
      </c>
      <c r="E269">
        <v>3</v>
      </c>
      <c r="F269">
        <v>30</v>
      </c>
      <c r="G269">
        <v>307</v>
      </c>
      <c r="H269" s="6" t="s">
        <v>17007</v>
      </c>
      <c r="I269">
        <v>1</v>
      </c>
      <c r="J269">
        <v>30781</v>
      </c>
      <c r="K269">
        <v>5</v>
      </c>
      <c r="L269" s="55">
        <v>41110</v>
      </c>
      <c r="M269" s="6" t="s">
        <v>16765</v>
      </c>
      <c r="N269" s="55">
        <v>44799</v>
      </c>
      <c r="O269">
        <v>118724</v>
      </c>
      <c r="P269" s="6" t="s">
        <v>16773</v>
      </c>
      <c r="Q269" s="6" t="s">
        <v>17433</v>
      </c>
      <c r="R269">
        <v>1</v>
      </c>
      <c r="S269">
        <v>0</v>
      </c>
      <c r="T269">
        <v>-1</v>
      </c>
      <c r="U269">
        <v>1141.5899999999999</v>
      </c>
      <c r="V269" s="6" t="s">
        <v>16945</v>
      </c>
      <c r="W269" s="6" t="s">
        <v>16946</v>
      </c>
      <c r="X269" s="55">
        <v>44669</v>
      </c>
      <c r="Y269">
        <v>0.44</v>
      </c>
      <c r="Z269">
        <v>5472</v>
      </c>
      <c r="AA269" s="6" t="s">
        <v>16885</v>
      </c>
      <c r="AB269" s="6" t="s">
        <v>16947</v>
      </c>
      <c r="AD269" s="6" t="s">
        <v>17434</v>
      </c>
      <c r="AE269">
        <v>23356</v>
      </c>
      <c r="AF269">
        <v>19191</v>
      </c>
      <c r="AG269" s="6" t="s">
        <v>16949</v>
      </c>
      <c r="AH269" s="6" t="s">
        <v>16950</v>
      </c>
      <c r="AI269" s="6" t="s">
        <v>16951</v>
      </c>
      <c r="AJ269" s="6" t="s">
        <v>16765</v>
      </c>
      <c r="AK269" s="6" t="s">
        <v>16765</v>
      </c>
      <c r="AL269" s="6" t="s">
        <v>16765</v>
      </c>
      <c r="AM269" s="6" t="s">
        <v>16952</v>
      </c>
      <c r="AN269">
        <v>0</v>
      </c>
      <c r="AO269" s="55">
        <v>44669</v>
      </c>
      <c r="AP269" s="6" t="s">
        <v>16953</v>
      </c>
      <c r="AQ269">
        <v>0</v>
      </c>
      <c r="AR269" s="6" t="s">
        <v>16997</v>
      </c>
      <c r="AS269" s="6" t="s">
        <v>16955</v>
      </c>
      <c r="AT269" s="6" t="s">
        <v>16947</v>
      </c>
      <c r="AU269">
        <v>0</v>
      </c>
      <c r="AV269">
        <v>0</v>
      </c>
      <c r="AW269" s="6" t="s">
        <v>16956</v>
      </c>
      <c r="AX269" s="6" t="s">
        <v>17435</v>
      </c>
      <c r="AY269" s="6" t="s">
        <v>16765</v>
      </c>
      <c r="AZ269" s="6" t="s">
        <v>16958</v>
      </c>
      <c r="BA269" s="6" t="s">
        <v>16765</v>
      </c>
      <c r="BB269" s="6" t="s">
        <v>16959</v>
      </c>
      <c r="BC269" s="6" t="s">
        <v>16765</v>
      </c>
      <c r="BD269" s="6" t="s">
        <v>16960</v>
      </c>
      <c r="BE269" s="6" t="s">
        <v>16961</v>
      </c>
      <c r="BF269" s="6" t="s">
        <v>13575</v>
      </c>
      <c r="BG269" s="6" t="s">
        <v>13575</v>
      </c>
      <c r="BH269" s="6" t="s">
        <v>16959</v>
      </c>
      <c r="BI269">
        <v>0</v>
      </c>
      <c r="BJ269" s="6" t="s">
        <v>16958</v>
      </c>
      <c r="BK269">
        <v>0</v>
      </c>
      <c r="BL269" s="6" t="s">
        <v>315</v>
      </c>
      <c r="BM269" s="56">
        <f>COUNTIF($B$2:B269,B269)</f>
        <v>7</v>
      </c>
      <c r="BN269" s="6" t="str">
        <f t="shared" si="4"/>
        <v>3057-7</v>
      </c>
    </row>
    <row r="270" spans="1:66" x14ac:dyDescent="0.25">
      <c r="A270">
        <v>1</v>
      </c>
      <c r="B270">
        <v>3057</v>
      </c>
      <c r="C270" s="6" t="s">
        <v>17430</v>
      </c>
      <c r="D270">
        <v>5</v>
      </c>
      <c r="E270">
        <v>3</v>
      </c>
      <c r="F270">
        <v>30</v>
      </c>
      <c r="G270">
        <v>307</v>
      </c>
      <c r="H270" s="6" t="s">
        <v>17007</v>
      </c>
      <c r="I270">
        <v>1</v>
      </c>
      <c r="J270">
        <v>75379</v>
      </c>
      <c r="K270">
        <v>1</v>
      </c>
      <c r="L270" s="55">
        <v>39979</v>
      </c>
      <c r="M270" s="6" t="s">
        <v>16765</v>
      </c>
      <c r="N270" s="55">
        <v>44799</v>
      </c>
      <c r="O270">
        <v>118750</v>
      </c>
      <c r="P270" s="6" t="s">
        <v>16767</v>
      </c>
      <c r="Q270" s="6" t="s">
        <v>17436</v>
      </c>
      <c r="R270">
        <v>1</v>
      </c>
      <c r="S270">
        <v>0</v>
      </c>
      <c r="T270">
        <v>-1</v>
      </c>
      <c r="U270">
        <v>1803.8</v>
      </c>
      <c r="V270" s="6" t="s">
        <v>16945</v>
      </c>
      <c r="W270" s="6" t="s">
        <v>16946</v>
      </c>
      <c r="X270" s="55">
        <v>44669</v>
      </c>
      <c r="Y270">
        <v>0.44</v>
      </c>
      <c r="Z270">
        <v>5472</v>
      </c>
      <c r="AA270" s="6" t="s">
        <v>16885</v>
      </c>
      <c r="AB270" s="6" t="s">
        <v>17049</v>
      </c>
      <c r="AC270">
        <v>2086</v>
      </c>
      <c r="AD270" s="6" t="s">
        <v>17437</v>
      </c>
      <c r="AE270">
        <v>7499</v>
      </c>
      <c r="AF270">
        <v>5129</v>
      </c>
      <c r="AG270" s="6" t="s">
        <v>16949</v>
      </c>
      <c r="AH270" s="6" t="s">
        <v>16950</v>
      </c>
      <c r="AI270" s="6" t="s">
        <v>16951</v>
      </c>
      <c r="AJ270" s="6" t="s">
        <v>16765</v>
      </c>
      <c r="AK270" s="6" t="s">
        <v>16765</v>
      </c>
      <c r="AL270" s="6" t="s">
        <v>16765</v>
      </c>
      <c r="AM270" s="6" t="s">
        <v>16952</v>
      </c>
      <c r="AN270">
        <v>0</v>
      </c>
      <c r="AO270" s="55">
        <v>44669</v>
      </c>
      <c r="AP270" s="6" t="s">
        <v>16953</v>
      </c>
      <c r="AQ270">
        <v>0</v>
      </c>
      <c r="AR270" s="6" t="s">
        <v>16954</v>
      </c>
      <c r="AS270" s="6" t="s">
        <v>16955</v>
      </c>
      <c r="AT270" s="6" t="s">
        <v>16947</v>
      </c>
      <c r="AU270">
        <v>0</v>
      </c>
      <c r="AV270">
        <v>0</v>
      </c>
      <c r="AW270" s="6" t="s">
        <v>16956</v>
      </c>
      <c r="AX270" s="6" t="s">
        <v>17438</v>
      </c>
      <c r="AY270" s="6" t="s">
        <v>16765</v>
      </c>
      <c r="AZ270" s="6" t="s">
        <v>16958</v>
      </c>
      <c r="BA270" s="6" t="s">
        <v>16765</v>
      </c>
      <c r="BB270" s="6" t="s">
        <v>16959</v>
      </c>
      <c r="BC270" s="6" t="s">
        <v>16765</v>
      </c>
      <c r="BD270" s="6" t="s">
        <v>16960</v>
      </c>
      <c r="BE270" s="6" t="s">
        <v>16961</v>
      </c>
      <c r="BF270" s="6" t="s">
        <v>13575</v>
      </c>
      <c r="BG270" s="6" t="s">
        <v>13575</v>
      </c>
      <c r="BH270" s="6" t="s">
        <v>16959</v>
      </c>
      <c r="BI270">
        <v>0</v>
      </c>
      <c r="BJ270" s="6" t="s">
        <v>16958</v>
      </c>
      <c r="BK270">
        <v>0</v>
      </c>
      <c r="BL270" s="6" t="s">
        <v>315</v>
      </c>
      <c r="BM270" s="56">
        <f>COUNTIF($B$2:B270,B270)</f>
        <v>8</v>
      </c>
      <c r="BN270" s="6" t="str">
        <f t="shared" si="4"/>
        <v>3057-8</v>
      </c>
    </row>
    <row r="271" spans="1:66" x14ac:dyDescent="0.25">
      <c r="A271">
        <v>1</v>
      </c>
      <c r="B271">
        <v>3057</v>
      </c>
      <c r="C271" s="6" t="s">
        <v>17430</v>
      </c>
      <c r="D271">
        <v>5</v>
      </c>
      <c r="E271">
        <v>3</v>
      </c>
      <c r="F271">
        <v>30</v>
      </c>
      <c r="G271">
        <v>307</v>
      </c>
      <c r="H271" s="6" t="s">
        <v>17007</v>
      </c>
      <c r="I271">
        <v>1</v>
      </c>
      <c r="J271">
        <v>75380</v>
      </c>
      <c r="K271">
        <v>1</v>
      </c>
      <c r="L271" s="55">
        <v>39979</v>
      </c>
      <c r="M271" s="6" t="s">
        <v>16765</v>
      </c>
      <c r="N271" s="55">
        <v>44799</v>
      </c>
      <c r="O271">
        <v>118784</v>
      </c>
      <c r="P271" s="6" t="s">
        <v>16764</v>
      </c>
      <c r="Q271" s="6" t="s">
        <v>17439</v>
      </c>
      <c r="R271">
        <v>1</v>
      </c>
      <c r="S271">
        <v>0</v>
      </c>
      <c r="T271">
        <v>-1</v>
      </c>
      <c r="U271">
        <v>1651</v>
      </c>
      <c r="V271" s="6" t="s">
        <v>16945</v>
      </c>
      <c r="W271" s="6" t="s">
        <v>16946</v>
      </c>
      <c r="X271" s="55">
        <v>44669</v>
      </c>
      <c r="Y271">
        <v>0.44</v>
      </c>
      <c r="Z271">
        <v>5472</v>
      </c>
      <c r="AA271" s="6" t="s">
        <v>16885</v>
      </c>
      <c r="AB271" s="6" t="s">
        <v>17049</v>
      </c>
      <c r="AC271">
        <v>2086</v>
      </c>
      <c r="AD271" s="6" t="s">
        <v>17437</v>
      </c>
      <c r="AE271">
        <v>7500</v>
      </c>
      <c r="AF271">
        <v>5130</v>
      </c>
      <c r="AG271" s="6" t="s">
        <v>16949</v>
      </c>
      <c r="AH271" s="6" t="s">
        <v>16950</v>
      </c>
      <c r="AI271" s="6" t="s">
        <v>16951</v>
      </c>
      <c r="AJ271" s="6" t="s">
        <v>16765</v>
      </c>
      <c r="AK271" s="6" t="s">
        <v>16765</v>
      </c>
      <c r="AL271" s="6" t="s">
        <v>16765</v>
      </c>
      <c r="AM271" s="6" t="s">
        <v>16952</v>
      </c>
      <c r="AN271">
        <v>0</v>
      </c>
      <c r="AO271" s="55">
        <v>44669</v>
      </c>
      <c r="AP271" s="6" t="s">
        <v>16953</v>
      </c>
      <c r="AQ271">
        <v>0</v>
      </c>
      <c r="AR271" s="6" t="s">
        <v>16954</v>
      </c>
      <c r="AS271" s="6" t="s">
        <v>16955</v>
      </c>
      <c r="AT271" s="6" t="s">
        <v>16947</v>
      </c>
      <c r="AU271">
        <v>0</v>
      </c>
      <c r="AV271">
        <v>0</v>
      </c>
      <c r="AW271" s="6" t="s">
        <v>16956</v>
      </c>
      <c r="AX271" s="6" t="s">
        <v>17438</v>
      </c>
      <c r="AY271" s="6" t="s">
        <v>16765</v>
      </c>
      <c r="AZ271" s="6" t="s">
        <v>16958</v>
      </c>
      <c r="BA271" s="6" t="s">
        <v>16765</v>
      </c>
      <c r="BB271" s="6" t="s">
        <v>16959</v>
      </c>
      <c r="BC271" s="6" t="s">
        <v>16765</v>
      </c>
      <c r="BD271" s="6" t="s">
        <v>16960</v>
      </c>
      <c r="BE271" s="6" t="s">
        <v>16961</v>
      </c>
      <c r="BF271" s="6" t="s">
        <v>13575</v>
      </c>
      <c r="BG271" s="6" t="s">
        <v>13575</v>
      </c>
      <c r="BH271" s="6" t="s">
        <v>16959</v>
      </c>
      <c r="BI271">
        <v>0</v>
      </c>
      <c r="BJ271" s="6" t="s">
        <v>16958</v>
      </c>
      <c r="BK271">
        <v>0</v>
      </c>
      <c r="BL271" s="6" t="s">
        <v>315</v>
      </c>
      <c r="BM271" s="56">
        <f>COUNTIF($B$2:B271,B271)</f>
        <v>9</v>
      </c>
      <c r="BN271" s="6" t="str">
        <f t="shared" si="4"/>
        <v>3057-9</v>
      </c>
    </row>
    <row r="272" spans="1:66" x14ac:dyDescent="0.25">
      <c r="A272">
        <v>1</v>
      </c>
      <c r="B272">
        <v>3057</v>
      </c>
      <c r="C272" s="6" t="s">
        <v>17430</v>
      </c>
      <c r="D272">
        <v>5</v>
      </c>
      <c r="E272">
        <v>3</v>
      </c>
      <c r="F272">
        <v>30</v>
      </c>
      <c r="G272">
        <v>307</v>
      </c>
      <c r="H272" s="6" t="s">
        <v>17007</v>
      </c>
      <c r="I272">
        <v>1</v>
      </c>
      <c r="J272">
        <v>75381</v>
      </c>
      <c r="K272">
        <v>1</v>
      </c>
      <c r="L272" s="55">
        <v>39979</v>
      </c>
      <c r="M272" s="6" t="s">
        <v>16765</v>
      </c>
      <c r="N272" s="55">
        <v>44799</v>
      </c>
      <c r="O272">
        <v>118784</v>
      </c>
      <c r="P272" s="6" t="s">
        <v>16764</v>
      </c>
      <c r="Q272" s="6" t="s">
        <v>17440</v>
      </c>
      <c r="R272">
        <v>1</v>
      </c>
      <c r="S272">
        <v>0</v>
      </c>
      <c r="T272">
        <v>-1</v>
      </c>
      <c r="U272">
        <v>1651</v>
      </c>
      <c r="V272" s="6" t="s">
        <v>16945</v>
      </c>
      <c r="W272" s="6" t="s">
        <v>16946</v>
      </c>
      <c r="X272" s="55">
        <v>44669</v>
      </c>
      <c r="Y272">
        <v>0.44</v>
      </c>
      <c r="Z272">
        <v>5472</v>
      </c>
      <c r="AA272" s="6" t="s">
        <v>16885</v>
      </c>
      <c r="AB272" s="6" t="s">
        <v>17049</v>
      </c>
      <c r="AC272">
        <v>2086</v>
      </c>
      <c r="AD272" s="6" t="s">
        <v>17437</v>
      </c>
      <c r="AE272">
        <v>7501</v>
      </c>
      <c r="AF272">
        <v>5131</v>
      </c>
      <c r="AG272" s="6" t="s">
        <v>16949</v>
      </c>
      <c r="AH272" s="6" t="s">
        <v>16950</v>
      </c>
      <c r="AI272" s="6" t="s">
        <v>16951</v>
      </c>
      <c r="AJ272" s="6" t="s">
        <v>16765</v>
      </c>
      <c r="AK272" s="6" t="s">
        <v>16765</v>
      </c>
      <c r="AL272" s="6" t="s">
        <v>16765</v>
      </c>
      <c r="AM272" s="6" t="s">
        <v>16952</v>
      </c>
      <c r="AN272">
        <v>0</v>
      </c>
      <c r="AO272" s="55">
        <v>44669</v>
      </c>
      <c r="AP272" s="6" t="s">
        <v>16953</v>
      </c>
      <c r="AQ272">
        <v>0</v>
      </c>
      <c r="AR272" s="6" t="s">
        <v>16954</v>
      </c>
      <c r="AS272" s="6" t="s">
        <v>16955</v>
      </c>
      <c r="AT272" s="6" t="s">
        <v>16947</v>
      </c>
      <c r="AU272">
        <v>0</v>
      </c>
      <c r="AV272">
        <v>0</v>
      </c>
      <c r="AW272" s="6" t="s">
        <v>16956</v>
      </c>
      <c r="AX272" s="6" t="s">
        <v>17438</v>
      </c>
      <c r="AY272" s="6" t="s">
        <v>16765</v>
      </c>
      <c r="AZ272" s="6" t="s">
        <v>16958</v>
      </c>
      <c r="BA272" s="6" t="s">
        <v>16765</v>
      </c>
      <c r="BB272" s="6" t="s">
        <v>16959</v>
      </c>
      <c r="BC272" s="6" t="s">
        <v>16765</v>
      </c>
      <c r="BD272" s="6" t="s">
        <v>16960</v>
      </c>
      <c r="BE272" s="6" t="s">
        <v>16961</v>
      </c>
      <c r="BF272" s="6" t="s">
        <v>13575</v>
      </c>
      <c r="BG272" s="6" t="s">
        <v>13575</v>
      </c>
      <c r="BH272" s="6" t="s">
        <v>16959</v>
      </c>
      <c r="BI272">
        <v>0</v>
      </c>
      <c r="BJ272" s="6" t="s">
        <v>16958</v>
      </c>
      <c r="BK272">
        <v>0</v>
      </c>
      <c r="BL272" s="6" t="s">
        <v>315</v>
      </c>
      <c r="BM272" s="56">
        <f>COUNTIF($B$2:B272,B272)</f>
        <v>10</v>
      </c>
      <c r="BN272" s="6" t="str">
        <f t="shared" si="4"/>
        <v>3057-10</v>
      </c>
    </row>
    <row r="273" spans="1:66" x14ac:dyDescent="0.25">
      <c r="A273">
        <v>1</v>
      </c>
      <c r="B273">
        <v>3057</v>
      </c>
      <c r="C273" s="6" t="s">
        <v>17430</v>
      </c>
      <c r="D273">
        <v>5</v>
      </c>
      <c r="E273">
        <v>3</v>
      </c>
      <c r="F273">
        <v>30</v>
      </c>
      <c r="G273">
        <v>307</v>
      </c>
      <c r="H273" s="6" t="s">
        <v>17007</v>
      </c>
      <c r="I273">
        <v>1</v>
      </c>
      <c r="J273">
        <v>460735</v>
      </c>
      <c r="K273">
        <v>1</v>
      </c>
      <c r="L273" s="55">
        <v>40366</v>
      </c>
      <c r="M273" s="6" t="s">
        <v>16765</v>
      </c>
      <c r="N273" s="55">
        <v>44799</v>
      </c>
      <c r="O273">
        <v>118784</v>
      </c>
      <c r="P273" s="6" t="s">
        <v>16764</v>
      </c>
      <c r="Q273" s="6" t="s">
        <v>17441</v>
      </c>
      <c r="R273">
        <v>1</v>
      </c>
      <c r="S273">
        <v>0</v>
      </c>
      <c r="T273">
        <v>-1</v>
      </c>
      <c r="U273">
        <v>1651</v>
      </c>
      <c r="V273" s="6" t="s">
        <v>16945</v>
      </c>
      <c r="W273" s="6" t="s">
        <v>16946</v>
      </c>
      <c r="X273" s="55">
        <v>44669</v>
      </c>
      <c r="Y273">
        <v>0.44</v>
      </c>
      <c r="Z273">
        <v>5472</v>
      </c>
      <c r="AA273" s="6" t="s">
        <v>16885</v>
      </c>
      <c r="AB273" s="6" t="s">
        <v>16947</v>
      </c>
      <c r="AD273" s="6" t="s">
        <v>17442</v>
      </c>
      <c r="AE273">
        <v>12931</v>
      </c>
      <c r="AF273">
        <v>9929</v>
      </c>
      <c r="AG273" s="6" t="s">
        <v>16949</v>
      </c>
      <c r="AH273" s="6" t="s">
        <v>16950</v>
      </c>
      <c r="AI273" s="6" t="s">
        <v>16951</v>
      </c>
      <c r="AJ273" s="6" t="s">
        <v>16765</v>
      </c>
      <c r="AK273" s="6" t="s">
        <v>16765</v>
      </c>
      <c r="AL273" s="6" t="s">
        <v>16765</v>
      </c>
      <c r="AM273" s="6" t="s">
        <v>16952</v>
      </c>
      <c r="AN273">
        <v>0</v>
      </c>
      <c r="AO273" s="55">
        <v>44669</v>
      </c>
      <c r="AP273" s="6" t="s">
        <v>16953</v>
      </c>
      <c r="AQ273">
        <v>0</v>
      </c>
      <c r="AR273" s="6" t="s">
        <v>16954</v>
      </c>
      <c r="AS273" s="6" t="s">
        <v>16955</v>
      </c>
      <c r="AT273" s="6" t="s">
        <v>16947</v>
      </c>
      <c r="AU273">
        <v>0</v>
      </c>
      <c r="AV273">
        <v>0</v>
      </c>
      <c r="AW273" s="6" t="s">
        <v>16956</v>
      </c>
      <c r="AX273" s="6" t="s">
        <v>17443</v>
      </c>
      <c r="AY273" s="6" t="s">
        <v>16765</v>
      </c>
      <c r="AZ273" s="6" t="s">
        <v>16958</v>
      </c>
      <c r="BA273" s="6" t="s">
        <v>16765</v>
      </c>
      <c r="BB273" s="6" t="s">
        <v>16959</v>
      </c>
      <c r="BC273" s="6" t="s">
        <v>16765</v>
      </c>
      <c r="BD273" s="6" t="s">
        <v>16960</v>
      </c>
      <c r="BE273" s="6" t="s">
        <v>16961</v>
      </c>
      <c r="BF273" s="6" t="s">
        <v>13575</v>
      </c>
      <c r="BG273" s="6" t="s">
        <v>13575</v>
      </c>
      <c r="BH273" s="6" t="s">
        <v>16959</v>
      </c>
      <c r="BI273">
        <v>0</v>
      </c>
      <c r="BJ273" s="6" t="s">
        <v>16958</v>
      </c>
      <c r="BK273">
        <v>0</v>
      </c>
      <c r="BL273" s="6" t="s">
        <v>315</v>
      </c>
      <c r="BM273" s="56">
        <f>COUNTIF($B$2:B273,B273)</f>
        <v>11</v>
      </c>
      <c r="BN273" s="6" t="str">
        <f t="shared" si="4"/>
        <v>3057-11</v>
      </c>
    </row>
    <row r="274" spans="1:66" x14ac:dyDescent="0.25">
      <c r="A274">
        <v>1</v>
      </c>
      <c r="B274">
        <v>3057</v>
      </c>
      <c r="C274" s="6" t="s">
        <v>17430</v>
      </c>
      <c r="D274">
        <v>5</v>
      </c>
      <c r="E274">
        <v>3</v>
      </c>
      <c r="F274">
        <v>30</v>
      </c>
      <c r="G274">
        <v>307</v>
      </c>
      <c r="H274" s="6" t="s">
        <v>17007</v>
      </c>
      <c r="I274">
        <v>1</v>
      </c>
      <c r="J274">
        <v>738939</v>
      </c>
      <c r="K274">
        <v>5</v>
      </c>
      <c r="L274" s="55">
        <v>41964</v>
      </c>
      <c r="M274" s="6" t="s">
        <v>16765</v>
      </c>
      <c r="N274" s="55">
        <v>44799</v>
      </c>
      <c r="O274">
        <v>118784</v>
      </c>
      <c r="P274" s="6" t="s">
        <v>16764</v>
      </c>
      <c r="Q274" s="6" t="s">
        <v>17444</v>
      </c>
      <c r="R274">
        <v>1</v>
      </c>
      <c r="S274">
        <v>0</v>
      </c>
      <c r="T274">
        <v>-1</v>
      </c>
      <c r="U274">
        <v>1651</v>
      </c>
      <c r="V274" s="6" t="s">
        <v>16945</v>
      </c>
      <c r="W274" s="6" t="s">
        <v>16946</v>
      </c>
      <c r="X274" s="55">
        <v>44669</v>
      </c>
      <c r="Y274">
        <v>0.44</v>
      </c>
      <c r="Z274">
        <v>5472</v>
      </c>
      <c r="AA274" s="6" t="s">
        <v>16885</v>
      </c>
      <c r="AB274" s="6" t="s">
        <v>16947</v>
      </c>
      <c r="AD274" s="6" t="s">
        <v>16948</v>
      </c>
      <c r="AE274">
        <v>36840</v>
      </c>
      <c r="AF274">
        <v>32179</v>
      </c>
      <c r="AG274" s="6" t="s">
        <v>16949</v>
      </c>
      <c r="AH274" s="6" t="s">
        <v>16950</v>
      </c>
      <c r="AI274" s="6" t="s">
        <v>16951</v>
      </c>
      <c r="AJ274" s="6" t="s">
        <v>16765</v>
      </c>
      <c r="AK274" s="6" t="s">
        <v>16765</v>
      </c>
      <c r="AL274" s="6" t="s">
        <v>16765</v>
      </c>
      <c r="AM274" s="6" t="s">
        <v>16952</v>
      </c>
      <c r="AN274">
        <v>0</v>
      </c>
      <c r="AO274" s="55">
        <v>44669</v>
      </c>
      <c r="AP274" s="6" t="s">
        <v>16953</v>
      </c>
      <c r="AQ274">
        <v>0</v>
      </c>
      <c r="AR274" s="6" t="s">
        <v>16954</v>
      </c>
      <c r="AS274" s="6" t="s">
        <v>16955</v>
      </c>
      <c r="AT274" s="6" t="s">
        <v>16947</v>
      </c>
      <c r="AU274">
        <v>0</v>
      </c>
      <c r="AV274">
        <v>0</v>
      </c>
      <c r="AW274" s="6" t="s">
        <v>16956</v>
      </c>
      <c r="AX274" s="6" t="s">
        <v>17445</v>
      </c>
      <c r="AY274" s="6" t="s">
        <v>16765</v>
      </c>
      <c r="AZ274" s="6" t="s">
        <v>16958</v>
      </c>
      <c r="BA274" s="6" t="s">
        <v>16765</v>
      </c>
      <c r="BB274" s="6" t="s">
        <v>16959</v>
      </c>
      <c r="BC274" s="6" t="s">
        <v>16765</v>
      </c>
      <c r="BD274" s="6" t="s">
        <v>16960</v>
      </c>
      <c r="BE274" s="6" t="s">
        <v>16961</v>
      </c>
      <c r="BF274" s="6" t="s">
        <v>13575</v>
      </c>
      <c r="BG274" s="6" t="s">
        <v>13575</v>
      </c>
      <c r="BH274" s="6" t="s">
        <v>16959</v>
      </c>
      <c r="BI274">
        <v>0</v>
      </c>
      <c r="BJ274" s="6" t="s">
        <v>16958</v>
      </c>
      <c r="BK274">
        <v>0</v>
      </c>
      <c r="BL274" s="6" t="s">
        <v>315</v>
      </c>
      <c r="BM274" s="56">
        <f>COUNTIF($B$2:B274,B274)</f>
        <v>12</v>
      </c>
      <c r="BN274" s="6" t="str">
        <f t="shared" si="4"/>
        <v>3057-12</v>
      </c>
    </row>
    <row r="275" spans="1:66" x14ac:dyDescent="0.25">
      <c r="A275">
        <v>1</v>
      </c>
      <c r="B275">
        <v>3057</v>
      </c>
      <c r="C275" s="6" t="s">
        <v>17430</v>
      </c>
      <c r="D275">
        <v>5</v>
      </c>
      <c r="E275">
        <v>3</v>
      </c>
      <c r="F275">
        <v>30</v>
      </c>
      <c r="G275">
        <v>307</v>
      </c>
      <c r="H275" s="6" t="s">
        <v>17007</v>
      </c>
      <c r="I275">
        <v>1</v>
      </c>
      <c r="J275">
        <v>816568</v>
      </c>
      <c r="K275">
        <v>5</v>
      </c>
      <c r="L275" s="55">
        <v>42061</v>
      </c>
      <c r="M275" s="6" t="s">
        <v>17446</v>
      </c>
      <c r="N275" s="55">
        <v>109574</v>
      </c>
      <c r="O275">
        <v>188005</v>
      </c>
      <c r="P275" s="6" t="s">
        <v>16774</v>
      </c>
      <c r="Q275" s="6" t="s">
        <v>16973</v>
      </c>
      <c r="R275">
        <v>250</v>
      </c>
      <c r="S275">
        <v>230</v>
      </c>
      <c r="T275">
        <v>-20</v>
      </c>
      <c r="U275">
        <v>848</v>
      </c>
      <c r="V275" s="6" t="s">
        <v>16999</v>
      </c>
      <c r="W275" s="6" t="s">
        <v>16946</v>
      </c>
      <c r="X275" s="55">
        <v>44669</v>
      </c>
      <c r="Y275">
        <v>0.44</v>
      </c>
      <c r="Z275">
        <v>5472</v>
      </c>
      <c r="AA275" s="6" t="s">
        <v>16885</v>
      </c>
      <c r="AB275" s="6" t="s">
        <v>16947</v>
      </c>
      <c r="AD275" s="6" t="s">
        <v>16765</v>
      </c>
      <c r="AE275">
        <v>37137</v>
      </c>
      <c r="AF275">
        <v>32500</v>
      </c>
      <c r="AG275" s="6" t="s">
        <v>16973</v>
      </c>
      <c r="AH275" s="6" t="s">
        <v>16950</v>
      </c>
      <c r="AI275" s="6" t="s">
        <v>16951</v>
      </c>
      <c r="AJ275" s="6" t="s">
        <v>16765</v>
      </c>
      <c r="AK275" s="6" t="s">
        <v>16765</v>
      </c>
      <c r="AL275" s="6" t="s">
        <v>16765</v>
      </c>
      <c r="AM275" s="6" t="s">
        <v>16952</v>
      </c>
      <c r="AN275">
        <v>0</v>
      </c>
      <c r="AO275" s="55">
        <v>44669</v>
      </c>
      <c r="AP275" s="6" t="s">
        <v>17000</v>
      </c>
      <c r="AQ275">
        <v>0</v>
      </c>
      <c r="AR275" s="6" t="s">
        <v>17018</v>
      </c>
      <c r="AS275" s="6" t="s">
        <v>17002</v>
      </c>
      <c r="AT275" s="6" t="s">
        <v>16947</v>
      </c>
      <c r="AU275">
        <v>0</v>
      </c>
      <c r="AV275">
        <v>0</v>
      </c>
      <c r="AW275" s="6" t="s">
        <v>16956</v>
      </c>
      <c r="AX275" s="6" t="s">
        <v>17447</v>
      </c>
      <c r="AY275" s="6" t="s">
        <v>16765</v>
      </c>
      <c r="AZ275" s="6" t="s">
        <v>16958</v>
      </c>
      <c r="BA275" s="6" t="s">
        <v>16765</v>
      </c>
      <c r="BB275" s="6" t="s">
        <v>16959</v>
      </c>
      <c r="BC275" s="6" t="s">
        <v>16765</v>
      </c>
      <c r="BD275" s="6" t="s">
        <v>16960</v>
      </c>
      <c r="BE275" s="6" t="s">
        <v>16961</v>
      </c>
      <c r="BF275" s="6" t="s">
        <v>13575</v>
      </c>
      <c r="BG275" s="6" t="s">
        <v>13575</v>
      </c>
      <c r="BH275" s="6" t="s">
        <v>16959</v>
      </c>
      <c r="BI275">
        <v>0</v>
      </c>
      <c r="BJ275" s="6" t="s">
        <v>16958</v>
      </c>
      <c r="BK275">
        <v>0</v>
      </c>
      <c r="BL275" s="6" t="s">
        <v>315</v>
      </c>
      <c r="BM275" s="56">
        <f>COUNTIF($B$2:B275,B275)</f>
        <v>13</v>
      </c>
      <c r="BN275" s="6" t="str">
        <f t="shared" si="4"/>
        <v>3057-13</v>
      </c>
    </row>
    <row r="276" spans="1:66" x14ac:dyDescent="0.25">
      <c r="A276">
        <v>1</v>
      </c>
      <c r="B276">
        <v>3057</v>
      </c>
      <c r="C276" s="6" t="s">
        <v>17430</v>
      </c>
      <c r="D276">
        <v>5</v>
      </c>
      <c r="E276">
        <v>3</v>
      </c>
      <c r="F276">
        <v>30</v>
      </c>
      <c r="G276">
        <v>307</v>
      </c>
      <c r="H276" s="6" t="s">
        <v>17007</v>
      </c>
      <c r="I276">
        <v>1</v>
      </c>
      <c r="J276">
        <v>816568</v>
      </c>
      <c r="K276">
        <v>5</v>
      </c>
      <c r="L276" s="55">
        <v>42061</v>
      </c>
      <c r="M276" s="6" t="s">
        <v>17446</v>
      </c>
      <c r="N276" s="55">
        <v>109574</v>
      </c>
      <c r="O276">
        <v>188006</v>
      </c>
      <c r="P276" s="6" t="s">
        <v>16776</v>
      </c>
      <c r="Q276" s="6" t="s">
        <v>16973</v>
      </c>
      <c r="R276">
        <v>3000</v>
      </c>
      <c r="S276">
        <v>2760</v>
      </c>
      <c r="T276">
        <v>-240</v>
      </c>
      <c r="U276">
        <v>480</v>
      </c>
      <c r="V276" s="6" t="s">
        <v>17004</v>
      </c>
      <c r="W276" s="6" t="s">
        <v>16946</v>
      </c>
      <c r="X276" s="55">
        <v>44669</v>
      </c>
      <c r="Y276">
        <v>0.44</v>
      </c>
      <c r="Z276">
        <v>5472</v>
      </c>
      <c r="AA276" s="6" t="s">
        <v>16885</v>
      </c>
      <c r="AB276" s="6" t="s">
        <v>16947</v>
      </c>
      <c r="AD276" s="6" t="s">
        <v>16765</v>
      </c>
      <c r="AE276">
        <v>37138</v>
      </c>
      <c r="AF276">
        <v>32500</v>
      </c>
      <c r="AG276" s="6" t="s">
        <v>16973</v>
      </c>
      <c r="AH276" s="6" t="s">
        <v>16950</v>
      </c>
      <c r="AI276" s="6" t="s">
        <v>16951</v>
      </c>
      <c r="AJ276" s="6" t="s">
        <v>16765</v>
      </c>
      <c r="AK276" s="6" t="s">
        <v>16765</v>
      </c>
      <c r="AL276" s="6" t="s">
        <v>16765</v>
      </c>
      <c r="AM276" s="6" t="s">
        <v>16952</v>
      </c>
      <c r="AN276">
        <v>0</v>
      </c>
      <c r="AO276" s="55">
        <v>44669</v>
      </c>
      <c r="AP276" s="6" t="s">
        <v>17000</v>
      </c>
      <c r="AQ276">
        <v>0</v>
      </c>
      <c r="AR276" s="6" t="s">
        <v>17020</v>
      </c>
      <c r="AS276" s="6" t="s">
        <v>17002</v>
      </c>
      <c r="AT276" s="6" t="s">
        <v>16947</v>
      </c>
      <c r="AU276">
        <v>0</v>
      </c>
      <c r="AV276">
        <v>0</v>
      </c>
      <c r="AW276" s="6" t="s">
        <v>16956</v>
      </c>
      <c r="AX276" s="6" t="s">
        <v>17447</v>
      </c>
      <c r="AY276" s="6" t="s">
        <v>16765</v>
      </c>
      <c r="AZ276" s="6" t="s">
        <v>16958</v>
      </c>
      <c r="BA276" s="6" t="s">
        <v>16765</v>
      </c>
      <c r="BB276" s="6" t="s">
        <v>16959</v>
      </c>
      <c r="BC276" s="6" t="s">
        <v>16765</v>
      </c>
      <c r="BD276" s="6" t="s">
        <v>16960</v>
      </c>
      <c r="BE276" s="6" t="s">
        <v>16961</v>
      </c>
      <c r="BF276" s="6" t="s">
        <v>13575</v>
      </c>
      <c r="BG276" s="6" t="s">
        <v>13575</v>
      </c>
      <c r="BH276" s="6" t="s">
        <v>16959</v>
      </c>
      <c r="BI276">
        <v>0</v>
      </c>
      <c r="BJ276" s="6" t="s">
        <v>16958</v>
      </c>
      <c r="BK276">
        <v>0</v>
      </c>
      <c r="BL276" s="6" t="s">
        <v>315</v>
      </c>
      <c r="BM276" s="56">
        <f>COUNTIF($B$2:B276,B276)</f>
        <v>14</v>
      </c>
      <c r="BN276" s="6" t="str">
        <f t="shared" si="4"/>
        <v>3057-14</v>
      </c>
    </row>
    <row r="277" spans="1:66" x14ac:dyDescent="0.25">
      <c r="A277">
        <v>1</v>
      </c>
      <c r="B277">
        <v>3058</v>
      </c>
      <c r="C277" s="6" t="s">
        <v>17448</v>
      </c>
      <c r="D277">
        <v>5</v>
      </c>
      <c r="E277">
        <v>3</v>
      </c>
      <c r="F277">
        <v>30</v>
      </c>
      <c r="G277">
        <v>308</v>
      </c>
      <c r="H277" s="6" t="s">
        <v>16994</v>
      </c>
      <c r="I277">
        <v>1</v>
      </c>
      <c r="J277">
        <v>200923</v>
      </c>
      <c r="K277">
        <v>6</v>
      </c>
      <c r="L277" s="55">
        <v>42709</v>
      </c>
      <c r="M277" s="6" t="s">
        <v>16765</v>
      </c>
      <c r="N277" s="55">
        <v>44825</v>
      </c>
      <c r="O277">
        <v>118750</v>
      </c>
      <c r="P277" s="6" t="s">
        <v>16767</v>
      </c>
      <c r="Q277" s="6" t="s">
        <v>17449</v>
      </c>
      <c r="R277">
        <v>1</v>
      </c>
      <c r="S277">
        <v>0</v>
      </c>
      <c r="T277">
        <v>-1</v>
      </c>
      <c r="U277">
        <v>1803.8</v>
      </c>
      <c r="V277" s="6" t="s">
        <v>16945</v>
      </c>
      <c r="W277" s="6" t="s">
        <v>16946</v>
      </c>
      <c r="X277" s="55">
        <v>44664</v>
      </c>
      <c r="Y277">
        <v>0</v>
      </c>
      <c r="Z277">
        <v>0</v>
      </c>
      <c r="AA277" s="6" t="s">
        <v>16765</v>
      </c>
      <c r="AB277" s="6" t="s">
        <v>16947</v>
      </c>
      <c r="AD277" s="6" t="s">
        <v>16948</v>
      </c>
      <c r="AE277">
        <v>43943</v>
      </c>
      <c r="AF277">
        <v>41320</v>
      </c>
      <c r="AG277" s="6" t="s">
        <v>16949</v>
      </c>
      <c r="AH277" s="6" t="s">
        <v>16950</v>
      </c>
      <c r="AI277" s="6" t="s">
        <v>16951</v>
      </c>
      <c r="AJ277" s="6" t="s">
        <v>16765</v>
      </c>
      <c r="AK277" s="6" t="s">
        <v>16765</v>
      </c>
      <c r="AL277" s="6" t="s">
        <v>16765</v>
      </c>
      <c r="AM277" s="6" t="s">
        <v>16952</v>
      </c>
      <c r="AN277">
        <v>0</v>
      </c>
      <c r="AO277" s="55">
        <v>44664</v>
      </c>
      <c r="AP277" s="6" t="s">
        <v>16953</v>
      </c>
      <c r="AQ277">
        <v>0</v>
      </c>
      <c r="AR277" s="6" t="s">
        <v>16954</v>
      </c>
      <c r="AS277" s="6" t="s">
        <v>16955</v>
      </c>
      <c r="AT277" s="6" t="s">
        <v>16947</v>
      </c>
      <c r="AU277">
        <v>0</v>
      </c>
      <c r="AV277">
        <v>0</v>
      </c>
      <c r="AW277" s="6" t="s">
        <v>16956</v>
      </c>
      <c r="AX277" s="6" t="s">
        <v>17450</v>
      </c>
      <c r="AY277" s="6" t="s">
        <v>16765</v>
      </c>
      <c r="AZ277" s="6" t="s">
        <v>16958</v>
      </c>
      <c r="BA277" s="6" t="s">
        <v>16765</v>
      </c>
      <c r="BB277" s="6" t="s">
        <v>16959</v>
      </c>
      <c r="BC277" s="6" t="s">
        <v>16765</v>
      </c>
      <c r="BD277" s="6" t="s">
        <v>16960</v>
      </c>
      <c r="BE277" s="6" t="s">
        <v>16961</v>
      </c>
      <c r="BF277" s="6" t="s">
        <v>13575</v>
      </c>
      <c r="BG277" s="6" t="s">
        <v>13575</v>
      </c>
      <c r="BH277" s="6" t="s">
        <v>16959</v>
      </c>
      <c r="BI277">
        <v>0</v>
      </c>
      <c r="BJ277" s="6" t="s">
        <v>16958</v>
      </c>
      <c r="BK277">
        <v>0</v>
      </c>
      <c r="BL277" s="6" t="s">
        <v>315</v>
      </c>
      <c r="BM277" s="56">
        <f>COUNTIF($B$2:B277,B277)</f>
        <v>1</v>
      </c>
      <c r="BN277" s="6" t="str">
        <f t="shared" si="4"/>
        <v>3058-1</v>
      </c>
    </row>
    <row r="278" spans="1:66" x14ac:dyDescent="0.25">
      <c r="A278">
        <v>1</v>
      </c>
      <c r="B278">
        <v>3095</v>
      </c>
      <c r="C278" s="6" t="s">
        <v>17451</v>
      </c>
      <c r="D278">
        <v>5</v>
      </c>
      <c r="E278">
        <v>3</v>
      </c>
      <c r="F278">
        <v>30</v>
      </c>
      <c r="G278">
        <v>305</v>
      </c>
      <c r="H278" s="6" t="s">
        <v>16994</v>
      </c>
      <c r="I278">
        <v>1</v>
      </c>
      <c r="J278">
        <v>45155</v>
      </c>
      <c r="K278">
        <v>1</v>
      </c>
      <c r="L278" s="55">
        <v>39947</v>
      </c>
      <c r="M278" s="6" t="s">
        <v>16765</v>
      </c>
      <c r="N278" s="55">
        <v>44628</v>
      </c>
      <c r="O278">
        <v>118784</v>
      </c>
      <c r="P278" s="6" t="s">
        <v>16764</v>
      </c>
      <c r="Q278" s="6" t="s">
        <v>17452</v>
      </c>
      <c r="R278">
        <v>1</v>
      </c>
      <c r="S278">
        <v>0</v>
      </c>
      <c r="T278">
        <v>-1</v>
      </c>
      <c r="U278">
        <v>1651</v>
      </c>
      <c r="V278" s="6" t="s">
        <v>16945</v>
      </c>
      <c r="W278" s="6" t="s">
        <v>16946</v>
      </c>
      <c r="X278" s="55">
        <v>44664</v>
      </c>
      <c r="Y278">
        <v>50000</v>
      </c>
      <c r="Z278">
        <v>0</v>
      </c>
      <c r="AA278" s="6" t="s">
        <v>16765</v>
      </c>
      <c r="AB278" s="6" t="s">
        <v>17049</v>
      </c>
      <c r="AC278">
        <v>1978</v>
      </c>
      <c r="AD278" s="6" t="s">
        <v>17453</v>
      </c>
      <c r="AE278">
        <v>7074</v>
      </c>
      <c r="AF278">
        <v>4705</v>
      </c>
      <c r="AG278" s="6" t="s">
        <v>16949</v>
      </c>
      <c r="AH278" s="6" t="s">
        <v>16950</v>
      </c>
      <c r="AI278" s="6" t="s">
        <v>16951</v>
      </c>
      <c r="AJ278" s="6" t="s">
        <v>16765</v>
      </c>
      <c r="AK278" s="6" t="s">
        <v>16765</v>
      </c>
      <c r="AL278" s="6" t="s">
        <v>16765</v>
      </c>
      <c r="AM278" s="6" t="s">
        <v>16952</v>
      </c>
      <c r="AN278">
        <v>0</v>
      </c>
      <c r="AO278" s="55">
        <v>44664</v>
      </c>
      <c r="AP278" s="6" t="s">
        <v>16953</v>
      </c>
      <c r="AQ278">
        <v>0</v>
      </c>
      <c r="AR278" s="6" t="s">
        <v>16954</v>
      </c>
      <c r="AS278" s="6" t="s">
        <v>16955</v>
      </c>
      <c r="AT278" s="6" t="s">
        <v>16947</v>
      </c>
      <c r="AU278">
        <v>0</v>
      </c>
      <c r="AV278">
        <v>0</v>
      </c>
      <c r="AW278" s="6" t="s">
        <v>16956</v>
      </c>
      <c r="AX278" s="6" t="s">
        <v>17454</v>
      </c>
      <c r="AY278" s="6" t="s">
        <v>16765</v>
      </c>
      <c r="AZ278" s="6" t="s">
        <v>16958</v>
      </c>
      <c r="BA278" s="6" t="s">
        <v>16765</v>
      </c>
      <c r="BB278" s="6" t="s">
        <v>16959</v>
      </c>
      <c r="BC278" s="6" t="s">
        <v>16765</v>
      </c>
      <c r="BD278" s="6" t="s">
        <v>16960</v>
      </c>
      <c r="BE278" s="6" t="s">
        <v>16961</v>
      </c>
      <c r="BF278" s="6" t="s">
        <v>13575</v>
      </c>
      <c r="BG278" s="6" t="s">
        <v>13575</v>
      </c>
      <c r="BH278" s="6" t="s">
        <v>16959</v>
      </c>
      <c r="BI278">
        <v>0</v>
      </c>
      <c r="BJ278" s="6" t="s">
        <v>16958</v>
      </c>
      <c r="BK278">
        <v>0</v>
      </c>
      <c r="BL278" s="6" t="s">
        <v>315</v>
      </c>
      <c r="BM278" s="56">
        <f>COUNTIF($B$2:B278,B278)</f>
        <v>1</v>
      </c>
      <c r="BN278" s="6" t="str">
        <f t="shared" si="4"/>
        <v>3095-1</v>
      </c>
    </row>
    <row r="279" spans="1:66" x14ac:dyDescent="0.25">
      <c r="A279">
        <v>1</v>
      </c>
      <c r="B279">
        <v>3137</v>
      </c>
      <c r="C279" s="6" t="s">
        <v>17455</v>
      </c>
      <c r="D279">
        <v>5</v>
      </c>
      <c r="E279">
        <v>1</v>
      </c>
      <c r="F279">
        <v>10</v>
      </c>
      <c r="G279">
        <v>108</v>
      </c>
      <c r="H279" s="6" t="s">
        <v>16994</v>
      </c>
      <c r="I279">
        <v>1</v>
      </c>
      <c r="J279">
        <v>18012</v>
      </c>
      <c r="K279">
        <v>5</v>
      </c>
      <c r="L279" s="55">
        <v>41094</v>
      </c>
      <c r="M279" s="6" t="s">
        <v>17456</v>
      </c>
      <c r="N279" s="55">
        <v>109574</v>
      </c>
      <c r="O279">
        <v>198213</v>
      </c>
      <c r="P279" s="6" t="s">
        <v>16785</v>
      </c>
      <c r="Q279" s="6" t="s">
        <v>16973</v>
      </c>
      <c r="R279">
        <v>8</v>
      </c>
      <c r="S279">
        <v>3</v>
      </c>
      <c r="T279">
        <v>-5</v>
      </c>
      <c r="U279">
        <v>210</v>
      </c>
      <c r="V279" s="6" t="s">
        <v>16999</v>
      </c>
      <c r="W279" s="6" t="s">
        <v>16946</v>
      </c>
      <c r="X279" s="55">
        <v>44664</v>
      </c>
      <c r="Y279">
        <v>0</v>
      </c>
      <c r="Z279">
        <v>0</v>
      </c>
      <c r="AA279" s="6" t="s">
        <v>16765</v>
      </c>
      <c r="AB279" s="6" t="s">
        <v>16947</v>
      </c>
      <c r="AD279" s="6" t="s">
        <v>16765</v>
      </c>
      <c r="AE279">
        <v>22867</v>
      </c>
      <c r="AF279">
        <v>18751</v>
      </c>
      <c r="AG279" s="6" t="s">
        <v>16973</v>
      </c>
      <c r="AH279" s="6" t="s">
        <v>16950</v>
      </c>
      <c r="AI279" s="6" t="s">
        <v>16951</v>
      </c>
      <c r="AJ279" s="6" t="s">
        <v>16765</v>
      </c>
      <c r="AK279" s="6" t="s">
        <v>16765</v>
      </c>
      <c r="AL279" s="6" t="s">
        <v>16765</v>
      </c>
      <c r="AM279" s="6" t="s">
        <v>16952</v>
      </c>
      <c r="AN279">
        <v>0</v>
      </c>
      <c r="AO279" s="55">
        <v>44664</v>
      </c>
      <c r="AP279" s="6" t="s">
        <v>17000</v>
      </c>
      <c r="AQ279">
        <v>0</v>
      </c>
      <c r="AR279" s="6" t="s">
        <v>17095</v>
      </c>
      <c r="AS279" s="6" t="s">
        <v>17002</v>
      </c>
      <c r="AT279" s="6" t="s">
        <v>16947</v>
      </c>
      <c r="AU279">
        <v>0</v>
      </c>
      <c r="AV279">
        <v>0</v>
      </c>
      <c r="AW279" s="6" t="s">
        <v>16956</v>
      </c>
      <c r="AX279" s="6" t="s">
        <v>17457</v>
      </c>
      <c r="AY279" s="6" t="s">
        <v>16765</v>
      </c>
      <c r="AZ279" s="6" t="s">
        <v>16958</v>
      </c>
      <c r="BA279" s="6" t="s">
        <v>16765</v>
      </c>
      <c r="BB279" s="6" t="s">
        <v>16959</v>
      </c>
      <c r="BC279" s="6" t="s">
        <v>16765</v>
      </c>
      <c r="BD279" s="6" t="s">
        <v>16960</v>
      </c>
      <c r="BE279" s="6" t="s">
        <v>16961</v>
      </c>
      <c r="BF279" s="6" t="s">
        <v>13575</v>
      </c>
      <c r="BG279" s="6" t="s">
        <v>13575</v>
      </c>
      <c r="BH279" s="6" t="s">
        <v>16959</v>
      </c>
      <c r="BI279">
        <v>0</v>
      </c>
      <c r="BJ279" s="6" t="s">
        <v>16958</v>
      </c>
      <c r="BK279">
        <v>0</v>
      </c>
      <c r="BL279" s="6" t="s">
        <v>315</v>
      </c>
      <c r="BM279" s="56">
        <f>COUNTIF($B$2:B279,B279)</f>
        <v>1</v>
      </c>
      <c r="BN279" s="6" t="str">
        <f t="shared" si="4"/>
        <v>3137-1</v>
      </c>
    </row>
    <row r="280" spans="1:66" x14ac:dyDescent="0.25">
      <c r="A280">
        <v>1</v>
      </c>
      <c r="B280">
        <v>3194</v>
      </c>
      <c r="C280" s="6" t="s">
        <v>17458</v>
      </c>
      <c r="D280">
        <v>5</v>
      </c>
      <c r="E280">
        <v>3</v>
      </c>
      <c r="F280">
        <v>30</v>
      </c>
      <c r="G280">
        <v>301</v>
      </c>
      <c r="H280" s="6" t="s">
        <v>16994</v>
      </c>
      <c r="I280">
        <v>1</v>
      </c>
      <c r="J280">
        <v>159969</v>
      </c>
      <c r="K280">
        <v>7</v>
      </c>
      <c r="L280" s="55">
        <v>44460</v>
      </c>
      <c r="M280" s="6" t="s">
        <v>16765</v>
      </c>
      <c r="N280" s="55">
        <v>44825</v>
      </c>
      <c r="O280">
        <v>118779</v>
      </c>
      <c r="P280" s="6" t="s">
        <v>16784</v>
      </c>
      <c r="Q280" s="6" t="s">
        <v>17459</v>
      </c>
      <c r="R280">
        <v>1</v>
      </c>
      <c r="S280">
        <v>0</v>
      </c>
      <c r="T280">
        <v>-1</v>
      </c>
      <c r="U280">
        <v>1248.07</v>
      </c>
      <c r="V280" s="6" t="s">
        <v>16945</v>
      </c>
      <c r="W280" s="6" t="s">
        <v>16946</v>
      </c>
      <c r="X280" s="55">
        <v>44665</v>
      </c>
      <c r="Y280">
        <v>90000</v>
      </c>
      <c r="Z280">
        <v>0</v>
      </c>
      <c r="AA280" s="6" t="s">
        <v>16765</v>
      </c>
      <c r="AB280" s="6" t="s">
        <v>16947</v>
      </c>
      <c r="AD280" s="6" t="s">
        <v>16948</v>
      </c>
      <c r="AE280">
        <v>53543</v>
      </c>
      <c r="AF280">
        <v>48372</v>
      </c>
      <c r="AG280" s="6" t="s">
        <v>16949</v>
      </c>
      <c r="AH280" s="6" t="s">
        <v>16950</v>
      </c>
      <c r="AI280" s="6" t="s">
        <v>16951</v>
      </c>
      <c r="AJ280" s="6" t="s">
        <v>16765</v>
      </c>
      <c r="AK280" s="6" t="s">
        <v>16765</v>
      </c>
      <c r="AL280" s="6" t="s">
        <v>16765</v>
      </c>
      <c r="AM280" s="6" t="s">
        <v>16952</v>
      </c>
      <c r="AN280">
        <v>0</v>
      </c>
      <c r="AO280" s="55">
        <v>44665</v>
      </c>
      <c r="AP280" s="6" t="s">
        <v>16953</v>
      </c>
      <c r="AQ280">
        <v>0</v>
      </c>
      <c r="AR280" s="6" t="s">
        <v>16954</v>
      </c>
      <c r="AS280" s="6" t="s">
        <v>16955</v>
      </c>
      <c r="AT280" s="6" t="s">
        <v>16947</v>
      </c>
      <c r="AU280">
        <v>0</v>
      </c>
      <c r="AV280">
        <v>0</v>
      </c>
      <c r="AW280" s="6" t="s">
        <v>16956</v>
      </c>
      <c r="AX280" s="6" t="s">
        <v>16765</v>
      </c>
      <c r="AY280" s="6" t="s">
        <v>16765</v>
      </c>
      <c r="AZ280" s="6" t="s">
        <v>16958</v>
      </c>
      <c r="BA280" s="6" t="s">
        <v>16765</v>
      </c>
      <c r="BB280" s="6" t="s">
        <v>16959</v>
      </c>
      <c r="BC280" s="6" t="s">
        <v>16765</v>
      </c>
      <c r="BD280" s="6" t="s">
        <v>16960</v>
      </c>
      <c r="BE280" s="6" t="s">
        <v>16961</v>
      </c>
      <c r="BF280" s="6" t="s">
        <v>13575</v>
      </c>
      <c r="BG280" s="6" t="s">
        <v>13575</v>
      </c>
      <c r="BH280" s="6" t="s">
        <v>16959</v>
      </c>
      <c r="BI280">
        <v>0</v>
      </c>
      <c r="BJ280" s="6" t="s">
        <v>16958</v>
      </c>
      <c r="BK280">
        <v>0</v>
      </c>
      <c r="BL280" s="6" t="s">
        <v>315</v>
      </c>
      <c r="BM280" s="56">
        <f>COUNTIF($B$2:B280,B280)</f>
        <v>1</v>
      </c>
      <c r="BN280" s="6" t="str">
        <f t="shared" si="4"/>
        <v>3194-1</v>
      </c>
    </row>
    <row r="281" spans="1:66" x14ac:dyDescent="0.25">
      <c r="A281">
        <v>1</v>
      </c>
      <c r="B281">
        <v>3226</v>
      </c>
      <c r="C281" s="6" t="s">
        <v>17460</v>
      </c>
      <c r="D281">
        <v>5</v>
      </c>
      <c r="E281">
        <v>3</v>
      </c>
      <c r="F281">
        <v>30</v>
      </c>
      <c r="G281">
        <v>307</v>
      </c>
      <c r="H281" s="6" t="s">
        <v>17007</v>
      </c>
      <c r="I281">
        <v>1</v>
      </c>
      <c r="J281">
        <v>995956</v>
      </c>
      <c r="K281">
        <v>5</v>
      </c>
      <c r="L281" s="55">
        <v>42352</v>
      </c>
      <c r="M281" s="6" t="s">
        <v>16765</v>
      </c>
      <c r="N281" s="55">
        <v>44628</v>
      </c>
      <c r="O281">
        <v>118784</v>
      </c>
      <c r="P281" s="6" t="s">
        <v>16764</v>
      </c>
      <c r="Q281" s="6" t="s">
        <v>17461</v>
      </c>
      <c r="R281">
        <v>1</v>
      </c>
      <c r="S281">
        <v>0</v>
      </c>
      <c r="T281">
        <v>-1</v>
      </c>
      <c r="U281">
        <v>1651</v>
      </c>
      <c r="V281" s="6" t="s">
        <v>16945</v>
      </c>
      <c r="W281" s="6" t="s">
        <v>16946</v>
      </c>
      <c r="X281" s="55">
        <v>44669</v>
      </c>
      <c r="Y281">
        <v>30000</v>
      </c>
      <c r="Z281">
        <v>2318</v>
      </c>
      <c r="AA281" s="6" t="s">
        <v>16885</v>
      </c>
      <c r="AB281" s="6" t="s">
        <v>16947</v>
      </c>
      <c r="AD281" s="6" t="s">
        <v>16948</v>
      </c>
      <c r="AE281">
        <v>42392</v>
      </c>
      <c r="AF281">
        <v>39649</v>
      </c>
      <c r="AG281" s="6" t="s">
        <v>16949</v>
      </c>
      <c r="AH281" s="6" t="s">
        <v>16950</v>
      </c>
      <c r="AI281" s="6" t="s">
        <v>16951</v>
      </c>
      <c r="AJ281" s="6" t="s">
        <v>16765</v>
      </c>
      <c r="AK281" s="6" t="s">
        <v>16765</v>
      </c>
      <c r="AL281" s="6" t="s">
        <v>16765</v>
      </c>
      <c r="AM281" s="6" t="s">
        <v>16952</v>
      </c>
      <c r="AN281">
        <v>0</v>
      </c>
      <c r="AO281" s="55">
        <v>44669</v>
      </c>
      <c r="AP281" s="6" t="s">
        <v>16953</v>
      </c>
      <c r="AQ281">
        <v>0</v>
      </c>
      <c r="AR281" s="6" t="s">
        <v>16954</v>
      </c>
      <c r="AS281" s="6" t="s">
        <v>16955</v>
      </c>
      <c r="AT281" s="6" t="s">
        <v>16947</v>
      </c>
      <c r="AU281">
        <v>0</v>
      </c>
      <c r="AV281">
        <v>0</v>
      </c>
      <c r="AW281" s="6" t="s">
        <v>16956</v>
      </c>
      <c r="AX281" s="6" t="s">
        <v>17462</v>
      </c>
      <c r="AY281" s="6" t="s">
        <v>16765</v>
      </c>
      <c r="AZ281" s="6" t="s">
        <v>16958</v>
      </c>
      <c r="BA281" s="6" t="s">
        <v>16765</v>
      </c>
      <c r="BB281" s="6" t="s">
        <v>16959</v>
      </c>
      <c r="BC281" s="6" t="s">
        <v>16765</v>
      </c>
      <c r="BD281" s="6" t="s">
        <v>16960</v>
      </c>
      <c r="BE281" s="6" t="s">
        <v>16961</v>
      </c>
      <c r="BF281" s="6" t="s">
        <v>13575</v>
      </c>
      <c r="BG281" s="6" t="s">
        <v>13575</v>
      </c>
      <c r="BH281" s="6" t="s">
        <v>16959</v>
      </c>
      <c r="BI281">
        <v>0</v>
      </c>
      <c r="BJ281" s="6" t="s">
        <v>16958</v>
      </c>
      <c r="BK281">
        <v>0</v>
      </c>
      <c r="BL281" s="6" t="s">
        <v>315</v>
      </c>
      <c r="BM281" s="56">
        <f>COUNTIF($B$2:B281,B281)</f>
        <v>1</v>
      </c>
      <c r="BN281" s="6" t="str">
        <f t="shared" si="4"/>
        <v>3226-1</v>
      </c>
    </row>
    <row r="282" spans="1:66" x14ac:dyDescent="0.25">
      <c r="A282">
        <v>1</v>
      </c>
      <c r="B282">
        <v>3226</v>
      </c>
      <c r="C282" s="6" t="s">
        <v>17460</v>
      </c>
      <c r="D282">
        <v>5</v>
      </c>
      <c r="E282">
        <v>3</v>
      </c>
      <c r="F282">
        <v>30</v>
      </c>
      <c r="G282">
        <v>307</v>
      </c>
      <c r="H282" s="6" t="s">
        <v>17007</v>
      </c>
      <c r="I282">
        <v>1</v>
      </c>
      <c r="J282">
        <v>847777</v>
      </c>
      <c r="K282">
        <v>6</v>
      </c>
      <c r="L282" s="55">
        <v>43838</v>
      </c>
      <c r="M282" s="6" t="s">
        <v>16765</v>
      </c>
      <c r="N282" s="55">
        <v>44628</v>
      </c>
      <c r="O282">
        <v>126677</v>
      </c>
      <c r="P282" s="6" t="s">
        <v>16766</v>
      </c>
      <c r="Q282" s="6" t="s">
        <v>17463</v>
      </c>
      <c r="R282">
        <v>1</v>
      </c>
      <c r="S282">
        <v>0</v>
      </c>
      <c r="T282">
        <v>-1</v>
      </c>
      <c r="U282">
        <v>3237.25</v>
      </c>
      <c r="V282" s="6" t="s">
        <v>16945</v>
      </c>
      <c r="W282" s="6" t="s">
        <v>16946</v>
      </c>
      <c r="X282" s="55">
        <v>44669</v>
      </c>
      <c r="Y282">
        <v>30000</v>
      </c>
      <c r="Z282">
        <v>2318</v>
      </c>
      <c r="AA282" s="6" t="s">
        <v>16885</v>
      </c>
      <c r="AB282" s="6" t="s">
        <v>16947</v>
      </c>
      <c r="AD282" s="6" t="s">
        <v>16948</v>
      </c>
      <c r="AE282">
        <v>51976</v>
      </c>
      <c r="AF282">
        <v>47054</v>
      </c>
      <c r="AG282" s="6" t="s">
        <v>16949</v>
      </c>
      <c r="AH282" s="6" t="s">
        <v>16950</v>
      </c>
      <c r="AI282" s="6" t="s">
        <v>16951</v>
      </c>
      <c r="AJ282" s="6" t="s">
        <v>16765</v>
      </c>
      <c r="AK282" s="6" t="s">
        <v>16765</v>
      </c>
      <c r="AL282" s="6" t="s">
        <v>16765</v>
      </c>
      <c r="AM282" s="6" t="s">
        <v>16952</v>
      </c>
      <c r="AN282">
        <v>0</v>
      </c>
      <c r="AO282" s="55">
        <v>44669</v>
      </c>
      <c r="AP282" s="6" t="s">
        <v>16953</v>
      </c>
      <c r="AQ282">
        <v>0</v>
      </c>
      <c r="AR282" s="6" t="s">
        <v>16954</v>
      </c>
      <c r="AS282" s="6" t="s">
        <v>16955</v>
      </c>
      <c r="AT282" s="6" t="s">
        <v>16947</v>
      </c>
      <c r="AU282">
        <v>0</v>
      </c>
      <c r="AV282">
        <v>0</v>
      </c>
      <c r="AW282" s="6" t="s">
        <v>16956</v>
      </c>
      <c r="AX282" s="6" t="s">
        <v>17464</v>
      </c>
      <c r="AY282" s="6" t="s">
        <v>16765</v>
      </c>
      <c r="AZ282" s="6" t="s">
        <v>16958</v>
      </c>
      <c r="BA282" s="6" t="s">
        <v>16765</v>
      </c>
      <c r="BB282" s="6" t="s">
        <v>16959</v>
      </c>
      <c r="BC282" s="6" t="s">
        <v>16765</v>
      </c>
      <c r="BD282" s="6" t="s">
        <v>16960</v>
      </c>
      <c r="BE282" s="6" t="s">
        <v>16961</v>
      </c>
      <c r="BF282" s="6" t="s">
        <v>13575</v>
      </c>
      <c r="BG282" s="6" t="s">
        <v>13575</v>
      </c>
      <c r="BH282" s="6" t="s">
        <v>16959</v>
      </c>
      <c r="BI282">
        <v>0</v>
      </c>
      <c r="BJ282" s="6" t="s">
        <v>16958</v>
      </c>
      <c r="BK282">
        <v>0</v>
      </c>
      <c r="BL282" s="6" t="s">
        <v>315</v>
      </c>
      <c r="BM282" s="56">
        <f>COUNTIF($B$2:B282,B282)</f>
        <v>2</v>
      </c>
      <c r="BN282" s="6" t="str">
        <f t="shared" si="4"/>
        <v>3226-2</v>
      </c>
    </row>
    <row r="283" spans="1:66" x14ac:dyDescent="0.25">
      <c r="A283">
        <v>1</v>
      </c>
      <c r="B283">
        <v>3252</v>
      </c>
      <c r="C283" s="6" t="s">
        <v>17465</v>
      </c>
      <c r="D283">
        <v>5</v>
      </c>
      <c r="E283">
        <v>2</v>
      </c>
      <c r="F283">
        <v>20</v>
      </c>
      <c r="G283">
        <v>203</v>
      </c>
      <c r="H283" s="6" t="s">
        <v>16963</v>
      </c>
      <c r="I283">
        <v>1</v>
      </c>
      <c r="J283">
        <v>947509</v>
      </c>
      <c r="K283">
        <v>5</v>
      </c>
      <c r="L283" s="55">
        <v>42275</v>
      </c>
      <c r="M283" s="6" t="s">
        <v>16765</v>
      </c>
      <c r="N283" s="55">
        <v>44736</v>
      </c>
      <c r="O283">
        <v>118750</v>
      </c>
      <c r="P283" s="6" t="s">
        <v>16767</v>
      </c>
      <c r="Q283" s="6" t="s">
        <v>16973</v>
      </c>
      <c r="R283">
        <v>1</v>
      </c>
      <c r="S283">
        <v>0</v>
      </c>
      <c r="T283">
        <v>-1</v>
      </c>
      <c r="U283">
        <v>1803.8</v>
      </c>
      <c r="V283" s="6" t="s">
        <v>16945</v>
      </c>
      <c r="W283" s="6" t="s">
        <v>16946</v>
      </c>
      <c r="X283" s="55">
        <v>44663</v>
      </c>
      <c r="Y283">
        <v>20000</v>
      </c>
      <c r="Z283">
        <v>579.16</v>
      </c>
      <c r="AA283" s="6" t="s">
        <v>16969</v>
      </c>
      <c r="AB283" s="6" t="s">
        <v>16947</v>
      </c>
      <c r="AD283" s="6" t="s">
        <v>16765</v>
      </c>
      <c r="AE283">
        <v>41910</v>
      </c>
      <c r="AF283">
        <v>38995</v>
      </c>
      <c r="AG283" s="6" t="s">
        <v>16949</v>
      </c>
      <c r="AH283" s="6" t="s">
        <v>16950</v>
      </c>
      <c r="AI283" s="6" t="s">
        <v>16951</v>
      </c>
      <c r="AJ283" s="6" t="s">
        <v>16765</v>
      </c>
      <c r="AK283" s="6" t="s">
        <v>16765</v>
      </c>
      <c r="AL283" s="6" t="s">
        <v>16765</v>
      </c>
      <c r="AM283" s="6" t="s">
        <v>16952</v>
      </c>
      <c r="AN283">
        <v>0</v>
      </c>
      <c r="AO283" s="55">
        <v>44663</v>
      </c>
      <c r="AP283" s="6" t="s">
        <v>16953</v>
      </c>
      <c r="AQ283">
        <v>0</v>
      </c>
      <c r="AR283" s="6" t="s">
        <v>16954</v>
      </c>
      <c r="AS283" s="6" t="s">
        <v>16955</v>
      </c>
      <c r="AT283" s="6" t="s">
        <v>16947</v>
      </c>
      <c r="AU283">
        <v>0</v>
      </c>
      <c r="AV283">
        <v>0</v>
      </c>
      <c r="AW283" s="6" t="s">
        <v>16956</v>
      </c>
      <c r="AX283" s="6" t="s">
        <v>17466</v>
      </c>
      <c r="AY283" s="6" t="s">
        <v>16765</v>
      </c>
      <c r="AZ283" s="6" t="s">
        <v>16958</v>
      </c>
      <c r="BA283" s="6" t="s">
        <v>16765</v>
      </c>
      <c r="BB283" s="6" t="s">
        <v>16959</v>
      </c>
      <c r="BC283" s="6" t="s">
        <v>16765</v>
      </c>
      <c r="BD283" s="6" t="s">
        <v>16960</v>
      </c>
      <c r="BE283" s="6" t="s">
        <v>16961</v>
      </c>
      <c r="BF283" s="6" t="s">
        <v>13575</v>
      </c>
      <c r="BG283" s="6" t="s">
        <v>13575</v>
      </c>
      <c r="BH283" s="6" t="s">
        <v>16959</v>
      </c>
      <c r="BI283">
        <v>0</v>
      </c>
      <c r="BJ283" s="6" t="s">
        <v>16958</v>
      </c>
      <c r="BK283">
        <v>0</v>
      </c>
      <c r="BL283" s="6" t="s">
        <v>315</v>
      </c>
      <c r="BM283" s="56">
        <f>COUNTIF($B$2:B283,B283)</f>
        <v>1</v>
      </c>
      <c r="BN283" s="6" t="str">
        <f t="shared" si="4"/>
        <v>3252-1</v>
      </c>
    </row>
    <row r="284" spans="1:66" x14ac:dyDescent="0.25">
      <c r="A284">
        <v>1</v>
      </c>
      <c r="B284">
        <v>3252</v>
      </c>
      <c r="C284" s="6" t="s">
        <v>17465</v>
      </c>
      <c r="D284">
        <v>5</v>
      </c>
      <c r="E284">
        <v>2</v>
      </c>
      <c r="F284">
        <v>20</v>
      </c>
      <c r="G284">
        <v>203</v>
      </c>
      <c r="H284" s="6" t="s">
        <v>16963</v>
      </c>
      <c r="I284">
        <v>1</v>
      </c>
      <c r="J284">
        <v>931224</v>
      </c>
      <c r="K284">
        <v>5</v>
      </c>
      <c r="L284" s="55">
        <v>42247</v>
      </c>
      <c r="M284" s="6" t="s">
        <v>16765</v>
      </c>
      <c r="N284" s="55">
        <v>44736</v>
      </c>
      <c r="O284">
        <v>118784</v>
      </c>
      <c r="P284" s="6" t="s">
        <v>16764</v>
      </c>
      <c r="Q284" s="6" t="s">
        <v>16973</v>
      </c>
      <c r="R284">
        <v>1</v>
      </c>
      <c r="S284">
        <v>0</v>
      </c>
      <c r="T284">
        <v>-1</v>
      </c>
      <c r="U284">
        <v>1651</v>
      </c>
      <c r="V284" s="6" t="s">
        <v>16945</v>
      </c>
      <c r="W284" s="6" t="s">
        <v>16946</v>
      </c>
      <c r="X284" s="55">
        <v>44663</v>
      </c>
      <c r="Y284">
        <v>20000</v>
      </c>
      <c r="Z284">
        <v>579.16</v>
      </c>
      <c r="AA284" s="6" t="s">
        <v>16969</v>
      </c>
      <c r="AB284" s="6" t="s">
        <v>16947</v>
      </c>
      <c r="AD284" s="6" t="s">
        <v>16765</v>
      </c>
      <c r="AE284">
        <v>41768</v>
      </c>
      <c r="AF284">
        <v>38815</v>
      </c>
      <c r="AG284" s="6" t="s">
        <v>16949</v>
      </c>
      <c r="AH284" s="6" t="s">
        <v>16950</v>
      </c>
      <c r="AI284" s="6" t="s">
        <v>16951</v>
      </c>
      <c r="AJ284" s="6" t="s">
        <v>16765</v>
      </c>
      <c r="AK284" s="6" t="s">
        <v>16765</v>
      </c>
      <c r="AL284" s="6" t="s">
        <v>16765</v>
      </c>
      <c r="AM284" s="6" t="s">
        <v>16952</v>
      </c>
      <c r="AN284">
        <v>0</v>
      </c>
      <c r="AO284" s="55">
        <v>44663</v>
      </c>
      <c r="AP284" s="6" t="s">
        <v>16953</v>
      </c>
      <c r="AQ284">
        <v>0</v>
      </c>
      <c r="AR284" s="6" t="s">
        <v>16954</v>
      </c>
      <c r="AS284" s="6" t="s">
        <v>16955</v>
      </c>
      <c r="AT284" s="6" t="s">
        <v>16947</v>
      </c>
      <c r="AU284">
        <v>0</v>
      </c>
      <c r="AV284">
        <v>0</v>
      </c>
      <c r="AW284" s="6" t="s">
        <v>16956</v>
      </c>
      <c r="AX284" s="6" t="s">
        <v>17304</v>
      </c>
      <c r="AY284" s="6" t="s">
        <v>16765</v>
      </c>
      <c r="AZ284" s="6" t="s">
        <v>16958</v>
      </c>
      <c r="BA284" s="6" t="s">
        <v>16765</v>
      </c>
      <c r="BB284" s="6" t="s">
        <v>16959</v>
      </c>
      <c r="BC284" s="6" t="s">
        <v>16765</v>
      </c>
      <c r="BD284" s="6" t="s">
        <v>16960</v>
      </c>
      <c r="BE284" s="6" t="s">
        <v>16961</v>
      </c>
      <c r="BF284" s="6" t="s">
        <v>13575</v>
      </c>
      <c r="BG284" s="6" t="s">
        <v>13575</v>
      </c>
      <c r="BH284" s="6" t="s">
        <v>16959</v>
      </c>
      <c r="BI284">
        <v>0</v>
      </c>
      <c r="BJ284" s="6" t="s">
        <v>16958</v>
      </c>
      <c r="BK284">
        <v>0</v>
      </c>
      <c r="BL284" s="6" t="s">
        <v>315</v>
      </c>
      <c r="BM284" s="56">
        <f>COUNTIF($B$2:B284,B284)</f>
        <v>2</v>
      </c>
      <c r="BN284" s="6" t="str">
        <f t="shared" si="4"/>
        <v>3252-2</v>
      </c>
    </row>
    <row r="285" spans="1:66" x14ac:dyDescent="0.25">
      <c r="A285">
        <v>1</v>
      </c>
      <c r="B285">
        <v>3252</v>
      </c>
      <c r="C285" s="6" t="s">
        <v>17465</v>
      </c>
      <c r="D285">
        <v>5</v>
      </c>
      <c r="E285">
        <v>2</v>
      </c>
      <c r="F285">
        <v>20</v>
      </c>
      <c r="G285">
        <v>203</v>
      </c>
      <c r="H285" s="6" t="s">
        <v>16963</v>
      </c>
      <c r="I285">
        <v>1</v>
      </c>
      <c r="J285">
        <v>199933</v>
      </c>
      <c r="K285">
        <v>7</v>
      </c>
      <c r="L285" s="55">
        <v>44531</v>
      </c>
      <c r="M285" s="6" t="s">
        <v>16765</v>
      </c>
      <c r="N285" s="55">
        <v>44896</v>
      </c>
      <c r="O285">
        <v>800911</v>
      </c>
      <c r="P285" s="6" t="s">
        <v>16803</v>
      </c>
      <c r="Q285" s="6" t="s">
        <v>17467</v>
      </c>
      <c r="R285">
        <v>1</v>
      </c>
      <c r="S285">
        <v>0</v>
      </c>
      <c r="T285">
        <v>-1</v>
      </c>
      <c r="U285">
        <v>3087.8</v>
      </c>
      <c r="V285" s="6" t="s">
        <v>16974</v>
      </c>
      <c r="W285" s="6" t="s">
        <v>16946</v>
      </c>
      <c r="X285" s="55">
        <v>44663</v>
      </c>
      <c r="Y285">
        <v>20000</v>
      </c>
      <c r="Z285">
        <v>579.16</v>
      </c>
      <c r="AA285" s="6" t="s">
        <v>16969</v>
      </c>
      <c r="AB285" s="6" t="s">
        <v>16947</v>
      </c>
      <c r="AD285" s="6" t="s">
        <v>16948</v>
      </c>
      <c r="AE285">
        <v>53806</v>
      </c>
      <c r="AF285">
        <v>48606</v>
      </c>
      <c r="AG285" s="6" t="s">
        <v>16949</v>
      </c>
      <c r="AH285" s="6" t="s">
        <v>16950</v>
      </c>
      <c r="AI285" s="6" t="s">
        <v>16951</v>
      </c>
      <c r="AJ285" s="6" t="s">
        <v>16765</v>
      </c>
      <c r="AK285" s="6" t="s">
        <v>16765</v>
      </c>
      <c r="AL285" s="6" t="s">
        <v>16765</v>
      </c>
      <c r="AM285" s="6" t="s">
        <v>16952</v>
      </c>
      <c r="AN285">
        <v>0</v>
      </c>
      <c r="AO285" s="55">
        <v>44663</v>
      </c>
      <c r="AP285" s="6" t="s">
        <v>16953</v>
      </c>
      <c r="AQ285">
        <v>0</v>
      </c>
      <c r="AR285" s="6" t="s">
        <v>16975</v>
      </c>
      <c r="AS285" s="6" t="s">
        <v>16955</v>
      </c>
      <c r="AT285" s="6" t="s">
        <v>16947</v>
      </c>
      <c r="AU285">
        <v>0</v>
      </c>
      <c r="AV285">
        <v>0</v>
      </c>
      <c r="AW285" s="6" t="s">
        <v>16956</v>
      </c>
      <c r="AX285" s="6" t="s">
        <v>16765</v>
      </c>
      <c r="AY285" s="6" t="s">
        <v>16765</v>
      </c>
      <c r="AZ285" s="6" t="s">
        <v>16958</v>
      </c>
      <c r="BA285" s="6" t="s">
        <v>16765</v>
      </c>
      <c r="BB285" s="6" t="s">
        <v>16959</v>
      </c>
      <c r="BC285" s="6" t="s">
        <v>16765</v>
      </c>
      <c r="BD285" s="6" t="s">
        <v>16960</v>
      </c>
      <c r="BE285" s="6" t="s">
        <v>16961</v>
      </c>
      <c r="BF285" s="6" t="s">
        <v>13575</v>
      </c>
      <c r="BG285" s="6" t="s">
        <v>13575</v>
      </c>
      <c r="BH285" s="6" t="s">
        <v>16959</v>
      </c>
      <c r="BI285">
        <v>0</v>
      </c>
      <c r="BJ285" s="6" t="s">
        <v>16958</v>
      </c>
      <c r="BK285">
        <v>0</v>
      </c>
      <c r="BL285" s="6" t="s">
        <v>315</v>
      </c>
      <c r="BM285" s="56">
        <f>COUNTIF($B$2:B285,B285)</f>
        <v>3</v>
      </c>
      <c r="BN285" s="6" t="str">
        <f t="shared" si="4"/>
        <v>3252-3</v>
      </c>
    </row>
    <row r="286" spans="1:66" x14ac:dyDescent="0.25">
      <c r="A286">
        <v>1</v>
      </c>
      <c r="B286">
        <v>3252</v>
      </c>
      <c r="C286" s="6" t="s">
        <v>17465</v>
      </c>
      <c r="D286">
        <v>5</v>
      </c>
      <c r="E286">
        <v>2</v>
      </c>
      <c r="F286">
        <v>20</v>
      </c>
      <c r="G286">
        <v>203</v>
      </c>
      <c r="H286" s="6" t="s">
        <v>16963</v>
      </c>
      <c r="I286">
        <v>1</v>
      </c>
      <c r="J286">
        <v>199934</v>
      </c>
      <c r="K286">
        <v>7</v>
      </c>
      <c r="L286" s="55">
        <v>44531</v>
      </c>
      <c r="M286" s="6" t="s">
        <v>16765</v>
      </c>
      <c r="N286" s="55">
        <v>44896</v>
      </c>
      <c r="O286">
        <v>800911</v>
      </c>
      <c r="P286" s="6" t="s">
        <v>16803</v>
      </c>
      <c r="Q286" s="6" t="s">
        <v>17468</v>
      </c>
      <c r="R286">
        <v>1</v>
      </c>
      <c r="S286">
        <v>0</v>
      </c>
      <c r="T286">
        <v>-1</v>
      </c>
      <c r="U286">
        <v>3087.8</v>
      </c>
      <c r="V286" s="6" t="s">
        <v>16974</v>
      </c>
      <c r="W286" s="6" t="s">
        <v>16946</v>
      </c>
      <c r="X286" s="55">
        <v>44663</v>
      </c>
      <c r="Y286">
        <v>20000</v>
      </c>
      <c r="Z286">
        <v>579.16</v>
      </c>
      <c r="AA286" s="6" t="s">
        <v>16969</v>
      </c>
      <c r="AB286" s="6" t="s">
        <v>16947</v>
      </c>
      <c r="AD286" s="6" t="s">
        <v>16948</v>
      </c>
      <c r="AE286">
        <v>53807</v>
      </c>
      <c r="AF286">
        <v>48607</v>
      </c>
      <c r="AG286" s="6" t="s">
        <v>16949</v>
      </c>
      <c r="AH286" s="6" t="s">
        <v>16950</v>
      </c>
      <c r="AI286" s="6" t="s">
        <v>16951</v>
      </c>
      <c r="AJ286" s="6" t="s">
        <v>16765</v>
      </c>
      <c r="AK286" s="6" t="s">
        <v>16765</v>
      </c>
      <c r="AL286" s="6" t="s">
        <v>16765</v>
      </c>
      <c r="AM286" s="6" t="s">
        <v>16952</v>
      </c>
      <c r="AN286">
        <v>0</v>
      </c>
      <c r="AO286" s="55">
        <v>44663</v>
      </c>
      <c r="AP286" s="6" t="s">
        <v>16953</v>
      </c>
      <c r="AQ286">
        <v>0</v>
      </c>
      <c r="AR286" s="6" t="s">
        <v>16975</v>
      </c>
      <c r="AS286" s="6" t="s">
        <v>16955</v>
      </c>
      <c r="AT286" s="6" t="s">
        <v>16947</v>
      </c>
      <c r="AU286">
        <v>0</v>
      </c>
      <c r="AV286">
        <v>0</v>
      </c>
      <c r="AW286" s="6" t="s">
        <v>16956</v>
      </c>
      <c r="AX286" s="6" t="s">
        <v>16765</v>
      </c>
      <c r="AY286" s="6" t="s">
        <v>16765</v>
      </c>
      <c r="AZ286" s="6" t="s">
        <v>16958</v>
      </c>
      <c r="BA286" s="6" t="s">
        <v>16765</v>
      </c>
      <c r="BB286" s="6" t="s">
        <v>16959</v>
      </c>
      <c r="BC286" s="6" t="s">
        <v>16765</v>
      </c>
      <c r="BD286" s="6" t="s">
        <v>16960</v>
      </c>
      <c r="BE286" s="6" t="s">
        <v>16961</v>
      </c>
      <c r="BF286" s="6" t="s">
        <v>13575</v>
      </c>
      <c r="BG286" s="6" t="s">
        <v>13575</v>
      </c>
      <c r="BH286" s="6" t="s">
        <v>16959</v>
      </c>
      <c r="BI286">
        <v>0</v>
      </c>
      <c r="BJ286" s="6" t="s">
        <v>16958</v>
      </c>
      <c r="BK286">
        <v>0</v>
      </c>
      <c r="BL286" s="6" t="s">
        <v>315</v>
      </c>
      <c r="BM286" s="56">
        <f>COUNTIF($B$2:B286,B286)</f>
        <v>4</v>
      </c>
      <c r="BN286" s="6" t="str">
        <f t="shared" si="4"/>
        <v>3252-4</v>
      </c>
    </row>
    <row r="287" spans="1:66" x14ac:dyDescent="0.25">
      <c r="A287">
        <v>1</v>
      </c>
      <c r="B287">
        <v>3259</v>
      </c>
      <c r="C287" s="6" t="s">
        <v>17469</v>
      </c>
      <c r="D287">
        <v>5</v>
      </c>
      <c r="E287">
        <v>2</v>
      </c>
      <c r="F287">
        <v>20</v>
      </c>
      <c r="G287">
        <v>203</v>
      </c>
      <c r="H287" s="6" t="s">
        <v>16963</v>
      </c>
      <c r="I287">
        <v>1</v>
      </c>
      <c r="J287">
        <v>251649</v>
      </c>
      <c r="K287">
        <v>6</v>
      </c>
      <c r="L287" s="55">
        <v>42788</v>
      </c>
      <c r="M287" s="6" t="s">
        <v>16765</v>
      </c>
      <c r="N287" s="55">
        <v>44601</v>
      </c>
      <c r="O287">
        <v>217289</v>
      </c>
      <c r="P287" s="6" t="s">
        <v>16771</v>
      </c>
      <c r="Q287" s="6" t="s">
        <v>17470</v>
      </c>
      <c r="R287">
        <v>1</v>
      </c>
      <c r="S287">
        <v>0</v>
      </c>
      <c r="T287">
        <v>-1</v>
      </c>
      <c r="U287">
        <v>1159.19</v>
      </c>
      <c r="V287" s="6" t="s">
        <v>16945</v>
      </c>
      <c r="W287" s="6" t="s">
        <v>16946</v>
      </c>
      <c r="X287" s="55">
        <v>44663</v>
      </c>
      <c r="Y287">
        <v>30000</v>
      </c>
      <c r="Z287">
        <v>828.2</v>
      </c>
      <c r="AA287" s="6" t="s">
        <v>16969</v>
      </c>
      <c r="AB287" s="6" t="s">
        <v>16947</v>
      </c>
      <c r="AD287" s="6" t="s">
        <v>17262</v>
      </c>
      <c r="AE287">
        <v>45677</v>
      </c>
      <c r="AF287">
        <v>41689</v>
      </c>
      <c r="AG287" s="6" t="s">
        <v>16949</v>
      </c>
      <c r="AH287" s="6" t="s">
        <v>16950</v>
      </c>
      <c r="AI287" s="6" t="s">
        <v>16951</v>
      </c>
      <c r="AJ287" s="6" t="s">
        <v>16765</v>
      </c>
      <c r="AK287" s="6" t="s">
        <v>16765</v>
      </c>
      <c r="AL287" s="6" t="s">
        <v>16765</v>
      </c>
      <c r="AM287" s="6" t="s">
        <v>16952</v>
      </c>
      <c r="AN287">
        <v>0</v>
      </c>
      <c r="AO287" s="55">
        <v>44663</v>
      </c>
      <c r="AP287" s="6" t="s">
        <v>16953</v>
      </c>
      <c r="AQ287">
        <v>0</v>
      </c>
      <c r="AR287" s="6" t="s">
        <v>16954</v>
      </c>
      <c r="AS287" s="6" t="s">
        <v>16955</v>
      </c>
      <c r="AT287" s="6" t="s">
        <v>16947</v>
      </c>
      <c r="AU287">
        <v>0</v>
      </c>
      <c r="AV287">
        <v>0</v>
      </c>
      <c r="AW287" s="6" t="s">
        <v>16956</v>
      </c>
      <c r="AX287" s="6" t="s">
        <v>17348</v>
      </c>
      <c r="AY287" s="6" t="s">
        <v>16765</v>
      </c>
      <c r="AZ287" s="6" t="s">
        <v>16958</v>
      </c>
      <c r="BA287" s="6" t="s">
        <v>16765</v>
      </c>
      <c r="BB287" s="6" t="s">
        <v>16959</v>
      </c>
      <c r="BC287" s="6" t="s">
        <v>16765</v>
      </c>
      <c r="BD287" s="6" t="s">
        <v>16960</v>
      </c>
      <c r="BE287" s="6" t="s">
        <v>16961</v>
      </c>
      <c r="BF287" s="6" t="s">
        <v>13575</v>
      </c>
      <c r="BG287" s="6" t="s">
        <v>13575</v>
      </c>
      <c r="BH287" s="6" t="s">
        <v>16959</v>
      </c>
      <c r="BI287">
        <v>0</v>
      </c>
      <c r="BJ287" s="6" t="s">
        <v>16958</v>
      </c>
      <c r="BK287">
        <v>0</v>
      </c>
      <c r="BL287" s="6" t="s">
        <v>315</v>
      </c>
      <c r="BM287" s="56">
        <f>COUNTIF($B$2:B287,B287)</f>
        <v>1</v>
      </c>
      <c r="BN287" s="6" t="str">
        <f t="shared" si="4"/>
        <v>3259-1</v>
      </c>
    </row>
    <row r="288" spans="1:66" x14ac:dyDescent="0.25">
      <c r="A288">
        <v>1</v>
      </c>
      <c r="B288">
        <v>3283</v>
      </c>
      <c r="C288" s="6" t="s">
        <v>17471</v>
      </c>
      <c r="D288">
        <v>5</v>
      </c>
      <c r="E288">
        <v>2</v>
      </c>
      <c r="F288">
        <v>20</v>
      </c>
      <c r="G288">
        <v>208</v>
      </c>
      <c r="H288" s="6" t="s">
        <v>17007</v>
      </c>
      <c r="I288">
        <v>1</v>
      </c>
      <c r="J288">
        <v>371085</v>
      </c>
      <c r="K288">
        <v>5</v>
      </c>
      <c r="L288" s="55">
        <v>41552</v>
      </c>
      <c r="M288" s="6" t="s">
        <v>16765</v>
      </c>
      <c r="N288" s="55">
        <v>109574</v>
      </c>
      <c r="O288">
        <v>198213</v>
      </c>
      <c r="P288" s="6" t="s">
        <v>16785</v>
      </c>
      <c r="Q288" s="6" t="s">
        <v>16973</v>
      </c>
      <c r="R288">
        <v>10</v>
      </c>
      <c r="S288">
        <v>0</v>
      </c>
      <c r="T288">
        <v>-10</v>
      </c>
      <c r="U288">
        <v>420</v>
      </c>
      <c r="V288" s="6" t="s">
        <v>16999</v>
      </c>
      <c r="W288" s="6" t="s">
        <v>16946</v>
      </c>
      <c r="X288" s="55">
        <v>44665</v>
      </c>
      <c r="Y288">
        <v>10000</v>
      </c>
      <c r="Z288">
        <v>0</v>
      </c>
      <c r="AA288" s="6" t="s">
        <v>16765</v>
      </c>
      <c r="AB288" s="6" t="s">
        <v>16947</v>
      </c>
      <c r="AD288" s="6" t="s">
        <v>16765</v>
      </c>
      <c r="AE288">
        <v>30995</v>
      </c>
      <c r="AF288">
        <v>26093</v>
      </c>
      <c r="AG288" s="6" t="s">
        <v>16973</v>
      </c>
      <c r="AH288" s="6" t="s">
        <v>16950</v>
      </c>
      <c r="AI288" s="6" t="s">
        <v>16951</v>
      </c>
      <c r="AJ288" s="6" t="s">
        <v>16765</v>
      </c>
      <c r="AK288" s="6" t="s">
        <v>16765</v>
      </c>
      <c r="AL288" s="6" t="s">
        <v>16765</v>
      </c>
      <c r="AM288" s="6" t="s">
        <v>16952</v>
      </c>
      <c r="AN288">
        <v>0</v>
      </c>
      <c r="AO288" s="55">
        <v>44665</v>
      </c>
      <c r="AP288" s="6" t="s">
        <v>17000</v>
      </c>
      <c r="AQ288">
        <v>0</v>
      </c>
      <c r="AR288" s="6" t="s">
        <v>17095</v>
      </c>
      <c r="AS288" s="6" t="s">
        <v>17002</v>
      </c>
      <c r="AT288" s="6" t="s">
        <v>16947</v>
      </c>
      <c r="AU288">
        <v>0</v>
      </c>
      <c r="AV288">
        <v>0</v>
      </c>
      <c r="AW288" s="6" t="s">
        <v>16956</v>
      </c>
      <c r="AX288" s="6" t="s">
        <v>17472</v>
      </c>
      <c r="AY288" s="6" t="s">
        <v>16765</v>
      </c>
      <c r="AZ288" s="6" t="s">
        <v>16958</v>
      </c>
      <c r="BA288" s="6" t="s">
        <v>16765</v>
      </c>
      <c r="BB288" s="6" t="s">
        <v>16959</v>
      </c>
      <c r="BC288" s="6" t="s">
        <v>16765</v>
      </c>
      <c r="BD288" s="6" t="s">
        <v>16960</v>
      </c>
      <c r="BE288" s="6" t="s">
        <v>16961</v>
      </c>
      <c r="BF288" s="6" t="s">
        <v>13575</v>
      </c>
      <c r="BG288" s="6" t="s">
        <v>13575</v>
      </c>
      <c r="BH288" s="6" t="s">
        <v>16959</v>
      </c>
      <c r="BI288">
        <v>0</v>
      </c>
      <c r="BJ288" s="6" t="s">
        <v>16958</v>
      </c>
      <c r="BK288">
        <v>0</v>
      </c>
      <c r="BL288" s="6" t="s">
        <v>315</v>
      </c>
      <c r="BM288" s="56">
        <f>COUNTIF($B$2:B288,B288)</f>
        <v>1</v>
      </c>
      <c r="BN288" s="6" t="str">
        <f t="shared" si="4"/>
        <v>3283-1</v>
      </c>
    </row>
    <row r="289" spans="1:66" x14ac:dyDescent="0.25">
      <c r="A289">
        <v>1</v>
      </c>
      <c r="B289">
        <v>3283</v>
      </c>
      <c r="C289" s="6" t="s">
        <v>17471</v>
      </c>
      <c r="D289">
        <v>5</v>
      </c>
      <c r="E289">
        <v>2</v>
      </c>
      <c r="F289">
        <v>20</v>
      </c>
      <c r="G289">
        <v>208</v>
      </c>
      <c r="H289" s="6" t="s">
        <v>17007</v>
      </c>
      <c r="I289">
        <v>1</v>
      </c>
      <c r="J289">
        <v>371085</v>
      </c>
      <c r="K289">
        <v>5</v>
      </c>
      <c r="L289" s="55">
        <v>41552</v>
      </c>
      <c r="M289" s="6" t="s">
        <v>16765</v>
      </c>
      <c r="N289" s="55">
        <v>109574</v>
      </c>
      <c r="O289">
        <v>198214</v>
      </c>
      <c r="P289" s="6" t="s">
        <v>16786</v>
      </c>
      <c r="Q289" s="6" t="s">
        <v>16973</v>
      </c>
      <c r="R289">
        <v>240</v>
      </c>
      <c r="S289">
        <v>0</v>
      </c>
      <c r="T289">
        <v>-240</v>
      </c>
      <c r="U289">
        <v>384</v>
      </c>
      <c r="V289" s="6" t="s">
        <v>17004</v>
      </c>
      <c r="W289" s="6" t="s">
        <v>16946</v>
      </c>
      <c r="X289" s="55">
        <v>44665</v>
      </c>
      <c r="Y289">
        <v>10000</v>
      </c>
      <c r="Z289">
        <v>0</v>
      </c>
      <c r="AA289" s="6" t="s">
        <v>16765</v>
      </c>
      <c r="AB289" s="6" t="s">
        <v>16947</v>
      </c>
      <c r="AD289" s="6" t="s">
        <v>16765</v>
      </c>
      <c r="AE289">
        <v>30996</v>
      </c>
      <c r="AF289">
        <v>26093</v>
      </c>
      <c r="AG289" s="6" t="s">
        <v>16973</v>
      </c>
      <c r="AH289" s="6" t="s">
        <v>16950</v>
      </c>
      <c r="AI289" s="6" t="s">
        <v>16951</v>
      </c>
      <c r="AJ289" s="6" t="s">
        <v>16765</v>
      </c>
      <c r="AK289" s="6" t="s">
        <v>16765</v>
      </c>
      <c r="AL289" s="6" t="s">
        <v>16765</v>
      </c>
      <c r="AM289" s="6" t="s">
        <v>16952</v>
      </c>
      <c r="AN289">
        <v>0</v>
      </c>
      <c r="AO289" s="55">
        <v>44665</v>
      </c>
      <c r="AP289" s="6" t="s">
        <v>17000</v>
      </c>
      <c r="AQ289">
        <v>0</v>
      </c>
      <c r="AR289" s="6" t="s">
        <v>17098</v>
      </c>
      <c r="AS289" s="6" t="s">
        <v>17002</v>
      </c>
      <c r="AT289" s="6" t="s">
        <v>16947</v>
      </c>
      <c r="AU289">
        <v>0</v>
      </c>
      <c r="AV289">
        <v>0</v>
      </c>
      <c r="AW289" s="6" t="s">
        <v>16956</v>
      </c>
      <c r="AX289" s="6" t="s">
        <v>17472</v>
      </c>
      <c r="AY289" s="6" t="s">
        <v>16765</v>
      </c>
      <c r="AZ289" s="6" t="s">
        <v>16958</v>
      </c>
      <c r="BA289" s="6" t="s">
        <v>16765</v>
      </c>
      <c r="BB289" s="6" t="s">
        <v>16959</v>
      </c>
      <c r="BC289" s="6" t="s">
        <v>16765</v>
      </c>
      <c r="BD289" s="6" t="s">
        <v>16960</v>
      </c>
      <c r="BE289" s="6" t="s">
        <v>16961</v>
      </c>
      <c r="BF289" s="6" t="s">
        <v>13575</v>
      </c>
      <c r="BG289" s="6" t="s">
        <v>13575</v>
      </c>
      <c r="BH289" s="6" t="s">
        <v>16959</v>
      </c>
      <c r="BI289">
        <v>0</v>
      </c>
      <c r="BJ289" s="6" t="s">
        <v>16958</v>
      </c>
      <c r="BK289">
        <v>0</v>
      </c>
      <c r="BL289" s="6" t="s">
        <v>315</v>
      </c>
      <c r="BM289" s="56">
        <f>COUNTIF($B$2:B289,B289)</f>
        <v>2</v>
      </c>
      <c r="BN289" s="6" t="str">
        <f t="shared" si="4"/>
        <v>3283-2</v>
      </c>
    </row>
    <row r="290" spans="1:66" x14ac:dyDescent="0.25">
      <c r="A290">
        <v>1</v>
      </c>
      <c r="B290">
        <v>3283</v>
      </c>
      <c r="C290" s="6" t="s">
        <v>17471</v>
      </c>
      <c r="D290">
        <v>5</v>
      </c>
      <c r="E290">
        <v>2</v>
      </c>
      <c r="F290">
        <v>20</v>
      </c>
      <c r="G290">
        <v>208</v>
      </c>
      <c r="H290" s="6" t="s">
        <v>17007</v>
      </c>
      <c r="I290">
        <v>1</v>
      </c>
      <c r="J290">
        <v>655698</v>
      </c>
      <c r="K290">
        <v>6</v>
      </c>
      <c r="L290" s="55">
        <v>43487</v>
      </c>
      <c r="M290" s="6" t="s">
        <v>16765</v>
      </c>
      <c r="N290" s="55">
        <v>44601</v>
      </c>
      <c r="O290">
        <v>628699</v>
      </c>
      <c r="P290" s="6" t="s">
        <v>16777</v>
      </c>
      <c r="Q290" s="6" t="s">
        <v>17473</v>
      </c>
      <c r="R290">
        <v>1</v>
      </c>
      <c r="S290">
        <v>0</v>
      </c>
      <c r="T290">
        <v>-1</v>
      </c>
      <c r="U290">
        <v>1687</v>
      </c>
      <c r="V290" s="6" t="s">
        <v>16945</v>
      </c>
      <c r="W290" s="6" t="s">
        <v>16946</v>
      </c>
      <c r="X290" s="55">
        <v>44665</v>
      </c>
      <c r="Y290">
        <v>10000</v>
      </c>
      <c r="Z290">
        <v>0</v>
      </c>
      <c r="AA290" s="6" t="s">
        <v>16765</v>
      </c>
      <c r="AB290" s="6" t="s">
        <v>16947</v>
      </c>
      <c r="AD290" s="6" t="s">
        <v>16948</v>
      </c>
      <c r="AE290">
        <v>50306</v>
      </c>
      <c r="AF290">
        <v>45636</v>
      </c>
      <c r="AG290" s="6" t="s">
        <v>16949</v>
      </c>
      <c r="AH290" s="6" t="s">
        <v>16950</v>
      </c>
      <c r="AI290" s="6" t="s">
        <v>16951</v>
      </c>
      <c r="AJ290" s="6" t="s">
        <v>16765</v>
      </c>
      <c r="AK290" s="6" t="s">
        <v>16765</v>
      </c>
      <c r="AL290" s="6" t="s">
        <v>16765</v>
      </c>
      <c r="AM290" s="6" t="s">
        <v>16952</v>
      </c>
      <c r="AN290">
        <v>0</v>
      </c>
      <c r="AO290" s="55">
        <v>44665</v>
      </c>
      <c r="AP290" s="6" t="s">
        <v>16953</v>
      </c>
      <c r="AQ290">
        <v>0</v>
      </c>
      <c r="AR290" s="6" t="s">
        <v>16997</v>
      </c>
      <c r="AS290" s="6" t="s">
        <v>16955</v>
      </c>
      <c r="AT290" s="6" t="s">
        <v>16947</v>
      </c>
      <c r="AU290">
        <v>0</v>
      </c>
      <c r="AV290">
        <v>0</v>
      </c>
      <c r="AW290" s="6" t="s">
        <v>16956</v>
      </c>
      <c r="AX290" s="6" t="s">
        <v>17474</v>
      </c>
      <c r="AY290" s="6" t="s">
        <v>16765</v>
      </c>
      <c r="AZ290" s="6" t="s">
        <v>16958</v>
      </c>
      <c r="BA290" s="6" t="s">
        <v>16765</v>
      </c>
      <c r="BB290" s="6" t="s">
        <v>16959</v>
      </c>
      <c r="BC290" s="6" t="s">
        <v>16765</v>
      </c>
      <c r="BD290" s="6" t="s">
        <v>16960</v>
      </c>
      <c r="BE290" s="6" t="s">
        <v>16961</v>
      </c>
      <c r="BF290" s="6" t="s">
        <v>13575</v>
      </c>
      <c r="BG290" s="6" t="s">
        <v>13575</v>
      </c>
      <c r="BH290" s="6" t="s">
        <v>16959</v>
      </c>
      <c r="BI290">
        <v>0</v>
      </c>
      <c r="BJ290" s="6" t="s">
        <v>16958</v>
      </c>
      <c r="BK290">
        <v>0</v>
      </c>
      <c r="BL290" s="6" t="s">
        <v>315</v>
      </c>
      <c r="BM290" s="56">
        <f>COUNTIF($B$2:B290,B290)</f>
        <v>3</v>
      </c>
      <c r="BN290" s="6" t="str">
        <f t="shared" si="4"/>
        <v>3283-3</v>
      </c>
    </row>
    <row r="291" spans="1:66" x14ac:dyDescent="0.25">
      <c r="A291">
        <v>1</v>
      </c>
      <c r="B291">
        <v>3293</v>
      </c>
      <c r="C291" s="6" t="s">
        <v>17475</v>
      </c>
      <c r="D291">
        <v>5</v>
      </c>
      <c r="E291">
        <v>2</v>
      </c>
      <c r="F291">
        <v>20</v>
      </c>
      <c r="G291">
        <v>203</v>
      </c>
      <c r="H291" s="6" t="s">
        <v>17007</v>
      </c>
      <c r="I291">
        <v>1</v>
      </c>
      <c r="J291">
        <v>737840</v>
      </c>
      <c r="K291">
        <v>5</v>
      </c>
      <c r="L291" s="55">
        <v>41963</v>
      </c>
      <c r="M291" s="6" t="s">
        <v>16765</v>
      </c>
      <c r="N291" s="55">
        <v>44628</v>
      </c>
      <c r="O291">
        <v>118784</v>
      </c>
      <c r="P291" s="6" t="s">
        <v>16764</v>
      </c>
      <c r="Q291" s="6" t="s">
        <v>17476</v>
      </c>
      <c r="R291">
        <v>1</v>
      </c>
      <c r="S291">
        <v>0</v>
      </c>
      <c r="T291">
        <v>-1</v>
      </c>
      <c r="U291">
        <v>1651</v>
      </c>
      <c r="V291" s="6" t="s">
        <v>16945</v>
      </c>
      <c r="W291" s="6" t="s">
        <v>16946</v>
      </c>
      <c r="X291" s="55">
        <v>44665</v>
      </c>
      <c r="Y291">
        <v>10000</v>
      </c>
      <c r="Z291">
        <v>0</v>
      </c>
      <c r="AA291" s="6" t="s">
        <v>16765</v>
      </c>
      <c r="AB291" s="6" t="s">
        <v>16947</v>
      </c>
      <c r="AD291" s="6" t="s">
        <v>16948</v>
      </c>
      <c r="AE291">
        <v>36820</v>
      </c>
      <c r="AF291">
        <v>32153</v>
      </c>
      <c r="AG291" s="6" t="s">
        <v>16949</v>
      </c>
      <c r="AH291" s="6" t="s">
        <v>16950</v>
      </c>
      <c r="AI291" s="6" t="s">
        <v>16951</v>
      </c>
      <c r="AJ291" s="6" t="s">
        <v>16765</v>
      </c>
      <c r="AK291" s="6" t="s">
        <v>16765</v>
      </c>
      <c r="AL291" s="6" t="s">
        <v>16765</v>
      </c>
      <c r="AM291" s="6" t="s">
        <v>16952</v>
      </c>
      <c r="AN291">
        <v>0</v>
      </c>
      <c r="AO291" s="55">
        <v>44665</v>
      </c>
      <c r="AP291" s="6" t="s">
        <v>16953</v>
      </c>
      <c r="AQ291">
        <v>0</v>
      </c>
      <c r="AR291" s="6" t="s">
        <v>16954</v>
      </c>
      <c r="AS291" s="6" t="s">
        <v>16955</v>
      </c>
      <c r="AT291" s="6" t="s">
        <v>16947</v>
      </c>
      <c r="AU291">
        <v>0</v>
      </c>
      <c r="AV291">
        <v>0</v>
      </c>
      <c r="AW291" s="6" t="s">
        <v>16956</v>
      </c>
      <c r="AX291" s="6" t="s">
        <v>17477</v>
      </c>
      <c r="AY291" s="6" t="s">
        <v>16765</v>
      </c>
      <c r="AZ291" s="6" t="s">
        <v>16958</v>
      </c>
      <c r="BA291" s="6" t="s">
        <v>16765</v>
      </c>
      <c r="BB291" s="6" t="s">
        <v>16959</v>
      </c>
      <c r="BC291" s="6" t="s">
        <v>16765</v>
      </c>
      <c r="BD291" s="6" t="s">
        <v>16960</v>
      </c>
      <c r="BE291" s="6" t="s">
        <v>16961</v>
      </c>
      <c r="BF291" s="6" t="s">
        <v>13575</v>
      </c>
      <c r="BG291" s="6" t="s">
        <v>13575</v>
      </c>
      <c r="BH291" s="6" t="s">
        <v>16959</v>
      </c>
      <c r="BI291">
        <v>0</v>
      </c>
      <c r="BJ291" s="6" t="s">
        <v>16958</v>
      </c>
      <c r="BK291">
        <v>0</v>
      </c>
      <c r="BL291" s="6" t="s">
        <v>315</v>
      </c>
      <c r="BM291" s="56">
        <f>COUNTIF($B$2:B291,B291)</f>
        <v>1</v>
      </c>
      <c r="BN291" s="6" t="str">
        <f t="shared" si="4"/>
        <v>3293-1</v>
      </c>
    </row>
    <row r="292" spans="1:66" x14ac:dyDescent="0.25">
      <c r="A292">
        <v>1</v>
      </c>
      <c r="B292">
        <v>3313</v>
      </c>
      <c r="C292" s="6" t="s">
        <v>17478</v>
      </c>
      <c r="D292">
        <v>5</v>
      </c>
      <c r="E292">
        <v>2</v>
      </c>
      <c r="F292">
        <v>20</v>
      </c>
      <c r="G292">
        <v>206</v>
      </c>
      <c r="H292" s="6" t="s">
        <v>16943</v>
      </c>
      <c r="I292">
        <v>1</v>
      </c>
      <c r="J292">
        <v>467461</v>
      </c>
      <c r="K292">
        <v>6</v>
      </c>
      <c r="L292" s="55">
        <v>43150</v>
      </c>
      <c r="M292" s="6" t="s">
        <v>16765</v>
      </c>
      <c r="N292" s="55">
        <v>44825</v>
      </c>
      <c r="O292">
        <v>118750</v>
      </c>
      <c r="P292" s="6" t="s">
        <v>16767</v>
      </c>
      <c r="Q292" s="6" t="s">
        <v>17479</v>
      </c>
      <c r="R292">
        <v>1</v>
      </c>
      <c r="S292">
        <v>0</v>
      </c>
      <c r="T292">
        <v>-1</v>
      </c>
      <c r="U292">
        <v>1803.8</v>
      </c>
      <c r="V292" s="6" t="s">
        <v>16945</v>
      </c>
      <c r="W292" s="6" t="s">
        <v>16946</v>
      </c>
      <c r="X292" s="55">
        <v>44669</v>
      </c>
      <c r="Y292">
        <v>10000</v>
      </c>
      <c r="Z292">
        <v>512.04</v>
      </c>
      <c r="AA292" s="6" t="s">
        <v>16885</v>
      </c>
      <c r="AB292" s="6" t="s">
        <v>16947</v>
      </c>
      <c r="AD292" s="6" t="s">
        <v>16948</v>
      </c>
      <c r="AE292">
        <v>48333</v>
      </c>
      <c r="AF292">
        <v>43960</v>
      </c>
      <c r="AG292" s="6" t="s">
        <v>16949</v>
      </c>
      <c r="AH292" s="6" t="s">
        <v>16950</v>
      </c>
      <c r="AI292" s="6" t="s">
        <v>16951</v>
      </c>
      <c r="AJ292" s="6" t="s">
        <v>16765</v>
      </c>
      <c r="AK292" s="6" t="s">
        <v>16765</v>
      </c>
      <c r="AL292" s="6" t="s">
        <v>16765</v>
      </c>
      <c r="AM292" s="6" t="s">
        <v>16952</v>
      </c>
      <c r="AN292">
        <v>0</v>
      </c>
      <c r="AO292" s="55">
        <v>44669</v>
      </c>
      <c r="AP292" s="6" t="s">
        <v>16953</v>
      </c>
      <c r="AQ292">
        <v>0</v>
      </c>
      <c r="AR292" s="6" t="s">
        <v>16954</v>
      </c>
      <c r="AS292" s="6" t="s">
        <v>16955</v>
      </c>
      <c r="AT292" s="6" t="s">
        <v>16947</v>
      </c>
      <c r="AU292">
        <v>0</v>
      </c>
      <c r="AV292">
        <v>0</v>
      </c>
      <c r="AW292" s="6" t="s">
        <v>16956</v>
      </c>
      <c r="AX292" s="6" t="s">
        <v>17480</v>
      </c>
      <c r="AY292" s="6" t="s">
        <v>16765</v>
      </c>
      <c r="AZ292" s="6" t="s">
        <v>16958</v>
      </c>
      <c r="BA292" s="6" t="s">
        <v>16765</v>
      </c>
      <c r="BB292" s="6" t="s">
        <v>16959</v>
      </c>
      <c r="BC292" s="6" t="s">
        <v>16765</v>
      </c>
      <c r="BD292" s="6" t="s">
        <v>16960</v>
      </c>
      <c r="BE292" s="6" t="s">
        <v>16961</v>
      </c>
      <c r="BF292" s="6" t="s">
        <v>13575</v>
      </c>
      <c r="BG292" s="6" t="s">
        <v>13575</v>
      </c>
      <c r="BH292" s="6" t="s">
        <v>16959</v>
      </c>
      <c r="BI292">
        <v>0</v>
      </c>
      <c r="BJ292" s="6" t="s">
        <v>16958</v>
      </c>
      <c r="BK292">
        <v>0</v>
      </c>
      <c r="BL292" s="6" t="s">
        <v>315</v>
      </c>
      <c r="BM292" s="56">
        <f>COUNTIF($B$2:B292,B292)</f>
        <v>1</v>
      </c>
      <c r="BN292" s="6" t="str">
        <f t="shared" si="4"/>
        <v>3313-1</v>
      </c>
    </row>
    <row r="293" spans="1:66" x14ac:dyDescent="0.25">
      <c r="A293">
        <v>1</v>
      </c>
      <c r="B293">
        <v>3319</v>
      </c>
      <c r="C293" s="6" t="s">
        <v>17481</v>
      </c>
      <c r="D293">
        <v>5</v>
      </c>
      <c r="E293">
        <v>2</v>
      </c>
      <c r="F293">
        <v>20</v>
      </c>
      <c r="G293">
        <v>207</v>
      </c>
      <c r="H293" s="6" t="s">
        <v>17482</v>
      </c>
      <c r="I293">
        <v>1</v>
      </c>
      <c r="J293">
        <v>54216</v>
      </c>
      <c r="K293">
        <v>6</v>
      </c>
      <c r="L293" s="55">
        <v>42450</v>
      </c>
      <c r="M293" s="6" t="s">
        <v>16765</v>
      </c>
      <c r="N293" s="55">
        <v>44825</v>
      </c>
      <c r="O293">
        <v>118784</v>
      </c>
      <c r="P293" s="6" t="s">
        <v>16764</v>
      </c>
      <c r="Q293" s="6" t="s">
        <v>17483</v>
      </c>
      <c r="R293">
        <v>1</v>
      </c>
      <c r="S293">
        <v>0</v>
      </c>
      <c r="T293">
        <v>-1</v>
      </c>
      <c r="U293">
        <v>1651</v>
      </c>
      <c r="V293" s="6" t="s">
        <v>16945</v>
      </c>
      <c r="W293" s="6" t="s">
        <v>16946</v>
      </c>
      <c r="X293" s="55">
        <v>44669</v>
      </c>
      <c r="Y293">
        <v>50000</v>
      </c>
      <c r="Z293">
        <v>2102.4</v>
      </c>
      <c r="AA293" s="6" t="s">
        <v>16885</v>
      </c>
      <c r="AB293" s="6" t="s">
        <v>16947</v>
      </c>
      <c r="AD293" s="6" t="s">
        <v>16948</v>
      </c>
      <c r="AE293">
        <v>42802</v>
      </c>
      <c r="AF293">
        <v>40022</v>
      </c>
      <c r="AG293" s="6" t="s">
        <v>16949</v>
      </c>
      <c r="AH293" s="6" t="s">
        <v>16950</v>
      </c>
      <c r="AI293" s="6" t="s">
        <v>16951</v>
      </c>
      <c r="AJ293" s="6" t="s">
        <v>16765</v>
      </c>
      <c r="AK293" s="6" t="s">
        <v>16765</v>
      </c>
      <c r="AL293" s="6" t="s">
        <v>16765</v>
      </c>
      <c r="AM293" s="6" t="s">
        <v>16952</v>
      </c>
      <c r="AN293">
        <v>0</v>
      </c>
      <c r="AO293" s="55">
        <v>44669</v>
      </c>
      <c r="AP293" s="6" t="s">
        <v>16953</v>
      </c>
      <c r="AQ293">
        <v>0</v>
      </c>
      <c r="AR293" s="6" t="s">
        <v>16954</v>
      </c>
      <c r="AS293" s="6" t="s">
        <v>16955</v>
      </c>
      <c r="AT293" s="6" t="s">
        <v>16947</v>
      </c>
      <c r="AU293">
        <v>0</v>
      </c>
      <c r="AV293">
        <v>0</v>
      </c>
      <c r="AW293" s="6" t="s">
        <v>16956</v>
      </c>
      <c r="AX293" s="6" t="s">
        <v>17484</v>
      </c>
      <c r="AY293" s="6" t="s">
        <v>16765</v>
      </c>
      <c r="AZ293" s="6" t="s">
        <v>16958</v>
      </c>
      <c r="BA293" s="6" t="s">
        <v>16765</v>
      </c>
      <c r="BB293" s="6" t="s">
        <v>16959</v>
      </c>
      <c r="BC293" s="6" t="s">
        <v>16765</v>
      </c>
      <c r="BD293" s="6" t="s">
        <v>16960</v>
      </c>
      <c r="BE293" s="6" t="s">
        <v>16961</v>
      </c>
      <c r="BF293" s="6" t="s">
        <v>13575</v>
      </c>
      <c r="BG293" s="6" t="s">
        <v>13575</v>
      </c>
      <c r="BH293" s="6" t="s">
        <v>16959</v>
      </c>
      <c r="BI293">
        <v>0</v>
      </c>
      <c r="BJ293" s="6" t="s">
        <v>16958</v>
      </c>
      <c r="BK293">
        <v>0</v>
      </c>
      <c r="BL293" s="6" t="s">
        <v>315</v>
      </c>
      <c r="BM293" s="56">
        <f>COUNTIF($B$2:B293,B293)</f>
        <v>1</v>
      </c>
      <c r="BN293" s="6" t="str">
        <f t="shared" si="4"/>
        <v>3319-1</v>
      </c>
    </row>
    <row r="294" spans="1:66" x14ac:dyDescent="0.25">
      <c r="A294">
        <v>1</v>
      </c>
      <c r="B294">
        <v>3326</v>
      </c>
      <c r="C294" s="6" t="s">
        <v>17485</v>
      </c>
      <c r="D294">
        <v>5</v>
      </c>
      <c r="E294">
        <v>2</v>
      </c>
      <c r="F294">
        <v>20</v>
      </c>
      <c r="G294">
        <v>202</v>
      </c>
      <c r="H294" s="6" t="s">
        <v>16994</v>
      </c>
      <c r="I294">
        <v>1</v>
      </c>
      <c r="J294">
        <v>975336</v>
      </c>
      <c r="K294">
        <v>6</v>
      </c>
      <c r="L294" s="55">
        <v>44117</v>
      </c>
      <c r="M294" s="6" t="s">
        <v>16765</v>
      </c>
      <c r="N294" s="55">
        <v>44720</v>
      </c>
      <c r="O294">
        <v>118747</v>
      </c>
      <c r="P294" s="6" t="s">
        <v>16770</v>
      </c>
      <c r="Q294" s="6" t="s">
        <v>17486</v>
      </c>
      <c r="R294">
        <v>1</v>
      </c>
      <c r="S294">
        <v>0</v>
      </c>
      <c r="T294">
        <v>-1</v>
      </c>
      <c r="U294">
        <v>1217</v>
      </c>
      <c r="V294" s="6" t="s">
        <v>16945</v>
      </c>
      <c r="W294" s="6" t="s">
        <v>16946</v>
      </c>
      <c r="X294" s="55">
        <v>44664</v>
      </c>
      <c r="Y294">
        <v>0</v>
      </c>
      <c r="Z294">
        <v>0</v>
      </c>
      <c r="AA294" s="6" t="s">
        <v>16765</v>
      </c>
      <c r="AB294" s="6" t="s">
        <v>16947</v>
      </c>
      <c r="AD294" s="6" t="s">
        <v>16948</v>
      </c>
      <c r="AE294">
        <v>52528</v>
      </c>
      <c r="AF294">
        <v>47539</v>
      </c>
      <c r="AG294" s="6" t="s">
        <v>16949</v>
      </c>
      <c r="AH294" s="6" t="s">
        <v>16950</v>
      </c>
      <c r="AI294" s="6" t="s">
        <v>16951</v>
      </c>
      <c r="AJ294" s="6" t="s">
        <v>16765</v>
      </c>
      <c r="AK294" s="6" t="s">
        <v>16765</v>
      </c>
      <c r="AL294" s="6" t="s">
        <v>16765</v>
      </c>
      <c r="AM294" s="6" t="s">
        <v>16952</v>
      </c>
      <c r="AN294">
        <v>0</v>
      </c>
      <c r="AO294" s="55">
        <v>44664</v>
      </c>
      <c r="AP294" s="6" t="s">
        <v>16953</v>
      </c>
      <c r="AQ294">
        <v>0</v>
      </c>
      <c r="AR294" s="6" t="s">
        <v>16954</v>
      </c>
      <c r="AS294" s="6" t="s">
        <v>16955</v>
      </c>
      <c r="AT294" s="6" t="s">
        <v>16947</v>
      </c>
      <c r="AU294">
        <v>0</v>
      </c>
      <c r="AV294">
        <v>0</v>
      </c>
      <c r="AW294" s="6" t="s">
        <v>16956</v>
      </c>
      <c r="AX294" s="6" t="s">
        <v>17487</v>
      </c>
      <c r="AY294" s="6" t="s">
        <v>16765</v>
      </c>
      <c r="AZ294" s="6" t="s">
        <v>16958</v>
      </c>
      <c r="BA294" s="6" t="s">
        <v>16765</v>
      </c>
      <c r="BB294" s="6" t="s">
        <v>16959</v>
      </c>
      <c r="BC294" s="6" t="s">
        <v>16765</v>
      </c>
      <c r="BD294" s="6" t="s">
        <v>16960</v>
      </c>
      <c r="BE294" s="6" t="s">
        <v>16961</v>
      </c>
      <c r="BF294" s="6" t="s">
        <v>13575</v>
      </c>
      <c r="BG294" s="6" t="s">
        <v>13575</v>
      </c>
      <c r="BH294" s="6" t="s">
        <v>16959</v>
      </c>
      <c r="BI294">
        <v>0</v>
      </c>
      <c r="BJ294" s="6" t="s">
        <v>16958</v>
      </c>
      <c r="BK294">
        <v>0</v>
      </c>
      <c r="BL294" s="6" t="s">
        <v>315</v>
      </c>
      <c r="BM294" s="56">
        <f>COUNTIF($B$2:B294,B294)</f>
        <v>1</v>
      </c>
      <c r="BN294" s="6" t="str">
        <f t="shared" si="4"/>
        <v>3326-1</v>
      </c>
    </row>
    <row r="295" spans="1:66" x14ac:dyDescent="0.25">
      <c r="A295">
        <v>1</v>
      </c>
      <c r="B295">
        <v>3330</v>
      </c>
      <c r="C295" s="6" t="s">
        <v>17488</v>
      </c>
      <c r="D295">
        <v>5</v>
      </c>
      <c r="E295">
        <v>2</v>
      </c>
      <c r="F295">
        <v>20</v>
      </c>
      <c r="G295">
        <v>208</v>
      </c>
      <c r="H295" s="6" t="s">
        <v>16943</v>
      </c>
      <c r="I295">
        <v>1</v>
      </c>
      <c r="J295">
        <v>602354</v>
      </c>
      <c r="K295">
        <v>6</v>
      </c>
      <c r="L295" s="55">
        <v>43396</v>
      </c>
      <c r="M295" s="6" t="s">
        <v>16765</v>
      </c>
      <c r="N295" s="55">
        <v>44799</v>
      </c>
      <c r="O295">
        <v>118788</v>
      </c>
      <c r="P295" s="6" t="s">
        <v>16787</v>
      </c>
      <c r="Q295" s="6" t="s">
        <v>17489</v>
      </c>
      <c r="R295">
        <v>1</v>
      </c>
      <c r="S295">
        <v>0</v>
      </c>
      <c r="T295">
        <v>-1</v>
      </c>
      <c r="U295">
        <v>2572.9499999999998</v>
      </c>
      <c r="V295" s="6" t="s">
        <v>16945</v>
      </c>
      <c r="W295" s="6" t="s">
        <v>16946</v>
      </c>
      <c r="X295" s="55">
        <v>44669</v>
      </c>
      <c r="Y295">
        <v>0</v>
      </c>
      <c r="Z295">
        <v>2367.92</v>
      </c>
      <c r="AA295" s="6" t="s">
        <v>16885</v>
      </c>
      <c r="AB295" s="6" t="s">
        <v>16947</v>
      </c>
      <c r="AD295" s="6" t="s">
        <v>16948</v>
      </c>
      <c r="AE295">
        <v>49810</v>
      </c>
      <c r="AF295">
        <v>45206</v>
      </c>
      <c r="AG295" s="6" t="s">
        <v>16949</v>
      </c>
      <c r="AH295" s="6" t="s">
        <v>16950</v>
      </c>
      <c r="AI295" s="6" t="s">
        <v>16951</v>
      </c>
      <c r="AJ295" s="6" t="s">
        <v>16765</v>
      </c>
      <c r="AK295" s="6" t="s">
        <v>16765</v>
      </c>
      <c r="AL295" s="6" t="s">
        <v>16765</v>
      </c>
      <c r="AM295" s="6" t="s">
        <v>16952</v>
      </c>
      <c r="AN295">
        <v>0</v>
      </c>
      <c r="AO295" s="55">
        <v>44669</v>
      </c>
      <c r="AP295" s="6" t="s">
        <v>16953</v>
      </c>
      <c r="AQ295">
        <v>0</v>
      </c>
      <c r="AR295" s="6" t="s">
        <v>16954</v>
      </c>
      <c r="AS295" s="6" t="s">
        <v>16955</v>
      </c>
      <c r="AT295" s="6" t="s">
        <v>16947</v>
      </c>
      <c r="AU295">
        <v>0</v>
      </c>
      <c r="AV295">
        <v>0</v>
      </c>
      <c r="AW295" s="6" t="s">
        <v>16956</v>
      </c>
      <c r="AX295" s="6" t="s">
        <v>17125</v>
      </c>
      <c r="AY295" s="6" t="s">
        <v>16765</v>
      </c>
      <c r="AZ295" s="6" t="s">
        <v>16958</v>
      </c>
      <c r="BA295" s="6" t="s">
        <v>16765</v>
      </c>
      <c r="BB295" s="6" t="s">
        <v>16959</v>
      </c>
      <c r="BC295" s="6" t="s">
        <v>16765</v>
      </c>
      <c r="BD295" s="6" t="s">
        <v>16960</v>
      </c>
      <c r="BE295" s="6" t="s">
        <v>16961</v>
      </c>
      <c r="BF295" s="6" t="s">
        <v>13575</v>
      </c>
      <c r="BG295" s="6" t="s">
        <v>13575</v>
      </c>
      <c r="BH295" s="6" t="s">
        <v>16959</v>
      </c>
      <c r="BI295">
        <v>0</v>
      </c>
      <c r="BJ295" s="6" t="s">
        <v>16958</v>
      </c>
      <c r="BK295">
        <v>0</v>
      </c>
      <c r="BL295" s="6" t="s">
        <v>315</v>
      </c>
      <c r="BM295" s="56">
        <f>COUNTIF($B$2:B295,B295)</f>
        <v>1</v>
      </c>
      <c r="BN295" s="6" t="str">
        <f t="shared" si="4"/>
        <v>3330-1</v>
      </c>
    </row>
    <row r="296" spans="1:66" x14ac:dyDescent="0.25">
      <c r="A296">
        <v>1</v>
      </c>
      <c r="B296">
        <v>3330</v>
      </c>
      <c r="C296" s="6" t="s">
        <v>17488</v>
      </c>
      <c r="D296">
        <v>5</v>
      </c>
      <c r="E296">
        <v>2</v>
      </c>
      <c r="F296">
        <v>20</v>
      </c>
      <c r="G296">
        <v>208</v>
      </c>
      <c r="H296" s="6" t="s">
        <v>16943</v>
      </c>
      <c r="I296">
        <v>1</v>
      </c>
      <c r="J296">
        <v>393192</v>
      </c>
      <c r="K296">
        <v>6</v>
      </c>
      <c r="L296" s="55">
        <v>43025</v>
      </c>
      <c r="M296" s="6" t="s">
        <v>16765</v>
      </c>
      <c r="N296" s="55">
        <v>44799</v>
      </c>
      <c r="O296">
        <v>628699</v>
      </c>
      <c r="P296" s="6" t="s">
        <v>16777</v>
      </c>
      <c r="Q296" s="6" t="s">
        <v>17490</v>
      </c>
      <c r="R296">
        <v>1</v>
      </c>
      <c r="S296">
        <v>0</v>
      </c>
      <c r="T296">
        <v>-1</v>
      </c>
      <c r="U296">
        <v>1687</v>
      </c>
      <c r="V296" s="6" t="s">
        <v>16945</v>
      </c>
      <c r="W296" s="6" t="s">
        <v>16946</v>
      </c>
      <c r="X296" s="55">
        <v>44669</v>
      </c>
      <c r="Y296">
        <v>0</v>
      </c>
      <c r="Z296">
        <v>2367.92</v>
      </c>
      <c r="AA296" s="6" t="s">
        <v>16885</v>
      </c>
      <c r="AB296" s="6" t="s">
        <v>16947</v>
      </c>
      <c r="AD296" s="6" t="s">
        <v>16948</v>
      </c>
      <c r="AE296">
        <v>47373</v>
      </c>
      <c r="AF296">
        <v>43129</v>
      </c>
      <c r="AG296" s="6" t="s">
        <v>16949</v>
      </c>
      <c r="AH296" s="6" t="s">
        <v>16950</v>
      </c>
      <c r="AI296" s="6" t="s">
        <v>16951</v>
      </c>
      <c r="AJ296" s="6" t="s">
        <v>16765</v>
      </c>
      <c r="AK296" s="6" t="s">
        <v>16765</v>
      </c>
      <c r="AL296" s="6" t="s">
        <v>16765</v>
      </c>
      <c r="AM296" s="6" t="s">
        <v>16952</v>
      </c>
      <c r="AN296">
        <v>0</v>
      </c>
      <c r="AO296" s="55">
        <v>44669</v>
      </c>
      <c r="AP296" s="6" t="s">
        <v>16953</v>
      </c>
      <c r="AQ296">
        <v>0</v>
      </c>
      <c r="AR296" s="6" t="s">
        <v>16997</v>
      </c>
      <c r="AS296" s="6" t="s">
        <v>16955</v>
      </c>
      <c r="AT296" s="6" t="s">
        <v>16947</v>
      </c>
      <c r="AU296">
        <v>0</v>
      </c>
      <c r="AV296">
        <v>0</v>
      </c>
      <c r="AW296" s="6" t="s">
        <v>16956</v>
      </c>
      <c r="AX296" s="6" t="s">
        <v>17250</v>
      </c>
      <c r="AY296" s="6" t="s">
        <v>16765</v>
      </c>
      <c r="AZ296" s="6" t="s">
        <v>16958</v>
      </c>
      <c r="BA296" s="6" t="s">
        <v>16765</v>
      </c>
      <c r="BB296" s="6" t="s">
        <v>16959</v>
      </c>
      <c r="BC296" s="6" t="s">
        <v>16765</v>
      </c>
      <c r="BD296" s="6" t="s">
        <v>16960</v>
      </c>
      <c r="BE296" s="6" t="s">
        <v>16961</v>
      </c>
      <c r="BF296" s="6" t="s">
        <v>13575</v>
      </c>
      <c r="BG296" s="6" t="s">
        <v>13575</v>
      </c>
      <c r="BH296" s="6" t="s">
        <v>16959</v>
      </c>
      <c r="BI296">
        <v>0</v>
      </c>
      <c r="BJ296" s="6" t="s">
        <v>16958</v>
      </c>
      <c r="BK296">
        <v>0</v>
      </c>
      <c r="BL296" s="6" t="s">
        <v>315</v>
      </c>
      <c r="BM296" s="56">
        <f>COUNTIF($B$2:B296,B296)</f>
        <v>2</v>
      </c>
      <c r="BN296" s="6" t="str">
        <f t="shared" si="4"/>
        <v>3330-2</v>
      </c>
    </row>
    <row r="297" spans="1:66" x14ac:dyDescent="0.25">
      <c r="A297">
        <v>1</v>
      </c>
      <c r="B297">
        <v>3330</v>
      </c>
      <c r="C297" s="6" t="s">
        <v>17488</v>
      </c>
      <c r="D297">
        <v>5</v>
      </c>
      <c r="E297">
        <v>2</v>
      </c>
      <c r="F297">
        <v>20</v>
      </c>
      <c r="G297">
        <v>208</v>
      </c>
      <c r="H297" s="6" t="s">
        <v>16943</v>
      </c>
      <c r="I297">
        <v>1</v>
      </c>
      <c r="J297">
        <v>204457</v>
      </c>
      <c r="K297">
        <v>7</v>
      </c>
      <c r="L297" s="55">
        <v>44539</v>
      </c>
      <c r="M297" s="6" t="s">
        <v>16765</v>
      </c>
      <c r="N297" s="55">
        <v>44904</v>
      </c>
      <c r="O297">
        <v>835270</v>
      </c>
      <c r="P297" s="6" t="s">
        <v>16801</v>
      </c>
      <c r="Q297" s="6" t="s">
        <v>17491</v>
      </c>
      <c r="R297">
        <v>1</v>
      </c>
      <c r="S297">
        <v>0</v>
      </c>
      <c r="T297">
        <v>-1</v>
      </c>
      <c r="U297">
        <v>6405.08</v>
      </c>
      <c r="V297" s="6" t="s">
        <v>16974</v>
      </c>
      <c r="W297" s="6" t="s">
        <v>16946</v>
      </c>
      <c r="X297" s="55">
        <v>44669</v>
      </c>
      <c r="Y297">
        <v>0</v>
      </c>
      <c r="Z297">
        <v>2367.92</v>
      </c>
      <c r="AA297" s="6" t="s">
        <v>16885</v>
      </c>
      <c r="AB297" s="6" t="s">
        <v>16947</v>
      </c>
      <c r="AD297" s="6" t="s">
        <v>16948</v>
      </c>
      <c r="AE297">
        <v>53846</v>
      </c>
      <c r="AF297">
        <v>48646</v>
      </c>
      <c r="AG297" s="6" t="s">
        <v>16949</v>
      </c>
      <c r="AH297" s="6" t="s">
        <v>16950</v>
      </c>
      <c r="AI297" s="6" t="s">
        <v>16951</v>
      </c>
      <c r="AJ297" s="6" t="s">
        <v>16765</v>
      </c>
      <c r="AK297" s="6" t="s">
        <v>16765</v>
      </c>
      <c r="AL297" s="6" t="s">
        <v>16765</v>
      </c>
      <c r="AM297" s="6" t="s">
        <v>16952</v>
      </c>
      <c r="AN297">
        <v>0</v>
      </c>
      <c r="AO297" s="55">
        <v>44669</v>
      </c>
      <c r="AP297" s="6" t="s">
        <v>16953</v>
      </c>
      <c r="AQ297">
        <v>0</v>
      </c>
      <c r="AR297" s="6" t="s">
        <v>16975</v>
      </c>
      <c r="AS297" s="6" t="s">
        <v>16955</v>
      </c>
      <c r="AT297" s="6" t="s">
        <v>16947</v>
      </c>
      <c r="AU297">
        <v>0</v>
      </c>
      <c r="AV297">
        <v>0</v>
      </c>
      <c r="AW297" s="6" t="s">
        <v>16956</v>
      </c>
      <c r="AX297" s="6" t="s">
        <v>16765</v>
      </c>
      <c r="AY297" s="6" t="s">
        <v>16765</v>
      </c>
      <c r="AZ297" s="6" t="s">
        <v>16958</v>
      </c>
      <c r="BA297" s="6" t="s">
        <v>16765</v>
      </c>
      <c r="BB297" s="6" t="s">
        <v>16959</v>
      </c>
      <c r="BC297" s="6" t="s">
        <v>16765</v>
      </c>
      <c r="BD297" s="6" t="s">
        <v>16960</v>
      </c>
      <c r="BE297" s="6" t="s">
        <v>16961</v>
      </c>
      <c r="BF297" s="6" t="s">
        <v>13575</v>
      </c>
      <c r="BG297" s="6" t="s">
        <v>13575</v>
      </c>
      <c r="BH297" s="6" t="s">
        <v>16959</v>
      </c>
      <c r="BI297">
        <v>0</v>
      </c>
      <c r="BJ297" s="6" t="s">
        <v>16958</v>
      </c>
      <c r="BK297">
        <v>0</v>
      </c>
      <c r="BL297" s="6" t="s">
        <v>315</v>
      </c>
      <c r="BM297" s="56">
        <f>COUNTIF($B$2:B297,B297)</f>
        <v>3</v>
      </c>
      <c r="BN297" s="6" t="str">
        <f t="shared" si="4"/>
        <v>3330-3</v>
      </c>
    </row>
    <row r="298" spans="1:66" x14ac:dyDescent="0.25">
      <c r="A298">
        <v>1</v>
      </c>
      <c r="B298">
        <v>3333</v>
      </c>
      <c r="C298" s="6" t="s">
        <v>17492</v>
      </c>
      <c r="D298">
        <v>5</v>
      </c>
      <c r="E298">
        <v>2</v>
      </c>
      <c r="F298">
        <v>20</v>
      </c>
      <c r="G298">
        <v>208</v>
      </c>
      <c r="H298" s="6" t="s">
        <v>16943</v>
      </c>
      <c r="I298">
        <v>1</v>
      </c>
      <c r="J298">
        <v>413107</v>
      </c>
      <c r="K298">
        <v>6</v>
      </c>
      <c r="L298" s="55">
        <v>43059</v>
      </c>
      <c r="M298" s="6" t="s">
        <v>16765</v>
      </c>
      <c r="N298" s="55">
        <v>44568</v>
      </c>
      <c r="O298">
        <v>248065</v>
      </c>
      <c r="P298" s="6" t="s">
        <v>16778</v>
      </c>
      <c r="Q298" s="6" t="s">
        <v>17493</v>
      </c>
      <c r="R298">
        <v>1</v>
      </c>
      <c r="S298">
        <v>0</v>
      </c>
      <c r="T298">
        <v>-1</v>
      </c>
      <c r="U298">
        <v>1649.52</v>
      </c>
      <c r="V298" s="6" t="s">
        <v>16945</v>
      </c>
      <c r="W298" s="6" t="s">
        <v>16946</v>
      </c>
      <c r="X298" s="55">
        <v>44669</v>
      </c>
      <c r="Y298">
        <v>0</v>
      </c>
      <c r="Z298">
        <v>9977.1200000000008</v>
      </c>
      <c r="AA298" s="6" t="s">
        <v>17198</v>
      </c>
      <c r="AB298" s="6" t="s">
        <v>16947</v>
      </c>
      <c r="AD298" s="6" t="s">
        <v>16948</v>
      </c>
      <c r="AE298">
        <v>47709</v>
      </c>
      <c r="AF298">
        <v>8341</v>
      </c>
      <c r="AG298" s="6" t="s">
        <v>16949</v>
      </c>
      <c r="AH298" s="6" t="s">
        <v>16950</v>
      </c>
      <c r="AI298" s="6" t="s">
        <v>16951</v>
      </c>
      <c r="AJ298" s="6" t="s">
        <v>16765</v>
      </c>
      <c r="AK298" s="6" t="s">
        <v>16765</v>
      </c>
      <c r="AL298" s="6" t="s">
        <v>16765</v>
      </c>
      <c r="AM298" s="6" t="s">
        <v>16952</v>
      </c>
      <c r="AN298">
        <v>0</v>
      </c>
      <c r="AO298" s="55">
        <v>44669</v>
      </c>
      <c r="AP298" s="6" t="s">
        <v>16953</v>
      </c>
      <c r="AQ298">
        <v>0</v>
      </c>
      <c r="AR298" s="6" t="s">
        <v>16997</v>
      </c>
      <c r="AS298" s="6" t="s">
        <v>16955</v>
      </c>
      <c r="AT298" s="6" t="s">
        <v>16947</v>
      </c>
      <c r="AU298">
        <v>0</v>
      </c>
      <c r="AV298">
        <v>0</v>
      </c>
      <c r="AW298" s="6" t="s">
        <v>16956</v>
      </c>
      <c r="AX298" s="6" t="s">
        <v>17035</v>
      </c>
      <c r="AY298" s="6" t="s">
        <v>16765</v>
      </c>
      <c r="AZ298" s="6" t="s">
        <v>16958</v>
      </c>
      <c r="BA298" s="6" t="s">
        <v>16765</v>
      </c>
      <c r="BB298" s="6" t="s">
        <v>16959</v>
      </c>
      <c r="BC298" s="6" t="s">
        <v>16765</v>
      </c>
      <c r="BD298" s="6" t="s">
        <v>16960</v>
      </c>
      <c r="BE298" s="6" t="s">
        <v>16961</v>
      </c>
      <c r="BF298" s="6" t="s">
        <v>13575</v>
      </c>
      <c r="BG298" s="6" t="s">
        <v>13575</v>
      </c>
      <c r="BH298" s="6" t="s">
        <v>16959</v>
      </c>
      <c r="BI298">
        <v>0</v>
      </c>
      <c r="BJ298" s="6" t="s">
        <v>16958</v>
      </c>
      <c r="BK298">
        <v>0</v>
      </c>
      <c r="BL298" s="6" t="s">
        <v>315</v>
      </c>
      <c r="BM298" s="56">
        <f>COUNTIF($B$2:B298,B298)</f>
        <v>1</v>
      </c>
      <c r="BN298" s="6" t="str">
        <f t="shared" si="4"/>
        <v>3333-1</v>
      </c>
    </row>
    <row r="299" spans="1:66" x14ac:dyDescent="0.25">
      <c r="A299">
        <v>1</v>
      </c>
      <c r="B299">
        <v>3334</v>
      </c>
      <c r="C299" s="6" t="s">
        <v>17494</v>
      </c>
      <c r="D299">
        <v>5</v>
      </c>
      <c r="E299">
        <v>2</v>
      </c>
      <c r="F299">
        <v>20</v>
      </c>
      <c r="G299">
        <v>208</v>
      </c>
      <c r="H299" s="6" t="s">
        <v>17007</v>
      </c>
      <c r="I299">
        <v>1</v>
      </c>
      <c r="J299">
        <v>724932</v>
      </c>
      <c r="K299">
        <v>5</v>
      </c>
      <c r="L299" s="55">
        <v>41949</v>
      </c>
      <c r="M299" s="6" t="s">
        <v>16765</v>
      </c>
      <c r="N299" s="55">
        <v>44568</v>
      </c>
      <c r="O299">
        <v>118734</v>
      </c>
      <c r="P299" s="6" t="s">
        <v>16790</v>
      </c>
      <c r="Q299" s="6" t="s">
        <v>17111</v>
      </c>
      <c r="R299">
        <v>1</v>
      </c>
      <c r="S299">
        <v>0</v>
      </c>
      <c r="T299">
        <v>-1</v>
      </c>
      <c r="U299">
        <v>1865.65</v>
      </c>
      <c r="V299" s="6" t="s">
        <v>16945</v>
      </c>
      <c r="W299" s="6" t="s">
        <v>16946</v>
      </c>
      <c r="X299" s="55">
        <v>44665</v>
      </c>
      <c r="Y299">
        <v>0</v>
      </c>
      <c r="Z299">
        <v>0</v>
      </c>
      <c r="AA299" s="6" t="s">
        <v>16765</v>
      </c>
      <c r="AB299" s="6" t="s">
        <v>16947</v>
      </c>
      <c r="AD299" s="6" t="s">
        <v>16948</v>
      </c>
      <c r="AE299">
        <v>36698</v>
      </c>
      <c r="AF299">
        <v>32031</v>
      </c>
      <c r="AG299" s="6" t="s">
        <v>16949</v>
      </c>
      <c r="AH299" s="6" t="s">
        <v>16950</v>
      </c>
      <c r="AI299" s="6" t="s">
        <v>16951</v>
      </c>
      <c r="AJ299" s="6" t="s">
        <v>16765</v>
      </c>
      <c r="AK299" s="6" t="s">
        <v>16765</v>
      </c>
      <c r="AL299" s="6" t="s">
        <v>16765</v>
      </c>
      <c r="AM299" s="6" t="s">
        <v>16952</v>
      </c>
      <c r="AN299">
        <v>0</v>
      </c>
      <c r="AO299" s="55">
        <v>44665</v>
      </c>
      <c r="AP299" s="6" t="s">
        <v>16953</v>
      </c>
      <c r="AQ299">
        <v>0</v>
      </c>
      <c r="AR299" s="6" t="s">
        <v>16997</v>
      </c>
      <c r="AS299" s="6" t="s">
        <v>16955</v>
      </c>
      <c r="AT299" s="6" t="s">
        <v>16947</v>
      </c>
      <c r="AU299">
        <v>0</v>
      </c>
      <c r="AV299">
        <v>0</v>
      </c>
      <c r="AW299" s="6" t="s">
        <v>16956</v>
      </c>
      <c r="AX299" s="6" t="s">
        <v>17495</v>
      </c>
      <c r="AY299" s="6" t="s">
        <v>16765</v>
      </c>
      <c r="AZ299" s="6" t="s">
        <v>16958</v>
      </c>
      <c r="BA299" s="6" t="s">
        <v>16765</v>
      </c>
      <c r="BB299" s="6" t="s">
        <v>16959</v>
      </c>
      <c r="BC299" s="6" t="s">
        <v>16765</v>
      </c>
      <c r="BD299" s="6" t="s">
        <v>16960</v>
      </c>
      <c r="BE299" s="6" t="s">
        <v>16961</v>
      </c>
      <c r="BF299" s="6" t="s">
        <v>13575</v>
      </c>
      <c r="BG299" s="6" t="s">
        <v>13575</v>
      </c>
      <c r="BH299" s="6" t="s">
        <v>16959</v>
      </c>
      <c r="BI299">
        <v>0</v>
      </c>
      <c r="BJ299" s="6" t="s">
        <v>16958</v>
      </c>
      <c r="BK299">
        <v>0</v>
      </c>
      <c r="BL299" s="6" t="s">
        <v>315</v>
      </c>
      <c r="BM299" s="56">
        <f>COUNTIF($B$2:B299,B299)</f>
        <v>1</v>
      </c>
      <c r="BN299" s="6" t="str">
        <f t="shared" si="4"/>
        <v>3334-1</v>
      </c>
    </row>
    <row r="300" spans="1:66" x14ac:dyDescent="0.25">
      <c r="A300">
        <v>1</v>
      </c>
      <c r="B300">
        <v>3334</v>
      </c>
      <c r="C300" s="6" t="s">
        <v>17494</v>
      </c>
      <c r="D300">
        <v>5</v>
      </c>
      <c r="E300">
        <v>2</v>
      </c>
      <c r="F300">
        <v>20</v>
      </c>
      <c r="G300">
        <v>208</v>
      </c>
      <c r="H300" s="6" t="s">
        <v>17007</v>
      </c>
      <c r="I300">
        <v>1</v>
      </c>
      <c r="J300">
        <v>413108</v>
      </c>
      <c r="K300">
        <v>6</v>
      </c>
      <c r="L300" s="55">
        <v>43059</v>
      </c>
      <c r="M300" s="6" t="s">
        <v>16765</v>
      </c>
      <c r="N300" s="55">
        <v>44568</v>
      </c>
      <c r="O300">
        <v>248065</v>
      </c>
      <c r="P300" s="6" t="s">
        <v>16778</v>
      </c>
      <c r="Q300" s="6" t="s">
        <v>17496</v>
      </c>
      <c r="R300">
        <v>1</v>
      </c>
      <c r="S300">
        <v>0</v>
      </c>
      <c r="T300">
        <v>-1</v>
      </c>
      <c r="U300">
        <v>1649.52</v>
      </c>
      <c r="V300" s="6" t="s">
        <v>16945</v>
      </c>
      <c r="W300" s="6" t="s">
        <v>16946</v>
      </c>
      <c r="X300" s="55">
        <v>44665</v>
      </c>
      <c r="Y300">
        <v>0</v>
      </c>
      <c r="Z300">
        <v>0</v>
      </c>
      <c r="AA300" s="6" t="s">
        <v>16765</v>
      </c>
      <c r="AB300" s="6" t="s">
        <v>16947</v>
      </c>
      <c r="AD300" s="6" t="s">
        <v>16948</v>
      </c>
      <c r="AE300">
        <v>47710</v>
      </c>
      <c r="AF300">
        <v>8337</v>
      </c>
      <c r="AG300" s="6" t="s">
        <v>16949</v>
      </c>
      <c r="AH300" s="6" t="s">
        <v>16950</v>
      </c>
      <c r="AI300" s="6" t="s">
        <v>16951</v>
      </c>
      <c r="AJ300" s="6" t="s">
        <v>16765</v>
      </c>
      <c r="AK300" s="6" t="s">
        <v>16765</v>
      </c>
      <c r="AL300" s="6" t="s">
        <v>16765</v>
      </c>
      <c r="AM300" s="6" t="s">
        <v>16952</v>
      </c>
      <c r="AN300">
        <v>0</v>
      </c>
      <c r="AO300" s="55">
        <v>44665</v>
      </c>
      <c r="AP300" s="6" t="s">
        <v>16953</v>
      </c>
      <c r="AQ300">
        <v>0</v>
      </c>
      <c r="AR300" s="6" t="s">
        <v>16997</v>
      </c>
      <c r="AS300" s="6" t="s">
        <v>16955</v>
      </c>
      <c r="AT300" s="6" t="s">
        <v>16947</v>
      </c>
      <c r="AU300">
        <v>0</v>
      </c>
      <c r="AV300">
        <v>0</v>
      </c>
      <c r="AW300" s="6" t="s">
        <v>16956</v>
      </c>
      <c r="AX300" s="6" t="s">
        <v>17035</v>
      </c>
      <c r="AY300" s="6" t="s">
        <v>16765</v>
      </c>
      <c r="AZ300" s="6" t="s">
        <v>16958</v>
      </c>
      <c r="BA300" s="6" t="s">
        <v>16765</v>
      </c>
      <c r="BB300" s="6" t="s">
        <v>16959</v>
      </c>
      <c r="BC300" s="6" t="s">
        <v>16765</v>
      </c>
      <c r="BD300" s="6" t="s">
        <v>16960</v>
      </c>
      <c r="BE300" s="6" t="s">
        <v>16961</v>
      </c>
      <c r="BF300" s="6" t="s">
        <v>13575</v>
      </c>
      <c r="BG300" s="6" t="s">
        <v>13575</v>
      </c>
      <c r="BH300" s="6" t="s">
        <v>16959</v>
      </c>
      <c r="BI300">
        <v>0</v>
      </c>
      <c r="BJ300" s="6" t="s">
        <v>16958</v>
      </c>
      <c r="BK300">
        <v>0</v>
      </c>
      <c r="BL300" s="6" t="s">
        <v>315</v>
      </c>
      <c r="BM300" s="56">
        <f>COUNTIF($B$2:B300,B300)</f>
        <v>2</v>
      </c>
      <c r="BN300" s="6" t="str">
        <f t="shared" si="4"/>
        <v>3334-2</v>
      </c>
    </row>
    <row r="301" spans="1:66" x14ac:dyDescent="0.25">
      <c r="A301">
        <v>1</v>
      </c>
      <c r="B301">
        <v>3336</v>
      </c>
      <c r="C301" s="6" t="s">
        <v>17497</v>
      </c>
      <c r="D301">
        <v>5</v>
      </c>
      <c r="E301">
        <v>2</v>
      </c>
      <c r="F301">
        <v>20</v>
      </c>
      <c r="G301">
        <v>208</v>
      </c>
      <c r="H301" s="6" t="s">
        <v>17007</v>
      </c>
      <c r="I301">
        <v>1</v>
      </c>
      <c r="J301">
        <v>717212</v>
      </c>
      <c r="K301">
        <v>6</v>
      </c>
      <c r="L301" s="55">
        <v>43599</v>
      </c>
      <c r="M301" s="6" t="s">
        <v>16765</v>
      </c>
      <c r="N301" s="55">
        <v>44825</v>
      </c>
      <c r="O301">
        <v>118754</v>
      </c>
      <c r="P301" s="6" t="s">
        <v>16794</v>
      </c>
      <c r="Q301" s="6" t="s">
        <v>17498</v>
      </c>
      <c r="R301">
        <v>1</v>
      </c>
      <c r="S301">
        <v>0</v>
      </c>
      <c r="T301">
        <v>-1</v>
      </c>
      <c r="U301">
        <v>1850</v>
      </c>
      <c r="V301" s="6" t="s">
        <v>16945</v>
      </c>
      <c r="W301" s="6" t="s">
        <v>16946</v>
      </c>
      <c r="X301" s="55">
        <v>44659</v>
      </c>
      <c r="Y301">
        <v>10000</v>
      </c>
      <c r="Z301">
        <v>0</v>
      </c>
      <c r="AA301" s="6" t="s">
        <v>16765</v>
      </c>
      <c r="AB301" s="6" t="s">
        <v>16947</v>
      </c>
      <c r="AD301" s="6" t="s">
        <v>16948</v>
      </c>
      <c r="AE301">
        <v>50851</v>
      </c>
      <c r="AF301">
        <v>46113</v>
      </c>
      <c r="AG301" s="6" t="s">
        <v>16949</v>
      </c>
      <c r="AH301" s="6" t="s">
        <v>16950</v>
      </c>
      <c r="AI301" s="6" t="s">
        <v>16951</v>
      </c>
      <c r="AJ301" s="6" t="s">
        <v>16765</v>
      </c>
      <c r="AK301" s="6" t="s">
        <v>16765</v>
      </c>
      <c r="AL301" s="6" t="s">
        <v>16765</v>
      </c>
      <c r="AM301" s="6" t="s">
        <v>16952</v>
      </c>
      <c r="AN301">
        <v>0</v>
      </c>
      <c r="AO301" s="55">
        <v>44659</v>
      </c>
      <c r="AP301" s="6" t="s">
        <v>16953</v>
      </c>
      <c r="AQ301">
        <v>0</v>
      </c>
      <c r="AR301" s="6" t="s">
        <v>16954</v>
      </c>
      <c r="AS301" s="6" t="s">
        <v>16955</v>
      </c>
      <c r="AT301" s="6" t="s">
        <v>16947</v>
      </c>
      <c r="AU301">
        <v>0</v>
      </c>
      <c r="AV301">
        <v>0</v>
      </c>
      <c r="AW301" s="6" t="s">
        <v>16956</v>
      </c>
      <c r="AX301" s="6" t="s">
        <v>17499</v>
      </c>
      <c r="AY301" s="6" t="s">
        <v>16765</v>
      </c>
      <c r="AZ301" s="6" t="s">
        <v>16958</v>
      </c>
      <c r="BA301" s="6" t="s">
        <v>16765</v>
      </c>
      <c r="BB301" s="6" t="s">
        <v>16959</v>
      </c>
      <c r="BC301" s="6" t="s">
        <v>16765</v>
      </c>
      <c r="BD301" s="6" t="s">
        <v>16960</v>
      </c>
      <c r="BE301" s="6" t="s">
        <v>16961</v>
      </c>
      <c r="BF301" s="6" t="s">
        <v>13575</v>
      </c>
      <c r="BG301" s="6" t="s">
        <v>13575</v>
      </c>
      <c r="BH301" s="6" t="s">
        <v>16959</v>
      </c>
      <c r="BI301">
        <v>0</v>
      </c>
      <c r="BJ301" s="6" t="s">
        <v>16958</v>
      </c>
      <c r="BK301">
        <v>0</v>
      </c>
      <c r="BL301" s="6" t="s">
        <v>315</v>
      </c>
      <c r="BM301" s="56">
        <f>COUNTIF($B$2:B301,B301)</f>
        <v>1</v>
      </c>
      <c r="BN301" s="6" t="str">
        <f t="shared" si="4"/>
        <v>3336-1</v>
      </c>
    </row>
    <row r="302" spans="1:66" x14ac:dyDescent="0.25">
      <c r="A302">
        <v>1</v>
      </c>
      <c r="B302">
        <v>3336</v>
      </c>
      <c r="C302" s="6" t="s">
        <v>17497</v>
      </c>
      <c r="D302">
        <v>5</v>
      </c>
      <c r="E302">
        <v>2</v>
      </c>
      <c r="F302">
        <v>20</v>
      </c>
      <c r="G302">
        <v>208</v>
      </c>
      <c r="H302" s="6" t="s">
        <v>17007</v>
      </c>
      <c r="I302">
        <v>1</v>
      </c>
      <c r="J302">
        <v>602355</v>
      </c>
      <c r="K302">
        <v>6</v>
      </c>
      <c r="L302" s="55">
        <v>43396</v>
      </c>
      <c r="M302" s="6" t="s">
        <v>16765</v>
      </c>
      <c r="N302" s="55">
        <v>44825</v>
      </c>
      <c r="O302">
        <v>118788</v>
      </c>
      <c r="P302" s="6" t="s">
        <v>16787</v>
      </c>
      <c r="Q302" s="6" t="s">
        <v>17500</v>
      </c>
      <c r="R302">
        <v>1</v>
      </c>
      <c r="S302">
        <v>0</v>
      </c>
      <c r="T302">
        <v>-1</v>
      </c>
      <c r="U302">
        <v>2572.9499999999998</v>
      </c>
      <c r="V302" s="6" t="s">
        <v>16945</v>
      </c>
      <c r="W302" s="6" t="s">
        <v>16946</v>
      </c>
      <c r="X302" s="55">
        <v>44659</v>
      </c>
      <c r="Y302">
        <v>10000</v>
      </c>
      <c r="Z302">
        <v>0</v>
      </c>
      <c r="AA302" s="6" t="s">
        <v>16765</v>
      </c>
      <c r="AB302" s="6" t="s">
        <v>16947</v>
      </c>
      <c r="AD302" s="6" t="s">
        <v>16948</v>
      </c>
      <c r="AE302">
        <v>49811</v>
      </c>
      <c r="AF302">
        <v>45207</v>
      </c>
      <c r="AG302" s="6" t="s">
        <v>16949</v>
      </c>
      <c r="AH302" s="6" t="s">
        <v>16950</v>
      </c>
      <c r="AI302" s="6" t="s">
        <v>16951</v>
      </c>
      <c r="AJ302" s="6" t="s">
        <v>16765</v>
      </c>
      <c r="AK302" s="6" t="s">
        <v>16765</v>
      </c>
      <c r="AL302" s="6" t="s">
        <v>16765</v>
      </c>
      <c r="AM302" s="6" t="s">
        <v>16952</v>
      </c>
      <c r="AN302">
        <v>0</v>
      </c>
      <c r="AO302" s="55">
        <v>44659</v>
      </c>
      <c r="AP302" s="6" t="s">
        <v>16953</v>
      </c>
      <c r="AQ302">
        <v>0</v>
      </c>
      <c r="AR302" s="6" t="s">
        <v>16954</v>
      </c>
      <c r="AS302" s="6" t="s">
        <v>16955</v>
      </c>
      <c r="AT302" s="6" t="s">
        <v>16947</v>
      </c>
      <c r="AU302">
        <v>0</v>
      </c>
      <c r="AV302">
        <v>0</v>
      </c>
      <c r="AW302" s="6" t="s">
        <v>16956</v>
      </c>
      <c r="AX302" s="6" t="s">
        <v>17125</v>
      </c>
      <c r="AY302" s="6" t="s">
        <v>16765</v>
      </c>
      <c r="AZ302" s="6" t="s">
        <v>16958</v>
      </c>
      <c r="BA302" s="6" t="s">
        <v>16765</v>
      </c>
      <c r="BB302" s="6" t="s">
        <v>16959</v>
      </c>
      <c r="BC302" s="6" t="s">
        <v>16765</v>
      </c>
      <c r="BD302" s="6" t="s">
        <v>16960</v>
      </c>
      <c r="BE302" s="6" t="s">
        <v>16961</v>
      </c>
      <c r="BF302" s="6" t="s">
        <v>13575</v>
      </c>
      <c r="BG302" s="6" t="s">
        <v>13575</v>
      </c>
      <c r="BH302" s="6" t="s">
        <v>16959</v>
      </c>
      <c r="BI302">
        <v>0</v>
      </c>
      <c r="BJ302" s="6" t="s">
        <v>16958</v>
      </c>
      <c r="BK302">
        <v>0</v>
      </c>
      <c r="BL302" s="6" t="s">
        <v>315</v>
      </c>
      <c r="BM302" s="56">
        <f>COUNTIF($B$2:B302,B302)</f>
        <v>2</v>
      </c>
      <c r="BN302" s="6" t="str">
        <f t="shared" si="4"/>
        <v>3336-2</v>
      </c>
    </row>
    <row r="303" spans="1:66" x14ac:dyDescent="0.25">
      <c r="A303">
        <v>1</v>
      </c>
      <c r="B303">
        <v>3336</v>
      </c>
      <c r="C303" s="6" t="s">
        <v>17497</v>
      </c>
      <c r="D303">
        <v>5</v>
      </c>
      <c r="E303">
        <v>2</v>
      </c>
      <c r="F303">
        <v>20</v>
      </c>
      <c r="G303">
        <v>208</v>
      </c>
      <c r="H303" s="6" t="s">
        <v>17007</v>
      </c>
      <c r="I303">
        <v>1</v>
      </c>
      <c r="J303">
        <v>577536</v>
      </c>
      <c r="K303">
        <v>6</v>
      </c>
      <c r="L303" s="55">
        <v>43354</v>
      </c>
      <c r="M303" s="6" t="s">
        <v>16765</v>
      </c>
      <c r="N303" s="55">
        <v>44825</v>
      </c>
      <c r="O303">
        <v>248065</v>
      </c>
      <c r="P303" s="6" t="s">
        <v>16778</v>
      </c>
      <c r="Q303" s="6" t="s">
        <v>17501</v>
      </c>
      <c r="R303">
        <v>1</v>
      </c>
      <c r="S303">
        <v>0</v>
      </c>
      <c r="T303">
        <v>-1</v>
      </c>
      <c r="U303">
        <v>1649.52</v>
      </c>
      <c r="V303" s="6" t="s">
        <v>16945</v>
      </c>
      <c r="W303" s="6" t="s">
        <v>16946</v>
      </c>
      <c r="X303" s="55">
        <v>44659</v>
      </c>
      <c r="Y303">
        <v>10000</v>
      </c>
      <c r="Z303">
        <v>0</v>
      </c>
      <c r="AA303" s="6" t="s">
        <v>16765</v>
      </c>
      <c r="AB303" s="6" t="s">
        <v>16947</v>
      </c>
      <c r="AD303" s="6" t="s">
        <v>16948</v>
      </c>
      <c r="AE303">
        <v>49590</v>
      </c>
      <c r="AF303">
        <v>45020</v>
      </c>
      <c r="AG303" s="6" t="s">
        <v>16949</v>
      </c>
      <c r="AH303" s="6" t="s">
        <v>16950</v>
      </c>
      <c r="AI303" s="6" t="s">
        <v>16951</v>
      </c>
      <c r="AJ303" s="6" t="s">
        <v>16765</v>
      </c>
      <c r="AK303" s="6" t="s">
        <v>16765</v>
      </c>
      <c r="AL303" s="6" t="s">
        <v>16765</v>
      </c>
      <c r="AM303" s="6" t="s">
        <v>16952</v>
      </c>
      <c r="AN303">
        <v>0</v>
      </c>
      <c r="AO303" s="55">
        <v>44659</v>
      </c>
      <c r="AP303" s="6" t="s">
        <v>16953</v>
      </c>
      <c r="AQ303">
        <v>0</v>
      </c>
      <c r="AR303" s="6" t="s">
        <v>16997</v>
      </c>
      <c r="AS303" s="6" t="s">
        <v>16955</v>
      </c>
      <c r="AT303" s="6" t="s">
        <v>16947</v>
      </c>
      <c r="AU303">
        <v>0</v>
      </c>
      <c r="AV303">
        <v>0</v>
      </c>
      <c r="AW303" s="6" t="s">
        <v>16956</v>
      </c>
      <c r="AX303" s="6" t="s">
        <v>17502</v>
      </c>
      <c r="AY303" s="6" t="s">
        <v>16765</v>
      </c>
      <c r="AZ303" s="6" t="s">
        <v>16958</v>
      </c>
      <c r="BA303" s="6" t="s">
        <v>16765</v>
      </c>
      <c r="BB303" s="6" t="s">
        <v>16959</v>
      </c>
      <c r="BC303" s="6" t="s">
        <v>16765</v>
      </c>
      <c r="BD303" s="6" t="s">
        <v>16960</v>
      </c>
      <c r="BE303" s="6" t="s">
        <v>16961</v>
      </c>
      <c r="BF303" s="6" t="s">
        <v>13575</v>
      </c>
      <c r="BG303" s="6" t="s">
        <v>13575</v>
      </c>
      <c r="BH303" s="6" t="s">
        <v>16959</v>
      </c>
      <c r="BI303">
        <v>0</v>
      </c>
      <c r="BJ303" s="6" t="s">
        <v>16958</v>
      </c>
      <c r="BK303">
        <v>0</v>
      </c>
      <c r="BL303" s="6" t="s">
        <v>315</v>
      </c>
      <c r="BM303" s="56">
        <f>COUNTIF($B$2:B303,B303)</f>
        <v>3</v>
      </c>
      <c r="BN303" s="6" t="str">
        <f t="shared" si="4"/>
        <v>3336-3</v>
      </c>
    </row>
    <row r="304" spans="1:66" x14ac:dyDescent="0.25">
      <c r="A304">
        <v>1</v>
      </c>
      <c r="B304">
        <v>3356</v>
      </c>
      <c r="C304" s="6" t="s">
        <v>17503</v>
      </c>
      <c r="D304">
        <v>5</v>
      </c>
      <c r="E304">
        <v>3</v>
      </c>
      <c r="F304">
        <v>30</v>
      </c>
      <c r="G304">
        <v>301</v>
      </c>
      <c r="H304" s="6" t="s">
        <v>17007</v>
      </c>
      <c r="I304">
        <v>1</v>
      </c>
      <c r="J304">
        <v>866432</v>
      </c>
      <c r="K304">
        <v>5</v>
      </c>
      <c r="L304" s="55">
        <v>42144</v>
      </c>
      <c r="M304" s="6" t="s">
        <v>16765</v>
      </c>
      <c r="N304" s="55">
        <v>109574</v>
      </c>
      <c r="O304">
        <v>188005</v>
      </c>
      <c r="P304" s="6" t="s">
        <v>16774</v>
      </c>
      <c r="Q304" s="6" t="s">
        <v>16973</v>
      </c>
      <c r="R304">
        <v>2</v>
      </c>
      <c r="S304">
        <v>0</v>
      </c>
      <c r="T304">
        <v>-2</v>
      </c>
      <c r="U304">
        <v>84.8</v>
      </c>
      <c r="V304" s="6" t="s">
        <v>16999</v>
      </c>
      <c r="W304" s="6" t="s">
        <v>16946</v>
      </c>
      <c r="X304" s="55">
        <v>44665</v>
      </c>
      <c r="Y304">
        <v>10000</v>
      </c>
      <c r="Z304">
        <v>0</v>
      </c>
      <c r="AA304" s="6" t="s">
        <v>16765</v>
      </c>
      <c r="AB304" s="6" t="s">
        <v>16947</v>
      </c>
      <c r="AD304" s="6" t="s">
        <v>16765</v>
      </c>
      <c r="AE304">
        <v>38399</v>
      </c>
      <c r="AF304">
        <v>34575</v>
      </c>
      <c r="AG304" s="6" t="s">
        <v>16973</v>
      </c>
      <c r="AH304" s="6" t="s">
        <v>16950</v>
      </c>
      <c r="AI304" s="6" t="s">
        <v>16951</v>
      </c>
      <c r="AJ304" s="6" t="s">
        <v>16765</v>
      </c>
      <c r="AK304" s="6" t="s">
        <v>16765</v>
      </c>
      <c r="AL304" s="6" t="s">
        <v>16765</v>
      </c>
      <c r="AM304" s="6" t="s">
        <v>16952</v>
      </c>
      <c r="AN304">
        <v>0</v>
      </c>
      <c r="AO304" s="55">
        <v>44665</v>
      </c>
      <c r="AP304" s="6" t="s">
        <v>17000</v>
      </c>
      <c r="AQ304">
        <v>0</v>
      </c>
      <c r="AR304" s="6" t="s">
        <v>17018</v>
      </c>
      <c r="AS304" s="6" t="s">
        <v>17002</v>
      </c>
      <c r="AT304" s="6" t="s">
        <v>16947</v>
      </c>
      <c r="AU304">
        <v>0</v>
      </c>
      <c r="AV304">
        <v>0</v>
      </c>
      <c r="AW304" s="6" t="s">
        <v>16956</v>
      </c>
      <c r="AX304" s="6" t="s">
        <v>17504</v>
      </c>
      <c r="AY304" s="6" t="s">
        <v>16765</v>
      </c>
      <c r="AZ304" s="6" t="s">
        <v>16958</v>
      </c>
      <c r="BA304" s="6" t="s">
        <v>16765</v>
      </c>
      <c r="BB304" s="6" t="s">
        <v>16959</v>
      </c>
      <c r="BC304" s="6" t="s">
        <v>16765</v>
      </c>
      <c r="BD304" s="6" t="s">
        <v>16960</v>
      </c>
      <c r="BE304" s="6" t="s">
        <v>16961</v>
      </c>
      <c r="BF304" s="6" t="s">
        <v>13575</v>
      </c>
      <c r="BG304" s="6" t="s">
        <v>13575</v>
      </c>
      <c r="BH304" s="6" t="s">
        <v>16959</v>
      </c>
      <c r="BI304">
        <v>0</v>
      </c>
      <c r="BJ304" s="6" t="s">
        <v>16958</v>
      </c>
      <c r="BK304">
        <v>0</v>
      </c>
      <c r="BL304" s="6" t="s">
        <v>315</v>
      </c>
      <c r="BM304" s="56">
        <f>COUNTIF($B$2:B304,B304)</f>
        <v>1</v>
      </c>
      <c r="BN304" s="6" t="str">
        <f t="shared" si="4"/>
        <v>3356-1</v>
      </c>
    </row>
    <row r="305" spans="1:66" x14ac:dyDescent="0.25">
      <c r="A305">
        <v>1</v>
      </c>
      <c r="B305">
        <v>3356</v>
      </c>
      <c r="C305" s="6" t="s">
        <v>17503</v>
      </c>
      <c r="D305">
        <v>5</v>
      </c>
      <c r="E305">
        <v>3</v>
      </c>
      <c r="F305">
        <v>30</v>
      </c>
      <c r="G305">
        <v>301</v>
      </c>
      <c r="H305" s="6" t="s">
        <v>17007</v>
      </c>
      <c r="I305">
        <v>1</v>
      </c>
      <c r="J305">
        <v>915860</v>
      </c>
      <c r="K305">
        <v>5</v>
      </c>
      <c r="L305" s="55">
        <v>42221</v>
      </c>
      <c r="M305" s="6" t="s">
        <v>16765</v>
      </c>
      <c r="N305" s="55">
        <v>109574</v>
      </c>
      <c r="O305">
        <v>188005</v>
      </c>
      <c r="P305" s="6" t="s">
        <v>16774</v>
      </c>
      <c r="Q305" s="6" t="s">
        <v>16973</v>
      </c>
      <c r="R305">
        <v>2</v>
      </c>
      <c r="S305">
        <v>0</v>
      </c>
      <c r="T305">
        <v>-2</v>
      </c>
      <c r="U305">
        <v>84.8</v>
      </c>
      <c r="V305" s="6" t="s">
        <v>16999</v>
      </c>
      <c r="W305" s="6" t="s">
        <v>16946</v>
      </c>
      <c r="X305" s="55">
        <v>44665</v>
      </c>
      <c r="Y305">
        <v>10000</v>
      </c>
      <c r="Z305">
        <v>0</v>
      </c>
      <c r="AA305" s="6" t="s">
        <v>16765</v>
      </c>
      <c r="AB305" s="6" t="s">
        <v>16947</v>
      </c>
      <c r="AD305" s="6" t="s">
        <v>16765</v>
      </c>
      <c r="AE305">
        <v>41476</v>
      </c>
      <c r="AF305">
        <v>38388</v>
      </c>
      <c r="AG305" s="6" t="s">
        <v>16973</v>
      </c>
      <c r="AH305" s="6" t="s">
        <v>16950</v>
      </c>
      <c r="AI305" s="6" t="s">
        <v>16951</v>
      </c>
      <c r="AJ305" s="6" t="s">
        <v>16765</v>
      </c>
      <c r="AK305" s="6" t="s">
        <v>16765</v>
      </c>
      <c r="AL305" s="6" t="s">
        <v>16765</v>
      </c>
      <c r="AM305" s="6" t="s">
        <v>16952</v>
      </c>
      <c r="AN305">
        <v>0</v>
      </c>
      <c r="AO305" s="55">
        <v>44665</v>
      </c>
      <c r="AP305" s="6" t="s">
        <v>17000</v>
      </c>
      <c r="AQ305">
        <v>0</v>
      </c>
      <c r="AR305" s="6" t="s">
        <v>17018</v>
      </c>
      <c r="AS305" s="6" t="s">
        <v>17002</v>
      </c>
      <c r="AT305" s="6" t="s">
        <v>16947</v>
      </c>
      <c r="AU305">
        <v>0</v>
      </c>
      <c r="AV305">
        <v>0</v>
      </c>
      <c r="AW305" s="6" t="s">
        <v>16956</v>
      </c>
      <c r="AX305" s="6" t="s">
        <v>17505</v>
      </c>
      <c r="AY305" s="6" t="s">
        <v>16765</v>
      </c>
      <c r="AZ305" s="6" t="s">
        <v>16958</v>
      </c>
      <c r="BA305" s="6" t="s">
        <v>16765</v>
      </c>
      <c r="BB305" s="6" t="s">
        <v>16959</v>
      </c>
      <c r="BC305" s="6" t="s">
        <v>16765</v>
      </c>
      <c r="BD305" s="6" t="s">
        <v>16960</v>
      </c>
      <c r="BE305" s="6" t="s">
        <v>16961</v>
      </c>
      <c r="BF305" s="6" t="s">
        <v>13575</v>
      </c>
      <c r="BG305" s="6" t="s">
        <v>13575</v>
      </c>
      <c r="BH305" s="6" t="s">
        <v>16959</v>
      </c>
      <c r="BI305">
        <v>0</v>
      </c>
      <c r="BJ305" s="6" t="s">
        <v>16958</v>
      </c>
      <c r="BK305">
        <v>0</v>
      </c>
      <c r="BL305" s="6" t="s">
        <v>315</v>
      </c>
      <c r="BM305" s="56">
        <f>COUNTIF($B$2:B305,B305)</f>
        <v>2</v>
      </c>
      <c r="BN305" s="6" t="str">
        <f t="shared" si="4"/>
        <v>3356-2</v>
      </c>
    </row>
    <row r="306" spans="1:66" x14ac:dyDescent="0.25">
      <c r="A306">
        <v>1</v>
      </c>
      <c r="B306">
        <v>3356</v>
      </c>
      <c r="C306" s="6" t="s">
        <v>17503</v>
      </c>
      <c r="D306">
        <v>5</v>
      </c>
      <c r="E306">
        <v>3</v>
      </c>
      <c r="F306">
        <v>30</v>
      </c>
      <c r="G306">
        <v>301</v>
      </c>
      <c r="H306" s="6" t="s">
        <v>17007</v>
      </c>
      <c r="I306">
        <v>1</v>
      </c>
      <c r="J306">
        <v>866432</v>
      </c>
      <c r="K306">
        <v>5</v>
      </c>
      <c r="L306" s="55">
        <v>42144</v>
      </c>
      <c r="M306" s="6" t="s">
        <v>16765</v>
      </c>
      <c r="N306" s="55">
        <v>109574</v>
      </c>
      <c r="O306">
        <v>188006</v>
      </c>
      <c r="P306" s="6" t="s">
        <v>16776</v>
      </c>
      <c r="Q306" s="6" t="s">
        <v>16973</v>
      </c>
      <c r="R306">
        <v>24</v>
      </c>
      <c r="S306">
        <v>0</v>
      </c>
      <c r="T306">
        <v>-24</v>
      </c>
      <c r="U306">
        <v>48</v>
      </c>
      <c r="V306" s="6" t="s">
        <v>17004</v>
      </c>
      <c r="W306" s="6" t="s">
        <v>16946</v>
      </c>
      <c r="X306" s="55">
        <v>44665</v>
      </c>
      <c r="Y306">
        <v>10000</v>
      </c>
      <c r="Z306">
        <v>0</v>
      </c>
      <c r="AA306" s="6" t="s">
        <v>16765</v>
      </c>
      <c r="AB306" s="6" t="s">
        <v>16947</v>
      </c>
      <c r="AD306" s="6" t="s">
        <v>16765</v>
      </c>
      <c r="AE306">
        <v>38400</v>
      </c>
      <c r="AF306">
        <v>34575</v>
      </c>
      <c r="AG306" s="6" t="s">
        <v>16973</v>
      </c>
      <c r="AH306" s="6" t="s">
        <v>16950</v>
      </c>
      <c r="AI306" s="6" t="s">
        <v>16951</v>
      </c>
      <c r="AJ306" s="6" t="s">
        <v>16765</v>
      </c>
      <c r="AK306" s="6" t="s">
        <v>16765</v>
      </c>
      <c r="AL306" s="6" t="s">
        <v>16765</v>
      </c>
      <c r="AM306" s="6" t="s">
        <v>16952</v>
      </c>
      <c r="AN306">
        <v>0</v>
      </c>
      <c r="AO306" s="55">
        <v>44665</v>
      </c>
      <c r="AP306" s="6" t="s">
        <v>17000</v>
      </c>
      <c r="AQ306">
        <v>0</v>
      </c>
      <c r="AR306" s="6" t="s">
        <v>17020</v>
      </c>
      <c r="AS306" s="6" t="s">
        <v>17002</v>
      </c>
      <c r="AT306" s="6" t="s">
        <v>16947</v>
      </c>
      <c r="AU306">
        <v>0</v>
      </c>
      <c r="AV306">
        <v>0</v>
      </c>
      <c r="AW306" s="6" t="s">
        <v>16956</v>
      </c>
      <c r="AX306" s="6" t="s">
        <v>17504</v>
      </c>
      <c r="AY306" s="6" t="s">
        <v>16765</v>
      </c>
      <c r="AZ306" s="6" t="s">
        <v>16958</v>
      </c>
      <c r="BA306" s="6" t="s">
        <v>16765</v>
      </c>
      <c r="BB306" s="6" t="s">
        <v>16959</v>
      </c>
      <c r="BC306" s="6" t="s">
        <v>16765</v>
      </c>
      <c r="BD306" s="6" t="s">
        <v>16960</v>
      </c>
      <c r="BE306" s="6" t="s">
        <v>16961</v>
      </c>
      <c r="BF306" s="6" t="s">
        <v>13575</v>
      </c>
      <c r="BG306" s="6" t="s">
        <v>13575</v>
      </c>
      <c r="BH306" s="6" t="s">
        <v>16959</v>
      </c>
      <c r="BI306">
        <v>0</v>
      </c>
      <c r="BJ306" s="6" t="s">
        <v>16958</v>
      </c>
      <c r="BK306">
        <v>0</v>
      </c>
      <c r="BL306" s="6" t="s">
        <v>315</v>
      </c>
      <c r="BM306" s="56">
        <f>COUNTIF($B$2:B306,B306)</f>
        <v>3</v>
      </c>
      <c r="BN306" s="6" t="str">
        <f t="shared" si="4"/>
        <v>3356-3</v>
      </c>
    </row>
    <row r="307" spans="1:66" x14ac:dyDescent="0.25">
      <c r="A307">
        <v>1</v>
      </c>
      <c r="B307">
        <v>3356</v>
      </c>
      <c r="C307" s="6" t="s">
        <v>17503</v>
      </c>
      <c r="D307">
        <v>5</v>
      </c>
      <c r="E307">
        <v>3</v>
      </c>
      <c r="F307">
        <v>30</v>
      </c>
      <c r="G307">
        <v>301</v>
      </c>
      <c r="H307" s="6" t="s">
        <v>17007</v>
      </c>
      <c r="I307">
        <v>1</v>
      </c>
      <c r="J307">
        <v>915860</v>
      </c>
      <c r="K307">
        <v>5</v>
      </c>
      <c r="L307" s="55">
        <v>42221</v>
      </c>
      <c r="M307" s="6" t="s">
        <v>16765</v>
      </c>
      <c r="N307" s="55">
        <v>109574</v>
      </c>
      <c r="O307">
        <v>188006</v>
      </c>
      <c r="P307" s="6" t="s">
        <v>16776</v>
      </c>
      <c r="Q307" s="6" t="s">
        <v>16973</v>
      </c>
      <c r="R307">
        <v>24</v>
      </c>
      <c r="S307">
        <v>0</v>
      </c>
      <c r="T307">
        <v>-24</v>
      </c>
      <c r="U307">
        <v>48</v>
      </c>
      <c r="V307" s="6" t="s">
        <v>17004</v>
      </c>
      <c r="W307" s="6" t="s">
        <v>16946</v>
      </c>
      <c r="X307" s="55">
        <v>44665</v>
      </c>
      <c r="Y307">
        <v>10000</v>
      </c>
      <c r="Z307">
        <v>0</v>
      </c>
      <c r="AA307" s="6" t="s">
        <v>16765</v>
      </c>
      <c r="AB307" s="6" t="s">
        <v>16947</v>
      </c>
      <c r="AD307" s="6" t="s">
        <v>16765</v>
      </c>
      <c r="AE307">
        <v>41477</v>
      </c>
      <c r="AF307">
        <v>38388</v>
      </c>
      <c r="AG307" s="6" t="s">
        <v>16973</v>
      </c>
      <c r="AH307" s="6" t="s">
        <v>16950</v>
      </c>
      <c r="AI307" s="6" t="s">
        <v>16951</v>
      </c>
      <c r="AJ307" s="6" t="s">
        <v>16765</v>
      </c>
      <c r="AK307" s="6" t="s">
        <v>16765</v>
      </c>
      <c r="AL307" s="6" t="s">
        <v>16765</v>
      </c>
      <c r="AM307" s="6" t="s">
        <v>16952</v>
      </c>
      <c r="AN307">
        <v>0</v>
      </c>
      <c r="AO307" s="55">
        <v>44665</v>
      </c>
      <c r="AP307" s="6" t="s">
        <v>17000</v>
      </c>
      <c r="AQ307">
        <v>0</v>
      </c>
      <c r="AR307" s="6" t="s">
        <v>17020</v>
      </c>
      <c r="AS307" s="6" t="s">
        <v>17002</v>
      </c>
      <c r="AT307" s="6" t="s">
        <v>16947</v>
      </c>
      <c r="AU307">
        <v>0</v>
      </c>
      <c r="AV307">
        <v>0</v>
      </c>
      <c r="AW307" s="6" t="s">
        <v>16956</v>
      </c>
      <c r="AX307" s="6" t="s">
        <v>17505</v>
      </c>
      <c r="AY307" s="6" t="s">
        <v>16765</v>
      </c>
      <c r="AZ307" s="6" t="s">
        <v>16958</v>
      </c>
      <c r="BA307" s="6" t="s">
        <v>16765</v>
      </c>
      <c r="BB307" s="6" t="s">
        <v>16959</v>
      </c>
      <c r="BC307" s="6" t="s">
        <v>16765</v>
      </c>
      <c r="BD307" s="6" t="s">
        <v>16960</v>
      </c>
      <c r="BE307" s="6" t="s">
        <v>16961</v>
      </c>
      <c r="BF307" s="6" t="s">
        <v>13575</v>
      </c>
      <c r="BG307" s="6" t="s">
        <v>13575</v>
      </c>
      <c r="BH307" s="6" t="s">
        <v>16959</v>
      </c>
      <c r="BI307">
        <v>0</v>
      </c>
      <c r="BJ307" s="6" t="s">
        <v>16958</v>
      </c>
      <c r="BK307">
        <v>0</v>
      </c>
      <c r="BL307" s="6" t="s">
        <v>315</v>
      </c>
      <c r="BM307" s="56">
        <f>COUNTIF($B$2:B307,B307)</f>
        <v>4</v>
      </c>
      <c r="BN307" s="6" t="str">
        <f t="shared" si="4"/>
        <v>3356-4</v>
      </c>
    </row>
    <row r="308" spans="1:66" x14ac:dyDescent="0.25">
      <c r="A308">
        <v>1</v>
      </c>
      <c r="B308">
        <v>3364</v>
      </c>
      <c r="C308" s="6" t="s">
        <v>17506</v>
      </c>
      <c r="D308">
        <v>5</v>
      </c>
      <c r="E308">
        <v>1</v>
      </c>
      <c r="F308">
        <v>10</v>
      </c>
      <c r="G308">
        <v>102</v>
      </c>
      <c r="H308" s="6" t="s">
        <v>17010</v>
      </c>
      <c r="I308">
        <v>1</v>
      </c>
      <c r="J308">
        <v>295469</v>
      </c>
      <c r="K308">
        <v>6</v>
      </c>
      <c r="L308" s="55">
        <v>42863</v>
      </c>
      <c r="M308" s="6" t="s">
        <v>16765</v>
      </c>
      <c r="N308" s="55">
        <v>44686</v>
      </c>
      <c r="O308">
        <v>217289</v>
      </c>
      <c r="P308" s="6" t="s">
        <v>16771</v>
      </c>
      <c r="Q308" s="6" t="s">
        <v>17507</v>
      </c>
      <c r="R308">
        <v>1</v>
      </c>
      <c r="S308">
        <v>0</v>
      </c>
      <c r="T308">
        <v>-1</v>
      </c>
      <c r="U308">
        <v>1159.19</v>
      </c>
      <c r="V308" s="6" t="s">
        <v>16945</v>
      </c>
      <c r="W308" s="6" t="s">
        <v>16946</v>
      </c>
      <c r="X308" s="55">
        <v>44667</v>
      </c>
      <c r="Y308">
        <v>0</v>
      </c>
      <c r="Z308">
        <v>0</v>
      </c>
      <c r="AA308" s="6" t="s">
        <v>16765</v>
      </c>
      <c r="AB308" s="6" t="s">
        <v>16947</v>
      </c>
      <c r="AD308" s="6" t="s">
        <v>16948</v>
      </c>
      <c r="AE308">
        <v>46207</v>
      </c>
      <c r="AF308">
        <v>42142</v>
      </c>
      <c r="AG308" s="6" t="s">
        <v>16949</v>
      </c>
      <c r="AH308" s="6" t="s">
        <v>16950</v>
      </c>
      <c r="AI308" s="6" t="s">
        <v>16951</v>
      </c>
      <c r="AJ308" s="6" t="s">
        <v>16765</v>
      </c>
      <c r="AK308" s="6" t="s">
        <v>16765</v>
      </c>
      <c r="AL308" s="6" t="s">
        <v>16765</v>
      </c>
      <c r="AM308" s="6" t="s">
        <v>16952</v>
      </c>
      <c r="AN308">
        <v>0</v>
      </c>
      <c r="AO308" s="55">
        <v>44667</v>
      </c>
      <c r="AP308" s="6" t="s">
        <v>16953</v>
      </c>
      <c r="AQ308">
        <v>0</v>
      </c>
      <c r="AR308" s="6" t="s">
        <v>16954</v>
      </c>
      <c r="AS308" s="6" t="s">
        <v>16955</v>
      </c>
      <c r="AT308" s="6" t="s">
        <v>16947</v>
      </c>
      <c r="AU308">
        <v>0</v>
      </c>
      <c r="AV308">
        <v>0</v>
      </c>
      <c r="AW308" s="6" t="s">
        <v>16956</v>
      </c>
      <c r="AX308" s="6" t="s">
        <v>16990</v>
      </c>
      <c r="AY308" s="6" t="s">
        <v>16765</v>
      </c>
      <c r="AZ308" s="6" t="s">
        <v>16958</v>
      </c>
      <c r="BA308" s="6" t="s">
        <v>16765</v>
      </c>
      <c r="BB308" s="6" t="s">
        <v>16959</v>
      </c>
      <c r="BC308" s="6" t="s">
        <v>16765</v>
      </c>
      <c r="BD308" s="6" t="s">
        <v>16960</v>
      </c>
      <c r="BE308" s="6" t="s">
        <v>16961</v>
      </c>
      <c r="BF308" s="6" t="s">
        <v>13575</v>
      </c>
      <c r="BG308" s="6" t="s">
        <v>13575</v>
      </c>
      <c r="BH308" s="6" t="s">
        <v>16959</v>
      </c>
      <c r="BI308">
        <v>0</v>
      </c>
      <c r="BJ308" s="6" t="s">
        <v>16958</v>
      </c>
      <c r="BK308">
        <v>0</v>
      </c>
      <c r="BL308" s="6" t="s">
        <v>315</v>
      </c>
      <c r="BM308" s="56">
        <f>COUNTIF($B$2:B308,B308)</f>
        <v>1</v>
      </c>
      <c r="BN308" s="6" t="str">
        <f t="shared" si="4"/>
        <v>3364-1</v>
      </c>
    </row>
    <row r="309" spans="1:66" x14ac:dyDescent="0.25">
      <c r="A309">
        <v>1</v>
      </c>
      <c r="B309">
        <v>3402</v>
      </c>
      <c r="C309" s="6" t="s">
        <v>17508</v>
      </c>
      <c r="D309">
        <v>5</v>
      </c>
      <c r="E309">
        <v>1</v>
      </c>
      <c r="F309">
        <v>10</v>
      </c>
      <c r="G309">
        <v>104</v>
      </c>
      <c r="H309" s="6" t="s">
        <v>16963</v>
      </c>
      <c r="I309">
        <v>1</v>
      </c>
      <c r="J309">
        <v>624070</v>
      </c>
      <c r="K309">
        <v>6</v>
      </c>
      <c r="L309" s="55">
        <v>43432</v>
      </c>
      <c r="M309" s="6" t="s">
        <v>16765</v>
      </c>
      <c r="N309" s="55">
        <v>44568</v>
      </c>
      <c r="O309">
        <v>217289</v>
      </c>
      <c r="P309" s="6" t="s">
        <v>16771</v>
      </c>
      <c r="Q309" s="6" t="s">
        <v>17509</v>
      </c>
      <c r="R309">
        <v>1</v>
      </c>
      <c r="S309">
        <v>0</v>
      </c>
      <c r="T309">
        <v>-1</v>
      </c>
      <c r="U309">
        <v>1159.19</v>
      </c>
      <c r="V309" s="6" t="s">
        <v>16945</v>
      </c>
      <c r="W309" s="6" t="s">
        <v>16946</v>
      </c>
      <c r="X309" s="55">
        <v>44663</v>
      </c>
      <c r="Y309">
        <v>0</v>
      </c>
      <c r="Z309">
        <v>952.97</v>
      </c>
      <c r="AA309" s="6" t="s">
        <v>17198</v>
      </c>
      <c r="AB309" s="6" t="s">
        <v>16947</v>
      </c>
      <c r="AD309" s="6" t="s">
        <v>16948</v>
      </c>
      <c r="AE309">
        <v>50063</v>
      </c>
      <c r="AF309">
        <v>45434</v>
      </c>
      <c r="AG309" s="6" t="s">
        <v>16949</v>
      </c>
      <c r="AH309" s="6" t="s">
        <v>16950</v>
      </c>
      <c r="AI309" s="6" t="s">
        <v>16951</v>
      </c>
      <c r="AJ309" s="6" t="s">
        <v>16765</v>
      </c>
      <c r="AK309" s="6" t="s">
        <v>16765</v>
      </c>
      <c r="AL309" s="6" t="s">
        <v>16765</v>
      </c>
      <c r="AM309" s="6" t="s">
        <v>16952</v>
      </c>
      <c r="AN309">
        <v>0</v>
      </c>
      <c r="AO309" s="55">
        <v>44663</v>
      </c>
      <c r="AP309" s="6" t="s">
        <v>16953</v>
      </c>
      <c r="AQ309">
        <v>0</v>
      </c>
      <c r="AR309" s="6" t="s">
        <v>16954</v>
      </c>
      <c r="AS309" s="6" t="s">
        <v>16955</v>
      </c>
      <c r="AT309" s="6" t="s">
        <v>16947</v>
      </c>
      <c r="AU309">
        <v>0</v>
      </c>
      <c r="AV309">
        <v>0</v>
      </c>
      <c r="AW309" s="6" t="s">
        <v>16956</v>
      </c>
      <c r="AX309" s="6" t="s">
        <v>17510</v>
      </c>
      <c r="AY309" s="6" t="s">
        <v>16765</v>
      </c>
      <c r="AZ309" s="6" t="s">
        <v>16958</v>
      </c>
      <c r="BA309" s="6" t="s">
        <v>16765</v>
      </c>
      <c r="BB309" s="6" t="s">
        <v>16959</v>
      </c>
      <c r="BC309" s="6" t="s">
        <v>16765</v>
      </c>
      <c r="BD309" s="6" t="s">
        <v>16960</v>
      </c>
      <c r="BE309" s="6" t="s">
        <v>16961</v>
      </c>
      <c r="BF309" s="6" t="s">
        <v>13575</v>
      </c>
      <c r="BG309" s="6" t="s">
        <v>13575</v>
      </c>
      <c r="BH309" s="6" t="s">
        <v>16959</v>
      </c>
      <c r="BI309">
        <v>0</v>
      </c>
      <c r="BJ309" s="6" t="s">
        <v>16958</v>
      </c>
      <c r="BK309">
        <v>0</v>
      </c>
      <c r="BL309" s="6" t="s">
        <v>315</v>
      </c>
      <c r="BM309" s="56">
        <f>COUNTIF($B$2:B309,B309)</f>
        <v>1</v>
      </c>
      <c r="BN309" s="6" t="str">
        <f t="shared" si="4"/>
        <v>3402-1</v>
      </c>
    </row>
    <row r="310" spans="1:66" x14ac:dyDescent="0.25">
      <c r="A310">
        <v>1</v>
      </c>
      <c r="B310">
        <v>3405</v>
      </c>
      <c r="C310" s="6" t="s">
        <v>17511</v>
      </c>
      <c r="D310">
        <v>5</v>
      </c>
      <c r="E310">
        <v>1</v>
      </c>
      <c r="F310">
        <v>10</v>
      </c>
      <c r="G310">
        <v>108</v>
      </c>
      <c r="H310" s="6" t="s">
        <v>16943</v>
      </c>
      <c r="I310">
        <v>1</v>
      </c>
      <c r="J310">
        <v>338649</v>
      </c>
      <c r="K310">
        <v>5</v>
      </c>
      <c r="L310" s="55">
        <v>41514</v>
      </c>
      <c r="M310" s="6" t="s">
        <v>16765</v>
      </c>
      <c r="N310" s="55">
        <v>44736</v>
      </c>
      <c r="O310">
        <v>118724</v>
      </c>
      <c r="P310" s="6" t="s">
        <v>16773</v>
      </c>
      <c r="Q310" s="6" t="s">
        <v>17512</v>
      </c>
      <c r="R310">
        <v>1</v>
      </c>
      <c r="S310">
        <v>0</v>
      </c>
      <c r="T310">
        <v>-1</v>
      </c>
      <c r="U310">
        <v>1141.5899999999999</v>
      </c>
      <c r="V310" s="6" t="s">
        <v>16945</v>
      </c>
      <c r="W310" s="6" t="s">
        <v>16946</v>
      </c>
      <c r="X310" s="55">
        <v>44669</v>
      </c>
      <c r="Y310">
        <v>0</v>
      </c>
      <c r="Z310">
        <v>861.13</v>
      </c>
      <c r="AA310" s="6" t="s">
        <v>16885</v>
      </c>
      <c r="AB310" s="6" t="s">
        <v>16947</v>
      </c>
      <c r="AD310" s="6" t="s">
        <v>17118</v>
      </c>
      <c r="AE310">
        <v>29935</v>
      </c>
      <c r="AF310">
        <v>25222</v>
      </c>
      <c r="AG310" s="6" t="s">
        <v>16949</v>
      </c>
      <c r="AH310" s="6" t="s">
        <v>16950</v>
      </c>
      <c r="AI310" s="6" t="s">
        <v>16951</v>
      </c>
      <c r="AJ310" s="6" t="s">
        <v>16765</v>
      </c>
      <c r="AK310" s="6" t="s">
        <v>16765</v>
      </c>
      <c r="AL310" s="6" t="s">
        <v>16765</v>
      </c>
      <c r="AM310" s="6" t="s">
        <v>16952</v>
      </c>
      <c r="AN310">
        <v>0</v>
      </c>
      <c r="AO310" s="55">
        <v>44669</v>
      </c>
      <c r="AP310" s="6" t="s">
        <v>16953</v>
      </c>
      <c r="AQ310">
        <v>0</v>
      </c>
      <c r="AR310" s="6" t="s">
        <v>16997</v>
      </c>
      <c r="AS310" s="6" t="s">
        <v>16955</v>
      </c>
      <c r="AT310" s="6" t="s">
        <v>16947</v>
      </c>
      <c r="AU310">
        <v>0</v>
      </c>
      <c r="AV310">
        <v>0</v>
      </c>
      <c r="AW310" s="6" t="s">
        <v>16956</v>
      </c>
      <c r="AX310" s="6" t="s">
        <v>17513</v>
      </c>
      <c r="AY310" s="6" t="s">
        <v>16765</v>
      </c>
      <c r="AZ310" s="6" t="s">
        <v>16958</v>
      </c>
      <c r="BA310" s="6" t="s">
        <v>16765</v>
      </c>
      <c r="BB310" s="6" t="s">
        <v>16959</v>
      </c>
      <c r="BC310" s="6" t="s">
        <v>16765</v>
      </c>
      <c r="BD310" s="6" t="s">
        <v>16960</v>
      </c>
      <c r="BE310" s="6" t="s">
        <v>16961</v>
      </c>
      <c r="BF310" s="6" t="s">
        <v>13575</v>
      </c>
      <c r="BG310" s="6" t="s">
        <v>13575</v>
      </c>
      <c r="BH310" s="6" t="s">
        <v>16959</v>
      </c>
      <c r="BI310">
        <v>0</v>
      </c>
      <c r="BJ310" s="6" t="s">
        <v>16958</v>
      </c>
      <c r="BK310">
        <v>0</v>
      </c>
      <c r="BL310" s="6" t="s">
        <v>315</v>
      </c>
      <c r="BM310" s="56">
        <f>COUNTIF($B$2:B310,B310)</f>
        <v>1</v>
      </c>
      <c r="BN310" s="6" t="str">
        <f t="shared" si="4"/>
        <v>3405-1</v>
      </c>
    </row>
    <row r="311" spans="1:66" x14ac:dyDescent="0.25">
      <c r="A311">
        <v>1</v>
      </c>
      <c r="B311">
        <v>3405</v>
      </c>
      <c r="C311" s="6" t="s">
        <v>17511</v>
      </c>
      <c r="D311">
        <v>5</v>
      </c>
      <c r="E311">
        <v>1</v>
      </c>
      <c r="F311">
        <v>10</v>
      </c>
      <c r="G311">
        <v>108</v>
      </c>
      <c r="H311" s="6" t="s">
        <v>16943</v>
      </c>
      <c r="I311">
        <v>1</v>
      </c>
      <c r="J311">
        <v>32507</v>
      </c>
      <c r="K311">
        <v>7</v>
      </c>
      <c r="L311" s="55">
        <v>44222</v>
      </c>
      <c r="M311" s="6" t="s">
        <v>16765</v>
      </c>
      <c r="N311" s="55">
        <v>109574</v>
      </c>
      <c r="O311">
        <v>198213</v>
      </c>
      <c r="P311" s="6" t="s">
        <v>16785</v>
      </c>
      <c r="Q311" s="6" t="s">
        <v>16973</v>
      </c>
      <c r="R311">
        <v>5</v>
      </c>
      <c r="S311">
        <v>0</v>
      </c>
      <c r="T311">
        <v>-5</v>
      </c>
      <c r="U311">
        <v>210</v>
      </c>
      <c r="V311" s="6" t="s">
        <v>16999</v>
      </c>
      <c r="W311" s="6" t="s">
        <v>16946</v>
      </c>
      <c r="X311" s="55">
        <v>44669</v>
      </c>
      <c r="Y311">
        <v>0</v>
      </c>
      <c r="Z311">
        <v>861.13</v>
      </c>
      <c r="AA311" s="6" t="s">
        <v>16885</v>
      </c>
      <c r="AB311" s="6" t="s">
        <v>16947</v>
      </c>
      <c r="AD311" s="6" t="s">
        <v>16765</v>
      </c>
      <c r="AE311">
        <v>52841</v>
      </c>
      <c r="AF311">
        <v>47801</v>
      </c>
      <c r="AG311" s="6" t="s">
        <v>16973</v>
      </c>
      <c r="AH311" s="6" t="s">
        <v>16950</v>
      </c>
      <c r="AI311" s="6" t="s">
        <v>16951</v>
      </c>
      <c r="AJ311" s="6" t="s">
        <v>16765</v>
      </c>
      <c r="AK311" s="6" t="s">
        <v>16765</v>
      </c>
      <c r="AL311" s="6" t="s">
        <v>16765</v>
      </c>
      <c r="AM311" s="6" t="s">
        <v>16952</v>
      </c>
      <c r="AN311">
        <v>0</v>
      </c>
      <c r="AO311" s="55">
        <v>44669</v>
      </c>
      <c r="AP311" s="6" t="s">
        <v>17000</v>
      </c>
      <c r="AQ311">
        <v>0</v>
      </c>
      <c r="AR311" s="6" t="s">
        <v>17095</v>
      </c>
      <c r="AS311" s="6" t="s">
        <v>17002</v>
      </c>
      <c r="AT311" s="6" t="s">
        <v>16947</v>
      </c>
      <c r="AU311">
        <v>0</v>
      </c>
      <c r="AV311">
        <v>0</v>
      </c>
      <c r="AW311" s="6" t="s">
        <v>16956</v>
      </c>
      <c r="AX311" s="6" t="s">
        <v>17514</v>
      </c>
      <c r="AY311" s="6" t="s">
        <v>16765</v>
      </c>
      <c r="AZ311" s="6" t="s">
        <v>16958</v>
      </c>
      <c r="BA311" s="6" t="s">
        <v>16765</v>
      </c>
      <c r="BB311" s="6" t="s">
        <v>16959</v>
      </c>
      <c r="BC311" s="6" t="s">
        <v>16765</v>
      </c>
      <c r="BD311" s="6" t="s">
        <v>16960</v>
      </c>
      <c r="BE311" s="6" t="s">
        <v>16961</v>
      </c>
      <c r="BF311" s="6" t="s">
        <v>13575</v>
      </c>
      <c r="BG311" s="6" t="s">
        <v>13575</v>
      </c>
      <c r="BH311" s="6" t="s">
        <v>16959</v>
      </c>
      <c r="BI311">
        <v>0</v>
      </c>
      <c r="BJ311" s="6" t="s">
        <v>16958</v>
      </c>
      <c r="BK311">
        <v>0</v>
      </c>
      <c r="BL311" s="6" t="s">
        <v>315</v>
      </c>
      <c r="BM311" s="56">
        <f>COUNTIF($B$2:B311,B311)</f>
        <v>2</v>
      </c>
      <c r="BN311" s="6" t="str">
        <f t="shared" si="4"/>
        <v>3405-2</v>
      </c>
    </row>
    <row r="312" spans="1:66" x14ac:dyDescent="0.25">
      <c r="A312">
        <v>1</v>
      </c>
      <c r="B312">
        <v>3405</v>
      </c>
      <c r="C312" s="6" t="s">
        <v>17511</v>
      </c>
      <c r="D312">
        <v>5</v>
      </c>
      <c r="E312">
        <v>1</v>
      </c>
      <c r="F312">
        <v>10</v>
      </c>
      <c r="G312">
        <v>108</v>
      </c>
      <c r="H312" s="6" t="s">
        <v>16943</v>
      </c>
      <c r="I312">
        <v>1</v>
      </c>
      <c r="J312">
        <v>32507</v>
      </c>
      <c r="K312">
        <v>7</v>
      </c>
      <c r="L312" s="55">
        <v>44222</v>
      </c>
      <c r="M312" s="6" t="s">
        <v>16765</v>
      </c>
      <c r="N312" s="55">
        <v>109574</v>
      </c>
      <c r="O312">
        <v>198214</v>
      </c>
      <c r="P312" s="6" t="s">
        <v>16786</v>
      </c>
      <c r="Q312" s="6" t="s">
        <v>16973</v>
      </c>
      <c r="R312">
        <v>120</v>
      </c>
      <c r="S312">
        <v>0</v>
      </c>
      <c r="T312">
        <v>-120</v>
      </c>
      <c r="U312">
        <v>192</v>
      </c>
      <c r="V312" s="6" t="s">
        <v>17004</v>
      </c>
      <c r="W312" s="6" t="s">
        <v>16946</v>
      </c>
      <c r="X312" s="55">
        <v>44669</v>
      </c>
      <c r="Y312">
        <v>0</v>
      </c>
      <c r="Z312">
        <v>861.13</v>
      </c>
      <c r="AA312" s="6" t="s">
        <v>16885</v>
      </c>
      <c r="AB312" s="6" t="s">
        <v>16947</v>
      </c>
      <c r="AD312" s="6" t="s">
        <v>16765</v>
      </c>
      <c r="AE312">
        <v>52842</v>
      </c>
      <c r="AF312">
        <v>47801</v>
      </c>
      <c r="AG312" s="6" t="s">
        <v>16973</v>
      </c>
      <c r="AH312" s="6" t="s">
        <v>16950</v>
      </c>
      <c r="AI312" s="6" t="s">
        <v>16951</v>
      </c>
      <c r="AJ312" s="6" t="s">
        <v>16765</v>
      </c>
      <c r="AK312" s="6" t="s">
        <v>16765</v>
      </c>
      <c r="AL312" s="6" t="s">
        <v>16765</v>
      </c>
      <c r="AM312" s="6" t="s">
        <v>16952</v>
      </c>
      <c r="AN312">
        <v>0</v>
      </c>
      <c r="AO312" s="55">
        <v>44669</v>
      </c>
      <c r="AP312" s="6" t="s">
        <v>17000</v>
      </c>
      <c r="AQ312">
        <v>0</v>
      </c>
      <c r="AR312" s="6" t="s">
        <v>17098</v>
      </c>
      <c r="AS312" s="6" t="s">
        <v>17002</v>
      </c>
      <c r="AT312" s="6" t="s">
        <v>16947</v>
      </c>
      <c r="AU312">
        <v>0</v>
      </c>
      <c r="AV312">
        <v>0</v>
      </c>
      <c r="AW312" s="6" t="s">
        <v>16956</v>
      </c>
      <c r="AX312" s="6" t="s">
        <v>17514</v>
      </c>
      <c r="AY312" s="6" t="s">
        <v>16765</v>
      </c>
      <c r="AZ312" s="6" t="s">
        <v>16958</v>
      </c>
      <c r="BA312" s="6" t="s">
        <v>16765</v>
      </c>
      <c r="BB312" s="6" t="s">
        <v>16959</v>
      </c>
      <c r="BC312" s="6" t="s">
        <v>16765</v>
      </c>
      <c r="BD312" s="6" t="s">
        <v>16960</v>
      </c>
      <c r="BE312" s="6" t="s">
        <v>16961</v>
      </c>
      <c r="BF312" s="6" t="s">
        <v>13575</v>
      </c>
      <c r="BG312" s="6" t="s">
        <v>13575</v>
      </c>
      <c r="BH312" s="6" t="s">
        <v>16959</v>
      </c>
      <c r="BI312">
        <v>0</v>
      </c>
      <c r="BJ312" s="6" t="s">
        <v>16958</v>
      </c>
      <c r="BK312">
        <v>0</v>
      </c>
      <c r="BL312" s="6" t="s">
        <v>315</v>
      </c>
      <c r="BM312" s="56">
        <f>COUNTIF($B$2:B312,B312)</f>
        <v>3</v>
      </c>
      <c r="BN312" s="6" t="str">
        <f t="shared" si="4"/>
        <v>3405-3</v>
      </c>
    </row>
    <row r="313" spans="1:66" x14ac:dyDescent="0.25">
      <c r="A313">
        <v>1</v>
      </c>
      <c r="B313">
        <v>3421</v>
      </c>
      <c r="C313" s="6" t="s">
        <v>17515</v>
      </c>
      <c r="D313">
        <v>5</v>
      </c>
      <c r="E313">
        <v>2</v>
      </c>
      <c r="F313">
        <v>20</v>
      </c>
      <c r="G313">
        <v>208</v>
      </c>
      <c r="H313" s="6" t="s">
        <v>17007</v>
      </c>
      <c r="I313">
        <v>1</v>
      </c>
      <c r="J313">
        <v>321883</v>
      </c>
      <c r="K313">
        <v>5</v>
      </c>
      <c r="L313" s="55">
        <v>41493</v>
      </c>
      <c r="M313" s="6" t="s">
        <v>16765</v>
      </c>
      <c r="N313" s="55">
        <v>109574</v>
      </c>
      <c r="O313">
        <v>198213</v>
      </c>
      <c r="P313" s="6" t="s">
        <v>16785</v>
      </c>
      <c r="Q313" s="6" t="s">
        <v>16973</v>
      </c>
      <c r="R313">
        <v>20</v>
      </c>
      <c r="S313">
        <v>0</v>
      </c>
      <c r="T313">
        <v>-20</v>
      </c>
      <c r="U313">
        <v>840</v>
      </c>
      <c r="V313" s="6" t="s">
        <v>16999</v>
      </c>
      <c r="W313" s="6" t="s">
        <v>16946</v>
      </c>
      <c r="X313" s="55">
        <v>44665</v>
      </c>
      <c r="Y313">
        <v>20000</v>
      </c>
      <c r="Z313">
        <v>0</v>
      </c>
      <c r="AA313" s="6" t="s">
        <v>16765</v>
      </c>
      <c r="AB313" s="6" t="s">
        <v>17049</v>
      </c>
      <c r="AC313">
        <v>10194</v>
      </c>
      <c r="AD313" s="6" t="s">
        <v>16765</v>
      </c>
      <c r="AE313">
        <v>29429</v>
      </c>
      <c r="AF313">
        <v>24860</v>
      </c>
      <c r="AG313" s="6" t="s">
        <v>16973</v>
      </c>
      <c r="AH313" s="6" t="s">
        <v>16950</v>
      </c>
      <c r="AI313" s="6" t="s">
        <v>16951</v>
      </c>
      <c r="AJ313" s="6" t="s">
        <v>16765</v>
      </c>
      <c r="AK313" s="6" t="s">
        <v>16765</v>
      </c>
      <c r="AL313" s="6" t="s">
        <v>16765</v>
      </c>
      <c r="AM313" s="6" t="s">
        <v>16952</v>
      </c>
      <c r="AN313">
        <v>0</v>
      </c>
      <c r="AO313" s="55">
        <v>44665</v>
      </c>
      <c r="AP313" s="6" t="s">
        <v>17000</v>
      </c>
      <c r="AQ313">
        <v>0</v>
      </c>
      <c r="AR313" s="6" t="s">
        <v>17095</v>
      </c>
      <c r="AS313" s="6" t="s">
        <v>17002</v>
      </c>
      <c r="AT313" s="6" t="s">
        <v>16947</v>
      </c>
      <c r="AU313">
        <v>0</v>
      </c>
      <c r="AV313">
        <v>0</v>
      </c>
      <c r="AW313" s="6" t="s">
        <v>16956</v>
      </c>
      <c r="AX313" s="6" t="s">
        <v>17516</v>
      </c>
      <c r="AY313" s="6" t="s">
        <v>16765</v>
      </c>
      <c r="AZ313" s="6" t="s">
        <v>16958</v>
      </c>
      <c r="BA313" s="6" t="s">
        <v>16765</v>
      </c>
      <c r="BB313" s="6" t="s">
        <v>16959</v>
      </c>
      <c r="BC313" s="6" t="s">
        <v>16765</v>
      </c>
      <c r="BD313" s="6" t="s">
        <v>16960</v>
      </c>
      <c r="BE313" s="6" t="s">
        <v>16961</v>
      </c>
      <c r="BF313" s="6" t="s">
        <v>13575</v>
      </c>
      <c r="BG313" s="6" t="s">
        <v>13575</v>
      </c>
      <c r="BH313" s="6" t="s">
        <v>16959</v>
      </c>
      <c r="BI313">
        <v>0</v>
      </c>
      <c r="BJ313" s="6" t="s">
        <v>16958</v>
      </c>
      <c r="BK313">
        <v>0</v>
      </c>
      <c r="BL313" s="6" t="s">
        <v>315</v>
      </c>
      <c r="BM313" s="56">
        <f>COUNTIF($B$2:B313,B313)</f>
        <v>1</v>
      </c>
      <c r="BN313" s="6" t="str">
        <f t="shared" si="4"/>
        <v>3421-1</v>
      </c>
    </row>
    <row r="314" spans="1:66" x14ac:dyDescent="0.25">
      <c r="A314">
        <v>1</v>
      </c>
      <c r="B314">
        <v>3421</v>
      </c>
      <c r="C314" s="6" t="s">
        <v>17515</v>
      </c>
      <c r="D314">
        <v>5</v>
      </c>
      <c r="E314">
        <v>2</v>
      </c>
      <c r="F314">
        <v>20</v>
      </c>
      <c r="G314">
        <v>208</v>
      </c>
      <c r="H314" s="6" t="s">
        <v>17007</v>
      </c>
      <c r="I314">
        <v>1</v>
      </c>
      <c r="J314">
        <v>368219</v>
      </c>
      <c r="K314">
        <v>5</v>
      </c>
      <c r="L314" s="55">
        <v>41549</v>
      </c>
      <c r="M314" s="6" t="s">
        <v>16765</v>
      </c>
      <c r="N314" s="55">
        <v>109574</v>
      </c>
      <c r="O314">
        <v>198213</v>
      </c>
      <c r="P314" s="6" t="s">
        <v>16785</v>
      </c>
      <c r="Q314" s="6" t="s">
        <v>16973</v>
      </c>
      <c r="R314">
        <v>20</v>
      </c>
      <c r="S314">
        <v>0</v>
      </c>
      <c r="T314">
        <v>-20</v>
      </c>
      <c r="U314">
        <v>840</v>
      </c>
      <c r="V314" s="6" t="s">
        <v>16999</v>
      </c>
      <c r="W314" s="6" t="s">
        <v>16946</v>
      </c>
      <c r="X314" s="55">
        <v>44665</v>
      </c>
      <c r="Y314">
        <v>20000</v>
      </c>
      <c r="Z314">
        <v>0</v>
      </c>
      <c r="AA314" s="6" t="s">
        <v>16765</v>
      </c>
      <c r="AB314" s="6" t="s">
        <v>17049</v>
      </c>
      <c r="AC314">
        <v>11699</v>
      </c>
      <c r="AD314" s="6" t="s">
        <v>16765</v>
      </c>
      <c r="AE314">
        <v>30932</v>
      </c>
      <c r="AF314">
        <v>26050</v>
      </c>
      <c r="AG314" s="6" t="s">
        <v>16973</v>
      </c>
      <c r="AH314" s="6" t="s">
        <v>16950</v>
      </c>
      <c r="AI314" s="6" t="s">
        <v>16951</v>
      </c>
      <c r="AJ314" s="6" t="s">
        <v>16765</v>
      </c>
      <c r="AK314" s="6" t="s">
        <v>16765</v>
      </c>
      <c r="AL314" s="6" t="s">
        <v>16765</v>
      </c>
      <c r="AM314" s="6" t="s">
        <v>16952</v>
      </c>
      <c r="AN314">
        <v>0</v>
      </c>
      <c r="AO314" s="55">
        <v>44665</v>
      </c>
      <c r="AP314" s="6" t="s">
        <v>17000</v>
      </c>
      <c r="AQ314">
        <v>0</v>
      </c>
      <c r="AR314" s="6" t="s">
        <v>17095</v>
      </c>
      <c r="AS314" s="6" t="s">
        <v>17002</v>
      </c>
      <c r="AT314" s="6" t="s">
        <v>16947</v>
      </c>
      <c r="AU314">
        <v>0</v>
      </c>
      <c r="AV314">
        <v>0</v>
      </c>
      <c r="AW314" s="6" t="s">
        <v>16956</v>
      </c>
      <c r="AX314" s="6" t="s">
        <v>17517</v>
      </c>
      <c r="AY314" s="6" t="s">
        <v>16765</v>
      </c>
      <c r="AZ314" s="6" t="s">
        <v>16958</v>
      </c>
      <c r="BA314" s="6" t="s">
        <v>16765</v>
      </c>
      <c r="BB314" s="6" t="s">
        <v>16959</v>
      </c>
      <c r="BC314" s="6" t="s">
        <v>16765</v>
      </c>
      <c r="BD314" s="6" t="s">
        <v>16960</v>
      </c>
      <c r="BE314" s="6" t="s">
        <v>16961</v>
      </c>
      <c r="BF314" s="6" t="s">
        <v>13575</v>
      </c>
      <c r="BG314" s="6" t="s">
        <v>13575</v>
      </c>
      <c r="BH314" s="6" t="s">
        <v>16959</v>
      </c>
      <c r="BI314">
        <v>0</v>
      </c>
      <c r="BJ314" s="6" t="s">
        <v>16958</v>
      </c>
      <c r="BK314">
        <v>0</v>
      </c>
      <c r="BL314" s="6" t="s">
        <v>315</v>
      </c>
      <c r="BM314" s="56">
        <f>COUNTIF($B$2:B314,B314)</f>
        <v>2</v>
      </c>
      <c r="BN314" s="6" t="str">
        <f t="shared" si="4"/>
        <v>3421-2</v>
      </c>
    </row>
    <row r="315" spans="1:66" x14ac:dyDescent="0.25">
      <c r="A315">
        <v>1</v>
      </c>
      <c r="B315">
        <v>3421</v>
      </c>
      <c r="C315" s="6" t="s">
        <v>17515</v>
      </c>
      <c r="D315">
        <v>5</v>
      </c>
      <c r="E315">
        <v>2</v>
      </c>
      <c r="F315">
        <v>20</v>
      </c>
      <c r="G315">
        <v>208</v>
      </c>
      <c r="H315" s="6" t="s">
        <v>17007</v>
      </c>
      <c r="I315">
        <v>1</v>
      </c>
      <c r="J315">
        <v>373099</v>
      </c>
      <c r="K315">
        <v>5</v>
      </c>
      <c r="L315" s="55">
        <v>41555</v>
      </c>
      <c r="M315" s="6" t="s">
        <v>16765</v>
      </c>
      <c r="N315" s="55">
        <v>109574</v>
      </c>
      <c r="O315">
        <v>198213</v>
      </c>
      <c r="P315" s="6" t="s">
        <v>16785</v>
      </c>
      <c r="Q315" s="6" t="s">
        <v>16973</v>
      </c>
      <c r="R315">
        <v>10</v>
      </c>
      <c r="S315">
        <v>0</v>
      </c>
      <c r="T315">
        <v>-10</v>
      </c>
      <c r="U315">
        <v>420</v>
      </c>
      <c r="V315" s="6" t="s">
        <v>16999</v>
      </c>
      <c r="W315" s="6" t="s">
        <v>16946</v>
      </c>
      <c r="X315" s="55">
        <v>44665</v>
      </c>
      <c r="Y315">
        <v>20000</v>
      </c>
      <c r="Z315">
        <v>0</v>
      </c>
      <c r="AA315" s="6" t="s">
        <v>16765</v>
      </c>
      <c r="AB315" s="6" t="s">
        <v>17049</v>
      </c>
      <c r="AC315">
        <v>11885</v>
      </c>
      <c r="AD315" s="6" t="s">
        <v>16765</v>
      </c>
      <c r="AE315">
        <v>31029</v>
      </c>
      <c r="AF315">
        <v>26132</v>
      </c>
      <c r="AG315" s="6" t="s">
        <v>16973</v>
      </c>
      <c r="AH315" s="6" t="s">
        <v>16950</v>
      </c>
      <c r="AI315" s="6" t="s">
        <v>16951</v>
      </c>
      <c r="AJ315" s="6" t="s">
        <v>16765</v>
      </c>
      <c r="AK315" s="6" t="s">
        <v>16765</v>
      </c>
      <c r="AL315" s="6" t="s">
        <v>16765</v>
      </c>
      <c r="AM315" s="6" t="s">
        <v>16952</v>
      </c>
      <c r="AN315">
        <v>0</v>
      </c>
      <c r="AO315" s="55">
        <v>44665</v>
      </c>
      <c r="AP315" s="6" t="s">
        <v>17000</v>
      </c>
      <c r="AQ315">
        <v>0</v>
      </c>
      <c r="AR315" s="6" t="s">
        <v>17095</v>
      </c>
      <c r="AS315" s="6" t="s">
        <v>17002</v>
      </c>
      <c r="AT315" s="6" t="s">
        <v>16947</v>
      </c>
      <c r="AU315">
        <v>0</v>
      </c>
      <c r="AV315">
        <v>0</v>
      </c>
      <c r="AW315" s="6" t="s">
        <v>16956</v>
      </c>
      <c r="AX315" s="6" t="s">
        <v>17518</v>
      </c>
      <c r="AY315" s="6" t="s">
        <v>16765</v>
      </c>
      <c r="AZ315" s="6" t="s">
        <v>16958</v>
      </c>
      <c r="BA315" s="6" t="s">
        <v>16765</v>
      </c>
      <c r="BB315" s="6" t="s">
        <v>16959</v>
      </c>
      <c r="BC315" s="6" t="s">
        <v>16765</v>
      </c>
      <c r="BD315" s="6" t="s">
        <v>16960</v>
      </c>
      <c r="BE315" s="6" t="s">
        <v>16961</v>
      </c>
      <c r="BF315" s="6" t="s">
        <v>13575</v>
      </c>
      <c r="BG315" s="6" t="s">
        <v>13575</v>
      </c>
      <c r="BH315" s="6" t="s">
        <v>16959</v>
      </c>
      <c r="BI315">
        <v>0</v>
      </c>
      <c r="BJ315" s="6" t="s">
        <v>16958</v>
      </c>
      <c r="BK315">
        <v>0</v>
      </c>
      <c r="BL315" s="6" t="s">
        <v>315</v>
      </c>
      <c r="BM315" s="56">
        <f>COUNTIF($B$2:B315,B315)</f>
        <v>3</v>
      </c>
      <c r="BN315" s="6" t="str">
        <f t="shared" si="4"/>
        <v>3421-3</v>
      </c>
    </row>
    <row r="316" spans="1:66" x14ac:dyDescent="0.25">
      <c r="A316">
        <v>1</v>
      </c>
      <c r="B316">
        <v>3421</v>
      </c>
      <c r="C316" s="6" t="s">
        <v>17515</v>
      </c>
      <c r="D316">
        <v>5</v>
      </c>
      <c r="E316">
        <v>2</v>
      </c>
      <c r="F316">
        <v>20</v>
      </c>
      <c r="G316">
        <v>208</v>
      </c>
      <c r="H316" s="6" t="s">
        <v>17007</v>
      </c>
      <c r="I316">
        <v>1</v>
      </c>
      <c r="J316">
        <v>490230</v>
      </c>
      <c r="K316">
        <v>5</v>
      </c>
      <c r="L316" s="55">
        <v>41691</v>
      </c>
      <c r="M316" s="6" t="s">
        <v>16765</v>
      </c>
      <c r="N316" s="55">
        <v>109574</v>
      </c>
      <c r="O316">
        <v>198213</v>
      </c>
      <c r="P316" s="6" t="s">
        <v>16785</v>
      </c>
      <c r="Q316" s="6" t="s">
        <v>16973</v>
      </c>
      <c r="R316">
        <v>4</v>
      </c>
      <c r="S316">
        <v>0</v>
      </c>
      <c r="T316">
        <v>-4</v>
      </c>
      <c r="U316">
        <v>168</v>
      </c>
      <c r="V316" s="6" t="s">
        <v>16999</v>
      </c>
      <c r="W316" s="6" t="s">
        <v>16946</v>
      </c>
      <c r="X316" s="55">
        <v>44665</v>
      </c>
      <c r="Y316">
        <v>20000</v>
      </c>
      <c r="Z316">
        <v>0</v>
      </c>
      <c r="AA316" s="6" t="s">
        <v>16765</v>
      </c>
      <c r="AB316" s="6" t="s">
        <v>17049</v>
      </c>
      <c r="AC316">
        <v>16328</v>
      </c>
      <c r="AD316" s="6" t="s">
        <v>16765</v>
      </c>
      <c r="AE316">
        <v>32357</v>
      </c>
      <c r="AF316">
        <v>27546</v>
      </c>
      <c r="AG316" s="6" t="s">
        <v>16973</v>
      </c>
      <c r="AH316" s="6" t="s">
        <v>16950</v>
      </c>
      <c r="AI316" s="6" t="s">
        <v>16951</v>
      </c>
      <c r="AJ316" s="6" t="s">
        <v>16765</v>
      </c>
      <c r="AK316" s="6" t="s">
        <v>16765</v>
      </c>
      <c r="AL316" s="6" t="s">
        <v>16765</v>
      </c>
      <c r="AM316" s="6" t="s">
        <v>16952</v>
      </c>
      <c r="AN316">
        <v>0</v>
      </c>
      <c r="AO316" s="55">
        <v>44665</v>
      </c>
      <c r="AP316" s="6" t="s">
        <v>17000</v>
      </c>
      <c r="AQ316">
        <v>0</v>
      </c>
      <c r="AR316" s="6" t="s">
        <v>17095</v>
      </c>
      <c r="AS316" s="6" t="s">
        <v>17002</v>
      </c>
      <c r="AT316" s="6" t="s">
        <v>16947</v>
      </c>
      <c r="AU316">
        <v>0</v>
      </c>
      <c r="AV316">
        <v>0</v>
      </c>
      <c r="AW316" s="6" t="s">
        <v>16956</v>
      </c>
      <c r="AX316" s="6" t="s">
        <v>17519</v>
      </c>
      <c r="AY316" s="6" t="s">
        <v>16765</v>
      </c>
      <c r="AZ316" s="6" t="s">
        <v>16958</v>
      </c>
      <c r="BA316" s="6" t="s">
        <v>16765</v>
      </c>
      <c r="BB316" s="6" t="s">
        <v>16959</v>
      </c>
      <c r="BC316" s="6" t="s">
        <v>16765</v>
      </c>
      <c r="BD316" s="6" t="s">
        <v>16960</v>
      </c>
      <c r="BE316" s="6" t="s">
        <v>16961</v>
      </c>
      <c r="BF316" s="6" t="s">
        <v>13575</v>
      </c>
      <c r="BG316" s="6" t="s">
        <v>13575</v>
      </c>
      <c r="BH316" s="6" t="s">
        <v>16959</v>
      </c>
      <c r="BI316">
        <v>0</v>
      </c>
      <c r="BJ316" s="6" t="s">
        <v>16958</v>
      </c>
      <c r="BK316">
        <v>0</v>
      </c>
      <c r="BL316" s="6" t="s">
        <v>315</v>
      </c>
      <c r="BM316" s="56">
        <f>COUNTIF($B$2:B316,B316)</f>
        <v>4</v>
      </c>
      <c r="BN316" s="6" t="str">
        <f t="shared" si="4"/>
        <v>3421-4</v>
      </c>
    </row>
    <row r="317" spans="1:66" x14ac:dyDescent="0.25">
      <c r="A317">
        <v>1</v>
      </c>
      <c r="B317">
        <v>3421</v>
      </c>
      <c r="C317" s="6" t="s">
        <v>17515</v>
      </c>
      <c r="D317">
        <v>5</v>
      </c>
      <c r="E317">
        <v>2</v>
      </c>
      <c r="F317">
        <v>20</v>
      </c>
      <c r="G317">
        <v>208</v>
      </c>
      <c r="H317" s="6" t="s">
        <v>17007</v>
      </c>
      <c r="I317">
        <v>1</v>
      </c>
      <c r="J317">
        <v>577716</v>
      </c>
      <c r="K317">
        <v>5</v>
      </c>
      <c r="L317" s="55">
        <v>41796</v>
      </c>
      <c r="M317" s="6" t="s">
        <v>16765</v>
      </c>
      <c r="N317" s="55">
        <v>109574</v>
      </c>
      <c r="O317">
        <v>198213</v>
      </c>
      <c r="P317" s="6" t="s">
        <v>16785</v>
      </c>
      <c r="Q317" s="6" t="s">
        <v>16973</v>
      </c>
      <c r="R317">
        <v>10</v>
      </c>
      <c r="S317">
        <v>0</v>
      </c>
      <c r="T317">
        <v>-10</v>
      </c>
      <c r="U317">
        <v>420</v>
      </c>
      <c r="V317" s="6" t="s">
        <v>16999</v>
      </c>
      <c r="W317" s="6" t="s">
        <v>16946</v>
      </c>
      <c r="X317" s="55">
        <v>44665</v>
      </c>
      <c r="Y317">
        <v>20000</v>
      </c>
      <c r="Z317">
        <v>0</v>
      </c>
      <c r="AA317" s="6" t="s">
        <v>16765</v>
      </c>
      <c r="AB317" s="6" t="s">
        <v>17049</v>
      </c>
      <c r="AC317">
        <v>19861</v>
      </c>
      <c r="AD317" s="6" t="s">
        <v>16765</v>
      </c>
      <c r="AE317">
        <v>34291</v>
      </c>
      <c r="AF317">
        <v>29584</v>
      </c>
      <c r="AG317" s="6" t="s">
        <v>16973</v>
      </c>
      <c r="AH317" s="6" t="s">
        <v>16950</v>
      </c>
      <c r="AI317" s="6" t="s">
        <v>16951</v>
      </c>
      <c r="AJ317" s="6" t="s">
        <v>16765</v>
      </c>
      <c r="AK317" s="6" t="s">
        <v>16765</v>
      </c>
      <c r="AL317" s="6" t="s">
        <v>16765</v>
      </c>
      <c r="AM317" s="6" t="s">
        <v>16952</v>
      </c>
      <c r="AN317">
        <v>0</v>
      </c>
      <c r="AO317" s="55">
        <v>44665</v>
      </c>
      <c r="AP317" s="6" t="s">
        <v>17000</v>
      </c>
      <c r="AQ317">
        <v>0</v>
      </c>
      <c r="AR317" s="6" t="s">
        <v>17095</v>
      </c>
      <c r="AS317" s="6" t="s">
        <v>17002</v>
      </c>
      <c r="AT317" s="6" t="s">
        <v>16947</v>
      </c>
      <c r="AU317">
        <v>0</v>
      </c>
      <c r="AV317">
        <v>0</v>
      </c>
      <c r="AW317" s="6" t="s">
        <v>16956</v>
      </c>
      <c r="AX317" s="6" t="s">
        <v>17520</v>
      </c>
      <c r="AY317" s="6" t="s">
        <v>16765</v>
      </c>
      <c r="AZ317" s="6" t="s">
        <v>16958</v>
      </c>
      <c r="BA317" s="6" t="s">
        <v>16765</v>
      </c>
      <c r="BB317" s="6" t="s">
        <v>16959</v>
      </c>
      <c r="BC317" s="6" t="s">
        <v>16765</v>
      </c>
      <c r="BD317" s="6" t="s">
        <v>16960</v>
      </c>
      <c r="BE317" s="6" t="s">
        <v>16961</v>
      </c>
      <c r="BF317" s="6" t="s">
        <v>13575</v>
      </c>
      <c r="BG317" s="6" t="s">
        <v>13575</v>
      </c>
      <c r="BH317" s="6" t="s">
        <v>16959</v>
      </c>
      <c r="BI317">
        <v>0</v>
      </c>
      <c r="BJ317" s="6" t="s">
        <v>16958</v>
      </c>
      <c r="BK317">
        <v>0</v>
      </c>
      <c r="BL317" s="6" t="s">
        <v>315</v>
      </c>
      <c r="BM317" s="56">
        <f>COUNTIF($B$2:B317,B317)</f>
        <v>5</v>
      </c>
      <c r="BN317" s="6" t="str">
        <f t="shared" si="4"/>
        <v>3421-5</v>
      </c>
    </row>
    <row r="318" spans="1:66" x14ac:dyDescent="0.25">
      <c r="A318">
        <v>1</v>
      </c>
      <c r="B318">
        <v>3421</v>
      </c>
      <c r="C318" s="6" t="s">
        <v>17515</v>
      </c>
      <c r="D318">
        <v>5</v>
      </c>
      <c r="E318">
        <v>2</v>
      </c>
      <c r="F318">
        <v>20</v>
      </c>
      <c r="G318">
        <v>208</v>
      </c>
      <c r="H318" s="6" t="s">
        <v>17007</v>
      </c>
      <c r="I318">
        <v>1</v>
      </c>
      <c r="J318">
        <v>321883</v>
      </c>
      <c r="K318">
        <v>5</v>
      </c>
      <c r="L318" s="55">
        <v>41493</v>
      </c>
      <c r="M318" s="6" t="s">
        <v>16765</v>
      </c>
      <c r="N318" s="55">
        <v>109574</v>
      </c>
      <c r="O318">
        <v>198214</v>
      </c>
      <c r="P318" s="6" t="s">
        <v>16786</v>
      </c>
      <c r="Q318" s="6" t="s">
        <v>16973</v>
      </c>
      <c r="R318">
        <v>480</v>
      </c>
      <c r="S318">
        <v>0</v>
      </c>
      <c r="T318">
        <v>-480</v>
      </c>
      <c r="U318">
        <v>768</v>
      </c>
      <c r="V318" s="6" t="s">
        <v>17004</v>
      </c>
      <c r="W318" s="6" t="s">
        <v>16946</v>
      </c>
      <c r="X318" s="55">
        <v>44665</v>
      </c>
      <c r="Y318">
        <v>20000</v>
      </c>
      <c r="Z318">
        <v>0</v>
      </c>
      <c r="AA318" s="6" t="s">
        <v>16765</v>
      </c>
      <c r="AB318" s="6" t="s">
        <v>17049</v>
      </c>
      <c r="AC318">
        <v>10194</v>
      </c>
      <c r="AD318" s="6" t="s">
        <v>16765</v>
      </c>
      <c r="AE318">
        <v>29430</v>
      </c>
      <c r="AF318">
        <v>24860</v>
      </c>
      <c r="AG318" s="6" t="s">
        <v>16973</v>
      </c>
      <c r="AH318" s="6" t="s">
        <v>16950</v>
      </c>
      <c r="AI318" s="6" t="s">
        <v>16951</v>
      </c>
      <c r="AJ318" s="6" t="s">
        <v>16765</v>
      </c>
      <c r="AK318" s="6" t="s">
        <v>16765</v>
      </c>
      <c r="AL318" s="6" t="s">
        <v>16765</v>
      </c>
      <c r="AM318" s="6" t="s">
        <v>16952</v>
      </c>
      <c r="AN318">
        <v>0</v>
      </c>
      <c r="AO318" s="55">
        <v>44665</v>
      </c>
      <c r="AP318" s="6" t="s">
        <v>17000</v>
      </c>
      <c r="AQ318">
        <v>0</v>
      </c>
      <c r="AR318" s="6" t="s">
        <v>17098</v>
      </c>
      <c r="AS318" s="6" t="s">
        <v>17002</v>
      </c>
      <c r="AT318" s="6" t="s">
        <v>16947</v>
      </c>
      <c r="AU318">
        <v>0</v>
      </c>
      <c r="AV318">
        <v>0</v>
      </c>
      <c r="AW318" s="6" t="s">
        <v>16956</v>
      </c>
      <c r="AX318" s="6" t="s">
        <v>17516</v>
      </c>
      <c r="AY318" s="6" t="s">
        <v>16765</v>
      </c>
      <c r="AZ318" s="6" t="s">
        <v>16958</v>
      </c>
      <c r="BA318" s="6" t="s">
        <v>16765</v>
      </c>
      <c r="BB318" s="6" t="s">
        <v>16959</v>
      </c>
      <c r="BC318" s="6" t="s">
        <v>16765</v>
      </c>
      <c r="BD318" s="6" t="s">
        <v>16960</v>
      </c>
      <c r="BE318" s="6" t="s">
        <v>16961</v>
      </c>
      <c r="BF318" s="6" t="s">
        <v>13575</v>
      </c>
      <c r="BG318" s="6" t="s">
        <v>13575</v>
      </c>
      <c r="BH318" s="6" t="s">
        <v>16959</v>
      </c>
      <c r="BI318">
        <v>0</v>
      </c>
      <c r="BJ318" s="6" t="s">
        <v>16958</v>
      </c>
      <c r="BK318">
        <v>0</v>
      </c>
      <c r="BL318" s="6" t="s">
        <v>315</v>
      </c>
      <c r="BM318" s="56">
        <f>COUNTIF($B$2:B318,B318)</f>
        <v>6</v>
      </c>
      <c r="BN318" s="6" t="str">
        <f t="shared" si="4"/>
        <v>3421-6</v>
      </c>
    </row>
    <row r="319" spans="1:66" x14ac:dyDescent="0.25">
      <c r="A319">
        <v>1</v>
      </c>
      <c r="B319">
        <v>3421</v>
      </c>
      <c r="C319" s="6" t="s">
        <v>17515</v>
      </c>
      <c r="D319">
        <v>5</v>
      </c>
      <c r="E319">
        <v>2</v>
      </c>
      <c r="F319">
        <v>20</v>
      </c>
      <c r="G319">
        <v>208</v>
      </c>
      <c r="H319" s="6" t="s">
        <v>17007</v>
      </c>
      <c r="I319">
        <v>1</v>
      </c>
      <c r="J319">
        <v>368219</v>
      </c>
      <c r="K319">
        <v>5</v>
      </c>
      <c r="L319" s="55">
        <v>41549</v>
      </c>
      <c r="M319" s="6" t="s">
        <v>16765</v>
      </c>
      <c r="N319" s="55">
        <v>109574</v>
      </c>
      <c r="O319">
        <v>198214</v>
      </c>
      <c r="P319" s="6" t="s">
        <v>16786</v>
      </c>
      <c r="Q319" s="6" t="s">
        <v>16973</v>
      </c>
      <c r="R319">
        <v>480</v>
      </c>
      <c r="S319">
        <v>0</v>
      </c>
      <c r="T319">
        <v>-480</v>
      </c>
      <c r="U319">
        <v>768</v>
      </c>
      <c r="V319" s="6" t="s">
        <v>17004</v>
      </c>
      <c r="W319" s="6" t="s">
        <v>16946</v>
      </c>
      <c r="X319" s="55">
        <v>44665</v>
      </c>
      <c r="Y319">
        <v>20000</v>
      </c>
      <c r="Z319">
        <v>0</v>
      </c>
      <c r="AA319" s="6" t="s">
        <v>16765</v>
      </c>
      <c r="AB319" s="6" t="s">
        <v>17049</v>
      </c>
      <c r="AC319">
        <v>11699</v>
      </c>
      <c r="AD319" s="6" t="s">
        <v>16765</v>
      </c>
      <c r="AE319">
        <v>30933</v>
      </c>
      <c r="AF319">
        <v>26050</v>
      </c>
      <c r="AG319" s="6" t="s">
        <v>16973</v>
      </c>
      <c r="AH319" s="6" t="s">
        <v>16950</v>
      </c>
      <c r="AI319" s="6" t="s">
        <v>16951</v>
      </c>
      <c r="AJ319" s="6" t="s">
        <v>16765</v>
      </c>
      <c r="AK319" s="6" t="s">
        <v>16765</v>
      </c>
      <c r="AL319" s="6" t="s">
        <v>16765</v>
      </c>
      <c r="AM319" s="6" t="s">
        <v>16952</v>
      </c>
      <c r="AN319">
        <v>0</v>
      </c>
      <c r="AO319" s="55">
        <v>44665</v>
      </c>
      <c r="AP319" s="6" t="s">
        <v>17000</v>
      </c>
      <c r="AQ319">
        <v>0</v>
      </c>
      <c r="AR319" s="6" t="s">
        <v>17098</v>
      </c>
      <c r="AS319" s="6" t="s">
        <v>17002</v>
      </c>
      <c r="AT319" s="6" t="s">
        <v>16947</v>
      </c>
      <c r="AU319">
        <v>0</v>
      </c>
      <c r="AV319">
        <v>0</v>
      </c>
      <c r="AW319" s="6" t="s">
        <v>16956</v>
      </c>
      <c r="AX319" s="6" t="s">
        <v>17517</v>
      </c>
      <c r="AY319" s="6" t="s">
        <v>16765</v>
      </c>
      <c r="AZ319" s="6" t="s">
        <v>16958</v>
      </c>
      <c r="BA319" s="6" t="s">
        <v>16765</v>
      </c>
      <c r="BB319" s="6" t="s">
        <v>16959</v>
      </c>
      <c r="BC319" s="6" t="s">
        <v>16765</v>
      </c>
      <c r="BD319" s="6" t="s">
        <v>16960</v>
      </c>
      <c r="BE319" s="6" t="s">
        <v>16961</v>
      </c>
      <c r="BF319" s="6" t="s">
        <v>13575</v>
      </c>
      <c r="BG319" s="6" t="s">
        <v>13575</v>
      </c>
      <c r="BH319" s="6" t="s">
        <v>16959</v>
      </c>
      <c r="BI319">
        <v>0</v>
      </c>
      <c r="BJ319" s="6" t="s">
        <v>16958</v>
      </c>
      <c r="BK319">
        <v>0</v>
      </c>
      <c r="BL319" s="6" t="s">
        <v>315</v>
      </c>
      <c r="BM319" s="56">
        <f>COUNTIF($B$2:B319,B319)</f>
        <v>7</v>
      </c>
      <c r="BN319" s="6" t="str">
        <f t="shared" si="4"/>
        <v>3421-7</v>
      </c>
    </row>
    <row r="320" spans="1:66" x14ac:dyDescent="0.25">
      <c r="A320">
        <v>1</v>
      </c>
      <c r="B320">
        <v>3421</v>
      </c>
      <c r="C320" s="6" t="s">
        <v>17515</v>
      </c>
      <c r="D320">
        <v>5</v>
      </c>
      <c r="E320">
        <v>2</v>
      </c>
      <c r="F320">
        <v>20</v>
      </c>
      <c r="G320">
        <v>208</v>
      </c>
      <c r="H320" s="6" t="s">
        <v>17007</v>
      </c>
      <c r="I320">
        <v>1</v>
      </c>
      <c r="J320">
        <v>373099</v>
      </c>
      <c r="K320">
        <v>5</v>
      </c>
      <c r="L320" s="55">
        <v>41555</v>
      </c>
      <c r="M320" s="6" t="s">
        <v>16765</v>
      </c>
      <c r="N320" s="55">
        <v>109574</v>
      </c>
      <c r="O320">
        <v>198214</v>
      </c>
      <c r="P320" s="6" t="s">
        <v>16786</v>
      </c>
      <c r="Q320" s="6" t="s">
        <v>16973</v>
      </c>
      <c r="R320">
        <v>240</v>
      </c>
      <c r="S320">
        <v>0</v>
      </c>
      <c r="T320">
        <v>-240</v>
      </c>
      <c r="U320">
        <v>384</v>
      </c>
      <c r="V320" s="6" t="s">
        <v>17004</v>
      </c>
      <c r="W320" s="6" t="s">
        <v>16946</v>
      </c>
      <c r="X320" s="55">
        <v>44665</v>
      </c>
      <c r="Y320">
        <v>20000</v>
      </c>
      <c r="Z320">
        <v>0</v>
      </c>
      <c r="AA320" s="6" t="s">
        <v>16765</v>
      </c>
      <c r="AB320" s="6" t="s">
        <v>17049</v>
      </c>
      <c r="AC320">
        <v>11885</v>
      </c>
      <c r="AD320" s="6" t="s">
        <v>16765</v>
      </c>
      <c r="AE320">
        <v>31030</v>
      </c>
      <c r="AF320">
        <v>26132</v>
      </c>
      <c r="AG320" s="6" t="s">
        <v>16973</v>
      </c>
      <c r="AH320" s="6" t="s">
        <v>16950</v>
      </c>
      <c r="AI320" s="6" t="s">
        <v>16951</v>
      </c>
      <c r="AJ320" s="6" t="s">
        <v>16765</v>
      </c>
      <c r="AK320" s="6" t="s">
        <v>16765</v>
      </c>
      <c r="AL320" s="6" t="s">
        <v>16765</v>
      </c>
      <c r="AM320" s="6" t="s">
        <v>16952</v>
      </c>
      <c r="AN320">
        <v>0</v>
      </c>
      <c r="AO320" s="55">
        <v>44665</v>
      </c>
      <c r="AP320" s="6" t="s">
        <v>17000</v>
      </c>
      <c r="AQ320">
        <v>0</v>
      </c>
      <c r="AR320" s="6" t="s">
        <v>17098</v>
      </c>
      <c r="AS320" s="6" t="s">
        <v>17002</v>
      </c>
      <c r="AT320" s="6" t="s">
        <v>16947</v>
      </c>
      <c r="AU320">
        <v>0</v>
      </c>
      <c r="AV320">
        <v>0</v>
      </c>
      <c r="AW320" s="6" t="s">
        <v>16956</v>
      </c>
      <c r="AX320" s="6" t="s">
        <v>17518</v>
      </c>
      <c r="AY320" s="6" t="s">
        <v>16765</v>
      </c>
      <c r="AZ320" s="6" t="s">
        <v>16958</v>
      </c>
      <c r="BA320" s="6" t="s">
        <v>16765</v>
      </c>
      <c r="BB320" s="6" t="s">
        <v>16959</v>
      </c>
      <c r="BC320" s="6" t="s">
        <v>16765</v>
      </c>
      <c r="BD320" s="6" t="s">
        <v>16960</v>
      </c>
      <c r="BE320" s="6" t="s">
        <v>16961</v>
      </c>
      <c r="BF320" s="6" t="s">
        <v>13575</v>
      </c>
      <c r="BG320" s="6" t="s">
        <v>13575</v>
      </c>
      <c r="BH320" s="6" t="s">
        <v>16959</v>
      </c>
      <c r="BI320">
        <v>0</v>
      </c>
      <c r="BJ320" s="6" t="s">
        <v>16958</v>
      </c>
      <c r="BK320">
        <v>0</v>
      </c>
      <c r="BL320" s="6" t="s">
        <v>315</v>
      </c>
      <c r="BM320" s="56">
        <f>COUNTIF($B$2:B320,B320)</f>
        <v>8</v>
      </c>
      <c r="BN320" s="6" t="str">
        <f t="shared" si="4"/>
        <v>3421-8</v>
      </c>
    </row>
    <row r="321" spans="1:66" x14ac:dyDescent="0.25">
      <c r="A321">
        <v>1</v>
      </c>
      <c r="B321">
        <v>3421</v>
      </c>
      <c r="C321" s="6" t="s">
        <v>17515</v>
      </c>
      <c r="D321">
        <v>5</v>
      </c>
      <c r="E321">
        <v>2</v>
      </c>
      <c r="F321">
        <v>20</v>
      </c>
      <c r="G321">
        <v>208</v>
      </c>
      <c r="H321" s="6" t="s">
        <v>17007</v>
      </c>
      <c r="I321">
        <v>1</v>
      </c>
      <c r="J321">
        <v>490230</v>
      </c>
      <c r="K321">
        <v>5</v>
      </c>
      <c r="L321" s="55">
        <v>41691</v>
      </c>
      <c r="M321" s="6" t="s">
        <v>16765</v>
      </c>
      <c r="N321" s="55">
        <v>109574</v>
      </c>
      <c r="O321">
        <v>198214</v>
      </c>
      <c r="P321" s="6" t="s">
        <v>16786</v>
      </c>
      <c r="Q321" s="6" t="s">
        <v>16973</v>
      </c>
      <c r="R321">
        <v>96</v>
      </c>
      <c r="S321">
        <v>0</v>
      </c>
      <c r="T321">
        <v>-96</v>
      </c>
      <c r="U321">
        <v>153.6</v>
      </c>
      <c r="V321" s="6" t="s">
        <v>17004</v>
      </c>
      <c r="W321" s="6" t="s">
        <v>16946</v>
      </c>
      <c r="X321" s="55">
        <v>44665</v>
      </c>
      <c r="Y321">
        <v>20000</v>
      </c>
      <c r="Z321">
        <v>0</v>
      </c>
      <c r="AA321" s="6" t="s">
        <v>16765</v>
      </c>
      <c r="AB321" s="6" t="s">
        <v>17049</v>
      </c>
      <c r="AC321">
        <v>16328</v>
      </c>
      <c r="AD321" s="6" t="s">
        <v>16765</v>
      </c>
      <c r="AE321">
        <v>32358</v>
      </c>
      <c r="AF321">
        <v>27546</v>
      </c>
      <c r="AG321" s="6" t="s">
        <v>16973</v>
      </c>
      <c r="AH321" s="6" t="s">
        <v>16950</v>
      </c>
      <c r="AI321" s="6" t="s">
        <v>16951</v>
      </c>
      <c r="AJ321" s="6" t="s">
        <v>16765</v>
      </c>
      <c r="AK321" s="6" t="s">
        <v>16765</v>
      </c>
      <c r="AL321" s="6" t="s">
        <v>16765</v>
      </c>
      <c r="AM321" s="6" t="s">
        <v>16952</v>
      </c>
      <c r="AN321">
        <v>0</v>
      </c>
      <c r="AO321" s="55">
        <v>44665</v>
      </c>
      <c r="AP321" s="6" t="s">
        <v>17000</v>
      </c>
      <c r="AQ321">
        <v>0</v>
      </c>
      <c r="AR321" s="6" t="s">
        <v>17098</v>
      </c>
      <c r="AS321" s="6" t="s">
        <v>17002</v>
      </c>
      <c r="AT321" s="6" t="s">
        <v>16947</v>
      </c>
      <c r="AU321">
        <v>0</v>
      </c>
      <c r="AV321">
        <v>0</v>
      </c>
      <c r="AW321" s="6" t="s">
        <v>16956</v>
      </c>
      <c r="AX321" s="6" t="s">
        <v>17519</v>
      </c>
      <c r="AY321" s="6" t="s">
        <v>16765</v>
      </c>
      <c r="AZ321" s="6" t="s">
        <v>16958</v>
      </c>
      <c r="BA321" s="6" t="s">
        <v>16765</v>
      </c>
      <c r="BB321" s="6" t="s">
        <v>16959</v>
      </c>
      <c r="BC321" s="6" t="s">
        <v>16765</v>
      </c>
      <c r="BD321" s="6" t="s">
        <v>16960</v>
      </c>
      <c r="BE321" s="6" t="s">
        <v>16961</v>
      </c>
      <c r="BF321" s="6" t="s">
        <v>13575</v>
      </c>
      <c r="BG321" s="6" t="s">
        <v>13575</v>
      </c>
      <c r="BH321" s="6" t="s">
        <v>16959</v>
      </c>
      <c r="BI321">
        <v>0</v>
      </c>
      <c r="BJ321" s="6" t="s">
        <v>16958</v>
      </c>
      <c r="BK321">
        <v>0</v>
      </c>
      <c r="BL321" s="6" t="s">
        <v>315</v>
      </c>
      <c r="BM321" s="56">
        <f>COUNTIF($B$2:B321,B321)</f>
        <v>9</v>
      </c>
      <c r="BN321" s="6" t="str">
        <f t="shared" si="4"/>
        <v>3421-9</v>
      </c>
    </row>
    <row r="322" spans="1:66" x14ac:dyDescent="0.25">
      <c r="A322">
        <v>1</v>
      </c>
      <c r="B322">
        <v>3421</v>
      </c>
      <c r="C322" s="6" t="s">
        <v>17515</v>
      </c>
      <c r="D322">
        <v>5</v>
      </c>
      <c r="E322">
        <v>2</v>
      </c>
      <c r="F322">
        <v>20</v>
      </c>
      <c r="G322">
        <v>208</v>
      </c>
      <c r="H322" s="6" t="s">
        <v>17007</v>
      </c>
      <c r="I322">
        <v>1</v>
      </c>
      <c r="J322">
        <v>577716</v>
      </c>
      <c r="K322">
        <v>5</v>
      </c>
      <c r="L322" s="55">
        <v>41796</v>
      </c>
      <c r="M322" s="6" t="s">
        <v>16765</v>
      </c>
      <c r="N322" s="55">
        <v>109574</v>
      </c>
      <c r="O322">
        <v>198214</v>
      </c>
      <c r="P322" s="6" t="s">
        <v>16786</v>
      </c>
      <c r="Q322" s="6" t="s">
        <v>16973</v>
      </c>
      <c r="R322">
        <v>240</v>
      </c>
      <c r="S322">
        <v>0</v>
      </c>
      <c r="T322">
        <v>-240</v>
      </c>
      <c r="U322">
        <v>384</v>
      </c>
      <c r="V322" s="6" t="s">
        <v>17004</v>
      </c>
      <c r="W322" s="6" t="s">
        <v>16946</v>
      </c>
      <c r="X322" s="55">
        <v>44665</v>
      </c>
      <c r="Y322">
        <v>20000</v>
      </c>
      <c r="Z322">
        <v>0</v>
      </c>
      <c r="AA322" s="6" t="s">
        <v>16765</v>
      </c>
      <c r="AB322" s="6" t="s">
        <v>17049</v>
      </c>
      <c r="AC322">
        <v>19861</v>
      </c>
      <c r="AD322" s="6" t="s">
        <v>16765</v>
      </c>
      <c r="AE322">
        <v>34292</v>
      </c>
      <c r="AF322">
        <v>29584</v>
      </c>
      <c r="AG322" s="6" t="s">
        <v>16973</v>
      </c>
      <c r="AH322" s="6" t="s">
        <v>16950</v>
      </c>
      <c r="AI322" s="6" t="s">
        <v>16951</v>
      </c>
      <c r="AJ322" s="6" t="s">
        <v>16765</v>
      </c>
      <c r="AK322" s="6" t="s">
        <v>16765</v>
      </c>
      <c r="AL322" s="6" t="s">
        <v>16765</v>
      </c>
      <c r="AM322" s="6" t="s">
        <v>16952</v>
      </c>
      <c r="AN322">
        <v>0</v>
      </c>
      <c r="AO322" s="55">
        <v>44665</v>
      </c>
      <c r="AP322" s="6" t="s">
        <v>17000</v>
      </c>
      <c r="AQ322">
        <v>0</v>
      </c>
      <c r="AR322" s="6" t="s">
        <v>17098</v>
      </c>
      <c r="AS322" s="6" t="s">
        <v>17002</v>
      </c>
      <c r="AT322" s="6" t="s">
        <v>16947</v>
      </c>
      <c r="AU322">
        <v>0</v>
      </c>
      <c r="AV322">
        <v>0</v>
      </c>
      <c r="AW322" s="6" t="s">
        <v>16956</v>
      </c>
      <c r="AX322" s="6" t="s">
        <v>17520</v>
      </c>
      <c r="AY322" s="6" t="s">
        <v>16765</v>
      </c>
      <c r="AZ322" s="6" t="s">
        <v>16958</v>
      </c>
      <c r="BA322" s="6" t="s">
        <v>16765</v>
      </c>
      <c r="BB322" s="6" t="s">
        <v>16959</v>
      </c>
      <c r="BC322" s="6" t="s">
        <v>16765</v>
      </c>
      <c r="BD322" s="6" t="s">
        <v>16960</v>
      </c>
      <c r="BE322" s="6" t="s">
        <v>16961</v>
      </c>
      <c r="BF322" s="6" t="s">
        <v>13575</v>
      </c>
      <c r="BG322" s="6" t="s">
        <v>13575</v>
      </c>
      <c r="BH322" s="6" t="s">
        <v>16959</v>
      </c>
      <c r="BI322">
        <v>0</v>
      </c>
      <c r="BJ322" s="6" t="s">
        <v>16958</v>
      </c>
      <c r="BK322">
        <v>0</v>
      </c>
      <c r="BL322" s="6" t="s">
        <v>315</v>
      </c>
      <c r="BM322" s="56">
        <f>COUNTIF($B$2:B322,B322)</f>
        <v>10</v>
      </c>
      <c r="BN322" s="6" t="str">
        <f t="shared" ref="BN322:BN385" si="5">CONCATENATE(B322,"-",BM322)</f>
        <v>3421-10</v>
      </c>
    </row>
    <row r="323" spans="1:66" x14ac:dyDescent="0.25">
      <c r="A323">
        <v>1</v>
      </c>
      <c r="B323">
        <v>3426</v>
      </c>
      <c r="C323" s="6" t="s">
        <v>17521</v>
      </c>
      <c r="D323">
        <v>5</v>
      </c>
      <c r="E323">
        <v>3</v>
      </c>
      <c r="F323">
        <v>30</v>
      </c>
      <c r="G323">
        <v>309</v>
      </c>
      <c r="H323" s="6" t="s">
        <v>16994</v>
      </c>
      <c r="I323">
        <v>1</v>
      </c>
      <c r="J323">
        <v>755603</v>
      </c>
      <c r="K323">
        <v>6</v>
      </c>
      <c r="L323" s="55">
        <v>43669</v>
      </c>
      <c r="M323" s="6" t="s">
        <v>16765</v>
      </c>
      <c r="N323" s="55">
        <v>44628</v>
      </c>
      <c r="O323">
        <v>126676</v>
      </c>
      <c r="P323" s="6" t="s">
        <v>16804</v>
      </c>
      <c r="Q323" s="6" t="s">
        <v>17522</v>
      </c>
      <c r="R323">
        <v>1</v>
      </c>
      <c r="S323">
        <v>0</v>
      </c>
      <c r="T323">
        <v>-1</v>
      </c>
      <c r="U323">
        <v>3224.48</v>
      </c>
      <c r="V323" s="6" t="s">
        <v>16945</v>
      </c>
      <c r="W323" s="6" t="s">
        <v>16946</v>
      </c>
      <c r="X323" s="55">
        <v>44664</v>
      </c>
      <c r="Y323">
        <v>30000</v>
      </c>
      <c r="Z323">
        <v>0</v>
      </c>
      <c r="AA323" s="6" t="s">
        <v>16765</v>
      </c>
      <c r="AB323" s="6" t="s">
        <v>16947</v>
      </c>
      <c r="AD323" s="6" t="s">
        <v>16948</v>
      </c>
      <c r="AE323">
        <v>51284</v>
      </c>
      <c r="AF323">
        <v>46520</v>
      </c>
      <c r="AG323" s="6" t="s">
        <v>16949</v>
      </c>
      <c r="AH323" s="6" t="s">
        <v>16950</v>
      </c>
      <c r="AI323" s="6" t="s">
        <v>16951</v>
      </c>
      <c r="AJ323" s="6" t="s">
        <v>16765</v>
      </c>
      <c r="AK323" s="6" t="s">
        <v>16765</v>
      </c>
      <c r="AL323" s="6" t="s">
        <v>16765</v>
      </c>
      <c r="AM323" s="6" t="s">
        <v>16952</v>
      </c>
      <c r="AN323">
        <v>0</v>
      </c>
      <c r="AO323" s="55">
        <v>44664</v>
      </c>
      <c r="AP323" s="6" t="s">
        <v>16953</v>
      </c>
      <c r="AQ323">
        <v>0</v>
      </c>
      <c r="AR323" s="6" t="s">
        <v>16954</v>
      </c>
      <c r="AS323" s="6" t="s">
        <v>16955</v>
      </c>
      <c r="AT323" s="6" t="s">
        <v>16947</v>
      </c>
      <c r="AU323">
        <v>0</v>
      </c>
      <c r="AV323">
        <v>0</v>
      </c>
      <c r="AW323" s="6" t="s">
        <v>16956</v>
      </c>
      <c r="AX323" s="6" t="s">
        <v>17331</v>
      </c>
      <c r="AY323" s="6" t="s">
        <v>16765</v>
      </c>
      <c r="AZ323" s="6" t="s">
        <v>16958</v>
      </c>
      <c r="BA323" s="6" t="s">
        <v>16765</v>
      </c>
      <c r="BB323" s="6" t="s">
        <v>16959</v>
      </c>
      <c r="BC323" s="6" t="s">
        <v>16765</v>
      </c>
      <c r="BD323" s="6" t="s">
        <v>16960</v>
      </c>
      <c r="BE323" s="6" t="s">
        <v>16961</v>
      </c>
      <c r="BF323" s="6" t="s">
        <v>13575</v>
      </c>
      <c r="BG323" s="6" t="s">
        <v>13575</v>
      </c>
      <c r="BH323" s="6" t="s">
        <v>16959</v>
      </c>
      <c r="BI323">
        <v>0</v>
      </c>
      <c r="BJ323" s="6" t="s">
        <v>16958</v>
      </c>
      <c r="BK323">
        <v>0</v>
      </c>
      <c r="BL323" s="6" t="s">
        <v>315</v>
      </c>
      <c r="BM323" s="56">
        <f>COUNTIF($B$2:B323,B323)</f>
        <v>1</v>
      </c>
      <c r="BN323" s="6" t="str">
        <f t="shared" si="5"/>
        <v>3426-1</v>
      </c>
    </row>
    <row r="324" spans="1:66" x14ac:dyDescent="0.25">
      <c r="A324">
        <v>1</v>
      </c>
      <c r="B324">
        <v>3426</v>
      </c>
      <c r="C324" s="6" t="s">
        <v>17521</v>
      </c>
      <c r="D324">
        <v>5</v>
      </c>
      <c r="E324">
        <v>3</v>
      </c>
      <c r="F324">
        <v>30</v>
      </c>
      <c r="G324">
        <v>309</v>
      </c>
      <c r="H324" s="6" t="s">
        <v>16994</v>
      </c>
      <c r="I324">
        <v>1</v>
      </c>
      <c r="J324">
        <v>392363</v>
      </c>
      <c r="K324">
        <v>6</v>
      </c>
      <c r="L324" s="55">
        <v>43024</v>
      </c>
      <c r="M324" s="6" t="s">
        <v>16765</v>
      </c>
      <c r="N324" s="55">
        <v>44628</v>
      </c>
      <c r="O324">
        <v>286521</v>
      </c>
      <c r="P324" s="6" t="s">
        <v>16788</v>
      </c>
      <c r="Q324" s="6" t="s">
        <v>16973</v>
      </c>
      <c r="R324">
        <v>1</v>
      </c>
      <c r="S324">
        <v>0</v>
      </c>
      <c r="T324">
        <v>-1</v>
      </c>
      <c r="U324">
        <v>1374</v>
      </c>
      <c r="V324" s="6" t="s">
        <v>16974</v>
      </c>
      <c r="W324" s="6" t="s">
        <v>16946</v>
      </c>
      <c r="X324" s="55">
        <v>44664</v>
      </c>
      <c r="Y324">
        <v>30000</v>
      </c>
      <c r="Z324">
        <v>0</v>
      </c>
      <c r="AA324" s="6" t="s">
        <v>16765</v>
      </c>
      <c r="AB324" s="6" t="s">
        <v>16947</v>
      </c>
      <c r="AD324" s="6" t="s">
        <v>16765</v>
      </c>
      <c r="AE324">
        <v>47374</v>
      </c>
      <c r="AF324">
        <v>43134</v>
      </c>
      <c r="AG324" s="6" t="s">
        <v>16973</v>
      </c>
      <c r="AH324" s="6" t="s">
        <v>16950</v>
      </c>
      <c r="AI324" s="6" t="s">
        <v>16951</v>
      </c>
      <c r="AJ324" s="6" t="s">
        <v>16765</v>
      </c>
      <c r="AK324" s="6" t="s">
        <v>16765</v>
      </c>
      <c r="AL324" s="6" t="s">
        <v>16765</v>
      </c>
      <c r="AM324" s="6" t="s">
        <v>16952</v>
      </c>
      <c r="AN324">
        <v>0</v>
      </c>
      <c r="AO324" s="55">
        <v>44664</v>
      </c>
      <c r="AP324" s="6" t="s">
        <v>16953</v>
      </c>
      <c r="AQ324">
        <v>0</v>
      </c>
      <c r="AR324" s="6" t="s">
        <v>16975</v>
      </c>
      <c r="AS324" s="6" t="s">
        <v>16955</v>
      </c>
      <c r="AT324" s="6" t="s">
        <v>16947</v>
      </c>
      <c r="AU324">
        <v>0</v>
      </c>
      <c r="AV324">
        <v>0</v>
      </c>
      <c r="AW324" s="6" t="s">
        <v>16956</v>
      </c>
      <c r="AX324" s="6" t="s">
        <v>17250</v>
      </c>
      <c r="AY324" s="6" t="s">
        <v>16765</v>
      </c>
      <c r="AZ324" s="6" t="s">
        <v>16958</v>
      </c>
      <c r="BA324" s="6" t="s">
        <v>16765</v>
      </c>
      <c r="BB324" s="6" t="s">
        <v>16959</v>
      </c>
      <c r="BC324" s="6" t="s">
        <v>16765</v>
      </c>
      <c r="BD324" s="6" t="s">
        <v>16960</v>
      </c>
      <c r="BE324" s="6" t="s">
        <v>16961</v>
      </c>
      <c r="BF324" s="6" t="s">
        <v>13575</v>
      </c>
      <c r="BG324" s="6" t="s">
        <v>13575</v>
      </c>
      <c r="BH324" s="6" t="s">
        <v>16959</v>
      </c>
      <c r="BI324">
        <v>0</v>
      </c>
      <c r="BJ324" s="6" t="s">
        <v>16958</v>
      </c>
      <c r="BK324">
        <v>0</v>
      </c>
      <c r="BL324" s="6" t="s">
        <v>315</v>
      </c>
      <c r="BM324" s="56">
        <f>COUNTIF($B$2:B324,B324)</f>
        <v>2</v>
      </c>
      <c r="BN324" s="6" t="str">
        <f t="shared" si="5"/>
        <v>3426-2</v>
      </c>
    </row>
    <row r="325" spans="1:66" x14ac:dyDescent="0.25">
      <c r="A325">
        <v>1</v>
      </c>
      <c r="B325">
        <v>3426</v>
      </c>
      <c r="C325" s="6" t="s">
        <v>17521</v>
      </c>
      <c r="D325">
        <v>5</v>
      </c>
      <c r="E325">
        <v>3</v>
      </c>
      <c r="F325">
        <v>30</v>
      </c>
      <c r="G325">
        <v>309</v>
      </c>
      <c r="H325" s="6" t="s">
        <v>16994</v>
      </c>
      <c r="I325">
        <v>1</v>
      </c>
      <c r="J325">
        <v>394226</v>
      </c>
      <c r="K325">
        <v>6</v>
      </c>
      <c r="L325" s="55">
        <v>43026</v>
      </c>
      <c r="M325" s="6" t="s">
        <v>16765</v>
      </c>
      <c r="N325" s="55">
        <v>44628</v>
      </c>
      <c r="O325">
        <v>628699</v>
      </c>
      <c r="P325" s="6" t="s">
        <v>16777</v>
      </c>
      <c r="Q325" s="6" t="s">
        <v>17523</v>
      </c>
      <c r="R325">
        <v>1</v>
      </c>
      <c r="S325">
        <v>0</v>
      </c>
      <c r="T325">
        <v>-1</v>
      </c>
      <c r="U325">
        <v>1687</v>
      </c>
      <c r="V325" s="6" t="s">
        <v>16945</v>
      </c>
      <c r="W325" s="6" t="s">
        <v>16946</v>
      </c>
      <c r="X325" s="55">
        <v>44664</v>
      </c>
      <c r="Y325">
        <v>30000</v>
      </c>
      <c r="Z325">
        <v>0</v>
      </c>
      <c r="AA325" s="6" t="s">
        <v>16765</v>
      </c>
      <c r="AB325" s="6" t="s">
        <v>16947</v>
      </c>
      <c r="AD325" s="6" t="s">
        <v>16948</v>
      </c>
      <c r="AE325">
        <v>47404</v>
      </c>
      <c r="AF325">
        <v>43158</v>
      </c>
      <c r="AG325" s="6" t="s">
        <v>16949</v>
      </c>
      <c r="AH325" s="6" t="s">
        <v>16950</v>
      </c>
      <c r="AI325" s="6" t="s">
        <v>16951</v>
      </c>
      <c r="AJ325" s="6" t="s">
        <v>16765</v>
      </c>
      <c r="AK325" s="6" t="s">
        <v>16765</v>
      </c>
      <c r="AL325" s="6" t="s">
        <v>16765</v>
      </c>
      <c r="AM325" s="6" t="s">
        <v>16952</v>
      </c>
      <c r="AN325">
        <v>0</v>
      </c>
      <c r="AO325" s="55">
        <v>44664</v>
      </c>
      <c r="AP325" s="6" t="s">
        <v>16953</v>
      </c>
      <c r="AQ325">
        <v>0</v>
      </c>
      <c r="AR325" s="6" t="s">
        <v>16997</v>
      </c>
      <c r="AS325" s="6" t="s">
        <v>16955</v>
      </c>
      <c r="AT325" s="6" t="s">
        <v>16947</v>
      </c>
      <c r="AU325">
        <v>0</v>
      </c>
      <c r="AV325">
        <v>0</v>
      </c>
      <c r="AW325" s="6" t="s">
        <v>16956</v>
      </c>
      <c r="AX325" s="6" t="s">
        <v>17524</v>
      </c>
      <c r="AY325" s="6" t="s">
        <v>16765</v>
      </c>
      <c r="AZ325" s="6" t="s">
        <v>16958</v>
      </c>
      <c r="BA325" s="6" t="s">
        <v>16765</v>
      </c>
      <c r="BB325" s="6" t="s">
        <v>16959</v>
      </c>
      <c r="BC325" s="6" t="s">
        <v>16765</v>
      </c>
      <c r="BD325" s="6" t="s">
        <v>16960</v>
      </c>
      <c r="BE325" s="6" t="s">
        <v>16961</v>
      </c>
      <c r="BF325" s="6" t="s">
        <v>13575</v>
      </c>
      <c r="BG325" s="6" t="s">
        <v>13575</v>
      </c>
      <c r="BH325" s="6" t="s">
        <v>16959</v>
      </c>
      <c r="BI325">
        <v>0</v>
      </c>
      <c r="BJ325" s="6" t="s">
        <v>16958</v>
      </c>
      <c r="BK325">
        <v>0</v>
      </c>
      <c r="BL325" s="6" t="s">
        <v>315</v>
      </c>
      <c r="BM325" s="56">
        <f>COUNTIF($B$2:B325,B325)</f>
        <v>3</v>
      </c>
      <c r="BN325" s="6" t="str">
        <f t="shared" si="5"/>
        <v>3426-3</v>
      </c>
    </row>
    <row r="326" spans="1:66" x14ac:dyDescent="0.25">
      <c r="A326">
        <v>1</v>
      </c>
      <c r="B326">
        <v>3429</v>
      </c>
      <c r="C326" s="6" t="s">
        <v>17525</v>
      </c>
      <c r="D326">
        <v>5</v>
      </c>
      <c r="E326">
        <v>2</v>
      </c>
      <c r="F326">
        <v>20</v>
      </c>
      <c r="G326">
        <v>207</v>
      </c>
      <c r="H326" s="6" t="s">
        <v>16963</v>
      </c>
      <c r="I326">
        <v>1</v>
      </c>
      <c r="J326">
        <v>545863</v>
      </c>
      <c r="K326">
        <v>5</v>
      </c>
      <c r="L326" s="55">
        <v>41759</v>
      </c>
      <c r="M326" s="6" t="s">
        <v>16765</v>
      </c>
      <c r="N326" s="55">
        <v>44568</v>
      </c>
      <c r="O326">
        <v>118750</v>
      </c>
      <c r="P326" s="6" t="s">
        <v>16767</v>
      </c>
      <c r="Q326" s="6" t="s">
        <v>17526</v>
      </c>
      <c r="R326">
        <v>1</v>
      </c>
      <c r="S326">
        <v>0</v>
      </c>
      <c r="T326">
        <v>-1</v>
      </c>
      <c r="U326">
        <v>1803.8</v>
      </c>
      <c r="V326" s="6" t="s">
        <v>16945</v>
      </c>
      <c r="W326" s="6" t="s">
        <v>16946</v>
      </c>
      <c r="X326" s="55">
        <v>44663</v>
      </c>
      <c r="Y326">
        <v>10000</v>
      </c>
      <c r="Z326">
        <v>1999.5</v>
      </c>
      <c r="AA326" s="6" t="s">
        <v>16969</v>
      </c>
      <c r="AB326" s="6" t="s">
        <v>16947</v>
      </c>
      <c r="AD326" s="6" t="s">
        <v>17118</v>
      </c>
      <c r="AE326">
        <v>33557</v>
      </c>
      <c r="AF326">
        <v>28793</v>
      </c>
      <c r="AG326" s="6" t="s">
        <v>16949</v>
      </c>
      <c r="AH326" s="6" t="s">
        <v>16950</v>
      </c>
      <c r="AI326" s="6" t="s">
        <v>16951</v>
      </c>
      <c r="AJ326" s="6" t="s">
        <v>16765</v>
      </c>
      <c r="AK326" s="6" t="s">
        <v>16765</v>
      </c>
      <c r="AL326" s="6" t="s">
        <v>16765</v>
      </c>
      <c r="AM326" s="6" t="s">
        <v>16952</v>
      </c>
      <c r="AN326">
        <v>0</v>
      </c>
      <c r="AO326" s="55">
        <v>44663</v>
      </c>
      <c r="AP326" s="6" t="s">
        <v>16953</v>
      </c>
      <c r="AQ326">
        <v>0</v>
      </c>
      <c r="AR326" s="6" t="s">
        <v>16954</v>
      </c>
      <c r="AS326" s="6" t="s">
        <v>16955</v>
      </c>
      <c r="AT326" s="6" t="s">
        <v>16947</v>
      </c>
      <c r="AU326">
        <v>0</v>
      </c>
      <c r="AV326">
        <v>0</v>
      </c>
      <c r="AW326" s="6" t="s">
        <v>16956</v>
      </c>
      <c r="AX326" s="6" t="s">
        <v>17527</v>
      </c>
      <c r="AY326" s="6" t="s">
        <v>16765</v>
      </c>
      <c r="AZ326" s="6" t="s">
        <v>16958</v>
      </c>
      <c r="BA326" s="6" t="s">
        <v>16765</v>
      </c>
      <c r="BB326" s="6" t="s">
        <v>16959</v>
      </c>
      <c r="BC326" s="6" t="s">
        <v>16765</v>
      </c>
      <c r="BD326" s="6" t="s">
        <v>16960</v>
      </c>
      <c r="BE326" s="6" t="s">
        <v>16961</v>
      </c>
      <c r="BF326" s="6" t="s">
        <v>13575</v>
      </c>
      <c r="BG326" s="6" t="s">
        <v>13575</v>
      </c>
      <c r="BH326" s="6" t="s">
        <v>16959</v>
      </c>
      <c r="BI326">
        <v>0</v>
      </c>
      <c r="BJ326" s="6" t="s">
        <v>16958</v>
      </c>
      <c r="BK326">
        <v>0</v>
      </c>
      <c r="BL326" s="6" t="s">
        <v>315</v>
      </c>
      <c r="BM326" s="56">
        <f>COUNTIF($B$2:B326,B326)</f>
        <v>1</v>
      </c>
      <c r="BN326" s="6" t="str">
        <f t="shared" si="5"/>
        <v>3429-1</v>
      </c>
    </row>
    <row r="327" spans="1:66" x14ac:dyDescent="0.25">
      <c r="A327">
        <v>1</v>
      </c>
      <c r="B327">
        <v>3518</v>
      </c>
      <c r="C327" s="6" t="s">
        <v>17528</v>
      </c>
      <c r="D327">
        <v>5</v>
      </c>
      <c r="E327">
        <v>2</v>
      </c>
      <c r="F327">
        <v>20</v>
      </c>
      <c r="G327">
        <v>203</v>
      </c>
      <c r="H327" s="6" t="s">
        <v>17007</v>
      </c>
      <c r="I327">
        <v>1</v>
      </c>
      <c r="J327">
        <v>860908</v>
      </c>
      <c r="K327">
        <v>5</v>
      </c>
      <c r="L327" s="55">
        <v>42136</v>
      </c>
      <c r="M327" s="6" t="s">
        <v>16765</v>
      </c>
      <c r="N327" s="55">
        <v>44601</v>
      </c>
      <c r="O327">
        <v>118724</v>
      </c>
      <c r="P327" s="6" t="s">
        <v>16773</v>
      </c>
      <c r="Q327" s="6" t="s">
        <v>17529</v>
      </c>
      <c r="R327">
        <v>1</v>
      </c>
      <c r="S327">
        <v>0</v>
      </c>
      <c r="T327">
        <v>-1</v>
      </c>
      <c r="U327">
        <v>1141.5899999999999</v>
      </c>
      <c r="V327" s="6" t="s">
        <v>16945</v>
      </c>
      <c r="W327" s="6" t="s">
        <v>16946</v>
      </c>
      <c r="X327" s="55">
        <v>44665</v>
      </c>
      <c r="Y327">
        <v>10000</v>
      </c>
      <c r="Z327">
        <v>538.11</v>
      </c>
      <c r="AA327" s="6" t="s">
        <v>16969</v>
      </c>
      <c r="AB327" s="6" t="s">
        <v>16947</v>
      </c>
      <c r="AD327" s="6" t="s">
        <v>17118</v>
      </c>
      <c r="AE327">
        <v>38115</v>
      </c>
      <c r="AF327">
        <v>34234</v>
      </c>
      <c r="AG327" s="6" t="s">
        <v>16949</v>
      </c>
      <c r="AH327" s="6" t="s">
        <v>16950</v>
      </c>
      <c r="AI327" s="6" t="s">
        <v>16951</v>
      </c>
      <c r="AJ327" s="6" t="s">
        <v>16765</v>
      </c>
      <c r="AK327" s="6" t="s">
        <v>16765</v>
      </c>
      <c r="AL327" s="6" t="s">
        <v>16765</v>
      </c>
      <c r="AM327" s="6" t="s">
        <v>16952</v>
      </c>
      <c r="AN327">
        <v>0</v>
      </c>
      <c r="AO327" s="55">
        <v>44665</v>
      </c>
      <c r="AP327" s="6" t="s">
        <v>16953</v>
      </c>
      <c r="AQ327">
        <v>0</v>
      </c>
      <c r="AR327" s="6" t="s">
        <v>16997</v>
      </c>
      <c r="AS327" s="6" t="s">
        <v>16955</v>
      </c>
      <c r="AT327" s="6" t="s">
        <v>16947</v>
      </c>
      <c r="AU327">
        <v>0</v>
      </c>
      <c r="AV327">
        <v>0</v>
      </c>
      <c r="AW327" s="6" t="s">
        <v>16956</v>
      </c>
      <c r="AX327" s="6" t="s">
        <v>17530</v>
      </c>
      <c r="AY327" s="6" t="s">
        <v>16765</v>
      </c>
      <c r="AZ327" s="6" t="s">
        <v>16958</v>
      </c>
      <c r="BA327" s="6" t="s">
        <v>16765</v>
      </c>
      <c r="BB327" s="6" t="s">
        <v>16959</v>
      </c>
      <c r="BC327" s="6" t="s">
        <v>16765</v>
      </c>
      <c r="BD327" s="6" t="s">
        <v>16960</v>
      </c>
      <c r="BE327" s="6" t="s">
        <v>16961</v>
      </c>
      <c r="BF327" s="6" t="s">
        <v>13575</v>
      </c>
      <c r="BG327" s="6" t="s">
        <v>13575</v>
      </c>
      <c r="BH327" s="6" t="s">
        <v>16959</v>
      </c>
      <c r="BI327">
        <v>0</v>
      </c>
      <c r="BJ327" s="6" t="s">
        <v>16958</v>
      </c>
      <c r="BK327">
        <v>0</v>
      </c>
      <c r="BL327" s="6" t="s">
        <v>315</v>
      </c>
      <c r="BM327" s="56">
        <f>COUNTIF($B$2:B327,B327)</f>
        <v>1</v>
      </c>
      <c r="BN327" s="6" t="str">
        <f t="shared" si="5"/>
        <v>3518-1</v>
      </c>
    </row>
    <row r="328" spans="1:66" x14ac:dyDescent="0.25">
      <c r="A328">
        <v>1</v>
      </c>
      <c r="B328">
        <v>3524</v>
      </c>
      <c r="C328" s="6" t="s">
        <v>17531</v>
      </c>
      <c r="D328">
        <v>5</v>
      </c>
      <c r="E328">
        <v>2</v>
      </c>
      <c r="F328">
        <v>20</v>
      </c>
      <c r="G328">
        <v>207</v>
      </c>
      <c r="H328" s="6" t="s">
        <v>17007</v>
      </c>
      <c r="I328">
        <v>1</v>
      </c>
      <c r="J328">
        <v>602356</v>
      </c>
      <c r="K328">
        <v>6</v>
      </c>
      <c r="L328" s="55">
        <v>43396</v>
      </c>
      <c r="M328" s="6" t="s">
        <v>16765</v>
      </c>
      <c r="N328" s="55">
        <v>44686</v>
      </c>
      <c r="O328">
        <v>118788</v>
      </c>
      <c r="P328" s="6" t="s">
        <v>16787</v>
      </c>
      <c r="Q328" s="6" t="s">
        <v>17532</v>
      </c>
      <c r="R328">
        <v>1</v>
      </c>
      <c r="S328">
        <v>0</v>
      </c>
      <c r="T328">
        <v>-1</v>
      </c>
      <c r="U328">
        <v>2572.9499999999998</v>
      </c>
      <c r="V328" s="6" t="s">
        <v>16945</v>
      </c>
      <c r="W328" s="6" t="s">
        <v>16946</v>
      </c>
      <c r="X328" s="55">
        <v>44665</v>
      </c>
      <c r="Y328">
        <v>0</v>
      </c>
      <c r="Z328">
        <v>2458.2199999999998</v>
      </c>
      <c r="AA328" s="6" t="s">
        <v>16965</v>
      </c>
      <c r="AB328" s="6" t="s">
        <v>16947</v>
      </c>
      <c r="AD328" s="6" t="s">
        <v>16948</v>
      </c>
      <c r="AE328">
        <v>49812</v>
      </c>
      <c r="AF328">
        <v>45195</v>
      </c>
      <c r="AG328" s="6" t="s">
        <v>16949</v>
      </c>
      <c r="AH328" s="6" t="s">
        <v>16950</v>
      </c>
      <c r="AI328" s="6" t="s">
        <v>16951</v>
      </c>
      <c r="AJ328" s="6" t="s">
        <v>16765</v>
      </c>
      <c r="AK328" s="6" t="s">
        <v>16765</v>
      </c>
      <c r="AL328" s="6" t="s">
        <v>16765</v>
      </c>
      <c r="AM328" s="6" t="s">
        <v>16952</v>
      </c>
      <c r="AN328">
        <v>0</v>
      </c>
      <c r="AO328" s="55">
        <v>44665</v>
      </c>
      <c r="AP328" s="6" t="s">
        <v>16953</v>
      </c>
      <c r="AQ328">
        <v>0</v>
      </c>
      <c r="AR328" s="6" t="s">
        <v>16954</v>
      </c>
      <c r="AS328" s="6" t="s">
        <v>16955</v>
      </c>
      <c r="AT328" s="6" t="s">
        <v>16947</v>
      </c>
      <c r="AU328">
        <v>0</v>
      </c>
      <c r="AV328">
        <v>0</v>
      </c>
      <c r="AW328" s="6" t="s">
        <v>16956</v>
      </c>
      <c r="AX328" s="6" t="s">
        <v>17125</v>
      </c>
      <c r="AY328" s="6" t="s">
        <v>16765</v>
      </c>
      <c r="AZ328" s="6" t="s">
        <v>16958</v>
      </c>
      <c r="BA328" s="6" t="s">
        <v>16765</v>
      </c>
      <c r="BB328" s="6" t="s">
        <v>16959</v>
      </c>
      <c r="BC328" s="6" t="s">
        <v>16765</v>
      </c>
      <c r="BD328" s="6" t="s">
        <v>16960</v>
      </c>
      <c r="BE328" s="6" t="s">
        <v>16961</v>
      </c>
      <c r="BF328" s="6" t="s">
        <v>13575</v>
      </c>
      <c r="BG328" s="6" t="s">
        <v>13575</v>
      </c>
      <c r="BH328" s="6" t="s">
        <v>16959</v>
      </c>
      <c r="BI328">
        <v>0</v>
      </c>
      <c r="BJ328" s="6" t="s">
        <v>16958</v>
      </c>
      <c r="BK328">
        <v>0</v>
      </c>
      <c r="BL328" s="6" t="s">
        <v>315</v>
      </c>
      <c r="BM328" s="56">
        <f>COUNTIF($B$2:B328,B328)</f>
        <v>1</v>
      </c>
      <c r="BN328" s="6" t="str">
        <f t="shared" si="5"/>
        <v>3524-1</v>
      </c>
    </row>
    <row r="329" spans="1:66" x14ac:dyDescent="0.25">
      <c r="A329">
        <v>1</v>
      </c>
      <c r="B329">
        <v>3534</v>
      </c>
      <c r="C329" s="6" t="s">
        <v>17533</v>
      </c>
      <c r="D329">
        <v>5</v>
      </c>
      <c r="E329">
        <v>3</v>
      </c>
      <c r="F329">
        <v>30</v>
      </c>
      <c r="G329">
        <v>306</v>
      </c>
      <c r="H329" s="6" t="s">
        <v>16963</v>
      </c>
      <c r="I329">
        <v>1</v>
      </c>
      <c r="J329">
        <v>138151</v>
      </c>
      <c r="K329">
        <v>1</v>
      </c>
      <c r="L329" s="55">
        <v>40039</v>
      </c>
      <c r="M329" s="6" t="s">
        <v>16765</v>
      </c>
      <c r="N329" s="55">
        <v>44799</v>
      </c>
      <c r="O329">
        <v>118779</v>
      </c>
      <c r="P329" s="6" t="s">
        <v>16784</v>
      </c>
      <c r="Q329" s="6" t="s">
        <v>16973</v>
      </c>
      <c r="R329">
        <v>1</v>
      </c>
      <c r="S329">
        <v>0</v>
      </c>
      <c r="T329">
        <v>-1</v>
      </c>
      <c r="U329">
        <v>1248.07</v>
      </c>
      <c r="V329" s="6" t="s">
        <v>16945</v>
      </c>
      <c r="W329" s="6" t="s">
        <v>16946</v>
      </c>
      <c r="X329" s="55">
        <v>44657</v>
      </c>
      <c r="Y329">
        <v>0</v>
      </c>
      <c r="Z329">
        <v>208.68</v>
      </c>
      <c r="AA329" s="6" t="s">
        <v>16969</v>
      </c>
      <c r="AB329" s="6" t="s">
        <v>17049</v>
      </c>
      <c r="AC329">
        <v>2490</v>
      </c>
      <c r="AD329" s="6" t="s">
        <v>17534</v>
      </c>
      <c r="AE329">
        <v>8574</v>
      </c>
      <c r="AF329">
        <v>6052</v>
      </c>
      <c r="AG329" s="6" t="s">
        <v>16949</v>
      </c>
      <c r="AH329" s="6" t="s">
        <v>16950</v>
      </c>
      <c r="AI329" s="6" t="s">
        <v>16951</v>
      </c>
      <c r="AJ329" s="6" t="s">
        <v>16765</v>
      </c>
      <c r="AK329" s="6" t="s">
        <v>16765</v>
      </c>
      <c r="AL329" s="6" t="s">
        <v>16765</v>
      </c>
      <c r="AM329" s="6" t="s">
        <v>16952</v>
      </c>
      <c r="AN329">
        <v>0</v>
      </c>
      <c r="AO329" s="55">
        <v>44657</v>
      </c>
      <c r="AP329" s="6" t="s">
        <v>16953</v>
      </c>
      <c r="AQ329">
        <v>0</v>
      </c>
      <c r="AR329" s="6" t="s">
        <v>16954</v>
      </c>
      <c r="AS329" s="6" t="s">
        <v>16955</v>
      </c>
      <c r="AT329" s="6" t="s">
        <v>16947</v>
      </c>
      <c r="AU329">
        <v>0</v>
      </c>
      <c r="AV329">
        <v>0</v>
      </c>
      <c r="AW329" s="6" t="s">
        <v>16956</v>
      </c>
      <c r="AX329" s="6" t="s">
        <v>17535</v>
      </c>
      <c r="AY329" s="6" t="s">
        <v>16765</v>
      </c>
      <c r="AZ329" s="6" t="s">
        <v>16958</v>
      </c>
      <c r="BA329" s="6" t="s">
        <v>16765</v>
      </c>
      <c r="BB329" s="6" t="s">
        <v>16959</v>
      </c>
      <c r="BC329" s="6" t="s">
        <v>16765</v>
      </c>
      <c r="BD329" s="6" t="s">
        <v>16960</v>
      </c>
      <c r="BE329" s="6" t="s">
        <v>16961</v>
      </c>
      <c r="BF329" s="6" t="s">
        <v>13575</v>
      </c>
      <c r="BG329" s="6" t="s">
        <v>13575</v>
      </c>
      <c r="BH329" s="6" t="s">
        <v>16959</v>
      </c>
      <c r="BI329">
        <v>0</v>
      </c>
      <c r="BJ329" s="6" t="s">
        <v>16958</v>
      </c>
      <c r="BK329">
        <v>0</v>
      </c>
      <c r="BL329" s="6" t="s">
        <v>315</v>
      </c>
      <c r="BM329" s="56">
        <f>COUNTIF($B$2:B329,B329)</f>
        <v>1</v>
      </c>
      <c r="BN329" s="6" t="str">
        <f t="shared" si="5"/>
        <v>3534-1</v>
      </c>
    </row>
    <row r="330" spans="1:66" x14ac:dyDescent="0.25">
      <c r="A330">
        <v>1</v>
      </c>
      <c r="B330">
        <v>3546</v>
      </c>
      <c r="C330" s="6" t="s">
        <v>17536</v>
      </c>
      <c r="D330">
        <v>5</v>
      </c>
      <c r="E330">
        <v>3</v>
      </c>
      <c r="F330">
        <v>30</v>
      </c>
      <c r="G330">
        <v>303</v>
      </c>
      <c r="H330" s="6" t="s">
        <v>16994</v>
      </c>
      <c r="I330">
        <v>1</v>
      </c>
      <c r="J330">
        <v>605289</v>
      </c>
      <c r="K330">
        <v>6</v>
      </c>
      <c r="L330" s="55">
        <v>43399</v>
      </c>
      <c r="M330" s="6" t="s">
        <v>16765</v>
      </c>
      <c r="N330" s="55">
        <v>44568</v>
      </c>
      <c r="O330">
        <v>118750</v>
      </c>
      <c r="P330" s="6" t="s">
        <v>16767</v>
      </c>
      <c r="Q330" s="6" t="s">
        <v>17537</v>
      </c>
      <c r="R330">
        <v>1</v>
      </c>
      <c r="S330">
        <v>0</v>
      </c>
      <c r="T330">
        <v>-1</v>
      </c>
      <c r="U330">
        <v>1803.8</v>
      </c>
      <c r="V330" s="6" t="s">
        <v>16945</v>
      </c>
      <c r="W330" s="6" t="s">
        <v>16946</v>
      </c>
      <c r="X330" s="55">
        <v>44658</v>
      </c>
      <c r="Y330">
        <v>70000</v>
      </c>
      <c r="Z330">
        <v>0</v>
      </c>
      <c r="AA330" s="6" t="s">
        <v>16765</v>
      </c>
      <c r="AB330" s="6" t="s">
        <v>16947</v>
      </c>
      <c r="AD330" s="6" t="s">
        <v>16948</v>
      </c>
      <c r="AE330">
        <v>49905</v>
      </c>
      <c r="AF330">
        <v>45292</v>
      </c>
      <c r="AG330" s="6" t="s">
        <v>16949</v>
      </c>
      <c r="AH330" s="6" t="s">
        <v>16950</v>
      </c>
      <c r="AI330" s="6" t="s">
        <v>16951</v>
      </c>
      <c r="AJ330" s="6" t="s">
        <v>16765</v>
      </c>
      <c r="AK330" s="6" t="s">
        <v>16765</v>
      </c>
      <c r="AL330" s="6" t="s">
        <v>16765</v>
      </c>
      <c r="AM330" s="6" t="s">
        <v>16952</v>
      </c>
      <c r="AN330">
        <v>0</v>
      </c>
      <c r="AO330" s="55">
        <v>44658</v>
      </c>
      <c r="AP330" s="6" t="s">
        <v>16953</v>
      </c>
      <c r="AQ330">
        <v>0</v>
      </c>
      <c r="AR330" s="6" t="s">
        <v>16954</v>
      </c>
      <c r="AS330" s="6" t="s">
        <v>16955</v>
      </c>
      <c r="AT330" s="6" t="s">
        <v>16947</v>
      </c>
      <c r="AU330">
        <v>0</v>
      </c>
      <c r="AV330">
        <v>0</v>
      </c>
      <c r="AW330" s="6" t="s">
        <v>16956</v>
      </c>
      <c r="AX330" s="6" t="s">
        <v>17538</v>
      </c>
      <c r="AY330" s="6" t="s">
        <v>16765</v>
      </c>
      <c r="AZ330" s="6" t="s">
        <v>16958</v>
      </c>
      <c r="BA330" s="6" t="s">
        <v>16765</v>
      </c>
      <c r="BB330" s="6" t="s">
        <v>16959</v>
      </c>
      <c r="BC330" s="6" t="s">
        <v>16765</v>
      </c>
      <c r="BD330" s="6" t="s">
        <v>16960</v>
      </c>
      <c r="BE330" s="6" t="s">
        <v>16961</v>
      </c>
      <c r="BF330" s="6" t="s">
        <v>13575</v>
      </c>
      <c r="BG330" s="6" t="s">
        <v>13575</v>
      </c>
      <c r="BH330" s="6" t="s">
        <v>16959</v>
      </c>
      <c r="BI330">
        <v>0</v>
      </c>
      <c r="BJ330" s="6" t="s">
        <v>16958</v>
      </c>
      <c r="BK330">
        <v>0</v>
      </c>
      <c r="BL330" s="6" t="s">
        <v>315</v>
      </c>
      <c r="BM330" s="56">
        <f>COUNTIF($B$2:B330,B330)</f>
        <v>1</v>
      </c>
      <c r="BN330" s="6" t="str">
        <f t="shared" si="5"/>
        <v>3546-1</v>
      </c>
    </row>
    <row r="331" spans="1:66" x14ac:dyDescent="0.25">
      <c r="A331">
        <v>1</v>
      </c>
      <c r="B331">
        <v>3555</v>
      </c>
      <c r="C331" s="6" t="s">
        <v>17539</v>
      </c>
      <c r="D331">
        <v>5</v>
      </c>
      <c r="E331">
        <v>2</v>
      </c>
      <c r="F331">
        <v>20</v>
      </c>
      <c r="G331">
        <v>207</v>
      </c>
      <c r="H331" s="6" t="s">
        <v>17007</v>
      </c>
      <c r="I331">
        <v>1</v>
      </c>
      <c r="J331">
        <v>703704</v>
      </c>
      <c r="K331">
        <v>1</v>
      </c>
      <c r="L331" s="55">
        <v>40683</v>
      </c>
      <c r="M331" s="6" t="s">
        <v>16765</v>
      </c>
      <c r="N331" s="55">
        <v>44686</v>
      </c>
      <c r="O331">
        <v>118724</v>
      </c>
      <c r="P331" s="6" t="s">
        <v>16773</v>
      </c>
      <c r="Q331" s="6" t="s">
        <v>17540</v>
      </c>
      <c r="R331">
        <v>1</v>
      </c>
      <c r="S331">
        <v>0</v>
      </c>
      <c r="T331">
        <v>-1</v>
      </c>
      <c r="U331">
        <v>1141.5899999999999</v>
      </c>
      <c r="V331" s="6" t="s">
        <v>16945</v>
      </c>
      <c r="W331" s="6" t="s">
        <v>16995</v>
      </c>
      <c r="X331" s="55">
        <v>44665</v>
      </c>
      <c r="Y331">
        <v>0</v>
      </c>
      <c r="Z331">
        <v>1218.48</v>
      </c>
      <c r="AA331" s="6" t="s">
        <v>16996</v>
      </c>
      <c r="AB331" s="6" t="s">
        <v>16947</v>
      </c>
      <c r="AD331" s="6" t="s">
        <v>17541</v>
      </c>
      <c r="AE331">
        <v>17598</v>
      </c>
      <c r="AF331">
        <v>13880</v>
      </c>
      <c r="AG331" s="6" t="s">
        <v>16949</v>
      </c>
      <c r="AH331" s="6" t="s">
        <v>16950</v>
      </c>
      <c r="AI331" s="6" t="s">
        <v>16951</v>
      </c>
      <c r="AJ331" s="6" t="s">
        <v>16765</v>
      </c>
      <c r="AK331" s="6" t="s">
        <v>16765</v>
      </c>
      <c r="AL331" s="6" t="s">
        <v>16765</v>
      </c>
      <c r="AM331" s="6" t="s">
        <v>16952</v>
      </c>
      <c r="AN331">
        <v>0</v>
      </c>
      <c r="AO331" s="55">
        <v>44665</v>
      </c>
      <c r="AP331" s="6" t="s">
        <v>16953</v>
      </c>
      <c r="AQ331">
        <v>0</v>
      </c>
      <c r="AR331" s="6" t="s">
        <v>16997</v>
      </c>
      <c r="AS331" s="6" t="s">
        <v>16955</v>
      </c>
      <c r="AT331" s="6" t="s">
        <v>16947</v>
      </c>
      <c r="AU331">
        <v>0</v>
      </c>
      <c r="AV331">
        <v>0</v>
      </c>
      <c r="AW331" s="6" t="s">
        <v>16956</v>
      </c>
      <c r="AX331" s="6" t="s">
        <v>17542</v>
      </c>
      <c r="AY331" s="6" t="s">
        <v>16765</v>
      </c>
      <c r="AZ331" s="6" t="s">
        <v>16958</v>
      </c>
      <c r="BA331" s="6" t="s">
        <v>16765</v>
      </c>
      <c r="BB331" s="6" t="s">
        <v>16959</v>
      </c>
      <c r="BC331" s="6" t="s">
        <v>16765</v>
      </c>
      <c r="BD331" s="6" t="s">
        <v>16960</v>
      </c>
      <c r="BE331" s="6" t="s">
        <v>16961</v>
      </c>
      <c r="BF331" s="6" t="s">
        <v>13575</v>
      </c>
      <c r="BG331" s="6" t="s">
        <v>13575</v>
      </c>
      <c r="BH331" s="6" t="s">
        <v>16959</v>
      </c>
      <c r="BI331">
        <v>0</v>
      </c>
      <c r="BJ331" s="6" t="s">
        <v>16958</v>
      </c>
      <c r="BK331">
        <v>0</v>
      </c>
      <c r="BL331" s="6" t="s">
        <v>315</v>
      </c>
      <c r="BM331" s="56">
        <f>COUNTIF($B$2:B331,B331)</f>
        <v>1</v>
      </c>
      <c r="BN331" s="6" t="str">
        <f t="shared" si="5"/>
        <v>3555-1</v>
      </c>
    </row>
    <row r="332" spans="1:66" x14ac:dyDescent="0.25">
      <c r="A332">
        <v>1</v>
      </c>
      <c r="B332">
        <v>3582</v>
      </c>
      <c r="C332" s="6" t="s">
        <v>17543</v>
      </c>
      <c r="D332">
        <v>5</v>
      </c>
      <c r="E332">
        <v>3</v>
      </c>
      <c r="F332">
        <v>30</v>
      </c>
      <c r="G332">
        <v>304</v>
      </c>
      <c r="H332" s="6" t="s">
        <v>16994</v>
      </c>
      <c r="I332">
        <v>1</v>
      </c>
      <c r="J332">
        <v>240844</v>
      </c>
      <c r="K332">
        <v>5</v>
      </c>
      <c r="L332" s="55">
        <v>41387</v>
      </c>
      <c r="M332" s="6" t="s">
        <v>16765</v>
      </c>
      <c r="N332" s="55">
        <v>109574</v>
      </c>
      <c r="O332">
        <v>188005</v>
      </c>
      <c r="P332" s="6" t="s">
        <v>16774</v>
      </c>
      <c r="Q332" s="6" t="s">
        <v>16973</v>
      </c>
      <c r="R332">
        <v>4</v>
      </c>
      <c r="S332">
        <v>0</v>
      </c>
      <c r="T332">
        <v>-4</v>
      </c>
      <c r="U332">
        <v>169.6</v>
      </c>
      <c r="V332" s="6" t="s">
        <v>16999</v>
      </c>
      <c r="W332" s="6" t="s">
        <v>16946</v>
      </c>
      <c r="X332" s="55">
        <v>44664</v>
      </c>
      <c r="Y332">
        <v>50000</v>
      </c>
      <c r="Z332">
        <v>0</v>
      </c>
      <c r="AA332" s="6" t="s">
        <v>16765</v>
      </c>
      <c r="AB332" s="6" t="s">
        <v>16947</v>
      </c>
      <c r="AD332" s="6" t="s">
        <v>16765</v>
      </c>
      <c r="AE332">
        <v>26520</v>
      </c>
      <c r="AF332">
        <v>22609</v>
      </c>
      <c r="AG332" s="6" t="s">
        <v>16973</v>
      </c>
      <c r="AH332" s="6" t="s">
        <v>16950</v>
      </c>
      <c r="AI332" s="6" t="s">
        <v>16951</v>
      </c>
      <c r="AJ332" s="6" t="s">
        <v>16765</v>
      </c>
      <c r="AK332" s="6" t="s">
        <v>16765</v>
      </c>
      <c r="AL332" s="6" t="s">
        <v>16765</v>
      </c>
      <c r="AM332" s="6" t="s">
        <v>16952</v>
      </c>
      <c r="AN332">
        <v>0</v>
      </c>
      <c r="AO332" s="55">
        <v>44664</v>
      </c>
      <c r="AP332" s="6" t="s">
        <v>17000</v>
      </c>
      <c r="AQ332">
        <v>0</v>
      </c>
      <c r="AR332" s="6" t="s">
        <v>17001</v>
      </c>
      <c r="AS332" s="6" t="s">
        <v>17002</v>
      </c>
      <c r="AT332" s="6" t="s">
        <v>16947</v>
      </c>
      <c r="AU332">
        <v>0</v>
      </c>
      <c r="AV332">
        <v>0</v>
      </c>
      <c r="AW332" s="6" t="s">
        <v>16956</v>
      </c>
      <c r="AX332" s="6" t="s">
        <v>17544</v>
      </c>
      <c r="AY332" s="6" t="s">
        <v>16765</v>
      </c>
      <c r="AZ332" s="6" t="s">
        <v>16958</v>
      </c>
      <c r="BA332" s="6" t="s">
        <v>16765</v>
      </c>
      <c r="BB332" s="6" t="s">
        <v>16959</v>
      </c>
      <c r="BC332" s="6" t="s">
        <v>16765</v>
      </c>
      <c r="BD332" s="6" t="s">
        <v>16960</v>
      </c>
      <c r="BE332" s="6" t="s">
        <v>16961</v>
      </c>
      <c r="BF332" s="6" t="s">
        <v>13575</v>
      </c>
      <c r="BG332" s="6" t="s">
        <v>13575</v>
      </c>
      <c r="BH332" s="6" t="s">
        <v>16959</v>
      </c>
      <c r="BI332">
        <v>0</v>
      </c>
      <c r="BJ332" s="6" t="s">
        <v>16958</v>
      </c>
      <c r="BK332">
        <v>0</v>
      </c>
      <c r="BL332" s="6" t="s">
        <v>315</v>
      </c>
      <c r="BM332" s="56">
        <f>COUNTIF($B$2:B332,B332)</f>
        <v>1</v>
      </c>
      <c r="BN332" s="6" t="str">
        <f t="shared" si="5"/>
        <v>3582-1</v>
      </c>
    </row>
    <row r="333" spans="1:66" x14ac:dyDescent="0.25">
      <c r="A333">
        <v>1</v>
      </c>
      <c r="B333">
        <v>3696</v>
      </c>
      <c r="C333" s="6" t="s">
        <v>17545</v>
      </c>
      <c r="D333">
        <v>5</v>
      </c>
      <c r="E333">
        <v>2</v>
      </c>
      <c r="F333">
        <v>20</v>
      </c>
      <c r="G333">
        <v>202</v>
      </c>
      <c r="H333" s="6" t="s">
        <v>17007</v>
      </c>
      <c r="I333">
        <v>1</v>
      </c>
      <c r="J333">
        <v>939392</v>
      </c>
      <c r="K333">
        <v>5</v>
      </c>
      <c r="L333" s="55">
        <v>42261</v>
      </c>
      <c r="M333" s="6" t="s">
        <v>16765</v>
      </c>
      <c r="N333" s="55">
        <v>44686</v>
      </c>
      <c r="O333">
        <v>118750</v>
      </c>
      <c r="P333" s="6" t="s">
        <v>16767</v>
      </c>
      <c r="Q333" s="6" t="s">
        <v>16973</v>
      </c>
      <c r="R333">
        <v>1</v>
      </c>
      <c r="S333">
        <v>0</v>
      </c>
      <c r="T333">
        <v>-1</v>
      </c>
      <c r="U333">
        <v>1803.8</v>
      </c>
      <c r="V333" s="6" t="s">
        <v>16945</v>
      </c>
      <c r="W333" s="6" t="s">
        <v>16946</v>
      </c>
      <c r="X333" s="55">
        <v>44665</v>
      </c>
      <c r="Y333">
        <v>30000</v>
      </c>
      <c r="Z333">
        <v>704.78</v>
      </c>
      <c r="AA333" s="6" t="s">
        <v>16965</v>
      </c>
      <c r="AB333" s="6" t="s">
        <v>16947</v>
      </c>
      <c r="AD333" s="6" t="s">
        <v>16765</v>
      </c>
      <c r="AE333">
        <v>41844</v>
      </c>
      <c r="AF333">
        <v>38938</v>
      </c>
      <c r="AG333" s="6" t="s">
        <v>16949</v>
      </c>
      <c r="AH333" s="6" t="s">
        <v>16950</v>
      </c>
      <c r="AI333" s="6" t="s">
        <v>16951</v>
      </c>
      <c r="AJ333" s="6" t="s">
        <v>16765</v>
      </c>
      <c r="AK333" s="6" t="s">
        <v>16765</v>
      </c>
      <c r="AL333" s="6" t="s">
        <v>16765</v>
      </c>
      <c r="AM333" s="6" t="s">
        <v>16952</v>
      </c>
      <c r="AN333">
        <v>0</v>
      </c>
      <c r="AO333" s="55">
        <v>44665</v>
      </c>
      <c r="AP333" s="6" t="s">
        <v>16953</v>
      </c>
      <c r="AQ333">
        <v>0</v>
      </c>
      <c r="AR333" s="6" t="s">
        <v>16954</v>
      </c>
      <c r="AS333" s="6" t="s">
        <v>16955</v>
      </c>
      <c r="AT333" s="6" t="s">
        <v>16947</v>
      </c>
      <c r="AU333">
        <v>0</v>
      </c>
      <c r="AV333">
        <v>0</v>
      </c>
      <c r="AW333" s="6" t="s">
        <v>16956</v>
      </c>
      <c r="AX333" s="6" t="s">
        <v>17156</v>
      </c>
      <c r="AY333" s="6" t="s">
        <v>16765</v>
      </c>
      <c r="AZ333" s="6" t="s">
        <v>16958</v>
      </c>
      <c r="BA333" s="6" t="s">
        <v>16765</v>
      </c>
      <c r="BB333" s="6" t="s">
        <v>16959</v>
      </c>
      <c r="BC333" s="6" t="s">
        <v>16765</v>
      </c>
      <c r="BD333" s="6" t="s">
        <v>16960</v>
      </c>
      <c r="BE333" s="6" t="s">
        <v>16961</v>
      </c>
      <c r="BF333" s="6" t="s">
        <v>13575</v>
      </c>
      <c r="BG333" s="6" t="s">
        <v>13575</v>
      </c>
      <c r="BH333" s="6" t="s">
        <v>16959</v>
      </c>
      <c r="BI333">
        <v>0</v>
      </c>
      <c r="BJ333" s="6" t="s">
        <v>16958</v>
      </c>
      <c r="BK333">
        <v>0</v>
      </c>
      <c r="BL333" s="6" t="s">
        <v>315</v>
      </c>
      <c r="BM333" s="56">
        <f>COUNTIF($B$2:B333,B333)</f>
        <v>1</v>
      </c>
      <c r="BN333" s="6" t="str">
        <f t="shared" si="5"/>
        <v>3696-1</v>
      </c>
    </row>
    <row r="334" spans="1:66" x14ac:dyDescent="0.25">
      <c r="A334">
        <v>1</v>
      </c>
      <c r="B334">
        <v>3696</v>
      </c>
      <c r="C334" s="6" t="s">
        <v>17545</v>
      </c>
      <c r="D334">
        <v>5</v>
      </c>
      <c r="E334">
        <v>2</v>
      </c>
      <c r="F334">
        <v>20</v>
      </c>
      <c r="G334">
        <v>202</v>
      </c>
      <c r="H334" s="6" t="s">
        <v>17007</v>
      </c>
      <c r="I334">
        <v>1</v>
      </c>
      <c r="J334">
        <v>649895</v>
      </c>
      <c r="K334">
        <v>6</v>
      </c>
      <c r="L334" s="55">
        <v>43476</v>
      </c>
      <c r="M334" s="6" t="s">
        <v>16765</v>
      </c>
      <c r="N334" s="55">
        <v>44601</v>
      </c>
      <c r="O334">
        <v>628699</v>
      </c>
      <c r="P334" s="6" t="s">
        <v>16777</v>
      </c>
      <c r="Q334" s="6" t="s">
        <v>17546</v>
      </c>
      <c r="R334">
        <v>1</v>
      </c>
      <c r="S334">
        <v>0</v>
      </c>
      <c r="T334">
        <v>-1</v>
      </c>
      <c r="U334">
        <v>1687</v>
      </c>
      <c r="V334" s="6" t="s">
        <v>16945</v>
      </c>
      <c r="W334" s="6" t="s">
        <v>16946</v>
      </c>
      <c r="X334" s="55">
        <v>44665</v>
      </c>
      <c r="Y334">
        <v>30000</v>
      </c>
      <c r="Z334">
        <v>704.78</v>
      </c>
      <c r="AA334" s="6" t="s">
        <v>16965</v>
      </c>
      <c r="AB334" s="6" t="s">
        <v>16947</v>
      </c>
      <c r="AD334" s="6" t="s">
        <v>16948</v>
      </c>
      <c r="AE334">
        <v>50249</v>
      </c>
      <c r="AF334">
        <v>45588</v>
      </c>
      <c r="AG334" s="6" t="s">
        <v>16949</v>
      </c>
      <c r="AH334" s="6" t="s">
        <v>16950</v>
      </c>
      <c r="AI334" s="6" t="s">
        <v>16951</v>
      </c>
      <c r="AJ334" s="6" t="s">
        <v>16765</v>
      </c>
      <c r="AK334" s="6" t="s">
        <v>16765</v>
      </c>
      <c r="AL334" s="6" t="s">
        <v>16765</v>
      </c>
      <c r="AM334" s="6" t="s">
        <v>16952</v>
      </c>
      <c r="AN334">
        <v>0</v>
      </c>
      <c r="AO334" s="55">
        <v>44665</v>
      </c>
      <c r="AP334" s="6" t="s">
        <v>16953</v>
      </c>
      <c r="AQ334">
        <v>0</v>
      </c>
      <c r="AR334" s="6" t="s">
        <v>16997</v>
      </c>
      <c r="AS334" s="6" t="s">
        <v>16955</v>
      </c>
      <c r="AT334" s="6" t="s">
        <v>16947</v>
      </c>
      <c r="AU334">
        <v>0</v>
      </c>
      <c r="AV334">
        <v>0</v>
      </c>
      <c r="AW334" s="6" t="s">
        <v>16956</v>
      </c>
      <c r="AX334" s="6" t="s">
        <v>17547</v>
      </c>
      <c r="AY334" s="6" t="s">
        <v>16765</v>
      </c>
      <c r="AZ334" s="6" t="s">
        <v>16958</v>
      </c>
      <c r="BA334" s="6" t="s">
        <v>16765</v>
      </c>
      <c r="BB334" s="6" t="s">
        <v>16959</v>
      </c>
      <c r="BC334" s="6" t="s">
        <v>16765</v>
      </c>
      <c r="BD334" s="6" t="s">
        <v>16960</v>
      </c>
      <c r="BE334" s="6" t="s">
        <v>16961</v>
      </c>
      <c r="BF334" s="6" t="s">
        <v>13575</v>
      </c>
      <c r="BG334" s="6" t="s">
        <v>13575</v>
      </c>
      <c r="BH334" s="6" t="s">
        <v>16959</v>
      </c>
      <c r="BI334">
        <v>0</v>
      </c>
      <c r="BJ334" s="6" t="s">
        <v>16958</v>
      </c>
      <c r="BK334">
        <v>0</v>
      </c>
      <c r="BL334" s="6" t="s">
        <v>315</v>
      </c>
      <c r="BM334" s="56">
        <f>COUNTIF($B$2:B334,B334)</f>
        <v>2</v>
      </c>
      <c r="BN334" s="6" t="str">
        <f t="shared" si="5"/>
        <v>3696-2</v>
      </c>
    </row>
    <row r="335" spans="1:66" x14ac:dyDescent="0.25">
      <c r="A335">
        <v>1</v>
      </c>
      <c r="B335">
        <v>3738</v>
      </c>
      <c r="C335" s="6" t="s">
        <v>17548</v>
      </c>
      <c r="D335">
        <v>5</v>
      </c>
      <c r="E335">
        <v>1</v>
      </c>
      <c r="F335">
        <v>10</v>
      </c>
      <c r="G335">
        <v>109</v>
      </c>
      <c r="H335" s="6" t="s">
        <v>16963</v>
      </c>
      <c r="I335">
        <v>1</v>
      </c>
      <c r="J335">
        <v>298771</v>
      </c>
      <c r="K335">
        <v>6</v>
      </c>
      <c r="L335" s="55">
        <v>42867</v>
      </c>
      <c r="M335" s="6" t="s">
        <v>16765</v>
      </c>
      <c r="N335" s="55">
        <v>44686</v>
      </c>
      <c r="O335">
        <v>217289</v>
      </c>
      <c r="P335" s="6" t="s">
        <v>16771</v>
      </c>
      <c r="Q335" s="6" t="s">
        <v>17549</v>
      </c>
      <c r="R335">
        <v>1</v>
      </c>
      <c r="S335">
        <v>0</v>
      </c>
      <c r="T335">
        <v>-1</v>
      </c>
      <c r="U335">
        <v>1159.19</v>
      </c>
      <c r="V335" s="6" t="s">
        <v>16945</v>
      </c>
      <c r="W335" s="6" t="s">
        <v>16946</v>
      </c>
      <c r="X335" s="55">
        <v>44643</v>
      </c>
      <c r="Y335">
        <v>0</v>
      </c>
      <c r="Z335">
        <v>0</v>
      </c>
      <c r="AA335" s="6" t="s">
        <v>16765</v>
      </c>
      <c r="AB335" s="6" t="s">
        <v>16947</v>
      </c>
      <c r="AD335" s="6" t="s">
        <v>16948</v>
      </c>
      <c r="AE335">
        <v>46297</v>
      </c>
      <c r="AF335">
        <v>42224</v>
      </c>
      <c r="AG335" s="6" t="s">
        <v>16949</v>
      </c>
      <c r="AH335" s="6" t="s">
        <v>16950</v>
      </c>
      <c r="AI335" s="6" t="s">
        <v>16951</v>
      </c>
      <c r="AJ335" s="6" t="s">
        <v>16765</v>
      </c>
      <c r="AK335" s="6" t="s">
        <v>16765</v>
      </c>
      <c r="AL335" s="6" t="s">
        <v>16765</v>
      </c>
      <c r="AM335" s="6" t="s">
        <v>16952</v>
      </c>
      <c r="AN335">
        <v>0</v>
      </c>
      <c r="AO335" s="55">
        <v>44643</v>
      </c>
      <c r="AP335" s="6" t="s">
        <v>16953</v>
      </c>
      <c r="AQ335">
        <v>0</v>
      </c>
      <c r="AR335" s="6" t="s">
        <v>16954</v>
      </c>
      <c r="AS335" s="6" t="s">
        <v>16955</v>
      </c>
      <c r="AT335" s="6" t="s">
        <v>16947</v>
      </c>
      <c r="AU335">
        <v>0</v>
      </c>
      <c r="AV335">
        <v>0</v>
      </c>
      <c r="AW335" s="6" t="s">
        <v>16956</v>
      </c>
      <c r="AX335" s="6" t="s">
        <v>17550</v>
      </c>
      <c r="AY335" s="6" t="s">
        <v>16765</v>
      </c>
      <c r="AZ335" s="6" t="s">
        <v>16958</v>
      </c>
      <c r="BA335" s="6" t="s">
        <v>16765</v>
      </c>
      <c r="BB335" s="6" t="s">
        <v>16959</v>
      </c>
      <c r="BC335" s="6" t="s">
        <v>16765</v>
      </c>
      <c r="BD335" s="6" t="s">
        <v>16960</v>
      </c>
      <c r="BE335" s="6" t="s">
        <v>16961</v>
      </c>
      <c r="BF335" s="6" t="s">
        <v>13575</v>
      </c>
      <c r="BG335" s="6" t="s">
        <v>13575</v>
      </c>
      <c r="BH335" s="6" t="s">
        <v>16959</v>
      </c>
      <c r="BI335">
        <v>0</v>
      </c>
      <c r="BJ335" s="6" t="s">
        <v>16958</v>
      </c>
      <c r="BK335">
        <v>0</v>
      </c>
      <c r="BL335" s="6" t="s">
        <v>315</v>
      </c>
      <c r="BM335" s="56">
        <f>COUNTIF($B$2:B335,B335)</f>
        <v>1</v>
      </c>
      <c r="BN335" s="6" t="str">
        <f t="shared" si="5"/>
        <v>3738-1</v>
      </c>
    </row>
    <row r="336" spans="1:66" x14ac:dyDescent="0.25">
      <c r="A336">
        <v>1</v>
      </c>
      <c r="B336">
        <v>3740</v>
      </c>
      <c r="C336" s="6" t="s">
        <v>17551</v>
      </c>
      <c r="D336">
        <v>5</v>
      </c>
      <c r="E336">
        <v>3</v>
      </c>
      <c r="F336">
        <v>30</v>
      </c>
      <c r="G336">
        <v>309</v>
      </c>
      <c r="H336" s="6" t="s">
        <v>17007</v>
      </c>
      <c r="I336">
        <v>1</v>
      </c>
      <c r="J336">
        <v>34413</v>
      </c>
      <c r="K336">
        <v>7</v>
      </c>
      <c r="L336" s="55">
        <v>44225</v>
      </c>
      <c r="M336" s="6" t="s">
        <v>16765</v>
      </c>
      <c r="N336" s="55">
        <v>109574</v>
      </c>
      <c r="O336">
        <v>101489</v>
      </c>
      <c r="P336" s="6" t="s">
        <v>16795</v>
      </c>
      <c r="Q336" s="6" t="s">
        <v>16973</v>
      </c>
      <c r="R336">
        <v>1</v>
      </c>
      <c r="S336">
        <v>0</v>
      </c>
      <c r="T336">
        <v>-1</v>
      </c>
      <c r="U336">
        <v>300</v>
      </c>
      <c r="V336" s="6" t="s">
        <v>17183</v>
      </c>
      <c r="W336" s="6" t="s">
        <v>16995</v>
      </c>
      <c r="X336" s="55">
        <v>44659</v>
      </c>
      <c r="Y336">
        <v>50000</v>
      </c>
      <c r="Z336">
        <v>5040.21</v>
      </c>
      <c r="AA336" s="6" t="s">
        <v>17552</v>
      </c>
      <c r="AB336" s="6" t="s">
        <v>16947</v>
      </c>
      <c r="AD336" s="6" t="s">
        <v>16765</v>
      </c>
      <c r="AE336">
        <v>52853</v>
      </c>
      <c r="AF336">
        <v>47809</v>
      </c>
      <c r="AG336" s="6" t="s">
        <v>16973</v>
      </c>
      <c r="AH336" s="6" t="s">
        <v>16950</v>
      </c>
      <c r="AI336" s="6" t="s">
        <v>16951</v>
      </c>
      <c r="AJ336" s="6" t="s">
        <v>16765</v>
      </c>
      <c r="AK336" s="6" t="s">
        <v>16765</v>
      </c>
      <c r="AL336" s="6" t="s">
        <v>16765</v>
      </c>
      <c r="AM336" s="6" t="s">
        <v>16952</v>
      </c>
      <c r="AN336">
        <v>0</v>
      </c>
      <c r="AO336" s="55">
        <v>44659</v>
      </c>
      <c r="AP336" s="6" t="s">
        <v>17000</v>
      </c>
      <c r="AQ336">
        <v>0</v>
      </c>
      <c r="AR336" s="6" t="s">
        <v>17184</v>
      </c>
      <c r="AS336" s="6" t="s">
        <v>17002</v>
      </c>
      <c r="AT336" s="6" t="s">
        <v>16947</v>
      </c>
      <c r="AU336">
        <v>0</v>
      </c>
      <c r="AV336">
        <v>0</v>
      </c>
      <c r="AW336" s="6" t="s">
        <v>16956</v>
      </c>
      <c r="AX336" s="6" t="s">
        <v>17553</v>
      </c>
      <c r="AY336" s="6" t="s">
        <v>16765</v>
      </c>
      <c r="AZ336" s="6" t="s">
        <v>16958</v>
      </c>
      <c r="BA336" s="6" t="s">
        <v>16765</v>
      </c>
      <c r="BB336" s="6" t="s">
        <v>16959</v>
      </c>
      <c r="BC336" s="6" t="s">
        <v>16765</v>
      </c>
      <c r="BD336" s="6" t="s">
        <v>16960</v>
      </c>
      <c r="BE336" s="6" t="s">
        <v>16961</v>
      </c>
      <c r="BF336" s="6" t="s">
        <v>13575</v>
      </c>
      <c r="BG336" s="6" t="s">
        <v>13575</v>
      </c>
      <c r="BH336" s="6" t="s">
        <v>16959</v>
      </c>
      <c r="BI336">
        <v>0</v>
      </c>
      <c r="BJ336" s="6" t="s">
        <v>16958</v>
      </c>
      <c r="BK336">
        <v>0</v>
      </c>
      <c r="BL336" s="6" t="s">
        <v>315</v>
      </c>
      <c r="BM336" s="56">
        <f>COUNTIF($B$2:B336,B336)</f>
        <v>1</v>
      </c>
      <c r="BN336" s="6" t="str">
        <f t="shared" si="5"/>
        <v>3740-1</v>
      </c>
    </row>
    <row r="337" spans="1:66" x14ac:dyDescent="0.25">
      <c r="A337">
        <v>1</v>
      </c>
      <c r="B337">
        <v>3740</v>
      </c>
      <c r="C337" s="6" t="s">
        <v>17551</v>
      </c>
      <c r="D337">
        <v>5</v>
      </c>
      <c r="E337">
        <v>3</v>
      </c>
      <c r="F337">
        <v>30</v>
      </c>
      <c r="G337">
        <v>309</v>
      </c>
      <c r="H337" s="6" t="s">
        <v>17007</v>
      </c>
      <c r="I337">
        <v>1</v>
      </c>
      <c r="J337">
        <v>150378</v>
      </c>
      <c r="K337">
        <v>7</v>
      </c>
      <c r="L337" s="55">
        <v>44442</v>
      </c>
      <c r="M337" s="6" t="s">
        <v>16765</v>
      </c>
      <c r="N337" s="55">
        <v>109574</v>
      </c>
      <c r="O337">
        <v>101489</v>
      </c>
      <c r="P337" s="6" t="s">
        <v>16795</v>
      </c>
      <c r="Q337" s="6" t="s">
        <v>16973</v>
      </c>
      <c r="R337">
        <v>1</v>
      </c>
      <c r="S337">
        <v>0</v>
      </c>
      <c r="T337">
        <v>-1</v>
      </c>
      <c r="U337">
        <v>300</v>
      </c>
      <c r="V337" s="6" t="s">
        <v>17183</v>
      </c>
      <c r="W337" s="6" t="s">
        <v>16995</v>
      </c>
      <c r="X337" s="55">
        <v>44659</v>
      </c>
      <c r="Y337">
        <v>50000</v>
      </c>
      <c r="Z337">
        <v>5040.21</v>
      </c>
      <c r="AA337" s="6" t="s">
        <v>17552</v>
      </c>
      <c r="AB337" s="6" t="s">
        <v>16947</v>
      </c>
      <c r="AD337" s="6" t="s">
        <v>16765</v>
      </c>
      <c r="AE337">
        <v>53481</v>
      </c>
      <c r="AF337">
        <v>48318</v>
      </c>
      <c r="AG337" s="6" t="s">
        <v>16973</v>
      </c>
      <c r="AH337" s="6" t="s">
        <v>16950</v>
      </c>
      <c r="AI337" s="6" t="s">
        <v>16951</v>
      </c>
      <c r="AJ337" s="6" t="s">
        <v>16765</v>
      </c>
      <c r="AK337" s="6" t="s">
        <v>16765</v>
      </c>
      <c r="AL337" s="6" t="s">
        <v>16765</v>
      </c>
      <c r="AM337" s="6" t="s">
        <v>16952</v>
      </c>
      <c r="AN337">
        <v>0</v>
      </c>
      <c r="AO337" s="55">
        <v>44659</v>
      </c>
      <c r="AP337" s="6" t="s">
        <v>17000</v>
      </c>
      <c r="AQ337">
        <v>0</v>
      </c>
      <c r="AR337" s="6" t="s">
        <v>17184</v>
      </c>
      <c r="AS337" s="6" t="s">
        <v>17002</v>
      </c>
      <c r="AT337" s="6" t="s">
        <v>16947</v>
      </c>
      <c r="AU337">
        <v>0</v>
      </c>
      <c r="AV337">
        <v>0</v>
      </c>
      <c r="AW337" s="6" t="s">
        <v>16956</v>
      </c>
      <c r="AX337" s="6" t="s">
        <v>16765</v>
      </c>
      <c r="AY337" s="6" t="s">
        <v>16765</v>
      </c>
      <c r="AZ337" s="6" t="s">
        <v>16958</v>
      </c>
      <c r="BA337" s="6" t="s">
        <v>16765</v>
      </c>
      <c r="BB337" s="6" t="s">
        <v>16959</v>
      </c>
      <c r="BC337" s="6" t="s">
        <v>16765</v>
      </c>
      <c r="BD337" s="6" t="s">
        <v>16960</v>
      </c>
      <c r="BE337" s="6" t="s">
        <v>16961</v>
      </c>
      <c r="BF337" s="6" t="s">
        <v>13575</v>
      </c>
      <c r="BG337" s="6" t="s">
        <v>13575</v>
      </c>
      <c r="BH337" s="6" t="s">
        <v>16959</v>
      </c>
      <c r="BI337">
        <v>0</v>
      </c>
      <c r="BJ337" s="6" t="s">
        <v>16958</v>
      </c>
      <c r="BK337">
        <v>0</v>
      </c>
      <c r="BL337" s="6" t="s">
        <v>315</v>
      </c>
      <c r="BM337" s="56">
        <f>COUNTIF($B$2:B337,B337)</f>
        <v>2</v>
      </c>
      <c r="BN337" s="6" t="str">
        <f t="shared" si="5"/>
        <v>3740-2</v>
      </c>
    </row>
    <row r="338" spans="1:66" x14ac:dyDescent="0.25">
      <c r="A338">
        <v>1</v>
      </c>
      <c r="B338">
        <v>3790</v>
      </c>
      <c r="C338" s="6" t="s">
        <v>17554</v>
      </c>
      <c r="D338">
        <v>5</v>
      </c>
      <c r="E338">
        <v>1</v>
      </c>
      <c r="F338">
        <v>10</v>
      </c>
      <c r="G338">
        <v>104</v>
      </c>
      <c r="H338" s="6" t="s">
        <v>17010</v>
      </c>
      <c r="I338">
        <v>1</v>
      </c>
      <c r="J338">
        <v>254616</v>
      </c>
      <c r="K338">
        <v>7</v>
      </c>
      <c r="L338" s="55">
        <v>44630</v>
      </c>
      <c r="M338" s="6" t="s">
        <v>16765</v>
      </c>
      <c r="N338" s="55">
        <v>44995</v>
      </c>
      <c r="O338">
        <v>118784</v>
      </c>
      <c r="P338" s="6" t="s">
        <v>16764</v>
      </c>
      <c r="Q338" s="6" t="s">
        <v>17555</v>
      </c>
      <c r="R338">
        <v>1</v>
      </c>
      <c r="S338">
        <v>0</v>
      </c>
      <c r="T338">
        <v>-1</v>
      </c>
      <c r="U338">
        <v>1651</v>
      </c>
      <c r="V338" s="6" t="s">
        <v>16945</v>
      </c>
      <c r="W338" s="6" t="s">
        <v>16946</v>
      </c>
      <c r="X338" s="55">
        <v>44663</v>
      </c>
      <c r="Y338">
        <v>50000</v>
      </c>
      <c r="Z338">
        <v>0</v>
      </c>
      <c r="AA338" s="6" t="s">
        <v>16765</v>
      </c>
      <c r="AB338" s="6" t="s">
        <v>16947</v>
      </c>
      <c r="AD338" s="6" t="s">
        <v>16948</v>
      </c>
      <c r="AE338">
        <v>54087</v>
      </c>
      <c r="AF338">
        <v>48847</v>
      </c>
      <c r="AG338" s="6" t="s">
        <v>16949</v>
      </c>
      <c r="AH338" s="6" t="s">
        <v>16950</v>
      </c>
      <c r="AI338" s="6" t="s">
        <v>16951</v>
      </c>
      <c r="AJ338" s="6" t="s">
        <v>16765</v>
      </c>
      <c r="AK338" s="6" t="s">
        <v>16765</v>
      </c>
      <c r="AL338" s="6" t="s">
        <v>16765</v>
      </c>
      <c r="AM338" s="6" t="s">
        <v>16952</v>
      </c>
      <c r="AN338">
        <v>0</v>
      </c>
      <c r="AO338" s="55">
        <v>44663</v>
      </c>
      <c r="AP338" s="6" t="s">
        <v>16953</v>
      </c>
      <c r="AQ338">
        <v>0</v>
      </c>
      <c r="AR338" s="6" t="s">
        <v>16954</v>
      </c>
      <c r="AS338" s="6" t="s">
        <v>16955</v>
      </c>
      <c r="AT338" s="6" t="s">
        <v>16947</v>
      </c>
      <c r="AU338">
        <v>0</v>
      </c>
      <c r="AV338">
        <v>0</v>
      </c>
      <c r="AW338" s="6" t="s">
        <v>16956</v>
      </c>
      <c r="AX338" s="6" t="s">
        <v>16765</v>
      </c>
      <c r="AY338" s="6" t="s">
        <v>16765</v>
      </c>
      <c r="AZ338" s="6" t="s">
        <v>16958</v>
      </c>
      <c r="BA338" s="6" t="s">
        <v>16765</v>
      </c>
      <c r="BB338" s="6" t="s">
        <v>16959</v>
      </c>
      <c r="BC338" s="6" t="s">
        <v>16765</v>
      </c>
      <c r="BD338" s="6" t="s">
        <v>16960</v>
      </c>
      <c r="BE338" s="6" t="s">
        <v>16961</v>
      </c>
      <c r="BF338" s="6" t="s">
        <v>13575</v>
      </c>
      <c r="BG338" s="6" t="s">
        <v>13575</v>
      </c>
      <c r="BH338" s="6" t="s">
        <v>16959</v>
      </c>
      <c r="BI338">
        <v>0</v>
      </c>
      <c r="BJ338" s="6" t="s">
        <v>16958</v>
      </c>
      <c r="BK338">
        <v>0</v>
      </c>
      <c r="BL338" s="6" t="s">
        <v>315</v>
      </c>
      <c r="BM338" s="56">
        <f>COUNTIF($B$2:B338,B338)</f>
        <v>1</v>
      </c>
      <c r="BN338" s="6" t="str">
        <f t="shared" si="5"/>
        <v>3790-1</v>
      </c>
    </row>
    <row r="339" spans="1:66" x14ac:dyDescent="0.25">
      <c r="A339">
        <v>1</v>
      </c>
      <c r="B339">
        <v>3818</v>
      </c>
      <c r="C339" s="6" t="s">
        <v>17556</v>
      </c>
      <c r="D339">
        <v>5</v>
      </c>
      <c r="E339">
        <v>2</v>
      </c>
      <c r="F339">
        <v>20</v>
      </c>
      <c r="G339">
        <v>202</v>
      </c>
      <c r="H339" s="6" t="s">
        <v>16943</v>
      </c>
      <c r="I339">
        <v>1</v>
      </c>
      <c r="J339">
        <v>752404</v>
      </c>
      <c r="K339">
        <v>6</v>
      </c>
      <c r="L339" s="55">
        <v>43663</v>
      </c>
      <c r="M339" s="6" t="s">
        <v>16765</v>
      </c>
      <c r="N339" s="55">
        <v>44825</v>
      </c>
      <c r="O339">
        <v>126676</v>
      </c>
      <c r="P339" s="6" t="s">
        <v>16804</v>
      </c>
      <c r="Q339" s="6" t="s">
        <v>17557</v>
      </c>
      <c r="R339">
        <v>1</v>
      </c>
      <c r="S339">
        <v>0</v>
      </c>
      <c r="T339">
        <v>-1</v>
      </c>
      <c r="U339">
        <v>3224.48</v>
      </c>
      <c r="V339" s="6" t="s">
        <v>16945</v>
      </c>
      <c r="W339" s="6" t="s">
        <v>16946</v>
      </c>
      <c r="X339" s="55">
        <v>44663</v>
      </c>
      <c r="Y339">
        <v>90000</v>
      </c>
      <c r="Z339">
        <v>0</v>
      </c>
      <c r="AA339" s="6" t="s">
        <v>16765</v>
      </c>
      <c r="AB339" s="6" t="s">
        <v>16947</v>
      </c>
      <c r="AD339" s="6" t="s">
        <v>16948</v>
      </c>
      <c r="AE339">
        <v>51217</v>
      </c>
      <c r="AF339">
        <v>46470</v>
      </c>
      <c r="AG339" s="6" t="s">
        <v>16949</v>
      </c>
      <c r="AH339" s="6" t="s">
        <v>16950</v>
      </c>
      <c r="AI339" s="6" t="s">
        <v>16951</v>
      </c>
      <c r="AJ339" s="6" t="s">
        <v>16765</v>
      </c>
      <c r="AK339" s="6" t="s">
        <v>16765</v>
      </c>
      <c r="AL339" s="6" t="s">
        <v>16765</v>
      </c>
      <c r="AM339" s="6" t="s">
        <v>16952</v>
      </c>
      <c r="AN339">
        <v>0</v>
      </c>
      <c r="AO339" s="55">
        <v>44663</v>
      </c>
      <c r="AP339" s="6" t="s">
        <v>16953</v>
      </c>
      <c r="AQ339">
        <v>0</v>
      </c>
      <c r="AR339" s="6" t="s">
        <v>16954</v>
      </c>
      <c r="AS339" s="6" t="s">
        <v>16955</v>
      </c>
      <c r="AT339" s="6" t="s">
        <v>16947</v>
      </c>
      <c r="AU339">
        <v>0</v>
      </c>
      <c r="AV339">
        <v>0</v>
      </c>
      <c r="AW339" s="6" t="s">
        <v>16956</v>
      </c>
      <c r="AX339" s="6" t="s">
        <v>17558</v>
      </c>
      <c r="AY339" s="6" t="s">
        <v>16765</v>
      </c>
      <c r="AZ339" s="6" t="s">
        <v>16958</v>
      </c>
      <c r="BA339" s="6" t="s">
        <v>16765</v>
      </c>
      <c r="BB339" s="6" t="s">
        <v>16959</v>
      </c>
      <c r="BC339" s="6" t="s">
        <v>16765</v>
      </c>
      <c r="BD339" s="6" t="s">
        <v>16960</v>
      </c>
      <c r="BE339" s="6" t="s">
        <v>16961</v>
      </c>
      <c r="BF339" s="6" t="s">
        <v>13575</v>
      </c>
      <c r="BG339" s="6" t="s">
        <v>13575</v>
      </c>
      <c r="BH339" s="6" t="s">
        <v>16959</v>
      </c>
      <c r="BI339">
        <v>0</v>
      </c>
      <c r="BJ339" s="6" t="s">
        <v>16958</v>
      </c>
      <c r="BK339">
        <v>0</v>
      </c>
      <c r="BL339" s="6" t="s">
        <v>315</v>
      </c>
      <c r="BM339" s="56">
        <f>COUNTIF($B$2:B339,B339)</f>
        <v>1</v>
      </c>
      <c r="BN339" s="6" t="str">
        <f t="shared" si="5"/>
        <v>3818-1</v>
      </c>
    </row>
    <row r="340" spans="1:66" x14ac:dyDescent="0.25">
      <c r="A340">
        <v>1</v>
      </c>
      <c r="B340">
        <v>3818</v>
      </c>
      <c r="C340" s="6" t="s">
        <v>17556</v>
      </c>
      <c r="D340">
        <v>5</v>
      </c>
      <c r="E340">
        <v>2</v>
      </c>
      <c r="F340">
        <v>20</v>
      </c>
      <c r="G340">
        <v>202</v>
      </c>
      <c r="H340" s="6" t="s">
        <v>16943</v>
      </c>
      <c r="I340">
        <v>1</v>
      </c>
      <c r="J340">
        <v>851581</v>
      </c>
      <c r="K340">
        <v>6</v>
      </c>
      <c r="L340" s="55">
        <v>43845</v>
      </c>
      <c r="M340" s="6" t="s">
        <v>16765</v>
      </c>
      <c r="N340" s="55">
        <v>44825</v>
      </c>
      <c r="O340">
        <v>126677</v>
      </c>
      <c r="P340" s="6" t="s">
        <v>16766</v>
      </c>
      <c r="Q340" s="6" t="s">
        <v>17557</v>
      </c>
      <c r="R340">
        <v>1</v>
      </c>
      <c r="S340">
        <v>0</v>
      </c>
      <c r="T340">
        <v>-1</v>
      </c>
      <c r="U340">
        <v>3237.25</v>
      </c>
      <c r="V340" s="6" t="s">
        <v>16945</v>
      </c>
      <c r="W340" s="6" t="s">
        <v>16946</v>
      </c>
      <c r="X340" s="55">
        <v>44663</v>
      </c>
      <c r="Y340">
        <v>90000</v>
      </c>
      <c r="Z340">
        <v>0</v>
      </c>
      <c r="AA340" s="6" t="s">
        <v>16765</v>
      </c>
      <c r="AB340" s="6" t="s">
        <v>16947</v>
      </c>
      <c r="AD340" s="6" t="s">
        <v>16948</v>
      </c>
      <c r="AE340">
        <v>52044</v>
      </c>
      <c r="AF340">
        <v>47124</v>
      </c>
      <c r="AG340" s="6" t="s">
        <v>16949</v>
      </c>
      <c r="AH340" s="6" t="s">
        <v>16950</v>
      </c>
      <c r="AI340" s="6" t="s">
        <v>16951</v>
      </c>
      <c r="AJ340" s="6" t="s">
        <v>16765</v>
      </c>
      <c r="AK340" s="6" t="s">
        <v>16765</v>
      </c>
      <c r="AL340" s="6" t="s">
        <v>16765</v>
      </c>
      <c r="AM340" s="6" t="s">
        <v>16952</v>
      </c>
      <c r="AN340">
        <v>0</v>
      </c>
      <c r="AO340" s="55">
        <v>44663</v>
      </c>
      <c r="AP340" s="6" t="s">
        <v>16953</v>
      </c>
      <c r="AQ340">
        <v>0</v>
      </c>
      <c r="AR340" s="6" t="s">
        <v>16954</v>
      </c>
      <c r="AS340" s="6" t="s">
        <v>16955</v>
      </c>
      <c r="AT340" s="6" t="s">
        <v>16947</v>
      </c>
      <c r="AU340">
        <v>0</v>
      </c>
      <c r="AV340">
        <v>0</v>
      </c>
      <c r="AW340" s="6" t="s">
        <v>16956</v>
      </c>
      <c r="AX340" s="6" t="s">
        <v>17559</v>
      </c>
      <c r="AY340" s="6" t="s">
        <v>16765</v>
      </c>
      <c r="AZ340" s="6" t="s">
        <v>16958</v>
      </c>
      <c r="BA340" s="6" t="s">
        <v>16765</v>
      </c>
      <c r="BB340" s="6" t="s">
        <v>16959</v>
      </c>
      <c r="BC340" s="6" t="s">
        <v>16765</v>
      </c>
      <c r="BD340" s="6" t="s">
        <v>16960</v>
      </c>
      <c r="BE340" s="6" t="s">
        <v>16961</v>
      </c>
      <c r="BF340" s="6" t="s">
        <v>13575</v>
      </c>
      <c r="BG340" s="6" t="s">
        <v>13575</v>
      </c>
      <c r="BH340" s="6" t="s">
        <v>16959</v>
      </c>
      <c r="BI340">
        <v>0</v>
      </c>
      <c r="BJ340" s="6" t="s">
        <v>16958</v>
      </c>
      <c r="BK340">
        <v>0</v>
      </c>
      <c r="BL340" s="6" t="s">
        <v>315</v>
      </c>
      <c r="BM340" s="56">
        <f>COUNTIF($B$2:B340,B340)</f>
        <v>2</v>
      </c>
      <c r="BN340" s="6" t="str">
        <f t="shared" si="5"/>
        <v>3818-2</v>
      </c>
    </row>
    <row r="341" spans="1:66" x14ac:dyDescent="0.25">
      <c r="A341">
        <v>1</v>
      </c>
      <c r="B341">
        <v>3823</v>
      </c>
      <c r="C341" s="6" t="s">
        <v>17560</v>
      </c>
      <c r="D341">
        <v>5</v>
      </c>
      <c r="E341">
        <v>3</v>
      </c>
      <c r="F341">
        <v>30</v>
      </c>
      <c r="G341">
        <v>305</v>
      </c>
      <c r="H341" s="6" t="s">
        <v>17010</v>
      </c>
      <c r="I341">
        <v>1</v>
      </c>
      <c r="J341">
        <v>378664</v>
      </c>
      <c r="K341">
        <v>6</v>
      </c>
      <c r="L341" s="55">
        <v>43000</v>
      </c>
      <c r="M341" s="6" t="s">
        <v>16765</v>
      </c>
      <c r="N341" s="55">
        <v>44628</v>
      </c>
      <c r="O341">
        <v>118724</v>
      </c>
      <c r="P341" s="6" t="s">
        <v>16773</v>
      </c>
      <c r="Q341" s="6" t="s">
        <v>17561</v>
      </c>
      <c r="R341">
        <v>1</v>
      </c>
      <c r="S341">
        <v>0</v>
      </c>
      <c r="T341">
        <v>-1</v>
      </c>
      <c r="U341">
        <v>1141.5899999999999</v>
      </c>
      <c r="V341" s="6" t="s">
        <v>16945</v>
      </c>
      <c r="W341" s="6" t="s">
        <v>16946</v>
      </c>
      <c r="X341" s="55">
        <v>44667</v>
      </c>
      <c r="Y341">
        <v>60000</v>
      </c>
      <c r="Z341">
        <v>0</v>
      </c>
      <c r="AA341" s="6" t="s">
        <v>16765</v>
      </c>
      <c r="AB341" s="6" t="s">
        <v>16947</v>
      </c>
      <c r="AD341" s="6" t="s">
        <v>16948</v>
      </c>
      <c r="AE341">
        <v>47192</v>
      </c>
      <c r="AF341">
        <v>42957</v>
      </c>
      <c r="AG341" s="6" t="s">
        <v>16949</v>
      </c>
      <c r="AH341" s="6" t="s">
        <v>16950</v>
      </c>
      <c r="AI341" s="6" t="s">
        <v>16951</v>
      </c>
      <c r="AJ341" s="6" t="s">
        <v>16765</v>
      </c>
      <c r="AK341" s="6" t="s">
        <v>16765</v>
      </c>
      <c r="AL341" s="6" t="s">
        <v>16765</v>
      </c>
      <c r="AM341" s="6" t="s">
        <v>16952</v>
      </c>
      <c r="AN341">
        <v>0</v>
      </c>
      <c r="AO341" s="55">
        <v>44667</v>
      </c>
      <c r="AP341" s="6" t="s">
        <v>16953</v>
      </c>
      <c r="AQ341">
        <v>0</v>
      </c>
      <c r="AR341" s="6" t="s">
        <v>16997</v>
      </c>
      <c r="AS341" s="6" t="s">
        <v>16955</v>
      </c>
      <c r="AT341" s="6" t="s">
        <v>16947</v>
      </c>
      <c r="AU341">
        <v>0</v>
      </c>
      <c r="AV341">
        <v>0</v>
      </c>
      <c r="AW341" s="6" t="s">
        <v>16956</v>
      </c>
      <c r="AX341" s="6" t="s">
        <v>17330</v>
      </c>
      <c r="AY341" s="6" t="s">
        <v>16765</v>
      </c>
      <c r="AZ341" s="6" t="s">
        <v>16958</v>
      </c>
      <c r="BA341" s="6" t="s">
        <v>16765</v>
      </c>
      <c r="BB341" s="6" t="s">
        <v>16959</v>
      </c>
      <c r="BC341" s="6" t="s">
        <v>16765</v>
      </c>
      <c r="BD341" s="6" t="s">
        <v>16960</v>
      </c>
      <c r="BE341" s="6" t="s">
        <v>16961</v>
      </c>
      <c r="BF341" s="6" t="s">
        <v>13575</v>
      </c>
      <c r="BG341" s="6" t="s">
        <v>13575</v>
      </c>
      <c r="BH341" s="6" t="s">
        <v>16959</v>
      </c>
      <c r="BI341">
        <v>0</v>
      </c>
      <c r="BJ341" s="6" t="s">
        <v>16958</v>
      </c>
      <c r="BK341">
        <v>0</v>
      </c>
      <c r="BL341" s="6" t="s">
        <v>315</v>
      </c>
      <c r="BM341" s="56">
        <f>COUNTIF($B$2:B341,B341)</f>
        <v>1</v>
      </c>
      <c r="BN341" s="6" t="str">
        <f t="shared" si="5"/>
        <v>3823-1</v>
      </c>
    </row>
    <row r="342" spans="1:66" x14ac:dyDescent="0.25">
      <c r="A342">
        <v>1</v>
      </c>
      <c r="B342">
        <v>3823</v>
      </c>
      <c r="C342" s="6" t="s">
        <v>17560</v>
      </c>
      <c r="D342">
        <v>5</v>
      </c>
      <c r="E342">
        <v>3</v>
      </c>
      <c r="F342">
        <v>30</v>
      </c>
      <c r="G342">
        <v>305</v>
      </c>
      <c r="H342" s="6" t="s">
        <v>17010</v>
      </c>
      <c r="I342">
        <v>1</v>
      </c>
      <c r="J342">
        <v>378662</v>
      </c>
      <c r="K342">
        <v>6</v>
      </c>
      <c r="L342" s="55">
        <v>43000</v>
      </c>
      <c r="M342" s="6" t="s">
        <v>16765</v>
      </c>
      <c r="N342" s="55">
        <v>44628</v>
      </c>
      <c r="O342">
        <v>118784</v>
      </c>
      <c r="P342" s="6" t="s">
        <v>16764</v>
      </c>
      <c r="Q342" s="6" t="s">
        <v>17562</v>
      </c>
      <c r="R342">
        <v>1</v>
      </c>
      <c r="S342">
        <v>0</v>
      </c>
      <c r="T342">
        <v>-1</v>
      </c>
      <c r="U342">
        <v>1651</v>
      </c>
      <c r="V342" s="6" t="s">
        <v>16945</v>
      </c>
      <c r="W342" s="6" t="s">
        <v>16946</v>
      </c>
      <c r="X342" s="55">
        <v>44667</v>
      </c>
      <c r="Y342">
        <v>60000</v>
      </c>
      <c r="Z342">
        <v>0</v>
      </c>
      <c r="AA342" s="6" t="s">
        <v>16765</v>
      </c>
      <c r="AB342" s="6" t="s">
        <v>16947</v>
      </c>
      <c r="AD342" s="6" t="s">
        <v>16948</v>
      </c>
      <c r="AE342">
        <v>47190</v>
      </c>
      <c r="AF342">
        <v>42955</v>
      </c>
      <c r="AG342" s="6" t="s">
        <v>16949</v>
      </c>
      <c r="AH342" s="6" t="s">
        <v>16950</v>
      </c>
      <c r="AI342" s="6" t="s">
        <v>16951</v>
      </c>
      <c r="AJ342" s="6" t="s">
        <v>16765</v>
      </c>
      <c r="AK342" s="6" t="s">
        <v>16765</v>
      </c>
      <c r="AL342" s="6" t="s">
        <v>16765</v>
      </c>
      <c r="AM342" s="6" t="s">
        <v>16952</v>
      </c>
      <c r="AN342">
        <v>0</v>
      </c>
      <c r="AO342" s="55">
        <v>44667</v>
      </c>
      <c r="AP342" s="6" t="s">
        <v>16953</v>
      </c>
      <c r="AQ342">
        <v>0</v>
      </c>
      <c r="AR342" s="6" t="s">
        <v>16954</v>
      </c>
      <c r="AS342" s="6" t="s">
        <v>16955</v>
      </c>
      <c r="AT342" s="6" t="s">
        <v>16947</v>
      </c>
      <c r="AU342">
        <v>0</v>
      </c>
      <c r="AV342">
        <v>0</v>
      </c>
      <c r="AW342" s="6" t="s">
        <v>16956</v>
      </c>
      <c r="AX342" s="6" t="s">
        <v>17330</v>
      </c>
      <c r="AY342" s="6" t="s">
        <v>16765</v>
      </c>
      <c r="AZ342" s="6" t="s">
        <v>16958</v>
      </c>
      <c r="BA342" s="6" t="s">
        <v>16765</v>
      </c>
      <c r="BB342" s="6" t="s">
        <v>16959</v>
      </c>
      <c r="BC342" s="6" t="s">
        <v>16765</v>
      </c>
      <c r="BD342" s="6" t="s">
        <v>16960</v>
      </c>
      <c r="BE342" s="6" t="s">
        <v>16961</v>
      </c>
      <c r="BF342" s="6" t="s">
        <v>13575</v>
      </c>
      <c r="BG342" s="6" t="s">
        <v>13575</v>
      </c>
      <c r="BH342" s="6" t="s">
        <v>16959</v>
      </c>
      <c r="BI342">
        <v>0</v>
      </c>
      <c r="BJ342" s="6" t="s">
        <v>16958</v>
      </c>
      <c r="BK342">
        <v>0</v>
      </c>
      <c r="BL342" s="6" t="s">
        <v>315</v>
      </c>
      <c r="BM342" s="56">
        <f>COUNTIF($B$2:B342,B342)</f>
        <v>2</v>
      </c>
      <c r="BN342" s="6" t="str">
        <f t="shared" si="5"/>
        <v>3823-2</v>
      </c>
    </row>
    <row r="343" spans="1:66" x14ac:dyDescent="0.25">
      <c r="A343">
        <v>1</v>
      </c>
      <c r="B343">
        <v>3823</v>
      </c>
      <c r="C343" s="6" t="s">
        <v>17560</v>
      </c>
      <c r="D343">
        <v>5</v>
      </c>
      <c r="E343">
        <v>3</v>
      </c>
      <c r="F343">
        <v>30</v>
      </c>
      <c r="G343">
        <v>305</v>
      </c>
      <c r="H343" s="6" t="s">
        <v>17010</v>
      </c>
      <c r="I343">
        <v>1</v>
      </c>
      <c r="J343">
        <v>378663</v>
      </c>
      <c r="K343">
        <v>6</v>
      </c>
      <c r="L343" s="55">
        <v>43000</v>
      </c>
      <c r="M343" s="6" t="s">
        <v>16765</v>
      </c>
      <c r="N343" s="55">
        <v>44628</v>
      </c>
      <c r="O343">
        <v>118784</v>
      </c>
      <c r="P343" s="6" t="s">
        <v>16764</v>
      </c>
      <c r="Q343" s="6" t="s">
        <v>17563</v>
      </c>
      <c r="R343">
        <v>1</v>
      </c>
      <c r="S343">
        <v>0</v>
      </c>
      <c r="T343">
        <v>-1</v>
      </c>
      <c r="U343">
        <v>1651</v>
      </c>
      <c r="V343" s="6" t="s">
        <v>16945</v>
      </c>
      <c r="W343" s="6" t="s">
        <v>16946</v>
      </c>
      <c r="X343" s="55">
        <v>44667</v>
      </c>
      <c r="Y343">
        <v>60000</v>
      </c>
      <c r="Z343">
        <v>0</v>
      </c>
      <c r="AA343" s="6" t="s">
        <v>16765</v>
      </c>
      <c r="AB343" s="6" t="s">
        <v>16947</v>
      </c>
      <c r="AD343" s="6" t="s">
        <v>16948</v>
      </c>
      <c r="AE343">
        <v>47191</v>
      </c>
      <c r="AF343">
        <v>42956</v>
      </c>
      <c r="AG343" s="6" t="s">
        <v>16949</v>
      </c>
      <c r="AH343" s="6" t="s">
        <v>16950</v>
      </c>
      <c r="AI343" s="6" t="s">
        <v>16951</v>
      </c>
      <c r="AJ343" s="6" t="s">
        <v>16765</v>
      </c>
      <c r="AK343" s="6" t="s">
        <v>16765</v>
      </c>
      <c r="AL343" s="6" t="s">
        <v>16765</v>
      </c>
      <c r="AM343" s="6" t="s">
        <v>16952</v>
      </c>
      <c r="AN343">
        <v>0</v>
      </c>
      <c r="AO343" s="55">
        <v>44667</v>
      </c>
      <c r="AP343" s="6" t="s">
        <v>16953</v>
      </c>
      <c r="AQ343">
        <v>0</v>
      </c>
      <c r="AR343" s="6" t="s">
        <v>16954</v>
      </c>
      <c r="AS343" s="6" t="s">
        <v>16955</v>
      </c>
      <c r="AT343" s="6" t="s">
        <v>16947</v>
      </c>
      <c r="AU343">
        <v>0</v>
      </c>
      <c r="AV343">
        <v>0</v>
      </c>
      <c r="AW343" s="6" t="s">
        <v>16956</v>
      </c>
      <c r="AX343" s="6" t="s">
        <v>17330</v>
      </c>
      <c r="AY343" s="6" t="s">
        <v>16765</v>
      </c>
      <c r="AZ343" s="6" t="s">
        <v>16958</v>
      </c>
      <c r="BA343" s="6" t="s">
        <v>16765</v>
      </c>
      <c r="BB343" s="6" t="s">
        <v>16959</v>
      </c>
      <c r="BC343" s="6" t="s">
        <v>16765</v>
      </c>
      <c r="BD343" s="6" t="s">
        <v>16960</v>
      </c>
      <c r="BE343" s="6" t="s">
        <v>16961</v>
      </c>
      <c r="BF343" s="6" t="s">
        <v>13575</v>
      </c>
      <c r="BG343" s="6" t="s">
        <v>13575</v>
      </c>
      <c r="BH343" s="6" t="s">
        <v>16959</v>
      </c>
      <c r="BI343">
        <v>0</v>
      </c>
      <c r="BJ343" s="6" t="s">
        <v>16958</v>
      </c>
      <c r="BK343">
        <v>0</v>
      </c>
      <c r="BL343" s="6" t="s">
        <v>315</v>
      </c>
      <c r="BM343" s="56">
        <f>COUNTIF($B$2:B343,B343)</f>
        <v>3</v>
      </c>
      <c r="BN343" s="6" t="str">
        <f t="shared" si="5"/>
        <v>3823-3</v>
      </c>
    </row>
    <row r="344" spans="1:66" x14ac:dyDescent="0.25">
      <c r="A344">
        <v>1</v>
      </c>
      <c r="B344">
        <v>3823</v>
      </c>
      <c r="C344" s="6" t="s">
        <v>17560</v>
      </c>
      <c r="D344">
        <v>5</v>
      </c>
      <c r="E344">
        <v>3</v>
      </c>
      <c r="F344">
        <v>30</v>
      </c>
      <c r="G344">
        <v>305</v>
      </c>
      <c r="H344" s="6" t="s">
        <v>17010</v>
      </c>
      <c r="I344">
        <v>1</v>
      </c>
      <c r="J344">
        <v>378666</v>
      </c>
      <c r="K344">
        <v>6</v>
      </c>
      <c r="L344" s="55">
        <v>43000</v>
      </c>
      <c r="M344" s="6" t="s">
        <v>16765</v>
      </c>
      <c r="N344" s="55">
        <v>44628</v>
      </c>
      <c r="O344">
        <v>256845</v>
      </c>
      <c r="P344" s="6" t="s">
        <v>16805</v>
      </c>
      <c r="Q344" s="6" t="s">
        <v>17564</v>
      </c>
      <c r="R344">
        <v>1</v>
      </c>
      <c r="S344">
        <v>0</v>
      </c>
      <c r="T344">
        <v>-1</v>
      </c>
      <c r="U344">
        <v>2934.36</v>
      </c>
      <c r="V344" s="6" t="s">
        <v>16945</v>
      </c>
      <c r="W344" s="6" t="s">
        <v>16946</v>
      </c>
      <c r="X344" s="55">
        <v>44667</v>
      </c>
      <c r="Y344">
        <v>60000</v>
      </c>
      <c r="Z344">
        <v>0</v>
      </c>
      <c r="AA344" s="6" t="s">
        <v>16765</v>
      </c>
      <c r="AB344" s="6" t="s">
        <v>16947</v>
      </c>
      <c r="AD344" s="6" t="s">
        <v>16948</v>
      </c>
      <c r="AE344">
        <v>47194</v>
      </c>
      <c r="AF344">
        <v>42959</v>
      </c>
      <c r="AG344" s="6" t="s">
        <v>16949</v>
      </c>
      <c r="AH344" s="6" t="s">
        <v>16950</v>
      </c>
      <c r="AI344" s="6" t="s">
        <v>16951</v>
      </c>
      <c r="AJ344" s="6" t="s">
        <v>16765</v>
      </c>
      <c r="AK344" s="6" t="s">
        <v>16765</v>
      </c>
      <c r="AL344" s="6" t="s">
        <v>16765</v>
      </c>
      <c r="AM344" s="6" t="s">
        <v>16952</v>
      </c>
      <c r="AN344">
        <v>0</v>
      </c>
      <c r="AO344" s="55">
        <v>44667</v>
      </c>
      <c r="AP344" s="6" t="s">
        <v>16953</v>
      </c>
      <c r="AQ344">
        <v>0</v>
      </c>
      <c r="AR344" s="6" t="s">
        <v>16954</v>
      </c>
      <c r="AS344" s="6" t="s">
        <v>16955</v>
      </c>
      <c r="AT344" s="6" t="s">
        <v>16947</v>
      </c>
      <c r="AU344">
        <v>0</v>
      </c>
      <c r="AV344">
        <v>0</v>
      </c>
      <c r="AW344" s="6" t="s">
        <v>16956</v>
      </c>
      <c r="AX344" s="6" t="s">
        <v>17330</v>
      </c>
      <c r="AY344" s="6" t="s">
        <v>16765</v>
      </c>
      <c r="AZ344" s="6" t="s">
        <v>16958</v>
      </c>
      <c r="BA344" s="6" t="s">
        <v>16765</v>
      </c>
      <c r="BB344" s="6" t="s">
        <v>16959</v>
      </c>
      <c r="BC344" s="6" t="s">
        <v>16765</v>
      </c>
      <c r="BD344" s="6" t="s">
        <v>16960</v>
      </c>
      <c r="BE344" s="6" t="s">
        <v>16961</v>
      </c>
      <c r="BF344" s="6" t="s">
        <v>13575</v>
      </c>
      <c r="BG344" s="6" t="s">
        <v>13575</v>
      </c>
      <c r="BH344" s="6" t="s">
        <v>16959</v>
      </c>
      <c r="BI344">
        <v>0</v>
      </c>
      <c r="BJ344" s="6" t="s">
        <v>16958</v>
      </c>
      <c r="BK344">
        <v>0</v>
      </c>
      <c r="BL344" s="6" t="s">
        <v>315</v>
      </c>
      <c r="BM344" s="56">
        <f>COUNTIF($B$2:B344,B344)</f>
        <v>4</v>
      </c>
      <c r="BN344" s="6" t="str">
        <f t="shared" si="5"/>
        <v>3823-4</v>
      </c>
    </row>
    <row r="345" spans="1:66" x14ac:dyDescent="0.25">
      <c r="A345">
        <v>1</v>
      </c>
      <c r="B345">
        <v>3844</v>
      </c>
      <c r="C345" s="6" t="s">
        <v>17565</v>
      </c>
      <c r="D345">
        <v>5</v>
      </c>
      <c r="E345">
        <v>2</v>
      </c>
      <c r="F345">
        <v>20</v>
      </c>
      <c r="G345">
        <v>208</v>
      </c>
      <c r="H345" s="6" t="s">
        <v>16943</v>
      </c>
      <c r="I345">
        <v>1</v>
      </c>
      <c r="J345">
        <v>204458</v>
      </c>
      <c r="K345">
        <v>7</v>
      </c>
      <c r="L345" s="55">
        <v>44539</v>
      </c>
      <c r="M345" s="6" t="s">
        <v>16765</v>
      </c>
      <c r="N345" s="55">
        <v>44904</v>
      </c>
      <c r="O345">
        <v>835270</v>
      </c>
      <c r="P345" s="6" t="s">
        <v>16801</v>
      </c>
      <c r="Q345" s="6" t="s">
        <v>17566</v>
      </c>
      <c r="R345">
        <v>1</v>
      </c>
      <c r="S345">
        <v>0</v>
      </c>
      <c r="T345">
        <v>-1</v>
      </c>
      <c r="U345">
        <v>6405.08</v>
      </c>
      <c r="V345" s="6" t="s">
        <v>16974</v>
      </c>
      <c r="W345" s="6" t="s">
        <v>16946</v>
      </c>
      <c r="X345" s="55">
        <v>44667</v>
      </c>
      <c r="Y345">
        <v>0</v>
      </c>
      <c r="Z345">
        <v>0</v>
      </c>
      <c r="AA345" s="6" t="s">
        <v>16765</v>
      </c>
      <c r="AB345" s="6" t="s">
        <v>16947</v>
      </c>
      <c r="AD345" s="6" t="s">
        <v>16948</v>
      </c>
      <c r="AE345">
        <v>53847</v>
      </c>
      <c r="AF345">
        <v>48647</v>
      </c>
      <c r="AG345" s="6" t="s">
        <v>16949</v>
      </c>
      <c r="AH345" s="6" t="s">
        <v>16950</v>
      </c>
      <c r="AI345" s="6" t="s">
        <v>16951</v>
      </c>
      <c r="AJ345" s="6" t="s">
        <v>16765</v>
      </c>
      <c r="AK345" s="6" t="s">
        <v>16765</v>
      </c>
      <c r="AL345" s="6" t="s">
        <v>16765</v>
      </c>
      <c r="AM345" s="6" t="s">
        <v>16952</v>
      </c>
      <c r="AN345">
        <v>0</v>
      </c>
      <c r="AO345" s="55">
        <v>44667</v>
      </c>
      <c r="AP345" s="6" t="s">
        <v>16953</v>
      </c>
      <c r="AQ345">
        <v>0</v>
      </c>
      <c r="AR345" s="6" t="s">
        <v>16975</v>
      </c>
      <c r="AS345" s="6" t="s">
        <v>16955</v>
      </c>
      <c r="AT345" s="6" t="s">
        <v>16947</v>
      </c>
      <c r="AU345">
        <v>0</v>
      </c>
      <c r="AV345">
        <v>0</v>
      </c>
      <c r="AW345" s="6" t="s">
        <v>16956</v>
      </c>
      <c r="AX345" s="6" t="s">
        <v>16765</v>
      </c>
      <c r="AY345" s="6" t="s">
        <v>16765</v>
      </c>
      <c r="AZ345" s="6" t="s">
        <v>16958</v>
      </c>
      <c r="BA345" s="6" t="s">
        <v>16765</v>
      </c>
      <c r="BB345" s="6" t="s">
        <v>16959</v>
      </c>
      <c r="BC345" s="6" t="s">
        <v>16765</v>
      </c>
      <c r="BD345" s="6" t="s">
        <v>16960</v>
      </c>
      <c r="BE345" s="6" t="s">
        <v>16961</v>
      </c>
      <c r="BF345" s="6" t="s">
        <v>13575</v>
      </c>
      <c r="BG345" s="6" t="s">
        <v>13575</v>
      </c>
      <c r="BH345" s="6" t="s">
        <v>16959</v>
      </c>
      <c r="BI345">
        <v>0</v>
      </c>
      <c r="BJ345" s="6" t="s">
        <v>16958</v>
      </c>
      <c r="BK345">
        <v>0</v>
      </c>
      <c r="BL345" s="6" t="s">
        <v>315</v>
      </c>
      <c r="BM345" s="56">
        <f>COUNTIF($B$2:B345,B345)</f>
        <v>1</v>
      </c>
      <c r="BN345" s="6" t="str">
        <f t="shared" si="5"/>
        <v>3844-1</v>
      </c>
    </row>
    <row r="346" spans="1:66" x14ac:dyDescent="0.25">
      <c r="A346">
        <v>1</v>
      </c>
      <c r="B346">
        <v>3866</v>
      </c>
      <c r="C346" s="6" t="s">
        <v>17567</v>
      </c>
      <c r="D346">
        <v>5</v>
      </c>
      <c r="E346">
        <v>2</v>
      </c>
      <c r="F346">
        <v>20</v>
      </c>
      <c r="G346">
        <v>202</v>
      </c>
      <c r="H346" s="6" t="s">
        <v>17007</v>
      </c>
      <c r="I346">
        <v>1</v>
      </c>
      <c r="J346">
        <v>120077</v>
      </c>
      <c r="K346">
        <v>6</v>
      </c>
      <c r="L346" s="55">
        <v>42566</v>
      </c>
      <c r="M346" s="6" t="s">
        <v>16765</v>
      </c>
      <c r="N346" s="55">
        <v>44686</v>
      </c>
      <c r="O346">
        <v>217289</v>
      </c>
      <c r="P346" s="6" t="s">
        <v>16771</v>
      </c>
      <c r="Q346" s="6" t="s">
        <v>17568</v>
      </c>
      <c r="R346">
        <v>1</v>
      </c>
      <c r="S346">
        <v>0</v>
      </c>
      <c r="T346">
        <v>-1</v>
      </c>
      <c r="U346">
        <v>1159.19</v>
      </c>
      <c r="V346" s="6" t="s">
        <v>16945</v>
      </c>
      <c r="W346" s="6" t="s">
        <v>16946</v>
      </c>
      <c r="X346" s="55">
        <v>44665</v>
      </c>
      <c r="Y346">
        <v>60000</v>
      </c>
      <c r="Z346">
        <v>0</v>
      </c>
      <c r="AA346" s="6" t="s">
        <v>16765</v>
      </c>
      <c r="AB346" s="6" t="s">
        <v>16947</v>
      </c>
      <c r="AD346" s="6" t="s">
        <v>17262</v>
      </c>
      <c r="AE346">
        <v>43319</v>
      </c>
      <c r="AF346">
        <v>40604</v>
      </c>
      <c r="AG346" s="6" t="s">
        <v>16949</v>
      </c>
      <c r="AH346" s="6" t="s">
        <v>16950</v>
      </c>
      <c r="AI346" s="6" t="s">
        <v>16951</v>
      </c>
      <c r="AJ346" s="6" t="s">
        <v>16765</v>
      </c>
      <c r="AK346" s="6" t="s">
        <v>16765</v>
      </c>
      <c r="AL346" s="6" t="s">
        <v>16765</v>
      </c>
      <c r="AM346" s="6" t="s">
        <v>16952</v>
      </c>
      <c r="AN346">
        <v>0</v>
      </c>
      <c r="AO346" s="55">
        <v>44665</v>
      </c>
      <c r="AP346" s="6" t="s">
        <v>16953</v>
      </c>
      <c r="AQ346">
        <v>0</v>
      </c>
      <c r="AR346" s="6" t="s">
        <v>16954</v>
      </c>
      <c r="AS346" s="6" t="s">
        <v>16955</v>
      </c>
      <c r="AT346" s="6" t="s">
        <v>16947</v>
      </c>
      <c r="AU346">
        <v>0</v>
      </c>
      <c r="AV346">
        <v>0</v>
      </c>
      <c r="AW346" s="6" t="s">
        <v>16956</v>
      </c>
      <c r="AX346" s="6" t="s">
        <v>17569</v>
      </c>
      <c r="AY346" s="6" t="s">
        <v>16765</v>
      </c>
      <c r="AZ346" s="6" t="s">
        <v>16958</v>
      </c>
      <c r="BA346" s="6" t="s">
        <v>16765</v>
      </c>
      <c r="BB346" s="6" t="s">
        <v>16959</v>
      </c>
      <c r="BC346" s="6" t="s">
        <v>16765</v>
      </c>
      <c r="BD346" s="6" t="s">
        <v>16960</v>
      </c>
      <c r="BE346" s="6" t="s">
        <v>16961</v>
      </c>
      <c r="BF346" s="6" t="s">
        <v>13575</v>
      </c>
      <c r="BG346" s="6" t="s">
        <v>13575</v>
      </c>
      <c r="BH346" s="6" t="s">
        <v>16959</v>
      </c>
      <c r="BI346">
        <v>0</v>
      </c>
      <c r="BJ346" s="6" t="s">
        <v>16958</v>
      </c>
      <c r="BK346">
        <v>0</v>
      </c>
      <c r="BL346" s="6" t="s">
        <v>315</v>
      </c>
      <c r="BM346" s="56">
        <f>COUNTIF($B$2:B346,B346)</f>
        <v>1</v>
      </c>
      <c r="BN346" s="6" t="str">
        <f t="shared" si="5"/>
        <v>3866-1</v>
      </c>
    </row>
    <row r="347" spans="1:66" x14ac:dyDescent="0.25">
      <c r="A347">
        <v>1</v>
      </c>
      <c r="B347">
        <v>3876</v>
      </c>
      <c r="C347" s="6" t="s">
        <v>17570</v>
      </c>
      <c r="D347">
        <v>5</v>
      </c>
      <c r="E347">
        <v>1</v>
      </c>
      <c r="F347">
        <v>10</v>
      </c>
      <c r="G347">
        <v>107</v>
      </c>
      <c r="H347" s="6" t="s">
        <v>17010</v>
      </c>
      <c r="I347">
        <v>1</v>
      </c>
      <c r="J347">
        <v>984123</v>
      </c>
      <c r="K347">
        <v>6</v>
      </c>
      <c r="L347" s="55">
        <v>44133</v>
      </c>
      <c r="M347" s="6" t="s">
        <v>16765</v>
      </c>
      <c r="N347" s="55">
        <v>44720</v>
      </c>
      <c r="O347">
        <v>118724</v>
      </c>
      <c r="P347" s="6" t="s">
        <v>16773</v>
      </c>
      <c r="Q347" s="6" t="s">
        <v>17571</v>
      </c>
      <c r="R347">
        <v>1</v>
      </c>
      <c r="S347">
        <v>0</v>
      </c>
      <c r="T347">
        <v>-1</v>
      </c>
      <c r="U347">
        <v>1141.5899999999999</v>
      </c>
      <c r="V347" s="6" t="s">
        <v>16945</v>
      </c>
      <c r="W347" s="6" t="s">
        <v>16946</v>
      </c>
      <c r="X347" s="55">
        <v>44667</v>
      </c>
      <c r="Y347">
        <v>40000</v>
      </c>
      <c r="Z347">
        <v>0</v>
      </c>
      <c r="AA347" s="6" t="s">
        <v>16765</v>
      </c>
      <c r="AB347" s="6" t="s">
        <v>16947</v>
      </c>
      <c r="AD347" s="6" t="s">
        <v>16948</v>
      </c>
      <c r="AE347">
        <v>52596</v>
      </c>
      <c r="AF347">
        <v>47600</v>
      </c>
      <c r="AG347" s="6" t="s">
        <v>16949</v>
      </c>
      <c r="AH347" s="6" t="s">
        <v>16950</v>
      </c>
      <c r="AI347" s="6" t="s">
        <v>16951</v>
      </c>
      <c r="AJ347" s="6" t="s">
        <v>16765</v>
      </c>
      <c r="AK347" s="6" t="s">
        <v>16765</v>
      </c>
      <c r="AL347" s="6" t="s">
        <v>16765</v>
      </c>
      <c r="AM347" s="6" t="s">
        <v>16952</v>
      </c>
      <c r="AN347">
        <v>0</v>
      </c>
      <c r="AO347" s="55">
        <v>44667</v>
      </c>
      <c r="AP347" s="6" t="s">
        <v>16953</v>
      </c>
      <c r="AQ347">
        <v>0</v>
      </c>
      <c r="AR347" s="6" t="s">
        <v>16997</v>
      </c>
      <c r="AS347" s="6" t="s">
        <v>16955</v>
      </c>
      <c r="AT347" s="6" t="s">
        <v>16947</v>
      </c>
      <c r="AU347">
        <v>0</v>
      </c>
      <c r="AV347">
        <v>0</v>
      </c>
      <c r="AW347" s="6" t="s">
        <v>16956</v>
      </c>
      <c r="AX347" s="6" t="s">
        <v>17572</v>
      </c>
      <c r="AY347" s="6" t="s">
        <v>16765</v>
      </c>
      <c r="AZ347" s="6" t="s">
        <v>16958</v>
      </c>
      <c r="BA347" s="6" t="s">
        <v>16765</v>
      </c>
      <c r="BB347" s="6" t="s">
        <v>16959</v>
      </c>
      <c r="BC347" s="6" t="s">
        <v>16765</v>
      </c>
      <c r="BD347" s="6" t="s">
        <v>16960</v>
      </c>
      <c r="BE347" s="6" t="s">
        <v>16961</v>
      </c>
      <c r="BF347" s="6" t="s">
        <v>13575</v>
      </c>
      <c r="BG347" s="6" t="s">
        <v>13575</v>
      </c>
      <c r="BH347" s="6" t="s">
        <v>16959</v>
      </c>
      <c r="BI347">
        <v>0</v>
      </c>
      <c r="BJ347" s="6" t="s">
        <v>16958</v>
      </c>
      <c r="BK347">
        <v>0</v>
      </c>
      <c r="BL347" s="6" t="s">
        <v>315</v>
      </c>
      <c r="BM347" s="56">
        <f>COUNTIF($B$2:B347,B347)</f>
        <v>1</v>
      </c>
      <c r="BN347" s="6" t="str">
        <f t="shared" si="5"/>
        <v>3876-1</v>
      </c>
    </row>
    <row r="348" spans="1:66" x14ac:dyDescent="0.25">
      <c r="A348">
        <v>1</v>
      </c>
      <c r="B348">
        <v>3915</v>
      </c>
      <c r="C348" s="6" t="s">
        <v>17573</v>
      </c>
      <c r="D348">
        <v>5</v>
      </c>
      <c r="E348">
        <v>2</v>
      </c>
      <c r="F348">
        <v>20</v>
      </c>
      <c r="G348">
        <v>204</v>
      </c>
      <c r="H348" s="6" t="s">
        <v>17010</v>
      </c>
      <c r="I348">
        <v>1</v>
      </c>
      <c r="J348">
        <v>904542</v>
      </c>
      <c r="K348">
        <v>5</v>
      </c>
      <c r="L348" s="55">
        <v>42203</v>
      </c>
      <c r="M348" s="6" t="s">
        <v>16765</v>
      </c>
      <c r="N348" s="55">
        <v>109574</v>
      </c>
      <c r="O348">
        <v>188005</v>
      </c>
      <c r="P348" s="6" t="s">
        <v>16774</v>
      </c>
      <c r="Q348" s="6" t="s">
        <v>16973</v>
      </c>
      <c r="R348">
        <v>5</v>
      </c>
      <c r="S348">
        <v>0</v>
      </c>
      <c r="T348">
        <v>-5</v>
      </c>
      <c r="U348">
        <v>212</v>
      </c>
      <c r="V348" s="6" t="s">
        <v>16999</v>
      </c>
      <c r="W348" s="6" t="s">
        <v>16946</v>
      </c>
      <c r="X348" s="55">
        <v>44660</v>
      </c>
      <c r="Y348">
        <v>0</v>
      </c>
      <c r="Z348">
        <v>0</v>
      </c>
      <c r="AA348" s="6" t="s">
        <v>16765</v>
      </c>
      <c r="AB348" s="6" t="s">
        <v>16947</v>
      </c>
      <c r="AD348" s="6" t="s">
        <v>16765</v>
      </c>
      <c r="AE348">
        <v>40598</v>
      </c>
      <c r="AF348">
        <v>37673</v>
      </c>
      <c r="AG348" s="6" t="s">
        <v>16973</v>
      </c>
      <c r="AH348" s="6" t="s">
        <v>16950</v>
      </c>
      <c r="AI348" s="6" t="s">
        <v>16951</v>
      </c>
      <c r="AJ348" s="6" t="s">
        <v>16765</v>
      </c>
      <c r="AK348" s="6" t="s">
        <v>16765</v>
      </c>
      <c r="AL348" s="6" t="s">
        <v>16765</v>
      </c>
      <c r="AM348" s="6" t="s">
        <v>16952</v>
      </c>
      <c r="AN348">
        <v>0</v>
      </c>
      <c r="AO348" s="55">
        <v>44660</v>
      </c>
      <c r="AP348" s="6" t="s">
        <v>17000</v>
      </c>
      <c r="AQ348">
        <v>0</v>
      </c>
      <c r="AR348" s="6" t="s">
        <v>17001</v>
      </c>
      <c r="AS348" s="6" t="s">
        <v>17002</v>
      </c>
      <c r="AT348" s="6" t="s">
        <v>16947</v>
      </c>
      <c r="AU348">
        <v>0</v>
      </c>
      <c r="AV348">
        <v>0</v>
      </c>
      <c r="AW348" s="6" t="s">
        <v>16956</v>
      </c>
      <c r="AX348" s="6" t="s">
        <v>17343</v>
      </c>
      <c r="AY348" s="6" t="s">
        <v>16765</v>
      </c>
      <c r="AZ348" s="6" t="s">
        <v>16958</v>
      </c>
      <c r="BA348" s="6" t="s">
        <v>16765</v>
      </c>
      <c r="BB348" s="6" t="s">
        <v>16959</v>
      </c>
      <c r="BC348" s="6" t="s">
        <v>16765</v>
      </c>
      <c r="BD348" s="6" t="s">
        <v>16960</v>
      </c>
      <c r="BE348" s="6" t="s">
        <v>16961</v>
      </c>
      <c r="BF348" s="6" t="s">
        <v>13575</v>
      </c>
      <c r="BG348" s="6" t="s">
        <v>13575</v>
      </c>
      <c r="BH348" s="6" t="s">
        <v>16959</v>
      </c>
      <c r="BI348">
        <v>0</v>
      </c>
      <c r="BJ348" s="6" t="s">
        <v>16958</v>
      </c>
      <c r="BK348">
        <v>0</v>
      </c>
      <c r="BL348" s="6" t="s">
        <v>315</v>
      </c>
      <c r="BM348" s="56">
        <f>COUNTIF($B$2:B348,B348)</f>
        <v>1</v>
      </c>
      <c r="BN348" s="6" t="str">
        <f t="shared" si="5"/>
        <v>3915-1</v>
      </c>
    </row>
    <row r="349" spans="1:66" x14ac:dyDescent="0.25">
      <c r="A349">
        <v>1</v>
      </c>
      <c r="B349">
        <v>3915</v>
      </c>
      <c r="C349" s="6" t="s">
        <v>17573</v>
      </c>
      <c r="D349">
        <v>5</v>
      </c>
      <c r="E349">
        <v>2</v>
      </c>
      <c r="F349">
        <v>20</v>
      </c>
      <c r="G349">
        <v>204</v>
      </c>
      <c r="H349" s="6" t="s">
        <v>17010</v>
      </c>
      <c r="I349">
        <v>1</v>
      </c>
      <c r="J349">
        <v>904542</v>
      </c>
      <c r="K349">
        <v>5</v>
      </c>
      <c r="L349" s="55">
        <v>42203</v>
      </c>
      <c r="M349" s="6" t="s">
        <v>16765</v>
      </c>
      <c r="N349" s="55">
        <v>109574</v>
      </c>
      <c r="O349">
        <v>235894</v>
      </c>
      <c r="P349" s="6" t="s">
        <v>16775</v>
      </c>
      <c r="Q349" s="6" t="s">
        <v>16973</v>
      </c>
      <c r="R349">
        <v>60</v>
      </c>
      <c r="S349">
        <v>0</v>
      </c>
      <c r="T349">
        <v>-60</v>
      </c>
      <c r="U349">
        <v>120</v>
      </c>
      <c r="V349" s="6" t="s">
        <v>17004</v>
      </c>
      <c r="W349" s="6" t="s">
        <v>16946</v>
      </c>
      <c r="X349" s="55">
        <v>44660</v>
      </c>
      <c r="Y349">
        <v>0</v>
      </c>
      <c r="Z349">
        <v>0</v>
      </c>
      <c r="AA349" s="6" t="s">
        <v>16765</v>
      </c>
      <c r="AB349" s="6" t="s">
        <v>16947</v>
      </c>
      <c r="AD349" s="6" t="s">
        <v>16765</v>
      </c>
      <c r="AE349">
        <v>40599</v>
      </c>
      <c r="AF349">
        <v>37673</v>
      </c>
      <c r="AG349" s="6" t="s">
        <v>16973</v>
      </c>
      <c r="AH349" s="6" t="s">
        <v>16950</v>
      </c>
      <c r="AI349" s="6" t="s">
        <v>16951</v>
      </c>
      <c r="AJ349" s="6" t="s">
        <v>16765</v>
      </c>
      <c r="AK349" s="6" t="s">
        <v>16765</v>
      </c>
      <c r="AL349" s="6" t="s">
        <v>16765</v>
      </c>
      <c r="AM349" s="6" t="s">
        <v>16952</v>
      </c>
      <c r="AN349">
        <v>0</v>
      </c>
      <c r="AO349" s="55">
        <v>44660</v>
      </c>
      <c r="AP349" s="6" t="s">
        <v>17000</v>
      </c>
      <c r="AQ349">
        <v>0</v>
      </c>
      <c r="AR349" s="6" t="s">
        <v>17005</v>
      </c>
      <c r="AS349" s="6" t="s">
        <v>17002</v>
      </c>
      <c r="AT349" s="6" t="s">
        <v>16947</v>
      </c>
      <c r="AU349">
        <v>0</v>
      </c>
      <c r="AV349">
        <v>0</v>
      </c>
      <c r="AW349" s="6" t="s">
        <v>16956</v>
      </c>
      <c r="AX349" s="6" t="s">
        <v>17343</v>
      </c>
      <c r="AY349" s="6" t="s">
        <v>16765</v>
      </c>
      <c r="AZ349" s="6" t="s">
        <v>16958</v>
      </c>
      <c r="BA349" s="6" t="s">
        <v>16765</v>
      </c>
      <c r="BB349" s="6" t="s">
        <v>16959</v>
      </c>
      <c r="BC349" s="6" t="s">
        <v>16765</v>
      </c>
      <c r="BD349" s="6" t="s">
        <v>16960</v>
      </c>
      <c r="BE349" s="6" t="s">
        <v>16961</v>
      </c>
      <c r="BF349" s="6" t="s">
        <v>13575</v>
      </c>
      <c r="BG349" s="6" t="s">
        <v>13575</v>
      </c>
      <c r="BH349" s="6" t="s">
        <v>16959</v>
      </c>
      <c r="BI349">
        <v>0</v>
      </c>
      <c r="BJ349" s="6" t="s">
        <v>16958</v>
      </c>
      <c r="BK349">
        <v>0</v>
      </c>
      <c r="BL349" s="6" t="s">
        <v>315</v>
      </c>
      <c r="BM349" s="56">
        <f>COUNTIF($B$2:B349,B349)</f>
        <v>2</v>
      </c>
      <c r="BN349" s="6" t="str">
        <f t="shared" si="5"/>
        <v>3915-2</v>
      </c>
    </row>
    <row r="350" spans="1:66" x14ac:dyDescent="0.25">
      <c r="A350">
        <v>1</v>
      </c>
      <c r="B350">
        <v>3925</v>
      </c>
      <c r="C350" s="6" t="s">
        <v>17574</v>
      </c>
      <c r="D350">
        <v>5</v>
      </c>
      <c r="E350">
        <v>3</v>
      </c>
      <c r="F350">
        <v>30</v>
      </c>
      <c r="G350">
        <v>302</v>
      </c>
      <c r="H350" s="6" t="s">
        <v>16994</v>
      </c>
      <c r="I350">
        <v>1</v>
      </c>
      <c r="J350">
        <v>864920</v>
      </c>
      <c r="K350">
        <v>5</v>
      </c>
      <c r="L350" s="55">
        <v>42142</v>
      </c>
      <c r="M350" s="6" t="s">
        <v>16765</v>
      </c>
      <c r="N350" s="55">
        <v>44799</v>
      </c>
      <c r="O350">
        <v>118784</v>
      </c>
      <c r="P350" s="6" t="s">
        <v>16764</v>
      </c>
      <c r="Q350" s="6" t="s">
        <v>16973</v>
      </c>
      <c r="R350">
        <v>1</v>
      </c>
      <c r="S350">
        <v>0</v>
      </c>
      <c r="T350">
        <v>-1</v>
      </c>
      <c r="U350">
        <v>1651</v>
      </c>
      <c r="V350" s="6" t="s">
        <v>16945</v>
      </c>
      <c r="W350" s="6" t="s">
        <v>16946</v>
      </c>
      <c r="X350" s="55">
        <v>44651</v>
      </c>
      <c r="Y350">
        <v>40000</v>
      </c>
      <c r="Z350">
        <v>0</v>
      </c>
      <c r="AA350" s="6" t="s">
        <v>16765</v>
      </c>
      <c r="AB350" s="6" t="s">
        <v>16947</v>
      </c>
      <c r="AD350" s="6" t="s">
        <v>16765</v>
      </c>
      <c r="AE350">
        <v>38365</v>
      </c>
      <c r="AF350">
        <v>34432</v>
      </c>
      <c r="AG350" s="6" t="s">
        <v>16949</v>
      </c>
      <c r="AH350" s="6" t="s">
        <v>16950</v>
      </c>
      <c r="AI350" s="6" t="s">
        <v>16951</v>
      </c>
      <c r="AJ350" s="6" t="s">
        <v>16765</v>
      </c>
      <c r="AK350" s="6" t="s">
        <v>16765</v>
      </c>
      <c r="AL350" s="6" t="s">
        <v>16765</v>
      </c>
      <c r="AM350" s="6" t="s">
        <v>16952</v>
      </c>
      <c r="AN350">
        <v>0</v>
      </c>
      <c r="AO350" s="55">
        <v>44651</v>
      </c>
      <c r="AP350" s="6" t="s">
        <v>16953</v>
      </c>
      <c r="AQ350">
        <v>0</v>
      </c>
      <c r="AR350" s="6" t="s">
        <v>16954</v>
      </c>
      <c r="AS350" s="6" t="s">
        <v>16955</v>
      </c>
      <c r="AT350" s="6" t="s">
        <v>16947</v>
      </c>
      <c r="AU350">
        <v>0</v>
      </c>
      <c r="AV350">
        <v>0</v>
      </c>
      <c r="AW350" s="6" t="s">
        <v>16956</v>
      </c>
      <c r="AX350" s="6" t="s">
        <v>17575</v>
      </c>
      <c r="AY350" s="6" t="s">
        <v>16765</v>
      </c>
      <c r="AZ350" s="6" t="s">
        <v>16958</v>
      </c>
      <c r="BA350" s="6" t="s">
        <v>16765</v>
      </c>
      <c r="BB350" s="6" t="s">
        <v>16959</v>
      </c>
      <c r="BC350" s="6" t="s">
        <v>16765</v>
      </c>
      <c r="BD350" s="6" t="s">
        <v>16960</v>
      </c>
      <c r="BE350" s="6" t="s">
        <v>16961</v>
      </c>
      <c r="BF350" s="6" t="s">
        <v>13575</v>
      </c>
      <c r="BG350" s="6" t="s">
        <v>13575</v>
      </c>
      <c r="BH350" s="6" t="s">
        <v>16959</v>
      </c>
      <c r="BI350">
        <v>0</v>
      </c>
      <c r="BJ350" s="6" t="s">
        <v>16958</v>
      </c>
      <c r="BK350">
        <v>0</v>
      </c>
      <c r="BL350" s="6" t="s">
        <v>315</v>
      </c>
      <c r="BM350" s="56">
        <f>COUNTIF($B$2:B350,B350)</f>
        <v>1</v>
      </c>
      <c r="BN350" s="6" t="str">
        <f t="shared" si="5"/>
        <v>3925-1</v>
      </c>
    </row>
    <row r="351" spans="1:66" x14ac:dyDescent="0.25">
      <c r="A351">
        <v>1</v>
      </c>
      <c r="B351">
        <v>3940</v>
      </c>
      <c r="C351" s="6" t="s">
        <v>17576</v>
      </c>
      <c r="D351">
        <v>5</v>
      </c>
      <c r="E351">
        <v>2</v>
      </c>
      <c r="F351">
        <v>20</v>
      </c>
      <c r="G351">
        <v>206</v>
      </c>
      <c r="H351" s="6" t="s">
        <v>17007</v>
      </c>
      <c r="I351">
        <v>1</v>
      </c>
      <c r="J351">
        <v>910983</v>
      </c>
      <c r="K351">
        <v>5</v>
      </c>
      <c r="L351" s="55">
        <v>42214</v>
      </c>
      <c r="M351" s="6" t="s">
        <v>16765</v>
      </c>
      <c r="N351" s="55">
        <v>44825</v>
      </c>
      <c r="O351">
        <v>118750</v>
      </c>
      <c r="P351" s="6" t="s">
        <v>16767</v>
      </c>
      <c r="Q351" s="6" t="s">
        <v>17577</v>
      </c>
      <c r="R351">
        <v>1</v>
      </c>
      <c r="S351">
        <v>0</v>
      </c>
      <c r="T351">
        <v>-1</v>
      </c>
      <c r="U351">
        <v>1803.8</v>
      </c>
      <c r="V351" s="6" t="s">
        <v>16945</v>
      </c>
      <c r="W351" s="6" t="s">
        <v>16946</v>
      </c>
      <c r="X351" s="55">
        <v>44665</v>
      </c>
      <c r="Y351">
        <v>0</v>
      </c>
      <c r="Z351">
        <v>0</v>
      </c>
      <c r="AA351" s="6" t="s">
        <v>16765</v>
      </c>
      <c r="AB351" s="6" t="s">
        <v>16947</v>
      </c>
      <c r="AD351" s="6" t="s">
        <v>17118</v>
      </c>
      <c r="AE351">
        <v>41270</v>
      </c>
      <c r="AF351">
        <v>38026</v>
      </c>
      <c r="AG351" s="6" t="s">
        <v>16949</v>
      </c>
      <c r="AH351" s="6" t="s">
        <v>16950</v>
      </c>
      <c r="AI351" s="6" t="s">
        <v>16951</v>
      </c>
      <c r="AJ351" s="6" t="s">
        <v>16765</v>
      </c>
      <c r="AK351" s="6" t="s">
        <v>16765</v>
      </c>
      <c r="AL351" s="6" t="s">
        <v>16765</v>
      </c>
      <c r="AM351" s="6" t="s">
        <v>16952</v>
      </c>
      <c r="AN351">
        <v>0</v>
      </c>
      <c r="AO351" s="55">
        <v>44665</v>
      </c>
      <c r="AP351" s="6" t="s">
        <v>16953</v>
      </c>
      <c r="AQ351">
        <v>0</v>
      </c>
      <c r="AR351" s="6" t="s">
        <v>16954</v>
      </c>
      <c r="AS351" s="6" t="s">
        <v>16955</v>
      </c>
      <c r="AT351" s="6" t="s">
        <v>16947</v>
      </c>
      <c r="AU351">
        <v>0</v>
      </c>
      <c r="AV351">
        <v>0</v>
      </c>
      <c r="AW351" s="6" t="s">
        <v>16956</v>
      </c>
      <c r="AX351" s="6" t="s">
        <v>17578</v>
      </c>
      <c r="AY351" s="6" t="s">
        <v>16765</v>
      </c>
      <c r="AZ351" s="6" t="s">
        <v>16958</v>
      </c>
      <c r="BA351" s="6" t="s">
        <v>16765</v>
      </c>
      <c r="BB351" s="6" t="s">
        <v>16959</v>
      </c>
      <c r="BC351" s="6" t="s">
        <v>16765</v>
      </c>
      <c r="BD351" s="6" t="s">
        <v>16960</v>
      </c>
      <c r="BE351" s="6" t="s">
        <v>16961</v>
      </c>
      <c r="BF351" s="6" t="s">
        <v>13575</v>
      </c>
      <c r="BG351" s="6" t="s">
        <v>13575</v>
      </c>
      <c r="BH351" s="6" t="s">
        <v>16959</v>
      </c>
      <c r="BI351">
        <v>0</v>
      </c>
      <c r="BJ351" s="6" t="s">
        <v>16958</v>
      </c>
      <c r="BK351">
        <v>0</v>
      </c>
      <c r="BL351" s="6" t="s">
        <v>315</v>
      </c>
      <c r="BM351" s="56">
        <f>COUNTIF($B$2:B351,B351)</f>
        <v>1</v>
      </c>
      <c r="BN351" s="6" t="str">
        <f t="shared" si="5"/>
        <v>3940-1</v>
      </c>
    </row>
    <row r="352" spans="1:66" x14ac:dyDescent="0.25">
      <c r="A352">
        <v>1</v>
      </c>
      <c r="B352">
        <v>3966</v>
      </c>
      <c r="C352" s="6" t="s">
        <v>17579</v>
      </c>
      <c r="D352">
        <v>5</v>
      </c>
      <c r="E352">
        <v>1</v>
      </c>
      <c r="F352">
        <v>10</v>
      </c>
      <c r="G352">
        <v>102</v>
      </c>
      <c r="H352" s="6" t="s">
        <v>16943</v>
      </c>
      <c r="I352">
        <v>1</v>
      </c>
      <c r="J352">
        <v>174949</v>
      </c>
      <c r="K352">
        <v>7</v>
      </c>
      <c r="L352" s="55">
        <v>44487</v>
      </c>
      <c r="M352" s="6" t="s">
        <v>16765</v>
      </c>
      <c r="N352" s="55">
        <v>44852</v>
      </c>
      <c r="O352">
        <v>118784</v>
      </c>
      <c r="P352" s="6" t="s">
        <v>16764</v>
      </c>
      <c r="Q352" s="6" t="s">
        <v>17580</v>
      </c>
      <c r="R352">
        <v>1</v>
      </c>
      <c r="S352">
        <v>0</v>
      </c>
      <c r="T352">
        <v>-1</v>
      </c>
      <c r="U352">
        <v>1651</v>
      </c>
      <c r="V352" s="6" t="s">
        <v>16945</v>
      </c>
      <c r="W352" s="6" t="s">
        <v>16946</v>
      </c>
      <c r="X352" s="55">
        <v>44662</v>
      </c>
      <c r="Y352">
        <v>30000</v>
      </c>
      <c r="Z352">
        <v>0</v>
      </c>
      <c r="AA352" s="6" t="s">
        <v>16765</v>
      </c>
      <c r="AB352" s="6" t="s">
        <v>16947</v>
      </c>
      <c r="AD352" s="6" t="s">
        <v>16948</v>
      </c>
      <c r="AE352">
        <v>53644</v>
      </c>
      <c r="AF352">
        <v>48455</v>
      </c>
      <c r="AG352" s="6" t="s">
        <v>16949</v>
      </c>
      <c r="AH352" s="6" t="s">
        <v>16950</v>
      </c>
      <c r="AI352" s="6" t="s">
        <v>16951</v>
      </c>
      <c r="AJ352" s="6" t="s">
        <v>16765</v>
      </c>
      <c r="AK352" s="6" t="s">
        <v>16765</v>
      </c>
      <c r="AL352" s="6" t="s">
        <v>16765</v>
      </c>
      <c r="AM352" s="6" t="s">
        <v>16952</v>
      </c>
      <c r="AN352">
        <v>0</v>
      </c>
      <c r="AO352" s="55">
        <v>44662</v>
      </c>
      <c r="AP352" s="6" t="s">
        <v>16953</v>
      </c>
      <c r="AQ352">
        <v>0</v>
      </c>
      <c r="AR352" s="6" t="s">
        <v>16954</v>
      </c>
      <c r="AS352" s="6" t="s">
        <v>16955</v>
      </c>
      <c r="AT352" s="6" t="s">
        <v>16947</v>
      </c>
      <c r="AU352">
        <v>0</v>
      </c>
      <c r="AV352">
        <v>0</v>
      </c>
      <c r="AW352" s="6" t="s">
        <v>16956</v>
      </c>
      <c r="AX352" s="6" t="s">
        <v>16765</v>
      </c>
      <c r="AY352" s="6" t="s">
        <v>16765</v>
      </c>
      <c r="AZ352" s="6" t="s">
        <v>16958</v>
      </c>
      <c r="BA352" s="6" t="s">
        <v>16765</v>
      </c>
      <c r="BB352" s="6" t="s">
        <v>16959</v>
      </c>
      <c r="BC352" s="6" t="s">
        <v>16765</v>
      </c>
      <c r="BD352" s="6" t="s">
        <v>16960</v>
      </c>
      <c r="BE352" s="6" t="s">
        <v>16961</v>
      </c>
      <c r="BF352" s="6" t="s">
        <v>13575</v>
      </c>
      <c r="BG352" s="6" t="s">
        <v>13575</v>
      </c>
      <c r="BH352" s="6" t="s">
        <v>16959</v>
      </c>
      <c r="BI352">
        <v>0</v>
      </c>
      <c r="BJ352" s="6" t="s">
        <v>16958</v>
      </c>
      <c r="BK352">
        <v>0</v>
      </c>
      <c r="BL352" s="6" t="s">
        <v>315</v>
      </c>
      <c r="BM352" s="56">
        <f>COUNTIF($B$2:B352,B352)</f>
        <v>1</v>
      </c>
      <c r="BN352" s="6" t="str">
        <f t="shared" si="5"/>
        <v>3966-1</v>
      </c>
    </row>
    <row r="353" spans="1:66" x14ac:dyDescent="0.25">
      <c r="A353">
        <v>1</v>
      </c>
      <c r="B353">
        <v>3967</v>
      </c>
      <c r="C353" s="6" t="s">
        <v>17581</v>
      </c>
      <c r="D353">
        <v>5</v>
      </c>
      <c r="E353">
        <v>1</v>
      </c>
      <c r="F353">
        <v>10</v>
      </c>
      <c r="G353">
        <v>102</v>
      </c>
      <c r="H353" s="6" t="s">
        <v>16963</v>
      </c>
      <c r="I353">
        <v>1</v>
      </c>
      <c r="J353">
        <v>882191</v>
      </c>
      <c r="K353">
        <v>5</v>
      </c>
      <c r="L353" s="55">
        <v>42170</v>
      </c>
      <c r="M353" s="6" t="s">
        <v>16765</v>
      </c>
      <c r="N353" s="55">
        <v>44568</v>
      </c>
      <c r="O353">
        <v>118779</v>
      </c>
      <c r="P353" s="6" t="s">
        <v>16784</v>
      </c>
      <c r="Q353" s="6" t="s">
        <v>16973</v>
      </c>
      <c r="R353">
        <v>1</v>
      </c>
      <c r="S353">
        <v>0</v>
      </c>
      <c r="T353">
        <v>-1</v>
      </c>
      <c r="U353">
        <v>1248.07</v>
      </c>
      <c r="V353" s="6" t="s">
        <v>16945</v>
      </c>
      <c r="W353" s="6" t="s">
        <v>16946</v>
      </c>
      <c r="X353" s="55">
        <v>44663</v>
      </c>
      <c r="Y353">
        <v>0</v>
      </c>
      <c r="Z353">
        <v>196.8</v>
      </c>
      <c r="AA353" s="6" t="s">
        <v>16969</v>
      </c>
      <c r="AB353" s="6" t="s">
        <v>16947</v>
      </c>
      <c r="AD353" s="6" t="s">
        <v>16765</v>
      </c>
      <c r="AE353">
        <v>39046</v>
      </c>
      <c r="AF353">
        <v>35478</v>
      </c>
      <c r="AG353" s="6" t="s">
        <v>16949</v>
      </c>
      <c r="AH353" s="6" t="s">
        <v>16950</v>
      </c>
      <c r="AI353" s="6" t="s">
        <v>16951</v>
      </c>
      <c r="AJ353" s="6" t="s">
        <v>16765</v>
      </c>
      <c r="AK353" s="6" t="s">
        <v>16765</v>
      </c>
      <c r="AL353" s="6" t="s">
        <v>16765</v>
      </c>
      <c r="AM353" s="6" t="s">
        <v>16952</v>
      </c>
      <c r="AN353">
        <v>0</v>
      </c>
      <c r="AO353" s="55">
        <v>44663</v>
      </c>
      <c r="AP353" s="6" t="s">
        <v>16953</v>
      </c>
      <c r="AQ353">
        <v>0</v>
      </c>
      <c r="AR353" s="6" t="s">
        <v>16954</v>
      </c>
      <c r="AS353" s="6" t="s">
        <v>16955</v>
      </c>
      <c r="AT353" s="6" t="s">
        <v>16947</v>
      </c>
      <c r="AU353">
        <v>0</v>
      </c>
      <c r="AV353">
        <v>0</v>
      </c>
      <c r="AW353" s="6" t="s">
        <v>16956</v>
      </c>
      <c r="AX353" s="6" t="s">
        <v>17582</v>
      </c>
      <c r="AY353" s="6" t="s">
        <v>16765</v>
      </c>
      <c r="AZ353" s="6" t="s">
        <v>16958</v>
      </c>
      <c r="BA353" s="6" t="s">
        <v>16765</v>
      </c>
      <c r="BB353" s="6" t="s">
        <v>16959</v>
      </c>
      <c r="BC353" s="6" t="s">
        <v>16765</v>
      </c>
      <c r="BD353" s="6" t="s">
        <v>16960</v>
      </c>
      <c r="BE353" s="6" t="s">
        <v>16961</v>
      </c>
      <c r="BF353" s="6" t="s">
        <v>13575</v>
      </c>
      <c r="BG353" s="6" t="s">
        <v>13575</v>
      </c>
      <c r="BH353" s="6" t="s">
        <v>16959</v>
      </c>
      <c r="BI353">
        <v>0</v>
      </c>
      <c r="BJ353" s="6" t="s">
        <v>16958</v>
      </c>
      <c r="BK353">
        <v>0</v>
      </c>
      <c r="BL353" s="6" t="s">
        <v>315</v>
      </c>
      <c r="BM353" s="56">
        <f>COUNTIF($B$2:B353,B353)</f>
        <v>1</v>
      </c>
      <c r="BN353" s="6" t="str">
        <f t="shared" si="5"/>
        <v>3967-1</v>
      </c>
    </row>
    <row r="354" spans="1:66" x14ac:dyDescent="0.25">
      <c r="A354">
        <v>1</v>
      </c>
      <c r="B354">
        <v>3976</v>
      </c>
      <c r="C354" s="6" t="s">
        <v>17583</v>
      </c>
      <c r="D354">
        <v>5</v>
      </c>
      <c r="E354">
        <v>2</v>
      </c>
      <c r="F354">
        <v>20</v>
      </c>
      <c r="G354">
        <v>204</v>
      </c>
      <c r="H354" s="6" t="s">
        <v>16943</v>
      </c>
      <c r="I354">
        <v>1</v>
      </c>
      <c r="J354">
        <v>452366</v>
      </c>
      <c r="K354">
        <v>6</v>
      </c>
      <c r="L354" s="55">
        <v>43123</v>
      </c>
      <c r="M354" s="6" t="s">
        <v>16765</v>
      </c>
      <c r="N354" s="55">
        <v>44601</v>
      </c>
      <c r="O354">
        <v>118784</v>
      </c>
      <c r="P354" s="6" t="s">
        <v>16764</v>
      </c>
      <c r="Q354" s="6" t="s">
        <v>17584</v>
      </c>
      <c r="R354">
        <v>1</v>
      </c>
      <c r="S354">
        <v>0</v>
      </c>
      <c r="T354">
        <v>-1</v>
      </c>
      <c r="U354">
        <v>1651</v>
      </c>
      <c r="V354" s="6" t="s">
        <v>16945</v>
      </c>
      <c r="W354" s="6" t="s">
        <v>16946</v>
      </c>
      <c r="X354" s="55">
        <v>44659</v>
      </c>
      <c r="Y354">
        <v>10000</v>
      </c>
      <c r="Z354">
        <v>0</v>
      </c>
      <c r="AA354" s="6" t="s">
        <v>16765</v>
      </c>
      <c r="AB354" s="6" t="s">
        <v>16947</v>
      </c>
      <c r="AD354" s="6" t="s">
        <v>16948</v>
      </c>
      <c r="AE354">
        <v>48128</v>
      </c>
      <c r="AF354">
        <v>43788</v>
      </c>
      <c r="AG354" s="6" t="s">
        <v>16949</v>
      </c>
      <c r="AH354" s="6" t="s">
        <v>16950</v>
      </c>
      <c r="AI354" s="6" t="s">
        <v>16951</v>
      </c>
      <c r="AJ354" s="6" t="s">
        <v>16765</v>
      </c>
      <c r="AK354" s="6" t="s">
        <v>16765</v>
      </c>
      <c r="AL354" s="6" t="s">
        <v>16765</v>
      </c>
      <c r="AM354" s="6" t="s">
        <v>16952</v>
      </c>
      <c r="AN354">
        <v>0</v>
      </c>
      <c r="AO354" s="55">
        <v>44659</v>
      </c>
      <c r="AP354" s="6" t="s">
        <v>16953</v>
      </c>
      <c r="AQ354">
        <v>0</v>
      </c>
      <c r="AR354" s="6" t="s">
        <v>16954</v>
      </c>
      <c r="AS354" s="6" t="s">
        <v>16955</v>
      </c>
      <c r="AT354" s="6" t="s">
        <v>16947</v>
      </c>
      <c r="AU354">
        <v>0</v>
      </c>
      <c r="AV354">
        <v>0</v>
      </c>
      <c r="AW354" s="6" t="s">
        <v>16956</v>
      </c>
      <c r="AX354" s="6" t="s">
        <v>17585</v>
      </c>
      <c r="AY354" s="6" t="s">
        <v>16765</v>
      </c>
      <c r="AZ354" s="6" t="s">
        <v>16958</v>
      </c>
      <c r="BA354" s="6" t="s">
        <v>16765</v>
      </c>
      <c r="BB354" s="6" t="s">
        <v>16959</v>
      </c>
      <c r="BC354" s="6" t="s">
        <v>16765</v>
      </c>
      <c r="BD354" s="6" t="s">
        <v>16960</v>
      </c>
      <c r="BE354" s="6" t="s">
        <v>16961</v>
      </c>
      <c r="BF354" s="6" t="s">
        <v>13575</v>
      </c>
      <c r="BG354" s="6" t="s">
        <v>13575</v>
      </c>
      <c r="BH354" s="6" t="s">
        <v>16959</v>
      </c>
      <c r="BI354">
        <v>0</v>
      </c>
      <c r="BJ354" s="6" t="s">
        <v>16958</v>
      </c>
      <c r="BK354">
        <v>0</v>
      </c>
      <c r="BL354" s="6" t="s">
        <v>315</v>
      </c>
      <c r="BM354" s="56">
        <f>COUNTIF($B$2:B354,B354)</f>
        <v>1</v>
      </c>
      <c r="BN354" s="6" t="str">
        <f t="shared" si="5"/>
        <v>3976-1</v>
      </c>
    </row>
    <row r="355" spans="1:66" x14ac:dyDescent="0.25">
      <c r="A355">
        <v>1</v>
      </c>
      <c r="B355">
        <v>3976</v>
      </c>
      <c r="C355" s="6" t="s">
        <v>17583</v>
      </c>
      <c r="D355">
        <v>5</v>
      </c>
      <c r="E355">
        <v>2</v>
      </c>
      <c r="F355">
        <v>20</v>
      </c>
      <c r="G355">
        <v>204</v>
      </c>
      <c r="H355" s="6" t="s">
        <v>16943</v>
      </c>
      <c r="I355">
        <v>1</v>
      </c>
      <c r="J355">
        <v>940094</v>
      </c>
      <c r="K355">
        <v>6</v>
      </c>
      <c r="L355" s="55">
        <v>44047</v>
      </c>
      <c r="M355" s="6" t="s">
        <v>16765</v>
      </c>
      <c r="N355" s="55">
        <v>44601</v>
      </c>
      <c r="O355">
        <v>118784</v>
      </c>
      <c r="P355" s="6" t="s">
        <v>16764</v>
      </c>
      <c r="Q355" s="6" t="s">
        <v>17586</v>
      </c>
      <c r="R355">
        <v>1</v>
      </c>
      <c r="S355">
        <v>0</v>
      </c>
      <c r="T355">
        <v>-1</v>
      </c>
      <c r="U355">
        <v>1651</v>
      </c>
      <c r="V355" s="6" t="s">
        <v>16945</v>
      </c>
      <c r="W355" s="6" t="s">
        <v>16946</v>
      </c>
      <c r="X355" s="55">
        <v>44659</v>
      </c>
      <c r="Y355">
        <v>10000</v>
      </c>
      <c r="Z355">
        <v>0</v>
      </c>
      <c r="AA355" s="6" t="s">
        <v>16765</v>
      </c>
      <c r="AB355" s="6" t="s">
        <v>16947</v>
      </c>
      <c r="AD355" s="6" t="s">
        <v>16948</v>
      </c>
      <c r="AE355">
        <v>52381</v>
      </c>
      <c r="AF355">
        <v>47418</v>
      </c>
      <c r="AG355" s="6" t="s">
        <v>16949</v>
      </c>
      <c r="AH355" s="6" t="s">
        <v>16950</v>
      </c>
      <c r="AI355" s="6" t="s">
        <v>16951</v>
      </c>
      <c r="AJ355" s="6" t="s">
        <v>16765</v>
      </c>
      <c r="AK355" s="6" t="s">
        <v>16765</v>
      </c>
      <c r="AL355" s="6" t="s">
        <v>16765</v>
      </c>
      <c r="AM355" s="6" t="s">
        <v>16952</v>
      </c>
      <c r="AN355">
        <v>0</v>
      </c>
      <c r="AO355" s="55">
        <v>44659</v>
      </c>
      <c r="AP355" s="6" t="s">
        <v>16953</v>
      </c>
      <c r="AQ355">
        <v>0</v>
      </c>
      <c r="AR355" s="6" t="s">
        <v>16954</v>
      </c>
      <c r="AS355" s="6" t="s">
        <v>16955</v>
      </c>
      <c r="AT355" s="6" t="s">
        <v>16947</v>
      </c>
      <c r="AU355">
        <v>0</v>
      </c>
      <c r="AV355">
        <v>0</v>
      </c>
      <c r="AW355" s="6" t="s">
        <v>16956</v>
      </c>
      <c r="AX355" s="6" t="s">
        <v>17587</v>
      </c>
      <c r="AY355" s="6" t="s">
        <v>16765</v>
      </c>
      <c r="AZ355" s="6" t="s">
        <v>16958</v>
      </c>
      <c r="BA355" s="6" t="s">
        <v>16765</v>
      </c>
      <c r="BB355" s="6" t="s">
        <v>16959</v>
      </c>
      <c r="BC355" s="6" t="s">
        <v>16765</v>
      </c>
      <c r="BD355" s="6" t="s">
        <v>16960</v>
      </c>
      <c r="BE355" s="6" t="s">
        <v>16961</v>
      </c>
      <c r="BF355" s="6" t="s">
        <v>13575</v>
      </c>
      <c r="BG355" s="6" t="s">
        <v>13575</v>
      </c>
      <c r="BH355" s="6" t="s">
        <v>16959</v>
      </c>
      <c r="BI355">
        <v>0</v>
      </c>
      <c r="BJ355" s="6" t="s">
        <v>16958</v>
      </c>
      <c r="BK355">
        <v>0</v>
      </c>
      <c r="BL355" s="6" t="s">
        <v>315</v>
      </c>
      <c r="BM355" s="56">
        <f>COUNTIF($B$2:B355,B355)</f>
        <v>2</v>
      </c>
      <c r="BN355" s="6" t="str">
        <f t="shared" si="5"/>
        <v>3976-2</v>
      </c>
    </row>
    <row r="356" spans="1:66" x14ac:dyDescent="0.25">
      <c r="A356">
        <v>1</v>
      </c>
      <c r="B356">
        <v>3984</v>
      </c>
      <c r="C356" s="6" t="s">
        <v>17588</v>
      </c>
      <c r="D356">
        <v>5</v>
      </c>
      <c r="E356">
        <v>2</v>
      </c>
      <c r="F356">
        <v>20</v>
      </c>
      <c r="G356">
        <v>202</v>
      </c>
      <c r="H356" s="6" t="s">
        <v>16943</v>
      </c>
      <c r="I356">
        <v>1</v>
      </c>
      <c r="J356">
        <v>158043</v>
      </c>
      <c r="K356">
        <v>7</v>
      </c>
      <c r="L356" s="55">
        <v>44456</v>
      </c>
      <c r="M356" s="6" t="s">
        <v>16765</v>
      </c>
      <c r="N356" s="55">
        <v>44575</v>
      </c>
      <c r="O356">
        <v>101490</v>
      </c>
      <c r="P356" s="6" t="s">
        <v>16796</v>
      </c>
      <c r="Q356" s="6" t="s">
        <v>16973</v>
      </c>
      <c r="R356">
        <v>1</v>
      </c>
      <c r="S356">
        <v>0</v>
      </c>
      <c r="T356">
        <v>-1</v>
      </c>
      <c r="U356">
        <v>348</v>
      </c>
      <c r="V356" s="6" t="s">
        <v>17183</v>
      </c>
      <c r="W356" s="6" t="s">
        <v>16946</v>
      </c>
      <c r="X356" s="55">
        <v>44665</v>
      </c>
      <c r="Y356">
        <v>0</v>
      </c>
      <c r="Z356">
        <v>0</v>
      </c>
      <c r="AA356" s="6" t="s">
        <v>16765</v>
      </c>
      <c r="AB356" s="6" t="s">
        <v>16947</v>
      </c>
      <c r="AD356" s="6" t="s">
        <v>16765</v>
      </c>
      <c r="AE356">
        <v>53525</v>
      </c>
      <c r="AF356">
        <v>48359</v>
      </c>
      <c r="AG356" s="6" t="s">
        <v>16973</v>
      </c>
      <c r="AH356" s="6" t="s">
        <v>16950</v>
      </c>
      <c r="AI356" s="6" t="s">
        <v>16951</v>
      </c>
      <c r="AJ356" s="6" t="s">
        <v>16765</v>
      </c>
      <c r="AK356" s="6" t="s">
        <v>16765</v>
      </c>
      <c r="AL356" s="6" t="s">
        <v>16765</v>
      </c>
      <c r="AM356" s="6" t="s">
        <v>16952</v>
      </c>
      <c r="AN356">
        <v>0</v>
      </c>
      <c r="AO356" s="55">
        <v>44665</v>
      </c>
      <c r="AP356" s="6" t="s">
        <v>17190</v>
      </c>
      <c r="AQ356">
        <v>0</v>
      </c>
      <c r="AR356" s="6" t="s">
        <v>17184</v>
      </c>
      <c r="AS356" s="6" t="s">
        <v>17002</v>
      </c>
      <c r="AT356" s="6" t="s">
        <v>16947</v>
      </c>
      <c r="AU356">
        <v>0</v>
      </c>
      <c r="AV356">
        <v>0</v>
      </c>
      <c r="AW356" s="6" t="s">
        <v>16956</v>
      </c>
      <c r="AX356" s="6" t="s">
        <v>16765</v>
      </c>
      <c r="AY356" s="6" t="s">
        <v>16765</v>
      </c>
      <c r="AZ356" s="6" t="s">
        <v>16958</v>
      </c>
      <c r="BA356" s="6" t="s">
        <v>16765</v>
      </c>
      <c r="BB356" s="6" t="s">
        <v>16959</v>
      </c>
      <c r="BC356" s="6" t="s">
        <v>16765</v>
      </c>
      <c r="BD356" s="6" t="s">
        <v>16960</v>
      </c>
      <c r="BE356" s="6" t="s">
        <v>16961</v>
      </c>
      <c r="BF356" s="6" t="s">
        <v>13575</v>
      </c>
      <c r="BG356" s="6" t="s">
        <v>13575</v>
      </c>
      <c r="BH356" s="6" t="s">
        <v>16959</v>
      </c>
      <c r="BI356">
        <v>0</v>
      </c>
      <c r="BJ356" s="6" t="s">
        <v>16958</v>
      </c>
      <c r="BK356">
        <v>0</v>
      </c>
      <c r="BL356" s="6" t="s">
        <v>315</v>
      </c>
      <c r="BM356" s="56">
        <f>COUNTIF($B$2:B356,B356)</f>
        <v>1</v>
      </c>
      <c r="BN356" s="6" t="str">
        <f t="shared" si="5"/>
        <v>3984-1</v>
      </c>
    </row>
    <row r="357" spans="1:66" x14ac:dyDescent="0.25">
      <c r="A357">
        <v>1</v>
      </c>
      <c r="B357">
        <v>3984</v>
      </c>
      <c r="C357" s="6" t="s">
        <v>17588</v>
      </c>
      <c r="D357">
        <v>5</v>
      </c>
      <c r="E357">
        <v>2</v>
      </c>
      <c r="F357">
        <v>20</v>
      </c>
      <c r="G357">
        <v>202</v>
      </c>
      <c r="H357" s="6" t="s">
        <v>16943</v>
      </c>
      <c r="I357">
        <v>1</v>
      </c>
      <c r="J357">
        <v>162636</v>
      </c>
      <c r="K357">
        <v>7</v>
      </c>
      <c r="L357" s="55">
        <v>44463</v>
      </c>
      <c r="M357" s="6" t="s">
        <v>16765</v>
      </c>
      <c r="N357" s="55">
        <v>44582</v>
      </c>
      <c r="O357">
        <v>101490</v>
      </c>
      <c r="P357" s="6" t="s">
        <v>16796</v>
      </c>
      <c r="Q357" s="6" t="s">
        <v>16973</v>
      </c>
      <c r="R357">
        <v>1</v>
      </c>
      <c r="S357">
        <v>0</v>
      </c>
      <c r="T357">
        <v>-1</v>
      </c>
      <c r="U357">
        <v>348</v>
      </c>
      <c r="V357" s="6" t="s">
        <v>17183</v>
      </c>
      <c r="W357" s="6" t="s">
        <v>16946</v>
      </c>
      <c r="X357" s="55">
        <v>44665</v>
      </c>
      <c r="Y357">
        <v>0</v>
      </c>
      <c r="Z357">
        <v>0</v>
      </c>
      <c r="AA357" s="6" t="s">
        <v>16765</v>
      </c>
      <c r="AB357" s="6" t="s">
        <v>16947</v>
      </c>
      <c r="AD357" s="6" t="s">
        <v>16765</v>
      </c>
      <c r="AE357">
        <v>53566</v>
      </c>
      <c r="AF357">
        <v>48395</v>
      </c>
      <c r="AG357" s="6" t="s">
        <v>16973</v>
      </c>
      <c r="AH357" s="6" t="s">
        <v>16950</v>
      </c>
      <c r="AI357" s="6" t="s">
        <v>16951</v>
      </c>
      <c r="AJ357" s="6" t="s">
        <v>16765</v>
      </c>
      <c r="AK357" s="6" t="s">
        <v>16765</v>
      </c>
      <c r="AL357" s="6" t="s">
        <v>16765</v>
      </c>
      <c r="AM357" s="6" t="s">
        <v>16952</v>
      </c>
      <c r="AN357">
        <v>0</v>
      </c>
      <c r="AO357" s="55">
        <v>44665</v>
      </c>
      <c r="AP357" s="6" t="s">
        <v>17190</v>
      </c>
      <c r="AQ357">
        <v>0</v>
      </c>
      <c r="AR357" s="6" t="s">
        <v>17184</v>
      </c>
      <c r="AS357" s="6" t="s">
        <v>17002</v>
      </c>
      <c r="AT357" s="6" t="s">
        <v>16947</v>
      </c>
      <c r="AU357">
        <v>0</v>
      </c>
      <c r="AV357">
        <v>0</v>
      </c>
      <c r="AW357" s="6" t="s">
        <v>16956</v>
      </c>
      <c r="AX357" s="6" t="s">
        <v>16765</v>
      </c>
      <c r="AY357" s="6" t="s">
        <v>16765</v>
      </c>
      <c r="AZ357" s="6" t="s">
        <v>16958</v>
      </c>
      <c r="BA357" s="6" t="s">
        <v>16765</v>
      </c>
      <c r="BB357" s="6" t="s">
        <v>16959</v>
      </c>
      <c r="BC357" s="6" t="s">
        <v>16765</v>
      </c>
      <c r="BD357" s="6" t="s">
        <v>16960</v>
      </c>
      <c r="BE357" s="6" t="s">
        <v>16961</v>
      </c>
      <c r="BF357" s="6" t="s">
        <v>13575</v>
      </c>
      <c r="BG357" s="6" t="s">
        <v>13575</v>
      </c>
      <c r="BH357" s="6" t="s">
        <v>16959</v>
      </c>
      <c r="BI357">
        <v>0</v>
      </c>
      <c r="BJ357" s="6" t="s">
        <v>16958</v>
      </c>
      <c r="BK357">
        <v>0</v>
      </c>
      <c r="BL357" s="6" t="s">
        <v>315</v>
      </c>
      <c r="BM357" s="56">
        <f>COUNTIF($B$2:B357,B357)</f>
        <v>2</v>
      </c>
      <c r="BN357" s="6" t="str">
        <f t="shared" si="5"/>
        <v>3984-2</v>
      </c>
    </row>
    <row r="358" spans="1:66" x14ac:dyDescent="0.25">
      <c r="A358">
        <v>1</v>
      </c>
      <c r="B358">
        <v>3984</v>
      </c>
      <c r="C358" s="6" t="s">
        <v>17588</v>
      </c>
      <c r="D358">
        <v>5</v>
      </c>
      <c r="E358">
        <v>2</v>
      </c>
      <c r="F358">
        <v>20</v>
      </c>
      <c r="G358">
        <v>202</v>
      </c>
      <c r="H358" s="6" t="s">
        <v>16943</v>
      </c>
      <c r="I358">
        <v>1</v>
      </c>
      <c r="J358">
        <v>272315</v>
      </c>
      <c r="K358">
        <v>7</v>
      </c>
      <c r="L358" s="55">
        <v>44659</v>
      </c>
      <c r="M358" s="6" t="s">
        <v>16765</v>
      </c>
      <c r="N358" s="55">
        <v>44749</v>
      </c>
      <c r="O358">
        <v>101490</v>
      </c>
      <c r="P358" s="6" t="s">
        <v>16796</v>
      </c>
      <c r="Q358" s="6" t="s">
        <v>16973</v>
      </c>
      <c r="R358">
        <v>1</v>
      </c>
      <c r="S358">
        <v>0</v>
      </c>
      <c r="T358">
        <v>-1</v>
      </c>
      <c r="U358">
        <v>348</v>
      </c>
      <c r="V358" s="6" t="s">
        <v>17183</v>
      </c>
      <c r="W358" s="6" t="s">
        <v>16946</v>
      </c>
      <c r="X358" s="55">
        <v>44665</v>
      </c>
      <c r="Y358">
        <v>0</v>
      </c>
      <c r="Z358">
        <v>0</v>
      </c>
      <c r="AA358" s="6" t="s">
        <v>16765</v>
      </c>
      <c r="AB358" s="6" t="s">
        <v>16947</v>
      </c>
      <c r="AD358" s="6" t="s">
        <v>16765</v>
      </c>
      <c r="AE358">
        <v>54196</v>
      </c>
      <c r="AF358">
        <v>48946</v>
      </c>
      <c r="AG358" s="6" t="s">
        <v>16973</v>
      </c>
      <c r="AH358" s="6" t="s">
        <v>16950</v>
      </c>
      <c r="AI358" s="6" t="s">
        <v>16951</v>
      </c>
      <c r="AJ358" s="6" t="s">
        <v>16765</v>
      </c>
      <c r="AK358" s="6" t="s">
        <v>16765</v>
      </c>
      <c r="AL358" s="6" t="s">
        <v>16765</v>
      </c>
      <c r="AM358" s="6" t="s">
        <v>16952</v>
      </c>
      <c r="AN358">
        <v>0</v>
      </c>
      <c r="AO358" s="55">
        <v>44665</v>
      </c>
      <c r="AP358" s="6" t="s">
        <v>17190</v>
      </c>
      <c r="AQ358">
        <v>0</v>
      </c>
      <c r="AR358" s="6" t="s">
        <v>17184</v>
      </c>
      <c r="AS358" s="6" t="s">
        <v>17002</v>
      </c>
      <c r="AT358" s="6" t="s">
        <v>16947</v>
      </c>
      <c r="AU358">
        <v>0</v>
      </c>
      <c r="AV358">
        <v>0</v>
      </c>
      <c r="AW358" s="6" t="s">
        <v>16956</v>
      </c>
      <c r="AX358" s="6" t="s">
        <v>16765</v>
      </c>
      <c r="AY358" s="6" t="s">
        <v>16765</v>
      </c>
      <c r="AZ358" s="6" t="s">
        <v>16958</v>
      </c>
      <c r="BA358" s="6" t="s">
        <v>16765</v>
      </c>
      <c r="BB358" s="6" t="s">
        <v>16959</v>
      </c>
      <c r="BC358" s="6" t="s">
        <v>16765</v>
      </c>
      <c r="BD358" s="6" t="s">
        <v>16960</v>
      </c>
      <c r="BE358" s="6" t="s">
        <v>16961</v>
      </c>
      <c r="BF358" s="6" t="s">
        <v>13575</v>
      </c>
      <c r="BG358" s="6" t="s">
        <v>13575</v>
      </c>
      <c r="BH358" s="6" t="s">
        <v>16959</v>
      </c>
      <c r="BI358">
        <v>0</v>
      </c>
      <c r="BJ358" s="6" t="s">
        <v>16958</v>
      </c>
      <c r="BK358">
        <v>0</v>
      </c>
      <c r="BL358" s="6" t="s">
        <v>315</v>
      </c>
      <c r="BM358" s="56">
        <f>COUNTIF($B$2:B358,B358)</f>
        <v>3</v>
      </c>
      <c r="BN358" s="6" t="str">
        <f t="shared" si="5"/>
        <v>3984-3</v>
      </c>
    </row>
    <row r="359" spans="1:66" x14ac:dyDescent="0.25">
      <c r="A359">
        <v>1</v>
      </c>
      <c r="B359">
        <v>3984</v>
      </c>
      <c r="C359" s="6" t="s">
        <v>17588</v>
      </c>
      <c r="D359">
        <v>5</v>
      </c>
      <c r="E359">
        <v>2</v>
      </c>
      <c r="F359">
        <v>20</v>
      </c>
      <c r="G359">
        <v>202</v>
      </c>
      <c r="H359" s="6" t="s">
        <v>16943</v>
      </c>
      <c r="I359">
        <v>1</v>
      </c>
      <c r="J359">
        <v>742878</v>
      </c>
      <c r="K359">
        <v>1</v>
      </c>
      <c r="L359" s="55">
        <v>40738</v>
      </c>
      <c r="M359" s="6" t="s">
        <v>16765</v>
      </c>
      <c r="N359" s="55">
        <v>43921</v>
      </c>
      <c r="O359">
        <v>208775</v>
      </c>
      <c r="P359" s="6" t="s">
        <v>16806</v>
      </c>
      <c r="Q359" s="6" t="s">
        <v>16973</v>
      </c>
      <c r="R359">
        <v>1</v>
      </c>
      <c r="S359">
        <v>0</v>
      </c>
      <c r="T359">
        <v>-1</v>
      </c>
      <c r="U359">
        <v>1651</v>
      </c>
      <c r="V359" s="6" t="s">
        <v>17589</v>
      </c>
      <c r="W359" s="6" t="s">
        <v>16946</v>
      </c>
      <c r="X359" s="55">
        <v>44665</v>
      </c>
      <c r="Y359">
        <v>0</v>
      </c>
      <c r="Z359">
        <v>0</v>
      </c>
      <c r="AA359" s="6" t="s">
        <v>16765</v>
      </c>
      <c r="AB359" s="6" t="s">
        <v>16947</v>
      </c>
      <c r="AD359" s="6" t="s">
        <v>16765</v>
      </c>
      <c r="AE359">
        <v>18543</v>
      </c>
      <c r="AF359">
        <v>14648</v>
      </c>
      <c r="AG359" s="6" t="s">
        <v>16973</v>
      </c>
      <c r="AH359" s="6" t="s">
        <v>16950</v>
      </c>
      <c r="AI359" s="6" t="s">
        <v>16951</v>
      </c>
      <c r="AJ359" s="6" t="s">
        <v>16765</v>
      </c>
      <c r="AK359" s="6" t="s">
        <v>16765</v>
      </c>
      <c r="AL359" s="6" t="s">
        <v>16765</v>
      </c>
      <c r="AM359" s="6" t="s">
        <v>16952</v>
      </c>
      <c r="AN359">
        <v>0</v>
      </c>
      <c r="AO359" s="55">
        <v>44665</v>
      </c>
      <c r="AP359" s="6" t="s">
        <v>16953</v>
      </c>
      <c r="AQ359">
        <v>0</v>
      </c>
      <c r="AR359" s="6" t="s">
        <v>17590</v>
      </c>
      <c r="AS359" s="6" t="s">
        <v>16955</v>
      </c>
      <c r="AT359" s="6" t="s">
        <v>16947</v>
      </c>
      <c r="AU359">
        <v>0</v>
      </c>
      <c r="AV359">
        <v>0</v>
      </c>
      <c r="AW359" s="6" t="s">
        <v>16956</v>
      </c>
      <c r="AX359" s="6" t="s">
        <v>17591</v>
      </c>
      <c r="AY359" s="6" t="s">
        <v>16765</v>
      </c>
      <c r="AZ359" s="6" t="s">
        <v>16958</v>
      </c>
      <c r="BA359" s="6" t="s">
        <v>16765</v>
      </c>
      <c r="BB359" s="6" t="s">
        <v>16959</v>
      </c>
      <c r="BC359" s="6" t="s">
        <v>16765</v>
      </c>
      <c r="BD359" s="6" t="s">
        <v>16960</v>
      </c>
      <c r="BE359" s="6" t="s">
        <v>16961</v>
      </c>
      <c r="BF359" s="6" t="s">
        <v>13575</v>
      </c>
      <c r="BG359" s="6" t="s">
        <v>13575</v>
      </c>
      <c r="BH359" s="6" t="s">
        <v>16959</v>
      </c>
      <c r="BI359">
        <v>0</v>
      </c>
      <c r="BJ359" s="6" t="s">
        <v>16958</v>
      </c>
      <c r="BK359">
        <v>0</v>
      </c>
      <c r="BL359" s="6" t="s">
        <v>315</v>
      </c>
      <c r="BM359" s="56">
        <f>COUNTIF($B$2:B359,B359)</f>
        <v>4</v>
      </c>
      <c r="BN359" s="6" t="str">
        <f t="shared" si="5"/>
        <v>3984-4</v>
      </c>
    </row>
    <row r="360" spans="1:66" x14ac:dyDescent="0.25">
      <c r="A360">
        <v>1</v>
      </c>
      <c r="B360">
        <v>4017</v>
      </c>
      <c r="C360" s="6" t="s">
        <v>17592</v>
      </c>
      <c r="D360">
        <v>5</v>
      </c>
      <c r="E360">
        <v>2</v>
      </c>
      <c r="F360">
        <v>20</v>
      </c>
      <c r="G360">
        <v>207</v>
      </c>
      <c r="H360" s="6" t="s">
        <v>16943</v>
      </c>
      <c r="I360">
        <v>1</v>
      </c>
      <c r="J360">
        <v>413111</v>
      </c>
      <c r="K360">
        <v>6</v>
      </c>
      <c r="L360" s="55">
        <v>43059</v>
      </c>
      <c r="M360" s="6" t="s">
        <v>16765</v>
      </c>
      <c r="N360" s="55">
        <v>44568</v>
      </c>
      <c r="O360">
        <v>248065</v>
      </c>
      <c r="P360" s="6" t="s">
        <v>16778</v>
      </c>
      <c r="Q360" s="6" t="s">
        <v>17593</v>
      </c>
      <c r="R360">
        <v>1</v>
      </c>
      <c r="S360">
        <v>0</v>
      </c>
      <c r="T360">
        <v>-1</v>
      </c>
      <c r="U360">
        <v>1649.52</v>
      </c>
      <c r="V360" s="6" t="s">
        <v>16945</v>
      </c>
      <c r="W360" s="6" t="s">
        <v>16946</v>
      </c>
      <c r="X360" s="55">
        <v>44659</v>
      </c>
      <c r="Y360">
        <v>20000</v>
      </c>
      <c r="Z360">
        <v>0</v>
      </c>
      <c r="AA360" s="6" t="s">
        <v>16765</v>
      </c>
      <c r="AB360" s="6" t="s">
        <v>16947</v>
      </c>
      <c r="AD360" s="6" t="s">
        <v>16948</v>
      </c>
      <c r="AE360">
        <v>47714</v>
      </c>
      <c r="AF360">
        <v>8345</v>
      </c>
      <c r="AG360" s="6" t="s">
        <v>16949</v>
      </c>
      <c r="AH360" s="6" t="s">
        <v>16950</v>
      </c>
      <c r="AI360" s="6" t="s">
        <v>16951</v>
      </c>
      <c r="AJ360" s="6" t="s">
        <v>16765</v>
      </c>
      <c r="AK360" s="6" t="s">
        <v>16765</v>
      </c>
      <c r="AL360" s="6" t="s">
        <v>16765</v>
      </c>
      <c r="AM360" s="6" t="s">
        <v>16952</v>
      </c>
      <c r="AN360">
        <v>0</v>
      </c>
      <c r="AO360" s="55">
        <v>44659</v>
      </c>
      <c r="AP360" s="6" t="s">
        <v>16953</v>
      </c>
      <c r="AQ360">
        <v>0</v>
      </c>
      <c r="AR360" s="6" t="s">
        <v>16997</v>
      </c>
      <c r="AS360" s="6" t="s">
        <v>16955</v>
      </c>
      <c r="AT360" s="6" t="s">
        <v>16947</v>
      </c>
      <c r="AU360">
        <v>0</v>
      </c>
      <c r="AV360">
        <v>0</v>
      </c>
      <c r="AW360" s="6" t="s">
        <v>16956</v>
      </c>
      <c r="AX360" s="6" t="s">
        <v>17035</v>
      </c>
      <c r="AY360" s="6" t="s">
        <v>16765</v>
      </c>
      <c r="AZ360" s="6" t="s">
        <v>16958</v>
      </c>
      <c r="BA360" s="6" t="s">
        <v>16765</v>
      </c>
      <c r="BB360" s="6" t="s">
        <v>16959</v>
      </c>
      <c r="BC360" s="6" t="s">
        <v>16765</v>
      </c>
      <c r="BD360" s="6" t="s">
        <v>16960</v>
      </c>
      <c r="BE360" s="6" t="s">
        <v>16961</v>
      </c>
      <c r="BF360" s="6" t="s">
        <v>13575</v>
      </c>
      <c r="BG360" s="6" t="s">
        <v>13575</v>
      </c>
      <c r="BH360" s="6" t="s">
        <v>16959</v>
      </c>
      <c r="BI360">
        <v>0</v>
      </c>
      <c r="BJ360" s="6" t="s">
        <v>16958</v>
      </c>
      <c r="BK360">
        <v>0</v>
      </c>
      <c r="BL360" s="6" t="s">
        <v>315</v>
      </c>
      <c r="BM360" s="56">
        <f>COUNTIF($B$2:B360,B360)</f>
        <v>1</v>
      </c>
      <c r="BN360" s="6" t="str">
        <f t="shared" si="5"/>
        <v>4017-1</v>
      </c>
    </row>
    <row r="361" spans="1:66" x14ac:dyDescent="0.25">
      <c r="A361">
        <v>1</v>
      </c>
      <c r="B361">
        <v>4062</v>
      </c>
      <c r="C361" s="6" t="s">
        <v>17594</v>
      </c>
      <c r="D361">
        <v>5</v>
      </c>
      <c r="E361">
        <v>3</v>
      </c>
      <c r="F361">
        <v>30</v>
      </c>
      <c r="G361">
        <v>306</v>
      </c>
      <c r="H361" s="6" t="s">
        <v>16943</v>
      </c>
      <c r="I361">
        <v>1</v>
      </c>
      <c r="J361">
        <v>357879</v>
      </c>
      <c r="K361">
        <v>6</v>
      </c>
      <c r="L361" s="55">
        <v>42968</v>
      </c>
      <c r="M361" s="6" t="s">
        <v>16765</v>
      </c>
      <c r="N361" s="55">
        <v>44825</v>
      </c>
      <c r="O361">
        <v>628699</v>
      </c>
      <c r="P361" s="6" t="s">
        <v>16777</v>
      </c>
      <c r="Q361" s="6" t="s">
        <v>17595</v>
      </c>
      <c r="R361">
        <v>1</v>
      </c>
      <c r="S361">
        <v>0</v>
      </c>
      <c r="T361">
        <v>-1</v>
      </c>
      <c r="U361">
        <v>1687</v>
      </c>
      <c r="V361" s="6" t="s">
        <v>16945</v>
      </c>
      <c r="W361" s="6" t="s">
        <v>16946</v>
      </c>
      <c r="X361" s="55">
        <v>44669</v>
      </c>
      <c r="Y361">
        <v>0</v>
      </c>
      <c r="Z361">
        <v>469.08</v>
      </c>
      <c r="AA361" s="6" t="s">
        <v>16965</v>
      </c>
      <c r="AB361" s="6" t="s">
        <v>16947</v>
      </c>
      <c r="AD361" s="6" t="s">
        <v>16948</v>
      </c>
      <c r="AE361">
        <v>46985</v>
      </c>
      <c r="AF361">
        <v>42801</v>
      </c>
      <c r="AG361" s="6" t="s">
        <v>16949</v>
      </c>
      <c r="AH361" s="6" t="s">
        <v>16950</v>
      </c>
      <c r="AI361" s="6" t="s">
        <v>16951</v>
      </c>
      <c r="AJ361" s="6" t="s">
        <v>16765</v>
      </c>
      <c r="AK361" s="6" t="s">
        <v>16765</v>
      </c>
      <c r="AL361" s="6" t="s">
        <v>16765</v>
      </c>
      <c r="AM361" s="6" t="s">
        <v>16952</v>
      </c>
      <c r="AN361">
        <v>0</v>
      </c>
      <c r="AO361" s="55">
        <v>44669</v>
      </c>
      <c r="AP361" s="6" t="s">
        <v>16953</v>
      </c>
      <c r="AQ361">
        <v>0</v>
      </c>
      <c r="AR361" s="6" t="s">
        <v>16997</v>
      </c>
      <c r="AS361" s="6" t="s">
        <v>16955</v>
      </c>
      <c r="AT361" s="6" t="s">
        <v>16947</v>
      </c>
      <c r="AU361">
        <v>0</v>
      </c>
      <c r="AV361">
        <v>0</v>
      </c>
      <c r="AW361" s="6" t="s">
        <v>16956</v>
      </c>
      <c r="AX361" s="6" t="s">
        <v>17060</v>
      </c>
      <c r="AY361" s="6" t="s">
        <v>16765</v>
      </c>
      <c r="AZ361" s="6" t="s">
        <v>16958</v>
      </c>
      <c r="BA361" s="6" t="s">
        <v>16765</v>
      </c>
      <c r="BB361" s="6" t="s">
        <v>16959</v>
      </c>
      <c r="BC361" s="6" t="s">
        <v>16765</v>
      </c>
      <c r="BD361" s="6" t="s">
        <v>16960</v>
      </c>
      <c r="BE361" s="6" t="s">
        <v>16961</v>
      </c>
      <c r="BF361" s="6" t="s">
        <v>13575</v>
      </c>
      <c r="BG361" s="6" t="s">
        <v>13575</v>
      </c>
      <c r="BH361" s="6" t="s">
        <v>16959</v>
      </c>
      <c r="BI361">
        <v>0</v>
      </c>
      <c r="BJ361" s="6" t="s">
        <v>16958</v>
      </c>
      <c r="BK361">
        <v>0</v>
      </c>
      <c r="BL361" s="6" t="s">
        <v>315</v>
      </c>
      <c r="BM361" s="56">
        <f>COUNTIF($B$2:B361,B361)</f>
        <v>1</v>
      </c>
      <c r="BN361" s="6" t="str">
        <f t="shared" si="5"/>
        <v>4062-1</v>
      </c>
    </row>
    <row r="362" spans="1:66" x14ac:dyDescent="0.25">
      <c r="A362">
        <v>1</v>
      </c>
      <c r="B362">
        <v>4065</v>
      </c>
      <c r="C362" s="6" t="s">
        <v>17596</v>
      </c>
      <c r="D362">
        <v>5</v>
      </c>
      <c r="E362">
        <v>2</v>
      </c>
      <c r="F362">
        <v>20</v>
      </c>
      <c r="G362">
        <v>201</v>
      </c>
      <c r="H362" s="6" t="s">
        <v>16943</v>
      </c>
      <c r="I362">
        <v>1</v>
      </c>
      <c r="J362">
        <v>297903</v>
      </c>
      <c r="K362">
        <v>6</v>
      </c>
      <c r="L362" s="55">
        <v>42865</v>
      </c>
      <c r="M362" s="6" t="s">
        <v>16765</v>
      </c>
      <c r="N362" s="55">
        <v>44686</v>
      </c>
      <c r="O362">
        <v>217289</v>
      </c>
      <c r="P362" s="6" t="s">
        <v>16771</v>
      </c>
      <c r="Q362" s="6" t="s">
        <v>17597</v>
      </c>
      <c r="R362">
        <v>1</v>
      </c>
      <c r="S362">
        <v>0</v>
      </c>
      <c r="T362">
        <v>-1</v>
      </c>
      <c r="U362">
        <v>1159.19</v>
      </c>
      <c r="V362" s="6" t="s">
        <v>16945</v>
      </c>
      <c r="W362" s="6" t="s">
        <v>16946</v>
      </c>
      <c r="X362" s="55">
        <v>44669</v>
      </c>
      <c r="Y362">
        <v>0</v>
      </c>
      <c r="Z362">
        <v>236.5</v>
      </c>
      <c r="AA362" s="6" t="s">
        <v>16885</v>
      </c>
      <c r="AB362" s="6" t="s">
        <v>16947</v>
      </c>
      <c r="AD362" s="6" t="s">
        <v>16948</v>
      </c>
      <c r="AE362">
        <v>46270</v>
      </c>
      <c r="AF362">
        <v>42131</v>
      </c>
      <c r="AG362" s="6" t="s">
        <v>16949</v>
      </c>
      <c r="AH362" s="6" t="s">
        <v>16950</v>
      </c>
      <c r="AI362" s="6" t="s">
        <v>16951</v>
      </c>
      <c r="AJ362" s="6" t="s">
        <v>16765</v>
      </c>
      <c r="AK362" s="6" t="s">
        <v>16765</v>
      </c>
      <c r="AL362" s="6" t="s">
        <v>16765</v>
      </c>
      <c r="AM362" s="6" t="s">
        <v>16952</v>
      </c>
      <c r="AN362">
        <v>0</v>
      </c>
      <c r="AO362" s="55">
        <v>44669</v>
      </c>
      <c r="AP362" s="6" t="s">
        <v>16953</v>
      </c>
      <c r="AQ362">
        <v>0</v>
      </c>
      <c r="AR362" s="6" t="s">
        <v>16954</v>
      </c>
      <c r="AS362" s="6" t="s">
        <v>16955</v>
      </c>
      <c r="AT362" s="6" t="s">
        <v>16947</v>
      </c>
      <c r="AU362">
        <v>0</v>
      </c>
      <c r="AV362">
        <v>0</v>
      </c>
      <c r="AW362" s="6" t="s">
        <v>16956</v>
      </c>
      <c r="AX362" s="6" t="s">
        <v>17201</v>
      </c>
      <c r="AY362" s="6" t="s">
        <v>16765</v>
      </c>
      <c r="AZ362" s="6" t="s">
        <v>16958</v>
      </c>
      <c r="BA362" s="6" t="s">
        <v>16765</v>
      </c>
      <c r="BB362" s="6" t="s">
        <v>16959</v>
      </c>
      <c r="BC362" s="6" t="s">
        <v>16765</v>
      </c>
      <c r="BD362" s="6" t="s">
        <v>16960</v>
      </c>
      <c r="BE362" s="6" t="s">
        <v>16961</v>
      </c>
      <c r="BF362" s="6" t="s">
        <v>13575</v>
      </c>
      <c r="BG362" s="6" t="s">
        <v>13575</v>
      </c>
      <c r="BH362" s="6" t="s">
        <v>16959</v>
      </c>
      <c r="BI362">
        <v>0</v>
      </c>
      <c r="BJ362" s="6" t="s">
        <v>16958</v>
      </c>
      <c r="BK362">
        <v>0</v>
      </c>
      <c r="BL362" s="6" t="s">
        <v>315</v>
      </c>
      <c r="BM362" s="56">
        <f>COUNTIF($B$2:B362,B362)</f>
        <v>1</v>
      </c>
      <c r="BN362" s="6" t="str">
        <f t="shared" si="5"/>
        <v>4065-1</v>
      </c>
    </row>
    <row r="363" spans="1:66" x14ac:dyDescent="0.25">
      <c r="A363">
        <v>1</v>
      </c>
      <c r="B363">
        <v>4065</v>
      </c>
      <c r="C363" s="6" t="s">
        <v>17596</v>
      </c>
      <c r="D363">
        <v>5</v>
      </c>
      <c r="E363">
        <v>2</v>
      </c>
      <c r="F363">
        <v>20</v>
      </c>
      <c r="G363">
        <v>201</v>
      </c>
      <c r="H363" s="6" t="s">
        <v>16943</v>
      </c>
      <c r="I363">
        <v>1</v>
      </c>
      <c r="J363">
        <v>695030</v>
      </c>
      <c r="K363">
        <v>1</v>
      </c>
      <c r="L363" s="55">
        <v>40669</v>
      </c>
      <c r="M363" s="6" t="s">
        <v>16765</v>
      </c>
      <c r="N363" s="55">
        <v>44686</v>
      </c>
      <c r="O363">
        <v>3041122</v>
      </c>
      <c r="P363" s="6" t="s">
        <v>16798</v>
      </c>
      <c r="Q363" s="6" t="s">
        <v>16973</v>
      </c>
      <c r="R363">
        <v>2</v>
      </c>
      <c r="S363">
        <v>0</v>
      </c>
      <c r="T363">
        <v>-2</v>
      </c>
      <c r="U363">
        <v>200</v>
      </c>
      <c r="V363" s="6" t="s">
        <v>16974</v>
      </c>
      <c r="W363" s="6" t="s">
        <v>16946</v>
      </c>
      <c r="X363" s="55">
        <v>44669</v>
      </c>
      <c r="Y363">
        <v>0</v>
      </c>
      <c r="Z363">
        <v>236.5</v>
      </c>
      <c r="AA363" s="6" t="s">
        <v>16885</v>
      </c>
      <c r="AB363" s="6" t="s">
        <v>16947</v>
      </c>
      <c r="AD363" s="6" t="s">
        <v>16765</v>
      </c>
      <c r="AE363">
        <v>17068</v>
      </c>
      <c r="AF363">
        <v>13450</v>
      </c>
      <c r="AG363" s="6" t="s">
        <v>16973</v>
      </c>
      <c r="AH363" s="6" t="s">
        <v>16950</v>
      </c>
      <c r="AI363" s="6" t="s">
        <v>16951</v>
      </c>
      <c r="AJ363" s="6" t="s">
        <v>16765</v>
      </c>
      <c r="AK363" s="6" t="s">
        <v>16765</v>
      </c>
      <c r="AL363" s="6" t="s">
        <v>16765</v>
      </c>
      <c r="AM363" s="6" t="s">
        <v>16952</v>
      </c>
      <c r="AN363">
        <v>0</v>
      </c>
      <c r="AO363" s="55">
        <v>44669</v>
      </c>
      <c r="AP363" s="6" t="s">
        <v>16953</v>
      </c>
      <c r="AQ363">
        <v>0</v>
      </c>
      <c r="AR363" s="6" t="s">
        <v>16975</v>
      </c>
      <c r="AS363" s="6" t="s">
        <v>16955</v>
      </c>
      <c r="AT363" s="6" t="s">
        <v>16947</v>
      </c>
      <c r="AU363">
        <v>0</v>
      </c>
      <c r="AV363">
        <v>0</v>
      </c>
      <c r="AW363" s="6" t="s">
        <v>16956</v>
      </c>
      <c r="AX363" s="6" t="s">
        <v>17598</v>
      </c>
      <c r="AY363" s="6" t="s">
        <v>16765</v>
      </c>
      <c r="AZ363" s="6" t="s">
        <v>16958</v>
      </c>
      <c r="BA363" s="6" t="s">
        <v>16765</v>
      </c>
      <c r="BB363" s="6" t="s">
        <v>16959</v>
      </c>
      <c r="BC363" s="6" t="s">
        <v>16765</v>
      </c>
      <c r="BD363" s="6" t="s">
        <v>16960</v>
      </c>
      <c r="BE363" s="6" t="s">
        <v>16961</v>
      </c>
      <c r="BF363" s="6" t="s">
        <v>13575</v>
      </c>
      <c r="BG363" s="6" t="s">
        <v>13575</v>
      </c>
      <c r="BH363" s="6" t="s">
        <v>16959</v>
      </c>
      <c r="BI363">
        <v>0</v>
      </c>
      <c r="BJ363" s="6" t="s">
        <v>16958</v>
      </c>
      <c r="BK363">
        <v>0</v>
      </c>
      <c r="BL363" s="6" t="s">
        <v>315</v>
      </c>
      <c r="BM363" s="56">
        <f>COUNTIF($B$2:B363,B363)</f>
        <v>2</v>
      </c>
      <c r="BN363" s="6" t="str">
        <f t="shared" si="5"/>
        <v>4065-2</v>
      </c>
    </row>
    <row r="364" spans="1:66" x14ac:dyDescent="0.25">
      <c r="A364">
        <v>1</v>
      </c>
      <c r="B364">
        <v>4076</v>
      </c>
      <c r="C364" s="6" t="s">
        <v>17599</v>
      </c>
      <c r="D364">
        <v>5</v>
      </c>
      <c r="E364">
        <v>3</v>
      </c>
      <c r="F364">
        <v>30</v>
      </c>
      <c r="G364">
        <v>308</v>
      </c>
      <c r="H364" s="6" t="s">
        <v>17007</v>
      </c>
      <c r="I364">
        <v>1</v>
      </c>
      <c r="J364">
        <v>602428</v>
      </c>
      <c r="K364">
        <v>6</v>
      </c>
      <c r="L364" s="55">
        <v>43397</v>
      </c>
      <c r="M364" s="6" t="s">
        <v>16765</v>
      </c>
      <c r="N364" s="55">
        <v>44601</v>
      </c>
      <c r="O364">
        <v>118788</v>
      </c>
      <c r="P364" s="6" t="s">
        <v>16787</v>
      </c>
      <c r="Q364" s="6" t="s">
        <v>17600</v>
      </c>
      <c r="R364">
        <v>1</v>
      </c>
      <c r="S364">
        <v>0</v>
      </c>
      <c r="T364">
        <v>-1</v>
      </c>
      <c r="U364">
        <v>2572.9499999999998</v>
      </c>
      <c r="V364" s="6" t="s">
        <v>16945</v>
      </c>
      <c r="W364" s="6" t="s">
        <v>16946</v>
      </c>
      <c r="X364" s="55">
        <v>44665</v>
      </c>
      <c r="Y364">
        <v>50000</v>
      </c>
      <c r="Z364">
        <v>0</v>
      </c>
      <c r="AA364" s="6" t="s">
        <v>16765</v>
      </c>
      <c r="AB364" s="6" t="s">
        <v>16947</v>
      </c>
      <c r="AD364" s="6" t="s">
        <v>16948</v>
      </c>
      <c r="AE364">
        <v>49816</v>
      </c>
      <c r="AF364">
        <v>45245</v>
      </c>
      <c r="AG364" s="6" t="s">
        <v>16949</v>
      </c>
      <c r="AH364" s="6" t="s">
        <v>16950</v>
      </c>
      <c r="AI364" s="6" t="s">
        <v>16951</v>
      </c>
      <c r="AJ364" s="6" t="s">
        <v>16765</v>
      </c>
      <c r="AK364" s="6" t="s">
        <v>16765</v>
      </c>
      <c r="AL364" s="6" t="s">
        <v>16765</v>
      </c>
      <c r="AM364" s="6" t="s">
        <v>16952</v>
      </c>
      <c r="AN364">
        <v>0</v>
      </c>
      <c r="AO364" s="55">
        <v>44665</v>
      </c>
      <c r="AP364" s="6" t="s">
        <v>16953</v>
      </c>
      <c r="AQ364">
        <v>0</v>
      </c>
      <c r="AR364" s="6" t="s">
        <v>16954</v>
      </c>
      <c r="AS364" s="6" t="s">
        <v>16955</v>
      </c>
      <c r="AT364" s="6" t="s">
        <v>16947</v>
      </c>
      <c r="AU364">
        <v>0</v>
      </c>
      <c r="AV364">
        <v>0</v>
      </c>
      <c r="AW364" s="6" t="s">
        <v>16956</v>
      </c>
      <c r="AX364" s="6" t="s">
        <v>17125</v>
      </c>
      <c r="AY364" s="6" t="s">
        <v>16765</v>
      </c>
      <c r="AZ364" s="6" t="s">
        <v>16958</v>
      </c>
      <c r="BA364" s="6" t="s">
        <v>16765</v>
      </c>
      <c r="BB364" s="6" t="s">
        <v>16959</v>
      </c>
      <c r="BC364" s="6" t="s">
        <v>16765</v>
      </c>
      <c r="BD364" s="6" t="s">
        <v>16960</v>
      </c>
      <c r="BE364" s="6" t="s">
        <v>16961</v>
      </c>
      <c r="BF364" s="6" t="s">
        <v>13575</v>
      </c>
      <c r="BG364" s="6" t="s">
        <v>13575</v>
      </c>
      <c r="BH364" s="6" t="s">
        <v>16959</v>
      </c>
      <c r="BI364">
        <v>0</v>
      </c>
      <c r="BJ364" s="6" t="s">
        <v>16958</v>
      </c>
      <c r="BK364">
        <v>0</v>
      </c>
      <c r="BL364" s="6" t="s">
        <v>315</v>
      </c>
      <c r="BM364" s="56">
        <f>COUNTIF($B$2:B364,B364)</f>
        <v>1</v>
      </c>
      <c r="BN364" s="6" t="str">
        <f t="shared" si="5"/>
        <v>4076-1</v>
      </c>
    </row>
    <row r="365" spans="1:66" x14ac:dyDescent="0.25">
      <c r="A365">
        <v>1</v>
      </c>
      <c r="B365">
        <v>4120</v>
      </c>
      <c r="C365" s="6" t="s">
        <v>17601</v>
      </c>
      <c r="D365">
        <v>5</v>
      </c>
      <c r="E365">
        <v>1</v>
      </c>
      <c r="F365">
        <v>10</v>
      </c>
      <c r="G365">
        <v>104</v>
      </c>
      <c r="H365" s="6" t="s">
        <v>16994</v>
      </c>
      <c r="I365">
        <v>1</v>
      </c>
      <c r="J365">
        <v>718815</v>
      </c>
      <c r="K365">
        <v>1</v>
      </c>
      <c r="L365" s="55">
        <v>40704</v>
      </c>
      <c r="M365" s="6" t="s">
        <v>16765</v>
      </c>
      <c r="N365" s="55">
        <v>44825</v>
      </c>
      <c r="O365">
        <v>118784</v>
      </c>
      <c r="P365" s="6" t="s">
        <v>16764</v>
      </c>
      <c r="Q365" s="6" t="s">
        <v>17602</v>
      </c>
      <c r="R365">
        <v>1</v>
      </c>
      <c r="S365">
        <v>0</v>
      </c>
      <c r="T365">
        <v>-1</v>
      </c>
      <c r="U365">
        <v>1651</v>
      </c>
      <c r="V365" s="6" t="s">
        <v>16945</v>
      </c>
      <c r="W365" s="6" t="s">
        <v>16946</v>
      </c>
      <c r="X365" s="55">
        <v>44664</v>
      </c>
      <c r="Y365">
        <v>50000</v>
      </c>
      <c r="Z365">
        <v>248.61</v>
      </c>
      <c r="AA365" s="6" t="s">
        <v>16885</v>
      </c>
      <c r="AB365" s="6" t="s">
        <v>16947</v>
      </c>
      <c r="AD365" s="6" t="s">
        <v>17541</v>
      </c>
      <c r="AE365">
        <v>17952</v>
      </c>
      <c r="AF365">
        <v>14190</v>
      </c>
      <c r="AG365" s="6" t="s">
        <v>16949</v>
      </c>
      <c r="AH365" s="6" t="s">
        <v>16950</v>
      </c>
      <c r="AI365" s="6" t="s">
        <v>16951</v>
      </c>
      <c r="AJ365" s="6" t="s">
        <v>16765</v>
      </c>
      <c r="AK365" s="6" t="s">
        <v>16765</v>
      </c>
      <c r="AL365" s="6" t="s">
        <v>16765</v>
      </c>
      <c r="AM365" s="6" t="s">
        <v>16952</v>
      </c>
      <c r="AN365">
        <v>0</v>
      </c>
      <c r="AO365" s="55">
        <v>44664</v>
      </c>
      <c r="AP365" s="6" t="s">
        <v>16953</v>
      </c>
      <c r="AQ365">
        <v>0</v>
      </c>
      <c r="AR365" s="6" t="s">
        <v>16954</v>
      </c>
      <c r="AS365" s="6" t="s">
        <v>16955</v>
      </c>
      <c r="AT365" s="6" t="s">
        <v>16947</v>
      </c>
      <c r="AU365">
        <v>0</v>
      </c>
      <c r="AV365">
        <v>0</v>
      </c>
      <c r="AW365" s="6" t="s">
        <v>16956</v>
      </c>
      <c r="AX365" s="6" t="s">
        <v>17603</v>
      </c>
      <c r="AY365" s="6" t="s">
        <v>16765</v>
      </c>
      <c r="AZ365" s="6" t="s">
        <v>16958</v>
      </c>
      <c r="BA365" s="6" t="s">
        <v>16765</v>
      </c>
      <c r="BB365" s="6" t="s">
        <v>16959</v>
      </c>
      <c r="BC365" s="6" t="s">
        <v>16765</v>
      </c>
      <c r="BD365" s="6" t="s">
        <v>16960</v>
      </c>
      <c r="BE365" s="6" t="s">
        <v>16961</v>
      </c>
      <c r="BF365" s="6" t="s">
        <v>13575</v>
      </c>
      <c r="BG365" s="6" t="s">
        <v>13575</v>
      </c>
      <c r="BH365" s="6" t="s">
        <v>16959</v>
      </c>
      <c r="BI365">
        <v>0</v>
      </c>
      <c r="BJ365" s="6" t="s">
        <v>16958</v>
      </c>
      <c r="BK365">
        <v>0</v>
      </c>
      <c r="BL365" s="6" t="s">
        <v>315</v>
      </c>
      <c r="BM365" s="56">
        <f>COUNTIF($B$2:B365,B365)</f>
        <v>1</v>
      </c>
      <c r="BN365" s="6" t="str">
        <f t="shared" si="5"/>
        <v>4120-1</v>
      </c>
    </row>
    <row r="366" spans="1:66" x14ac:dyDescent="0.25">
      <c r="A366">
        <v>1</v>
      </c>
      <c r="B366">
        <v>4136</v>
      </c>
      <c r="C366" s="6" t="s">
        <v>17604</v>
      </c>
      <c r="D366">
        <v>5</v>
      </c>
      <c r="E366">
        <v>3</v>
      </c>
      <c r="F366">
        <v>30</v>
      </c>
      <c r="G366">
        <v>306</v>
      </c>
      <c r="H366" s="6" t="s">
        <v>17007</v>
      </c>
      <c r="I366">
        <v>1</v>
      </c>
      <c r="J366">
        <v>947638</v>
      </c>
      <c r="K366">
        <v>6</v>
      </c>
      <c r="L366" s="55">
        <v>44063</v>
      </c>
      <c r="M366" s="6" t="s">
        <v>16765</v>
      </c>
      <c r="N366" s="55">
        <v>44736</v>
      </c>
      <c r="O366">
        <v>126677</v>
      </c>
      <c r="P366" s="6" t="s">
        <v>16766</v>
      </c>
      <c r="Q366" s="6" t="s">
        <v>17605</v>
      </c>
      <c r="R366">
        <v>1</v>
      </c>
      <c r="S366">
        <v>0</v>
      </c>
      <c r="T366">
        <v>-1</v>
      </c>
      <c r="U366">
        <v>3237.25</v>
      </c>
      <c r="V366" s="6" t="s">
        <v>16945</v>
      </c>
      <c r="W366" s="6" t="s">
        <v>16995</v>
      </c>
      <c r="X366" s="55">
        <v>44665</v>
      </c>
      <c r="Y366">
        <v>0</v>
      </c>
      <c r="Z366">
        <v>403.25</v>
      </c>
      <c r="AA366" s="6" t="s">
        <v>16996</v>
      </c>
      <c r="AB366" s="6" t="s">
        <v>16947</v>
      </c>
      <c r="AD366" s="6" t="s">
        <v>16948</v>
      </c>
      <c r="AE366">
        <v>52410</v>
      </c>
      <c r="AF366">
        <v>47442</v>
      </c>
      <c r="AG366" s="6" t="s">
        <v>16949</v>
      </c>
      <c r="AH366" s="6" t="s">
        <v>16950</v>
      </c>
      <c r="AI366" s="6" t="s">
        <v>16951</v>
      </c>
      <c r="AJ366" s="6" t="s">
        <v>16765</v>
      </c>
      <c r="AK366" s="6" t="s">
        <v>16765</v>
      </c>
      <c r="AL366" s="6" t="s">
        <v>16765</v>
      </c>
      <c r="AM366" s="6" t="s">
        <v>16952</v>
      </c>
      <c r="AN366">
        <v>0</v>
      </c>
      <c r="AO366" s="55">
        <v>44665</v>
      </c>
      <c r="AP366" s="6" t="s">
        <v>16953</v>
      </c>
      <c r="AQ366">
        <v>0</v>
      </c>
      <c r="AR366" s="6" t="s">
        <v>16954</v>
      </c>
      <c r="AS366" s="6" t="s">
        <v>16955</v>
      </c>
      <c r="AT366" s="6" t="s">
        <v>16947</v>
      </c>
      <c r="AU366">
        <v>0</v>
      </c>
      <c r="AV366">
        <v>0</v>
      </c>
      <c r="AW366" s="6" t="s">
        <v>16956</v>
      </c>
      <c r="AX366" s="6" t="s">
        <v>17606</v>
      </c>
      <c r="AY366" s="6" t="s">
        <v>16765</v>
      </c>
      <c r="AZ366" s="6" t="s">
        <v>16958</v>
      </c>
      <c r="BA366" s="6" t="s">
        <v>16765</v>
      </c>
      <c r="BB366" s="6" t="s">
        <v>16959</v>
      </c>
      <c r="BC366" s="6" t="s">
        <v>16765</v>
      </c>
      <c r="BD366" s="6" t="s">
        <v>16960</v>
      </c>
      <c r="BE366" s="6" t="s">
        <v>16961</v>
      </c>
      <c r="BF366" s="6" t="s">
        <v>13575</v>
      </c>
      <c r="BG366" s="6" t="s">
        <v>13575</v>
      </c>
      <c r="BH366" s="6" t="s">
        <v>16959</v>
      </c>
      <c r="BI366">
        <v>0</v>
      </c>
      <c r="BJ366" s="6" t="s">
        <v>16958</v>
      </c>
      <c r="BK366">
        <v>0</v>
      </c>
      <c r="BL366" s="6" t="s">
        <v>315</v>
      </c>
      <c r="BM366" s="56">
        <f>COUNTIF($B$2:B366,B366)</f>
        <v>1</v>
      </c>
      <c r="BN366" s="6" t="str">
        <f t="shared" si="5"/>
        <v>4136-1</v>
      </c>
    </row>
    <row r="367" spans="1:66" x14ac:dyDescent="0.25">
      <c r="A367">
        <v>1</v>
      </c>
      <c r="B367">
        <v>4136</v>
      </c>
      <c r="C367" s="6" t="s">
        <v>17604</v>
      </c>
      <c r="D367">
        <v>5</v>
      </c>
      <c r="E367">
        <v>3</v>
      </c>
      <c r="F367">
        <v>30</v>
      </c>
      <c r="G367">
        <v>306</v>
      </c>
      <c r="H367" s="6" t="s">
        <v>17007</v>
      </c>
      <c r="I367">
        <v>1</v>
      </c>
      <c r="J367">
        <v>55359</v>
      </c>
      <c r="K367">
        <v>7</v>
      </c>
      <c r="L367" s="55">
        <v>44260</v>
      </c>
      <c r="M367" s="6" t="s">
        <v>16765</v>
      </c>
      <c r="N367" s="55">
        <v>44736</v>
      </c>
      <c r="O367">
        <v>628699</v>
      </c>
      <c r="P367" s="6" t="s">
        <v>16777</v>
      </c>
      <c r="Q367" s="6" t="s">
        <v>17607</v>
      </c>
      <c r="R367">
        <v>1</v>
      </c>
      <c r="S367">
        <v>0</v>
      </c>
      <c r="T367">
        <v>-1</v>
      </c>
      <c r="U367">
        <v>1687</v>
      </c>
      <c r="V367" s="6" t="s">
        <v>16945</v>
      </c>
      <c r="W367" s="6" t="s">
        <v>16995</v>
      </c>
      <c r="X367" s="55">
        <v>44665</v>
      </c>
      <c r="Y367">
        <v>0</v>
      </c>
      <c r="Z367">
        <v>403.25</v>
      </c>
      <c r="AA367" s="6" t="s">
        <v>16996</v>
      </c>
      <c r="AB367" s="6" t="s">
        <v>16947</v>
      </c>
      <c r="AD367" s="6" t="s">
        <v>16948</v>
      </c>
      <c r="AE367">
        <v>52949</v>
      </c>
      <c r="AF367">
        <v>47874</v>
      </c>
      <c r="AG367" s="6" t="s">
        <v>16949</v>
      </c>
      <c r="AH367" s="6" t="s">
        <v>16950</v>
      </c>
      <c r="AI367" s="6" t="s">
        <v>16951</v>
      </c>
      <c r="AJ367" s="6" t="s">
        <v>16765</v>
      </c>
      <c r="AK367" s="6" t="s">
        <v>16765</v>
      </c>
      <c r="AL367" s="6" t="s">
        <v>16765</v>
      </c>
      <c r="AM367" s="6" t="s">
        <v>16952</v>
      </c>
      <c r="AN367">
        <v>0</v>
      </c>
      <c r="AO367" s="55">
        <v>44665</v>
      </c>
      <c r="AP367" s="6" t="s">
        <v>16953</v>
      </c>
      <c r="AQ367">
        <v>0</v>
      </c>
      <c r="AR367" s="6" t="s">
        <v>16997</v>
      </c>
      <c r="AS367" s="6" t="s">
        <v>16955</v>
      </c>
      <c r="AT367" s="6" t="s">
        <v>16947</v>
      </c>
      <c r="AU367">
        <v>0</v>
      </c>
      <c r="AV367">
        <v>0</v>
      </c>
      <c r="AW367" s="6" t="s">
        <v>16956</v>
      </c>
      <c r="AX367" s="6" t="s">
        <v>17608</v>
      </c>
      <c r="AY367" s="6" t="s">
        <v>16765</v>
      </c>
      <c r="AZ367" s="6" t="s">
        <v>16958</v>
      </c>
      <c r="BA367" s="6" t="s">
        <v>16765</v>
      </c>
      <c r="BB367" s="6" t="s">
        <v>16959</v>
      </c>
      <c r="BC367" s="6" t="s">
        <v>16765</v>
      </c>
      <c r="BD367" s="6" t="s">
        <v>16960</v>
      </c>
      <c r="BE367" s="6" t="s">
        <v>16961</v>
      </c>
      <c r="BF367" s="6" t="s">
        <v>13575</v>
      </c>
      <c r="BG367" s="6" t="s">
        <v>13575</v>
      </c>
      <c r="BH367" s="6" t="s">
        <v>16959</v>
      </c>
      <c r="BI367">
        <v>0</v>
      </c>
      <c r="BJ367" s="6" t="s">
        <v>16958</v>
      </c>
      <c r="BK367">
        <v>0</v>
      </c>
      <c r="BL367" s="6" t="s">
        <v>315</v>
      </c>
      <c r="BM367" s="56">
        <f>COUNTIF($B$2:B367,B367)</f>
        <v>2</v>
      </c>
      <c r="BN367" s="6" t="str">
        <f t="shared" si="5"/>
        <v>4136-2</v>
      </c>
    </row>
    <row r="368" spans="1:66" x14ac:dyDescent="0.25">
      <c r="A368">
        <v>1</v>
      </c>
      <c r="B368">
        <v>4137</v>
      </c>
      <c r="C368" s="6" t="s">
        <v>17609</v>
      </c>
      <c r="D368">
        <v>5</v>
      </c>
      <c r="E368">
        <v>3</v>
      </c>
      <c r="F368">
        <v>30</v>
      </c>
      <c r="G368">
        <v>302</v>
      </c>
      <c r="H368" s="6" t="s">
        <v>17007</v>
      </c>
      <c r="I368">
        <v>1</v>
      </c>
      <c r="J368">
        <v>590858</v>
      </c>
      <c r="K368">
        <v>6</v>
      </c>
      <c r="L368" s="55">
        <v>43376</v>
      </c>
      <c r="M368" s="6" t="s">
        <v>16765</v>
      </c>
      <c r="N368" s="55">
        <v>44568</v>
      </c>
      <c r="O368">
        <v>118747</v>
      </c>
      <c r="P368" s="6" t="s">
        <v>16770</v>
      </c>
      <c r="Q368" s="6" t="s">
        <v>17610</v>
      </c>
      <c r="R368">
        <v>1</v>
      </c>
      <c r="S368">
        <v>0</v>
      </c>
      <c r="T368">
        <v>-1</v>
      </c>
      <c r="U368">
        <v>1217</v>
      </c>
      <c r="V368" s="6" t="s">
        <v>16945</v>
      </c>
      <c r="W368" s="6" t="s">
        <v>16946</v>
      </c>
      <c r="X368" s="55">
        <v>44665</v>
      </c>
      <c r="Y368">
        <v>60000</v>
      </c>
      <c r="Z368">
        <v>0</v>
      </c>
      <c r="AA368" s="6" t="s">
        <v>16765</v>
      </c>
      <c r="AB368" s="6" t="s">
        <v>16947</v>
      </c>
      <c r="AD368" s="6" t="s">
        <v>16948</v>
      </c>
      <c r="AE368">
        <v>49703</v>
      </c>
      <c r="AF368">
        <v>45110</v>
      </c>
      <c r="AG368" s="6" t="s">
        <v>16949</v>
      </c>
      <c r="AH368" s="6" t="s">
        <v>16950</v>
      </c>
      <c r="AI368" s="6" t="s">
        <v>16951</v>
      </c>
      <c r="AJ368" s="6" t="s">
        <v>16765</v>
      </c>
      <c r="AK368" s="6" t="s">
        <v>16765</v>
      </c>
      <c r="AL368" s="6" t="s">
        <v>16765</v>
      </c>
      <c r="AM368" s="6" t="s">
        <v>16952</v>
      </c>
      <c r="AN368">
        <v>0</v>
      </c>
      <c r="AO368" s="55">
        <v>44665</v>
      </c>
      <c r="AP368" s="6" t="s">
        <v>16953</v>
      </c>
      <c r="AQ368">
        <v>0</v>
      </c>
      <c r="AR368" s="6" t="s">
        <v>16954</v>
      </c>
      <c r="AS368" s="6" t="s">
        <v>16955</v>
      </c>
      <c r="AT368" s="6" t="s">
        <v>16947</v>
      </c>
      <c r="AU368">
        <v>0</v>
      </c>
      <c r="AV368">
        <v>0</v>
      </c>
      <c r="AW368" s="6" t="s">
        <v>16956</v>
      </c>
      <c r="AX368" s="6" t="s">
        <v>17611</v>
      </c>
      <c r="AY368" s="6" t="s">
        <v>16765</v>
      </c>
      <c r="AZ368" s="6" t="s">
        <v>16958</v>
      </c>
      <c r="BA368" s="6" t="s">
        <v>16765</v>
      </c>
      <c r="BB368" s="6" t="s">
        <v>16959</v>
      </c>
      <c r="BC368" s="6" t="s">
        <v>16765</v>
      </c>
      <c r="BD368" s="6" t="s">
        <v>16960</v>
      </c>
      <c r="BE368" s="6" t="s">
        <v>16961</v>
      </c>
      <c r="BF368" s="6" t="s">
        <v>13575</v>
      </c>
      <c r="BG368" s="6" t="s">
        <v>13575</v>
      </c>
      <c r="BH368" s="6" t="s">
        <v>16959</v>
      </c>
      <c r="BI368">
        <v>0</v>
      </c>
      <c r="BJ368" s="6" t="s">
        <v>16958</v>
      </c>
      <c r="BK368">
        <v>0</v>
      </c>
      <c r="BL368" s="6" t="s">
        <v>315</v>
      </c>
      <c r="BM368" s="56">
        <f>COUNTIF($B$2:B368,B368)</f>
        <v>1</v>
      </c>
      <c r="BN368" s="6" t="str">
        <f t="shared" si="5"/>
        <v>4137-1</v>
      </c>
    </row>
    <row r="369" spans="1:66" x14ac:dyDescent="0.25">
      <c r="A369">
        <v>1</v>
      </c>
      <c r="B369">
        <v>4137</v>
      </c>
      <c r="C369" s="6" t="s">
        <v>17609</v>
      </c>
      <c r="D369">
        <v>5</v>
      </c>
      <c r="E369">
        <v>3</v>
      </c>
      <c r="F369">
        <v>30</v>
      </c>
      <c r="G369">
        <v>302</v>
      </c>
      <c r="H369" s="6" t="s">
        <v>17007</v>
      </c>
      <c r="I369">
        <v>1</v>
      </c>
      <c r="J369">
        <v>106552</v>
      </c>
      <c r="K369">
        <v>5</v>
      </c>
      <c r="L369" s="55">
        <v>41207</v>
      </c>
      <c r="M369" s="6" t="s">
        <v>16765</v>
      </c>
      <c r="N369" s="55">
        <v>109574</v>
      </c>
      <c r="O369">
        <v>188005</v>
      </c>
      <c r="P369" s="6" t="s">
        <v>16774</v>
      </c>
      <c r="Q369" s="6" t="s">
        <v>16973</v>
      </c>
      <c r="R369">
        <v>3</v>
      </c>
      <c r="S369">
        <v>0</v>
      </c>
      <c r="T369">
        <v>-3</v>
      </c>
      <c r="U369">
        <v>127.2</v>
      </c>
      <c r="V369" s="6" t="s">
        <v>16999</v>
      </c>
      <c r="W369" s="6" t="s">
        <v>16946</v>
      </c>
      <c r="X369" s="55">
        <v>44665</v>
      </c>
      <c r="Y369">
        <v>60000</v>
      </c>
      <c r="Z369">
        <v>0</v>
      </c>
      <c r="AA369" s="6" t="s">
        <v>16765</v>
      </c>
      <c r="AB369" s="6" t="s">
        <v>16947</v>
      </c>
      <c r="AD369" s="6" t="s">
        <v>16765</v>
      </c>
      <c r="AE369">
        <v>24712</v>
      </c>
      <c r="AF369">
        <v>20642</v>
      </c>
      <c r="AG369" s="6" t="s">
        <v>16973</v>
      </c>
      <c r="AH369" s="6" t="s">
        <v>16950</v>
      </c>
      <c r="AI369" s="6" t="s">
        <v>16951</v>
      </c>
      <c r="AJ369" s="6" t="s">
        <v>16765</v>
      </c>
      <c r="AK369" s="6" t="s">
        <v>16765</v>
      </c>
      <c r="AL369" s="6" t="s">
        <v>16765</v>
      </c>
      <c r="AM369" s="6" t="s">
        <v>16952</v>
      </c>
      <c r="AN369">
        <v>0</v>
      </c>
      <c r="AO369" s="55">
        <v>44665</v>
      </c>
      <c r="AP369" s="6" t="s">
        <v>17000</v>
      </c>
      <c r="AQ369">
        <v>0</v>
      </c>
      <c r="AR369" s="6" t="s">
        <v>17018</v>
      </c>
      <c r="AS369" s="6" t="s">
        <v>17002</v>
      </c>
      <c r="AT369" s="6" t="s">
        <v>16947</v>
      </c>
      <c r="AU369">
        <v>0</v>
      </c>
      <c r="AV369">
        <v>0</v>
      </c>
      <c r="AW369" s="6" t="s">
        <v>16956</v>
      </c>
      <c r="AX369" s="6" t="s">
        <v>17612</v>
      </c>
      <c r="AY369" s="6" t="s">
        <v>16765</v>
      </c>
      <c r="AZ369" s="6" t="s">
        <v>16958</v>
      </c>
      <c r="BA369" s="6" t="s">
        <v>16765</v>
      </c>
      <c r="BB369" s="6" t="s">
        <v>16959</v>
      </c>
      <c r="BC369" s="6" t="s">
        <v>16765</v>
      </c>
      <c r="BD369" s="6" t="s">
        <v>16960</v>
      </c>
      <c r="BE369" s="6" t="s">
        <v>16961</v>
      </c>
      <c r="BF369" s="6" t="s">
        <v>13575</v>
      </c>
      <c r="BG369" s="6" t="s">
        <v>13575</v>
      </c>
      <c r="BH369" s="6" t="s">
        <v>16959</v>
      </c>
      <c r="BI369">
        <v>0</v>
      </c>
      <c r="BJ369" s="6" t="s">
        <v>16958</v>
      </c>
      <c r="BK369">
        <v>0</v>
      </c>
      <c r="BL369" s="6" t="s">
        <v>315</v>
      </c>
      <c r="BM369" s="56">
        <f>COUNTIF($B$2:B369,B369)</f>
        <v>2</v>
      </c>
      <c r="BN369" s="6" t="str">
        <f t="shared" si="5"/>
        <v>4137-2</v>
      </c>
    </row>
    <row r="370" spans="1:66" x14ac:dyDescent="0.25">
      <c r="A370">
        <v>1</v>
      </c>
      <c r="B370">
        <v>4137</v>
      </c>
      <c r="C370" s="6" t="s">
        <v>17609</v>
      </c>
      <c r="D370">
        <v>5</v>
      </c>
      <c r="E370">
        <v>3</v>
      </c>
      <c r="F370">
        <v>30</v>
      </c>
      <c r="G370">
        <v>302</v>
      </c>
      <c r="H370" s="6" t="s">
        <v>17007</v>
      </c>
      <c r="I370">
        <v>1</v>
      </c>
      <c r="J370">
        <v>866611</v>
      </c>
      <c r="K370">
        <v>5</v>
      </c>
      <c r="L370" s="55">
        <v>42145</v>
      </c>
      <c r="M370" s="6" t="s">
        <v>16765</v>
      </c>
      <c r="N370" s="55">
        <v>109574</v>
      </c>
      <c r="O370">
        <v>188005</v>
      </c>
      <c r="P370" s="6" t="s">
        <v>16774</v>
      </c>
      <c r="Q370" s="6" t="s">
        <v>16973</v>
      </c>
      <c r="R370">
        <v>6</v>
      </c>
      <c r="S370">
        <v>0</v>
      </c>
      <c r="T370">
        <v>-6</v>
      </c>
      <c r="U370">
        <v>254.4</v>
      </c>
      <c r="V370" s="6" t="s">
        <v>16999</v>
      </c>
      <c r="W370" s="6" t="s">
        <v>16946</v>
      </c>
      <c r="X370" s="55">
        <v>44665</v>
      </c>
      <c r="Y370">
        <v>60000</v>
      </c>
      <c r="Z370">
        <v>0</v>
      </c>
      <c r="AA370" s="6" t="s">
        <v>16765</v>
      </c>
      <c r="AB370" s="6" t="s">
        <v>16947</v>
      </c>
      <c r="AD370" s="6" t="s">
        <v>16765</v>
      </c>
      <c r="AE370">
        <v>38421</v>
      </c>
      <c r="AF370">
        <v>34620</v>
      </c>
      <c r="AG370" s="6" t="s">
        <v>16973</v>
      </c>
      <c r="AH370" s="6" t="s">
        <v>16950</v>
      </c>
      <c r="AI370" s="6" t="s">
        <v>16951</v>
      </c>
      <c r="AJ370" s="6" t="s">
        <v>16765</v>
      </c>
      <c r="AK370" s="6" t="s">
        <v>16765</v>
      </c>
      <c r="AL370" s="6" t="s">
        <v>16765</v>
      </c>
      <c r="AM370" s="6" t="s">
        <v>16952</v>
      </c>
      <c r="AN370">
        <v>0</v>
      </c>
      <c r="AO370" s="55">
        <v>44665</v>
      </c>
      <c r="AP370" s="6" t="s">
        <v>17000</v>
      </c>
      <c r="AQ370">
        <v>0</v>
      </c>
      <c r="AR370" s="6" t="s">
        <v>17001</v>
      </c>
      <c r="AS370" s="6" t="s">
        <v>17002</v>
      </c>
      <c r="AT370" s="6" t="s">
        <v>16947</v>
      </c>
      <c r="AU370">
        <v>0</v>
      </c>
      <c r="AV370">
        <v>0</v>
      </c>
      <c r="AW370" s="6" t="s">
        <v>16956</v>
      </c>
      <c r="AX370" s="6" t="s">
        <v>17613</v>
      </c>
      <c r="AY370" s="6" t="s">
        <v>16765</v>
      </c>
      <c r="AZ370" s="6" t="s">
        <v>16958</v>
      </c>
      <c r="BA370" s="6" t="s">
        <v>16765</v>
      </c>
      <c r="BB370" s="6" t="s">
        <v>16959</v>
      </c>
      <c r="BC370" s="6" t="s">
        <v>16765</v>
      </c>
      <c r="BD370" s="6" t="s">
        <v>16960</v>
      </c>
      <c r="BE370" s="6" t="s">
        <v>16961</v>
      </c>
      <c r="BF370" s="6" t="s">
        <v>13575</v>
      </c>
      <c r="BG370" s="6" t="s">
        <v>13575</v>
      </c>
      <c r="BH370" s="6" t="s">
        <v>16959</v>
      </c>
      <c r="BI370">
        <v>0</v>
      </c>
      <c r="BJ370" s="6" t="s">
        <v>16958</v>
      </c>
      <c r="BK370">
        <v>0</v>
      </c>
      <c r="BL370" s="6" t="s">
        <v>315</v>
      </c>
      <c r="BM370" s="56">
        <f>COUNTIF($B$2:B370,B370)</f>
        <v>3</v>
      </c>
      <c r="BN370" s="6" t="str">
        <f t="shared" si="5"/>
        <v>4137-3</v>
      </c>
    </row>
    <row r="371" spans="1:66" x14ac:dyDescent="0.25">
      <c r="A371">
        <v>1</v>
      </c>
      <c r="B371">
        <v>4137</v>
      </c>
      <c r="C371" s="6" t="s">
        <v>17609</v>
      </c>
      <c r="D371">
        <v>5</v>
      </c>
      <c r="E371">
        <v>3</v>
      </c>
      <c r="F371">
        <v>30</v>
      </c>
      <c r="G371">
        <v>302</v>
      </c>
      <c r="H371" s="6" t="s">
        <v>17007</v>
      </c>
      <c r="I371">
        <v>1</v>
      </c>
      <c r="J371">
        <v>106552</v>
      </c>
      <c r="K371">
        <v>5</v>
      </c>
      <c r="L371" s="55">
        <v>41207</v>
      </c>
      <c r="M371" s="6" t="s">
        <v>16765</v>
      </c>
      <c r="N371" s="55">
        <v>109574</v>
      </c>
      <c r="O371">
        <v>188006</v>
      </c>
      <c r="P371" s="6" t="s">
        <v>16776</v>
      </c>
      <c r="Q371" s="6" t="s">
        <v>16973</v>
      </c>
      <c r="R371">
        <v>36</v>
      </c>
      <c r="S371">
        <v>0</v>
      </c>
      <c r="T371">
        <v>-36</v>
      </c>
      <c r="U371">
        <v>72</v>
      </c>
      <c r="V371" s="6" t="s">
        <v>17004</v>
      </c>
      <c r="W371" s="6" t="s">
        <v>16946</v>
      </c>
      <c r="X371" s="55">
        <v>44665</v>
      </c>
      <c r="Y371">
        <v>60000</v>
      </c>
      <c r="Z371">
        <v>0</v>
      </c>
      <c r="AA371" s="6" t="s">
        <v>16765</v>
      </c>
      <c r="AB371" s="6" t="s">
        <v>16947</v>
      </c>
      <c r="AD371" s="6" t="s">
        <v>16765</v>
      </c>
      <c r="AE371">
        <v>24713</v>
      </c>
      <c r="AF371">
        <v>20642</v>
      </c>
      <c r="AG371" s="6" t="s">
        <v>16973</v>
      </c>
      <c r="AH371" s="6" t="s">
        <v>16950</v>
      </c>
      <c r="AI371" s="6" t="s">
        <v>16951</v>
      </c>
      <c r="AJ371" s="6" t="s">
        <v>16765</v>
      </c>
      <c r="AK371" s="6" t="s">
        <v>16765</v>
      </c>
      <c r="AL371" s="6" t="s">
        <v>16765</v>
      </c>
      <c r="AM371" s="6" t="s">
        <v>16952</v>
      </c>
      <c r="AN371">
        <v>0</v>
      </c>
      <c r="AO371" s="55">
        <v>44665</v>
      </c>
      <c r="AP371" s="6" t="s">
        <v>17000</v>
      </c>
      <c r="AQ371">
        <v>0</v>
      </c>
      <c r="AR371" s="6" t="s">
        <v>17020</v>
      </c>
      <c r="AS371" s="6" t="s">
        <v>17002</v>
      </c>
      <c r="AT371" s="6" t="s">
        <v>16947</v>
      </c>
      <c r="AU371">
        <v>0</v>
      </c>
      <c r="AV371">
        <v>0</v>
      </c>
      <c r="AW371" s="6" t="s">
        <v>16956</v>
      </c>
      <c r="AX371" s="6" t="s">
        <v>17612</v>
      </c>
      <c r="AY371" s="6" t="s">
        <v>16765</v>
      </c>
      <c r="AZ371" s="6" t="s">
        <v>16958</v>
      </c>
      <c r="BA371" s="6" t="s">
        <v>16765</v>
      </c>
      <c r="BB371" s="6" t="s">
        <v>16959</v>
      </c>
      <c r="BC371" s="6" t="s">
        <v>16765</v>
      </c>
      <c r="BD371" s="6" t="s">
        <v>16960</v>
      </c>
      <c r="BE371" s="6" t="s">
        <v>16961</v>
      </c>
      <c r="BF371" s="6" t="s">
        <v>13575</v>
      </c>
      <c r="BG371" s="6" t="s">
        <v>13575</v>
      </c>
      <c r="BH371" s="6" t="s">
        <v>16959</v>
      </c>
      <c r="BI371">
        <v>0</v>
      </c>
      <c r="BJ371" s="6" t="s">
        <v>16958</v>
      </c>
      <c r="BK371">
        <v>0</v>
      </c>
      <c r="BL371" s="6" t="s">
        <v>315</v>
      </c>
      <c r="BM371" s="56">
        <f>COUNTIF($B$2:B371,B371)</f>
        <v>4</v>
      </c>
      <c r="BN371" s="6" t="str">
        <f t="shared" si="5"/>
        <v>4137-4</v>
      </c>
    </row>
    <row r="372" spans="1:66" x14ac:dyDescent="0.25">
      <c r="A372">
        <v>1</v>
      </c>
      <c r="B372">
        <v>4137</v>
      </c>
      <c r="C372" s="6" t="s">
        <v>17609</v>
      </c>
      <c r="D372">
        <v>5</v>
      </c>
      <c r="E372">
        <v>3</v>
      </c>
      <c r="F372">
        <v>30</v>
      </c>
      <c r="G372">
        <v>302</v>
      </c>
      <c r="H372" s="6" t="s">
        <v>17007</v>
      </c>
      <c r="I372">
        <v>1</v>
      </c>
      <c r="J372">
        <v>866611</v>
      </c>
      <c r="K372">
        <v>5</v>
      </c>
      <c r="L372" s="55">
        <v>42145</v>
      </c>
      <c r="M372" s="6" t="s">
        <v>16765</v>
      </c>
      <c r="N372" s="55">
        <v>109574</v>
      </c>
      <c r="O372">
        <v>235894</v>
      </c>
      <c r="P372" s="6" t="s">
        <v>16775</v>
      </c>
      <c r="Q372" s="6" t="s">
        <v>16973</v>
      </c>
      <c r="R372">
        <v>72</v>
      </c>
      <c r="S372">
        <v>0</v>
      </c>
      <c r="T372">
        <v>-72</v>
      </c>
      <c r="U372">
        <v>144</v>
      </c>
      <c r="V372" s="6" t="s">
        <v>17004</v>
      </c>
      <c r="W372" s="6" t="s">
        <v>16946</v>
      </c>
      <c r="X372" s="55">
        <v>44665</v>
      </c>
      <c r="Y372">
        <v>60000</v>
      </c>
      <c r="Z372">
        <v>0</v>
      </c>
      <c r="AA372" s="6" t="s">
        <v>16765</v>
      </c>
      <c r="AB372" s="6" t="s">
        <v>16947</v>
      </c>
      <c r="AD372" s="6" t="s">
        <v>16765</v>
      </c>
      <c r="AE372">
        <v>38422</v>
      </c>
      <c r="AF372">
        <v>34620</v>
      </c>
      <c r="AG372" s="6" t="s">
        <v>16973</v>
      </c>
      <c r="AH372" s="6" t="s">
        <v>16950</v>
      </c>
      <c r="AI372" s="6" t="s">
        <v>16951</v>
      </c>
      <c r="AJ372" s="6" t="s">
        <v>16765</v>
      </c>
      <c r="AK372" s="6" t="s">
        <v>16765</v>
      </c>
      <c r="AL372" s="6" t="s">
        <v>16765</v>
      </c>
      <c r="AM372" s="6" t="s">
        <v>16952</v>
      </c>
      <c r="AN372">
        <v>0</v>
      </c>
      <c r="AO372" s="55">
        <v>44665</v>
      </c>
      <c r="AP372" s="6" t="s">
        <v>17000</v>
      </c>
      <c r="AQ372">
        <v>0</v>
      </c>
      <c r="AR372" s="6" t="s">
        <v>17005</v>
      </c>
      <c r="AS372" s="6" t="s">
        <v>17002</v>
      </c>
      <c r="AT372" s="6" t="s">
        <v>16947</v>
      </c>
      <c r="AU372">
        <v>0</v>
      </c>
      <c r="AV372">
        <v>0</v>
      </c>
      <c r="AW372" s="6" t="s">
        <v>16956</v>
      </c>
      <c r="AX372" s="6" t="s">
        <v>17613</v>
      </c>
      <c r="AY372" s="6" t="s">
        <v>16765</v>
      </c>
      <c r="AZ372" s="6" t="s">
        <v>16958</v>
      </c>
      <c r="BA372" s="6" t="s">
        <v>16765</v>
      </c>
      <c r="BB372" s="6" t="s">
        <v>16959</v>
      </c>
      <c r="BC372" s="6" t="s">
        <v>16765</v>
      </c>
      <c r="BD372" s="6" t="s">
        <v>16960</v>
      </c>
      <c r="BE372" s="6" t="s">
        <v>16961</v>
      </c>
      <c r="BF372" s="6" t="s">
        <v>13575</v>
      </c>
      <c r="BG372" s="6" t="s">
        <v>13575</v>
      </c>
      <c r="BH372" s="6" t="s">
        <v>16959</v>
      </c>
      <c r="BI372">
        <v>0</v>
      </c>
      <c r="BJ372" s="6" t="s">
        <v>16958</v>
      </c>
      <c r="BK372">
        <v>0</v>
      </c>
      <c r="BL372" s="6" t="s">
        <v>315</v>
      </c>
      <c r="BM372" s="56">
        <f>COUNTIF($B$2:B372,B372)</f>
        <v>5</v>
      </c>
      <c r="BN372" s="6" t="str">
        <f t="shared" si="5"/>
        <v>4137-5</v>
      </c>
    </row>
    <row r="373" spans="1:66" x14ac:dyDescent="0.25">
      <c r="A373">
        <v>1</v>
      </c>
      <c r="B373">
        <v>4145</v>
      </c>
      <c r="C373" s="6" t="s">
        <v>17614</v>
      </c>
      <c r="D373">
        <v>5</v>
      </c>
      <c r="E373">
        <v>2</v>
      </c>
      <c r="F373">
        <v>20</v>
      </c>
      <c r="G373">
        <v>202</v>
      </c>
      <c r="H373" s="6" t="s">
        <v>17007</v>
      </c>
      <c r="I373">
        <v>1</v>
      </c>
      <c r="J373">
        <v>987583</v>
      </c>
      <c r="K373">
        <v>6</v>
      </c>
      <c r="L373" s="55">
        <v>44140</v>
      </c>
      <c r="M373" s="6" t="s">
        <v>16765</v>
      </c>
      <c r="N373" s="55">
        <v>44706</v>
      </c>
      <c r="O373">
        <v>118784</v>
      </c>
      <c r="P373" s="6" t="s">
        <v>16764</v>
      </c>
      <c r="Q373" s="6" t="s">
        <v>17615</v>
      </c>
      <c r="R373">
        <v>1</v>
      </c>
      <c r="S373">
        <v>0</v>
      </c>
      <c r="T373">
        <v>-1</v>
      </c>
      <c r="U373">
        <v>1651</v>
      </c>
      <c r="V373" s="6" t="s">
        <v>16945</v>
      </c>
      <c r="W373" s="6" t="s">
        <v>16946</v>
      </c>
      <c r="X373" s="55">
        <v>44665</v>
      </c>
      <c r="Y373">
        <v>0</v>
      </c>
      <c r="Z373">
        <v>0</v>
      </c>
      <c r="AA373" s="6" t="s">
        <v>16765</v>
      </c>
      <c r="AB373" s="6" t="s">
        <v>16947</v>
      </c>
      <c r="AD373" s="6" t="s">
        <v>16948</v>
      </c>
      <c r="AE373">
        <v>52621</v>
      </c>
      <c r="AF373">
        <v>47629</v>
      </c>
      <c r="AG373" s="6" t="s">
        <v>16949</v>
      </c>
      <c r="AH373" s="6" t="s">
        <v>16950</v>
      </c>
      <c r="AI373" s="6" t="s">
        <v>16951</v>
      </c>
      <c r="AJ373" s="6" t="s">
        <v>16765</v>
      </c>
      <c r="AK373" s="6" t="s">
        <v>16765</v>
      </c>
      <c r="AL373" s="6" t="s">
        <v>16765</v>
      </c>
      <c r="AM373" s="6" t="s">
        <v>16952</v>
      </c>
      <c r="AN373">
        <v>0</v>
      </c>
      <c r="AO373" s="55">
        <v>44665</v>
      </c>
      <c r="AP373" s="6" t="s">
        <v>16953</v>
      </c>
      <c r="AQ373">
        <v>0</v>
      </c>
      <c r="AR373" s="6" t="s">
        <v>16954</v>
      </c>
      <c r="AS373" s="6" t="s">
        <v>16955</v>
      </c>
      <c r="AT373" s="6" t="s">
        <v>16947</v>
      </c>
      <c r="AU373">
        <v>0</v>
      </c>
      <c r="AV373">
        <v>0</v>
      </c>
      <c r="AW373" s="6" t="s">
        <v>16956</v>
      </c>
      <c r="AX373" s="6" t="s">
        <v>17616</v>
      </c>
      <c r="AY373" s="6" t="s">
        <v>16765</v>
      </c>
      <c r="AZ373" s="6" t="s">
        <v>16958</v>
      </c>
      <c r="BA373" s="6" t="s">
        <v>16765</v>
      </c>
      <c r="BB373" s="6" t="s">
        <v>16959</v>
      </c>
      <c r="BC373" s="6" t="s">
        <v>16765</v>
      </c>
      <c r="BD373" s="6" t="s">
        <v>16960</v>
      </c>
      <c r="BE373" s="6" t="s">
        <v>16961</v>
      </c>
      <c r="BF373" s="6" t="s">
        <v>13575</v>
      </c>
      <c r="BG373" s="6" t="s">
        <v>13575</v>
      </c>
      <c r="BH373" s="6" t="s">
        <v>16959</v>
      </c>
      <c r="BI373">
        <v>0</v>
      </c>
      <c r="BJ373" s="6" t="s">
        <v>16958</v>
      </c>
      <c r="BK373">
        <v>0</v>
      </c>
      <c r="BL373" s="6" t="s">
        <v>315</v>
      </c>
      <c r="BM373" s="56">
        <f>COUNTIF($B$2:B373,B373)</f>
        <v>1</v>
      </c>
      <c r="BN373" s="6" t="str">
        <f t="shared" si="5"/>
        <v>4145-1</v>
      </c>
    </row>
    <row r="374" spans="1:66" x14ac:dyDescent="0.25">
      <c r="A374">
        <v>1</v>
      </c>
      <c r="B374">
        <v>4231</v>
      </c>
      <c r="C374" s="6" t="s">
        <v>17617</v>
      </c>
      <c r="D374">
        <v>5</v>
      </c>
      <c r="E374">
        <v>1</v>
      </c>
      <c r="F374">
        <v>10</v>
      </c>
      <c r="G374">
        <v>108</v>
      </c>
      <c r="H374" s="6" t="s">
        <v>17007</v>
      </c>
      <c r="I374">
        <v>1</v>
      </c>
      <c r="J374">
        <v>788158</v>
      </c>
      <c r="K374">
        <v>6</v>
      </c>
      <c r="L374" s="55">
        <v>43727</v>
      </c>
      <c r="M374" s="6" t="s">
        <v>16765</v>
      </c>
      <c r="N374" s="55">
        <v>44568</v>
      </c>
      <c r="O374">
        <v>118754</v>
      </c>
      <c r="P374" s="6" t="s">
        <v>16794</v>
      </c>
      <c r="Q374" s="6" t="s">
        <v>17618</v>
      </c>
      <c r="R374">
        <v>1</v>
      </c>
      <c r="S374">
        <v>0</v>
      </c>
      <c r="T374">
        <v>-1</v>
      </c>
      <c r="U374">
        <v>1850</v>
      </c>
      <c r="V374" s="6" t="s">
        <v>16945</v>
      </c>
      <c r="W374" s="6" t="s">
        <v>16946</v>
      </c>
      <c r="X374" s="55">
        <v>44669</v>
      </c>
      <c r="Y374">
        <v>0</v>
      </c>
      <c r="Z374">
        <v>2461.3200000000002</v>
      </c>
      <c r="AA374" s="6" t="s">
        <v>16885</v>
      </c>
      <c r="AB374" s="6" t="s">
        <v>16947</v>
      </c>
      <c r="AD374" s="6" t="s">
        <v>16948</v>
      </c>
      <c r="AE374">
        <v>51592</v>
      </c>
      <c r="AF374">
        <v>46742</v>
      </c>
      <c r="AG374" s="6" t="s">
        <v>16949</v>
      </c>
      <c r="AH374" s="6" t="s">
        <v>16950</v>
      </c>
      <c r="AI374" s="6" t="s">
        <v>16951</v>
      </c>
      <c r="AJ374" s="6" t="s">
        <v>16765</v>
      </c>
      <c r="AK374" s="6" t="s">
        <v>16765</v>
      </c>
      <c r="AL374" s="6" t="s">
        <v>16765</v>
      </c>
      <c r="AM374" s="6" t="s">
        <v>16952</v>
      </c>
      <c r="AN374">
        <v>0</v>
      </c>
      <c r="AO374" s="55">
        <v>44669</v>
      </c>
      <c r="AP374" s="6" t="s">
        <v>16953</v>
      </c>
      <c r="AQ374">
        <v>0</v>
      </c>
      <c r="AR374" s="6" t="s">
        <v>16954</v>
      </c>
      <c r="AS374" s="6" t="s">
        <v>16955</v>
      </c>
      <c r="AT374" s="6" t="s">
        <v>16947</v>
      </c>
      <c r="AU374">
        <v>0</v>
      </c>
      <c r="AV374">
        <v>0</v>
      </c>
      <c r="AW374" s="6" t="s">
        <v>16956</v>
      </c>
      <c r="AX374" s="6" t="s">
        <v>17619</v>
      </c>
      <c r="AY374" s="6" t="s">
        <v>16765</v>
      </c>
      <c r="AZ374" s="6" t="s">
        <v>16958</v>
      </c>
      <c r="BA374" s="6" t="s">
        <v>16765</v>
      </c>
      <c r="BB374" s="6" t="s">
        <v>16959</v>
      </c>
      <c r="BC374" s="6" t="s">
        <v>16765</v>
      </c>
      <c r="BD374" s="6" t="s">
        <v>16960</v>
      </c>
      <c r="BE374" s="6" t="s">
        <v>16961</v>
      </c>
      <c r="BF374" s="6" t="s">
        <v>13575</v>
      </c>
      <c r="BG374" s="6" t="s">
        <v>13575</v>
      </c>
      <c r="BH374" s="6" t="s">
        <v>16959</v>
      </c>
      <c r="BI374">
        <v>0</v>
      </c>
      <c r="BJ374" s="6" t="s">
        <v>16958</v>
      </c>
      <c r="BK374">
        <v>0</v>
      </c>
      <c r="BL374" s="6" t="s">
        <v>315</v>
      </c>
      <c r="BM374" s="56">
        <f>COUNTIF($B$2:B374,B374)</f>
        <v>1</v>
      </c>
      <c r="BN374" s="6" t="str">
        <f t="shared" si="5"/>
        <v>4231-1</v>
      </c>
    </row>
    <row r="375" spans="1:66" x14ac:dyDescent="0.25">
      <c r="A375">
        <v>1</v>
      </c>
      <c r="B375">
        <v>4293</v>
      </c>
      <c r="C375" s="6" t="s">
        <v>17620</v>
      </c>
      <c r="D375">
        <v>5</v>
      </c>
      <c r="E375">
        <v>2</v>
      </c>
      <c r="F375">
        <v>20</v>
      </c>
      <c r="G375">
        <v>203</v>
      </c>
      <c r="H375" s="6" t="s">
        <v>17007</v>
      </c>
      <c r="I375">
        <v>1</v>
      </c>
      <c r="J375">
        <v>895030</v>
      </c>
      <c r="K375">
        <v>5</v>
      </c>
      <c r="L375" s="55">
        <v>42191</v>
      </c>
      <c r="M375" s="6" t="s">
        <v>16765</v>
      </c>
      <c r="N375" s="55">
        <v>44601</v>
      </c>
      <c r="O375">
        <v>118784</v>
      </c>
      <c r="P375" s="6" t="s">
        <v>16764</v>
      </c>
      <c r="Q375" s="6" t="s">
        <v>16973</v>
      </c>
      <c r="R375">
        <v>1</v>
      </c>
      <c r="S375">
        <v>0</v>
      </c>
      <c r="T375">
        <v>-1</v>
      </c>
      <c r="U375">
        <v>1651</v>
      </c>
      <c r="V375" s="6" t="s">
        <v>16945</v>
      </c>
      <c r="W375" s="6" t="s">
        <v>16995</v>
      </c>
      <c r="X375" s="55">
        <v>44665</v>
      </c>
      <c r="Y375">
        <v>0</v>
      </c>
      <c r="Z375">
        <v>676.99</v>
      </c>
      <c r="AA375" s="6" t="s">
        <v>16996</v>
      </c>
      <c r="AB375" s="6" t="s">
        <v>16947</v>
      </c>
      <c r="AD375" s="6" t="s">
        <v>16765</v>
      </c>
      <c r="AE375">
        <v>39735</v>
      </c>
      <c r="AF375">
        <v>36259</v>
      </c>
      <c r="AG375" s="6" t="s">
        <v>16949</v>
      </c>
      <c r="AH375" s="6" t="s">
        <v>16950</v>
      </c>
      <c r="AI375" s="6" t="s">
        <v>16951</v>
      </c>
      <c r="AJ375" s="6" t="s">
        <v>16765</v>
      </c>
      <c r="AK375" s="6" t="s">
        <v>16765</v>
      </c>
      <c r="AL375" s="6" t="s">
        <v>16765</v>
      </c>
      <c r="AM375" s="6" t="s">
        <v>16952</v>
      </c>
      <c r="AN375">
        <v>0</v>
      </c>
      <c r="AO375" s="55">
        <v>44665</v>
      </c>
      <c r="AP375" s="6" t="s">
        <v>16953</v>
      </c>
      <c r="AQ375">
        <v>0</v>
      </c>
      <c r="AR375" s="6" t="s">
        <v>16954</v>
      </c>
      <c r="AS375" s="6" t="s">
        <v>16955</v>
      </c>
      <c r="AT375" s="6" t="s">
        <v>16947</v>
      </c>
      <c r="AU375">
        <v>0</v>
      </c>
      <c r="AV375">
        <v>0</v>
      </c>
      <c r="AW375" s="6" t="s">
        <v>16956</v>
      </c>
      <c r="AX375" s="6" t="s">
        <v>16998</v>
      </c>
      <c r="AY375" s="6" t="s">
        <v>16765</v>
      </c>
      <c r="AZ375" s="6" t="s">
        <v>16958</v>
      </c>
      <c r="BA375" s="6" t="s">
        <v>16765</v>
      </c>
      <c r="BB375" s="6" t="s">
        <v>16959</v>
      </c>
      <c r="BC375" s="6" t="s">
        <v>16765</v>
      </c>
      <c r="BD375" s="6" t="s">
        <v>16960</v>
      </c>
      <c r="BE375" s="6" t="s">
        <v>16961</v>
      </c>
      <c r="BF375" s="6" t="s">
        <v>13575</v>
      </c>
      <c r="BG375" s="6" t="s">
        <v>13575</v>
      </c>
      <c r="BH375" s="6" t="s">
        <v>16959</v>
      </c>
      <c r="BI375">
        <v>0</v>
      </c>
      <c r="BJ375" s="6" t="s">
        <v>16958</v>
      </c>
      <c r="BK375">
        <v>0</v>
      </c>
      <c r="BL375" s="6" t="s">
        <v>315</v>
      </c>
      <c r="BM375" s="56">
        <f>COUNTIF($B$2:B375,B375)</f>
        <v>1</v>
      </c>
      <c r="BN375" s="6" t="str">
        <f t="shared" si="5"/>
        <v>4293-1</v>
      </c>
    </row>
    <row r="376" spans="1:66" x14ac:dyDescent="0.25">
      <c r="A376">
        <v>1</v>
      </c>
      <c r="B376">
        <v>4293</v>
      </c>
      <c r="C376" s="6" t="s">
        <v>17620</v>
      </c>
      <c r="D376">
        <v>5</v>
      </c>
      <c r="E376">
        <v>2</v>
      </c>
      <c r="F376">
        <v>20</v>
      </c>
      <c r="G376">
        <v>203</v>
      </c>
      <c r="H376" s="6" t="s">
        <v>17007</v>
      </c>
      <c r="I376">
        <v>1</v>
      </c>
      <c r="J376">
        <v>273454</v>
      </c>
      <c r="K376">
        <v>6</v>
      </c>
      <c r="L376" s="55">
        <v>42828</v>
      </c>
      <c r="M376" s="6" t="s">
        <v>16765</v>
      </c>
      <c r="N376" s="55">
        <v>44601</v>
      </c>
      <c r="O376">
        <v>628699</v>
      </c>
      <c r="P376" s="6" t="s">
        <v>16777</v>
      </c>
      <c r="Q376" s="6" t="s">
        <v>17621</v>
      </c>
      <c r="R376">
        <v>1</v>
      </c>
      <c r="S376">
        <v>0</v>
      </c>
      <c r="T376">
        <v>-1</v>
      </c>
      <c r="U376">
        <v>1687</v>
      </c>
      <c r="V376" s="6" t="s">
        <v>16945</v>
      </c>
      <c r="W376" s="6" t="s">
        <v>16995</v>
      </c>
      <c r="X376" s="55">
        <v>44665</v>
      </c>
      <c r="Y376">
        <v>0</v>
      </c>
      <c r="Z376">
        <v>676.99</v>
      </c>
      <c r="AA376" s="6" t="s">
        <v>16996</v>
      </c>
      <c r="AB376" s="6" t="s">
        <v>16947</v>
      </c>
      <c r="AD376" s="6" t="s">
        <v>16948</v>
      </c>
      <c r="AE376">
        <v>45975</v>
      </c>
      <c r="AF376">
        <v>41968</v>
      </c>
      <c r="AG376" s="6" t="s">
        <v>16949</v>
      </c>
      <c r="AH376" s="6" t="s">
        <v>16950</v>
      </c>
      <c r="AI376" s="6" t="s">
        <v>16951</v>
      </c>
      <c r="AJ376" s="6" t="s">
        <v>16765</v>
      </c>
      <c r="AK376" s="6" t="s">
        <v>16765</v>
      </c>
      <c r="AL376" s="6" t="s">
        <v>16765</v>
      </c>
      <c r="AM376" s="6" t="s">
        <v>16952</v>
      </c>
      <c r="AN376">
        <v>0</v>
      </c>
      <c r="AO376" s="55">
        <v>44665</v>
      </c>
      <c r="AP376" s="6" t="s">
        <v>16953</v>
      </c>
      <c r="AQ376">
        <v>0</v>
      </c>
      <c r="AR376" s="6" t="s">
        <v>16997</v>
      </c>
      <c r="AS376" s="6" t="s">
        <v>16955</v>
      </c>
      <c r="AT376" s="6" t="s">
        <v>16947</v>
      </c>
      <c r="AU376">
        <v>0</v>
      </c>
      <c r="AV376">
        <v>0</v>
      </c>
      <c r="AW376" s="6" t="s">
        <v>16956</v>
      </c>
      <c r="AX376" s="6" t="s">
        <v>17622</v>
      </c>
      <c r="AY376" s="6" t="s">
        <v>16765</v>
      </c>
      <c r="AZ376" s="6" t="s">
        <v>16958</v>
      </c>
      <c r="BA376" s="6" t="s">
        <v>16765</v>
      </c>
      <c r="BB376" s="6" t="s">
        <v>16959</v>
      </c>
      <c r="BC376" s="6" t="s">
        <v>16765</v>
      </c>
      <c r="BD376" s="6" t="s">
        <v>16960</v>
      </c>
      <c r="BE376" s="6" t="s">
        <v>16961</v>
      </c>
      <c r="BF376" s="6" t="s">
        <v>13575</v>
      </c>
      <c r="BG376" s="6" t="s">
        <v>13575</v>
      </c>
      <c r="BH376" s="6" t="s">
        <v>16959</v>
      </c>
      <c r="BI376">
        <v>0</v>
      </c>
      <c r="BJ376" s="6" t="s">
        <v>16958</v>
      </c>
      <c r="BK376">
        <v>0</v>
      </c>
      <c r="BL376" s="6" t="s">
        <v>315</v>
      </c>
      <c r="BM376" s="56">
        <f>COUNTIF($B$2:B376,B376)</f>
        <v>2</v>
      </c>
      <c r="BN376" s="6" t="str">
        <f t="shared" si="5"/>
        <v>4293-2</v>
      </c>
    </row>
    <row r="377" spans="1:66" x14ac:dyDescent="0.25">
      <c r="A377">
        <v>1</v>
      </c>
      <c r="B377">
        <v>4297</v>
      </c>
      <c r="C377" s="6" t="s">
        <v>17623</v>
      </c>
      <c r="D377">
        <v>5</v>
      </c>
      <c r="E377">
        <v>1</v>
      </c>
      <c r="F377">
        <v>10</v>
      </c>
      <c r="G377">
        <v>104</v>
      </c>
      <c r="H377" s="6" t="s">
        <v>16994</v>
      </c>
      <c r="I377">
        <v>1</v>
      </c>
      <c r="J377">
        <v>530275</v>
      </c>
      <c r="K377">
        <v>6</v>
      </c>
      <c r="L377" s="55">
        <v>43270</v>
      </c>
      <c r="M377" s="6" t="s">
        <v>16765</v>
      </c>
      <c r="N377" s="55">
        <v>44686</v>
      </c>
      <c r="O377">
        <v>118784</v>
      </c>
      <c r="P377" s="6" t="s">
        <v>16764</v>
      </c>
      <c r="Q377" s="6" t="s">
        <v>17624</v>
      </c>
      <c r="R377">
        <v>1</v>
      </c>
      <c r="S377">
        <v>0</v>
      </c>
      <c r="T377">
        <v>-1</v>
      </c>
      <c r="U377">
        <v>1651</v>
      </c>
      <c r="V377" s="6" t="s">
        <v>16945</v>
      </c>
      <c r="W377" s="6" t="s">
        <v>16946</v>
      </c>
      <c r="X377" s="55">
        <v>44664</v>
      </c>
      <c r="Y377">
        <v>60000</v>
      </c>
      <c r="Z377">
        <v>2302.4</v>
      </c>
      <c r="AA377" s="6" t="s">
        <v>16965</v>
      </c>
      <c r="AB377" s="6" t="s">
        <v>16947</v>
      </c>
      <c r="AD377" s="6" t="s">
        <v>17118</v>
      </c>
      <c r="AE377">
        <v>49090</v>
      </c>
      <c r="AF377">
        <v>44595</v>
      </c>
      <c r="AG377" s="6" t="s">
        <v>16949</v>
      </c>
      <c r="AH377" s="6" t="s">
        <v>16950</v>
      </c>
      <c r="AI377" s="6" t="s">
        <v>16951</v>
      </c>
      <c r="AJ377" s="6" t="s">
        <v>16765</v>
      </c>
      <c r="AK377" s="6" t="s">
        <v>16765</v>
      </c>
      <c r="AL377" s="6" t="s">
        <v>16765</v>
      </c>
      <c r="AM377" s="6" t="s">
        <v>16952</v>
      </c>
      <c r="AN377">
        <v>0</v>
      </c>
      <c r="AO377" s="55">
        <v>44664</v>
      </c>
      <c r="AP377" s="6" t="s">
        <v>16953</v>
      </c>
      <c r="AQ377">
        <v>0</v>
      </c>
      <c r="AR377" s="6" t="s">
        <v>16954</v>
      </c>
      <c r="AS377" s="6" t="s">
        <v>16955</v>
      </c>
      <c r="AT377" s="6" t="s">
        <v>16947</v>
      </c>
      <c r="AU377">
        <v>0</v>
      </c>
      <c r="AV377">
        <v>0</v>
      </c>
      <c r="AW377" s="6" t="s">
        <v>16956</v>
      </c>
      <c r="AX377" s="6" t="s">
        <v>17625</v>
      </c>
      <c r="AY377" s="6" t="s">
        <v>16765</v>
      </c>
      <c r="AZ377" s="6" t="s">
        <v>16958</v>
      </c>
      <c r="BA377" s="6" t="s">
        <v>16765</v>
      </c>
      <c r="BB377" s="6" t="s">
        <v>16959</v>
      </c>
      <c r="BC377" s="6" t="s">
        <v>16765</v>
      </c>
      <c r="BD377" s="6" t="s">
        <v>16960</v>
      </c>
      <c r="BE377" s="6" t="s">
        <v>16961</v>
      </c>
      <c r="BF377" s="6" t="s">
        <v>13575</v>
      </c>
      <c r="BG377" s="6" t="s">
        <v>13575</v>
      </c>
      <c r="BH377" s="6" t="s">
        <v>16959</v>
      </c>
      <c r="BI377">
        <v>0</v>
      </c>
      <c r="BJ377" s="6" t="s">
        <v>16958</v>
      </c>
      <c r="BK377">
        <v>0</v>
      </c>
      <c r="BL377" s="6" t="s">
        <v>315</v>
      </c>
      <c r="BM377" s="56">
        <f>COUNTIF($B$2:B377,B377)</f>
        <v>1</v>
      </c>
      <c r="BN377" s="6" t="str">
        <f t="shared" si="5"/>
        <v>4297-1</v>
      </c>
    </row>
    <row r="378" spans="1:66" x14ac:dyDescent="0.25">
      <c r="A378">
        <v>1</v>
      </c>
      <c r="B378">
        <v>4297</v>
      </c>
      <c r="C378" s="6" t="s">
        <v>17623</v>
      </c>
      <c r="D378">
        <v>5</v>
      </c>
      <c r="E378">
        <v>1</v>
      </c>
      <c r="F378">
        <v>10</v>
      </c>
      <c r="G378">
        <v>104</v>
      </c>
      <c r="H378" s="6" t="s">
        <v>16994</v>
      </c>
      <c r="I378">
        <v>1</v>
      </c>
      <c r="J378">
        <v>856653</v>
      </c>
      <c r="K378">
        <v>6</v>
      </c>
      <c r="L378" s="55">
        <v>43853</v>
      </c>
      <c r="M378" s="6" t="s">
        <v>16765</v>
      </c>
      <c r="N378" s="55">
        <v>44686</v>
      </c>
      <c r="O378">
        <v>126677</v>
      </c>
      <c r="P378" s="6" t="s">
        <v>16766</v>
      </c>
      <c r="Q378" s="6" t="s">
        <v>17626</v>
      </c>
      <c r="R378">
        <v>1</v>
      </c>
      <c r="S378">
        <v>0</v>
      </c>
      <c r="T378">
        <v>-1</v>
      </c>
      <c r="U378">
        <v>3237.25</v>
      </c>
      <c r="V378" s="6" t="s">
        <v>16945</v>
      </c>
      <c r="W378" s="6" t="s">
        <v>16946</v>
      </c>
      <c r="X378" s="55">
        <v>44664</v>
      </c>
      <c r="Y378">
        <v>60000</v>
      </c>
      <c r="Z378">
        <v>2302.4</v>
      </c>
      <c r="AA378" s="6" t="s">
        <v>16965</v>
      </c>
      <c r="AB378" s="6" t="s">
        <v>16947</v>
      </c>
      <c r="AD378" s="6" t="s">
        <v>16948</v>
      </c>
      <c r="AE378">
        <v>52071</v>
      </c>
      <c r="AF378">
        <v>47147</v>
      </c>
      <c r="AG378" s="6" t="s">
        <v>16949</v>
      </c>
      <c r="AH378" s="6" t="s">
        <v>16950</v>
      </c>
      <c r="AI378" s="6" t="s">
        <v>16951</v>
      </c>
      <c r="AJ378" s="6" t="s">
        <v>16765</v>
      </c>
      <c r="AK378" s="6" t="s">
        <v>16765</v>
      </c>
      <c r="AL378" s="6" t="s">
        <v>16765</v>
      </c>
      <c r="AM378" s="6" t="s">
        <v>16952</v>
      </c>
      <c r="AN378">
        <v>0</v>
      </c>
      <c r="AO378" s="55">
        <v>44664</v>
      </c>
      <c r="AP378" s="6" t="s">
        <v>16953</v>
      </c>
      <c r="AQ378">
        <v>0</v>
      </c>
      <c r="AR378" s="6" t="s">
        <v>16954</v>
      </c>
      <c r="AS378" s="6" t="s">
        <v>16955</v>
      </c>
      <c r="AT378" s="6" t="s">
        <v>16947</v>
      </c>
      <c r="AU378">
        <v>0</v>
      </c>
      <c r="AV378">
        <v>0</v>
      </c>
      <c r="AW378" s="6" t="s">
        <v>16956</v>
      </c>
      <c r="AX378" s="6" t="s">
        <v>17627</v>
      </c>
      <c r="AY378" s="6" t="s">
        <v>16765</v>
      </c>
      <c r="AZ378" s="6" t="s">
        <v>16958</v>
      </c>
      <c r="BA378" s="6" t="s">
        <v>16765</v>
      </c>
      <c r="BB378" s="6" t="s">
        <v>16959</v>
      </c>
      <c r="BC378" s="6" t="s">
        <v>16765</v>
      </c>
      <c r="BD378" s="6" t="s">
        <v>16960</v>
      </c>
      <c r="BE378" s="6" t="s">
        <v>16961</v>
      </c>
      <c r="BF378" s="6" t="s">
        <v>13575</v>
      </c>
      <c r="BG378" s="6" t="s">
        <v>13575</v>
      </c>
      <c r="BH378" s="6" t="s">
        <v>16959</v>
      </c>
      <c r="BI378">
        <v>0</v>
      </c>
      <c r="BJ378" s="6" t="s">
        <v>16958</v>
      </c>
      <c r="BK378">
        <v>0</v>
      </c>
      <c r="BL378" s="6" t="s">
        <v>315</v>
      </c>
      <c r="BM378" s="56">
        <f>COUNTIF($B$2:B378,B378)</f>
        <v>2</v>
      </c>
      <c r="BN378" s="6" t="str">
        <f t="shared" si="5"/>
        <v>4297-2</v>
      </c>
    </row>
    <row r="379" spans="1:66" x14ac:dyDescent="0.25">
      <c r="A379">
        <v>1</v>
      </c>
      <c r="B379">
        <v>4323</v>
      </c>
      <c r="C379" s="6" t="s">
        <v>17628</v>
      </c>
      <c r="D379">
        <v>5</v>
      </c>
      <c r="E379">
        <v>3</v>
      </c>
      <c r="F379">
        <v>30</v>
      </c>
      <c r="G379">
        <v>304</v>
      </c>
      <c r="H379" s="6" t="s">
        <v>16994</v>
      </c>
      <c r="I379">
        <v>1</v>
      </c>
      <c r="J379">
        <v>394229</v>
      </c>
      <c r="K379">
        <v>6</v>
      </c>
      <c r="L379" s="55">
        <v>43026</v>
      </c>
      <c r="M379" s="6" t="s">
        <v>16765</v>
      </c>
      <c r="N379" s="55">
        <v>44628</v>
      </c>
      <c r="O379">
        <v>628699</v>
      </c>
      <c r="P379" s="6" t="s">
        <v>16777</v>
      </c>
      <c r="Q379" s="6" t="s">
        <v>17629</v>
      </c>
      <c r="R379">
        <v>1</v>
      </c>
      <c r="S379">
        <v>0</v>
      </c>
      <c r="T379">
        <v>-1</v>
      </c>
      <c r="U379">
        <v>1687</v>
      </c>
      <c r="V379" s="6" t="s">
        <v>16945</v>
      </c>
      <c r="W379" s="6" t="s">
        <v>16946</v>
      </c>
      <c r="X379" s="55">
        <v>44664</v>
      </c>
      <c r="Y379">
        <v>70000</v>
      </c>
      <c r="Z379">
        <v>0</v>
      </c>
      <c r="AA379" s="6" t="s">
        <v>16765</v>
      </c>
      <c r="AB379" s="6" t="s">
        <v>16947</v>
      </c>
      <c r="AD379" s="6" t="s">
        <v>17630</v>
      </c>
      <c r="AE379">
        <v>47409</v>
      </c>
      <c r="AF379">
        <v>43163</v>
      </c>
      <c r="AG379" s="6" t="s">
        <v>16949</v>
      </c>
      <c r="AH379" s="6" t="s">
        <v>16950</v>
      </c>
      <c r="AI379" s="6" t="s">
        <v>16951</v>
      </c>
      <c r="AJ379" s="6" t="s">
        <v>16765</v>
      </c>
      <c r="AK379" s="6" t="s">
        <v>16765</v>
      </c>
      <c r="AL379" s="6" t="s">
        <v>16765</v>
      </c>
      <c r="AM379" s="6" t="s">
        <v>16952</v>
      </c>
      <c r="AN379">
        <v>0</v>
      </c>
      <c r="AO379" s="55">
        <v>44664</v>
      </c>
      <c r="AP379" s="6" t="s">
        <v>16953</v>
      </c>
      <c r="AQ379">
        <v>0</v>
      </c>
      <c r="AR379" s="6" t="s">
        <v>16997</v>
      </c>
      <c r="AS379" s="6" t="s">
        <v>16955</v>
      </c>
      <c r="AT379" s="6" t="s">
        <v>16947</v>
      </c>
      <c r="AU379">
        <v>0</v>
      </c>
      <c r="AV379">
        <v>0</v>
      </c>
      <c r="AW379" s="6" t="s">
        <v>16956</v>
      </c>
      <c r="AX379" s="6" t="s">
        <v>17524</v>
      </c>
      <c r="AY379" s="6" t="s">
        <v>16765</v>
      </c>
      <c r="AZ379" s="6" t="s">
        <v>16958</v>
      </c>
      <c r="BA379" s="6" t="s">
        <v>16765</v>
      </c>
      <c r="BB379" s="6" t="s">
        <v>16959</v>
      </c>
      <c r="BC379" s="6" t="s">
        <v>16765</v>
      </c>
      <c r="BD379" s="6" t="s">
        <v>16960</v>
      </c>
      <c r="BE379" s="6" t="s">
        <v>16961</v>
      </c>
      <c r="BF379" s="6" t="s">
        <v>13575</v>
      </c>
      <c r="BG379" s="6" t="s">
        <v>13575</v>
      </c>
      <c r="BH379" s="6" t="s">
        <v>16959</v>
      </c>
      <c r="BI379">
        <v>0</v>
      </c>
      <c r="BJ379" s="6" t="s">
        <v>16958</v>
      </c>
      <c r="BK379">
        <v>0</v>
      </c>
      <c r="BL379" s="6" t="s">
        <v>315</v>
      </c>
      <c r="BM379" s="56">
        <f>COUNTIF($B$2:B379,B379)</f>
        <v>1</v>
      </c>
      <c r="BN379" s="6" t="str">
        <f t="shared" si="5"/>
        <v>4323-1</v>
      </c>
    </row>
    <row r="380" spans="1:66" x14ac:dyDescent="0.25">
      <c r="A380">
        <v>1</v>
      </c>
      <c r="B380">
        <v>4325</v>
      </c>
      <c r="C380" s="6" t="s">
        <v>17631</v>
      </c>
      <c r="D380">
        <v>5</v>
      </c>
      <c r="E380">
        <v>3</v>
      </c>
      <c r="F380">
        <v>30</v>
      </c>
      <c r="G380">
        <v>301</v>
      </c>
      <c r="H380" s="6" t="s">
        <v>16994</v>
      </c>
      <c r="I380">
        <v>1</v>
      </c>
      <c r="J380">
        <v>159160</v>
      </c>
      <c r="K380">
        <v>5</v>
      </c>
      <c r="L380" s="55">
        <v>41276</v>
      </c>
      <c r="M380" s="6" t="s">
        <v>16765</v>
      </c>
      <c r="N380" s="55">
        <v>109574</v>
      </c>
      <c r="O380">
        <v>188005</v>
      </c>
      <c r="P380" s="6" t="s">
        <v>16774</v>
      </c>
      <c r="Q380" s="6" t="s">
        <v>16973</v>
      </c>
      <c r="R380">
        <v>5</v>
      </c>
      <c r="S380">
        <v>0</v>
      </c>
      <c r="T380">
        <v>-5</v>
      </c>
      <c r="U380">
        <v>212</v>
      </c>
      <c r="V380" s="6" t="s">
        <v>16999</v>
      </c>
      <c r="W380" s="6" t="s">
        <v>16946</v>
      </c>
      <c r="X380" s="55">
        <v>44665</v>
      </c>
      <c r="Y380">
        <v>70000</v>
      </c>
      <c r="Z380">
        <v>0</v>
      </c>
      <c r="AA380" s="6" t="s">
        <v>16765</v>
      </c>
      <c r="AB380" s="6" t="s">
        <v>16947</v>
      </c>
      <c r="AD380" s="6" t="s">
        <v>16765</v>
      </c>
      <c r="AE380">
        <v>25662</v>
      </c>
      <c r="AF380">
        <v>21644</v>
      </c>
      <c r="AG380" s="6" t="s">
        <v>16973</v>
      </c>
      <c r="AH380" s="6" t="s">
        <v>16950</v>
      </c>
      <c r="AI380" s="6" t="s">
        <v>16951</v>
      </c>
      <c r="AJ380" s="6" t="s">
        <v>16765</v>
      </c>
      <c r="AK380" s="6" t="s">
        <v>16765</v>
      </c>
      <c r="AL380" s="6" t="s">
        <v>16765</v>
      </c>
      <c r="AM380" s="6" t="s">
        <v>16952</v>
      </c>
      <c r="AN380">
        <v>0</v>
      </c>
      <c r="AO380" s="55">
        <v>44665</v>
      </c>
      <c r="AP380" s="6" t="s">
        <v>17000</v>
      </c>
      <c r="AQ380">
        <v>0</v>
      </c>
      <c r="AR380" s="6" t="s">
        <v>17018</v>
      </c>
      <c r="AS380" s="6" t="s">
        <v>17002</v>
      </c>
      <c r="AT380" s="6" t="s">
        <v>16947</v>
      </c>
      <c r="AU380">
        <v>0</v>
      </c>
      <c r="AV380">
        <v>0</v>
      </c>
      <c r="AW380" s="6" t="s">
        <v>16956</v>
      </c>
      <c r="AX380" s="6" t="s">
        <v>17632</v>
      </c>
      <c r="AY380" s="6" t="s">
        <v>16765</v>
      </c>
      <c r="AZ380" s="6" t="s">
        <v>16958</v>
      </c>
      <c r="BA380" s="6" t="s">
        <v>16765</v>
      </c>
      <c r="BB380" s="6" t="s">
        <v>16959</v>
      </c>
      <c r="BC380" s="6" t="s">
        <v>16765</v>
      </c>
      <c r="BD380" s="6" t="s">
        <v>16960</v>
      </c>
      <c r="BE380" s="6" t="s">
        <v>16961</v>
      </c>
      <c r="BF380" s="6" t="s">
        <v>13575</v>
      </c>
      <c r="BG380" s="6" t="s">
        <v>13575</v>
      </c>
      <c r="BH380" s="6" t="s">
        <v>16959</v>
      </c>
      <c r="BI380">
        <v>0</v>
      </c>
      <c r="BJ380" s="6" t="s">
        <v>16958</v>
      </c>
      <c r="BK380">
        <v>0</v>
      </c>
      <c r="BL380" s="6" t="s">
        <v>315</v>
      </c>
      <c r="BM380" s="56">
        <f>COUNTIF($B$2:B380,B380)</f>
        <v>1</v>
      </c>
      <c r="BN380" s="6" t="str">
        <f t="shared" si="5"/>
        <v>4325-1</v>
      </c>
    </row>
    <row r="381" spans="1:66" x14ac:dyDescent="0.25">
      <c r="A381">
        <v>1</v>
      </c>
      <c r="B381">
        <v>4325</v>
      </c>
      <c r="C381" s="6" t="s">
        <v>17631</v>
      </c>
      <c r="D381">
        <v>5</v>
      </c>
      <c r="E381">
        <v>3</v>
      </c>
      <c r="F381">
        <v>30</v>
      </c>
      <c r="G381">
        <v>301</v>
      </c>
      <c r="H381" s="6" t="s">
        <v>16994</v>
      </c>
      <c r="I381">
        <v>1</v>
      </c>
      <c r="J381">
        <v>159160</v>
      </c>
      <c r="K381">
        <v>5</v>
      </c>
      <c r="L381" s="55">
        <v>41276</v>
      </c>
      <c r="M381" s="6" t="s">
        <v>16765</v>
      </c>
      <c r="N381" s="55">
        <v>109574</v>
      </c>
      <c r="O381">
        <v>188006</v>
      </c>
      <c r="P381" s="6" t="s">
        <v>16776</v>
      </c>
      <c r="Q381" s="6" t="s">
        <v>16973</v>
      </c>
      <c r="R381">
        <v>60</v>
      </c>
      <c r="S381">
        <v>0</v>
      </c>
      <c r="T381">
        <v>-60</v>
      </c>
      <c r="U381">
        <v>120</v>
      </c>
      <c r="V381" s="6" t="s">
        <v>17004</v>
      </c>
      <c r="W381" s="6" t="s">
        <v>16946</v>
      </c>
      <c r="X381" s="55">
        <v>44665</v>
      </c>
      <c r="Y381">
        <v>70000</v>
      </c>
      <c r="Z381">
        <v>0</v>
      </c>
      <c r="AA381" s="6" t="s">
        <v>16765</v>
      </c>
      <c r="AB381" s="6" t="s">
        <v>16947</v>
      </c>
      <c r="AD381" s="6" t="s">
        <v>16765</v>
      </c>
      <c r="AE381">
        <v>25663</v>
      </c>
      <c r="AF381">
        <v>21644</v>
      </c>
      <c r="AG381" s="6" t="s">
        <v>16973</v>
      </c>
      <c r="AH381" s="6" t="s">
        <v>16950</v>
      </c>
      <c r="AI381" s="6" t="s">
        <v>16951</v>
      </c>
      <c r="AJ381" s="6" t="s">
        <v>16765</v>
      </c>
      <c r="AK381" s="6" t="s">
        <v>16765</v>
      </c>
      <c r="AL381" s="6" t="s">
        <v>16765</v>
      </c>
      <c r="AM381" s="6" t="s">
        <v>16952</v>
      </c>
      <c r="AN381">
        <v>0</v>
      </c>
      <c r="AO381" s="55">
        <v>44665</v>
      </c>
      <c r="AP381" s="6" t="s">
        <v>17000</v>
      </c>
      <c r="AQ381">
        <v>0</v>
      </c>
      <c r="AR381" s="6" t="s">
        <v>17020</v>
      </c>
      <c r="AS381" s="6" t="s">
        <v>17002</v>
      </c>
      <c r="AT381" s="6" t="s">
        <v>16947</v>
      </c>
      <c r="AU381">
        <v>0</v>
      </c>
      <c r="AV381">
        <v>0</v>
      </c>
      <c r="AW381" s="6" t="s">
        <v>16956</v>
      </c>
      <c r="AX381" s="6" t="s">
        <v>17632</v>
      </c>
      <c r="AY381" s="6" t="s">
        <v>16765</v>
      </c>
      <c r="AZ381" s="6" t="s">
        <v>16958</v>
      </c>
      <c r="BA381" s="6" t="s">
        <v>16765</v>
      </c>
      <c r="BB381" s="6" t="s">
        <v>16959</v>
      </c>
      <c r="BC381" s="6" t="s">
        <v>16765</v>
      </c>
      <c r="BD381" s="6" t="s">
        <v>16960</v>
      </c>
      <c r="BE381" s="6" t="s">
        <v>16961</v>
      </c>
      <c r="BF381" s="6" t="s">
        <v>13575</v>
      </c>
      <c r="BG381" s="6" t="s">
        <v>13575</v>
      </c>
      <c r="BH381" s="6" t="s">
        <v>16959</v>
      </c>
      <c r="BI381">
        <v>0</v>
      </c>
      <c r="BJ381" s="6" t="s">
        <v>16958</v>
      </c>
      <c r="BK381">
        <v>0</v>
      </c>
      <c r="BL381" s="6" t="s">
        <v>315</v>
      </c>
      <c r="BM381" s="56">
        <f>COUNTIF($B$2:B381,B381)</f>
        <v>2</v>
      </c>
      <c r="BN381" s="6" t="str">
        <f t="shared" si="5"/>
        <v>4325-2</v>
      </c>
    </row>
    <row r="382" spans="1:66" x14ac:dyDescent="0.25">
      <c r="A382">
        <v>1</v>
      </c>
      <c r="B382">
        <v>4327</v>
      </c>
      <c r="C382" s="6" t="s">
        <v>17633</v>
      </c>
      <c r="D382">
        <v>5</v>
      </c>
      <c r="E382">
        <v>3</v>
      </c>
      <c r="F382">
        <v>30</v>
      </c>
      <c r="G382">
        <v>305</v>
      </c>
      <c r="H382" s="6" t="s">
        <v>16943</v>
      </c>
      <c r="I382">
        <v>1</v>
      </c>
      <c r="J382">
        <v>359570</v>
      </c>
      <c r="K382">
        <v>1</v>
      </c>
      <c r="L382" s="55">
        <v>40248</v>
      </c>
      <c r="M382" s="6" t="s">
        <v>16765</v>
      </c>
      <c r="N382" s="55">
        <v>44799</v>
      </c>
      <c r="O382">
        <v>118784</v>
      </c>
      <c r="P382" s="6" t="s">
        <v>16764</v>
      </c>
      <c r="Q382" s="6" t="s">
        <v>17634</v>
      </c>
      <c r="R382">
        <v>1</v>
      </c>
      <c r="S382">
        <v>0</v>
      </c>
      <c r="T382">
        <v>-1</v>
      </c>
      <c r="U382">
        <v>1651</v>
      </c>
      <c r="V382" s="6" t="s">
        <v>16945</v>
      </c>
      <c r="W382" s="6" t="s">
        <v>16946</v>
      </c>
      <c r="X382" s="55">
        <v>44669</v>
      </c>
      <c r="Y382">
        <v>10000</v>
      </c>
      <c r="Z382">
        <v>1159.5</v>
      </c>
      <c r="AA382" s="6" t="s">
        <v>16885</v>
      </c>
      <c r="AB382" s="6" t="s">
        <v>17049</v>
      </c>
      <c r="AC382">
        <v>3056</v>
      </c>
      <c r="AD382" s="6" t="s">
        <v>17635</v>
      </c>
      <c r="AE382">
        <v>11106</v>
      </c>
      <c r="AF382">
        <v>8336</v>
      </c>
      <c r="AG382" s="6" t="s">
        <v>16949</v>
      </c>
      <c r="AH382" s="6" t="s">
        <v>16950</v>
      </c>
      <c r="AI382" s="6" t="s">
        <v>16951</v>
      </c>
      <c r="AJ382" s="6" t="s">
        <v>16765</v>
      </c>
      <c r="AK382" s="6" t="s">
        <v>16765</v>
      </c>
      <c r="AL382" s="6" t="s">
        <v>16765</v>
      </c>
      <c r="AM382" s="6" t="s">
        <v>16952</v>
      </c>
      <c r="AN382">
        <v>0</v>
      </c>
      <c r="AO382" s="55">
        <v>44669</v>
      </c>
      <c r="AP382" s="6" t="s">
        <v>16953</v>
      </c>
      <c r="AQ382">
        <v>0</v>
      </c>
      <c r="AR382" s="6" t="s">
        <v>16954</v>
      </c>
      <c r="AS382" s="6" t="s">
        <v>16955</v>
      </c>
      <c r="AT382" s="6" t="s">
        <v>16947</v>
      </c>
      <c r="AU382">
        <v>0</v>
      </c>
      <c r="AV382">
        <v>0</v>
      </c>
      <c r="AW382" s="6" t="s">
        <v>16956</v>
      </c>
      <c r="AX382" s="6" t="s">
        <v>17636</v>
      </c>
      <c r="AY382" s="6" t="s">
        <v>16765</v>
      </c>
      <c r="AZ382" s="6" t="s">
        <v>16958</v>
      </c>
      <c r="BA382" s="6" t="s">
        <v>16765</v>
      </c>
      <c r="BB382" s="6" t="s">
        <v>16959</v>
      </c>
      <c r="BC382" s="6" t="s">
        <v>16765</v>
      </c>
      <c r="BD382" s="6" t="s">
        <v>16960</v>
      </c>
      <c r="BE382" s="6" t="s">
        <v>16961</v>
      </c>
      <c r="BF382" s="6" t="s">
        <v>13575</v>
      </c>
      <c r="BG382" s="6" t="s">
        <v>13575</v>
      </c>
      <c r="BH382" s="6" t="s">
        <v>16959</v>
      </c>
      <c r="BI382">
        <v>0</v>
      </c>
      <c r="BJ382" s="6" t="s">
        <v>16958</v>
      </c>
      <c r="BK382">
        <v>0</v>
      </c>
      <c r="BL382" s="6" t="s">
        <v>315</v>
      </c>
      <c r="BM382" s="56">
        <f>COUNTIF($B$2:B382,B382)</f>
        <v>1</v>
      </c>
      <c r="BN382" s="6" t="str">
        <f t="shared" si="5"/>
        <v>4327-1</v>
      </c>
    </row>
    <row r="383" spans="1:66" x14ac:dyDescent="0.25">
      <c r="A383">
        <v>1</v>
      </c>
      <c r="B383">
        <v>4329</v>
      </c>
      <c r="C383" s="6" t="s">
        <v>17637</v>
      </c>
      <c r="D383">
        <v>5</v>
      </c>
      <c r="E383">
        <v>3</v>
      </c>
      <c r="F383">
        <v>30</v>
      </c>
      <c r="G383">
        <v>303</v>
      </c>
      <c r="H383" s="6" t="s">
        <v>16963</v>
      </c>
      <c r="I383">
        <v>1</v>
      </c>
      <c r="J383">
        <v>847778</v>
      </c>
      <c r="K383">
        <v>6</v>
      </c>
      <c r="L383" s="55">
        <v>43838</v>
      </c>
      <c r="M383" s="6" t="s">
        <v>16765</v>
      </c>
      <c r="N383" s="55">
        <v>44628</v>
      </c>
      <c r="O383">
        <v>126677</v>
      </c>
      <c r="P383" s="6" t="s">
        <v>16766</v>
      </c>
      <c r="Q383" s="6" t="s">
        <v>17638</v>
      </c>
      <c r="R383">
        <v>1</v>
      </c>
      <c r="S383">
        <v>0</v>
      </c>
      <c r="T383">
        <v>-1</v>
      </c>
      <c r="U383">
        <v>3237.25</v>
      </c>
      <c r="V383" s="6" t="s">
        <v>16945</v>
      </c>
      <c r="W383" s="6" t="s">
        <v>16946</v>
      </c>
      <c r="X383" s="55">
        <v>44663</v>
      </c>
      <c r="Y383">
        <v>70000</v>
      </c>
      <c r="Z383">
        <v>908.06</v>
      </c>
      <c r="AA383" s="6" t="s">
        <v>16965</v>
      </c>
      <c r="AB383" s="6" t="s">
        <v>16947</v>
      </c>
      <c r="AD383" s="6" t="s">
        <v>16948</v>
      </c>
      <c r="AE383">
        <v>51977</v>
      </c>
      <c r="AF383">
        <v>47055</v>
      </c>
      <c r="AG383" s="6" t="s">
        <v>16949</v>
      </c>
      <c r="AH383" s="6" t="s">
        <v>16950</v>
      </c>
      <c r="AI383" s="6" t="s">
        <v>16951</v>
      </c>
      <c r="AJ383" s="6" t="s">
        <v>16765</v>
      </c>
      <c r="AK383" s="6" t="s">
        <v>16765</v>
      </c>
      <c r="AL383" s="6" t="s">
        <v>16765</v>
      </c>
      <c r="AM383" s="6" t="s">
        <v>16952</v>
      </c>
      <c r="AN383">
        <v>0</v>
      </c>
      <c r="AO383" s="55">
        <v>44663</v>
      </c>
      <c r="AP383" s="6" t="s">
        <v>16953</v>
      </c>
      <c r="AQ383">
        <v>0</v>
      </c>
      <c r="AR383" s="6" t="s">
        <v>16954</v>
      </c>
      <c r="AS383" s="6" t="s">
        <v>16955</v>
      </c>
      <c r="AT383" s="6" t="s">
        <v>16947</v>
      </c>
      <c r="AU383">
        <v>0</v>
      </c>
      <c r="AV383">
        <v>0</v>
      </c>
      <c r="AW383" s="6" t="s">
        <v>16956</v>
      </c>
      <c r="AX383" s="6" t="s">
        <v>17464</v>
      </c>
      <c r="AY383" s="6" t="s">
        <v>16765</v>
      </c>
      <c r="AZ383" s="6" t="s">
        <v>16958</v>
      </c>
      <c r="BA383" s="6" t="s">
        <v>16765</v>
      </c>
      <c r="BB383" s="6" t="s">
        <v>16959</v>
      </c>
      <c r="BC383" s="6" t="s">
        <v>16765</v>
      </c>
      <c r="BD383" s="6" t="s">
        <v>16960</v>
      </c>
      <c r="BE383" s="6" t="s">
        <v>16961</v>
      </c>
      <c r="BF383" s="6" t="s">
        <v>13575</v>
      </c>
      <c r="BG383" s="6" t="s">
        <v>13575</v>
      </c>
      <c r="BH383" s="6" t="s">
        <v>16959</v>
      </c>
      <c r="BI383">
        <v>0</v>
      </c>
      <c r="BJ383" s="6" t="s">
        <v>16958</v>
      </c>
      <c r="BK383">
        <v>0</v>
      </c>
      <c r="BL383" s="6" t="s">
        <v>315</v>
      </c>
      <c r="BM383" s="56">
        <f>COUNTIF($B$2:B383,B383)</f>
        <v>1</v>
      </c>
      <c r="BN383" s="6" t="str">
        <f t="shared" si="5"/>
        <v>4329-1</v>
      </c>
    </row>
    <row r="384" spans="1:66" x14ac:dyDescent="0.25">
      <c r="A384">
        <v>1</v>
      </c>
      <c r="B384">
        <v>4341</v>
      </c>
      <c r="C384" s="6" t="s">
        <v>17639</v>
      </c>
      <c r="D384">
        <v>5</v>
      </c>
      <c r="E384">
        <v>2</v>
      </c>
      <c r="F384">
        <v>20</v>
      </c>
      <c r="G384">
        <v>202</v>
      </c>
      <c r="H384" s="6" t="s">
        <v>16994</v>
      </c>
      <c r="I384">
        <v>1</v>
      </c>
      <c r="J384">
        <v>421370</v>
      </c>
      <c r="K384">
        <v>11</v>
      </c>
      <c r="L384" s="55">
        <v>39776</v>
      </c>
      <c r="M384" s="6" t="s">
        <v>16765</v>
      </c>
      <c r="N384" s="55">
        <v>44686</v>
      </c>
      <c r="O384">
        <v>118197</v>
      </c>
      <c r="P384" s="6" t="s">
        <v>16782</v>
      </c>
      <c r="Q384" s="6" t="s">
        <v>16973</v>
      </c>
      <c r="R384">
        <v>5</v>
      </c>
      <c r="S384">
        <v>0</v>
      </c>
      <c r="T384">
        <v>-5</v>
      </c>
      <c r="U384">
        <v>582.51</v>
      </c>
      <c r="V384" s="6" t="s">
        <v>16974</v>
      </c>
      <c r="W384" s="6" t="s">
        <v>16946</v>
      </c>
      <c r="X384" s="55">
        <v>44664</v>
      </c>
      <c r="Y384">
        <v>30000</v>
      </c>
      <c r="Z384">
        <v>0</v>
      </c>
      <c r="AA384" s="6" t="s">
        <v>16765</v>
      </c>
      <c r="AB384" s="6" t="s">
        <v>17049</v>
      </c>
      <c r="AC384">
        <v>835</v>
      </c>
      <c r="AD384" s="6" t="s">
        <v>16765</v>
      </c>
      <c r="AE384">
        <v>5338</v>
      </c>
      <c r="AF384">
        <v>3180</v>
      </c>
      <c r="AG384" s="6" t="s">
        <v>16973</v>
      </c>
      <c r="AH384" s="6" t="s">
        <v>16950</v>
      </c>
      <c r="AI384" s="6" t="s">
        <v>16951</v>
      </c>
      <c r="AJ384" s="6" t="s">
        <v>16765</v>
      </c>
      <c r="AK384" s="6" t="s">
        <v>16765</v>
      </c>
      <c r="AL384" s="6" t="s">
        <v>16765</v>
      </c>
      <c r="AM384" s="6" t="s">
        <v>16952</v>
      </c>
      <c r="AN384">
        <v>0</v>
      </c>
      <c r="AO384" s="55">
        <v>44664</v>
      </c>
      <c r="AP384" s="6" t="s">
        <v>16953</v>
      </c>
      <c r="AQ384">
        <v>0</v>
      </c>
      <c r="AR384" s="6" t="s">
        <v>16975</v>
      </c>
      <c r="AS384" s="6" t="s">
        <v>16955</v>
      </c>
      <c r="AT384" s="6" t="s">
        <v>16947</v>
      </c>
      <c r="AU384">
        <v>0</v>
      </c>
      <c r="AV384">
        <v>0</v>
      </c>
      <c r="AW384" s="6" t="s">
        <v>16956</v>
      </c>
      <c r="AX384" s="6" t="s">
        <v>17640</v>
      </c>
      <c r="AY384" s="6" t="s">
        <v>16765</v>
      </c>
      <c r="AZ384" s="6" t="s">
        <v>16958</v>
      </c>
      <c r="BA384" s="6" t="s">
        <v>16765</v>
      </c>
      <c r="BB384" s="6" t="s">
        <v>16959</v>
      </c>
      <c r="BC384" s="6" t="s">
        <v>16765</v>
      </c>
      <c r="BD384" s="6" t="s">
        <v>16960</v>
      </c>
      <c r="BE384" s="6" t="s">
        <v>16961</v>
      </c>
      <c r="BF384" s="6" t="s">
        <v>13575</v>
      </c>
      <c r="BG384" s="6" t="s">
        <v>13575</v>
      </c>
      <c r="BH384" s="6" t="s">
        <v>16959</v>
      </c>
      <c r="BI384">
        <v>0</v>
      </c>
      <c r="BJ384" s="6" t="s">
        <v>16958</v>
      </c>
      <c r="BK384">
        <v>0</v>
      </c>
      <c r="BL384" s="6" t="s">
        <v>315</v>
      </c>
      <c r="BM384" s="56">
        <f>COUNTIF($B$2:B384,B384)</f>
        <v>1</v>
      </c>
      <c r="BN384" s="6" t="str">
        <f t="shared" si="5"/>
        <v>4341-1</v>
      </c>
    </row>
    <row r="385" spans="1:66" x14ac:dyDescent="0.25">
      <c r="A385">
        <v>1</v>
      </c>
      <c r="B385">
        <v>4341</v>
      </c>
      <c r="C385" s="6" t="s">
        <v>17639</v>
      </c>
      <c r="D385">
        <v>5</v>
      </c>
      <c r="E385">
        <v>2</v>
      </c>
      <c r="F385">
        <v>20</v>
      </c>
      <c r="G385">
        <v>202</v>
      </c>
      <c r="H385" s="6" t="s">
        <v>16994</v>
      </c>
      <c r="I385">
        <v>1</v>
      </c>
      <c r="J385">
        <v>131961</v>
      </c>
      <c r="K385">
        <v>6</v>
      </c>
      <c r="L385" s="55">
        <v>42590</v>
      </c>
      <c r="M385" s="6" t="s">
        <v>16765</v>
      </c>
      <c r="N385" s="55">
        <v>44686</v>
      </c>
      <c r="O385">
        <v>217289</v>
      </c>
      <c r="P385" s="6" t="s">
        <v>16771</v>
      </c>
      <c r="Q385" s="6" t="s">
        <v>17641</v>
      </c>
      <c r="R385">
        <v>1</v>
      </c>
      <c r="S385">
        <v>0</v>
      </c>
      <c r="T385">
        <v>-1</v>
      </c>
      <c r="U385">
        <v>1159.19</v>
      </c>
      <c r="V385" s="6" t="s">
        <v>16945</v>
      </c>
      <c r="W385" s="6" t="s">
        <v>16946</v>
      </c>
      <c r="X385" s="55">
        <v>44664</v>
      </c>
      <c r="Y385">
        <v>30000</v>
      </c>
      <c r="Z385">
        <v>0</v>
      </c>
      <c r="AA385" s="6" t="s">
        <v>16765</v>
      </c>
      <c r="AB385" s="6" t="s">
        <v>16947</v>
      </c>
      <c r="AD385" s="6" t="s">
        <v>16948</v>
      </c>
      <c r="AE385">
        <v>43466</v>
      </c>
      <c r="AF385">
        <v>40808</v>
      </c>
      <c r="AG385" s="6" t="s">
        <v>16949</v>
      </c>
      <c r="AH385" s="6" t="s">
        <v>16950</v>
      </c>
      <c r="AI385" s="6" t="s">
        <v>16951</v>
      </c>
      <c r="AJ385" s="6" t="s">
        <v>16765</v>
      </c>
      <c r="AK385" s="6" t="s">
        <v>16765</v>
      </c>
      <c r="AL385" s="6" t="s">
        <v>16765</v>
      </c>
      <c r="AM385" s="6" t="s">
        <v>16952</v>
      </c>
      <c r="AN385">
        <v>0</v>
      </c>
      <c r="AO385" s="55">
        <v>44664</v>
      </c>
      <c r="AP385" s="6" t="s">
        <v>16953</v>
      </c>
      <c r="AQ385">
        <v>0</v>
      </c>
      <c r="AR385" s="6" t="s">
        <v>16954</v>
      </c>
      <c r="AS385" s="6" t="s">
        <v>16955</v>
      </c>
      <c r="AT385" s="6" t="s">
        <v>16947</v>
      </c>
      <c r="AU385">
        <v>0</v>
      </c>
      <c r="AV385">
        <v>0</v>
      </c>
      <c r="AW385" s="6" t="s">
        <v>16956</v>
      </c>
      <c r="AX385" s="6" t="s">
        <v>17642</v>
      </c>
      <c r="AY385" s="6" t="s">
        <v>16765</v>
      </c>
      <c r="AZ385" s="6" t="s">
        <v>16958</v>
      </c>
      <c r="BA385" s="6" t="s">
        <v>16765</v>
      </c>
      <c r="BB385" s="6" t="s">
        <v>16959</v>
      </c>
      <c r="BC385" s="6" t="s">
        <v>16765</v>
      </c>
      <c r="BD385" s="6" t="s">
        <v>16960</v>
      </c>
      <c r="BE385" s="6" t="s">
        <v>16961</v>
      </c>
      <c r="BF385" s="6" t="s">
        <v>13575</v>
      </c>
      <c r="BG385" s="6" t="s">
        <v>13575</v>
      </c>
      <c r="BH385" s="6" t="s">
        <v>16959</v>
      </c>
      <c r="BI385">
        <v>0</v>
      </c>
      <c r="BJ385" s="6" t="s">
        <v>16958</v>
      </c>
      <c r="BK385">
        <v>0</v>
      </c>
      <c r="BL385" s="6" t="s">
        <v>315</v>
      </c>
      <c r="BM385" s="56">
        <f>COUNTIF($B$2:B385,B385)</f>
        <v>2</v>
      </c>
      <c r="BN385" s="6" t="str">
        <f t="shared" si="5"/>
        <v>4341-2</v>
      </c>
    </row>
    <row r="386" spans="1:66" x14ac:dyDescent="0.25">
      <c r="A386">
        <v>1</v>
      </c>
      <c r="B386">
        <v>4381</v>
      </c>
      <c r="C386" s="6" t="s">
        <v>17643</v>
      </c>
      <c r="D386">
        <v>5</v>
      </c>
      <c r="E386">
        <v>3</v>
      </c>
      <c r="F386">
        <v>30</v>
      </c>
      <c r="G386">
        <v>303</v>
      </c>
      <c r="H386" s="6" t="s">
        <v>17010</v>
      </c>
      <c r="I386">
        <v>1</v>
      </c>
      <c r="J386">
        <v>97119</v>
      </c>
      <c r="K386">
        <v>5</v>
      </c>
      <c r="L386" s="55">
        <v>41195</v>
      </c>
      <c r="M386" s="6" t="s">
        <v>16765</v>
      </c>
      <c r="N386" s="55">
        <v>109574</v>
      </c>
      <c r="O386">
        <v>188005</v>
      </c>
      <c r="P386" s="6" t="s">
        <v>16774</v>
      </c>
      <c r="Q386" s="6" t="s">
        <v>16973</v>
      </c>
      <c r="R386">
        <v>5</v>
      </c>
      <c r="S386">
        <v>0</v>
      </c>
      <c r="T386">
        <v>-5</v>
      </c>
      <c r="U386">
        <v>212</v>
      </c>
      <c r="V386" s="6" t="s">
        <v>16999</v>
      </c>
      <c r="W386" s="6" t="s">
        <v>16946</v>
      </c>
      <c r="X386" s="55">
        <v>44667</v>
      </c>
      <c r="Y386">
        <v>0</v>
      </c>
      <c r="Z386">
        <v>0</v>
      </c>
      <c r="AA386" s="6" t="s">
        <v>16765</v>
      </c>
      <c r="AB386" s="6" t="s">
        <v>16947</v>
      </c>
      <c r="AD386" s="6" t="s">
        <v>16765</v>
      </c>
      <c r="AE386">
        <v>24577</v>
      </c>
      <c r="AF386">
        <v>20551</v>
      </c>
      <c r="AG386" s="6" t="s">
        <v>16973</v>
      </c>
      <c r="AH386" s="6" t="s">
        <v>16950</v>
      </c>
      <c r="AI386" s="6" t="s">
        <v>16951</v>
      </c>
      <c r="AJ386" s="6" t="s">
        <v>16765</v>
      </c>
      <c r="AK386" s="6" t="s">
        <v>16765</v>
      </c>
      <c r="AL386" s="6" t="s">
        <v>16765</v>
      </c>
      <c r="AM386" s="6" t="s">
        <v>16952</v>
      </c>
      <c r="AN386">
        <v>0</v>
      </c>
      <c r="AO386" s="55">
        <v>44667</v>
      </c>
      <c r="AP386" s="6" t="s">
        <v>17000</v>
      </c>
      <c r="AQ386">
        <v>0</v>
      </c>
      <c r="AR386" s="6" t="s">
        <v>17018</v>
      </c>
      <c r="AS386" s="6" t="s">
        <v>17002</v>
      </c>
      <c r="AT386" s="6" t="s">
        <v>16947</v>
      </c>
      <c r="AU386">
        <v>0</v>
      </c>
      <c r="AV386">
        <v>0</v>
      </c>
      <c r="AW386" s="6" t="s">
        <v>16956</v>
      </c>
      <c r="AX386" s="6" t="s">
        <v>17644</v>
      </c>
      <c r="AY386" s="6" t="s">
        <v>16765</v>
      </c>
      <c r="AZ386" s="6" t="s">
        <v>16958</v>
      </c>
      <c r="BA386" s="6" t="s">
        <v>16765</v>
      </c>
      <c r="BB386" s="6" t="s">
        <v>16959</v>
      </c>
      <c r="BC386" s="6" t="s">
        <v>16765</v>
      </c>
      <c r="BD386" s="6" t="s">
        <v>16960</v>
      </c>
      <c r="BE386" s="6" t="s">
        <v>16961</v>
      </c>
      <c r="BF386" s="6" t="s">
        <v>13575</v>
      </c>
      <c r="BG386" s="6" t="s">
        <v>13575</v>
      </c>
      <c r="BH386" s="6" t="s">
        <v>16959</v>
      </c>
      <c r="BI386">
        <v>0</v>
      </c>
      <c r="BJ386" s="6" t="s">
        <v>16958</v>
      </c>
      <c r="BK386">
        <v>0</v>
      </c>
      <c r="BL386" s="6" t="s">
        <v>315</v>
      </c>
      <c r="BM386" s="56">
        <f>COUNTIF($B$2:B386,B386)</f>
        <v>1</v>
      </c>
      <c r="BN386" s="6" t="str">
        <f t="shared" ref="BN386:BN449" si="6">CONCATENATE(B386,"-",BM386)</f>
        <v>4381-1</v>
      </c>
    </row>
    <row r="387" spans="1:66" x14ac:dyDescent="0.25">
      <c r="A387">
        <v>1</v>
      </c>
      <c r="B387">
        <v>4381</v>
      </c>
      <c r="C387" s="6" t="s">
        <v>17643</v>
      </c>
      <c r="D387">
        <v>5</v>
      </c>
      <c r="E387">
        <v>3</v>
      </c>
      <c r="F387">
        <v>30</v>
      </c>
      <c r="G387">
        <v>303</v>
      </c>
      <c r="H387" s="6" t="s">
        <v>17010</v>
      </c>
      <c r="I387">
        <v>1</v>
      </c>
      <c r="J387">
        <v>97119</v>
      </c>
      <c r="K387">
        <v>5</v>
      </c>
      <c r="L387" s="55">
        <v>41195</v>
      </c>
      <c r="M387" s="6" t="s">
        <v>16765</v>
      </c>
      <c r="N387" s="55">
        <v>109574</v>
      </c>
      <c r="O387">
        <v>188006</v>
      </c>
      <c r="P387" s="6" t="s">
        <v>16776</v>
      </c>
      <c r="Q387" s="6" t="s">
        <v>16973</v>
      </c>
      <c r="R387">
        <v>60</v>
      </c>
      <c r="S387">
        <v>0</v>
      </c>
      <c r="T387">
        <v>-60</v>
      </c>
      <c r="U387">
        <v>120</v>
      </c>
      <c r="V387" s="6" t="s">
        <v>17004</v>
      </c>
      <c r="W387" s="6" t="s">
        <v>16946</v>
      </c>
      <c r="X387" s="55">
        <v>44667</v>
      </c>
      <c r="Y387">
        <v>0</v>
      </c>
      <c r="Z387">
        <v>0</v>
      </c>
      <c r="AA387" s="6" t="s">
        <v>16765</v>
      </c>
      <c r="AB387" s="6" t="s">
        <v>16947</v>
      </c>
      <c r="AD387" s="6" t="s">
        <v>16765</v>
      </c>
      <c r="AE387">
        <v>24578</v>
      </c>
      <c r="AF387">
        <v>20551</v>
      </c>
      <c r="AG387" s="6" t="s">
        <v>16973</v>
      </c>
      <c r="AH387" s="6" t="s">
        <v>16950</v>
      </c>
      <c r="AI387" s="6" t="s">
        <v>16951</v>
      </c>
      <c r="AJ387" s="6" t="s">
        <v>16765</v>
      </c>
      <c r="AK387" s="6" t="s">
        <v>16765</v>
      </c>
      <c r="AL387" s="6" t="s">
        <v>16765</v>
      </c>
      <c r="AM387" s="6" t="s">
        <v>16952</v>
      </c>
      <c r="AN387">
        <v>0</v>
      </c>
      <c r="AO387" s="55">
        <v>44667</v>
      </c>
      <c r="AP387" s="6" t="s">
        <v>17000</v>
      </c>
      <c r="AQ387">
        <v>0</v>
      </c>
      <c r="AR387" s="6" t="s">
        <v>17020</v>
      </c>
      <c r="AS387" s="6" t="s">
        <v>17002</v>
      </c>
      <c r="AT387" s="6" t="s">
        <v>16947</v>
      </c>
      <c r="AU387">
        <v>0</v>
      </c>
      <c r="AV387">
        <v>0</v>
      </c>
      <c r="AW387" s="6" t="s">
        <v>16956</v>
      </c>
      <c r="AX387" s="6" t="s">
        <v>17644</v>
      </c>
      <c r="AY387" s="6" t="s">
        <v>16765</v>
      </c>
      <c r="AZ387" s="6" t="s">
        <v>16958</v>
      </c>
      <c r="BA387" s="6" t="s">
        <v>16765</v>
      </c>
      <c r="BB387" s="6" t="s">
        <v>16959</v>
      </c>
      <c r="BC387" s="6" t="s">
        <v>16765</v>
      </c>
      <c r="BD387" s="6" t="s">
        <v>16960</v>
      </c>
      <c r="BE387" s="6" t="s">
        <v>16961</v>
      </c>
      <c r="BF387" s="6" t="s">
        <v>13575</v>
      </c>
      <c r="BG387" s="6" t="s">
        <v>13575</v>
      </c>
      <c r="BH387" s="6" t="s">
        <v>16959</v>
      </c>
      <c r="BI387">
        <v>0</v>
      </c>
      <c r="BJ387" s="6" t="s">
        <v>16958</v>
      </c>
      <c r="BK387">
        <v>0</v>
      </c>
      <c r="BL387" s="6" t="s">
        <v>315</v>
      </c>
      <c r="BM387" s="56">
        <f>COUNTIF($B$2:B387,B387)</f>
        <v>2</v>
      </c>
      <c r="BN387" s="6" t="str">
        <f t="shared" si="6"/>
        <v>4381-2</v>
      </c>
    </row>
    <row r="388" spans="1:66" x14ac:dyDescent="0.25">
      <c r="A388">
        <v>1</v>
      </c>
      <c r="B388">
        <v>4381</v>
      </c>
      <c r="C388" s="6" t="s">
        <v>17643</v>
      </c>
      <c r="D388">
        <v>5</v>
      </c>
      <c r="E388">
        <v>3</v>
      </c>
      <c r="F388">
        <v>30</v>
      </c>
      <c r="G388">
        <v>303</v>
      </c>
      <c r="H388" s="6" t="s">
        <v>17010</v>
      </c>
      <c r="I388">
        <v>1</v>
      </c>
      <c r="J388">
        <v>197810</v>
      </c>
      <c r="K388">
        <v>5</v>
      </c>
      <c r="L388" s="55">
        <v>41328</v>
      </c>
      <c r="M388" s="6" t="s">
        <v>17645</v>
      </c>
      <c r="N388" s="55">
        <v>109574</v>
      </c>
      <c r="O388">
        <v>198213</v>
      </c>
      <c r="P388" s="6" t="s">
        <v>16785</v>
      </c>
      <c r="Q388" s="6" t="s">
        <v>16973</v>
      </c>
      <c r="R388">
        <v>5</v>
      </c>
      <c r="S388">
        <v>4</v>
      </c>
      <c r="T388">
        <v>-1</v>
      </c>
      <c r="U388">
        <v>42</v>
      </c>
      <c r="V388" s="6" t="s">
        <v>16999</v>
      </c>
      <c r="W388" s="6" t="s">
        <v>16946</v>
      </c>
      <c r="X388" s="55">
        <v>44667</v>
      </c>
      <c r="Y388">
        <v>0</v>
      </c>
      <c r="Z388">
        <v>0</v>
      </c>
      <c r="AA388" s="6" t="s">
        <v>16765</v>
      </c>
      <c r="AB388" s="6" t="s">
        <v>16947</v>
      </c>
      <c r="AD388" s="6" t="s">
        <v>16765</v>
      </c>
      <c r="AE388">
        <v>26113</v>
      </c>
      <c r="AF388">
        <v>22192</v>
      </c>
      <c r="AG388" s="6" t="s">
        <v>16973</v>
      </c>
      <c r="AH388" s="6" t="s">
        <v>16950</v>
      </c>
      <c r="AI388" s="6" t="s">
        <v>16951</v>
      </c>
      <c r="AJ388" s="6" t="s">
        <v>16765</v>
      </c>
      <c r="AK388" s="6" t="s">
        <v>16765</v>
      </c>
      <c r="AL388" s="6" t="s">
        <v>16765</v>
      </c>
      <c r="AM388" s="6" t="s">
        <v>16952</v>
      </c>
      <c r="AN388">
        <v>0</v>
      </c>
      <c r="AO388" s="55">
        <v>44667</v>
      </c>
      <c r="AP388" s="6" t="s">
        <v>17000</v>
      </c>
      <c r="AQ388">
        <v>0</v>
      </c>
      <c r="AR388" s="6" t="s">
        <v>17095</v>
      </c>
      <c r="AS388" s="6" t="s">
        <v>17002</v>
      </c>
      <c r="AT388" s="6" t="s">
        <v>16947</v>
      </c>
      <c r="AU388">
        <v>0</v>
      </c>
      <c r="AV388">
        <v>0</v>
      </c>
      <c r="AW388" s="6" t="s">
        <v>16956</v>
      </c>
      <c r="AX388" s="6" t="s">
        <v>17646</v>
      </c>
      <c r="AY388" s="6" t="s">
        <v>16765</v>
      </c>
      <c r="AZ388" s="6" t="s">
        <v>16958</v>
      </c>
      <c r="BA388" s="6" t="s">
        <v>16765</v>
      </c>
      <c r="BB388" s="6" t="s">
        <v>16959</v>
      </c>
      <c r="BC388" s="6" t="s">
        <v>16765</v>
      </c>
      <c r="BD388" s="6" t="s">
        <v>16960</v>
      </c>
      <c r="BE388" s="6" t="s">
        <v>16961</v>
      </c>
      <c r="BF388" s="6" t="s">
        <v>13575</v>
      </c>
      <c r="BG388" s="6" t="s">
        <v>13575</v>
      </c>
      <c r="BH388" s="6" t="s">
        <v>16959</v>
      </c>
      <c r="BI388">
        <v>0</v>
      </c>
      <c r="BJ388" s="6" t="s">
        <v>16958</v>
      </c>
      <c r="BK388">
        <v>0</v>
      </c>
      <c r="BL388" s="6" t="s">
        <v>315</v>
      </c>
      <c r="BM388" s="56">
        <f>COUNTIF($B$2:B388,B388)</f>
        <v>3</v>
      </c>
      <c r="BN388" s="6" t="str">
        <f t="shared" si="6"/>
        <v>4381-3</v>
      </c>
    </row>
    <row r="389" spans="1:66" x14ac:dyDescent="0.25">
      <c r="A389">
        <v>1</v>
      </c>
      <c r="B389">
        <v>4388</v>
      </c>
      <c r="C389" s="6" t="s">
        <v>17647</v>
      </c>
      <c r="D389">
        <v>5</v>
      </c>
      <c r="E389">
        <v>3</v>
      </c>
      <c r="F389">
        <v>30</v>
      </c>
      <c r="G389">
        <v>308</v>
      </c>
      <c r="H389" s="6" t="s">
        <v>17007</v>
      </c>
      <c r="I389">
        <v>1</v>
      </c>
      <c r="J389">
        <v>602429</v>
      </c>
      <c r="K389">
        <v>6</v>
      </c>
      <c r="L389" s="55">
        <v>43397</v>
      </c>
      <c r="M389" s="6" t="s">
        <v>16765</v>
      </c>
      <c r="N389" s="55">
        <v>44628</v>
      </c>
      <c r="O389">
        <v>118788</v>
      </c>
      <c r="P389" s="6" t="s">
        <v>16787</v>
      </c>
      <c r="Q389" s="6" t="s">
        <v>17648</v>
      </c>
      <c r="R389">
        <v>1</v>
      </c>
      <c r="S389">
        <v>0</v>
      </c>
      <c r="T389">
        <v>-1</v>
      </c>
      <c r="U389">
        <v>2572.9499999999998</v>
      </c>
      <c r="V389" s="6" t="s">
        <v>16945</v>
      </c>
      <c r="W389" s="6" t="s">
        <v>16946</v>
      </c>
      <c r="X389" s="55">
        <v>44665</v>
      </c>
      <c r="Y389">
        <v>20000</v>
      </c>
      <c r="Z389">
        <v>0</v>
      </c>
      <c r="AA389" s="6" t="s">
        <v>16765</v>
      </c>
      <c r="AB389" s="6" t="s">
        <v>16947</v>
      </c>
      <c r="AD389" s="6" t="s">
        <v>16948</v>
      </c>
      <c r="AE389">
        <v>49818</v>
      </c>
      <c r="AF389">
        <v>45246</v>
      </c>
      <c r="AG389" s="6" t="s">
        <v>16949</v>
      </c>
      <c r="AH389" s="6" t="s">
        <v>16950</v>
      </c>
      <c r="AI389" s="6" t="s">
        <v>16951</v>
      </c>
      <c r="AJ389" s="6" t="s">
        <v>16765</v>
      </c>
      <c r="AK389" s="6" t="s">
        <v>16765</v>
      </c>
      <c r="AL389" s="6" t="s">
        <v>16765</v>
      </c>
      <c r="AM389" s="6" t="s">
        <v>16952</v>
      </c>
      <c r="AN389">
        <v>0</v>
      </c>
      <c r="AO389" s="55">
        <v>44665</v>
      </c>
      <c r="AP389" s="6" t="s">
        <v>16953</v>
      </c>
      <c r="AQ389">
        <v>0</v>
      </c>
      <c r="AR389" s="6" t="s">
        <v>16954</v>
      </c>
      <c r="AS389" s="6" t="s">
        <v>16955</v>
      </c>
      <c r="AT389" s="6" t="s">
        <v>16947</v>
      </c>
      <c r="AU389">
        <v>0</v>
      </c>
      <c r="AV389">
        <v>0</v>
      </c>
      <c r="AW389" s="6" t="s">
        <v>16956</v>
      </c>
      <c r="AX389" s="6" t="s">
        <v>17125</v>
      </c>
      <c r="AY389" s="6" t="s">
        <v>16765</v>
      </c>
      <c r="AZ389" s="6" t="s">
        <v>16958</v>
      </c>
      <c r="BA389" s="6" t="s">
        <v>16765</v>
      </c>
      <c r="BB389" s="6" t="s">
        <v>16959</v>
      </c>
      <c r="BC389" s="6" t="s">
        <v>16765</v>
      </c>
      <c r="BD389" s="6" t="s">
        <v>16960</v>
      </c>
      <c r="BE389" s="6" t="s">
        <v>16961</v>
      </c>
      <c r="BF389" s="6" t="s">
        <v>13575</v>
      </c>
      <c r="BG389" s="6" t="s">
        <v>13575</v>
      </c>
      <c r="BH389" s="6" t="s">
        <v>16959</v>
      </c>
      <c r="BI389">
        <v>0</v>
      </c>
      <c r="BJ389" s="6" t="s">
        <v>16958</v>
      </c>
      <c r="BK389">
        <v>0</v>
      </c>
      <c r="BL389" s="6" t="s">
        <v>315</v>
      </c>
      <c r="BM389" s="56">
        <f>COUNTIF($B$2:B389,B389)</f>
        <v>1</v>
      </c>
      <c r="BN389" s="6" t="str">
        <f t="shared" si="6"/>
        <v>4388-1</v>
      </c>
    </row>
    <row r="390" spans="1:66" x14ac:dyDescent="0.25">
      <c r="A390">
        <v>1</v>
      </c>
      <c r="B390">
        <v>4429</v>
      </c>
      <c r="C390" s="6" t="s">
        <v>17649</v>
      </c>
      <c r="D390">
        <v>5</v>
      </c>
      <c r="E390">
        <v>2</v>
      </c>
      <c r="F390">
        <v>20</v>
      </c>
      <c r="G390">
        <v>202</v>
      </c>
      <c r="H390" s="6" t="s">
        <v>17007</v>
      </c>
      <c r="I390">
        <v>1</v>
      </c>
      <c r="J390">
        <v>291007</v>
      </c>
      <c r="K390">
        <v>11</v>
      </c>
      <c r="L390" s="55">
        <v>39640</v>
      </c>
      <c r="M390" s="6" t="s">
        <v>16765</v>
      </c>
      <c r="N390" s="55">
        <v>44686</v>
      </c>
      <c r="O390">
        <v>118724</v>
      </c>
      <c r="P390" s="6" t="s">
        <v>16773</v>
      </c>
      <c r="Q390" s="6" t="s">
        <v>17650</v>
      </c>
      <c r="R390">
        <v>1</v>
      </c>
      <c r="S390">
        <v>0</v>
      </c>
      <c r="T390">
        <v>-1</v>
      </c>
      <c r="U390">
        <v>1141.5899999999999</v>
      </c>
      <c r="V390" s="6" t="s">
        <v>16945</v>
      </c>
      <c r="W390" s="6" t="s">
        <v>16946</v>
      </c>
      <c r="X390" s="55">
        <v>44659</v>
      </c>
      <c r="Y390">
        <v>10000</v>
      </c>
      <c r="Z390">
        <v>0</v>
      </c>
      <c r="AA390" s="6" t="s">
        <v>16765</v>
      </c>
      <c r="AB390" s="6" t="s">
        <v>16947</v>
      </c>
      <c r="AD390" s="6" t="s">
        <v>17651</v>
      </c>
      <c r="AE390">
        <v>4381</v>
      </c>
      <c r="AF390">
        <v>2156</v>
      </c>
      <c r="AG390" s="6" t="s">
        <v>16949</v>
      </c>
      <c r="AH390" s="6" t="s">
        <v>16950</v>
      </c>
      <c r="AI390" s="6" t="s">
        <v>16951</v>
      </c>
      <c r="AJ390" s="6" t="s">
        <v>16765</v>
      </c>
      <c r="AK390" s="6" t="s">
        <v>16765</v>
      </c>
      <c r="AL390" s="6" t="s">
        <v>16765</v>
      </c>
      <c r="AM390" s="6" t="s">
        <v>16952</v>
      </c>
      <c r="AN390">
        <v>0</v>
      </c>
      <c r="AO390" s="55">
        <v>44659</v>
      </c>
      <c r="AP390" s="6" t="s">
        <v>16953</v>
      </c>
      <c r="AQ390">
        <v>0</v>
      </c>
      <c r="AR390" s="6" t="s">
        <v>16997</v>
      </c>
      <c r="AS390" s="6" t="s">
        <v>16955</v>
      </c>
      <c r="AT390" s="6" t="s">
        <v>16947</v>
      </c>
      <c r="AU390">
        <v>0</v>
      </c>
      <c r="AV390">
        <v>0</v>
      </c>
      <c r="AW390" s="6" t="s">
        <v>16956</v>
      </c>
      <c r="AX390" s="6" t="s">
        <v>17652</v>
      </c>
      <c r="AY390" s="6" t="s">
        <v>16765</v>
      </c>
      <c r="AZ390" s="6" t="s">
        <v>16958</v>
      </c>
      <c r="BA390" s="6" t="s">
        <v>16765</v>
      </c>
      <c r="BB390" s="6" t="s">
        <v>16959</v>
      </c>
      <c r="BC390" s="6" t="s">
        <v>16765</v>
      </c>
      <c r="BD390" s="6" t="s">
        <v>16960</v>
      </c>
      <c r="BE390" s="6" t="s">
        <v>16961</v>
      </c>
      <c r="BF390" s="6" t="s">
        <v>13575</v>
      </c>
      <c r="BG390" s="6" t="s">
        <v>13575</v>
      </c>
      <c r="BH390" s="6" t="s">
        <v>16959</v>
      </c>
      <c r="BI390">
        <v>0</v>
      </c>
      <c r="BJ390" s="6" t="s">
        <v>16958</v>
      </c>
      <c r="BK390">
        <v>0</v>
      </c>
      <c r="BL390" s="6" t="s">
        <v>315</v>
      </c>
      <c r="BM390" s="56">
        <f>COUNTIF($B$2:B390,B390)</f>
        <v>1</v>
      </c>
      <c r="BN390" s="6" t="str">
        <f t="shared" si="6"/>
        <v>4429-1</v>
      </c>
    </row>
    <row r="391" spans="1:66" x14ac:dyDescent="0.25">
      <c r="A391">
        <v>1</v>
      </c>
      <c r="B391">
        <v>4429</v>
      </c>
      <c r="C391" s="6" t="s">
        <v>17649</v>
      </c>
      <c r="D391">
        <v>5</v>
      </c>
      <c r="E391">
        <v>2</v>
      </c>
      <c r="F391">
        <v>20</v>
      </c>
      <c r="G391">
        <v>202</v>
      </c>
      <c r="H391" s="6" t="s">
        <v>17007</v>
      </c>
      <c r="I391">
        <v>1</v>
      </c>
      <c r="J391">
        <v>323015</v>
      </c>
      <c r="K391">
        <v>11</v>
      </c>
      <c r="L391" s="55">
        <v>39675</v>
      </c>
      <c r="M391" s="6" t="s">
        <v>16765</v>
      </c>
      <c r="N391" s="55">
        <v>44686</v>
      </c>
      <c r="O391">
        <v>118750</v>
      </c>
      <c r="P391" s="6" t="s">
        <v>16767</v>
      </c>
      <c r="Q391" s="6" t="s">
        <v>17653</v>
      </c>
      <c r="R391">
        <v>1</v>
      </c>
      <c r="S391">
        <v>0</v>
      </c>
      <c r="T391">
        <v>-1</v>
      </c>
      <c r="U391">
        <v>1803.8</v>
      </c>
      <c r="V391" s="6" t="s">
        <v>16945</v>
      </c>
      <c r="W391" s="6" t="s">
        <v>16946</v>
      </c>
      <c r="X391" s="55">
        <v>44659</v>
      </c>
      <c r="Y391">
        <v>10000</v>
      </c>
      <c r="Z391">
        <v>0</v>
      </c>
      <c r="AA391" s="6" t="s">
        <v>16765</v>
      </c>
      <c r="AB391" s="6" t="s">
        <v>16947</v>
      </c>
      <c r="AD391" s="6" t="s">
        <v>17651</v>
      </c>
      <c r="AE391">
        <v>4674</v>
      </c>
      <c r="AF391">
        <v>2465</v>
      </c>
      <c r="AG391" s="6" t="s">
        <v>16949</v>
      </c>
      <c r="AH391" s="6" t="s">
        <v>16950</v>
      </c>
      <c r="AI391" s="6" t="s">
        <v>16951</v>
      </c>
      <c r="AJ391" s="6" t="s">
        <v>16765</v>
      </c>
      <c r="AK391" s="6" t="s">
        <v>16765</v>
      </c>
      <c r="AL391" s="6" t="s">
        <v>16765</v>
      </c>
      <c r="AM391" s="6" t="s">
        <v>16952</v>
      </c>
      <c r="AN391">
        <v>0</v>
      </c>
      <c r="AO391" s="55">
        <v>44659</v>
      </c>
      <c r="AP391" s="6" t="s">
        <v>16953</v>
      </c>
      <c r="AQ391">
        <v>0</v>
      </c>
      <c r="AR391" s="6" t="s">
        <v>16954</v>
      </c>
      <c r="AS391" s="6" t="s">
        <v>16955</v>
      </c>
      <c r="AT391" s="6" t="s">
        <v>16947</v>
      </c>
      <c r="AU391">
        <v>0</v>
      </c>
      <c r="AV391">
        <v>0</v>
      </c>
      <c r="AW391" s="6" t="s">
        <v>16956</v>
      </c>
      <c r="AX391" s="6" t="s">
        <v>17654</v>
      </c>
      <c r="AY391" s="6" t="s">
        <v>16765</v>
      </c>
      <c r="AZ391" s="6" t="s">
        <v>16958</v>
      </c>
      <c r="BA391" s="6" t="s">
        <v>16765</v>
      </c>
      <c r="BB391" s="6" t="s">
        <v>16959</v>
      </c>
      <c r="BC391" s="6" t="s">
        <v>16765</v>
      </c>
      <c r="BD391" s="6" t="s">
        <v>16960</v>
      </c>
      <c r="BE391" s="6" t="s">
        <v>16961</v>
      </c>
      <c r="BF391" s="6" t="s">
        <v>13575</v>
      </c>
      <c r="BG391" s="6" t="s">
        <v>13575</v>
      </c>
      <c r="BH391" s="6" t="s">
        <v>16959</v>
      </c>
      <c r="BI391">
        <v>0</v>
      </c>
      <c r="BJ391" s="6" t="s">
        <v>16958</v>
      </c>
      <c r="BK391">
        <v>0</v>
      </c>
      <c r="BL391" s="6" t="s">
        <v>315</v>
      </c>
      <c r="BM391" s="56">
        <f>COUNTIF($B$2:B391,B391)</f>
        <v>2</v>
      </c>
      <c r="BN391" s="6" t="str">
        <f t="shared" si="6"/>
        <v>4429-2</v>
      </c>
    </row>
    <row r="392" spans="1:66" x14ac:dyDescent="0.25">
      <c r="A392">
        <v>1</v>
      </c>
      <c r="B392">
        <v>4429</v>
      </c>
      <c r="C392" s="6" t="s">
        <v>17649</v>
      </c>
      <c r="D392">
        <v>5</v>
      </c>
      <c r="E392">
        <v>2</v>
      </c>
      <c r="F392">
        <v>20</v>
      </c>
      <c r="G392">
        <v>202</v>
      </c>
      <c r="H392" s="6" t="s">
        <v>17007</v>
      </c>
      <c r="I392">
        <v>1</v>
      </c>
      <c r="J392">
        <v>266460</v>
      </c>
      <c r="K392">
        <v>11</v>
      </c>
      <c r="L392" s="55">
        <v>39612</v>
      </c>
      <c r="M392" s="6" t="s">
        <v>16765</v>
      </c>
      <c r="N392" s="55">
        <v>44686</v>
      </c>
      <c r="O392">
        <v>118784</v>
      </c>
      <c r="P392" s="6" t="s">
        <v>16764</v>
      </c>
      <c r="Q392" s="6" t="s">
        <v>17655</v>
      </c>
      <c r="R392">
        <v>1</v>
      </c>
      <c r="S392">
        <v>0</v>
      </c>
      <c r="T392">
        <v>-1</v>
      </c>
      <c r="U392">
        <v>1651</v>
      </c>
      <c r="V392" s="6" t="s">
        <v>16945</v>
      </c>
      <c r="W392" s="6" t="s">
        <v>16946</v>
      </c>
      <c r="X392" s="55">
        <v>44659</v>
      </c>
      <c r="Y392">
        <v>10000</v>
      </c>
      <c r="Z392">
        <v>0</v>
      </c>
      <c r="AA392" s="6" t="s">
        <v>16765</v>
      </c>
      <c r="AB392" s="6" t="s">
        <v>16947</v>
      </c>
      <c r="AD392" s="6" t="s">
        <v>17651</v>
      </c>
      <c r="AE392">
        <v>4184</v>
      </c>
      <c r="AF392">
        <v>1978</v>
      </c>
      <c r="AG392" s="6" t="s">
        <v>16949</v>
      </c>
      <c r="AH392" s="6" t="s">
        <v>16950</v>
      </c>
      <c r="AI392" s="6" t="s">
        <v>16951</v>
      </c>
      <c r="AJ392" s="6" t="s">
        <v>16765</v>
      </c>
      <c r="AK392" s="6" t="s">
        <v>16765</v>
      </c>
      <c r="AL392" s="6" t="s">
        <v>16765</v>
      </c>
      <c r="AM392" s="6" t="s">
        <v>16952</v>
      </c>
      <c r="AN392">
        <v>0</v>
      </c>
      <c r="AO392" s="55">
        <v>44659</v>
      </c>
      <c r="AP392" s="6" t="s">
        <v>16953</v>
      </c>
      <c r="AQ392">
        <v>0</v>
      </c>
      <c r="AR392" s="6" t="s">
        <v>16954</v>
      </c>
      <c r="AS392" s="6" t="s">
        <v>16955</v>
      </c>
      <c r="AT392" s="6" t="s">
        <v>16947</v>
      </c>
      <c r="AU392">
        <v>0</v>
      </c>
      <c r="AV392">
        <v>0</v>
      </c>
      <c r="AW392" s="6" t="s">
        <v>16956</v>
      </c>
      <c r="AX392" s="6" t="s">
        <v>17656</v>
      </c>
      <c r="AY392" s="6" t="s">
        <v>16765</v>
      </c>
      <c r="AZ392" s="6" t="s">
        <v>16958</v>
      </c>
      <c r="BA392" s="6" t="s">
        <v>16765</v>
      </c>
      <c r="BB392" s="6" t="s">
        <v>16959</v>
      </c>
      <c r="BC392" s="6" t="s">
        <v>16765</v>
      </c>
      <c r="BD392" s="6" t="s">
        <v>16960</v>
      </c>
      <c r="BE392" s="6" t="s">
        <v>16961</v>
      </c>
      <c r="BF392" s="6" t="s">
        <v>13575</v>
      </c>
      <c r="BG392" s="6" t="s">
        <v>13575</v>
      </c>
      <c r="BH392" s="6" t="s">
        <v>16959</v>
      </c>
      <c r="BI392">
        <v>0</v>
      </c>
      <c r="BJ392" s="6" t="s">
        <v>16958</v>
      </c>
      <c r="BK392">
        <v>0</v>
      </c>
      <c r="BL392" s="6" t="s">
        <v>315</v>
      </c>
      <c r="BM392" s="56">
        <f>COUNTIF($B$2:B392,B392)</f>
        <v>3</v>
      </c>
      <c r="BN392" s="6" t="str">
        <f t="shared" si="6"/>
        <v>4429-3</v>
      </c>
    </row>
    <row r="393" spans="1:66" x14ac:dyDescent="0.25">
      <c r="A393">
        <v>1</v>
      </c>
      <c r="B393">
        <v>4435</v>
      </c>
      <c r="C393" s="6" t="s">
        <v>17657</v>
      </c>
      <c r="D393">
        <v>5</v>
      </c>
      <c r="E393">
        <v>1</v>
      </c>
      <c r="F393">
        <v>10</v>
      </c>
      <c r="G393">
        <v>101</v>
      </c>
      <c r="H393" s="6" t="s">
        <v>17007</v>
      </c>
      <c r="I393">
        <v>1</v>
      </c>
      <c r="J393">
        <v>743818</v>
      </c>
      <c r="K393">
        <v>6</v>
      </c>
      <c r="L393" s="55">
        <v>43648</v>
      </c>
      <c r="M393" s="6" t="s">
        <v>16765</v>
      </c>
      <c r="N393" s="55">
        <v>44568</v>
      </c>
      <c r="O393">
        <v>118750</v>
      </c>
      <c r="P393" s="6" t="s">
        <v>16767</v>
      </c>
      <c r="Q393" s="6" t="s">
        <v>17658</v>
      </c>
      <c r="R393">
        <v>1</v>
      </c>
      <c r="S393">
        <v>0</v>
      </c>
      <c r="T393">
        <v>-1</v>
      </c>
      <c r="U393">
        <v>1803.8</v>
      </c>
      <c r="V393" s="6" t="s">
        <v>16945</v>
      </c>
      <c r="W393" s="6" t="s">
        <v>16946</v>
      </c>
      <c r="X393" s="55">
        <v>44665</v>
      </c>
      <c r="Y393">
        <v>90000</v>
      </c>
      <c r="Z393">
        <v>3342.24</v>
      </c>
      <c r="AA393" s="6" t="s">
        <v>16885</v>
      </c>
      <c r="AB393" s="6" t="s">
        <v>16947</v>
      </c>
      <c r="AD393" s="6" t="s">
        <v>16948</v>
      </c>
      <c r="AE393">
        <v>51160</v>
      </c>
      <c r="AF393">
        <v>46392</v>
      </c>
      <c r="AG393" s="6" t="s">
        <v>16949</v>
      </c>
      <c r="AH393" s="6" t="s">
        <v>16950</v>
      </c>
      <c r="AI393" s="6" t="s">
        <v>16951</v>
      </c>
      <c r="AJ393" s="6" t="s">
        <v>16765</v>
      </c>
      <c r="AK393" s="6" t="s">
        <v>16765</v>
      </c>
      <c r="AL393" s="6" t="s">
        <v>16765</v>
      </c>
      <c r="AM393" s="6" t="s">
        <v>16952</v>
      </c>
      <c r="AN393">
        <v>0</v>
      </c>
      <c r="AO393" s="55">
        <v>44665</v>
      </c>
      <c r="AP393" s="6" t="s">
        <v>16953</v>
      </c>
      <c r="AQ393">
        <v>0</v>
      </c>
      <c r="AR393" s="6" t="s">
        <v>16954</v>
      </c>
      <c r="AS393" s="6" t="s">
        <v>16955</v>
      </c>
      <c r="AT393" s="6" t="s">
        <v>16947</v>
      </c>
      <c r="AU393">
        <v>0</v>
      </c>
      <c r="AV393">
        <v>0</v>
      </c>
      <c r="AW393" s="6" t="s">
        <v>16956</v>
      </c>
      <c r="AX393" s="6" t="s">
        <v>17659</v>
      </c>
      <c r="AY393" s="6" t="s">
        <v>16765</v>
      </c>
      <c r="AZ393" s="6" t="s">
        <v>16958</v>
      </c>
      <c r="BA393" s="6" t="s">
        <v>16765</v>
      </c>
      <c r="BB393" s="6" t="s">
        <v>16959</v>
      </c>
      <c r="BC393" s="6" t="s">
        <v>16765</v>
      </c>
      <c r="BD393" s="6" t="s">
        <v>16960</v>
      </c>
      <c r="BE393" s="6" t="s">
        <v>16961</v>
      </c>
      <c r="BF393" s="6" t="s">
        <v>13575</v>
      </c>
      <c r="BG393" s="6" t="s">
        <v>13575</v>
      </c>
      <c r="BH393" s="6" t="s">
        <v>16959</v>
      </c>
      <c r="BI393">
        <v>0</v>
      </c>
      <c r="BJ393" s="6" t="s">
        <v>16958</v>
      </c>
      <c r="BK393">
        <v>0</v>
      </c>
      <c r="BL393" s="6" t="s">
        <v>315</v>
      </c>
      <c r="BM393" s="56">
        <f>COUNTIF($B$2:B393,B393)</f>
        <v>1</v>
      </c>
      <c r="BN393" s="6" t="str">
        <f t="shared" si="6"/>
        <v>4435-1</v>
      </c>
    </row>
    <row r="394" spans="1:66" x14ac:dyDescent="0.25">
      <c r="A394">
        <v>1</v>
      </c>
      <c r="B394">
        <v>4435</v>
      </c>
      <c r="C394" s="6" t="s">
        <v>17657</v>
      </c>
      <c r="D394">
        <v>5</v>
      </c>
      <c r="E394">
        <v>1</v>
      </c>
      <c r="F394">
        <v>10</v>
      </c>
      <c r="G394">
        <v>101</v>
      </c>
      <c r="H394" s="6" t="s">
        <v>17007</v>
      </c>
      <c r="I394">
        <v>1</v>
      </c>
      <c r="J394">
        <v>84415</v>
      </c>
      <c r="K394">
        <v>7</v>
      </c>
      <c r="L394" s="55">
        <v>44321</v>
      </c>
      <c r="M394" s="6" t="s">
        <v>16765</v>
      </c>
      <c r="N394" s="55">
        <v>44568</v>
      </c>
      <c r="O394">
        <v>118784</v>
      </c>
      <c r="P394" s="6" t="s">
        <v>16764</v>
      </c>
      <c r="Q394" s="6" t="s">
        <v>17658</v>
      </c>
      <c r="R394">
        <v>1</v>
      </c>
      <c r="S394">
        <v>0</v>
      </c>
      <c r="T394">
        <v>-1</v>
      </c>
      <c r="U394">
        <v>1651</v>
      </c>
      <c r="V394" s="6" t="s">
        <v>16945</v>
      </c>
      <c r="W394" s="6" t="s">
        <v>16946</v>
      </c>
      <c r="X394" s="55">
        <v>44665</v>
      </c>
      <c r="Y394">
        <v>90000</v>
      </c>
      <c r="Z394">
        <v>3342.24</v>
      </c>
      <c r="AA394" s="6" t="s">
        <v>16885</v>
      </c>
      <c r="AB394" s="6" t="s">
        <v>16947</v>
      </c>
      <c r="AD394" s="6" t="s">
        <v>16948</v>
      </c>
      <c r="AE394">
        <v>53135</v>
      </c>
      <c r="AF394">
        <v>48029</v>
      </c>
      <c r="AG394" s="6" t="s">
        <v>16949</v>
      </c>
      <c r="AH394" s="6" t="s">
        <v>16950</v>
      </c>
      <c r="AI394" s="6" t="s">
        <v>16951</v>
      </c>
      <c r="AJ394" s="6" t="s">
        <v>16765</v>
      </c>
      <c r="AK394" s="6" t="s">
        <v>16765</v>
      </c>
      <c r="AL394" s="6" t="s">
        <v>16765</v>
      </c>
      <c r="AM394" s="6" t="s">
        <v>16952</v>
      </c>
      <c r="AN394">
        <v>0</v>
      </c>
      <c r="AO394" s="55">
        <v>44665</v>
      </c>
      <c r="AP394" s="6" t="s">
        <v>16953</v>
      </c>
      <c r="AQ394">
        <v>0</v>
      </c>
      <c r="AR394" s="6" t="s">
        <v>16954</v>
      </c>
      <c r="AS394" s="6" t="s">
        <v>16955</v>
      </c>
      <c r="AT394" s="6" t="s">
        <v>16947</v>
      </c>
      <c r="AU394">
        <v>0</v>
      </c>
      <c r="AV394">
        <v>0</v>
      </c>
      <c r="AW394" s="6" t="s">
        <v>16956</v>
      </c>
      <c r="AX394" s="6" t="s">
        <v>17660</v>
      </c>
      <c r="AY394" s="6" t="s">
        <v>16765</v>
      </c>
      <c r="AZ394" s="6" t="s">
        <v>16958</v>
      </c>
      <c r="BA394" s="6" t="s">
        <v>16765</v>
      </c>
      <c r="BB394" s="6" t="s">
        <v>16959</v>
      </c>
      <c r="BC394" s="6" t="s">
        <v>16765</v>
      </c>
      <c r="BD394" s="6" t="s">
        <v>16960</v>
      </c>
      <c r="BE394" s="6" t="s">
        <v>16961</v>
      </c>
      <c r="BF394" s="6" t="s">
        <v>13575</v>
      </c>
      <c r="BG394" s="6" t="s">
        <v>13575</v>
      </c>
      <c r="BH394" s="6" t="s">
        <v>16959</v>
      </c>
      <c r="BI394">
        <v>0</v>
      </c>
      <c r="BJ394" s="6" t="s">
        <v>16958</v>
      </c>
      <c r="BK394">
        <v>0</v>
      </c>
      <c r="BL394" s="6" t="s">
        <v>315</v>
      </c>
      <c r="BM394" s="56">
        <f>COUNTIF($B$2:B394,B394)</f>
        <v>2</v>
      </c>
      <c r="BN394" s="6" t="str">
        <f t="shared" si="6"/>
        <v>4435-2</v>
      </c>
    </row>
    <row r="395" spans="1:66" x14ac:dyDescent="0.25">
      <c r="A395">
        <v>1</v>
      </c>
      <c r="B395">
        <v>4513</v>
      </c>
      <c r="C395" s="6" t="s">
        <v>17661</v>
      </c>
      <c r="D395">
        <v>5</v>
      </c>
      <c r="E395">
        <v>3</v>
      </c>
      <c r="F395">
        <v>30</v>
      </c>
      <c r="G395">
        <v>305</v>
      </c>
      <c r="H395" s="6" t="s">
        <v>16994</v>
      </c>
      <c r="I395">
        <v>1</v>
      </c>
      <c r="J395">
        <v>845327</v>
      </c>
      <c r="K395">
        <v>1</v>
      </c>
      <c r="L395" s="55">
        <v>40870</v>
      </c>
      <c r="M395" s="6" t="s">
        <v>16765</v>
      </c>
      <c r="N395" s="55">
        <v>44628</v>
      </c>
      <c r="O395">
        <v>118784</v>
      </c>
      <c r="P395" s="6" t="s">
        <v>16764</v>
      </c>
      <c r="Q395" s="6" t="s">
        <v>17662</v>
      </c>
      <c r="R395">
        <v>1</v>
      </c>
      <c r="S395">
        <v>0</v>
      </c>
      <c r="T395">
        <v>-1</v>
      </c>
      <c r="U395">
        <v>1651</v>
      </c>
      <c r="V395" s="6" t="s">
        <v>16945</v>
      </c>
      <c r="W395" s="6" t="s">
        <v>16946</v>
      </c>
      <c r="X395" s="55">
        <v>44664</v>
      </c>
      <c r="Y395">
        <v>10000</v>
      </c>
      <c r="Z395">
        <v>0</v>
      </c>
      <c r="AA395" s="6" t="s">
        <v>16765</v>
      </c>
      <c r="AB395" s="6" t="s">
        <v>16947</v>
      </c>
      <c r="AD395" s="6" t="s">
        <v>17663</v>
      </c>
      <c r="AE395">
        <v>20824</v>
      </c>
      <c r="AF395">
        <v>16737</v>
      </c>
      <c r="AG395" s="6" t="s">
        <v>16949</v>
      </c>
      <c r="AH395" s="6" t="s">
        <v>16950</v>
      </c>
      <c r="AI395" s="6" t="s">
        <v>16951</v>
      </c>
      <c r="AJ395" s="6" t="s">
        <v>16765</v>
      </c>
      <c r="AK395" s="6" t="s">
        <v>16765</v>
      </c>
      <c r="AL395" s="6" t="s">
        <v>16765</v>
      </c>
      <c r="AM395" s="6" t="s">
        <v>16952</v>
      </c>
      <c r="AN395">
        <v>0</v>
      </c>
      <c r="AO395" s="55">
        <v>44664</v>
      </c>
      <c r="AP395" s="6" t="s">
        <v>16953</v>
      </c>
      <c r="AQ395">
        <v>0</v>
      </c>
      <c r="AR395" s="6" t="s">
        <v>16954</v>
      </c>
      <c r="AS395" s="6" t="s">
        <v>16955</v>
      </c>
      <c r="AT395" s="6" t="s">
        <v>16947</v>
      </c>
      <c r="AU395">
        <v>0</v>
      </c>
      <c r="AV395">
        <v>0</v>
      </c>
      <c r="AW395" s="6" t="s">
        <v>16956</v>
      </c>
      <c r="AX395" s="6" t="s">
        <v>17664</v>
      </c>
      <c r="AY395" s="6" t="s">
        <v>16765</v>
      </c>
      <c r="AZ395" s="6" t="s">
        <v>16958</v>
      </c>
      <c r="BA395" s="6" t="s">
        <v>16765</v>
      </c>
      <c r="BB395" s="6" t="s">
        <v>16959</v>
      </c>
      <c r="BC395" s="6" t="s">
        <v>16765</v>
      </c>
      <c r="BD395" s="6" t="s">
        <v>16960</v>
      </c>
      <c r="BE395" s="6" t="s">
        <v>16961</v>
      </c>
      <c r="BF395" s="6" t="s">
        <v>13575</v>
      </c>
      <c r="BG395" s="6" t="s">
        <v>13575</v>
      </c>
      <c r="BH395" s="6" t="s">
        <v>16959</v>
      </c>
      <c r="BI395">
        <v>0</v>
      </c>
      <c r="BJ395" s="6" t="s">
        <v>16958</v>
      </c>
      <c r="BK395">
        <v>0</v>
      </c>
      <c r="BL395" s="6" t="s">
        <v>315</v>
      </c>
      <c r="BM395" s="56">
        <f>COUNTIF($B$2:B395,B395)</f>
        <v>1</v>
      </c>
      <c r="BN395" s="6" t="str">
        <f t="shared" si="6"/>
        <v>4513-1</v>
      </c>
    </row>
    <row r="396" spans="1:66" x14ac:dyDescent="0.25">
      <c r="A396">
        <v>1</v>
      </c>
      <c r="B396">
        <v>4527</v>
      </c>
      <c r="C396" s="6" t="s">
        <v>17665</v>
      </c>
      <c r="D396">
        <v>5</v>
      </c>
      <c r="E396">
        <v>3</v>
      </c>
      <c r="F396">
        <v>30</v>
      </c>
      <c r="G396">
        <v>305</v>
      </c>
      <c r="H396" s="6" t="s">
        <v>17007</v>
      </c>
      <c r="I396">
        <v>1</v>
      </c>
      <c r="J396">
        <v>331941</v>
      </c>
      <c r="K396">
        <v>5</v>
      </c>
      <c r="L396" s="55">
        <v>41506</v>
      </c>
      <c r="M396" s="6" t="s">
        <v>16765</v>
      </c>
      <c r="N396" s="55">
        <v>109574</v>
      </c>
      <c r="O396">
        <v>198213</v>
      </c>
      <c r="P396" s="6" t="s">
        <v>16785</v>
      </c>
      <c r="Q396" s="6" t="s">
        <v>16973</v>
      </c>
      <c r="R396">
        <v>3</v>
      </c>
      <c r="S396">
        <v>0</v>
      </c>
      <c r="T396">
        <v>-3</v>
      </c>
      <c r="U396">
        <v>126</v>
      </c>
      <c r="V396" s="6" t="s">
        <v>16999</v>
      </c>
      <c r="W396" s="6" t="s">
        <v>16946</v>
      </c>
      <c r="X396" s="55">
        <v>44659</v>
      </c>
      <c r="Y396">
        <v>30000</v>
      </c>
      <c r="Z396">
        <v>0</v>
      </c>
      <c r="AA396" s="6" t="s">
        <v>16765</v>
      </c>
      <c r="AB396" s="6" t="s">
        <v>16947</v>
      </c>
      <c r="AD396" s="6" t="s">
        <v>16765</v>
      </c>
      <c r="AE396">
        <v>29733</v>
      </c>
      <c r="AF396">
        <v>25075</v>
      </c>
      <c r="AG396" s="6" t="s">
        <v>16973</v>
      </c>
      <c r="AH396" s="6" t="s">
        <v>16950</v>
      </c>
      <c r="AI396" s="6" t="s">
        <v>16951</v>
      </c>
      <c r="AJ396" s="6" t="s">
        <v>16765</v>
      </c>
      <c r="AK396" s="6" t="s">
        <v>16765</v>
      </c>
      <c r="AL396" s="6" t="s">
        <v>16765</v>
      </c>
      <c r="AM396" s="6" t="s">
        <v>16952</v>
      </c>
      <c r="AN396">
        <v>0</v>
      </c>
      <c r="AO396" s="55">
        <v>44659</v>
      </c>
      <c r="AP396" s="6" t="s">
        <v>17000</v>
      </c>
      <c r="AQ396">
        <v>0</v>
      </c>
      <c r="AR396" s="6" t="s">
        <v>17095</v>
      </c>
      <c r="AS396" s="6" t="s">
        <v>17002</v>
      </c>
      <c r="AT396" s="6" t="s">
        <v>16947</v>
      </c>
      <c r="AU396">
        <v>0</v>
      </c>
      <c r="AV396">
        <v>0</v>
      </c>
      <c r="AW396" s="6" t="s">
        <v>16956</v>
      </c>
      <c r="AX396" s="6" t="s">
        <v>17666</v>
      </c>
      <c r="AY396" s="6" t="s">
        <v>16765</v>
      </c>
      <c r="AZ396" s="6" t="s">
        <v>16958</v>
      </c>
      <c r="BA396" s="6" t="s">
        <v>16765</v>
      </c>
      <c r="BB396" s="6" t="s">
        <v>16959</v>
      </c>
      <c r="BC396" s="6" t="s">
        <v>16765</v>
      </c>
      <c r="BD396" s="6" t="s">
        <v>16960</v>
      </c>
      <c r="BE396" s="6" t="s">
        <v>16961</v>
      </c>
      <c r="BF396" s="6" t="s">
        <v>13575</v>
      </c>
      <c r="BG396" s="6" t="s">
        <v>13575</v>
      </c>
      <c r="BH396" s="6" t="s">
        <v>16959</v>
      </c>
      <c r="BI396">
        <v>0</v>
      </c>
      <c r="BJ396" s="6" t="s">
        <v>16958</v>
      </c>
      <c r="BK396">
        <v>0</v>
      </c>
      <c r="BL396" s="6" t="s">
        <v>315</v>
      </c>
      <c r="BM396" s="56">
        <f>COUNTIF($B$2:B396,B396)</f>
        <v>1</v>
      </c>
      <c r="BN396" s="6" t="str">
        <f t="shared" si="6"/>
        <v>4527-1</v>
      </c>
    </row>
    <row r="397" spans="1:66" x14ac:dyDescent="0.25">
      <c r="A397">
        <v>1</v>
      </c>
      <c r="B397">
        <v>4527</v>
      </c>
      <c r="C397" s="6" t="s">
        <v>17665</v>
      </c>
      <c r="D397">
        <v>5</v>
      </c>
      <c r="E397">
        <v>3</v>
      </c>
      <c r="F397">
        <v>30</v>
      </c>
      <c r="G397">
        <v>305</v>
      </c>
      <c r="H397" s="6" t="s">
        <v>17007</v>
      </c>
      <c r="I397">
        <v>1</v>
      </c>
      <c r="J397">
        <v>331941</v>
      </c>
      <c r="K397">
        <v>5</v>
      </c>
      <c r="L397" s="55">
        <v>41506</v>
      </c>
      <c r="M397" s="6" t="s">
        <v>16765</v>
      </c>
      <c r="N397" s="55">
        <v>109574</v>
      </c>
      <c r="O397">
        <v>198214</v>
      </c>
      <c r="P397" s="6" t="s">
        <v>16786</v>
      </c>
      <c r="Q397" s="6" t="s">
        <v>16973</v>
      </c>
      <c r="R397">
        <v>72</v>
      </c>
      <c r="S397">
        <v>0</v>
      </c>
      <c r="T397">
        <v>-72</v>
      </c>
      <c r="U397">
        <v>115.2</v>
      </c>
      <c r="V397" s="6" t="s">
        <v>17004</v>
      </c>
      <c r="W397" s="6" t="s">
        <v>16946</v>
      </c>
      <c r="X397" s="55">
        <v>44659</v>
      </c>
      <c r="Y397">
        <v>30000</v>
      </c>
      <c r="Z397">
        <v>0</v>
      </c>
      <c r="AA397" s="6" t="s">
        <v>16765</v>
      </c>
      <c r="AB397" s="6" t="s">
        <v>16947</v>
      </c>
      <c r="AD397" s="6" t="s">
        <v>16765</v>
      </c>
      <c r="AE397">
        <v>29734</v>
      </c>
      <c r="AF397">
        <v>25075</v>
      </c>
      <c r="AG397" s="6" t="s">
        <v>16973</v>
      </c>
      <c r="AH397" s="6" t="s">
        <v>16950</v>
      </c>
      <c r="AI397" s="6" t="s">
        <v>16951</v>
      </c>
      <c r="AJ397" s="6" t="s">
        <v>16765</v>
      </c>
      <c r="AK397" s="6" t="s">
        <v>16765</v>
      </c>
      <c r="AL397" s="6" t="s">
        <v>16765</v>
      </c>
      <c r="AM397" s="6" t="s">
        <v>16952</v>
      </c>
      <c r="AN397">
        <v>0</v>
      </c>
      <c r="AO397" s="55">
        <v>44659</v>
      </c>
      <c r="AP397" s="6" t="s">
        <v>17000</v>
      </c>
      <c r="AQ397">
        <v>0</v>
      </c>
      <c r="AR397" s="6" t="s">
        <v>17098</v>
      </c>
      <c r="AS397" s="6" t="s">
        <v>17002</v>
      </c>
      <c r="AT397" s="6" t="s">
        <v>16947</v>
      </c>
      <c r="AU397">
        <v>0</v>
      </c>
      <c r="AV397">
        <v>0</v>
      </c>
      <c r="AW397" s="6" t="s">
        <v>16956</v>
      </c>
      <c r="AX397" s="6" t="s">
        <v>17666</v>
      </c>
      <c r="AY397" s="6" t="s">
        <v>16765</v>
      </c>
      <c r="AZ397" s="6" t="s">
        <v>16958</v>
      </c>
      <c r="BA397" s="6" t="s">
        <v>16765</v>
      </c>
      <c r="BB397" s="6" t="s">
        <v>16959</v>
      </c>
      <c r="BC397" s="6" t="s">
        <v>16765</v>
      </c>
      <c r="BD397" s="6" t="s">
        <v>16960</v>
      </c>
      <c r="BE397" s="6" t="s">
        <v>16961</v>
      </c>
      <c r="BF397" s="6" t="s">
        <v>13575</v>
      </c>
      <c r="BG397" s="6" t="s">
        <v>13575</v>
      </c>
      <c r="BH397" s="6" t="s">
        <v>16959</v>
      </c>
      <c r="BI397">
        <v>0</v>
      </c>
      <c r="BJ397" s="6" t="s">
        <v>16958</v>
      </c>
      <c r="BK397">
        <v>0</v>
      </c>
      <c r="BL397" s="6" t="s">
        <v>315</v>
      </c>
      <c r="BM397" s="56">
        <f>COUNTIF($B$2:B397,B397)</f>
        <v>2</v>
      </c>
      <c r="BN397" s="6" t="str">
        <f t="shared" si="6"/>
        <v>4527-2</v>
      </c>
    </row>
    <row r="398" spans="1:66" x14ac:dyDescent="0.25">
      <c r="A398">
        <v>1</v>
      </c>
      <c r="B398">
        <v>4535</v>
      </c>
      <c r="C398" s="6" t="s">
        <v>17667</v>
      </c>
      <c r="D398">
        <v>5</v>
      </c>
      <c r="E398">
        <v>1</v>
      </c>
      <c r="F398">
        <v>10</v>
      </c>
      <c r="G398">
        <v>106</v>
      </c>
      <c r="H398" s="6" t="s">
        <v>16943</v>
      </c>
      <c r="I398">
        <v>1</v>
      </c>
      <c r="J398">
        <v>322647</v>
      </c>
      <c r="K398">
        <v>6</v>
      </c>
      <c r="L398" s="55">
        <v>42907</v>
      </c>
      <c r="M398" s="6" t="s">
        <v>16765</v>
      </c>
      <c r="N398" s="55">
        <v>44686</v>
      </c>
      <c r="O398">
        <v>118750</v>
      </c>
      <c r="P398" s="6" t="s">
        <v>16767</v>
      </c>
      <c r="Q398" s="6" t="s">
        <v>17668</v>
      </c>
      <c r="R398">
        <v>1</v>
      </c>
      <c r="S398">
        <v>0</v>
      </c>
      <c r="T398">
        <v>-1</v>
      </c>
      <c r="U398">
        <v>1803.8</v>
      </c>
      <c r="V398" s="6" t="s">
        <v>16945</v>
      </c>
      <c r="W398" s="6" t="s">
        <v>16946</v>
      </c>
      <c r="X398" s="55">
        <v>44669</v>
      </c>
      <c r="Y398">
        <v>20000</v>
      </c>
      <c r="Z398">
        <v>2325.11</v>
      </c>
      <c r="AA398" s="6" t="s">
        <v>16885</v>
      </c>
      <c r="AB398" s="6" t="s">
        <v>16947</v>
      </c>
      <c r="AD398" s="6" t="s">
        <v>16948</v>
      </c>
      <c r="AE398">
        <v>46611</v>
      </c>
      <c r="AF398">
        <v>42472</v>
      </c>
      <c r="AG398" s="6" t="s">
        <v>16949</v>
      </c>
      <c r="AH398" s="6" t="s">
        <v>16950</v>
      </c>
      <c r="AI398" s="6" t="s">
        <v>16951</v>
      </c>
      <c r="AJ398" s="6" t="s">
        <v>16765</v>
      </c>
      <c r="AK398" s="6" t="s">
        <v>16765</v>
      </c>
      <c r="AL398" s="6" t="s">
        <v>16765</v>
      </c>
      <c r="AM398" s="6" t="s">
        <v>16952</v>
      </c>
      <c r="AN398">
        <v>0</v>
      </c>
      <c r="AO398" s="55">
        <v>44669</v>
      </c>
      <c r="AP398" s="6" t="s">
        <v>16953</v>
      </c>
      <c r="AQ398">
        <v>0</v>
      </c>
      <c r="AR398" s="6" t="s">
        <v>16954</v>
      </c>
      <c r="AS398" s="6" t="s">
        <v>16955</v>
      </c>
      <c r="AT398" s="6" t="s">
        <v>16947</v>
      </c>
      <c r="AU398">
        <v>0</v>
      </c>
      <c r="AV398">
        <v>0</v>
      </c>
      <c r="AW398" s="6" t="s">
        <v>16956</v>
      </c>
      <c r="AX398" s="6" t="s">
        <v>17669</v>
      </c>
      <c r="AY398" s="6" t="s">
        <v>16765</v>
      </c>
      <c r="AZ398" s="6" t="s">
        <v>16958</v>
      </c>
      <c r="BA398" s="6" t="s">
        <v>16765</v>
      </c>
      <c r="BB398" s="6" t="s">
        <v>16959</v>
      </c>
      <c r="BC398" s="6" t="s">
        <v>16765</v>
      </c>
      <c r="BD398" s="6" t="s">
        <v>16960</v>
      </c>
      <c r="BE398" s="6" t="s">
        <v>16961</v>
      </c>
      <c r="BF398" s="6" t="s">
        <v>13575</v>
      </c>
      <c r="BG398" s="6" t="s">
        <v>13575</v>
      </c>
      <c r="BH398" s="6" t="s">
        <v>16959</v>
      </c>
      <c r="BI398">
        <v>0</v>
      </c>
      <c r="BJ398" s="6" t="s">
        <v>16958</v>
      </c>
      <c r="BK398">
        <v>0</v>
      </c>
      <c r="BL398" s="6" t="s">
        <v>315</v>
      </c>
      <c r="BM398" s="56">
        <f>COUNTIF($B$2:B398,B398)</f>
        <v>1</v>
      </c>
      <c r="BN398" s="6" t="str">
        <f t="shared" si="6"/>
        <v>4535-1</v>
      </c>
    </row>
    <row r="399" spans="1:66" x14ac:dyDescent="0.25">
      <c r="A399">
        <v>1</v>
      </c>
      <c r="B399">
        <v>4539</v>
      </c>
      <c r="C399" s="6" t="s">
        <v>17670</v>
      </c>
      <c r="D399">
        <v>5</v>
      </c>
      <c r="E399">
        <v>3</v>
      </c>
      <c r="F399">
        <v>30</v>
      </c>
      <c r="G399">
        <v>302</v>
      </c>
      <c r="H399" s="6" t="s">
        <v>17007</v>
      </c>
      <c r="I399">
        <v>1</v>
      </c>
      <c r="J399">
        <v>123837</v>
      </c>
      <c r="K399">
        <v>5</v>
      </c>
      <c r="L399" s="55">
        <v>41230</v>
      </c>
      <c r="M399" s="6" t="s">
        <v>16765</v>
      </c>
      <c r="N399" s="55">
        <v>109574</v>
      </c>
      <c r="O399">
        <v>188005</v>
      </c>
      <c r="P399" s="6" t="s">
        <v>16774</v>
      </c>
      <c r="Q399" s="6" t="s">
        <v>16973</v>
      </c>
      <c r="R399">
        <v>5</v>
      </c>
      <c r="S399">
        <v>0</v>
      </c>
      <c r="T399">
        <v>-5</v>
      </c>
      <c r="U399">
        <v>212</v>
      </c>
      <c r="V399" s="6" t="s">
        <v>16999</v>
      </c>
      <c r="W399" s="6" t="s">
        <v>16946</v>
      </c>
      <c r="X399" s="55">
        <v>44665</v>
      </c>
      <c r="Y399">
        <v>60000</v>
      </c>
      <c r="Z399">
        <v>0</v>
      </c>
      <c r="AA399" s="6" t="s">
        <v>16765</v>
      </c>
      <c r="AB399" s="6" t="s">
        <v>16947</v>
      </c>
      <c r="AD399" s="6" t="s">
        <v>16765</v>
      </c>
      <c r="AE399">
        <v>24900</v>
      </c>
      <c r="AF399">
        <v>20878</v>
      </c>
      <c r="AG399" s="6" t="s">
        <v>16973</v>
      </c>
      <c r="AH399" s="6" t="s">
        <v>16950</v>
      </c>
      <c r="AI399" s="6" t="s">
        <v>16951</v>
      </c>
      <c r="AJ399" s="6" t="s">
        <v>16765</v>
      </c>
      <c r="AK399" s="6" t="s">
        <v>16765</v>
      </c>
      <c r="AL399" s="6" t="s">
        <v>16765</v>
      </c>
      <c r="AM399" s="6" t="s">
        <v>16952</v>
      </c>
      <c r="AN399">
        <v>0</v>
      </c>
      <c r="AO399" s="55">
        <v>44665</v>
      </c>
      <c r="AP399" s="6" t="s">
        <v>17000</v>
      </c>
      <c r="AQ399">
        <v>0</v>
      </c>
      <c r="AR399" s="6" t="s">
        <v>17018</v>
      </c>
      <c r="AS399" s="6" t="s">
        <v>17002</v>
      </c>
      <c r="AT399" s="6" t="s">
        <v>16947</v>
      </c>
      <c r="AU399">
        <v>0</v>
      </c>
      <c r="AV399">
        <v>0</v>
      </c>
      <c r="AW399" s="6" t="s">
        <v>16956</v>
      </c>
      <c r="AX399" s="6" t="s">
        <v>17671</v>
      </c>
      <c r="AY399" s="6" t="s">
        <v>16765</v>
      </c>
      <c r="AZ399" s="6" t="s">
        <v>16958</v>
      </c>
      <c r="BA399" s="6" t="s">
        <v>16765</v>
      </c>
      <c r="BB399" s="6" t="s">
        <v>16959</v>
      </c>
      <c r="BC399" s="6" t="s">
        <v>16765</v>
      </c>
      <c r="BD399" s="6" t="s">
        <v>16960</v>
      </c>
      <c r="BE399" s="6" t="s">
        <v>16961</v>
      </c>
      <c r="BF399" s="6" t="s">
        <v>13575</v>
      </c>
      <c r="BG399" s="6" t="s">
        <v>13575</v>
      </c>
      <c r="BH399" s="6" t="s">
        <v>16959</v>
      </c>
      <c r="BI399">
        <v>0</v>
      </c>
      <c r="BJ399" s="6" t="s">
        <v>16958</v>
      </c>
      <c r="BK399">
        <v>0</v>
      </c>
      <c r="BL399" s="6" t="s">
        <v>315</v>
      </c>
      <c r="BM399" s="56">
        <f>COUNTIF($B$2:B399,B399)</f>
        <v>1</v>
      </c>
      <c r="BN399" s="6" t="str">
        <f t="shared" si="6"/>
        <v>4539-1</v>
      </c>
    </row>
    <row r="400" spans="1:66" x14ac:dyDescent="0.25">
      <c r="A400">
        <v>1</v>
      </c>
      <c r="B400">
        <v>4539</v>
      </c>
      <c r="C400" s="6" t="s">
        <v>17670</v>
      </c>
      <c r="D400">
        <v>5</v>
      </c>
      <c r="E400">
        <v>3</v>
      </c>
      <c r="F400">
        <v>30</v>
      </c>
      <c r="G400">
        <v>302</v>
      </c>
      <c r="H400" s="6" t="s">
        <v>17007</v>
      </c>
      <c r="I400">
        <v>1</v>
      </c>
      <c r="J400">
        <v>864970</v>
      </c>
      <c r="K400">
        <v>5</v>
      </c>
      <c r="L400" s="55">
        <v>42142</v>
      </c>
      <c r="M400" s="6" t="s">
        <v>16765</v>
      </c>
      <c r="N400" s="55">
        <v>109574</v>
      </c>
      <c r="O400">
        <v>188005</v>
      </c>
      <c r="P400" s="6" t="s">
        <v>16774</v>
      </c>
      <c r="Q400" s="6" t="s">
        <v>16973</v>
      </c>
      <c r="R400">
        <v>5</v>
      </c>
      <c r="S400">
        <v>0</v>
      </c>
      <c r="T400">
        <v>-5</v>
      </c>
      <c r="U400">
        <v>212</v>
      </c>
      <c r="V400" s="6" t="s">
        <v>16999</v>
      </c>
      <c r="W400" s="6" t="s">
        <v>16946</v>
      </c>
      <c r="X400" s="55">
        <v>44665</v>
      </c>
      <c r="Y400">
        <v>60000</v>
      </c>
      <c r="Z400">
        <v>0</v>
      </c>
      <c r="AA400" s="6" t="s">
        <v>16765</v>
      </c>
      <c r="AB400" s="6" t="s">
        <v>16947</v>
      </c>
      <c r="AD400" s="6" t="s">
        <v>16765</v>
      </c>
      <c r="AE400">
        <v>38341</v>
      </c>
      <c r="AF400">
        <v>34540</v>
      </c>
      <c r="AG400" s="6" t="s">
        <v>16973</v>
      </c>
      <c r="AH400" s="6" t="s">
        <v>16950</v>
      </c>
      <c r="AI400" s="6" t="s">
        <v>16951</v>
      </c>
      <c r="AJ400" s="6" t="s">
        <v>16765</v>
      </c>
      <c r="AK400" s="6" t="s">
        <v>16765</v>
      </c>
      <c r="AL400" s="6" t="s">
        <v>16765</v>
      </c>
      <c r="AM400" s="6" t="s">
        <v>16952</v>
      </c>
      <c r="AN400">
        <v>0</v>
      </c>
      <c r="AO400" s="55">
        <v>44665</v>
      </c>
      <c r="AP400" s="6" t="s">
        <v>17000</v>
      </c>
      <c r="AQ400">
        <v>0</v>
      </c>
      <c r="AR400" s="6" t="s">
        <v>17018</v>
      </c>
      <c r="AS400" s="6" t="s">
        <v>17002</v>
      </c>
      <c r="AT400" s="6" t="s">
        <v>16947</v>
      </c>
      <c r="AU400">
        <v>0</v>
      </c>
      <c r="AV400">
        <v>0</v>
      </c>
      <c r="AW400" s="6" t="s">
        <v>16956</v>
      </c>
      <c r="AX400" s="6" t="s">
        <v>17672</v>
      </c>
      <c r="AY400" s="6" t="s">
        <v>16765</v>
      </c>
      <c r="AZ400" s="6" t="s">
        <v>16958</v>
      </c>
      <c r="BA400" s="6" t="s">
        <v>16765</v>
      </c>
      <c r="BB400" s="6" t="s">
        <v>16959</v>
      </c>
      <c r="BC400" s="6" t="s">
        <v>16765</v>
      </c>
      <c r="BD400" s="6" t="s">
        <v>16960</v>
      </c>
      <c r="BE400" s="6" t="s">
        <v>16961</v>
      </c>
      <c r="BF400" s="6" t="s">
        <v>13575</v>
      </c>
      <c r="BG400" s="6" t="s">
        <v>13575</v>
      </c>
      <c r="BH400" s="6" t="s">
        <v>16959</v>
      </c>
      <c r="BI400">
        <v>0</v>
      </c>
      <c r="BJ400" s="6" t="s">
        <v>16958</v>
      </c>
      <c r="BK400">
        <v>0</v>
      </c>
      <c r="BL400" s="6" t="s">
        <v>315</v>
      </c>
      <c r="BM400" s="56">
        <f>COUNTIF($B$2:B400,B400)</f>
        <v>2</v>
      </c>
      <c r="BN400" s="6" t="str">
        <f t="shared" si="6"/>
        <v>4539-2</v>
      </c>
    </row>
    <row r="401" spans="1:66" x14ac:dyDescent="0.25">
      <c r="A401">
        <v>1</v>
      </c>
      <c r="B401">
        <v>4539</v>
      </c>
      <c r="C401" s="6" t="s">
        <v>17670</v>
      </c>
      <c r="D401">
        <v>5</v>
      </c>
      <c r="E401">
        <v>3</v>
      </c>
      <c r="F401">
        <v>30</v>
      </c>
      <c r="G401">
        <v>302</v>
      </c>
      <c r="H401" s="6" t="s">
        <v>17007</v>
      </c>
      <c r="I401">
        <v>1</v>
      </c>
      <c r="J401">
        <v>123837</v>
      </c>
      <c r="K401">
        <v>5</v>
      </c>
      <c r="L401" s="55">
        <v>41230</v>
      </c>
      <c r="M401" s="6" t="s">
        <v>16765</v>
      </c>
      <c r="N401" s="55">
        <v>109574</v>
      </c>
      <c r="O401">
        <v>188006</v>
      </c>
      <c r="P401" s="6" t="s">
        <v>16776</v>
      </c>
      <c r="Q401" s="6" t="s">
        <v>16973</v>
      </c>
      <c r="R401">
        <v>60</v>
      </c>
      <c r="S401">
        <v>0</v>
      </c>
      <c r="T401">
        <v>-60</v>
      </c>
      <c r="U401">
        <v>120</v>
      </c>
      <c r="V401" s="6" t="s">
        <v>17004</v>
      </c>
      <c r="W401" s="6" t="s">
        <v>16946</v>
      </c>
      <c r="X401" s="55">
        <v>44665</v>
      </c>
      <c r="Y401">
        <v>60000</v>
      </c>
      <c r="Z401">
        <v>0</v>
      </c>
      <c r="AA401" s="6" t="s">
        <v>16765</v>
      </c>
      <c r="AB401" s="6" t="s">
        <v>16947</v>
      </c>
      <c r="AD401" s="6" t="s">
        <v>16765</v>
      </c>
      <c r="AE401">
        <v>24901</v>
      </c>
      <c r="AF401">
        <v>20878</v>
      </c>
      <c r="AG401" s="6" t="s">
        <v>16973</v>
      </c>
      <c r="AH401" s="6" t="s">
        <v>16950</v>
      </c>
      <c r="AI401" s="6" t="s">
        <v>16951</v>
      </c>
      <c r="AJ401" s="6" t="s">
        <v>16765</v>
      </c>
      <c r="AK401" s="6" t="s">
        <v>16765</v>
      </c>
      <c r="AL401" s="6" t="s">
        <v>16765</v>
      </c>
      <c r="AM401" s="6" t="s">
        <v>16952</v>
      </c>
      <c r="AN401">
        <v>0</v>
      </c>
      <c r="AO401" s="55">
        <v>44665</v>
      </c>
      <c r="AP401" s="6" t="s">
        <v>17000</v>
      </c>
      <c r="AQ401">
        <v>0</v>
      </c>
      <c r="AR401" s="6" t="s">
        <v>17020</v>
      </c>
      <c r="AS401" s="6" t="s">
        <v>17002</v>
      </c>
      <c r="AT401" s="6" t="s">
        <v>16947</v>
      </c>
      <c r="AU401">
        <v>0</v>
      </c>
      <c r="AV401">
        <v>0</v>
      </c>
      <c r="AW401" s="6" t="s">
        <v>16956</v>
      </c>
      <c r="AX401" s="6" t="s">
        <v>17671</v>
      </c>
      <c r="AY401" s="6" t="s">
        <v>16765</v>
      </c>
      <c r="AZ401" s="6" t="s">
        <v>16958</v>
      </c>
      <c r="BA401" s="6" t="s">
        <v>16765</v>
      </c>
      <c r="BB401" s="6" t="s">
        <v>16959</v>
      </c>
      <c r="BC401" s="6" t="s">
        <v>16765</v>
      </c>
      <c r="BD401" s="6" t="s">
        <v>16960</v>
      </c>
      <c r="BE401" s="6" t="s">
        <v>16961</v>
      </c>
      <c r="BF401" s="6" t="s">
        <v>13575</v>
      </c>
      <c r="BG401" s="6" t="s">
        <v>13575</v>
      </c>
      <c r="BH401" s="6" t="s">
        <v>16959</v>
      </c>
      <c r="BI401">
        <v>0</v>
      </c>
      <c r="BJ401" s="6" t="s">
        <v>16958</v>
      </c>
      <c r="BK401">
        <v>0</v>
      </c>
      <c r="BL401" s="6" t="s">
        <v>315</v>
      </c>
      <c r="BM401" s="56">
        <f>COUNTIF($B$2:B401,B401)</f>
        <v>3</v>
      </c>
      <c r="BN401" s="6" t="str">
        <f t="shared" si="6"/>
        <v>4539-3</v>
      </c>
    </row>
    <row r="402" spans="1:66" x14ac:dyDescent="0.25">
      <c r="A402">
        <v>1</v>
      </c>
      <c r="B402">
        <v>4539</v>
      </c>
      <c r="C402" s="6" t="s">
        <v>17670</v>
      </c>
      <c r="D402">
        <v>5</v>
      </c>
      <c r="E402">
        <v>3</v>
      </c>
      <c r="F402">
        <v>30</v>
      </c>
      <c r="G402">
        <v>302</v>
      </c>
      <c r="H402" s="6" t="s">
        <v>17007</v>
      </c>
      <c r="I402">
        <v>1</v>
      </c>
      <c r="J402">
        <v>864970</v>
      </c>
      <c r="K402">
        <v>5</v>
      </c>
      <c r="L402" s="55">
        <v>42142</v>
      </c>
      <c r="M402" s="6" t="s">
        <v>16765</v>
      </c>
      <c r="N402" s="55">
        <v>109574</v>
      </c>
      <c r="O402">
        <v>188006</v>
      </c>
      <c r="P402" s="6" t="s">
        <v>16776</v>
      </c>
      <c r="Q402" s="6" t="s">
        <v>16973</v>
      </c>
      <c r="R402">
        <v>60</v>
      </c>
      <c r="S402">
        <v>0</v>
      </c>
      <c r="T402">
        <v>-60</v>
      </c>
      <c r="U402">
        <v>120</v>
      </c>
      <c r="V402" s="6" t="s">
        <v>17004</v>
      </c>
      <c r="W402" s="6" t="s">
        <v>16946</v>
      </c>
      <c r="X402" s="55">
        <v>44665</v>
      </c>
      <c r="Y402">
        <v>60000</v>
      </c>
      <c r="Z402">
        <v>0</v>
      </c>
      <c r="AA402" s="6" t="s">
        <v>16765</v>
      </c>
      <c r="AB402" s="6" t="s">
        <v>16947</v>
      </c>
      <c r="AD402" s="6" t="s">
        <v>16765</v>
      </c>
      <c r="AE402">
        <v>38342</v>
      </c>
      <c r="AF402">
        <v>34540</v>
      </c>
      <c r="AG402" s="6" t="s">
        <v>16973</v>
      </c>
      <c r="AH402" s="6" t="s">
        <v>16950</v>
      </c>
      <c r="AI402" s="6" t="s">
        <v>16951</v>
      </c>
      <c r="AJ402" s="6" t="s">
        <v>16765</v>
      </c>
      <c r="AK402" s="6" t="s">
        <v>16765</v>
      </c>
      <c r="AL402" s="6" t="s">
        <v>16765</v>
      </c>
      <c r="AM402" s="6" t="s">
        <v>16952</v>
      </c>
      <c r="AN402">
        <v>0</v>
      </c>
      <c r="AO402" s="55">
        <v>44665</v>
      </c>
      <c r="AP402" s="6" t="s">
        <v>17000</v>
      </c>
      <c r="AQ402">
        <v>0</v>
      </c>
      <c r="AR402" s="6" t="s">
        <v>17020</v>
      </c>
      <c r="AS402" s="6" t="s">
        <v>17002</v>
      </c>
      <c r="AT402" s="6" t="s">
        <v>16947</v>
      </c>
      <c r="AU402">
        <v>0</v>
      </c>
      <c r="AV402">
        <v>0</v>
      </c>
      <c r="AW402" s="6" t="s">
        <v>16956</v>
      </c>
      <c r="AX402" s="6" t="s">
        <v>17672</v>
      </c>
      <c r="AY402" s="6" t="s">
        <v>16765</v>
      </c>
      <c r="AZ402" s="6" t="s">
        <v>16958</v>
      </c>
      <c r="BA402" s="6" t="s">
        <v>16765</v>
      </c>
      <c r="BB402" s="6" t="s">
        <v>16959</v>
      </c>
      <c r="BC402" s="6" t="s">
        <v>16765</v>
      </c>
      <c r="BD402" s="6" t="s">
        <v>16960</v>
      </c>
      <c r="BE402" s="6" t="s">
        <v>16961</v>
      </c>
      <c r="BF402" s="6" t="s">
        <v>13575</v>
      </c>
      <c r="BG402" s="6" t="s">
        <v>13575</v>
      </c>
      <c r="BH402" s="6" t="s">
        <v>16959</v>
      </c>
      <c r="BI402">
        <v>0</v>
      </c>
      <c r="BJ402" s="6" t="s">
        <v>16958</v>
      </c>
      <c r="BK402">
        <v>0</v>
      </c>
      <c r="BL402" s="6" t="s">
        <v>315</v>
      </c>
      <c r="BM402" s="56">
        <f>COUNTIF($B$2:B402,B402)</f>
        <v>4</v>
      </c>
      <c r="BN402" s="6" t="str">
        <f t="shared" si="6"/>
        <v>4539-4</v>
      </c>
    </row>
    <row r="403" spans="1:66" x14ac:dyDescent="0.25">
      <c r="A403">
        <v>1</v>
      </c>
      <c r="B403">
        <v>4548</v>
      </c>
      <c r="C403" s="6" t="s">
        <v>17673</v>
      </c>
      <c r="D403">
        <v>5</v>
      </c>
      <c r="E403">
        <v>1</v>
      </c>
      <c r="F403">
        <v>10</v>
      </c>
      <c r="G403">
        <v>109</v>
      </c>
      <c r="H403" s="6" t="s">
        <v>17010</v>
      </c>
      <c r="I403">
        <v>1</v>
      </c>
      <c r="J403">
        <v>523546</v>
      </c>
      <c r="K403">
        <v>5</v>
      </c>
      <c r="L403" s="55">
        <v>41733</v>
      </c>
      <c r="M403" s="6" t="s">
        <v>16765</v>
      </c>
      <c r="N403" s="55">
        <v>44686</v>
      </c>
      <c r="O403">
        <v>118724</v>
      </c>
      <c r="P403" s="6" t="s">
        <v>16773</v>
      </c>
      <c r="Q403" s="6" t="s">
        <v>17674</v>
      </c>
      <c r="R403">
        <v>1</v>
      </c>
      <c r="S403">
        <v>0</v>
      </c>
      <c r="T403">
        <v>-1</v>
      </c>
      <c r="U403">
        <v>1141.5899999999999</v>
      </c>
      <c r="V403" s="6" t="s">
        <v>16945</v>
      </c>
      <c r="W403" s="6" t="s">
        <v>16946</v>
      </c>
      <c r="X403" s="55">
        <v>44648</v>
      </c>
      <c r="Y403">
        <v>0</v>
      </c>
      <c r="Z403">
        <v>0</v>
      </c>
      <c r="AA403" s="6" t="s">
        <v>16765</v>
      </c>
      <c r="AB403" s="6" t="s">
        <v>16947</v>
      </c>
      <c r="AD403" s="6" t="s">
        <v>16948</v>
      </c>
      <c r="AE403">
        <v>33185</v>
      </c>
      <c r="AF403">
        <v>28482</v>
      </c>
      <c r="AG403" s="6" t="s">
        <v>16949</v>
      </c>
      <c r="AH403" s="6" t="s">
        <v>16950</v>
      </c>
      <c r="AI403" s="6" t="s">
        <v>16951</v>
      </c>
      <c r="AJ403" s="6" t="s">
        <v>16765</v>
      </c>
      <c r="AK403" s="6" t="s">
        <v>16765</v>
      </c>
      <c r="AL403" s="6" t="s">
        <v>16765</v>
      </c>
      <c r="AM403" s="6" t="s">
        <v>16952</v>
      </c>
      <c r="AN403">
        <v>0</v>
      </c>
      <c r="AO403" s="55">
        <v>44648</v>
      </c>
      <c r="AP403" s="6" t="s">
        <v>16953</v>
      </c>
      <c r="AQ403">
        <v>0</v>
      </c>
      <c r="AR403" s="6" t="s">
        <v>16997</v>
      </c>
      <c r="AS403" s="6" t="s">
        <v>16955</v>
      </c>
      <c r="AT403" s="6" t="s">
        <v>16947</v>
      </c>
      <c r="AU403">
        <v>0</v>
      </c>
      <c r="AV403">
        <v>0</v>
      </c>
      <c r="AW403" s="6" t="s">
        <v>16956</v>
      </c>
      <c r="AX403" s="6" t="s">
        <v>17675</v>
      </c>
      <c r="AY403" s="6" t="s">
        <v>16765</v>
      </c>
      <c r="AZ403" s="6" t="s">
        <v>16958</v>
      </c>
      <c r="BA403" s="6" t="s">
        <v>16765</v>
      </c>
      <c r="BB403" s="6" t="s">
        <v>16959</v>
      </c>
      <c r="BC403" s="6" t="s">
        <v>16765</v>
      </c>
      <c r="BD403" s="6" t="s">
        <v>16960</v>
      </c>
      <c r="BE403" s="6" t="s">
        <v>16961</v>
      </c>
      <c r="BF403" s="6" t="s">
        <v>13575</v>
      </c>
      <c r="BG403" s="6" t="s">
        <v>13575</v>
      </c>
      <c r="BH403" s="6" t="s">
        <v>16959</v>
      </c>
      <c r="BI403">
        <v>0</v>
      </c>
      <c r="BJ403" s="6" t="s">
        <v>16958</v>
      </c>
      <c r="BK403">
        <v>0</v>
      </c>
      <c r="BL403" s="6" t="s">
        <v>315</v>
      </c>
      <c r="BM403" s="56">
        <f>COUNTIF($B$2:B403,B403)</f>
        <v>1</v>
      </c>
      <c r="BN403" s="6" t="str">
        <f t="shared" si="6"/>
        <v>4548-1</v>
      </c>
    </row>
    <row r="404" spans="1:66" x14ac:dyDescent="0.25">
      <c r="A404">
        <v>1</v>
      </c>
      <c r="B404">
        <v>4564</v>
      </c>
      <c r="C404" s="6" t="s">
        <v>17676</v>
      </c>
      <c r="D404">
        <v>5</v>
      </c>
      <c r="E404">
        <v>2</v>
      </c>
      <c r="F404">
        <v>20</v>
      </c>
      <c r="G404">
        <v>201</v>
      </c>
      <c r="H404" s="6" t="s">
        <v>16963</v>
      </c>
      <c r="I404">
        <v>1</v>
      </c>
      <c r="J404">
        <v>398549</v>
      </c>
      <c r="K404">
        <v>6</v>
      </c>
      <c r="L404" s="55">
        <v>43033</v>
      </c>
      <c r="M404" s="6" t="s">
        <v>16765</v>
      </c>
      <c r="N404" s="55">
        <v>44825</v>
      </c>
      <c r="O404">
        <v>217289</v>
      </c>
      <c r="P404" s="6" t="s">
        <v>16771</v>
      </c>
      <c r="Q404" s="6" t="s">
        <v>17677</v>
      </c>
      <c r="R404">
        <v>1</v>
      </c>
      <c r="S404">
        <v>0</v>
      </c>
      <c r="T404">
        <v>-1</v>
      </c>
      <c r="U404">
        <v>1159.19</v>
      </c>
      <c r="V404" s="6" t="s">
        <v>16945</v>
      </c>
      <c r="W404" s="6" t="s">
        <v>16946</v>
      </c>
      <c r="X404" s="55">
        <v>44663</v>
      </c>
      <c r="Y404">
        <v>40000</v>
      </c>
      <c r="Z404">
        <v>995.3</v>
      </c>
      <c r="AA404" s="6" t="s">
        <v>16969</v>
      </c>
      <c r="AB404" s="6" t="s">
        <v>16947</v>
      </c>
      <c r="AD404" s="6" t="s">
        <v>16948</v>
      </c>
      <c r="AE404">
        <v>47517</v>
      </c>
      <c r="AF404">
        <v>43270</v>
      </c>
      <c r="AG404" s="6" t="s">
        <v>16949</v>
      </c>
      <c r="AH404" s="6" t="s">
        <v>16950</v>
      </c>
      <c r="AI404" s="6" t="s">
        <v>16951</v>
      </c>
      <c r="AJ404" s="6" t="s">
        <v>16765</v>
      </c>
      <c r="AK404" s="6" t="s">
        <v>16765</v>
      </c>
      <c r="AL404" s="6" t="s">
        <v>16765</v>
      </c>
      <c r="AM404" s="6" t="s">
        <v>16952</v>
      </c>
      <c r="AN404">
        <v>0</v>
      </c>
      <c r="AO404" s="55">
        <v>44663</v>
      </c>
      <c r="AP404" s="6" t="s">
        <v>16953</v>
      </c>
      <c r="AQ404">
        <v>0</v>
      </c>
      <c r="AR404" s="6" t="s">
        <v>16954</v>
      </c>
      <c r="AS404" s="6" t="s">
        <v>16955</v>
      </c>
      <c r="AT404" s="6" t="s">
        <v>16947</v>
      </c>
      <c r="AU404">
        <v>0</v>
      </c>
      <c r="AV404">
        <v>0</v>
      </c>
      <c r="AW404" s="6" t="s">
        <v>16956</v>
      </c>
      <c r="AX404" s="6" t="s">
        <v>17130</v>
      </c>
      <c r="AY404" s="6" t="s">
        <v>16765</v>
      </c>
      <c r="AZ404" s="6" t="s">
        <v>16958</v>
      </c>
      <c r="BA404" s="6" t="s">
        <v>16765</v>
      </c>
      <c r="BB404" s="6" t="s">
        <v>16959</v>
      </c>
      <c r="BC404" s="6" t="s">
        <v>16765</v>
      </c>
      <c r="BD404" s="6" t="s">
        <v>16960</v>
      </c>
      <c r="BE404" s="6" t="s">
        <v>16961</v>
      </c>
      <c r="BF404" s="6" t="s">
        <v>13575</v>
      </c>
      <c r="BG404" s="6" t="s">
        <v>13575</v>
      </c>
      <c r="BH404" s="6" t="s">
        <v>16959</v>
      </c>
      <c r="BI404">
        <v>0</v>
      </c>
      <c r="BJ404" s="6" t="s">
        <v>16958</v>
      </c>
      <c r="BK404">
        <v>0</v>
      </c>
      <c r="BL404" s="6" t="s">
        <v>315</v>
      </c>
      <c r="BM404" s="56">
        <f>COUNTIF($B$2:B404,B404)</f>
        <v>1</v>
      </c>
      <c r="BN404" s="6" t="str">
        <f t="shared" si="6"/>
        <v>4564-1</v>
      </c>
    </row>
    <row r="405" spans="1:66" x14ac:dyDescent="0.25">
      <c r="A405">
        <v>1</v>
      </c>
      <c r="B405">
        <v>4572</v>
      </c>
      <c r="C405" s="6" t="s">
        <v>17678</v>
      </c>
      <c r="D405">
        <v>5</v>
      </c>
      <c r="E405">
        <v>3</v>
      </c>
      <c r="F405">
        <v>30</v>
      </c>
      <c r="G405">
        <v>302</v>
      </c>
      <c r="H405" s="6" t="s">
        <v>16994</v>
      </c>
      <c r="I405">
        <v>1</v>
      </c>
      <c r="J405">
        <v>117144</v>
      </c>
      <c r="K405">
        <v>6</v>
      </c>
      <c r="L405" s="55">
        <v>42562</v>
      </c>
      <c r="M405" s="6" t="s">
        <v>16765</v>
      </c>
      <c r="N405" s="55">
        <v>44799</v>
      </c>
      <c r="O405">
        <v>217289</v>
      </c>
      <c r="P405" s="6" t="s">
        <v>16771</v>
      </c>
      <c r="Q405" s="6" t="s">
        <v>17679</v>
      </c>
      <c r="R405">
        <v>1</v>
      </c>
      <c r="S405">
        <v>0</v>
      </c>
      <c r="T405">
        <v>-1</v>
      </c>
      <c r="U405">
        <v>1159.19</v>
      </c>
      <c r="V405" s="6" t="s">
        <v>16945</v>
      </c>
      <c r="W405" s="6" t="s">
        <v>16946</v>
      </c>
      <c r="X405" s="55">
        <v>44665</v>
      </c>
      <c r="Y405">
        <v>30000</v>
      </c>
      <c r="Z405">
        <v>0</v>
      </c>
      <c r="AA405" s="6" t="s">
        <v>16765</v>
      </c>
      <c r="AB405" s="6" t="s">
        <v>16947</v>
      </c>
      <c r="AD405" s="6" t="s">
        <v>17031</v>
      </c>
      <c r="AE405">
        <v>43295</v>
      </c>
      <c r="AF405">
        <v>40575</v>
      </c>
      <c r="AG405" s="6" t="s">
        <v>16949</v>
      </c>
      <c r="AH405" s="6" t="s">
        <v>16950</v>
      </c>
      <c r="AI405" s="6" t="s">
        <v>16951</v>
      </c>
      <c r="AJ405" s="6" t="s">
        <v>16765</v>
      </c>
      <c r="AK405" s="6" t="s">
        <v>16765</v>
      </c>
      <c r="AL405" s="6" t="s">
        <v>16765</v>
      </c>
      <c r="AM405" s="6" t="s">
        <v>16952</v>
      </c>
      <c r="AN405">
        <v>0</v>
      </c>
      <c r="AO405" s="55">
        <v>44665</v>
      </c>
      <c r="AP405" s="6" t="s">
        <v>16953</v>
      </c>
      <c r="AQ405">
        <v>0</v>
      </c>
      <c r="AR405" s="6" t="s">
        <v>16954</v>
      </c>
      <c r="AS405" s="6" t="s">
        <v>16955</v>
      </c>
      <c r="AT405" s="6" t="s">
        <v>16947</v>
      </c>
      <c r="AU405">
        <v>0</v>
      </c>
      <c r="AV405">
        <v>0</v>
      </c>
      <c r="AW405" s="6" t="s">
        <v>16956</v>
      </c>
      <c r="AX405" s="6" t="s">
        <v>17032</v>
      </c>
      <c r="AY405" s="6" t="s">
        <v>16765</v>
      </c>
      <c r="AZ405" s="6" t="s">
        <v>16958</v>
      </c>
      <c r="BA405" s="6" t="s">
        <v>16765</v>
      </c>
      <c r="BB405" s="6" t="s">
        <v>16959</v>
      </c>
      <c r="BC405" s="6" t="s">
        <v>16765</v>
      </c>
      <c r="BD405" s="6" t="s">
        <v>16960</v>
      </c>
      <c r="BE405" s="6" t="s">
        <v>16961</v>
      </c>
      <c r="BF405" s="6" t="s">
        <v>13575</v>
      </c>
      <c r="BG405" s="6" t="s">
        <v>13575</v>
      </c>
      <c r="BH405" s="6" t="s">
        <v>16959</v>
      </c>
      <c r="BI405">
        <v>0</v>
      </c>
      <c r="BJ405" s="6" t="s">
        <v>16958</v>
      </c>
      <c r="BK405">
        <v>0</v>
      </c>
      <c r="BL405" s="6" t="s">
        <v>315</v>
      </c>
      <c r="BM405" s="56">
        <f>COUNTIF($B$2:B405,B405)</f>
        <v>1</v>
      </c>
      <c r="BN405" s="6" t="str">
        <f t="shared" si="6"/>
        <v>4572-1</v>
      </c>
    </row>
    <row r="406" spans="1:66" x14ac:dyDescent="0.25">
      <c r="A406">
        <v>1</v>
      </c>
      <c r="B406">
        <v>4600</v>
      </c>
      <c r="C406" s="6" t="s">
        <v>17680</v>
      </c>
      <c r="D406">
        <v>5</v>
      </c>
      <c r="E406">
        <v>1</v>
      </c>
      <c r="F406">
        <v>10</v>
      </c>
      <c r="G406">
        <v>102</v>
      </c>
      <c r="H406" s="6" t="s">
        <v>17007</v>
      </c>
      <c r="I406">
        <v>1</v>
      </c>
      <c r="J406">
        <v>241286</v>
      </c>
      <c r="K406">
        <v>7</v>
      </c>
      <c r="L406" s="55">
        <v>44608</v>
      </c>
      <c r="M406" s="6" t="s">
        <v>16765</v>
      </c>
      <c r="N406" s="55">
        <v>44972</v>
      </c>
      <c r="O406">
        <v>118750</v>
      </c>
      <c r="P406" s="6" t="s">
        <v>16767</v>
      </c>
      <c r="Q406" s="6" t="s">
        <v>17681</v>
      </c>
      <c r="R406">
        <v>1</v>
      </c>
      <c r="S406">
        <v>0</v>
      </c>
      <c r="T406">
        <v>-1</v>
      </c>
      <c r="U406">
        <v>1803.8</v>
      </c>
      <c r="V406" s="6" t="s">
        <v>16945</v>
      </c>
      <c r="W406" s="6" t="s">
        <v>16946</v>
      </c>
      <c r="X406" s="55">
        <v>44665</v>
      </c>
      <c r="Y406">
        <v>40000</v>
      </c>
      <c r="Z406">
        <v>0</v>
      </c>
      <c r="AA406" s="6" t="s">
        <v>16765</v>
      </c>
      <c r="AB406" s="6" t="s">
        <v>16947</v>
      </c>
      <c r="AD406" s="6" t="s">
        <v>16948</v>
      </c>
      <c r="AE406">
        <v>54021</v>
      </c>
      <c r="AF406">
        <v>48796</v>
      </c>
      <c r="AG406" s="6" t="s">
        <v>16949</v>
      </c>
      <c r="AH406" s="6" t="s">
        <v>16950</v>
      </c>
      <c r="AI406" s="6" t="s">
        <v>16951</v>
      </c>
      <c r="AJ406" s="6" t="s">
        <v>16765</v>
      </c>
      <c r="AK406" s="6" t="s">
        <v>16765</v>
      </c>
      <c r="AL406" s="6" t="s">
        <v>16765</v>
      </c>
      <c r="AM406" s="6" t="s">
        <v>16952</v>
      </c>
      <c r="AN406">
        <v>0</v>
      </c>
      <c r="AO406" s="55">
        <v>44665</v>
      </c>
      <c r="AP406" s="6" t="s">
        <v>16953</v>
      </c>
      <c r="AQ406">
        <v>0</v>
      </c>
      <c r="AR406" s="6" t="s">
        <v>16954</v>
      </c>
      <c r="AS406" s="6" t="s">
        <v>16955</v>
      </c>
      <c r="AT406" s="6" t="s">
        <v>16947</v>
      </c>
      <c r="AU406">
        <v>0</v>
      </c>
      <c r="AV406">
        <v>0</v>
      </c>
      <c r="AW406" s="6" t="s">
        <v>16956</v>
      </c>
      <c r="AX406" s="6" t="s">
        <v>16765</v>
      </c>
      <c r="AY406" s="6" t="s">
        <v>16765</v>
      </c>
      <c r="AZ406" s="6" t="s">
        <v>16958</v>
      </c>
      <c r="BA406" s="6" t="s">
        <v>16765</v>
      </c>
      <c r="BB406" s="6" t="s">
        <v>16959</v>
      </c>
      <c r="BC406" s="6" t="s">
        <v>16765</v>
      </c>
      <c r="BD406" s="6" t="s">
        <v>16960</v>
      </c>
      <c r="BE406" s="6" t="s">
        <v>16961</v>
      </c>
      <c r="BF406" s="6" t="s">
        <v>13575</v>
      </c>
      <c r="BG406" s="6" t="s">
        <v>13575</v>
      </c>
      <c r="BH406" s="6" t="s">
        <v>16959</v>
      </c>
      <c r="BI406">
        <v>0</v>
      </c>
      <c r="BJ406" s="6" t="s">
        <v>16958</v>
      </c>
      <c r="BK406">
        <v>0</v>
      </c>
      <c r="BL406" s="6" t="s">
        <v>315</v>
      </c>
      <c r="BM406" s="56">
        <f>COUNTIF($B$2:B406,B406)</f>
        <v>1</v>
      </c>
      <c r="BN406" s="6" t="str">
        <f t="shared" si="6"/>
        <v>4600-1</v>
      </c>
    </row>
    <row r="407" spans="1:66" x14ac:dyDescent="0.25">
      <c r="A407">
        <v>1</v>
      </c>
      <c r="B407">
        <v>4600</v>
      </c>
      <c r="C407" s="6" t="s">
        <v>17680</v>
      </c>
      <c r="D407">
        <v>5</v>
      </c>
      <c r="E407">
        <v>1</v>
      </c>
      <c r="F407">
        <v>10</v>
      </c>
      <c r="G407">
        <v>102</v>
      </c>
      <c r="H407" s="6" t="s">
        <v>17007</v>
      </c>
      <c r="I407">
        <v>1</v>
      </c>
      <c r="J407">
        <v>417845</v>
      </c>
      <c r="K407">
        <v>6</v>
      </c>
      <c r="L407" s="55">
        <v>43066</v>
      </c>
      <c r="M407" s="6" t="s">
        <v>16765</v>
      </c>
      <c r="N407" s="55">
        <v>44568</v>
      </c>
      <c r="O407">
        <v>118784</v>
      </c>
      <c r="P407" s="6" t="s">
        <v>16764</v>
      </c>
      <c r="Q407" s="6" t="s">
        <v>17682</v>
      </c>
      <c r="R407">
        <v>1</v>
      </c>
      <c r="S407">
        <v>0</v>
      </c>
      <c r="T407">
        <v>-1</v>
      </c>
      <c r="U407">
        <v>1651</v>
      </c>
      <c r="V407" s="6" t="s">
        <v>16945</v>
      </c>
      <c r="W407" s="6" t="s">
        <v>16946</v>
      </c>
      <c r="X407" s="55">
        <v>44665</v>
      </c>
      <c r="Y407">
        <v>40000</v>
      </c>
      <c r="Z407">
        <v>0</v>
      </c>
      <c r="AA407" s="6" t="s">
        <v>16765</v>
      </c>
      <c r="AB407" s="6" t="s">
        <v>16947</v>
      </c>
      <c r="AD407" s="6" t="s">
        <v>16948</v>
      </c>
      <c r="AE407">
        <v>47795</v>
      </c>
      <c r="AF407">
        <v>43509</v>
      </c>
      <c r="AG407" s="6" t="s">
        <v>16949</v>
      </c>
      <c r="AH407" s="6" t="s">
        <v>16950</v>
      </c>
      <c r="AI407" s="6" t="s">
        <v>16951</v>
      </c>
      <c r="AJ407" s="6" t="s">
        <v>16765</v>
      </c>
      <c r="AK407" s="6" t="s">
        <v>16765</v>
      </c>
      <c r="AL407" s="6" t="s">
        <v>16765</v>
      </c>
      <c r="AM407" s="6" t="s">
        <v>16952</v>
      </c>
      <c r="AN407">
        <v>0</v>
      </c>
      <c r="AO407" s="55">
        <v>44665</v>
      </c>
      <c r="AP407" s="6" t="s">
        <v>16953</v>
      </c>
      <c r="AQ407">
        <v>0</v>
      </c>
      <c r="AR407" s="6" t="s">
        <v>16954</v>
      </c>
      <c r="AS407" s="6" t="s">
        <v>16955</v>
      </c>
      <c r="AT407" s="6" t="s">
        <v>16947</v>
      </c>
      <c r="AU407">
        <v>0</v>
      </c>
      <c r="AV407">
        <v>0</v>
      </c>
      <c r="AW407" s="6" t="s">
        <v>16956</v>
      </c>
      <c r="AX407" s="6" t="s">
        <v>17683</v>
      </c>
      <c r="AY407" s="6" t="s">
        <v>16765</v>
      </c>
      <c r="AZ407" s="6" t="s">
        <v>16958</v>
      </c>
      <c r="BA407" s="6" t="s">
        <v>16765</v>
      </c>
      <c r="BB407" s="6" t="s">
        <v>16959</v>
      </c>
      <c r="BC407" s="6" t="s">
        <v>16765</v>
      </c>
      <c r="BD407" s="6" t="s">
        <v>16960</v>
      </c>
      <c r="BE407" s="6" t="s">
        <v>16961</v>
      </c>
      <c r="BF407" s="6" t="s">
        <v>13575</v>
      </c>
      <c r="BG407" s="6" t="s">
        <v>13575</v>
      </c>
      <c r="BH407" s="6" t="s">
        <v>16959</v>
      </c>
      <c r="BI407">
        <v>0</v>
      </c>
      <c r="BJ407" s="6" t="s">
        <v>16958</v>
      </c>
      <c r="BK407">
        <v>0</v>
      </c>
      <c r="BL407" s="6" t="s">
        <v>315</v>
      </c>
      <c r="BM407" s="56">
        <f>COUNTIF($B$2:B407,B407)</f>
        <v>2</v>
      </c>
      <c r="BN407" s="6" t="str">
        <f t="shared" si="6"/>
        <v>4600-2</v>
      </c>
    </row>
    <row r="408" spans="1:66" x14ac:dyDescent="0.25">
      <c r="A408">
        <v>1</v>
      </c>
      <c r="B408">
        <v>4600</v>
      </c>
      <c r="C408" s="6" t="s">
        <v>17680</v>
      </c>
      <c r="D408">
        <v>5</v>
      </c>
      <c r="E408">
        <v>1</v>
      </c>
      <c r="F408">
        <v>10</v>
      </c>
      <c r="G408">
        <v>102</v>
      </c>
      <c r="H408" s="6" t="s">
        <v>17007</v>
      </c>
      <c r="I408">
        <v>1</v>
      </c>
      <c r="J408">
        <v>891087</v>
      </c>
      <c r="K408">
        <v>5</v>
      </c>
      <c r="L408" s="55">
        <v>42184</v>
      </c>
      <c r="M408" s="6" t="s">
        <v>16765</v>
      </c>
      <c r="N408" s="55">
        <v>44568</v>
      </c>
      <c r="O408">
        <v>118784</v>
      </c>
      <c r="P408" s="6" t="s">
        <v>16764</v>
      </c>
      <c r="Q408" s="6" t="s">
        <v>16973</v>
      </c>
      <c r="R408">
        <v>1</v>
      </c>
      <c r="S408">
        <v>0</v>
      </c>
      <c r="T408">
        <v>-1</v>
      </c>
      <c r="U408">
        <v>1651</v>
      </c>
      <c r="V408" s="6" t="s">
        <v>16945</v>
      </c>
      <c r="W408" s="6" t="s">
        <v>16946</v>
      </c>
      <c r="X408" s="55">
        <v>44665</v>
      </c>
      <c r="Y408">
        <v>40000</v>
      </c>
      <c r="Z408">
        <v>0</v>
      </c>
      <c r="AA408" s="6" t="s">
        <v>16765</v>
      </c>
      <c r="AB408" s="6" t="s">
        <v>16947</v>
      </c>
      <c r="AD408" s="6" t="s">
        <v>16765</v>
      </c>
      <c r="AE408">
        <v>39542</v>
      </c>
      <c r="AF408">
        <v>35963</v>
      </c>
      <c r="AG408" s="6" t="s">
        <v>16949</v>
      </c>
      <c r="AH408" s="6" t="s">
        <v>16950</v>
      </c>
      <c r="AI408" s="6" t="s">
        <v>16951</v>
      </c>
      <c r="AJ408" s="6" t="s">
        <v>16765</v>
      </c>
      <c r="AK408" s="6" t="s">
        <v>16765</v>
      </c>
      <c r="AL408" s="6" t="s">
        <v>16765</v>
      </c>
      <c r="AM408" s="6" t="s">
        <v>16952</v>
      </c>
      <c r="AN408">
        <v>0</v>
      </c>
      <c r="AO408" s="55">
        <v>44665</v>
      </c>
      <c r="AP408" s="6" t="s">
        <v>16953</v>
      </c>
      <c r="AQ408">
        <v>0</v>
      </c>
      <c r="AR408" s="6" t="s">
        <v>16954</v>
      </c>
      <c r="AS408" s="6" t="s">
        <v>16955</v>
      </c>
      <c r="AT408" s="6" t="s">
        <v>16947</v>
      </c>
      <c r="AU408">
        <v>0</v>
      </c>
      <c r="AV408">
        <v>0</v>
      </c>
      <c r="AW408" s="6" t="s">
        <v>16956</v>
      </c>
      <c r="AX408" s="6" t="s">
        <v>17684</v>
      </c>
      <c r="AY408" s="6" t="s">
        <v>16765</v>
      </c>
      <c r="AZ408" s="6" t="s">
        <v>16958</v>
      </c>
      <c r="BA408" s="6" t="s">
        <v>16765</v>
      </c>
      <c r="BB408" s="6" t="s">
        <v>16959</v>
      </c>
      <c r="BC408" s="6" t="s">
        <v>16765</v>
      </c>
      <c r="BD408" s="6" t="s">
        <v>16960</v>
      </c>
      <c r="BE408" s="6" t="s">
        <v>16961</v>
      </c>
      <c r="BF408" s="6" t="s">
        <v>13575</v>
      </c>
      <c r="BG408" s="6" t="s">
        <v>13575</v>
      </c>
      <c r="BH408" s="6" t="s">
        <v>16959</v>
      </c>
      <c r="BI408">
        <v>0</v>
      </c>
      <c r="BJ408" s="6" t="s">
        <v>16958</v>
      </c>
      <c r="BK408">
        <v>0</v>
      </c>
      <c r="BL408" s="6" t="s">
        <v>315</v>
      </c>
      <c r="BM408" s="56">
        <f>COUNTIF($B$2:B408,B408)</f>
        <v>3</v>
      </c>
      <c r="BN408" s="6" t="str">
        <f t="shared" si="6"/>
        <v>4600-3</v>
      </c>
    </row>
    <row r="409" spans="1:66" x14ac:dyDescent="0.25">
      <c r="A409">
        <v>1</v>
      </c>
      <c r="B409">
        <v>4622</v>
      </c>
      <c r="C409" s="6" t="s">
        <v>17685</v>
      </c>
      <c r="D409">
        <v>5</v>
      </c>
      <c r="E409">
        <v>2</v>
      </c>
      <c r="F409">
        <v>20</v>
      </c>
      <c r="G409">
        <v>202</v>
      </c>
      <c r="H409" s="6" t="s">
        <v>16943</v>
      </c>
      <c r="I409">
        <v>1</v>
      </c>
      <c r="J409">
        <v>102033</v>
      </c>
      <c r="K409">
        <v>7</v>
      </c>
      <c r="L409" s="55">
        <v>44351</v>
      </c>
      <c r="M409" s="6" t="s">
        <v>16765</v>
      </c>
      <c r="N409" s="55">
        <v>109574</v>
      </c>
      <c r="O409">
        <v>101489</v>
      </c>
      <c r="P409" s="6" t="s">
        <v>16795</v>
      </c>
      <c r="Q409" s="6" t="s">
        <v>16973</v>
      </c>
      <c r="R409">
        <v>10</v>
      </c>
      <c r="S409">
        <v>0</v>
      </c>
      <c r="T409">
        <v>-10</v>
      </c>
      <c r="U409">
        <v>3000</v>
      </c>
      <c r="V409" s="6" t="s">
        <v>17183</v>
      </c>
      <c r="W409" s="6" t="s">
        <v>16946</v>
      </c>
      <c r="X409" s="55">
        <v>44665</v>
      </c>
      <c r="Y409">
        <v>30000</v>
      </c>
      <c r="Z409">
        <v>0</v>
      </c>
      <c r="AA409" s="6" t="s">
        <v>16765</v>
      </c>
      <c r="AB409" s="6" t="s">
        <v>16947</v>
      </c>
      <c r="AD409" s="6" t="s">
        <v>16765</v>
      </c>
      <c r="AE409">
        <v>53234</v>
      </c>
      <c r="AF409">
        <v>48109</v>
      </c>
      <c r="AG409" s="6" t="s">
        <v>16973</v>
      </c>
      <c r="AH409" s="6" t="s">
        <v>16950</v>
      </c>
      <c r="AI409" s="6" t="s">
        <v>16951</v>
      </c>
      <c r="AJ409" s="6" t="s">
        <v>16765</v>
      </c>
      <c r="AK409" s="6" t="s">
        <v>16765</v>
      </c>
      <c r="AL409" s="6" t="s">
        <v>16765</v>
      </c>
      <c r="AM409" s="6" t="s">
        <v>16952</v>
      </c>
      <c r="AN409">
        <v>0</v>
      </c>
      <c r="AO409" s="55">
        <v>44665</v>
      </c>
      <c r="AP409" s="6" t="s">
        <v>17000</v>
      </c>
      <c r="AQ409">
        <v>0</v>
      </c>
      <c r="AR409" s="6" t="s">
        <v>17184</v>
      </c>
      <c r="AS409" s="6" t="s">
        <v>17002</v>
      </c>
      <c r="AT409" s="6" t="s">
        <v>16947</v>
      </c>
      <c r="AU409">
        <v>0</v>
      </c>
      <c r="AV409">
        <v>0</v>
      </c>
      <c r="AW409" s="6" t="s">
        <v>16956</v>
      </c>
      <c r="AX409" s="6" t="s">
        <v>17686</v>
      </c>
      <c r="AY409" s="6" t="s">
        <v>16765</v>
      </c>
      <c r="AZ409" s="6" t="s">
        <v>16958</v>
      </c>
      <c r="BA409" s="6" t="s">
        <v>16765</v>
      </c>
      <c r="BB409" s="6" t="s">
        <v>16959</v>
      </c>
      <c r="BC409" s="6" t="s">
        <v>16765</v>
      </c>
      <c r="BD409" s="6" t="s">
        <v>16960</v>
      </c>
      <c r="BE409" s="6" t="s">
        <v>16961</v>
      </c>
      <c r="BF409" s="6" t="s">
        <v>13575</v>
      </c>
      <c r="BG409" s="6" t="s">
        <v>13575</v>
      </c>
      <c r="BH409" s="6" t="s">
        <v>16959</v>
      </c>
      <c r="BI409">
        <v>0</v>
      </c>
      <c r="BJ409" s="6" t="s">
        <v>16958</v>
      </c>
      <c r="BK409">
        <v>0</v>
      </c>
      <c r="BL409" s="6" t="s">
        <v>315</v>
      </c>
      <c r="BM409" s="56">
        <f>COUNTIF($B$2:B409,B409)</f>
        <v>1</v>
      </c>
      <c r="BN409" s="6" t="str">
        <f t="shared" si="6"/>
        <v>4622-1</v>
      </c>
    </row>
    <row r="410" spans="1:66" x14ac:dyDescent="0.25">
      <c r="A410">
        <v>1</v>
      </c>
      <c r="B410">
        <v>4622</v>
      </c>
      <c r="C410" s="6" t="s">
        <v>17685</v>
      </c>
      <c r="D410">
        <v>5</v>
      </c>
      <c r="E410">
        <v>2</v>
      </c>
      <c r="F410">
        <v>20</v>
      </c>
      <c r="G410">
        <v>202</v>
      </c>
      <c r="H410" s="6" t="s">
        <v>16943</v>
      </c>
      <c r="I410">
        <v>1</v>
      </c>
      <c r="J410">
        <v>185318</v>
      </c>
      <c r="K410">
        <v>7</v>
      </c>
      <c r="L410" s="55">
        <v>44505</v>
      </c>
      <c r="M410" s="6" t="s">
        <v>16765</v>
      </c>
      <c r="N410" s="55">
        <v>44594</v>
      </c>
      <c r="O410">
        <v>101489</v>
      </c>
      <c r="P410" s="6" t="s">
        <v>16795</v>
      </c>
      <c r="Q410" s="6" t="s">
        <v>16973</v>
      </c>
      <c r="R410">
        <v>4</v>
      </c>
      <c r="S410">
        <v>0</v>
      </c>
      <c r="T410">
        <v>-4</v>
      </c>
      <c r="U410">
        <v>1200</v>
      </c>
      <c r="V410" s="6" t="s">
        <v>17183</v>
      </c>
      <c r="W410" s="6" t="s">
        <v>16946</v>
      </c>
      <c r="X410" s="55">
        <v>44665</v>
      </c>
      <c r="Y410">
        <v>30000</v>
      </c>
      <c r="Z410">
        <v>0</v>
      </c>
      <c r="AA410" s="6" t="s">
        <v>16765</v>
      </c>
      <c r="AB410" s="6" t="s">
        <v>16947</v>
      </c>
      <c r="AD410" s="6" t="s">
        <v>16765</v>
      </c>
      <c r="AE410">
        <v>53711</v>
      </c>
      <c r="AF410">
        <v>48522</v>
      </c>
      <c r="AG410" s="6" t="s">
        <v>16973</v>
      </c>
      <c r="AH410" s="6" t="s">
        <v>16950</v>
      </c>
      <c r="AI410" s="6" t="s">
        <v>16951</v>
      </c>
      <c r="AJ410" s="6" t="s">
        <v>16765</v>
      </c>
      <c r="AK410" s="6" t="s">
        <v>16765</v>
      </c>
      <c r="AL410" s="6" t="s">
        <v>16765</v>
      </c>
      <c r="AM410" s="6" t="s">
        <v>16952</v>
      </c>
      <c r="AN410">
        <v>0</v>
      </c>
      <c r="AO410" s="55">
        <v>44665</v>
      </c>
      <c r="AP410" s="6" t="s">
        <v>17190</v>
      </c>
      <c r="AQ410">
        <v>0</v>
      </c>
      <c r="AR410" s="6" t="s">
        <v>17184</v>
      </c>
      <c r="AS410" s="6" t="s">
        <v>17002</v>
      </c>
      <c r="AT410" s="6" t="s">
        <v>16947</v>
      </c>
      <c r="AU410">
        <v>0</v>
      </c>
      <c r="AV410">
        <v>0</v>
      </c>
      <c r="AW410" s="6" t="s">
        <v>16956</v>
      </c>
      <c r="AX410" s="6" t="s">
        <v>16765</v>
      </c>
      <c r="AY410" s="6" t="s">
        <v>16765</v>
      </c>
      <c r="AZ410" s="6" t="s">
        <v>16958</v>
      </c>
      <c r="BA410" s="6" t="s">
        <v>16765</v>
      </c>
      <c r="BB410" s="6" t="s">
        <v>16959</v>
      </c>
      <c r="BC410" s="6" t="s">
        <v>16765</v>
      </c>
      <c r="BD410" s="6" t="s">
        <v>16960</v>
      </c>
      <c r="BE410" s="6" t="s">
        <v>16961</v>
      </c>
      <c r="BF410" s="6" t="s">
        <v>13575</v>
      </c>
      <c r="BG410" s="6" t="s">
        <v>13575</v>
      </c>
      <c r="BH410" s="6" t="s">
        <v>16959</v>
      </c>
      <c r="BI410">
        <v>0</v>
      </c>
      <c r="BJ410" s="6" t="s">
        <v>16958</v>
      </c>
      <c r="BK410">
        <v>0</v>
      </c>
      <c r="BL410" s="6" t="s">
        <v>315</v>
      </c>
      <c r="BM410" s="56">
        <f>COUNTIF($B$2:B410,B410)</f>
        <v>2</v>
      </c>
      <c r="BN410" s="6" t="str">
        <f t="shared" si="6"/>
        <v>4622-2</v>
      </c>
    </row>
    <row r="411" spans="1:66" x14ac:dyDescent="0.25">
      <c r="A411">
        <v>1</v>
      </c>
      <c r="B411">
        <v>4622</v>
      </c>
      <c r="C411" s="6" t="s">
        <v>17685</v>
      </c>
      <c r="D411">
        <v>5</v>
      </c>
      <c r="E411">
        <v>2</v>
      </c>
      <c r="F411">
        <v>20</v>
      </c>
      <c r="G411">
        <v>202</v>
      </c>
      <c r="H411" s="6" t="s">
        <v>16943</v>
      </c>
      <c r="I411">
        <v>1</v>
      </c>
      <c r="J411">
        <v>197605</v>
      </c>
      <c r="K411">
        <v>7</v>
      </c>
      <c r="L411" s="55">
        <v>44526</v>
      </c>
      <c r="M411" s="6" t="s">
        <v>17687</v>
      </c>
      <c r="N411" s="55">
        <v>44616</v>
      </c>
      <c r="O411">
        <v>101489</v>
      </c>
      <c r="P411" s="6" t="s">
        <v>16795</v>
      </c>
      <c r="Q411" s="6" t="s">
        <v>16973</v>
      </c>
      <c r="R411">
        <v>3</v>
      </c>
      <c r="S411">
        <v>1</v>
      </c>
      <c r="T411">
        <v>-2</v>
      </c>
      <c r="U411">
        <v>600</v>
      </c>
      <c r="V411" s="6" t="s">
        <v>17183</v>
      </c>
      <c r="W411" s="6" t="s">
        <v>16946</v>
      </c>
      <c r="X411" s="55">
        <v>44665</v>
      </c>
      <c r="Y411">
        <v>30000</v>
      </c>
      <c r="Z411">
        <v>0</v>
      </c>
      <c r="AA411" s="6" t="s">
        <v>16765</v>
      </c>
      <c r="AB411" s="6" t="s">
        <v>16947</v>
      </c>
      <c r="AD411" s="6" t="s">
        <v>16765</v>
      </c>
      <c r="AE411">
        <v>53788</v>
      </c>
      <c r="AF411">
        <v>48589</v>
      </c>
      <c r="AG411" s="6" t="s">
        <v>16973</v>
      </c>
      <c r="AH411" s="6" t="s">
        <v>16950</v>
      </c>
      <c r="AI411" s="6" t="s">
        <v>16951</v>
      </c>
      <c r="AJ411" s="6" t="s">
        <v>16765</v>
      </c>
      <c r="AK411" s="6" t="s">
        <v>16765</v>
      </c>
      <c r="AL411" s="6" t="s">
        <v>16765</v>
      </c>
      <c r="AM411" s="6" t="s">
        <v>16952</v>
      </c>
      <c r="AN411">
        <v>0</v>
      </c>
      <c r="AO411" s="55">
        <v>44665</v>
      </c>
      <c r="AP411" s="6" t="s">
        <v>17190</v>
      </c>
      <c r="AQ411">
        <v>0</v>
      </c>
      <c r="AR411" s="6" t="s">
        <v>17184</v>
      </c>
      <c r="AS411" s="6" t="s">
        <v>17002</v>
      </c>
      <c r="AT411" s="6" t="s">
        <v>16947</v>
      </c>
      <c r="AU411">
        <v>0</v>
      </c>
      <c r="AV411">
        <v>0</v>
      </c>
      <c r="AW411" s="6" t="s">
        <v>16956</v>
      </c>
      <c r="AX411" s="6" t="s">
        <v>16765</v>
      </c>
      <c r="AY411" s="6" t="s">
        <v>16765</v>
      </c>
      <c r="AZ411" s="6" t="s">
        <v>16958</v>
      </c>
      <c r="BA411" s="6" t="s">
        <v>16765</v>
      </c>
      <c r="BB411" s="6" t="s">
        <v>16959</v>
      </c>
      <c r="BC411" s="6" t="s">
        <v>16765</v>
      </c>
      <c r="BD411" s="6" t="s">
        <v>16960</v>
      </c>
      <c r="BE411" s="6" t="s">
        <v>16961</v>
      </c>
      <c r="BF411" s="6" t="s">
        <v>13575</v>
      </c>
      <c r="BG411" s="6" t="s">
        <v>13575</v>
      </c>
      <c r="BH411" s="6" t="s">
        <v>16959</v>
      </c>
      <c r="BI411">
        <v>0</v>
      </c>
      <c r="BJ411" s="6" t="s">
        <v>16958</v>
      </c>
      <c r="BK411">
        <v>0</v>
      </c>
      <c r="BL411" s="6" t="s">
        <v>315</v>
      </c>
      <c r="BM411" s="56">
        <f>COUNTIF($B$2:B411,B411)</f>
        <v>3</v>
      </c>
      <c r="BN411" s="6" t="str">
        <f t="shared" si="6"/>
        <v>4622-3</v>
      </c>
    </row>
    <row r="412" spans="1:66" x14ac:dyDescent="0.25">
      <c r="A412">
        <v>1</v>
      </c>
      <c r="B412">
        <v>4622</v>
      </c>
      <c r="C412" s="6" t="s">
        <v>17685</v>
      </c>
      <c r="D412">
        <v>5</v>
      </c>
      <c r="E412">
        <v>2</v>
      </c>
      <c r="F412">
        <v>20</v>
      </c>
      <c r="G412">
        <v>202</v>
      </c>
      <c r="H412" s="6" t="s">
        <v>16943</v>
      </c>
      <c r="I412">
        <v>1</v>
      </c>
      <c r="J412">
        <v>201542</v>
      </c>
      <c r="K412">
        <v>7</v>
      </c>
      <c r="L412" s="55">
        <v>44533</v>
      </c>
      <c r="M412" s="6" t="s">
        <v>16765</v>
      </c>
      <c r="N412" s="55">
        <v>44623</v>
      </c>
      <c r="O412">
        <v>101489</v>
      </c>
      <c r="P412" s="6" t="s">
        <v>16795</v>
      </c>
      <c r="Q412" s="6" t="s">
        <v>16973</v>
      </c>
      <c r="R412">
        <v>2</v>
      </c>
      <c r="S412">
        <v>0</v>
      </c>
      <c r="T412">
        <v>-2</v>
      </c>
      <c r="U412">
        <v>600</v>
      </c>
      <c r="V412" s="6" t="s">
        <v>17183</v>
      </c>
      <c r="W412" s="6" t="s">
        <v>16946</v>
      </c>
      <c r="X412" s="55">
        <v>44665</v>
      </c>
      <c r="Y412">
        <v>30000</v>
      </c>
      <c r="Z412">
        <v>0</v>
      </c>
      <c r="AA412" s="6" t="s">
        <v>16765</v>
      </c>
      <c r="AB412" s="6" t="s">
        <v>16947</v>
      </c>
      <c r="AD412" s="6" t="s">
        <v>16765</v>
      </c>
      <c r="AE412">
        <v>53821</v>
      </c>
      <c r="AF412">
        <v>48619</v>
      </c>
      <c r="AG412" s="6" t="s">
        <v>16973</v>
      </c>
      <c r="AH412" s="6" t="s">
        <v>16950</v>
      </c>
      <c r="AI412" s="6" t="s">
        <v>16951</v>
      </c>
      <c r="AJ412" s="6" t="s">
        <v>16765</v>
      </c>
      <c r="AK412" s="6" t="s">
        <v>16765</v>
      </c>
      <c r="AL412" s="6" t="s">
        <v>16765</v>
      </c>
      <c r="AM412" s="6" t="s">
        <v>16952</v>
      </c>
      <c r="AN412">
        <v>0</v>
      </c>
      <c r="AO412" s="55">
        <v>44665</v>
      </c>
      <c r="AP412" s="6" t="s">
        <v>17190</v>
      </c>
      <c r="AQ412">
        <v>0</v>
      </c>
      <c r="AR412" s="6" t="s">
        <v>17184</v>
      </c>
      <c r="AS412" s="6" t="s">
        <v>17002</v>
      </c>
      <c r="AT412" s="6" t="s">
        <v>16947</v>
      </c>
      <c r="AU412">
        <v>0</v>
      </c>
      <c r="AV412">
        <v>0</v>
      </c>
      <c r="AW412" s="6" t="s">
        <v>16956</v>
      </c>
      <c r="AX412" s="6" t="s">
        <v>16765</v>
      </c>
      <c r="AY412" s="6" t="s">
        <v>16765</v>
      </c>
      <c r="AZ412" s="6" t="s">
        <v>16958</v>
      </c>
      <c r="BA412" s="6" t="s">
        <v>16765</v>
      </c>
      <c r="BB412" s="6" t="s">
        <v>16959</v>
      </c>
      <c r="BC412" s="6" t="s">
        <v>16765</v>
      </c>
      <c r="BD412" s="6" t="s">
        <v>16960</v>
      </c>
      <c r="BE412" s="6" t="s">
        <v>16961</v>
      </c>
      <c r="BF412" s="6" t="s">
        <v>13575</v>
      </c>
      <c r="BG412" s="6" t="s">
        <v>13575</v>
      </c>
      <c r="BH412" s="6" t="s">
        <v>16959</v>
      </c>
      <c r="BI412">
        <v>0</v>
      </c>
      <c r="BJ412" s="6" t="s">
        <v>16958</v>
      </c>
      <c r="BK412">
        <v>0</v>
      </c>
      <c r="BL412" s="6" t="s">
        <v>315</v>
      </c>
      <c r="BM412" s="56">
        <f>COUNTIF($B$2:B412,B412)</f>
        <v>4</v>
      </c>
      <c r="BN412" s="6" t="str">
        <f t="shared" si="6"/>
        <v>4622-4</v>
      </c>
    </row>
    <row r="413" spans="1:66" x14ac:dyDescent="0.25">
      <c r="A413">
        <v>1</v>
      </c>
      <c r="B413">
        <v>4622</v>
      </c>
      <c r="C413" s="6" t="s">
        <v>17685</v>
      </c>
      <c r="D413">
        <v>5</v>
      </c>
      <c r="E413">
        <v>2</v>
      </c>
      <c r="F413">
        <v>20</v>
      </c>
      <c r="G413">
        <v>202</v>
      </c>
      <c r="H413" s="6" t="s">
        <v>16943</v>
      </c>
      <c r="I413">
        <v>1</v>
      </c>
      <c r="J413">
        <v>723167</v>
      </c>
      <c r="K413">
        <v>6</v>
      </c>
      <c r="L413" s="55">
        <v>43608</v>
      </c>
      <c r="M413" s="6" t="s">
        <v>16765</v>
      </c>
      <c r="N413" s="55">
        <v>44736</v>
      </c>
      <c r="O413">
        <v>118750</v>
      </c>
      <c r="P413" s="6" t="s">
        <v>16767</v>
      </c>
      <c r="Q413" s="6" t="s">
        <v>17688</v>
      </c>
      <c r="R413">
        <v>1</v>
      </c>
      <c r="S413">
        <v>0</v>
      </c>
      <c r="T413">
        <v>-1</v>
      </c>
      <c r="U413">
        <v>1803.8</v>
      </c>
      <c r="V413" s="6" t="s">
        <v>16945</v>
      </c>
      <c r="W413" s="6" t="s">
        <v>16946</v>
      </c>
      <c r="X413" s="55">
        <v>44665</v>
      </c>
      <c r="Y413">
        <v>30000</v>
      </c>
      <c r="Z413">
        <v>0</v>
      </c>
      <c r="AA413" s="6" t="s">
        <v>16765</v>
      </c>
      <c r="AB413" s="6" t="s">
        <v>16947</v>
      </c>
      <c r="AD413" s="6" t="s">
        <v>16948</v>
      </c>
      <c r="AE413">
        <v>50931</v>
      </c>
      <c r="AF413">
        <v>46188</v>
      </c>
      <c r="AG413" s="6" t="s">
        <v>16949</v>
      </c>
      <c r="AH413" s="6" t="s">
        <v>16950</v>
      </c>
      <c r="AI413" s="6" t="s">
        <v>16951</v>
      </c>
      <c r="AJ413" s="6" t="s">
        <v>16765</v>
      </c>
      <c r="AK413" s="6" t="s">
        <v>16765</v>
      </c>
      <c r="AL413" s="6" t="s">
        <v>16765</v>
      </c>
      <c r="AM413" s="6" t="s">
        <v>16952</v>
      </c>
      <c r="AN413">
        <v>0</v>
      </c>
      <c r="AO413" s="55">
        <v>44665</v>
      </c>
      <c r="AP413" s="6" t="s">
        <v>16953</v>
      </c>
      <c r="AQ413">
        <v>0</v>
      </c>
      <c r="AR413" s="6" t="s">
        <v>16954</v>
      </c>
      <c r="AS413" s="6" t="s">
        <v>16955</v>
      </c>
      <c r="AT413" s="6" t="s">
        <v>16947</v>
      </c>
      <c r="AU413">
        <v>0</v>
      </c>
      <c r="AV413">
        <v>0</v>
      </c>
      <c r="AW413" s="6" t="s">
        <v>16956</v>
      </c>
      <c r="AX413" s="6" t="s">
        <v>17689</v>
      </c>
      <c r="AY413" s="6" t="s">
        <v>16765</v>
      </c>
      <c r="AZ413" s="6" t="s">
        <v>16958</v>
      </c>
      <c r="BA413" s="6" t="s">
        <v>16765</v>
      </c>
      <c r="BB413" s="6" t="s">
        <v>16959</v>
      </c>
      <c r="BC413" s="6" t="s">
        <v>16765</v>
      </c>
      <c r="BD413" s="6" t="s">
        <v>16960</v>
      </c>
      <c r="BE413" s="6" t="s">
        <v>16961</v>
      </c>
      <c r="BF413" s="6" t="s">
        <v>13575</v>
      </c>
      <c r="BG413" s="6" t="s">
        <v>13575</v>
      </c>
      <c r="BH413" s="6" t="s">
        <v>16959</v>
      </c>
      <c r="BI413">
        <v>0</v>
      </c>
      <c r="BJ413" s="6" t="s">
        <v>16958</v>
      </c>
      <c r="BK413">
        <v>0</v>
      </c>
      <c r="BL413" s="6" t="s">
        <v>315</v>
      </c>
      <c r="BM413" s="56">
        <f>COUNTIF($B$2:B413,B413)</f>
        <v>5</v>
      </c>
      <c r="BN413" s="6" t="str">
        <f t="shared" si="6"/>
        <v>4622-5</v>
      </c>
    </row>
    <row r="414" spans="1:66" x14ac:dyDescent="0.25">
      <c r="A414">
        <v>1</v>
      </c>
      <c r="B414">
        <v>4622</v>
      </c>
      <c r="C414" s="6" t="s">
        <v>17685</v>
      </c>
      <c r="D414">
        <v>5</v>
      </c>
      <c r="E414">
        <v>2</v>
      </c>
      <c r="F414">
        <v>20</v>
      </c>
      <c r="G414">
        <v>202</v>
      </c>
      <c r="H414" s="6" t="s">
        <v>16943</v>
      </c>
      <c r="I414">
        <v>1</v>
      </c>
      <c r="J414">
        <v>98000</v>
      </c>
      <c r="K414">
        <v>6</v>
      </c>
      <c r="L414" s="55">
        <v>42527</v>
      </c>
      <c r="M414" s="6" t="s">
        <v>16765</v>
      </c>
      <c r="N414" s="55">
        <v>44736</v>
      </c>
      <c r="O414">
        <v>118784</v>
      </c>
      <c r="P414" s="6" t="s">
        <v>16764</v>
      </c>
      <c r="Q414" s="6" t="s">
        <v>17690</v>
      </c>
      <c r="R414">
        <v>1</v>
      </c>
      <c r="S414">
        <v>0</v>
      </c>
      <c r="T414">
        <v>-1</v>
      </c>
      <c r="U414">
        <v>1651</v>
      </c>
      <c r="V414" s="6" t="s">
        <v>16945</v>
      </c>
      <c r="W414" s="6" t="s">
        <v>16946</v>
      </c>
      <c r="X414" s="55">
        <v>44665</v>
      </c>
      <c r="Y414">
        <v>30000</v>
      </c>
      <c r="Z414">
        <v>0</v>
      </c>
      <c r="AA414" s="6" t="s">
        <v>16765</v>
      </c>
      <c r="AB414" s="6" t="s">
        <v>16947</v>
      </c>
      <c r="AD414" s="6" t="s">
        <v>16948</v>
      </c>
      <c r="AE414">
        <v>43144</v>
      </c>
      <c r="AF414">
        <v>22511</v>
      </c>
      <c r="AG414" s="6" t="s">
        <v>16949</v>
      </c>
      <c r="AH414" s="6" t="s">
        <v>16950</v>
      </c>
      <c r="AI414" s="6" t="s">
        <v>16951</v>
      </c>
      <c r="AJ414" s="6" t="s">
        <v>16765</v>
      </c>
      <c r="AK414" s="6" t="s">
        <v>16765</v>
      </c>
      <c r="AL414" s="6" t="s">
        <v>16765</v>
      </c>
      <c r="AM414" s="6" t="s">
        <v>16952</v>
      </c>
      <c r="AN414">
        <v>0</v>
      </c>
      <c r="AO414" s="55">
        <v>44665</v>
      </c>
      <c r="AP414" s="6" t="s">
        <v>16953</v>
      </c>
      <c r="AQ414">
        <v>0</v>
      </c>
      <c r="AR414" s="6" t="s">
        <v>16954</v>
      </c>
      <c r="AS414" s="6" t="s">
        <v>16955</v>
      </c>
      <c r="AT414" s="6" t="s">
        <v>16947</v>
      </c>
      <c r="AU414">
        <v>0</v>
      </c>
      <c r="AV414">
        <v>0</v>
      </c>
      <c r="AW414" s="6" t="s">
        <v>16956</v>
      </c>
      <c r="AX414" s="6" t="s">
        <v>17270</v>
      </c>
      <c r="AY414" s="6" t="s">
        <v>16765</v>
      </c>
      <c r="AZ414" s="6" t="s">
        <v>16958</v>
      </c>
      <c r="BA414" s="6" t="s">
        <v>16765</v>
      </c>
      <c r="BB414" s="6" t="s">
        <v>16959</v>
      </c>
      <c r="BC414" s="6" t="s">
        <v>16765</v>
      </c>
      <c r="BD414" s="6" t="s">
        <v>16960</v>
      </c>
      <c r="BE414" s="6" t="s">
        <v>16961</v>
      </c>
      <c r="BF414" s="6" t="s">
        <v>13575</v>
      </c>
      <c r="BG414" s="6" t="s">
        <v>13575</v>
      </c>
      <c r="BH414" s="6" t="s">
        <v>16959</v>
      </c>
      <c r="BI414">
        <v>0</v>
      </c>
      <c r="BJ414" s="6" t="s">
        <v>16958</v>
      </c>
      <c r="BK414">
        <v>0</v>
      </c>
      <c r="BL414" s="6" t="s">
        <v>315</v>
      </c>
      <c r="BM414" s="56">
        <f>COUNTIF($B$2:B414,B414)</f>
        <v>6</v>
      </c>
      <c r="BN414" s="6" t="str">
        <f t="shared" si="6"/>
        <v>4622-6</v>
      </c>
    </row>
    <row r="415" spans="1:66" x14ac:dyDescent="0.25">
      <c r="A415">
        <v>1</v>
      </c>
      <c r="B415">
        <v>4622</v>
      </c>
      <c r="C415" s="6" t="s">
        <v>17685</v>
      </c>
      <c r="D415">
        <v>5</v>
      </c>
      <c r="E415">
        <v>2</v>
      </c>
      <c r="F415">
        <v>20</v>
      </c>
      <c r="G415">
        <v>202</v>
      </c>
      <c r="H415" s="6" t="s">
        <v>16943</v>
      </c>
      <c r="I415">
        <v>1</v>
      </c>
      <c r="J415">
        <v>98001</v>
      </c>
      <c r="K415">
        <v>6</v>
      </c>
      <c r="L415" s="55">
        <v>42527</v>
      </c>
      <c r="M415" s="6" t="s">
        <v>16765</v>
      </c>
      <c r="N415" s="55">
        <v>44736</v>
      </c>
      <c r="O415">
        <v>118784</v>
      </c>
      <c r="P415" s="6" t="s">
        <v>16764</v>
      </c>
      <c r="Q415" s="6" t="s">
        <v>17691</v>
      </c>
      <c r="R415">
        <v>1</v>
      </c>
      <c r="S415">
        <v>0</v>
      </c>
      <c r="T415">
        <v>-1</v>
      </c>
      <c r="U415">
        <v>1651</v>
      </c>
      <c r="V415" s="6" t="s">
        <v>16945</v>
      </c>
      <c r="W415" s="6" t="s">
        <v>16946</v>
      </c>
      <c r="X415" s="55">
        <v>44665</v>
      </c>
      <c r="Y415">
        <v>30000</v>
      </c>
      <c r="Z415">
        <v>0</v>
      </c>
      <c r="AA415" s="6" t="s">
        <v>16765</v>
      </c>
      <c r="AB415" s="6" t="s">
        <v>16947</v>
      </c>
      <c r="AD415" s="6" t="s">
        <v>16948</v>
      </c>
      <c r="AE415">
        <v>43145</v>
      </c>
      <c r="AF415">
        <v>33297</v>
      </c>
      <c r="AG415" s="6" t="s">
        <v>16949</v>
      </c>
      <c r="AH415" s="6" t="s">
        <v>16950</v>
      </c>
      <c r="AI415" s="6" t="s">
        <v>16951</v>
      </c>
      <c r="AJ415" s="6" t="s">
        <v>16765</v>
      </c>
      <c r="AK415" s="6" t="s">
        <v>16765</v>
      </c>
      <c r="AL415" s="6" t="s">
        <v>16765</v>
      </c>
      <c r="AM415" s="6" t="s">
        <v>16952</v>
      </c>
      <c r="AN415">
        <v>0</v>
      </c>
      <c r="AO415" s="55">
        <v>44665</v>
      </c>
      <c r="AP415" s="6" t="s">
        <v>16953</v>
      </c>
      <c r="AQ415">
        <v>0</v>
      </c>
      <c r="AR415" s="6" t="s">
        <v>16954</v>
      </c>
      <c r="AS415" s="6" t="s">
        <v>16955</v>
      </c>
      <c r="AT415" s="6" t="s">
        <v>16947</v>
      </c>
      <c r="AU415">
        <v>0</v>
      </c>
      <c r="AV415">
        <v>0</v>
      </c>
      <c r="AW415" s="6" t="s">
        <v>16956</v>
      </c>
      <c r="AX415" s="6" t="s">
        <v>17270</v>
      </c>
      <c r="AY415" s="6" t="s">
        <v>16765</v>
      </c>
      <c r="AZ415" s="6" t="s">
        <v>16958</v>
      </c>
      <c r="BA415" s="6" t="s">
        <v>16765</v>
      </c>
      <c r="BB415" s="6" t="s">
        <v>16959</v>
      </c>
      <c r="BC415" s="6" t="s">
        <v>16765</v>
      </c>
      <c r="BD415" s="6" t="s">
        <v>16960</v>
      </c>
      <c r="BE415" s="6" t="s">
        <v>16961</v>
      </c>
      <c r="BF415" s="6" t="s">
        <v>13575</v>
      </c>
      <c r="BG415" s="6" t="s">
        <v>13575</v>
      </c>
      <c r="BH415" s="6" t="s">
        <v>16959</v>
      </c>
      <c r="BI415">
        <v>0</v>
      </c>
      <c r="BJ415" s="6" t="s">
        <v>16958</v>
      </c>
      <c r="BK415">
        <v>0</v>
      </c>
      <c r="BL415" s="6" t="s">
        <v>315</v>
      </c>
      <c r="BM415" s="56">
        <f>COUNTIF($B$2:B415,B415)</f>
        <v>7</v>
      </c>
      <c r="BN415" s="6" t="str">
        <f t="shared" si="6"/>
        <v>4622-7</v>
      </c>
    </row>
    <row r="416" spans="1:66" x14ac:dyDescent="0.25">
      <c r="A416">
        <v>1</v>
      </c>
      <c r="B416">
        <v>4622</v>
      </c>
      <c r="C416" s="6" t="s">
        <v>17685</v>
      </c>
      <c r="D416">
        <v>5</v>
      </c>
      <c r="E416">
        <v>2</v>
      </c>
      <c r="F416">
        <v>20</v>
      </c>
      <c r="G416">
        <v>202</v>
      </c>
      <c r="H416" s="6" t="s">
        <v>16943</v>
      </c>
      <c r="I416">
        <v>1</v>
      </c>
      <c r="J416">
        <v>931226</v>
      </c>
      <c r="K416">
        <v>5</v>
      </c>
      <c r="L416" s="55">
        <v>42247</v>
      </c>
      <c r="M416" s="6" t="s">
        <v>16765</v>
      </c>
      <c r="N416" s="55">
        <v>44736</v>
      </c>
      <c r="O416">
        <v>118784</v>
      </c>
      <c r="P416" s="6" t="s">
        <v>16764</v>
      </c>
      <c r="Q416" s="6" t="s">
        <v>17692</v>
      </c>
      <c r="R416">
        <v>1</v>
      </c>
      <c r="S416">
        <v>0</v>
      </c>
      <c r="T416">
        <v>-1</v>
      </c>
      <c r="U416">
        <v>1651</v>
      </c>
      <c r="V416" s="6" t="s">
        <v>16945</v>
      </c>
      <c r="W416" s="6" t="s">
        <v>16946</v>
      </c>
      <c r="X416" s="55">
        <v>44665</v>
      </c>
      <c r="Y416">
        <v>30000</v>
      </c>
      <c r="Z416">
        <v>0</v>
      </c>
      <c r="AA416" s="6" t="s">
        <v>16765</v>
      </c>
      <c r="AB416" s="6" t="s">
        <v>16947</v>
      </c>
      <c r="AD416" s="6" t="s">
        <v>16948</v>
      </c>
      <c r="AE416">
        <v>41770</v>
      </c>
      <c r="AF416">
        <v>38817</v>
      </c>
      <c r="AG416" s="6" t="s">
        <v>16949</v>
      </c>
      <c r="AH416" s="6" t="s">
        <v>16950</v>
      </c>
      <c r="AI416" s="6" t="s">
        <v>16951</v>
      </c>
      <c r="AJ416" s="6" t="s">
        <v>16765</v>
      </c>
      <c r="AK416" s="6" t="s">
        <v>16765</v>
      </c>
      <c r="AL416" s="6" t="s">
        <v>16765</v>
      </c>
      <c r="AM416" s="6" t="s">
        <v>16952</v>
      </c>
      <c r="AN416">
        <v>0</v>
      </c>
      <c r="AO416" s="55">
        <v>44665</v>
      </c>
      <c r="AP416" s="6" t="s">
        <v>16953</v>
      </c>
      <c r="AQ416">
        <v>0</v>
      </c>
      <c r="AR416" s="6" t="s">
        <v>16954</v>
      </c>
      <c r="AS416" s="6" t="s">
        <v>16955</v>
      </c>
      <c r="AT416" s="6" t="s">
        <v>16947</v>
      </c>
      <c r="AU416">
        <v>0</v>
      </c>
      <c r="AV416">
        <v>0</v>
      </c>
      <c r="AW416" s="6" t="s">
        <v>16956</v>
      </c>
      <c r="AX416" s="6" t="s">
        <v>17304</v>
      </c>
      <c r="AY416" s="6" t="s">
        <v>16765</v>
      </c>
      <c r="AZ416" s="6" t="s">
        <v>16958</v>
      </c>
      <c r="BA416" s="6" t="s">
        <v>16765</v>
      </c>
      <c r="BB416" s="6" t="s">
        <v>16959</v>
      </c>
      <c r="BC416" s="6" t="s">
        <v>16765</v>
      </c>
      <c r="BD416" s="6" t="s">
        <v>16960</v>
      </c>
      <c r="BE416" s="6" t="s">
        <v>16961</v>
      </c>
      <c r="BF416" s="6" t="s">
        <v>13575</v>
      </c>
      <c r="BG416" s="6" t="s">
        <v>13575</v>
      </c>
      <c r="BH416" s="6" t="s">
        <v>16959</v>
      </c>
      <c r="BI416">
        <v>0</v>
      </c>
      <c r="BJ416" s="6" t="s">
        <v>16958</v>
      </c>
      <c r="BK416">
        <v>0</v>
      </c>
      <c r="BL416" s="6" t="s">
        <v>315</v>
      </c>
      <c r="BM416" s="56">
        <f>COUNTIF($B$2:B416,B416)</f>
        <v>8</v>
      </c>
      <c r="BN416" s="6" t="str">
        <f t="shared" si="6"/>
        <v>4622-8</v>
      </c>
    </row>
    <row r="417" spans="1:66" x14ac:dyDescent="0.25">
      <c r="A417">
        <v>1</v>
      </c>
      <c r="B417">
        <v>4622</v>
      </c>
      <c r="C417" s="6" t="s">
        <v>17685</v>
      </c>
      <c r="D417">
        <v>5</v>
      </c>
      <c r="E417">
        <v>2</v>
      </c>
      <c r="F417">
        <v>20</v>
      </c>
      <c r="G417">
        <v>202</v>
      </c>
      <c r="H417" s="6" t="s">
        <v>16943</v>
      </c>
      <c r="I417">
        <v>1</v>
      </c>
      <c r="J417">
        <v>951012</v>
      </c>
      <c r="K417">
        <v>6</v>
      </c>
      <c r="L417" s="55">
        <v>44069</v>
      </c>
      <c r="M417" s="6" t="s">
        <v>16765</v>
      </c>
      <c r="N417" s="55">
        <v>44736</v>
      </c>
      <c r="O417">
        <v>126677</v>
      </c>
      <c r="P417" s="6" t="s">
        <v>16766</v>
      </c>
      <c r="Q417" s="6" t="s">
        <v>17693</v>
      </c>
      <c r="R417">
        <v>1</v>
      </c>
      <c r="S417">
        <v>0</v>
      </c>
      <c r="T417">
        <v>-1</v>
      </c>
      <c r="U417">
        <v>3237.25</v>
      </c>
      <c r="V417" s="6" t="s">
        <v>16945</v>
      </c>
      <c r="W417" s="6" t="s">
        <v>16946</v>
      </c>
      <c r="X417" s="55">
        <v>44665</v>
      </c>
      <c r="Y417">
        <v>30000</v>
      </c>
      <c r="Z417">
        <v>0</v>
      </c>
      <c r="AA417" s="6" t="s">
        <v>16765</v>
      </c>
      <c r="AB417" s="6" t="s">
        <v>16947</v>
      </c>
      <c r="AD417" s="6" t="s">
        <v>16948</v>
      </c>
      <c r="AE417">
        <v>52465</v>
      </c>
      <c r="AF417">
        <v>47493</v>
      </c>
      <c r="AG417" s="6" t="s">
        <v>16949</v>
      </c>
      <c r="AH417" s="6" t="s">
        <v>16950</v>
      </c>
      <c r="AI417" s="6" t="s">
        <v>16951</v>
      </c>
      <c r="AJ417" s="6" t="s">
        <v>16765</v>
      </c>
      <c r="AK417" s="6" t="s">
        <v>16765</v>
      </c>
      <c r="AL417" s="6" t="s">
        <v>16765</v>
      </c>
      <c r="AM417" s="6" t="s">
        <v>16952</v>
      </c>
      <c r="AN417">
        <v>0</v>
      </c>
      <c r="AO417" s="55">
        <v>44665</v>
      </c>
      <c r="AP417" s="6" t="s">
        <v>16953</v>
      </c>
      <c r="AQ417">
        <v>0</v>
      </c>
      <c r="AR417" s="6" t="s">
        <v>16954</v>
      </c>
      <c r="AS417" s="6" t="s">
        <v>16955</v>
      </c>
      <c r="AT417" s="6" t="s">
        <v>16947</v>
      </c>
      <c r="AU417">
        <v>0</v>
      </c>
      <c r="AV417">
        <v>0</v>
      </c>
      <c r="AW417" s="6" t="s">
        <v>16956</v>
      </c>
      <c r="AX417" s="6" t="s">
        <v>17694</v>
      </c>
      <c r="AY417" s="6" t="s">
        <v>16765</v>
      </c>
      <c r="AZ417" s="6" t="s">
        <v>16958</v>
      </c>
      <c r="BA417" s="6" t="s">
        <v>16765</v>
      </c>
      <c r="BB417" s="6" t="s">
        <v>16959</v>
      </c>
      <c r="BC417" s="6" t="s">
        <v>16765</v>
      </c>
      <c r="BD417" s="6" t="s">
        <v>16960</v>
      </c>
      <c r="BE417" s="6" t="s">
        <v>16961</v>
      </c>
      <c r="BF417" s="6" t="s">
        <v>13575</v>
      </c>
      <c r="BG417" s="6" t="s">
        <v>13575</v>
      </c>
      <c r="BH417" s="6" t="s">
        <v>16959</v>
      </c>
      <c r="BI417">
        <v>0</v>
      </c>
      <c r="BJ417" s="6" t="s">
        <v>16958</v>
      </c>
      <c r="BK417">
        <v>0</v>
      </c>
      <c r="BL417" s="6" t="s">
        <v>315</v>
      </c>
      <c r="BM417" s="56">
        <f>COUNTIF($B$2:B417,B417)</f>
        <v>9</v>
      </c>
      <c r="BN417" s="6" t="str">
        <f t="shared" si="6"/>
        <v>4622-9</v>
      </c>
    </row>
    <row r="418" spans="1:66" x14ac:dyDescent="0.25">
      <c r="A418">
        <v>1</v>
      </c>
      <c r="B418">
        <v>4655</v>
      </c>
      <c r="C418" s="6" t="s">
        <v>17695</v>
      </c>
      <c r="D418">
        <v>4</v>
      </c>
      <c r="E418">
        <v>9</v>
      </c>
      <c r="F418">
        <v>99</v>
      </c>
      <c r="G418">
        <v>912</v>
      </c>
      <c r="H418" s="6" t="s">
        <v>17037</v>
      </c>
      <c r="I418">
        <v>1</v>
      </c>
      <c r="J418">
        <v>983149</v>
      </c>
      <c r="K418">
        <v>5</v>
      </c>
      <c r="L418" s="55">
        <v>42331</v>
      </c>
      <c r="M418" s="6" t="s">
        <v>16765</v>
      </c>
      <c r="N418" s="55">
        <v>42694</v>
      </c>
      <c r="O418">
        <v>628698</v>
      </c>
      <c r="P418" s="6" t="s">
        <v>16789</v>
      </c>
      <c r="Q418" s="6" t="s">
        <v>16973</v>
      </c>
      <c r="R418">
        <v>1</v>
      </c>
      <c r="S418">
        <v>0</v>
      </c>
      <c r="T418">
        <v>-1</v>
      </c>
      <c r="U418">
        <v>1687.84</v>
      </c>
      <c r="V418" s="6" t="s">
        <v>16945</v>
      </c>
      <c r="W418" s="6" t="s">
        <v>17077</v>
      </c>
      <c r="X418" s="55">
        <v>42293</v>
      </c>
      <c r="Y418">
        <v>0</v>
      </c>
      <c r="Z418">
        <v>0</v>
      </c>
      <c r="AA418" s="6" t="s">
        <v>16765</v>
      </c>
      <c r="AB418" s="6" t="s">
        <v>16947</v>
      </c>
      <c r="AD418" s="6" t="s">
        <v>16765</v>
      </c>
      <c r="AE418">
        <v>42238</v>
      </c>
      <c r="AF418">
        <v>39473</v>
      </c>
      <c r="AG418" s="6" t="s">
        <v>16949</v>
      </c>
      <c r="AH418" s="6" t="s">
        <v>16950</v>
      </c>
      <c r="AI418" s="6" t="s">
        <v>16951</v>
      </c>
      <c r="AJ418" s="6" t="s">
        <v>16765</v>
      </c>
      <c r="AK418" s="6" t="s">
        <v>16765</v>
      </c>
      <c r="AL418" s="6" t="s">
        <v>16765</v>
      </c>
      <c r="AM418" s="6" t="s">
        <v>16952</v>
      </c>
      <c r="AN418">
        <v>0</v>
      </c>
      <c r="AO418" s="55">
        <v>42293</v>
      </c>
      <c r="AP418" s="6" t="s">
        <v>16953</v>
      </c>
      <c r="AQ418">
        <v>0</v>
      </c>
      <c r="AR418" s="6" t="s">
        <v>16997</v>
      </c>
      <c r="AS418" s="6" t="s">
        <v>16955</v>
      </c>
      <c r="AT418" s="6" t="s">
        <v>16947</v>
      </c>
      <c r="AU418">
        <v>0</v>
      </c>
      <c r="AV418">
        <v>0</v>
      </c>
      <c r="AW418" s="6" t="s">
        <v>16956</v>
      </c>
      <c r="AX418" s="6" t="s">
        <v>17696</v>
      </c>
      <c r="AY418" s="6" t="s">
        <v>16765</v>
      </c>
      <c r="AZ418" s="6" t="s">
        <v>16958</v>
      </c>
      <c r="BA418" s="6" t="s">
        <v>16765</v>
      </c>
      <c r="BB418" s="6" t="s">
        <v>16959</v>
      </c>
      <c r="BC418" s="6" t="s">
        <v>16765</v>
      </c>
      <c r="BD418" s="6" t="s">
        <v>16960</v>
      </c>
      <c r="BE418" s="6" t="s">
        <v>16961</v>
      </c>
      <c r="BF418" s="6" t="s">
        <v>13575</v>
      </c>
      <c r="BG418" s="6" t="s">
        <v>13575</v>
      </c>
      <c r="BH418" s="6" t="s">
        <v>16959</v>
      </c>
      <c r="BI418">
        <v>0</v>
      </c>
      <c r="BJ418" s="6" t="s">
        <v>16958</v>
      </c>
      <c r="BK418">
        <v>0</v>
      </c>
      <c r="BL418" s="6" t="s">
        <v>315</v>
      </c>
      <c r="BM418" s="56">
        <f>COUNTIF($B$2:B418,B418)</f>
        <v>1</v>
      </c>
      <c r="BN418" s="6" t="str">
        <f t="shared" si="6"/>
        <v>4655-1</v>
      </c>
    </row>
    <row r="419" spans="1:66" x14ac:dyDescent="0.25">
      <c r="A419">
        <v>1</v>
      </c>
      <c r="B419">
        <v>4664</v>
      </c>
      <c r="C419" s="6" t="s">
        <v>17697</v>
      </c>
      <c r="D419">
        <v>5</v>
      </c>
      <c r="E419">
        <v>3</v>
      </c>
      <c r="F419">
        <v>30</v>
      </c>
      <c r="G419">
        <v>309</v>
      </c>
      <c r="H419" s="6" t="s">
        <v>17007</v>
      </c>
      <c r="I419">
        <v>1</v>
      </c>
      <c r="J419">
        <v>926735</v>
      </c>
      <c r="K419">
        <v>6</v>
      </c>
      <c r="L419" s="55">
        <v>44018</v>
      </c>
      <c r="M419" s="6" t="s">
        <v>16765</v>
      </c>
      <c r="N419" s="55">
        <v>44048</v>
      </c>
      <c r="O419">
        <v>27983</v>
      </c>
      <c r="P419" s="6" t="s">
        <v>16791</v>
      </c>
      <c r="Q419" s="6" t="s">
        <v>16973</v>
      </c>
      <c r="R419">
        <v>960</v>
      </c>
      <c r="S419">
        <v>0</v>
      </c>
      <c r="T419">
        <v>-960</v>
      </c>
      <c r="U419">
        <v>1152</v>
      </c>
      <c r="V419" s="6" t="s">
        <v>17004</v>
      </c>
      <c r="W419" s="6" t="s">
        <v>16946</v>
      </c>
      <c r="X419" s="55">
        <v>44669</v>
      </c>
      <c r="Y419">
        <v>14.15</v>
      </c>
      <c r="Z419">
        <v>9119.5</v>
      </c>
      <c r="AA419" s="6" t="s">
        <v>16885</v>
      </c>
      <c r="AB419" s="6" t="s">
        <v>16947</v>
      </c>
      <c r="AD419" s="6" t="s">
        <v>16765</v>
      </c>
      <c r="AE419">
        <v>52324</v>
      </c>
      <c r="AF419">
        <v>47370</v>
      </c>
      <c r="AG419" s="6" t="s">
        <v>16973</v>
      </c>
      <c r="AH419" s="6" t="s">
        <v>16950</v>
      </c>
      <c r="AI419" s="6" t="s">
        <v>16951</v>
      </c>
      <c r="AJ419" s="6" t="s">
        <v>16765</v>
      </c>
      <c r="AK419" s="6" t="s">
        <v>16765</v>
      </c>
      <c r="AL419" s="6" t="s">
        <v>16765</v>
      </c>
      <c r="AM419" s="6" t="s">
        <v>16952</v>
      </c>
      <c r="AN419">
        <v>0</v>
      </c>
      <c r="AO419" s="55">
        <v>44669</v>
      </c>
      <c r="AP419" s="6" t="s">
        <v>17190</v>
      </c>
      <c r="AQ419">
        <v>0</v>
      </c>
      <c r="AR419" s="6" t="s">
        <v>17168</v>
      </c>
      <c r="AS419" s="6" t="s">
        <v>17002</v>
      </c>
      <c r="AT419" s="6" t="s">
        <v>16947</v>
      </c>
      <c r="AU419">
        <v>0</v>
      </c>
      <c r="AV419">
        <v>0</v>
      </c>
      <c r="AW419" s="6" t="s">
        <v>16956</v>
      </c>
      <c r="AX419" s="6" t="s">
        <v>17698</v>
      </c>
      <c r="AY419" s="6" t="s">
        <v>16765</v>
      </c>
      <c r="AZ419" s="6" t="s">
        <v>16958</v>
      </c>
      <c r="BA419" s="6" t="s">
        <v>16765</v>
      </c>
      <c r="BB419" s="6" t="s">
        <v>16959</v>
      </c>
      <c r="BC419" s="6" t="s">
        <v>16765</v>
      </c>
      <c r="BD419" s="6" t="s">
        <v>16960</v>
      </c>
      <c r="BE419" s="6" t="s">
        <v>16961</v>
      </c>
      <c r="BF419" s="6" t="s">
        <v>13575</v>
      </c>
      <c r="BG419" s="6" t="s">
        <v>13575</v>
      </c>
      <c r="BH419" s="6" t="s">
        <v>16959</v>
      </c>
      <c r="BI419">
        <v>0</v>
      </c>
      <c r="BJ419" s="6" t="s">
        <v>16958</v>
      </c>
      <c r="BK419">
        <v>0</v>
      </c>
      <c r="BL419" s="6" t="s">
        <v>315</v>
      </c>
      <c r="BM419" s="56">
        <f>COUNTIF($B$2:B419,B419)</f>
        <v>1</v>
      </c>
      <c r="BN419" s="6" t="str">
        <f t="shared" si="6"/>
        <v>4664-1</v>
      </c>
    </row>
    <row r="420" spans="1:66" x14ac:dyDescent="0.25">
      <c r="A420">
        <v>1</v>
      </c>
      <c r="B420">
        <v>4664</v>
      </c>
      <c r="C420" s="6" t="s">
        <v>17697</v>
      </c>
      <c r="D420">
        <v>5</v>
      </c>
      <c r="E420">
        <v>3</v>
      </c>
      <c r="F420">
        <v>30</v>
      </c>
      <c r="G420">
        <v>309</v>
      </c>
      <c r="H420" s="6" t="s">
        <v>17007</v>
      </c>
      <c r="I420">
        <v>1</v>
      </c>
      <c r="J420">
        <v>926735</v>
      </c>
      <c r="K420">
        <v>6</v>
      </c>
      <c r="L420" s="55">
        <v>44018</v>
      </c>
      <c r="M420" s="6" t="s">
        <v>16765</v>
      </c>
      <c r="N420" s="55">
        <v>44048</v>
      </c>
      <c r="O420">
        <v>30486</v>
      </c>
      <c r="P420" s="6" t="s">
        <v>16792</v>
      </c>
      <c r="Q420" s="6" t="s">
        <v>16973</v>
      </c>
      <c r="R420">
        <v>40</v>
      </c>
      <c r="S420">
        <v>0</v>
      </c>
      <c r="T420">
        <v>-40</v>
      </c>
      <c r="U420">
        <v>1400</v>
      </c>
      <c r="V420" s="6" t="s">
        <v>16999</v>
      </c>
      <c r="W420" s="6" t="s">
        <v>16946</v>
      </c>
      <c r="X420" s="55">
        <v>44669</v>
      </c>
      <c r="Y420">
        <v>14.15</v>
      </c>
      <c r="Z420">
        <v>9119.5</v>
      </c>
      <c r="AA420" s="6" t="s">
        <v>16885</v>
      </c>
      <c r="AB420" s="6" t="s">
        <v>16947</v>
      </c>
      <c r="AD420" s="6" t="s">
        <v>16765</v>
      </c>
      <c r="AE420">
        <v>52325</v>
      </c>
      <c r="AF420">
        <v>47370</v>
      </c>
      <c r="AG420" s="6" t="s">
        <v>16973</v>
      </c>
      <c r="AH420" s="6" t="s">
        <v>16950</v>
      </c>
      <c r="AI420" s="6" t="s">
        <v>16951</v>
      </c>
      <c r="AJ420" s="6" t="s">
        <v>16765</v>
      </c>
      <c r="AK420" s="6" t="s">
        <v>16765</v>
      </c>
      <c r="AL420" s="6" t="s">
        <v>16765</v>
      </c>
      <c r="AM420" s="6" t="s">
        <v>16952</v>
      </c>
      <c r="AN420">
        <v>0</v>
      </c>
      <c r="AO420" s="55">
        <v>44669</v>
      </c>
      <c r="AP420" s="6" t="s">
        <v>17190</v>
      </c>
      <c r="AQ420">
        <v>0</v>
      </c>
      <c r="AR420" s="6" t="s">
        <v>17171</v>
      </c>
      <c r="AS420" s="6" t="s">
        <v>17002</v>
      </c>
      <c r="AT420" s="6" t="s">
        <v>16947</v>
      </c>
      <c r="AU420">
        <v>0</v>
      </c>
      <c r="AV420">
        <v>0</v>
      </c>
      <c r="AW420" s="6" t="s">
        <v>16956</v>
      </c>
      <c r="AX420" s="6" t="s">
        <v>17698</v>
      </c>
      <c r="AY420" s="6" t="s">
        <v>16765</v>
      </c>
      <c r="AZ420" s="6" t="s">
        <v>16958</v>
      </c>
      <c r="BA420" s="6" t="s">
        <v>16765</v>
      </c>
      <c r="BB420" s="6" t="s">
        <v>16959</v>
      </c>
      <c r="BC420" s="6" t="s">
        <v>16765</v>
      </c>
      <c r="BD420" s="6" t="s">
        <v>16960</v>
      </c>
      <c r="BE420" s="6" t="s">
        <v>16961</v>
      </c>
      <c r="BF420" s="6" t="s">
        <v>13575</v>
      </c>
      <c r="BG420" s="6" t="s">
        <v>13575</v>
      </c>
      <c r="BH420" s="6" t="s">
        <v>16959</v>
      </c>
      <c r="BI420">
        <v>0</v>
      </c>
      <c r="BJ420" s="6" t="s">
        <v>16958</v>
      </c>
      <c r="BK420">
        <v>0</v>
      </c>
      <c r="BL420" s="6" t="s">
        <v>315</v>
      </c>
      <c r="BM420" s="56">
        <f>COUNTIF($B$2:B420,B420)</f>
        <v>2</v>
      </c>
      <c r="BN420" s="6" t="str">
        <f t="shared" si="6"/>
        <v>4664-2</v>
      </c>
    </row>
    <row r="421" spans="1:66" x14ac:dyDescent="0.25">
      <c r="A421">
        <v>1</v>
      </c>
      <c r="B421">
        <v>4748</v>
      </c>
      <c r="C421" s="6" t="s">
        <v>17699</v>
      </c>
      <c r="D421">
        <v>5</v>
      </c>
      <c r="E421">
        <v>1</v>
      </c>
      <c r="F421">
        <v>10</v>
      </c>
      <c r="G421">
        <v>109</v>
      </c>
      <c r="H421" s="6" t="s">
        <v>16963</v>
      </c>
      <c r="I421">
        <v>1</v>
      </c>
      <c r="J421">
        <v>712168</v>
      </c>
      <c r="K421">
        <v>5</v>
      </c>
      <c r="L421" s="55">
        <v>41934</v>
      </c>
      <c r="M421" s="6" t="s">
        <v>16765</v>
      </c>
      <c r="N421" s="55">
        <v>44736</v>
      </c>
      <c r="O421">
        <v>118724</v>
      </c>
      <c r="P421" s="6" t="s">
        <v>16773</v>
      </c>
      <c r="Q421" s="6" t="s">
        <v>17700</v>
      </c>
      <c r="R421">
        <v>1</v>
      </c>
      <c r="S421">
        <v>0</v>
      </c>
      <c r="T421">
        <v>-1</v>
      </c>
      <c r="U421">
        <v>1141.5899999999999</v>
      </c>
      <c r="V421" s="6" t="s">
        <v>16945</v>
      </c>
      <c r="W421" s="6" t="s">
        <v>16946</v>
      </c>
      <c r="X421" s="55">
        <v>44663</v>
      </c>
      <c r="Y421">
        <v>0</v>
      </c>
      <c r="Z421">
        <v>228.48</v>
      </c>
      <c r="AA421" s="6" t="s">
        <v>16969</v>
      </c>
      <c r="AB421" s="6" t="s">
        <v>16947</v>
      </c>
      <c r="AD421" s="6" t="s">
        <v>17118</v>
      </c>
      <c r="AE421">
        <v>36630</v>
      </c>
      <c r="AF421">
        <v>31949</v>
      </c>
      <c r="AG421" s="6" t="s">
        <v>16949</v>
      </c>
      <c r="AH421" s="6" t="s">
        <v>16950</v>
      </c>
      <c r="AI421" s="6" t="s">
        <v>16951</v>
      </c>
      <c r="AJ421" s="6" t="s">
        <v>16765</v>
      </c>
      <c r="AK421" s="6" t="s">
        <v>16765</v>
      </c>
      <c r="AL421" s="6" t="s">
        <v>16765</v>
      </c>
      <c r="AM421" s="6" t="s">
        <v>16952</v>
      </c>
      <c r="AN421">
        <v>0</v>
      </c>
      <c r="AO421" s="55">
        <v>44663</v>
      </c>
      <c r="AP421" s="6" t="s">
        <v>16953</v>
      </c>
      <c r="AQ421">
        <v>0</v>
      </c>
      <c r="AR421" s="6" t="s">
        <v>16997</v>
      </c>
      <c r="AS421" s="6" t="s">
        <v>16955</v>
      </c>
      <c r="AT421" s="6" t="s">
        <v>16947</v>
      </c>
      <c r="AU421">
        <v>0</v>
      </c>
      <c r="AV421">
        <v>0</v>
      </c>
      <c r="AW421" s="6" t="s">
        <v>16956</v>
      </c>
      <c r="AX421" s="6" t="s">
        <v>17701</v>
      </c>
      <c r="AY421" s="6" t="s">
        <v>16765</v>
      </c>
      <c r="AZ421" s="6" t="s">
        <v>16958</v>
      </c>
      <c r="BA421" s="6" t="s">
        <v>16765</v>
      </c>
      <c r="BB421" s="6" t="s">
        <v>16959</v>
      </c>
      <c r="BC421" s="6" t="s">
        <v>16765</v>
      </c>
      <c r="BD421" s="6" t="s">
        <v>16960</v>
      </c>
      <c r="BE421" s="6" t="s">
        <v>16961</v>
      </c>
      <c r="BF421" s="6" t="s">
        <v>13575</v>
      </c>
      <c r="BG421" s="6" t="s">
        <v>13575</v>
      </c>
      <c r="BH421" s="6" t="s">
        <v>16959</v>
      </c>
      <c r="BI421">
        <v>0</v>
      </c>
      <c r="BJ421" s="6" t="s">
        <v>16958</v>
      </c>
      <c r="BK421">
        <v>0</v>
      </c>
      <c r="BL421" s="6" t="s">
        <v>315</v>
      </c>
      <c r="BM421" s="56">
        <f>COUNTIF($B$2:B421,B421)</f>
        <v>1</v>
      </c>
      <c r="BN421" s="6" t="str">
        <f t="shared" si="6"/>
        <v>4748-1</v>
      </c>
    </row>
    <row r="422" spans="1:66" x14ac:dyDescent="0.25">
      <c r="A422">
        <v>1</v>
      </c>
      <c r="B422">
        <v>4756</v>
      </c>
      <c r="C422" s="6" t="s">
        <v>17702</v>
      </c>
      <c r="D422">
        <v>5</v>
      </c>
      <c r="E422">
        <v>1</v>
      </c>
      <c r="F422">
        <v>10</v>
      </c>
      <c r="G422">
        <v>104</v>
      </c>
      <c r="H422" s="6" t="s">
        <v>16963</v>
      </c>
      <c r="I422">
        <v>1</v>
      </c>
      <c r="J422">
        <v>939368</v>
      </c>
      <c r="K422">
        <v>5</v>
      </c>
      <c r="L422" s="55">
        <v>42261</v>
      </c>
      <c r="M422" s="6" t="s">
        <v>16765</v>
      </c>
      <c r="N422" s="55">
        <v>44736</v>
      </c>
      <c r="O422">
        <v>118750</v>
      </c>
      <c r="P422" s="6" t="s">
        <v>16767</v>
      </c>
      <c r="Q422" s="6" t="s">
        <v>17703</v>
      </c>
      <c r="R422">
        <v>1</v>
      </c>
      <c r="S422">
        <v>0</v>
      </c>
      <c r="T422">
        <v>-1</v>
      </c>
      <c r="U422">
        <v>1803.8</v>
      </c>
      <c r="V422" s="6" t="s">
        <v>16945</v>
      </c>
      <c r="W422" s="6" t="s">
        <v>16946</v>
      </c>
      <c r="X422" s="55">
        <v>44663</v>
      </c>
      <c r="Y422">
        <v>50000</v>
      </c>
      <c r="Z422">
        <v>0</v>
      </c>
      <c r="AA422" s="6" t="s">
        <v>16765</v>
      </c>
      <c r="AB422" s="6" t="s">
        <v>16947</v>
      </c>
      <c r="AD422" s="6" t="s">
        <v>16948</v>
      </c>
      <c r="AE422">
        <v>41820</v>
      </c>
      <c r="AF422">
        <v>38918</v>
      </c>
      <c r="AG422" s="6" t="s">
        <v>16949</v>
      </c>
      <c r="AH422" s="6" t="s">
        <v>16950</v>
      </c>
      <c r="AI422" s="6" t="s">
        <v>16951</v>
      </c>
      <c r="AJ422" s="6" t="s">
        <v>16765</v>
      </c>
      <c r="AK422" s="6" t="s">
        <v>16765</v>
      </c>
      <c r="AL422" s="6" t="s">
        <v>16765</v>
      </c>
      <c r="AM422" s="6" t="s">
        <v>16952</v>
      </c>
      <c r="AN422">
        <v>0</v>
      </c>
      <c r="AO422" s="55">
        <v>44663</v>
      </c>
      <c r="AP422" s="6" t="s">
        <v>16953</v>
      </c>
      <c r="AQ422">
        <v>0</v>
      </c>
      <c r="AR422" s="6" t="s">
        <v>16954</v>
      </c>
      <c r="AS422" s="6" t="s">
        <v>16955</v>
      </c>
      <c r="AT422" s="6" t="s">
        <v>16947</v>
      </c>
      <c r="AU422">
        <v>0</v>
      </c>
      <c r="AV422">
        <v>0</v>
      </c>
      <c r="AW422" s="6" t="s">
        <v>16956</v>
      </c>
      <c r="AX422" s="6" t="s">
        <v>17156</v>
      </c>
      <c r="AY422" s="6" t="s">
        <v>16765</v>
      </c>
      <c r="AZ422" s="6" t="s">
        <v>16958</v>
      </c>
      <c r="BA422" s="6" t="s">
        <v>16765</v>
      </c>
      <c r="BB422" s="6" t="s">
        <v>16959</v>
      </c>
      <c r="BC422" s="6" t="s">
        <v>16765</v>
      </c>
      <c r="BD422" s="6" t="s">
        <v>16960</v>
      </c>
      <c r="BE422" s="6" t="s">
        <v>16961</v>
      </c>
      <c r="BF422" s="6" t="s">
        <v>13575</v>
      </c>
      <c r="BG422" s="6" t="s">
        <v>13575</v>
      </c>
      <c r="BH422" s="6" t="s">
        <v>16959</v>
      </c>
      <c r="BI422">
        <v>0</v>
      </c>
      <c r="BJ422" s="6" t="s">
        <v>16958</v>
      </c>
      <c r="BK422">
        <v>0</v>
      </c>
      <c r="BL422" s="6" t="s">
        <v>315</v>
      </c>
      <c r="BM422" s="56">
        <f>COUNTIF($B$2:B422,B422)</f>
        <v>1</v>
      </c>
      <c r="BN422" s="6" t="str">
        <f t="shared" si="6"/>
        <v>4756-1</v>
      </c>
    </row>
    <row r="423" spans="1:66" x14ac:dyDescent="0.25">
      <c r="A423">
        <v>1</v>
      </c>
      <c r="B423">
        <v>4842</v>
      </c>
      <c r="C423" s="6" t="s">
        <v>17704</v>
      </c>
      <c r="D423">
        <v>5</v>
      </c>
      <c r="E423">
        <v>2</v>
      </c>
      <c r="F423">
        <v>20</v>
      </c>
      <c r="G423">
        <v>204</v>
      </c>
      <c r="H423" s="6" t="s">
        <v>16994</v>
      </c>
      <c r="I423">
        <v>1</v>
      </c>
      <c r="J423">
        <v>737844</v>
      </c>
      <c r="K423">
        <v>5</v>
      </c>
      <c r="L423" s="55">
        <v>41963</v>
      </c>
      <c r="M423" s="6" t="s">
        <v>16765</v>
      </c>
      <c r="N423" s="55">
        <v>44736</v>
      </c>
      <c r="O423">
        <v>118784</v>
      </c>
      <c r="P423" s="6" t="s">
        <v>16764</v>
      </c>
      <c r="Q423" s="6" t="s">
        <v>17705</v>
      </c>
      <c r="R423">
        <v>1</v>
      </c>
      <c r="S423">
        <v>0</v>
      </c>
      <c r="T423">
        <v>-1</v>
      </c>
      <c r="U423">
        <v>1651</v>
      </c>
      <c r="V423" s="6" t="s">
        <v>16945</v>
      </c>
      <c r="W423" s="6" t="s">
        <v>16946</v>
      </c>
      <c r="X423" s="55">
        <v>44664</v>
      </c>
      <c r="Y423">
        <v>30000</v>
      </c>
      <c r="Z423">
        <v>0</v>
      </c>
      <c r="AA423" s="6" t="s">
        <v>16765</v>
      </c>
      <c r="AB423" s="6" t="s">
        <v>16947</v>
      </c>
      <c r="AD423" s="6" t="s">
        <v>16948</v>
      </c>
      <c r="AE423">
        <v>36824</v>
      </c>
      <c r="AF423">
        <v>32156</v>
      </c>
      <c r="AG423" s="6" t="s">
        <v>16949</v>
      </c>
      <c r="AH423" s="6" t="s">
        <v>16950</v>
      </c>
      <c r="AI423" s="6" t="s">
        <v>16951</v>
      </c>
      <c r="AJ423" s="6" t="s">
        <v>16765</v>
      </c>
      <c r="AK423" s="6" t="s">
        <v>16765</v>
      </c>
      <c r="AL423" s="6" t="s">
        <v>16765</v>
      </c>
      <c r="AM423" s="6" t="s">
        <v>16952</v>
      </c>
      <c r="AN423">
        <v>0</v>
      </c>
      <c r="AO423" s="55">
        <v>44664</v>
      </c>
      <c r="AP423" s="6" t="s">
        <v>16953</v>
      </c>
      <c r="AQ423">
        <v>0</v>
      </c>
      <c r="AR423" s="6" t="s">
        <v>16954</v>
      </c>
      <c r="AS423" s="6" t="s">
        <v>16955</v>
      </c>
      <c r="AT423" s="6" t="s">
        <v>16947</v>
      </c>
      <c r="AU423">
        <v>0</v>
      </c>
      <c r="AV423">
        <v>0</v>
      </c>
      <c r="AW423" s="6" t="s">
        <v>16956</v>
      </c>
      <c r="AX423" s="6" t="s">
        <v>17477</v>
      </c>
      <c r="AY423" s="6" t="s">
        <v>16765</v>
      </c>
      <c r="AZ423" s="6" t="s">
        <v>16958</v>
      </c>
      <c r="BA423" s="6" t="s">
        <v>16765</v>
      </c>
      <c r="BB423" s="6" t="s">
        <v>16959</v>
      </c>
      <c r="BC423" s="6" t="s">
        <v>16765</v>
      </c>
      <c r="BD423" s="6" t="s">
        <v>16960</v>
      </c>
      <c r="BE423" s="6" t="s">
        <v>16961</v>
      </c>
      <c r="BF423" s="6" t="s">
        <v>13575</v>
      </c>
      <c r="BG423" s="6" t="s">
        <v>13575</v>
      </c>
      <c r="BH423" s="6" t="s">
        <v>16959</v>
      </c>
      <c r="BI423">
        <v>0</v>
      </c>
      <c r="BJ423" s="6" t="s">
        <v>16958</v>
      </c>
      <c r="BK423">
        <v>0</v>
      </c>
      <c r="BL423" s="6" t="s">
        <v>315</v>
      </c>
      <c r="BM423" s="56">
        <f>COUNTIF($B$2:B423,B423)</f>
        <v>1</v>
      </c>
      <c r="BN423" s="6" t="str">
        <f t="shared" si="6"/>
        <v>4842-1</v>
      </c>
    </row>
    <row r="424" spans="1:66" x14ac:dyDescent="0.25">
      <c r="A424">
        <v>1</v>
      </c>
      <c r="B424">
        <v>4868</v>
      </c>
      <c r="C424" s="6" t="s">
        <v>17706</v>
      </c>
      <c r="D424">
        <v>5</v>
      </c>
      <c r="E424">
        <v>3</v>
      </c>
      <c r="F424">
        <v>30</v>
      </c>
      <c r="G424">
        <v>307</v>
      </c>
      <c r="H424" s="6" t="s">
        <v>17010</v>
      </c>
      <c r="I424">
        <v>1</v>
      </c>
      <c r="J424">
        <v>690327</v>
      </c>
      <c r="K424">
        <v>6</v>
      </c>
      <c r="L424" s="55">
        <v>43550</v>
      </c>
      <c r="M424" s="6" t="s">
        <v>16765</v>
      </c>
      <c r="N424" s="55">
        <v>44736</v>
      </c>
      <c r="O424">
        <v>118747</v>
      </c>
      <c r="P424" s="6" t="s">
        <v>16770</v>
      </c>
      <c r="Q424" s="6" t="s">
        <v>17707</v>
      </c>
      <c r="R424">
        <v>1</v>
      </c>
      <c r="S424">
        <v>0</v>
      </c>
      <c r="T424">
        <v>-1</v>
      </c>
      <c r="U424">
        <v>1217</v>
      </c>
      <c r="V424" s="6" t="s">
        <v>16945</v>
      </c>
      <c r="W424" s="6" t="s">
        <v>16946</v>
      </c>
      <c r="X424" s="55">
        <v>44667</v>
      </c>
      <c r="Y424">
        <v>70000</v>
      </c>
      <c r="Z424">
        <v>2889.03</v>
      </c>
      <c r="AA424" s="6" t="s">
        <v>17198</v>
      </c>
      <c r="AB424" s="6" t="s">
        <v>16947</v>
      </c>
      <c r="AD424" s="6" t="s">
        <v>16948</v>
      </c>
      <c r="AE424">
        <v>50596</v>
      </c>
      <c r="AF424">
        <v>45878</v>
      </c>
      <c r="AG424" s="6" t="s">
        <v>16949</v>
      </c>
      <c r="AH424" s="6" t="s">
        <v>16950</v>
      </c>
      <c r="AI424" s="6" t="s">
        <v>16951</v>
      </c>
      <c r="AJ424" s="6" t="s">
        <v>16765</v>
      </c>
      <c r="AK424" s="6" t="s">
        <v>16765</v>
      </c>
      <c r="AL424" s="6" t="s">
        <v>16765</v>
      </c>
      <c r="AM424" s="6" t="s">
        <v>16952</v>
      </c>
      <c r="AN424">
        <v>0</v>
      </c>
      <c r="AO424" s="55">
        <v>44667</v>
      </c>
      <c r="AP424" s="6" t="s">
        <v>16953</v>
      </c>
      <c r="AQ424">
        <v>0</v>
      </c>
      <c r="AR424" s="6" t="s">
        <v>16954</v>
      </c>
      <c r="AS424" s="6" t="s">
        <v>16955</v>
      </c>
      <c r="AT424" s="6" t="s">
        <v>16947</v>
      </c>
      <c r="AU424">
        <v>0</v>
      </c>
      <c r="AV424">
        <v>0</v>
      </c>
      <c r="AW424" s="6" t="s">
        <v>16956</v>
      </c>
      <c r="AX424" s="6" t="s">
        <v>17708</v>
      </c>
      <c r="AY424" s="6" t="s">
        <v>16765</v>
      </c>
      <c r="AZ424" s="6" t="s">
        <v>16958</v>
      </c>
      <c r="BA424" s="6" t="s">
        <v>16765</v>
      </c>
      <c r="BB424" s="6" t="s">
        <v>16959</v>
      </c>
      <c r="BC424" s="6" t="s">
        <v>16765</v>
      </c>
      <c r="BD424" s="6" t="s">
        <v>16960</v>
      </c>
      <c r="BE424" s="6" t="s">
        <v>16961</v>
      </c>
      <c r="BF424" s="6" t="s">
        <v>13575</v>
      </c>
      <c r="BG424" s="6" t="s">
        <v>13575</v>
      </c>
      <c r="BH424" s="6" t="s">
        <v>16959</v>
      </c>
      <c r="BI424">
        <v>0</v>
      </c>
      <c r="BJ424" s="6" t="s">
        <v>16958</v>
      </c>
      <c r="BK424">
        <v>0</v>
      </c>
      <c r="BL424" s="6" t="s">
        <v>315</v>
      </c>
      <c r="BM424" s="56">
        <f>COUNTIF($B$2:B424,B424)</f>
        <v>1</v>
      </c>
      <c r="BN424" s="6" t="str">
        <f t="shared" si="6"/>
        <v>4868-1</v>
      </c>
    </row>
    <row r="425" spans="1:66" x14ac:dyDescent="0.25">
      <c r="A425">
        <v>1</v>
      </c>
      <c r="B425">
        <v>4868</v>
      </c>
      <c r="C425" s="6" t="s">
        <v>17706</v>
      </c>
      <c r="D425">
        <v>5</v>
      </c>
      <c r="E425">
        <v>3</v>
      </c>
      <c r="F425">
        <v>30</v>
      </c>
      <c r="G425">
        <v>307</v>
      </c>
      <c r="H425" s="6" t="s">
        <v>17010</v>
      </c>
      <c r="I425">
        <v>1</v>
      </c>
      <c r="J425">
        <v>120815</v>
      </c>
      <c r="K425">
        <v>6</v>
      </c>
      <c r="L425" s="55">
        <v>42569</v>
      </c>
      <c r="M425" s="6" t="s">
        <v>16765</v>
      </c>
      <c r="N425" s="55">
        <v>44736</v>
      </c>
      <c r="O425">
        <v>217289</v>
      </c>
      <c r="P425" s="6" t="s">
        <v>16771</v>
      </c>
      <c r="Q425" s="6" t="s">
        <v>17709</v>
      </c>
      <c r="R425">
        <v>1</v>
      </c>
      <c r="S425">
        <v>0</v>
      </c>
      <c r="T425">
        <v>-1</v>
      </c>
      <c r="U425">
        <v>1159.19</v>
      </c>
      <c r="V425" s="6" t="s">
        <v>16945</v>
      </c>
      <c r="W425" s="6" t="s">
        <v>16946</v>
      </c>
      <c r="X425" s="55">
        <v>44667</v>
      </c>
      <c r="Y425">
        <v>70000</v>
      </c>
      <c r="Z425">
        <v>2889.03</v>
      </c>
      <c r="AA425" s="6" t="s">
        <v>17198</v>
      </c>
      <c r="AB425" s="6" t="s">
        <v>16947</v>
      </c>
      <c r="AD425" s="6" t="s">
        <v>17262</v>
      </c>
      <c r="AE425">
        <v>43325</v>
      </c>
      <c r="AF425">
        <v>40615</v>
      </c>
      <c r="AG425" s="6" t="s">
        <v>16949</v>
      </c>
      <c r="AH425" s="6" t="s">
        <v>16950</v>
      </c>
      <c r="AI425" s="6" t="s">
        <v>16951</v>
      </c>
      <c r="AJ425" s="6" t="s">
        <v>16765</v>
      </c>
      <c r="AK425" s="6" t="s">
        <v>16765</v>
      </c>
      <c r="AL425" s="6" t="s">
        <v>16765</v>
      </c>
      <c r="AM425" s="6" t="s">
        <v>16952</v>
      </c>
      <c r="AN425">
        <v>0</v>
      </c>
      <c r="AO425" s="55">
        <v>44667</v>
      </c>
      <c r="AP425" s="6" t="s">
        <v>16953</v>
      </c>
      <c r="AQ425">
        <v>0</v>
      </c>
      <c r="AR425" s="6" t="s">
        <v>16954</v>
      </c>
      <c r="AS425" s="6" t="s">
        <v>16955</v>
      </c>
      <c r="AT425" s="6" t="s">
        <v>16947</v>
      </c>
      <c r="AU425">
        <v>0</v>
      </c>
      <c r="AV425">
        <v>0</v>
      </c>
      <c r="AW425" s="6" t="s">
        <v>16956</v>
      </c>
      <c r="AX425" s="6" t="s">
        <v>17710</v>
      </c>
      <c r="AY425" s="6" t="s">
        <v>16765</v>
      </c>
      <c r="AZ425" s="6" t="s">
        <v>16958</v>
      </c>
      <c r="BA425" s="6" t="s">
        <v>16765</v>
      </c>
      <c r="BB425" s="6" t="s">
        <v>16959</v>
      </c>
      <c r="BC425" s="6" t="s">
        <v>16765</v>
      </c>
      <c r="BD425" s="6" t="s">
        <v>16960</v>
      </c>
      <c r="BE425" s="6" t="s">
        <v>16961</v>
      </c>
      <c r="BF425" s="6" t="s">
        <v>13575</v>
      </c>
      <c r="BG425" s="6" t="s">
        <v>13575</v>
      </c>
      <c r="BH425" s="6" t="s">
        <v>16959</v>
      </c>
      <c r="BI425">
        <v>0</v>
      </c>
      <c r="BJ425" s="6" t="s">
        <v>16958</v>
      </c>
      <c r="BK425">
        <v>0</v>
      </c>
      <c r="BL425" s="6" t="s">
        <v>315</v>
      </c>
      <c r="BM425" s="56">
        <f>COUNTIF($B$2:B425,B425)</f>
        <v>2</v>
      </c>
      <c r="BN425" s="6" t="str">
        <f t="shared" si="6"/>
        <v>4868-2</v>
      </c>
    </row>
    <row r="426" spans="1:66" x14ac:dyDescent="0.25">
      <c r="A426">
        <v>1</v>
      </c>
      <c r="B426">
        <v>4874</v>
      </c>
      <c r="C426" s="6" t="s">
        <v>17711</v>
      </c>
      <c r="D426">
        <v>5</v>
      </c>
      <c r="E426">
        <v>3</v>
      </c>
      <c r="F426">
        <v>30</v>
      </c>
      <c r="G426">
        <v>304</v>
      </c>
      <c r="H426" s="6" t="s">
        <v>16943</v>
      </c>
      <c r="I426">
        <v>1</v>
      </c>
      <c r="J426">
        <v>470265</v>
      </c>
      <c r="K426">
        <v>1</v>
      </c>
      <c r="L426" s="55">
        <v>40378</v>
      </c>
      <c r="M426" s="6" t="s">
        <v>16765</v>
      </c>
      <c r="N426" s="55">
        <v>44736</v>
      </c>
      <c r="O426">
        <v>118784</v>
      </c>
      <c r="P426" s="6" t="s">
        <v>16764</v>
      </c>
      <c r="Q426" s="6" t="s">
        <v>17712</v>
      </c>
      <c r="R426">
        <v>1</v>
      </c>
      <c r="S426">
        <v>0</v>
      </c>
      <c r="T426">
        <v>-1</v>
      </c>
      <c r="U426">
        <v>1651</v>
      </c>
      <c r="V426" s="6" t="s">
        <v>16945</v>
      </c>
      <c r="W426" s="6" t="s">
        <v>16946</v>
      </c>
      <c r="X426" s="55">
        <v>44663</v>
      </c>
      <c r="Y426">
        <v>40000</v>
      </c>
      <c r="Z426">
        <v>0</v>
      </c>
      <c r="AA426" s="6" t="s">
        <v>16765</v>
      </c>
      <c r="AB426" s="6" t="s">
        <v>16947</v>
      </c>
      <c r="AD426" s="6" t="s">
        <v>17713</v>
      </c>
      <c r="AE426">
        <v>13129</v>
      </c>
      <c r="AF426">
        <v>10088</v>
      </c>
      <c r="AG426" s="6" t="s">
        <v>16949</v>
      </c>
      <c r="AH426" s="6" t="s">
        <v>16950</v>
      </c>
      <c r="AI426" s="6" t="s">
        <v>16951</v>
      </c>
      <c r="AJ426" s="6" t="s">
        <v>16765</v>
      </c>
      <c r="AK426" s="6" t="s">
        <v>16765</v>
      </c>
      <c r="AL426" s="6" t="s">
        <v>16765</v>
      </c>
      <c r="AM426" s="6" t="s">
        <v>16952</v>
      </c>
      <c r="AN426">
        <v>0</v>
      </c>
      <c r="AO426" s="55">
        <v>44663</v>
      </c>
      <c r="AP426" s="6" t="s">
        <v>16953</v>
      </c>
      <c r="AQ426">
        <v>0</v>
      </c>
      <c r="AR426" s="6" t="s">
        <v>16954</v>
      </c>
      <c r="AS426" s="6" t="s">
        <v>16955</v>
      </c>
      <c r="AT426" s="6" t="s">
        <v>16947</v>
      </c>
      <c r="AU426">
        <v>0</v>
      </c>
      <c r="AV426">
        <v>0</v>
      </c>
      <c r="AW426" s="6" t="s">
        <v>16956</v>
      </c>
      <c r="AX426" s="6" t="s">
        <v>17714</v>
      </c>
      <c r="AY426" s="6" t="s">
        <v>16765</v>
      </c>
      <c r="AZ426" s="6" t="s">
        <v>16958</v>
      </c>
      <c r="BA426" s="6" t="s">
        <v>16765</v>
      </c>
      <c r="BB426" s="6" t="s">
        <v>16959</v>
      </c>
      <c r="BC426" s="6" t="s">
        <v>16765</v>
      </c>
      <c r="BD426" s="6" t="s">
        <v>16960</v>
      </c>
      <c r="BE426" s="6" t="s">
        <v>16961</v>
      </c>
      <c r="BF426" s="6" t="s">
        <v>13575</v>
      </c>
      <c r="BG426" s="6" t="s">
        <v>13575</v>
      </c>
      <c r="BH426" s="6" t="s">
        <v>16959</v>
      </c>
      <c r="BI426">
        <v>0</v>
      </c>
      <c r="BJ426" s="6" t="s">
        <v>16958</v>
      </c>
      <c r="BK426">
        <v>0</v>
      </c>
      <c r="BL426" s="6" t="s">
        <v>315</v>
      </c>
      <c r="BM426" s="56">
        <f>COUNTIF($B$2:B426,B426)</f>
        <v>1</v>
      </c>
      <c r="BN426" s="6" t="str">
        <f t="shared" si="6"/>
        <v>4874-1</v>
      </c>
    </row>
    <row r="427" spans="1:66" x14ac:dyDescent="0.25">
      <c r="A427">
        <v>1</v>
      </c>
      <c r="B427">
        <v>4874</v>
      </c>
      <c r="C427" s="6" t="s">
        <v>17711</v>
      </c>
      <c r="D427">
        <v>5</v>
      </c>
      <c r="E427">
        <v>3</v>
      </c>
      <c r="F427">
        <v>30</v>
      </c>
      <c r="G427">
        <v>304</v>
      </c>
      <c r="H427" s="6" t="s">
        <v>16943</v>
      </c>
      <c r="I427">
        <v>1</v>
      </c>
      <c r="J427">
        <v>236456</v>
      </c>
      <c r="K427">
        <v>5</v>
      </c>
      <c r="L427" s="55">
        <v>41381</v>
      </c>
      <c r="M427" s="6" t="s">
        <v>16765</v>
      </c>
      <c r="N427" s="55">
        <v>109574</v>
      </c>
      <c r="O427">
        <v>188005</v>
      </c>
      <c r="P427" s="6" t="s">
        <v>16774</v>
      </c>
      <c r="Q427" s="6" t="s">
        <v>16973</v>
      </c>
      <c r="R427">
        <v>4</v>
      </c>
      <c r="S427">
        <v>0</v>
      </c>
      <c r="T427">
        <v>-4</v>
      </c>
      <c r="U427">
        <v>169.6</v>
      </c>
      <c r="V427" s="6" t="s">
        <v>16999</v>
      </c>
      <c r="W427" s="6" t="s">
        <v>16946</v>
      </c>
      <c r="X427" s="55">
        <v>44663</v>
      </c>
      <c r="Y427">
        <v>40000</v>
      </c>
      <c r="Z427">
        <v>0</v>
      </c>
      <c r="AA427" s="6" t="s">
        <v>16765</v>
      </c>
      <c r="AB427" s="6" t="s">
        <v>16947</v>
      </c>
      <c r="AD427" s="6" t="s">
        <v>16765</v>
      </c>
      <c r="AE427">
        <v>26461</v>
      </c>
      <c r="AF427">
        <v>22534</v>
      </c>
      <c r="AG427" s="6" t="s">
        <v>16973</v>
      </c>
      <c r="AH427" s="6" t="s">
        <v>16950</v>
      </c>
      <c r="AI427" s="6" t="s">
        <v>16951</v>
      </c>
      <c r="AJ427" s="6" t="s">
        <v>16765</v>
      </c>
      <c r="AK427" s="6" t="s">
        <v>16765</v>
      </c>
      <c r="AL427" s="6" t="s">
        <v>16765</v>
      </c>
      <c r="AM427" s="6" t="s">
        <v>16952</v>
      </c>
      <c r="AN427">
        <v>0</v>
      </c>
      <c r="AO427" s="55">
        <v>44663</v>
      </c>
      <c r="AP427" s="6" t="s">
        <v>17000</v>
      </c>
      <c r="AQ427">
        <v>0</v>
      </c>
      <c r="AR427" s="6" t="s">
        <v>17001</v>
      </c>
      <c r="AS427" s="6" t="s">
        <v>17002</v>
      </c>
      <c r="AT427" s="6" t="s">
        <v>16947</v>
      </c>
      <c r="AU427">
        <v>0</v>
      </c>
      <c r="AV427">
        <v>0</v>
      </c>
      <c r="AW427" s="6" t="s">
        <v>16956</v>
      </c>
      <c r="AX427" s="6" t="s">
        <v>17715</v>
      </c>
      <c r="AY427" s="6" t="s">
        <v>16765</v>
      </c>
      <c r="AZ427" s="6" t="s">
        <v>16958</v>
      </c>
      <c r="BA427" s="6" t="s">
        <v>16765</v>
      </c>
      <c r="BB427" s="6" t="s">
        <v>16959</v>
      </c>
      <c r="BC427" s="6" t="s">
        <v>16765</v>
      </c>
      <c r="BD427" s="6" t="s">
        <v>16960</v>
      </c>
      <c r="BE427" s="6" t="s">
        <v>16961</v>
      </c>
      <c r="BF427" s="6" t="s">
        <v>13575</v>
      </c>
      <c r="BG427" s="6" t="s">
        <v>13575</v>
      </c>
      <c r="BH427" s="6" t="s">
        <v>16959</v>
      </c>
      <c r="BI427">
        <v>0</v>
      </c>
      <c r="BJ427" s="6" t="s">
        <v>16958</v>
      </c>
      <c r="BK427">
        <v>0</v>
      </c>
      <c r="BL427" s="6" t="s">
        <v>315</v>
      </c>
      <c r="BM427" s="56">
        <f>COUNTIF($B$2:B427,B427)</f>
        <v>2</v>
      </c>
      <c r="BN427" s="6" t="str">
        <f t="shared" si="6"/>
        <v>4874-2</v>
      </c>
    </row>
    <row r="428" spans="1:66" x14ac:dyDescent="0.25">
      <c r="A428">
        <v>1</v>
      </c>
      <c r="B428">
        <v>4875</v>
      </c>
      <c r="C428" s="6" t="s">
        <v>17716</v>
      </c>
      <c r="D428">
        <v>5</v>
      </c>
      <c r="E428">
        <v>3</v>
      </c>
      <c r="F428">
        <v>30</v>
      </c>
      <c r="G428">
        <v>304</v>
      </c>
      <c r="H428" s="6" t="s">
        <v>16943</v>
      </c>
      <c r="I428">
        <v>1</v>
      </c>
      <c r="J428">
        <v>649578</v>
      </c>
      <c r="K428">
        <v>1</v>
      </c>
      <c r="L428" s="55">
        <v>40606</v>
      </c>
      <c r="M428" s="6" t="s">
        <v>16765</v>
      </c>
      <c r="N428" s="55">
        <v>44736</v>
      </c>
      <c r="O428">
        <v>118728</v>
      </c>
      <c r="P428" s="6" t="s">
        <v>16807</v>
      </c>
      <c r="Q428" s="6" t="s">
        <v>17717</v>
      </c>
      <c r="R428">
        <v>1</v>
      </c>
      <c r="S428">
        <v>0</v>
      </c>
      <c r="T428">
        <v>-1</v>
      </c>
      <c r="U428">
        <v>1803.8</v>
      </c>
      <c r="V428" s="6" t="s">
        <v>16945</v>
      </c>
      <c r="W428" s="6" t="s">
        <v>16946</v>
      </c>
      <c r="X428" s="55">
        <v>44669</v>
      </c>
      <c r="Y428">
        <v>30000</v>
      </c>
      <c r="Z428">
        <v>1083.8399999999999</v>
      </c>
      <c r="AA428" s="6" t="s">
        <v>16885</v>
      </c>
      <c r="AB428" s="6" t="s">
        <v>16947</v>
      </c>
      <c r="AD428" s="6" t="s">
        <v>17718</v>
      </c>
      <c r="AE428">
        <v>16255</v>
      </c>
      <c r="AF428">
        <v>12740</v>
      </c>
      <c r="AG428" s="6" t="s">
        <v>16949</v>
      </c>
      <c r="AH428" s="6" t="s">
        <v>16950</v>
      </c>
      <c r="AI428" s="6" t="s">
        <v>16951</v>
      </c>
      <c r="AJ428" s="6" t="s">
        <v>16765</v>
      </c>
      <c r="AK428" s="6" t="s">
        <v>16765</v>
      </c>
      <c r="AL428" s="6" t="s">
        <v>16765</v>
      </c>
      <c r="AM428" s="6" t="s">
        <v>16952</v>
      </c>
      <c r="AN428">
        <v>0</v>
      </c>
      <c r="AO428" s="55">
        <v>44669</v>
      </c>
      <c r="AP428" s="6" t="s">
        <v>16953</v>
      </c>
      <c r="AQ428">
        <v>0</v>
      </c>
      <c r="AR428" s="6" t="s">
        <v>16954</v>
      </c>
      <c r="AS428" s="6" t="s">
        <v>16955</v>
      </c>
      <c r="AT428" s="6" t="s">
        <v>16947</v>
      </c>
      <c r="AU428">
        <v>0</v>
      </c>
      <c r="AV428">
        <v>0</v>
      </c>
      <c r="AW428" s="6" t="s">
        <v>16956</v>
      </c>
      <c r="AX428" s="6" t="s">
        <v>17719</v>
      </c>
      <c r="AY428" s="6" t="s">
        <v>16765</v>
      </c>
      <c r="AZ428" s="6" t="s">
        <v>16958</v>
      </c>
      <c r="BA428" s="6" t="s">
        <v>16765</v>
      </c>
      <c r="BB428" s="6" t="s">
        <v>16959</v>
      </c>
      <c r="BC428" s="6" t="s">
        <v>16765</v>
      </c>
      <c r="BD428" s="6" t="s">
        <v>16960</v>
      </c>
      <c r="BE428" s="6" t="s">
        <v>16961</v>
      </c>
      <c r="BF428" s="6" t="s">
        <v>13575</v>
      </c>
      <c r="BG428" s="6" t="s">
        <v>13575</v>
      </c>
      <c r="BH428" s="6" t="s">
        <v>16959</v>
      </c>
      <c r="BI428">
        <v>0</v>
      </c>
      <c r="BJ428" s="6" t="s">
        <v>16958</v>
      </c>
      <c r="BK428">
        <v>0</v>
      </c>
      <c r="BL428" s="6" t="s">
        <v>315</v>
      </c>
      <c r="BM428" s="56">
        <f>COUNTIF($B$2:B428,B428)</f>
        <v>1</v>
      </c>
      <c r="BN428" s="6" t="str">
        <f t="shared" si="6"/>
        <v>4875-1</v>
      </c>
    </row>
    <row r="429" spans="1:66" x14ac:dyDescent="0.25">
      <c r="A429">
        <v>1</v>
      </c>
      <c r="B429">
        <v>4934</v>
      </c>
      <c r="C429" s="6" t="s">
        <v>17720</v>
      </c>
      <c r="D429">
        <v>5</v>
      </c>
      <c r="E429">
        <v>3</v>
      </c>
      <c r="F429">
        <v>30</v>
      </c>
      <c r="G429">
        <v>307</v>
      </c>
      <c r="H429" s="6" t="s">
        <v>17007</v>
      </c>
      <c r="I429">
        <v>1</v>
      </c>
      <c r="J429">
        <v>49816</v>
      </c>
      <c r="K429">
        <v>7</v>
      </c>
      <c r="L429" s="55">
        <v>44251</v>
      </c>
      <c r="M429" s="6" t="s">
        <v>16765</v>
      </c>
      <c r="N429" s="55">
        <v>44736</v>
      </c>
      <c r="O429">
        <v>118784</v>
      </c>
      <c r="P429" s="6" t="s">
        <v>16764</v>
      </c>
      <c r="Q429" s="6" t="s">
        <v>17721</v>
      </c>
      <c r="R429">
        <v>1</v>
      </c>
      <c r="S429">
        <v>0</v>
      </c>
      <c r="T429">
        <v>-1</v>
      </c>
      <c r="U429">
        <v>1651</v>
      </c>
      <c r="V429" s="6" t="s">
        <v>16945</v>
      </c>
      <c r="W429" s="6" t="s">
        <v>16946</v>
      </c>
      <c r="X429" s="55">
        <v>44665</v>
      </c>
      <c r="Y429">
        <v>70000</v>
      </c>
      <c r="Z429">
        <v>6926.52</v>
      </c>
      <c r="AA429" s="6" t="s">
        <v>16969</v>
      </c>
      <c r="AB429" s="6" t="s">
        <v>16947</v>
      </c>
      <c r="AD429" s="6" t="s">
        <v>16948</v>
      </c>
      <c r="AE429">
        <v>52919</v>
      </c>
      <c r="AF429">
        <v>47854</v>
      </c>
      <c r="AG429" s="6" t="s">
        <v>16949</v>
      </c>
      <c r="AH429" s="6" t="s">
        <v>16950</v>
      </c>
      <c r="AI429" s="6" t="s">
        <v>16951</v>
      </c>
      <c r="AJ429" s="6" t="s">
        <v>16765</v>
      </c>
      <c r="AK429" s="6" t="s">
        <v>16765</v>
      </c>
      <c r="AL429" s="6" t="s">
        <v>16765</v>
      </c>
      <c r="AM429" s="6" t="s">
        <v>16952</v>
      </c>
      <c r="AN429">
        <v>0</v>
      </c>
      <c r="AO429" s="55">
        <v>44665</v>
      </c>
      <c r="AP429" s="6" t="s">
        <v>16953</v>
      </c>
      <c r="AQ429">
        <v>0</v>
      </c>
      <c r="AR429" s="6" t="s">
        <v>16954</v>
      </c>
      <c r="AS429" s="6" t="s">
        <v>16955</v>
      </c>
      <c r="AT429" s="6" t="s">
        <v>16947</v>
      </c>
      <c r="AU429">
        <v>0</v>
      </c>
      <c r="AV429">
        <v>0</v>
      </c>
      <c r="AW429" s="6" t="s">
        <v>16956</v>
      </c>
      <c r="AX429" s="6" t="s">
        <v>17722</v>
      </c>
      <c r="AY429" s="6" t="s">
        <v>16765</v>
      </c>
      <c r="AZ429" s="6" t="s">
        <v>16958</v>
      </c>
      <c r="BA429" s="6" t="s">
        <v>16765</v>
      </c>
      <c r="BB429" s="6" t="s">
        <v>16959</v>
      </c>
      <c r="BC429" s="6" t="s">
        <v>16765</v>
      </c>
      <c r="BD429" s="6" t="s">
        <v>16960</v>
      </c>
      <c r="BE429" s="6" t="s">
        <v>16961</v>
      </c>
      <c r="BF429" s="6" t="s">
        <v>13575</v>
      </c>
      <c r="BG429" s="6" t="s">
        <v>13575</v>
      </c>
      <c r="BH429" s="6" t="s">
        <v>16959</v>
      </c>
      <c r="BI429">
        <v>0</v>
      </c>
      <c r="BJ429" s="6" t="s">
        <v>16958</v>
      </c>
      <c r="BK429">
        <v>0</v>
      </c>
      <c r="BL429" s="6" t="s">
        <v>315</v>
      </c>
      <c r="BM429" s="56">
        <f>COUNTIF($B$2:B429,B429)</f>
        <v>1</v>
      </c>
      <c r="BN429" s="6" t="str">
        <f t="shared" si="6"/>
        <v>4934-1</v>
      </c>
    </row>
    <row r="430" spans="1:66" x14ac:dyDescent="0.25">
      <c r="A430">
        <v>1</v>
      </c>
      <c r="B430">
        <v>4953</v>
      </c>
      <c r="C430" s="6" t="s">
        <v>17723</v>
      </c>
      <c r="D430">
        <v>5</v>
      </c>
      <c r="E430">
        <v>3</v>
      </c>
      <c r="F430">
        <v>30</v>
      </c>
      <c r="G430">
        <v>306</v>
      </c>
      <c r="H430" s="6" t="s">
        <v>16943</v>
      </c>
      <c r="I430">
        <v>1</v>
      </c>
      <c r="J430">
        <v>864923</v>
      </c>
      <c r="K430">
        <v>5</v>
      </c>
      <c r="L430" s="55">
        <v>42142</v>
      </c>
      <c r="M430" s="6" t="s">
        <v>16765</v>
      </c>
      <c r="N430" s="55">
        <v>44601</v>
      </c>
      <c r="O430">
        <v>118784</v>
      </c>
      <c r="P430" s="6" t="s">
        <v>16764</v>
      </c>
      <c r="Q430" s="6" t="s">
        <v>16973</v>
      </c>
      <c r="R430">
        <v>1</v>
      </c>
      <c r="S430">
        <v>0</v>
      </c>
      <c r="T430">
        <v>-1</v>
      </c>
      <c r="U430">
        <v>1651</v>
      </c>
      <c r="V430" s="6" t="s">
        <v>16945</v>
      </c>
      <c r="W430" s="6" t="s">
        <v>16946</v>
      </c>
      <c r="X430" s="55">
        <v>44669</v>
      </c>
      <c r="Y430">
        <v>10000</v>
      </c>
      <c r="Z430">
        <v>885.43</v>
      </c>
      <c r="AA430" s="6" t="s">
        <v>16885</v>
      </c>
      <c r="AB430" s="6" t="s">
        <v>16947</v>
      </c>
      <c r="AD430" s="6" t="s">
        <v>16765</v>
      </c>
      <c r="AE430">
        <v>38368</v>
      </c>
      <c r="AF430">
        <v>34435</v>
      </c>
      <c r="AG430" s="6" t="s">
        <v>16949</v>
      </c>
      <c r="AH430" s="6" t="s">
        <v>16950</v>
      </c>
      <c r="AI430" s="6" t="s">
        <v>16951</v>
      </c>
      <c r="AJ430" s="6" t="s">
        <v>16765</v>
      </c>
      <c r="AK430" s="6" t="s">
        <v>16765</v>
      </c>
      <c r="AL430" s="6" t="s">
        <v>16765</v>
      </c>
      <c r="AM430" s="6" t="s">
        <v>16952</v>
      </c>
      <c r="AN430">
        <v>0</v>
      </c>
      <c r="AO430" s="55">
        <v>44669</v>
      </c>
      <c r="AP430" s="6" t="s">
        <v>16953</v>
      </c>
      <c r="AQ430">
        <v>0</v>
      </c>
      <c r="AR430" s="6" t="s">
        <v>16954</v>
      </c>
      <c r="AS430" s="6" t="s">
        <v>16955</v>
      </c>
      <c r="AT430" s="6" t="s">
        <v>16947</v>
      </c>
      <c r="AU430">
        <v>0</v>
      </c>
      <c r="AV430">
        <v>0</v>
      </c>
      <c r="AW430" s="6" t="s">
        <v>16956</v>
      </c>
      <c r="AX430" s="6" t="s">
        <v>17575</v>
      </c>
      <c r="AY430" s="6" t="s">
        <v>16765</v>
      </c>
      <c r="AZ430" s="6" t="s">
        <v>16958</v>
      </c>
      <c r="BA430" s="6" t="s">
        <v>16765</v>
      </c>
      <c r="BB430" s="6" t="s">
        <v>16959</v>
      </c>
      <c r="BC430" s="6" t="s">
        <v>16765</v>
      </c>
      <c r="BD430" s="6" t="s">
        <v>16960</v>
      </c>
      <c r="BE430" s="6" t="s">
        <v>16961</v>
      </c>
      <c r="BF430" s="6" t="s">
        <v>13575</v>
      </c>
      <c r="BG430" s="6" t="s">
        <v>13575</v>
      </c>
      <c r="BH430" s="6" t="s">
        <v>16959</v>
      </c>
      <c r="BI430">
        <v>0</v>
      </c>
      <c r="BJ430" s="6" t="s">
        <v>16958</v>
      </c>
      <c r="BK430">
        <v>0</v>
      </c>
      <c r="BL430" s="6" t="s">
        <v>315</v>
      </c>
      <c r="BM430" s="56">
        <f>COUNTIF($B$2:B430,B430)</f>
        <v>1</v>
      </c>
      <c r="BN430" s="6" t="str">
        <f t="shared" si="6"/>
        <v>4953-1</v>
      </c>
    </row>
    <row r="431" spans="1:66" x14ac:dyDescent="0.25">
      <c r="A431">
        <v>1</v>
      </c>
      <c r="B431">
        <v>4955</v>
      </c>
      <c r="C431" s="6" t="s">
        <v>17724</v>
      </c>
      <c r="D431">
        <v>5</v>
      </c>
      <c r="E431">
        <v>2</v>
      </c>
      <c r="F431">
        <v>20</v>
      </c>
      <c r="G431">
        <v>207</v>
      </c>
      <c r="H431" s="6" t="s">
        <v>17007</v>
      </c>
      <c r="I431">
        <v>1</v>
      </c>
      <c r="J431">
        <v>602359</v>
      </c>
      <c r="K431">
        <v>6</v>
      </c>
      <c r="L431" s="55">
        <v>43396</v>
      </c>
      <c r="M431" s="6" t="s">
        <v>16765</v>
      </c>
      <c r="N431" s="55">
        <v>44736</v>
      </c>
      <c r="O431">
        <v>118788</v>
      </c>
      <c r="P431" s="6" t="s">
        <v>16787</v>
      </c>
      <c r="Q431" s="6" t="s">
        <v>17725</v>
      </c>
      <c r="R431">
        <v>1</v>
      </c>
      <c r="S431">
        <v>0</v>
      </c>
      <c r="T431">
        <v>-1</v>
      </c>
      <c r="U431">
        <v>2572.9499999999998</v>
      </c>
      <c r="V431" s="6" t="s">
        <v>16945</v>
      </c>
      <c r="W431" s="6" t="s">
        <v>16946</v>
      </c>
      <c r="X431" s="55">
        <v>44665</v>
      </c>
      <c r="Y431">
        <v>0</v>
      </c>
      <c r="Z431">
        <v>682.66</v>
      </c>
      <c r="AA431" s="6" t="s">
        <v>16885</v>
      </c>
      <c r="AB431" s="6" t="s">
        <v>16947</v>
      </c>
      <c r="AD431" s="6" t="s">
        <v>16948</v>
      </c>
      <c r="AE431">
        <v>49819</v>
      </c>
      <c r="AF431">
        <v>45198</v>
      </c>
      <c r="AG431" s="6" t="s">
        <v>16949</v>
      </c>
      <c r="AH431" s="6" t="s">
        <v>16950</v>
      </c>
      <c r="AI431" s="6" t="s">
        <v>16951</v>
      </c>
      <c r="AJ431" s="6" t="s">
        <v>16765</v>
      </c>
      <c r="AK431" s="6" t="s">
        <v>16765</v>
      </c>
      <c r="AL431" s="6" t="s">
        <v>16765</v>
      </c>
      <c r="AM431" s="6" t="s">
        <v>16952</v>
      </c>
      <c r="AN431">
        <v>0</v>
      </c>
      <c r="AO431" s="55">
        <v>44665</v>
      </c>
      <c r="AP431" s="6" t="s">
        <v>16953</v>
      </c>
      <c r="AQ431">
        <v>0</v>
      </c>
      <c r="AR431" s="6" t="s">
        <v>16954</v>
      </c>
      <c r="AS431" s="6" t="s">
        <v>16955</v>
      </c>
      <c r="AT431" s="6" t="s">
        <v>16947</v>
      </c>
      <c r="AU431">
        <v>0</v>
      </c>
      <c r="AV431">
        <v>0</v>
      </c>
      <c r="AW431" s="6" t="s">
        <v>16956</v>
      </c>
      <c r="AX431" s="6" t="s">
        <v>17125</v>
      </c>
      <c r="AY431" s="6" t="s">
        <v>16765</v>
      </c>
      <c r="AZ431" s="6" t="s">
        <v>16958</v>
      </c>
      <c r="BA431" s="6" t="s">
        <v>16765</v>
      </c>
      <c r="BB431" s="6" t="s">
        <v>16959</v>
      </c>
      <c r="BC431" s="6" t="s">
        <v>16765</v>
      </c>
      <c r="BD431" s="6" t="s">
        <v>16960</v>
      </c>
      <c r="BE431" s="6" t="s">
        <v>16961</v>
      </c>
      <c r="BF431" s="6" t="s">
        <v>13575</v>
      </c>
      <c r="BG431" s="6" t="s">
        <v>13575</v>
      </c>
      <c r="BH431" s="6" t="s">
        <v>16959</v>
      </c>
      <c r="BI431">
        <v>0</v>
      </c>
      <c r="BJ431" s="6" t="s">
        <v>16958</v>
      </c>
      <c r="BK431">
        <v>0</v>
      </c>
      <c r="BL431" s="6" t="s">
        <v>315</v>
      </c>
      <c r="BM431" s="56">
        <f>COUNTIF($B$2:B431,B431)</f>
        <v>1</v>
      </c>
      <c r="BN431" s="6" t="str">
        <f t="shared" si="6"/>
        <v>4955-1</v>
      </c>
    </row>
    <row r="432" spans="1:66" x14ac:dyDescent="0.25">
      <c r="A432">
        <v>1</v>
      </c>
      <c r="B432">
        <v>4955</v>
      </c>
      <c r="C432" s="6" t="s">
        <v>17724</v>
      </c>
      <c r="D432">
        <v>5</v>
      </c>
      <c r="E432">
        <v>2</v>
      </c>
      <c r="F432">
        <v>20</v>
      </c>
      <c r="G432">
        <v>207</v>
      </c>
      <c r="H432" s="6" t="s">
        <v>17007</v>
      </c>
      <c r="I432">
        <v>1</v>
      </c>
      <c r="J432">
        <v>34797</v>
      </c>
      <c r="K432">
        <v>7</v>
      </c>
      <c r="L432" s="55">
        <v>44225</v>
      </c>
      <c r="M432" s="6" t="s">
        <v>16765</v>
      </c>
      <c r="N432" s="55">
        <v>109574</v>
      </c>
      <c r="O432">
        <v>198213</v>
      </c>
      <c r="P432" s="6" t="s">
        <v>16785</v>
      </c>
      <c r="Q432" s="6" t="s">
        <v>16973</v>
      </c>
      <c r="R432">
        <v>10</v>
      </c>
      <c r="S432">
        <v>0</v>
      </c>
      <c r="T432">
        <v>-10</v>
      </c>
      <c r="U432">
        <v>420</v>
      </c>
      <c r="V432" s="6" t="s">
        <v>16999</v>
      </c>
      <c r="W432" s="6" t="s">
        <v>16946</v>
      </c>
      <c r="X432" s="55">
        <v>44665</v>
      </c>
      <c r="Y432">
        <v>0</v>
      </c>
      <c r="Z432">
        <v>682.66</v>
      </c>
      <c r="AA432" s="6" t="s">
        <v>16885</v>
      </c>
      <c r="AB432" s="6" t="s">
        <v>16947</v>
      </c>
      <c r="AD432" s="6" t="s">
        <v>16765</v>
      </c>
      <c r="AE432">
        <v>52854</v>
      </c>
      <c r="AF432">
        <v>47810</v>
      </c>
      <c r="AG432" s="6" t="s">
        <v>16973</v>
      </c>
      <c r="AH432" s="6" t="s">
        <v>16950</v>
      </c>
      <c r="AI432" s="6" t="s">
        <v>16951</v>
      </c>
      <c r="AJ432" s="6" t="s">
        <v>16765</v>
      </c>
      <c r="AK432" s="6" t="s">
        <v>16765</v>
      </c>
      <c r="AL432" s="6" t="s">
        <v>16765</v>
      </c>
      <c r="AM432" s="6" t="s">
        <v>16952</v>
      </c>
      <c r="AN432">
        <v>0</v>
      </c>
      <c r="AO432" s="55">
        <v>44665</v>
      </c>
      <c r="AP432" s="6" t="s">
        <v>17000</v>
      </c>
      <c r="AQ432">
        <v>0</v>
      </c>
      <c r="AR432" s="6" t="s">
        <v>17095</v>
      </c>
      <c r="AS432" s="6" t="s">
        <v>17002</v>
      </c>
      <c r="AT432" s="6" t="s">
        <v>16947</v>
      </c>
      <c r="AU432">
        <v>0</v>
      </c>
      <c r="AV432">
        <v>0</v>
      </c>
      <c r="AW432" s="6" t="s">
        <v>16956</v>
      </c>
      <c r="AX432" s="6" t="s">
        <v>17553</v>
      </c>
      <c r="AY432" s="6" t="s">
        <v>16765</v>
      </c>
      <c r="AZ432" s="6" t="s">
        <v>16958</v>
      </c>
      <c r="BA432" s="6" t="s">
        <v>16765</v>
      </c>
      <c r="BB432" s="6" t="s">
        <v>16959</v>
      </c>
      <c r="BC432" s="6" t="s">
        <v>16765</v>
      </c>
      <c r="BD432" s="6" t="s">
        <v>16960</v>
      </c>
      <c r="BE432" s="6" t="s">
        <v>16961</v>
      </c>
      <c r="BF432" s="6" t="s">
        <v>13575</v>
      </c>
      <c r="BG432" s="6" t="s">
        <v>13575</v>
      </c>
      <c r="BH432" s="6" t="s">
        <v>16959</v>
      </c>
      <c r="BI432">
        <v>0</v>
      </c>
      <c r="BJ432" s="6" t="s">
        <v>16958</v>
      </c>
      <c r="BK432">
        <v>0</v>
      </c>
      <c r="BL432" s="6" t="s">
        <v>315</v>
      </c>
      <c r="BM432" s="56">
        <f>COUNTIF($B$2:B432,B432)</f>
        <v>2</v>
      </c>
      <c r="BN432" s="6" t="str">
        <f t="shared" si="6"/>
        <v>4955-2</v>
      </c>
    </row>
    <row r="433" spans="1:66" x14ac:dyDescent="0.25">
      <c r="A433">
        <v>1</v>
      </c>
      <c r="B433">
        <v>4955</v>
      </c>
      <c r="C433" s="6" t="s">
        <v>17724</v>
      </c>
      <c r="D433">
        <v>5</v>
      </c>
      <c r="E433">
        <v>2</v>
      </c>
      <c r="F433">
        <v>20</v>
      </c>
      <c r="G433">
        <v>207</v>
      </c>
      <c r="H433" s="6" t="s">
        <v>17007</v>
      </c>
      <c r="I433">
        <v>1</v>
      </c>
      <c r="J433">
        <v>34797</v>
      </c>
      <c r="K433">
        <v>7</v>
      </c>
      <c r="L433" s="55">
        <v>44225</v>
      </c>
      <c r="M433" s="6" t="s">
        <v>16765</v>
      </c>
      <c r="N433" s="55">
        <v>109574</v>
      </c>
      <c r="O433">
        <v>198214</v>
      </c>
      <c r="P433" s="6" t="s">
        <v>16786</v>
      </c>
      <c r="Q433" s="6" t="s">
        <v>16973</v>
      </c>
      <c r="R433">
        <v>240</v>
      </c>
      <c r="S433">
        <v>0</v>
      </c>
      <c r="T433">
        <v>-240</v>
      </c>
      <c r="U433">
        <v>384</v>
      </c>
      <c r="V433" s="6" t="s">
        <v>17004</v>
      </c>
      <c r="W433" s="6" t="s">
        <v>16946</v>
      </c>
      <c r="X433" s="55">
        <v>44665</v>
      </c>
      <c r="Y433">
        <v>0</v>
      </c>
      <c r="Z433">
        <v>682.66</v>
      </c>
      <c r="AA433" s="6" t="s">
        <v>16885</v>
      </c>
      <c r="AB433" s="6" t="s">
        <v>16947</v>
      </c>
      <c r="AD433" s="6" t="s">
        <v>16765</v>
      </c>
      <c r="AE433">
        <v>52855</v>
      </c>
      <c r="AF433">
        <v>47810</v>
      </c>
      <c r="AG433" s="6" t="s">
        <v>16973</v>
      </c>
      <c r="AH433" s="6" t="s">
        <v>16950</v>
      </c>
      <c r="AI433" s="6" t="s">
        <v>16951</v>
      </c>
      <c r="AJ433" s="6" t="s">
        <v>16765</v>
      </c>
      <c r="AK433" s="6" t="s">
        <v>16765</v>
      </c>
      <c r="AL433" s="6" t="s">
        <v>16765</v>
      </c>
      <c r="AM433" s="6" t="s">
        <v>16952</v>
      </c>
      <c r="AN433">
        <v>0</v>
      </c>
      <c r="AO433" s="55">
        <v>44665</v>
      </c>
      <c r="AP433" s="6" t="s">
        <v>17000</v>
      </c>
      <c r="AQ433">
        <v>0</v>
      </c>
      <c r="AR433" s="6" t="s">
        <v>17098</v>
      </c>
      <c r="AS433" s="6" t="s">
        <v>17002</v>
      </c>
      <c r="AT433" s="6" t="s">
        <v>16947</v>
      </c>
      <c r="AU433">
        <v>0</v>
      </c>
      <c r="AV433">
        <v>0</v>
      </c>
      <c r="AW433" s="6" t="s">
        <v>16956</v>
      </c>
      <c r="AX433" s="6" t="s">
        <v>17553</v>
      </c>
      <c r="AY433" s="6" t="s">
        <v>16765</v>
      </c>
      <c r="AZ433" s="6" t="s">
        <v>16958</v>
      </c>
      <c r="BA433" s="6" t="s">
        <v>16765</v>
      </c>
      <c r="BB433" s="6" t="s">
        <v>16959</v>
      </c>
      <c r="BC433" s="6" t="s">
        <v>16765</v>
      </c>
      <c r="BD433" s="6" t="s">
        <v>16960</v>
      </c>
      <c r="BE433" s="6" t="s">
        <v>16961</v>
      </c>
      <c r="BF433" s="6" t="s">
        <v>13575</v>
      </c>
      <c r="BG433" s="6" t="s">
        <v>13575</v>
      </c>
      <c r="BH433" s="6" t="s">
        <v>16959</v>
      </c>
      <c r="BI433">
        <v>0</v>
      </c>
      <c r="BJ433" s="6" t="s">
        <v>16958</v>
      </c>
      <c r="BK433">
        <v>0</v>
      </c>
      <c r="BL433" s="6" t="s">
        <v>315</v>
      </c>
      <c r="BM433" s="56">
        <f>COUNTIF($B$2:B433,B433)</f>
        <v>3</v>
      </c>
      <c r="BN433" s="6" t="str">
        <f t="shared" si="6"/>
        <v>4955-3</v>
      </c>
    </row>
    <row r="434" spans="1:66" x14ac:dyDescent="0.25">
      <c r="A434">
        <v>1</v>
      </c>
      <c r="B434">
        <v>4973</v>
      </c>
      <c r="C434" s="6" t="s">
        <v>17726</v>
      </c>
      <c r="D434">
        <v>5</v>
      </c>
      <c r="E434">
        <v>2</v>
      </c>
      <c r="F434">
        <v>20</v>
      </c>
      <c r="G434">
        <v>202</v>
      </c>
      <c r="H434" s="6" t="s">
        <v>17007</v>
      </c>
      <c r="I434">
        <v>1</v>
      </c>
      <c r="J434">
        <v>120050</v>
      </c>
      <c r="K434">
        <v>6</v>
      </c>
      <c r="L434" s="55">
        <v>42566</v>
      </c>
      <c r="M434" s="6" t="s">
        <v>16765</v>
      </c>
      <c r="N434" s="55">
        <v>44686</v>
      </c>
      <c r="O434">
        <v>217289</v>
      </c>
      <c r="P434" s="6" t="s">
        <v>16771</v>
      </c>
      <c r="Q434" s="6" t="s">
        <v>17727</v>
      </c>
      <c r="R434">
        <v>1</v>
      </c>
      <c r="S434">
        <v>0</v>
      </c>
      <c r="T434">
        <v>-1</v>
      </c>
      <c r="U434">
        <v>1159.19</v>
      </c>
      <c r="V434" s="6" t="s">
        <v>16945</v>
      </c>
      <c r="W434" s="6" t="s">
        <v>16946</v>
      </c>
      <c r="X434" s="55">
        <v>44665</v>
      </c>
      <c r="Y434">
        <v>0</v>
      </c>
      <c r="Z434">
        <v>0</v>
      </c>
      <c r="AA434" s="6" t="s">
        <v>16765</v>
      </c>
      <c r="AB434" s="6" t="s">
        <v>16947</v>
      </c>
      <c r="AD434" s="6" t="s">
        <v>17262</v>
      </c>
      <c r="AE434">
        <v>43316</v>
      </c>
      <c r="AF434">
        <v>40605</v>
      </c>
      <c r="AG434" s="6" t="s">
        <v>16949</v>
      </c>
      <c r="AH434" s="6" t="s">
        <v>16950</v>
      </c>
      <c r="AI434" s="6" t="s">
        <v>16951</v>
      </c>
      <c r="AJ434" s="6" t="s">
        <v>16765</v>
      </c>
      <c r="AK434" s="6" t="s">
        <v>16765</v>
      </c>
      <c r="AL434" s="6" t="s">
        <v>16765</v>
      </c>
      <c r="AM434" s="6" t="s">
        <v>16952</v>
      </c>
      <c r="AN434">
        <v>0</v>
      </c>
      <c r="AO434" s="55">
        <v>44665</v>
      </c>
      <c r="AP434" s="6" t="s">
        <v>16953</v>
      </c>
      <c r="AQ434">
        <v>0</v>
      </c>
      <c r="AR434" s="6" t="s">
        <v>16954</v>
      </c>
      <c r="AS434" s="6" t="s">
        <v>16955</v>
      </c>
      <c r="AT434" s="6" t="s">
        <v>16947</v>
      </c>
      <c r="AU434">
        <v>0</v>
      </c>
      <c r="AV434">
        <v>0</v>
      </c>
      <c r="AW434" s="6" t="s">
        <v>16956</v>
      </c>
      <c r="AX434" s="6" t="s">
        <v>17569</v>
      </c>
      <c r="AY434" s="6" t="s">
        <v>16765</v>
      </c>
      <c r="AZ434" s="6" t="s">
        <v>16958</v>
      </c>
      <c r="BA434" s="6" t="s">
        <v>16765</v>
      </c>
      <c r="BB434" s="6" t="s">
        <v>16959</v>
      </c>
      <c r="BC434" s="6" t="s">
        <v>16765</v>
      </c>
      <c r="BD434" s="6" t="s">
        <v>16960</v>
      </c>
      <c r="BE434" s="6" t="s">
        <v>16961</v>
      </c>
      <c r="BF434" s="6" t="s">
        <v>13575</v>
      </c>
      <c r="BG434" s="6" t="s">
        <v>13575</v>
      </c>
      <c r="BH434" s="6" t="s">
        <v>16959</v>
      </c>
      <c r="BI434">
        <v>0</v>
      </c>
      <c r="BJ434" s="6" t="s">
        <v>16958</v>
      </c>
      <c r="BK434">
        <v>0</v>
      </c>
      <c r="BL434" s="6" t="s">
        <v>315</v>
      </c>
      <c r="BM434" s="56">
        <f>COUNTIF($B$2:B434,B434)</f>
        <v>1</v>
      </c>
      <c r="BN434" s="6" t="str">
        <f t="shared" si="6"/>
        <v>4973-1</v>
      </c>
    </row>
    <row r="435" spans="1:66" x14ac:dyDescent="0.25">
      <c r="A435">
        <v>1</v>
      </c>
      <c r="B435">
        <v>5001</v>
      </c>
      <c r="C435" s="6" t="s">
        <v>17728</v>
      </c>
      <c r="D435">
        <v>4</v>
      </c>
      <c r="E435">
        <v>9</v>
      </c>
      <c r="F435">
        <v>99</v>
      </c>
      <c r="G435">
        <v>912</v>
      </c>
      <c r="H435" s="6" t="s">
        <v>17370</v>
      </c>
      <c r="I435">
        <v>1</v>
      </c>
      <c r="J435">
        <v>247189</v>
      </c>
      <c r="K435">
        <v>5</v>
      </c>
      <c r="L435" s="55">
        <v>41394</v>
      </c>
      <c r="M435" s="6" t="s">
        <v>16765</v>
      </c>
      <c r="N435" s="55">
        <v>41595</v>
      </c>
      <c r="O435">
        <v>118750</v>
      </c>
      <c r="P435" s="6" t="s">
        <v>16767</v>
      </c>
      <c r="Q435" s="6" t="s">
        <v>17729</v>
      </c>
      <c r="R435">
        <v>1</v>
      </c>
      <c r="S435">
        <v>0</v>
      </c>
      <c r="T435">
        <v>-1</v>
      </c>
      <c r="U435">
        <v>1803.8</v>
      </c>
      <c r="V435" s="6" t="s">
        <v>16945</v>
      </c>
      <c r="W435" s="6" t="s">
        <v>17077</v>
      </c>
      <c r="X435" s="55">
        <v>41316</v>
      </c>
      <c r="Y435">
        <v>0</v>
      </c>
      <c r="Z435">
        <v>0</v>
      </c>
      <c r="AA435" s="6" t="s">
        <v>16765</v>
      </c>
      <c r="AB435" s="6" t="s">
        <v>16947</v>
      </c>
      <c r="AD435" s="6" t="s">
        <v>17118</v>
      </c>
      <c r="AE435">
        <v>26633</v>
      </c>
      <c r="AF435">
        <v>22727</v>
      </c>
      <c r="AG435" s="6" t="s">
        <v>16949</v>
      </c>
      <c r="AH435" s="6" t="s">
        <v>16950</v>
      </c>
      <c r="AI435" s="6" t="s">
        <v>16951</v>
      </c>
      <c r="AJ435" s="6" t="s">
        <v>16765</v>
      </c>
      <c r="AK435" s="6" t="s">
        <v>16765</v>
      </c>
      <c r="AL435" s="6" t="s">
        <v>16765</v>
      </c>
      <c r="AM435" s="6" t="s">
        <v>16952</v>
      </c>
      <c r="AN435">
        <v>0</v>
      </c>
      <c r="AO435" s="55">
        <v>41316</v>
      </c>
      <c r="AP435" s="6" t="s">
        <v>16953</v>
      </c>
      <c r="AQ435">
        <v>0</v>
      </c>
      <c r="AR435" s="6" t="s">
        <v>16954</v>
      </c>
      <c r="AS435" s="6" t="s">
        <v>16955</v>
      </c>
      <c r="AT435" s="6" t="s">
        <v>16947</v>
      </c>
      <c r="AU435">
        <v>0</v>
      </c>
      <c r="AV435">
        <v>0</v>
      </c>
      <c r="AW435" s="6" t="s">
        <v>16956</v>
      </c>
      <c r="AX435" s="6" t="s">
        <v>17730</v>
      </c>
      <c r="AY435" s="6" t="s">
        <v>16765</v>
      </c>
      <c r="AZ435" s="6" t="s">
        <v>16958</v>
      </c>
      <c r="BA435" s="6" t="s">
        <v>16765</v>
      </c>
      <c r="BB435" s="6" t="s">
        <v>16959</v>
      </c>
      <c r="BC435" s="6" t="s">
        <v>16765</v>
      </c>
      <c r="BD435" s="6" t="s">
        <v>16960</v>
      </c>
      <c r="BE435" s="6" t="s">
        <v>16961</v>
      </c>
      <c r="BF435" s="6" t="s">
        <v>13575</v>
      </c>
      <c r="BG435" s="6" t="s">
        <v>13575</v>
      </c>
      <c r="BH435" s="6" t="s">
        <v>16959</v>
      </c>
      <c r="BI435">
        <v>0</v>
      </c>
      <c r="BJ435" s="6" t="s">
        <v>16958</v>
      </c>
      <c r="BK435">
        <v>0</v>
      </c>
      <c r="BL435" s="6" t="s">
        <v>315</v>
      </c>
      <c r="BM435" s="56">
        <f>COUNTIF($B$2:B435,B435)</f>
        <v>1</v>
      </c>
      <c r="BN435" s="6" t="str">
        <f t="shared" si="6"/>
        <v>5001-1</v>
      </c>
    </row>
    <row r="436" spans="1:66" x14ac:dyDescent="0.25">
      <c r="A436">
        <v>1</v>
      </c>
      <c r="B436">
        <v>5001</v>
      </c>
      <c r="C436" s="6" t="s">
        <v>17728</v>
      </c>
      <c r="D436">
        <v>4</v>
      </c>
      <c r="E436">
        <v>9</v>
      </c>
      <c r="F436">
        <v>99</v>
      </c>
      <c r="G436">
        <v>912</v>
      </c>
      <c r="H436" s="6" t="s">
        <v>17370</v>
      </c>
      <c r="I436">
        <v>1</v>
      </c>
      <c r="J436">
        <v>588427</v>
      </c>
      <c r="K436">
        <v>1</v>
      </c>
      <c r="L436" s="55">
        <v>40525</v>
      </c>
      <c r="M436" s="6" t="s">
        <v>16765</v>
      </c>
      <c r="N436" s="55">
        <v>41595</v>
      </c>
      <c r="O436">
        <v>118784</v>
      </c>
      <c r="P436" s="6" t="s">
        <v>16764</v>
      </c>
      <c r="Q436" s="6" t="s">
        <v>17731</v>
      </c>
      <c r="R436">
        <v>1</v>
      </c>
      <c r="S436">
        <v>0</v>
      </c>
      <c r="T436">
        <v>-1</v>
      </c>
      <c r="U436">
        <v>1651</v>
      </c>
      <c r="V436" s="6" t="s">
        <v>16945</v>
      </c>
      <c r="W436" s="6" t="s">
        <v>17077</v>
      </c>
      <c r="X436" s="55">
        <v>41316</v>
      </c>
      <c r="Y436">
        <v>0</v>
      </c>
      <c r="Z436">
        <v>0</v>
      </c>
      <c r="AA436" s="6" t="s">
        <v>16765</v>
      </c>
      <c r="AB436" s="6" t="s">
        <v>16947</v>
      </c>
      <c r="AD436" s="6" t="s">
        <v>17732</v>
      </c>
      <c r="AE436">
        <v>15639</v>
      </c>
      <c r="AF436">
        <v>12255</v>
      </c>
      <c r="AG436" s="6" t="s">
        <v>16949</v>
      </c>
      <c r="AH436" s="6" t="s">
        <v>16950</v>
      </c>
      <c r="AI436" s="6" t="s">
        <v>16951</v>
      </c>
      <c r="AJ436" s="6" t="s">
        <v>16765</v>
      </c>
      <c r="AK436" s="6" t="s">
        <v>16765</v>
      </c>
      <c r="AL436" s="6" t="s">
        <v>16765</v>
      </c>
      <c r="AM436" s="6" t="s">
        <v>16952</v>
      </c>
      <c r="AN436">
        <v>0</v>
      </c>
      <c r="AO436" s="55">
        <v>41316</v>
      </c>
      <c r="AP436" s="6" t="s">
        <v>16953</v>
      </c>
      <c r="AQ436">
        <v>0</v>
      </c>
      <c r="AR436" s="6" t="s">
        <v>16954</v>
      </c>
      <c r="AS436" s="6" t="s">
        <v>16955</v>
      </c>
      <c r="AT436" s="6" t="s">
        <v>16947</v>
      </c>
      <c r="AU436">
        <v>0</v>
      </c>
      <c r="AV436">
        <v>0</v>
      </c>
      <c r="AW436" s="6" t="s">
        <v>16956</v>
      </c>
      <c r="AX436" s="6" t="s">
        <v>17733</v>
      </c>
      <c r="AY436" s="6" t="s">
        <v>16765</v>
      </c>
      <c r="AZ436" s="6" t="s">
        <v>16958</v>
      </c>
      <c r="BA436" s="6" t="s">
        <v>16765</v>
      </c>
      <c r="BB436" s="6" t="s">
        <v>16959</v>
      </c>
      <c r="BC436" s="6" t="s">
        <v>16765</v>
      </c>
      <c r="BD436" s="6" t="s">
        <v>16960</v>
      </c>
      <c r="BE436" s="6" t="s">
        <v>16961</v>
      </c>
      <c r="BF436" s="6" t="s">
        <v>13575</v>
      </c>
      <c r="BG436" s="6" t="s">
        <v>13575</v>
      </c>
      <c r="BH436" s="6" t="s">
        <v>16959</v>
      </c>
      <c r="BI436">
        <v>0</v>
      </c>
      <c r="BJ436" s="6" t="s">
        <v>16958</v>
      </c>
      <c r="BK436">
        <v>0</v>
      </c>
      <c r="BL436" s="6" t="s">
        <v>315</v>
      </c>
      <c r="BM436" s="56">
        <f>COUNTIF($B$2:B436,B436)</f>
        <v>2</v>
      </c>
      <c r="BN436" s="6" t="str">
        <f t="shared" si="6"/>
        <v>5001-2</v>
      </c>
    </row>
    <row r="437" spans="1:66" x14ac:dyDescent="0.25">
      <c r="A437">
        <v>1</v>
      </c>
      <c r="B437">
        <v>5007</v>
      </c>
      <c r="C437" s="6" t="s">
        <v>17734</v>
      </c>
      <c r="D437">
        <v>5</v>
      </c>
      <c r="E437">
        <v>2</v>
      </c>
      <c r="F437">
        <v>20</v>
      </c>
      <c r="G437">
        <v>202</v>
      </c>
      <c r="H437" s="6" t="s">
        <v>16963</v>
      </c>
      <c r="I437">
        <v>1</v>
      </c>
      <c r="J437">
        <v>304850</v>
      </c>
      <c r="K437">
        <v>6</v>
      </c>
      <c r="L437" s="55">
        <v>42878</v>
      </c>
      <c r="M437" s="6" t="s">
        <v>16765</v>
      </c>
      <c r="N437" s="55">
        <v>44686</v>
      </c>
      <c r="O437">
        <v>118724</v>
      </c>
      <c r="P437" s="6" t="s">
        <v>16773</v>
      </c>
      <c r="Q437" s="6" t="s">
        <v>17735</v>
      </c>
      <c r="R437">
        <v>1</v>
      </c>
      <c r="S437">
        <v>0</v>
      </c>
      <c r="T437">
        <v>-1</v>
      </c>
      <c r="U437">
        <v>1141.5899999999999</v>
      </c>
      <c r="V437" s="6" t="s">
        <v>16945</v>
      </c>
      <c r="W437" s="6" t="s">
        <v>16946</v>
      </c>
      <c r="X437" s="55">
        <v>44663</v>
      </c>
      <c r="Y437">
        <v>90000</v>
      </c>
      <c r="Z437">
        <v>1145.6600000000001</v>
      </c>
      <c r="AA437" s="6" t="s">
        <v>16969</v>
      </c>
      <c r="AB437" s="6" t="s">
        <v>16947</v>
      </c>
      <c r="AD437" s="6" t="s">
        <v>16948</v>
      </c>
      <c r="AE437">
        <v>46418</v>
      </c>
      <c r="AF437">
        <v>42325</v>
      </c>
      <c r="AG437" s="6" t="s">
        <v>16949</v>
      </c>
      <c r="AH437" s="6" t="s">
        <v>16950</v>
      </c>
      <c r="AI437" s="6" t="s">
        <v>16951</v>
      </c>
      <c r="AJ437" s="6" t="s">
        <v>16765</v>
      </c>
      <c r="AK437" s="6" t="s">
        <v>16765</v>
      </c>
      <c r="AL437" s="6" t="s">
        <v>16765</v>
      </c>
      <c r="AM437" s="6" t="s">
        <v>16952</v>
      </c>
      <c r="AN437">
        <v>0</v>
      </c>
      <c r="AO437" s="55">
        <v>44663</v>
      </c>
      <c r="AP437" s="6" t="s">
        <v>16953</v>
      </c>
      <c r="AQ437">
        <v>0</v>
      </c>
      <c r="AR437" s="6" t="s">
        <v>16997</v>
      </c>
      <c r="AS437" s="6" t="s">
        <v>16955</v>
      </c>
      <c r="AT437" s="6" t="s">
        <v>16947</v>
      </c>
      <c r="AU437">
        <v>0</v>
      </c>
      <c r="AV437">
        <v>0</v>
      </c>
      <c r="AW437" s="6" t="s">
        <v>16956</v>
      </c>
      <c r="AX437" s="6" t="s">
        <v>17736</v>
      </c>
      <c r="AY437" s="6" t="s">
        <v>16765</v>
      </c>
      <c r="AZ437" s="6" t="s">
        <v>16958</v>
      </c>
      <c r="BA437" s="6" t="s">
        <v>16765</v>
      </c>
      <c r="BB437" s="6" t="s">
        <v>16959</v>
      </c>
      <c r="BC437" s="6" t="s">
        <v>16765</v>
      </c>
      <c r="BD437" s="6" t="s">
        <v>16960</v>
      </c>
      <c r="BE437" s="6" t="s">
        <v>16961</v>
      </c>
      <c r="BF437" s="6" t="s">
        <v>13575</v>
      </c>
      <c r="BG437" s="6" t="s">
        <v>13575</v>
      </c>
      <c r="BH437" s="6" t="s">
        <v>16959</v>
      </c>
      <c r="BI437">
        <v>0</v>
      </c>
      <c r="BJ437" s="6" t="s">
        <v>16958</v>
      </c>
      <c r="BK437">
        <v>0</v>
      </c>
      <c r="BL437" s="6" t="s">
        <v>315</v>
      </c>
      <c r="BM437" s="56">
        <f>COUNTIF($B$2:B437,B437)</f>
        <v>1</v>
      </c>
      <c r="BN437" s="6" t="str">
        <f t="shared" si="6"/>
        <v>5007-1</v>
      </c>
    </row>
    <row r="438" spans="1:66" x14ac:dyDescent="0.25">
      <c r="A438">
        <v>1</v>
      </c>
      <c r="B438">
        <v>5007</v>
      </c>
      <c r="C438" s="6" t="s">
        <v>17734</v>
      </c>
      <c r="D438">
        <v>5</v>
      </c>
      <c r="E438">
        <v>2</v>
      </c>
      <c r="F438">
        <v>20</v>
      </c>
      <c r="G438">
        <v>202</v>
      </c>
      <c r="H438" s="6" t="s">
        <v>16963</v>
      </c>
      <c r="I438">
        <v>1</v>
      </c>
      <c r="J438">
        <v>195702</v>
      </c>
      <c r="K438">
        <v>7</v>
      </c>
      <c r="L438" s="55">
        <v>44524</v>
      </c>
      <c r="M438" s="6" t="s">
        <v>16765</v>
      </c>
      <c r="N438" s="55">
        <v>44889</v>
      </c>
      <c r="O438">
        <v>118750</v>
      </c>
      <c r="P438" s="6" t="s">
        <v>16767</v>
      </c>
      <c r="Q438" s="6" t="s">
        <v>17737</v>
      </c>
      <c r="R438">
        <v>1</v>
      </c>
      <c r="S438">
        <v>0</v>
      </c>
      <c r="T438">
        <v>-1</v>
      </c>
      <c r="U438">
        <v>1803.8</v>
      </c>
      <c r="V438" s="6" t="s">
        <v>16945</v>
      </c>
      <c r="W438" s="6" t="s">
        <v>16946</v>
      </c>
      <c r="X438" s="55">
        <v>44663</v>
      </c>
      <c r="Y438">
        <v>90000</v>
      </c>
      <c r="Z438">
        <v>1145.6600000000001</v>
      </c>
      <c r="AA438" s="6" t="s">
        <v>16969</v>
      </c>
      <c r="AB438" s="6" t="s">
        <v>16947</v>
      </c>
      <c r="AD438" s="6" t="s">
        <v>16948</v>
      </c>
      <c r="AE438">
        <v>53770</v>
      </c>
      <c r="AF438">
        <v>48573</v>
      </c>
      <c r="AG438" s="6" t="s">
        <v>16949</v>
      </c>
      <c r="AH438" s="6" t="s">
        <v>16950</v>
      </c>
      <c r="AI438" s="6" t="s">
        <v>16951</v>
      </c>
      <c r="AJ438" s="6" t="s">
        <v>16765</v>
      </c>
      <c r="AK438" s="6" t="s">
        <v>16765</v>
      </c>
      <c r="AL438" s="6" t="s">
        <v>16765</v>
      </c>
      <c r="AM438" s="6" t="s">
        <v>16952</v>
      </c>
      <c r="AN438">
        <v>0</v>
      </c>
      <c r="AO438" s="55">
        <v>44663</v>
      </c>
      <c r="AP438" s="6" t="s">
        <v>16953</v>
      </c>
      <c r="AQ438">
        <v>0</v>
      </c>
      <c r="AR438" s="6" t="s">
        <v>16954</v>
      </c>
      <c r="AS438" s="6" t="s">
        <v>16955</v>
      </c>
      <c r="AT438" s="6" t="s">
        <v>16947</v>
      </c>
      <c r="AU438">
        <v>0</v>
      </c>
      <c r="AV438">
        <v>0</v>
      </c>
      <c r="AW438" s="6" t="s">
        <v>16956</v>
      </c>
      <c r="AX438" s="6" t="s">
        <v>16765</v>
      </c>
      <c r="AY438" s="6" t="s">
        <v>16765</v>
      </c>
      <c r="AZ438" s="6" t="s">
        <v>16958</v>
      </c>
      <c r="BA438" s="6" t="s">
        <v>16765</v>
      </c>
      <c r="BB438" s="6" t="s">
        <v>16959</v>
      </c>
      <c r="BC438" s="6" t="s">
        <v>16765</v>
      </c>
      <c r="BD438" s="6" t="s">
        <v>16960</v>
      </c>
      <c r="BE438" s="6" t="s">
        <v>16961</v>
      </c>
      <c r="BF438" s="6" t="s">
        <v>13575</v>
      </c>
      <c r="BG438" s="6" t="s">
        <v>13575</v>
      </c>
      <c r="BH438" s="6" t="s">
        <v>16959</v>
      </c>
      <c r="BI438">
        <v>0</v>
      </c>
      <c r="BJ438" s="6" t="s">
        <v>16958</v>
      </c>
      <c r="BK438">
        <v>0</v>
      </c>
      <c r="BL438" s="6" t="s">
        <v>315</v>
      </c>
      <c r="BM438" s="56">
        <f>COUNTIF($B$2:B438,B438)</f>
        <v>2</v>
      </c>
      <c r="BN438" s="6" t="str">
        <f t="shared" si="6"/>
        <v>5007-2</v>
      </c>
    </row>
    <row r="439" spans="1:66" x14ac:dyDescent="0.25">
      <c r="A439">
        <v>1</v>
      </c>
      <c r="B439">
        <v>5007</v>
      </c>
      <c r="C439" s="6" t="s">
        <v>17734</v>
      </c>
      <c r="D439">
        <v>5</v>
      </c>
      <c r="E439">
        <v>2</v>
      </c>
      <c r="F439">
        <v>20</v>
      </c>
      <c r="G439">
        <v>202</v>
      </c>
      <c r="H439" s="6" t="s">
        <v>16963</v>
      </c>
      <c r="I439">
        <v>1</v>
      </c>
      <c r="J439">
        <v>604080</v>
      </c>
      <c r="K439">
        <v>6</v>
      </c>
      <c r="L439" s="55">
        <v>43398</v>
      </c>
      <c r="M439" s="6" t="s">
        <v>16765</v>
      </c>
      <c r="N439" s="55">
        <v>44686</v>
      </c>
      <c r="O439">
        <v>118750</v>
      </c>
      <c r="P439" s="6" t="s">
        <v>16767</v>
      </c>
      <c r="Q439" s="6" t="s">
        <v>17738</v>
      </c>
      <c r="R439">
        <v>1</v>
      </c>
      <c r="S439">
        <v>0</v>
      </c>
      <c r="T439">
        <v>-1</v>
      </c>
      <c r="U439">
        <v>1803.8</v>
      </c>
      <c r="V439" s="6" t="s">
        <v>16945</v>
      </c>
      <c r="W439" s="6" t="s">
        <v>16946</v>
      </c>
      <c r="X439" s="55">
        <v>44663</v>
      </c>
      <c r="Y439">
        <v>90000</v>
      </c>
      <c r="Z439">
        <v>1145.6600000000001</v>
      </c>
      <c r="AA439" s="6" t="s">
        <v>16969</v>
      </c>
      <c r="AB439" s="6" t="s">
        <v>16947</v>
      </c>
      <c r="AD439" s="6" t="s">
        <v>16948</v>
      </c>
      <c r="AE439">
        <v>49888</v>
      </c>
      <c r="AF439">
        <v>45276</v>
      </c>
      <c r="AG439" s="6" t="s">
        <v>16949</v>
      </c>
      <c r="AH439" s="6" t="s">
        <v>16950</v>
      </c>
      <c r="AI439" s="6" t="s">
        <v>16951</v>
      </c>
      <c r="AJ439" s="6" t="s">
        <v>16765</v>
      </c>
      <c r="AK439" s="6" t="s">
        <v>16765</v>
      </c>
      <c r="AL439" s="6" t="s">
        <v>16765</v>
      </c>
      <c r="AM439" s="6" t="s">
        <v>16952</v>
      </c>
      <c r="AN439">
        <v>0</v>
      </c>
      <c r="AO439" s="55">
        <v>44663</v>
      </c>
      <c r="AP439" s="6" t="s">
        <v>16953</v>
      </c>
      <c r="AQ439">
        <v>0</v>
      </c>
      <c r="AR439" s="6" t="s">
        <v>16954</v>
      </c>
      <c r="AS439" s="6" t="s">
        <v>16955</v>
      </c>
      <c r="AT439" s="6" t="s">
        <v>16947</v>
      </c>
      <c r="AU439">
        <v>0</v>
      </c>
      <c r="AV439">
        <v>0</v>
      </c>
      <c r="AW439" s="6" t="s">
        <v>16956</v>
      </c>
      <c r="AX439" s="6" t="s">
        <v>17739</v>
      </c>
      <c r="AY439" s="6" t="s">
        <v>16765</v>
      </c>
      <c r="AZ439" s="6" t="s">
        <v>16958</v>
      </c>
      <c r="BA439" s="6" t="s">
        <v>16765</v>
      </c>
      <c r="BB439" s="6" t="s">
        <v>16959</v>
      </c>
      <c r="BC439" s="6" t="s">
        <v>16765</v>
      </c>
      <c r="BD439" s="6" t="s">
        <v>16960</v>
      </c>
      <c r="BE439" s="6" t="s">
        <v>16961</v>
      </c>
      <c r="BF439" s="6" t="s">
        <v>13575</v>
      </c>
      <c r="BG439" s="6" t="s">
        <v>13575</v>
      </c>
      <c r="BH439" s="6" t="s">
        <v>16959</v>
      </c>
      <c r="BI439">
        <v>0</v>
      </c>
      <c r="BJ439" s="6" t="s">
        <v>16958</v>
      </c>
      <c r="BK439">
        <v>0</v>
      </c>
      <c r="BL439" s="6" t="s">
        <v>315</v>
      </c>
      <c r="BM439" s="56">
        <f>COUNTIF($B$2:B439,B439)</f>
        <v>3</v>
      </c>
      <c r="BN439" s="6" t="str">
        <f t="shared" si="6"/>
        <v>5007-3</v>
      </c>
    </row>
    <row r="440" spans="1:66" x14ac:dyDescent="0.25">
      <c r="A440">
        <v>1</v>
      </c>
      <c r="B440">
        <v>5041</v>
      </c>
      <c r="C440" s="6" t="s">
        <v>17740</v>
      </c>
      <c r="D440">
        <v>5</v>
      </c>
      <c r="E440">
        <v>1</v>
      </c>
      <c r="F440">
        <v>10</v>
      </c>
      <c r="G440">
        <v>107</v>
      </c>
      <c r="H440" s="6" t="s">
        <v>16943</v>
      </c>
      <c r="I440">
        <v>1</v>
      </c>
      <c r="J440">
        <v>583078</v>
      </c>
      <c r="K440">
        <v>6</v>
      </c>
      <c r="L440" s="55">
        <v>43363</v>
      </c>
      <c r="M440" s="6" t="s">
        <v>16765</v>
      </c>
      <c r="N440" s="55">
        <v>44568</v>
      </c>
      <c r="O440">
        <v>217289</v>
      </c>
      <c r="P440" s="6" t="s">
        <v>16771</v>
      </c>
      <c r="Q440" s="6" t="s">
        <v>17741</v>
      </c>
      <c r="R440">
        <v>1</v>
      </c>
      <c r="S440">
        <v>0</v>
      </c>
      <c r="T440">
        <v>-1</v>
      </c>
      <c r="U440">
        <v>1159.19</v>
      </c>
      <c r="V440" s="6" t="s">
        <v>16945</v>
      </c>
      <c r="W440" s="6" t="s">
        <v>16946</v>
      </c>
      <c r="X440" s="55">
        <v>44669</v>
      </c>
      <c r="Y440">
        <v>0</v>
      </c>
      <c r="Z440">
        <v>4868.76</v>
      </c>
      <c r="AA440" s="6" t="s">
        <v>16885</v>
      </c>
      <c r="AB440" s="6" t="s">
        <v>16947</v>
      </c>
      <c r="AD440" s="6" t="s">
        <v>16948</v>
      </c>
      <c r="AE440">
        <v>49651</v>
      </c>
      <c r="AF440">
        <v>45060</v>
      </c>
      <c r="AG440" s="6" t="s">
        <v>16949</v>
      </c>
      <c r="AH440" s="6" t="s">
        <v>16950</v>
      </c>
      <c r="AI440" s="6" t="s">
        <v>16951</v>
      </c>
      <c r="AJ440" s="6" t="s">
        <v>16765</v>
      </c>
      <c r="AK440" s="6" t="s">
        <v>16765</v>
      </c>
      <c r="AL440" s="6" t="s">
        <v>16765</v>
      </c>
      <c r="AM440" s="6" t="s">
        <v>16952</v>
      </c>
      <c r="AN440">
        <v>0</v>
      </c>
      <c r="AO440" s="55">
        <v>44669</v>
      </c>
      <c r="AP440" s="6" t="s">
        <v>16953</v>
      </c>
      <c r="AQ440">
        <v>0</v>
      </c>
      <c r="AR440" s="6" t="s">
        <v>16954</v>
      </c>
      <c r="AS440" s="6" t="s">
        <v>16955</v>
      </c>
      <c r="AT440" s="6" t="s">
        <v>16947</v>
      </c>
      <c r="AU440">
        <v>0</v>
      </c>
      <c r="AV440">
        <v>0</v>
      </c>
      <c r="AW440" s="6" t="s">
        <v>16956</v>
      </c>
      <c r="AX440" s="6" t="s">
        <v>17742</v>
      </c>
      <c r="AY440" s="6" t="s">
        <v>16765</v>
      </c>
      <c r="AZ440" s="6" t="s">
        <v>16958</v>
      </c>
      <c r="BA440" s="6" t="s">
        <v>16765</v>
      </c>
      <c r="BB440" s="6" t="s">
        <v>16959</v>
      </c>
      <c r="BC440" s="6" t="s">
        <v>16765</v>
      </c>
      <c r="BD440" s="6" t="s">
        <v>16960</v>
      </c>
      <c r="BE440" s="6" t="s">
        <v>16961</v>
      </c>
      <c r="BF440" s="6" t="s">
        <v>13575</v>
      </c>
      <c r="BG440" s="6" t="s">
        <v>13575</v>
      </c>
      <c r="BH440" s="6" t="s">
        <v>16959</v>
      </c>
      <c r="BI440">
        <v>0</v>
      </c>
      <c r="BJ440" s="6" t="s">
        <v>16958</v>
      </c>
      <c r="BK440">
        <v>0</v>
      </c>
      <c r="BL440" s="6" t="s">
        <v>315</v>
      </c>
      <c r="BM440" s="56">
        <f>COUNTIF($B$2:B440,B440)</f>
        <v>1</v>
      </c>
      <c r="BN440" s="6" t="str">
        <f t="shared" si="6"/>
        <v>5041-1</v>
      </c>
    </row>
    <row r="441" spans="1:66" x14ac:dyDescent="0.25">
      <c r="A441">
        <v>1</v>
      </c>
      <c r="B441">
        <v>5166</v>
      </c>
      <c r="C441" s="6" t="s">
        <v>17743</v>
      </c>
      <c r="D441">
        <v>5</v>
      </c>
      <c r="E441">
        <v>3</v>
      </c>
      <c r="F441">
        <v>30</v>
      </c>
      <c r="G441">
        <v>307</v>
      </c>
      <c r="H441" s="6" t="s">
        <v>17010</v>
      </c>
      <c r="I441">
        <v>1</v>
      </c>
      <c r="J441">
        <v>860874</v>
      </c>
      <c r="K441">
        <v>5</v>
      </c>
      <c r="L441" s="55">
        <v>42135</v>
      </c>
      <c r="M441" s="6" t="s">
        <v>16765</v>
      </c>
      <c r="N441" s="55">
        <v>44568</v>
      </c>
      <c r="O441">
        <v>118784</v>
      </c>
      <c r="P441" s="6" t="s">
        <v>16764</v>
      </c>
      <c r="Q441" s="6" t="s">
        <v>16973</v>
      </c>
      <c r="R441">
        <v>1</v>
      </c>
      <c r="S441">
        <v>0</v>
      </c>
      <c r="T441">
        <v>-1</v>
      </c>
      <c r="U441">
        <v>1651</v>
      </c>
      <c r="V441" s="6" t="s">
        <v>16945</v>
      </c>
      <c r="W441" s="6" t="s">
        <v>16946</v>
      </c>
      <c r="X441" s="55">
        <v>44663</v>
      </c>
      <c r="Y441">
        <v>20000</v>
      </c>
      <c r="Z441">
        <v>0</v>
      </c>
      <c r="AA441" s="6" t="s">
        <v>16765</v>
      </c>
      <c r="AB441" s="6" t="s">
        <v>16947</v>
      </c>
      <c r="AD441" s="6" t="s">
        <v>16765</v>
      </c>
      <c r="AE441">
        <v>38088</v>
      </c>
      <c r="AF441">
        <v>34106</v>
      </c>
      <c r="AG441" s="6" t="s">
        <v>16949</v>
      </c>
      <c r="AH441" s="6" t="s">
        <v>16950</v>
      </c>
      <c r="AI441" s="6" t="s">
        <v>16951</v>
      </c>
      <c r="AJ441" s="6" t="s">
        <v>16765</v>
      </c>
      <c r="AK441" s="6" t="s">
        <v>16765</v>
      </c>
      <c r="AL441" s="6" t="s">
        <v>16765</v>
      </c>
      <c r="AM441" s="6" t="s">
        <v>16952</v>
      </c>
      <c r="AN441">
        <v>0</v>
      </c>
      <c r="AO441" s="55">
        <v>44663</v>
      </c>
      <c r="AP441" s="6" t="s">
        <v>16953</v>
      </c>
      <c r="AQ441">
        <v>0</v>
      </c>
      <c r="AR441" s="6" t="s">
        <v>16954</v>
      </c>
      <c r="AS441" s="6" t="s">
        <v>16955</v>
      </c>
      <c r="AT441" s="6" t="s">
        <v>16947</v>
      </c>
      <c r="AU441">
        <v>0</v>
      </c>
      <c r="AV441">
        <v>0</v>
      </c>
      <c r="AW441" s="6" t="s">
        <v>16956</v>
      </c>
      <c r="AX441" s="6" t="s">
        <v>17744</v>
      </c>
      <c r="AY441" s="6" t="s">
        <v>16765</v>
      </c>
      <c r="AZ441" s="6" t="s">
        <v>16958</v>
      </c>
      <c r="BA441" s="6" t="s">
        <v>16765</v>
      </c>
      <c r="BB441" s="6" t="s">
        <v>16959</v>
      </c>
      <c r="BC441" s="6" t="s">
        <v>16765</v>
      </c>
      <c r="BD441" s="6" t="s">
        <v>16960</v>
      </c>
      <c r="BE441" s="6" t="s">
        <v>16961</v>
      </c>
      <c r="BF441" s="6" t="s">
        <v>13575</v>
      </c>
      <c r="BG441" s="6" t="s">
        <v>13575</v>
      </c>
      <c r="BH441" s="6" t="s">
        <v>16959</v>
      </c>
      <c r="BI441">
        <v>0</v>
      </c>
      <c r="BJ441" s="6" t="s">
        <v>16958</v>
      </c>
      <c r="BK441">
        <v>0</v>
      </c>
      <c r="BL441" s="6" t="s">
        <v>315</v>
      </c>
      <c r="BM441" s="56">
        <f>COUNTIF($B$2:B441,B441)</f>
        <v>1</v>
      </c>
      <c r="BN441" s="6" t="str">
        <f t="shared" si="6"/>
        <v>5166-1</v>
      </c>
    </row>
    <row r="442" spans="1:66" x14ac:dyDescent="0.25">
      <c r="A442">
        <v>1</v>
      </c>
      <c r="B442">
        <v>5170</v>
      </c>
      <c r="C442" s="6" t="s">
        <v>17745</v>
      </c>
      <c r="D442">
        <v>5</v>
      </c>
      <c r="E442">
        <v>2</v>
      </c>
      <c r="F442">
        <v>20</v>
      </c>
      <c r="G442">
        <v>201</v>
      </c>
      <c r="H442" s="6" t="s">
        <v>16943</v>
      </c>
      <c r="I442">
        <v>1</v>
      </c>
      <c r="J442">
        <v>294999</v>
      </c>
      <c r="K442">
        <v>5</v>
      </c>
      <c r="L442" s="55">
        <v>41458</v>
      </c>
      <c r="M442" s="6" t="s">
        <v>16765</v>
      </c>
      <c r="N442" s="55">
        <v>109574</v>
      </c>
      <c r="O442">
        <v>188005</v>
      </c>
      <c r="P442" s="6" t="s">
        <v>16774</v>
      </c>
      <c r="Q442" s="6" t="s">
        <v>16973</v>
      </c>
      <c r="R442">
        <v>3</v>
      </c>
      <c r="S442">
        <v>0</v>
      </c>
      <c r="T442">
        <v>-3</v>
      </c>
      <c r="U442">
        <v>127.2</v>
      </c>
      <c r="V442" s="6" t="s">
        <v>16999</v>
      </c>
      <c r="W442" s="6" t="s">
        <v>16946</v>
      </c>
      <c r="X442" s="55">
        <v>44669</v>
      </c>
      <c r="Y442">
        <v>0</v>
      </c>
      <c r="Z442">
        <v>256.39</v>
      </c>
      <c r="AA442" s="6" t="s">
        <v>17198</v>
      </c>
      <c r="AB442" s="6" t="s">
        <v>16947</v>
      </c>
      <c r="AD442" s="6" t="s">
        <v>16765</v>
      </c>
      <c r="AE442">
        <v>28632</v>
      </c>
      <c r="AF442">
        <v>24183</v>
      </c>
      <c r="AG442" s="6" t="s">
        <v>16973</v>
      </c>
      <c r="AH442" s="6" t="s">
        <v>16950</v>
      </c>
      <c r="AI442" s="6" t="s">
        <v>16951</v>
      </c>
      <c r="AJ442" s="6" t="s">
        <v>16765</v>
      </c>
      <c r="AK442" s="6" t="s">
        <v>16765</v>
      </c>
      <c r="AL442" s="6" t="s">
        <v>16765</v>
      </c>
      <c r="AM442" s="6" t="s">
        <v>16952</v>
      </c>
      <c r="AN442">
        <v>0</v>
      </c>
      <c r="AO442" s="55">
        <v>44669</v>
      </c>
      <c r="AP442" s="6" t="s">
        <v>17000</v>
      </c>
      <c r="AQ442">
        <v>0</v>
      </c>
      <c r="AR442" s="6" t="s">
        <v>17018</v>
      </c>
      <c r="AS442" s="6" t="s">
        <v>17002</v>
      </c>
      <c r="AT442" s="6" t="s">
        <v>16947</v>
      </c>
      <c r="AU442">
        <v>0</v>
      </c>
      <c r="AV442">
        <v>0</v>
      </c>
      <c r="AW442" s="6" t="s">
        <v>16956</v>
      </c>
      <c r="AX442" s="6" t="s">
        <v>17746</v>
      </c>
      <c r="AY442" s="6" t="s">
        <v>16765</v>
      </c>
      <c r="AZ442" s="6" t="s">
        <v>16958</v>
      </c>
      <c r="BA442" s="6" t="s">
        <v>16765</v>
      </c>
      <c r="BB442" s="6" t="s">
        <v>16959</v>
      </c>
      <c r="BC442" s="6" t="s">
        <v>16765</v>
      </c>
      <c r="BD442" s="6" t="s">
        <v>16960</v>
      </c>
      <c r="BE442" s="6" t="s">
        <v>16961</v>
      </c>
      <c r="BF442" s="6" t="s">
        <v>13575</v>
      </c>
      <c r="BG442" s="6" t="s">
        <v>13575</v>
      </c>
      <c r="BH442" s="6" t="s">
        <v>16959</v>
      </c>
      <c r="BI442">
        <v>0</v>
      </c>
      <c r="BJ442" s="6" t="s">
        <v>16958</v>
      </c>
      <c r="BK442">
        <v>0</v>
      </c>
      <c r="BL442" s="6" t="s">
        <v>315</v>
      </c>
      <c r="BM442" s="56">
        <f>COUNTIF($B$2:B442,B442)</f>
        <v>1</v>
      </c>
      <c r="BN442" s="6" t="str">
        <f t="shared" si="6"/>
        <v>5170-1</v>
      </c>
    </row>
    <row r="443" spans="1:66" x14ac:dyDescent="0.25">
      <c r="A443">
        <v>1</v>
      </c>
      <c r="B443">
        <v>5170</v>
      </c>
      <c r="C443" s="6" t="s">
        <v>17745</v>
      </c>
      <c r="D443">
        <v>5</v>
      </c>
      <c r="E443">
        <v>2</v>
      </c>
      <c r="F443">
        <v>20</v>
      </c>
      <c r="G443">
        <v>201</v>
      </c>
      <c r="H443" s="6" t="s">
        <v>16943</v>
      </c>
      <c r="I443">
        <v>1</v>
      </c>
      <c r="J443">
        <v>666934</v>
      </c>
      <c r="K443">
        <v>1</v>
      </c>
      <c r="L443" s="55">
        <v>40632</v>
      </c>
      <c r="M443" s="6" t="s">
        <v>16765</v>
      </c>
      <c r="N443" s="55">
        <v>109574</v>
      </c>
      <c r="O443">
        <v>188005</v>
      </c>
      <c r="P443" s="6" t="s">
        <v>16774</v>
      </c>
      <c r="Q443" s="6" t="s">
        <v>16973</v>
      </c>
      <c r="R443">
        <v>3</v>
      </c>
      <c r="S443">
        <v>0</v>
      </c>
      <c r="T443">
        <v>-3</v>
      </c>
      <c r="U443">
        <v>127.2</v>
      </c>
      <c r="V443" s="6" t="s">
        <v>16999</v>
      </c>
      <c r="W443" s="6" t="s">
        <v>16946</v>
      </c>
      <c r="X443" s="55">
        <v>44669</v>
      </c>
      <c r="Y443">
        <v>0</v>
      </c>
      <c r="Z443">
        <v>256.39</v>
      </c>
      <c r="AA443" s="6" t="s">
        <v>17198</v>
      </c>
      <c r="AB443" s="6" t="s">
        <v>16947</v>
      </c>
      <c r="AD443" s="6" t="s">
        <v>16765</v>
      </c>
      <c r="AE443">
        <v>16549</v>
      </c>
      <c r="AF443">
        <v>13000</v>
      </c>
      <c r="AG443" s="6" t="s">
        <v>16973</v>
      </c>
      <c r="AH443" s="6" t="s">
        <v>16950</v>
      </c>
      <c r="AI443" s="6" t="s">
        <v>16951</v>
      </c>
      <c r="AJ443" s="6" t="s">
        <v>16765</v>
      </c>
      <c r="AK443" s="6" t="s">
        <v>16765</v>
      </c>
      <c r="AL443" s="6" t="s">
        <v>16765</v>
      </c>
      <c r="AM443" s="6" t="s">
        <v>16952</v>
      </c>
      <c r="AN443">
        <v>0</v>
      </c>
      <c r="AO443" s="55">
        <v>44669</v>
      </c>
      <c r="AP443" s="6" t="s">
        <v>17000</v>
      </c>
      <c r="AQ443">
        <v>0</v>
      </c>
      <c r="AR443" s="6" t="s">
        <v>17018</v>
      </c>
      <c r="AS443" s="6" t="s">
        <v>17002</v>
      </c>
      <c r="AT443" s="6" t="s">
        <v>16947</v>
      </c>
      <c r="AU443">
        <v>0</v>
      </c>
      <c r="AV443">
        <v>0</v>
      </c>
      <c r="AW443" s="6" t="s">
        <v>16956</v>
      </c>
      <c r="AX443" s="6" t="s">
        <v>17747</v>
      </c>
      <c r="AY443" s="6" t="s">
        <v>16765</v>
      </c>
      <c r="AZ443" s="6" t="s">
        <v>16958</v>
      </c>
      <c r="BA443" s="6" t="s">
        <v>16765</v>
      </c>
      <c r="BB443" s="6" t="s">
        <v>16959</v>
      </c>
      <c r="BC443" s="6" t="s">
        <v>16765</v>
      </c>
      <c r="BD443" s="6" t="s">
        <v>16960</v>
      </c>
      <c r="BE443" s="6" t="s">
        <v>16961</v>
      </c>
      <c r="BF443" s="6" t="s">
        <v>13575</v>
      </c>
      <c r="BG443" s="6" t="s">
        <v>13575</v>
      </c>
      <c r="BH443" s="6" t="s">
        <v>16959</v>
      </c>
      <c r="BI443">
        <v>0</v>
      </c>
      <c r="BJ443" s="6" t="s">
        <v>16958</v>
      </c>
      <c r="BK443">
        <v>0</v>
      </c>
      <c r="BL443" s="6" t="s">
        <v>315</v>
      </c>
      <c r="BM443" s="56">
        <f>COUNTIF($B$2:B443,B443)</f>
        <v>2</v>
      </c>
      <c r="BN443" s="6" t="str">
        <f t="shared" si="6"/>
        <v>5170-2</v>
      </c>
    </row>
    <row r="444" spans="1:66" x14ac:dyDescent="0.25">
      <c r="A444">
        <v>1</v>
      </c>
      <c r="B444">
        <v>5170</v>
      </c>
      <c r="C444" s="6" t="s">
        <v>17745</v>
      </c>
      <c r="D444">
        <v>5</v>
      </c>
      <c r="E444">
        <v>2</v>
      </c>
      <c r="F444">
        <v>20</v>
      </c>
      <c r="G444">
        <v>201</v>
      </c>
      <c r="H444" s="6" t="s">
        <v>16943</v>
      </c>
      <c r="I444">
        <v>1</v>
      </c>
      <c r="J444">
        <v>294999</v>
      </c>
      <c r="K444">
        <v>5</v>
      </c>
      <c r="L444" s="55">
        <v>41458</v>
      </c>
      <c r="M444" s="6" t="s">
        <v>16765</v>
      </c>
      <c r="N444" s="55">
        <v>109574</v>
      </c>
      <c r="O444">
        <v>188006</v>
      </c>
      <c r="P444" s="6" t="s">
        <v>16776</v>
      </c>
      <c r="Q444" s="6" t="s">
        <v>16973</v>
      </c>
      <c r="R444">
        <v>36</v>
      </c>
      <c r="S444">
        <v>0</v>
      </c>
      <c r="T444">
        <v>-36</v>
      </c>
      <c r="U444">
        <v>72</v>
      </c>
      <c r="V444" s="6" t="s">
        <v>17004</v>
      </c>
      <c r="W444" s="6" t="s">
        <v>16946</v>
      </c>
      <c r="X444" s="55">
        <v>44669</v>
      </c>
      <c r="Y444">
        <v>0</v>
      </c>
      <c r="Z444">
        <v>256.39</v>
      </c>
      <c r="AA444" s="6" t="s">
        <v>17198</v>
      </c>
      <c r="AB444" s="6" t="s">
        <v>16947</v>
      </c>
      <c r="AD444" s="6" t="s">
        <v>16765</v>
      </c>
      <c r="AE444">
        <v>28633</v>
      </c>
      <c r="AF444">
        <v>24183</v>
      </c>
      <c r="AG444" s="6" t="s">
        <v>16973</v>
      </c>
      <c r="AH444" s="6" t="s">
        <v>16950</v>
      </c>
      <c r="AI444" s="6" t="s">
        <v>16951</v>
      </c>
      <c r="AJ444" s="6" t="s">
        <v>16765</v>
      </c>
      <c r="AK444" s="6" t="s">
        <v>16765</v>
      </c>
      <c r="AL444" s="6" t="s">
        <v>16765</v>
      </c>
      <c r="AM444" s="6" t="s">
        <v>16952</v>
      </c>
      <c r="AN444">
        <v>0</v>
      </c>
      <c r="AO444" s="55">
        <v>44669</v>
      </c>
      <c r="AP444" s="6" t="s">
        <v>17000</v>
      </c>
      <c r="AQ444">
        <v>0</v>
      </c>
      <c r="AR444" s="6" t="s">
        <v>17020</v>
      </c>
      <c r="AS444" s="6" t="s">
        <v>17002</v>
      </c>
      <c r="AT444" s="6" t="s">
        <v>16947</v>
      </c>
      <c r="AU444">
        <v>0</v>
      </c>
      <c r="AV444">
        <v>0</v>
      </c>
      <c r="AW444" s="6" t="s">
        <v>16956</v>
      </c>
      <c r="AX444" s="6" t="s">
        <v>17746</v>
      </c>
      <c r="AY444" s="6" t="s">
        <v>16765</v>
      </c>
      <c r="AZ444" s="6" t="s">
        <v>16958</v>
      </c>
      <c r="BA444" s="6" t="s">
        <v>16765</v>
      </c>
      <c r="BB444" s="6" t="s">
        <v>16959</v>
      </c>
      <c r="BC444" s="6" t="s">
        <v>16765</v>
      </c>
      <c r="BD444" s="6" t="s">
        <v>16960</v>
      </c>
      <c r="BE444" s="6" t="s">
        <v>16961</v>
      </c>
      <c r="BF444" s="6" t="s">
        <v>13575</v>
      </c>
      <c r="BG444" s="6" t="s">
        <v>13575</v>
      </c>
      <c r="BH444" s="6" t="s">
        <v>16959</v>
      </c>
      <c r="BI444">
        <v>0</v>
      </c>
      <c r="BJ444" s="6" t="s">
        <v>16958</v>
      </c>
      <c r="BK444">
        <v>0</v>
      </c>
      <c r="BL444" s="6" t="s">
        <v>315</v>
      </c>
      <c r="BM444" s="56">
        <f>COUNTIF($B$2:B444,B444)</f>
        <v>3</v>
      </c>
      <c r="BN444" s="6" t="str">
        <f t="shared" si="6"/>
        <v>5170-3</v>
      </c>
    </row>
    <row r="445" spans="1:66" x14ac:dyDescent="0.25">
      <c r="A445">
        <v>1</v>
      </c>
      <c r="B445">
        <v>5170</v>
      </c>
      <c r="C445" s="6" t="s">
        <v>17745</v>
      </c>
      <c r="D445">
        <v>5</v>
      </c>
      <c r="E445">
        <v>2</v>
      </c>
      <c r="F445">
        <v>20</v>
      </c>
      <c r="G445">
        <v>201</v>
      </c>
      <c r="H445" s="6" t="s">
        <v>16943</v>
      </c>
      <c r="I445">
        <v>1</v>
      </c>
      <c r="J445">
        <v>666934</v>
      </c>
      <c r="K445">
        <v>1</v>
      </c>
      <c r="L445" s="55">
        <v>40632</v>
      </c>
      <c r="M445" s="6" t="s">
        <v>16765</v>
      </c>
      <c r="N445" s="55">
        <v>109574</v>
      </c>
      <c r="O445">
        <v>188006</v>
      </c>
      <c r="P445" s="6" t="s">
        <v>16776</v>
      </c>
      <c r="Q445" s="6" t="s">
        <v>16973</v>
      </c>
      <c r="R445">
        <v>36</v>
      </c>
      <c r="S445">
        <v>0</v>
      </c>
      <c r="T445">
        <v>-36</v>
      </c>
      <c r="U445">
        <v>72</v>
      </c>
      <c r="V445" s="6" t="s">
        <v>17004</v>
      </c>
      <c r="W445" s="6" t="s">
        <v>16946</v>
      </c>
      <c r="X445" s="55">
        <v>44669</v>
      </c>
      <c r="Y445">
        <v>0</v>
      </c>
      <c r="Z445">
        <v>256.39</v>
      </c>
      <c r="AA445" s="6" t="s">
        <v>17198</v>
      </c>
      <c r="AB445" s="6" t="s">
        <v>16947</v>
      </c>
      <c r="AD445" s="6" t="s">
        <v>16765</v>
      </c>
      <c r="AE445">
        <v>16550</v>
      </c>
      <c r="AF445">
        <v>13000</v>
      </c>
      <c r="AG445" s="6" t="s">
        <v>16973</v>
      </c>
      <c r="AH445" s="6" t="s">
        <v>16950</v>
      </c>
      <c r="AI445" s="6" t="s">
        <v>16951</v>
      </c>
      <c r="AJ445" s="6" t="s">
        <v>16765</v>
      </c>
      <c r="AK445" s="6" t="s">
        <v>16765</v>
      </c>
      <c r="AL445" s="6" t="s">
        <v>16765</v>
      </c>
      <c r="AM445" s="6" t="s">
        <v>16952</v>
      </c>
      <c r="AN445">
        <v>0</v>
      </c>
      <c r="AO445" s="55">
        <v>44669</v>
      </c>
      <c r="AP445" s="6" t="s">
        <v>17000</v>
      </c>
      <c r="AQ445">
        <v>0</v>
      </c>
      <c r="AR445" s="6" t="s">
        <v>17020</v>
      </c>
      <c r="AS445" s="6" t="s">
        <v>17002</v>
      </c>
      <c r="AT445" s="6" t="s">
        <v>16947</v>
      </c>
      <c r="AU445">
        <v>0</v>
      </c>
      <c r="AV445">
        <v>0</v>
      </c>
      <c r="AW445" s="6" t="s">
        <v>16956</v>
      </c>
      <c r="AX445" s="6" t="s">
        <v>17747</v>
      </c>
      <c r="AY445" s="6" t="s">
        <v>16765</v>
      </c>
      <c r="AZ445" s="6" t="s">
        <v>16958</v>
      </c>
      <c r="BA445" s="6" t="s">
        <v>16765</v>
      </c>
      <c r="BB445" s="6" t="s">
        <v>16959</v>
      </c>
      <c r="BC445" s="6" t="s">
        <v>16765</v>
      </c>
      <c r="BD445" s="6" t="s">
        <v>16960</v>
      </c>
      <c r="BE445" s="6" t="s">
        <v>16961</v>
      </c>
      <c r="BF445" s="6" t="s">
        <v>13575</v>
      </c>
      <c r="BG445" s="6" t="s">
        <v>13575</v>
      </c>
      <c r="BH445" s="6" t="s">
        <v>16959</v>
      </c>
      <c r="BI445">
        <v>0</v>
      </c>
      <c r="BJ445" s="6" t="s">
        <v>16958</v>
      </c>
      <c r="BK445">
        <v>0</v>
      </c>
      <c r="BL445" s="6" t="s">
        <v>315</v>
      </c>
      <c r="BM445" s="56">
        <f>COUNTIF($B$2:B445,B445)</f>
        <v>4</v>
      </c>
      <c r="BN445" s="6" t="str">
        <f t="shared" si="6"/>
        <v>5170-4</v>
      </c>
    </row>
    <row r="446" spans="1:66" x14ac:dyDescent="0.25">
      <c r="A446">
        <v>1</v>
      </c>
      <c r="B446">
        <v>5170</v>
      </c>
      <c r="C446" s="6" t="s">
        <v>17745</v>
      </c>
      <c r="D446">
        <v>5</v>
      </c>
      <c r="E446">
        <v>2</v>
      </c>
      <c r="F446">
        <v>20</v>
      </c>
      <c r="G446">
        <v>201</v>
      </c>
      <c r="H446" s="6" t="s">
        <v>16943</v>
      </c>
      <c r="I446">
        <v>1</v>
      </c>
      <c r="J446">
        <v>131963</v>
      </c>
      <c r="K446">
        <v>6</v>
      </c>
      <c r="L446" s="55">
        <v>42590</v>
      </c>
      <c r="M446" s="6" t="s">
        <v>16765</v>
      </c>
      <c r="N446" s="55">
        <v>44799</v>
      </c>
      <c r="O446">
        <v>217289</v>
      </c>
      <c r="P446" s="6" t="s">
        <v>16771</v>
      </c>
      <c r="Q446" s="6" t="s">
        <v>17748</v>
      </c>
      <c r="R446">
        <v>1</v>
      </c>
      <c r="S446">
        <v>0</v>
      </c>
      <c r="T446">
        <v>-1</v>
      </c>
      <c r="U446">
        <v>1159.19</v>
      </c>
      <c r="V446" s="6" t="s">
        <v>16945</v>
      </c>
      <c r="W446" s="6" t="s">
        <v>16946</v>
      </c>
      <c r="X446" s="55">
        <v>44669</v>
      </c>
      <c r="Y446">
        <v>0</v>
      </c>
      <c r="Z446">
        <v>256.39</v>
      </c>
      <c r="AA446" s="6" t="s">
        <v>17198</v>
      </c>
      <c r="AB446" s="6" t="s">
        <v>16947</v>
      </c>
      <c r="AD446" s="6" t="s">
        <v>16948</v>
      </c>
      <c r="AE446">
        <v>43468</v>
      </c>
      <c r="AF446">
        <v>40810</v>
      </c>
      <c r="AG446" s="6" t="s">
        <v>16949</v>
      </c>
      <c r="AH446" s="6" t="s">
        <v>16950</v>
      </c>
      <c r="AI446" s="6" t="s">
        <v>16951</v>
      </c>
      <c r="AJ446" s="6" t="s">
        <v>16765</v>
      </c>
      <c r="AK446" s="6" t="s">
        <v>16765</v>
      </c>
      <c r="AL446" s="6" t="s">
        <v>16765</v>
      </c>
      <c r="AM446" s="6" t="s">
        <v>16952</v>
      </c>
      <c r="AN446">
        <v>0</v>
      </c>
      <c r="AO446" s="55">
        <v>44669</v>
      </c>
      <c r="AP446" s="6" t="s">
        <v>16953</v>
      </c>
      <c r="AQ446">
        <v>0</v>
      </c>
      <c r="AR446" s="6" t="s">
        <v>16954</v>
      </c>
      <c r="AS446" s="6" t="s">
        <v>16955</v>
      </c>
      <c r="AT446" s="6" t="s">
        <v>16947</v>
      </c>
      <c r="AU446">
        <v>0</v>
      </c>
      <c r="AV446">
        <v>0</v>
      </c>
      <c r="AW446" s="6" t="s">
        <v>16956</v>
      </c>
      <c r="AX446" s="6" t="s">
        <v>17642</v>
      </c>
      <c r="AY446" s="6" t="s">
        <v>16765</v>
      </c>
      <c r="AZ446" s="6" t="s">
        <v>16958</v>
      </c>
      <c r="BA446" s="6" t="s">
        <v>16765</v>
      </c>
      <c r="BB446" s="6" t="s">
        <v>16959</v>
      </c>
      <c r="BC446" s="6" t="s">
        <v>16765</v>
      </c>
      <c r="BD446" s="6" t="s">
        <v>16960</v>
      </c>
      <c r="BE446" s="6" t="s">
        <v>16961</v>
      </c>
      <c r="BF446" s="6" t="s">
        <v>13575</v>
      </c>
      <c r="BG446" s="6" t="s">
        <v>13575</v>
      </c>
      <c r="BH446" s="6" t="s">
        <v>16959</v>
      </c>
      <c r="BI446">
        <v>0</v>
      </c>
      <c r="BJ446" s="6" t="s">
        <v>16958</v>
      </c>
      <c r="BK446">
        <v>0</v>
      </c>
      <c r="BL446" s="6" t="s">
        <v>315</v>
      </c>
      <c r="BM446" s="56">
        <f>COUNTIF($B$2:B446,B446)</f>
        <v>5</v>
      </c>
      <c r="BN446" s="6" t="str">
        <f t="shared" si="6"/>
        <v>5170-5</v>
      </c>
    </row>
    <row r="447" spans="1:66" x14ac:dyDescent="0.25">
      <c r="A447">
        <v>1</v>
      </c>
      <c r="B447">
        <v>5170</v>
      </c>
      <c r="C447" s="6" t="s">
        <v>17745</v>
      </c>
      <c r="D447">
        <v>5</v>
      </c>
      <c r="E447">
        <v>2</v>
      </c>
      <c r="F447">
        <v>20</v>
      </c>
      <c r="G447">
        <v>201</v>
      </c>
      <c r="H447" s="6" t="s">
        <v>16943</v>
      </c>
      <c r="I447">
        <v>1</v>
      </c>
      <c r="J447">
        <v>132274</v>
      </c>
      <c r="K447">
        <v>5</v>
      </c>
      <c r="L447" s="55">
        <v>41243</v>
      </c>
      <c r="M447" s="6" t="s">
        <v>16765</v>
      </c>
      <c r="N447" s="55">
        <v>44799</v>
      </c>
      <c r="O447">
        <v>3041122</v>
      </c>
      <c r="P447" s="6" t="s">
        <v>16798</v>
      </c>
      <c r="Q447" s="6" t="s">
        <v>16973</v>
      </c>
      <c r="R447">
        <v>2</v>
      </c>
      <c r="S447">
        <v>0</v>
      </c>
      <c r="T447">
        <v>-2</v>
      </c>
      <c r="U447">
        <v>200</v>
      </c>
      <c r="V447" s="6" t="s">
        <v>16974</v>
      </c>
      <c r="W447" s="6" t="s">
        <v>16946</v>
      </c>
      <c r="X447" s="55">
        <v>44669</v>
      </c>
      <c r="Y447">
        <v>0</v>
      </c>
      <c r="Z447">
        <v>256.39</v>
      </c>
      <c r="AA447" s="6" t="s">
        <v>17198</v>
      </c>
      <c r="AB447" s="6" t="s">
        <v>16947</v>
      </c>
      <c r="AD447" s="6" t="s">
        <v>16765</v>
      </c>
      <c r="AE447">
        <v>25132</v>
      </c>
      <c r="AF447">
        <v>21056</v>
      </c>
      <c r="AG447" s="6" t="s">
        <v>16973</v>
      </c>
      <c r="AH447" s="6" t="s">
        <v>16950</v>
      </c>
      <c r="AI447" s="6" t="s">
        <v>16951</v>
      </c>
      <c r="AJ447" s="6" t="s">
        <v>16765</v>
      </c>
      <c r="AK447" s="6" t="s">
        <v>16765</v>
      </c>
      <c r="AL447" s="6" t="s">
        <v>16765</v>
      </c>
      <c r="AM447" s="6" t="s">
        <v>16952</v>
      </c>
      <c r="AN447">
        <v>0</v>
      </c>
      <c r="AO447" s="55">
        <v>44669</v>
      </c>
      <c r="AP447" s="6" t="s">
        <v>16953</v>
      </c>
      <c r="AQ447">
        <v>0</v>
      </c>
      <c r="AR447" s="6" t="s">
        <v>16975</v>
      </c>
      <c r="AS447" s="6" t="s">
        <v>16955</v>
      </c>
      <c r="AT447" s="6" t="s">
        <v>16947</v>
      </c>
      <c r="AU447">
        <v>0</v>
      </c>
      <c r="AV447">
        <v>0</v>
      </c>
      <c r="AW447" s="6" t="s">
        <v>16956</v>
      </c>
      <c r="AX447" s="6" t="s">
        <v>17749</v>
      </c>
      <c r="AY447" s="6" t="s">
        <v>16765</v>
      </c>
      <c r="AZ447" s="6" t="s">
        <v>16958</v>
      </c>
      <c r="BA447" s="6" t="s">
        <v>16765</v>
      </c>
      <c r="BB447" s="6" t="s">
        <v>16959</v>
      </c>
      <c r="BC447" s="6" t="s">
        <v>16765</v>
      </c>
      <c r="BD447" s="6" t="s">
        <v>16960</v>
      </c>
      <c r="BE447" s="6" t="s">
        <v>16961</v>
      </c>
      <c r="BF447" s="6" t="s">
        <v>13575</v>
      </c>
      <c r="BG447" s="6" t="s">
        <v>13575</v>
      </c>
      <c r="BH447" s="6" t="s">
        <v>16959</v>
      </c>
      <c r="BI447">
        <v>0</v>
      </c>
      <c r="BJ447" s="6" t="s">
        <v>16958</v>
      </c>
      <c r="BK447">
        <v>0</v>
      </c>
      <c r="BL447" s="6" t="s">
        <v>315</v>
      </c>
      <c r="BM447" s="56">
        <f>COUNTIF($B$2:B447,B447)</f>
        <v>6</v>
      </c>
      <c r="BN447" s="6" t="str">
        <f t="shared" si="6"/>
        <v>5170-6</v>
      </c>
    </row>
    <row r="448" spans="1:66" x14ac:dyDescent="0.25">
      <c r="A448">
        <v>1</v>
      </c>
      <c r="B448">
        <v>5180</v>
      </c>
      <c r="C448" s="6" t="s">
        <v>17750</v>
      </c>
      <c r="D448">
        <v>5</v>
      </c>
      <c r="E448">
        <v>3</v>
      </c>
      <c r="F448">
        <v>30</v>
      </c>
      <c r="G448">
        <v>308</v>
      </c>
      <c r="H448" s="6" t="s">
        <v>17010</v>
      </c>
      <c r="I448">
        <v>1</v>
      </c>
      <c r="J448">
        <v>717956</v>
      </c>
      <c r="K448">
        <v>6</v>
      </c>
      <c r="L448" s="55">
        <v>43600</v>
      </c>
      <c r="M448" s="6" t="s">
        <v>16765</v>
      </c>
      <c r="N448" s="55">
        <v>44686</v>
      </c>
      <c r="O448">
        <v>118788</v>
      </c>
      <c r="P448" s="6" t="s">
        <v>16787</v>
      </c>
      <c r="Q448" s="6" t="s">
        <v>17751</v>
      </c>
      <c r="R448">
        <v>1</v>
      </c>
      <c r="S448">
        <v>0</v>
      </c>
      <c r="T448">
        <v>-1</v>
      </c>
      <c r="U448">
        <v>2572.9499999999998</v>
      </c>
      <c r="V448" s="6" t="s">
        <v>16945</v>
      </c>
      <c r="W448" s="6" t="s">
        <v>16946</v>
      </c>
      <c r="X448" s="55">
        <v>44667</v>
      </c>
      <c r="Y448">
        <v>10000</v>
      </c>
      <c r="Z448">
        <v>0</v>
      </c>
      <c r="AA448" s="6" t="s">
        <v>16765</v>
      </c>
      <c r="AB448" s="6" t="s">
        <v>16947</v>
      </c>
      <c r="AD448" s="6" t="s">
        <v>16948</v>
      </c>
      <c r="AE448">
        <v>50874</v>
      </c>
      <c r="AF448">
        <v>46149</v>
      </c>
      <c r="AG448" s="6" t="s">
        <v>16949</v>
      </c>
      <c r="AH448" s="6" t="s">
        <v>16950</v>
      </c>
      <c r="AI448" s="6" t="s">
        <v>16951</v>
      </c>
      <c r="AJ448" s="6" t="s">
        <v>16765</v>
      </c>
      <c r="AK448" s="6" t="s">
        <v>16765</v>
      </c>
      <c r="AL448" s="6" t="s">
        <v>16765</v>
      </c>
      <c r="AM448" s="6" t="s">
        <v>16952</v>
      </c>
      <c r="AN448">
        <v>0</v>
      </c>
      <c r="AO448" s="55">
        <v>44667</v>
      </c>
      <c r="AP448" s="6" t="s">
        <v>16953</v>
      </c>
      <c r="AQ448">
        <v>0</v>
      </c>
      <c r="AR448" s="6" t="s">
        <v>16954</v>
      </c>
      <c r="AS448" s="6" t="s">
        <v>16955</v>
      </c>
      <c r="AT448" s="6" t="s">
        <v>16947</v>
      </c>
      <c r="AU448">
        <v>0</v>
      </c>
      <c r="AV448">
        <v>0</v>
      </c>
      <c r="AW448" s="6" t="s">
        <v>16956</v>
      </c>
      <c r="AX448" s="6" t="s">
        <v>17752</v>
      </c>
      <c r="AY448" s="6" t="s">
        <v>16765</v>
      </c>
      <c r="AZ448" s="6" t="s">
        <v>16958</v>
      </c>
      <c r="BA448" s="6" t="s">
        <v>16765</v>
      </c>
      <c r="BB448" s="6" t="s">
        <v>16959</v>
      </c>
      <c r="BC448" s="6" t="s">
        <v>16765</v>
      </c>
      <c r="BD448" s="6" t="s">
        <v>16960</v>
      </c>
      <c r="BE448" s="6" t="s">
        <v>16961</v>
      </c>
      <c r="BF448" s="6" t="s">
        <v>13575</v>
      </c>
      <c r="BG448" s="6" t="s">
        <v>13575</v>
      </c>
      <c r="BH448" s="6" t="s">
        <v>16959</v>
      </c>
      <c r="BI448">
        <v>0</v>
      </c>
      <c r="BJ448" s="6" t="s">
        <v>16958</v>
      </c>
      <c r="BK448">
        <v>0</v>
      </c>
      <c r="BL448" s="6" t="s">
        <v>315</v>
      </c>
      <c r="BM448" s="56">
        <f>COUNTIF($B$2:B448,B448)</f>
        <v>1</v>
      </c>
      <c r="BN448" s="6" t="str">
        <f t="shared" si="6"/>
        <v>5180-1</v>
      </c>
    </row>
    <row r="449" spans="1:66" x14ac:dyDescent="0.25">
      <c r="A449">
        <v>1</v>
      </c>
      <c r="B449">
        <v>5180</v>
      </c>
      <c r="C449" s="6" t="s">
        <v>17750</v>
      </c>
      <c r="D449">
        <v>5</v>
      </c>
      <c r="E449">
        <v>3</v>
      </c>
      <c r="F449">
        <v>30</v>
      </c>
      <c r="G449">
        <v>308</v>
      </c>
      <c r="H449" s="6" t="s">
        <v>17010</v>
      </c>
      <c r="I449">
        <v>1</v>
      </c>
      <c r="J449">
        <v>142622</v>
      </c>
      <c r="K449">
        <v>5</v>
      </c>
      <c r="L449" s="55">
        <v>41256</v>
      </c>
      <c r="M449" s="6" t="s">
        <v>16765</v>
      </c>
      <c r="N449" s="55">
        <v>44686</v>
      </c>
      <c r="O449">
        <v>217119</v>
      </c>
      <c r="P449" s="6" t="s">
        <v>16780</v>
      </c>
      <c r="Q449" s="6" t="s">
        <v>17753</v>
      </c>
      <c r="R449">
        <v>1</v>
      </c>
      <c r="S449">
        <v>0</v>
      </c>
      <c r="T449">
        <v>-1</v>
      </c>
      <c r="U449">
        <v>1769.34</v>
      </c>
      <c r="V449" s="6" t="s">
        <v>16945</v>
      </c>
      <c r="W449" s="6" t="s">
        <v>16946</v>
      </c>
      <c r="X449" s="55">
        <v>44667</v>
      </c>
      <c r="Y449">
        <v>10000</v>
      </c>
      <c r="Z449">
        <v>0</v>
      </c>
      <c r="AA449" s="6" t="s">
        <v>16765</v>
      </c>
      <c r="AB449" s="6" t="s">
        <v>16947</v>
      </c>
      <c r="AD449" s="6" t="s">
        <v>17754</v>
      </c>
      <c r="AE449">
        <v>25244</v>
      </c>
      <c r="AF449">
        <v>21191</v>
      </c>
      <c r="AG449" s="6" t="s">
        <v>16949</v>
      </c>
      <c r="AH449" s="6" t="s">
        <v>16950</v>
      </c>
      <c r="AI449" s="6" t="s">
        <v>16951</v>
      </c>
      <c r="AJ449" s="6" t="s">
        <v>16765</v>
      </c>
      <c r="AK449" s="6" t="s">
        <v>16765</v>
      </c>
      <c r="AL449" s="6" t="s">
        <v>16765</v>
      </c>
      <c r="AM449" s="6" t="s">
        <v>16952</v>
      </c>
      <c r="AN449">
        <v>0</v>
      </c>
      <c r="AO449" s="55">
        <v>44667</v>
      </c>
      <c r="AP449" s="6" t="s">
        <v>16953</v>
      </c>
      <c r="AQ449">
        <v>0</v>
      </c>
      <c r="AR449" s="6" t="s">
        <v>16954</v>
      </c>
      <c r="AS449" s="6" t="s">
        <v>16955</v>
      </c>
      <c r="AT449" s="6" t="s">
        <v>16947</v>
      </c>
      <c r="AU449">
        <v>0</v>
      </c>
      <c r="AV449">
        <v>0</v>
      </c>
      <c r="AW449" s="6" t="s">
        <v>16956</v>
      </c>
      <c r="AX449" s="6" t="s">
        <v>17755</v>
      </c>
      <c r="AY449" s="6" t="s">
        <v>16765</v>
      </c>
      <c r="AZ449" s="6" t="s">
        <v>16958</v>
      </c>
      <c r="BA449" s="6" t="s">
        <v>16765</v>
      </c>
      <c r="BB449" s="6" t="s">
        <v>16959</v>
      </c>
      <c r="BC449" s="6" t="s">
        <v>16765</v>
      </c>
      <c r="BD449" s="6" t="s">
        <v>16960</v>
      </c>
      <c r="BE449" s="6" t="s">
        <v>16961</v>
      </c>
      <c r="BF449" s="6" t="s">
        <v>13575</v>
      </c>
      <c r="BG449" s="6" t="s">
        <v>13575</v>
      </c>
      <c r="BH449" s="6" t="s">
        <v>16959</v>
      </c>
      <c r="BI449">
        <v>0</v>
      </c>
      <c r="BJ449" s="6" t="s">
        <v>16958</v>
      </c>
      <c r="BK449">
        <v>0</v>
      </c>
      <c r="BL449" s="6" t="s">
        <v>315</v>
      </c>
      <c r="BM449" s="56">
        <f>COUNTIF($B$2:B449,B449)</f>
        <v>2</v>
      </c>
      <c r="BN449" s="6" t="str">
        <f t="shared" si="6"/>
        <v>5180-2</v>
      </c>
    </row>
    <row r="450" spans="1:66" x14ac:dyDescent="0.25">
      <c r="A450">
        <v>1</v>
      </c>
      <c r="B450">
        <v>5180</v>
      </c>
      <c r="C450" s="6" t="s">
        <v>17750</v>
      </c>
      <c r="D450">
        <v>5</v>
      </c>
      <c r="E450">
        <v>3</v>
      </c>
      <c r="F450">
        <v>30</v>
      </c>
      <c r="G450">
        <v>308</v>
      </c>
      <c r="H450" s="6" t="s">
        <v>17010</v>
      </c>
      <c r="I450">
        <v>1</v>
      </c>
      <c r="J450">
        <v>392364</v>
      </c>
      <c r="K450">
        <v>6</v>
      </c>
      <c r="L450" s="55">
        <v>43024</v>
      </c>
      <c r="M450" s="6" t="s">
        <v>16765</v>
      </c>
      <c r="N450" s="55">
        <v>44686</v>
      </c>
      <c r="O450">
        <v>286521</v>
      </c>
      <c r="P450" s="6" t="s">
        <v>16788</v>
      </c>
      <c r="Q450" s="6" t="s">
        <v>16973</v>
      </c>
      <c r="R450">
        <v>1</v>
      </c>
      <c r="S450">
        <v>0</v>
      </c>
      <c r="T450">
        <v>-1</v>
      </c>
      <c r="U450">
        <v>1374</v>
      </c>
      <c r="V450" s="6" t="s">
        <v>16974</v>
      </c>
      <c r="W450" s="6" t="s">
        <v>16946</v>
      </c>
      <c r="X450" s="55">
        <v>44667</v>
      </c>
      <c r="Y450">
        <v>10000</v>
      </c>
      <c r="Z450">
        <v>0</v>
      </c>
      <c r="AA450" s="6" t="s">
        <v>16765</v>
      </c>
      <c r="AB450" s="6" t="s">
        <v>16947</v>
      </c>
      <c r="AD450" s="6" t="s">
        <v>16765</v>
      </c>
      <c r="AE450">
        <v>47377</v>
      </c>
      <c r="AF450">
        <v>43138</v>
      </c>
      <c r="AG450" s="6" t="s">
        <v>16973</v>
      </c>
      <c r="AH450" s="6" t="s">
        <v>16950</v>
      </c>
      <c r="AI450" s="6" t="s">
        <v>16951</v>
      </c>
      <c r="AJ450" s="6" t="s">
        <v>16765</v>
      </c>
      <c r="AK450" s="6" t="s">
        <v>16765</v>
      </c>
      <c r="AL450" s="6" t="s">
        <v>16765</v>
      </c>
      <c r="AM450" s="6" t="s">
        <v>16952</v>
      </c>
      <c r="AN450">
        <v>0</v>
      </c>
      <c r="AO450" s="55">
        <v>44667</v>
      </c>
      <c r="AP450" s="6" t="s">
        <v>16953</v>
      </c>
      <c r="AQ450">
        <v>0</v>
      </c>
      <c r="AR450" s="6" t="s">
        <v>16975</v>
      </c>
      <c r="AS450" s="6" t="s">
        <v>16955</v>
      </c>
      <c r="AT450" s="6" t="s">
        <v>16947</v>
      </c>
      <c r="AU450">
        <v>0</v>
      </c>
      <c r="AV450">
        <v>0</v>
      </c>
      <c r="AW450" s="6" t="s">
        <v>16956</v>
      </c>
      <c r="AX450" s="6" t="s">
        <v>17250</v>
      </c>
      <c r="AY450" s="6" t="s">
        <v>16765</v>
      </c>
      <c r="AZ450" s="6" t="s">
        <v>16958</v>
      </c>
      <c r="BA450" s="6" t="s">
        <v>16765</v>
      </c>
      <c r="BB450" s="6" t="s">
        <v>16959</v>
      </c>
      <c r="BC450" s="6" t="s">
        <v>16765</v>
      </c>
      <c r="BD450" s="6" t="s">
        <v>16960</v>
      </c>
      <c r="BE450" s="6" t="s">
        <v>16961</v>
      </c>
      <c r="BF450" s="6" t="s">
        <v>13575</v>
      </c>
      <c r="BG450" s="6" t="s">
        <v>13575</v>
      </c>
      <c r="BH450" s="6" t="s">
        <v>16959</v>
      </c>
      <c r="BI450">
        <v>0</v>
      </c>
      <c r="BJ450" s="6" t="s">
        <v>16958</v>
      </c>
      <c r="BK450">
        <v>0</v>
      </c>
      <c r="BL450" s="6" t="s">
        <v>315</v>
      </c>
      <c r="BM450" s="56">
        <f>COUNTIF($B$2:B450,B450)</f>
        <v>3</v>
      </c>
      <c r="BN450" s="6" t="str">
        <f t="shared" ref="BN450:BN513" si="7">CONCATENATE(B450,"-",BM450)</f>
        <v>5180-3</v>
      </c>
    </row>
    <row r="451" spans="1:66" x14ac:dyDescent="0.25">
      <c r="A451">
        <v>1</v>
      </c>
      <c r="B451">
        <v>5180</v>
      </c>
      <c r="C451" s="6" t="s">
        <v>17750</v>
      </c>
      <c r="D451">
        <v>5</v>
      </c>
      <c r="E451">
        <v>3</v>
      </c>
      <c r="F451">
        <v>30</v>
      </c>
      <c r="G451">
        <v>308</v>
      </c>
      <c r="H451" s="6" t="s">
        <v>17010</v>
      </c>
      <c r="I451">
        <v>1</v>
      </c>
      <c r="J451">
        <v>832632</v>
      </c>
      <c r="K451">
        <v>6</v>
      </c>
      <c r="L451" s="55">
        <v>43809</v>
      </c>
      <c r="M451" s="6" t="s">
        <v>16765</v>
      </c>
      <c r="N451" s="55">
        <v>44686</v>
      </c>
      <c r="O451">
        <v>628699</v>
      </c>
      <c r="P451" s="6" t="s">
        <v>16777</v>
      </c>
      <c r="Q451" s="6" t="s">
        <v>17756</v>
      </c>
      <c r="R451">
        <v>1</v>
      </c>
      <c r="S451">
        <v>0</v>
      </c>
      <c r="T451">
        <v>-1</v>
      </c>
      <c r="U451">
        <v>1687</v>
      </c>
      <c r="V451" s="6" t="s">
        <v>16945</v>
      </c>
      <c r="W451" s="6" t="s">
        <v>16946</v>
      </c>
      <c r="X451" s="55">
        <v>44667</v>
      </c>
      <c r="Y451">
        <v>10000</v>
      </c>
      <c r="Z451">
        <v>0</v>
      </c>
      <c r="AA451" s="6" t="s">
        <v>16765</v>
      </c>
      <c r="AB451" s="6" t="s">
        <v>16947</v>
      </c>
      <c r="AD451" s="6" t="s">
        <v>16948</v>
      </c>
      <c r="AE451">
        <v>51866</v>
      </c>
      <c r="AF451">
        <v>46962</v>
      </c>
      <c r="AG451" s="6" t="s">
        <v>16949</v>
      </c>
      <c r="AH451" s="6" t="s">
        <v>16950</v>
      </c>
      <c r="AI451" s="6" t="s">
        <v>16951</v>
      </c>
      <c r="AJ451" s="6" t="s">
        <v>16765</v>
      </c>
      <c r="AK451" s="6" t="s">
        <v>16765</v>
      </c>
      <c r="AL451" s="6" t="s">
        <v>16765</v>
      </c>
      <c r="AM451" s="6" t="s">
        <v>16952</v>
      </c>
      <c r="AN451">
        <v>0</v>
      </c>
      <c r="AO451" s="55">
        <v>44667</v>
      </c>
      <c r="AP451" s="6" t="s">
        <v>16953</v>
      </c>
      <c r="AQ451">
        <v>0</v>
      </c>
      <c r="AR451" s="6" t="s">
        <v>16997</v>
      </c>
      <c r="AS451" s="6" t="s">
        <v>16955</v>
      </c>
      <c r="AT451" s="6" t="s">
        <v>16947</v>
      </c>
      <c r="AU451">
        <v>0</v>
      </c>
      <c r="AV451">
        <v>0</v>
      </c>
      <c r="AW451" s="6" t="s">
        <v>16956</v>
      </c>
      <c r="AX451" s="6" t="s">
        <v>17757</v>
      </c>
      <c r="AY451" s="6" t="s">
        <v>16765</v>
      </c>
      <c r="AZ451" s="6" t="s">
        <v>16958</v>
      </c>
      <c r="BA451" s="6" t="s">
        <v>16765</v>
      </c>
      <c r="BB451" s="6" t="s">
        <v>16959</v>
      </c>
      <c r="BC451" s="6" t="s">
        <v>16765</v>
      </c>
      <c r="BD451" s="6" t="s">
        <v>16960</v>
      </c>
      <c r="BE451" s="6" t="s">
        <v>16961</v>
      </c>
      <c r="BF451" s="6" t="s">
        <v>13575</v>
      </c>
      <c r="BG451" s="6" t="s">
        <v>13575</v>
      </c>
      <c r="BH451" s="6" t="s">
        <v>16959</v>
      </c>
      <c r="BI451">
        <v>0</v>
      </c>
      <c r="BJ451" s="6" t="s">
        <v>16958</v>
      </c>
      <c r="BK451">
        <v>0</v>
      </c>
      <c r="BL451" s="6" t="s">
        <v>315</v>
      </c>
      <c r="BM451" s="56">
        <f>COUNTIF($B$2:B451,B451)</f>
        <v>4</v>
      </c>
      <c r="BN451" s="6" t="str">
        <f t="shared" si="7"/>
        <v>5180-4</v>
      </c>
    </row>
    <row r="452" spans="1:66" x14ac:dyDescent="0.25">
      <c r="A452">
        <v>1</v>
      </c>
      <c r="B452">
        <v>5181</v>
      </c>
      <c r="C452" s="6" t="s">
        <v>17758</v>
      </c>
      <c r="D452">
        <v>5</v>
      </c>
      <c r="E452">
        <v>3</v>
      </c>
      <c r="F452">
        <v>30</v>
      </c>
      <c r="G452">
        <v>305</v>
      </c>
      <c r="H452" s="6" t="s">
        <v>17010</v>
      </c>
      <c r="I452">
        <v>1</v>
      </c>
      <c r="J452">
        <v>397793</v>
      </c>
      <c r="K452">
        <v>6</v>
      </c>
      <c r="L452" s="55">
        <v>43033</v>
      </c>
      <c r="M452" s="6" t="s">
        <v>16765</v>
      </c>
      <c r="N452" s="55">
        <v>44825</v>
      </c>
      <c r="O452">
        <v>118750</v>
      </c>
      <c r="P452" s="6" t="s">
        <v>16767</v>
      </c>
      <c r="Q452" s="6" t="s">
        <v>17759</v>
      </c>
      <c r="R452">
        <v>1</v>
      </c>
      <c r="S452">
        <v>0</v>
      </c>
      <c r="T452">
        <v>-1</v>
      </c>
      <c r="U452">
        <v>1803.8</v>
      </c>
      <c r="V452" s="6" t="s">
        <v>16945</v>
      </c>
      <c r="W452" s="6" t="s">
        <v>16946</v>
      </c>
      <c r="X452" s="55">
        <v>44667</v>
      </c>
      <c r="Y452">
        <v>0</v>
      </c>
      <c r="Z452">
        <v>347</v>
      </c>
      <c r="AA452" s="6" t="s">
        <v>17198</v>
      </c>
      <c r="AB452" s="6" t="s">
        <v>16947</v>
      </c>
      <c r="AD452" s="6" t="s">
        <v>16948</v>
      </c>
      <c r="AE452">
        <v>47491</v>
      </c>
      <c r="AF452">
        <v>43243</v>
      </c>
      <c r="AG452" s="6" t="s">
        <v>16949</v>
      </c>
      <c r="AH452" s="6" t="s">
        <v>16950</v>
      </c>
      <c r="AI452" s="6" t="s">
        <v>16951</v>
      </c>
      <c r="AJ452" s="6" t="s">
        <v>16765</v>
      </c>
      <c r="AK452" s="6" t="s">
        <v>16765</v>
      </c>
      <c r="AL452" s="6" t="s">
        <v>16765</v>
      </c>
      <c r="AM452" s="6" t="s">
        <v>16952</v>
      </c>
      <c r="AN452">
        <v>0</v>
      </c>
      <c r="AO452" s="55">
        <v>44667</v>
      </c>
      <c r="AP452" s="6" t="s">
        <v>16953</v>
      </c>
      <c r="AQ452">
        <v>0</v>
      </c>
      <c r="AR452" s="6" t="s">
        <v>16954</v>
      </c>
      <c r="AS452" s="6" t="s">
        <v>16955</v>
      </c>
      <c r="AT452" s="6" t="s">
        <v>16947</v>
      </c>
      <c r="AU452">
        <v>0</v>
      </c>
      <c r="AV452">
        <v>0</v>
      </c>
      <c r="AW452" s="6" t="s">
        <v>16956</v>
      </c>
      <c r="AX452" s="6" t="s">
        <v>17760</v>
      </c>
      <c r="AY452" s="6" t="s">
        <v>16765</v>
      </c>
      <c r="AZ452" s="6" t="s">
        <v>16958</v>
      </c>
      <c r="BA452" s="6" t="s">
        <v>16765</v>
      </c>
      <c r="BB452" s="6" t="s">
        <v>16959</v>
      </c>
      <c r="BC452" s="6" t="s">
        <v>16765</v>
      </c>
      <c r="BD452" s="6" t="s">
        <v>16960</v>
      </c>
      <c r="BE452" s="6" t="s">
        <v>16961</v>
      </c>
      <c r="BF452" s="6" t="s">
        <v>13575</v>
      </c>
      <c r="BG452" s="6" t="s">
        <v>13575</v>
      </c>
      <c r="BH452" s="6" t="s">
        <v>16959</v>
      </c>
      <c r="BI452">
        <v>0</v>
      </c>
      <c r="BJ452" s="6" t="s">
        <v>16958</v>
      </c>
      <c r="BK452">
        <v>0</v>
      </c>
      <c r="BL452" s="6" t="s">
        <v>315</v>
      </c>
      <c r="BM452" s="56">
        <f>COUNTIF($B$2:B452,B452)</f>
        <v>1</v>
      </c>
      <c r="BN452" s="6" t="str">
        <f t="shared" si="7"/>
        <v>5181-1</v>
      </c>
    </row>
    <row r="453" spans="1:66" x14ac:dyDescent="0.25">
      <c r="A453">
        <v>1</v>
      </c>
      <c r="B453">
        <v>5182</v>
      </c>
      <c r="C453" s="6" t="s">
        <v>17761</v>
      </c>
      <c r="D453">
        <v>5</v>
      </c>
      <c r="E453">
        <v>3</v>
      </c>
      <c r="F453">
        <v>30</v>
      </c>
      <c r="G453">
        <v>301</v>
      </c>
      <c r="H453" s="6" t="s">
        <v>16943</v>
      </c>
      <c r="I453">
        <v>1</v>
      </c>
      <c r="J453">
        <v>213693</v>
      </c>
      <c r="K453">
        <v>7</v>
      </c>
      <c r="L453" s="55">
        <v>44554</v>
      </c>
      <c r="M453" s="6" t="s">
        <v>16765</v>
      </c>
      <c r="N453" s="55">
        <v>44644</v>
      </c>
      <c r="O453">
        <v>101489</v>
      </c>
      <c r="P453" s="6" t="s">
        <v>16795</v>
      </c>
      <c r="Q453" s="6" t="s">
        <v>16973</v>
      </c>
      <c r="R453">
        <v>1</v>
      </c>
      <c r="S453">
        <v>0</v>
      </c>
      <c r="T453">
        <v>-1</v>
      </c>
      <c r="U453">
        <v>300</v>
      </c>
      <c r="V453" s="6" t="s">
        <v>17183</v>
      </c>
      <c r="W453" s="6" t="s">
        <v>16946</v>
      </c>
      <c r="X453" s="55">
        <v>44631</v>
      </c>
      <c r="Y453">
        <v>0</v>
      </c>
      <c r="Z453">
        <v>0</v>
      </c>
      <c r="AA453" s="6" t="s">
        <v>16765</v>
      </c>
      <c r="AB453" s="6" t="s">
        <v>16947</v>
      </c>
      <c r="AD453" s="6" t="s">
        <v>16765</v>
      </c>
      <c r="AE453">
        <v>53907</v>
      </c>
      <c r="AF453">
        <v>48694</v>
      </c>
      <c r="AG453" s="6" t="s">
        <v>16973</v>
      </c>
      <c r="AH453" s="6" t="s">
        <v>16950</v>
      </c>
      <c r="AI453" s="6" t="s">
        <v>16951</v>
      </c>
      <c r="AJ453" s="6" t="s">
        <v>16765</v>
      </c>
      <c r="AK453" s="6" t="s">
        <v>16765</v>
      </c>
      <c r="AL453" s="6" t="s">
        <v>16765</v>
      </c>
      <c r="AM453" s="6" t="s">
        <v>16952</v>
      </c>
      <c r="AN453">
        <v>0</v>
      </c>
      <c r="AO453" s="55">
        <v>44631</v>
      </c>
      <c r="AP453" s="6" t="s">
        <v>17190</v>
      </c>
      <c r="AQ453">
        <v>0</v>
      </c>
      <c r="AR453" s="6" t="s">
        <v>17184</v>
      </c>
      <c r="AS453" s="6" t="s">
        <v>17002</v>
      </c>
      <c r="AT453" s="6" t="s">
        <v>16947</v>
      </c>
      <c r="AU453">
        <v>0</v>
      </c>
      <c r="AV453">
        <v>0</v>
      </c>
      <c r="AW453" s="6" t="s">
        <v>16956</v>
      </c>
      <c r="AX453" s="6" t="s">
        <v>16765</v>
      </c>
      <c r="AY453" s="6" t="s">
        <v>16765</v>
      </c>
      <c r="AZ453" s="6" t="s">
        <v>16958</v>
      </c>
      <c r="BA453" s="6" t="s">
        <v>16765</v>
      </c>
      <c r="BB453" s="6" t="s">
        <v>16959</v>
      </c>
      <c r="BC453" s="6" t="s">
        <v>16765</v>
      </c>
      <c r="BD453" s="6" t="s">
        <v>16960</v>
      </c>
      <c r="BE453" s="6" t="s">
        <v>16961</v>
      </c>
      <c r="BF453" s="6" t="s">
        <v>13575</v>
      </c>
      <c r="BG453" s="6" t="s">
        <v>13575</v>
      </c>
      <c r="BH453" s="6" t="s">
        <v>16959</v>
      </c>
      <c r="BI453">
        <v>0</v>
      </c>
      <c r="BJ453" s="6" t="s">
        <v>16958</v>
      </c>
      <c r="BK453">
        <v>0</v>
      </c>
      <c r="BL453" s="6" t="s">
        <v>315</v>
      </c>
      <c r="BM453" s="56">
        <f>COUNTIF($B$2:B453,B453)</f>
        <v>1</v>
      </c>
      <c r="BN453" s="6" t="str">
        <f t="shared" si="7"/>
        <v>5182-1</v>
      </c>
    </row>
    <row r="454" spans="1:66" x14ac:dyDescent="0.25">
      <c r="A454">
        <v>1</v>
      </c>
      <c r="B454">
        <v>5182</v>
      </c>
      <c r="C454" s="6" t="s">
        <v>17761</v>
      </c>
      <c r="D454">
        <v>5</v>
      </c>
      <c r="E454">
        <v>3</v>
      </c>
      <c r="F454">
        <v>30</v>
      </c>
      <c r="G454">
        <v>301</v>
      </c>
      <c r="H454" s="6" t="s">
        <v>16943</v>
      </c>
      <c r="I454">
        <v>1</v>
      </c>
      <c r="J454">
        <v>735541</v>
      </c>
      <c r="K454">
        <v>6</v>
      </c>
      <c r="L454" s="55">
        <v>43630</v>
      </c>
      <c r="M454" s="6" t="s">
        <v>16765</v>
      </c>
      <c r="N454" s="55">
        <v>44736</v>
      </c>
      <c r="O454">
        <v>118784</v>
      </c>
      <c r="P454" s="6" t="s">
        <v>16764</v>
      </c>
      <c r="Q454" s="6" t="s">
        <v>17762</v>
      </c>
      <c r="R454">
        <v>1</v>
      </c>
      <c r="S454">
        <v>0</v>
      </c>
      <c r="T454">
        <v>-1</v>
      </c>
      <c r="U454">
        <v>1651</v>
      </c>
      <c r="V454" s="6" t="s">
        <v>16945</v>
      </c>
      <c r="W454" s="6" t="s">
        <v>16946</v>
      </c>
      <c r="X454" s="55">
        <v>44631</v>
      </c>
      <c r="Y454">
        <v>0</v>
      </c>
      <c r="Z454">
        <v>0</v>
      </c>
      <c r="AA454" s="6" t="s">
        <v>16765</v>
      </c>
      <c r="AB454" s="6" t="s">
        <v>16947</v>
      </c>
      <c r="AD454" s="6" t="s">
        <v>16948</v>
      </c>
      <c r="AE454">
        <v>51057</v>
      </c>
      <c r="AF454">
        <v>46305</v>
      </c>
      <c r="AG454" s="6" t="s">
        <v>16949</v>
      </c>
      <c r="AH454" s="6" t="s">
        <v>16950</v>
      </c>
      <c r="AI454" s="6" t="s">
        <v>16951</v>
      </c>
      <c r="AJ454" s="6" t="s">
        <v>16765</v>
      </c>
      <c r="AK454" s="6" t="s">
        <v>16765</v>
      </c>
      <c r="AL454" s="6" t="s">
        <v>16765</v>
      </c>
      <c r="AM454" s="6" t="s">
        <v>16952</v>
      </c>
      <c r="AN454">
        <v>0</v>
      </c>
      <c r="AO454" s="55">
        <v>44631</v>
      </c>
      <c r="AP454" s="6" t="s">
        <v>16953</v>
      </c>
      <c r="AQ454">
        <v>0</v>
      </c>
      <c r="AR454" s="6" t="s">
        <v>16954</v>
      </c>
      <c r="AS454" s="6" t="s">
        <v>16955</v>
      </c>
      <c r="AT454" s="6" t="s">
        <v>16947</v>
      </c>
      <c r="AU454">
        <v>0</v>
      </c>
      <c r="AV454">
        <v>0</v>
      </c>
      <c r="AW454" s="6" t="s">
        <v>16956</v>
      </c>
      <c r="AX454" s="6" t="s">
        <v>17259</v>
      </c>
      <c r="AY454" s="6" t="s">
        <v>16765</v>
      </c>
      <c r="AZ454" s="6" t="s">
        <v>16958</v>
      </c>
      <c r="BA454" s="6" t="s">
        <v>16765</v>
      </c>
      <c r="BB454" s="6" t="s">
        <v>16959</v>
      </c>
      <c r="BC454" s="6" t="s">
        <v>16765</v>
      </c>
      <c r="BD454" s="6" t="s">
        <v>16960</v>
      </c>
      <c r="BE454" s="6" t="s">
        <v>16961</v>
      </c>
      <c r="BF454" s="6" t="s">
        <v>13575</v>
      </c>
      <c r="BG454" s="6" t="s">
        <v>13575</v>
      </c>
      <c r="BH454" s="6" t="s">
        <v>16959</v>
      </c>
      <c r="BI454">
        <v>0</v>
      </c>
      <c r="BJ454" s="6" t="s">
        <v>16958</v>
      </c>
      <c r="BK454">
        <v>0</v>
      </c>
      <c r="BL454" s="6" t="s">
        <v>315</v>
      </c>
      <c r="BM454" s="56">
        <f>COUNTIF($B$2:B454,B454)</f>
        <v>2</v>
      </c>
      <c r="BN454" s="6" t="str">
        <f t="shared" si="7"/>
        <v>5182-2</v>
      </c>
    </row>
    <row r="455" spans="1:66" x14ac:dyDescent="0.25">
      <c r="A455">
        <v>1</v>
      </c>
      <c r="B455">
        <v>5191</v>
      </c>
      <c r="C455" s="6" t="s">
        <v>17763</v>
      </c>
      <c r="D455">
        <v>5</v>
      </c>
      <c r="E455">
        <v>3</v>
      </c>
      <c r="F455">
        <v>30</v>
      </c>
      <c r="G455">
        <v>309</v>
      </c>
      <c r="H455" s="6" t="s">
        <v>16963</v>
      </c>
      <c r="I455">
        <v>1</v>
      </c>
      <c r="J455">
        <v>153326</v>
      </c>
      <c r="K455">
        <v>6</v>
      </c>
      <c r="L455" s="55">
        <v>42625</v>
      </c>
      <c r="M455" s="6" t="s">
        <v>16765</v>
      </c>
      <c r="N455" s="55">
        <v>44628</v>
      </c>
      <c r="O455">
        <v>118724</v>
      </c>
      <c r="P455" s="6" t="s">
        <v>16773</v>
      </c>
      <c r="Q455" s="6" t="s">
        <v>17764</v>
      </c>
      <c r="R455">
        <v>1</v>
      </c>
      <c r="S455">
        <v>0</v>
      </c>
      <c r="T455">
        <v>-1</v>
      </c>
      <c r="U455">
        <v>1141.5899999999999</v>
      </c>
      <c r="V455" s="6" t="s">
        <v>16945</v>
      </c>
      <c r="W455" s="6" t="s">
        <v>16946</v>
      </c>
      <c r="X455" s="55">
        <v>44664</v>
      </c>
      <c r="Y455">
        <v>10000</v>
      </c>
      <c r="Z455">
        <v>0</v>
      </c>
      <c r="AA455" s="6" t="s">
        <v>16765</v>
      </c>
      <c r="AB455" s="6" t="s">
        <v>16947</v>
      </c>
      <c r="AD455" s="6" t="s">
        <v>16948</v>
      </c>
      <c r="AE455">
        <v>43601</v>
      </c>
      <c r="AF455">
        <v>40965</v>
      </c>
      <c r="AG455" s="6" t="s">
        <v>16949</v>
      </c>
      <c r="AH455" s="6" t="s">
        <v>16950</v>
      </c>
      <c r="AI455" s="6" t="s">
        <v>16951</v>
      </c>
      <c r="AJ455" s="6" t="s">
        <v>16765</v>
      </c>
      <c r="AK455" s="6" t="s">
        <v>16765</v>
      </c>
      <c r="AL455" s="6" t="s">
        <v>16765</v>
      </c>
      <c r="AM455" s="6" t="s">
        <v>16952</v>
      </c>
      <c r="AN455">
        <v>0</v>
      </c>
      <c r="AO455" s="55">
        <v>44664</v>
      </c>
      <c r="AP455" s="6" t="s">
        <v>16953</v>
      </c>
      <c r="AQ455">
        <v>0</v>
      </c>
      <c r="AR455" s="6" t="s">
        <v>16997</v>
      </c>
      <c r="AS455" s="6" t="s">
        <v>16955</v>
      </c>
      <c r="AT455" s="6" t="s">
        <v>16947</v>
      </c>
      <c r="AU455">
        <v>0</v>
      </c>
      <c r="AV455">
        <v>0</v>
      </c>
      <c r="AW455" s="6" t="s">
        <v>16956</v>
      </c>
      <c r="AX455" s="6" t="s">
        <v>17765</v>
      </c>
      <c r="AY455" s="6" t="s">
        <v>16765</v>
      </c>
      <c r="AZ455" s="6" t="s">
        <v>16958</v>
      </c>
      <c r="BA455" s="6" t="s">
        <v>16765</v>
      </c>
      <c r="BB455" s="6" t="s">
        <v>16959</v>
      </c>
      <c r="BC455" s="6" t="s">
        <v>16765</v>
      </c>
      <c r="BD455" s="6" t="s">
        <v>16960</v>
      </c>
      <c r="BE455" s="6" t="s">
        <v>16961</v>
      </c>
      <c r="BF455" s="6" t="s">
        <v>13575</v>
      </c>
      <c r="BG455" s="6" t="s">
        <v>13575</v>
      </c>
      <c r="BH455" s="6" t="s">
        <v>16959</v>
      </c>
      <c r="BI455">
        <v>0</v>
      </c>
      <c r="BJ455" s="6" t="s">
        <v>16958</v>
      </c>
      <c r="BK455">
        <v>0</v>
      </c>
      <c r="BL455" s="6" t="s">
        <v>315</v>
      </c>
      <c r="BM455" s="56">
        <f>COUNTIF($B$2:B455,B455)</f>
        <v>1</v>
      </c>
      <c r="BN455" s="6" t="str">
        <f t="shared" si="7"/>
        <v>5191-1</v>
      </c>
    </row>
    <row r="456" spans="1:66" x14ac:dyDescent="0.25">
      <c r="A456">
        <v>1</v>
      </c>
      <c r="B456">
        <v>5191</v>
      </c>
      <c r="C456" s="6" t="s">
        <v>17763</v>
      </c>
      <c r="D456">
        <v>5</v>
      </c>
      <c r="E456">
        <v>3</v>
      </c>
      <c r="F456">
        <v>30</v>
      </c>
      <c r="G456">
        <v>309</v>
      </c>
      <c r="H456" s="6" t="s">
        <v>16963</v>
      </c>
      <c r="I456">
        <v>1</v>
      </c>
      <c r="J456">
        <v>735822</v>
      </c>
      <c r="K456">
        <v>1</v>
      </c>
      <c r="L456" s="55">
        <v>40729</v>
      </c>
      <c r="M456" s="6" t="s">
        <v>16765</v>
      </c>
      <c r="N456" s="55">
        <v>44628</v>
      </c>
      <c r="O456">
        <v>118787</v>
      </c>
      <c r="P456" s="6" t="s">
        <v>16783</v>
      </c>
      <c r="Q456" s="6" t="s">
        <v>17766</v>
      </c>
      <c r="R456">
        <v>1</v>
      </c>
      <c r="S456">
        <v>0</v>
      </c>
      <c r="T456">
        <v>-1</v>
      </c>
      <c r="U456">
        <v>1651</v>
      </c>
      <c r="V456" s="6" t="s">
        <v>16945</v>
      </c>
      <c r="W456" s="6" t="s">
        <v>16946</v>
      </c>
      <c r="X456" s="55">
        <v>44664</v>
      </c>
      <c r="Y456">
        <v>10000</v>
      </c>
      <c r="Z456">
        <v>0</v>
      </c>
      <c r="AA456" s="6" t="s">
        <v>16765</v>
      </c>
      <c r="AB456" s="6" t="s">
        <v>16947</v>
      </c>
      <c r="AD456" s="6" t="s">
        <v>17767</v>
      </c>
      <c r="AE456">
        <v>18322</v>
      </c>
      <c r="AF456">
        <v>14509</v>
      </c>
      <c r="AG456" s="6" t="s">
        <v>16949</v>
      </c>
      <c r="AH456" s="6" t="s">
        <v>16950</v>
      </c>
      <c r="AI456" s="6" t="s">
        <v>16951</v>
      </c>
      <c r="AJ456" s="6" t="s">
        <v>16765</v>
      </c>
      <c r="AK456" s="6" t="s">
        <v>16765</v>
      </c>
      <c r="AL456" s="6" t="s">
        <v>16765</v>
      </c>
      <c r="AM456" s="6" t="s">
        <v>16952</v>
      </c>
      <c r="AN456">
        <v>0</v>
      </c>
      <c r="AO456" s="55">
        <v>44664</v>
      </c>
      <c r="AP456" s="6" t="s">
        <v>16953</v>
      </c>
      <c r="AQ456">
        <v>0</v>
      </c>
      <c r="AR456" s="6" t="s">
        <v>16954</v>
      </c>
      <c r="AS456" s="6" t="s">
        <v>16955</v>
      </c>
      <c r="AT456" s="6" t="s">
        <v>16947</v>
      </c>
      <c r="AU456">
        <v>0</v>
      </c>
      <c r="AV456">
        <v>0</v>
      </c>
      <c r="AW456" s="6" t="s">
        <v>16956</v>
      </c>
      <c r="AX456" s="6" t="s">
        <v>17768</v>
      </c>
      <c r="AY456" s="6" t="s">
        <v>16765</v>
      </c>
      <c r="AZ456" s="6" t="s">
        <v>16958</v>
      </c>
      <c r="BA456" s="6" t="s">
        <v>16765</v>
      </c>
      <c r="BB456" s="6" t="s">
        <v>16959</v>
      </c>
      <c r="BC456" s="6" t="s">
        <v>16765</v>
      </c>
      <c r="BD456" s="6" t="s">
        <v>16960</v>
      </c>
      <c r="BE456" s="6" t="s">
        <v>16961</v>
      </c>
      <c r="BF456" s="6" t="s">
        <v>13575</v>
      </c>
      <c r="BG456" s="6" t="s">
        <v>13575</v>
      </c>
      <c r="BH456" s="6" t="s">
        <v>16959</v>
      </c>
      <c r="BI456">
        <v>0</v>
      </c>
      <c r="BJ456" s="6" t="s">
        <v>16958</v>
      </c>
      <c r="BK456">
        <v>0</v>
      </c>
      <c r="BL456" s="6" t="s">
        <v>315</v>
      </c>
      <c r="BM456" s="56">
        <f>COUNTIF($B$2:B456,B456)</f>
        <v>2</v>
      </c>
      <c r="BN456" s="6" t="str">
        <f t="shared" si="7"/>
        <v>5191-2</v>
      </c>
    </row>
    <row r="457" spans="1:66" x14ac:dyDescent="0.25">
      <c r="A457">
        <v>1</v>
      </c>
      <c r="B457">
        <v>5191</v>
      </c>
      <c r="C457" s="6" t="s">
        <v>17763</v>
      </c>
      <c r="D457">
        <v>5</v>
      </c>
      <c r="E457">
        <v>3</v>
      </c>
      <c r="F457">
        <v>30</v>
      </c>
      <c r="G457">
        <v>309</v>
      </c>
      <c r="H457" s="6" t="s">
        <v>16963</v>
      </c>
      <c r="I457">
        <v>1</v>
      </c>
      <c r="J457">
        <v>481539</v>
      </c>
      <c r="K457">
        <v>6</v>
      </c>
      <c r="L457" s="55">
        <v>43174</v>
      </c>
      <c r="M457" s="6" t="s">
        <v>16765</v>
      </c>
      <c r="N457" s="55">
        <v>44628</v>
      </c>
      <c r="O457">
        <v>248065</v>
      </c>
      <c r="P457" s="6" t="s">
        <v>16778</v>
      </c>
      <c r="Q457" s="6" t="s">
        <v>17764</v>
      </c>
      <c r="R457">
        <v>1</v>
      </c>
      <c r="S457">
        <v>0</v>
      </c>
      <c r="T457">
        <v>-1</v>
      </c>
      <c r="U457">
        <v>1649.52</v>
      </c>
      <c r="V457" s="6" t="s">
        <v>16945</v>
      </c>
      <c r="W457" s="6" t="s">
        <v>16946</v>
      </c>
      <c r="X457" s="55">
        <v>44664</v>
      </c>
      <c r="Y457">
        <v>10000</v>
      </c>
      <c r="Z457">
        <v>0</v>
      </c>
      <c r="AA457" s="6" t="s">
        <v>16765</v>
      </c>
      <c r="AB457" s="6" t="s">
        <v>16947</v>
      </c>
      <c r="AD457" s="6" t="s">
        <v>16948</v>
      </c>
      <c r="AE457">
        <v>48518</v>
      </c>
      <c r="AF457">
        <v>44115</v>
      </c>
      <c r="AG457" s="6" t="s">
        <v>16949</v>
      </c>
      <c r="AH457" s="6" t="s">
        <v>16950</v>
      </c>
      <c r="AI457" s="6" t="s">
        <v>16951</v>
      </c>
      <c r="AJ457" s="6" t="s">
        <v>16765</v>
      </c>
      <c r="AK457" s="6" t="s">
        <v>16765</v>
      </c>
      <c r="AL457" s="6" t="s">
        <v>16765</v>
      </c>
      <c r="AM457" s="6" t="s">
        <v>16952</v>
      </c>
      <c r="AN457">
        <v>0</v>
      </c>
      <c r="AO457" s="55">
        <v>44664</v>
      </c>
      <c r="AP457" s="6" t="s">
        <v>16953</v>
      </c>
      <c r="AQ457">
        <v>0</v>
      </c>
      <c r="AR457" s="6" t="s">
        <v>16997</v>
      </c>
      <c r="AS457" s="6" t="s">
        <v>16955</v>
      </c>
      <c r="AT457" s="6" t="s">
        <v>16947</v>
      </c>
      <c r="AU457">
        <v>0</v>
      </c>
      <c r="AV457">
        <v>0</v>
      </c>
      <c r="AW457" s="6" t="s">
        <v>16956</v>
      </c>
      <c r="AX457" s="6" t="s">
        <v>17094</v>
      </c>
      <c r="AY457" s="6" t="s">
        <v>16765</v>
      </c>
      <c r="AZ457" s="6" t="s">
        <v>16958</v>
      </c>
      <c r="BA457" s="6" t="s">
        <v>16765</v>
      </c>
      <c r="BB457" s="6" t="s">
        <v>16959</v>
      </c>
      <c r="BC457" s="6" t="s">
        <v>16765</v>
      </c>
      <c r="BD457" s="6" t="s">
        <v>16960</v>
      </c>
      <c r="BE457" s="6" t="s">
        <v>16961</v>
      </c>
      <c r="BF457" s="6" t="s">
        <v>13575</v>
      </c>
      <c r="BG457" s="6" t="s">
        <v>13575</v>
      </c>
      <c r="BH457" s="6" t="s">
        <v>16959</v>
      </c>
      <c r="BI457">
        <v>0</v>
      </c>
      <c r="BJ457" s="6" t="s">
        <v>16958</v>
      </c>
      <c r="BK457">
        <v>0</v>
      </c>
      <c r="BL457" s="6" t="s">
        <v>315</v>
      </c>
      <c r="BM457" s="56">
        <f>COUNTIF($B$2:B457,B457)</f>
        <v>3</v>
      </c>
      <c r="BN457" s="6" t="str">
        <f t="shared" si="7"/>
        <v>5191-3</v>
      </c>
    </row>
    <row r="458" spans="1:66" x14ac:dyDescent="0.25">
      <c r="A458">
        <v>1</v>
      </c>
      <c r="B458">
        <v>5205</v>
      </c>
      <c r="C458" s="6" t="s">
        <v>17769</v>
      </c>
      <c r="D458">
        <v>5</v>
      </c>
      <c r="E458">
        <v>2</v>
      </c>
      <c r="F458">
        <v>20</v>
      </c>
      <c r="G458">
        <v>202</v>
      </c>
      <c r="H458" s="6" t="s">
        <v>17770</v>
      </c>
      <c r="I458">
        <v>1</v>
      </c>
      <c r="J458">
        <v>297905</v>
      </c>
      <c r="K458">
        <v>6</v>
      </c>
      <c r="L458" s="55">
        <v>42865</v>
      </c>
      <c r="M458" s="6" t="s">
        <v>16765</v>
      </c>
      <c r="N458" s="55">
        <v>44686</v>
      </c>
      <c r="O458">
        <v>217289</v>
      </c>
      <c r="P458" s="6" t="s">
        <v>16771</v>
      </c>
      <c r="Q458" s="6" t="s">
        <v>17771</v>
      </c>
      <c r="R458">
        <v>1</v>
      </c>
      <c r="S458">
        <v>0</v>
      </c>
      <c r="T458">
        <v>-1</v>
      </c>
      <c r="U458">
        <v>1159.19</v>
      </c>
      <c r="V458" s="6" t="s">
        <v>16945</v>
      </c>
      <c r="W458" s="6" t="s">
        <v>16946</v>
      </c>
      <c r="X458" s="55">
        <v>44667</v>
      </c>
      <c r="Y458">
        <v>20000</v>
      </c>
      <c r="Z458">
        <v>0</v>
      </c>
      <c r="AA458" s="6" t="s">
        <v>16765</v>
      </c>
      <c r="AB458" s="6" t="s">
        <v>16947</v>
      </c>
      <c r="AD458" s="6" t="s">
        <v>16948</v>
      </c>
      <c r="AE458">
        <v>46273</v>
      </c>
      <c r="AF458">
        <v>42133</v>
      </c>
      <c r="AG458" s="6" t="s">
        <v>16949</v>
      </c>
      <c r="AH458" s="6" t="s">
        <v>16950</v>
      </c>
      <c r="AI458" s="6" t="s">
        <v>16951</v>
      </c>
      <c r="AJ458" s="6" t="s">
        <v>16765</v>
      </c>
      <c r="AK458" s="6" t="s">
        <v>16765</v>
      </c>
      <c r="AL458" s="6" t="s">
        <v>16765</v>
      </c>
      <c r="AM458" s="6" t="s">
        <v>16952</v>
      </c>
      <c r="AN458">
        <v>0</v>
      </c>
      <c r="AO458" s="55">
        <v>44667</v>
      </c>
      <c r="AP458" s="6" t="s">
        <v>16953</v>
      </c>
      <c r="AQ458">
        <v>0</v>
      </c>
      <c r="AR458" s="6" t="s">
        <v>16954</v>
      </c>
      <c r="AS458" s="6" t="s">
        <v>16955</v>
      </c>
      <c r="AT458" s="6" t="s">
        <v>16947</v>
      </c>
      <c r="AU458">
        <v>0</v>
      </c>
      <c r="AV458">
        <v>0</v>
      </c>
      <c r="AW458" s="6" t="s">
        <v>16956</v>
      </c>
      <c r="AX458" s="6" t="s">
        <v>17201</v>
      </c>
      <c r="AY458" s="6" t="s">
        <v>16765</v>
      </c>
      <c r="AZ458" s="6" t="s">
        <v>16958</v>
      </c>
      <c r="BA458" s="6" t="s">
        <v>16765</v>
      </c>
      <c r="BB458" s="6" t="s">
        <v>16959</v>
      </c>
      <c r="BC458" s="6" t="s">
        <v>16765</v>
      </c>
      <c r="BD458" s="6" t="s">
        <v>16960</v>
      </c>
      <c r="BE458" s="6" t="s">
        <v>16961</v>
      </c>
      <c r="BF458" s="6" t="s">
        <v>13575</v>
      </c>
      <c r="BG458" s="6" t="s">
        <v>13575</v>
      </c>
      <c r="BH458" s="6" t="s">
        <v>16959</v>
      </c>
      <c r="BI458">
        <v>0</v>
      </c>
      <c r="BJ458" s="6" t="s">
        <v>16958</v>
      </c>
      <c r="BK458">
        <v>0</v>
      </c>
      <c r="BL458" s="6" t="s">
        <v>315</v>
      </c>
      <c r="BM458" s="56">
        <f>COUNTIF($B$2:B458,B458)</f>
        <v>1</v>
      </c>
      <c r="BN458" s="6" t="str">
        <f t="shared" si="7"/>
        <v>5205-1</v>
      </c>
    </row>
    <row r="459" spans="1:66" x14ac:dyDescent="0.25">
      <c r="A459">
        <v>1</v>
      </c>
      <c r="B459">
        <v>5242</v>
      </c>
      <c r="C459" s="6" t="s">
        <v>17772</v>
      </c>
      <c r="D459">
        <v>5</v>
      </c>
      <c r="E459">
        <v>2</v>
      </c>
      <c r="F459">
        <v>20</v>
      </c>
      <c r="G459">
        <v>202</v>
      </c>
      <c r="H459" s="6" t="s">
        <v>17007</v>
      </c>
      <c r="I459">
        <v>1</v>
      </c>
      <c r="J459">
        <v>56318</v>
      </c>
      <c r="K459">
        <v>5</v>
      </c>
      <c r="L459" s="55">
        <v>41145</v>
      </c>
      <c r="M459" s="6" t="s">
        <v>16765</v>
      </c>
      <c r="N459" s="55">
        <v>109574</v>
      </c>
      <c r="O459">
        <v>188005</v>
      </c>
      <c r="P459" s="6" t="s">
        <v>16774</v>
      </c>
      <c r="Q459" s="6" t="s">
        <v>16973</v>
      </c>
      <c r="R459">
        <v>2</v>
      </c>
      <c r="S459">
        <v>0</v>
      </c>
      <c r="T459">
        <v>-2</v>
      </c>
      <c r="U459">
        <v>84.8</v>
      </c>
      <c r="V459" s="6" t="s">
        <v>16999</v>
      </c>
      <c r="W459" s="6" t="s">
        <v>16946</v>
      </c>
      <c r="X459" s="55">
        <v>44659</v>
      </c>
      <c r="Y459">
        <v>40000</v>
      </c>
      <c r="Z459">
        <v>0</v>
      </c>
      <c r="AA459" s="6" t="s">
        <v>16765</v>
      </c>
      <c r="AB459" s="6" t="s">
        <v>16947</v>
      </c>
      <c r="AD459" s="6" t="s">
        <v>16765</v>
      </c>
      <c r="AE459">
        <v>23883</v>
      </c>
      <c r="AF459">
        <v>19809</v>
      </c>
      <c r="AG459" s="6" t="s">
        <v>16973</v>
      </c>
      <c r="AH459" s="6" t="s">
        <v>16950</v>
      </c>
      <c r="AI459" s="6" t="s">
        <v>16951</v>
      </c>
      <c r="AJ459" s="6" t="s">
        <v>16765</v>
      </c>
      <c r="AK459" s="6" t="s">
        <v>16765</v>
      </c>
      <c r="AL459" s="6" t="s">
        <v>16765</v>
      </c>
      <c r="AM459" s="6" t="s">
        <v>16952</v>
      </c>
      <c r="AN459">
        <v>0</v>
      </c>
      <c r="AO459" s="55">
        <v>44659</v>
      </c>
      <c r="AP459" s="6" t="s">
        <v>17000</v>
      </c>
      <c r="AQ459">
        <v>0</v>
      </c>
      <c r="AR459" s="6" t="s">
        <v>17018</v>
      </c>
      <c r="AS459" s="6" t="s">
        <v>17002</v>
      </c>
      <c r="AT459" s="6" t="s">
        <v>16947</v>
      </c>
      <c r="AU459">
        <v>0</v>
      </c>
      <c r="AV459">
        <v>0</v>
      </c>
      <c r="AW459" s="6" t="s">
        <v>16956</v>
      </c>
      <c r="AX459" s="6" t="s">
        <v>17773</v>
      </c>
      <c r="AY459" s="6" t="s">
        <v>16765</v>
      </c>
      <c r="AZ459" s="6" t="s">
        <v>16958</v>
      </c>
      <c r="BA459" s="6" t="s">
        <v>16765</v>
      </c>
      <c r="BB459" s="6" t="s">
        <v>16959</v>
      </c>
      <c r="BC459" s="6" t="s">
        <v>16765</v>
      </c>
      <c r="BD459" s="6" t="s">
        <v>16960</v>
      </c>
      <c r="BE459" s="6" t="s">
        <v>16961</v>
      </c>
      <c r="BF459" s="6" t="s">
        <v>13575</v>
      </c>
      <c r="BG459" s="6" t="s">
        <v>13575</v>
      </c>
      <c r="BH459" s="6" t="s">
        <v>16959</v>
      </c>
      <c r="BI459">
        <v>0</v>
      </c>
      <c r="BJ459" s="6" t="s">
        <v>16958</v>
      </c>
      <c r="BK459">
        <v>0</v>
      </c>
      <c r="BL459" s="6" t="s">
        <v>315</v>
      </c>
      <c r="BM459" s="56">
        <f>COUNTIF($B$2:B459,B459)</f>
        <v>1</v>
      </c>
      <c r="BN459" s="6" t="str">
        <f t="shared" si="7"/>
        <v>5242-1</v>
      </c>
    </row>
    <row r="460" spans="1:66" x14ac:dyDescent="0.25">
      <c r="A460">
        <v>1</v>
      </c>
      <c r="B460">
        <v>5242</v>
      </c>
      <c r="C460" s="6" t="s">
        <v>17772</v>
      </c>
      <c r="D460">
        <v>5</v>
      </c>
      <c r="E460">
        <v>2</v>
      </c>
      <c r="F460">
        <v>20</v>
      </c>
      <c r="G460">
        <v>202</v>
      </c>
      <c r="H460" s="6" t="s">
        <v>17007</v>
      </c>
      <c r="I460">
        <v>1</v>
      </c>
      <c r="J460">
        <v>56319</v>
      </c>
      <c r="K460">
        <v>5</v>
      </c>
      <c r="L460" s="55">
        <v>41145</v>
      </c>
      <c r="M460" s="6" t="s">
        <v>16765</v>
      </c>
      <c r="N460" s="55">
        <v>109574</v>
      </c>
      <c r="O460">
        <v>188005</v>
      </c>
      <c r="P460" s="6" t="s">
        <v>16774</v>
      </c>
      <c r="Q460" s="6" t="s">
        <v>16973</v>
      </c>
      <c r="R460">
        <v>2</v>
      </c>
      <c r="S460">
        <v>0</v>
      </c>
      <c r="T460">
        <v>-2</v>
      </c>
      <c r="U460">
        <v>84.8</v>
      </c>
      <c r="V460" s="6" t="s">
        <v>16999</v>
      </c>
      <c r="W460" s="6" t="s">
        <v>16946</v>
      </c>
      <c r="X460" s="55">
        <v>44659</v>
      </c>
      <c r="Y460">
        <v>40000</v>
      </c>
      <c r="Z460">
        <v>0</v>
      </c>
      <c r="AA460" s="6" t="s">
        <v>16765</v>
      </c>
      <c r="AB460" s="6" t="s">
        <v>16947</v>
      </c>
      <c r="AD460" s="6" t="s">
        <v>16765</v>
      </c>
      <c r="AE460">
        <v>23885</v>
      </c>
      <c r="AF460">
        <v>19818</v>
      </c>
      <c r="AG460" s="6" t="s">
        <v>16973</v>
      </c>
      <c r="AH460" s="6" t="s">
        <v>16950</v>
      </c>
      <c r="AI460" s="6" t="s">
        <v>16951</v>
      </c>
      <c r="AJ460" s="6" t="s">
        <v>16765</v>
      </c>
      <c r="AK460" s="6" t="s">
        <v>16765</v>
      </c>
      <c r="AL460" s="6" t="s">
        <v>16765</v>
      </c>
      <c r="AM460" s="6" t="s">
        <v>16952</v>
      </c>
      <c r="AN460">
        <v>0</v>
      </c>
      <c r="AO460" s="55">
        <v>44659</v>
      </c>
      <c r="AP460" s="6" t="s">
        <v>17000</v>
      </c>
      <c r="AQ460">
        <v>0</v>
      </c>
      <c r="AR460" s="6" t="s">
        <v>17018</v>
      </c>
      <c r="AS460" s="6" t="s">
        <v>17002</v>
      </c>
      <c r="AT460" s="6" t="s">
        <v>16947</v>
      </c>
      <c r="AU460">
        <v>0</v>
      </c>
      <c r="AV460">
        <v>0</v>
      </c>
      <c r="AW460" s="6" t="s">
        <v>16956</v>
      </c>
      <c r="AX460" s="6" t="s">
        <v>17773</v>
      </c>
      <c r="AY460" s="6" t="s">
        <v>16765</v>
      </c>
      <c r="AZ460" s="6" t="s">
        <v>16958</v>
      </c>
      <c r="BA460" s="6" t="s">
        <v>16765</v>
      </c>
      <c r="BB460" s="6" t="s">
        <v>16959</v>
      </c>
      <c r="BC460" s="6" t="s">
        <v>16765</v>
      </c>
      <c r="BD460" s="6" t="s">
        <v>16960</v>
      </c>
      <c r="BE460" s="6" t="s">
        <v>16961</v>
      </c>
      <c r="BF460" s="6" t="s">
        <v>13575</v>
      </c>
      <c r="BG460" s="6" t="s">
        <v>13575</v>
      </c>
      <c r="BH460" s="6" t="s">
        <v>16959</v>
      </c>
      <c r="BI460">
        <v>0</v>
      </c>
      <c r="BJ460" s="6" t="s">
        <v>16958</v>
      </c>
      <c r="BK460">
        <v>0</v>
      </c>
      <c r="BL460" s="6" t="s">
        <v>315</v>
      </c>
      <c r="BM460" s="56">
        <f>COUNTIF($B$2:B460,B460)</f>
        <v>2</v>
      </c>
      <c r="BN460" s="6" t="str">
        <f t="shared" si="7"/>
        <v>5242-2</v>
      </c>
    </row>
    <row r="461" spans="1:66" x14ac:dyDescent="0.25">
      <c r="A461">
        <v>1</v>
      </c>
      <c r="B461">
        <v>5242</v>
      </c>
      <c r="C461" s="6" t="s">
        <v>17772</v>
      </c>
      <c r="D461">
        <v>5</v>
      </c>
      <c r="E461">
        <v>2</v>
      </c>
      <c r="F461">
        <v>20</v>
      </c>
      <c r="G461">
        <v>202</v>
      </c>
      <c r="H461" s="6" t="s">
        <v>17007</v>
      </c>
      <c r="I461">
        <v>1</v>
      </c>
      <c r="J461">
        <v>820054</v>
      </c>
      <c r="K461">
        <v>1</v>
      </c>
      <c r="L461" s="55">
        <v>40837</v>
      </c>
      <c r="M461" s="6" t="s">
        <v>16765</v>
      </c>
      <c r="N461" s="55">
        <v>109574</v>
      </c>
      <c r="O461">
        <v>188005</v>
      </c>
      <c r="P461" s="6" t="s">
        <v>16774</v>
      </c>
      <c r="Q461" s="6" t="s">
        <v>16973</v>
      </c>
      <c r="R461">
        <v>2</v>
      </c>
      <c r="S461">
        <v>0</v>
      </c>
      <c r="T461">
        <v>-2</v>
      </c>
      <c r="U461">
        <v>84.8</v>
      </c>
      <c r="V461" s="6" t="s">
        <v>16999</v>
      </c>
      <c r="W461" s="6" t="s">
        <v>16946</v>
      </c>
      <c r="X461" s="55">
        <v>44659</v>
      </c>
      <c r="Y461">
        <v>40000</v>
      </c>
      <c r="Z461">
        <v>0</v>
      </c>
      <c r="AA461" s="6" t="s">
        <v>16765</v>
      </c>
      <c r="AB461" s="6" t="s">
        <v>16947</v>
      </c>
      <c r="AD461" s="6" t="s">
        <v>16765</v>
      </c>
      <c r="AE461">
        <v>19916</v>
      </c>
      <c r="AF461">
        <v>15883</v>
      </c>
      <c r="AG461" s="6" t="s">
        <v>16973</v>
      </c>
      <c r="AH461" s="6" t="s">
        <v>16950</v>
      </c>
      <c r="AI461" s="6" t="s">
        <v>16951</v>
      </c>
      <c r="AJ461" s="6" t="s">
        <v>16765</v>
      </c>
      <c r="AK461" s="6" t="s">
        <v>16765</v>
      </c>
      <c r="AL461" s="6" t="s">
        <v>16765</v>
      </c>
      <c r="AM461" s="6" t="s">
        <v>16952</v>
      </c>
      <c r="AN461">
        <v>0</v>
      </c>
      <c r="AO461" s="55">
        <v>44659</v>
      </c>
      <c r="AP461" s="6" t="s">
        <v>17000</v>
      </c>
      <c r="AQ461">
        <v>0</v>
      </c>
      <c r="AR461" s="6" t="s">
        <v>17018</v>
      </c>
      <c r="AS461" s="6" t="s">
        <v>17002</v>
      </c>
      <c r="AT461" s="6" t="s">
        <v>16947</v>
      </c>
      <c r="AU461">
        <v>0</v>
      </c>
      <c r="AV461">
        <v>0</v>
      </c>
      <c r="AW461" s="6" t="s">
        <v>16956</v>
      </c>
      <c r="AX461" s="6" t="s">
        <v>17774</v>
      </c>
      <c r="AY461" s="6" t="s">
        <v>16765</v>
      </c>
      <c r="AZ461" s="6" t="s">
        <v>16958</v>
      </c>
      <c r="BA461" s="6" t="s">
        <v>16765</v>
      </c>
      <c r="BB461" s="6" t="s">
        <v>16959</v>
      </c>
      <c r="BC461" s="6" t="s">
        <v>16765</v>
      </c>
      <c r="BD461" s="6" t="s">
        <v>16960</v>
      </c>
      <c r="BE461" s="6" t="s">
        <v>16961</v>
      </c>
      <c r="BF461" s="6" t="s">
        <v>13575</v>
      </c>
      <c r="BG461" s="6" t="s">
        <v>13575</v>
      </c>
      <c r="BH461" s="6" t="s">
        <v>16959</v>
      </c>
      <c r="BI461">
        <v>0</v>
      </c>
      <c r="BJ461" s="6" t="s">
        <v>16958</v>
      </c>
      <c r="BK461">
        <v>0</v>
      </c>
      <c r="BL461" s="6" t="s">
        <v>315</v>
      </c>
      <c r="BM461" s="56">
        <f>COUNTIF($B$2:B461,B461)</f>
        <v>3</v>
      </c>
      <c r="BN461" s="6" t="str">
        <f t="shared" si="7"/>
        <v>5242-3</v>
      </c>
    </row>
    <row r="462" spans="1:66" x14ac:dyDescent="0.25">
      <c r="A462">
        <v>1</v>
      </c>
      <c r="B462">
        <v>5242</v>
      </c>
      <c r="C462" s="6" t="s">
        <v>17772</v>
      </c>
      <c r="D462">
        <v>5</v>
      </c>
      <c r="E462">
        <v>2</v>
      </c>
      <c r="F462">
        <v>20</v>
      </c>
      <c r="G462">
        <v>202</v>
      </c>
      <c r="H462" s="6" t="s">
        <v>17007</v>
      </c>
      <c r="I462">
        <v>1</v>
      </c>
      <c r="J462">
        <v>56318</v>
      </c>
      <c r="K462">
        <v>5</v>
      </c>
      <c r="L462" s="55">
        <v>41145</v>
      </c>
      <c r="M462" s="6" t="s">
        <v>16765</v>
      </c>
      <c r="N462" s="55">
        <v>109574</v>
      </c>
      <c r="O462">
        <v>188006</v>
      </c>
      <c r="P462" s="6" t="s">
        <v>16776</v>
      </c>
      <c r="Q462" s="6" t="s">
        <v>16973</v>
      </c>
      <c r="R462">
        <v>24</v>
      </c>
      <c r="S462">
        <v>0</v>
      </c>
      <c r="T462">
        <v>-24</v>
      </c>
      <c r="U462">
        <v>48</v>
      </c>
      <c r="V462" s="6" t="s">
        <v>17004</v>
      </c>
      <c r="W462" s="6" t="s">
        <v>16946</v>
      </c>
      <c r="X462" s="55">
        <v>44659</v>
      </c>
      <c r="Y462">
        <v>40000</v>
      </c>
      <c r="Z462">
        <v>0</v>
      </c>
      <c r="AA462" s="6" t="s">
        <v>16765</v>
      </c>
      <c r="AB462" s="6" t="s">
        <v>16947</v>
      </c>
      <c r="AD462" s="6" t="s">
        <v>16765</v>
      </c>
      <c r="AE462">
        <v>23884</v>
      </c>
      <c r="AF462">
        <v>19809</v>
      </c>
      <c r="AG462" s="6" t="s">
        <v>16973</v>
      </c>
      <c r="AH462" s="6" t="s">
        <v>16950</v>
      </c>
      <c r="AI462" s="6" t="s">
        <v>16951</v>
      </c>
      <c r="AJ462" s="6" t="s">
        <v>16765</v>
      </c>
      <c r="AK462" s="6" t="s">
        <v>16765</v>
      </c>
      <c r="AL462" s="6" t="s">
        <v>16765</v>
      </c>
      <c r="AM462" s="6" t="s">
        <v>16952</v>
      </c>
      <c r="AN462">
        <v>0</v>
      </c>
      <c r="AO462" s="55">
        <v>44659</v>
      </c>
      <c r="AP462" s="6" t="s">
        <v>17000</v>
      </c>
      <c r="AQ462">
        <v>0</v>
      </c>
      <c r="AR462" s="6" t="s">
        <v>17020</v>
      </c>
      <c r="AS462" s="6" t="s">
        <v>17002</v>
      </c>
      <c r="AT462" s="6" t="s">
        <v>16947</v>
      </c>
      <c r="AU462">
        <v>0</v>
      </c>
      <c r="AV462">
        <v>0</v>
      </c>
      <c r="AW462" s="6" t="s">
        <v>16956</v>
      </c>
      <c r="AX462" s="6" t="s">
        <v>17773</v>
      </c>
      <c r="AY462" s="6" t="s">
        <v>16765</v>
      </c>
      <c r="AZ462" s="6" t="s">
        <v>16958</v>
      </c>
      <c r="BA462" s="6" t="s">
        <v>16765</v>
      </c>
      <c r="BB462" s="6" t="s">
        <v>16959</v>
      </c>
      <c r="BC462" s="6" t="s">
        <v>16765</v>
      </c>
      <c r="BD462" s="6" t="s">
        <v>16960</v>
      </c>
      <c r="BE462" s="6" t="s">
        <v>16961</v>
      </c>
      <c r="BF462" s="6" t="s">
        <v>13575</v>
      </c>
      <c r="BG462" s="6" t="s">
        <v>13575</v>
      </c>
      <c r="BH462" s="6" t="s">
        <v>16959</v>
      </c>
      <c r="BI462">
        <v>0</v>
      </c>
      <c r="BJ462" s="6" t="s">
        <v>16958</v>
      </c>
      <c r="BK462">
        <v>0</v>
      </c>
      <c r="BL462" s="6" t="s">
        <v>315</v>
      </c>
      <c r="BM462" s="56">
        <f>COUNTIF($B$2:B462,B462)</f>
        <v>4</v>
      </c>
      <c r="BN462" s="6" t="str">
        <f t="shared" si="7"/>
        <v>5242-4</v>
      </c>
    </row>
    <row r="463" spans="1:66" x14ac:dyDescent="0.25">
      <c r="A463">
        <v>1</v>
      </c>
      <c r="B463">
        <v>5242</v>
      </c>
      <c r="C463" s="6" t="s">
        <v>17772</v>
      </c>
      <c r="D463">
        <v>5</v>
      </c>
      <c r="E463">
        <v>2</v>
      </c>
      <c r="F463">
        <v>20</v>
      </c>
      <c r="G463">
        <v>202</v>
      </c>
      <c r="H463" s="6" t="s">
        <v>17007</v>
      </c>
      <c r="I463">
        <v>1</v>
      </c>
      <c r="J463">
        <v>56319</v>
      </c>
      <c r="K463">
        <v>5</v>
      </c>
      <c r="L463" s="55">
        <v>41145</v>
      </c>
      <c r="M463" s="6" t="s">
        <v>16765</v>
      </c>
      <c r="N463" s="55">
        <v>109574</v>
      </c>
      <c r="O463">
        <v>188006</v>
      </c>
      <c r="P463" s="6" t="s">
        <v>16776</v>
      </c>
      <c r="Q463" s="6" t="s">
        <v>16973</v>
      </c>
      <c r="R463">
        <v>24</v>
      </c>
      <c r="S463">
        <v>0</v>
      </c>
      <c r="T463">
        <v>-24</v>
      </c>
      <c r="U463">
        <v>48</v>
      </c>
      <c r="V463" s="6" t="s">
        <v>17004</v>
      </c>
      <c r="W463" s="6" t="s">
        <v>16946</v>
      </c>
      <c r="X463" s="55">
        <v>44659</v>
      </c>
      <c r="Y463">
        <v>40000</v>
      </c>
      <c r="Z463">
        <v>0</v>
      </c>
      <c r="AA463" s="6" t="s">
        <v>16765</v>
      </c>
      <c r="AB463" s="6" t="s">
        <v>16947</v>
      </c>
      <c r="AD463" s="6" t="s">
        <v>16765</v>
      </c>
      <c r="AE463">
        <v>23886</v>
      </c>
      <c r="AF463">
        <v>19818</v>
      </c>
      <c r="AG463" s="6" t="s">
        <v>16973</v>
      </c>
      <c r="AH463" s="6" t="s">
        <v>16950</v>
      </c>
      <c r="AI463" s="6" t="s">
        <v>16951</v>
      </c>
      <c r="AJ463" s="6" t="s">
        <v>16765</v>
      </c>
      <c r="AK463" s="6" t="s">
        <v>16765</v>
      </c>
      <c r="AL463" s="6" t="s">
        <v>16765</v>
      </c>
      <c r="AM463" s="6" t="s">
        <v>16952</v>
      </c>
      <c r="AN463">
        <v>0</v>
      </c>
      <c r="AO463" s="55">
        <v>44659</v>
      </c>
      <c r="AP463" s="6" t="s">
        <v>17000</v>
      </c>
      <c r="AQ463">
        <v>0</v>
      </c>
      <c r="AR463" s="6" t="s">
        <v>17020</v>
      </c>
      <c r="AS463" s="6" t="s">
        <v>17002</v>
      </c>
      <c r="AT463" s="6" t="s">
        <v>16947</v>
      </c>
      <c r="AU463">
        <v>0</v>
      </c>
      <c r="AV463">
        <v>0</v>
      </c>
      <c r="AW463" s="6" t="s">
        <v>16956</v>
      </c>
      <c r="AX463" s="6" t="s">
        <v>17773</v>
      </c>
      <c r="AY463" s="6" t="s">
        <v>16765</v>
      </c>
      <c r="AZ463" s="6" t="s">
        <v>16958</v>
      </c>
      <c r="BA463" s="6" t="s">
        <v>16765</v>
      </c>
      <c r="BB463" s="6" t="s">
        <v>16959</v>
      </c>
      <c r="BC463" s="6" t="s">
        <v>16765</v>
      </c>
      <c r="BD463" s="6" t="s">
        <v>16960</v>
      </c>
      <c r="BE463" s="6" t="s">
        <v>16961</v>
      </c>
      <c r="BF463" s="6" t="s">
        <v>13575</v>
      </c>
      <c r="BG463" s="6" t="s">
        <v>13575</v>
      </c>
      <c r="BH463" s="6" t="s">
        <v>16959</v>
      </c>
      <c r="BI463">
        <v>0</v>
      </c>
      <c r="BJ463" s="6" t="s">
        <v>16958</v>
      </c>
      <c r="BK463">
        <v>0</v>
      </c>
      <c r="BL463" s="6" t="s">
        <v>315</v>
      </c>
      <c r="BM463" s="56">
        <f>COUNTIF($B$2:B463,B463)</f>
        <v>5</v>
      </c>
      <c r="BN463" s="6" t="str">
        <f t="shared" si="7"/>
        <v>5242-5</v>
      </c>
    </row>
    <row r="464" spans="1:66" x14ac:dyDescent="0.25">
      <c r="A464">
        <v>1</v>
      </c>
      <c r="B464">
        <v>5242</v>
      </c>
      <c r="C464" s="6" t="s">
        <v>17772</v>
      </c>
      <c r="D464">
        <v>5</v>
      </c>
      <c r="E464">
        <v>2</v>
      </c>
      <c r="F464">
        <v>20</v>
      </c>
      <c r="G464">
        <v>202</v>
      </c>
      <c r="H464" s="6" t="s">
        <v>17007</v>
      </c>
      <c r="I464">
        <v>1</v>
      </c>
      <c r="J464">
        <v>820054</v>
      </c>
      <c r="K464">
        <v>1</v>
      </c>
      <c r="L464" s="55">
        <v>40837</v>
      </c>
      <c r="M464" s="6" t="s">
        <v>16765</v>
      </c>
      <c r="N464" s="55">
        <v>109574</v>
      </c>
      <c r="O464">
        <v>188006</v>
      </c>
      <c r="P464" s="6" t="s">
        <v>16776</v>
      </c>
      <c r="Q464" s="6" t="s">
        <v>16973</v>
      </c>
      <c r="R464">
        <v>24</v>
      </c>
      <c r="S464">
        <v>0</v>
      </c>
      <c r="T464">
        <v>-24</v>
      </c>
      <c r="U464">
        <v>48</v>
      </c>
      <c r="V464" s="6" t="s">
        <v>17004</v>
      </c>
      <c r="W464" s="6" t="s">
        <v>16946</v>
      </c>
      <c r="X464" s="55">
        <v>44659</v>
      </c>
      <c r="Y464">
        <v>40000</v>
      </c>
      <c r="Z464">
        <v>0</v>
      </c>
      <c r="AA464" s="6" t="s">
        <v>16765</v>
      </c>
      <c r="AB464" s="6" t="s">
        <v>16947</v>
      </c>
      <c r="AD464" s="6" t="s">
        <v>16765</v>
      </c>
      <c r="AE464">
        <v>19917</v>
      </c>
      <c r="AF464">
        <v>15883</v>
      </c>
      <c r="AG464" s="6" t="s">
        <v>16973</v>
      </c>
      <c r="AH464" s="6" t="s">
        <v>16950</v>
      </c>
      <c r="AI464" s="6" t="s">
        <v>16951</v>
      </c>
      <c r="AJ464" s="6" t="s">
        <v>16765</v>
      </c>
      <c r="AK464" s="6" t="s">
        <v>16765</v>
      </c>
      <c r="AL464" s="6" t="s">
        <v>16765</v>
      </c>
      <c r="AM464" s="6" t="s">
        <v>16952</v>
      </c>
      <c r="AN464">
        <v>0</v>
      </c>
      <c r="AO464" s="55">
        <v>44659</v>
      </c>
      <c r="AP464" s="6" t="s">
        <v>17000</v>
      </c>
      <c r="AQ464">
        <v>0</v>
      </c>
      <c r="AR464" s="6" t="s">
        <v>17020</v>
      </c>
      <c r="AS464" s="6" t="s">
        <v>17002</v>
      </c>
      <c r="AT464" s="6" t="s">
        <v>16947</v>
      </c>
      <c r="AU464">
        <v>0</v>
      </c>
      <c r="AV464">
        <v>0</v>
      </c>
      <c r="AW464" s="6" t="s">
        <v>16956</v>
      </c>
      <c r="AX464" s="6" t="s">
        <v>17774</v>
      </c>
      <c r="AY464" s="6" t="s">
        <v>16765</v>
      </c>
      <c r="AZ464" s="6" t="s">
        <v>16958</v>
      </c>
      <c r="BA464" s="6" t="s">
        <v>16765</v>
      </c>
      <c r="BB464" s="6" t="s">
        <v>16959</v>
      </c>
      <c r="BC464" s="6" t="s">
        <v>16765</v>
      </c>
      <c r="BD464" s="6" t="s">
        <v>16960</v>
      </c>
      <c r="BE464" s="6" t="s">
        <v>16961</v>
      </c>
      <c r="BF464" s="6" t="s">
        <v>13575</v>
      </c>
      <c r="BG464" s="6" t="s">
        <v>13575</v>
      </c>
      <c r="BH464" s="6" t="s">
        <v>16959</v>
      </c>
      <c r="BI464">
        <v>0</v>
      </c>
      <c r="BJ464" s="6" t="s">
        <v>16958</v>
      </c>
      <c r="BK464">
        <v>0</v>
      </c>
      <c r="BL464" s="6" t="s">
        <v>315</v>
      </c>
      <c r="BM464" s="56">
        <f>COUNTIF($B$2:B464,B464)</f>
        <v>6</v>
      </c>
      <c r="BN464" s="6" t="str">
        <f t="shared" si="7"/>
        <v>5242-6</v>
      </c>
    </row>
    <row r="465" spans="1:66" x14ac:dyDescent="0.25">
      <c r="A465">
        <v>1</v>
      </c>
      <c r="B465">
        <v>5243</v>
      </c>
      <c r="C465" s="6" t="s">
        <v>17775</v>
      </c>
      <c r="D465">
        <v>5</v>
      </c>
      <c r="E465">
        <v>3</v>
      </c>
      <c r="F465">
        <v>30</v>
      </c>
      <c r="G465">
        <v>303</v>
      </c>
      <c r="H465" s="6" t="s">
        <v>17007</v>
      </c>
      <c r="I465">
        <v>1</v>
      </c>
      <c r="J465">
        <v>249189</v>
      </c>
      <c r="K465">
        <v>6</v>
      </c>
      <c r="L465" s="55">
        <v>42786</v>
      </c>
      <c r="M465" s="6" t="s">
        <v>16765</v>
      </c>
      <c r="N465" s="55">
        <v>44601</v>
      </c>
      <c r="O465">
        <v>217289</v>
      </c>
      <c r="P465" s="6" t="s">
        <v>16771</v>
      </c>
      <c r="Q465" s="6" t="s">
        <v>16973</v>
      </c>
      <c r="R465">
        <v>1</v>
      </c>
      <c r="S465">
        <v>0</v>
      </c>
      <c r="T465">
        <v>-1</v>
      </c>
      <c r="U465">
        <v>1159.19</v>
      </c>
      <c r="V465" s="6" t="s">
        <v>16945</v>
      </c>
      <c r="W465" s="6" t="s">
        <v>16946</v>
      </c>
      <c r="X465" s="55">
        <v>44665</v>
      </c>
      <c r="Y465">
        <v>0</v>
      </c>
      <c r="Z465">
        <v>0</v>
      </c>
      <c r="AA465" s="6" t="s">
        <v>16765</v>
      </c>
      <c r="AB465" s="6" t="s">
        <v>16947</v>
      </c>
      <c r="AD465" s="6" t="s">
        <v>16765</v>
      </c>
      <c r="AE465">
        <v>45628</v>
      </c>
      <c r="AF465">
        <v>41658</v>
      </c>
      <c r="AG465" s="6" t="s">
        <v>16949</v>
      </c>
      <c r="AH465" s="6" t="s">
        <v>16950</v>
      </c>
      <c r="AI465" s="6" t="s">
        <v>16951</v>
      </c>
      <c r="AJ465" s="6" t="s">
        <v>16765</v>
      </c>
      <c r="AK465" s="6" t="s">
        <v>16765</v>
      </c>
      <c r="AL465" s="6" t="s">
        <v>16765</v>
      </c>
      <c r="AM465" s="6" t="s">
        <v>16952</v>
      </c>
      <c r="AN465">
        <v>0</v>
      </c>
      <c r="AO465" s="55">
        <v>44665</v>
      </c>
      <c r="AP465" s="6" t="s">
        <v>16953</v>
      </c>
      <c r="AQ465">
        <v>0</v>
      </c>
      <c r="AR465" s="6" t="s">
        <v>16954</v>
      </c>
      <c r="AS465" s="6" t="s">
        <v>16955</v>
      </c>
      <c r="AT465" s="6" t="s">
        <v>16947</v>
      </c>
      <c r="AU465">
        <v>0</v>
      </c>
      <c r="AV465">
        <v>0</v>
      </c>
      <c r="AW465" s="6" t="s">
        <v>16956</v>
      </c>
      <c r="AX465" s="6" t="s">
        <v>17302</v>
      </c>
      <c r="AY465" s="6" t="s">
        <v>16765</v>
      </c>
      <c r="AZ465" s="6" t="s">
        <v>16958</v>
      </c>
      <c r="BA465" s="6" t="s">
        <v>16765</v>
      </c>
      <c r="BB465" s="6" t="s">
        <v>16959</v>
      </c>
      <c r="BC465" s="6" t="s">
        <v>16765</v>
      </c>
      <c r="BD465" s="6" t="s">
        <v>16960</v>
      </c>
      <c r="BE465" s="6" t="s">
        <v>16961</v>
      </c>
      <c r="BF465" s="6" t="s">
        <v>13575</v>
      </c>
      <c r="BG465" s="6" t="s">
        <v>13575</v>
      </c>
      <c r="BH465" s="6" t="s">
        <v>16959</v>
      </c>
      <c r="BI465">
        <v>0</v>
      </c>
      <c r="BJ465" s="6" t="s">
        <v>16958</v>
      </c>
      <c r="BK465">
        <v>0</v>
      </c>
      <c r="BL465" s="6" t="s">
        <v>315</v>
      </c>
      <c r="BM465" s="56">
        <f>COUNTIF($B$2:B465,B465)</f>
        <v>1</v>
      </c>
      <c r="BN465" s="6" t="str">
        <f t="shared" si="7"/>
        <v>5243-1</v>
      </c>
    </row>
    <row r="466" spans="1:66" x14ac:dyDescent="0.25">
      <c r="A466">
        <v>1</v>
      </c>
      <c r="B466">
        <v>5281</v>
      </c>
      <c r="C466" s="6" t="s">
        <v>17776</v>
      </c>
      <c r="D466">
        <v>5</v>
      </c>
      <c r="E466">
        <v>1</v>
      </c>
      <c r="F466">
        <v>10</v>
      </c>
      <c r="G466">
        <v>104</v>
      </c>
      <c r="H466" s="6" t="s">
        <v>16994</v>
      </c>
      <c r="I466">
        <v>1</v>
      </c>
      <c r="J466">
        <v>597258</v>
      </c>
      <c r="K466">
        <v>1</v>
      </c>
      <c r="L466" s="55">
        <v>40535</v>
      </c>
      <c r="M466" s="6" t="s">
        <v>16765</v>
      </c>
      <c r="N466" s="55">
        <v>44825</v>
      </c>
      <c r="O466">
        <v>118750</v>
      </c>
      <c r="P466" s="6" t="s">
        <v>16767</v>
      </c>
      <c r="Q466" s="6" t="s">
        <v>17777</v>
      </c>
      <c r="R466">
        <v>1</v>
      </c>
      <c r="S466">
        <v>0</v>
      </c>
      <c r="T466">
        <v>-1</v>
      </c>
      <c r="U466">
        <v>1803.8</v>
      </c>
      <c r="V466" s="6" t="s">
        <v>16945</v>
      </c>
      <c r="W466" s="6" t="s">
        <v>16946</v>
      </c>
      <c r="X466" s="55">
        <v>44664</v>
      </c>
      <c r="Y466">
        <v>20000</v>
      </c>
      <c r="Z466">
        <v>0</v>
      </c>
      <c r="AA466" s="6" t="s">
        <v>16765</v>
      </c>
      <c r="AB466" s="6" t="s">
        <v>16947</v>
      </c>
      <c r="AD466" s="6" t="s">
        <v>17778</v>
      </c>
      <c r="AE466">
        <v>15684</v>
      </c>
      <c r="AF466">
        <v>12334</v>
      </c>
      <c r="AG466" s="6" t="s">
        <v>16949</v>
      </c>
      <c r="AH466" s="6" t="s">
        <v>16950</v>
      </c>
      <c r="AI466" s="6" t="s">
        <v>16951</v>
      </c>
      <c r="AJ466" s="6" t="s">
        <v>16765</v>
      </c>
      <c r="AK466" s="6" t="s">
        <v>16765</v>
      </c>
      <c r="AL466" s="6" t="s">
        <v>16765</v>
      </c>
      <c r="AM466" s="6" t="s">
        <v>16952</v>
      </c>
      <c r="AN466">
        <v>0</v>
      </c>
      <c r="AO466" s="55">
        <v>44664</v>
      </c>
      <c r="AP466" s="6" t="s">
        <v>16953</v>
      </c>
      <c r="AQ466">
        <v>0</v>
      </c>
      <c r="AR466" s="6" t="s">
        <v>16954</v>
      </c>
      <c r="AS466" s="6" t="s">
        <v>16955</v>
      </c>
      <c r="AT466" s="6" t="s">
        <v>16947</v>
      </c>
      <c r="AU466">
        <v>0</v>
      </c>
      <c r="AV466">
        <v>0</v>
      </c>
      <c r="AW466" s="6" t="s">
        <v>16956</v>
      </c>
      <c r="AX466" s="6" t="s">
        <v>17779</v>
      </c>
      <c r="AY466" s="6" t="s">
        <v>16765</v>
      </c>
      <c r="AZ466" s="6" t="s">
        <v>16958</v>
      </c>
      <c r="BA466" s="6" t="s">
        <v>16765</v>
      </c>
      <c r="BB466" s="6" t="s">
        <v>16959</v>
      </c>
      <c r="BC466" s="6" t="s">
        <v>16765</v>
      </c>
      <c r="BD466" s="6" t="s">
        <v>16960</v>
      </c>
      <c r="BE466" s="6" t="s">
        <v>16961</v>
      </c>
      <c r="BF466" s="6" t="s">
        <v>13575</v>
      </c>
      <c r="BG466" s="6" t="s">
        <v>13575</v>
      </c>
      <c r="BH466" s="6" t="s">
        <v>16959</v>
      </c>
      <c r="BI466">
        <v>0</v>
      </c>
      <c r="BJ466" s="6" t="s">
        <v>16958</v>
      </c>
      <c r="BK466">
        <v>0</v>
      </c>
      <c r="BL466" s="6" t="s">
        <v>315</v>
      </c>
      <c r="BM466" s="56">
        <f>COUNTIF($B$2:B466,B466)</f>
        <v>1</v>
      </c>
      <c r="BN466" s="6" t="str">
        <f t="shared" si="7"/>
        <v>5281-1</v>
      </c>
    </row>
    <row r="467" spans="1:66" x14ac:dyDescent="0.25">
      <c r="A467">
        <v>1</v>
      </c>
      <c r="B467">
        <v>5281</v>
      </c>
      <c r="C467" s="6" t="s">
        <v>17776</v>
      </c>
      <c r="D467">
        <v>5</v>
      </c>
      <c r="E467">
        <v>1</v>
      </c>
      <c r="F467">
        <v>10</v>
      </c>
      <c r="G467">
        <v>104</v>
      </c>
      <c r="H467" s="6" t="s">
        <v>16994</v>
      </c>
      <c r="I467">
        <v>1</v>
      </c>
      <c r="J467">
        <v>49340</v>
      </c>
      <c r="K467">
        <v>6</v>
      </c>
      <c r="L467" s="55">
        <v>42443</v>
      </c>
      <c r="M467" s="6" t="s">
        <v>16765</v>
      </c>
      <c r="N467" s="55">
        <v>44825</v>
      </c>
      <c r="O467">
        <v>118784</v>
      </c>
      <c r="P467" s="6" t="s">
        <v>16764</v>
      </c>
      <c r="Q467" s="6" t="s">
        <v>17780</v>
      </c>
      <c r="R467">
        <v>1</v>
      </c>
      <c r="S467">
        <v>0</v>
      </c>
      <c r="T467">
        <v>-1</v>
      </c>
      <c r="U467">
        <v>1651</v>
      </c>
      <c r="V467" s="6" t="s">
        <v>16945</v>
      </c>
      <c r="W467" s="6" t="s">
        <v>16946</v>
      </c>
      <c r="X467" s="55">
        <v>44664</v>
      </c>
      <c r="Y467">
        <v>20000</v>
      </c>
      <c r="Z467">
        <v>0</v>
      </c>
      <c r="AA467" s="6" t="s">
        <v>16765</v>
      </c>
      <c r="AB467" s="6" t="s">
        <v>16947</v>
      </c>
      <c r="AD467" s="6" t="s">
        <v>16948</v>
      </c>
      <c r="AE467">
        <v>42726</v>
      </c>
      <c r="AF467">
        <v>39999</v>
      </c>
      <c r="AG467" s="6" t="s">
        <v>16949</v>
      </c>
      <c r="AH467" s="6" t="s">
        <v>16950</v>
      </c>
      <c r="AI467" s="6" t="s">
        <v>16951</v>
      </c>
      <c r="AJ467" s="6" t="s">
        <v>16765</v>
      </c>
      <c r="AK467" s="6" t="s">
        <v>16765</v>
      </c>
      <c r="AL467" s="6" t="s">
        <v>16765</v>
      </c>
      <c r="AM467" s="6" t="s">
        <v>16952</v>
      </c>
      <c r="AN467">
        <v>0</v>
      </c>
      <c r="AO467" s="55">
        <v>44664</v>
      </c>
      <c r="AP467" s="6" t="s">
        <v>16953</v>
      </c>
      <c r="AQ467">
        <v>0</v>
      </c>
      <c r="AR467" s="6" t="s">
        <v>16954</v>
      </c>
      <c r="AS467" s="6" t="s">
        <v>16955</v>
      </c>
      <c r="AT467" s="6" t="s">
        <v>16947</v>
      </c>
      <c r="AU467">
        <v>0</v>
      </c>
      <c r="AV467">
        <v>0</v>
      </c>
      <c r="AW467" s="6" t="s">
        <v>16956</v>
      </c>
      <c r="AX467" s="6" t="s">
        <v>17234</v>
      </c>
      <c r="AY467" s="6" t="s">
        <v>16765</v>
      </c>
      <c r="AZ467" s="6" t="s">
        <v>16958</v>
      </c>
      <c r="BA467" s="6" t="s">
        <v>16765</v>
      </c>
      <c r="BB467" s="6" t="s">
        <v>16959</v>
      </c>
      <c r="BC467" s="6" t="s">
        <v>16765</v>
      </c>
      <c r="BD467" s="6" t="s">
        <v>16960</v>
      </c>
      <c r="BE467" s="6" t="s">
        <v>16961</v>
      </c>
      <c r="BF467" s="6" t="s">
        <v>13575</v>
      </c>
      <c r="BG467" s="6" t="s">
        <v>13575</v>
      </c>
      <c r="BH467" s="6" t="s">
        <v>16959</v>
      </c>
      <c r="BI467">
        <v>0</v>
      </c>
      <c r="BJ467" s="6" t="s">
        <v>16958</v>
      </c>
      <c r="BK467">
        <v>0</v>
      </c>
      <c r="BL467" s="6" t="s">
        <v>315</v>
      </c>
      <c r="BM467" s="56">
        <f>COUNTIF($B$2:B467,B467)</f>
        <v>2</v>
      </c>
      <c r="BN467" s="6" t="str">
        <f t="shared" si="7"/>
        <v>5281-2</v>
      </c>
    </row>
    <row r="468" spans="1:66" x14ac:dyDescent="0.25">
      <c r="A468">
        <v>1</v>
      </c>
      <c r="B468">
        <v>5281</v>
      </c>
      <c r="C468" s="6" t="s">
        <v>17776</v>
      </c>
      <c r="D468">
        <v>5</v>
      </c>
      <c r="E468">
        <v>1</v>
      </c>
      <c r="F468">
        <v>10</v>
      </c>
      <c r="G468">
        <v>104</v>
      </c>
      <c r="H468" s="6" t="s">
        <v>16994</v>
      </c>
      <c r="I468">
        <v>1</v>
      </c>
      <c r="J468">
        <v>278955</v>
      </c>
      <c r="K468">
        <v>5</v>
      </c>
      <c r="L468" s="55">
        <v>41437</v>
      </c>
      <c r="M468" s="6" t="s">
        <v>16765</v>
      </c>
      <c r="N468" s="55">
        <v>109574</v>
      </c>
      <c r="O468">
        <v>198213</v>
      </c>
      <c r="P468" s="6" t="s">
        <v>16785</v>
      </c>
      <c r="Q468" s="6" t="s">
        <v>16973</v>
      </c>
      <c r="R468">
        <v>3</v>
      </c>
      <c r="S468">
        <v>0</v>
      </c>
      <c r="T468">
        <v>-3</v>
      </c>
      <c r="U468">
        <v>126</v>
      </c>
      <c r="V468" s="6" t="s">
        <v>16999</v>
      </c>
      <c r="W468" s="6" t="s">
        <v>16946</v>
      </c>
      <c r="X468" s="55">
        <v>44664</v>
      </c>
      <c r="Y468">
        <v>20000</v>
      </c>
      <c r="Z468">
        <v>0</v>
      </c>
      <c r="AA468" s="6" t="s">
        <v>16765</v>
      </c>
      <c r="AB468" s="6" t="s">
        <v>16947</v>
      </c>
      <c r="AD468" s="6" t="s">
        <v>16765</v>
      </c>
      <c r="AE468">
        <v>27822</v>
      </c>
      <c r="AF468">
        <v>23648</v>
      </c>
      <c r="AG468" s="6" t="s">
        <v>16973</v>
      </c>
      <c r="AH468" s="6" t="s">
        <v>16950</v>
      </c>
      <c r="AI468" s="6" t="s">
        <v>16951</v>
      </c>
      <c r="AJ468" s="6" t="s">
        <v>16765</v>
      </c>
      <c r="AK468" s="6" t="s">
        <v>16765</v>
      </c>
      <c r="AL468" s="6" t="s">
        <v>16765</v>
      </c>
      <c r="AM468" s="6" t="s">
        <v>16952</v>
      </c>
      <c r="AN468">
        <v>0</v>
      </c>
      <c r="AO468" s="55">
        <v>44664</v>
      </c>
      <c r="AP468" s="6" t="s">
        <v>17000</v>
      </c>
      <c r="AQ468">
        <v>0</v>
      </c>
      <c r="AR468" s="6" t="s">
        <v>17095</v>
      </c>
      <c r="AS468" s="6" t="s">
        <v>17002</v>
      </c>
      <c r="AT468" s="6" t="s">
        <v>16947</v>
      </c>
      <c r="AU468">
        <v>0</v>
      </c>
      <c r="AV468">
        <v>0</v>
      </c>
      <c r="AW468" s="6" t="s">
        <v>16956</v>
      </c>
      <c r="AX468" s="6" t="s">
        <v>17781</v>
      </c>
      <c r="AY468" s="6" t="s">
        <v>16765</v>
      </c>
      <c r="AZ468" s="6" t="s">
        <v>16958</v>
      </c>
      <c r="BA468" s="6" t="s">
        <v>16765</v>
      </c>
      <c r="BB468" s="6" t="s">
        <v>16959</v>
      </c>
      <c r="BC468" s="6" t="s">
        <v>16765</v>
      </c>
      <c r="BD468" s="6" t="s">
        <v>16960</v>
      </c>
      <c r="BE468" s="6" t="s">
        <v>16961</v>
      </c>
      <c r="BF468" s="6" t="s">
        <v>13575</v>
      </c>
      <c r="BG468" s="6" t="s">
        <v>13575</v>
      </c>
      <c r="BH468" s="6" t="s">
        <v>16959</v>
      </c>
      <c r="BI468">
        <v>0</v>
      </c>
      <c r="BJ468" s="6" t="s">
        <v>16958</v>
      </c>
      <c r="BK468">
        <v>0</v>
      </c>
      <c r="BL468" s="6" t="s">
        <v>315</v>
      </c>
      <c r="BM468" s="56">
        <f>COUNTIF($B$2:B468,B468)</f>
        <v>3</v>
      </c>
      <c r="BN468" s="6" t="str">
        <f t="shared" si="7"/>
        <v>5281-3</v>
      </c>
    </row>
    <row r="469" spans="1:66" x14ac:dyDescent="0.25">
      <c r="A469">
        <v>1</v>
      </c>
      <c r="B469">
        <v>5281</v>
      </c>
      <c r="C469" s="6" t="s">
        <v>17776</v>
      </c>
      <c r="D469">
        <v>5</v>
      </c>
      <c r="E469">
        <v>1</v>
      </c>
      <c r="F469">
        <v>10</v>
      </c>
      <c r="G469">
        <v>104</v>
      </c>
      <c r="H469" s="6" t="s">
        <v>16994</v>
      </c>
      <c r="I469">
        <v>1</v>
      </c>
      <c r="J469">
        <v>278955</v>
      </c>
      <c r="K469">
        <v>5</v>
      </c>
      <c r="L469" s="55">
        <v>41437</v>
      </c>
      <c r="M469" s="6" t="s">
        <v>16765</v>
      </c>
      <c r="N469" s="55">
        <v>109574</v>
      </c>
      <c r="O469">
        <v>198214</v>
      </c>
      <c r="P469" s="6" t="s">
        <v>16786</v>
      </c>
      <c r="Q469" s="6" t="s">
        <v>16973</v>
      </c>
      <c r="R469">
        <v>72</v>
      </c>
      <c r="S469">
        <v>0</v>
      </c>
      <c r="T469">
        <v>-72</v>
      </c>
      <c r="U469">
        <v>115.2</v>
      </c>
      <c r="V469" s="6" t="s">
        <v>17004</v>
      </c>
      <c r="W469" s="6" t="s">
        <v>16946</v>
      </c>
      <c r="X469" s="55">
        <v>44664</v>
      </c>
      <c r="Y469">
        <v>20000</v>
      </c>
      <c r="Z469">
        <v>0</v>
      </c>
      <c r="AA469" s="6" t="s">
        <v>16765</v>
      </c>
      <c r="AB469" s="6" t="s">
        <v>16947</v>
      </c>
      <c r="AD469" s="6" t="s">
        <v>16765</v>
      </c>
      <c r="AE469">
        <v>27823</v>
      </c>
      <c r="AF469">
        <v>23648</v>
      </c>
      <c r="AG469" s="6" t="s">
        <v>16973</v>
      </c>
      <c r="AH469" s="6" t="s">
        <v>16950</v>
      </c>
      <c r="AI469" s="6" t="s">
        <v>16951</v>
      </c>
      <c r="AJ469" s="6" t="s">
        <v>16765</v>
      </c>
      <c r="AK469" s="6" t="s">
        <v>16765</v>
      </c>
      <c r="AL469" s="6" t="s">
        <v>16765</v>
      </c>
      <c r="AM469" s="6" t="s">
        <v>16952</v>
      </c>
      <c r="AN469">
        <v>0</v>
      </c>
      <c r="AO469" s="55">
        <v>44664</v>
      </c>
      <c r="AP469" s="6" t="s">
        <v>17000</v>
      </c>
      <c r="AQ469">
        <v>0</v>
      </c>
      <c r="AR469" s="6" t="s">
        <v>17098</v>
      </c>
      <c r="AS469" s="6" t="s">
        <v>17002</v>
      </c>
      <c r="AT469" s="6" t="s">
        <v>16947</v>
      </c>
      <c r="AU469">
        <v>0</v>
      </c>
      <c r="AV469">
        <v>0</v>
      </c>
      <c r="AW469" s="6" t="s">
        <v>16956</v>
      </c>
      <c r="AX469" s="6" t="s">
        <v>17781</v>
      </c>
      <c r="AY469" s="6" t="s">
        <v>16765</v>
      </c>
      <c r="AZ469" s="6" t="s">
        <v>16958</v>
      </c>
      <c r="BA469" s="6" t="s">
        <v>16765</v>
      </c>
      <c r="BB469" s="6" t="s">
        <v>16959</v>
      </c>
      <c r="BC469" s="6" t="s">
        <v>16765</v>
      </c>
      <c r="BD469" s="6" t="s">
        <v>16960</v>
      </c>
      <c r="BE469" s="6" t="s">
        <v>16961</v>
      </c>
      <c r="BF469" s="6" t="s">
        <v>13575</v>
      </c>
      <c r="BG469" s="6" t="s">
        <v>13575</v>
      </c>
      <c r="BH469" s="6" t="s">
        <v>16959</v>
      </c>
      <c r="BI469">
        <v>0</v>
      </c>
      <c r="BJ469" s="6" t="s">
        <v>16958</v>
      </c>
      <c r="BK469">
        <v>0</v>
      </c>
      <c r="BL469" s="6" t="s">
        <v>315</v>
      </c>
      <c r="BM469" s="56">
        <f>COUNTIF($B$2:B469,B469)</f>
        <v>4</v>
      </c>
      <c r="BN469" s="6" t="str">
        <f t="shared" si="7"/>
        <v>5281-4</v>
      </c>
    </row>
    <row r="470" spans="1:66" x14ac:dyDescent="0.25">
      <c r="A470">
        <v>1</v>
      </c>
      <c r="B470">
        <v>5283</v>
      </c>
      <c r="C470" s="6" t="s">
        <v>17782</v>
      </c>
      <c r="D470">
        <v>5</v>
      </c>
      <c r="E470">
        <v>1</v>
      </c>
      <c r="F470">
        <v>10</v>
      </c>
      <c r="G470">
        <v>103</v>
      </c>
      <c r="H470" s="6" t="s">
        <v>16994</v>
      </c>
      <c r="I470">
        <v>1</v>
      </c>
      <c r="J470">
        <v>831510</v>
      </c>
      <c r="K470">
        <v>5</v>
      </c>
      <c r="L470" s="55">
        <v>42086</v>
      </c>
      <c r="M470" s="6" t="s">
        <v>16765</v>
      </c>
      <c r="N470" s="55">
        <v>44786</v>
      </c>
      <c r="O470">
        <v>118784</v>
      </c>
      <c r="P470" s="6" t="s">
        <v>16764</v>
      </c>
      <c r="Q470" s="6" t="s">
        <v>16973</v>
      </c>
      <c r="R470">
        <v>1</v>
      </c>
      <c r="S470">
        <v>0</v>
      </c>
      <c r="T470">
        <v>-1</v>
      </c>
      <c r="U470">
        <v>1651</v>
      </c>
      <c r="V470" s="6" t="s">
        <v>16945</v>
      </c>
      <c r="W470" s="6" t="s">
        <v>16946</v>
      </c>
      <c r="X470" s="55">
        <v>44664</v>
      </c>
      <c r="Y470">
        <v>60000</v>
      </c>
      <c r="Z470">
        <v>0</v>
      </c>
      <c r="AA470" s="6" t="s">
        <v>16765</v>
      </c>
      <c r="AB470" s="6" t="s">
        <v>16947</v>
      </c>
      <c r="AD470" s="6" t="s">
        <v>16765</v>
      </c>
      <c r="AE470">
        <v>37369</v>
      </c>
      <c r="AF470">
        <v>33051</v>
      </c>
      <c r="AG470" s="6" t="s">
        <v>16949</v>
      </c>
      <c r="AH470" s="6" t="s">
        <v>16950</v>
      </c>
      <c r="AI470" s="6" t="s">
        <v>16951</v>
      </c>
      <c r="AJ470" s="6" t="s">
        <v>16765</v>
      </c>
      <c r="AK470" s="6" t="s">
        <v>16765</v>
      </c>
      <c r="AL470" s="6" t="s">
        <v>16765</v>
      </c>
      <c r="AM470" s="6" t="s">
        <v>16952</v>
      </c>
      <c r="AN470">
        <v>0</v>
      </c>
      <c r="AO470" s="55">
        <v>44664</v>
      </c>
      <c r="AP470" s="6" t="s">
        <v>16953</v>
      </c>
      <c r="AQ470">
        <v>0</v>
      </c>
      <c r="AR470" s="6" t="s">
        <v>16954</v>
      </c>
      <c r="AS470" s="6" t="s">
        <v>16955</v>
      </c>
      <c r="AT470" s="6" t="s">
        <v>16947</v>
      </c>
      <c r="AU470">
        <v>0</v>
      </c>
      <c r="AV470">
        <v>0</v>
      </c>
      <c r="AW470" s="6" t="s">
        <v>16956</v>
      </c>
      <c r="AX470" s="6" t="s">
        <v>17783</v>
      </c>
      <c r="AY470" s="6" t="s">
        <v>16765</v>
      </c>
      <c r="AZ470" s="6" t="s">
        <v>16958</v>
      </c>
      <c r="BA470" s="6" t="s">
        <v>16765</v>
      </c>
      <c r="BB470" s="6" t="s">
        <v>16959</v>
      </c>
      <c r="BC470" s="6" t="s">
        <v>16765</v>
      </c>
      <c r="BD470" s="6" t="s">
        <v>16960</v>
      </c>
      <c r="BE470" s="6" t="s">
        <v>16961</v>
      </c>
      <c r="BF470" s="6" t="s">
        <v>13575</v>
      </c>
      <c r="BG470" s="6" t="s">
        <v>13575</v>
      </c>
      <c r="BH470" s="6" t="s">
        <v>16959</v>
      </c>
      <c r="BI470">
        <v>0</v>
      </c>
      <c r="BJ470" s="6" t="s">
        <v>16958</v>
      </c>
      <c r="BK470">
        <v>0</v>
      </c>
      <c r="BL470" s="6" t="s">
        <v>315</v>
      </c>
      <c r="BM470" s="56">
        <f>COUNTIF($B$2:B470,B470)</f>
        <v>1</v>
      </c>
      <c r="BN470" s="6" t="str">
        <f t="shared" si="7"/>
        <v>5283-1</v>
      </c>
    </row>
    <row r="471" spans="1:66" x14ac:dyDescent="0.25">
      <c r="A471">
        <v>1</v>
      </c>
      <c r="B471">
        <v>5330</v>
      </c>
      <c r="C471" s="6" t="s">
        <v>17784</v>
      </c>
      <c r="D471">
        <v>5</v>
      </c>
      <c r="E471">
        <v>1</v>
      </c>
      <c r="F471">
        <v>10</v>
      </c>
      <c r="G471">
        <v>103</v>
      </c>
      <c r="H471" s="6" t="s">
        <v>16963</v>
      </c>
      <c r="I471">
        <v>1</v>
      </c>
      <c r="J471">
        <v>922984</v>
      </c>
      <c r="K471">
        <v>5</v>
      </c>
      <c r="L471" s="55">
        <v>42233</v>
      </c>
      <c r="M471" s="6" t="s">
        <v>16765</v>
      </c>
      <c r="N471" s="55">
        <v>44568</v>
      </c>
      <c r="O471">
        <v>118750</v>
      </c>
      <c r="P471" s="6" t="s">
        <v>16767</v>
      </c>
      <c r="Q471" s="6" t="s">
        <v>17785</v>
      </c>
      <c r="R471">
        <v>1</v>
      </c>
      <c r="S471">
        <v>0</v>
      </c>
      <c r="T471">
        <v>-1</v>
      </c>
      <c r="U471">
        <v>1803.8</v>
      </c>
      <c r="V471" s="6" t="s">
        <v>16945</v>
      </c>
      <c r="W471" s="6" t="s">
        <v>16946</v>
      </c>
      <c r="X471" s="55">
        <v>44663</v>
      </c>
      <c r="Y471">
        <v>0</v>
      </c>
      <c r="Z471">
        <v>244.94</v>
      </c>
      <c r="AA471" s="6" t="s">
        <v>16965</v>
      </c>
      <c r="AB471" s="6" t="s">
        <v>16947</v>
      </c>
      <c r="AD471" s="6" t="s">
        <v>16948</v>
      </c>
      <c r="AE471">
        <v>41626</v>
      </c>
      <c r="AF471">
        <v>38675</v>
      </c>
      <c r="AG471" s="6" t="s">
        <v>16949</v>
      </c>
      <c r="AH471" s="6" t="s">
        <v>16950</v>
      </c>
      <c r="AI471" s="6" t="s">
        <v>16951</v>
      </c>
      <c r="AJ471" s="6" t="s">
        <v>16765</v>
      </c>
      <c r="AK471" s="6" t="s">
        <v>16765</v>
      </c>
      <c r="AL471" s="6" t="s">
        <v>16765</v>
      </c>
      <c r="AM471" s="6" t="s">
        <v>16952</v>
      </c>
      <c r="AN471">
        <v>0</v>
      </c>
      <c r="AO471" s="55">
        <v>44663</v>
      </c>
      <c r="AP471" s="6" t="s">
        <v>16953</v>
      </c>
      <c r="AQ471">
        <v>0</v>
      </c>
      <c r="AR471" s="6" t="s">
        <v>16954</v>
      </c>
      <c r="AS471" s="6" t="s">
        <v>16955</v>
      </c>
      <c r="AT471" s="6" t="s">
        <v>16947</v>
      </c>
      <c r="AU471">
        <v>0</v>
      </c>
      <c r="AV471">
        <v>0</v>
      </c>
      <c r="AW471" s="6" t="s">
        <v>16956</v>
      </c>
      <c r="AX471" s="6" t="s">
        <v>17786</v>
      </c>
      <c r="AY471" s="6" t="s">
        <v>16765</v>
      </c>
      <c r="AZ471" s="6" t="s">
        <v>16958</v>
      </c>
      <c r="BA471" s="6" t="s">
        <v>16765</v>
      </c>
      <c r="BB471" s="6" t="s">
        <v>16959</v>
      </c>
      <c r="BC471" s="6" t="s">
        <v>16765</v>
      </c>
      <c r="BD471" s="6" t="s">
        <v>16960</v>
      </c>
      <c r="BE471" s="6" t="s">
        <v>16961</v>
      </c>
      <c r="BF471" s="6" t="s">
        <v>13575</v>
      </c>
      <c r="BG471" s="6" t="s">
        <v>13575</v>
      </c>
      <c r="BH471" s="6" t="s">
        <v>16959</v>
      </c>
      <c r="BI471">
        <v>0</v>
      </c>
      <c r="BJ471" s="6" t="s">
        <v>16958</v>
      </c>
      <c r="BK471">
        <v>0</v>
      </c>
      <c r="BL471" s="6" t="s">
        <v>315</v>
      </c>
      <c r="BM471" s="56">
        <f>COUNTIF($B$2:B471,B471)</f>
        <v>1</v>
      </c>
      <c r="BN471" s="6" t="str">
        <f t="shared" si="7"/>
        <v>5330-1</v>
      </c>
    </row>
    <row r="472" spans="1:66" x14ac:dyDescent="0.25">
      <c r="A472">
        <v>1</v>
      </c>
      <c r="B472">
        <v>5330</v>
      </c>
      <c r="C472" s="6" t="s">
        <v>17784</v>
      </c>
      <c r="D472">
        <v>5</v>
      </c>
      <c r="E472">
        <v>1</v>
      </c>
      <c r="F472">
        <v>10</v>
      </c>
      <c r="G472">
        <v>103</v>
      </c>
      <c r="H472" s="6" t="s">
        <v>16963</v>
      </c>
      <c r="I472">
        <v>1</v>
      </c>
      <c r="J472">
        <v>725363</v>
      </c>
      <c r="K472">
        <v>6</v>
      </c>
      <c r="L472" s="55">
        <v>43613</v>
      </c>
      <c r="M472" s="6" t="s">
        <v>16765</v>
      </c>
      <c r="N472" s="55">
        <v>44568</v>
      </c>
      <c r="O472">
        <v>628699</v>
      </c>
      <c r="P472" s="6" t="s">
        <v>16777</v>
      </c>
      <c r="Q472" s="6" t="s">
        <v>17787</v>
      </c>
      <c r="R472">
        <v>1</v>
      </c>
      <c r="S472">
        <v>0</v>
      </c>
      <c r="T472">
        <v>-1</v>
      </c>
      <c r="U472">
        <v>1687</v>
      </c>
      <c r="V472" s="6" t="s">
        <v>16945</v>
      </c>
      <c r="W472" s="6" t="s">
        <v>16946</v>
      </c>
      <c r="X472" s="55">
        <v>44663</v>
      </c>
      <c r="Y472">
        <v>0</v>
      </c>
      <c r="Z472">
        <v>244.94</v>
      </c>
      <c r="AA472" s="6" t="s">
        <v>16965</v>
      </c>
      <c r="AB472" s="6" t="s">
        <v>16947</v>
      </c>
      <c r="AD472" s="6" t="s">
        <v>16948</v>
      </c>
      <c r="AE472">
        <v>50948</v>
      </c>
      <c r="AF472">
        <v>46202</v>
      </c>
      <c r="AG472" s="6" t="s">
        <v>16949</v>
      </c>
      <c r="AH472" s="6" t="s">
        <v>16950</v>
      </c>
      <c r="AI472" s="6" t="s">
        <v>16951</v>
      </c>
      <c r="AJ472" s="6" t="s">
        <v>16765</v>
      </c>
      <c r="AK472" s="6" t="s">
        <v>16765</v>
      </c>
      <c r="AL472" s="6" t="s">
        <v>16765</v>
      </c>
      <c r="AM472" s="6" t="s">
        <v>16952</v>
      </c>
      <c r="AN472">
        <v>0</v>
      </c>
      <c r="AO472" s="55">
        <v>44663</v>
      </c>
      <c r="AP472" s="6" t="s">
        <v>16953</v>
      </c>
      <c r="AQ472">
        <v>0</v>
      </c>
      <c r="AR472" s="6" t="s">
        <v>16997</v>
      </c>
      <c r="AS472" s="6" t="s">
        <v>16955</v>
      </c>
      <c r="AT472" s="6" t="s">
        <v>16947</v>
      </c>
      <c r="AU472">
        <v>0</v>
      </c>
      <c r="AV472">
        <v>0</v>
      </c>
      <c r="AW472" s="6" t="s">
        <v>16956</v>
      </c>
      <c r="AX472" s="6" t="s">
        <v>17068</v>
      </c>
      <c r="AY472" s="6" t="s">
        <v>16765</v>
      </c>
      <c r="AZ472" s="6" t="s">
        <v>16958</v>
      </c>
      <c r="BA472" s="6" t="s">
        <v>16765</v>
      </c>
      <c r="BB472" s="6" t="s">
        <v>16959</v>
      </c>
      <c r="BC472" s="6" t="s">
        <v>16765</v>
      </c>
      <c r="BD472" s="6" t="s">
        <v>16960</v>
      </c>
      <c r="BE472" s="6" t="s">
        <v>16961</v>
      </c>
      <c r="BF472" s="6" t="s">
        <v>13575</v>
      </c>
      <c r="BG472" s="6" t="s">
        <v>13575</v>
      </c>
      <c r="BH472" s="6" t="s">
        <v>16959</v>
      </c>
      <c r="BI472">
        <v>0</v>
      </c>
      <c r="BJ472" s="6" t="s">
        <v>16958</v>
      </c>
      <c r="BK472">
        <v>0</v>
      </c>
      <c r="BL472" s="6" t="s">
        <v>315</v>
      </c>
      <c r="BM472" s="56">
        <f>COUNTIF($B$2:B472,B472)</f>
        <v>2</v>
      </c>
      <c r="BN472" s="6" t="str">
        <f t="shared" si="7"/>
        <v>5330-2</v>
      </c>
    </row>
    <row r="473" spans="1:66" x14ac:dyDescent="0.25">
      <c r="A473">
        <v>1</v>
      </c>
      <c r="B473">
        <v>5330</v>
      </c>
      <c r="C473" s="6" t="s">
        <v>17784</v>
      </c>
      <c r="D473">
        <v>5</v>
      </c>
      <c r="E473">
        <v>1</v>
      </c>
      <c r="F473">
        <v>10</v>
      </c>
      <c r="G473">
        <v>103</v>
      </c>
      <c r="H473" s="6" t="s">
        <v>16963</v>
      </c>
      <c r="I473">
        <v>1</v>
      </c>
      <c r="J473">
        <v>698674</v>
      </c>
      <c r="K473">
        <v>1</v>
      </c>
      <c r="L473" s="55">
        <v>40675</v>
      </c>
      <c r="M473" s="6" t="s">
        <v>16765</v>
      </c>
      <c r="N473" s="55">
        <v>44568</v>
      </c>
      <c r="O473">
        <v>3041122</v>
      </c>
      <c r="P473" s="6" t="s">
        <v>16798</v>
      </c>
      <c r="Q473" s="6" t="s">
        <v>16973</v>
      </c>
      <c r="R473">
        <v>2</v>
      </c>
      <c r="S473">
        <v>0</v>
      </c>
      <c r="T473">
        <v>-2</v>
      </c>
      <c r="U473">
        <v>200</v>
      </c>
      <c r="V473" s="6" t="s">
        <v>16974</v>
      </c>
      <c r="W473" s="6" t="s">
        <v>16946</v>
      </c>
      <c r="X473" s="55">
        <v>44663</v>
      </c>
      <c r="Y473">
        <v>0</v>
      </c>
      <c r="Z473">
        <v>244.94</v>
      </c>
      <c r="AA473" s="6" t="s">
        <v>16965</v>
      </c>
      <c r="AB473" s="6" t="s">
        <v>16947</v>
      </c>
      <c r="AD473" s="6" t="s">
        <v>16765</v>
      </c>
      <c r="AE473">
        <v>17506</v>
      </c>
      <c r="AF473">
        <v>13645</v>
      </c>
      <c r="AG473" s="6" t="s">
        <v>16973</v>
      </c>
      <c r="AH473" s="6" t="s">
        <v>16950</v>
      </c>
      <c r="AI473" s="6" t="s">
        <v>16951</v>
      </c>
      <c r="AJ473" s="6" t="s">
        <v>16765</v>
      </c>
      <c r="AK473" s="6" t="s">
        <v>16765</v>
      </c>
      <c r="AL473" s="6" t="s">
        <v>16765</v>
      </c>
      <c r="AM473" s="6" t="s">
        <v>16952</v>
      </c>
      <c r="AN473">
        <v>0</v>
      </c>
      <c r="AO473" s="55">
        <v>44663</v>
      </c>
      <c r="AP473" s="6" t="s">
        <v>16953</v>
      </c>
      <c r="AQ473">
        <v>0</v>
      </c>
      <c r="AR473" s="6" t="s">
        <v>16975</v>
      </c>
      <c r="AS473" s="6" t="s">
        <v>16955</v>
      </c>
      <c r="AT473" s="6" t="s">
        <v>16947</v>
      </c>
      <c r="AU473">
        <v>0</v>
      </c>
      <c r="AV473">
        <v>0</v>
      </c>
      <c r="AW473" s="6" t="s">
        <v>16956</v>
      </c>
      <c r="AX473" s="6" t="s">
        <v>17788</v>
      </c>
      <c r="AY473" s="6" t="s">
        <v>16765</v>
      </c>
      <c r="AZ473" s="6" t="s">
        <v>16958</v>
      </c>
      <c r="BA473" s="6" t="s">
        <v>16765</v>
      </c>
      <c r="BB473" s="6" t="s">
        <v>16959</v>
      </c>
      <c r="BC473" s="6" t="s">
        <v>16765</v>
      </c>
      <c r="BD473" s="6" t="s">
        <v>16960</v>
      </c>
      <c r="BE473" s="6" t="s">
        <v>16961</v>
      </c>
      <c r="BF473" s="6" t="s">
        <v>13575</v>
      </c>
      <c r="BG473" s="6" t="s">
        <v>13575</v>
      </c>
      <c r="BH473" s="6" t="s">
        <v>16959</v>
      </c>
      <c r="BI473">
        <v>0</v>
      </c>
      <c r="BJ473" s="6" t="s">
        <v>16958</v>
      </c>
      <c r="BK473">
        <v>0</v>
      </c>
      <c r="BL473" s="6" t="s">
        <v>315</v>
      </c>
      <c r="BM473" s="56">
        <f>COUNTIF($B$2:B473,B473)</f>
        <v>3</v>
      </c>
      <c r="BN473" s="6" t="str">
        <f t="shared" si="7"/>
        <v>5330-3</v>
      </c>
    </row>
    <row r="474" spans="1:66" x14ac:dyDescent="0.25">
      <c r="A474">
        <v>1</v>
      </c>
      <c r="B474">
        <v>5333</v>
      </c>
      <c r="C474" s="6" t="s">
        <v>17789</v>
      </c>
      <c r="D474">
        <v>5</v>
      </c>
      <c r="E474">
        <v>3</v>
      </c>
      <c r="F474">
        <v>30</v>
      </c>
      <c r="G474">
        <v>304</v>
      </c>
      <c r="H474" s="6" t="s">
        <v>17007</v>
      </c>
      <c r="I474">
        <v>1</v>
      </c>
      <c r="J474">
        <v>274514</v>
      </c>
      <c r="K474">
        <v>5</v>
      </c>
      <c r="L474" s="55">
        <v>41432</v>
      </c>
      <c r="M474" s="6" t="s">
        <v>16765</v>
      </c>
      <c r="N474" s="55">
        <v>109574</v>
      </c>
      <c r="O474">
        <v>198213</v>
      </c>
      <c r="P474" s="6" t="s">
        <v>16785</v>
      </c>
      <c r="Q474" s="6" t="s">
        <v>16973</v>
      </c>
      <c r="R474">
        <v>3</v>
      </c>
      <c r="S474">
        <v>0</v>
      </c>
      <c r="T474">
        <v>-3</v>
      </c>
      <c r="U474">
        <v>126</v>
      </c>
      <c r="V474" s="6" t="s">
        <v>16999</v>
      </c>
      <c r="W474" s="6" t="s">
        <v>16946</v>
      </c>
      <c r="X474" s="55">
        <v>44665</v>
      </c>
      <c r="Y474">
        <v>70000</v>
      </c>
      <c r="Z474">
        <v>0</v>
      </c>
      <c r="AA474" s="6" t="s">
        <v>16765</v>
      </c>
      <c r="AB474" s="6" t="s">
        <v>16947</v>
      </c>
      <c r="AD474" s="6" t="s">
        <v>16765</v>
      </c>
      <c r="AE474">
        <v>27300</v>
      </c>
      <c r="AF474">
        <v>23256</v>
      </c>
      <c r="AG474" s="6" t="s">
        <v>16973</v>
      </c>
      <c r="AH474" s="6" t="s">
        <v>16950</v>
      </c>
      <c r="AI474" s="6" t="s">
        <v>16951</v>
      </c>
      <c r="AJ474" s="6" t="s">
        <v>16765</v>
      </c>
      <c r="AK474" s="6" t="s">
        <v>16765</v>
      </c>
      <c r="AL474" s="6" t="s">
        <v>16765</v>
      </c>
      <c r="AM474" s="6" t="s">
        <v>16952</v>
      </c>
      <c r="AN474">
        <v>0</v>
      </c>
      <c r="AO474" s="55">
        <v>44665</v>
      </c>
      <c r="AP474" s="6" t="s">
        <v>17000</v>
      </c>
      <c r="AQ474">
        <v>0</v>
      </c>
      <c r="AR474" s="6" t="s">
        <v>17095</v>
      </c>
      <c r="AS474" s="6" t="s">
        <v>17002</v>
      </c>
      <c r="AT474" s="6" t="s">
        <v>16947</v>
      </c>
      <c r="AU474">
        <v>0</v>
      </c>
      <c r="AV474">
        <v>0</v>
      </c>
      <c r="AW474" s="6" t="s">
        <v>16956</v>
      </c>
      <c r="AX474" s="6" t="s">
        <v>17790</v>
      </c>
      <c r="AY474" s="6" t="s">
        <v>16765</v>
      </c>
      <c r="AZ474" s="6" t="s">
        <v>16958</v>
      </c>
      <c r="BA474" s="6" t="s">
        <v>16765</v>
      </c>
      <c r="BB474" s="6" t="s">
        <v>16959</v>
      </c>
      <c r="BC474" s="6" t="s">
        <v>16765</v>
      </c>
      <c r="BD474" s="6" t="s">
        <v>16960</v>
      </c>
      <c r="BE474" s="6" t="s">
        <v>16961</v>
      </c>
      <c r="BF474" s="6" t="s">
        <v>13575</v>
      </c>
      <c r="BG474" s="6" t="s">
        <v>13575</v>
      </c>
      <c r="BH474" s="6" t="s">
        <v>16959</v>
      </c>
      <c r="BI474">
        <v>0</v>
      </c>
      <c r="BJ474" s="6" t="s">
        <v>16958</v>
      </c>
      <c r="BK474">
        <v>0</v>
      </c>
      <c r="BL474" s="6" t="s">
        <v>315</v>
      </c>
      <c r="BM474" s="56">
        <f>COUNTIF($B$2:B474,B474)</f>
        <v>1</v>
      </c>
      <c r="BN474" s="6" t="str">
        <f t="shared" si="7"/>
        <v>5333-1</v>
      </c>
    </row>
    <row r="475" spans="1:66" x14ac:dyDescent="0.25">
      <c r="A475">
        <v>1</v>
      </c>
      <c r="B475">
        <v>5333</v>
      </c>
      <c r="C475" s="6" t="s">
        <v>17789</v>
      </c>
      <c r="D475">
        <v>5</v>
      </c>
      <c r="E475">
        <v>3</v>
      </c>
      <c r="F475">
        <v>30</v>
      </c>
      <c r="G475">
        <v>304</v>
      </c>
      <c r="H475" s="6" t="s">
        <v>17007</v>
      </c>
      <c r="I475">
        <v>1</v>
      </c>
      <c r="J475">
        <v>274514</v>
      </c>
      <c r="K475">
        <v>5</v>
      </c>
      <c r="L475" s="55">
        <v>41432</v>
      </c>
      <c r="M475" s="6" t="s">
        <v>16765</v>
      </c>
      <c r="N475" s="55">
        <v>109574</v>
      </c>
      <c r="O475">
        <v>198214</v>
      </c>
      <c r="P475" s="6" t="s">
        <v>16786</v>
      </c>
      <c r="Q475" s="6" t="s">
        <v>16973</v>
      </c>
      <c r="R475">
        <v>72</v>
      </c>
      <c r="S475">
        <v>0</v>
      </c>
      <c r="T475">
        <v>-72</v>
      </c>
      <c r="U475">
        <v>115.2</v>
      </c>
      <c r="V475" s="6" t="s">
        <v>17004</v>
      </c>
      <c r="W475" s="6" t="s">
        <v>16946</v>
      </c>
      <c r="X475" s="55">
        <v>44665</v>
      </c>
      <c r="Y475">
        <v>70000</v>
      </c>
      <c r="Z475">
        <v>0</v>
      </c>
      <c r="AA475" s="6" t="s">
        <v>16765</v>
      </c>
      <c r="AB475" s="6" t="s">
        <v>16947</v>
      </c>
      <c r="AD475" s="6" t="s">
        <v>16765</v>
      </c>
      <c r="AE475">
        <v>27301</v>
      </c>
      <c r="AF475">
        <v>23256</v>
      </c>
      <c r="AG475" s="6" t="s">
        <v>16973</v>
      </c>
      <c r="AH475" s="6" t="s">
        <v>16950</v>
      </c>
      <c r="AI475" s="6" t="s">
        <v>16951</v>
      </c>
      <c r="AJ475" s="6" t="s">
        <v>16765</v>
      </c>
      <c r="AK475" s="6" t="s">
        <v>16765</v>
      </c>
      <c r="AL475" s="6" t="s">
        <v>16765</v>
      </c>
      <c r="AM475" s="6" t="s">
        <v>16952</v>
      </c>
      <c r="AN475">
        <v>0</v>
      </c>
      <c r="AO475" s="55">
        <v>44665</v>
      </c>
      <c r="AP475" s="6" t="s">
        <v>17000</v>
      </c>
      <c r="AQ475">
        <v>0</v>
      </c>
      <c r="AR475" s="6" t="s">
        <v>17098</v>
      </c>
      <c r="AS475" s="6" t="s">
        <v>17002</v>
      </c>
      <c r="AT475" s="6" t="s">
        <v>16947</v>
      </c>
      <c r="AU475">
        <v>0</v>
      </c>
      <c r="AV475">
        <v>0</v>
      </c>
      <c r="AW475" s="6" t="s">
        <v>16956</v>
      </c>
      <c r="AX475" s="6" t="s">
        <v>17790</v>
      </c>
      <c r="AY475" s="6" t="s">
        <v>16765</v>
      </c>
      <c r="AZ475" s="6" t="s">
        <v>16958</v>
      </c>
      <c r="BA475" s="6" t="s">
        <v>16765</v>
      </c>
      <c r="BB475" s="6" t="s">
        <v>16959</v>
      </c>
      <c r="BC475" s="6" t="s">
        <v>16765</v>
      </c>
      <c r="BD475" s="6" t="s">
        <v>16960</v>
      </c>
      <c r="BE475" s="6" t="s">
        <v>16961</v>
      </c>
      <c r="BF475" s="6" t="s">
        <v>13575</v>
      </c>
      <c r="BG475" s="6" t="s">
        <v>13575</v>
      </c>
      <c r="BH475" s="6" t="s">
        <v>16959</v>
      </c>
      <c r="BI475">
        <v>0</v>
      </c>
      <c r="BJ475" s="6" t="s">
        <v>16958</v>
      </c>
      <c r="BK475">
        <v>0</v>
      </c>
      <c r="BL475" s="6" t="s">
        <v>315</v>
      </c>
      <c r="BM475" s="56">
        <f>COUNTIF($B$2:B475,B475)</f>
        <v>2</v>
      </c>
      <c r="BN475" s="6" t="str">
        <f t="shared" si="7"/>
        <v>5333-2</v>
      </c>
    </row>
    <row r="476" spans="1:66" x14ac:dyDescent="0.25">
      <c r="A476">
        <v>1</v>
      </c>
      <c r="B476">
        <v>5333</v>
      </c>
      <c r="C476" s="6" t="s">
        <v>17789</v>
      </c>
      <c r="D476">
        <v>5</v>
      </c>
      <c r="E476">
        <v>3</v>
      </c>
      <c r="F476">
        <v>30</v>
      </c>
      <c r="G476">
        <v>304</v>
      </c>
      <c r="H476" s="6" t="s">
        <v>17007</v>
      </c>
      <c r="I476">
        <v>1</v>
      </c>
      <c r="J476">
        <v>663033</v>
      </c>
      <c r="K476">
        <v>6</v>
      </c>
      <c r="L476" s="55">
        <v>43500</v>
      </c>
      <c r="M476" s="6" t="s">
        <v>16765</v>
      </c>
      <c r="N476" s="55">
        <v>44628</v>
      </c>
      <c r="O476">
        <v>217289</v>
      </c>
      <c r="P476" s="6" t="s">
        <v>16771</v>
      </c>
      <c r="Q476" s="6" t="s">
        <v>17791</v>
      </c>
      <c r="R476">
        <v>1</v>
      </c>
      <c r="S476">
        <v>0</v>
      </c>
      <c r="T476">
        <v>-1</v>
      </c>
      <c r="U476">
        <v>1159.19</v>
      </c>
      <c r="V476" s="6" t="s">
        <v>16945</v>
      </c>
      <c r="W476" s="6" t="s">
        <v>16946</v>
      </c>
      <c r="X476" s="55">
        <v>44665</v>
      </c>
      <c r="Y476">
        <v>70000</v>
      </c>
      <c r="Z476">
        <v>0</v>
      </c>
      <c r="AA476" s="6" t="s">
        <v>16765</v>
      </c>
      <c r="AB476" s="6" t="s">
        <v>16947</v>
      </c>
      <c r="AD476" s="6" t="s">
        <v>16948</v>
      </c>
      <c r="AE476">
        <v>50372</v>
      </c>
      <c r="AF476">
        <v>45690</v>
      </c>
      <c r="AG476" s="6" t="s">
        <v>16949</v>
      </c>
      <c r="AH476" s="6" t="s">
        <v>16950</v>
      </c>
      <c r="AI476" s="6" t="s">
        <v>16951</v>
      </c>
      <c r="AJ476" s="6" t="s">
        <v>16765</v>
      </c>
      <c r="AK476" s="6" t="s">
        <v>16765</v>
      </c>
      <c r="AL476" s="6" t="s">
        <v>16765</v>
      </c>
      <c r="AM476" s="6" t="s">
        <v>16952</v>
      </c>
      <c r="AN476">
        <v>0</v>
      </c>
      <c r="AO476" s="55">
        <v>44665</v>
      </c>
      <c r="AP476" s="6" t="s">
        <v>16953</v>
      </c>
      <c r="AQ476">
        <v>0</v>
      </c>
      <c r="AR476" s="6" t="s">
        <v>16954</v>
      </c>
      <c r="AS476" s="6" t="s">
        <v>16955</v>
      </c>
      <c r="AT476" s="6" t="s">
        <v>16947</v>
      </c>
      <c r="AU476">
        <v>0</v>
      </c>
      <c r="AV476">
        <v>0</v>
      </c>
      <c r="AW476" s="6" t="s">
        <v>16956</v>
      </c>
      <c r="AX476" s="6" t="s">
        <v>17256</v>
      </c>
      <c r="AY476" s="6" t="s">
        <v>16765</v>
      </c>
      <c r="AZ476" s="6" t="s">
        <v>16958</v>
      </c>
      <c r="BA476" s="6" t="s">
        <v>16765</v>
      </c>
      <c r="BB476" s="6" t="s">
        <v>16959</v>
      </c>
      <c r="BC476" s="6" t="s">
        <v>16765</v>
      </c>
      <c r="BD476" s="6" t="s">
        <v>16960</v>
      </c>
      <c r="BE476" s="6" t="s">
        <v>16961</v>
      </c>
      <c r="BF476" s="6" t="s">
        <v>13575</v>
      </c>
      <c r="BG476" s="6" t="s">
        <v>13575</v>
      </c>
      <c r="BH476" s="6" t="s">
        <v>16959</v>
      </c>
      <c r="BI476">
        <v>0</v>
      </c>
      <c r="BJ476" s="6" t="s">
        <v>16958</v>
      </c>
      <c r="BK476">
        <v>0</v>
      </c>
      <c r="BL476" s="6" t="s">
        <v>315</v>
      </c>
      <c r="BM476" s="56">
        <f>COUNTIF($B$2:B476,B476)</f>
        <v>3</v>
      </c>
      <c r="BN476" s="6" t="str">
        <f t="shared" si="7"/>
        <v>5333-3</v>
      </c>
    </row>
    <row r="477" spans="1:66" x14ac:dyDescent="0.25">
      <c r="A477">
        <v>1</v>
      </c>
      <c r="B477">
        <v>5374</v>
      </c>
      <c r="C477" s="6" t="s">
        <v>17792</v>
      </c>
      <c r="D477">
        <v>5</v>
      </c>
      <c r="E477">
        <v>3</v>
      </c>
      <c r="F477">
        <v>30</v>
      </c>
      <c r="G477">
        <v>304</v>
      </c>
      <c r="H477" s="6" t="s">
        <v>16994</v>
      </c>
      <c r="I477">
        <v>1</v>
      </c>
      <c r="J477">
        <v>637294</v>
      </c>
      <c r="K477">
        <v>6</v>
      </c>
      <c r="L477" s="55">
        <v>43454</v>
      </c>
      <c r="M477" s="6" t="s">
        <v>16765</v>
      </c>
      <c r="N477" s="55">
        <v>44825</v>
      </c>
      <c r="O477">
        <v>118750</v>
      </c>
      <c r="P477" s="6" t="s">
        <v>16767</v>
      </c>
      <c r="Q477" s="6" t="s">
        <v>17793</v>
      </c>
      <c r="R477">
        <v>1</v>
      </c>
      <c r="S477">
        <v>0</v>
      </c>
      <c r="T477">
        <v>-1</v>
      </c>
      <c r="U477">
        <v>1803.8</v>
      </c>
      <c r="V477" s="6" t="s">
        <v>16945</v>
      </c>
      <c r="W477" s="6" t="s">
        <v>16946</v>
      </c>
      <c r="X477" s="55">
        <v>44664</v>
      </c>
      <c r="Y477">
        <v>30000</v>
      </c>
      <c r="Z477">
        <v>0</v>
      </c>
      <c r="AA477" s="6" t="s">
        <v>16765</v>
      </c>
      <c r="AB477" s="6" t="s">
        <v>16947</v>
      </c>
      <c r="AD477" s="6" t="s">
        <v>16948</v>
      </c>
      <c r="AE477">
        <v>50169</v>
      </c>
      <c r="AF477">
        <v>45524</v>
      </c>
      <c r="AG477" s="6" t="s">
        <v>16949</v>
      </c>
      <c r="AH477" s="6" t="s">
        <v>16950</v>
      </c>
      <c r="AI477" s="6" t="s">
        <v>16951</v>
      </c>
      <c r="AJ477" s="6" t="s">
        <v>16765</v>
      </c>
      <c r="AK477" s="6" t="s">
        <v>16765</v>
      </c>
      <c r="AL477" s="6" t="s">
        <v>16765</v>
      </c>
      <c r="AM477" s="6" t="s">
        <v>16952</v>
      </c>
      <c r="AN477">
        <v>0</v>
      </c>
      <c r="AO477" s="55">
        <v>44664</v>
      </c>
      <c r="AP477" s="6" t="s">
        <v>16953</v>
      </c>
      <c r="AQ477">
        <v>0</v>
      </c>
      <c r="AR477" s="6" t="s">
        <v>16954</v>
      </c>
      <c r="AS477" s="6" t="s">
        <v>16955</v>
      </c>
      <c r="AT477" s="6" t="s">
        <v>16947</v>
      </c>
      <c r="AU477">
        <v>0</v>
      </c>
      <c r="AV477">
        <v>0</v>
      </c>
      <c r="AW477" s="6" t="s">
        <v>16956</v>
      </c>
      <c r="AX477" s="6" t="s">
        <v>17794</v>
      </c>
      <c r="AY477" s="6" t="s">
        <v>16765</v>
      </c>
      <c r="AZ477" s="6" t="s">
        <v>16958</v>
      </c>
      <c r="BA477" s="6" t="s">
        <v>16765</v>
      </c>
      <c r="BB477" s="6" t="s">
        <v>16959</v>
      </c>
      <c r="BC477" s="6" t="s">
        <v>16765</v>
      </c>
      <c r="BD477" s="6" t="s">
        <v>16960</v>
      </c>
      <c r="BE477" s="6" t="s">
        <v>16961</v>
      </c>
      <c r="BF477" s="6" t="s">
        <v>13575</v>
      </c>
      <c r="BG477" s="6" t="s">
        <v>13575</v>
      </c>
      <c r="BH477" s="6" t="s">
        <v>16959</v>
      </c>
      <c r="BI477">
        <v>0</v>
      </c>
      <c r="BJ477" s="6" t="s">
        <v>16958</v>
      </c>
      <c r="BK477">
        <v>0</v>
      </c>
      <c r="BL477" s="6" t="s">
        <v>315</v>
      </c>
      <c r="BM477" s="56">
        <f>COUNTIF($B$2:B477,B477)</f>
        <v>1</v>
      </c>
      <c r="BN477" s="6" t="str">
        <f t="shared" si="7"/>
        <v>5374-1</v>
      </c>
    </row>
    <row r="478" spans="1:66" x14ac:dyDescent="0.25">
      <c r="A478">
        <v>1</v>
      </c>
      <c r="B478">
        <v>5374</v>
      </c>
      <c r="C478" s="6" t="s">
        <v>17792</v>
      </c>
      <c r="D478">
        <v>5</v>
      </c>
      <c r="E478">
        <v>3</v>
      </c>
      <c r="F478">
        <v>30</v>
      </c>
      <c r="G478">
        <v>304</v>
      </c>
      <c r="H478" s="6" t="s">
        <v>16994</v>
      </c>
      <c r="I478">
        <v>1</v>
      </c>
      <c r="J478">
        <v>221962</v>
      </c>
      <c r="K478">
        <v>5</v>
      </c>
      <c r="L478" s="55">
        <v>41361</v>
      </c>
      <c r="M478" s="6" t="s">
        <v>16765</v>
      </c>
      <c r="N478" s="55">
        <v>44825</v>
      </c>
      <c r="O478">
        <v>217119</v>
      </c>
      <c r="P478" s="6" t="s">
        <v>16780</v>
      </c>
      <c r="Q478" s="6" t="s">
        <v>17795</v>
      </c>
      <c r="R478">
        <v>1</v>
      </c>
      <c r="S478">
        <v>0</v>
      </c>
      <c r="T478">
        <v>-1</v>
      </c>
      <c r="U478">
        <v>1769.34</v>
      </c>
      <c r="V478" s="6" t="s">
        <v>16945</v>
      </c>
      <c r="W478" s="6" t="s">
        <v>16946</v>
      </c>
      <c r="X478" s="55">
        <v>44664</v>
      </c>
      <c r="Y478">
        <v>30000</v>
      </c>
      <c r="Z478">
        <v>0</v>
      </c>
      <c r="AA478" s="6" t="s">
        <v>16765</v>
      </c>
      <c r="AB478" s="6" t="s">
        <v>16947</v>
      </c>
      <c r="AD478" s="6" t="s">
        <v>17796</v>
      </c>
      <c r="AE478">
        <v>26300</v>
      </c>
      <c r="AF478">
        <v>22355</v>
      </c>
      <c r="AG478" s="6" t="s">
        <v>16949</v>
      </c>
      <c r="AH478" s="6" t="s">
        <v>16950</v>
      </c>
      <c r="AI478" s="6" t="s">
        <v>16951</v>
      </c>
      <c r="AJ478" s="6" t="s">
        <v>16765</v>
      </c>
      <c r="AK478" s="6" t="s">
        <v>16765</v>
      </c>
      <c r="AL478" s="6" t="s">
        <v>16765</v>
      </c>
      <c r="AM478" s="6" t="s">
        <v>16952</v>
      </c>
      <c r="AN478">
        <v>0</v>
      </c>
      <c r="AO478" s="55">
        <v>44664</v>
      </c>
      <c r="AP478" s="6" t="s">
        <v>16953</v>
      </c>
      <c r="AQ478">
        <v>0</v>
      </c>
      <c r="AR478" s="6" t="s">
        <v>16954</v>
      </c>
      <c r="AS478" s="6" t="s">
        <v>16955</v>
      </c>
      <c r="AT478" s="6" t="s">
        <v>16947</v>
      </c>
      <c r="AU478">
        <v>0</v>
      </c>
      <c r="AV478">
        <v>0</v>
      </c>
      <c r="AW478" s="6" t="s">
        <v>16956</v>
      </c>
      <c r="AX478" s="6" t="s">
        <v>17797</v>
      </c>
      <c r="AY478" s="6" t="s">
        <v>16765</v>
      </c>
      <c r="AZ478" s="6" t="s">
        <v>16958</v>
      </c>
      <c r="BA478" s="6" t="s">
        <v>16765</v>
      </c>
      <c r="BB478" s="6" t="s">
        <v>16959</v>
      </c>
      <c r="BC478" s="6" t="s">
        <v>16765</v>
      </c>
      <c r="BD478" s="6" t="s">
        <v>16960</v>
      </c>
      <c r="BE478" s="6" t="s">
        <v>16961</v>
      </c>
      <c r="BF478" s="6" t="s">
        <v>13575</v>
      </c>
      <c r="BG478" s="6" t="s">
        <v>13575</v>
      </c>
      <c r="BH478" s="6" t="s">
        <v>16959</v>
      </c>
      <c r="BI478">
        <v>0</v>
      </c>
      <c r="BJ478" s="6" t="s">
        <v>16958</v>
      </c>
      <c r="BK478">
        <v>0</v>
      </c>
      <c r="BL478" s="6" t="s">
        <v>315</v>
      </c>
      <c r="BM478" s="56">
        <f>COUNTIF($B$2:B478,B478)</f>
        <v>2</v>
      </c>
      <c r="BN478" s="6" t="str">
        <f t="shared" si="7"/>
        <v>5374-2</v>
      </c>
    </row>
    <row r="479" spans="1:66" x14ac:dyDescent="0.25">
      <c r="A479">
        <v>1</v>
      </c>
      <c r="B479">
        <v>5381</v>
      </c>
      <c r="C479" s="6" t="s">
        <v>17798</v>
      </c>
      <c r="D479">
        <v>5</v>
      </c>
      <c r="E479">
        <v>3</v>
      </c>
      <c r="F479">
        <v>30</v>
      </c>
      <c r="G479">
        <v>301</v>
      </c>
      <c r="H479" s="6" t="s">
        <v>16963</v>
      </c>
      <c r="I479">
        <v>1</v>
      </c>
      <c r="J479">
        <v>860875</v>
      </c>
      <c r="K479">
        <v>5</v>
      </c>
      <c r="L479" s="55">
        <v>42135</v>
      </c>
      <c r="M479" s="6" t="s">
        <v>16765</v>
      </c>
      <c r="N479" s="55">
        <v>44789</v>
      </c>
      <c r="O479">
        <v>118784</v>
      </c>
      <c r="P479" s="6" t="s">
        <v>16764</v>
      </c>
      <c r="Q479" s="6" t="s">
        <v>16973</v>
      </c>
      <c r="R479">
        <v>1</v>
      </c>
      <c r="S479">
        <v>0</v>
      </c>
      <c r="T479">
        <v>-1</v>
      </c>
      <c r="U479">
        <v>1651</v>
      </c>
      <c r="V479" s="6" t="s">
        <v>16945</v>
      </c>
      <c r="W479" s="6" t="s">
        <v>16946</v>
      </c>
      <c r="X479" s="55">
        <v>44663</v>
      </c>
      <c r="Y479">
        <v>0</v>
      </c>
      <c r="Z479">
        <v>0</v>
      </c>
      <c r="AA479" s="6" t="s">
        <v>16765</v>
      </c>
      <c r="AB479" s="6" t="s">
        <v>16947</v>
      </c>
      <c r="AD479" s="6" t="s">
        <v>16765</v>
      </c>
      <c r="AE479">
        <v>38089</v>
      </c>
      <c r="AF479">
        <v>34107</v>
      </c>
      <c r="AG479" s="6" t="s">
        <v>16949</v>
      </c>
      <c r="AH479" s="6" t="s">
        <v>16950</v>
      </c>
      <c r="AI479" s="6" t="s">
        <v>16951</v>
      </c>
      <c r="AJ479" s="6" t="s">
        <v>16765</v>
      </c>
      <c r="AK479" s="6" t="s">
        <v>16765</v>
      </c>
      <c r="AL479" s="6" t="s">
        <v>16765</v>
      </c>
      <c r="AM479" s="6" t="s">
        <v>16952</v>
      </c>
      <c r="AN479">
        <v>0</v>
      </c>
      <c r="AO479" s="55">
        <v>44663</v>
      </c>
      <c r="AP479" s="6" t="s">
        <v>16953</v>
      </c>
      <c r="AQ479">
        <v>0</v>
      </c>
      <c r="AR479" s="6" t="s">
        <v>16954</v>
      </c>
      <c r="AS479" s="6" t="s">
        <v>16955</v>
      </c>
      <c r="AT479" s="6" t="s">
        <v>16947</v>
      </c>
      <c r="AU479">
        <v>0</v>
      </c>
      <c r="AV479">
        <v>0</v>
      </c>
      <c r="AW479" s="6" t="s">
        <v>16956</v>
      </c>
      <c r="AX479" s="6" t="s">
        <v>17744</v>
      </c>
      <c r="AY479" s="6" t="s">
        <v>16765</v>
      </c>
      <c r="AZ479" s="6" t="s">
        <v>16958</v>
      </c>
      <c r="BA479" s="6" t="s">
        <v>16765</v>
      </c>
      <c r="BB479" s="6" t="s">
        <v>16959</v>
      </c>
      <c r="BC479" s="6" t="s">
        <v>16765</v>
      </c>
      <c r="BD479" s="6" t="s">
        <v>16960</v>
      </c>
      <c r="BE479" s="6" t="s">
        <v>16961</v>
      </c>
      <c r="BF479" s="6" t="s">
        <v>13575</v>
      </c>
      <c r="BG479" s="6" t="s">
        <v>13575</v>
      </c>
      <c r="BH479" s="6" t="s">
        <v>16959</v>
      </c>
      <c r="BI479">
        <v>0</v>
      </c>
      <c r="BJ479" s="6" t="s">
        <v>16958</v>
      </c>
      <c r="BK479">
        <v>0</v>
      </c>
      <c r="BL479" s="6" t="s">
        <v>315</v>
      </c>
      <c r="BM479" s="56">
        <f>COUNTIF($B$2:B479,B479)</f>
        <v>1</v>
      </c>
      <c r="BN479" s="6" t="str">
        <f t="shared" si="7"/>
        <v>5381-1</v>
      </c>
    </row>
    <row r="480" spans="1:66" x14ac:dyDescent="0.25">
      <c r="A480">
        <v>1</v>
      </c>
      <c r="B480">
        <v>5393</v>
      </c>
      <c r="C480" s="6" t="s">
        <v>17799</v>
      </c>
      <c r="D480">
        <v>5</v>
      </c>
      <c r="E480">
        <v>1</v>
      </c>
      <c r="F480">
        <v>10</v>
      </c>
      <c r="G480">
        <v>107</v>
      </c>
      <c r="H480" s="6" t="s">
        <v>16943</v>
      </c>
      <c r="I480">
        <v>1</v>
      </c>
      <c r="J480">
        <v>975432</v>
      </c>
      <c r="K480">
        <v>5</v>
      </c>
      <c r="L480" s="55">
        <v>42318</v>
      </c>
      <c r="M480" s="6" t="s">
        <v>16765</v>
      </c>
      <c r="N480" s="55">
        <v>44686</v>
      </c>
      <c r="O480">
        <v>628698</v>
      </c>
      <c r="P480" s="6" t="s">
        <v>16789</v>
      </c>
      <c r="Q480" s="6" t="s">
        <v>17800</v>
      </c>
      <c r="R480">
        <v>1</v>
      </c>
      <c r="S480">
        <v>0</v>
      </c>
      <c r="T480">
        <v>-1</v>
      </c>
      <c r="U480">
        <v>1687.84</v>
      </c>
      <c r="V480" s="6" t="s">
        <v>16945</v>
      </c>
      <c r="W480" s="6" t="s">
        <v>16946</v>
      </c>
      <c r="X480" s="55">
        <v>44663</v>
      </c>
      <c r="Y480">
        <v>0</v>
      </c>
      <c r="Z480">
        <v>0</v>
      </c>
      <c r="AA480" s="6" t="s">
        <v>16765</v>
      </c>
      <c r="AB480" s="6" t="s">
        <v>16947</v>
      </c>
      <c r="AD480" s="6" t="s">
        <v>16948</v>
      </c>
      <c r="AE480">
        <v>42174</v>
      </c>
      <c r="AF480">
        <v>39329</v>
      </c>
      <c r="AG480" s="6" t="s">
        <v>16949</v>
      </c>
      <c r="AH480" s="6" t="s">
        <v>16950</v>
      </c>
      <c r="AI480" s="6" t="s">
        <v>16951</v>
      </c>
      <c r="AJ480" s="6" t="s">
        <v>16765</v>
      </c>
      <c r="AK480" s="6" t="s">
        <v>16765</v>
      </c>
      <c r="AL480" s="6" t="s">
        <v>16765</v>
      </c>
      <c r="AM480" s="6" t="s">
        <v>16952</v>
      </c>
      <c r="AN480">
        <v>0</v>
      </c>
      <c r="AO480" s="55">
        <v>44663</v>
      </c>
      <c r="AP480" s="6" t="s">
        <v>16953</v>
      </c>
      <c r="AQ480">
        <v>0</v>
      </c>
      <c r="AR480" s="6" t="s">
        <v>16997</v>
      </c>
      <c r="AS480" s="6" t="s">
        <v>16955</v>
      </c>
      <c r="AT480" s="6" t="s">
        <v>16947</v>
      </c>
      <c r="AU480">
        <v>0</v>
      </c>
      <c r="AV480">
        <v>0</v>
      </c>
      <c r="AW480" s="6" t="s">
        <v>16956</v>
      </c>
      <c r="AX480" s="6" t="s">
        <v>17801</v>
      </c>
      <c r="AY480" s="6" t="s">
        <v>16765</v>
      </c>
      <c r="AZ480" s="6" t="s">
        <v>16958</v>
      </c>
      <c r="BA480" s="6" t="s">
        <v>16765</v>
      </c>
      <c r="BB480" s="6" t="s">
        <v>16959</v>
      </c>
      <c r="BC480" s="6" t="s">
        <v>16765</v>
      </c>
      <c r="BD480" s="6" t="s">
        <v>16960</v>
      </c>
      <c r="BE480" s="6" t="s">
        <v>16961</v>
      </c>
      <c r="BF480" s="6" t="s">
        <v>13575</v>
      </c>
      <c r="BG480" s="6" t="s">
        <v>13575</v>
      </c>
      <c r="BH480" s="6" t="s">
        <v>16959</v>
      </c>
      <c r="BI480">
        <v>0</v>
      </c>
      <c r="BJ480" s="6" t="s">
        <v>16958</v>
      </c>
      <c r="BK480">
        <v>0</v>
      </c>
      <c r="BL480" s="6" t="s">
        <v>315</v>
      </c>
      <c r="BM480" s="56">
        <f>COUNTIF($B$2:B480,B480)</f>
        <v>1</v>
      </c>
      <c r="BN480" s="6" t="str">
        <f t="shared" si="7"/>
        <v>5393-1</v>
      </c>
    </row>
    <row r="481" spans="1:66" x14ac:dyDescent="0.25">
      <c r="A481">
        <v>1</v>
      </c>
      <c r="B481">
        <v>5428</v>
      </c>
      <c r="C481" s="6" t="s">
        <v>17802</v>
      </c>
      <c r="D481">
        <v>5</v>
      </c>
      <c r="E481">
        <v>3</v>
      </c>
      <c r="F481">
        <v>30</v>
      </c>
      <c r="G481">
        <v>305</v>
      </c>
      <c r="H481" s="6" t="s">
        <v>17007</v>
      </c>
      <c r="I481">
        <v>1</v>
      </c>
      <c r="J481">
        <v>128385</v>
      </c>
      <c r="K481">
        <v>6</v>
      </c>
      <c r="L481" s="55">
        <v>42583</v>
      </c>
      <c r="M481" s="6" t="s">
        <v>16765</v>
      </c>
      <c r="N481" s="55">
        <v>44628</v>
      </c>
      <c r="O481">
        <v>217289</v>
      </c>
      <c r="P481" s="6" t="s">
        <v>16771</v>
      </c>
      <c r="Q481" s="6" t="s">
        <v>17803</v>
      </c>
      <c r="R481">
        <v>1</v>
      </c>
      <c r="S481">
        <v>0</v>
      </c>
      <c r="T481">
        <v>-1</v>
      </c>
      <c r="U481">
        <v>1159.19</v>
      </c>
      <c r="V481" s="6" t="s">
        <v>16945</v>
      </c>
      <c r="W481" s="6" t="s">
        <v>16946</v>
      </c>
      <c r="X481" s="55">
        <v>44540</v>
      </c>
      <c r="Y481">
        <v>0</v>
      </c>
      <c r="Z481">
        <v>0</v>
      </c>
      <c r="AA481" s="6" t="s">
        <v>16765</v>
      </c>
      <c r="AB481" s="6" t="s">
        <v>16947</v>
      </c>
      <c r="AD481" s="6" t="s">
        <v>16948</v>
      </c>
      <c r="AE481">
        <v>43416</v>
      </c>
      <c r="AF481">
        <v>40753</v>
      </c>
      <c r="AG481" s="6" t="s">
        <v>16949</v>
      </c>
      <c r="AH481" s="6" t="s">
        <v>16950</v>
      </c>
      <c r="AI481" s="6" t="s">
        <v>16951</v>
      </c>
      <c r="AJ481" s="6" t="s">
        <v>16765</v>
      </c>
      <c r="AK481" s="6" t="s">
        <v>16765</v>
      </c>
      <c r="AL481" s="6" t="s">
        <v>16765</v>
      </c>
      <c r="AM481" s="6" t="s">
        <v>16952</v>
      </c>
      <c r="AN481">
        <v>0</v>
      </c>
      <c r="AO481" s="55">
        <v>44540</v>
      </c>
      <c r="AP481" s="6" t="s">
        <v>16953</v>
      </c>
      <c r="AQ481">
        <v>0</v>
      </c>
      <c r="AR481" s="6" t="s">
        <v>16954</v>
      </c>
      <c r="AS481" s="6" t="s">
        <v>16955</v>
      </c>
      <c r="AT481" s="6" t="s">
        <v>16947</v>
      </c>
      <c r="AU481">
        <v>0</v>
      </c>
      <c r="AV481">
        <v>0</v>
      </c>
      <c r="AW481" s="6" t="s">
        <v>16956</v>
      </c>
      <c r="AX481" s="6" t="s">
        <v>17804</v>
      </c>
      <c r="AY481" s="6" t="s">
        <v>16765</v>
      </c>
      <c r="AZ481" s="6" t="s">
        <v>16958</v>
      </c>
      <c r="BA481" s="6" t="s">
        <v>16765</v>
      </c>
      <c r="BB481" s="6" t="s">
        <v>16959</v>
      </c>
      <c r="BC481" s="6" t="s">
        <v>16765</v>
      </c>
      <c r="BD481" s="6" t="s">
        <v>16960</v>
      </c>
      <c r="BE481" s="6" t="s">
        <v>16961</v>
      </c>
      <c r="BF481" s="6" t="s">
        <v>13575</v>
      </c>
      <c r="BG481" s="6" t="s">
        <v>13575</v>
      </c>
      <c r="BH481" s="6" t="s">
        <v>16959</v>
      </c>
      <c r="BI481">
        <v>0</v>
      </c>
      <c r="BJ481" s="6" t="s">
        <v>16958</v>
      </c>
      <c r="BK481">
        <v>0</v>
      </c>
      <c r="BL481" s="6" t="s">
        <v>315</v>
      </c>
      <c r="BM481" s="56">
        <f>COUNTIF($B$2:B481,B481)</f>
        <v>1</v>
      </c>
      <c r="BN481" s="6" t="str">
        <f t="shared" si="7"/>
        <v>5428-1</v>
      </c>
    </row>
    <row r="482" spans="1:66" x14ac:dyDescent="0.25">
      <c r="A482">
        <v>1</v>
      </c>
      <c r="B482">
        <v>5446</v>
      </c>
      <c r="C482" s="6" t="s">
        <v>17805</v>
      </c>
      <c r="D482">
        <v>5</v>
      </c>
      <c r="E482">
        <v>3</v>
      </c>
      <c r="F482">
        <v>30</v>
      </c>
      <c r="G482">
        <v>305</v>
      </c>
      <c r="H482" s="6" t="s">
        <v>17007</v>
      </c>
      <c r="I482">
        <v>1</v>
      </c>
      <c r="J482">
        <v>682160</v>
      </c>
      <c r="K482">
        <v>5</v>
      </c>
      <c r="L482" s="55">
        <v>41905</v>
      </c>
      <c r="M482" s="6" t="s">
        <v>16765</v>
      </c>
      <c r="N482" s="55">
        <v>44628</v>
      </c>
      <c r="O482">
        <v>118724</v>
      </c>
      <c r="P482" s="6" t="s">
        <v>16773</v>
      </c>
      <c r="Q482" s="6" t="s">
        <v>17806</v>
      </c>
      <c r="R482">
        <v>1</v>
      </c>
      <c r="S482">
        <v>0</v>
      </c>
      <c r="T482">
        <v>-1</v>
      </c>
      <c r="U482">
        <v>1141.5899999999999</v>
      </c>
      <c r="V482" s="6" t="s">
        <v>16945</v>
      </c>
      <c r="W482" s="6" t="s">
        <v>16946</v>
      </c>
      <c r="X482" s="55">
        <v>44665</v>
      </c>
      <c r="Y482">
        <v>0</v>
      </c>
      <c r="Z482">
        <v>0</v>
      </c>
      <c r="AA482" s="6" t="s">
        <v>16765</v>
      </c>
      <c r="AB482" s="6" t="s">
        <v>16947</v>
      </c>
      <c r="AD482" s="6" t="s">
        <v>17118</v>
      </c>
      <c r="AE482">
        <v>36211</v>
      </c>
      <c r="AF482">
        <v>5858</v>
      </c>
      <c r="AG482" s="6" t="s">
        <v>16949</v>
      </c>
      <c r="AH482" s="6" t="s">
        <v>16950</v>
      </c>
      <c r="AI482" s="6" t="s">
        <v>16951</v>
      </c>
      <c r="AJ482" s="6" t="s">
        <v>16765</v>
      </c>
      <c r="AK482" s="6" t="s">
        <v>16765</v>
      </c>
      <c r="AL482" s="6" t="s">
        <v>16765</v>
      </c>
      <c r="AM482" s="6" t="s">
        <v>16952</v>
      </c>
      <c r="AN482">
        <v>0</v>
      </c>
      <c r="AO482" s="55">
        <v>44665</v>
      </c>
      <c r="AP482" s="6" t="s">
        <v>16953</v>
      </c>
      <c r="AQ482">
        <v>0</v>
      </c>
      <c r="AR482" s="6" t="s">
        <v>16997</v>
      </c>
      <c r="AS482" s="6" t="s">
        <v>16955</v>
      </c>
      <c r="AT482" s="6" t="s">
        <v>16947</v>
      </c>
      <c r="AU482">
        <v>0</v>
      </c>
      <c r="AV482">
        <v>0</v>
      </c>
      <c r="AW482" s="6" t="s">
        <v>16956</v>
      </c>
      <c r="AX482" s="6" t="s">
        <v>17807</v>
      </c>
      <c r="AY482" s="6" t="s">
        <v>16765</v>
      </c>
      <c r="AZ482" s="6" t="s">
        <v>16958</v>
      </c>
      <c r="BA482" s="6" t="s">
        <v>16765</v>
      </c>
      <c r="BB482" s="6" t="s">
        <v>16959</v>
      </c>
      <c r="BC482" s="6" t="s">
        <v>16765</v>
      </c>
      <c r="BD482" s="6" t="s">
        <v>16960</v>
      </c>
      <c r="BE482" s="6" t="s">
        <v>16961</v>
      </c>
      <c r="BF482" s="6" t="s">
        <v>13575</v>
      </c>
      <c r="BG482" s="6" t="s">
        <v>13575</v>
      </c>
      <c r="BH482" s="6" t="s">
        <v>16959</v>
      </c>
      <c r="BI482">
        <v>0</v>
      </c>
      <c r="BJ482" s="6" t="s">
        <v>16958</v>
      </c>
      <c r="BK482">
        <v>0</v>
      </c>
      <c r="BL482" s="6" t="s">
        <v>315</v>
      </c>
      <c r="BM482" s="56">
        <f>COUNTIF($B$2:B482,B482)</f>
        <v>1</v>
      </c>
      <c r="BN482" s="6" t="str">
        <f t="shared" si="7"/>
        <v>5446-1</v>
      </c>
    </row>
    <row r="483" spans="1:66" x14ac:dyDescent="0.25">
      <c r="A483">
        <v>1</v>
      </c>
      <c r="B483">
        <v>5446</v>
      </c>
      <c r="C483" s="6" t="s">
        <v>17805</v>
      </c>
      <c r="D483">
        <v>5</v>
      </c>
      <c r="E483">
        <v>3</v>
      </c>
      <c r="F483">
        <v>30</v>
      </c>
      <c r="G483">
        <v>305</v>
      </c>
      <c r="H483" s="6" t="s">
        <v>17007</v>
      </c>
      <c r="I483">
        <v>1</v>
      </c>
      <c r="J483">
        <v>28784</v>
      </c>
      <c r="K483">
        <v>5</v>
      </c>
      <c r="L483" s="55">
        <v>41108</v>
      </c>
      <c r="M483" s="6" t="s">
        <v>16765</v>
      </c>
      <c r="N483" s="55">
        <v>109574</v>
      </c>
      <c r="O483">
        <v>188005</v>
      </c>
      <c r="P483" s="6" t="s">
        <v>16774</v>
      </c>
      <c r="Q483" s="6" t="s">
        <v>16973</v>
      </c>
      <c r="R483">
        <v>1</v>
      </c>
      <c r="S483">
        <v>0</v>
      </c>
      <c r="T483">
        <v>-1</v>
      </c>
      <c r="U483">
        <v>42.4</v>
      </c>
      <c r="V483" s="6" t="s">
        <v>16999</v>
      </c>
      <c r="W483" s="6" t="s">
        <v>16946</v>
      </c>
      <c r="X483" s="55">
        <v>44665</v>
      </c>
      <c r="Y483">
        <v>0</v>
      </c>
      <c r="Z483">
        <v>0</v>
      </c>
      <c r="AA483" s="6" t="s">
        <v>16765</v>
      </c>
      <c r="AB483" s="6" t="s">
        <v>16947</v>
      </c>
      <c r="AD483" s="6" t="s">
        <v>16765</v>
      </c>
      <c r="AE483">
        <v>23218</v>
      </c>
      <c r="AF483">
        <v>19118</v>
      </c>
      <c r="AG483" s="6" t="s">
        <v>16973</v>
      </c>
      <c r="AH483" s="6" t="s">
        <v>16950</v>
      </c>
      <c r="AI483" s="6" t="s">
        <v>16951</v>
      </c>
      <c r="AJ483" s="6" t="s">
        <v>16765</v>
      </c>
      <c r="AK483" s="6" t="s">
        <v>16765</v>
      </c>
      <c r="AL483" s="6" t="s">
        <v>16765</v>
      </c>
      <c r="AM483" s="6" t="s">
        <v>16952</v>
      </c>
      <c r="AN483">
        <v>0</v>
      </c>
      <c r="AO483" s="55">
        <v>44665</v>
      </c>
      <c r="AP483" s="6" t="s">
        <v>17000</v>
      </c>
      <c r="AQ483">
        <v>0</v>
      </c>
      <c r="AR483" s="6" t="s">
        <v>17001</v>
      </c>
      <c r="AS483" s="6" t="s">
        <v>17002</v>
      </c>
      <c r="AT483" s="6" t="s">
        <v>16947</v>
      </c>
      <c r="AU483">
        <v>0</v>
      </c>
      <c r="AV483">
        <v>0</v>
      </c>
      <c r="AW483" s="6" t="s">
        <v>16956</v>
      </c>
      <c r="AX483" s="6" t="s">
        <v>17808</v>
      </c>
      <c r="AY483" s="6" t="s">
        <v>16765</v>
      </c>
      <c r="AZ483" s="6" t="s">
        <v>16958</v>
      </c>
      <c r="BA483" s="6" t="s">
        <v>16765</v>
      </c>
      <c r="BB483" s="6" t="s">
        <v>16959</v>
      </c>
      <c r="BC483" s="6" t="s">
        <v>16765</v>
      </c>
      <c r="BD483" s="6" t="s">
        <v>16960</v>
      </c>
      <c r="BE483" s="6" t="s">
        <v>16961</v>
      </c>
      <c r="BF483" s="6" t="s">
        <v>13575</v>
      </c>
      <c r="BG483" s="6" t="s">
        <v>13575</v>
      </c>
      <c r="BH483" s="6" t="s">
        <v>16959</v>
      </c>
      <c r="BI483">
        <v>0</v>
      </c>
      <c r="BJ483" s="6" t="s">
        <v>16958</v>
      </c>
      <c r="BK483">
        <v>0</v>
      </c>
      <c r="BL483" s="6" t="s">
        <v>315</v>
      </c>
      <c r="BM483" s="56">
        <f>COUNTIF($B$2:B483,B483)</f>
        <v>2</v>
      </c>
      <c r="BN483" s="6" t="str">
        <f t="shared" si="7"/>
        <v>5446-2</v>
      </c>
    </row>
    <row r="484" spans="1:66" x14ac:dyDescent="0.25">
      <c r="A484">
        <v>1</v>
      </c>
      <c r="B484">
        <v>5446</v>
      </c>
      <c r="C484" s="6" t="s">
        <v>17805</v>
      </c>
      <c r="D484">
        <v>5</v>
      </c>
      <c r="E484">
        <v>3</v>
      </c>
      <c r="F484">
        <v>30</v>
      </c>
      <c r="G484">
        <v>305</v>
      </c>
      <c r="H484" s="6" t="s">
        <v>17007</v>
      </c>
      <c r="I484">
        <v>1</v>
      </c>
      <c r="J484">
        <v>317800</v>
      </c>
      <c r="K484">
        <v>6</v>
      </c>
      <c r="L484" s="55">
        <v>42898</v>
      </c>
      <c r="M484" s="6" t="s">
        <v>16765</v>
      </c>
      <c r="N484" s="55">
        <v>44628</v>
      </c>
      <c r="O484">
        <v>217289</v>
      </c>
      <c r="P484" s="6" t="s">
        <v>16771</v>
      </c>
      <c r="Q484" s="6" t="s">
        <v>17809</v>
      </c>
      <c r="R484">
        <v>1</v>
      </c>
      <c r="S484">
        <v>0</v>
      </c>
      <c r="T484">
        <v>-1</v>
      </c>
      <c r="U484">
        <v>1159.19</v>
      </c>
      <c r="V484" s="6" t="s">
        <v>16945</v>
      </c>
      <c r="W484" s="6" t="s">
        <v>16946</v>
      </c>
      <c r="X484" s="55">
        <v>44665</v>
      </c>
      <c r="Y484">
        <v>0</v>
      </c>
      <c r="Z484">
        <v>0</v>
      </c>
      <c r="AA484" s="6" t="s">
        <v>16765</v>
      </c>
      <c r="AB484" s="6" t="s">
        <v>16947</v>
      </c>
      <c r="AD484" s="6" t="s">
        <v>16948</v>
      </c>
      <c r="AE484">
        <v>46524</v>
      </c>
      <c r="AF484">
        <v>42398</v>
      </c>
      <c r="AG484" s="6" t="s">
        <v>16949</v>
      </c>
      <c r="AH484" s="6" t="s">
        <v>16950</v>
      </c>
      <c r="AI484" s="6" t="s">
        <v>16951</v>
      </c>
      <c r="AJ484" s="6" t="s">
        <v>16765</v>
      </c>
      <c r="AK484" s="6" t="s">
        <v>16765</v>
      </c>
      <c r="AL484" s="6" t="s">
        <v>16765</v>
      </c>
      <c r="AM484" s="6" t="s">
        <v>16952</v>
      </c>
      <c r="AN484">
        <v>0</v>
      </c>
      <c r="AO484" s="55">
        <v>44665</v>
      </c>
      <c r="AP484" s="6" t="s">
        <v>16953</v>
      </c>
      <c r="AQ484">
        <v>0</v>
      </c>
      <c r="AR484" s="6" t="s">
        <v>16954</v>
      </c>
      <c r="AS484" s="6" t="s">
        <v>16955</v>
      </c>
      <c r="AT484" s="6" t="s">
        <v>16947</v>
      </c>
      <c r="AU484">
        <v>0</v>
      </c>
      <c r="AV484">
        <v>0</v>
      </c>
      <c r="AW484" s="6" t="s">
        <v>16956</v>
      </c>
      <c r="AX484" s="6" t="s">
        <v>17810</v>
      </c>
      <c r="AY484" s="6" t="s">
        <v>16765</v>
      </c>
      <c r="AZ484" s="6" t="s">
        <v>16958</v>
      </c>
      <c r="BA484" s="6" t="s">
        <v>16765</v>
      </c>
      <c r="BB484" s="6" t="s">
        <v>16959</v>
      </c>
      <c r="BC484" s="6" t="s">
        <v>16765</v>
      </c>
      <c r="BD484" s="6" t="s">
        <v>16960</v>
      </c>
      <c r="BE484" s="6" t="s">
        <v>16961</v>
      </c>
      <c r="BF484" s="6" t="s">
        <v>13575</v>
      </c>
      <c r="BG484" s="6" t="s">
        <v>13575</v>
      </c>
      <c r="BH484" s="6" t="s">
        <v>16959</v>
      </c>
      <c r="BI484">
        <v>0</v>
      </c>
      <c r="BJ484" s="6" t="s">
        <v>16958</v>
      </c>
      <c r="BK484">
        <v>0</v>
      </c>
      <c r="BL484" s="6" t="s">
        <v>315</v>
      </c>
      <c r="BM484" s="56">
        <f>COUNTIF($B$2:B484,B484)</f>
        <v>3</v>
      </c>
      <c r="BN484" s="6" t="str">
        <f t="shared" si="7"/>
        <v>5446-3</v>
      </c>
    </row>
    <row r="485" spans="1:66" x14ac:dyDescent="0.25">
      <c r="A485">
        <v>1</v>
      </c>
      <c r="B485">
        <v>5489</v>
      </c>
      <c r="C485" s="6" t="s">
        <v>17811</v>
      </c>
      <c r="D485">
        <v>5</v>
      </c>
      <c r="E485">
        <v>1</v>
      </c>
      <c r="F485">
        <v>10</v>
      </c>
      <c r="G485">
        <v>104</v>
      </c>
      <c r="H485" s="6" t="s">
        <v>16963</v>
      </c>
      <c r="I485">
        <v>1</v>
      </c>
      <c r="J485">
        <v>248390</v>
      </c>
      <c r="K485">
        <v>6</v>
      </c>
      <c r="L485" s="55">
        <v>42784</v>
      </c>
      <c r="M485" s="6" t="s">
        <v>16765</v>
      </c>
      <c r="N485" s="55">
        <v>44686</v>
      </c>
      <c r="O485">
        <v>217289</v>
      </c>
      <c r="P485" s="6" t="s">
        <v>16771</v>
      </c>
      <c r="Q485" s="6" t="s">
        <v>17812</v>
      </c>
      <c r="R485">
        <v>1</v>
      </c>
      <c r="S485">
        <v>0</v>
      </c>
      <c r="T485">
        <v>-1</v>
      </c>
      <c r="U485">
        <v>1159.19</v>
      </c>
      <c r="V485" s="6" t="s">
        <v>16945</v>
      </c>
      <c r="W485" s="6" t="s">
        <v>16946</v>
      </c>
      <c r="X485" s="55">
        <v>44663</v>
      </c>
      <c r="Y485">
        <v>0</v>
      </c>
      <c r="Z485">
        <v>0</v>
      </c>
      <c r="AA485" s="6" t="s">
        <v>16765</v>
      </c>
      <c r="AB485" s="6" t="s">
        <v>16947</v>
      </c>
      <c r="AD485" s="6" t="s">
        <v>16948</v>
      </c>
      <c r="AE485">
        <v>45611</v>
      </c>
      <c r="AF485">
        <v>41641</v>
      </c>
      <c r="AG485" s="6" t="s">
        <v>16949</v>
      </c>
      <c r="AH485" s="6" t="s">
        <v>16950</v>
      </c>
      <c r="AI485" s="6" t="s">
        <v>16951</v>
      </c>
      <c r="AJ485" s="6" t="s">
        <v>16765</v>
      </c>
      <c r="AK485" s="6" t="s">
        <v>16765</v>
      </c>
      <c r="AL485" s="6" t="s">
        <v>16765</v>
      </c>
      <c r="AM485" s="6" t="s">
        <v>16952</v>
      </c>
      <c r="AN485">
        <v>0</v>
      </c>
      <c r="AO485" s="55">
        <v>44663</v>
      </c>
      <c r="AP485" s="6" t="s">
        <v>16953</v>
      </c>
      <c r="AQ485">
        <v>0</v>
      </c>
      <c r="AR485" s="6" t="s">
        <v>16954</v>
      </c>
      <c r="AS485" s="6" t="s">
        <v>16955</v>
      </c>
      <c r="AT485" s="6" t="s">
        <v>16947</v>
      </c>
      <c r="AU485">
        <v>0</v>
      </c>
      <c r="AV485">
        <v>0</v>
      </c>
      <c r="AW485" s="6" t="s">
        <v>16956</v>
      </c>
      <c r="AX485" s="6" t="s">
        <v>17226</v>
      </c>
      <c r="AY485" s="6" t="s">
        <v>16765</v>
      </c>
      <c r="AZ485" s="6" t="s">
        <v>16958</v>
      </c>
      <c r="BA485" s="6" t="s">
        <v>16765</v>
      </c>
      <c r="BB485" s="6" t="s">
        <v>16959</v>
      </c>
      <c r="BC485" s="6" t="s">
        <v>16765</v>
      </c>
      <c r="BD485" s="6" t="s">
        <v>16960</v>
      </c>
      <c r="BE485" s="6" t="s">
        <v>16961</v>
      </c>
      <c r="BF485" s="6" t="s">
        <v>13575</v>
      </c>
      <c r="BG485" s="6" t="s">
        <v>13575</v>
      </c>
      <c r="BH485" s="6" t="s">
        <v>16959</v>
      </c>
      <c r="BI485">
        <v>0</v>
      </c>
      <c r="BJ485" s="6" t="s">
        <v>16958</v>
      </c>
      <c r="BK485">
        <v>0</v>
      </c>
      <c r="BL485" s="6" t="s">
        <v>315</v>
      </c>
      <c r="BM485" s="56">
        <f>COUNTIF($B$2:B485,B485)</f>
        <v>1</v>
      </c>
      <c r="BN485" s="6" t="str">
        <f t="shared" si="7"/>
        <v>5489-1</v>
      </c>
    </row>
    <row r="486" spans="1:66" x14ac:dyDescent="0.25">
      <c r="A486">
        <v>1</v>
      </c>
      <c r="B486">
        <v>5505</v>
      </c>
      <c r="C486" s="6" t="s">
        <v>17813</v>
      </c>
      <c r="D486">
        <v>5</v>
      </c>
      <c r="E486">
        <v>2</v>
      </c>
      <c r="F486">
        <v>20</v>
      </c>
      <c r="G486">
        <v>208</v>
      </c>
      <c r="H486" s="6" t="s">
        <v>17007</v>
      </c>
      <c r="I486">
        <v>1</v>
      </c>
      <c r="J486">
        <v>771280</v>
      </c>
      <c r="K486">
        <v>6</v>
      </c>
      <c r="L486" s="55">
        <v>43698</v>
      </c>
      <c r="M486" s="6" t="s">
        <v>16765</v>
      </c>
      <c r="N486" s="55">
        <v>44601</v>
      </c>
      <c r="O486">
        <v>118754</v>
      </c>
      <c r="P486" s="6" t="s">
        <v>16794</v>
      </c>
      <c r="Q486" s="6" t="s">
        <v>17814</v>
      </c>
      <c r="R486">
        <v>1</v>
      </c>
      <c r="S486">
        <v>0</v>
      </c>
      <c r="T486">
        <v>-1</v>
      </c>
      <c r="U486">
        <v>1850</v>
      </c>
      <c r="V486" s="6" t="s">
        <v>16945</v>
      </c>
      <c r="W486" s="6" t="s">
        <v>16946</v>
      </c>
      <c r="X486" s="55">
        <v>44665</v>
      </c>
      <c r="Y486">
        <v>0</v>
      </c>
      <c r="Z486">
        <v>0</v>
      </c>
      <c r="AA486" s="6" t="s">
        <v>16765</v>
      </c>
      <c r="AB486" s="6" t="s">
        <v>17049</v>
      </c>
      <c r="AC486">
        <v>50548</v>
      </c>
      <c r="AD486" s="6" t="s">
        <v>16948</v>
      </c>
      <c r="AE486">
        <v>51417</v>
      </c>
      <c r="AF486">
        <v>46611</v>
      </c>
      <c r="AG486" s="6" t="s">
        <v>16949</v>
      </c>
      <c r="AH486" s="6" t="s">
        <v>16950</v>
      </c>
      <c r="AI486" s="6" t="s">
        <v>16951</v>
      </c>
      <c r="AJ486" s="6" t="s">
        <v>16765</v>
      </c>
      <c r="AK486" s="6" t="s">
        <v>16765</v>
      </c>
      <c r="AL486" s="6" t="s">
        <v>16765</v>
      </c>
      <c r="AM486" s="6" t="s">
        <v>16952</v>
      </c>
      <c r="AN486">
        <v>0</v>
      </c>
      <c r="AO486" s="55">
        <v>44665</v>
      </c>
      <c r="AP486" s="6" t="s">
        <v>16953</v>
      </c>
      <c r="AQ486">
        <v>0</v>
      </c>
      <c r="AR486" s="6" t="s">
        <v>16954</v>
      </c>
      <c r="AS486" s="6" t="s">
        <v>16955</v>
      </c>
      <c r="AT486" s="6" t="s">
        <v>16947</v>
      </c>
      <c r="AU486">
        <v>0</v>
      </c>
      <c r="AV486">
        <v>0</v>
      </c>
      <c r="AW486" s="6" t="s">
        <v>16956</v>
      </c>
      <c r="AX486" s="6" t="s">
        <v>17815</v>
      </c>
      <c r="AY486" s="6" t="s">
        <v>16765</v>
      </c>
      <c r="AZ486" s="6" t="s">
        <v>16958</v>
      </c>
      <c r="BA486" s="6" t="s">
        <v>16765</v>
      </c>
      <c r="BB486" s="6" t="s">
        <v>16959</v>
      </c>
      <c r="BC486" s="6" t="s">
        <v>16765</v>
      </c>
      <c r="BD486" s="6" t="s">
        <v>16960</v>
      </c>
      <c r="BE486" s="6" t="s">
        <v>16961</v>
      </c>
      <c r="BF486" s="6" t="s">
        <v>13575</v>
      </c>
      <c r="BG486" s="6" t="s">
        <v>13575</v>
      </c>
      <c r="BH486" s="6" t="s">
        <v>16959</v>
      </c>
      <c r="BI486">
        <v>0</v>
      </c>
      <c r="BJ486" s="6" t="s">
        <v>16958</v>
      </c>
      <c r="BK486">
        <v>0</v>
      </c>
      <c r="BL486" s="6" t="s">
        <v>315</v>
      </c>
      <c r="BM486" s="56">
        <f>COUNTIF($B$2:B486,B486)</f>
        <v>1</v>
      </c>
      <c r="BN486" s="6" t="str">
        <f t="shared" si="7"/>
        <v>5505-1</v>
      </c>
    </row>
    <row r="487" spans="1:66" x14ac:dyDescent="0.25">
      <c r="A487">
        <v>1</v>
      </c>
      <c r="B487">
        <v>5505</v>
      </c>
      <c r="C487" s="6" t="s">
        <v>17813</v>
      </c>
      <c r="D487">
        <v>5</v>
      </c>
      <c r="E487">
        <v>2</v>
      </c>
      <c r="F487">
        <v>20</v>
      </c>
      <c r="G487">
        <v>208</v>
      </c>
      <c r="H487" s="6" t="s">
        <v>17007</v>
      </c>
      <c r="I487">
        <v>1</v>
      </c>
      <c r="J487">
        <v>413112</v>
      </c>
      <c r="K487">
        <v>6</v>
      </c>
      <c r="L487" s="55">
        <v>43059</v>
      </c>
      <c r="M487" s="6" t="s">
        <v>16765</v>
      </c>
      <c r="N487" s="55">
        <v>44601</v>
      </c>
      <c r="O487">
        <v>248065</v>
      </c>
      <c r="P487" s="6" t="s">
        <v>16778</v>
      </c>
      <c r="Q487" s="6" t="s">
        <v>17816</v>
      </c>
      <c r="R487">
        <v>1</v>
      </c>
      <c r="S487">
        <v>0</v>
      </c>
      <c r="T487">
        <v>-1</v>
      </c>
      <c r="U487">
        <v>1649.52</v>
      </c>
      <c r="V487" s="6" t="s">
        <v>16945</v>
      </c>
      <c r="W487" s="6" t="s">
        <v>16946</v>
      </c>
      <c r="X487" s="55">
        <v>44665</v>
      </c>
      <c r="Y487">
        <v>0</v>
      </c>
      <c r="Z487">
        <v>0</v>
      </c>
      <c r="AA487" s="6" t="s">
        <v>16765</v>
      </c>
      <c r="AB487" s="6" t="s">
        <v>16947</v>
      </c>
      <c r="AD487" s="6" t="s">
        <v>16948</v>
      </c>
      <c r="AE487">
        <v>47717</v>
      </c>
      <c r="AF487">
        <v>8347</v>
      </c>
      <c r="AG487" s="6" t="s">
        <v>16949</v>
      </c>
      <c r="AH487" s="6" t="s">
        <v>16950</v>
      </c>
      <c r="AI487" s="6" t="s">
        <v>16951</v>
      </c>
      <c r="AJ487" s="6" t="s">
        <v>16765</v>
      </c>
      <c r="AK487" s="6" t="s">
        <v>16765</v>
      </c>
      <c r="AL487" s="6" t="s">
        <v>16765</v>
      </c>
      <c r="AM487" s="6" t="s">
        <v>16952</v>
      </c>
      <c r="AN487">
        <v>0</v>
      </c>
      <c r="AO487" s="55">
        <v>44665</v>
      </c>
      <c r="AP487" s="6" t="s">
        <v>16953</v>
      </c>
      <c r="AQ487">
        <v>0</v>
      </c>
      <c r="AR487" s="6" t="s">
        <v>16997</v>
      </c>
      <c r="AS487" s="6" t="s">
        <v>16955</v>
      </c>
      <c r="AT487" s="6" t="s">
        <v>16947</v>
      </c>
      <c r="AU487">
        <v>0</v>
      </c>
      <c r="AV487">
        <v>0</v>
      </c>
      <c r="AW487" s="6" t="s">
        <v>16956</v>
      </c>
      <c r="AX487" s="6" t="s">
        <v>17035</v>
      </c>
      <c r="AY487" s="6" t="s">
        <v>16765</v>
      </c>
      <c r="AZ487" s="6" t="s">
        <v>16958</v>
      </c>
      <c r="BA487" s="6" t="s">
        <v>16765</v>
      </c>
      <c r="BB487" s="6" t="s">
        <v>16959</v>
      </c>
      <c r="BC487" s="6" t="s">
        <v>16765</v>
      </c>
      <c r="BD487" s="6" t="s">
        <v>16960</v>
      </c>
      <c r="BE487" s="6" t="s">
        <v>16961</v>
      </c>
      <c r="BF487" s="6" t="s">
        <v>13575</v>
      </c>
      <c r="BG487" s="6" t="s">
        <v>13575</v>
      </c>
      <c r="BH487" s="6" t="s">
        <v>16959</v>
      </c>
      <c r="BI487">
        <v>0</v>
      </c>
      <c r="BJ487" s="6" t="s">
        <v>16958</v>
      </c>
      <c r="BK487">
        <v>0</v>
      </c>
      <c r="BL487" s="6" t="s">
        <v>315</v>
      </c>
      <c r="BM487" s="56">
        <f>COUNTIF($B$2:B487,B487)</f>
        <v>2</v>
      </c>
      <c r="BN487" s="6" t="str">
        <f t="shared" si="7"/>
        <v>5505-2</v>
      </c>
    </row>
    <row r="488" spans="1:66" x14ac:dyDescent="0.25">
      <c r="A488">
        <v>1</v>
      </c>
      <c r="B488">
        <v>5523</v>
      </c>
      <c r="C488" s="6" t="s">
        <v>17817</v>
      </c>
      <c r="D488">
        <v>5</v>
      </c>
      <c r="E488">
        <v>2</v>
      </c>
      <c r="F488">
        <v>20</v>
      </c>
      <c r="G488">
        <v>201</v>
      </c>
      <c r="H488" s="6" t="s">
        <v>16994</v>
      </c>
      <c r="I488">
        <v>1</v>
      </c>
      <c r="J488">
        <v>54220</v>
      </c>
      <c r="K488">
        <v>6</v>
      </c>
      <c r="L488" s="55">
        <v>42450</v>
      </c>
      <c r="M488" s="6" t="s">
        <v>16765</v>
      </c>
      <c r="N488" s="55">
        <v>44825</v>
      </c>
      <c r="O488">
        <v>118784</v>
      </c>
      <c r="P488" s="6" t="s">
        <v>16764</v>
      </c>
      <c r="Q488" s="6" t="s">
        <v>17818</v>
      </c>
      <c r="R488">
        <v>1</v>
      </c>
      <c r="S488">
        <v>0</v>
      </c>
      <c r="T488">
        <v>-1</v>
      </c>
      <c r="U488">
        <v>1651</v>
      </c>
      <c r="V488" s="6" t="s">
        <v>16945</v>
      </c>
      <c r="W488" s="6" t="s">
        <v>16946</v>
      </c>
      <c r="X488" s="55">
        <v>44667</v>
      </c>
      <c r="Y488">
        <v>40000</v>
      </c>
      <c r="Z488">
        <v>0</v>
      </c>
      <c r="AA488" s="6" t="s">
        <v>16765</v>
      </c>
      <c r="AB488" s="6" t="s">
        <v>16947</v>
      </c>
      <c r="AD488" s="6" t="s">
        <v>16948</v>
      </c>
      <c r="AE488">
        <v>42805</v>
      </c>
      <c r="AF488">
        <v>40026</v>
      </c>
      <c r="AG488" s="6" t="s">
        <v>16949</v>
      </c>
      <c r="AH488" s="6" t="s">
        <v>16950</v>
      </c>
      <c r="AI488" s="6" t="s">
        <v>16951</v>
      </c>
      <c r="AJ488" s="6" t="s">
        <v>16765</v>
      </c>
      <c r="AK488" s="6" t="s">
        <v>16765</v>
      </c>
      <c r="AL488" s="6" t="s">
        <v>16765</v>
      </c>
      <c r="AM488" s="6" t="s">
        <v>16952</v>
      </c>
      <c r="AN488">
        <v>0</v>
      </c>
      <c r="AO488" s="55">
        <v>44667</v>
      </c>
      <c r="AP488" s="6" t="s">
        <v>16953</v>
      </c>
      <c r="AQ488">
        <v>0</v>
      </c>
      <c r="AR488" s="6" t="s">
        <v>16954</v>
      </c>
      <c r="AS488" s="6" t="s">
        <v>16955</v>
      </c>
      <c r="AT488" s="6" t="s">
        <v>16947</v>
      </c>
      <c r="AU488">
        <v>0</v>
      </c>
      <c r="AV488">
        <v>0</v>
      </c>
      <c r="AW488" s="6" t="s">
        <v>16956</v>
      </c>
      <c r="AX488" s="6" t="s">
        <v>17484</v>
      </c>
      <c r="AY488" s="6" t="s">
        <v>16765</v>
      </c>
      <c r="AZ488" s="6" t="s">
        <v>16958</v>
      </c>
      <c r="BA488" s="6" t="s">
        <v>16765</v>
      </c>
      <c r="BB488" s="6" t="s">
        <v>16959</v>
      </c>
      <c r="BC488" s="6" t="s">
        <v>16765</v>
      </c>
      <c r="BD488" s="6" t="s">
        <v>16960</v>
      </c>
      <c r="BE488" s="6" t="s">
        <v>16961</v>
      </c>
      <c r="BF488" s="6" t="s">
        <v>13575</v>
      </c>
      <c r="BG488" s="6" t="s">
        <v>13575</v>
      </c>
      <c r="BH488" s="6" t="s">
        <v>16959</v>
      </c>
      <c r="BI488">
        <v>0</v>
      </c>
      <c r="BJ488" s="6" t="s">
        <v>16958</v>
      </c>
      <c r="BK488">
        <v>0</v>
      </c>
      <c r="BL488" s="6" t="s">
        <v>315</v>
      </c>
      <c r="BM488" s="56">
        <f>COUNTIF($B$2:B488,B488)</f>
        <v>1</v>
      </c>
      <c r="BN488" s="6" t="str">
        <f t="shared" si="7"/>
        <v>5523-1</v>
      </c>
    </row>
    <row r="489" spans="1:66" x14ac:dyDescent="0.25">
      <c r="A489">
        <v>1</v>
      </c>
      <c r="B489">
        <v>5523</v>
      </c>
      <c r="C489" s="6" t="s">
        <v>17817</v>
      </c>
      <c r="D489">
        <v>5</v>
      </c>
      <c r="E489">
        <v>2</v>
      </c>
      <c r="F489">
        <v>20</v>
      </c>
      <c r="G489">
        <v>201</v>
      </c>
      <c r="H489" s="6" t="s">
        <v>16994</v>
      </c>
      <c r="I489">
        <v>1</v>
      </c>
      <c r="J489">
        <v>54221</v>
      </c>
      <c r="K489">
        <v>6</v>
      </c>
      <c r="L489" s="55">
        <v>42450</v>
      </c>
      <c r="M489" s="6" t="s">
        <v>16765</v>
      </c>
      <c r="N489" s="55">
        <v>44825</v>
      </c>
      <c r="O489">
        <v>118784</v>
      </c>
      <c r="P489" s="6" t="s">
        <v>16764</v>
      </c>
      <c r="Q489" s="6" t="s">
        <v>17819</v>
      </c>
      <c r="R489">
        <v>1</v>
      </c>
      <c r="S489">
        <v>0</v>
      </c>
      <c r="T489">
        <v>-1</v>
      </c>
      <c r="U489">
        <v>1651</v>
      </c>
      <c r="V489" s="6" t="s">
        <v>16945</v>
      </c>
      <c r="W489" s="6" t="s">
        <v>16946</v>
      </c>
      <c r="X489" s="55">
        <v>44667</v>
      </c>
      <c r="Y489">
        <v>40000</v>
      </c>
      <c r="Z489">
        <v>0</v>
      </c>
      <c r="AA489" s="6" t="s">
        <v>16765</v>
      </c>
      <c r="AB489" s="6" t="s">
        <v>16947</v>
      </c>
      <c r="AD489" s="6" t="s">
        <v>16948</v>
      </c>
      <c r="AE489">
        <v>42806</v>
      </c>
      <c r="AF489">
        <v>40027</v>
      </c>
      <c r="AG489" s="6" t="s">
        <v>16949</v>
      </c>
      <c r="AH489" s="6" t="s">
        <v>16950</v>
      </c>
      <c r="AI489" s="6" t="s">
        <v>16951</v>
      </c>
      <c r="AJ489" s="6" t="s">
        <v>16765</v>
      </c>
      <c r="AK489" s="6" t="s">
        <v>16765</v>
      </c>
      <c r="AL489" s="6" t="s">
        <v>16765</v>
      </c>
      <c r="AM489" s="6" t="s">
        <v>16952</v>
      </c>
      <c r="AN489">
        <v>0</v>
      </c>
      <c r="AO489" s="55">
        <v>44667</v>
      </c>
      <c r="AP489" s="6" t="s">
        <v>16953</v>
      </c>
      <c r="AQ489">
        <v>0</v>
      </c>
      <c r="AR489" s="6" t="s">
        <v>16954</v>
      </c>
      <c r="AS489" s="6" t="s">
        <v>16955</v>
      </c>
      <c r="AT489" s="6" t="s">
        <v>16947</v>
      </c>
      <c r="AU489">
        <v>0</v>
      </c>
      <c r="AV489">
        <v>0</v>
      </c>
      <c r="AW489" s="6" t="s">
        <v>16956</v>
      </c>
      <c r="AX489" s="6" t="s">
        <v>17484</v>
      </c>
      <c r="AY489" s="6" t="s">
        <v>16765</v>
      </c>
      <c r="AZ489" s="6" t="s">
        <v>16958</v>
      </c>
      <c r="BA489" s="6" t="s">
        <v>16765</v>
      </c>
      <c r="BB489" s="6" t="s">
        <v>16959</v>
      </c>
      <c r="BC489" s="6" t="s">
        <v>16765</v>
      </c>
      <c r="BD489" s="6" t="s">
        <v>16960</v>
      </c>
      <c r="BE489" s="6" t="s">
        <v>16961</v>
      </c>
      <c r="BF489" s="6" t="s">
        <v>13575</v>
      </c>
      <c r="BG489" s="6" t="s">
        <v>13575</v>
      </c>
      <c r="BH489" s="6" t="s">
        <v>16959</v>
      </c>
      <c r="BI489">
        <v>0</v>
      </c>
      <c r="BJ489" s="6" t="s">
        <v>16958</v>
      </c>
      <c r="BK489">
        <v>0</v>
      </c>
      <c r="BL489" s="6" t="s">
        <v>315</v>
      </c>
      <c r="BM489" s="56">
        <f>COUNTIF($B$2:B489,B489)</f>
        <v>2</v>
      </c>
      <c r="BN489" s="6" t="str">
        <f t="shared" si="7"/>
        <v>5523-2</v>
      </c>
    </row>
    <row r="490" spans="1:66" x14ac:dyDescent="0.25">
      <c r="A490">
        <v>1</v>
      </c>
      <c r="B490">
        <v>5550</v>
      </c>
      <c r="C490" s="6" t="s">
        <v>17820</v>
      </c>
      <c r="D490">
        <v>5</v>
      </c>
      <c r="E490">
        <v>1</v>
      </c>
      <c r="F490">
        <v>10</v>
      </c>
      <c r="G490">
        <v>104</v>
      </c>
      <c r="H490" s="6" t="s">
        <v>17010</v>
      </c>
      <c r="I490">
        <v>1</v>
      </c>
      <c r="J490">
        <v>620700</v>
      </c>
      <c r="K490">
        <v>6</v>
      </c>
      <c r="L490" s="55">
        <v>43426</v>
      </c>
      <c r="M490" s="6" t="s">
        <v>16765</v>
      </c>
      <c r="N490" s="55">
        <v>44568</v>
      </c>
      <c r="O490">
        <v>628699</v>
      </c>
      <c r="P490" s="6" t="s">
        <v>16777</v>
      </c>
      <c r="Q490" s="6" t="s">
        <v>17821</v>
      </c>
      <c r="R490">
        <v>1</v>
      </c>
      <c r="S490">
        <v>0</v>
      </c>
      <c r="T490">
        <v>-1</v>
      </c>
      <c r="U490">
        <v>1687</v>
      </c>
      <c r="V490" s="6" t="s">
        <v>16945</v>
      </c>
      <c r="W490" s="6" t="s">
        <v>16946</v>
      </c>
      <c r="X490" s="55">
        <v>44613</v>
      </c>
      <c r="Y490">
        <v>0</v>
      </c>
      <c r="Z490">
        <v>0</v>
      </c>
      <c r="AA490" s="6" t="s">
        <v>16765</v>
      </c>
      <c r="AB490" s="6" t="s">
        <v>16947</v>
      </c>
      <c r="AD490" s="6" t="s">
        <v>16948</v>
      </c>
      <c r="AE490">
        <v>50021</v>
      </c>
      <c r="AF490">
        <v>45384</v>
      </c>
      <c r="AG490" s="6" t="s">
        <v>16949</v>
      </c>
      <c r="AH490" s="6" t="s">
        <v>16950</v>
      </c>
      <c r="AI490" s="6" t="s">
        <v>16951</v>
      </c>
      <c r="AJ490" s="6" t="s">
        <v>16765</v>
      </c>
      <c r="AK490" s="6" t="s">
        <v>16765</v>
      </c>
      <c r="AL490" s="6" t="s">
        <v>16765</v>
      </c>
      <c r="AM490" s="6" t="s">
        <v>16952</v>
      </c>
      <c r="AN490">
        <v>0</v>
      </c>
      <c r="AO490" s="55">
        <v>44613</v>
      </c>
      <c r="AP490" s="6" t="s">
        <v>16953</v>
      </c>
      <c r="AQ490">
        <v>0</v>
      </c>
      <c r="AR490" s="6" t="s">
        <v>16997</v>
      </c>
      <c r="AS490" s="6" t="s">
        <v>16955</v>
      </c>
      <c r="AT490" s="6" t="s">
        <v>16947</v>
      </c>
      <c r="AU490">
        <v>0</v>
      </c>
      <c r="AV490">
        <v>0</v>
      </c>
      <c r="AW490" s="6" t="s">
        <v>16956</v>
      </c>
      <c r="AX490" s="6" t="s">
        <v>16984</v>
      </c>
      <c r="AY490" s="6" t="s">
        <v>16765</v>
      </c>
      <c r="AZ490" s="6" t="s">
        <v>16958</v>
      </c>
      <c r="BA490" s="6" t="s">
        <v>16765</v>
      </c>
      <c r="BB490" s="6" t="s">
        <v>16959</v>
      </c>
      <c r="BC490" s="6" t="s">
        <v>16765</v>
      </c>
      <c r="BD490" s="6" t="s">
        <v>16960</v>
      </c>
      <c r="BE490" s="6" t="s">
        <v>16961</v>
      </c>
      <c r="BF490" s="6" t="s">
        <v>13575</v>
      </c>
      <c r="BG490" s="6" t="s">
        <v>13575</v>
      </c>
      <c r="BH490" s="6" t="s">
        <v>16959</v>
      </c>
      <c r="BI490">
        <v>0</v>
      </c>
      <c r="BJ490" s="6" t="s">
        <v>16958</v>
      </c>
      <c r="BK490">
        <v>0</v>
      </c>
      <c r="BL490" s="6" t="s">
        <v>315</v>
      </c>
      <c r="BM490" s="56">
        <f>COUNTIF($B$2:B490,B490)</f>
        <v>1</v>
      </c>
      <c r="BN490" s="6" t="str">
        <f t="shared" si="7"/>
        <v>5550-1</v>
      </c>
    </row>
    <row r="491" spans="1:66" x14ac:dyDescent="0.25">
      <c r="A491">
        <v>1</v>
      </c>
      <c r="B491">
        <v>5563</v>
      </c>
      <c r="C491" s="6" t="s">
        <v>17822</v>
      </c>
      <c r="D491">
        <v>5</v>
      </c>
      <c r="E491">
        <v>2</v>
      </c>
      <c r="F491">
        <v>20</v>
      </c>
      <c r="G491">
        <v>203</v>
      </c>
      <c r="H491" s="6" t="s">
        <v>17007</v>
      </c>
      <c r="I491">
        <v>1</v>
      </c>
      <c r="J491">
        <v>602361</v>
      </c>
      <c r="K491">
        <v>6</v>
      </c>
      <c r="L491" s="55">
        <v>43396</v>
      </c>
      <c r="M491" s="6" t="s">
        <v>16765</v>
      </c>
      <c r="N491" s="55">
        <v>44771</v>
      </c>
      <c r="O491">
        <v>118788</v>
      </c>
      <c r="P491" s="6" t="s">
        <v>16787</v>
      </c>
      <c r="Q491" s="6" t="s">
        <v>17823</v>
      </c>
      <c r="R491">
        <v>1</v>
      </c>
      <c r="S491">
        <v>0</v>
      </c>
      <c r="T491">
        <v>-1</v>
      </c>
      <c r="U491">
        <v>2572.9499999999998</v>
      </c>
      <c r="V491" s="6" t="s">
        <v>16945</v>
      </c>
      <c r="W491" s="6" t="s">
        <v>16995</v>
      </c>
      <c r="X491" s="55">
        <v>44659</v>
      </c>
      <c r="Y491">
        <v>0</v>
      </c>
      <c r="Z491">
        <v>707.02</v>
      </c>
      <c r="AA491" s="6" t="s">
        <v>17552</v>
      </c>
      <c r="AB491" s="6" t="s">
        <v>16947</v>
      </c>
      <c r="AD491" s="6" t="s">
        <v>16948</v>
      </c>
      <c r="AE491">
        <v>49821</v>
      </c>
      <c r="AF491">
        <v>45200</v>
      </c>
      <c r="AG491" s="6" t="s">
        <v>16949</v>
      </c>
      <c r="AH491" s="6" t="s">
        <v>16950</v>
      </c>
      <c r="AI491" s="6" t="s">
        <v>16951</v>
      </c>
      <c r="AJ491" s="6" t="s">
        <v>16765</v>
      </c>
      <c r="AK491" s="6" t="s">
        <v>16765</v>
      </c>
      <c r="AL491" s="6" t="s">
        <v>16765</v>
      </c>
      <c r="AM491" s="6" t="s">
        <v>16952</v>
      </c>
      <c r="AN491">
        <v>0</v>
      </c>
      <c r="AO491" s="55">
        <v>44659</v>
      </c>
      <c r="AP491" s="6" t="s">
        <v>16953</v>
      </c>
      <c r="AQ491">
        <v>0</v>
      </c>
      <c r="AR491" s="6" t="s">
        <v>16954</v>
      </c>
      <c r="AS491" s="6" t="s">
        <v>16955</v>
      </c>
      <c r="AT491" s="6" t="s">
        <v>16947</v>
      </c>
      <c r="AU491">
        <v>0</v>
      </c>
      <c r="AV491">
        <v>0</v>
      </c>
      <c r="AW491" s="6" t="s">
        <v>16956</v>
      </c>
      <c r="AX491" s="6" t="s">
        <v>17125</v>
      </c>
      <c r="AY491" s="6" t="s">
        <v>16765</v>
      </c>
      <c r="AZ491" s="6" t="s">
        <v>16958</v>
      </c>
      <c r="BA491" s="6" t="s">
        <v>16765</v>
      </c>
      <c r="BB491" s="6" t="s">
        <v>16959</v>
      </c>
      <c r="BC491" s="6" t="s">
        <v>16765</v>
      </c>
      <c r="BD491" s="6" t="s">
        <v>16960</v>
      </c>
      <c r="BE491" s="6" t="s">
        <v>16961</v>
      </c>
      <c r="BF491" s="6" t="s">
        <v>13575</v>
      </c>
      <c r="BG491" s="6" t="s">
        <v>13575</v>
      </c>
      <c r="BH491" s="6" t="s">
        <v>16959</v>
      </c>
      <c r="BI491">
        <v>0</v>
      </c>
      <c r="BJ491" s="6" t="s">
        <v>16958</v>
      </c>
      <c r="BK491">
        <v>0</v>
      </c>
      <c r="BL491" s="6" t="s">
        <v>315</v>
      </c>
      <c r="BM491" s="56">
        <f>COUNTIF($B$2:B491,B491)</f>
        <v>1</v>
      </c>
      <c r="BN491" s="6" t="str">
        <f t="shared" si="7"/>
        <v>5563-1</v>
      </c>
    </row>
    <row r="492" spans="1:66" x14ac:dyDescent="0.25">
      <c r="A492">
        <v>1</v>
      </c>
      <c r="B492">
        <v>5563</v>
      </c>
      <c r="C492" s="6" t="s">
        <v>17822</v>
      </c>
      <c r="D492">
        <v>5</v>
      </c>
      <c r="E492">
        <v>2</v>
      </c>
      <c r="F492">
        <v>20</v>
      </c>
      <c r="G492">
        <v>203</v>
      </c>
      <c r="H492" s="6" t="s">
        <v>17007</v>
      </c>
      <c r="I492">
        <v>1</v>
      </c>
      <c r="J492">
        <v>336547</v>
      </c>
      <c r="K492">
        <v>6</v>
      </c>
      <c r="L492" s="55">
        <v>42933</v>
      </c>
      <c r="M492" s="6" t="s">
        <v>16765</v>
      </c>
      <c r="N492" s="55">
        <v>109574</v>
      </c>
      <c r="O492">
        <v>198213</v>
      </c>
      <c r="P492" s="6" t="s">
        <v>16785</v>
      </c>
      <c r="Q492" s="6" t="s">
        <v>16973</v>
      </c>
      <c r="R492">
        <v>5</v>
      </c>
      <c r="S492">
        <v>0</v>
      </c>
      <c r="T492">
        <v>-5</v>
      </c>
      <c r="U492">
        <v>210</v>
      </c>
      <c r="V492" s="6" t="s">
        <v>16999</v>
      </c>
      <c r="W492" s="6" t="s">
        <v>16995</v>
      </c>
      <c r="X492" s="55">
        <v>44659</v>
      </c>
      <c r="Y492">
        <v>0</v>
      </c>
      <c r="Z492">
        <v>707.02</v>
      </c>
      <c r="AA492" s="6" t="s">
        <v>17552</v>
      </c>
      <c r="AB492" s="6" t="s">
        <v>16947</v>
      </c>
      <c r="AD492" s="6" t="s">
        <v>16765</v>
      </c>
      <c r="AE492">
        <v>46771</v>
      </c>
      <c r="AF492">
        <v>42619</v>
      </c>
      <c r="AG492" s="6" t="s">
        <v>16973</v>
      </c>
      <c r="AH492" s="6" t="s">
        <v>16950</v>
      </c>
      <c r="AI492" s="6" t="s">
        <v>16951</v>
      </c>
      <c r="AJ492" s="6" t="s">
        <v>16765</v>
      </c>
      <c r="AK492" s="6" t="s">
        <v>16765</v>
      </c>
      <c r="AL492" s="6" t="s">
        <v>16765</v>
      </c>
      <c r="AM492" s="6" t="s">
        <v>16952</v>
      </c>
      <c r="AN492">
        <v>0</v>
      </c>
      <c r="AO492" s="55">
        <v>44659</v>
      </c>
      <c r="AP492" s="6" t="s">
        <v>17000</v>
      </c>
      <c r="AQ492">
        <v>0</v>
      </c>
      <c r="AR492" s="6" t="s">
        <v>17095</v>
      </c>
      <c r="AS492" s="6" t="s">
        <v>17002</v>
      </c>
      <c r="AT492" s="6" t="s">
        <v>16947</v>
      </c>
      <c r="AU492">
        <v>0</v>
      </c>
      <c r="AV492">
        <v>0</v>
      </c>
      <c r="AW492" s="6" t="s">
        <v>16956</v>
      </c>
      <c r="AX492" s="6" t="s">
        <v>17165</v>
      </c>
      <c r="AY492" s="6" t="s">
        <v>16765</v>
      </c>
      <c r="AZ492" s="6" t="s">
        <v>16958</v>
      </c>
      <c r="BA492" s="6" t="s">
        <v>16765</v>
      </c>
      <c r="BB492" s="6" t="s">
        <v>16959</v>
      </c>
      <c r="BC492" s="6" t="s">
        <v>16765</v>
      </c>
      <c r="BD492" s="6" t="s">
        <v>16960</v>
      </c>
      <c r="BE492" s="6" t="s">
        <v>16961</v>
      </c>
      <c r="BF492" s="6" t="s">
        <v>13575</v>
      </c>
      <c r="BG492" s="6" t="s">
        <v>13575</v>
      </c>
      <c r="BH492" s="6" t="s">
        <v>16959</v>
      </c>
      <c r="BI492">
        <v>0</v>
      </c>
      <c r="BJ492" s="6" t="s">
        <v>16958</v>
      </c>
      <c r="BK492">
        <v>0</v>
      </c>
      <c r="BL492" s="6" t="s">
        <v>315</v>
      </c>
      <c r="BM492" s="56">
        <f>COUNTIF($B$2:B492,B492)</f>
        <v>2</v>
      </c>
      <c r="BN492" s="6" t="str">
        <f t="shared" si="7"/>
        <v>5563-2</v>
      </c>
    </row>
    <row r="493" spans="1:66" x14ac:dyDescent="0.25">
      <c r="A493">
        <v>1</v>
      </c>
      <c r="B493">
        <v>5563</v>
      </c>
      <c r="C493" s="6" t="s">
        <v>17822</v>
      </c>
      <c r="D493">
        <v>5</v>
      </c>
      <c r="E493">
        <v>2</v>
      </c>
      <c r="F493">
        <v>20</v>
      </c>
      <c r="G493">
        <v>203</v>
      </c>
      <c r="H493" s="6" t="s">
        <v>17007</v>
      </c>
      <c r="I493">
        <v>1</v>
      </c>
      <c r="J493">
        <v>336547</v>
      </c>
      <c r="K493">
        <v>6</v>
      </c>
      <c r="L493" s="55">
        <v>42933</v>
      </c>
      <c r="M493" s="6" t="s">
        <v>16765</v>
      </c>
      <c r="N493" s="55">
        <v>109574</v>
      </c>
      <c r="O493">
        <v>198214</v>
      </c>
      <c r="P493" s="6" t="s">
        <v>16786</v>
      </c>
      <c r="Q493" s="6" t="s">
        <v>16973</v>
      </c>
      <c r="R493">
        <v>120</v>
      </c>
      <c r="S493">
        <v>0</v>
      </c>
      <c r="T493">
        <v>-120</v>
      </c>
      <c r="U493">
        <v>192</v>
      </c>
      <c r="V493" s="6" t="s">
        <v>17004</v>
      </c>
      <c r="W493" s="6" t="s">
        <v>16995</v>
      </c>
      <c r="X493" s="55">
        <v>44659</v>
      </c>
      <c r="Y493">
        <v>0</v>
      </c>
      <c r="Z493">
        <v>707.02</v>
      </c>
      <c r="AA493" s="6" t="s">
        <v>17552</v>
      </c>
      <c r="AB493" s="6" t="s">
        <v>16947</v>
      </c>
      <c r="AD493" s="6" t="s">
        <v>16765</v>
      </c>
      <c r="AE493">
        <v>46772</v>
      </c>
      <c r="AF493">
        <v>42619</v>
      </c>
      <c r="AG493" s="6" t="s">
        <v>16973</v>
      </c>
      <c r="AH493" s="6" t="s">
        <v>16950</v>
      </c>
      <c r="AI493" s="6" t="s">
        <v>16951</v>
      </c>
      <c r="AJ493" s="6" t="s">
        <v>16765</v>
      </c>
      <c r="AK493" s="6" t="s">
        <v>16765</v>
      </c>
      <c r="AL493" s="6" t="s">
        <v>16765</v>
      </c>
      <c r="AM493" s="6" t="s">
        <v>16952</v>
      </c>
      <c r="AN493">
        <v>0</v>
      </c>
      <c r="AO493" s="55">
        <v>44659</v>
      </c>
      <c r="AP493" s="6" t="s">
        <v>17000</v>
      </c>
      <c r="AQ493">
        <v>0</v>
      </c>
      <c r="AR493" s="6" t="s">
        <v>17098</v>
      </c>
      <c r="AS493" s="6" t="s">
        <v>17002</v>
      </c>
      <c r="AT493" s="6" t="s">
        <v>16947</v>
      </c>
      <c r="AU493">
        <v>0</v>
      </c>
      <c r="AV493">
        <v>0</v>
      </c>
      <c r="AW493" s="6" t="s">
        <v>16956</v>
      </c>
      <c r="AX493" s="6" t="s">
        <v>17165</v>
      </c>
      <c r="AY493" s="6" t="s">
        <v>16765</v>
      </c>
      <c r="AZ493" s="6" t="s">
        <v>16958</v>
      </c>
      <c r="BA493" s="6" t="s">
        <v>16765</v>
      </c>
      <c r="BB493" s="6" t="s">
        <v>16959</v>
      </c>
      <c r="BC493" s="6" t="s">
        <v>16765</v>
      </c>
      <c r="BD493" s="6" t="s">
        <v>16960</v>
      </c>
      <c r="BE493" s="6" t="s">
        <v>16961</v>
      </c>
      <c r="BF493" s="6" t="s">
        <v>13575</v>
      </c>
      <c r="BG493" s="6" t="s">
        <v>13575</v>
      </c>
      <c r="BH493" s="6" t="s">
        <v>16959</v>
      </c>
      <c r="BI493">
        <v>0</v>
      </c>
      <c r="BJ493" s="6" t="s">
        <v>16958</v>
      </c>
      <c r="BK493">
        <v>0</v>
      </c>
      <c r="BL493" s="6" t="s">
        <v>315</v>
      </c>
      <c r="BM493" s="56">
        <f>COUNTIF($B$2:B493,B493)</f>
        <v>3</v>
      </c>
      <c r="BN493" s="6" t="str">
        <f t="shared" si="7"/>
        <v>5563-3</v>
      </c>
    </row>
    <row r="494" spans="1:66" x14ac:dyDescent="0.25">
      <c r="A494">
        <v>1</v>
      </c>
      <c r="B494">
        <v>5564</v>
      </c>
      <c r="C494" s="6" t="s">
        <v>17824</v>
      </c>
      <c r="D494">
        <v>5</v>
      </c>
      <c r="E494">
        <v>3</v>
      </c>
      <c r="F494">
        <v>30</v>
      </c>
      <c r="G494">
        <v>303</v>
      </c>
      <c r="H494" s="6" t="s">
        <v>16963</v>
      </c>
      <c r="I494">
        <v>1</v>
      </c>
      <c r="J494">
        <v>697648</v>
      </c>
      <c r="K494">
        <v>1</v>
      </c>
      <c r="L494" s="55">
        <v>40674</v>
      </c>
      <c r="M494" s="6" t="s">
        <v>16765</v>
      </c>
      <c r="N494" s="55">
        <v>44789</v>
      </c>
      <c r="O494">
        <v>118750</v>
      </c>
      <c r="P494" s="6" t="s">
        <v>16767</v>
      </c>
      <c r="Q494" s="6" t="s">
        <v>17825</v>
      </c>
      <c r="R494">
        <v>1</v>
      </c>
      <c r="S494">
        <v>0</v>
      </c>
      <c r="T494">
        <v>-1</v>
      </c>
      <c r="U494">
        <v>1803.8</v>
      </c>
      <c r="V494" s="6" t="s">
        <v>16945</v>
      </c>
      <c r="W494" s="6" t="s">
        <v>16946</v>
      </c>
      <c r="X494" s="55">
        <v>44663</v>
      </c>
      <c r="Y494">
        <v>90000</v>
      </c>
      <c r="Z494">
        <v>4825.37</v>
      </c>
      <c r="AA494" s="6" t="s">
        <v>16965</v>
      </c>
      <c r="AB494" s="6" t="s">
        <v>16947</v>
      </c>
      <c r="AD494" s="6" t="s">
        <v>17541</v>
      </c>
      <c r="AE494">
        <v>17428</v>
      </c>
      <c r="AF494">
        <v>13569</v>
      </c>
      <c r="AG494" s="6" t="s">
        <v>16949</v>
      </c>
      <c r="AH494" s="6" t="s">
        <v>16950</v>
      </c>
      <c r="AI494" s="6" t="s">
        <v>16951</v>
      </c>
      <c r="AJ494" s="6" t="s">
        <v>16765</v>
      </c>
      <c r="AK494" s="6" t="s">
        <v>16765</v>
      </c>
      <c r="AL494" s="6" t="s">
        <v>16765</v>
      </c>
      <c r="AM494" s="6" t="s">
        <v>16952</v>
      </c>
      <c r="AN494">
        <v>0</v>
      </c>
      <c r="AO494" s="55">
        <v>44663</v>
      </c>
      <c r="AP494" s="6" t="s">
        <v>16953</v>
      </c>
      <c r="AQ494">
        <v>0</v>
      </c>
      <c r="AR494" s="6" t="s">
        <v>16954</v>
      </c>
      <c r="AS494" s="6" t="s">
        <v>16955</v>
      </c>
      <c r="AT494" s="6" t="s">
        <v>16947</v>
      </c>
      <c r="AU494">
        <v>0</v>
      </c>
      <c r="AV494">
        <v>0</v>
      </c>
      <c r="AW494" s="6" t="s">
        <v>16956</v>
      </c>
      <c r="AX494" s="6" t="s">
        <v>17826</v>
      </c>
      <c r="AY494" s="6" t="s">
        <v>16765</v>
      </c>
      <c r="AZ494" s="6" t="s">
        <v>16958</v>
      </c>
      <c r="BA494" s="6" t="s">
        <v>16765</v>
      </c>
      <c r="BB494" s="6" t="s">
        <v>16959</v>
      </c>
      <c r="BC494" s="6" t="s">
        <v>16765</v>
      </c>
      <c r="BD494" s="6" t="s">
        <v>16960</v>
      </c>
      <c r="BE494" s="6" t="s">
        <v>16961</v>
      </c>
      <c r="BF494" s="6" t="s">
        <v>13575</v>
      </c>
      <c r="BG494" s="6" t="s">
        <v>13575</v>
      </c>
      <c r="BH494" s="6" t="s">
        <v>16959</v>
      </c>
      <c r="BI494">
        <v>0</v>
      </c>
      <c r="BJ494" s="6" t="s">
        <v>16958</v>
      </c>
      <c r="BK494">
        <v>0</v>
      </c>
      <c r="BL494" s="6" t="s">
        <v>315</v>
      </c>
      <c r="BM494" s="56">
        <f>COUNTIF($B$2:B494,B494)</f>
        <v>1</v>
      </c>
      <c r="BN494" s="6" t="str">
        <f t="shared" si="7"/>
        <v>5564-1</v>
      </c>
    </row>
    <row r="495" spans="1:66" x14ac:dyDescent="0.25">
      <c r="A495">
        <v>1</v>
      </c>
      <c r="B495">
        <v>5564</v>
      </c>
      <c r="C495" s="6" t="s">
        <v>17824</v>
      </c>
      <c r="D495">
        <v>5</v>
      </c>
      <c r="E495">
        <v>3</v>
      </c>
      <c r="F495">
        <v>30</v>
      </c>
      <c r="G495">
        <v>303</v>
      </c>
      <c r="H495" s="6" t="s">
        <v>16963</v>
      </c>
      <c r="I495">
        <v>1</v>
      </c>
      <c r="J495">
        <v>697647</v>
      </c>
      <c r="K495">
        <v>1</v>
      </c>
      <c r="L495" s="55">
        <v>40674</v>
      </c>
      <c r="M495" s="6" t="s">
        <v>16765</v>
      </c>
      <c r="N495" s="55">
        <v>44789</v>
      </c>
      <c r="O495">
        <v>118784</v>
      </c>
      <c r="P495" s="6" t="s">
        <v>16764</v>
      </c>
      <c r="Q495" s="6" t="s">
        <v>17827</v>
      </c>
      <c r="R495">
        <v>1</v>
      </c>
      <c r="S495">
        <v>0</v>
      </c>
      <c r="T495">
        <v>-1</v>
      </c>
      <c r="U495">
        <v>1651</v>
      </c>
      <c r="V495" s="6" t="s">
        <v>16945</v>
      </c>
      <c r="W495" s="6" t="s">
        <v>16946</v>
      </c>
      <c r="X495" s="55">
        <v>44663</v>
      </c>
      <c r="Y495">
        <v>90000</v>
      </c>
      <c r="Z495">
        <v>4825.37</v>
      </c>
      <c r="AA495" s="6" t="s">
        <v>16965</v>
      </c>
      <c r="AB495" s="6" t="s">
        <v>16947</v>
      </c>
      <c r="AD495" s="6" t="s">
        <v>17541</v>
      </c>
      <c r="AE495">
        <v>17427</v>
      </c>
      <c r="AF495">
        <v>13568</v>
      </c>
      <c r="AG495" s="6" t="s">
        <v>16949</v>
      </c>
      <c r="AH495" s="6" t="s">
        <v>16950</v>
      </c>
      <c r="AI495" s="6" t="s">
        <v>16951</v>
      </c>
      <c r="AJ495" s="6" t="s">
        <v>16765</v>
      </c>
      <c r="AK495" s="6" t="s">
        <v>16765</v>
      </c>
      <c r="AL495" s="6" t="s">
        <v>16765</v>
      </c>
      <c r="AM495" s="6" t="s">
        <v>16952</v>
      </c>
      <c r="AN495">
        <v>0</v>
      </c>
      <c r="AO495" s="55">
        <v>44663</v>
      </c>
      <c r="AP495" s="6" t="s">
        <v>16953</v>
      </c>
      <c r="AQ495">
        <v>0</v>
      </c>
      <c r="AR495" s="6" t="s">
        <v>16954</v>
      </c>
      <c r="AS495" s="6" t="s">
        <v>16955</v>
      </c>
      <c r="AT495" s="6" t="s">
        <v>16947</v>
      </c>
      <c r="AU495">
        <v>0</v>
      </c>
      <c r="AV495">
        <v>0</v>
      </c>
      <c r="AW495" s="6" t="s">
        <v>16956</v>
      </c>
      <c r="AX495" s="6" t="s">
        <v>17826</v>
      </c>
      <c r="AY495" s="6" t="s">
        <v>16765</v>
      </c>
      <c r="AZ495" s="6" t="s">
        <v>16958</v>
      </c>
      <c r="BA495" s="6" t="s">
        <v>16765</v>
      </c>
      <c r="BB495" s="6" t="s">
        <v>16959</v>
      </c>
      <c r="BC495" s="6" t="s">
        <v>16765</v>
      </c>
      <c r="BD495" s="6" t="s">
        <v>16960</v>
      </c>
      <c r="BE495" s="6" t="s">
        <v>16961</v>
      </c>
      <c r="BF495" s="6" t="s">
        <v>13575</v>
      </c>
      <c r="BG495" s="6" t="s">
        <v>13575</v>
      </c>
      <c r="BH495" s="6" t="s">
        <v>16959</v>
      </c>
      <c r="BI495">
        <v>0</v>
      </c>
      <c r="BJ495" s="6" t="s">
        <v>16958</v>
      </c>
      <c r="BK495">
        <v>0</v>
      </c>
      <c r="BL495" s="6" t="s">
        <v>315</v>
      </c>
      <c r="BM495" s="56">
        <f>COUNTIF($B$2:B495,B495)</f>
        <v>2</v>
      </c>
      <c r="BN495" s="6" t="str">
        <f t="shared" si="7"/>
        <v>5564-2</v>
      </c>
    </row>
    <row r="496" spans="1:66" x14ac:dyDescent="0.25">
      <c r="A496">
        <v>1</v>
      </c>
      <c r="B496">
        <v>5566</v>
      </c>
      <c r="C496" s="6" t="s">
        <v>17828</v>
      </c>
      <c r="D496">
        <v>5</v>
      </c>
      <c r="E496">
        <v>3</v>
      </c>
      <c r="F496">
        <v>30</v>
      </c>
      <c r="G496">
        <v>304</v>
      </c>
      <c r="H496" s="6" t="s">
        <v>17010</v>
      </c>
      <c r="I496">
        <v>1</v>
      </c>
      <c r="J496">
        <v>478688</v>
      </c>
      <c r="K496">
        <v>6</v>
      </c>
      <c r="L496" s="55">
        <v>43171</v>
      </c>
      <c r="M496" s="6" t="s">
        <v>16765</v>
      </c>
      <c r="N496" s="55">
        <v>44601</v>
      </c>
      <c r="O496">
        <v>118779</v>
      </c>
      <c r="P496" s="6" t="s">
        <v>16784</v>
      </c>
      <c r="Q496" s="6" t="s">
        <v>17829</v>
      </c>
      <c r="R496">
        <v>1</v>
      </c>
      <c r="S496">
        <v>0</v>
      </c>
      <c r="T496">
        <v>-1</v>
      </c>
      <c r="U496">
        <v>1248.07</v>
      </c>
      <c r="V496" s="6" t="s">
        <v>16945</v>
      </c>
      <c r="W496" s="6" t="s">
        <v>16946</v>
      </c>
      <c r="X496" s="55">
        <v>44667</v>
      </c>
      <c r="Y496">
        <v>10000</v>
      </c>
      <c r="Z496">
        <v>0</v>
      </c>
      <c r="AA496" s="6" t="s">
        <v>16765</v>
      </c>
      <c r="AB496" s="6" t="s">
        <v>16947</v>
      </c>
      <c r="AD496" s="6" t="s">
        <v>16948</v>
      </c>
      <c r="AE496">
        <v>48470</v>
      </c>
      <c r="AF496">
        <v>44069</v>
      </c>
      <c r="AG496" s="6" t="s">
        <v>16949</v>
      </c>
      <c r="AH496" s="6" t="s">
        <v>16950</v>
      </c>
      <c r="AI496" s="6" t="s">
        <v>16951</v>
      </c>
      <c r="AJ496" s="6" t="s">
        <v>16765</v>
      </c>
      <c r="AK496" s="6" t="s">
        <v>16765</v>
      </c>
      <c r="AL496" s="6" t="s">
        <v>16765</v>
      </c>
      <c r="AM496" s="6" t="s">
        <v>16952</v>
      </c>
      <c r="AN496">
        <v>0</v>
      </c>
      <c r="AO496" s="55">
        <v>44667</v>
      </c>
      <c r="AP496" s="6" t="s">
        <v>16953</v>
      </c>
      <c r="AQ496">
        <v>0</v>
      </c>
      <c r="AR496" s="6" t="s">
        <v>16954</v>
      </c>
      <c r="AS496" s="6" t="s">
        <v>16955</v>
      </c>
      <c r="AT496" s="6" t="s">
        <v>16947</v>
      </c>
      <c r="AU496">
        <v>0</v>
      </c>
      <c r="AV496">
        <v>0</v>
      </c>
      <c r="AW496" s="6" t="s">
        <v>16956</v>
      </c>
      <c r="AX496" s="6" t="s">
        <v>17091</v>
      </c>
      <c r="AY496" s="6" t="s">
        <v>16765</v>
      </c>
      <c r="AZ496" s="6" t="s">
        <v>16958</v>
      </c>
      <c r="BA496" s="6" t="s">
        <v>16765</v>
      </c>
      <c r="BB496" s="6" t="s">
        <v>16959</v>
      </c>
      <c r="BC496" s="6" t="s">
        <v>16765</v>
      </c>
      <c r="BD496" s="6" t="s">
        <v>16960</v>
      </c>
      <c r="BE496" s="6" t="s">
        <v>16961</v>
      </c>
      <c r="BF496" s="6" t="s">
        <v>13575</v>
      </c>
      <c r="BG496" s="6" t="s">
        <v>13575</v>
      </c>
      <c r="BH496" s="6" t="s">
        <v>16959</v>
      </c>
      <c r="BI496">
        <v>0</v>
      </c>
      <c r="BJ496" s="6" t="s">
        <v>16958</v>
      </c>
      <c r="BK496">
        <v>0</v>
      </c>
      <c r="BL496" s="6" t="s">
        <v>315</v>
      </c>
      <c r="BM496" s="56">
        <f>COUNTIF($B$2:B496,B496)</f>
        <v>1</v>
      </c>
      <c r="BN496" s="6" t="str">
        <f t="shared" si="7"/>
        <v>5566-1</v>
      </c>
    </row>
    <row r="497" spans="1:66" x14ac:dyDescent="0.25">
      <c r="A497">
        <v>1</v>
      </c>
      <c r="B497">
        <v>5588</v>
      </c>
      <c r="C497" s="6" t="s">
        <v>17830</v>
      </c>
      <c r="D497">
        <v>5</v>
      </c>
      <c r="E497">
        <v>1</v>
      </c>
      <c r="F497">
        <v>10</v>
      </c>
      <c r="G497">
        <v>103</v>
      </c>
      <c r="H497" s="6" t="s">
        <v>16963</v>
      </c>
      <c r="I497">
        <v>1</v>
      </c>
      <c r="J497">
        <v>409146</v>
      </c>
      <c r="K497">
        <v>6</v>
      </c>
      <c r="L497" s="55">
        <v>43049</v>
      </c>
      <c r="M497" s="6" t="s">
        <v>16765</v>
      </c>
      <c r="N497" s="55">
        <v>44799</v>
      </c>
      <c r="O497">
        <v>118750</v>
      </c>
      <c r="P497" s="6" t="s">
        <v>16767</v>
      </c>
      <c r="Q497" s="6" t="s">
        <v>17831</v>
      </c>
      <c r="R497">
        <v>1</v>
      </c>
      <c r="S497">
        <v>0</v>
      </c>
      <c r="T497">
        <v>-1</v>
      </c>
      <c r="U497">
        <v>1803.8</v>
      </c>
      <c r="V497" s="6" t="s">
        <v>16945</v>
      </c>
      <c r="W497" s="6" t="s">
        <v>16946</v>
      </c>
      <c r="X497" s="55">
        <v>44658</v>
      </c>
      <c r="Y497">
        <v>0</v>
      </c>
      <c r="Z497">
        <v>911.13</v>
      </c>
      <c r="AA497" s="6" t="s">
        <v>16969</v>
      </c>
      <c r="AB497" s="6" t="s">
        <v>16947</v>
      </c>
      <c r="AD497" s="6" t="s">
        <v>16948</v>
      </c>
      <c r="AE497">
        <v>47666</v>
      </c>
      <c r="AF497">
        <v>43390</v>
      </c>
      <c r="AG497" s="6" t="s">
        <v>16949</v>
      </c>
      <c r="AH497" s="6" t="s">
        <v>16950</v>
      </c>
      <c r="AI497" s="6" t="s">
        <v>16951</v>
      </c>
      <c r="AJ497" s="6" t="s">
        <v>16765</v>
      </c>
      <c r="AK497" s="6" t="s">
        <v>16765</v>
      </c>
      <c r="AL497" s="6" t="s">
        <v>16765</v>
      </c>
      <c r="AM497" s="6" t="s">
        <v>16952</v>
      </c>
      <c r="AN497">
        <v>0</v>
      </c>
      <c r="AO497" s="55">
        <v>44658</v>
      </c>
      <c r="AP497" s="6" t="s">
        <v>16953</v>
      </c>
      <c r="AQ497">
        <v>0</v>
      </c>
      <c r="AR497" s="6" t="s">
        <v>16954</v>
      </c>
      <c r="AS497" s="6" t="s">
        <v>16955</v>
      </c>
      <c r="AT497" s="6" t="s">
        <v>16947</v>
      </c>
      <c r="AU497">
        <v>0</v>
      </c>
      <c r="AV497">
        <v>0</v>
      </c>
      <c r="AW497" s="6" t="s">
        <v>16956</v>
      </c>
      <c r="AX497" s="6" t="s">
        <v>17832</v>
      </c>
      <c r="AY497" s="6" t="s">
        <v>16765</v>
      </c>
      <c r="AZ497" s="6" t="s">
        <v>16958</v>
      </c>
      <c r="BA497" s="6" t="s">
        <v>16765</v>
      </c>
      <c r="BB497" s="6" t="s">
        <v>16959</v>
      </c>
      <c r="BC497" s="6" t="s">
        <v>16765</v>
      </c>
      <c r="BD497" s="6" t="s">
        <v>16960</v>
      </c>
      <c r="BE497" s="6" t="s">
        <v>16961</v>
      </c>
      <c r="BF497" s="6" t="s">
        <v>13575</v>
      </c>
      <c r="BG497" s="6" t="s">
        <v>13575</v>
      </c>
      <c r="BH497" s="6" t="s">
        <v>16959</v>
      </c>
      <c r="BI497">
        <v>0</v>
      </c>
      <c r="BJ497" s="6" t="s">
        <v>16958</v>
      </c>
      <c r="BK497">
        <v>0</v>
      </c>
      <c r="BL497" s="6" t="s">
        <v>315</v>
      </c>
      <c r="BM497" s="56">
        <f>COUNTIF($B$2:B497,B497)</f>
        <v>1</v>
      </c>
      <c r="BN497" s="6" t="str">
        <f t="shared" si="7"/>
        <v>5588-1</v>
      </c>
    </row>
    <row r="498" spans="1:66" x14ac:dyDescent="0.25">
      <c r="A498">
        <v>1</v>
      </c>
      <c r="B498">
        <v>5588</v>
      </c>
      <c r="C498" s="6" t="s">
        <v>17830</v>
      </c>
      <c r="D498">
        <v>5</v>
      </c>
      <c r="E498">
        <v>1</v>
      </c>
      <c r="F498">
        <v>10</v>
      </c>
      <c r="G498">
        <v>103</v>
      </c>
      <c r="H498" s="6" t="s">
        <v>16963</v>
      </c>
      <c r="I498">
        <v>1</v>
      </c>
      <c r="J498">
        <v>204724</v>
      </c>
      <c r="K498">
        <v>5</v>
      </c>
      <c r="L498" s="55">
        <v>41339</v>
      </c>
      <c r="M498" s="6" t="s">
        <v>16765</v>
      </c>
      <c r="N498" s="55">
        <v>44799</v>
      </c>
      <c r="O498">
        <v>118779</v>
      </c>
      <c r="P498" s="6" t="s">
        <v>16784</v>
      </c>
      <c r="Q498" s="6" t="s">
        <v>17833</v>
      </c>
      <c r="R498">
        <v>1</v>
      </c>
      <c r="S498">
        <v>0</v>
      </c>
      <c r="T498">
        <v>-1</v>
      </c>
      <c r="U498">
        <v>1248.07</v>
      </c>
      <c r="V498" s="6" t="s">
        <v>16945</v>
      </c>
      <c r="W498" s="6" t="s">
        <v>16946</v>
      </c>
      <c r="X498" s="55">
        <v>44658</v>
      </c>
      <c r="Y498">
        <v>0</v>
      </c>
      <c r="Z498">
        <v>911.13</v>
      </c>
      <c r="AA498" s="6" t="s">
        <v>16969</v>
      </c>
      <c r="AB498" s="6" t="s">
        <v>16947</v>
      </c>
      <c r="AD498" s="6" t="s">
        <v>17262</v>
      </c>
      <c r="AE498">
        <v>26193</v>
      </c>
      <c r="AF498">
        <v>22269</v>
      </c>
      <c r="AG498" s="6" t="s">
        <v>16949</v>
      </c>
      <c r="AH498" s="6" t="s">
        <v>16950</v>
      </c>
      <c r="AI498" s="6" t="s">
        <v>16951</v>
      </c>
      <c r="AJ498" s="6" t="s">
        <v>16765</v>
      </c>
      <c r="AK498" s="6" t="s">
        <v>16765</v>
      </c>
      <c r="AL498" s="6" t="s">
        <v>16765</v>
      </c>
      <c r="AM498" s="6" t="s">
        <v>16952</v>
      </c>
      <c r="AN498">
        <v>0</v>
      </c>
      <c r="AO498" s="55">
        <v>44658</v>
      </c>
      <c r="AP498" s="6" t="s">
        <v>16953</v>
      </c>
      <c r="AQ498">
        <v>0</v>
      </c>
      <c r="AR498" s="6" t="s">
        <v>16954</v>
      </c>
      <c r="AS498" s="6" t="s">
        <v>16955</v>
      </c>
      <c r="AT498" s="6" t="s">
        <v>16947</v>
      </c>
      <c r="AU498">
        <v>0</v>
      </c>
      <c r="AV498">
        <v>0</v>
      </c>
      <c r="AW498" s="6" t="s">
        <v>16956</v>
      </c>
      <c r="AX498" s="6" t="s">
        <v>17834</v>
      </c>
      <c r="AY498" s="6" t="s">
        <v>16765</v>
      </c>
      <c r="AZ498" s="6" t="s">
        <v>16958</v>
      </c>
      <c r="BA498" s="6" t="s">
        <v>16765</v>
      </c>
      <c r="BB498" s="6" t="s">
        <v>16959</v>
      </c>
      <c r="BC498" s="6" t="s">
        <v>16765</v>
      </c>
      <c r="BD498" s="6" t="s">
        <v>16960</v>
      </c>
      <c r="BE498" s="6" t="s">
        <v>16961</v>
      </c>
      <c r="BF498" s="6" t="s">
        <v>13575</v>
      </c>
      <c r="BG498" s="6" t="s">
        <v>13575</v>
      </c>
      <c r="BH498" s="6" t="s">
        <v>16959</v>
      </c>
      <c r="BI498">
        <v>0</v>
      </c>
      <c r="BJ498" s="6" t="s">
        <v>16958</v>
      </c>
      <c r="BK498">
        <v>0</v>
      </c>
      <c r="BL498" s="6" t="s">
        <v>315</v>
      </c>
      <c r="BM498" s="56">
        <f>COUNTIF($B$2:B498,B498)</f>
        <v>2</v>
      </c>
      <c r="BN498" s="6" t="str">
        <f t="shared" si="7"/>
        <v>5588-2</v>
      </c>
    </row>
    <row r="499" spans="1:66" x14ac:dyDescent="0.25">
      <c r="A499">
        <v>1</v>
      </c>
      <c r="B499">
        <v>5596</v>
      </c>
      <c r="C499" s="6" t="s">
        <v>17835</v>
      </c>
      <c r="D499">
        <v>5</v>
      </c>
      <c r="E499">
        <v>1</v>
      </c>
      <c r="F499">
        <v>10</v>
      </c>
      <c r="G499">
        <v>103</v>
      </c>
      <c r="H499" s="6" t="s">
        <v>17007</v>
      </c>
      <c r="I499">
        <v>1</v>
      </c>
      <c r="J499">
        <v>713061</v>
      </c>
      <c r="K499">
        <v>6</v>
      </c>
      <c r="L499" s="55">
        <v>43592</v>
      </c>
      <c r="M499" s="6" t="s">
        <v>16765</v>
      </c>
      <c r="N499" s="55">
        <v>44568</v>
      </c>
      <c r="O499">
        <v>118784</v>
      </c>
      <c r="P499" s="6" t="s">
        <v>16764</v>
      </c>
      <c r="Q499" s="6" t="s">
        <v>17836</v>
      </c>
      <c r="R499">
        <v>1</v>
      </c>
      <c r="S499">
        <v>0</v>
      </c>
      <c r="T499">
        <v>-1</v>
      </c>
      <c r="U499">
        <v>1651</v>
      </c>
      <c r="V499" s="6" t="s">
        <v>16945</v>
      </c>
      <c r="W499" s="6" t="s">
        <v>16946</v>
      </c>
      <c r="X499" s="55">
        <v>44665</v>
      </c>
      <c r="Y499">
        <v>80000</v>
      </c>
      <c r="Z499">
        <v>0</v>
      </c>
      <c r="AA499" s="6" t="s">
        <v>16765</v>
      </c>
      <c r="AB499" s="6" t="s">
        <v>16947</v>
      </c>
      <c r="AD499" s="6" t="s">
        <v>16948</v>
      </c>
      <c r="AE499">
        <v>50813</v>
      </c>
      <c r="AF499">
        <v>46079</v>
      </c>
      <c r="AG499" s="6" t="s">
        <v>16949</v>
      </c>
      <c r="AH499" s="6" t="s">
        <v>16950</v>
      </c>
      <c r="AI499" s="6" t="s">
        <v>16951</v>
      </c>
      <c r="AJ499" s="6" t="s">
        <v>16765</v>
      </c>
      <c r="AK499" s="6" t="s">
        <v>16765</v>
      </c>
      <c r="AL499" s="6" t="s">
        <v>16765</v>
      </c>
      <c r="AM499" s="6" t="s">
        <v>16952</v>
      </c>
      <c r="AN499">
        <v>0</v>
      </c>
      <c r="AO499" s="55">
        <v>44665</v>
      </c>
      <c r="AP499" s="6" t="s">
        <v>16953</v>
      </c>
      <c r="AQ499">
        <v>0</v>
      </c>
      <c r="AR499" s="6" t="s">
        <v>16954</v>
      </c>
      <c r="AS499" s="6" t="s">
        <v>16955</v>
      </c>
      <c r="AT499" s="6" t="s">
        <v>16947</v>
      </c>
      <c r="AU499">
        <v>0</v>
      </c>
      <c r="AV499">
        <v>0</v>
      </c>
      <c r="AW499" s="6" t="s">
        <v>16956</v>
      </c>
      <c r="AX499" s="6" t="s">
        <v>17837</v>
      </c>
      <c r="AY499" s="6" t="s">
        <v>16765</v>
      </c>
      <c r="AZ499" s="6" t="s">
        <v>16958</v>
      </c>
      <c r="BA499" s="6" t="s">
        <v>16765</v>
      </c>
      <c r="BB499" s="6" t="s">
        <v>16959</v>
      </c>
      <c r="BC499" s="6" t="s">
        <v>16765</v>
      </c>
      <c r="BD499" s="6" t="s">
        <v>16960</v>
      </c>
      <c r="BE499" s="6" t="s">
        <v>16961</v>
      </c>
      <c r="BF499" s="6" t="s">
        <v>13575</v>
      </c>
      <c r="BG499" s="6" t="s">
        <v>13575</v>
      </c>
      <c r="BH499" s="6" t="s">
        <v>16959</v>
      </c>
      <c r="BI499">
        <v>0</v>
      </c>
      <c r="BJ499" s="6" t="s">
        <v>16958</v>
      </c>
      <c r="BK499">
        <v>0</v>
      </c>
      <c r="BL499" s="6" t="s">
        <v>315</v>
      </c>
      <c r="BM499" s="56">
        <f>COUNTIF($B$2:B499,B499)</f>
        <v>1</v>
      </c>
      <c r="BN499" s="6" t="str">
        <f t="shared" si="7"/>
        <v>5596-1</v>
      </c>
    </row>
    <row r="500" spans="1:66" x14ac:dyDescent="0.25">
      <c r="A500">
        <v>1</v>
      </c>
      <c r="B500">
        <v>5607</v>
      </c>
      <c r="C500" s="6" t="s">
        <v>17838</v>
      </c>
      <c r="D500">
        <v>5</v>
      </c>
      <c r="E500">
        <v>1</v>
      </c>
      <c r="F500">
        <v>10</v>
      </c>
      <c r="G500">
        <v>101</v>
      </c>
      <c r="H500" s="6" t="s">
        <v>16943</v>
      </c>
      <c r="I500">
        <v>1</v>
      </c>
      <c r="J500">
        <v>611625</v>
      </c>
      <c r="K500">
        <v>6</v>
      </c>
      <c r="L500" s="55">
        <v>43411</v>
      </c>
      <c r="M500" s="6" t="s">
        <v>16765</v>
      </c>
      <c r="N500" s="55">
        <v>44568</v>
      </c>
      <c r="O500">
        <v>118750</v>
      </c>
      <c r="P500" s="6" t="s">
        <v>16767</v>
      </c>
      <c r="Q500" s="6" t="s">
        <v>17839</v>
      </c>
      <c r="R500">
        <v>1</v>
      </c>
      <c r="S500">
        <v>0</v>
      </c>
      <c r="T500">
        <v>-1</v>
      </c>
      <c r="U500">
        <v>1803.8</v>
      </c>
      <c r="V500" s="6" t="s">
        <v>16945</v>
      </c>
      <c r="W500" s="6" t="s">
        <v>16946</v>
      </c>
      <c r="X500" s="55">
        <v>44669</v>
      </c>
      <c r="Y500">
        <v>50000</v>
      </c>
      <c r="Z500">
        <v>6124.34</v>
      </c>
      <c r="AA500" s="6" t="s">
        <v>16885</v>
      </c>
      <c r="AB500" s="6" t="s">
        <v>16947</v>
      </c>
      <c r="AD500" s="6" t="s">
        <v>16948</v>
      </c>
      <c r="AE500">
        <v>49947</v>
      </c>
      <c r="AF500">
        <v>45333</v>
      </c>
      <c r="AG500" s="6" t="s">
        <v>16949</v>
      </c>
      <c r="AH500" s="6" t="s">
        <v>16950</v>
      </c>
      <c r="AI500" s="6" t="s">
        <v>16951</v>
      </c>
      <c r="AJ500" s="6" t="s">
        <v>16765</v>
      </c>
      <c r="AK500" s="6" t="s">
        <v>16765</v>
      </c>
      <c r="AL500" s="6" t="s">
        <v>16765</v>
      </c>
      <c r="AM500" s="6" t="s">
        <v>16952</v>
      </c>
      <c r="AN500">
        <v>0</v>
      </c>
      <c r="AO500" s="55">
        <v>44669</v>
      </c>
      <c r="AP500" s="6" t="s">
        <v>16953</v>
      </c>
      <c r="AQ500">
        <v>0</v>
      </c>
      <c r="AR500" s="6" t="s">
        <v>16954</v>
      </c>
      <c r="AS500" s="6" t="s">
        <v>16955</v>
      </c>
      <c r="AT500" s="6" t="s">
        <v>16947</v>
      </c>
      <c r="AU500">
        <v>0</v>
      </c>
      <c r="AV500">
        <v>0</v>
      </c>
      <c r="AW500" s="6" t="s">
        <v>16956</v>
      </c>
      <c r="AX500" s="6" t="s">
        <v>17840</v>
      </c>
      <c r="AY500" s="6" t="s">
        <v>16765</v>
      </c>
      <c r="AZ500" s="6" t="s">
        <v>16958</v>
      </c>
      <c r="BA500" s="6" t="s">
        <v>16765</v>
      </c>
      <c r="BB500" s="6" t="s">
        <v>16959</v>
      </c>
      <c r="BC500" s="6" t="s">
        <v>16765</v>
      </c>
      <c r="BD500" s="6" t="s">
        <v>16960</v>
      </c>
      <c r="BE500" s="6" t="s">
        <v>16961</v>
      </c>
      <c r="BF500" s="6" t="s">
        <v>13575</v>
      </c>
      <c r="BG500" s="6" t="s">
        <v>13575</v>
      </c>
      <c r="BH500" s="6" t="s">
        <v>16959</v>
      </c>
      <c r="BI500">
        <v>0</v>
      </c>
      <c r="BJ500" s="6" t="s">
        <v>16958</v>
      </c>
      <c r="BK500">
        <v>0</v>
      </c>
      <c r="BL500" s="6" t="s">
        <v>315</v>
      </c>
      <c r="BM500" s="56">
        <f>COUNTIF($B$2:B500,B500)</f>
        <v>1</v>
      </c>
      <c r="BN500" s="6" t="str">
        <f t="shared" si="7"/>
        <v>5607-1</v>
      </c>
    </row>
    <row r="501" spans="1:66" x14ac:dyDescent="0.25">
      <c r="A501">
        <v>1</v>
      </c>
      <c r="B501">
        <v>5611</v>
      </c>
      <c r="C501" s="6" t="s">
        <v>17841</v>
      </c>
      <c r="D501">
        <v>5</v>
      </c>
      <c r="E501">
        <v>1</v>
      </c>
      <c r="F501">
        <v>10</v>
      </c>
      <c r="G501">
        <v>102</v>
      </c>
      <c r="H501" s="6" t="s">
        <v>16943</v>
      </c>
      <c r="I501">
        <v>1</v>
      </c>
      <c r="J501">
        <v>813379</v>
      </c>
      <c r="K501">
        <v>5</v>
      </c>
      <c r="L501" s="55">
        <v>42059</v>
      </c>
      <c r="M501" s="6" t="s">
        <v>16765</v>
      </c>
      <c r="N501" s="55">
        <v>44825</v>
      </c>
      <c r="O501">
        <v>118784</v>
      </c>
      <c r="P501" s="6" t="s">
        <v>16764</v>
      </c>
      <c r="Q501" s="6" t="s">
        <v>17842</v>
      </c>
      <c r="R501">
        <v>1</v>
      </c>
      <c r="S501">
        <v>0</v>
      </c>
      <c r="T501">
        <v>-1</v>
      </c>
      <c r="U501">
        <v>1651</v>
      </c>
      <c r="V501" s="6" t="s">
        <v>16945</v>
      </c>
      <c r="W501" s="6" t="s">
        <v>16946</v>
      </c>
      <c r="X501" s="55">
        <v>44669</v>
      </c>
      <c r="Y501">
        <v>30000</v>
      </c>
      <c r="Z501">
        <v>1872.52</v>
      </c>
      <c r="AA501" s="6" t="s">
        <v>16885</v>
      </c>
      <c r="AB501" s="6" t="s">
        <v>16947</v>
      </c>
      <c r="AD501" s="6" t="s">
        <v>16948</v>
      </c>
      <c r="AE501">
        <v>37118</v>
      </c>
      <c r="AF501">
        <v>32471</v>
      </c>
      <c r="AG501" s="6" t="s">
        <v>16949</v>
      </c>
      <c r="AH501" s="6" t="s">
        <v>16950</v>
      </c>
      <c r="AI501" s="6" t="s">
        <v>16951</v>
      </c>
      <c r="AJ501" s="6" t="s">
        <v>16765</v>
      </c>
      <c r="AK501" s="6" t="s">
        <v>16765</v>
      </c>
      <c r="AL501" s="6" t="s">
        <v>16765</v>
      </c>
      <c r="AM501" s="6" t="s">
        <v>16952</v>
      </c>
      <c r="AN501">
        <v>0</v>
      </c>
      <c r="AO501" s="55">
        <v>44669</v>
      </c>
      <c r="AP501" s="6" t="s">
        <v>16953</v>
      </c>
      <c r="AQ501">
        <v>0</v>
      </c>
      <c r="AR501" s="6" t="s">
        <v>16954</v>
      </c>
      <c r="AS501" s="6" t="s">
        <v>16955</v>
      </c>
      <c r="AT501" s="6" t="s">
        <v>16947</v>
      </c>
      <c r="AU501">
        <v>0</v>
      </c>
      <c r="AV501">
        <v>0</v>
      </c>
      <c r="AW501" s="6" t="s">
        <v>16956</v>
      </c>
      <c r="AX501" s="6" t="s">
        <v>17843</v>
      </c>
      <c r="AY501" s="6" t="s">
        <v>16765</v>
      </c>
      <c r="AZ501" s="6" t="s">
        <v>16958</v>
      </c>
      <c r="BA501" s="6" t="s">
        <v>16765</v>
      </c>
      <c r="BB501" s="6" t="s">
        <v>16959</v>
      </c>
      <c r="BC501" s="6" t="s">
        <v>16765</v>
      </c>
      <c r="BD501" s="6" t="s">
        <v>16960</v>
      </c>
      <c r="BE501" s="6" t="s">
        <v>16961</v>
      </c>
      <c r="BF501" s="6" t="s">
        <v>13575</v>
      </c>
      <c r="BG501" s="6" t="s">
        <v>13575</v>
      </c>
      <c r="BH501" s="6" t="s">
        <v>16959</v>
      </c>
      <c r="BI501">
        <v>0</v>
      </c>
      <c r="BJ501" s="6" t="s">
        <v>16958</v>
      </c>
      <c r="BK501">
        <v>0</v>
      </c>
      <c r="BL501" s="6" t="s">
        <v>315</v>
      </c>
      <c r="BM501" s="56">
        <f>COUNTIF($B$2:B501,B501)</f>
        <v>1</v>
      </c>
      <c r="BN501" s="6" t="str">
        <f t="shared" si="7"/>
        <v>5611-1</v>
      </c>
    </row>
    <row r="502" spans="1:66" x14ac:dyDescent="0.25">
      <c r="A502">
        <v>1</v>
      </c>
      <c r="B502">
        <v>5617</v>
      </c>
      <c r="C502" s="6" t="s">
        <v>17844</v>
      </c>
      <c r="D502">
        <v>5</v>
      </c>
      <c r="E502">
        <v>1</v>
      </c>
      <c r="F502">
        <v>10</v>
      </c>
      <c r="G502">
        <v>109</v>
      </c>
      <c r="H502" s="6" t="s">
        <v>17007</v>
      </c>
      <c r="I502">
        <v>1</v>
      </c>
      <c r="J502">
        <v>191481</v>
      </c>
      <c r="K502">
        <v>7</v>
      </c>
      <c r="L502" s="55">
        <v>44518</v>
      </c>
      <c r="M502" s="6" t="s">
        <v>16765</v>
      </c>
      <c r="N502" s="55">
        <v>44882</v>
      </c>
      <c r="O502">
        <v>217289</v>
      </c>
      <c r="P502" s="6" t="s">
        <v>16771</v>
      </c>
      <c r="Q502" s="6" t="s">
        <v>17845</v>
      </c>
      <c r="R502">
        <v>1</v>
      </c>
      <c r="S502">
        <v>0</v>
      </c>
      <c r="T502">
        <v>-1</v>
      </c>
      <c r="U502">
        <v>1159.19</v>
      </c>
      <c r="V502" s="6" t="s">
        <v>16945</v>
      </c>
      <c r="W502" s="6" t="s">
        <v>16946</v>
      </c>
      <c r="X502" s="55">
        <v>44659</v>
      </c>
      <c r="Y502">
        <v>0</v>
      </c>
      <c r="Z502">
        <v>0</v>
      </c>
      <c r="AA502" s="6" t="s">
        <v>16765</v>
      </c>
      <c r="AB502" s="6" t="s">
        <v>16947</v>
      </c>
      <c r="AD502" s="6" t="s">
        <v>16948</v>
      </c>
      <c r="AE502">
        <v>53754</v>
      </c>
      <c r="AF502">
        <v>48557</v>
      </c>
      <c r="AG502" s="6" t="s">
        <v>16949</v>
      </c>
      <c r="AH502" s="6" t="s">
        <v>16950</v>
      </c>
      <c r="AI502" s="6" t="s">
        <v>16951</v>
      </c>
      <c r="AJ502" s="6" t="s">
        <v>16765</v>
      </c>
      <c r="AK502" s="6" t="s">
        <v>16765</v>
      </c>
      <c r="AL502" s="6" t="s">
        <v>16765</v>
      </c>
      <c r="AM502" s="6" t="s">
        <v>16952</v>
      </c>
      <c r="AN502">
        <v>0</v>
      </c>
      <c r="AO502" s="55">
        <v>44659</v>
      </c>
      <c r="AP502" s="6" t="s">
        <v>16953</v>
      </c>
      <c r="AQ502">
        <v>0</v>
      </c>
      <c r="AR502" s="6" t="s">
        <v>16954</v>
      </c>
      <c r="AS502" s="6" t="s">
        <v>16955</v>
      </c>
      <c r="AT502" s="6" t="s">
        <v>16947</v>
      </c>
      <c r="AU502">
        <v>0</v>
      </c>
      <c r="AV502">
        <v>0</v>
      </c>
      <c r="AW502" s="6" t="s">
        <v>16956</v>
      </c>
      <c r="AX502" s="6" t="s">
        <v>16765</v>
      </c>
      <c r="AY502" s="6" t="s">
        <v>16765</v>
      </c>
      <c r="AZ502" s="6" t="s">
        <v>16958</v>
      </c>
      <c r="BA502" s="6" t="s">
        <v>16765</v>
      </c>
      <c r="BB502" s="6" t="s">
        <v>16959</v>
      </c>
      <c r="BC502" s="6" t="s">
        <v>16765</v>
      </c>
      <c r="BD502" s="6" t="s">
        <v>16960</v>
      </c>
      <c r="BE502" s="6" t="s">
        <v>16961</v>
      </c>
      <c r="BF502" s="6" t="s">
        <v>13575</v>
      </c>
      <c r="BG502" s="6" t="s">
        <v>13575</v>
      </c>
      <c r="BH502" s="6" t="s">
        <v>16959</v>
      </c>
      <c r="BI502">
        <v>0</v>
      </c>
      <c r="BJ502" s="6" t="s">
        <v>16958</v>
      </c>
      <c r="BK502">
        <v>0</v>
      </c>
      <c r="BL502" s="6" t="s">
        <v>315</v>
      </c>
      <c r="BM502" s="56">
        <f>COUNTIF($B$2:B502,B502)</f>
        <v>1</v>
      </c>
      <c r="BN502" s="6" t="str">
        <f t="shared" si="7"/>
        <v>5617-1</v>
      </c>
    </row>
    <row r="503" spans="1:66" x14ac:dyDescent="0.25">
      <c r="A503">
        <v>1</v>
      </c>
      <c r="B503">
        <v>5631</v>
      </c>
      <c r="C503" s="6" t="s">
        <v>17846</v>
      </c>
      <c r="D503">
        <v>5</v>
      </c>
      <c r="E503">
        <v>3</v>
      </c>
      <c r="F503">
        <v>30</v>
      </c>
      <c r="G503">
        <v>306</v>
      </c>
      <c r="H503" s="6" t="s">
        <v>16994</v>
      </c>
      <c r="I503">
        <v>1</v>
      </c>
      <c r="J503">
        <v>924864</v>
      </c>
      <c r="K503">
        <v>6</v>
      </c>
      <c r="L503" s="55">
        <v>44014</v>
      </c>
      <c r="M503" s="6" t="s">
        <v>16765</v>
      </c>
      <c r="N503" s="55">
        <v>44686</v>
      </c>
      <c r="O503">
        <v>118750</v>
      </c>
      <c r="P503" s="6" t="s">
        <v>16767</v>
      </c>
      <c r="Q503" s="6" t="s">
        <v>17847</v>
      </c>
      <c r="R503">
        <v>1</v>
      </c>
      <c r="S503">
        <v>0</v>
      </c>
      <c r="T503">
        <v>-1</v>
      </c>
      <c r="U503">
        <v>1803.8</v>
      </c>
      <c r="V503" s="6" t="s">
        <v>16945</v>
      </c>
      <c r="W503" s="6" t="s">
        <v>16946</v>
      </c>
      <c r="X503" s="55">
        <v>44658</v>
      </c>
      <c r="Y503">
        <v>80000</v>
      </c>
      <c r="Z503">
        <v>0</v>
      </c>
      <c r="AA503" s="6" t="s">
        <v>16765</v>
      </c>
      <c r="AB503" s="6" t="s">
        <v>16947</v>
      </c>
      <c r="AD503" s="6" t="s">
        <v>16948</v>
      </c>
      <c r="AE503">
        <v>52313</v>
      </c>
      <c r="AF503">
        <v>47361</v>
      </c>
      <c r="AG503" s="6" t="s">
        <v>16949</v>
      </c>
      <c r="AH503" s="6" t="s">
        <v>16950</v>
      </c>
      <c r="AI503" s="6" t="s">
        <v>16951</v>
      </c>
      <c r="AJ503" s="6" t="s">
        <v>16765</v>
      </c>
      <c r="AK503" s="6" t="s">
        <v>16765</v>
      </c>
      <c r="AL503" s="6" t="s">
        <v>16765</v>
      </c>
      <c r="AM503" s="6" t="s">
        <v>16952</v>
      </c>
      <c r="AN503">
        <v>0</v>
      </c>
      <c r="AO503" s="55">
        <v>44658</v>
      </c>
      <c r="AP503" s="6" t="s">
        <v>16953</v>
      </c>
      <c r="AQ503">
        <v>0</v>
      </c>
      <c r="AR503" s="6" t="s">
        <v>16954</v>
      </c>
      <c r="AS503" s="6" t="s">
        <v>16955</v>
      </c>
      <c r="AT503" s="6" t="s">
        <v>16947</v>
      </c>
      <c r="AU503">
        <v>0</v>
      </c>
      <c r="AV503">
        <v>0</v>
      </c>
      <c r="AW503" s="6" t="s">
        <v>16956</v>
      </c>
      <c r="AX503" s="6" t="s">
        <v>17848</v>
      </c>
      <c r="AY503" s="6" t="s">
        <v>16765</v>
      </c>
      <c r="AZ503" s="6" t="s">
        <v>16958</v>
      </c>
      <c r="BA503" s="6" t="s">
        <v>16765</v>
      </c>
      <c r="BB503" s="6" t="s">
        <v>16959</v>
      </c>
      <c r="BC503" s="6" t="s">
        <v>16765</v>
      </c>
      <c r="BD503" s="6" t="s">
        <v>16960</v>
      </c>
      <c r="BE503" s="6" t="s">
        <v>16961</v>
      </c>
      <c r="BF503" s="6" t="s">
        <v>13575</v>
      </c>
      <c r="BG503" s="6" t="s">
        <v>13575</v>
      </c>
      <c r="BH503" s="6" t="s">
        <v>16959</v>
      </c>
      <c r="BI503">
        <v>0</v>
      </c>
      <c r="BJ503" s="6" t="s">
        <v>16958</v>
      </c>
      <c r="BK503">
        <v>0</v>
      </c>
      <c r="BL503" s="6" t="s">
        <v>315</v>
      </c>
      <c r="BM503" s="56">
        <f>COUNTIF($B$2:B503,B503)</f>
        <v>1</v>
      </c>
      <c r="BN503" s="6" t="str">
        <f t="shared" si="7"/>
        <v>5631-1</v>
      </c>
    </row>
    <row r="504" spans="1:66" x14ac:dyDescent="0.25">
      <c r="A504">
        <v>1</v>
      </c>
      <c r="B504">
        <v>5631</v>
      </c>
      <c r="C504" s="6" t="s">
        <v>17846</v>
      </c>
      <c r="D504">
        <v>5</v>
      </c>
      <c r="E504">
        <v>3</v>
      </c>
      <c r="F504">
        <v>30</v>
      </c>
      <c r="G504">
        <v>306</v>
      </c>
      <c r="H504" s="6" t="s">
        <v>16994</v>
      </c>
      <c r="I504">
        <v>1</v>
      </c>
      <c r="J504">
        <v>906812</v>
      </c>
      <c r="K504">
        <v>5</v>
      </c>
      <c r="L504" s="55">
        <v>42208</v>
      </c>
      <c r="M504" s="6" t="s">
        <v>16765</v>
      </c>
      <c r="N504" s="55">
        <v>109574</v>
      </c>
      <c r="O504">
        <v>198213</v>
      </c>
      <c r="P504" s="6" t="s">
        <v>16785</v>
      </c>
      <c r="Q504" s="6" t="s">
        <v>16973</v>
      </c>
      <c r="R504">
        <v>6</v>
      </c>
      <c r="S504">
        <v>0</v>
      </c>
      <c r="T504">
        <v>-6</v>
      </c>
      <c r="U504">
        <v>252</v>
      </c>
      <c r="V504" s="6" t="s">
        <v>16999</v>
      </c>
      <c r="W504" s="6" t="s">
        <v>16946</v>
      </c>
      <c r="X504" s="55">
        <v>44658</v>
      </c>
      <c r="Y504">
        <v>80000</v>
      </c>
      <c r="Z504">
        <v>0</v>
      </c>
      <c r="AA504" s="6" t="s">
        <v>16765</v>
      </c>
      <c r="AB504" s="6" t="s">
        <v>16947</v>
      </c>
      <c r="AD504" s="6" t="s">
        <v>16765</v>
      </c>
      <c r="AE504">
        <v>40867</v>
      </c>
      <c r="AF504">
        <v>37828</v>
      </c>
      <c r="AG504" s="6" t="s">
        <v>16973</v>
      </c>
      <c r="AH504" s="6" t="s">
        <v>16950</v>
      </c>
      <c r="AI504" s="6" t="s">
        <v>16951</v>
      </c>
      <c r="AJ504" s="6" t="s">
        <v>16765</v>
      </c>
      <c r="AK504" s="6" t="s">
        <v>16765</v>
      </c>
      <c r="AL504" s="6" t="s">
        <v>16765</v>
      </c>
      <c r="AM504" s="6" t="s">
        <v>16952</v>
      </c>
      <c r="AN504">
        <v>0</v>
      </c>
      <c r="AO504" s="55">
        <v>44658</v>
      </c>
      <c r="AP504" s="6" t="s">
        <v>17000</v>
      </c>
      <c r="AQ504">
        <v>0</v>
      </c>
      <c r="AR504" s="6" t="s">
        <v>17095</v>
      </c>
      <c r="AS504" s="6" t="s">
        <v>17002</v>
      </c>
      <c r="AT504" s="6" t="s">
        <v>16947</v>
      </c>
      <c r="AU504">
        <v>0</v>
      </c>
      <c r="AV504">
        <v>0</v>
      </c>
      <c r="AW504" s="6" t="s">
        <v>16956</v>
      </c>
      <c r="AX504" s="6" t="s">
        <v>17336</v>
      </c>
      <c r="AY504" s="6" t="s">
        <v>16765</v>
      </c>
      <c r="AZ504" s="6" t="s">
        <v>16958</v>
      </c>
      <c r="BA504" s="6" t="s">
        <v>16765</v>
      </c>
      <c r="BB504" s="6" t="s">
        <v>16959</v>
      </c>
      <c r="BC504" s="6" t="s">
        <v>16765</v>
      </c>
      <c r="BD504" s="6" t="s">
        <v>16960</v>
      </c>
      <c r="BE504" s="6" t="s">
        <v>16961</v>
      </c>
      <c r="BF504" s="6" t="s">
        <v>13575</v>
      </c>
      <c r="BG504" s="6" t="s">
        <v>13575</v>
      </c>
      <c r="BH504" s="6" t="s">
        <v>16959</v>
      </c>
      <c r="BI504">
        <v>0</v>
      </c>
      <c r="BJ504" s="6" t="s">
        <v>16958</v>
      </c>
      <c r="BK504">
        <v>0</v>
      </c>
      <c r="BL504" s="6" t="s">
        <v>315</v>
      </c>
      <c r="BM504" s="56">
        <f>COUNTIF($B$2:B504,B504)</f>
        <v>2</v>
      </c>
      <c r="BN504" s="6" t="str">
        <f t="shared" si="7"/>
        <v>5631-2</v>
      </c>
    </row>
    <row r="505" spans="1:66" x14ac:dyDescent="0.25">
      <c r="A505">
        <v>1</v>
      </c>
      <c r="B505">
        <v>5631</v>
      </c>
      <c r="C505" s="6" t="s">
        <v>17846</v>
      </c>
      <c r="D505">
        <v>5</v>
      </c>
      <c r="E505">
        <v>3</v>
      </c>
      <c r="F505">
        <v>30</v>
      </c>
      <c r="G505">
        <v>306</v>
      </c>
      <c r="H505" s="6" t="s">
        <v>16994</v>
      </c>
      <c r="I505">
        <v>1</v>
      </c>
      <c r="J505">
        <v>906812</v>
      </c>
      <c r="K505">
        <v>5</v>
      </c>
      <c r="L505" s="55">
        <v>42208</v>
      </c>
      <c r="M505" s="6" t="s">
        <v>16765</v>
      </c>
      <c r="N505" s="55">
        <v>109574</v>
      </c>
      <c r="O505">
        <v>198214</v>
      </c>
      <c r="P505" s="6" t="s">
        <v>16786</v>
      </c>
      <c r="Q505" s="6" t="s">
        <v>16973</v>
      </c>
      <c r="R505">
        <v>144</v>
      </c>
      <c r="S505">
        <v>0</v>
      </c>
      <c r="T505">
        <v>-144</v>
      </c>
      <c r="U505">
        <v>230.4</v>
      </c>
      <c r="V505" s="6" t="s">
        <v>17004</v>
      </c>
      <c r="W505" s="6" t="s">
        <v>16946</v>
      </c>
      <c r="X505" s="55">
        <v>44658</v>
      </c>
      <c r="Y505">
        <v>80000</v>
      </c>
      <c r="Z505">
        <v>0</v>
      </c>
      <c r="AA505" s="6" t="s">
        <v>16765</v>
      </c>
      <c r="AB505" s="6" t="s">
        <v>16947</v>
      </c>
      <c r="AD505" s="6" t="s">
        <v>16765</v>
      </c>
      <c r="AE505">
        <v>40868</v>
      </c>
      <c r="AF505">
        <v>37828</v>
      </c>
      <c r="AG505" s="6" t="s">
        <v>16973</v>
      </c>
      <c r="AH505" s="6" t="s">
        <v>16950</v>
      </c>
      <c r="AI505" s="6" t="s">
        <v>16951</v>
      </c>
      <c r="AJ505" s="6" t="s">
        <v>16765</v>
      </c>
      <c r="AK505" s="6" t="s">
        <v>16765</v>
      </c>
      <c r="AL505" s="6" t="s">
        <v>16765</v>
      </c>
      <c r="AM505" s="6" t="s">
        <v>16952</v>
      </c>
      <c r="AN505">
        <v>0</v>
      </c>
      <c r="AO505" s="55">
        <v>44658</v>
      </c>
      <c r="AP505" s="6" t="s">
        <v>17000</v>
      </c>
      <c r="AQ505">
        <v>0</v>
      </c>
      <c r="AR505" s="6" t="s">
        <v>17098</v>
      </c>
      <c r="AS505" s="6" t="s">
        <v>17002</v>
      </c>
      <c r="AT505" s="6" t="s">
        <v>16947</v>
      </c>
      <c r="AU505">
        <v>0</v>
      </c>
      <c r="AV505">
        <v>0</v>
      </c>
      <c r="AW505" s="6" t="s">
        <v>16956</v>
      </c>
      <c r="AX505" s="6" t="s">
        <v>17336</v>
      </c>
      <c r="AY505" s="6" t="s">
        <v>16765</v>
      </c>
      <c r="AZ505" s="6" t="s">
        <v>16958</v>
      </c>
      <c r="BA505" s="6" t="s">
        <v>16765</v>
      </c>
      <c r="BB505" s="6" t="s">
        <v>16959</v>
      </c>
      <c r="BC505" s="6" t="s">
        <v>16765</v>
      </c>
      <c r="BD505" s="6" t="s">
        <v>16960</v>
      </c>
      <c r="BE505" s="6" t="s">
        <v>16961</v>
      </c>
      <c r="BF505" s="6" t="s">
        <v>13575</v>
      </c>
      <c r="BG505" s="6" t="s">
        <v>13575</v>
      </c>
      <c r="BH505" s="6" t="s">
        <v>16959</v>
      </c>
      <c r="BI505">
        <v>0</v>
      </c>
      <c r="BJ505" s="6" t="s">
        <v>16958</v>
      </c>
      <c r="BK505">
        <v>0</v>
      </c>
      <c r="BL505" s="6" t="s">
        <v>315</v>
      </c>
      <c r="BM505" s="56">
        <f>COUNTIF($B$2:B505,B505)</f>
        <v>3</v>
      </c>
      <c r="BN505" s="6" t="str">
        <f t="shared" si="7"/>
        <v>5631-3</v>
      </c>
    </row>
    <row r="506" spans="1:66" x14ac:dyDescent="0.25">
      <c r="A506">
        <v>1</v>
      </c>
      <c r="B506">
        <v>5683</v>
      </c>
      <c r="C506" s="6" t="s">
        <v>17849</v>
      </c>
      <c r="D506">
        <v>5</v>
      </c>
      <c r="E506">
        <v>2</v>
      </c>
      <c r="F506">
        <v>20</v>
      </c>
      <c r="G506">
        <v>205</v>
      </c>
      <c r="H506" s="6" t="s">
        <v>17007</v>
      </c>
      <c r="I506">
        <v>1</v>
      </c>
      <c r="J506">
        <v>939397</v>
      </c>
      <c r="K506">
        <v>5</v>
      </c>
      <c r="L506" s="55">
        <v>42261</v>
      </c>
      <c r="M506" s="6" t="s">
        <v>16765</v>
      </c>
      <c r="N506" s="55">
        <v>44799</v>
      </c>
      <c r="O506">
        <v>118750</v>
      </c>
      <c r="P506" s="6" t="s">
        <v>16767</v>
      </c>
      <c r="Q506" s="6" t="s">
        <v>17850</v>
      </c>
      <c r="R506">
        <v>1</v>
      </c>
      <c r="S506">
        <v>0</v>
      </c>
      <c r="T506">
        <v>-1</v>
      </c>
      <c r="U506">
        <v>1803.8</v>
      </c>
      <c r="V506" s="6" t="s">
        <v>16945</v>
      </c>
      <c r="W506" s="6" t="s">
        <v>16946</v>
      </c>
      <c r="X506" s="55">
        <v>44665</v>
      </c>
      <c r="Y506">
        <v>0</v>
      </c>
      <c r="Z506">
        <v>0</v>
      </c>
      <c r="AA506" s="6" t="s">
        <v>16765</v>
      </c>
      <c r="AB506" s="6" t="s">
        <v>16947</v>
      </c>
      <c r="AD506" s="6" t="s">
        <v>16948</v>
      </c>
      <c r="AE506">
        <v>41858</v>
      </c>
      <c r="AF506">
        <v>38943</v>
      </c>
      <c r="AG506" s="6" t="s">
        <v>16949</v>
      </c>
      <c r="AH506" s="6" t="s">
        <v>16950</v>
      </c>
      <c r="AI506" s="6" t="s">
        <v>16951</v>
      </c>
      <c r="AJ506" s="6" t="s">
        <v>16765</v>
      </c>
      <c r="AK506" s="6" t="s">
        <v>16765</v>
      </c>
      <c r="AL506" s="6" t="s">
        <v>16765</v>
      </c>
      <c r="AM506" s="6" t="s">
        <v>16952</v>
      </c>
      <c r="AN506">
        <v>0</v>
      </c>
      <c r="AO506" s="55">
        <v>44665</v>
      </c>
      <c r="AP506" s="6" t="s">
        <v>16953</v>
      </c>
      <c r="AQ506">
        <v>0</v>
      </c>
      <c r="AR506" s="6" t="s">
        <v>16954</v>
      </c>
      <c r="AS506" s="6" t="s">
        <v>16955</v>
      </c>
      <c r="AT506" s="6" t="s">
        <v>16947</v>
      </c>
      <c r="AU506">
        <v>0</v>
      </c>
      <c r="AV506">
        <v>0</v>
      </c>
      <c r="AW506" s="6" t="s">
        <v>16956</v>
      </c>
      <c r="AX506" s="6" t="s">
        <v>17156</v>
      </c>
      <c r="AY506" s="6" t="s">
        <v>16765</v>
      </c>
      <c r="AZ506" s="6" t="s">
        <v>16958</v>
      </c>
      <c r="BA506" s="6" t="s">
        <v>16765</v>
      </c>
      <c r="BB506" s="6" t="s">
        <v>16959</v>
      </c>
      <c r="BC506" s="6" t="s">
        <v>16765</v>
      </c>
      <c r="BD506" s="6" t="s">
        <v>16960</v>
      </c>
      <c r="BE506" s="6" t="s">
        <v>16961</v>
      </c>
      <c r="BF506" s="6" t="s">
        <v>13575</v>
      </c>
      <c r="BG506" s="6" t="s">
        <v>13575</v>
      </c>
      <c r="BH506" s="6" t="s">
        <v>16959</v>
      </c>
      <c r="BI506">
        <v>0</v>
      </c>
      <c r="BJ506" s="6" t="s">
        <v>16958</v>
      </c>
      <c r="BK506">
        <v>0</v>
      </c>
      <c r="BL506" s="6" t="s">
        <v>315</v>
      </c>
      <c r="BM506" s="56">
        <f>COUNTIF($B$2:B506,B506)</f>
        <v>1</v>
      </c>
      <c r="BN506" s="6" t="str">
        <f t="shared" si="7"/>
        <v>5683-1</v>
      </c>
    </row>
    <row r="507" spans="1:66" x14ac:dyDescent="0.25">
      <c r="A507">
        <v>1</v>
      </c>
      <c r="B507">
        <v>5696</v>
      </c>
      <c r="C507" s="6" t="s">
        <v>17103</v>
      </c>
      <c r="D507">
        <v>5</v>
      </c>
      <c r="E507">
        <v>1</v>
      </c>
      <c r="F507">
        <v>10</v>
      </c>
      <c r="G507">
        <v>108</v>
      </c>
      <c r="H507" s="6" t="s">
        <v>17007</v>
      </c>
      <c r="I507">
        <v>1</v>
      </c>
      <c r="J507">
        <v>406279</v>
      </c>
      <c r="K507">
        <v>6</v>
      </c>
      <c r="L507" s="55">
        <v>43046</v>
      </c>
      <c r="M507" s="6" t="s">
        <v>16765</v>
      </c>
      <c r="N507" s="55">
        <v>109574</v>
      </c>
      <c r="O507">
        <v>198213</v>
      </c>
      <c r="P507" s="6" t="s">
        <v>16785</v>
      </c>
      <c r="Q507" s="6" t="s">
        <v>16973</v>
      </c>
      <c r="R507">
        <v>50</v>
      </c>
      <c r="S507">
        <v>0</v>
      </c>
      <c r="T507">
        <v>-50</v>
      </c>
      <c r="U507">
        <v>2100</v>
      </c>
      <c r="V507" s="6" t="s">
        <v>16999</v>
      </c>
      <c r="W507" s="6" t="s">
        <v>16946</v>
      </c>
      <c r="X507" s="55">
        <v>44665</v>
      </c>
      <c r="Y507">
        <v>0</v>
      </c>
      <c r="Z507">
        <v>0</v>
      </c>
      <c r="AA507" s="6" t="s">
        <v>16765</v>
      </c>
      <c r="AB507" s="6" t="s">
        <v>16947</v>
      </c>
      <c r="AD507" s="6" t="s">
        <v>16765</v>
      </c>
      <c r="AE507">
        <v>47602</v>
      </c>
      <c r="AF507">
        <v>43332</v>
      </c>
      <c r="AG507" s="6" t="s">
        <v>16973</v>
      </c>
      <c r="AH507" s="6" t="s">
        <v>16950</v>
      </c>
      <c r="AI507" s="6" t="s">
        <v>16951</v>
      </c>
      <c r="AJ507" s="6" t="s">
        <v>16765</v>
      </c>
      <c r="AK507" s="6" t="s">
        <v>16765</v>
      </c>
      <c r="AL507" s="6" t="s">
        <v>16765</v>
      </c>
      <c r="AM507" s="6" t="s">
        <v>16952</v>
      </c>
      <c r="AN507">
        <v>0</v>
      </c>
      <c r="AO507" s="55">
        <v>44665</v>
      </c>
      <c r="AP507" s="6" t="s">
        <v>17000</v>
      </c>
      <c r="AQ507">
        <v>0</v>
      </c>
      <c r="AR507" s="6" t="s">
        <v>17095</v>
      </c>
      <c r="AS507" s="6" t="s">
        <v>17002</v>
      </c>
      <c r="AT507" s="6" t="s">
        <v>16947</v>
      </c>
      <c r="AU507">
        <v>0</v>
      </c>
      <c r="AV507">
        <v>0</v>
      </c>
      <c r="AW507" s="6" t="s">
        <v>16956</v>
      </c>
      <c r="AX507" s="6" t="s">
        <v>17106</v>
      </c>
      <c r="AY507" s="6" t="s">
        <v>16765</v>
      </c>
      <c r="AZ507" s="6" t="s">
        <v>16958</v>
      </c>
      <c r="BA507" s="6" t="s">
        <v>16765</v>
      </c>
      <c r="BB507" s="6" t="s">
        <v>16959</v>
      </c>
      <c r="BC507" s="6" t="s">
        <v>16765</v>
      </c>
      <c r="BD507" s="6" t="s">
        <v>16960</v>
      </c>
      <c r="BE507" s="6" t="s">
        <v>16961</v>
      </c>
      <c r="BF507" s="6" t="s">
        <v>13575</v>
      </c>
      <c r="BG507" s="6" t="s">
        <v>13575</v>
      </c>
      <c r="BH507" s="6" t="s">
        <v>16959</v>
      </c>
      <c r="BI507">
        <v>0</v>
      </c>
      <c r="BJ507" s="6" t="s">
        <v>16958</v>
      </c>
      <c r="BK507">
        <v>0</v>
      </c>
      <c r="BL507" s="6" t="s">
        <v>315</v>
      </c>
      <c r="BM507" s="56">
        <f>COUNTIF($B$2:B507,B507)</f>
        <v>1</v>
      </c>
      <c r="BN507" s="6" t="str">
        <f t="shared" si="7"/>
        <v>5696-1</v>
      </c>
    </row>
    <row r="508" spans="1:66" x14ac:dyDescent="0.25">
      <c r="A508">
        <v>1</v>
      </c>
      <c r="B508">
        <v>5696</v>
      </c>
      <c r="C508" s="6" t="s">
        <v>17103</v>
      </c>
      <c r="D508">
        <v>5</v>
      </c>
      <c r="E508">
        <v>1</v>
      </c>
      <c r="F508">
        <v>10</v>
      </c>
      <c r="G508">
        <v>108</v>
      </c>
      <c r="H508" s="6" t="s">
        <v>17007</v>
      </c>
      <c r="I508">
        <v>1</v>
      </c>
      <c r="J508">
        <v>406279</v>
      </c>
      <c r="K508">
        <v>6</v>
      </c>
      <c r="L508" s="55">
        <v>43046</v>
      </c>
      <c r="M508" s="6" t="s">
        <v>16765</v>
      </c>
      <c r="N508" s="55">
        <v>109574</v>
      </c>
      <c r="O508">
        <v>198214</v>
      </c>
      <c r="P508" s="6" t="s">
        <v>16786</v>
      </c>
      <c r="Q508" s="6" t="s">
        <v>16973</v>
      </c>
      <c r="R508">
        <v>1200</v>
      </c>
      <c r="S508">
        <v>0</v>
      </c>
      <c r="T508">
        <v>-1200</v>
      </c>
      <c r="U508">
        <v>1920</v>
      </c>
      <c r="V508" s="6" t="s">
        <v>17004</v>
      </c>
      <c r="W508" s="6" t="s">
        <v>16946</v>
      </c>
      <c r="X508" s="55">
        <v>44665</v>
      </c>
      <c r="Y508">
        <v>0</v>
      </c>
      <c r="Z508">
        <v>0</v>
      </c>
      <c r="AA508" s="6" t="s">
        <v>16765</v>
      </c>
      <c r="AB508" s="6" t="s">
        <v>16947</v>
      </c>
      <c r="AD508" s="6" t="s">
        <v>16765</v>
      </c>
      <c r="AE508">
        <v>47603</v>
      </c>
      <c r="AF508">
        <v>43332</v>
      </c>
      <c r="AG508" s="6" t="s">
        <v>16973</v>
      </c>
      <c r="AH508" s="6" t="s">
        <v>16950</v>
      </c>
      <c r="AI508" s="6" t="s">
        <v>16951</v>
      </c>
      <c r="AJ508" s="6" t="s">
        <v>16765</v>
      </c>
      <c r="AK508" s="6" t="s">
        <v>16765</v>
      </c>
      <c r="AL508" s="6" t="s">
        <v>16765</v>
      </c>
      <c r="AM508" s="6" t="s">
        <v>16952</v>
      </c>
      <c r="AN508">
        <v>0</v>
      </c>
      <c r="AO508" s="55">
        <v>44665</v>
      </c>
      <c r="AP508" s="6" t="s">
        <v>17000</v>
      </c>
      <c r="AQ508">
        <v>0</v>
      </c>
      <c r="AR508" s="6" t="s">
        <v>17098</v>
      </c>
      <c r="AS508" s="6" t="s">
        <v>17002</v>
      </c>
      <c r="AT508" s="6" t="s">
        <v>16947</v>
      </c>
      <c r="AU508">
        <v>0</v>
      </c>
      <c r="AV508">
        <v>0</v>
      </c>
      <c r="AW508" s="6" t="s">
        <v>16956</v>
      </c>
      <c r="AX508" s="6" t="s">
        <v>17106</v>
      </c>
      <c r="AY508" s="6" t="s">
        <v>16765</v>
      </c>
      <c r="AZ508" s="6" t="s">
        <v>16958</v>
      </c>
      <c r="BA508" s="6" t="s">
        <v>16765</v>
      </c>
      <c r="BB508" s="6" t="s">
        <v>16959</v>
      </c>
      <c r="BC508" s="6" t="s">
        <v>16765</v>
      </c>
      <c r="BD508" s="6" t="s">
        <v>16960</v>
      </c>
      <c r="BE508" s="6" t="s">
        <v>16961</v>
      </c>
      <c r="BF508" s="6" t="s">
        <v>13575</v>
      </c>
      <c r="BG508" s="6" t="s">
        <v>13575</v>
      </c>
      <c r="BH508" s="6" t="s">
        <v>16959</v>
      </c>
      <c r="BI508">
        <v>0</v>
      </c>
      <c r="BJ508" s="6" t="s">
        <v>16958</v>
      </c>
      <c r="BK508">
        <v>0</v>
      </c>
      <c r="BL508" s="6" t="s">
        <v>315</v>
      </c>
      <c r="BM508" s="56">
        <f>COUNTIF($B$2:B508,B508)</f>
        <v>2</v>
      </c>
      <c r="BN508" s="6" t="str">
        <f t="shared" si="7"/>
        <v>5696-2</v>
      </c>
    </row>
    <row r="509" spans="1:66" x14ac:dyDescent="0.25">
      <c r="A509">
        <v>1</v>
      </c>
      <c r="B509">
        <v>5696</v>
      </c>
      <c r="C509" s="6" t="s">
        <v>17103</v>
      </c>
      <c r="D509">
        <v>5</v>
      </c>
      <c r="E509">
        <v>1</v>
      </c>
      <c r="F509">
        <v>10</v>
      </c>
      <c r="G509">
        <v>108</v>
      </c>
      <c r="H509" s="6" t="s">
        <v>17007</v>
      </c>
      <c r="I509">
        <v>1</v>
      </c>
      <c r="J509">
        <v>408110</v>
      </c>
      <c r="K509">
        <v>6</v>
      </c>
      <c r="L509" s="55">
        <v>43048</v>
      </c>
      <c r="M509" s="6" t="s">
        <v>16765</v>
      </c>
      <c r="N509" s="55">
        <v>44568</v>
      </c>
      <c r="O509">
        <v>628699</v>
      </c>
      <c r="P509" s="6" t="s">
        <v>16777</v>
      </c>
      <c r="Q509" s="6" t="s">
        <v>17851</v>
      </c>
      <c r="R509">
        <v>1</v>
      </c>
      <c r="S509">
        <v>0</v>
      </c>
      <c r="T509">
        <v>-1</v>
      </c>
      <c r="U509">
        <v>1687</v>
      </c>
      <c r="V509" s="6" t="s">
        <v>16945</v>
      </c>
      <c r="W509" s="6" t="s">
        <v>16946</v>
      </c>
      <c r="X509" s="55">
        <v>44665</v>
      </c>
      <c r="Y509">
        <v>0</v>
      </c>
      <c r="Z509">
        <v>0</v>
      </c>
      <c r="AA509" s="6" t="s">
        <v>16765</v>
      </c>
      <c r="AB509" s="6" t="s">
        <v>16947</v>
      </c>
      <c r="AD509" s="6" t="s">
        <v>16948</v>
      </c>
      <c r="AE509">
        <v>47641</v>
      </c>
      <c r="AF509">
        <v>43373</v>
      </c>
      <c r="AG509" s="6" t="s">
        <v>16949</v>
      </c>
      <c r="AH509" s="6" t="s">
        <v>16950</v>
      </c>
      <c r="AI509" s="6" t="s">
        <v>16951</v>
      </c>
      <c r="AJ509" s="6" t="s">
        <v>16765</v>
      </c>
      <c r="AK509" s="6" t="s">
        <v>16765</v>
      </c>
      <c r="AL509" s="6" t="s">
        <v>16765</v>
      </c>
      <c r="AM509" s="6" t="s">
        <v>16952</v>
      </c>
      <c r="AN509">
        <v>0</v>
      </c>
      <c r="AO509" s="55">
        <v>44665</v>
      </c>
      <c r="AP509" s="6" t="s">
        <v>16953</v>
      </c>
      <c r="AQ509">
        <v>0</v>
      </c>
      <c r="AR509" s="6" t="s">
        <v>16997</v>
      </c>
      <c r="AS509" s="6" t="s">
        <v>16955</v>
      </c>
      <c r="AT509" s="6" t="s">
        <v>16947</v>
      </c>
      <c r="AU509">
        <v>0</v>
      </c>
      <c r="AV509">
        <v>0</v>
      </c>
      <c r="AW509" s="6" t="s">
        <v>16956</v>
      </c>
      <c r="AX509" s="6" t="s">
        <v>17081</v>
      </c>
      <c r="AY509" s="6" t="s">
        <v>16765</v>
      </c>
      <c r="AZ509" s="6" t="s">
        <v>16958</v>
      </c>
      <c r="BA509" s="6" t="s">
        <v>16765</v>
      </c>
      <c r="BB509" s="6" t="s">
        <v>16959</v>
      </c>
      <c r="BC509" s="6" t="s">
        <v>16765</v>
      </c>
      <c r="BD509" s="6" t="s">
        <v>16960</v>
      </c>
      <c r="BE509" s="6" t="s">
        <v>16961</v>
      </c>
      <c r="BF509" s="6" t="s">
        <v>13575</v>
      </c>
      <c r="BG509" s="6" t="s">
        <v>13575</v>
      </c>
      <c r="BH509" s="6" t="s">
        <v>16959</v>
      </c>
      <c r="BI509">
        <v>0</v>
      </c>
      <c r="BJ509" s="6" t="s">
        <v>16958</v>
      </c>
      <c r="BK509">
        <v>0</v>
      </c>
      <c r="BL509" s="6" t="s">
        <v>315</v>
      </c>
      <c r="BM509" s="56">
        <f>COUNTIF($B$2:B509,B509)</f>
        <v>3</v>
      </c>
      <c r="BN509" s="6" t="str">
        <f t="shared" si="7"/>
        <v>5696-3</v>
      </c>
    </row>
    <row r="510" spans="1:66" x14ac:dyDescent="0.25">
      <c r="A510">
        <v>1</v>
      </c>
      <c r="B510">
        <v>5720</v>
      </c>
      <c r="C510" s="6" t="s">
        <v>17852</v>
      </c>
      <c r="D510">
        <v>5</v>
      </c>
      <c r="E510">
        <v>2</v>
      </c>
      <c r="F510">
        <v>20</v>
      </c>
      <c r="G510">
        <v>202</v>
      </c>
      <c r="H510" s="6" t="s">
        <v>16943</v>
      </c>
      <c r="I510">
        <v>1</v>
      </c>
      <c r="J510">
        <v>162154</v>
      </c>
      <c r="K510">
        <v>7</v>
      </c>
      <c r="L510" s="55">
        <v>44463</v>
      </c>
      <c r="M510" s="6" t="s">
        <v>16765</v>
      </c>
      <c r="N510" s="55">
        <v>44582</v>
      </c>
      <c r="O510">
        <v>101489</v>
      </c>
      <c r="P510" s="6" t="s">
        <v>16795</v>
      </c>
      <c r="Q510" s="6" t="s">
        <v>16973</v>
      </c>
      <c r="R510">
        <v>3</v>
      </c>
      <c r="S510">
        <v>0</v>
      </c>
      <c r="T510">
        <v>-3</v>
      </c>
      <c r="U510">
        <v>900</v>
      </c>
      <c r="V510" s="6" t="s">
        <v>17183</v>
      </c>
      <c r="W510" s="6" t="s">
        <v>16946</v>
      </c>
      <c r="X510" s="55">
        <v>44665</v>
      </c>
      <c r="Y510">
        <v>30000</v>
      </c>
      <c r="Z510">
        <v>599.23</v>
      </c>
      <c r="AA510" s="6" t="s">
        <v>16885</v>
      </c>
      <c r="AB510" s="6" t="s">
        <v>16947</v>
      </c>
      <c r="AD510" s="6" t="s">
        <v>16765</v>
      </c>
      <c r="AE510">
        <v>53558</v>
      </c>
      <c r="AF510">
        <v>48386</v>
      </c>
      <c r="AG510" s="6" t="s">
        <v>16973</v>
      </c>
      <c r="AH510" s="6" t="s">
        <v>16950</v>
      </c>
      <c r="AI510" s="6" t="s">
        <v>16951</v>
      </c>
      <c r="AJ510" s="6" t="s">
        <v>16765</v>
      </c>
      <c r="AK510" s="6" t="s">
        <v>16765</v>
      </c>
      <c r="AL510" s="6" t="s">
        <v>16765</v>
      </c>
      <c r="AM510" s="6" t="s">
        <v>16952</v>
      </c>
      <c r="AN510">
        <v>0</v>
      </c>
      <c r="AO510" s="55">
        <v>44665</v>
      </c>
      <c r="AP510" s="6" t="s">
        <v>17190</v>
      </c>
      <c r="AQ510">
        <v>0</v>
      </c>
      <c r="AR510" s="6" t="s">
        <v>17184</v>
      </c>
      <c r="AS510" s="6" t="s">
        <v>17002</v>
      </c>
      <c r="AT510" s="6" t="s">
        <v>16947</v>
      </c>
      <c r="AU510">
        <v>0</v>
      </c>
      <c r="AV510">
        <v>0</v>
      </c>
      <c r="AW510" s="6" t="s">
        <v>16956</v>
      </c>
      <c r="AX510" s="6" t="s">
        <v>16765</v>
      </c>
      <c r="AY510" s="6" t="s">
        <v>16765</v>
      </c>
      <c r="AZ510" s="6" t="s">
        <v>16958</v>
      </c>
      <c r="BA510" s="6" t="s">
        <v>16765</v>
      </c>
      <c r="BB510" s="6" t="s">
        <v>16959</v>
      </c>
      <c r="BC510" s="6" t="s">
        <v>16765</v>
      </c>
      <c r="BD510" s="6" t="s">
        <v>16960</v>
      </c>
      <c r="BE510" s="6" t="s">
        <v>16961</v>
      </c>
      <c r="BF510" s="6" t="s">
        <v>13575</v>
      </c>
      <c r="BG510" s="6" t="s">
        <v>13575</v>
      </c>
      <c r="BH510" s="6" t="s">
        <v>16959</v>
      </c>
      <c r="BI510">
        <v>0</v>
      </c>
      <c r="BJ510" s="6" t="s">
        <v>16958</v>
      </c>
      <c r="BK510">
        <v>0</v>
      </c>
      <c r="BL510" s="6" t="s">
        <v>315</v>
      </c>
      <c r="BM510" s="56">
        <f>COUNTIF($B$2:B510,B510)</f>
        <v>1</v>
      </c>
      <c r="BN510" s="6" t="str">
        <f t="shared" si="7"/>
        <v>5720-1</v>
      </c>
    </row>
    <row r="511" spans="1:66" x14ac:dyDescent="0.25">
      <c r="A511">
        <v>1</v>
      </c>
      <c r="B511">
        <v>5720</v>
      </c>
      <c r="C511" s="6" t="s">
        <v>17852</v>
      </c>
      <c r="D511">
        <v>5</v>
      </c>
      <c r="E511">
        <v>2</v>
      </c>
      <c r="F511">
        <v>20</v>
      </c>
      <c r="G511">
        <v>202</v>
      </c>
      <c r="H511" s="6" t="s">
        <v>16943</v>
      </c>
      <c r="I511">
        <v>1</v>
      </c>
      <c r="J511">
        <v>135948</v>
      </c>
      <c r="K511">
        <v>7</v>
      </c>
      <c r="L511" s="55">
        <v>44418</v>
      </c>
      <c r="M511" s="6" t="s">
        <v>16765</v>
      </c>
      <c r="N511" s="55">
        <v>44799</v>
      </c>
      <c r="O511">
        <v>104825</v>
      </c>
      <c r="P511" s="6" t="s">
        <v>16797</v>
      </c>
      <c r="Q511" s="6" t="s">
        <v>16973</v>
      </c>
      <c r="R511">
        <v>1</v>
      </c>
      <c r="S511">
        <v>0</v>
      </c>
      <c r="T511">
        <v>-1</v>
      </c>
      <c r="U511">
        <v>700</v>
      </c>
      <c r="V511" s="6" t="s">
        <v>17183</v>
      </c>
      <c r="W511" s="6" t="s">
        <v>16946</v>
      </c>
      <c r="X511" s="55">
        <v>44665</v>
      </c>
      <c r="Y511">
        <v>30000</v>
      </c>
      <c r="Z511">
        <v>599.23</v>
      </c>
      <c r="AA511" s="6" t="s">
        <v>16885</v>
      </c>
      <c r="AB511" s="6" t="s">
        <v>16947</v>
      </c>
      <c r="AD511" s="6" t="s">
        <v>16765</v>
      </c>
      <c r="AE511">
        <v>53381</v>
      </c>
      <c r="AF511">
        <v>48232</v>
      </c>
      <c r="AG511" s="6" t="s">
        <v>16973</v>
      </c>
      <c r="AH511" s="6" t="s">
        <v>16950</v>
      </c>
      <c r="AI511" s="6" t="s">
        <v>16951</v>
      </c>
      <c r="AJ511" s="6" t="s">
        <v>16765</v>
      </c>
      <c r="AK511" s="6" t="s">
        <v>16765</v>
      </c>
      <c r="AL511" s="6" t="s">
        <v>16765</v>
      </c>
      <c r="AM511" s="6" t="s">
        <v>16952</v>
      </c>
      <c r="AN511">
        <v>0</v>
      </c>
      <c r="AO511" s="55">
        <v>44665</v>
      </c>
      <c r="AP511" s="6" t="s">
        <v>16953</v>
      </c>
      <c r="AQ511">
        <v>0</v>
      </c>
      <c r="AR511" s="6" t="s">
        <v>17184</v>
      </c>
      <c r="AS511" s="6" t="s">
        <v>17002</v>
      </c>
      <c r="AT511" s="6" t="s">
        <v>16947</v>
      </c>
      <c r="AU511">
        <v>0</v>
      </c>
      <c r="AV511">
        <v>0</v>
      </c>
      <c r="AW511" s="6" t="s">
        <v>16956</v>
      </c>
      <c r="AX511" s="6" t="s">
        <v>17853</v>
      </c>
      <c r="AY511" s="6" t="s">
        <v>16765</v>
      </c>
      <c r="AZ511" s="6" t="s">
        <v>16958</v>
      </c>
      <c r="BA511" s="6" t="s">
        <v>16765</v>
      </c>
      <c r="BB511" s="6" t="s">
        <v>16959</v>
      </c>
      <c r="BC511" s="6" t="s">
        <v>16765</v>
      </c>
      <c r="BD511" s="6" t="s">
        <v>16960</v>
      </c>
      <c r="BE511" s="6" t="s">
        <v>16961</v>
      </c>
      <c r="BF511" s="6" t="s">
        <v>13575</v>
      </c>
      <c r="BG511" s="6" t="s">
        <v>13575</v>
      </c>
      <c r="BH511" s="6" t="s">
        <v>16959</v>
      </c>
      <c r="BI511">
        <v>0</v>
      </c>
      <c r="BJ511" s="6" t="s">
        <v>16958</v>
      </c>
      <c r="BK511">
        <v>0</v>
      </c>
      <c r="BL511" s="6" t="s">
        <v>315</v>
      </c>
      <c r="BM511" s="56">
        <f>COUNTIF($B$2:B511,B511)</f>
        <v>2</v>
      </c>
      <c r="BN511" s="6" t="str">
        <f t="shared" si="7"/>
        <v>5720-2</v>
      </c>
    </row>
    <row r="512" spans="1:66" x14ac:dyDescent="0.25">
      <c r="A512">
        <v>1</v>
      </c>
      <c r="B512">
        <v>5720</v>
      </c>
      <c r="C512" s="6" t="s">
        <v>17852</v>
      </c>
      <c r="D512">
        <v>5</v>
      </c>
      <c r="E512">
        <v>2</v>
      </c>
      <c r="F512">
        <v>20</v>
      </c>
      <c r="G512">
        <v>202</v>
      </c>
      <c r="H512" s="6" t="s">
        <v>16943</v>
      </c>
      <c r="I512">
        <v>1</v>
      </c>
      <c r="J512">
        <v>990633</v>
      </c>
      <c r="K512">
        <v>6</v>
      </c>
      <c r="L512" s="55">
        <v>44146</v>
      </c>
      <c r="M512" s="6" t="s">
        <v>16765</v>
      </c>
      <c r="N512" s="55">
        <v>44799</v>
      </c>
      <c r="O512">
        <v>104825</v>
      </c>
      <c r="P512" s="6" t="s">
        <v>16797</v>
      </c>
      <c r="Q512" s="6" t="s">
        <v>16973</v>
      </c>
      <c r="R512">
        <v>1</v>
      </c>
      <c r="S512">
        <v>0</v>
      </c>
      <c r="T512">
        <v>-1</v>
      </c>
      <c r="U512">
        <v>700</v>
      </c>
      <c r="V512" s="6" t="s">
        <v>17183</v>
      </c>
      <c r="W512" s="6" t="s">
        <v>16946</v>
      </c>
      <c r="X512" s="55">
        <v>44665</v>
      </c>
      <c r="Y512">
        <v>30000</v>
      </c>
      <c r="Z512">
        <v>599.23</v>
      </c>
      <c r="AA512" s="6" t="s">
        <v>16885</v>
      </c>
      <c r="AB512" s="6" t="s">
        <v>16947</v>
      </c>
      <c r="AD512" s="6" t="s">
        <v>16765</v>
      </c>
      <c r="AE512">
        <v>52642</v>
      </c>
      <c r="AF512">
        <v>47640</v>
      </c>
      <c r="AG512" s="6" t="s">
        <v>16973</v>
      </c>
      <c r="AH512" s="6" t="s">
        <v>16950</v>
      </c>
      <c r="AI512" s="6" t="s">
        <v>16951</v>
      </c>
      <c r="AJ512" s="6" t="s">
        <v>16765</v>
      </c>
      <c r="AK512" s="6" t="s">
        <v>16765</v>
      </c>
      <c r="AL512" s="6" t="s">
        <v>16765</v>
      </c>
      <c r="AM512" s="6" t="s">
        <v>16952</v>
      </c>
      <c r="AN512">
        <v>0</v>
      </c>
      <c r="AO512" s="55">
        <v>44665</v>
      </c>
      <c r="AP512" s="6" t="s">
        <v>16953</v>
      </c>
      <c r="AQ512">
        <v>0</v>
      </c>
      <c r="AR512" s="6" t="s">
        <v>17184</v>
      </c>
      <c r="AS512" s="6" t="s">
        <v>17002</v>
      </c>
      <c r="AT512" s="6" t="s">
        <v>16947</v>
      </c>
      <c r="AU512">
        <v>0</v>
      </c>
      <c r="AV512">
        <v>0</v>
      </c>
      <c r="AW512" s="6" t="s">
        <v>16956</v>
      </c>
      <c r="AX512" s="6" t="s">
        <v>17854</v>
      </c>
      <c r="AY512" s="6" t="s">
        <v>16765</v>
      </c>
      <c r="AZ512" s="6" t="s">
        <v>16958</v>
      </c>
      <c r="BA512" s="6" t="s">
        <v>16765</v>
      </c>
      <c r="BB512" s="6" t="s">
        <v>16959</v>
      </c>
      <c r="BC512" s="6" t="s">
        <v>16765</v>
      </c>
      <c r="BD512" s="6" t="s">
        <v>16960</v>
      </c>
      <c r="BE512" s="6" t="s">
        <v>16961</v>
      </c>
      <c r="BF512" s="6" t="s">
        <v>13575</v>
      </c>
      <c r="BG512" s="6" t="s">
        <v>13575</v>
      </c>
      <c r="BH512" s="6" t="s">
        <v>16959</v>
      </c>
      <c r="BI512">
        <v>0</v>
      </c>
      <c r="BJ512" s="6" t="s">
        <v>16958</v>
      </c>
      <c r="BK512">
        <v>0</v>
      </c>
      <c r="BL512" s="6" t="s">
        <v>315</v>
      </c>
      <c r="BM512" s="56">
        <f>COUNTIF($B$2:B512,B512)</f>
        <v>3</v>
      </c>
      <c r="BN512" s="6" t="str">
        <f t="shared" si="7"/>
        <v>5720-3</v>
      </c>
    </row>
    <row r="513" spans="1:66" x14ac:dyDescent="0.25">
      <c r="A513">
        <v>1</v>
      </c>
      <c r="B513">
        <v>5729</v>
      </c>
      <c r="C513" s="6" t="s">
        <v>17855</v>
      </c>
      <c r="D513">
        <v>5</v>
      </c>
      <c r="E513">
        <v>3</v>
      </c>
      <c r="F513">
        <v>30</v>
      </c>
      <c r="G513">
        <v>306</v>
      </c>
      <c r="H513" s="6" t="s">
        <v>17007</v>
      </c>
      <c r="I513">
        <v>1</v>
      </c>
      <c r="J513">
        <v>254895</v>
      </c>
      <c r="K513">
        <v>6</v>
      </c>
      <c r="L513" s="55">
        <v>42796</v>
      </c>
      <c r="M513" s="6" t="s">
        <v>16765</v>
      </c>
      <c r="N513" s="55">
        <v>109574</v>
      </c>
      <c r="O513">
        <v>188005</v>
      </c>
      <c r="P513" s="6" t="s">
        <v>16774</v>
      </c>
      <c r="Q513" s="6" t="s">
        <v>16973</v>
      </c>
      <c r="R513">
        <v>5</v>
      </c>
      <c r="S513">
        <v>0</v>
      </c>
      <c r="T513">
        <v>-5</v>
      </c>
      <c r="U513">
        <v>212</v>
      </c>
      <c r="V513" s="6" t="s">
        <v>16999</v>
      </c>
      <c r="W513" s="6" t="s">
        <v>16946</v>
      </c>
      <c r="X513" s="55">
        <v>44665</v>
      </c>
      <c r="Y513">
        <v>30000</v>
      </c>
      <c r="Z513">
        <v>0</v>
      </c>
      <c r="AA513" s="6" t="s">
        <v>16765</v>
      </c>
      <c r="AB513" s="6" t="s">
        <v>16947</v>
      </c>
      <c r="AD513" s="6" t="s">
        <v>16765</v>
      </c>
      <c r="AE513">
        <v>45736</v>
      </c>
      <c r="AF513">
        <v>41741</v>
      </c>
      <c r="AG513" s="6" t="s">
        <v>16973</v>
      </c>
      <c r="AH513" s="6" t="s">
        <v>16950</v>
      </c>
      <c r="AI513" s="6" t="s">
        <v>16951</v>
      </c>
      <c r="AJ513" s="6" t="s">
        <v>16765</v>
      </c>
      <c r="AK513" s="6" t="s">
        <v>16765</v>
      </c>
      <c r="AL513" s="6" t="s">
        <v>16765</v>
      </c>
      <c r="AM513" s="6" t="s">
        <v>16952</v>
      </c>
      <c r="AN513">
        <v>0</v>
      </c>
      <c r="AO513" s="55">
        <v>44665</v>
      </c>
      <c r="AP513" s="6" t="s">
        <v>17000</v>
      </c>
      <c r="AQ513">
        <v>0</v>
      </c>
      <c r="AR513" s="6" t="s">
        <v>17018</v>
      </c>
      <c r="AS513" s="6" t="s">
        <v>17002</v>
      </c>
      <c r="AT513" s="6" t="s">
        <v>16947</v>
      </c>
      <c r="AU513">
        <v>0</v>
      </c>
      <c r="AV513">
        <v>0</v>
      </c>
      <c r="AW513" s="6" t="s">
        <v>16956</v>
      </c>
      <c r="AX513" s="6" t="s">
        <v>17856</v>
      </c>
      <c r="AY513" s="6" t="s">
        <v>16765</v>
      </c>
      <c r="AZ513" s="6" t="s">
        <v>16958</v>
      </c>
      <c r="BA513" s="6" t="s">
        <v>16765</v>
      </c>
      <c r="BB513" s="6" t="s">
        <v>16959</v>
      </c>
      <c r="BC513" s="6" t="s">
        <v>16765</v>
      </c>
      <c r="BD513" s="6" t="s">
        <v>16960</v>
      </c>
      <c r="BE513" s="6" t="s">
        <v>16961</v>
      </c>
      <c r="BF513" s="6" t="s">
        <v>13575</v>
      </c>
      <c r="BG513" s="6" t="s">
        <v>13575</v>
      </c>
      <c r="BH513" s="6" t="s">
        <v>16959</v>
      </c>
      <c r="BI513">
        <v>0</v>
      </c>
      <c r="BJ513" s="6" t="s">
        <v>16958</v>
      </c>
      <c r="BK513">
        <v>0</v>
      </c>
      <c r="BL513" s="6" t="s">
        <v>315</v>
      </c>
      <c r="BM513" s="56">
        <f>COUNTIF($B$2:B513,B513)</f>
        <v>1</v>
      </c>
      <c r="BN513" s="6" t="str">
        <f t="shared" si="7"/>
        <v>5729-1</v>
      </c>
    </row>
    <row r="514" spans="1:66" x14ac:dyDescent="0.25">
      <c r="A514">
        <v>1</v>
      </c>
      <c r="B514">
        <v>5729</v>
      </c>
      <c r="C514" s="6" t="s">
        <v>17855</v>
      </c>
      <c r="D514">
        <v>5</v>
      </c>
      <c r="E514">
        <v>3</v>
      </c>
      <c r="F514">
        <v>30</v>
      </c>
      <c r="G514">
        <v>306</v>
      </c>
      <c r="H514" s="6" t="s">
        <v>17007</v>
      </c>
      <c r="I514">
        <v>1</v>
      </c>
      <c r="J514">
        <v>254895</v>
      </c>
      <c r="K514">
        <v>6</v>
      </c>
      <c r="L514" s="55">
        <v>42796</v>
      </c>
      <c r="M514" s="6" t="s">
        <v>16765</v>
      </c>
      <c r="N514" s="55">
        <v>109574</v>
      </c>
      <c r="O514">
        <v>188006</v>
      </c>
      <c r="P514" s="6" t="s">
        <v>16776</v>
      </c>
      <c r="Q514" s="6" t="s">
        <v>16973</v>
      </c>
      <c r="R514">
        <v>60</v>
      </c>
      <c r="S514">
        <v>0</v>
      </c>
      <c r="T514">
        <v>-60</v>
      </c>
      <c r="U514">
        <v>120</v>
      </c>
      <c r="V514" s="6" t="s">
        <v>17004</v>
      </c>
      <c r="W514" s="6" t="s">
        <v>16946</v>
      </c>
      <c r="X514" s="55">
        <v>44665</v>
      </c>
      <c r="Y514">
        <v>30000</v>
      </c>
      <c r="Z514">
        <v>0</v>
      </c>
      <c r="AA514" s="6" t="s">
        <v>16765</v>
      </c>
      <c r="AB514" s="6" t="s">
        <v>16947</v>
      </c>
      <c r="AD514" s="6" t="s">
        <v>16765</v>
      </c>
      <c r="AE514">
        <v>45737</v>
      </c>
      <c r="AF514">
        <v>41741</v>
      </c>
      <c r="AG514" s="6" t="s">
        <v>16973</v>
      </c>
      <c r="AH514" s="6" t="s">
        <v>16950</v>
      </c>
      <c r="AI514" s="6" t="s">
        <v>16951</v>
      </c>
      <c r="AJ514" s="6" t="s">
        <v>16765</v>
      </c>
      <c r="AK514" s="6" t="s">
        <v>16765</v>
      </c>
      <c r="AL514" s="6" t="s">
        <v>16765</v>
      </c>
      <c r="AM514" s="6" t="s">
        <v>16952</v>
      </c>
      <c r="AN514">
        <v>0</v>
      </c>
      <c r="AO514" s="55">
        <v>44665</v>
      </c>
      <c r="AP514" s="6" t="s">
        <v>17000</v>
      </c>
      <c r="AQ514">
        <v>0</v>
      </c>
      <c r="AR514" s="6" t="s">
        <v>17020</v>
      </c>
      <c r="AS514" s="6" t="s">
        <v>17002</v>
      </c>
      <c r="AT514" s="6" t="s">
        <v>16947</v>
      </c>
      <c r="AU514">
        <v>0</v>
      </c>
      <c r="AV514">
        <v>0</v>
      </c>
      <c r="AW514" s="6" t="s">
        <v>16956</v>
      </c>
      <c r="AX514" s="6" t="s">
        <v>17856</v>
      </c>
      <c r="AY514" s="6" t="s">
        <v>16765</v>
      </c>
      <c r="AZ514" s="6" t="s">
        <v>16958</v>
      </c>
      <c r="BA514" s="6" t="s">
        <v>16765</v>
      </c>
      <c r="BB514" s="6" t="s">
        <v>16959</v>
      </c>
      <c r="BC514" s="6" t="s">
        <v>16765</v>
      </c>
      <c r="BD514" s="6" t="s">
        <v>16960</v>
      </c>
      <c r="BE514" s="6" t="s">
        <v>16961</v>
      </c>
      <c r="BF514" s="6" t="s">
        <v>13575</v>
      </c>
      <c r="BG514" s="6" t="s">
        <v>13575</v>
      </c>
      <c r="BH514" s="6" t="s">
        <v>16959</v>
      </c>
      <c r="BI514">
        <v>0</v>
      </c>
      <c r="BJ514" s="6" t="s">
        <v>16958</v>
      </c>
      <c r="BK514">
        <v>0</v>
      </c>
      <c r="BL514" s="6" t="s">
        <v>315</v>
      </c>
      <c r="BM514" s="56">
        <f>COUNTIF($B$2:B514,B514)</f>
        <v>2</v>
      </c>
      <c r="BN514" s="6" t="str">
        <f t="shared" ref="BN514:BN577" si="8">CONCATENATE(B514,"-",BM514)</f>
        <v>5729-2</v>
      </c>
    </row>
    <row r="515" spans="1:66" x14ac:dyDescent="0.25">
      <c r="A515">
        <v>1</v>
      </c>
      <c r="B515">
        <v>5733</v>
      </c>
      <c r="C515" s="6" t="s">
        <v>17857</v>
      </c>
      <c r="D515">
        <v>5</v>
      </c>
      <c r="E515">
        <v>3</v>
      </c>
      <c r="F515">
        <v>30</v>
      </c>
      <c r="G515">
        <v>304</v>
      </c>
      <c r="H515" s="6" t="s">
        <v>16943</v>
      </c>
      <c r="I515">
        <v>1</v>
      </c>
      <c r="J515">
        <v>922550</v>
      </c>
      <c r="K515">
        <v>6</v>
      </c>
      <c r="L515" s="55">
        <v>44007</v>
      </c>
      <c r="M515" s="6" t="s">
        <v>16765</v>
      </c>
      <c r="N515" s="55">
        <v>44720</v>
      </c>
      <c r="O515">
        <v>118750</v>
      </c>
      <c r="P515" s="6" t="s">
        <v>16767</v>
      </c>
      <c r="Q515" s="6" t="s">
        <v>17858</v>
      </c>
      <c r="R515">
        <v>1</v>
      </c>
      <c r="S515">
        <v>0</v>
      </c>
      <c r="T515">
        <v>-1</v>
      </c>
      <c r="U515">
        <v>1803.8</v>
      </c>
      <c r="V515" s="6" t="s">
        <v>16945</v>
      </c>
      <c r="W515" s="6" t="s">
        <v>16946</v>
      </c>
      <c r="X515" s="55">
        <v>44669</v>
      </c>
      <c r="Y515">
        <v>80000</v>
      </c>
      <c r="Z515">
        <v>2550.62</v>
      </c>
      <c r="AA515" s="6" t="s">
        <v>16969</v>
      </c>
      <c r="AB515" s="6" t="s">
        <v>16947</v>
      </c>
      <c r="AD515" s="6" t="s">
        <v>16948</v>
      </c>
      <c r="AE515">
        <v>52301</v>
      </c>
      <c r="AF515">
        <v>47347</v>
      </c>
      <c r="AG515" s="6" t="s">
        <v>16949</v>
      </c>
      <c r="AH515" s="6" t="s">
        <v>16950</v>
      </c>
      <c r="AI515" s="6" t="s">
        <v>16951</v>
      </c>
      <c r="AJ515" s="6" t="s">
        <v>16765</v>
      </c>
      <c r="AK515" s="6" t="s">
        <v>16765</v>
      </c>
      <c r="AL515" s="6" t="s">
        <v>16765</v>
      </c>
      <c r="AM515" s="6" t="s">
        <v>16952</v>
      </c>
      <c r="AN515">
        <v>0</v>
      </c>
      <c r="AO515" s="55">
        <v>44669</v>
      </c>
      <c r="AP515" s="6" t="s">
        <v>16953</v>
      </c>
      <c r="AQ515">
        <v>0</v>
      </c>
      <c r="AR515" s="6" t="s">
        <v>16954</v>
      </c>
      <c r="AS515" s="6" t="s">
        <v>16955</v>
      </c>
      <c r="AT515" s="6" t="s">
        <v>16947</v>
      </c>
      <c r="AU515">
        <v>0</v>
      </c>
      <c r="AV515">
        <v>0</v>
      </c>
      <c r="AW515" s="6" t="s">
        <v>16956</v>
      </c>
      <c r="AX515" s="6" t="s">
        <v>17859</v>
      </c>
      <c r="AY515" s="6" t="s">
        <v>16765</v>
      </c>
      <c r="AZ515" s="6" t="s">
        <v>16958</v>
      </c>
      <c r="BA515" s="6" t="s">
        <v>16765</v>
      </c>
      <c r="BB515" s="6" t="s">
        <v>16959</v>
      </c>
      <c r="BC515" s="6" t="s">
        <v>16765</v>
      </c>
      <c r="BD515" s="6" t="s">
        <v>16960</v>
      </c>
      <c r="BE515" s="6" t="s">
        <v>16961</v>
      </c>
      <c r="BF515" s="6" t="s">
        <v>13575</v>
      </c>
      <c r="BG515" s="6" t="s">
        <v>13575</v>
      </c>
      <c r="BH515" s="6" t="s">
        <v>16959</v>
      </c>
      <c r="BI515">
        <v>0</v>
      </c>
      <c r="BJ515" s="6" t="s">
        <v>16958</v>
      </c>
      <c r="BK515">
        <v>0</v>
      </c>
      <c r="BL515" s="6" t="s">
        <v>315</v>
      </c>
      <c r="BM515" s="56">
        <f>COUNTIF($B$2:B515,B515)</f>
        <v>1</v>
      </c>
      <c r="BN515" s="6" t="str">
        <f t="shared" si="8"/>
        <v>5733-1</v>
      </c>
    </row>
    <row r="516" spans="1:66" x14ac:dyDescent="0.25">
      <c r="A516">
        <v>1</v>
      </c>
      <c r="B516">
        <v>5739</v>
      </c>
      <c r="C516" s="6" t="s">
        <v>17860</v>
      </c>
      <c r="D516">
        <v>5</v>
      </c>
      <c r="E516">
        <v>2</v>
      </c>
      <c r="F516">
        <v>20</v>
      </c>
      <c r="G516">
        <v>203</v>
      </c>
      <c r="H516" s="6" t="s">
        <v>16963</v>
      </c>
      <c r="I516">
        <v>1</v>
      </c>
      <c r="J516">
        <v>707426</v>
      </c>
      <c r="K516">
        <v>1</v>
      </c>
      <c r="L516" s="55">
        <v>40688</v>
      </c>
      <c r="M516" s="6" t="s">
        <v>16765</v>
      </c>
      <c r="N516" s="55">
        <v>44686</v>
      </c>
      <c r="O516">
        <v>118784</v>
      </c>
      <c r="P516" s="6" t="s">
        <v>16764</v>
      </c>
      <c r="Q516" s="6" t="s">
        <v>17861</v>
      </c>
      <c r="R516">
        <v>1</v>
      </c>
      <c r="S516">
        <v>0</v>
      </c>
      <c r="T516">
        <v>-1</v>
      </c>
      <c r="U516">
        <v>1651</v>
      </c>
      <c r="V516" s="6" t="s">
        <v>16945</v>
      </c>
      <c r="W516" s="6" t="s">
        <v>16946</v>
      </c>
      <c r="X516" s="55">
        <v>44663</v>
      </c>
      <c r="Y516">
        <v>0</v>
      </c>
      <c r="Z516">
        <v>0</v>
      </c>
      <c r="AA516" s="6" t="s">
        <v>16765</v>
      </c>
      <c r="AB516" s="6" t="s">
        <v>16947</v>
      </c>
      <c r="AD516" s="6" t="s">
        <v>17541</v>
      </c>
      <c r="AE516">
        <v>17700</v>
      </c>
      <c r="AF516">
        <v>13976</v>
      </c>
      <c r="AG516" s="6" t="s">
        <v>16949</v>
      </c>
      <c r="AH516" s="6" t="s">
        <v>16950</v>
      </c>
      <c r="AI516" s="6" t="s">
        <v>16951</v>
      </c>
      <c r="AJ516" s="6" t="s">
        <v>16765</v>
      </c>
      <c r="AK516" s="6" t="s">
        <v>16765</v>
      </c>
      <c r="AL516" s="6" t="s">
        <v>16765</v>
      </c>
      <c r="AM516" s="6" t="s">
        <v>16952</v>
      </c>
      <c r="AN516">
        <v>0</v>
      </c>
      <c r="AO516" s="55">
        <v>44663</v>
      </c>
      <c r="AP516" s="6" t="s">
        <v>16953</v>
      </c>
      <c r="AQ516">
        <v>0</v>
      </c>
      <c r="AR516" s="6" t="s">
        <v>16954</v>
      </c>
      <c r="AS516" s="6" t="s">
        <v>16955</v>
      </c>
      <c r="AT516" s="6" t="s">
        <v>16947</v>
      </c>
      <c r="AU516">
        <v>0</v>
      </c>
      <c r="AV516">
        <v>0</v>
      </c>
      <c r="AW516" s="6" t="s">
        <v>16956</v>
      </c>
      <c r="AX516" s="6" t="s">
        <v>17862</v>
      </c>
      <c r="AY516" s="6" t="s">
        <v>16765</v>
      </c>
      <c r="AZ516" s="6" t="s">
        <v>16958</v>
      </c>
      <c r="BA516" s="6" t="s">
        <v>16765</v>
      </c>
      <c r="BB516" s="6" t="s">
        <v>16959</v>
      </c>
      <c r="BC516" s="6" t="s">
        <v>16765</v>
      </c>
      <c r="BD516" s="6" t="s">
        <v>16960</v>
      </c>
      <c r="BE516" s="6" t="s">
        <v>16961</v>
      </c>
      <c r="BF516" s="6" t="s">
        <v>13575</v>
      </c>
      <c r="BG516" s="6" t="s">
        <v>13575</v>
      </c>
      <c r="BH516" s="6" t="s">
        <v>16959</v>
      </c>
      <c r="BI516">
        <v>0</v>
      </c>
      <c r="BJ516" s="6" t="s">
        <v>16958</v>
      </c>
      <c r="BK516">
        <v>0</v>
      </c>
      <c r="BL516" s="6" t="s">
        <v>315</v>
      </c>
      <c r="BM516" s="56">
        <f>COUNTIF($B$2:B516,B516)</f>
        <v>1</v>
      </c>
      <c r="BN516" s="6" t="str">
        <f t="shared" si="8"/>
        <v>5739-1</v>
      </c>
    </row>
    <row r="517" spans="1:66" x14ac:dyDescent="0.25">
      <c r="A517">
        <v>1</v>
      </c>
      <c r="B517">
        <v>5757</v>
      </c>
      <c r="C517" s="6" t="s">
        <v>17863</v>
      </c>
      <c r="D517">
        <v>5</v>
      </c>
      <c r="E517">
        <v>2</v>
      </c>
      <c r="F517">
        <v>20</v>
      </c>
      <c r="G517">
        <v>201</v>
      </c>
      <c r="H517" s="6" t="s">
        <v>16943</v>
      </c>
      <c r="I517">
        <v>1</v>
      </c>
      <c r="J517">
        <v>124452</v>
      </c>
      <c r="K517">
        <v>6</v>
      </c>
      <c r="L517" s="55">
        <v>42576</v>
      </c>
      <c r="M517" s="6" t="s">
        <v>16765</v>
      </c>
      <c r="N517" s="55">
        <v>44601</v>
      </c>
      <c r="O517">
        <v>118784</v>
      </c>
      <c r="P517" s="6" t="s">
        <v>16764</v>
      </c>
      <c r="Q517" s="6" t="s">
        <v>17864</v>
      </c>
      <c r="R517">
        <v>1</v>
      </c>
      <c r="S517">
        <v>0</v>
      </c>
      <c r="T517">
        <v>-1</v>
      </c>
      <c r="U517">
        <v>1651</v>
      </c>
      <c r="V517" s="6" t="s">
        <v>16945</v>
      </c>
      <c r="W517" s="6" t="s">
        <v>16946</v>
      </c>
      <c r="X517" s="55">
        <v>44669</v>
      </c>
      <c r="Y517">
        <v>60000</v>
      </c>
      <c r="Z517">
        <v>499.78</v>
      </c>
      <c r="AA517" s="6" t="s">
        <v>17198</v>
      </c>
      <c r="AB517" s="6" t="s">
        <v>16947</v>
      </c>
      <c r="AD517" s="6" t="s">
        <v>16948</v>
      </c>
      <c r="AE517">
        <v>43360</v>
      </c>
      <c r="AF517">
        <v>40680</v>
      </c>
      <c r="AG517" s="6" t="s">
        <v>16949</v>
      </c>
      <c r="AH517" s="6" t="s">
        <v>16950</v>
      </c>
      <c r="AI517" s="6" t="s">
        <v>16951</v>
      </c>
      <c r="AJ517" s="6" t="s">
        <v>16765</v>
      </c>
      <c r="AK517" s="6" t="s">
        <v>16765</v>
      </c>
      <c r="AL517" s="6" t="s">
        <v>16765</v>
      </c>
      <c r="AM517" s="6" t="s">
        <v>16952</v>
      </c>
      <c r="AN517">
        <v>0</v>
      </c>
      <c r="AO517" s="55">
        <v>44669</v>
      </c>
      <c r="AP517" s="6" t="s">
        <v>16953</v>
      </c>
      <c r="AQ517">
        <v>0</v>
      </c>
      <c r="AR517" s="6" t="s">
        <v>16954</v>
      </c>
      <c r="AS517" s="6" t="s">
        <v>16955</v>
      </c>
      <c r="AT517" s="6" t="s">
        <v>16947</v>
      </c>
      <c r="AU517">
        <v>0</v>
      </c>
      <c r="AV517">
        <v>0</v>
      </c>
      <c r="AW517" s="6" t="s">
        <v>16956</v>
      </c>
      <c r="AX517" s="6" t="s">
        <v>17865</v>
      </c>
      <c r="AY517" s="6" t="s">
        <v>16765</v>
      </c>
      <c r="AZ517" s="6" t="s">
        <v>16958</v>
      </c>
      <c r="BA517" s="6" t="s">
        <v>16765</v>
      </c>
      <c r="BB517" s="6" t="s">
        <v>16959</v>
      </c>
      <c r="BC517" s="6" t="s">
        <v>16765</v>
      </c>
      <c r="BD517" s="6" t="s">
        <v>16960</v>
      </c>
      <c r="BE517" s="6" t="s">
        <v>16961</v>
      </c>
      <c r="BF517" s="6" t="s">
        <v>13575</v>
      </c>
      <c r="BG517" s="6" t="s">
        <v>13575</v>
      </c>
      <c r="BH517" s="6" t="s">
        <v>16959</v>
      </c>
      <c r="BI517">
        <v>0</v>
      </c>
      <c r="BJ517" s="6" t="s">
        <v>16958</v>
      </c>
      <c r="BK517">
        <v>0</v>
      </c>
      <c r="BL517" s="6" t="s">
        <v>315</v>
      </c>
      <c r="BM517" s="56">
        <f>COUNTIF($B$2:B517,B517)</f>
        <v>1</v>
      </c>
      <c r="BN517" s="6" t="str">
        <f t="shared" si="8"/>
        <v>5757-1</v>
      </c>
    </row>
    <row r="518" spans="1:66" x14ac:dyDescent="0.25">
      <c r="A518">
        <v>1</v>
      </c>
      <c r="B518">
        <v>5757</v>
      </c>
      <c r="C518" s="6" t="s">
        <v>17863</v>
      </c>
      <c r="D518">
        <v>5</v>
      </c>
      <c r="E518">
        <v>2</v>
      </c>
      <c r="F518">
        <v>20</v>
      </c>
      <c r="G518">
        <v>201</v>
      </c>
      <c r="H518" s="6" t="s">
        <v>16943</v>
      </c>
      <c r="I518">
        <v>1</v>
      </c>
      <c r="J518">
        <v>525399</v>
      </c>
      <c r="K518">
        <v>6</v>
      </c>
      <c r="L518" s="55">
        <v>43262</v>
      </c>
      <c r="M518" s="6" t="s">
        <v>16765</v>
      </c>
      <c r="N518" s="55">
        <v>44825</v>
      </c>
      <c r="O518">
        <v>217289</v>
      </c>
      <c r="P518" s="6" t="s">
        <v>16771</v>
      </c>
      <c r="Q518" s="6" t="s">
        <v>17866</v>
      </c>
      <c r="R518">
        <v>1</v>
      </c>
      <c r="S518">
        <v>0</v>
      </c>
      <c r="T518">
        <v>-1</v>
      </c>
      <c r="U518">
        <v>1159.19</v>
      </c>
      <c r="V518" s="6" t="s">
        <v>16945</v>
      </c>
      <c r="W518" s="6" t="s">
        <v>16946</v>
      </c>
      <c r="X518" s="55">
        <v>44669</v>
      </c>
      <c r="Y518">
        <v>60000</v>
      </c>
      <c r="Z518">
        <v>499.78</v>
      </c>
      <c r="AA518" s="6" t="s">
        <v>17198</v>
      </c>
      <c r="AB518" s="6" t="s">
        <v>16947</v>
      </c>
      <c r="AD518" s="6" t="s">
        <v>16948</v>
      </c>
      <c r="AE518">
        <v>49015</v>
      </c>
      <c r="AF518">
        <v>44540</v>
      </c>
      <c r="AG518" s="6" t="s">
        <v>16949</v>
      </c>
      <c r="AH518" s="6" t="s">
        <v>16950</v>
      </c>
      <c r="AI518" s="6" t="s">
        <v>16951</v>
      </c>
      <c r="AJ518" s="6" t="s">
        <v>16765</v>
      </c>
      <c r="AK518" s="6" t="s">
        <v>16765</v>
      </c>
      <c r="AL518" s="6" t="s">
        <v>16765</v>
      </c>
      <c r="AM518" s="6" t="s">
        <v>16952</v>
      </c>
      <c r="AN518">
        <v>0</v>
      </c>
      <c r="AO518" s="55">
        <v>44669</v>
      </c>
      <c r="AP518" s="6" t="s">
        <v>16953</v>
      </c>
      <c r="AQ518">
        <v>0</v>
      </c>
      <c r="AR518" s="6" t="s">
        <v>16954</v>
      </c>
      <c r="AS518" s="6" t="s">
        <v>16955</v>
      </c>
      <c r="AT518" s="6" t="s">
        <v>16947</v>
      </c>
      <c r="AU518">
        <v>0</v>
      </c>
      <c r="AV518">
        <v>0</v>
      </c>
      <c r="AW518" s="6" t="s">
        <v>16956</v>
      </c>
      <c r="AX518" s="6" t="s">
        <v>17112</v>
      </c>
      <c r="AY518" s="6" t="s">
        <v>16765</v>
      </c>
      <c r="AZ518" s="6" t="s">
        <v>16958</v>
      </c>
      <c r="BA518" s="6" t="s">
        <v>16765</v>
      </c>
      <c r="BB518" s="6" t="s">
        <v>16959</v>
      </c>
      <c r="BC518" s="6" t="s">
        <v>16765</v>
      </c>
      <c r="BD518" s="6" t="s">
        <v>16960</v>
      </c>
      <c r="BE518" s="6" t="s">
        <v>16961</v>
      </c>
      <c r="BF518" s="6" t="s">
        <v>13575</v>
      </c>
      <c r="BG518" s="6" t="s">
        <v>13575</v>
      </c>
      <c r="BH518" s="6" t="s">
        <v>16959</v>
      </c>
      <c r="BI518">
        <v>0</v>
      </c>
      <c r="BJ518" s="6" t="s">
        <v>16958</v>
      </c>
      <c r="BK518">
        <v>0</v>
      </c>
      <c r="BL518" s="6" t="s">
        <v>315</v>
      </c>
      <c r="BM518" s="56">
        <f>COUNTIF($B$2:B518,B518)</f>
        <v>2</v>
      </c>
      <c r="BN518" s="6" t="str">
        <f t="shared" si="8"/>
        <v>5757-2</v>
      </c>
    </row>
    <row r="519" spans="1:66" x14ac:dyDescent="0.25">
      <c r="A519">
        <v>1</v>
      </c>
      <c r="B519">
        <v>5771</v>
      </c>
      <c r="C519" s="6" t="s">
        <v>17867</v>
      </c>
      <c r="D519">
        <v>5</v>
      </c>
      <c r="E519">
        <v>3</v>
      </c>
      <c r="F519">
        <v>30</v>
      </c>
      <c r="G519">
        <v>304</v>
      </c>
      <c r="H519" s="6" t="s">
        <v>16963</v>
      </c>
      <c r="I519">
        <v>1</v>
      </c>
      <c r="J519">
        <v>851166</v>
      </c>
      <c r="K519">
        <v>5</v>
      </c>
      <c r="L519" s="55">
        <v>42118</v>
      </c>
      <c r="M519" s="6" t="s">
        <v>16765</v>
      </c>
      <c r="N519" s="55">
        <v>109574</v>
      </c>
      <c r="O519">
        <v>188005</v>
      </c>
      <c r="P519" s="6" t="s">
        <v>16774</v>
      </c>
      <c r="Q519" s="6" t="s">
        <v>16973</v>
      </c>
      <c r="R519">
        <v>4</v>
      </c>
      <c r="S519">
        <v>0</v>
      </c>
      <c r="T519">
        <v>-4</v>
      </c>
      <c r="U519">
        <v>169.6</v>
      </c>
      <c r="V519" s="6" t="s">
        <v>16999</v>
      </c>
      <c r="W519" s="6" t="s">
        <v>16946</v>
      </c>
      <c r="X519" s="55">
        <v>44664</v>
      </c>
      <c r="Y519">
        <v>20000</v>
      </c>
      <c r="Z519">
        <v>0</v>
      </c>
      <c r="AA519" s="6" t="s">
        <v>16765</v>
      </c>
      <c r="AB519" s="6" t="s">
        <v>16947</v>
      </c>
      <c r="AD519" s="6" t="s">
        <v>16765</v>
      </c>
      <c r="AE519">
        <v>37665</v>
      </c>
      <c r="AF519">
        <v>33558</v>
      </c>
      <c r="AG519" s="6" t="s">
        <v>16973</v>
      </c>
      <c r="AH519" s="6" t="s">
        <v>16950</v>
      </c>
      <c r="AI519" s="6" t="s">
        <v>16951</v>
      </c>
      <c r="AJ519" s="6" t="s">
        <v>16765</v>
      </c>
      <c r="AK519" s="6" t="s">
        <v>16765</v>
      </c>
      <c r="AL519" s="6" t="s">
        <v>16765</v>
      </c>
      <c r="AM519" s="6" t="s">
        <v>16952</v>
      </c>
      <c r="AN519">
        <v>0</v>
      </c>
      <c r="AO519" s="55">
        <v>44664</v>
      </c>
      <c r="AP519" s="6" t="s">
        <v>17000</v>
      </c>
      <c r="AQ519">
        <v>0</v>
      </c>
      <c r="AR519" s="6" t="s">
        <v>17018</v>
      </c>
      <c r="AS519" s="6" t="s">
        <v>17002</v>
      </c>
      <c r="AT519" s="6" t="s">
        <v>16947</v>
      </c>
      <c r="AU519">
        <v>0</v>
      </c>
      <c r="AV519">
        <v>0</v>
      </c>
      <c r="AW519" s="6" t="s">
        <v>16956</v>
      </c>
      <c r="AX519" s="6" t="s">
        <v>17868</v>
      </c>
      <c r="AY519" s="6" t="s">
        <v>16765</v>
      </c>
      <c r="AZ519" s="6" t="s">
        <v>16958</v>
      </c>
      <c r="BA519" s="6" t="s">
        <v>16765</v>
      </c>
      <c r="BB519" s="6" t="s">
        <v>16959</v>
      </c>
      <c r="BC519" s="6" t="s">
        <v>16765</v>
      </c>
      <c r="BD519" s="6" t="s">
        <v>16960</v>
      </c>
      <c r="BE519" s="6" t="s">
        <v>16961</v>
      </c>
      <c r="BF519" s="6" t="s">
        <v>13575</v>
      </c>
      <c r="BG519" s="6" t="s">
        <v>13575</v>
      </c>
      <c r="BH519" s="6" t="s">
        <v>16959</v>
      </c>
      <c r="BI519">
        <v>0</v>
      </c>
      <c r="BJ519" s="6" t="s">
        <v>16958</v>
      </c>
      <c r="BK519">
        <v>0</v>
      </c>
      <c r="BL519" s="6" t="s">
        <v>315</v>
      </c>
      <c r="BM519" s="56">
        <f>COUNTIF($B$2:B519,B519)</f>
        <v>1</v>
      </c>
      <c r="BN519" s="6" t="str">
        <f t="shared" si="8"/>
        <v>5771-1</v>
      </c>
    </row>
    <row r="520" spans="1:66" x14ac:dyDescent="0.25">
      <c r="A520">
        <v>1</v>
      </c>
      <c r="B520">
        <v>5771</v>
      </c>
      <c r="C520" s="6" t="s">
        <v>17867</v>
      </c>
      <c r="D520">
        <v>5</v>
      </c>
      <c r="E520">
        <v>3</v>
      </c>
      <c r="F520">
        <v>30</v>
      </c>
      <c r="G520">
        <v>304</v>
      </c>
      <c r="H520" s="6" t="s">
        <v>16963</v>
      </c>
      <c r="I520">
        <v>1</v>
      </c>
      <c r="J520">
        <v>232662</v>
      </c>
      <c r="K520">
        <v>5</v>
      </c>
      <c r="L520" s="55">
        <v>41376</v>
      </c>
      <c r="M520" s="6" t="s">
        <v>16765</v>
      </c>
      <c r="N520" s="55">
        <v>109574</v>
      </c>
      <c r="O520">
        <v>188005</v>
      </c>
      <c r="P520" s="6" t="s">
        <v>16774</v>
      </c>
      <c r="Q520" s="6" t="s">
        <v>16973</v>
      </c>
      <c r="R520">
        <v>4</v>
      </c>
      <c r="S520">
        <v>0</v>
      </c>
      <c r="T520">
        <v>-4</v>
      </c>
      <c r="U520">
        <v>169.6</v>
      </c>
      <c r="V520" s="6" t="s">
        <v>16999</v>
      </c>
      <c r="W520" s="6" t="s">
        <v>16946</v>
      </c>
      <c r="X520" s="55">
        <v>44664</v>
      </c>
      <c r="Y520">
        <v>20000</v>
      </c>
      <c r="Z520">
        <v>0</v>
      </c>
      <c r="AA520" s="6" t="s">
        <v>16765</v>
      </c>
      <c r="AB520" s="6" t="s">
        <v>16947</v>
      </c>
      <c r="AD520" s="6" t="s">
        <v>16765</v>
      </c>
      <c r="AE520">
        <v>26378</v>
      </c>
      <c r="AF520">
        <v>22465</v>
      </c>
      <c r="AG520" s="6" t="s">
        <v>16973</v>
      </c>
      <c r="AH520" s="6" t="s">
        <v>16950</v>
      </c>
      <c r="AI520" s="6" t="s">
        <v>16951</v>
      </c>
      <c r="AJ520" s="6" t="s">
        <v>16765</v>
      </c>
      <c r="AK520" s="6" t="s">
        <v>16765</v>
      </c>
      <c r="AL520" s="6" t="s">
        <v>16765</v>
      </c>
      <c r="AM520" s="6" t="s">
        <v>16952</v>
      </c>
      <c r="AN520">
        <v>0</v>
      </c>
      <c r="AO520" s="55">
        <v>44664</v>
      </c>
      <c r="AP520" s="6" t="s">
        <v>17000</v>
      </c>
      <c r="AQ520">
        <v>0</v>
      </c>
      <c r="AR520" s="6" t="s">
        <v>17001</v>
      </c>
      <c r="AS520" s="6" t="s">
        <v>17002</v>
      </c>
      <c r="AT520" s="6" t="s">
        <v>16947</v>
      </c>
      <c r="AU520">
        <v>0</v>
      </c>
      <c r="AV520">
        <v>0</v>
      </c>
      <c r="AW520" s="6" t="s">
        <v>16956</v>
      </c>
      <c r="AX520" s="6" t="s">
        <v>17869</v>
      </c>
      <c r="AY520" s="6" t="s">
        <v>16765</v>
      </c>
      <c r="AZ520" s="6" t="s">
        <v>16958</v>
      </c>
      <c r="BA520" s="6" t="s">
        <v>16765</v>
      </c>
      <c r="BB520" s="6" t="s">
        <v>16959</v>
      </c>
      <c r="BC520" s="6" t="s">
        <v>16765</v>
      </c>
      <c r="BD520" s="6" t="s">
        <v>16960</v>
      </c>
      <c r="BE520" s="6" t="s">
        <v>16961</v>
      </c>
      <c r="BF520" s="6" t="s">
        <v>13575</v>
      </c>
      <c r="BG520" s="6" t="s">
        <v>13575</v>
      </c>
      <c r="BH520" s="6" t="s">
        <v>16959</v>
      </c>
      <c r="BI520">
        <v>0</v>
      </c>
      <c r="BJ520" s="6" t="s">
        <v>16958</v>
      </c>
      <c r="BK520">
        <v>0</v>
      </c>
      <c r="BL520" s="6" t="s">
        <v>315</v>
      </c>
      <c r="BM520" s="56">
        <f>COUNTIF($B$2:B520,B520)</f>
        <v>2</v>
      </c>
      <c r="BN520" s="6" t="str">
        <f t="shared" si="8"/>
        <v>5771-2</v>
      </c>
    </row>
    <row r="521" spans="1:66" x14ac:dyDescent="0.25">
      <c r="A521">
        <v>1</v>
      </c>
      <c r="B521">
        <v>5771</v>
      </c>
      <c r="C521" s="6" t="s">
        <v>17867</v>
      </c>
      <c r="D521">
        <v>5</v>
      </c>
      <c r="E521">
        <v>3</v>
      </c>
      <c r="F521">
        <v>30</v>
      </c>
      <c r="G521">
        <v>304</v>
      </c>
      <c r="H521" s="6" t="s">
        <v>16963</v>
      </c>
      <c r="I521">
        <v>1</v>
      </c>
      <c r="J521">
        <v>851166</v>
      </c>
      <c r="K521">
        <v>5</v>
      </c>
      <c r="L521" s="55">
        <v>42118</v>
      </c>
      <c r="M521" s="6" t="s">
        <v>16765</v>
      </c>
      <c r="N521" s="55">
        <v>109574</v>
      </c>
      <c r="O521">
        <v>188006</v>
      </c>
      <c r="P521" s="6" t="s">
        <v>16776</v>
      </c>
      <c r="Q521" s="6" t="s">
        <v>16973</v>
      </c>
      <c r="R521">
        <v>48</v>
      </c>
      <c r="S521">
        <v>0</v>
      </c>
      <c r="T521">
        <v>-48</v>
      </c>
      <c r="U521">
        <v>96</v>
      </c>
      <c r="V521" s="6" t="s">
        <v>17004</v>
      </c>
      <c r="W521" s="6" t="s">
        <v>16946</v>
      </c>
      <c r="X521" s="55">
        <v>44664</v>
      </c>
      <c r="Y521">
        <v>20000</v>
      </c>
      <c r="Z521">
        <v>0</v>
      </c>
      <c r="AA521" s="6" t="s">
        <v>16765</v>
      </c>
      <c r="AB521" s="6" t="s">
        <v>16947</v>
      </c>
      <c r="AD521" s="6" t="s">
        <v>16765</v>
      </c>
      <c r="AE521">
        <v>37666</v>
      </c>
      <c r="AF521">
        <v>33558</v>
      </c>
      <c r="AG521" s="6" t="s">
        <v>16973</v>
      </c>
      <c r="AH521" s="6" t="s">
        <v>16950</v>
      </c>
      <c r="AI521" s="6" t="s">
        <v>16951</v>
      </c>
      <c r="AJ521" s="6" t="s">
        <v>16765</v>
      </c>
      <c r="AK521" s="6" t="s">
        <v>16765</v>
      </c>
      <c r="AL521" s="6" t="s">
        <v>16765</v>
      </c>
      <c r="AM521" s="6" t="s">
        <v>16952</v>
      </c>
      <c r="AN521">
        <v>0</v>
      </c>
      <c r="AO521" s="55">
        <v>44664</v>
      </c>
      <c r="AP521" s="6" t="s">
        <v>17000</v>
      </c>
      <c r="AQ521">
        <v>0</v>
      </c>
      <c r="AR521" s="6" t="s">
        <v>17020</v>
      </c>
      <c r="AS521" s="6" t="s">
        <v>17002</v>
      </c>
      <c r="AT521" s="6" t="s">
        <v>16947</v>
      </c>
      <c r="AU521">
        <v>0</v>
      </c>
      <c r="AV521">
        <v>0</v>
      </c>
      <c r="AW521" s="6" t="s">
        <v>16956</v>
      </c>
      <c r="AX521" s="6" t="s">
        <v>17868</v>
      </c>
      <c r="AY521" s="6" t="s">
        <v>16765</v>
      </c>
      <c r="AZ521" s="6" t="s">
        <v>16958</v>
      </c>
      <c r="BA521" s="6" t="s">
        <v>16765</v>
      </c>
      <c r="BB521" s="6" t="s">
        <v>16959</v>
      </c>
      <c r="BC521" s="6" t="s">
        <v>16765</v>
      </c>
      <c r="BD521" s="6" t="s">
        <v>16960</v>
      </c>
      <c r="BE521" s="6" t="s">
        <v>16961</v>
      </c>
      <c r="BF521" s="6" t="s">
        <v>13575</v>
      </c>
      <c r="BG521" s="6" t="s">
        <v>13575</v>
      </c>
      <c r="BH521" s="6" t="s">
        <v>16959</v>
      </c>
      <c r="BI521">
        <v>0</v>
      </c>
      <c r="BJ521" s="6" t="s">
        <v>16958</v>
      </c>
      <c r="BK521">
        <v>0</v>
      </c>
      <c r="BL521" s="6" t="s">
        <v>315</v>
      </c>
      <c r="BM521" s="56">
        <f>COUNTIF($B$2:B521,B521)</f>
        <v>3</v>
      </c>
      <c r="BN521" s="6" t="str">
        <f t="shared" si="8"/>
        <v>5771-3</v>
      </c>
    </row>
    <row r="522" spans="1:66" x14ac:dyDescent="0.25">
      <c r="A522">
        <v>1</v>
      </c>
      <c r="B522">
        <v>5794</v>
      </c>
      <c r="C522" s="6" t="s">
        <v>17870</v>
      </c>
      <c r="D522">
        <v>5</v>
      </c>
      <c r="E522">
        <v>2</v>
      </c>
      <c r="F522">
        <v>20</v>
      </c>
      <c r="G522">
        <v>204</v>
      </c>
      <c r="H522" s="6" t="s">
        <v>16994</v>
      </c>
      <c r="I522">
        <v>1</v>
      </c>
      <c r="J522">
        <v>396894</v>
      </c>
      <c r="K522">
        <v>6</v>
      </c>
      <c r="L522" s="55">
        <v>43031</v>
      </c>
      <c r="M522" s="6" t="s">
        <v>16765</v>
      </c>
      <c r="N522" s="55">
        <v>44686</v>
      </c>
      <c r="O522">
        <v>118747</v>
      </c>
      <c r="P522" s="6" t="s">
        <v>16770</v>
      </c>
      <c r="Q522" s="6" t="s">
        <v>17871</v>
      </c>
      <c r="R522">
        <v>1</v>
      </c>
      <c r="S522">
        <v>0</v>
      </c>
      <c r="T522">
        <v>-1</v>
      </c>
      <c r="U522">
        <v>1217</v>
      </c>
      <c r="V522" s="6" t="s">
        <v>16945</v>
      </c>
      <c r="W522" s="6" t="s">
        <v>16995</v>
      </c>
      <c r="X522" s="55">
        <v>44664</v>
      </c>
      <c r="Y522">
        <v>10000</v>
      </c>
      <c r="Z522">
        <v>1808.23</v>
      </c>
      <c r="AA522" s="6" t="s">
        <v>16996</v>
      </c>
      <c r="AB522" s="6" t="s">
        <v>16947</v>
      </c>
      <c r="AD522" s="6" t="s">
        <v>16948</v>
      </c>
      <c r="AE522">
        <v>47480</v>
      </c>
      <c r="AF522">
        <v>43221</v>
      </c>
      <c r="AG522" s="6" t="s">
        <v>16949</v>
      </c>
      <c r="AH522" s="6" t="s">
        <v>16950</v>
      </c>
      <c r="AI522" s="6" t="s">
        <v>16951</v>
      </c>
      <c r="AJ522" s="6" t="s">
        <v>16765</v>
      </c>
      <c r="AK522" s="6" t="s">
        <v>16765</v>
      </c>
      <c r="AL522" s="6" t="s">
        <v>16765</v>
      </c>
      <c r="AM522" s="6" t="s">
        <v>16952</v>
      </c>
      <c r="AN522">
        <v>0</v>
      </c>
      <c r="AO522" s="55">
        <v>44664</v>
      </c>
      <c r="AP522" s="6" t="s">
        <v>16953</v>
      </c>
      <c r="AQ522">
        <v>0</v>
      </c>
      <c r="AR522" s="6" t="s">
        <v>16954</v>
      </c>
      <c r="AS522" s="6" t="s">
        <v>16955</v>
      </c>
      <c r="AT522" s="6" t="s">
        <v>16947</v>
      </c>
      <c r="AU522">
        <v>0</v>
      </c>
      <c r="AV522">
        <v>0</v>
      </c>
      <c r="AW522" s="6" t="s">
        <v>16956</v>
      </c>
      <c r="AX522" s="6" t="s">
        <v>17872</v>
      </c>
      <c r="AY522" s="6" t="s">
        <v>16765</v>
      </c>
      <c r="AZ522" s="6" t="s">
        <v>16958</v>
      </c>
      <c r="BA522" s="6" t="s">
        <v>16765</v>
      </c>
      <c r="BB522" s="6" t="s">
        <v>16959</v>
      </c>
      <c r="BC522" s="6" t="s">
        <v>16765</v>
      </c>
      <c r="BD522" s="6" t="s">
        <v>16960</v>
      </c>
      <c r="BE522" s="6" t="s">
        <v>16961</v>
      </c>
      <c r="BF522" s="6" t="s">
        <v>13575</v>
      </c>
      <c r="BG522" s="6" t="s">
        <v>13575</v>
      </c>
      <c r="BH522" s="6" t="s">
        <v>16959</v>
      </c>
      <c r="BI522">
        <v>0</v>
      </c>
      <c r="BJ522" s="6" t="s">
        <v>16958</v>
      </c>
      <c r="BK522">
        <v>0</v>
      </c>
      <c r="BL522" s="6" t="s">
        <v>315</v>
      </c>
      <c r="BM522" s="56">
        <f>COUNTIF($B$2:B522,B522)</f>
        <v>1</v>
      </c>
      <c r="BN522" s="6" t="str">
        <f t="shared" si="8"/>
        <v>5794-1</v>
      </c>
    </row>
    <row r="523" spans="1:66" x14ac:dyDescent="0.25">
      <c r="A523">
        <v>1</v>
      </c>
      <c r="B523">
        <v>5794</v>
      </c>
      <c r="C523" s="6" t="s">
        <v>17870</v>
      </c>
      <c r="D523">
        <v>5</v>
      </c>
      <c r="E523">
        <v>2</v>
      </c>
      <c r="F523">
        <v>20</v>
      </c>
      <c r="G523">
        <v>204</v>
      </c>
      <c r="H523" s="6" t="s">
        <v>16994</v>
      </c>
      <c r="I523">
        <v>1</v>
      </c>
      <c r="J523">
        <v>930613</v>
      </c>
      <c r="K523">
        <v>6</v>
      </c>
      <c r="L523" s="55">
        <v>44026</v>
      </c>
      <c r="M523" s="6" t="s">
        <v>16765</v>
      </c>
      <c r="N523" s="55">
        <v>44686</v>
      </c>
      <c r="O523">
        <v>118750</v>
      </c>
      <c r="P523" s="6" t="s">
        <v>16767</v>
      </c>
      <c r="Q523" s="6" t="s">
        <v>17873</v>
      </c>
      <c r="R523">
        <v>1</v>
      </c>
      <c r="S523">
        <v>0</v>
      </c>
      <c r="T523">
        <v>-1</v>
      </c>
      <c r="U523">
        <v>1803.8</v>
      </c>
      <c r="V523" s="6" t="s">
        <v>16945</v>
      </c>
      <c r="W523" s="6" t="s">
        <v>16995</v>
      </c>
      <c r="X523" s="55">
        <v>44664</v>
      </c>
      <c r="Y523">
        <v>10000</v>
      </c>
      <c r="Z523">
        <v>1808.23</v>
      </c>
      <c r="AA523" s="6" t="s">
        <v>16996</v>
      </c>
      <c r="AB523" s="6" t="s">
        <v>16947</v>
      </c>
      <c r="AD523" s="6" t="s">
        <v>16948</v>
      </c>
      <c r="AE523">
        <v>52356</v>
      </c>
      <c r="AF523">
        <v>47395</v>
      </c>
      <c r="AG523" s="6" t="s">
        <v>16949</v>
      </c>
      <c r="AH523" s="6" t="s">
        <v>16950</v>
      </c>
      <c r="AI523" s="6" t="s">
        <v>16951</v>
      </c>
      <c r="AJ523" s="6" t="s">
        <v>16765</v>
      </c>
      <c r="AK523" s="6" t="s">
        <v>16765</v>
      </c>
      <c r="AL523" s="6" t="s">
        <v>16765</v>
      </c>
      <c r="AM523" s="6" t="s">
        <v>16952</v>
      </c>
      <c r="AN523">
        <v>0</v>
      </c>
      <c r="AO523" s="55">
        <v>44664</v>
      </c>
      <c r="AP523" s="6" t="s">
        <v>16953</v>
      </c>
      <c r="AQ523">
        <v>0</v>
      </c>
      <c r="AR523" s="6" t="s">
        <v>16954</v>
      </c>
      <c r="AS523" s="6" t="s">
        <v>16955</v>
      </c>
      <c r="AT523" s="6" t="s">
        <v>16947</v>
      </c>
      <c r="AU523">
        <v>0</v>
      </c>
      <c r="AV523">
        <v>0</v>
      </c>
      <c r="AW523" s="6" t="s">
        <v>16956</v>
      </c>
      <c r="AX523" s="6" t="s">
        <v>17874</v>
      </c>
      <c r="AY523" s="6" t="s">
        <v>16765</v>
      </c>
      <c r="AZ523" s="6" t="s">
        <v>16958</v>
      </c>
      <c r="BA523" s="6" t="s">
        <v>16765</v>
      </c>
      <c r="BB523" s="6" t="s">
        <v>16959</v>
      </c>
      <c r="BC523" s="6" t="s">
        <v>16765</v>
      </c>
      <c r="BD523" s="6" t="s">
        <v>16960</v>
      </c>
      <c r="BE523" s="6" t="s">
        <v>16961</v>
      </c>
      <c r="BF523" s="6" t="s">
        <v>13575</v>
      </c>
      <c r="BG523" s="6" t="s">
        <v>13575</v>
      </c>
      <c r="BH523" s="6" t="s">
        <v>16959</v>
      </c>
      <c r="BI523">
        <v>0</v>
      </c>
      <c r="BJ523" s="6" t="s">
        <v>16958</v>
      </c>
      <c r="BK523">
        <v>0</v>
      </c>
      <c r="BL523" s="6" t="s">
        <v>315</v>
      </c>
      <c r="BM523" s="56">
        <f>COUNTIF($B$2:B523,B523)</f>
        <v>2</v>
      </c>
      <c r="BN523" s="6" t="str">
        <f t="shared" si="8"/>
        <v>5794-2</v>
      </c>
    </row>
    <row r="524" spans="1:66" x14ac:dyDescent="0.25">
      <c r="A524">
        <v>1</v>
      </c>
      <c r="B524">
        <v>5794</v>
      </c>
      <c r="C524" s="6" t="s">
        <v>17870</v>
      </c>
      <c r="D524">
        <v>5</v>
      </c>
      <c r="E524">
        <v>2</v>
      </c>
      <c r="F524">
        <v>20</v>
      </c>
      <c r="G524">
        <v>204</v>
      </c>
      <c r="H524" s="6" t="s">
        <v>16994</v>
      </c>
      <c r="I524">
        <v>1</v>
      </c>
      <c r="J524">
        <v>752341</v>
      </c>
      <c r="K524">
        <v>6</v>
      </c>
      <c r="L524" s="55">
        <v>43662</v>
      </c>
      <c r="M524" s="6" t="s">
        <v>16765</v>
      </c>
      <c r="N524" s="55">
        <v>44686</v>
      </c>
      <c r="O524">
        <v>248065</v>
      </c>
      <c r="P524" s="6" t="s">
        <v>16778</v>
      </c>
      <c r="Q524" s="6" t="s">
        <v>17873</v>
      </c>
      <c r="R524">
        <v>1</v>
      </c>
      <c r="S524">
        <v>0</v>
      </c>
      <c r="T524">
        <v>-1</v>
      </c>
      <c r="U524">
        <v>1649.52</v>
      </c>
      <c r="V524" s="6" t="s">
        <v>16945</v>
      </c>
      <c r="W524" s="6" t="s">
        <v>16995</v>
      </c>
      <c r="X524" s="55">
        <v>44664</v>
      </c>
      <c r="Y524">
        <v>10000</v>
      </c>
      <c r="Z524">
        <v>1808.23</v>
      </c>
      <c r="AA524" s="6" t="s">
        <v>16996</v>
      </c>
      <c r="AB524" s="6" t="s">
        <v>16947</v>
      </c>
      <c r="AD524" s="6" t="s">
        <v>16948</v>
      </c>
      <c r="AE524">
        <v>51218</v>
      </c>
      <c r="AF524">
        <v>46448</v>
      </c>
      <c r="AG524" s="6" t="s">
        <v>16949</v>
      </c>
      <c r="AH524" s="6" t="s">
        <v>16950</v>
      </c>
      <c r="AI524" s="6" t="s">
        <v>16951</v>
      </c>
      <c r="AJ524" s="6" t="s">
        <v>16765</v>
      </c>
      <c r="AK524" s="6" t="s">
        <v>16765</v>
      </c>
      <c r="AL524" s="6" t="s">
        <v>16765</v>
      </c>
      <c r="AM524" s="6" t="s">
        <v>16952</v>
      </c>
      <c r="AN524">
        <v>0</v>
      </c>
      <c r="AO524" s="55">
        <v>44664</v>
      </c>
      <c r="AP524" s="6" t="s">
        <v>16953</v>
      </c>
      <c r="AQ524">
        <v>0</v>
      </c>
      <c r="AR524" s="6" t="s">
        <v>16997</v>
      </c>
      <c r="AS524" s="6" t="s">
        <v>16955</v>
      </c>
      <c r="AT524" s="6" t="s">
        <v>16947</v>
      </c>
      <c r="AU524">
        <v>0</v>
      </c>
      <c r="AV524">
        <v>0</v>
      </c>
      <c r="AW524" s="6" t="s">
        <v>16956</v>
      </c>
      <c r="AX524" s="6" t="s">
        <v>17558</v>
      </c>
      <c r="AY524" s="6" t="s">
        <v>16765</v>
      </c>
      <c r="AZ524" s="6" t="s">
        <v>16958</v>
      </c>
      <c r="BA524" s="6" t="s">
        <v>16765</v>
      </c>
      <c r="BB524" s="6" t="s">
        <v>16959</v>
      </c>
      <c r="BC524" s="6" t="s">
        <v>16765</v>
      </c>
      <c r="BD524" s="6" t="s">
        <v>16960</v>
      </c>
      <c r="BE524" s="6" t="s">
        <v>16961</v>
      </c>
      <c r="BF524" s="6" t="s">
        <v>13575</v>
      </c>
      <c r="BG524" s="6" t="s">
        <v>13575</v>
      </c>
      <c r="BH524" s="6" t="s">
        <v>16959</v>
      </c>
      <c r="BI524">
        <v>0</v>
      </c>
      <c r="BJ524" s="6" t="s">
        <v>16958</v>
      </c>
      <c r="BK524">
        <v>0</v>
      </c>
      <c r="BL524" s="6" t="s">
        <v>315</v>
      </c>
      <c r="BM524" s="56">
        <f>COUNTIF($B$2:B524,B524)</f>
        <v>3</v>
      </c>
      <c r="BN524" s="6" t="str">
        <f t="shared" si="8"/>
        <v>5794-3</v>
      </c>
    </row>
    <row r="525" spans="1:66" x14ac:dyDescent="0.25">
      <c r="A525">
        <v>1</v>
      </c>
      <c r="B525">
        <v>5794</v>
      </c>
      <c r="C525" s="6" t="s">
        <v>17870</v>
      </c>
      <c r="D525">
        <v>5</v>
      </c>
      <c r="E525">
        <v>2</v>
      </c>
      <c r="F525">
        <v>20</v>
      </c>
      <c r="G525">
        <v>204</v>
      </c>
      <c r="H525" s="6" t="s">
        <v>16994</v>
      </c>
      <c r="I525">
        <v>1</v>
      </c>
      <c r="J525">
        <v>760521</v>
      </c>
      <c r="K525">
        <v>1</v>
      </c>
      <c r="L525" s="55">
        <v>40760</v>
      </c>
      <c r="M525" s="6" t="s">
        <v>16765</v>
      </c>
      <c r="N525" s="55">
        <v>44686</v>
      </c>
      <c r="O525">
        <v>3041122</v>
      </c>
      <c r="P525" s="6" t="s">
        <v>16798</v>
      </c>
      <c r="Q525" s="6" t="s">
        <v>16973</v>
      </c>
      <c r="R525">
        <v>3</v>
      </c>
      <c r="S525">
        <v>0</v>
      </c>
      <c r="T525">
        <v>-3</v>
      </c>
      <c r="U525">
        <v>300</v>
      </c>
      <c r="V525" s="6" t="s">
        <v>16974</v>
      </c>
      <c r="W525" s="6" t="s">
        <v>16995</v>
      </c>
      <c r="X525" s="55">
        <v>44664</v>
      </c>
      <c r="Y525">
        <v>10000</v>
      </c>
      <c r="Z525">
        <v>1808.23</v>
      </c>
      <c r="AA525" s="6" t="s">
        <v>16996</v>
      </c>
      <c r="AB525" s="6" t="s">
        <v>16947</v>
      </c>
      <c r="AD525" s="6" t="s">
        <v>16765</v>
      </c>
      <c r="AE525">
        <v>18925</v>
      </c>
      <c r="AF525">
        <v>14971</v>
      </c>
      <c r="AG525" s="6" t="s">
        <v>16973</v>
      </c>
      <c r="AH525" s="6" t="s">
        <v>16950</v>
      </c>
      <c r="AI525" s="6" t="s">
        <v>16951</v>
      </c>
      <c r="AJ525" s="6" t="s">
        <v>16765</v>
      </c>
      <c r="AK525" s="6" t="s">
        <v>16765</v>
      </c>
      <c r="AL525" s="6" t="s">
        <v>16765</v>
      </c>
      <c r="AM525" s="6" t="s">
        <v>16952</v>
      </c>
      <c r="AN525">
        <v>0</v>
      </c>
      <c r="AO525" s="55">
        <v>44664</v>
      </c>
      <c r="AP525" s="6" t="s">
        <v>16953</v>
      </c>
      <c r="AQ525">
        <v>0</v>
      </c>
      <c r="AR525" s="6" t="s">
        <v>16975</v>
      </c>
      <c r="AS525" s="6" t="s">
        <v>16955</v>
      </c>
      <c r="AT525" s="6" t="s">
        <v>16947</v>
      </c>
      <c r="AU525">
        <v>0</v>
      </c>
      <c r="AV525">
        <v>0</v>
      </c>
      <c r="AW525" s="6" t="s">
        <v>16956</v>
      </c>
      <c r="AX525" s="6" t="s">
        <v>17875</v>
      </c>
      <c r="AY525" s="6" t="s">
        <v>16765</v>
      </c>
      <c r="AZ525" s="6" t="s">
        <v>16958</v>
      </c>
      <c r="BA525" s="6" t="s">
        <v>16765</v>
      </c>
      <c r="BB525" s="6" t="s">
        <v>16959</v>
      </c>
      <c r="BC525" s="6" t="s">
        <v>16765</v>
      </c>
      <c r="BD525" s="6" t="s">
        <v>16960</v>
      </c>
      <c r="BE525" s="6" t="s">
        <v>16961</v>
      </c>
      <c r="BF525" s="6" t="s">
        <v>13575</v>
      </c>
      <c r="BG525" s="6" t="s">
        <v>13575</v>
      </c>
      <c r="BH525" s="6" t="s">
        <v>16959</v>
      </c>
      <c r="BI525">
        <v>0</v>
      </c>
      <c r="BJ525" s="6" t="s">
        <v>16958</v>
      </c>
      <c r="BK525">
        <v>0</v>
      </c>
      <c r="BL525" s="6" t="s">
        <v>315</v>
      </c>
      <c r="BM525" s="56">
        <f>COUNTIF($B$2:B525,B525)</f>
        <v>4</v>
      </c>
      <c r="BN525" s="6" t="str">
        <f t="shared" si="8"/>
        <v>5794-4</v>
      </c>
    </row>
    <row r="526" spans="1:66" x14ac:dyDescent="0.25">
      <c r="A526">
        <v>1</v>
      </c>
      <c r="B526">
        <v>5794</v>
      </c>
      <c r="C526" s="6" t="s">
        <v>17870</v>
      </c>
      <c r="D526">
        <v>5</v>
      </c>
      <c r="E526">
        <v>2</v>
      </c>
      <c r="F526">
        <v>20</v>
      </c>
      <c r="G526">
        <v>204</v>
      </c>
      <c r="H526" s="6" t="s">
        <v>16994</v>
      </c>
      <c r="I526">
        <v>1</v>
      </c>
      <c r="J526">
        <v>594095</v>
      </c>
      <c r="K526">
        <v>6</v>
      </c>
      <c r="L526" s="55">
        <v>43381</v>
      </c>
      <c r="M526" s="6" t="s">
        <v>16765</v>
      </c>
      <c r="N526" s="55">
        <v>44686</v>
      </c>
      <c r="O526">
        <v>3053757</v>
      </c>
      <c r="P526" s="6" t="s">
        <v>16808</v>
      </c>
      <c r="Q526" s="6" t="s">
        <v>16973</v>
      </c>
      <c r="R526">
        <v>3</v>
      </c>
      <c r="S526">
        <v>0</v>
      </c>
      <c r="T526">
        <v>-3</v>
      </c>
      <c r="U526">
        <v>1127.54</v>
      </c>
      <c r="V526" s="6" t="s">
        <v>16974</v>
      </c>
      <c r="W526" s="6" t="s">
        <v>16995</v>
      </c>
      <c r="X526" s="55">
        <v>44664</v>
      </c>
      <c r="Y526">
        <v>10000</v>
      </c>
      <c r="Z526">
        <v>1808.23</v>
      </c>
      <c r="AA526" s="6" t="s">
        <v>16996</v>
      </c>
      <c r="AB526" s="6" t="s">
        <v>16947</v>
      </c>
      <c r="AD526" s="6" t="s">
        <v>16765</v>
      </c>
      <c r="AE526">
        <v>49737</v>
      </c>
      <c r="AF526">
        <v>45133</v>
      </c>
      <c r="AG526" s="6" t="s">
        <v>16973</v>
      </c>
      <c r="AH526" s="6" t="s">
        <v>16950</v>
      </c>
      <c r="AI526" s="6" t="s">
        <v>16951</v>
      </c>
      <c r="AJ526" s="6" t="s">
        <v>16765</v>
      </c>
      <c r="AK526" s="6" t="s">
        <v>16765</v>
      </c>
      <c r="AL526" s="6" t="s">
        <v>16765</v>
      </c>
      <c r="AM526" s="6" t="s">
        <v>16952</v>
      </c>
      <c r="AN526">
        <v>0</v>
      </c>
      <c r="AO526" s="55">
        <v>44664</v>
      </c>
      <c r="AP526" s="6" t="s">
        <v>16953</v>
      </c>
      <c r="AQ526">
        <v>0</v>
      </c>
      <c r="AR526" s="6" t="s">
        <v>16975</v>
      </c>
      <c r="AS526" s="6" t="s">
        <v>16955</v>
      </c>
      <c r="AT526" s="6" t="s">
        <v>16947</v>
      </c>
      <c r="AU526">
        <v>0</v>
      </c>
      <c r="AV526">
        <v>0</v>
      </c>
      <c r="AW526" s="6" t="s">
        <v>16956</v>
      </c>
      <c r="AX526" s="6" t="s">
        <v>17876</v>
      </c>
      <c r="AY526" s="6" t="s">
        <v>16765</v>
      </c>
      <c r="AZ526" s="6" t="s">
        <v>16958</v>
      </c>
      <c r="BA526" s="6" t="s">
        <v>16765</v>
      </c>
      <c r="BB526" s="6" t="s">
        <v>16959</v>
      </c>
      <c r="BC526" s="6" t="s">
        <v>16765</v>
      </c>
      <c r="BD526" s="6" t="s">
        <v>16960</v>
      </c>
      <c r="BE526" s="6" t="s">
        <v>16961</v>
      </c>
      <c r="BF526" s="6" t="s">
        <v>13575</v>
      </c>
      <c r="BG526" s="6" t="s">
        <v>13575</v>
      </c>
      <c r="BH526" s="6" t="s">
        <v>16959</v>
      </c>
      <c r="BI526">
        <v>0</v>
      </c>
      <c r="BJ526" s="6" t="s">
        <v>16958</v>
      </c>
      <c r="BK526">
        <v>0</v>
      </c>
      <c r="BL526" s="6" t="s">
        <v>315</v>
      </c>
      <c r="BM526" s="56">
        <f>COUNTIF($B$2:B526,B526)</f>
        <v>5</v>
      </c>
      <c r="BN526" s="6" t="str">
        <f t="shared" si="8"/>
        <v>5794-5</v>
      </c>
    </row>
    <row r="527" spans="1:66" x14ac:dyDescent="0.25">
      <c r="A527">
        <v>1</v>
      </c>
      <c r="B527">
        <v>5807</v>
      </c>
      <c r="C527" s="6" t="s">
        <v>17877</v>
      </c>
      <c r="D527">
        <v>5</v>
      </c>
      <c r="E527">
        <v>1</v>
      </c>
      <c r="F527">
        <v>10</v>
      </c>
      <c r="G527">
        <v>105</v>
      </c>
      <c r="H527" s="6" t="s">
        <v>16994</v>
      </c>
      <c r="I527">
        <v>1</v>
      </c>
      <c r="J527">
        <v>886203</v>
      </c>
      <c r="K527">
        <v>5</v>
      </c>
      <c r="L527" s="55">
        <v>42177</v>
      </c>
      <c r="M527" s="6" t="s">
        <v>16765</v>
      </c>
      <c r="N527" s="55">
        <v>44601</v>
      </c>
      <c r="O527">
        <v>118784</v>
      </c>
      <c r="P527" s="6" t="s">
        <v>16764</v>
      </c>
      <c r="Q527" s="6" t="s">
        <v>16973</v>
      </c>
      <c r="R527">
        <v>1</v>
      </c>
      <c r="S527">
        <v>0</v>
      </c>
      <c r="T527">
        <v>-1</v>
      </c>
      <c r="U527">
        <v>1651</v>
      </c>
      <c r="V527" s="6" t="s">
        <v>16945</v>
      </c>
      <c r="W527" s="6" t="s">
        <v>16995</v>
      </c>
      <c r="X527" s="55">
        <v>44664</v>
      </c>
      <c r="Y527">
        <v>70000</v>
      </c>
      <c r="Z527">
        <v>678.82</v>
      </c>
      <c r="AA527" s="6" t="s">
        <v>16996</v>
      </c>
      <c r="AB527" s="6" t="s">
        <v>16947</v>
      </c>
      <c r="AD527" s="6" t="s">
        <v>16765</v>
      </c>
      <c r="AE527">
        <v>39160</v>
      </c>
      <c r="AF527">
        <v>35610</v>
      </c>
      <c r="AG527" s="6" t="s">
        <v>16949</v>
      </c>
      <c r="AH527" s="6" t="s">
        <v>16950</v>
      </c>
      <c r="AI527" s="6" t="s">
        <v>16951</v>
      </c>
      <c r="AJ527" s="6" t="s">
        <v>16765</v>
      </c>
      <c r="AK527" s="6" t="s">
        <v>16765</v>
      </c>
      <c r="AL527" s="6" t="s">
        <v>16765</v>
      </c>
      <c r="AM527" s="6" t="s">
        <v>16952</v>
      </c>
      <c r="AN527">
        <v>0</v>
      </c>
      <c r="AO527" s="55">
        <v>44664</v>
      </c>
      <c r="AP527" s="6" t="s">
        <v>16953</v>
      </c>
      <c r="AQ527">
        <v>0</v>
      </c>
      <c r="AR527" s="6" t="s">
        <v>16954</v>
      </c>
      <c r="AS527" s="6" t="s">
        <v>16955</v>
      </c>
      <c r="AT527" s="6" t="s">
        <v>16947</v>
      </c>
      <c r="AU527">
        <v>0</v>
      </c>
      <c r="AV527">
        <v>0</v>
      </c>
      <c r="AW527" s="6" t="s">
        <v>16956</v>
      </c>
      <c r="AX527" s="6" t="s">
        <v>17210</v>
      </c>
      <c r="AY527" s="6" t="s">
        <v>16765</v>
      </c>
      <c r="AZ527" s="6" t="s">
        <v>16958</v>
      </c>
      <c r="BA527" s="6" t="s">
        <v>16765</v>
      </c>
      <c r="BB527" s="6" t="s">
        <v>16959</v>
      </c>
      <c r="BC527" s="6" t="s">
        <v>16765</v>
      </c>
      <c r="BD527" s="6" t="s">
        <v>16960</v>
      </c>
      <c r="BE527" s="6" t="s">
        <v>16961</v>
      </c>
      <c r="BF527" s="6" t="s">
        <v>13575</v>
      </c>
      <c r="BG527" s="6" t="s">
        <v>13575</v>
      </c>
      <c r="BH527" s="6" t="s">
        <v>16959</v>
      </c>
      <c r="BI527">
        <v>0</v>
      </c>
      <c r="BJ527" s="6" t="s">
        <v>16958</v>
      </c>
      <c r="BK527">
        <v>0</v>
      </c>
      <c r="BL527" s="6" t="s">
        <v>315</v>
      </c>
      <c r="BM527" s="56">
        <f>COUNTIF($B$2:B527,B527)</f>
        <v>1</v>
      </c>
      <c r="BN527" s="6" t="str">
        <f t="shared" si="8"/>
        <v>5807-1</v>
      </c>
    </row>
    <row r="528" spans="1:66" x14ac:dyDescent="0.25">
      <c r="A528">
        <v>1</v>
      </c>
      <c r="B528">
        <v>5816</v>
      </c>
      <c r="C528" s="6" t="s">
        <v>17878</v>
      </c>
      <c r="D528">
        <v>5</v>
      </c>
      <c r="E528">
        <v>3</v>
      </c>
      <c r="F528">
        <v>30</v>
      </c>
      <c r="G528">
        <v>304</v>
      </c>
      <c r="H528" s="6" t="s">
        <v>17007</v>
      </c>
      <c r="I528">
        <v>1</v>
      </c>
      <c r="J528">
        <v>570581</v>
      </c>
      <c r="K528">
        <v>6</v>
      </c>
      <c r="L528" s="55">
        <v>43341</v>
      </c>
      <c r="M528" s="6" t="s">
        <v>16765</v>
      </c>
      <c r="N528" s="55">
        <v>44568</v>
      </c>
      <c r="O528">
        <v>118747</v>
      </c>
      <c r="P528" s="6" t="s">
        <v>16770</v>
      </c>
      <c r="Q528" s="6" t="s">
        <v>17879</v>
      </c>
      <c r="R528">
        <v>1</v>
      </c>
      <c r="S528">
        <v>0</v>
      </c>
      <c r="T528">
        <v>-1</v>
      </c>
      <c r="U528">
        <v>1217</v>
      </c>
      <c r="V528" s="6" t="s">
        <v>16945</v>
      </c>
      <c r="W528" s="6" t="s">
        <v>16946</v>
      </c>
      <c r="X528" s="55">
        <v>44665</v>
      </c>
      <c r="Y528">
        <v>40000</v>
      </c>
      <c r="Z528">
        <v>0</v>
      </c>
      <c r="AA528" s="6" t="s">
        <v>16765</v>
      </c>
      <c r="AB528" s="6" t="s">
        <v>16947</v>
      </c>
      <c r="AD528" s="6" t="s">
        <v>16948</v>
      </c>
      <c r="AE528">
        <v>49481</v>
      </c>
      <c r="AF528">
        <v>44917</v>
      </c>
      <c r="AG528" s="6" t="s">
        <v>16949</v>
      </c>
      <c r="AH528" s="6" t="s">
        <v>16950</v>
      </c>
      <c r="AI528" s="6" t="s">
        <v>16951</v>
      </c>
      <c r="AJ528" s="6" t="s">
        <v>16765</v>
      </c>
      <c r="AK528" s="6" t="s">
        <v>16765</v>
      </c>
      <c r="AL528" s="6" t="s">
        <v>16765</v>
      </c>
      <c r="AM528" s="6" t="s">
        <v>16952</v>
      </c>
      <c r="AN528">
        <v>0</v>
      </c>
      <c r="AO528" s="55">
        <v>44665</v>
      </c>
      <c r="AP528" s="6" t="s">
        <v>16953</v>
      </c>
      <c r="AQ528">
        <v>0</v>
      </c>
      <c r="AR528" s="6" t="s">
        <v>16954</v>
      </c>
      <c r="AS528" s="6" t="s">
        <v>16955</v>
      </c>
      <c r="AT528" s="6" t="s">
        <v>16947</v>
      </c>
      <c r="AU528">
        <v>0</v>
      </c>
      <c r="AV528">
        <v>0</v>
      </c>
      <c r="AW528" s="6" t="s">
        <v>16956</v>
      </c>
      <c r="AX528" s="6" t="s">
        <v>17880</v>
      </c>
      <c r="AY528" s="6" t="s">
        <v>16765</v>
      </c>
      <c r="AZ528" s="6" t="s">
        <v>16958</v>
      </c>
      <c r="BA528" s="6" t="s">
        <v>16765</v>
      </c>
      <c r="BB528" s="6" t="s">
        <v>16959</v>
      </c>
      <c r="BC528" s="6" t="s">
        <v>16765</v>
      </c>
      <c r="BD528" s="6" t="s">
        <v>16960</v>
      </c>
      <c r="BE528" s="6" t="s">
        <v>16961</v>
      </c>
      <c r="BF528" s="6" t="s">
        <v>13575</v>
      </c>
      <c r="BG528" s="6" t="s">
        <v>13575</v>
      </c>
      <c r="BH528" s="6" t="s">
        <v>16959</v>
      </c>
      <c r="BI528">
        <v>0</v>
      </c>
      <c r="BJ528" s="6" t="s">
        <v>16958</v>
      </c>
      <c r="BK528">
        <v>0</v>
      </c>
      <c r="BL528" s="6" t="s">
        <v>315</v>
      </c>
      <c r="BM528" s="56">
        <f>COUNTIF($B$2:B528,B528)</f>
        <v>1</v>
      </c>
      <c r="BN528" s="6" t="str">
        <f t="shared" si="8"/>
        <v>5816-1</v>
      </c>
    </row>
    <row r="529" spans="1:66" x14ac:dyDescent="0.25">
      <c r="A529">
        <v>1</v>
      </c>
      <c r="B529">
        <v>5838</v>
      </c>
      <c r="C529" s="6" t="s">
        <v>17881</v>
      </c>
      <c r="D529">
        <v>5</v>
      </c>
      <c r="E529">
        <v>1</v>
      </c>
      <c r="F529">
        <v>10</v>
      </c>
      <c r="G529">
        <v>109</v>
      </c>
      <c r="H529" s="6" t="s">
        <v>16963</v>
      </c>
      <c r="I529">
        <v>1</v>
      </c>
      <c r="J529">
        <v>778080</v>
      </c>
      <c r="K529">
        <v>1</v>
      </c>
      <c r="L529" s="55">
        <v>40784</v>
      </c>
      <c r="M529" s="6" t="s">
        <v>16765</v>
      </c>
      <c r="N529" s="55">
        <v>44686</v>
      </c>
      <c r="O529">
        <v>118784</v>
      </c>
      <c r="P529" s="6" t="s">
        <v>16764</v>
      </c>
      <c r="Q529" s="6" t="s">
        <v>17882</v>
      </c>
      <c r="R529">
        <v>1</v>
      </c>
      <c r="S529">
        <v>0</v>
      </c>
      <c r="T529">
        <v>-1</v>
      </c>
      <c r="U529">
        <v>1651</v>
      </c>
      <c r="V529" s="6" t="s">
        <v>16945</v>
      </c>
      <c r="W529" s="6" t="s">
        <v>16946</v>
      </c>
      <c r="X529" s="55">
        <v>44663</v>
      </c>
      <c r="Y529">
        <v>0</v>
      </c>
      <c r="Z529">
        <v>385.4</v>
      </c>
      <c r="AA529" s="6" t="s">
        <v>16969</v>
      </c>
      <c r="AB529" s="6" t="s">
        <v>16947</v>
      </c>
      <c r="AD529" s="6" t="s">
        <v>17541</v>
      </c>
      <c r="AE529">
        <v>19224</v>
      </c>
      <c r="AF529">
        <v>15189</v>
      </c>
      <c r="AG529" s="6" t="s">
        <v>16949</v>
      </c>
      <c r="AH529" s="6" t="s">
        <v>16950</v>
      </c>
      <c r="AI529" s="6" t="s">
        <v>16951</v>
      </c>
      <c r="AJ529" s="6" t="s">
        <v>16765</v>
      </c>
      <c r="AK529" s="6" t="s">
        <v>16765</v>
      </c>
      <c r="AL529" s="6" t="s">
        <v>16765</v>
      </c>
      <c r="AM529" s="6" t="s">
        <v>16952</v>
      </c>
      <c r="AN529">
        <v>0</v>
      </c>
      <c r="AO529" s="55">
        <v>44663</v>
      </c>
      <c r="AP529" s="6" t="s">
        <v>16953</v>
      </c>
      <c r="AQ529">
        <v>0</v>
      </c>
      <c r="AR529" s="6" t="s">
        <v>16954</v>
      </c>
      <c r="AS529" s="6" t="s">
        <v>16955</v>
      </c>
      <c r="AT529" s="6" t="s">
        <v>16947</v>
      </c>
      <c r="AU529">
        <v>0</v>
      </c>
      <c r="AV529">
        <v>0</v>
      </c>
      <c r="AW529" s="6" t="s">
        <v>16956</v>
      </c>
      <c r="AX529" s="6" t="s">
        <v>17883</v>
      </c>
      <c r="AY529" s="6" t="s">
        <v>16765</v>
      </c>
      <c r="AZ529" s="6" t="s">
        <v>16958</v>
      </c>
      <c r="BA529" s="6" t="s">
        <v>16765</v>
      </c>
      <c r="BB529" s="6" t="s">
        <v>16959</v>
      </c>
      <c r="BC529" s="6" t="s">
        <v>16765</v>
      </c>
      <c r="BD529" s="6" t="s">
        <v>16960</v>
      </c>
      <c r="BE529" s="6" t="s">
        <v>16961</v>
      </c>
      <c r="BF529" s="6" t="s">
        <v>13575</v>
      </c>
      <c r="BG529" s="6" t="s">
        <v>13575</v>
      </c>
      <c r="BH529" s="6" t="s">
        <v>16959</v>
      </c>
      <c r="BI529">
        <v>0</v>
      </c>
      <c r="BJ529" s="6" t="s">
        <v>16958</v>
      </c>
      <c r="BK529">
        <v>0</v>
      </c>
      <c r="BL529" s="6" t="s">
        <v>315</v>
      </c>
      <c r="BM529" s="56">
        <f>COUNTIF($B$2:B529,B529)</f>
        <v>1</v>
      </c>
      <c r="BN529" s="6" t="str">
        <f t="shared" si="8"/>
        <v>5838-1</v>
      </c>
    </row>
    <row r="530" spans="1:66" x14ac:dyDescent="0.25">
      <c r="A530">
        <v>1</v>
      </c>
      <c r="B530">
        <v>5846</v>
      </c>
      <c r="C530" s="6" t="s">
        <v>17884</v>
      </c>
      <c r="D530">
        <v>5</v>
      </c>
      <c r="E530">
        <v>3</v>
      </c>
      <c r="F530">
        <v>30</v>
      </c>
      <c r="G530">
        <v>304</v>
      </c>
      <c r="H530" s="6" t="s">
        <v>16943</v>
      </c>
      <c r="I530">
        <v>1</v>
      </c>
      <c r="J530">
        <v>990638</v>
      </c>
      <c r="K530">
        <v>6</v>
      </c>
      <c r="L530" s="55">
        <v>44146</v>
      </c>
      <c r="M530" s="6" t="s">
        <v>16765</v>
      </c>
      <c r="N530" s="55">
        <v>44799</v>
      </c>
      <c r="O530">
        <v>628699</v>
      </c>
      <c r="P530" s="6" t="s">
        <v>16777</v>
      </c>
      <c r="Q530" s="6" t="s">
        <v>17885</v>
      </c>
      <c r="R530">
        <v>1</v>
      </c>
      <c r="S530">
        <v>0</v>
      </c>
      <c r="T530">
        <v>-1</v>
      </c>
      <c r="U530">
        <v>1687</v>
      </c>
      <c r="V530" s="6" t="s">
        <v>16945</v>
      </c>
      <c r="W530" s="6" t="s">
        <v>16946</v>
      </c>
      <c r="X530" s="55">
        <v>44669</v>
      </c>
      <c r="Y530">
        <v>50000</v>
      </c>
      <c r="Z530">
        <v>5658.83</v>
      </c>
      <c r="AA530" s="6" t="s">
        <v>16965</v>
      </c>
      <c r="AB530" s="6" t="s">
        <v>16947</v>
      </c>
      <c r="AD530" s="6" t="s">
        <v>16948</v>
      </c>
      <c r="AE530">
        <v>52643</v>
      </c>
      <c r="AF530">
        <v>47641</v>
      </c>
      <c r="AG530" s="6" t="s">
        <v>16949</v>
      </c>
      <c r="AH530" s="6" t="s">
        <v>16950</v>
      </c>
      <c r="AI530" s="6" t="s">
        <v>16951</v>
      </c>
      <c r="AJ530" s="6" t="s">
        <v>16765</v>
      </c>
      <c r="AK530" s="6" t="s">
        <v>16765</v>
      </c>
      <c r="AL530" s="6" t="s">
        <v>16765</v>
      </c>
      <c r="AM530" s="6" t="s">
        <v>16952</v>
      </c>
      <c r="AN530">
        <v>0</v>
      </c>
      <c r="AO530" s="55">
        <v>44669</v>
      </c>
      <c r="AP530" s="6" t="s">
        <v>16953</v>
      </c>
      <c r="AQ530">
        <v>0</v>
      </c>
      <c r="AR530" s="6" t="s">
        <v>16997</v>
      </c>
      <c r="AS530" s="6" t="s">
        <v>16955</v>
      </c>
      <c r="AT530" s="6" t="s">
        <v>16947</v>
      </c>
      <c r="AU530">
        <v>0</v>
      </c>
      <c r="AV530">
        <v>0</v>
      </c>
      <c r="AW530" s="6" t="s">
        <v>16956</v>
      </c>
      <c r="AX530" s="6" t="s">
        <v>17854</v>
      </c>
      <c r="AY530" s="6" t="s">
        <v>16765</v>
      </c>
      <c r="AZ530" s="6" t="s">
        <v>16958</v>
      </c>
      <c r="BA530" s="6" t="s">
        <v>16765</v>
      </c>
      <c r="BB530" s="6" t="s">
        <v>16959</v>
      </c>
      <c r="BC530" s="6" t="s">
        <v>16765</v>
      </c>
      <c r="BD530" s="6" t="s">
        <v>16960</v>
      </c>
      <c r="BE530" s="6" t="s">
        <v>16961</v>
      </c>
      <c r="BF530" s="6" t="s">
        <v>13575</v>
      </c>
      <c r="BG530" s="6" t="s">
        <v>13575</v>
      </c>
      <c r="BH530" s="6" t="s">
        <v>16959</v>
      </c>
      <c r="BI530">
        <v>0</v>
      </c>
      <c r="BJ530" s="6" t="s">
        <v>16958</v>
      </c>
      <c r="BK530">
        <v>0</v>
      </c>
      <c r="BL530" s="6" t="s">
        <v>315</v>
      </c>
      <c r="BM530" s="56">
        <f>COUNTIF($B$2:B530,B530)</f>
        <v>1</v>
      </c>
      <c r="BN530" s="6" t="str">
        <f t="shared" si="8"/>
        <v>5846-1</v>
      </c>
    </row>
    <row r="531" spans="1:66" x14ac:dyDescent="0.25">
      <c r="A531">
        <v>1</v>
      </c>
      <c r="B531">
        <v>5852</v>
      </c>
      <c r="C531" s="6" t="s">
        <v>17886</v>
      </c>
      <c r="D531">
        <v>5</v>
      </c>
      <c r="E531">
        <v>3</v>
      </c>
      <c r="F531">
        <v>30</v>
      </c>
      <c r="G531">
        <v>301</v>
      </c>
      <c r="H531" s="6" t="s">
        <v>16943</v>
      </c>
      <c r="I531">
        <v>1</v>
      </c>
      <c r="J531">
        <v>771441</v>
      </c>
      <c r="K531">
        <v>1</v>
      </c>
      <c r="L531" s="55">
        <v>40774</v>
      </c>
      <c r="M531" s="6" t="s">
        <v>16765</v>
      </c>
      <c r="N531" s="55">
        <v>44601</v>
      </c>
      <c r="O531">
        <v>118784</v>
      </c>
      <c r="P531" s="6" t="s">
        <v>16764</v>
      </c>
      <c r="Q531" s="6" t="s">
        <v>17887</v>
      </c>
      <c r="R531">
        <v>1</v>
      </c>
      <c r="S531">
        <v>0</v>
      </c>
      <c r="T531">
        <v>-1</v>
      </c>
      <c r="U531">
        <v>1651</v>
      </c>
      <c r="V531" s="6" t="s">
        <v>16945</v>
      </c>
      <c r="W531" s="6" t="s">
        <v>16946</v>
      </c>
      <c r="X531" s="55">
        <v>44669</v>
      </c>
      <c r="Y531">
        <v>90000</v>
      </c>
      <c r="Z531">
        <v>1277.7</v>
      </c>
      <c r="AA531" s="6" t="s">
        <v>16885</v>
      </c>
      <c r="AB531" s="6" t="s">
        <v>16947</v>
      </c>
      <c r="AD531" s="6" t="s">
        <v>17541</v>
      </c>
      <c r="AE531">
        <v>19119</v>
      </c>
      <c r="AF531">
        <v>15109</v>
      </c>
      <c r="AG531" s="6" t="s">
        <v>16949</v>
      </c>
      <c r="AH531" s="6" t="s">
        <v>16950</v>
      </c>
      <c r="AI531" s="6" t="s">
        <v>16951</v>
      </c>
      <c r="AJ531" s="6" t="s">
        <v>16765</v>
      </c>
      <c r="AK531" s="6" t="s">
        <v>16765</v>
      </c>
      <c r="AL531" s="6" t="s">
        <v>16765</v>
      </c>
      <c r="AM531" s="6" t="s">
        <v>16952</v>
      </c>
      <c r="AN531">
        <v>0</v>
      </c>
      <c r="AO531" s="55">
        <v>44669</v>
      </c>
      <c r="AP531" s="6" t="s">
        <v>16953</v>
      </c>
      <c r="AQ531">
        <v>0</v>
      </c>
      <c r="AR531" s="6" t="s">
        <v>16954</v>
      </c>
      <c r="AS531" s="6" t="s">
        <v>16955</v>
      </c>
      <c r="AT531" s="6" t="s">
        <v>16947</v>
      </c>
      <c r="AU531">
        <v>0</v>
      </c>
      <c r="AV531">
        <v>0</v>
      </c>
      <c r="AW531" s="6" t="s">
        <v>16956</v>
      </c>
      <c r="AX531" s="6" t="s">
        <v>17888</v>
      </c>
      <c r="AY531" s="6" t="s">
        <v>16765</v>
      </c>
      <c r="AZ531" s="6" t="s">
        <v>16958</v>
      </c>
      <c r="BA531" s="6" t="s">
        <v>16765</v>
      </c>
      <c r="BB531" s="6" t="s">
        <v>16959</v>
      </c>
      <c r="BC531" s="6" t="s">
        <v>16765</v>
      </c>
      <c r="BD531" s="6" t="s">
        <v>16960</v>
      </c>
      <c r="BE531" s="6" t="s">
        <v>16961</v>
      </c>
      <c r="BF531" s="6" t="s">
        <v>13575</v>
      </c>
      <c r="BG531" s="6" t="s">
        <v>13575</v>
      </c>
      <c r="BH531" s="6" t="s">
        <v>16959</v>
      </c>
      <c r="BI531">
        <v>0</v>
      </c>
      <c r="BJ531" s="6" t="s">
        <v>16958</v>
      </c>
      <c r="BK531">
        <v>0</v>
      </c>
      <c r="BL531" s="6" t="s">
        <v>315</v>
      </c>
      <c r="BM531" s="56">
        <f>COUNTIF($B$2:B531,B531)</f>
        <v>1</v>
      </c>
      <c r="BN531" s="6" t="str">
        <f t="shared" si="8"/>
        <v>5852-1</v>
      </c>
    </row>
    <row r="532" spans="1:66" x14ac:dyDescent="0.25">
      <c r="A532">
        <v>1</v>
      </c>
      <c r="B532">
        <v>5869</v>
      </c>
      <c r="C532" s="6" t="s">
        <v>17889</v>
      </c>
      <c r="D532">
        <v>5</v>
      </c>
      <c r="E532">
        <v>1</v>
      </c>
      <c r="F532">
        <v>10</v>
      </c>
      <c r="G532">
        <v>104</v>
      </c>
      <c r="H532" s="6" t="s">
        <v>17010</v>
      </c>
      <c r="I532">
        <v>1</v>
      </c>
      <c r="J532">
        <v>990241</v>
      </c>
      <c r="K532">
        <v>5</v>
      </c>
      <c r="L532" s="55">
        <v>42342</v>
      </c>
      <c r="M532" s="6" t="s">
        <v>16765</v>
      </c>
      <c r="N532" s="55">
        <v>44686</v>
      </c>
      <c r="O532">
        <v>118784</v>
      </c>
      <c r="P532" s="6" t="s">
        <v>16764</v>
      </c>
      <c r="Q532" s="6" t="s">
        <v>17890</v>
      </c>
      <c r="R532">
        <v>1</v>
      </c>
      <c r="S532">
        <v>0</v>
      </c>
      <c r="T532">
        <v>-1</v>
      </c>
      <c r="U532">
        <v>1651</v>
      </c>
      <c r="V532" s="6" t="s">
        <v>16945</v>
      </c>
      <c r="W532" s="6" t="s">
        <v>16946</v>
      </c>
      <c r="X532" s="55">
        <v>44667</v>
      </c>
      <c r="Y532">
        <v>0</v>
      </c>
      <c r="Z532">
        <v>899.28</v>
      </c>
      <c r="AA532" s="6" t="s">
        <v>17198</v>
      </c>
      <c r="AB532" s="6" t="s">
        <v>16947</v>
      </c>
      <c r="AD532" s="6" t="s">
        <v>16948</v>
      </c>
      <c r="AE532">
        <v>42356</v>
      </c>
      <c r="AF532">
        <v>39582</v>
      </c>
      <c r="AG532" s="6" t="s">
        <v>16949</v>
      </c>
      <c r="AH532" s="6" t="s">
        <v>16950</v>
      </c>
      <c r="AI532" s="6" t="s">
        <v>16951</v>
      </c>
      <c r="AJ532" s="6" t="s">
        <v>16765</v>
      </c>
      <c r="AK532" s="6" t="s">
        <v>16765</v>
      </c>
      <c r="AL532" s="6" t="s">
        <v>16765</v>
      </c>
      <c r="AM532" s="6" t="s">
        <v>16952</v>
      </c>
      <c r="AN532">
        <v>0</v>
      </c>
      <c r="AO532" s="55">
        <v>44667</v>
      </c>
      <c r="AP532" s="6" t="s">
        <v>16953</v>
      </c>
      <c r="AQ532">
        <v>0</v>
      </c>
      <c r="AR532" s="6" t="s">
        <v>16954</v>
      </c>
      <c r="AS532" s="6" t="s">
        <v>16955</v>
      </c>
      <c r="AT532" s="6" t="s">
        <v>16947</v>
      </c>
      <c r="AU532">
        <v>0</v>
      </c>
      <c r="AV532">
        <v>0</v>
      </c>
      <c r="AW532" s="6" t="s">
        <v>16956</v>
      </c>
      <c r="AX532" s="6" t="s">
        <v>17891</v>
      </c>
      <c r="AY532" s="6" t="s">
        <v>16765</v>
      </c>
      <c r="AZ532" s="6" t="s">
        <v>16958</v>
      </c>
      <c r="BA532" s="6" t="s">
        <v>16765</v>
      </c>
      <c r="BB532" s="6" t="s">
        <v>16959</v>
      </c>
      <c r="BC532" s="6" t="s">
        <v>16765</v>
      </c>
      <c r="BD532" s="6" t="s">
        <v>16960</v>
      </c>
      <c r="BE532" s="6" t="s">
        <v>16961</v>
      </c>
      <c r="BF532" s="6" t="s">
        <v>13575</v>
      </c>
      <c r="BG532" s="6" t="s">
        <v>13575</v>
      </c>
      <c r="BH532" s="6" t="s">
        <v>16959</v>
      </c>
      <c r="BI532">
        <v>0</v>
      </c>
      <c r="BJ532" s="6" t="s">
        <v>16958</v>
      </c>
      <c r="BK532">
        <v>0</v>
      </c>
      <c r="BL532" s="6" t="s">
        <v>315</v>
      </c>
      <c r="BM532" s="56">
        <f>COUNTIF($B$2:B532,B532)</f>
        <v>1</v>
      </c>
      <c r="BN532" s="6" t="str">
        <f t="shared" si="8"/>
        <v>5869-1</v>
      </c>
    </row>
    <row r="533" spans="1:66" x14ac:dyDescent="0.25">
      <c r="A533">
        <v>1</v>
      </c>
      <c r="B533">
        <v>5886</v>
      </c>
      <c r="C533" s="6" t="s">
        <v>17892</v>
      </c>
      <c r="D533">
        <v>5</v>
      </c>
      <c r="E533">
        <v>2</v>
      </c>
      <c r="F533">
        <v>20</v>
      </c>
      <c r="G533">
        <v>208</v>
      </c>
      <c r="H533" s="6" t="s">
        <v>16994</v>
      </c>
      <c r="I533">
        <v>1</v>
      </c>
      <c r="J533">
        <v>45856</v>
      </c>
      <c r="K533">
        <v>7</v>
      </c>
      <c r="L533" s="55">
        <v>44245</v>
      </c>
      <c r="M533" s="6" t="s">
        <v>16765</v>
      </c>
      <c r="N533" s="55">
        <v>109574</v>
      </c>
      <c r="O533">
        <v>198213</v>
      </c>
      <c r="P533" s="6" t="s">
        <v>16785</v>
      </c>
      <c r="Q533" s="6" t="s">
        <v>16973</v>
      </c>
      <c r="R533">
        <v>30</v>
      </c>
      <c r="S533">
        <v>0</v>
      </c>
      <c r="T533">
        <v>-30</v>
      </c>
      <c r="U533">
        <v>1260</v>
      </c>
      <c r="V533" s="6" t="s">
        <v>16999</v>
      </c>
      <c r="W533" s="6" t="s">
        <v>16946</v>
      </c>
      <c r="X533" s="55">
        <v>44664</v>
      </c>
      <c r="Y533">
        <v>0</v>
      </c>
      <c r="Z533">
        <v>0</v>
      </c>
      <c r="AA533" s="6" t="s">
        <v>16765</v>
      </c>
      <c r="AB533" s="6" t="s">
        <v>16947</v>
      </c>
      <c r="AD533" s="6" t="s">
        <v>16765</v>
      </c>
      <c r="AE533">
        <v>52902</v>
      </c>
      <c r="AF533">
        <v>47846</v>
      </c>
      <c r="AG533" s="6" t="s">
        <v>16973</v>
      </c>
      <c r="AH533" s="6" t="s">
        <v>16950</v>
      </c>
      <c r="AI533" s="6" t="s">
        <v>16951</v>
      </c>
      <c r="AJ533" s="6" t="s">
        <v>16765</v>
      </c>
      <c r="AK533" s="6" t="s">
        <v>16765</v>
      </c>
      <c r="AL533" s="6" t="s">
        <v>16765</v>
      </c>
      <c r="AM533" s="6" t="s">
        <v>16952</v>
      </c>
      <c r="AN533">
        <v>0</v>
      </c>
      <c r="AO533" s="55">
        <v>44664</v>
      </c>
      <c r="AP533" s="6" t="s">
        <v>17000</v>
      </c>
      <c r="AQ533">
        <v>0</v>
      </c>
      <c r="AR533" s="6" t="s">
        <v>17095</v>
      </c>
      <c r="AS533" s="6" t="s">
        <v>17002</v>
      </c>
      <c r="AT533" s="6" t="s">
        <v>16947</v>
      </c>
      <c r="AU533">
        <v>0</v>
      </c>
      <c r="AV533">
        <v>0</v>
      </c>
      <c r="AW533" s="6" t="s">
        <v>16956</v>
      </c>
      <c r="AX533" s="6" t="s">
        <v>17893</v>
      </c>
      <c r="AY533" s="6" t="s">
        <v>16765</v>
      </c>
      <c r="AZ533" s="6" t="s">
        <v>16958</v>
      </c>
      <c r="BA533" s="6" t="s">
        <v>16765</v>
      </c>
      <c r="BB533" s="6" t="s">
        <v>16959</v>
      </c>
      <c r="BC533" s="6" t="s">
        <v>16765</v>
      </c>
      <c r="BD533" s="6" t="s">
        <v>16960</v>
      </c>
      <c r="BE533" s="6" t="s">
        <v>16961</v>
      </c>
      <c r="BF533" s="6" t="s">
        <v>13575</v>
      </c>
      <c r="BG533" s="6" t="s">
        <v>13575</v>
      </c>
      <c r="BH533" s="6" t="s">
        <v>16959</v>
      </c>
      <c r="BI533">
        <v>0</v>
      </c>
      <c r="BJ533" s="6" t="s">
        <v>16958</v>
      </c>
      <c r="BK533">
        <v>0</v>
      </c>
      <c r="BL533" s="6" t="s">
        <v>315</v>
      </c>
      <c r="BM533" s="56">
        <f>COUNTIF($B$2:B533,B533)</f>
        <v>1</v>
      </c>
      <c r="BN533" s="6" t="str">
        <f t="shared" si="8"/>
        <v>5886-1</v>
      </c>
    </row>
    <row r="534" spans="1:66" x14ac:dyDescent="0.25">
      <c r="A534">
        <v>1</v>
      </c>
      <c r="B534">
        <v>5886</v>
      </c>
      <c r="C534" s="6" t="s">
        <v>17892</v>
      </c>
      <c r="D534">
        <v>5</v>
      </c>
      <c r="E534">
        <v>2</v>
      </c>
      <c r="F534">
        <v>20</v>
      </c>
      <c r="G534">
        <v>208</v>
      </c>
      <c r="H534" s="6" t="s">
        <v>16994</v>
      </c>
      <c r="I534">
        <v>1</v>
      </c>
      <c r="J534">
        <v>45856</v>
      </c>
      <c r="K534">
        <v>7</v>
      </c>
      <c r="L534" s="55">
        <v>44245</v>
      </c>
      <c r="M534" s="6" t="s">
        <v>16765</v>
      </c>
      <c r="N534" s="55">
        <v>109574</v>
      </c>
      <c r="O534">
        <v>198214</v>
      </c>
      <c r="P534" s="6" t="s">
        <v>16786</v>
      </c>
      <c r="Q534" s="6" t="s">
        <v>16973</v>
      </c>
      <c r="R534">
        <v>720</v>
      </c>
      <c r="S534">
        <v>0</v>
      </c>
      <c r="T534">
        <v>-720</v>
      </c>
      <c r="U534">
        <v>1152</v>
      </c>
      <c r="V534" s="6" t="s">
        <v>17004</v>
      </c>
      <c r="W534" s="6" t="s">
        <v>16946</v>
      </c>
      <c r="X534" s="55">
        <v>44664</v>
      </c>
      <c r="Y534">
        <v>0</v>
      </c>
      <c r="Z534">
        <v>0</v>
      </c>
      <c r="AA534" s="6" t="s">
        <v>16765</v>
      </c>
      <c r="AB534" s="6" t="s">
        <v>16947</v>
      </c>
      <c r="AD534" s="6" t="s">
        <v>16765</v>
      </c>
      <c r="AE534">
        <v>52903</v>
      </c>
      <c r="AF534">
        <v>47846</v>
      </c>
      <c r="AG534" s="6" t="s">
        <v>16973</v>
      </c>
      <c r="AH534" s="6" t="s">
        <v>16950</v>
      </c>
      <c r="AI534" s="6" t="s">
        <v>16951</v>
      </c>
      <c r="AJ534" s="6" t="s">
        <v>16765</v>
      </c>
      <c r="AK534" s="6" t="s">
        <v>16765</v>
      </c>
      <c r="AL534" s="6" t="s">
        <v>16765</v>
      </c>
      <c r="AM534" s="6" t="s">
        <v>16952</v>
      </c>
      <c r="AN534">
        <v>0</v>
      </c>
      <c r="AO534" s="55">
        <v>44664</v>
      </c>
      <c r="AP534" s="6" t="s">
        <v>17000</v>
      </c>
      <c r="AQ534">
        <v>0</v>
      </c>
      <c r="AR534" s="6" t="s">
        <v>17098</v>
      </c>
      <c r="AS534" s="6" t="s">
        <v>17002</v>
      </c>
      <c r="AT534" s="6" t="s">
        <v>16947</v>
      </c>
      <c r="AU534">
        <v>0</v>
      </c>
      <c r="AV534">
        <v>0</v>
      </c>
      <c r="AW534" s="6" t="s">
        <v>16956</v>
      </c>
      <c r="AX534" s="6" t="s">
        <v>17893</v>
      </c>
      <c r="AY534" s="6" t="s">
        <v>16765</v>
      </c>
      <c r="AZ534" s="6" t="s">
        <v>16958</v>
      </c>
      <c r="BA534" s="6" t="s">
        <v>16765</v>
      </c>
      <c r="BB534" s="6" t="s">
        <v>16959</v>
      </c>
      <c r="BC534" s="6" t="s">
        <v>16765</v>
      </c>
      <c r="BD534" s="6" t="s">
        <v>16960</v>
      </c>
      <c r="BE534" s="6" t="s">
        <v>16961</v>
      </c>
      <c r="BF534" s="6" t="s">
        <v>13575</v>
      </c>
      <c r="BG534" s="6" t="s">
        <v>13575</v>
      </c>
      <c r="BH534" s="6" t="s">
        <v>16959</v>
      </c>
      <c r="BI534">
        <v>0</v>
      </c>
      <c r="BJ534" s="6" t="s">
        <v>16958</v>
      </c>
      <c r="BK534">
        <v>0</v>
      </c>
      <c r="BL534" s="6" t="s">
        <v>315</v>
      </c>
      <c r="BM534" s="56">
        <f>COUNTIF($B$2:B534,B534)</f>
        <v>2</v>
      </c>
      <c r="BN534" s="6" t="str">
        <f t="shared" si="8"/>
        <v>5886-2</v>
      </c>
    </row>
    <row r="535" spans="1:66" x14ac:dyDescent="0.25">
      <c r="A535">
        <v>1</v>
      </c>
      <c r="B535">
        <v>5888</v>
      </c>
      <c r="C535" s="6" t="s">
        <v>17894</v>
      </c>
      <c r="D535">
        <v>5</v>
      </c>
      <c r="E535">
        <v>3</v>
      </c>
      <c r="F535">
        <v>30</v>
      </c>
      <c r="G535">
        <v>305</v>
      </c>
      <c r="H535" s="6" t="s">
        <v>17010</v>
      </c>
      <c r="I535">
        <v>1</v>
      </c>
      <c r="J535">
        <v>987175</v>
      </c>
      <c r="K535">
        <v>1</v>
      </c>
      <c r="L535" s="55">
        <v>41053</v>
      </c>
      <c r="M535" s="6" t="s">
        <v>16765</v>
      </c>
      <c r="N535" s="55">
        <v>109574</v>
      </c>
      <c r="O535">
        <v>188005</v>
      </c>
      <c r="P535" s="6" t="s">
        <v>16774</v>
      </c>
      <c r="Q535" s="6" t="s">
        <v>16973</v>
      </c>
      <c r="R535">
        <v>5</v>
      </c>
      <c r="S535">
        <v>0</v>
      </c>
      <c r="T535">
        <v>-5</v>
      </c>
      <c r="U535">
        <v>212</v>
      </c>
      <c r="V535" s="6" t="s">
        <v>16999</v>
      </c>
      <c r="W535" s="6" t="s">
        <v>16946</v>
      </c>
      <c r="X535" s="55">
        <v>44660</v>
      </c>
      <c r="Y535">
        <v>60000</v>
      </c>
      <c r="Z535">
        <v>0</v>
      </c>
      <c r="AA535" s="6" t="s">
        <v>16765</v>
      </c>
      <c r="AB535" s="6" t="s">
        <v>16947</v>
      </c>
      <c r="AD535" s="6" t="s">
        <v>16765</v>
      </c>
      <c r="AE535">
        <v>22302</v>
      </c>
      <c r="AF535">
        <v>18152</v>
      </c>
      <c r="AG535" s="6" t="s">
        <v>16973</v>
      </c>
      <c r="AH535" s="6" t="s">
        <v>16950</v>
      </c>
      <c r="AI535" s="6" t="s">
        <v>16951</v>
      </c>
      <c r="AJ535" s="6" t="s">
        <v>16765</v>
      </c>
      <c r="AK535" s="6" t="s">
        <v>16765</v>
      </c>
      <c r="AL535" s="6" t="s">
        <v>16765</v>
      </c>
      <c r="AM535" s="6" t="s">
        <v>16952</v>
      </c>
      <c r="AN535">
        <v>0</v>
      </c>
      <c r="AO535" s="55">
        <v>44660</v>
      </c>
      <c r="AP535" s="6" t="s">
        <v>17000</v>
      </c>
      <c r="AQ535">
        <v>0</v>
      </c>
      <c r="AR535" s="6" t="s">
        <v>17018</v>
      </c>
      <c r="AS535" s="6" t="s">
        <v>17002</v>
      </c>
      <c r="AT535" s="6" t="s">
        <v>16947</v>
      </c>
      <c r="AU535">
        <v>0</v>
      </c>
      <c r="AV535">
        <v>0</v>
      </c>
      <c r="AW535" s="6" t="s">
        <v>16956</v>
      </c>
      <c r="AX535" s="6" t="s">
        <v>17895</v>
      </c>
      <c r="AY535" s="6" t="s">
        <v>16765</v>
      </c>
      <c r="AZ535" s="6" t="s">
        <v>16958</v>
      </c>
      <c r="BA535" s="6" t="s">
        <v>16765</v>
      </c>
      <c r="BB535" s="6" t="s">
        <v>16959</v>
      </c>
      <c r="BC535" s="6" t="s">
        <v>16765</v>
      </c>
      <c r="BD535" s="6" t="s">
        <v>16960</v>
      </c>
      <c r="BE535" s="6" t="s">
        <v>16961</v>
      </c>
      <c r="BF535" s="6" t="s">
        <v>13575</v>
      </c>
      <c r="BG535" s="6" t="s">
        <v>13575</v>
      </c>
      <c r="BH535" s="6" t="s">
        <v>16959</v>
      </c>
      <c r="BI535">
        <v>0</v>
      </c>
      <c r="BJ535" s="6" t="s">
        <v>16958</v>
      </c>
      <c r="BK535">
        <v>0</v>
      </c>
      <c r="BL535" s="6" t="s">
        <v>315</v>
      </c>
      <c r="BM535" s="56">
        <f>COUNTIF($B$2:B535,B535)</f>
        <v>1</v>
      </c>
      <c r="BN535" s="6" t="str">
        <f t="shared" si="8"/>
        <v>5888-1</v>
      </c>
    </row>
    <row r="536" spans="1:66" x14ac:dyDescent="0.25">
      <c r="A536">
        <v>1</v>
      </c>
      <c r="B536">
        <v>5888</v>
      </c>
      <c r="C536" s="6" t="s">
        <v>17894</v>
      </c>
      <c r="D536">
        <v>5</v>
      </c>
      <c r="E536">
        <v>3</v>
      </c>
      <c r="F536">
        <v>30</v>
      </c>
      <c r="G536">
        <v>305</v>
      </c>
      <c r="H536" s="6" t="s">
        <v>17010</v>
      </c>
      <c r="I536">
        <v>1</v>
      </c>
      <c r="J536">
        <v>987175</v>
      </c>
      <c r="K536">
        <v>1</v>
      </c>
      <c r="L536" s="55">
        <v>41053</v>
      </c>
      <c r="M536" s="6" t="s">
        <v>16765</v>
      </c>
      <c r="N536" s="55">
        <v>109574</v>
      </c>
      <c r="O536">
        <v>188006</v>
      </c>
      <c r="P536" s="6" t="s">
        <v>16776</v>
      </c>
      <c r="Q536" s="6" t="s">
        <v>16973</v>
      </c>
      <c r="R536">
        <v>60</v>
      </c>
      <c r="S536">
        <v>0</v>
      </c>
      <c r="T536">
        <v>-60</v>
      </c>
      <c r="U536">
        <v>120</v>
      </c>
      <c r="V536" s="6" t="s">
        <v>17004</v>
      </c>
      <c r="W536" s="6" t="s">
        <v>16946</v>
      </c>
      <c r="X536" s="55">
        <v>44660</v>
      </c>
      <c r="Y536">
        <v>60000</v>
      </c>
      <c r="Z536">
        <v>0</v>
      </c>
      <c r="AA536" s="6" t="s">
        <v>16765</v>
      </c>
      <c r="AB536" s="6" t="s">
        <v>16947</v>
      </c>
      <c r="AD536" s="6" t="s">
        <v>16765</v>
      </c>
      <c r="AE536">
        <v>22303</v>
      </c>
      <c r="AF536">
        <v>18152</v>
      </c>
      <c r="AG536" s="6" t="s">
        <v>16973</v>
      </c>
      <c r="AH536" s="6" t="s">
        <v>16950</v>
      </c>
      <c r="AI536" s="6" t="s">
        <v>16951</v>
      </c>
      <c r="AJ536" s="6" t="s">
        <v>16765</v>
      </c>
      <c r="AK536" s="6" t="s">
        <v>16765</v>
      </c>
      <c r="AL536" s="6" t="s">
        <v>16765</v>
      </c>
      <c r="AM536" s="6" t="s">
        <v>16952</v>
      </c>
      <c r="AN536">
        <v>0</v>
      </c>
      <c r="AO536" s="55">
        <v>44660</v>
      </c>
      <c r="AP536" s="6" t="s">
        <v>17000</v>
      </c>
      <c r="AQ536">
        <v>0</v>
      </c>
      <c r="AR536" s="6" t="s">
        <v>17020</v>
      </c>
      <c r="AS536" s="6" t="s">
        <v>17002</v>
      </c>
      <c r="AT536" s="6" t="s">
        <v>16947</v>
      </c>
      <c r="AU536">
        <v>0</v>
      </c>
      <c r="AV536">
        <v>0</v>
      </c>
      <c r="AW536" s="6" t="s">
        <v>16956</v>
      </c>
      <c r="AX536" s="6" t="s">
        <v>17895</v>
      </c>
      <c r="AY536" s="6" t="s">
        <v>16765</v>
      </c>
      <c r="AZ536" s="6" t="s">
        <v>16958</v>
      </c>
      <c r="BA536" s="6" t="s">
        <v>16765</v>
      </c>
      <c r="BB536" s="6" t="s">
        <v>16959</v>
      </c>
      <c r="BC536" s="6" t="s">
        <v>16765</v>
      </c>
      <c r="BD536" s="6" t="s">
        <v>16960</v>
      </c>
      <c r="BE536" s="6" t="s">
        <v>16961</v>
      </c>
      <c r="BF536" s="6" t="s">
        <v>13575</v>
      </c>
      <c r="BG536" s="6" t="s">
        <v>13575</v>
      </c>
      <c r="BH536" s="6" t="s">
        <v>16959</v>
      </c>
      <c r="BI536">
        <v>0</v>
      </c>
      <c r="BJ536" s="6" t="s">
        <v>16958</v>
      </c>
      <c r="BK536">
        <v>0</v>
      </c>
      <c r="BL536" s="6" t="s">
        <v>315</v>
      </c>
      <c r="BM536" s="56">
        <f>COUNTIF($B$2:B536,B536)</f>
        <v>2</v>
      </c>
      <c r="BN536" s="6" t="str">
        <f t="shared" si="8"/>
        <v>5888-2</v>
      </c>
    </row>
    <row r="537" spans="1:66" x14ac:dyDescent="0.25">
      <c r="A537">
        <v>1</v>
      </c>
      <c r="B537">
        <v>5893</v>
      </c>
      <c r="C537" s="6" t="s">
        <v>17896</v>
      </c>
      <c r="D537">
        <v>4</v>
      </c>
      <c r="E537">
        <v>9</v>
      </c>
      <c r="F537">
        <v>99</v>
      </c>
      <c r="G537">
        <v>912</v>
      </c>
      <c r="H537" s="6" t="s">
        <v>17370</v>
      </c>
      <c r="I537">
        <v>1</v>
      </c>
      <c r="J537">
        <v>778084</v>
      </c>
      <c r="K537">
        <v>1</v>
      </c>
      <c r="L537" s="55">
        <v>40784</v>
      </c>
      <c r="M537" s="6" t="s">
        <v>16765</v>
      </c>
      <c r="N537" s="55">
        <v>41438</v>
      </c>
      <c r="O537">
        <v>118750</v>
      </c>
      <c r="P537" s="6" t="s">
        <v>16767</v>
      </c>
      <c r="Q537" s="6" t="s">
        <v>17897</v>
      </c>
      <c r="R537">
        <v>1</v>
      </c>
      <c r="S537">
        <v>0</v>
      </c>
      <c r="T537">
        <v>-1</v>
      </c>
      <c r="U537">
        <v>1803.8</v>
      </c>
      <c r="V537" s="6" t="s">
        <v>16945</v>
      </c>
      <c r="W537" s="6" t="s">
        <v>17077</v>
      </c>
      <c r="X537" s="55">
        <v>41314</v>
      </c>
      <c r="Y537">
        <v>0</v>
      </c>
      <c r="Z537">
        <v>0</v>
      </c>
      <c r="AA537" s="6" t="s">
        <v>16765</v>
      </c>
      <c r="AB537" s="6" t="s">
        <v>16947</v>
      </c>
      <c r="AD537" s="6" t="s">
        <v>17898</v>
      </c>
      <c r="AE537">
        <v>19227</v>
      </c>
      <c r="AF537">
        <v>15192</v>
      </c>
      <c r="AG537" s="6" t="s">
        <v>16949</v>
      </c>
      <c r="AH537" s="6" t="s">
        <v>16950</v>
      </c>
      <c r="AI537" s="6" t="s">
        <v>16951</v>
      </c>
      <c r="AJ537" s="6" t="s">
        <v>16765</v>
      </c>
      <c r="AK537" s="6" t="s">
        <v>16765</v>
      </c>
      <c r="AL537" s="6" t="s">
        <v>16765</v>
      </c>
      <c r="AM537" s="6" t="s">
        <v>16952</v>
      </c>
      <c r="AN537">
        <v>0</v>
      </c>
      <c r="AO537" s="55">
        <v>41314</v>
      </c>
      <c r="AP537" s="6" t="s">
        <v>16953</v>
      </c>
      <c r="AQ537">
        <v>0</v>
      </c>
      <c r="AR537" s="6" t="s">
        <v>16954</v>
      </c>
      <c r="AS537" s="6" t="s">
        <v>16955</v>
      </c>
      <c r="AT537" s="6" t="s">
        <v>16947</v>
      </c>
      <c r="AU537">
        <v>0</v>
      </c>
      <c r="AV537">
        <v>0</v>
      </c>
      <c r="AW537" s="6" t="s">
        <v>16956</v>
      </c>
      <c r="AX537" s="6" t="s">
        <v>17883</v>
      </c>
      <c r="AY537" s="6" t="s">
        <v>16765</v>
      </c>
      <c r="AZ537" s="6" t="s">
        <v>16958</v>
      </c>
      <c r="BA537" s="6" t="s">
        <v>16765</v>
      </c>
      <c r="BB537" s="6" t="s">
        <v>16959</v>
      </c>
      <c r="BC537" s="6" t="s">
        <v>16765</v>
      </c>
      <c r="BD537" s="6" t="s">
        <v>16960</v>
      </c>
      <c r="BE537" s="6" t="s">
        <v>16961</v>
      </c>
      <c r="BF537" s="6" t="s">
        <v>13575</v>
      </c>
      <c r="BG537" s="6" t="s">
        <v>13575</v>
      </c>
      <c r="BH537" s="6" t="s">
        <v>16959</v>
      </c>
      <c r="BI537">
        <v>0</v>
      </c>
      <c r="BJ537" s="6" t="s">
        <v>16958</v>
      </c>
      <c r="BK537">
        <v>0</v>
      </c>
      <c r="BL537" s="6" t="s">
        <v>315</v>
      </c>
      <c r="BM537" s="56">
        <f>COUNTIF($B$2:B537,B537)</f>
        <v>1</v>
      </c>
      <c r="BN537" s="6" t="str">
        <f t="shared" si="8"/>
        <v>5893-1</v>
      </c>
    </row>
    <row r="538" spans="1:66" x14ac:dyDescent="0.25">
      <c r="A538">
        <v>1</v>
      </c>
      <c r="B538">
        <v>5893</v>
      </c>
      <c r="C538" s="6" t="s">
        <v>17896</v>
      </c>
      <c r="D538">
        <v>4</v>
      </c>
      <c r="E538">
        <v>9</v>
      </c>
      <c r="F538">
        <v>99</v>
      </c>
      <c r="G538">
        <v>912</v>
      </c>
      <c r="H538" s="6" t="s">
        <v>17370</v>
      </c>
      <c r="I538">
        <v>1</v>
      </c>
      <c r="J538">
        <v>778083</v>
      </c>
      <c r="K538">
        <v>1</v>
      </c>
      <c r="L538" s="55">
        <v>40784</v>
      </c>
      <c r="M538" s="6" t="s">
        <v>16765</v>
      </c>
      <c r="N538" s="55">
        <v>41438</v>
      </c>
      <c r="O538">
        <v>118784</v>
      </c>
      <c r="P538" s="6" t="s">
        <v>16764</v>
      </c>
      <c r="Q538" s="6" t="s">
        <v>17899</v>
      </c>
      <c r="R538">
        <v>1</v>
      </c>
      <c r="S538">
        <v>0</v>
      </c>
      <c r="T538">
        <v>-1</v>
      </c>
      <c r="U538">
        <v>1651</v>
      </c>
      <c r="V538" s="6" t="s">
        <v>16945</v>
      </c>
      <c r="W538" s="6" t="s">
        <v>17077</v>
      </c>
      <c r="X538" s="55">
        <v>41314</v>
      </c>
      <c r="Y538">
        <v>0</v>
      </c>
      <c r="Z538">
        <v>0</v>
      </c>
      <c r="AA538" s="6" t="s">
        <v>16765</v>
      </c>
      <c r="AB538" s="6" t="s">
        <v>16947</v>
      </c>
      <c r="AD538" s="6" t="s">
        <v>17898</v>
      </c>
      <c r="AE538">
        <v>19226</v>
      </c>
      <c r="AF538">
        <v>15191</v>
      </c>
      <c r="AG538" s="6" t="s">
        <v>16949</v>
      </c>
      <c r="AH538" s="6" t="s">
        <v>16950</v>
      </c>
      <c r="AI538" s="6" t="s">
        <v>16951</v>
      </c>
      <c r="AJ538" s="6" t="s">
        <v>16765</v>
      </c>
      <c r="AK538" s="6" t="s">
        <v>16765</v>
      </c>
      <c r="AL538" s="6" t="s">
        <v>16765</v>
      </c>
      <c r="AM538" s="6" t="s">
        <v>16952</v>
      </c>
      <c r="AN538">
        <v>0</v>
      </c>
      <c r="AO538" s="55">
        <v>41314</v>
      </c>
      <c r="AP538" s="6" t="s">
        <v>16953</v>
      </c>
      <c r="AQ538">
        <v>0</v>
      </c>
      <c r="AR538" s="6" t="s">
        <v>16954</v>
      </c>
      <c r="AS538" s="6" t="s">
        <v>16955</v>
      </c>
      <c r="AT538" s="6" t="s">
        <v>16947</v>
      </c>
      <c r="AU538">
        <v>0</v>
      </c>
      <c r="AV538">
        <v>0</v>
      </c>
      <c r="AW538" s="6" t="s">
        <v>16956</v>
      </c>
      <c r="AX538" s="6" t="s">
        <v>17883</v>
      </c>
      <c r="AY538" s="6" t="s">
        <v>16765</v>
      </c>
      <c r="AZ538" s="6" t="s">
        <v>16958</v>
      </c>
      <c r="BA538" s="6" t="s">
        <v>16765</v>
      </c>
      <c r="BB538" s="6" t="s">
        <v>16959</v>
      </c>
      <c r="BC538" s="6" t="s">
        <v>16765</v>
      </c>
      <c r="BD538" s="6" t="s">
        <v>16960</v>
      </c>
      <c r="BE538" s="6" t="s">
        <v>16961</v>
      </c>
      <c r="BF538" s="6" t="s">
        <v>13575</v>
      </c>
      <c r="BG538" s="6" t="s">
        <v>13575</v>
      </c>
      <c r="BH538" s="6" t="s">
        <v>16959</v>
      </c>
      <c r="BI538">
        <v>0</v>
      </c>
      <c r="BJ538" s="6" t="s">
        <v>16958</v>
      </c>
      <c r="BK538">
        <v>0</v>
      </c>
      <c r="BL538" s="6" t="s">
        <v>315</v>
      </c>
      <c r="BM538" s="56">
        <f>COUNTIF($B$2:B538,B538)</f>
        <v>2</v>
      </c>
      <c r="BN538" s="6" t="str">
        <f t="shared" si="8"/>
        <v>5893-2</v>
      </c>
    </row>
    <row r="539" spans="1:66" x14ac:dyDescent="0.25">
      <c r="A539">
        <v>1</v>
      </c>
      <c r="B539">
        <v>5895</v>
      </c>
      <c r="C539" s="6" t="s">
        <v>17900</v>
      </c>
      <c r="D539">
        <v>5</v>
      </c>
      <c r="E539">
        <v>1</v>
      </c>
      <c r="F539">
        <v>10</v>
      </c>
      <c r="G539">
        <v>109</v>
      </c>
      <c r="H539" s="6" t="s">
        <v>17007</v>
      </c>
      <c r="I539">
        <v>1</v>
      </c>
      <c r="J539">
        <v>782637</v>
      </c>
      <c r="K539">
        <v>6</v>
      </c>
      <c r="L539" s="55">
        <v>43718</v>
      </c>
      <c r="M539" s="6" t="s">
        <v>16765</v>
      </c>
      <c r="N539" s="55">
        <v>44568</v>
      </c>
      <c r="O539">
        <v>217289</v>
      </c>
      <c r="P539" s="6" t="s">
        <v>16771</v>
      </c>
      <c r="Q539" s="6" t="s">
        <v>17901</v>
      </c>
      <c r="R539">
        <v>1</v>
      </c>
      <c r="S539">
        <v>0</v>
      </c>
      <c r="T539">
        <v>-1</v>
      </c>
      <c r="U539">
        <v>1159.19</v>
      </c>
      <c r="V539" s="6" t="s">
        <v>16945</v>
      </c>
      <c r="W539" s="6" t="s">
        <v>16946</v>
      </c>
      <c r="X539" s="55">
        <v>44665</v>
      </c>
      <c r="Y539">
        <v>70000</v>
      </c>
      <c r="Z539">
        <v>0</v>
      </c>
      <c r="AA539" s="6" t="s">
        <v>16765</v>
      </c>
      <c r="AB539" s="6" t="s">
        <v>16947</v>
      </c>
      <c r="AD539" s="6" t="s">
        <v>16948</v>
      </c>
      <c r="AE539">
        <v>51498</v>
      </c>
      <c r="AF539">
        <v>815</v>
      </c>
      <c r="AG539" s="6" t="s">
        <v>16949</v>
      </c>
      <c r="AH539" s="6" t="s">
        <v>16950</v>
      </c>
      <c r="AI539" s="6" t="s">
        <v>16951</v>
      </c>
      <c r="AJ539" s="6" t="s">
        <v>16765</v>
      </c>
      <c r="AK539" s="6" t="s">
        <v>16765</v>
      </c>
      <c r="AL539" s="6" t="s">
        <v>16765</v>
      </c>
      <c r="AM539" s="6" t="s">
        <v>16952</v>
      </c>
      <c r="AN539">
        <v>0</v>
      </c>
      <c r="AO539" s="55">
        <v>44665</v>
      </c>
      <c r="AP539" s="6" t="s">
        <v>16953</v>
      </c>
      <c r="AQ539">
        <v>0</v>
      </c>
      <c r="AR539" s="6" t="s">
        <v>16954</v>
      </c>
      <c r="AS539" s="6" t="s">
        <v>16955</v>
      </c>
      <c r="AT539" s="6" t="s">
        <v>16947</v>
      </c>
      <c r="AU539">
        <v>0</v>
      </c>
      <c r="AV539">
        <v>0</v>
      </c>
      <c r="AW539" s="6" t="s">
        <v>16956</v>
      </c>
      <c r="AX539" s="6" t="s">
        <v>17105</v>
      </c>
      <c r="AY539" s="6" t="s">
        <v>16765</v>
      </c>
      <c r="AZ539" s="6" t="s">
        <v>16958</v>
      </c>
      <c r="BA539" s="6" t="s">
        <v>16765</v>
      </c>
      <c r="BB539" s="6" t="s">
        <v>16959</v>
      </c>
      <c r="BC539" s="6" t="s">
        <v>16765</v>
      </c>
      <c r="BD539" s="6" t="s">
        <v>16960</v>
      </c>
      <c r="BE539" s="6" t="s">
        <v>16961</v>
      </c>
      <c r="BF539" s="6" t="s">
        <v>13575</v>
      </c>
      <c r="BG539" s="6" t="s">
        <v>13575</v>
      </c>
      <c r="BH539" s="6" t="s">
        <v>16959</v>
      </c>
      <c r="BI539">
        <v>0</v>
      </c>
      <c r="BJ539" s="6" t="s">
        <v>16958</v>
      </c>
      <c r="BK539">
        <v>0</v>
      </c>
      <c r="BL539" s="6" t="s">
        <v>315</v>
      </c>
      <c r="BM539" s="56">
        <f>COUNTIF($B$2:B539,B539)</f>
        <v>1</v>
      </c>
      <c r="BN539" s="6" t="str">
        <f t="shared" si="8"/>
        <v>5895-1</v>
      </c>
    </row>
    <row r="540" spans="1:66" x14ac:dyDescent="0.25">
      <c r="A540">
        <v>1</v>
      </c>
      <c r="B540">
        <v>5934</v>
      </c>
      <c r="C540" s="6" t="s">
        <v>17902</v>
      </c>
      <c r="D540">
        <v>5</v>
      </c>
      <c r="E540">
        <v>3</v>
      </c>
      <c r="F540">
        <v>30</v>
      </c>
      <c r="G540">
        <v>309</v>
      </c>
      <c r="H540" s="6" t="s">
        <v>17010</v>
      </c>
      <c r="I540">
        <v>1</v>
      </c>
      <c r="J540">
        <v>231668</v>
      </c>
      <c r="K540">
        <v>5</v>
      </c>
      <c r="L540" s="55">
        <v>41375</v>
      </c>
      <c r="M540" s="6" t="s">
        <v>16765</v>
      </c>
      <c r="N540" s="55">
        <v>109574</v>
      </c>
      <c r="O540">
        <v>188005</v>
      </c>
      <c r="P540" s="6" t="s">
        <v>16774</v>
      </c>
      <c r="Q540" s="6" t="s">
        <v>16973</v>
      </c>
      <c r="R540">
        <v>4</v>
      </c>
      <c r="S540">
        <v>0</v>
      </c>
      <c r="T540">
        <v>-4</v>
      </c>
      <c r="U540">
        <v>169.6</v>
      </c>
      <c r="V540" s="6" t="s">
        <v>16999</v>
      </c>
      <c r="W540" s="6" t="s">
        <v>16946</v>
      </c>
      <c r="X540" s="55">
        <v>44669</v>
      </c>
      <c r="Y540">
        <v>30000</v>
      </c>
      <c r="Z540">
        <v>2628.34</v>
      </c>
      <c r="AA540" s="6" t="s">
        <v>16885</v>
      </c>
      <c r="AB540" s="6" t="s">
        <v>16947</v>
      </c>
      <c r="AD540" s="6" t="s">
        <v>16765</v>
      </c>
      <c r="AE540">
        <v>26354</v>
      </c>
      <c r="AF540">
        <v>22445</v>
      </c>
      <c r="AG540" s="6" t="s">
        <v>16973</v>
      </c>
      <c r="AH540" s="6" t="s">
        <v>16950</v>
      </c>
      <c r="AI540" s="6" t="s">
        <v>16951</v>
      </c>
      <c r="AJ540" s="6" t="s">
        <v>16765</v>
      </c>
      <c r="AK540" s="6" t="s">
        <v>16765</v>
      </c>
      <c r="AL540" s="6" t="s">
        <v>16765</v>
      </c>
      <c r="AM540" s="6" t="s">
        <v>16952</v>
      </c>
      <c r="AN540">
        <v>0</v>
      </c>
      <c r="AO540" s="55">
        <v>44669</v>
      </c>
      <c r="AP540" s="6" t="s">
        <v>17000</v>
      </c>
      <c r="AQ540">
        <v>0</v>
      </c>
      <c r="AR540" s="6" t="s">
        <v>17001</v>
      </c>
      <c r="AS540" s="6" t="s">
        <v>17002</v>
      </c>
      <c r="AT540" s="6" t="s">
        <v>16947</v>
      </c>
      <c r="AU540">
        <v>0</v>
      </c>
      <c r="AV540">
        <v>0</v>
      </c>
      <c r="AW540" s="6" t="s">
        <v>16956</v>
      </c>
      <c r="AX540" s="6" t="s">
        <v>17903</v>
      </c>
      <c r="AY540" s="6" t="s">
        <v>16765</v>
      </c>
      <c r="AZ540" s="6" t="s">
        <v>16958</v>
      </c>
      <c r="BA540" s="6" t="s">
        <v>16765</v>
      </c>
      <c r="BB540" s="6" t="s">
        <v>16959</v>
      </c>
      <c r="BC540" s="6" t="s">
        <v>16765</v>
      </c>
      <c r="BD540" s="6" t="s">
        <v>16960</v>
      </c>
      <c r="BE540" s="6" t="s">
        <v>16961</v>
      </c>
      <c r="BF540" s="6" t="s">
        <v>13575</v>
      </c>
      <c r="BG540" s="6" t="s">
        <v>13575</v>
      </c>
      <c r="BH540" s="6" t="s">
        <v>16959</v>
      </c>
      <c r="BI540">
        <v>0</v>
      </c>
      <c r="BJ540" s="6" t="s">
        <v>16958</v>
      </c>
      <c r="BK540">
        <v>0</v>
      </c>
      <c r="BL540" s="6" t="s">
        <v>315</v>
      </c>
      <c r="BM540" s="56">
        <f>COUNTIF($B$2:B540,B540)</f>
        <v>1</v>
      </c>
      <c r="BN540" s="6" t="str">
        <f t="shared" si="8"/>
        <v>5934-1</v>
      </c>
    </row>
    <row r="541" spans="1:66" x14ac:dyDescent="0.25">
      <c r="A541">
        <v>1</v>
      </c>
      <c r="B541">
        <v>5934</v>
      </c>
      <c r="C541" s="6" t="s">
        <v>17902</v>
      </c>
      <c r="D541">
        <v>5</v>
      </c>
      <c r="E541">
        <v>3</v>
      </c>
      <c r="F541">
        <v>30</v>
      </c>
      <c r="G541">
        <v>309</v>
      </c>
      <c r="H541" s="6" t="s">
        <v>17010</v>
      </c>
      <c r="I541">
        <v>1</v>
      </c>
      <c r="J541">
        <v>88903</v>
      </c>
      <c r="K541">
        <v>5</v>
      </c>
      <c r="L541" s="55">
        <v>41186</v>
      </c>
      <c r="M541" s="6" t="s">
        <v>17904</v>
      </c>
      <c r="N541" s="55">
        <v>109574</v>
      </c>
      <c r="O541">
        <v>198213</v>
      </c>
      <c r="P541" s="6" t="s">
        <v>16785</v>
      </c>
      <c r="Q541" s="6" t="s">
        <v>16973</v>
      </c>
      <c r="R541">
        <v>15</v>
      </c>
      <c r="S541">
        <v>1</v>
      </c>
      <c r="T541">
        <v>-14</v>
      </c>
      <c r="U541">
        <v>588</v>
      </c>
      <c r="V541" s="6" t="s">
        <v>16999</v>
      </c>
      <c r="W541" s="6" t="s">
        <v>16946</v>
      </c>
      <c r="X541" s="55">
        <v>44669</v>
      </c>
      <c r="Y541">
        <v>30000</v>
      </c>
      <c r="Z541">
        <v>2628.34</v>
      </c>
      <c r="AA541" s="6" t="s">
        <v>16885</v>
      </c>
      <c r="AB541" s="6" t="s">
        <v>16947</v>
      </c>
      <c r="AD541" s="6" t="s">
        <v>16765</v>
      </c>
      <c r="AE541">
        <v>24459</v>
      </c>
      <c r="AF541">
        <v>20409</v>
      </c>
      <c r="AG541" s="6" t="s">
        <v>16973</v>
      </c>
      <c r="AH541" s="6" t="s">
        <v>16950</v>
      </c>
      <c r="AI541" s="6" t="s">
        <v>16951</v>
      </c>
      <c r="AJ541" s="6" t="s">
        <v>16765</v>
      </c>
      <c r="AK541" s="6" t="s">
        <v>16765</v>
      </c>
      <c r="AL541" s="6" t="s">
        <v>16765</v>
      </c>
      <c r="AM541" s="6" t="s">
        <v>16952</v>
      </c>
      <c r="AN541">
        <v>0</v>
      </c>
      <c r="AO541" s="55">
        <v>44669</v>
      </c>
      <c r="AP541" s="6" t="s">
        <v>17000</v>
      </c>
      <c r="AQ541">
        <v>0</v>
      </c>
      <c r="AR541" s="6" t="s">
        <v>17095</v>
      </c>
      <c r="AS541" s="6" t="s">
        <v>17002</v>
      </c>
      <c r="AT541" s="6" t="s">
        <v>16947</v>
      </c>
      <c r="AU541">
        <v>0</v>
      </c>
      <c r="AV541">
        <v>0</v>
      </c>
      <c r="AW541" s="6" t="s">
        <v>16956</v>
      </c>
      <c r="AX541" s="6" t="s">
        <v>17905</v>
      </c>
      <c r="AY541" s="6" t="s">
        <v>16765</v>
      </c>
      <c r="AZ541" s="6" t="s">
        <v>16958</v>
      </c>
      <c r="BA541" s="6" t="s">
        <v>16765</v>
      </c>
      <c r="BB541" s="6" t="s">
        <v>16959</v>
      </c>
      <c r="BC541" s="6" t="s">
        <v>16765</v>
      </c>
      <c r="BD541" s="6" t="s">
        <v>16960</v>
      </c>
      <c r="BE541" s="6" t="s">
        <v>16961</v>
      </c>
      <c r="BF541" s="6" t="s">
        <v>13575</v>
      </c>
      <c r="BG541" s="6" t="s">
        <v>13575</v>
      </c>
      <c r="BH541" s="6" t="s">
        <v>16959</v>
      </c>
      <c r="BI541">
        <v>0</v>
      </c>
      <c r="BJ541" s="6" t="s">
        <v>16958</v>
      </c>
      <c r="BK541">
        <v>0</v>
      </c>
      <c r="BL541" s="6" t="s">
        <v>315</v>
      </c>
      <c r="BM541" s="56">
        <f>COUNTIF($B$2:B541,B541)</f>
        <v>2</v>
      </c>
      <c r="BN541" s="6" t="str">
        <f t="shared" si="8"/>
        <v>5934-2</v>
      </c>
    </row>
    <row r="542" spans="1:66" x14ac:dyDescent="0.25">
      <c r="A542">
        <v>1</v>
      </c>
      <c r="B542">
        <v>5934</v>
      </c>
      <c r="C542" s="6" t="s">
        <v>17902</v>
      </c>
      <c r="D542">
        <v>5</v>
      </c>
      <c r="E542">
        <v>3</v>
      </c>
      <c r="F542">
        <v>30</v>
      </c>
      <c r="G542">
        <v>309</v>
      </c>
      <c r="H542" s="6" t="s">
        <v>17010</v>
      </c>
      <c r="I542">
        <v>1</v>
      </c>
      <c r="J542">
        <v>88903</v>
      </c>
      <c r="K542">
        <v>5</v>
      </c>
      <c r="L542" s="55">
        <v>41186</v>
      </c>
      <c r="M542" s="6" t="s">
        <v>17904</v>
      </c>
      <c r="N542" s="55">
        <v>109574</v>
      </c>
      <c r="O542">
        <v>198214</v>
      </c>
      <c r="P542" s="6" t="s">
        <v>16786</v>
      </c>
      <c r="Q542" s="6" t="s">
        <v>16973</v>
      </c>
      <c r="R542">
        <v>360</v>
      </c>
      <c r="S542">
        <v>24</v>
      </c>
      <c r="T542">
        <v>-336</v>
      </c>
      <c r="U542">
        <v>537.6</v>
      </c>
      <c r="V542" s="6" t="s">
        <v>17004</v>
      </c>
      <c r="W542" s="6" t="s">
        <v>16946</v>
      </c>
      <c r="X542" s="55">
        <v>44669</v>
      </c>
      <c r="Y542">
        <v>30000</v>
      </c>
      <c r="Z542">
        <v>2628.34</v>
      </c>
      <c r="AA542" s="6" t="s">
        <v>16885</v>
      </c>
      <c r="AB542" s="6" t="s">
        <v>16947</v>
      </c>
      <c r="AD542" s="6" t="s">
        <v>16765</v>
      </c>
      <c r="AE542">
        <v>24460</v>
      </c>
      <c r="AF542">
        <v>20409</v>
      </c>
      <c r="AG542" s="6" t="s">
        <v>16973</v>
      </c>
      <c r="AH542" s="6" t="s">
        <v>16950</v>
      </c>
      <c r="AI542" s="6" t="s">
        <v>16951</v>
      </c>
      <c r="AJ542" s="6" t="s">
        <v>16765</v>
      </c>
      <c r="AK542" s="6" t="s">
        <v>16765</v>
      </c>
      <c r="AL542" s="6" t="s">
        <v>16765</v>
      </c>
      <c r="AM542" s="6" t="s">
        <v>16952</v>
      </c>
      <c r="AN542">
        <v>0</v>
      </c>
      <c r="AO542" s="55">
        <v>44669</v>
      </c>
      <c r="AP542" s="6" t="s">
        <v>17000</v>
      </c>
      <c r="AQ542">
        <v>0</v>
      </c>
      <c r="AR542" s="6" t="s">
        <v>17098</v>
      </c>
      <c r="AS542" s="6" t="s">
        <v>17002</v>
      </c>
      <c r="AT542" s="6" t="s">
        <v>16947</v>
      </c>
      <c r="AU542">
        <v>0</v>
      </c>
      <c r="AV542">
        <v>0</v>
      </c>
      <c r="AW542" s="6" t="s">
        <v>16956</v>
      </c>
      <c r="AX542" s="6" t="s">
        <v>17905</v>
      </c>
      <c r="AY542" s="6" t="s">
        <v>16765</v>
      </c>
      <c r="AZ542" s="6" t="s">
        <v>16958</v>
      </c>
      <c r="BA542" s="6" t="s">
        <v>16765</v>
      </c>
      <c r="BB542" s="6" t="s">
        <v>16959</v>
      </c>
      <c r="BC542" s="6" t="s">
        <v>16765</v>
      </c>
      <c r="BD542" s="6" t="s">
        <v>16960</v>
      </c>
      <c r="BE542" s="6" t="s">
        <v>16961</v>
      </c>
      <c r="BF542" s="6" t="s">
        <v>13575</v>
      </c>
      <c r="BG542" s="6" t="s">
        <v>13575</v>
      </c>
      <c r="BH542" s="6" t="s">
        <v>16959</v>
      </c>
      <c r="BI542">
        <v>0</v>
      </c>
      <c r="BJ542" s="6" t="s">
        <v>16958</v>
      </c>
      <c r="BK542">
        <v>0</v>
      </c>
      <c r="BL542" s="6" t="s">
        <v>315</v>
      </c>
      <c r="BM542" s="56">
        <f>COUNTIF($B$2:B542,B542)</f>
        <v>3</v>
      </c>
      <c r="BN542" s="6" t="str">
        <f t="shared" si="8"/>
        <v>5934-3</v>
      </c>
    </row>
    <row r="543" spans="1:66" x14ac:dyDescent="0.25">
      <c r="A543">
        <v>1</v>
      </c>
      <c r="B543">
        <v>5955</v>
      </c>
      <c r="C543" s="6" t="s">
        <v>17906</v>
      </c>
      <c r="D543">
        <v>5</v>
      </c>
      <c r="E543">
        <v>3</v>
      </c>
      <c r="F543">
        <v>30</v>
      </c>
      <c r="G543">
        <v>306</v>
      </c>
      <c r="H543" s="6" t="s">
        <v>16963</v>
      </c>
      <c r="I543">
        <v>1</v>
      </c>
      <c r="J543">
        <v>702693</v>
      </c>
      <c r="K543">
        <v>5</v>
      </c>
      <c r="L543" s="55">
        <v>41926</v>
      </c>
      <c r="M543" s="6" t="s">
        <v>16765</v>
      </c>
      <c r="N543" s="55">
        <v>44628</v>
      </c>
      <c r="O543">
        <v>118784</v>
      </c>
      <c r="P543" s="6" t="s">
        <v>16764</v>
      </c>
      <c r="Q543" s="6" t="s">
        <v>17907</v>
      </c>
      <c r="R543">
        <v>1</v>
      </c>
      <c r="S543">
        <v>0</v>
      </c>
      <c r="T543">
        <v>-1</v>
      </c>
      <c r="U543">
        <v>1651</v>
      </c>
      <c r="V543" s="6" t="s">
        <v>16945</v>
      </c>
      <c r="W543" s="6" t="s">
        <v>16946</v>
      </c>
      <c r="X543" s="55">
        <v>44664</v>
      </c>
      <c r="Y543">
        <v>60000</v>
      </c>
      <c r="Z543">
        <v>1476</v>
      </c>
      <c r="AA543" s="6" t="s">
        <v>16969</v>
      </c>
      <c r="AB543" s="6" t="s">
        <v>16947</v>
      </c>
      <c r="AD543" s="6" t="s">
        <v>17118</v>
      </c>
      <c r="AE543">
        <v>36563</v>
      </c>
      <c r="AF543">
        <v>31873</v>
      </c>
      <c r="AG543" s="6" t="s">
        <v>16949</v>
      </c>
      <c r="AH543" s="6" t="s">
        <v>16950</v>
      </c>
      <c r="AI543" s="6" t="s">
        <v>16951</v>
      </c>
      <c r="AJ543" s="6" t="s">
        <v>16765</v>
      </c>
      <c r="AK543" s="6" t="s">
        <v>16765</v>
      </c>
      <c r="AL543" s="6" t="s">
        <v>16765</v>
      </c>
      <c r="AM543" s="6" t="s">
        <v>16952</v>
      </c>
      <c r="AN543">
        <v>0</v>
      </c>
      <c r="AO543" s="55">
        <v>44664</v>
      </c>
      <c r="AP543" s="6" t="s">
        <v>16953</v>
      </c>
      <c r="AQ543">
        <v>0</v>
      </c>
      <c r="AR543" s="6" t="s">
        <v>16954</v>
      </c>
      <c r="AS543" s="6" t="s">
        <v>16955</v>
      </c>
      <c r="AT543" s="6" t="s">
        <v>16947</v>
      </c>
      <c r="AU543">
        <v>0</v>
      </c>
      <c r="AV543">
        <v>0</v>
      </c>
      <c r="AW543" s="6" t="s">
        <v>16956</v>
      </c>
      <c r="AX543" s="6" t="s">
        <v>17908</v>
      </c>
      <c r="AY543" s="6" t="s">
        <v>16765</v>
      </c>
      <c r="AZ543" s="6" t="s">
        <v>16958</v>
      </c>
      <c r="BA543" s="6" t="s">
        <v>16765</v>
      </c>
      <c r="BB543" s="6" t="s">
        <v>16959</v>
      </c>
      <c r="BC543" s="6" t="s">
        <v>16765</v>
      </c>
      <c r="BD543" s="6" t="s">
        <v>16960</v>
      </c>
      <c r="BE543" s="6" t="s">
        <v>16961</v>
      </c>
      <c r="BF543" s="6" t="s">
        <v>13575</v>
      </c>
      <c r="BG543" s="6" t="s">
        <v>13575</v>
      </c>
      <c r="BH543" s="6" t="s">
        <v>16959</v>
      </c>
      <c r="BI543">
        <v>0</v>
      </c>
      <c r="BJ543" s="6" t="s">
        <v>16958</v>
      </c>
      <c r="BK543">
        <v>0</v>
      </c>
      <c r="BL543" s="6" t="s">
        <v>315</v>
      </c>
      <c r="BM543" s="56">
        <f>COUNTIF($B$2:B543,B543)</f>
        <v>1</v>
      </c>
      <c r="BN543" s="6" t="str">
        <f t="shared" si="8"/>
        <v>5955-1</v>
      </c>
    </row>
    <row r="544" spans="1:66" x14ac:dyDescent="0.25">
      <c r="A544">
        <v>1</v>
      </c>
      <c r="B544">
        <v>5955</v>
      </c>
      <c r="C544" s="6" t="s">
        <v>17906</v>
      </c>
      <c r="D544">
        <v>5</v>
      </c>
      <c r="E544">
        <v>3</v>
      </c>
      <c r="F544">
        <v>30</v>
      </c>
      <c r="G544">
        <v>306</v>
      </c>
      <c r="H544" s="6" t="s">
        <v>16963</v>
      </c>
      <c r="I544">
        <v>1</v>
      </c>
      <c r="J544">
        <v>816750</v>
      </c>
      <c r="K544">
        <v>1</v>
      </c>
      <c r="L544" s="55">
        <v>40834</v>
      </c>
      <c r="M544" s="6" t="s">
        <v>16765</v>
      </c>
      <c r="N544" s="55">
        <v>44628</v>
      </c>
      <c r="O544">
        <v>118784</v>
      </c>
      <c r="P544" s="6" t="s">
        <v>16764</v>
      </c>
      <c r="Q544" s="6" t="s">
        <v>17909</v>
      </c>
      <c r="R544">
        <v>1</v>
      </c>
      <c r="S544">
        <v>0</v>
      </c>
      <c r="T544">
        <v>-1</v>
      </c>
      <c r="U544">
        <v>1651</v>
      </c>
      <c r="V544" s="6" t="s">
        <v>16945</v>
      </c>
      <c r="W544" s="6" t="s">
        <v>16946</v>
      </c>
      <c r="X544" s="55">
        <v>44664</v>
      </c>
      <c r="Y544">
        <v>60000</v>
      </c>
      <c r="Z544">
        <v>1476</v>
      </c>
      <c r="AA544" s="6" t="s">
        <v>16969</v>
      </c>
      <c r="AB544" s="6" t="s">
        <v>16947</v>
      </c>
      <c r="AD544" s="6" t="s">
        <v>17910</v>
      </c>
      <c r="AE544">
        <v>19902</v>
      </c>
      <c r="AF544">
        <v>15826</v>
      </c>
      <c r="AG544" s="6" t="s">
        <v>16949</v>
      </c>
      <c r="AH544" s="6" t="s">
        <v>16950</v>
      </c>
      <c r="AI544" s="6" t="s">
        <v>16951</v>
      </c>
      <c r="AJ544" s="6" t="s">
        <v>16765</v>
      </c>
      <c r="AK544" s="6" t="s">
        <v>16765</v>
      </c>
      <c r="AL544" s="6" t="s">
        <v>16765</v>
      </c>
      <c r="AM544" s="6" t="s">
        <v>16952</v>
      </c>
      <c r="AN544">
        <v>0</v>
      </c>
      <c r="AO544" s="55">
        <v>44664</v>
      </c>
      <c r="AP544" s="6" t="s">
        <v>16953</v>
      </c>
      <c r="AQ544">
        <v>0</v>
      </c>
      <c r="AR544" s="6" t="s">
        <v>16954</v>
      </c>
      <c r="AS544" s="6" t="s">
        <v>16955</v>
      </c>
      <c r="AT544" s="6" t="s">
        <v>16947</v>
      </c>
      <c r="AU544">
        <v>0</v>
      </c>
      <c r="AV544">
        <v>0</v>
      </c>
      <c r="AW544" s="6" t="s">
        <v>16956</v>
      </c>
      <c r="AX544" s="6" t="s">
        <v>17911</v>
      </c>
      <c r="AY544" s="6" t="s">
        <v>16765</v>
      </c>
      <c r="AZ544" s="6" t="s">
        <v>16958</v>
      </c>
      <c r="BA544" s="6" t="s">
        <v>16765</v>
      </c>
      <c r="BB544" s="6" t="s">
        <v>16959</v>
      </c>
      <c r="BC544" s="6" t="s">
        <v>16765</v>
      </c>
      <c r="BD544" s="6" t="s">
        <v>16960</v>
      </c>
      <c r="BE544" s="6" t="s">
        <v>16961</v>
      </c>
      <c r="BF544" s="6" t="s">
        <v>13575</v>
      </c>
      <c r="BG544" s="6" t="s">
        <v>13575</v>
      </c>
      <c r="BH544" s="6" t="s">
        <v>16959</v>
      </c>
      <c r="BI544">
        <v>0</v>
      </c>
      <c r="BJ544" s="6" t="s">
        <v>16958</v>
      </c>
      <c r="BK544">
        <v>0</v>
      </c>
      <c r="BL544" s="6" t="s">
        <v>315</v>
      </c>
      <c r="BM544" s="56">
        <f>COUNTIF($B$2:B544,B544)</f>
        <v>2</v>
      </c>
      <c r="BN544" s="6" t="str">
        <f t="shared" si="8"/>
        <v>5955-2</v>
      </c>
    </row>
    <row r="545" spans="1:66" x14ac:dyDescent="0.25">
      <c r="A545">
        <v>1</v>
      </c>
      <c r="B545">
        <v>5955</v>
      </c>
      <c r="C545" s="6" t="s">
        <v>17906</v>
      </c>
      <c r="D545">
        <v>5</v>
      </c>
      <c r="E545">
        <v>3</v>
      </c>
      <c r="F545">
        <v>30</v>
      </c>
      <c r="G545">
        <v>306</v>
      </c>
      <c r="H545" s="6" t="s">
        <v>16963</v>
      </c>
      <c r="I545">
        <v>1</v>
      </c>
      <c r="J545">
        <v>864036</v>
      </c>
      <c r="K545">
        <v>5</v>
      </c>
      <c r="L545" s="55">
        <v>42139</v>
      </c>
      <c r="M545" s="6" t="s">
        <v>16765</v>
      </c>
      <c r="N545" s="55">
        <v>109574</v>
      </c>
      <c r="O545">
        <v>188005</v>
      </c>
      <c r="P545" s="6" t="s">
        <v>16774</v>
      </c>
      <c r="Q545" s="6" t="s">
        <v>16973</v>
      </c>
      <c r="R545">
        <v>1</v>
      </c>
      <c r="S545">
        <v>0</v>
      </c>
      <c r="T545">
        <v>-1</v>
      </c>
      <c r="U545">
        <v>42.4</v>
      </c>
      <c r="V545" s="6" t="s">
        <v>16999</v>
      </c>
      <c r="W545" s="6" t="s">
        <v>16946</v>
      </c>
      <c r="X545" s="55">
        <v>44664</v>
      </c>
      <c r="Y545">
        <v>60000</v>
      </c>
      <c r="Z545">
        <v>1476</v>
      </c>
      <c r="AA545" s="6" t="s">
        <v>16969</v>
      </c>
      <c r="AB545" s="6" t="s">
        <v>16947</v>
      </c>
      <c r="AD545" s="6" t="s">
        <v>16765</v>
      </c>
      <c r="AE545">
        <v>38228</v>
      </c>
      <c r="AF545">
        <v>34392</v>
      </c>
      <c r="AG545" s="6" t="s">
        <v>16973</v>
      </c>
      <c r="AH545" s="6" t="s">
        <v>16950</v>
      </c>
      <c r="AI545" s="6" t="s">
        <v>16951</v>
      </c>
      <c r="AJ545" s="6" t="s">
        <v>16765</v>
      </c>
      <c r="AK545" s="6" t="s">
        <v>16765</v>
      </c>
      <c r="AL545" s="6" t="s">
        <v>16765</v>
      </c>
      <c r="AM545" s="6" t="s">
        <v>16952</v>
      </c>
      <c r="AN545">
        <v>0</v>
      </c>
      <c r="AO545" s="55">
        <v>44664</v>
      </c>
      <c r="AP545" s="6" t="s">
        <v>17000</v>
      </c>
      <c r="AQ545">
        <v>0</v>
      </c>
      <c r="AR545" s="6" t="s">
        <v>17018</v>
      </c>
      <c r="AS545" s="6" t="s">
        <v>17002</v>
      </c>
      <c r="AT545" s="6" t="s">
        <v>16947</v>
      </c>
      <c r="AU545">
        <v>0</v>
      </c>
      <c r="AV545">
        <v>0</v>
      </c>
      <c r="AW545" s="6" t="s">
        <v>16956</v>
      </c>
      <c r="AX545" s="6" t="s">
        <v>17912</v>
      </c>
      <c r="AY545" s="6" t="s">
        <v>16765</v>
      </c>
      <c r="AZ545" s="6" t="s">
        <v>16958</v>
      </c>
      <c r="BA545" s="6" t="s">
        <v>16765</v>
      </c>
      <c r="BB545" s="6" t="s">
        <v>16959</v>
      </c>
      <c r="BC545" s="6" t="s">
        <v>16765</v>
      </c>
      <c r="BD545" s="6" t="s">
        <v>16960</v>
      </c>
      <c r="BE545" s="6" t="s">
        <v>16961</v>
      </c>
      <c r="BF545" s="6" t="s">
        <v>13575</v>
      </c>
      <c r="BG545" s="6" t="s">
        <v>13575</v>
      </c>
      <c r="BH545" s="6" t="s">
        <v>16959</v>
      </c>
      <c r="BI545">
        <v>0</v>
      </c>
      <c r="BJ545" s="6" t="s">
        <v>16958</v>
      </c>
      <c r="BK545">
        <v>0</v>
      </c>
      <c r="BL545" s="6" t="s">
        <v>315</v>
      </c>
      <c r="BM545" s="56">
        <f>COUNTIF($B$2:B545,B545)</f>
        <v>3</v>
      </c>
      <c r="BN545" s="6" t="str">
        <f t="shared" si="8"/>
        <v>5955-3</v>
      </c>
    </row>
    <row r="546" spans="1:66" x14ac:dyDescent="0.25">
      <c r="A546">
        <v>1</v>
      </c>
      <c r="B546">
        <v>5955</v>
      </c>
      <c r="C546" s="6" t="s">
        <v>17906</v>
      </c>
      <c r="D546">
        <v>5</v>
      </c>
      <c r="E546">
        <v>3</v>
      </c>
      <c r="F546">
        <v>30</v>
      </c>
      <c r="G546">
        <v>306</v>
      </c>
      <c r="H546" s="6" t="s">
        <v>16963</v>
      </c>
      <c r="I546">
        <v>1</v>
      </c>
      <c r="J546">
        <v>240042</v>
      </c>
      <c r="K546">
        <v>5</v>
      </c>
      <c r="L546" s="55">
        <v>41387</v>
      </c>
      <c r="M546" s="6" t="s">
        <v>16765</v>
      </c>
      <c r="N546" s="55">
        <v>109574</v>
      </c>
      <c r="O546">
        <v>188005</v>
      </c>
      <c r="P546" s="6" t="s">
        <v>16774</v>
      </c>
      <c r="Q546" s="6" t="s">
        <v>16973</v>
      </c>
      <c r="R546">
        <v>8</v>
      </c>
      <c r="S546">
        <v>0</v>
      </c>
      <c r="T546">
        <v>-8</v>
      </c>
      <c r="U546">
        <v>339.2</v>
      </c>
      <c r="V546" s="6" t="s">
        <v>16999</v>
      </c>
      <c r="W546" s="6" t="s">
        <v>16946</v>
      </c>
      <c r="X546" s="55">
        <v>44664</v>
      </c>
      <c r="Y546">
        <v>60000</v>
      </c>
      <c r="Z546">
        <v>1476</v>
      </c>
      <c r="AA546" s="6" t="s">
        <v>16969</v>
      </c>
      <c r="AB546" s="6" t="s">
        <v>16947</v>
      </c>
      <c r="AD546" s="6" t="s">
        <v>16765</v>
      </c>
      <c r="AE546">
        <v>26519</v>
      </c>
      <c r="AF546">
        <v>22610</v>
      </c>
      <c r="AG546" s="6" t="s">
        <v>16973</v>
      </c>
      <c r="AH546" s="6" t="s">
        <v>16950</v>
      </c>
      <c r="AI546" s="6" t="s">
        <v>16951</v>
      </c>
      <c r="AJ546" s="6" t="s">
        <v>16765</v>
      </c>
      <c r="AK546" s="6" t="s">
        <v>16765</v>
      </c>
      <c r="AL546" s="6" t="s">
        <v>16765</v>
      </c>
      <c r="AM546" s="6" t="s">
        <v>16952</v>
      </c>
      <c r="AN546">
        <v>0</v>
      </c>
      <c r="AO546" s="55">
        <v>44664</v>
      </c>
      <c r="AP546" s="6" t="s">
        <v>17000</v>
      </c>
      <c r="AQ546">
        <v>0</v>
      </c>
      <c r="AR546" s="6" t="s">
        <v>17001</v>
      </c>
      <c r="AS546" s="6" t="s">
        <v>17002</v>
      </c>
      <c r="AT546" s="6" t="s">
        <v>16947</v>
      </c>
      <c r="AU546">
        <v>0</v>
      </c>
      <c r="AV546">
        <v>0</v>
      </c>
      <c r="AW546" s="6" t="s">
        <v>16956</v>
      </c>
      <c r="AX546" s="6" t="s">
        <v>17544</v>
      </c>
      <c r="AY546" s="6" t="s">
        <v>16765</v>
      </c>
      <c r="AZ546" s="6" t="s">
        <v>16958</v>
      </c>
      <c r="BA546" s="6" t="s">
        <v>16765</v>
      </c>
      <c r="BB546" s="6" t="s">
        <v>16959</v>
      </c>
      <c r="BC546" s="6" t="s">
        <v>16765</v>
      </c>
      <c r="BD546" s="6" t="s">
        <v>16960</v>
      </c>
      <c r="BE546" s="6" t="s">
        <v>16961</v>
      </c>
      <c r="BF546" s="6" t="s">
        <v>13575</v>
      </c>
      <c r="BG546" s="6" t="s">
        <v>13575</v>
      </c>
      <c r="BH546" s="6" t="s">
        <v>16959</v>
      </c>
      <c r="BI546">
        <v>0</v>
      </c>
      <c r="BJ546" s="6" t="s">
        <v>16958</v>
      </c>
      <c r="BK546">
        <v>0</v>
      </c>
      <c r="BL546" s="6" t="s">
        <v>315</v>
      </c>
      <c r="BM546" s="56">
        <f>COUNTIF($B$2:B546,B546)</f>
        <v>4</v>
      </c>
      <c r="BN546" s="6" t="str">
        <f t="shared" si="8"/>
        <v>5955-4</v>
      </c>
    </row>
    <row r="547" spans="1:66" x14ac:dyDescent="0.25">
      <c r="A547">
        <v>1</v>
      </c>
      <c r="B547">
        <v>5955</v>
      </c>
      <c r="C547" s="6" t="s">
        <v>17906</v>
      </c>
      <c r="D547">
        <v>5</v>
      </c>
      <c r="E547">
        <v>3</v>
      </c>
      <c r="F547">
        <v>30</v>
      </c>
      <c r="G547">
        <v>306</v>
      </c>
      <c r="H547" s="6" t="s">
        <v>16963</v>
      </c>
      <c r="I547">
        <v>1</v>
      </c>
      <c r="J547">
        <v>864036</v>
      </c>
      <c r="K547">
        <v>5</v>
      </c>
      <c r="L547" s="55">
        <v>42139</v>
      </c>
      <c r="M547" s="6" t="s">
        <v>16765</v>
      </c>
      <c r="N547" s="55">
        <v>109574</v>
      </c>
      <c r="O547">
        <v>188006</v>
      </c>
      <c r="P547" s="6" t="s">
        <v>16776</v>
      </c>
      <c r="Q547" s="6" t="s">
        <v>16973</v>
      </c>
      <c r="R547">
        <v>12</v>
      </c>
      <c r="S547">
        <v>0</v>
      </c>
      <c r="T547">
        <v>-12</v>
      </c>
      <c r="U547">
        <v>24</v>
      </c>
      <c r="V547" s="6" t="s">
        <v>17004</v>
      </c>
      <c r="W547" s="6" t="s">
        <v>16946</v>
      </c>
      <c r="X547" s="55">
        <v>44664</v>
      </c>
      <c r="Y547">
        <v>60000</v>
      </c>
      <c r="Z547">
        <v>1476</v>
      </c>
      <c r="AA547" s="6" t="s">
        <v>16969</v>
      </c>
      <c r="AB547" s="6" t="s">
        <v>16947</v>
      </c>
      <c r="AD547" s="6" t="s">
        <v>16765</v>
      </c>
      <c r="AE547">
        <v>38229</v>
      </c>
      <c r="AF547">
        <v>34392</v>
      </c>
      <c r="AG547" s="6" t="s">
        <v>16973</v>
      </c>
      <c r="AH547" s="6" t="s">
        <v>16950</v>
      </c>
      <c r="AI547" s="6" t="s">
        <v>16951</v>
      </c>
      <c r="AJ547" s="6" t="s">
        <v>16765</v>
      </c>
      <c r="AK547" s="6" t="s">
        <v>16765</v>
      </c>
      <c r="AL547" s="6" t="s">
        <v>16765</v>
      </c>
      <c r="AM547" s="6" t="s">
        <v>16952</v>
      </c>
      <c r="AN547">
        <v>0</v>
      </c>
      <c r="AO547" s="55">
        <v>44664</v>
      </c>
      <c r="AP547" s="6" t="s">
        <v>17000</v>
      </c>
      <c r="AQ547">
        <v>0</v>
      </c>
      <c r="AR547" s="6" t="s">
        <v>17020</v>
      </c>
      <c r="AS547" s="6" t="s">
        <v>17002</v>
      </c>
      <c r="AT547" s="6" t="s">
        <v>16947</v>
      </c>
      <c r="AU547">
        <v>0</v>
      </c>
      <c r="AV547">
        <v>0</v>
      </c>
      <c r="AW547" s="6" t="s">
        <v>16956</v>
      </c>
      <c r="AX547" s="6" t="s">
        <v>17912</v>
      </c>
      <c r="AY547" s="6" t="s">
        <v>16765</v>
      </c>
      <c r="AZ547" s="6" t="s">
        <v>16958</v>
      </c>
      <c r="BA547" s="6" t="s">
        <v>16765</v>
      </c>
      <c r="BB547" s="6" t="s">
        <v>16959</v>
      </c>
      <c r="BC547" s="6" t="s">
        <v>16765</v>
      </c>
      <c r="BD547" s="6" t="s">
        <v>16960</v>
      </c>
      <c r="BE547" s="6" t="s">
        <v>16961</v>
      </c>
      <c r="BF547" s="6" t="s">
        <v>13575</v>
      </c>
      <c r="BG547" s="6" t="s">
        <v>13575</v>
      </c>
      <c r="BH547" s="6" t="s">
        <v>16959</v>
      </c>
      <c r="BI547">
        <v>0</v>
      </c>
      <c r="BJ547" s="6" t="s">
        <v>16958</v>
      </c>
      <c r="BK547">
        <v>0</v>
      </c>
      <c r="BL547" s="6" t="s">
        <v>315</v>
      </c>
      <c r="BM547" s="56">
        <f>COUNTIF($B$2:B547,B547)</f>
        <v>5</v>
      </c>
      <c r="BN547" s="6" t="str">
        <f t="shared" si="8"/>
        <v>5955-5</v>
      </c>
    </row>
    <row r="548" spans="1:66" x14ac:dyDescent="0.25">
      <c r="A548">
        <v>1</v>
      </c>
      <c r="B548">
        <v>5955</v>
      </c>
      <c r="C548" s="6" t="s">
        <v>17906</v>
      </c>
      <c r="D548">
        <v>5</v>
      </c>
      <c r="E548">
        <v>3</v>
      </c>
      <c r="F548">
        <v>30</v>
      </c>
      <c r="G548">
        <v>306</v>
      </c>
      <c r="H548" s="6" t="s">
        <v>16963</v>
      </c>
      <c r="I548">
        <v>1</v>
      </c>
      <c r="J548">
        <v>143741</v>
      </c>
      <c r="K548">
        <v>5</v>
      </c>
      <c r="L548" s="55">
        <v>41257</v>
      </c>
      <c r="M548" s="6" t="s">
        <v>16765</v>
      </c>
      <c r="N548" s="55">
        <v>109574</v>
      </c>
      <c r="O548">
        <v>198213</v>
      </c>
      <c r="P548" s="6" t="s">
        <v>16785</v>
      </c>
      <c r="Q548" s="6" t="s">
        <v>16973</v>
      </c>
      <c r="R548">
        <v>10</v>
      </c>
      <c r="S548">
        <v>0</v>
      </c>
      <c r="T548">
        <v>-10</v>
      </c>
      <c r="U548">
        <v>420</v>
      </c>
      <c r="V548" s="6" t="s">
        <v>16999</v>
      </c>
      <c r="W548" s="6" t="s">
        <v>16946</v>
      </c>
      <c r="X548" s="55">
        <v>44664</v>
      </c>
      <c r="Y548">
        <v>60000</v>
      </c>
      <c r="Z548">
        <v>1476</v>
      </c>
      <c r="AA548" s="6" t="s">
        <v>16969</v>
      </c>
      <c r="AB548" s="6" t="s">
        <v>16947</v>
      </c>
      <c r="AD548" s="6" t="s">
        <v>16765</v>
      </c>
      <c r="AE548">
        <v>25303</v>
      </c>
      <c r="AF548">
        <v>21233</v>
      </c>
      <c r="AG548" s="6" t="s">
        <v>16973</v>
      </c>
      <c r="AH548" s="6" t="s">
        <v>16950</v>
      </c>
      <c r="AI548" s="6" t="s">
        <v>16951</v>
      </c>
      <c r="AJ548" s="6" t="s">
        <v>16765</v>
      </c>
      <c r="AK548" s="6" t="s">
        <v>16765</v>
      </c>
      <c r="AL548" s="6" t="s">
        <v>16765</v>
      </c>
      <c r="AM548" s="6" t="s">
        <v>16952</v>
      </c>
      <c r="AN548">
        <v>0</v>
      </c>
      <c r="AO548" s="55">
        <v>44664</v>
      </c>
      <c r="AP548" s="6" t="s">
        <v>17000</v>
      </c>
      <c r="AQ548">
        <v>0</v>
      </c>
      <c r="AR548" s="6" t="s">
        <v>17095</v>
      </c>
      <c r="AS548" s="6" t="s">
        <v>17002</v>
      </c>
      <c r="AT548" s="6" t="s">
        <v>16947</v>
      </c>
      <c r="AU548">
        <v>0</v>
      </c>
      <c r="AV548">
        <v>0</v>
      </c>
      <c r="AW548" s="6" t="s">
        <v>16956</v>
      </c>
      <c r="AX548" s="6" t="s">
        <v>17913</v>
      </c>
      <c r="AY548" s="6" t="s">
        <v>16765</v>
      </c>
      <c r="AZ548" s="6" t="s">
        <v>16958</v>
      </c>
      <c r="BA548" s="6" t="s">
        <v>16765</v>
      </c>
      <c r="BB548" s="6" t="s">
        <v>16959</v>
      </c>
      <c r="BC548" s="6" t="s">
        <v>16765</v>
      </c>
      <c r="BD548" s="6" t="s">
        <v>16960</v>
      </c>
      <c r="BE548" s="6" t="s">
        <v>16961</v>
      </c>
      <c r="BF548" s="6" t="s">
        <v>13575</v>
      </c>
      <c r="BG548" s="6" t="s">
        <v>13575</v>
      </c>
      <c r="BH548" s="6" t="s">
        <v>16959</v>
      </c>
      <c r="BI548">
        <v>0</v>
      </c>
      <c r="BJ548" s="6" t="s">
        <v>16958</v>
      </c>
      <c r="BK548">
        <v>0</v>
      </c>
      <c r="BL548" s="6" t="s">
        <v>315</v>
      </c>
      <c r="BM548" s="56">
        <f>COUNTIF($B$2:B548,B548)</f>
        <v>6</v>
      </c>
      <c r="BN548" s="6" t="str">
        <f t="shared" si="8"/>
        <v>5955-6</v>
      </c>
    </row>
    <row r="549" spans="1:66" x14ac:dyDescent="0.25">
      <c r="A549">
        <v>1</v>
      </c>
      <c r="B549">
        <v>5955</v>
      </c>
      <c r="C549" s="6" t="s">
        <v>17906</v>
      </c>
      <c r="D549">
        <v>5</v>
      </c>
      <c r="E549">
        <v>3</v>
      </c>
      <c r="F549">
        <v>30</v>
      </c>
      <c r="G549">
        <v>306</v>
      </c>
      <c r="H549" s="6" t="s">
        <v>16963</v>
      </c>
      <c r="I549">
        <v>1</v>
      </c>
      <c r="J549">
        <v>143741</v>
      </c>
      <c r="K549">
        <v>5</v>
      </c>
      <c r="L549" s="55">
        <v>41257</v>
      </c>
      <c r="M549" s="6" t="s">
        <v>16765</v>
      </c>
      <c r="N549" s="55">
        <v>109574</v>
      </c>
      <c r="O549">
        <v>198214</v>
      </c>
      <c r="P549" s="6" t="s">
        <v>16786</v>
      </c>
      <c r="Q549" s="6" t="s">
        <v>16973</v>
      </c>
      <c r="R549">
        <v>240</v>
      </c>
      <c r="S549">
        <v>0</v>
      </c>
      <c r="T549">
        <v>-240</v>
      </c>
      <c r="U549">
        <v>384</v>
      </c>
      <c r="V549" s="6" t="s">
        <v>17004</v>
      </c>
      <c r="W549" s="6" t="s">
        <v>16946</v>
      </c>
      <c r="X549" s="55">
        <v>44664</v>
      </c>
      <c r="Y549">
        <v>60000</v>
      </c>
      <c r="Z549">
        <v>1476</v>
      </c>
      <c r="AA549" s="6" t="s">
        <v>16969</v>
      </c>
      <c r="AB549" s="6" t="s">
        <v>16947</v>
      </c>
      <c r="AD549" s="6" t="s">
        <v>16765</v>
      </c>
      <c r="AE549">
        <v>25304</v>
      </c>
      <c r="AF549">
        <v>21233</v>
      </c>
      <c r="AG549" s="6" t="s">
        <v>16973</v>
      </c>
      <c r="AH549" s="6" t="s">
        <v>16950</v>
      </c>
      <c r="AI549" s="6" t="s">
        <v>16951</v>
      </c>
      <c r="AJ549" s="6" t="s">
        <v>16765</v>
      </c>
      <c r="AK549" s="6" t="s">
        <v>16765</v>
      </c>
      <c r="AL549" s="6" t="s">
        <v>16765</v>
      </c>
      <c r="AM549" s="6" t="s">
        <v>16952</v>
      </c>
      <c r="AN549">
        <v>0</v>
      </c>
      <c r="AO549" s="55">
        <v>44664</v>
      </c>
      <c r="AP549" s="6" t="s">
        <v>17000</v>
      </c>
      <c r="AQ549">
        <v>0</v>
      </c>
      <c r="AR549" s="6" t="s">
        <v>17098</v>
      </c>
      <c r="AS549" s="6" t="s">
        <v>17002</v>
      </c>
      <c r="AT549" s="6" t="s">
        <v>16947</v>
      </c>
      <c r="AU549">
        <v>0</v>
      </c>
      <c r="AV549">
        <v>0</v>
      </c>
      <c r="AW549" s="6" t="s">
        <v>16956</v>
      </c>
      <c r="AX549" s="6" t="s">
        <v>17913</v>
      </c>
      <c r="AY549" s="6" t="s">
        <v>16765</v>
      </c>
      <c r="AZ549" s="6" t="s">
        <v>16958</v>
      </c>
      <c r="BA549" s="6" t="s">
        <v>16765</v>
      </c>
      <c r="BB549" s="6" t="s">
        <v>16959</v>
      </c>
      <c r="BC549" s="6" t="s">
        <v>16765</v>
      </c>
      <c r="BD549" s="6" t="s">
        <v>16960</v>
      </c>
      <c r="BE549" s="6" t="s">
        <v>16961</v>
      </c>
      <c r="BF549" s="6" t="s">
        <v>13575</v>
      </c>
      <c r="BG549" s="6" t="s">
        <v>13575</v>
      </c>
      <c r="BH549" s="6" t="s">
        <v>16959</v>
      </c>
      <c r="BI549">
        <v>0</v>
      </c>
      <c r="BJ549" s="6" t="s">
        <v>16958</v>
      </c>
      <c r="BK549">
        <v>0</v>
      </c>
      <c r="BL549" s="6" t="s">
        <v>315</v>
      </c>
      <c r="BM549" s="56">
        <f>COUNTIF($B$2:B549,B549)</f>
        <v>7</v>
      </c>
      <c r="BN549" s="6" t="str">
        <f t="shared" si="8"/>
        <v>5955-7</v>
      </c>
    </row>
    <row r="550" spans="1:66" x14ac:dyDescent="0.25">
      <c r="A550">
        <v>1</v>
      </c>
      <c r="B550">
        <v>5974</v>
      </c>
      <c r="C550" s="6" t="s">
        <v>17914</v>
      </c>
      <c r="D550">
        <v>5</v>
      </c>
      <c r="E550">
        <v>3</v>
      </c>
      <c r="F550">
        <v>30</v>
      </c>
      <c r="G550">
        <v>309</v>
      </c>
      <c r="H550" s="6" t="s">
        <v>17007</v>
      </c>
      <c r="I550">
        <v>1</v>
      </c>
      <c r="J550">
        <v>413094</v>
      </c>
      <c r="K550">
        <v>6</v>
      </c>
      <c r="L550" s="55">
        <v>43056</v>
      </c>
      <c r="M550" s="6" t="s">
        <v>16765</v>
      </c>
      <c r="N550" s="55">
        <v>44183</v>
      </c>
      <c r="O550">
        <v>286521</v>
      </c>
      <c r="P550" s="6" t="s">
        <v>16788</v>
      </c>
      <c r="Q550" s="6" t="s">
        <v>16973</v>
      </c>
      <c r="R550">
        <v>1</v>
      </c>
      <c r="S550">
        <v>0</v>
      </c>
      <c r="T550">
        <v>-1</v>
      </c>
      <c r="U550">
        <v>1374</v>
      </c>
      <c r="V550" s="6" t="s">
        <v>16974</v>
      </c>
      <c r="W550" s="6" t="s">
        <v>16946</v>
      </c>
      <c r="X550" s="55">
        <v>44665</v>
      </c>
      <c r="Y550">
        <v>60000</v>
      </c>
      <c r="Z550">
        <v>0</v>
      </c>
      <c r="AA550" s="6" t="s">
        <v>16765</v>
      </c>
      <c r="AB550" s="6" t="s">
        <v>16947</v>
      </c>
      <c r="AD550" s="6" t="s">
        <v>16765</v>
      </c>
      <c r="AE550">
        <v>47718</v>
      </c>
      <c r="AF550">
        <v>43428</v>
      </c>
      <c r="AG550" s="6" t="s">
        <v>16973</v>
      </c>
      <c r="AH550" s="6" t="s">
        <v>16950</v>
      </c>
      <c r="AI550" s="6" t="s">
        <v>16951</v>
      </c>
      <c r="AJ550" s="6" t="s">
        <v>16765</v>
      </c>
      <c r="AK550" s="6" t="s">
        <v>16765</v>
      </c>
      <c r="AL550" s="6" t="s">
        <v>16765</v>
      </c>
      <c r="AM550" s="6" t="s">
        <v>16952</v>
      </c>
      <c r="AN550">
        <v>0</v>
      </c>
      <c r="AO550" s="55">
        <v>44665</v>
      </c>
      <c r="AP550" s="6" t="s">
        <v>16953</v>
      </c>
      <c r="AQ550">
        <v>0</v>
      </c>
      <c r="AR550" s="6" t="s">
        <v>16975</v>
      </c>
      <c r="AS550" s="6" t="s">
        <v>16955</v>
      </c>
      <c r="AT550" s="6" t="s">
        <v>16947</v>
      </c>
      <c r="AU550">
        <v>0</v>
      </c>
      <c r="AV550">
        <v>0</v>
      </c>
      <c r="AW550" s="6" t="s">
        <v>16956</v>
      </c>
      <c r="AX550" s="6" t="s">
        <v>17035</v>
      </c>
      <c r="AY550" s="6" t="s">
        <v>16765</v>
      </c>
      <c r="AZ550" s="6" t="s">
        <v>16958</v>
      </c>
      <c r="BA550" s="6" t="s">
        <v>16765</v>
      </c>
      <c r="BB550" s="6" t="s">
        <v>16959</v>
      </c>
      <c r="BC550" s="6" t="s">
        <v>16765</v>
      </c>
      <c r="BD550" s="6" t="s">
        <v>16960</v>
      </c>
      <c r="BE550" s="6" t="s">
        <v>16961</v>
      </c>
      <c r="BF550" s="6" t="s">
        <v>13575</v>
      </c>
      <c r="BG550" s="6" t="s">
        <v>13575</v>
      </c>
      <c r="BH550" s="6" t="s">
        <v>16959</v>
      </c>
      <c r="BI550">
        <v>0</v>
      </c>
      <c r="BJ550" s="6" t="s">
        <v>16958</v>
      </c>
      <c r="BK550">
        <v>0</v>
      </c>
      <c r="BL550" s="6" t="s">
        <v>315</v>
      </c>
      <c r="BM550" s="56">
        <f>COUNTIF($B$2:B550,B550)</f>
        <v>1</v>
      </c>
      <c r="BN550" s="6" t="str">
        <f t="shared" si="8"/>
        <v>5974-1</v>
      </c>
    </row>
    <row r="551" spans="1:66" x14ac:dyDescent="0.25">
      <c r="A551">
        <v>1</v>
      </c>
      <c r="B551">
        <v>5995</v>
      </c>
      <c r="C551" s="6" t="s">
        <v>17915</v>
      </c>
      <c r="D551">
        <v>5</v>
      </c>
      <c r="E551">
        <v>3</v>
      </c>
      <c r="F551">
        <v>30</v>
      </c>
      <c r="G551">
        <v>303</v>
      </c>
      <c r="H551" s="6" t="s">
        <v>17007</v>
      </c>
      <c r="I551">
        <v>1</v>
      </c>
      <c r="J551">
        <v>868939</v>
      </c>
      <c r="K551">
        <v>5</v>
      </c>
      <c r="L551" s="55">
        <v>42149</v>
      </c>
      <c r="M551" s="6" t="s">
        <v>16765</v>
      </c>
      <c r="N551" s="55">
        <v>44601</v>
      </c>
      <c r="O551">
        <v>118784</v>
      </c>
      <c r="P551" s="6" t="s">
        <v>16764</v>
      </c>
      <c r="Q551" s="6" t="s">
        <v>16973</v>
      </c>
      <c r="R551">
        <v>1</v>
      </c>
      <c r="S551">
        <v>0</v>
      </c>
      <c r="T551">
        <v>-1</v>
      </c>
      <c r="U551">
        <v>1651</v>
      </c>
      <c r="V551" s="6" t="s">
        <v>16945</v>
      </c>
      <c r="W551" s="6" t="s">
        <v>16946</v>
      </c>
      <c r="X551" s="55">
        <v>44665</v>
      </c>
      <c r="Y551">
        <v>40000</v>
      </c>
      <c r="Z551">
        <v>0</v>
      </c>
      <c r="AA551" s="6" t="s">
        <v>16765</v>
      </c>
      <c r="AB551" s="6" t="s">
        <v>16947</v>
      </c>
      <c r="AD551" s="6" t="s">
        <v>16765</v>
      </c>
      <c r="AE551">
        <v>38529</v>
      </c>
      <c r="AF551">
        <v>34724</v>
      </c>
      <c r="AG551" s="6" t="s">
        <v>16949</v>
      </c>
      <c r="AH551" s="6" t="s">
        <v>16950</v>
      </c>
      <c r="AI551" s="6" t="s">
        <v>16951</v>
      </c>
      <c r="AJ551" s="6" t="s">
        <v>16765</v>
      </c>
      <c r="AK551" s="6" t="s">
        <v>16765</v>
      </c>
      <c r="AL551" s="6" t="s">
        <v>16765</v>
      </c>
      <c r="AM551" s="6" t="s">
        <v>16952</v>
      </c>
      <c r="AN551">
        <v>0</v>
      </c>
      <c r="AO551" s="55">
        <v>44665</v>
      </c>
      <c r="AP551" s="6" t="s">
        <v>16953</v>
      </c>
      <c r="AQ551">
        <v>0</v>
      </c>
      <c r="AR551" s="6" t="s">
        <v>16954</v>
      </c>
      <c r="AS551" s="6" t="s">
        <v>16955</v>
      </c>
      <c r="AT551" s="6" t="s">
        <v>16947</v>
      </c>
      <c r="AU551">
        <v>0</v>
      </c>
      <c r="AV551">
        <v>0</v>
      </c>
      <c r="AW551" s="6" t="s">
        <v>16956</v>
      </c>
      <c r="AX551" s="6" t="s">
        <v>17916</v>
      </c>
      <c r="AY551" s="6" t="s">
        <v>16765</v>
      </c>
      <c r="AZ551" s="6" t="s">
        <v>16958</v>
      </c>
      <c r="BA551" s="6" t="s">
        <v>16765</v>
      </c>
      <c r="BB551" s="6" t="s">
        <v>16959</v>
      </c>
      <c r="BC551" s="6" t="s">
        <v>16765</v>
      </c>
      <c r="BD551" s="6" t="s">
        <v>16960</v>
      </c>
      <c r="BE551" s="6" t="s">
        <v>16961</v>
      </c>
      <c r="BF551" s="6" t="s">
        <v>13575</v>
      </c>
      <c r="BG551" s="6" t="s">
        <v>13575</v>
      </c>
      <c r="BH551" s="6" t="s">
        <v>16959</v>
      </c>
      <c r="BI551">
        <v>0</v>
      </c>
      <c r="BJ551" s="6" t="s">
        <v>16958</v>
      </c>
      <c r="BK551">
        <v>0</v>
      </c>
      <c r="BL551" s="6" t="s">
        <v>315</v>
      </c>
      <c r="BM551" s="56">
        <f>COUNTIF($B$2:B551,B551)</f>
        <v>1</v>
      </c>
      <c r="BN551" s="6" t="str">
        <f t="shared" si="8"/>
        <v>5995-1</v>
      </c>
    </row>
    <row r="552" spans="1:66" x14ac:dyDescent="0.25">
      <c r="A552">
        <v>1</v>
      </c>
      <c r="B552">
        <v>6002</v>
      </c>
      <c r="C552" s="6" t="s">
        <v>17917</v>
      </c>
      <c r="D552">
        <v>4</v>
      </c>
      <c r="E552">
        <v>9</v>
      </c>
      <c r="F552">
        <v>99</v>
      </c>
      <c r="G552">
        <v>906</v>
      </c>
      <c r="H552" s="6" t="s">
        <v>17037</v>
      </c>
      <c r="I552">
        <v>1</v>
      </c>
      <c r="J552">
        <v>129755</v>
      </c>
      <c r="K552">
        <v>7</v>
      </c>
      <c r="L552" s="55">
        <v>44406</v>
      </c>
      <c r="M552" s="6" t="s">
        <v>16765</v>
      </c>
      <c r="N552" s="55">
        <v>44435</v>
      </c>
      <c r="O552">
        <v>101489</v>
      </c>
      <c r="P552" s="6" t="s">
        <v>16795</v>
      </c>
      <c r="Q552" s="6" t="s">
        <v>16973</v>
      </c>
      <c r="R552">
        <v>2</v>
      </c>
      <c r="S552">
        <v>0</v>
      </c>
      <c r="T552">
        <v>-2</v>
      </c>
      <c r="U552">
        <v>600</v>
      </c>
      <c r="V552" s="6" t="s">
        <v>17183</v>
      </c>
      <c r="W552" s="6" t="s">
        <v>16946</v>
      </c>
      <c r="X552" s="55">
        <v>44406</v>
      </c>
      <c r="Y552">
        <v>0</v>
      </c>
      <c r="Z552">
        <v>0</v>
      </c>
      <c r="AA552" s="6" t="s">
        <v>16765</v>
      </c>
      <c r="AB552" s="6" t="s">
        <v>16947</v>
      </c>
      <c r="AD552" s="6" t="s">
        <v>16765</v>
      </c>
      <c r="AE552">
        <v>53348</v>
      </c>
      <c r="AF552">
        <v>48200</v>
      </c>
      <c r="AG552" s="6" t="s">
        <v>16973</v>
      </c>
      <c r="AH552" s="6" t="s">
        <v>16950</v>
      </c>
      <c r="AI552" s="6" t="s">
        <v>16951</v>
      </c>
      <c r="AJ552" s="6" t="s">
        <v>16765</v>
      </c>
      <c r="AK552" s="6" t="s">
        <v>16765</v>
      </c>
      <c r="AL552" s="6" t="s">
        <v>16765</v>
      </c>
      <c r="AM552" s="6" t="s">
        <v>16952</v>
      </c>
      <c r="AN552">
        <v>0</v>
      </c>
      <c r="AO552" s="55">
        <v>44406</v>
      </c>
      <c r="AP552" s="6" t="s">
        <v>17190</v>
      </c>
      <c r="AQ552">
        <v>0</v>
      </c>
      <c r="AR552" s="6" t="s">
        <v>17184</v>
      </c>
      <c r="AS552" s="6" t="s">
        <v>17002</v>
      </c>
      <c r="AT552" s="6" t="s">
        <v>16947</v>
      </c>
      <c r="AU552">
        <v>0</v>
      </c>
      <c r="AV552">
        <v>0</v>
      </c>
      <c r="AW552" s="6" t="s">
        <v>16956</v>
      </c>
      <c r="AX552" s="6" t="s">
        <v>17918</v>
      </c>
      <c r="AY552" s="6" t="s">
        <v>16765</v>
      </c>
      <c r="AZ552" s="6" t="s">
        <v>16958</v>
      </c>
      <c r="BA552" s="6" t="s">
        <v>16765</v>
      </c>
      <c r="BB552" s="6" t="s">
        <v>16959</v>
      </c>
      <c r="BC552" s="6" t="s">
        <v>16765</v>
      </c>
      <c r="BD552" s="6" t="s">
        <v>16960</v>
      </c>
      <c r="BE552" s="6" t="s">
        <v>16961</v>
      </c>
      <c r="BF552" s="6" t="s">
        <v>13575</v>
      </c>
      <c r="BG552" s="6" t="s">
        <v>13575</v>
      </c>
      <c r="BH552" s="6" t="s">
        <v>16959</v>
      </c>
      <c r="BI552">
        <v>0</v>
      </c>
      <c r="BJ552" s="6" t="s">
        <v>16958</v>
      </c>
      <c r="BK552">
        <v>0</v>
      </c>
      <c r="BL552" s="6" t="s">
        <v>315</v>
      </c>
      <c r="BM552" s="56">
        <f>COUNTIF($B$2:B552,B552)</f>
        <v>1</v>
      </c>
      <c r="BN552" s="6" t="str">
        <f t="shared" si="8"/>
        <v>6002-1</v>
      </c>
    </row>
    <row r="553" spans="1:66" x14ac:dyDescent="0.25">
      <c r="A553">
        <v>1</v>
      </c>
      <c r="B553">
        <v>6060</v>
      </c>
      <c r="C553" s="6" t="s">
        <v>17919</v>
      </c>
      <c r="D553">
        <v>5</v>
      </c>
      <c r="E553">
        <v>3</v>
      </c>
      <c r="F553">
        <v>30</v>
      </c>
      <c r="G553">
        <v>308</v>
      </c>
      <c r="H553" s="6" t="s">
        <v>16943</v>
      </c>
      <c r="I553">
        <v>1</v>
      </c>
      <c r="J553">
        <v>886212</v>
      </c>
      <c r="K553">
        <v>5</v>
      </c>
      <c r="L553" s="55">
        <v>42177</v>
      </c>
      <c r="M553" s="6" t="s">
        <v>16765</v>
      </c>
      <c r="N553" s="55">
        <v>44628</v>
      </c>
      <c r="O553">
        <v>118750</v>
      </c>
      <c r="P553" s="6" t="s">
        <v>16767</v>
      </c>
      <c r="Q553" s="6" t="s">
        <v>16973</v>
      </c>
      <c r="R553">
        <v>1</v>
      </c>
      <c r="S553">
        <v>0</v>
      </c>
      <c r="T553">
        <v>-1</v>
      </c>
      <c r="U553">
        <v>1803.8</v>
      </c>
      <c r="V553" s="6" t="s">
        <v>16945</v>
      </c>
      <c r="W553" s="6" t="s">
        <v>16946</v>
      </c>
      <c r="X553" s="55">
        <v>44669</v>
      </c>
      <c r="Y553">
        <v>0</v>
      </c>
      <c r="Z553">
        <v>2329.54</v>
      </c>
      <c r="AA553" s="6" t="s">
        <v>16885</v>
      </c>
      <c r="AB553" s="6" t="s">
        <v>16947</v>
      </c>
      <c r="AD553" s="6" t="s">
        <v>16765</v>
      </c>
      <c r="AE553">
        <v>39208</v>
      </c>
      <c r="AF553">
        <v>3548</v>
      </c>
      <c r="AG553" s="6" t="s">
        <v>16949</v>
      </c>
      <c r="AH553" s="6" t="s">
        <v>16950</v>
      </c>
      <c r="AI553" s="6" t="s">
        <v>16951</v>
      </c>
      <c r="AJ553" s="6" t="s">
        <v>16765</v>
      </c>
      <c r="AK553" s="6" t="s">
        <v>16765</v>
      </c>
      <c r="AL553" s="6" t="s">
        <v>16765</v>
      </c>
      <c r="AM553" s="6" t="s">
        <v>16952</v>
      </c>
      <c r="AN553">
        <v>0</v>
      </c>
      <c r="AO553" s="55">
        <v>44669</v>
      </c>
      <c r="AP553" s="6" t="s">
        <v>16953</v>
      </c>
      <c r="AQ553">
        <v>0</v>
      </c>
      <c r="AR553" s="6" t="s">
        <v>16954</v>
      </c>
      <c r="AS553" s="6" t="s">
        <v>16955</v>
      </c>
      <c r="AT553" s="6" t="s">
        <v>16947</v>
      </c>
      <c r="AU553">
        <v>0</v>
      </c>
      <c r="AV553">
        <v>0</v>
      </c>
      <c r="AW553" s="6" t="s">
        <v>16956</v>
      </c>
      <c r="AX553" s="6" t="s">
        <v>17210</v>
      </c>
      <c r="AY553" s="6" t="s">
        <v>16765</v>
      </c>
      <c r="AZ553" s="6" t="s">
        <v>16958</v>
      </c>
      <c r="BA553" s="6" t="s">
        <v>16765</v>
      </c>
      <c r="BB553" s="6" t="s">
        <v>16959</v>
      </c>
      <c r="BC553" s="6" t="s">
        <v>16765</v>
      </c>
      <c r="BD553" s="6" t="s">
        <v>16960</v>
      </c>
      <c r="BE553" s="6" t="s">
        <v>16961</v>
      </c>
      <c r="BF553" s="6" t="s">
        <v>13575</v>
      </c>
      <c r="BG553" s="6" t="s">
        <v>13575</v>
      </c>
      <c r="BH553" s="6" t="s">
        <v>16959</v>
      </c>
      <c r="BI553">
        <v>0</v>
      </c>
      <c r="BJ553" s="6" t="s">
        <v>16958</v>
      </c>
      <c r="BK553">
        <v>0</v>
      </c>
      <c r="BL553" s="6" t="s">
        <v>315</v>
      </c>
      <c r="BM553" s="56">
        <f>COUNTIF($B$2:B553,B553)</f>
        <v>1</v>
      </c>
      <c r="BN553" s="6" t="str">
        <f t="shared" si="8"/>
        <v>6060-1</v>
      </c>
    </row>
    <row r="554" spans="1:66" x14ac:dyDescent="0.25">
      <c r="A554">
        <v>1</v>
      </c>
      <c r="B554">
        <v>6064</v>
      </c>
      <c r="C554" s="6" t="s">
        <v>17920</v>
      </c>
      <c r="D554">
        <v>5</v>
      </c>
      <c r="E554">
        <v>1</v>
      </c>
      <c r="F554">
        <v>10</v>
      </c>
      <c r="G554">
        <v>102</v>
      </c>
      <c r="H554" s="6" t="s">
        <v>16994</v>
      </c>
      <c r="I554">
        <v>1</v>
      </c>
      <c r="J554">
        <v>978858</v>
      </c>
      <c r="K554">
        <v>6</v>
      </c>
      <c r="L554" s="55">
        <v>44124</v>
      </c>
      <c r="M554" s="6" t="s">
        <v>16765</v>
      </c>
      <c r="N554" s="55">
        <v>109574</v>
      </c>
      <c r="O554">
        <v>101489</v>
      </c>
      <c r="P554" s="6" t="s">
        <v>16795</v>
      </c>
      <c r="Q554" s="6" t="s">
        <v>16973</v>
      </c>
      <c r="R554">
        <v>3</v>
      </c>
      <c r="S554">
        <v>0</v>
      </c>
      <c r="T554">
        <v>-3</v>
      </c>
      <c r="U554">
        <v>900</v>
      </c>
      <c r="V554" s="6" t="s">
        <v>17183</v>
      </c>
      <c r="W554" s="6" t="s">
        <v>16946</v>
      </c>
      <c r="X554" s="55">
        <v>44667</v>
      </c>
      <c r="Y554">
        <v>70000</v>
      </c>
      <c r="Z554">
        <v>0</v>
      </c>
      <c r="AA554" s="6" t="s">
        <v>16765</v>
      </c>
      <c r="AB554" s="6" t="s">
        <v>16947</v>
      </c>
      <c r="AD554" s="6" t="s">
        <v>16765</v>
      </c>
      <c r="AE554">
        <v>52552</v>
      </c>
      <c r="AF554">
        <v>47549</v>
      </c>
      <c r="AG554" s="6" t="s">
        <v>16973</v>
      </c>
      <c r="AH554" s="6" t="s">
        <v>16950</v>
      </c>
      <c r="AI554" s="6" t="s">
        <v>16951</v>
      </c>
      <c r="AJ554" s="6" t="s">
        <v>16765</v>
      </c>
      <c r="AK554" s="6" t="s">
        <v>16765</v>
      </c>
      <c r="AL554" s="6" t="s">
        <v>16765</v>
      </c>
      <c r="AM554" s="6" t="s">
        <v>16952</v>
      </c>
      <c r="AN554">
        <v>0</v>
      </c>
      <c r="AO554" s="55">
        <v>44667</v>
      </c>
      <c r="AP554" s="6" t="s">
        <v>17000</v>
      </c>
      <c r="AQ554">
        <v>0</v>
      </c>
      <c r="AR554" s="6" t="s">
        <v>17184</v>
      </c>
      <c r="AS554" s="6" t="s">
        <v>17002</v>
      </c>
      <c r="AT554" s="6" t="s">
        <v>16947</v>
      </c>
      <c r="AU554">
        <v>0</v>
      </c>
      <c r="AV554">
        <v>0</v>
      </c>
      <c r="AW554" s="6" t="s">
        <v>16956</v>
      </c>
      <c r="AX554" s="6" t="s">
        <v>17921</v>
      </c>
      <c r="AY554" s="6" t="s">
        <v>16765</v>
      </c>
      <c r="AZ554" s="6" t="s">
        <v>16958</v>
      </c>
      <c r="BA554" s="6" t="s">
        <v>16765</v>
      </c>
      <c r="BB554" s="6" t="s">
        <v>16959</v>
      </c>
      <c r="BC554" s="6" t="s">
        <v>16765</v>
      </c>
      <c r="BD554" s="6" t="s">
        <v>16960</v>
      </c>
      <c r="BE554" s="6" t="s">
        <v>16961</v>
      </c>
      <c r="BF554" s="6" t="s">
        <v>13575</v>
      </c>
      <c r="BG554" s="6" t="s">
        <v>13575</v>
      </c>
      <c r="BH554" s="6" t="s">
        <v>16959</v>
      </c>
      <c r="BI554">
        <v>0</v>
      </c>
      <c r="BJ554" s="6" t="s">
        <v>16958</v>
      </c>
      <c r="BK554">
        <v>0</v>
      </c>
      <c r="BL554" s="6" t="s">
        <v>315</v>
      </c>
      <c r="BM554" s="56">
        <f>COUNTIF($B$2:B554,B554)</f>
        <v>1</v>
      </c>
      <c r="BN554" s="6" t="str">
        <f t="shared" si="8"/>
        <v>6064-1</v>
      </c>
    </row>
    <row r="555" spans="1:66" x14ac:dyDescent="0.25">
      <c r="A555">
        <v>1</v>
      </c>
      <c r="B555">
        <v>6064</v>
      </c>
      <c r="C555" s="6" t="s">
        <v>17920</v>
      </c>
      <c r="D555">
        <v>5</v>
      </c>
      <c r="E555">
        <v>1</v>
      </c>
      <c r="F555">
        <v>10</v>
      </c>
      <c r="G555">
        <v>102</v>
      </c>
      <c r="H555" s="6" t="s">
        <v>16994</v>
      </c>
      <c r="I555">
        <v>1</v>
      </c>
      <c r="J555">
        <v>137618</v>
      </c>
      <c r="K555">
        <v>7</v>
      </c>
      <c r="L555" s="55">
        <v>44420</v>
      </c>
      <c r="M555" s="6" t="s">
        <v>16765</v>
      </c>
      <c r="N555" s="55">
        <v>44686</v>
      </c>
      <c r="O555">
        <v>104825</v>
      </c>
      <c r="P555" s="6" t="s">
        <v>16797</v>
      </c>
      <c r="Q555" s="6" t="s">
        <v>16973</v>
      </c>
      <c r="R555">
        <v>1</v>
      </c>
      <c r="S555">
        <v>0</v>
      </c>
      <c r="T555">
        <v>-1</v>
      </c>
      <c r="U555">
        <v>700</v>
      </c>
      <c r="V555" s="6" t="s">
        <v>17183</v>
      </c>
      <c r="W555" s="6" t="s">
        <v>16946</v>
      </c>
      <c r="X555" s="55">
        <v>44667</v>
      </c>
      <c r="Y555">
        <v>70000</v>
      </c>
      <c r="Z555">
        <v>0</v>
      </c>
      <c r="AA555" s="6" t="s">
        <v>16765</v>
      </c>
      <c r="AB555" s="6" t="s">
        <v>16947</v>
      </c>
      <c r="AD555" s="6" t="s">
        <v>16765</v>
      </c>
      <c r="AE555">
        <v>53383</v>
      </c>
      <c r="AF555">
        <v>48234</v>
      </c>
      <c r="AG555" s="6" t="s">
        <v>16973</v>
      </c>
      <c r="AH555" s="6" t="s">
        <v>16950</v>
      </c>
      <c r="AI555" s="6" t="s">
        <v>16951</v>
      </c>
      <c r="AJ555" s="6" t="s">
        <v>16765</v>
      </c>
      <c r="AK555" s="6" t="s">
        <v>16765</v>
      </c>
      <c r="AL555" s="6" t="s">
        <v>16765</v>
      </c>
      <c r="AM555" s="6" t="s">
        <v>16952</v>
      </c>
      <c r="AN555">
        <v>0</v>
      </c>
      <c r="AO555" s="55">
        <v>44667</v>
      </c>
      <c r="AP555" s="6" t="s">
        <v>16953</v>
      </c>
      <c r="AQ555">
        <v>0</v>
      </c>
      <c r="AR555" s="6" t="s">
        <v>17184</v>
      </c>
      <c r="AS555" s="6" t="s">
        <v>17002</v>
      </c>
      <c r="AT555" s="6" t="s">
        <v>16947</v>
      </c>
      <c r="AU555">
        <v>0</v>
      </c>
      <c r="AV555">
        <v>0</v>
      </c>
      <c r="AW555" s="6" t="s">
        <v>16956</v>
      </c>
      <c r="AX555" s="6" t="s">
        <v>17922</v>
      </c>
      <c r="AY555" s="6" t="s">
        <v>16765</v>
      </c>
      <c r="AZ555" s="6" t="s">
        <v>16958</v>
      </c>
      <c r="BA555" s="6" t="s">
        <v>16765</v>
      </c>
      <c r="BB555" s="6" t="s">
        <v>16959</v>
      </c>
      <c r="BC555" s="6" t="s">
        <v>16765</v>
      </c>
      <c r="BD555" s="6" t="s">
        <v>16960</v>
      </c>
      <c r="BE555" s="6" t="s">
        <v>16961</v>
      </c>
      <c r="BF555" s="6" t="s">
        <v>13575</v>
      </c>
      <c r="BG555" s="6" t="s">
        <v>13575</v>
      </c>
      <c r="BH555" s="6" t="s">
        <v>16959</v>
      </c>
      <c r="BI555">
        <v>0</v>
      </c>
      <c r="BJ555" s="6" t="s">
        <v>16958</v>
      </c>
      <c r="BK555">
        <v>0</v>
      </c>
      <c r="BL555" s="6" t="s">
        <v>315</v>
      </c>
      <c r="BM555" s="56">
        <f>COUNTIF($B$2:B555,B555)</f>
        <v>2</v>
      </c>
      <c r="BN555" s="6" t="str">
        <f t="shared" si="8"/>
        <v>6064-2</v>
      </c>
    </row>
    <row r="556" spans="1:66" x14ac:dyDescent="0.25">
      <c r="A556">
        <v>1</v>
      </c>
      <c r="B556">
        <v>6064</v>
      </c>
      <c r="C556" s="6" t="s">
        <v>17920</v>
      </c>
      <c r="D556">
        <v>5</v>
      </c>
      <c r="E556">
        <v>1</v>
      </c>
      <c r="F556">
        <v>10</v>
      </c>
      <c r="G556">
        <v>102</v>
      </c>
      <c r="H556" s="6" t="s">
        <v>16994</v>
      </c>
      <c r="I556">
        <v>1</v>
      </c>
      <c r="J556">
        <v>920596</v>
      </c>
      <c r="K556">
        <v>5</v>
      </c>
      <c r="L556" s="55">
        <v>42229</v>
      </c>
      <c r="M556" s="6" t="s">
        <v>16765</v>
      </c>
      <c r="N556" s="55">
        <v>44686</v>
      </c>
      <c r="O556">
        <v>104825</v>
      </c>
      <c r="P556" s="6" t="s">
        <v>16797</v>
      </c>
      <c r="Q556" s="6" t="s">
        <v>16973</v>
      </c>
      <c r="R556">
        <v>1</v>
      </c>
      <c r="S556">
        <v>0</v>
      </c>
      <c r="T556">
        <v>-1</v>
      </c>
      <c r="U556">
        <v>700</v>
      </c>
      <c r="V556" s="6" t="s">
        <v>17183</v>
      </c>
      <c r="W556" s="6" t="s">
        <v>16946</v>
      </c>
      <c r="X556" s="55">
        <v>44667</v>
      </c>
      <c r="Y556">
        <v>70000</v>
      </c>
      <c r="Z556">
        <v>0</v>
      </c>
      <c r="AA556" s="6" t="s">
        <v>16765</v>
      </c>
      <c r="AB556" s="6" t="s">
        <v>16947</v>
      </c>
      <c r="AD556" s="6" t="s">
        <v>16765</v>
      </c>
      <c r="AE556">
        <v>41582</v>
      </c>
      <c r="AF556">
        <v>38642</v>
      </c>
      <c r="AG556" s="6" t="s">
        <v>16973</v>
      </c>
      <c r="AH556" s="6" t="s">
        <v>16950</v>
      </c>
      <c r="AI556" s="6" t="s">
        <v>16951</v>
      </c>
      <c r="AJ556" s="6" t="s">
        <v>16765</v>
      </c>
      <c r="AK556" s="6" t="s">
        <v>16765</v>
      </c>
      <c r="AL556" s="6" t="s">
        <v>16765</v>
      </c>
      <c r="AM556" s="6" t="s">
        <v>16952</v>
      </c>
      <c r="AN556">
        <v>0</v>
      </c>
      <c r="AO556" s="55">
        <v>44667</v>
      </c>
      <c r="AP556" s="6" t="s">
        <v>16953</v>
      </c>
      <c r="AQ556">
        <v>0</v>
      </c>
      <c r="AR556" s="6" t="s">
        <v>17184</v>
      </c>
      <c r="AS556" s="6" t="s">
        <v>17002</v>
      </c>
      <c r="AT556" s="6" t="s">
        <v>16947</v>
      </c>
      <c r="AU556">
        <v>0</v>
      </c>
      <c r="AV556">
        <v>0</v>
      </c>
      <c r="AW556" s="6" t="s">
        <v>16956</v>
      </c>
      <c r="AX556" s="6" t="s">
        <v>17923</v>
      </c>
      <c r="AY556" s="6" t="s">
        <v>16765</v>
      </c>
      <c r="AZ556" s="6" t="s">
        <v>16958</v>
      </c>
      <c r="BA556" s="6" t="s">
        <v>16765</v>
      </c>
      <c r="BB556" s="6" t="s">
        <v>16959</v>
      </c>
      <c r="BC556" s="6" t="s">
        <v>16765</v>
      </c>
      <c r="BD556" s="6" t="s">
        <v>16960</v>
      </c>
      <c r="BE556" s="6" t="s">
        <v>16961</v>
      </c>
      <c r="BF556" s="6" t="s">
        <v>13575</v>
      </c>
      <c r="BG556" s="6" t="s">
        <v>13575</v>
      </c>
      <c r="BH556" s="6" t="s">
        <v>16959</v>
      </c>
      <c r="BI556">
        <v>0</v>
      </c>
      <c r="BJ556" s="6" t="s">
        <v>16958</v>
      </c>
      <c r="BK556">
        <v>0</v>
      </c>
      <c r="BL556" s="6" t="s">
        <v>315</v>
      </c>
      <c r="BM556" s="56">
        <f>COUNTIF($B$2:B556,B556)</f>
        <v>3</v>
      </c>
      <c r="BN556" s="6" t="str">
        <f t="shared" si="8"/>
        <v>6064-3</v>
      </c>
    </row>
    <row r="557" spans="1:66" x14ac:dyDescent="0.25">
      <c r="A557">
        <v>1</v>
      </c>
      <c r="B557">
        <v>6064</v>
      </c>
      <c r="C557" s="6" t="s">
        <v>17920</v>
      </c>
      <c r="D557">
        <v>5</v>
      </c>
      <c r="E557">
        <v>1</v>
      </c>
      <c r="F557">
        <v>10</v>
      </c>
      <c r="G557">
        <v>102</v>
      </c>
      <c r="H557" s="6" t="s">
        <v>16994</v>
      </c>
      <c r="I557">
        <v>1</v>
      </c>
      <c r="J557">
        <v>747656</v>
      </c>
      <c r="K557">
        <v>6</v>
      </c>
      <c r="L557" s="55">
        <v>43655</v>
      </c>
      <c r="M557" s="6" t="s">
        <v>16765</v>
      </c>
      <c r="N557" s="55">
        <v>44686</v>
      </c>
      <c r="O557">
        <v>118779</v>
      </c>
      <c r="P557" s="6" t="s">
        <v>16784</v>
      </c>
      <c r="Q557" s="6" t="s">
        <v>17924</v>
      </c>
      <c r="R557">
        <v>1</v>
      </c>
      <c r="S557">
        <v>0</v>
      </c>
      <c r="T557">
        <v>-1</v>
      </c>
      <c r="U557">
        <v>1248.07</v>
      </c>
      <c r="V557" s="6" t="s">
        <v>16945</v>
      </c>
      <c r="W557" s="6" t="s">
        <v>16946</v>
      </c>
      <c r="X557" s="55">
        <v>44667</v>
      </c>
      <c r="Y557">
        <v>70000</v>
      </c>
      <c r="Z557">
        <v>0</v>
      </c>
      <c r="AA557" s="6" t="s">
        <v>16765</v>
      </c>
      <c r="AB557" s="6" t="s">
        <v>16947</v>
      </c>
      <c r="AD557" s="6" t="s">
        <v>16948</v>
      </c>
      <c r="AE557">
        <v>51190</v>
      </c>
      <c r="AF557">
        <v>46424</v>
      </c>
      <c r="AG557" s="6" t="s">
        <v>16949</v>
      </c>
      <c r="AH557" s="6" t="s">
        <v>16950</v>
      </c>
      <c r="AI557" s="6" t="s">
        <v>16951</v>
      </c>
      <c r="AJ557" s="6" t="s">
        <v>16765</v>
      </c>
      <c r="AK557" s="6" t="s">
        <v>16765</v>
      </c>
      <c r="AL557" s="6" t="s">
        <v>16765</v>
      </c>
      <c r="AM557" s="6" t="s">
        <v>16952</v>
      </c>
      <c r="AN557">
        <v>0</v>
      </c>
      <c r="AO557" s="55">
        <v>44667</v>
      </c>
      <c r="AP557" s="6" t="s">
        <v>16953</v>
      </c>
      <c r="AQ557">
        <v>0</v>
      </c>
      <c r="AR557" s="6" t="s">
        <v>16954</v>
      </c>
      <c r="AS557" s="6" t="s">
        <v>16955</v>
      </c>
      <c r="AT557" s="6" t="s">
        <v>16947</v>
      </c>
      <c r="AU557">
        <v>0</v>
      </c>
      <c r="AV557">
        <v>0</v>
      </c>
      <c r="AW557" s="6" t="s">
        <v>16956</v>
      </c>
      <c r="AX557" s="6" t="s">
        <v>17925</v>
      </c>
      <c r="AY557" s="6" t="s">
        <v>16765</v>
      </c>
      <c r="AZ557" s="6" t="s">
        <v>16958</v>
      </c>
      <c r="BA557" s="6" t="s">
        <v>16765</v>
      </c>
      <c r="BB557" s="6" t="s">
        <v>16959</v>
      </c>
      <c r="BC557" s="6" t="s">
        <v>16765</v>
      </c>
      <c r="BD557" s="6" t="s">
        <v>16960</v>
      </c>
      <c r="BE557" s="6" t="s">
        <v>16961</v>
      </c>
      <c r="BF557" s="6" t="s">
        <v>13575</v>
      </c>
      <c r="BG557" s="6" t="s">
        <v>13575</v>
      </c>
      <c r="BH557" s="6" t="s">
        <v>16959</v>
      </c>
      <c r="BI557">
        <v>0</v>
      </c>
      <c r="BJ557" s="6" t="s">
        <v>16958</v>
      </c>
      <c r="BK557">
        <v>0</v>
      </c>
      <c r="BL557" s="6" t="s">
        <v>315</v>
      </c>
      <c r="BM557" s="56">
        <f>COUNTIF($B$2:B557,B557)</f>
        <v>4</v>
      </c>
      <c r="BN557" s="6" t="str">
        <f t="shared" si="8"/>
        <v>6064-4</v>
      </c>
    </row>
    <row r="558" spans="1:66" x14ac:dyDescent="0.25">
      <c r="A558">
        <v>1</v>
      </c>
      <c r="B558">
        <v>6064</v>
      </c>
      <c r="C558" s="6" t="s">
        <v>17920</v>
      </c>
      <c r="D558">
        <v>5</v>
      </c>
      <c r="E558">
        <v>1</v>
      </c>
      <c r="F558">
        <v>10</v>
      </c>
      <c r="G558">
        <v>102</v>
      </c>
      <c r="H558" s="6" t="s">
        <v>16994</v>
      </c>
      <c r="I558">
        <v>1</v>
      </c>
      <c r="J558">
        <v>63704</v>
      </c>
      <c r="K558">
        <v>6</v>
      </c>
      <c r="L558" s="55">
        <v>42466</v>
      </c>
      <c r="M558" s="6" t="s">
        <v>16765</v>
      </c>
      <c r="N558" s="55">
        <v>44686</v>
      </c>
      <c r="O558">
        <v>638754</v>
      </c>
      <c r="P558" s="6" t="s">
        <v>16800</v>
      </c>
      <c r="Q558" s="6" t="s">
        <v>17926</v>
      </c>
      <c r="R558">
        <v>1</v>
      </c>
      <c r="S558">
        <v>0</v>
      </c>
      <c r="T558">
        <v>-1</v>
      </c>
      <c r="U558">
        <v>2750</v>
      </c>
      <c r="V558" s="6" t="s">
        <v>17275</v>
      </c>
      <c r="W558" s="6" t="s">
        <v>16946</v>
      </c>
      <c r="X558" s="55">
        <v>44667</v>
      </c>
      <c r="Y558">
        <v>70000</v>
      </c>
      <c r="Z558">
        <v>0</v>
      </c>
      <c r="AA558" s="6" t="s">
        <v>16765</v>
      </c>
      <c r="AB558" s="6" t="s">
        <v>16947</v>
      </c>
      <c r="AD558" s="6" t="s">
        <v>17927</v>
      </c>
      <c r="AE558">
        <v>42842</v>
      </c>
      <c r="AF558">
        <v>40118</v>
      </c>
      <c r="AG558" s="6" t="s">
        <v>16949</v>
      </c>
      <c r="AH558" s="6" t="s">
        <v>16950</v>
      </c>
      <c r="AI558" s="6" t="s">
        <v>16951</v>
      </c>
      <c r="AJ558" s="6" t="s">
        <v>16765</v>
      </c>
      <c r="AK558" s="6" t="s">
        <v>16765</v>
      </c>
      <c r="AL558" s="6" t="s">
        <v>16765</v>
      </c>
      <c r="AM558" s="6" t="s">
        <v>16952</v>
      </c>
      <c r="AN558">
        <v>0</v>
      </c>
      <c r="AO558" s="55">
        <v>44667</v>
      </c>
      <c r="AP558" s="6" t="s">
        <v>16953</v>
      </c>
      <c r="AQ558">
        <v>0</v>
      </c>
      <c r="AR558" s="6" t="s">
        <v>17276</v>
      </c>
      <c r="AS558" s="6" t="s">
        <v>16955</v>
      </c>
      <c r="AT558" s="6" t="s">
        <v>16947</v>
      </c>
      <c r="AU558">
        <v>0</v>
      </c>
      <c r="AV558">
        <v>0</v>
      </c>
      <c r="AW558" s="6" t="s">
        <v>16956</v>
      </c>
      <c r="AX558" s="6" t="s">
        <v>17928</v>
      </c>
      <c r="AY558" s="6" t="s">
        <v>16765</v>
      </c>
      <c r="AZ558" s="6" t="s">
        <v>16958</v>
      </c>
      <c r="BA558" s="6" t="s">
        <v>16765</v>
      </c>
      <c r="BB558" s="6" t="s">
        <v>16959</v>
      </c>
      <c r="BC558" s="6" t="s">
        <v>16765</v>
      </c>
      <c r="BD558" s="6" t="s">
        <v>16960</v>
      </c>
      <c r="BE558" s="6" t="s">
        <v>16961</v>
      </c>
      <c r="BF558" s="6" t="s">
        <v>13575</v>
      </c>
      <c r="BG558" s="6" t="s">
        <v>13575</v>
      </c>
      <c r="BH558" s="6" t="s">
        <v>16959</v>
      </c>
      <c r="BI558">
        <v>0</v>
      </c>
      <c r="BJ558" s="6" t="s">
        <v>16958</v>
      </c>
      <c r="BK558">
        <v>0</v>
      </c>
      <c r="BL558" s="6" t="s">
        <v>315</v>
      </c>
      <c r="BM558" s="56">
        <f>COUNTIF($B$2:B558,B558)</f>
        <v>5</v>
      </c>
      <c r="BN558" s="6" t="str">
        <f t="shared" si="8"/>
        <v>6064-5</v>
      </c>
    </row>
    <row r="559" spans="1:66" x14ac:dyDescent="0.25">
      <c r="A559">
        <v>1</v>
      </c>
      <c r="B559">
        <v>6071</v>
      </c>
      <c r="C559" s="6" t="s">
        <v>17929</v>
      </c>
      <c r="D559">
        <v>5</v>
      </c>
      <c r="E559">
        <v>3</v>
      </c>
      <c r="F559">
        <v>30</v>
      </c>
      <c r="G559">
        <v>308</v>
      </c>
      <c r="H559" s="6" t="s">
        <v>17007</v>
      </c>
      <c r="I559">
        <v>1</v>
      </c>
      <c r="J559">
        <v>488168</v>
      </c>
      <c r="K559">
        <v>6</v>
      </c>
      <c r="L559" s="55">
        <v>43185</v>
      </c>
      <c r="M559" s="6" t="s">
        <v>16765</v>
      </c>
      <c r="N559" s="55">
        <v>44601</v>
      </c>
      <c r="O559">
        <v>118784</v>
      </c>
      <c r="P559" s="6" t="s">
        <v>16764</v>
      </c>
      <c r="Q559" s="6" t="s">
        <v>17930</v>
      </c>
      <c r="R559">
        <v>1</v>
      </c>
      <c r="S559">
        <v>0</v>
      </c>
      <c r="T559">
        <v>-1</v>
      </c>
      <c r="U559">
        <v>1651</v>
      </c>
      <c r="V559" s="6" t="s">
        <v>16945</v>
      </c>
      <c r="W559" s="6" t="s">
        <v>16946</v>
      </c>
      <c r="X559" s="55">
        <v>44665</v>
      </c>
      <c r="Y559">
        <v>20000</v>
      </c>
      <c r="Z559">
        <v>0</v>
      </c>
      <c r="AA559" s="6" t="s">
        <v>16765</v>
      </c>
      <c r="AB559" s="6" t="s">
        <v>16947</v>
      </c>
      <c r="AD559" s="6" t="s">
        <v>16948</v>
      </c>
      <c r="AE559">
        <v>48589</v>
      </c>
      <c r="AF559">
        <v>44176</v>
      </c>
      <c r="AG559" s="6" t="s">
        <v>16949</v>
      </c>
      <c r="AH559" s="6" t="s">
        <v>16950</v>
      </c>
      <c r="AI559" s="6" t="s">
        <v>16951</v>
      </c>
      <c r="AJ559" s="6" t="s">
        <v>16765</v>
      </c>
      <c r="AK559" s="6" t="s">
        <v>16765</v>
      </c>
      <c r="AL559" s="6" t="s">
        <v>16765</v>
      </c>
      <c r="AM559" s="6" t="s">
        <v>16952</v>
      </c>
      <c r="AN559">
        <v>0</v>
      </c>
      <c r="AO559" s="55">
        <v>44665</v>
      </c>
      <c r="AP559" s="6" t="s">
        <v>16953</v>
      </c>
      <c r="AQ559">
        <v>0</v>
      </c>
      <c r="AR559" s="6" t="s">
        <v>16954</v>
      </c>
      <c r="AS559" s="6" t="s">
        <v>16955</v>
      </c>
      <c r="AT559" s="6" t="s">
        <v>16947</v>
      </c>
      <c r="AU559">
        <v>0</v>
      </c>
      <c r="AV559">
        <v>0</v>
      </c>
      <c r="AW559" s="6" t="s">
        <v>16956</v>
      </c>
      <c r="AX559" s="6" t="s">
        <v>17421</v>
      </c>
      <c r="AY559" s="6" t="s">
        <v>16765</v>
      </c>
      <c r="AZ559" s="6" t="s">
        <v>16958</v>
      </c>
      <c r="BA559" s="6" t="s">
        <v>16765</v>
      </c>
      <c r="BB559" s="6" t="s">
        <v>16959</v>
      </c>
      <c r="BC559" s="6" t="s">
        <v>16765</v>
      </c>
      <c r="BD559" s="6" t="s">
        <v>16960</v>
      </c>
      <c r="BE559" s="6" t="s">
        <v>16961</v>
      </c>
      <c r="BF559" s="6" t="s">
        <v>13575</v>
      </c>
      <c r="BG559" s="6" t="s">
        <v>13575</v>
      </c>
      <c r="BH559" s="6" t="s">
        <v>16959</v>
      </c>
      <c r="BI559">
        <v>0</v>
      </c>
      <c r="BJ559" s="6" t="s">
        <v>16958</v>
      </c>
      <c r="BK559">
        <v>0</v>
      </c>
      <c r="BL559" s="6" t="s">
        <v>315</v>
      </c>
      <c r="BM559" s="56">
        <f>COUNTIF($B$2:B559,B559)</f>
        <v>1</v>
      </c>
      <c r="BN559" s="6" t="str">
        <f t="shared" si="8"/>
        <v>6071-1</v>
      </c>
    </row>
    <row r="560" spans="1:66" x14ac:dyDescent="0.25">
      <c r="A560">
        <v>1</v>
      </c>
      <c r="B560">
        <v>6091</v>
      </c>
      <c r="C560" s="6" t="s">
        <v>17931</v>
      </c>
      <c r="D560">
        <v>5</v>
      </c>
      <c r="E560">
        <v>1</v>
      </c>
      <c r="F560">
        <v>10</v>
      </c>
      <c r="G560">
        <v>103</v>
      </c>
      <c r="H560" s="6" t="s">
        <v>16943</v>
      </c>
      <c r="I560">
        <v>1</v>
      </c>
      <c r="J560">
        <v>327058</v>
      </c>
      <c r="K560">
        <v>5</v>
      </c>
      <c r="L560" s="55">
        <v>41500</v>
      </c>
      <c r="M560" s="6" t="s">
        <v>16765</v>
      </c>
      <c r="N560" s="55">
        <v>44799</v>
      </c>
      <c r="O560">
        <v>118724</v>
      </c>
      <c r="P560" s="6" t="s">
        <v>16773</v>
      </c>
      <c r="Q560" s="6" t="s">
        <v>17932</v>
      </c>
      <c r="R560">
        <v>1</v>
      </c>
      <c r="S560">
        <v>0</v>
      </c>
      <c r="T560">
        <v>-1</v>
      </c>
      <c r="U560">
        <v>1141.5899999999999</v>
      </c>
      <c r="V560" s="6" t="s">
        <v>16945</v>
      </c>
      <c r="W560" s="6" t="s">
        <v>16946</v>
      </c>
      <c r="X560" s="55">
        <v>44662</v>
      </c>
      <c r="Y560">
        <v>0</v>
      </c>
      <c r="Z560">
        <v>0</v>
      </c>
      <c r="AA560" s="6" t="s">
        <v>16765</v>
      </c>
      <c r="AB560" s="6" t="s">
        <v>17049</v>
      </c>
      <c r="AC560">
        <v>10213</v>
      </c>
      <c r="AD560" s="6" t="s">
        <v>16948</v>
      </c>
      <c r="AE560">
        <v>29633</v>
      </c>
      <c r="AF560">
        <v>24973</v>
      </c>
      <c r="AG560" s="6" t="s">
        <v>16949</v>
      </c>
      <c r="AH560" s="6" t="s">
        <v>16950</v>
      </c>
      <c r="AI560" s="6" t="s">
        <v>16951</v>
      </c>
      <c r="AJ560" s="6" t="s">
        <v>16765</v>
      </c>
      <c r="AK560" s="6" t="s">
        <v>16765</v>
      </c>
      <c r="AL560" s="6" t="s">
        <v>16765</v>
      </c>
      <c r="AM560" s="6" t="s">
        <v>16952</v>
      </c>
      <c r="AN560">
        <v>0</v>
      </c>
      <c r="AO560" s="55">
        <v>44662</v>
      </c>
      <c r="AP560" s="6" t="s">
        <v>16953</v>
      </c>
      <c r="AQ560">
        <v>0</v>
      </c>
      <c r="AR560" s="6" t="s">
        <v>16997</v>
      </c>
      <c r="AS560" s="6" t="s">
        <v>16955</v>
      </c>
      <c r="AT560" s="6" t="s">
        <v>16947</v>
      </c>
      <c r="AU560">
        <v>0</v>
      </c>
      <c r="AV560">
        <v>0</v>
      </c>
      <c r="AW560" s="6" t="s">
        <v>16956</v>
      </c>
      <c r="AX560" s="6" t="s">
        <v>17933</v>
      </c>
      <c r="AY560" s="6" t="s">
        <v>16765</v>
      </c>
      <c r="AZ560" s="6" t="s">
        <v>16958</v>
      </c>
      <c r="BA560" s="6" t="s">
        <v>16765</v>
      </c>
      <c r="BB560" s="6" t="s">
        <v>16959</v>
      </c>
      <c r="BC560" s="6" t="s">
        <v>16765</v>
      </c>
      <c r="BD560" s="6" t="s">
        <v>16960</v>
      </c>
      <c r="BE560" s="6" t="s">
        <v>16961</v>
      </c>
      <c r="BF560" s="6" t="s">
        <v>13575</v>
      </c>
      <c r="BG560" s="6" t="s">
        <v>13575</v>
      </c>
      <c r="BH560" s="6" t="s">
        <v>16959</v>
      </c>
      <c r="BI560">
        <v>0</v>
      </c>
      <c r="BJ560" s="6" t="s">
        <v>16958</v>
      </c>
      <c r="BK560">
        <v>0</v>
      </c>
      <c r="BL560" s="6" t="s">
        <v>315</v>
      </c>
      <c r="BM560" s="56">
        <f>COUNTIF($B$2:B560,B560)</f>
        <v>1</v>
      </c>
      <c r="BN560" s="6" t="str">
        <f t="shared" si="8"/>
        <v>6091-1</v>
      </c>
    </row>
    <row r="561" spans="1:66" x14ac:dyDescent="0.25">
      <c r="A561">
        <v>1</v>
      </c>
      <c r="B561">
        <v>6119</v>
      </c>
      <c r="C561" s="6" t="s">
        <v>17934</v>
      </c>
      <c r="D561">
        <v>5</v>
      </c>
      <c r="E561">
        <v>2</v>
      </c>
      <c r="F561">
        <v>20</v>
      </c>
      <c r="G561">
        <v>201</v>
      </c>
      <c r="H561" s="6" t="s">
        <v>17007</v>
      </c>
      <c r="I561">
        <v>1</v>
      </c>
      <c r="J561">
        <v>127507</v>
      </c>
      <c r="K561">
        <v>6</v>
      </c>
      <c r="L561" s="55">
        <v>42580</v>
      </c>
      <c r="M561" s="6" t="s">
        <v>16765</v>
      </c>
      <c r="N561" s="55">
        <v>44601</v>
      </c>
      <c r="O561">
        <v>104825</v>
      </c>
      <c r="P561" s="6" t="s">
        <v>16797</v>
      </c>
      <c r="Q561" s="6" t="s">
        <v>16973</v>
      </c>
      <c r="R561">
        <v>1</v>
      </c>
      <c r="S561">
        <v>0</v>
      </c>
      <c r="T561">
        <v>-1</v>
      </c>
      <c r="U561">
        <v>700</v>
      </c>
      <c r="V561" s="6" t="s">
        <v>17183</v>
      </c>
      <c r="W561" s="6" t="s">
        <v>16946</v>
      </c>
      <c r="X561" s="55">
        <v>44659</v>
      </c>
      <c r="Y561">
        <v>90000</v>
      </c>
      <c r="Z561">
        <v>0</v>
      </c>
      <c r="AA561" s="6" t="s">
        <v>16765</v>
      </c>
      <c r="AB561" s="6" t="s">
        <v>16947</v>
      </c>
      <c r="AD561" s="6" t="s">
        <v>16765</v>
      </c>
      <c r="AE561">
        <v>43414</v>
      </c>
      <c r="AF561">
        <v>40723</v>
      </c>
      <c r="AG561" s="6" t="s">
        <v>16973</v>
      </c>
      <c r="AH561" s="6" t="s">
        <v>16950</v>
      </c>
      <c r="AI561" s="6" t="s">
        <v>16951</v>
      </c>
      <c r="AJ561" s="6" t="s">
        <v>16765</v>
      </c>
      <c r="AK561" s="6" t="s">
        <v>16765</v>
      </c>
      <c r="AL561" s="6" t="s">
        <v>16765</v>
      </c>
      <c r="AM561" s="6" t="s">
        <v>16952</v>
      </c>
      <c r="AN561">
        <v>0</v>
      </c>
      <c r="AO561" s="55">
        <v>44659</v>
      </c>
      <c r="AP561" s="6" t="s">
        <v>16953</v>
      </c>
      <c r="AQ561">
        <v>0</v>
      </c>
      <c r="AR561" s="6" t="s">
        <v>17184</v>
      </c>
      <c r="AS561" s="6" t="s">
        <v>17002</v>
      </c>
      <c r="AT561" s="6" t="s">
        <v>16947</v>
      </c>
      <c r="AU561">
        <v>0</v>
      </c>
      <c r="AV561">
        <v>0</v>
      </c>
      <c r="AW561" s="6" t="s">
        <v>16956</v>
      </c>
      <c r="AX561" s="6" t="s">
        <v>17935</v>
      </c>
      <c r="AY561" s="6" t="s">
        <v>16765</v>
      </c>
      <c r="AZ561" s="6" t="s">
        <v>16958</v>
      </c>
      <c r="BA561" s="6" t="s">
        <v>16765</v>
      </c>
      <c r="BB561" s="6" t="s">
        <v>16959</v>
      </c>
      <c r="BC561" s="6" t="s">
        <v>16765</v>
      </c>
      <c r="BD561" s="6" t="s">
        <v>16960</v>
      </c>
      <c r="BE561" s="6" t="s">
        <v>16961</v>
      </c>
      <c r="BF561" s="6" t="s">
        <v>13575</v>
      </c>
      <c r="BG561" s="6" t="s">
        <v>13575</v>
      </c>
      <c r="BH561" s="6" t="s">
        <v>16959</v>
      </c>
      <c r="BI561">
        <v>0</v>
      </c>
      <c r="BJ561" s="6" t="s">
        <v>16958</v>
      </c>
      <c r="BK561">
        <v>0</v>
      </c>
      <c r="BL561" s="6" t="s">
        <v>315</v>
      </c>
      <c r="BM561" s="56">
        <f>COUNTIF($B$2:B561,B561)</f>
        <v>1</v>
      </c>
      <c r="BN561" s="6" t="str">
        <f t="shared" si="8"/>
        <v>6119-1</v>
      </c>
    </row>
    <row r="562" spans="1:66" x14ac:dyDescent="0.25">
      <c r="A562">
        <v>1</v>
      </c>
      <c r="B562">
        <v>6129</v>
      </c>
      <c r="C562" s="6" t="s">
        <v>17936</v>
      </c>
      <c r="D562">
        <v>5</v>
      </c>
      <c r="E562">
        <v>3</v>
      </c>
      <c r="F562">
        <v>30</v>
      </c>
      <c r="G562">
        <v>306</v>
      </c>
      <c r="H562" s="6" t="s">
        <v>16963</v>
      </c>
      <c r="I562">
        <v>1</v>
      </c>
      <c r="J562">
        <v>822853</v>
      </c>
      <c r="K562">
        <v>1</v>
      </c>
      <c r="L562" s="55">
        <v>40841</v>
      </c>
      <c r="M562" s="6" t="s">
        <v>16765</v>
      </c>
      <c r="N562" s="55">
        <v>44799</v>
      </c>
      <c r="O562">
        <v>118784</v>
      </c>
      <c r="P562" s="6" t="s">
        <v>16764</v>
      </c>
      <c r="Q562" s="6" t="s">
        <v>17937</v>
      </c>
      <c r="R562">
        <v>1</v>
      </c>
      <c r="S562">
        <v>0</v>
      </c>
      <c r="T562">
        <v>-1</v>
      </c>
      <c r="U562">
        <v>1651</v>
      </c>
      <c r="V562" s="6" t="s">
        <v>16945</v>
      </c>
      <c r="W562" s="6" t="s">
        <v>16946</v>
      </c>
      <c r="X562" s="55">
        <v>44663</v>
      </c>
      <c r="Y562">
        <v>0</v>
      </c>
      <c r="Z562">
        <v>0</v>
      </c>
      <c r="AA562" s="6" t="s">
        <v>16765</v>
      </c>
      <c r="AB562" s="6" t="s">
        <v>16947</v>
      </c>
      <c r="AD562" s="6" t="s">
        <v>17938</v>
      </c>
      <c r="AE562">
        <v>20071</v>
      </c>
      <c r="AF562">
        <v>16008</v>
      </c>
      <c r="AG562" s="6" t="s">
        <v>16949</v>
      </c>
      <c r="AH562" s="6" t="s">
        <v>16950</v>
      </c>
      <c r="AI562" s="6" t="s">
        <v>16951</v>
      </c>
      <c r="AJ562" s="6" t="s">
        <v>16765</v>
      </c>
      <c r="AK562" s="6" t="s">
        <v>16765</v>
      </c>
      <c r="AL562" s="6" t="s">
        <v>16765</v>
      </c>
      <c r="AM562" s="6" t="s">
        <v>16952</v>
      </c>
      <c r="AN562">
        <v>0</v>
      </c>
      <c r="AO562" s="55">
        <v>44663</v>
      </c>
      <c r="AP562" s="6" t="s">
        <v>16953</v>
      </c>
      <c r="AQ562">
        <v>0</v>
      </c>
      <c r="AR562" s="6" t="s">
        <v>16954</v>
      </c>
      <c r="AS562" s="6" t="s">
        <v>16955</v>
      </c>
      <c r="AT562" s="6" t="s">
        <v>16947</v>
      </c>
      <c r="AU562">
        <v>0</v>
      </c>
      <c r="AV562">
        <v>0</v>
      </c>
      <c r="AW562" s="6" t="s">
        <v>16956</v>
      </c>
      <c r="AX562" s="6" t="s">
        <v>17939</v>
      </c>
      <c r="AY562" s="6" t="s">
        <v>16765</v>
      </c>
      <c r="AZ562" s="6" t="s">
        <v>16958</v>
      </c>
      <c r="BA562" s="6" t="s">
        <v>16765</v>
      </c>
      <c r="BB562" s="6" t="s">
        <v>16959</v>
      </c>
      <c r="BC562" s="6" t="s">
        <v>16765</v>
      </c>
      <c r="BD562" s="6" t="s">
        <v>16960</v>
      </c>
      <c r="BE562" s="6" t="s">
        <v>16961</v>
      </c>
      <c r="BF562" s="6" t="s">
        <v>13575</v>
      </c>
      <c r="BG562" s="6" t="s">
        <v>13575</v>
      </c>
      <c r="BH562" s="6" t="s">
        <v>16959</v>
      </c>
      <c r="BI562">
        <v>0</v>
      </c>
      <c r="BJ562" s="6" t="s">
        <v>16958</v>
      </c>
      <c r="BK562">
        <v>0</v>
      </c>
      <c r="BL562" s="6" t="s">
        <v>315</v>
      </c>
      <c r="BM562" s="56">
        <f>COUNTIF($B$2:B562,B562)</f>
        <v>1</v>
      </c>
      <c r="BN562" s="6" t="str">
        <f t="shared" si="8"/>
        <v>6129-1</v>
      </c>
    </row>
    <row r="563" spans="1:66" x14ac:dyDescent="0.25">
      <c r="A563">
        <v>1</v>
      </c>
      <c r="B563">
        <v>6139</v>
      </c>
      <c r="C563" s="6" t="s">
        <v>17940</v>
      </c>
      <c r="D563">
        <v>5</v>
      </c>
      <c r="E563">
        <v>3</v>
      </c>
      <c r="F563">
        <v>30</v>
      </c>
      <c r="G563">
        <v>304</v>
      </c>
      <c r="H563" s="6" t="s">
        <v>16994</v>
      </c>
      <c r="I563">
        <v>1</v>
      </c>
      <c r="J563">
        <v>957014</v>
      </c>
      <c r="K563">
        <v>5</v>
      </c>
      <c r="L563" s="55">
        <v>42290</v>
      </c>
      <c r="M563" s="6" t="s">
        <v>16765</v>
      </c>
      <c r="N563" s="55">
        <v>44720</v>
      </c>
      <c r="O563">
        <v>104825</v>
      </c>
      <c r="P563" s="6" t="s">
        <v>16797</v>
      </c>
      <c r="Q563" s="6" t="s">
        <v>16973</v>
      </c>
      <c r="R563">
        <v>1</v>
      </c>
      <c r="S563">
        <v>0</v>
      </c>
      <c r="T563">
        <v>-1</v>
      </c>
      <c r="U563">
        <v>700</v>
      </c>
      <c r="V563" s="6" t="s">
        <v>17183</v>
      </c>
      <c r="W563" s="6" t="s">
        <v>16946</v>
      </c>
      <c r="X563" s="55">
        <v>44664</v>
      </c>
      <c r="Y563">
        <v>40000</v>
      </c>
      <c r="Z563">
        <v>0</v>
      </c>
      <c r="AA563" s="6" t="s">
        <v>16765</v>
      </c>
      <c r="AB563" s="6" t="s">
        <v>16947</v>
      </c>
      <c r="AD563" s="6" t="s">
        <v>16765</v>
      </c>
      <c r="AE563">
        <v>41937</v>
      </c>
      <c r="AF563">
        <v>39082</v>
      </c>
      <c r="AG563" s="6" t="s">
        <v>16973</v>
      </c>
      <c r="AH563" s="6" t="s">
        <v>16950</v>
      </c>
      <c r="AI563" s="6" t="s">
        <v>16951</v>
      </c>
      <c r="AJ563" s="6" t="s">
        <v>16765</v>
      </c>
      <c r="AK563" s="6" t="s">
        <v>16765</v>
      </c>
      <c r="AL563" s="6" t="s">
        <v>16765</v>
      </c>
      <c r="AM563" s="6" t="s">
        <v>16952</v>
      </c>
      <c r="AN563">
        <v>0</v>
      </c>
      <c r="AO563" s="55">
        <v>44664</v>
      </c>
      <c r="AP563" s="6" t="s">
        <v>16953</v>
      </c>
      <c r="AQ563">
        <v>0</v>
      </c>
      <c r="AR563" s="6" t="s">
        <v>17184</v>
      </c>
      <c r="AS563" s="6" t="s">
        <v>17002</v>
      </c>
      <c r="AT563" s="6" t="s">
        <v>16947</v>
      </c>
      <c r="AU563">
        <v>0</v>
      </c>
      <c r="AV563">
        <v>0</v>
      </c>
      <c r="AW563" s="6" t="s">
        <v>16956</v>
      </c>
      <c r="AX563" s="6" t="s">
        <v>17941</v>
      </c>
      <c r="AY563" s="6" t="s">
        <v>16765</v>
      </c>
      <c r="AZ563" s="6" t="s">
        <v>16958</v>
      </c>
      <c r="BA563" s="6" t="s">
        <v>16765</v>
      </c>
      <c r="BB563" s="6" t="s">
        <v>16959</v>
      </c>
      <c r="BC563" s="6" t="s">
        <v>16765</v>
      </c>
      <c r="BD563" s="6" t="s">
        <v>16960</v>
      </c>
      <c r="BE563" s="6" t="s">
        <v>16961</v>
      </c>
      <c r="BF563" s="6" t="s">
        <v>13575</v>
      </c>
      <c r="BG563" s="6" t="s">
        <v>13575</v>
      </c>
      <c r="BH563" s="6" t="s">
        <v>16959</v>
      </c>
      <c r="BI563">
        <v>0</v>
      </c>
      <c r="BJ563" s="6" t="s">
        <v>16958</v>
      </c>
      <c r="BK563">
        <v>0</v>
      </c>
      <c r="BL563" s="6" t="s">
        <v>315</v>
      </c>
      <c r="BM563" s="56">
        <f>COUNTIF($B$2:B563,B563)</f>
        <v>1</v>
      </c>
      <c r="BN563" s="6" t="str">
        <f t="shared" si="8"/>
        <v>6139-1</v>
      </c>
    </row>
    <row r="564" spans="1:66" x14ac:dyDescent="0.25">
      <c r="A564">
        <v>1</v>
      </c>
      <c r="B564">
        <v>6139</v>
      </c>
      <c r="C564" s="6" t="s">
        <v>17940</v>
      </c>
      <c r="D564">
        <v>5</v>
      </c>
      <c r="E564">
        <v>3</v>
      </c>
      <c r="F564">
        <v>30</v>
      </c>
      <c r="G564">
        <v>304</v>
      </c>
      <c r="H564" s="6" t="s">
        <v>16994</v>
      </c>
      <c r="I564">
        <v>1</v>
      </c>
      <c r="J564">
        <v>986182</v>
      </c>
      <c r="K564">
        <v>6</v>
      </c>
      <c r="L564" s="55">
        <v>44138</v>
      </c>
      <c r="M564" s="6" t="s">
        <v>16765</v>
      </c>
      <c r="N564" s="55">
        <v>44628</v>
      </c>
      <c r="O564">
        <v>118750</v>
      </c>
      <c r="P564" s="6" t="s">
        <v>16767</v>
      </c>
      <c r="Q564" s="6" t="s">
        <v>17942</v>
      </c>
      <c r="R564">
        <v>1</v>
      </c>
      <c r="S564">
        <v>0</v>
      </c>
      <c r="T564">
        <v>-1</v>
      </c>
      <c r="U564">
        <v>1803.8</v>
      </c>
      <c r="V564" s="6" t="s">
        <v>16945</v>
      </c>
      <c r="W564" s="6" t="s">
        <v>16946</v>
      </c>
      <c r="X564" s="55">
        <v>44664</v>
      </c>
      <c r="Y564">
        <v>40000</v>
      </c>
      <c r="Z564">
        <v>0</v>
      </c>
      <c r="AA564" s="6" t="s">
        <v>16765</v>
      </c>
      <c r="AB564" s="6" t="s">
        <v>16947</v>
      </c>
      <c r="AD564" s="6" t="s">
        <v>16948</v>
      </c>
      <c r="AE564">
        <v>52603</v>
      </c>
      <c r="AF564">
        <v>47606</v>
      </c>
      <c r="AG564" s="6" t="s">
        <v>16949</v>
      </c>
      <c r="AH564" s="6" t="s">
        <v>16950</v>
      </c>
      <c r="AI564" s="6" t="s">
        <v>16951</v>
      </c>
      <c r="AJ564" s="6" t="s">
        <v>16765</v>
      </c>
      <c r="AK564" s="6" t="s">
        <v>16765</v>
      </c>
      <c r="AL564" s="6" t="s">
        <v>16765</v>
      </c>
      <c r="AM564" s="6" t="s">
        <v>16952</v>
      </c>
      <c r="AN564">
        <v>0</v>
      </c>
      <c r="AO564" s="55">
        <v>44664</v>
      </c>
      <c r="AP564" s="6" t="s">
        <v>16953</v>
      </c>
      <c r="AQ564">
        <v>0</v>
      </c>
      <c r="AR564" s="6" t="s">
        <v>16954</v>
      </c>
      <c r="AS564" s="6" t="s">
        <v>16955</v>
      </c>
      <c r="AT564" s="6" t="s">
        <v>16947</v>
      </c>
      <c r="AU564">
        <v>0</v>
      </c>
      <c r="AV564">
        <v>0</v>
      </c>
      <c r="AW564" s="6" t="s">
        <v>16956</v>
      </c>
      <c r="AX564" s="6" t="s">
        <v>17943</v>
      </c>
      <c r="AY564" s="6" t="s">
        <v>16765</v>
      </c>
      <c r="AZ564" s="6" t="s">
        <v>16958</v>
      </c>
      <c r="BA564" s="6" t="s">
        <v>16765</v>
      </c>
      <c r="BB564" s="6" t="s">
        <v>16959</v>
      </c>
      <c r="BC564" s="6" t="s">
        <v>16765</v>
      </c>
      <c r="BD564" s="6" t="s">
        <v>16960</v>
      </c>
      <c r="BE564" s="6" t="s">
        <v>16961</v>
      </c>
      <c r="BF564" s="6" t="s">
        <v>13575</v>
      </c>
      <c r="BG564" s="6" t="s">
        <v>13575</v>
      </c>
      <c r="BH564" s="6" t="s">
        <v>16959</v>
      </c>
      <c r="BI564">
        <v>0</v>
      </c>
      <c r="BJ564" s="6" t="s">
        <v>16958</v>
      </c>
      <c r="BK564">
        <v>0</v>
      </c>
      <c r="BL564" s="6" t="s">
        <v>315</v>
      </c>
      <c r="BM564" s="56">
        <f>COUNTIF($B$2:B564,B564)</f>
        <v>2</v>
      </c>
      <c r="BN564" s="6" t="str">
        <f t="shared" si="8"/>
        <v>6139-2</v>
      </c>
    </row>
    <row r="565" spans="1:66" x14ac:dyDescent="0.25">
      <c r="A565">
        <v>1</v>
      </c>
      <c r="B565">
        <v>6139</v>
      </c>
      <c r="C565" s="6" t="s">
        <v>17940</v>
      </c>
      <c r="D565">
        <v>5</v>
      </c>
      <c r="E565">
        <v>3</v>
      </c>
      <c r="F565">
        <v>30</v>
      </c>
      <c r="G565">
        <v>304</v>
      </c>
      <c r="H565" s="6" t="s">
        <v>16994</v>
      </c>
      <c r="I565">
        <v>1</v>
      </c>
      <c r="J565">
        <v>822860</v>
      </c>
      <c r="K565">
        <v>1</v>
      </c>
      <c r="L565" s="55">
        <v>40841</v>
      </c>
      <c r="M565" s="6" t="s">
        <v>16765</v>
      </c>
      <c r="N565" s="55">
        <v>44628</v>
      </c>
      <c r="O565">
        <v>118779</v>
      </c>
      <c r="P565" s="6" t="s">
        <v>16784</v>
      </c>
      <c r="Q565" s="6" t="s">
        <v>17944</v>
      </c>
      <c r="R565">
        <v>1</v>
      </c>
      <c r="S565">
        <v>0</v>
      </c>
      <c r="T565">
        <v>-1</v>
      </c>
      <c r="U565">
        <v>1248.07</v>
      </c>
      <c r="V565" s="6" t="s">
        <v>16945</v>
      </c>
      <c r="W565" s="6" t="s">
        <v>16946</v>
      </c>
      <c r="X565" s="55">
        <v>44664</v>
      </c>
      <c r="Y565">
        <v>40000</v>
      </c>
      <c r="Z565">
        <v>0</v>
      </c>
      <c r="AA565" s="6" t="s">
        <v>16765</v>
      </c>
      <c r="AB565" s="6" t="s">
        <v>16947</v>
      </c>
      <c r="AD565" s="6" t="s">
        <v>17938</v>
      </c>
      <c r="AE565">
        <v>20078</v>
      </c>
      <c r="AF565">
        <v>16032</v>
      </c>
      <c r="AG565" s="6" t="s">
        <v>16949</v>
      </c>
      <c r="AH565" s="6" t="s">
        <v>16950</v>
      </c>
      <c r="AI565" s="6" t="s">
        <v>16951</v>
      </c>
      <c r="AJ565" s="6" t="s">
        <v>16765</v>
      </c>
      <c r="AK565" s="6" t="s">
        <v>16765</v>
      </c>
      <c r="AL565" s="6" t="s">
        <v>16765</v>
      </c>
      <c r="AM565" s="6" t="s">
        <v>16952</v>
      </c>
      <c r="AN565">
        <v>0</v>
      </c>
      <c r="AO565" s="55">
        <v>44664</v>
      </c>
      <c r="AP565" s="6" t="s">
        <v>16953</v>
      </c>
      <c r="AQ565">
        <v>0</v>
      </c>
      <c r="AR565" s="6" t="s">
        <v>16954</v>
      </c>
      <c r="AS565" s="6" t="s">
        <v>16955</v>
      </c>
      <c r="AT565" s="6" t="s">
        <v>16947</v>
      </c>
      <c r="AU565">
        <v>0</v>
      </c>
      <c r="AV565">
        <v>0</v>
      </c>
      <c r="AW565" s="6" t="s">
        <v>16956</v>
      </c>
      <c r="AX565" s="6" t="s">
        <v>17939</v>
      </c>
      <c r="AY565" s="6" t="s">
        <v>16765</v>
      </c>
      <c r="AZ565" s="6" t="s">
        <v>16958</v>
      </c>
      <c r="BA565" s="6" t="s">
        <v>16765</v>
      </c>
      <c r="BB565" s="6" t="s">
        <v>16959</v>
      </c>
      <c r="BC565" s="6" t="s">
        <v>16765</v>
      </c>
      <c r="BD565" s="6" t="s">
        <v>16960</v>
      </c>
      <c r="BE565" s="6" t="s">
        <v>16961</v>
      </c>
      <c r="BF565" s="6" t="s">
        <v>13575</v>
      </c>
      <c r="BG565" s="6" t="s">
        <v>13575</v>
      </c>
      <c r="BH565" s="6" t="s">
        <v>16959</v>
      </c>
      <c r="BI565">
        <v>0</v>
      </c>
      <c r="BJ565" s="6" t="s">
        <v>16958</v>
      </c>
      <c r="BK565">
        <v>0</v>
      </c>
      <c r="BL565" s="6" t="s">
        <v>315</v>
      </c>
      <c r="BM565" s="56">
        <f>COUNTIF($B$2:B565,B565)</f>
        <v>3</v>
      </c>
      <c r="BN565" s="6" t="str">
        <f t="shared" si="8"/>
        <v>6139-3</v>
      </c>
    </row>
    <row r="566" spans="1:66" x14ac:dyDescent="0.25">
      <c r="A566">
        <v>1</v>
      </c>
      <c r="B566">
        <v>6142</v>
      </c>
      <c r="C566" s="6" t="s">
        <v>17945</v>
      </c>
      <c r="D566">
        <v>5</v>
      </c>
      <c r="E566">
        <v>3</v>
      </c>
      <c r="F566">
        <v>30</v>
      </c>
      <c r="G566">
        <v>304</v>
      </c>
      <c r="H566" s="6" t="s">
        <v>17007</v>
      </c>
      <c r="I566">
        <v>1</v>
      </c>
      <c r="J566">
        <v>258740</v>
      </c>
      <c r="K566">
        <v>7</v>
      </c>
      <c r="L566" s="55">
        <v>44637</v>
      </c>
      <c r="M566" s="6" t="s">
        <v>16765</v>
      </c>
      <c r="N566" s="55">
        <v>45002</v>
      </c>
      <c r="O566">
        <v>118784</v>
      </c>
      <c r="P566" s="6" t="s">
        <v>16764</v>
      </c>
      <c r="Q566" s="6" t="s">
        <v>17946</v>
      </c>
      <c r="R566">
        <v>1</v>
      </c>
      <c r="S566">
        <v>0</v>
      </c>
      <c r="T566">
        <v>-1</v>
      </c>
      <c r="U566">
        <v>1651</v>
      </c>
      <c r="V566" s="6" t="s">
        <v>16945</v>
      </c>
      <c r="W566" s="6" t="s">
        <v>16946</v>
      </c>
      <c r="X566" s="55">
        <v>44659</v>
      </c>
      <c r="Y566">
        <v>40000</v>
      </c>
      <c r="Z566">
        <v>0</v>
      </c>
      <c r="AA566" s="6" t="s">
        <v>16765</v>
      </c>
      <c r="AB566" s="6" t="s">
        <v>16947</v>
      </c>
      <c r="AD566" s="6" t="s">
        <v>16948</v>
      </c>
      <c r="AE566">
        <v>54114</v>
      </c>
      <c r="AF566">
        <v>48871</v>
      </c>
      <c r="AG566" s="6" t="s">
        <v>16949</v>
      </c>
      <c r="AH566" s="6" t="s">
        <v>16950</v>
      </c>
      <c r="AI566" s="6" t="s">
        <v>16951</v>
      </c>
      <c r="AJ566" s="6" t="s">
        <v>16765</v>
      </c>
      <c r="AK566" s="6" t="s">
        <v>16765</v>
      </c>
      <c r="AL566" s="6" t="s">
        <v>16765</v>
      </c>
      <c r="AM566" s="6" t="s">
        <v>16952</v>
      </c>
      <c r="AN566">
        <v>0</v>
      </c>
      <c r="AO566" s="55">
        <v>44659</v>
      </c>
      <c r="AP566" s="6" t="s">
        <v>16953</v>
      </c>
      <c r="AQ566">
        <v>0</v>
      </c>
      <c r="AR566" s="6" t="s">
        <v>16954</v>
      </c>
      <c r="AS566" s="6" t="s">
        <v>16955</v>
      </c>
      <c r="AT566" s="6" t="s">
        <v>16947</v>
      </c>
      <c r="AU566">
        <v>0</v>
      </c>
      <c r="AV566">
        <v>0</v>
      </c>
      <c r="AW566" s="6" t="s">
        <v>16956</v>
      </c>
      <c r="AX566" s="6" t="s">
        <v>16765</v>
      </c>
      <c r="AY566" s="6" t="s">
        <v>16765</v>
      </c>
      <c r="AZ566" s="6" t="s">
        <v>16958</v>
      </c>
      <c r="BA566" s="6" t="s">
        <v>16765</v>
      </c>
      <c r="BB566" s="6" t="s">
        <v>16959</v>
      </c>
      <c r="BC566" s="6" t="s">
        <v>16765</v>
      </c>
      <c r="BD566" s="6" t="s">
        <v>16960</v>
      </c>
      <c r="BE566" s="6" t="s">
        <v>16961</v>
      </c>
      <c r="BF566" s="6" t="s">
        <v>13575</v>
      </c>
      <c r="BG566" s="6" t="s">
        <v>13575</v>
      </c>
      <c r="BH566" s="6" t="s">
        <v>16959</v>
      </c>
      <c r="BI566">
        <v>0</v>
      </c>
      <c r="BJ566" s="6" t="s">
        <v>16958</v>
      </c>
      <c r="BK566">
        <v>0</v>
      </c>
      <c r="BL566" s="6" t="s">
        <v>315</v>
      </c>
      <c r="BM566" s="56">
        <f>COUNTIF($B$2:B566,B566)</f>
        <v>1</v>
      </c>
      <c r="BN566" s="6" t="str">
        <f t="shared" si="8"/>
        <v>6142-1</v>
      </c>
    </row>
    <row r="567" spans="1:66" x14ac:dyDescent="0.25">
      <c r="A567">
        <v>1</v>
      </c>
      <c r="B567">
        <v>6156</v>
      </c>
      <c r="C567" s="6" t="s">
        <v>17947</v>
      </c>
      <c r="D567">
        <v>4</v>
      </c>
      <c r="E567">
        <v>9</v>
      </c>
      <c r="F567">
        <v>99</v>
      </c>
      <c r="G567">
        <v>913</v>
      </c>
      <c r="H567" s="6" t="s">
        <v>17037</v>
      </c>
      <c r="I567">
        <v>1</v>
      </c>
      <c r="J567">
        <v>324326</v>
      </c>
      <c r="K567">
        <v>6</v>
      </c>
      <c r="L567" s="55">
        <v>42912</v>
      </c>
      <c r="M567" s="6" t="s">
        <v>16765</v>
      </c>
      <c r="N567" s="55">
        <v>44505</v>
      </c>
      <c r="O567">
        <v>118750</v>
      </c>
      <c r="P567" s="6" t="s">
        <v>16767</v>
      </c>
      <c r="Q567" s="6" t="s">
        <v>17948</v>
      </c>
      <c r="R567">
        <v>1</v>
      </c>
      <c r="S567">
        <v>0</v>
      </c>
      <c r="T567">
        <v>-1</v>
      </c>
      <c r="U567">
        <v>1803.8</v>
      </c>
      <c r="V567" s="6" t="s">
        <v>16945</v>
      </c>
      <c r="W567" s="6" t="s">
        <v>17077</v>
      </c>
      <c r="X567" s="55">
        <v>43907</v>
      </c>
      <c r="Y567">
        <v>0</v>
      </c>
      <c r="Z567">
        <v>0</v>
      </c>
      <c r="AA567" s="6" t="s">
        <v>16765</v>
      </c>
      <c r="AB567" s="6" t="s">
        <v>16947</v>
      </c>
      <c r="AD567" s="6" t="s">
        <v>16948</v>
      </c>
      <c r="AE567">
        <v>46629</v>
      </c>
      <c r="AF567">
        <v>42492</v>
      </c>
      <c r="AG567" s="6" t="s">
        <v>16949</v>
      </c>
      <c r="AH567" s="6" t="s">
        <v>16950</v>
      </c>
      <c r="AI567" s="6" t="s">
        <v>16951</v>
      </c>
      <c r="AJ567" s="6" t="s">
        <v>16765</v>
      </c>
      <c r="AK567" s="6" t="s">
        <v>16765</v>
      </c>
      <c r="AL567" s="6" t="s">
        <v>16765</v>
      </c>
      <c r="AM567" s="6" t="s">
        <v>16952</v>
      </c>
      <c r="AN567">
        <v>0</v>
      </c>
      <c r="AO567" s="55">
        <v>43910</v>
      </c>
      <c r="AP567" s="6" t="s">
        <v>16953</v>
      </c>
      <c r="AQ567">
        <v>0</v>
      </c>
      <c r="AR567" s="6" t="s">
        <v>16954</v>
      </c>
      <c r="AS567" s="6" t="s">
        <v>16955</v>
      </c>
      <c r="AT567" s="6" t="s">
        <v>16947</v>
      </c>
      <c r="AU567">
        <v>0</v>
      </c>
      <c r="AV567">
        <v>0</v>
      </c>
      <c r="AW567" s="6" t="s">
        <v>16956</v>
      </c>
      <c r="AX567" s="6" t="s">
        <v>17949</v>
      </c>
      <c r="AY567" s="6" t="s">
        <v>16765</v>
      </c>
      <c r="AZ567" s="6" t="s">
        <v>16958</v>
      </c>
      <c r="BA567" s="6" t="s">
        <v>16765</v>
      </c>
      <c r="BB567" s="6" t="s">
        <v>16959</v>
      </c>
      <c r="BC567" s="6" t="s">
        <v>16765</v>
      </c>
      <c r="BD567" s="6" t="s">
        <v>16960</v>
      </c>
      <c r="BE567" s="6" t="s">
        <v>16961</v>
      </c>
      <c r="BF567" s="6" t="s">
        <v>13575</v>
      </c>
      <c r="BG567" s="6" t="s">
        <v>13575</v>
      </c>
      <c r="BH567" s="6" t="s">
        <v>16959</v>
      </c>
      <c r="BI567">
        <v>0</v>
      </c>
      <c r="BJ567" s="6" t="s">
        <v>16958</v>
      </c>
      <c r="BK567">
        <v>0</v>
      </c>
      <c r="BL567" s="6" t="s">
        <v>315</v>
      </c>
      <c r="BM567" s="56">
        <f>COUNTIF($B$2:B567,B567)</f>
        <v>1</v>
      </c>
      <c r="BN567" s="6" t="str">
        <f t="shared" si="8"/>
        <v>6156-1</v>
      </c>
    </row>
    <row r="568" spans="1:66" x14ac:dyDescent="0.25">
      <c r="A568">
        <v>1</v>
      </c>
      <c r="B568">
        <v>6158</v>
      </c>
      <c r="C568" s="6" t="s">
        <v>17950</v>
      </c>
      <c r="D568">
        <v>5</v>
      </c>
      <c r="E568">
        <v>2</v>
      </c>
      <c r="F568">
        <v>20</v>
      </c>
      <c r="G568">
        <v>204</v>
      </c>
      <c r="H568" s="6" t="s">
        <v>16963</v>
      </c>
      <c r="I568">
        <v>1</v>
      </c>
      <c r="J568">
        <v>131965</v>
      </c>
      <c r="K568">
        <v>6</v>
      </c>
      <c r="L568" s="55">
        <v>42590</v>
      </c>
      <c r="M568" s="6" t="s">
        <v>16765</v>
      </c>
      <c r="N568" s="55">
        <v>44799</v>
      </c>
      <c r="O568">
        <v>217289</v>
      </c>
      <c r="P568" s="6" t="s">
        <v>16771</v>
      </c>
      <c r="Q568" s="6" t="s">
        <v>17951</v>
      </c>
      <c r="R568">
        <v>1</v>
      </c>
      <c r="S568">
        <v>0</v>
      </c>
      <c r="T568">
        <v>-1</v>
      </c>
      <c r="U568">
        <v>1159.19</v>
      </c>
      <c r="V568" s="6" t="s">
        <v>16945</v>
      </c>
      <c r="W568" s="6" t="s">
        <v>16946</v>
      </c>
      <c r="X568" s="55">
        <v>44664</v>
      </c>
      <c r="Y568">
        <v>0</v>
      </c>
      <c r="Z568">
        <v>384.6</v>
      </c>
      <c r="AA568" s="6" t="s">
        <v>16969</v>
      </c>
      <c r="AB568" s="6" t="s">
        <v>16947</v>
      </c>
      <c r="AD568" s="6" t="s">
        <v>16948</v>
      </c>
      <c r="AE568">
        <v>43470</v>
      </c>
      <c r="AF568">
        <v>40812</v>
      </c>
      <c r="AG568" s="6" t="s">
        <v>16949</v>
      </c>
      <c r="AH568" s="6" t="s">
        <v>16950</v>
      </c>
      <c r="AI568" s="6" t="s">
        <v>16951</v>
      </c>
      <c r="AJ568" s="6" t="s">
        <v>16765</v>
      </c>
      <c r="AK568" s="6" t="s">
        <v>16765</v>
      </c>
      <c r="AL568" s="6" t="s">
        <v>16765</v>
      </c>
      <c r="AM568" s="6" t="s">
        <v>16952</v>
      </c>
      <c r="AN568">
        <v>0</v>
      </c>
      <c r="AO568" s="55">
        <v>44664</v>
      </c>
      <c r="AP568" s="6" t="s">
        <v>16953</v>
      </c>
      <c r="AQ568">
        <v>0</v>
      </c>
      <c r="AR568" s="6" t="s">
        <v>16954</v>
      </c>
      <c r="AS568" s="6" t="s">
        <v>16955</v>
      </c>
      <c r="AT568" s="6" t="s">
        <v>16947</v>
      </c>
      <c r="AU568">
        <v>0</v>
      </c>
      <c r="AV568">
        <v>0</v>
      </c>
      <c r="AW568" s="6" t="s">
        <v>16956</v>
      </c>
      <c r="AX568" s="6" t="s">
        <v>17642</v>
      </c>
      <c r="AY568" s="6" t="s">
        <v>16765</v>
      </c>
      <c r="AZ568" s="6" t="s">
        <v>16958</v>
      </c>
      <c r="BA568" s="6" t="s">
        <v>16765</v>
      </c>
      <c r="BB568" s="6" t="s">
        <v>16959</v>
      </c>
      <c r="BC568" s="6" t="s">
        <v>16765</v>
      </c>
      <c r="BD568" s="6" t="s">
        <v>16960</v>
      </c>
      <c r="BE568" s="6" t="s">
        <v>16961</v>
      </c>
      <c r="BF568" s="6" t="s">
        <v>13575</v>
      </c>
      <c r="BG568" s="6" t="s">
        <v>13575</v>
      </c>
      <c r="BH568" s="6" t="s">
        <v>16959</v>
      </c>
      <c r="BI568">
        <v>0</v>
      </c>
      <c r="BJ568" s="6" t="s">
        <v>16958</v>
      </c>
      <c r="BK568">
        <v>0</v>
      </c>
      <c r="BL568" s="6" t="s">
        <v>315</v>
      </c>
      <c r="BM568" s="56">
        <f>COUNTIF($B$2:B568,B568)</f>
        <v>1</v>
      </c>
      <c r="BN568" s="6" t="str">
        <f t="shared" si="8"/>
        <v>6158-1</v>
      </c>
    </row>
    <row r="569" spans="1:66" x14ac:dyDescent="0.25">
      <c r="A569">
        <v>1</v>
      </c>
      <c r="B569">
        <v>6160</v>
      </c>
      <c r="C569" s="6" t="s">
        <v>17952</v>
      </c>
      <c r="D569">
        <v>5</v>
      </c>
      <c r="E569">
        <v>3</v>
      </c>
      <c r="F569">
        <v>30</v>
      </c>
      <c r="G569">
        <v>303</v>
      </c>
      <c r="H569" s="6" t="s">
        <v>16943</v>
      </c>
      <c r="I569">
        <v>1</v>
      </c>
      <c r="J569">
        <v>822866</v>
      </c>
      <c r="K569">
        <v>1</v>
      </c>
      <c r="L569" s="55">
        <v>40841</v>
      </c>
      <c r="M569" s="6" t="s">
        <v>16765</v>
      </c>
      <c r="N569" s="55">
        <v>44825</v>
      </c>
      <c r="O569">
        <v>118724</v>
      </c>
      <c r="P569" s="6" t="s">
        <v>16773</v>
      </c>
      <c r="Q569" s="6" t="s">
        <v>17953</v>
      </c>
      <c r="R569">
        <v>1</v>
      </c>
      <c r="S569">
        <v>0</v>
      </c>
      <c r="T569">
        <v>-1</v>
      </c>
      <c r="U569">
        <v>1141.5899999999999</v>
      </c>
      <c r="V569" s="6" t="s">
        <v>16945</v>
      </c>
      <c r="W569" s="6" t="s">
        <v>16946</v>
      </c>
      <c r="X569" s="55">
        <v>44669</v>
      </c>
      <c r="Y569">
        <v>60000</v>
      </c>
      <c r="Z569">
        <v>1019.72</v>
      </c>
      <c r="AA569" s="6" t="s">
        <v>16885</v>
      </c>
      <c r="AB569" s="6" t="s">
        <v>16947</v>
      </c>
      <c r="AD569" s="6" t="s">
        <v>17938</v>
      </c>
      <c r="AE569">
        <v>20084</v>
      </c>
      <c r="AF569">
        <v>16017</v>
      </c>
      <c r="AG569" s="6" t="s">
        <v>16949</v>
      </c>
      <c r="AH569" s="6" t="s">
        <v>16950</v>
      </c>
      <c r="AI569" s="6" t="s">
        <v>16951</v>
      </c>
      <c r="AJ569" s="6" t="s">
        <v>16765</v>
      </c>
      <c r="AK569" s="6" t="s">
        <v>16765</v>
      </c>
      <c r="AL569" s="6" t="s">
        <v>16765</v>
      </c>
      <c r="AM569" s="6" t="s">
        <v>16952</v>
      </c>
      <c r="AN569">
        <v>0</v>
      </c>
      <c r="AO569" s="55">
        <v>44669</v>
      </c>
      <c r="AP569" s="6" t="s">
        <v>16953</v>
      </c>
      <c r="AQ569">
        <v>0</v>
      </c>
      <c r="AR569" s="6" t="s">
        <v>16997</v>
      </c>
      <c r="AS569" s="6" t="s">
        <v>16955</v>
      </c>
      <c r="AT569" s="6" t="s">
        <v>16947</v>
      </c>
      <c r="AU569">
        <v>0</v>
      </c>
      <c r="AV569">
        <v>0</v>
      </c>
      <c r="AW569" s="6" t="s">
        <v>16956</v>
      </c>
      <c r="AX569" s="6" t="s">
        <v>17939</v>
      </c>
      <c r="AY569" s="6" t="s">
        <v>16765</v>
      </c>
      <c r="AZ569" s="6" t="s">
        <v>16958</v>
      </c>
      <c r="BA569" s="6" t="s">
        <v>16765</v>
      </c>
      <c r="BB569" s="6" t="s">
        <v>16959</v>
      </c>
      <c r="BC569" s="6" t="s">
        <v>16765</v>
      </c>
      <c r="BD569" s="6" t="s">
        <v>16960</v>
      </c>
      <c r="BE569" s="6" t="s">
        <v>16961</v>
      </c>
      <c r="BF569" s="6" t="s">
        <v>13575</v>
      </c>
      <c r="BG569" s="6" t="s">
        <v>13575</v>
      </c>
      <c r="BH569" s="6" t="s">
        <v>16959</v>
      </c>
      <c r="BI569">
        <v>0</v>
      </c>
      <c r="BJ569" s="6" t="s">
        <v>16958</v>
      </c>
      <c r="BK569">
        <v>0</v>
      </c>
      <c r="BL569" s="6" t="s">
        <v>315</v>
      </c>
      <c r="BM569" s="56">
        <f>COUNTIF($B$2:B569,B569)</f>
        <v>1</v>
      </c>
      <c r="BN569" s="6" t="str">
        <f t="shared" si="8"/>
        <v>6160-1</v>
      </c>
    </row>
    <row r="570" spans="1:66" x14ac:dyDescent="0.25">
      <c r="A570">
        <v>1</v>
      </c>
      <c r="B570">
        <v>6160</v>
      </c>
      <c r="C570" s="6" t="s">
        <v>17952</v>
      </c>
      <c r="D570">
        <v>5</v>
      </c>
      <c r="E570">
        <v>3</v>
      </c>
      <c r="F570">
        <v>30</v>
      </c>
      <c r="G570">
        <v>303</v>
      </c>
      <c r="H570" s="6" t="s">
        <v>16943</v>
      </c>
      <c r="I570">
        <v>1</v>
      </c>
      <c r="J570">
        <v>702616</v>
      </c>
      <c r="K570">
        <v>6</v>
      </c>
      <c r="L570" s="55">
        <v>43571</v>
      </c>
      <c r="M570" s="6" t="s">
        <v>16765</v>
      </c>
      <c r="N570" s="55">
        <v>44825</v>
      </c>
      <c r="O570">
        <v>118788</v>
      </c>
      <c r="P570" s="6" t="s">
        <v>16787</v>
      </c>
      <c r="Q570" s="6" t="s">
        <v>17954</v>
      </c>
      <c r="R570">
        <v>1</v>
      </c>
      <c r="S570">
        <v>0</v>
      </c>
      <c r="T570">
        <v>-1</v>
      </c>
      <c r="U570">
        <v>2572.9499999999998</v>
      </c>
      <c r="V570" s="6" t="s">
        <v>16945</v>
      </c>
      <c r="W570" s="6" t="s">
        <v>16946</v>
      </c>
      <c r="X570" s="55">
        <v>44669</v>
      </c>
      <c r="Y570">
        <v>60000</v>
      </c>
      <c r="Z570">
        <v>1019.72</v>
      </c>
      <c r="AA570" s="6" t="s">
        <v>16885</v>
      </c>
      <c r="AB570" s="6" t="s">
        <v>16947</v>
      </c>
      <c r="AD570" s="6" t="s">
        <v>16948</v>
      </c>
      <c r="AE570">
        <v>50724</v>
      </c>
      <c r="AF570">
        <v>45998</v>
      </c>
      <c r="AG570" s="6" t="s">
        <v>16949</v>
      </c>
      <c r="AH570" s="6" t="s">
        <v>16950</v>
      </c>
      <c r="AI570" s="6" t="s">
        <v>16951</v>
      </c>
      <c r="AJ570" s="6" t="s">
        <v>16765</v>
      </c>
      <c r="AK570" s="6" t="s">
        <v>16765</v>
      </c>
      <c r="AL570" s="6" t="s">
        <v>16765</v>
      </c>
      <c r="AM570" s="6" t="s">
        <v>16952</v>
      </c>
      <c r="AN570">
        <v>0</v>
      </c>
      <c r="AO570" s="55">
        <v>44669</v>
      </c>
      <c r="AP570" s="6" t="s">
        <v>16953</v>
      </c>
      <c r="AQ570">
        <v>0</v>
      </c>
      <c r="AR570" s="6" t="s">
        <v>16954</v>
      </c>
      <c r="AS570" s="6" t="s">
        <v>16955</v>
      </c>
      <c r="AT570" s="6" t="s">
        <v>16947</v>
      </c>
      <c r="AU570">
        <v>0</v>
      </c>
      <c r="AV570">
        <v>0</v>
      </c>
      <c r="AW570" s="6" t="s">
        <v>16956</v>
      </c>
      <c r="AX570" s="6" t="s">
        <v>17955</v>
      </c>
      <c r="AY570" s="6" t="s">
        <v>16765</v>
      </c>
      <c r="AZ570" s="6" t="s">
        <v>16958</v>
      </c>
      <c r="BA570" s="6" t="s">
        <v>16765</v>
      </c>
      <c r="BB570" s="6" t="s">
        <v>16959</v>
      </c>
      <c r="BC570" s="6" t="s">
        <v>16765</v>
      </c>
      <c r="BD570" s="6" t="s">
        <v>16960</v>
      </c>
      <c r="BE570" s="6" t="s">
        <v>16961</v>
      </c>
      <c r="BF570" s="6" t="s">
        <v>13575</v>
      </c>
      <c r="BG570" s="6" t="s">
        <v>13575</v>
      </c>
      <c r="BH570" s="6" t="s">
        <v>16959</v>
      </c>
      <c r="BI570">
        <v>0</v>
      </c>
      <c r="BJ570" s="6" t="s">
        <v>16958</v>
      </c>
      <c r="BK570">
        <v>0</v>
      </c>
      <c r="BL570" s="6" t="s">
        <v>315</v>
      </c>
      <c r="BM570" s="56">
        <f>COUNTIF($B$2:B570,B570)</f>
        <v>2</v>
      </c>
      <c r="BN570" s="6" t="str">
        <f t="shared" si="8"/>
        <v>6160-2</v>
      </c>
    </row>
    <row r="571" spans="1:66" x14ac:dyDescent="0.25">
      <c r="A571">
        <v>1</v>
      </c>
      <c r="B571">
        <v>6161</v>
      </c>
      <c r="C571" s="6" t="s">
        <v>17956</v>
      </c>
      <c r="D571">
        <v>5</v>
      </c>
      <c r="E571">
        <v>3</v>
      </c>
      <c r="F571">
        <v>30</v>
      </c>
      <c r="G571">
        <v>305</v>
      </c>
      <c r="H571" s="6" t="s">
        <v>16994</v>
      </c>
      <c r="I571">
        <v>1</v>
      </c>
      <c r="J571">
        <v>761265</v>
      </c>
      <c r="K571">
        <v>5</v>
      </c>
      <c r="L571" s="55">
        <v>41988</v>
      </c>
      <c r="M571" s="6" t="s">
        <v>16765</v>
      </c>
      <c r="N571" s="55">
        <v>44799</v>
      </c>
      <c r="O571">
        <v>118784</v>
      </c>
      <c r="P571" s="6" t="s">
        <v>16764</v>
      </c>
      <c r="Q571" s="6" t="s">
        <v>17957</v>
      </c>
      <c r="R571">
        <v>1</v>
      </c>
      <c r="S571">
        <v>0</v>
      </c>
      <c r="T571">
        <v>-1</v>
      </c>
      <c r="U571">
        <v>1651</v>
      </c>
      <c r="V571" s="6" t="s">
        <v>16945</v>
      </c>
      <c r="W571" s="6" t="s">
        <v>16946</v>
      </c>
      <c r="X571" s="55">
        <v>44669</v>
      </c>
      <c r="Y571">
        <v>0</v>
      </c>
      <c r="Z571">
        <v>4224.6400000000003</v>
      </c>
      <c r="AA571" s="6" t="s">
        <v>16965</v>
      </c>
      <c r="AB571" s="6" t="s">
        <v>16947</v>
      </c>
      <c r="AD571" s="6" t="s">
        <v>17118</v>
      </c>
      <c r="AE571">
        <v>36912</v>
      </c>
      <c r="AF571">
        <v>32269</v>
      </c>
      <c r="AG571" s="6" t="s">
        <v>16949</v>
      </c>
      <c r="AH571" s="6" t="s">
        <v>16950</v>
      </c>
      <c r="AI571" s="6" t="s">
        <v>16951</v>
      </c>
      <c r="AJ571" s="6" t="s">
        <v>16765</v>
      </c>
      <c r="AK571" s="6" t="s">
        <v>16765</v>
      </c>
      <c r="AL571" s="6" t="s">
        <v>16765</v>
      </c>
      <c r="AM571" s="6" t="s">
        <v>16952</v>
      </c>
      <c r="AN571">
        <v>0</v>
      </c>
      <c r="AO571" s="55">
        <v>44669</v>
      </c>
      <c r="AP571" s="6" t="s">
        <v>16953</v>
      </c>
      <c r="AQ571">
        <v>0</v>
      </c>
      <c r="AR571" s="6" t="s">
        <v>16954</v>
      </c>
      <c r="AS571" s="6" t="s">
        <v>16955</v>
      </c>
      <c r="AT571" s="6" t="s">
        <v>16947</v>
      </c>
      <c r="AU571">
        <v>0</v>
      </c>
      <c r="AV571">
        <v>0</v>
      </c>
      <c r="AW571" s="6" t="s">
        <v>16956</v>
      </c>
      <c r="AX571" s="6" t="s">
        <v>17958</v>
      </c>
      <c r="AY571" s="6" t="s">
        <v>16765</v>
      </c>
      <c r="AZ571" s="6" t="s">
        <v>16958</v>
      </c>
      <c r="BA571" s="6" t="s">
        <v>16765</v>
      </c>
      <c r="BB571" s="6" t="s">
        <v>16959</v>
      </c>
      <c r="BC571" s="6" t="s">
        <v>16765</v>
      </c>
      <c r="BD571" s="6" t="s">
        <v>16960</v>
      </c>
      <c r="BE571" s="6" t="s">
        <v>16961</v>
      </c>
      <c r="BF571" s="6" t="s">
        <v>13575</v>
      </c>
      <c r="BG571" s="6" t="s">
        <v>13575</v>
      </c>
      <c r="BH571" s="6" t="s">
        <v>16959</v>
      </c>
      <c r="BI571">
        <v>0</v>
      </c>
      <c r="BJ571" s="6" t="s">
        <v>16958</v>
      </c>
      <c r="BK571">
        <v>0</v>
      </c>
      <c r="BL571" s="6" t="s">
        <v>315</v>
      </c>
      <c r="BM571" s="56">
        <f>COUNTIF($B$2:B571,B571)</f>
        <v>1</v>
      </c>
      <c r="BN571" s="6" t="str">
        <f t="shared" si="8"/>
        <v>6161-1</v>
      </c>
    </row>
    <row r="572" spans="1:66" x14ac:dyDescent="0.25">
      <c r="A572">
        <v>1</v>
      </c>
      <c r="B572">
        <v>6161</v>
      </c>
      <c r="C572" s="6" t="s">
        <v>17956</v>
      </c>
      <c r="D572">
        <v>5</v>
      </c>
      <c r="E572">
        <v>3</v>
      </c>
      <c r="F572">
        <v>30</v>
      </c>
      <c r="G572">
        <v>305</v>
      </c>
      <c r="H572" s="6" t="s">
        <v>16994</v>
      </c>
      <c r="I572">
        <v>1</v>
      </c>
      <c r="J572">
        <v>879113</v>
      </c>
      <c r="K572">
        <v>6</v>
      </c>
      <c r="L572" s="55">
        <v>43900</v>
      </c>
      <c r="M572" s="6" t="s">
        <v>16765</v>
      </c>
      <c r="N572" s="55">
        <v>44686</v>
      </c>
      <c r="O572">
        <v>118784</v>
      </c>
      <c r="P572" s="6" t="s">
        <v>16764</v>
      </c>
      <c r="Q572" s="6" t="s">
        <v>17959</v>
      </c>
      <c r="R572">
        <v>1</v>
      </c>
      <c r="S572">
        <v>0</v>
      </c>
      <c r="T572">
        <v>-1</v>
      </c>
      <c r="U572">
        <v>1651</v>
      </c>
      <c r="V572" s="6" t="s">
        <v>16945</v>
      </c>
      <c r="W572" s="6" t="s">
        <v>16946</v>
      </c>
      <c r="X572" s="55">
        <v>44669</v>
      </c>
      <c r="Y572">
        <v>0</v>
      </c>
      <c r="Z572">
        <v>4224.6400000000003</v>
      </c>
      <c r="AA572" s="6" t="s">
        <v>16965</v>
      </c>
      <c r="AB572" s="6" t="s">
        <v>16947</v>
      </c>
      <c r="AD572" s="6" t="s">
        <v>16948</v>
      </c>
      <c r="AE572">
        <v>52224</v>
      </c>
      <c r="AF572">
        <v>47287</v>
      </c>
      <c r="AG572" s="6" t="s">
        <v>16949</v>
      </c>
      <c r="AH572" s="6" t="s">
        <v>16950</v>
      </c>
      <c r="AI572" s="6" t="s">
        <v>16951</v>
      </c>
      <c r="AJ572" s="6" t="s">
        <v>16765</v>
      </c>
      <c r="AK572" s="6" t="s">
        <v>16765</v>
      </c>
      <c r="AL572" s="6" t="s">
        <v>16765</v>
      </c>
      <c r="AM572" s="6" t="s">
        <v>16952</v>
      </c>
      <c r="AN572">
        <v>0</v>
      </c>
      <c r="AO572" s="55">
        <v>44669</v>
      </c>
      <c r="AP572" s="6" t="s">
        <v>16953</v>
      </c>
      <c r="AQ572">
        <v>0</v>
      </c>
      <c r="AR572" s="6" t="s">
        <v>16954</v>
      </c>
      <c r="AS572" s="6" t="s">
        <v>16955</v>
      </c>
      <c r="AT572" s="6" t="s">
        <v>16947</v>
      </c>
      <c r="AU572">
        <v>0</v>
      </c>
      <c r="AV572">
        <v>0</v>
      </c>
      <c r="AW572" s="6" t="s">
        <v>16956</v>
      </c>
      <c r="AX572" s="6" t="s">
        <v>17960</v>
      </c>
      <c r="AY572" s="6" t="s">
        <v>16765</v>
      </c>
      <c r="AZ572" s="6" t="s">
        <v>16958</v>
      </c>
      <c r="BA572" s="6" t="s">
        <v>16765</v>
      </c>
      <c r="BB572" s="6" t="s">
        <v>16959</v>
      </c>
      <c r="BC572" s="6" t="s">
        <v>16765</v>
      </c>
      <c r="BD572" s="6" t="s">
        <v>16960</v>
      </c>
      <c r="BE572" s="6" t="s">
        <v>16961</v>
      </c>
      <c r="BF572" s="6" t="s">
        <v>13575</v>
      </c>
      <c r="BG572" s="6" t="s">
        <v>13575</v>
      </c>
      <c r="BH572" s="6" t="s">
        <v>16959</v>
      </c>
      <c r="BI572">
        <v>0</v>
      </c>
      <c r="BJ572" s="6" t="s">
        <v>16958</v>
      </c>
      <c r="BK572">
        <v>0</v>
      </c>
      <c r="BL572" s="6" t="s">
        <v>315</v>
      </c>
      <c r="BM572" s="56">
        <f>COUNTIF($B$2:B572,B572)</f>
        <v>2</v>
      </c>
      <c r="BN572" s="6" t="str">
        <f t="shared" si="8"/>
        <v>6161-2</v>
      </c>
    </row>
    <row r="573" spans="1:66" x14ac:dyDescent="0.25">
      <c r="A573">
        <v>1</v>
      </c>
      <c r="B573">
        <v>6161</v>
      </c>
      <c r="C573" s="6" t="s">
        <v>17956</v>
      </c>
      <c r="D573">
        <v>5</v>
      </c>
      <c r="E573">
        <v>3</v>
      </c>
      <c r="F573">
        <v>30</v>
      </c>
      <c r="G573">
        <v>305</v>
      </c>
      <c r="H573" s="6" t="s">
        <v>16994</v>
      </c>
      <c r="I573">
        <v>1</v>
      </c>
      <c r="J573">
        <v>881666</v>
      </c>
      <c r="K573">
        <v>1</v>
      </c>
      <c r="L573" s="55">
        <v>40919</v>
      </c>
      <c r="M573" s="6" t="s">
        <v>16765</v>
      </c>
      <c r="N573" s="55">
        <v>44799</v>
      </c>
      <c r="O573">
        <v>118784</v>
      </c>
      <c r="P573" s="6" t="s">
        <v>16764</v>
      </c>
      <c r="Q573" s="6" t="s">
        <v>17961</v>
      </c>
      <c r="R573">
        <v>1</v>
      </c>
      <c r="S573">
        <v>0</v>
      </c>
      <c r="T573">
        <v>-1</v>
      </c>
      <c r="U573">
        <v>1651</v>
      </c>
      <c r="V573" s="6" t="s">
        <v>16945</v>
      </c>
      <c r="W573" s="6" t="s">
        <v>16946</v>
      </c>
      <c r="X573" s="55">
        <v>44669</v>
      </c>
      <c r="Y573">
        <v>0</v>
      </c>
      <c r="Z573">
        <v>4224.6400000000003</v>
      </c>
      <c r="AA573" s="6" t="s">
        <v>16965</v>
      </c>
      <c r="AB573" s="6" t="s">
        <v>16947</v>
      </c>
      <c r="AD573" s="6" t="s">
        <v>17663</v>
      </c>
      <c r="AE573">
        <v>21368</v>
      </c>
      <c r="AF573">
        <v>17300</v>
      </c>
      <c r="AG573" s="6" t="s">
        <v>16949</v>
      </c>
      <c r="AH573" s="6" t="s">
        <v>16950</v>
      </c>
      <c r="AI573" s="6" t="s">
        <v>16951</v>
      </c>
      <c r="AJ573" s="6" t="s">
        <v>16765</v>
      </c>
      <c r="AK573" s="6" t="s">
        <v>16765</v>
      </c>
      <c r="AL573" s="6" t="s">
        <v>16765</v>
      </c>
      <c r="AM573" s="6" t="s">
        <v>16952</v>
      </c>
      <c r="AN573">
        <v>0</v>
      </c>
      <c r="AO573" s="55">
        <v>44669</v>
      </c>
      <c r="AP573" s="6" t="s">
        <v>16953</v>
      </c>
      <c r="AQ573">
        <v>0</v>
      </c>
      <c r="AR573" s="6" t="s">
        <v>16954</v>
      </c>
      <c r="AS573" s="6" t="s">
        <v>16955</v>
      </c>
      <c r="AT573" s="6" t="s">
        <v>16947</v>
      </c>
      <c r="AU573">
        <v>0</v>
      </c>
      <c r="AV573">
        <v>0</v>
      </c>
      <c r="AW573" s="6" t="s">
        <v>16956</v>
      </c>
      <c r="AX573" s="6" t="s">
        <v>17962</v>
      </c>
      <c r="AY573" s="6" t="s">
        <v>16765</v>
      </c>
      <c r="AZ573" s="6" t="s">
        <v>16958</v>
      </c>
      <c r="BA573" s="6" t="s">
        <v>16765</v>
      </c>
      <c r="BB573" s="6" t="s">
        <v>16959</v>
      </c>
      <c r="BC573" s="6" t="s">
        <v>16765</v>
      </c>
      <c r="BD573" s="6" t="s">
        <v>16960</v>
      </c>
      <c r="BE573" s="6" t="s">
        <v>16961</v>
      </c>
      <c r="BF573" s="6" t="s">
        <v>13575</v>
      </c>
      <c r="BG573" s="6" t="s">
        <v>13575</v>
      </c>
      <c r="BH573" s="6" t="s">
        <v>16959</v>
      </c>
      <c r="BI573">
        <v>0</v>
      </c>
      <c r="BJ573" s="6" t="s">
        <v>16958</v>
      </c>
      <c r="BK573">
        <v>0</v>
      </c>
      <c r="BL573" s="6" t="s">
        <v>315</v>
      </c>
      <c r="BM573" s="56">
        <f>COUNTIF($B$2:B573,B573)</f>
        <v>3</v>
      </c>
      <c r="BN573" s="6" t="str">
        <f t="shared" si="8"/>
        <v>6161-3</v>
      </c>
    </row>
    <row r="574" spans="1:66" x14ac:dyDescent="0.25">
      <c r="A574">
        <v>1</v>
      </c>
      <c r="B574">
        <v>6169</v>
      </c>
      <c r="C574" s="6" t="s">
        <v>17963</v>
      </c>
      <c r="D574">
        <v>5</v>
      </c>
      <c r="E574">
        <v>2</v>
      </c>
      <c r="F574">
        <v>20</v>
      </c>
      <c r="G574">
        <v>204</v>
      </c>
      <c r="H574" s="6" t="s">
        <v>16963</v>
      </c>
      <c r="I574">
        <v>1</v>
      </c>
      <c r="J574">
        <v>899364</v>
      </c>
      <c r="K574">
        <v>5</v>
      </c>
      <c r="L574" s="55">
        <v>42198</v>
      </c>
      <c r="M574" s="6" t="s">
        <v>16765</v>
      </c>
      <c r="N574" s="55">
        <v>44601</v>
      </c>
      <c r="O574">
        <v>118750</v>
      </c>
      <c r="P574" s="6" t="s">
        <v>16767</v>
      </c>
      <c r="Q574" s="6" t="s">
        <v>16973</v>
      </c>
      <c r="R574">
        <v>1</v>
      </c>
      <c r="S574">
        <v>0</v>
      </c>
      <c r="T574">
        <v>-1</v>
      </c>
      <c r="U574">
        <v>1803.8</v>
      </c>
      <c r="V574" s="6" t="s">
        <v>16945</v>
      </c>
      <c r="W574" s="6" t="s">
        <v>16946</v>
      </c>
      <c r="X574" s="55">
        <v>44663</v>
      </c>
      <c r="Y574">
        <v>0</v>
      </c>
      <c r="Z574">
        <v>691.57</v>
      </c>
      <c r="AA574" s="6" t="s">
        <v>16969</v>
      </c>
      <c r="AB574" s="6" t="s">
        <v>16947</v>
      </c>
      <c r="AD574" s="6" t="s">
        <v>16765</v>
      </c>
      <c r="AE574">
        <v>40035</v>
      </c>
      <c r="AF574">
        <v>36456</v>
      </c>
      <c r="AG574" s="6" t="s">
        <v>16949</v>
      </c>
      <c r="AH574" s="6" t="s">
        <v>16950</v>
      </c>
      <c r="AI574" s="6" t="s">
        <v>16951</v>
      </c>
      <c r="AJ574" s="6" t="s">
        <v>16765</v>
      </c>
      <c r="AK574" s="6" t="s">
        <v>16765</v>
      </c>
      <c r="AL574" s="6" t="s">
        <v>16765</v>
      </c>
      <c r="AM574" s="6" t="s">
        <v>16952</v>
      </c>
      <c r="AN574">
        <v>0</v>
      </c>
      <c r="AO574" s="55">
        <v>44663</v>
      </c>
      <c r="AP574" s="6" t="s">
        <v>16953</v>
      </c>
      <c r="AQ574">
        <v>0</v>
      </c>
      <c r="AR574" s="6" t="s">
        <v>16954</v>
      </c>
      <c r="AS574" s="6" t="s">
        <v>16955</v>
      </c>
      <c r="AT574" s="6" t="s">
        <v>16947</v>
      </c>
      <c r="AU574">
        <v>0</v>
      </c>
      <c r="AV574">
        <v>0</v>
      </c>
      <c r="AW574" s="6" t="s">
        <v>16956</v>
      </c>
      <c r="AX574" s="6" t="s">
        <v>17964</v>
      </c>
      <c r="AY574" s="6" t="s">
        <v>16765</v>
      </c>
      <c r="AZ574" s="6" t="s">
        <v>16958</v>
      </c>
      <c r="BA574" s="6" t="s">
        <v>16765</v>
      </c>
      <c r="BB574" s="6" t="s">
        <v>16959</v>
      </c>
      <c r="BC574" s="6" t="s">
        <v>16765</v>
      </c>
      <c r="BD574" s="6" t="s">
        <v>16960</v>
      </c>
      <c r="BE574" s="6" t="s">
        <v>16961</v>
      </c>
      <c r="BF574" s="6" t="s">
        <v>13575</v>
      </c>
      <c r="BG574" s="6" t="s">
        <v>13575</v>
      </c>
      <c r="BH574" s="6" t="s">
        <v>16959</v>
      </c>
      <c r="BI574">
        <v>0</v>
      </c>
      <c r="BJ574" s="6" t="s">
        <v>16958</v>
      </c>
      <c r="BK574">
        <v>0</v>
      </c>
      <c r="BL574" s="6" t="s">
        <v>315</v>
      </c>
      <c r="BM574" s="56">
        <f>COUNTIF($B$2:B574,B574)</f>
        <v>1</v>
      </c>
      <c r="BN574" s="6" t="str">
        <f t="shared" si="8"/>
        <v>6169-1</v>
      </c>
    </row>
    <row r="575" spans="1:66" x14ac:dyDescent="0.25">
      <c r="A575">
        <v>1</v>
      </c>
      <c r="B575">
        <v>6172</v>
      </c>
      <c r="C575" s="6" t="s">
        <v>17965</v>
      </c>
      <c r="D575">
        <v>5</v>
      </c>
      <c r="E575">
        <v>3</v>
      </c>
      <c r="F575">
        <v>30</v>
      </c>
      <c r="G575">
        <v>306</v>
      </c>
      <c r="H575" s="6" t="s">
        <v>16994</v>
      </c>
      <c r="I575">
        <v>1</v>
      </c>
      <c r="J575">
        <v>832633</v>
      </c>
      <c r="K575">
        <v>6</v>
      </c>
      <c r="L575" s="55">
        <v>43809</v>
      </c>
      <c r="M575" s="6" t="s">
        <v>16765</v>
      </c>
      <c r="N575" s="55">
        <v>44601</v>
      </c>
      <c r="O575">
        <v>118784</v>
      </c>
      <c r="P575" s="6" t="s">
        <v>16764</v>
      </c>
      <c r="Q575" s="6" t="s">
        <v>17966</v>
      </c>
      <c r="R575">
        <v>1</v>
      </c>
      <c r="S575">
        <v>0</v>
      </c>
      <c r="T575">
        <v>-1</v>
      </c>
      <c r="U575">
        <v>1651</v>
      </c>
      <c r="V575" s="6" t="s">
        <v>16945</v>
      </c>
      <c r="W575" s="6" t="s">
        <v>16995</v>
      </c>
      <c r="X575" s="55">
        <v>44664</v>
      </c>
      <c r="Y575">
        <v>0</v>
      </c>
      <c r="Z575">
        <v>1503.53</v>
      </c>
      <c r="AA575" s="6" t="s">
        <v>16996</v>
      </c>
      <c r="AB575" s="6" t="s">
        <v>16947</v>
      </c>
      <c r="AD575" s="6" t="s">
        <v>16948</v>
      </c>
      <c r="AE575">
        <v>51867</v>
      </c>
      <c r="AF575">
        <v>46963</v>
      </c>
      <c r="AG575" s="6" t="s">
        <v>16949</v>
      </c>
      <c r="AH575" s="6" t="s">
        <v>16950</v>
      </c>
      <c r="AI575" s="6" t="s">
        <v>16951</v>
      </c>
      <c r="AJ575" s="6" t="s">
        <v>16765</v>
      </c>
      <c r="AK575" s="6" t="s">
        <v>16765</v>
      </c>
      <c r="AL575" s="6" t="s">
        <v>16765</v>
      </c>
      <c r="AM575" s="6" t="s">
        <v>16952</v>
      </c>
      <c r="AN575">
        <v>0</v>
      </c>
      <c r="AO575" s="55">
        <v>44664</v>
      </c>
      <c r="AP575" s="6" t="s">
        <v>16953</v>
      </c>
      <c r="AQ575">
        <v>0</v>
      </c>
      <c r="AR575" s="6" t="s">
        <v>16954</v>
      </c>
      <c r="AS575" s="6" t="s">
        <v>16955</v>
      </c>
      <c r="AT575" s="6" t="s">
        <v>16947</v>
      </c>
      <c r="AU575">
        <v>0</v>
      </c>
      <c r="AV575">
        <v>0</v>
      </c>
      <c r="AW575" s="6" t="s">
        <v>16956</v>
      </c>
      <c r="AX575" s="6" t="s">
        <v>17757</v>
      </c>
      <c r="AY575" s="6" t="s">
        <v>16765</v>
      </c>
      <c r="AZ575" s="6" t="s">
        <v>16958</v>
      </c>
      <c r="BA575" s="6" t="s">
        <v>16765</v>
      </c>
      <c r="BB575" s="6" t="s">
        <v>16959</v>
      </c>
      <c r="BC575" s="6" t="s">
        <v>16765</v>
      </c>
      <c r="BD575" s="6" t="s">
        <v>16960</v>
      </c>
      <c r="BE575" s="6" t="s">
        <v>16961</v>
      </c>
      <c r="BF575" s="6" t="s">
        <v>13575</v>
      </c>
      <c r="BG575" s="6" t="s">
        <v>13575</v>
      </c>
      <c r="BH575" s="6" t="s">
        <v>16959</v>
      </c>
      <c r="BI575">
        <v>0</v>
      </c>
      <c r="BJ575" s="6" t="s">
        <v>16958</v>
      </c>
      <c r="BK575">
        <v>0</v>
      </c>
      <c r="BL575" s="6" t="s">
        <v>315</v>
      </c>
      <c r="BM575" s="56">
        <f>COUNTIF($B$2:B575,B575)</f>
        <v>1</v>
      </c>
      <c r="BN575" s="6" t="str">
        <f t="shared" si="8"/>
        <v>6172-1</v>
      </c>
    </row>
    <row r="576" spans="1:66" x14ac:dyDescent="0.25">
      <c r="A576">
        <v>1</v>
      </c>
      <c r="B576">
        <v>6173</v>
      </c>
      <c r="C576" s="6" t="s">
        <v>17967</v>
      </c>
      <c r="D576">
        <v>5</v>
      </c>
      <c r="E576">
        <v>3</v>
      </c>
      <c r="F576">
        <v>30</v>
      </c>
      <c r="G576">
        <v>307</v>
      </c>
      <c r="H576" s="6" t="s">
        <v>16994</v>
      </c>
      <c r="I576">
        <v>1</v>
      </c>
      <c r="J576">
        <v>689668</v>
      </c>
      <c r="K576">
        <v>6</v>
      </c>
      <c r="L576" s="55">
        <v>43546</v>
      </c>
      <c r="M576" s="6" t="s">
        <v>16765</v>
      </c>
      <c r="N576" s="55">
        <v>44686</v>
      </c>
      <c r="O576">
        <v>118754</v>
      </c>
      <c r="P576" s="6" t="s">
        <v>16794</v>
      </c>
      <c r="Q576" s="6" t="s">
        <v>17968</v>
      </c>
      <c r="R576">
        <v>1</v>
      </c>
      <c r="S576">
        <v>0</v>
      </c>
      <c r="T576">
        <v>-1</v>
      </c>
      <c r="U576">
        <v>1850</v>
      </c>
      <c r="V576" s="6" t="s">
        <v>16945</v>
      </c>
      <c r="W576" s="6" t="s">
        <v>16946</v>
      </c>
      <c r="X576" s="55">
        <v>44669</v>
      </c>
      <c r="Y576">
        <v>60000</v>
      </c>
      <c r="Z576">
        <v>8026.14</v>
      </c>
      <c r="AA576" s="6" t="s">
        <v>17198</v>
      </c>
      <c r="AB576" s="6" t="s">
        <v>16947</v>
      </c>
      <c r="AD576" s="6" t="s">
        <v>16948</v>
      </c>
      <c r="AE576">
        <v>50588</v>
      </c>
      <c r="AF576">
        <v>45868</v>
      </c>
      <c r="AG576" s="6" t="s">
        <v>16949</v>
      </c>
      <c r="AH576" s="6" t="s">
        <v>16950</v>
      </c>
      <c r="AI576" s="6" t="s">
        <v>16951</v>
      </c>
      <c r="AJ576" s="6" t="s">
        <v>16765</v>
      </c>
      <c r="AK576" s="6" t="s">
        <v>16765</v>
      </c>
      <c r="AL576" s="6" t="s">
        <v>16765</v>
      </c>
      <c r="AM576" s="6" t="s">
        <v>16952</v>
      </c>
      <c r="AN576">
        <v>0</v>
      </c>
      <c r="AO576" s="55">
        <v>44669</v>
      </c>
      <c r="AP576" s="6" t="s">
        <v>16953</v>
      </c>
      <c r="AQ576">
        <v>0</v>
      </c>
      <c r="AR576" s="6" t="s">
        <v>16954</v>
      </c>
      <c r="AS576" s="6" t="s">
        <v>16955</v>
      </c>
      <c r="AT576" s="6" t="s">
        <v>16947</v>
      </c>
      <c r="AU576">
        <v>0</v>
      </c>
      <c r="AV576">
        <v>0</v>
      </c>
      <c r="AW576" s="6" t="s">
        <v>16956</v>
      </c>
      <c r="AX576" s="6" t="s">
        <v>17969</v>
      </c>
      <c r="AY576" s="6" t="s">
        <v>16765</v>
      </c>
      <c r="AZ576" s="6" t="s">
        <v>16958</v>
      </c>
      <c r="BA576" s="6" t="s">
        <v>16765</v>
      </c>
      <c r="BB576" s="6" t="s">
        <v>16959</v>
      </c>
      <c r="BC576" s="6" t="s">
        <v>16765</v>
      </c>
      <c r="BD576" s="6" t="s">
        <v>16960</v>
      </c>
      <c r="BE576" s="6" t="s">
        <v>16961</v>
      </c>
      <c r="BF576" s="6" t="s">
        <v>13575</v>
      </c>
      <c r="BG576" s="6" t="s">
        <v>13575</v>
      </c>
      <c r="BH576" s="6" t="s">
        <v>16959</v>
      </c>
      <c r="BI576">
        <v>0</v>
      </c>
      <c r="BJ576" s="6" t="s">
        <v>16958</v>
      </c>
      <c r="BK576">
        <v>0</v>
      </c>
      <c r="BL576" s="6" t="s">
        <v>315</v>
      </c>
      <c r="BM576" s="56">
        <f>COUNTIF($B$2:B576,B576)</f>
        <v>1</v>
      </c>
      <c r="BN576" s="6" t="str">
        <f t="shared" si="8"/>
        <v>6173-1</v>
      </c>
    </row>
    <row r="577" spans="1:66" x14ac:dyDescent="0.25">
      <c r="A577">
        <v>1</v>
      </c>
      <c r="B577">
        <v>6173</v>
      </c>
      <c r="C577" s="6" t="s">
        <v>17967</v>
      </c>
      <c r="D577">
        <v>5</v>
      </c>
      <c r="E577">
        <v>3</v>
      </c>
      <c r="F577">
        <v>30</v>
      </c>
      <c r="G577">
        <v>307</v>
      </c>
      <c r="H577" s="6" t="s">
        <v>16994</v>
      </c>
      <c r="I577">
        <v>1</v>
      </c>
      <c r="J577">
        <v>14583</v>
      </c>
      <c r="K577">
        <v>6</v>
      </c>
      <c r="L577" s="55">
        <v>42383</v>
      </c>
      <c r="M577" s="6" t="s">
        <v>16765</v>
      </c>
      <c r="N577" s="55">
        <v>44601</v>
      </c>
      <c r="O577">
        <v>118784</v>
      </c>
      <c r="P577" s="6" t="s">
        <v>16764</v>
      </c>
      <c r="Q577" s="6" t="s">
        <v>17970</v>
      </c>
      <c r="R577">
        <v>1</v>
      </c>
      <c r="S577">
        <v>0</v>
      </c>
      <c r="T577">
        <v>-1</v>
      </c>
      <c r="U577">
        <v>1651</v>
      </c>
      <c r="V577" s="6" t="s">
        <v>16945</v>
      </c>
      <c r="W577" s="6" t="s">
        <v>16946</v>
      </c>
      <c r="X577" s="55">
        <v>44669</v>
      </c>
      <c r="Y577">
        <v>60000</v>
      </c>
      <c r="Z577">
        <v>8026.14</v>
      </c>
      <c r="AA577" s="6" t="s">
        <v>17198</v>
      </c>
      <c r="AB577" s="6" t="s">
        <v>16947</v>
      </c>
      <c r="AD577" s="6" t="s">
        <v>16948</v>
      </c>
      <c r="AE577">
        <v>42550</v>
      </c>
      <c r="AF577">
        <v>39796</v>
      </c>
      <c r="AG577" s="6" t="s">
        <v>16949</v>
      </c>
      <c r="AH577" s="6" t="s">
        <v>16950</v>
      </c>
      <c r="AI577" s="6" t="s">
        <v>16951</v>
      </c>
      <c r="AJ577" s="6" t="s">
        <v>16765</v>
      </c>
      <c r="AK577" s="6" t="s">
        <v>16765</v>
      </c>
      <c r="AL577" s="6" t="s">
        <v>16765</v>
      </c>
      <c r="AM577" s="6" t="s">
        <v>16952</v>
      </c>
      <c r="AN577">
        <v>0</v>
      </c>
      <c r="AO577" s="55">
        <v>44669</v>
      </c>
      <c r="AP577" s="6" t="s">
        <v>16953</v>
      </c>
      <c r="AQ577">
        <v>0</v>
      </c>
      <c r="AR577" s="6" t="s">
        <v>16954</v>
      </c>
      <c r="AS577" s="6" t="s">
        <v>16955</v>
      </c>
      <c r="AT577" s="6" t="s">
        <v>16947</v>
      </c>
      <c r="AU577">
        <v>0</v>
      </c>
      <c r="AV577">
        <v>0</v>
      </c>
      <c r="AW577" s="6" t="s">
        <v>16956</v>
      </c>
      <c r="AX577" s="6" t="s">
        <v>17362</v>
      </c>
      <c r="AY577" s="6" t="s">
        <v>16765</v>
      </c>
      <c r="AZ577" s="6" t="s">
        <v>16958</v>
      </c>
      <c r="BA577" s="6" t="s">
        <v>16765</v>
      </c>
      <c r="BB577" s="6" t="s">
        <v>16959</v>
      </c>
      <c r="BC577" s="6" t="s">
        <v>16765</v>
      </c>
      <c r="BD577" s="6" t="s">
        <v>16960</v>
      </c>
      <c r="BE577" s="6" t="s">
        <v>16961</v>
      </c>
      <c r="BF577" s="6" t="s">
        <v>13575</v>
      </c>
      <c r="BG577" s="6" t="s">
        <v>13575</v>
      </c>
      <c r="BH577" s="6" t="s">
        <v>16959</v>
      </c>
      <c r="BI577">
        <v>0</v>
      </c>
      <c r="BJ577" s="6" t="s">
        <v>16958</v>
      </c>
      <c r="BK577">
        <v>0</v>
      </c>
      <c r="BL577" s="6" t="s">
        <v>315</v>
      </c>
      <c r="BM577" s="56">
        <f>COUNTIF($B$2:B577,B577)</f>
        <v>2</v>
      </c>
      <c r="BN577" s="6" t="str">
        <f t="shared" si="8"/>
        <v>6173-2</v>
      </c>
    </row>
    <row r="578" spans="1:66" x14ac:dyDescent="0.25">
      <c r="A578">
        <v>1</v>
      </c>
      <c r="B578">
        <v>6173</v>
      </c>
      <c r="C578" s="6" t="s">
        <v>17967</v>
      </c>
      <c r="D578">
        <v>5</v>
      </c>
      <c r="E578">
        <v>3</v>
      </c>
      <c r="F578">
        <v>30</v>
      </c>
      <c r="G578">
        <v>307</v>
      </c>
      <c r="H578" s="6" t="s">
        <v>16994</v>
      </c>
      <c r="I578">
        <v>1</v>
      </c>
      <c r="J578">
        <v>147491</v>
      </c>
      <c r="K578">
        <v>5</v>
      </c>
      <c r="L578" s="55">
        <v>41262</v>
      </c>
      <c r="M578" s="6" t="s">
        <v>16765</v>
      </c>
      <c r="N578" s="55">
        <v>44601</v>
      </c>
      <c r="O578">
        <v>217119</v>
      </c>
      <c r="P578" s="6" t="s">
        <v>16780</v>
      </c>
      <c r="Q578" s="6" t="s">
        <v>17971</v>
      </c>
      <c r="R578">
        <v>1</v>
      </c>
      <c r="S578">
        <v>0</v>
      </c>
      <c r="T578">
        <v>-1</v>
      </c>
      <c r="U578">
        <v>1769.34</v>
      </c>
      <c r="V578" s="6" t="s">
        <v>16945</v>
      </c>
      <c r="W578" s="6" t="s">
        <v>16946</v>
      </c>
      <c r="X578" s="55">
        <v>44669</v>
      </c>
      <c r="Y578">
        <v>60000</v>
      </c>
      <c r="Z578">
        <v>8026.14</v>
      </c>
      <c r="AA578" s="6" t="s">
        <v>17198</v>
      </c>
      <c r="AB578" s="6" t="s">
        <v>16947</v>
      </c>
      <c r="AD578" s="6" t="s">
        <v>17118</v>
      </c>
      <c r="AE578">
        <v>25575</v>
      </c>
      <c r="AF578">
        <v>21496</v>
      </c>
      <c r="AG578" s="6" t="s">
        <v>16949</v>
      </c>
      <c r="AH578" s="6" t="s">
        <v>16950</v>
      </c>
      <c r="AI578" s="6" t="s">
        <v>16951</v>
      </c>
      <c r="AJ578" s="6" t="s">
        <v>16765</v>
      </c>
      <c r="AK578" s="6" t="s">
        <v>16765</v>
      </c>
      <c r="AL578" s="6" t="s">
        <v>16765</v>
      </c>
      <c r="AM578" s="6" t="s">
        <v>16952</v>
      </c>
      <c r="AN578">
        <v>0</v>
      </c>
      <c r="AO578" s="55">
        <v>44669</v>
      </c>
      <c r="AP578" s="6" t="s">
        <v>16953</v>
      </c>
      <c r="AQ578">
        <v>0</v>
      </c>
      <c r="AR578" s="6" t="s">
        <v>16954</v>
      </c>
      <c r="AS578" s="6" t="s">
        <v>16955</v>
      </c>
      <c r="AT578" s="6" t="s">
        <v>16947</v>
      </c>
      <c r="AU578">
        <v>0</v>
      </c>
      <c r="AV578">
        <v>0</v>
      </c>
      <c r="AW578" s="6" t="s">
        <v>16956</v>
      </c>
      <c r="AX578" s="6" t="s">
        <v>17972</v>
      </c>
      <c r="AY578" s="6" t="s">
        <v>16765</v>
      </c>
      <c r="AZ578" s="6" t="s">
        <v>16958</v>
      </c>
      <c r="BA578" s="6" t="s">
        <v>16765</v>
      </c>
      <c r="BB578" s="6" t="s">
        <v>16959</v>
      </c>
      <c r="BC578" s="6" t="s">
        <v>16765</v>
      </c>
      <c r="BD578" s="6" t="s">
        <v>16960</v>
      </c>
      <c r="BE578" s="6" t="s">
        <v>16961</v>
      </c>
      <c r="BF578" s="6" t="s">
        <v>13575</v>
      </c>
      <c r="BG578" s="6" t="s">
        <v>13575</v>
      </c>
      <c r="BH578" s="6" t="s">
        <v>16959</v>
      </c>
      <c r="BI578">
        <v>0</v>
      </c>
      <c r="BJ578" s="6" t="s">
        <v>16958</v>
      </c>
      <c r="BK578">
        <v>0</v>
      </c>
      <c r="BL578" s="6" t="s">
        <v>315</v>
      </c>
      <c r="BM578" s="56">
        <f>COUNTIF($B$2:B578,B578)</f>
        <v>3</v>
      </c>
      <c r="BN578" s="6" t="str">
        <f t="shared" ref="BN578:BN641" si="9">CONCATENATE(B578,"-",BM578)</f>
        <v>6173-3</v>
      </c>
    </row>
    <row r="579" spans="1:66" x14ac:dyDescent="0.25">
      <c r="A579">
        <v>1</v>
      </c>
      <c r="B579">
        <v>6174</v>
      </c>
      <c r="C579" s="6" t="s">
        <v>17973</v>
      </c>
      <c r="D579">
        <v>5</v>
      </c>
      <c r="E579">
        <v>3</v>
      </c>
      <c r="F579">
        <v>30</v>
      </c>
      <c r="G579">
        <v>305</v>
      </c>
      <c r="H579" s="6" t="s">
        <v>16963</v>
      </c>
      <c r="I579">
        <v>1</v>
      </c>
      <c r="J579">
        <v>334230</v>
      </c>
      <c r="K579">
        <v>5</v>
      </c>
      <c r="L579" s="55">
        <v>41508</v>
      </c>
      <c r="M579" s="6" t="s">
        <v>16765</v>
      </c>
      <c r="N579" s="55">
        <v>44799</v>
      </c>
      <c r="O579">
        <v>118779</v>
      </c>
      <c r="P579" s="6" t="s">
        <v>16784</v>
      </c>
      <c r="Q579" s="6" t="s">
        <v>17974</v>
      </c>
      <c r="R579">
        <v>1</v>
      </c>
      <c r="S579">
        <v>0</v>
      </c>
      <c r="T579">
        <v>-1</v>
      </c>
      <c r="U579">
        <v>1248.07</v>
      </c>
      <c r="V579" s="6" t="s">
        <v>16945</v>
      </c>
      <c r="W579" s="6" t="s">
        <v>16946</v>
      </c>
      <c r="X579" s="55">
        <v>44663</v>
      </c>
      <c r="Y579">
        <v>0</v>
      </c>
      <c r="Z579">
        <v>199.46</v>
      </c>
      <c r="AA579" s="6" t="s">
        <v>16965</v>
      </c>
      <c r="AB579" s="6" t="s">
        <v>17049</v>
      </c>
      <c r="AC579">
        <v>10335</v>
      </c>
      <c r="AD579" s="6" t="s">
        <v>17118</v>
      </c>
      <c r="AE579">
        <v>29769</v>
      </c>
      <c r="AF579">
        <v>25116</v>
      </c>
      <c r="AG579" s="6" t="s">
        <v>16949</v>
      </c>
      <c r="AH579" s="6" t="s">
        <v>16950</v>
      </c>
      <c r="AI579" s="6" t="s">
        <v>16951</v>
      </c>
      <c r="AJ579" s="6" t="s">
        <v>16765</v>
      </c>
      <c r="AK579" s="6" t="s">
        <v>16765</v>
      </c>
      <c r="AL579" s="6" t="s">
        <v>16765</v>
      </c>
      <c r="AM579" s="6" t="s">
        <v>16952</v>
      </c>
      <c r="AN579">
        <v>0</v>
      </c>
      <c r="AO579" s="55">
        <v>44663</v>
      </c>
      <c r="AP579" s="6" t="s">
        <v>16953</v>
      </c>
      <c r="AQ579">
        <v>0</v>
      </c>
      <c r="AR579" s="6" t="s">
        <v>16954</v>
      </c>
      <c r="AS579" s="6" t="s">
        <v>16955</v>
      </c>
      <c r="AT579" s="6" t="s">
        <v>16947</v>
      </c>
      <c r="AU579">
        <v>0</v>
      </c>
      <c r="AV579">
        <v>0</v>
      </c>
      <c r="AW579" s="6" t="s">
        <v>16956</v>
      </c>
      <c r="AX579" s="6" t="s">
        <v>17975</v>
      </c>
      <c r="AY579" s="6" t="s">
        <v>16765</v>
      </c>
      <c r="AZ579" s="6" t="s">
        <v>16958</v>
      </c>
      <c r="BA579" s="6" t="s">
        <v>16765</v>
      </c>
      <c r="BB579" s="6" t="s">
        <v>16959</v>
      </c>
      <c r="BC579" s="6" t="s">
        <v>16765</v>
      </c>
      <c r="BD579" s="6" t="s">
        <v>16960</v>
      </c>
      <c r="BE579" s="6" t="s">
        <v>16961</v>
      </c>
      <c r="BF579" s="6" t="s">
        <v>13575</v>
      </c>
      <c r="BG579" s="6" t="s">
        <v>13575</v>
      </c>
      <c r="BH579" s="6" t="s">
        <v>16959</v>
      </c>
      <c r="BI579">
        <v>0</v>
      </c>
      <c r="BJ579" s="6" t="s">
        <v>16958</v>
      </c>
      <c r="BK579">
        <v>0</v>
      </c>
      <c r="BL579" s="6" t="s">
        <v>315</v>
      </c>
      <c r="BM579" s="56">
        <f>COUNTIF($B$2:B579,B579)</f>
        <v>1</v>
      </c>
      <c r="BN579" s="6" t="str">
        <f t="shared" si="9"/>
        <v>6174-1</v>
      </c>
    </row>
    <row r="580" spans="1:66" x14ac:dyDescent="0.25">
      <c r="A580">
        <v>1</v>
      </c>
      <c r="B580">
        <v>6176</v>
      </c>
      <c r="C580" s="6" t="s">
        <v>17976</v>
      </c>
      <c r="D580">
        <v>5</v>
      </c>
      <c r="E580">
        <v>1</v>
      </c>
      <c r="F580">
        <v>10</v>
      </c>
      <c r="G580">
        <v>109</v>
      </c>
      <c r="H580" s="6" t="s">
        <v>16963</v>
      </c>
      <c r="I580">
        <v>1</v>
      </c>
      <c r="J580">
        <v>768999</v>
      </c>
      <c r="K580">
        <v>6</v>
      </c>
      <c r="L580" s="55">
        <v>43692</v>
      </c>
      <c r="M580" s="6" t="s">
        <v>16765</v>
      </c>
      <c r="N580" s="55">
        <v>44568</v>
      </c>
      <c r="O580">
        <v>118754</v>
      </c>
      <c r="P580" s="6" t="s">
        <v>16794</v>
      </c>
      <c r="Q580" s="6" t="s">
        <v>17977</v>
      </c>
      <c r="R580">
        <v>1</v>
      </c>
      <c r="S580">
        <v>0</v>
      </c>
      <c r="T580">
        <v>-1</v>
      </c>
      <c r="U580">
        <v>1850</v>
      </c>
      <c r="V580" s="6" t="s">
        <v>16945</v>
      </c>
      <c r="W580" s="6" t="s">
        <v>16946</v>
      </c>
      <c r="X580" s="55">
        <v>44663</v>
      </c>
      <c r="Y580">
        <v>20000</v>
      </c>
      <c r="Z580">
        <v>1916.19</v>
      </c>
      <c r="AA580" s="6" t="s">
        <v>16965</v>
      </c>
      <c r="AB580" s="6" t="s">
        <v>16947</v>
      </c>
      <c r="AD580" s="6" t="s">
        <v>16948</v>
      </c>
      <c r="AE580">
        <v>51399</v>
      </c>
      <c r="AF580">
        <v>46596</v>
      </c>
      <c r="AG580" s="6" t="s">
        <v>16949</v>
      </c>
      <c r="AH580" s="6" t="s">
        <v>16950</v>
      </c>
      <c r="AI580" s="6" t="s">
        <v>16951</v>
      </c>
      <c r="AJ580" s="6" t="s">
        <v>16765</v>
      </c>
      <c r="AK580" s="6" t="s">
        <v>16765</v>
      </c>
      <c r="AL580" s="6" t="s">
        <v>16765</v>
      </c>
      <c r="AM580" s="6" t="s">
        <v>16952</v>
      </c>
      <c r="AN580">
        <v>0</v>
      </c>
      <c r="AO580" s="55">
        <v>44663</v>
      </c>
      <c r="AP580" s="6" t="s">
        <v>16953</v>
      </c>
      <c r="AQ580">
        <v>0</v>
      </c>
      <c r="AR580" s="6" t="s">
        <v>16954</v>
      </c>
      <c r="AS580" s="6" t="s">
        <v>16955</v>
      </c>
      <c r="AT580" s="6" t="s">
        <v>16947</v>
      </c>
      <c r="AU580">
        <v>0</v>
      </c>
      <c r="AV580">
        <v>0</v>
      </c>
      <c r="AW580" s="6" t="s">
        <v>16956</v>
      </c>
      <c r="AX580" s="6" t="s">
        <v>17978</v>
      </c>
      <c r="AY580" s="6" t="s">
        <v>16765</v>
      </c>
      <c r="AZ580" s="6" t="s">
        <v>16958</v>
      </c>
      <c r="BA580" s="6" t="s">
        <v>16765</v>
      </c>
      <c r="BB580" s="6" t="s">
        <v>16959</v>
      </c>
      <c r="BC580" s="6" t="s">
        <v>16765</v>
      </c>
      <c r="BD580" s="6" t="s">
        <v>16960</v>
      </c>
      <c r="BE580" s="6" t="s">
        <v>16961</v>
      </c>
      <c r="BF580" s="6" t="s">
        <v>13575</v>
      </c>
      <c r="BG580" s="6" t="s">
        <v>13575</v>
      </c>
      <c r="BH580" s="6" t="s">
        <v>16959</v>
      </c>
      <c r="BI580">
        <v>0</v>
      </c>
      <c r="BJ580" s="6" t="s">
        <v>16958</v>
      </c>
      <c r="BK580">
        <v>0</v>
      </c>
      <c r="BL580" s="6" t="s">
        <v>315</v>
      </c>
      <c r="BM580" s="56">
        <f>COUNTIF($B$2:B580,B580)</f>
        <v>1</v>
      </c>
      <c r="BN580" s="6" t="str">
        <f t="shared" si="9"/>
        <v>6176-1</v>
      </c>
    </row>
    <row r="581" spans="1:66" x14ac:dyDescent="0.25">
      <c r="A581">
        <v>1</v>
      </c>
      <c r="B581">
        <v>6184</v>
      </c>
      <c r="C581" s="6" t="s">
        <v>17979</v>
      </c>
      <c r="D581">
        <v>5</v>
      </c>
      <c r="E581">
        <v>3</v>
      </c>
      <c r="F581">
        <v>30</v>
      </c>
      <c r="G581">
        <v>303</v>
      </c>
      <c r="H581" s="6" t="s">
        <v>16994</v>
      </c>
      <c r="I581">
        <v>1</v>
      </c>
      <c r="J581">
        <v>868940</v>
      </c>
      <c r="K581">
        <v>5</v>
      </c>
      <c r="L581" s="55">
        <v>42149</v>
      </c>
      <c r="M581" s="6" t="s">
        <v>16765</v>
      </c>
      <c r="N581" s="55">
        <v>44601</v>
      </c>
      <c r="O581">
        <v>118784</v>
      </c>
      <c r="P581" s="6" t="s">
        <v>16764</v>
      </c>
      <c r="Q581" s="6" t="s">
        <v>16973</v>
      </c>
      <c r="R581">
        <v>1</v>
      </c>
      <c r="S581">
        <v>0</v>
      </c>
      <c r="T581">
        <v>-1</v>
      </c>
      <c r="U581">
        <v>1651</v>
      </c>
      <c r="V581" s="6" t="s">
        <v>16945</v>
      </c>
      <c r="W581" s="6" t="s">
        <v>16946</v>
      </c>
      <c r="X581" s="55">
        <v>44664</v>
      </c>
      <c r="Y581">
        <v>10000</v>
      </c>
      <c r="Z581">
        <v>0</v>
      </c>
      <c r="AA581" s="6" t="s">
        <v>16765</v>
      </c>
      <c r="AB581" s="6" t="s">
        <v>16947</v>
      </c>
      <c r="AD581" s="6" t="s">
        <v>16765</v>
      </c>
      <c r="AE581">
        <v>38530</v>
      </c>
      <c r="AF581">
        <v>34725</v>
      </c>
      <c r="AG581" s="6" t="s">
        <v>16949</v>
      </c>
      <c r="AH581" s="6" t="s">
        <v>16950</v>
      </c>
      <c r="AI581" s="6" t="s">
        <v>16951</v>
      </c>
      <c r="AJ581" s="6" t="s">
        <v>16765</v>
      </c>
      <c r="AK581" s="6" t="s">
        <v>16765</v>
      </c>
      <c r="AL581" s="6" t="s">
        <v>16765</v>
      </c>
      <c r="AM581" s="6" t="s">
        <v>16952</v>
      </c>
      <c r="AN581">
        <v>0</v>
      </c>
      <c r="AO581" s="55">
        <v>44664</v>
      </c>
      <c r="AP581" s="6" t="s">
        <v>16953</v>
      </c>
      <c r="AQ581">
        <v>0</v>
      </c>
      <c r="AR581" s="6" t="s">
        <v>16954</v>
      </c>
      <c r="AS581" s="6" t="s">
        <v>16955</v>
      </c>
      <c r="AT581" s="6" t="s">
        <v>16947</v>
      </c>
      <c r="AU581">
        <v>0</v>
      </c>
      <c r="AV581">
        <v>0</v>
      </c>
      <c r="AW581" s="6" t="s">
        <v>16956</v>
      </c>
      <c r="AX581" s="6" t="s">
        <v>17916</v>
      </c>
      <c r="AY581" s="6" t="s">
        <v>16765</v>
      </c>
      <c r="AZ581" s="6" t="s">
        <v>16958</v>
      </c>
      <c r="BA581" s="6" t="s">
        <v>16765</v>
      </c>
      <c r="BB581" s="6" t="s">
        <v>16959</v>
      </c>
      <c r="BC581" s="6" t="s">
        <v>16765</v>
      </c>
      <c r="BD581" s="6" t="s">
        <v>16960</v>
      </c>
      <c r="BE581" s="6" t="s">
        <v>16961</v>
      </c>
      <c r="BF581" s="6" t="s">
        <v>13575</v>
      </c>
      <c r="BG581" s="6" t="s">
        <v>13575</v>
      </c>
      <c r="BH581" s="6" t="s">
        <v>16959</v>
      </c>
      <c r="BI581">
        <v>0</v>
      </c>
      <c r="BJ581" s="6" t="s">
        <v>16958</v>
      </c>
      <c r="BK581">
        <v>0</v>
      </c>
      <c r="BL581" s="6" t="s">
        <v>315</v>
      </c>
      <c r="BM581" s="56">
        <f>COUNTIF($B$2:B581,B581)</f>
        <v>1</v>
      </c>
      <c r="BN581" s="6" t="str">
        <f t="shared" si="9"/>
        <v>6184-1</v>
      </c>
    </row>
    <row r="582" spans="1:66" x14ac:dyDescent="0.25">
      <c r="A582">
        <v>1</v>
      </c>
      <c r="B582">
        <v>6187</v>
      </c>
      <c r="C582" s="6" t="s">
        <v>17980</v>
      </c>
      <c r="D582">
        <v>5</v>
      </c>
      <c r="E582">
        <v>1</v>
      </c>
      <c r="F582">
        <v>10</v>
      </c>
      <c r="G582">
        <v>102</v>
      </c>
      <c r="H582" s="6" t="s">
        <v>16943</v>
      </c>
      <c r="I582">
        <v>1</v>
      </c>
      <c r="J582">
        <v>713062</v>
      </c>
      <c r="K582">
        <v>6</v>
      </c>
      <c r="L582" s="55">
        <v>43592</v>
      </c>
      <c r="M582" s="6" t="s">
        <v>16765</v>
      </c>
      <c r="N582" s="55">
        <v>44601</v>
      </c>
      <c r="O582">
        <v>118784</v>
      </c>
      <c r="P582" s="6" t="s">
        <v>16764</v>
      </c>
      <c r="Q582" s="6" t="s">
        <v>17981</v>
      </c>
      <c r="R582">
        <v>1</v>
      </c>
      <c r="S582">
        <v>0</v>
      </c>
      <c r="T582">
        <v>-1</v>
      </c>
      <c r="U582">
        <v>1651</v>
      </c>
      <c r="V582" s="6" t="s">
        <v>16945</v>
      </c>
      <c r="W582" s="6" t="s">
        <v>16946</v>
      </c>
      <c r="X582" s="55">
        <v>44663</v>
      </c>
      <c r="Y582">
        <v>80000</v>
      </c>
      <c r="Z582">
        <v>0</v>
      </c>
      <c r="AA582" s="6" t="s">
        <v>16765</v>
      </c>
      <c r="AB582" s="6" t="s">
        <v>16947</v>
      </c>
      <c r="AD582" s="6" t="s">
        <v>16948</v>
      </c>
      <c r="AE582">
        <v>50814</v>
      </c>
      <c r="AF582">
        <v>46080</v>
      </c>
      <c r="AG582" s="6" t="s">
        <v>16949</v>
      </c>
      <c r="AH582" s="6" t="s">
        <v>16950</v>
      </c>
      <c r="AI582" s="6" t="s">
        <v>16951</v>
      </c>
      <c r="AJ582" s="6" t="s">
        <v>16765</v>
      </c>
      <c r="AK582" s="6" t="s">
        <v>16765</v>
      </c>
      <c r="AL582" s="6" t="s">
        <v>16765</v>
      </c>
      <c r="AM582" s="6" t="s">
        <v>16952</v>
      </c>
      <c r="AN582">
        <v>0</v>
      </c>
      <c r="AO582" s="55">
        <v>44663</v>
      </c>
      <c r="AP582" s="6" t="s">
        <v>16953</v>
      </c>
      <c r="AQ582">
        <v>0</v>
      </c>
      <c r="AR582" s="6" t="s">
        <v>16954</v>
      </c>
      <c r="AS582" s="6" t="s">
        <v>16955</v>
      </c>
      <c r="AT582" s="6" t="s">
        <v>16947</v>
      </c>
      <c r="AU582">
        <v>0</v>
      </c>
      <c r="AV582">
        <v>0</v>
      </c>
      <c r="AW582" s="6" t="s">
        <v>16956</v>
      </c>
      <c r="AX582" s="6" t="s">
        <v>17837</v>
      </c>
      <c r="AY582" s="6" t="s">
        <v>16765</v>
      </c>
      <c r="AZ582" s="6" t="s">
        <v>16958</v>
      </c>
      <c r="BA582" s="6" t="s">
        <v>16765</v>
      </c>
      <c r="BB582" s="6" t="s">
        <v>16959</v>
      </c>
      <c r="BC582" s="6" t="s">
        <v>16765</v>
      </c>
      <c r="BD582" s="6" t="s">
        <v>16960</v>
      </c>
      <c r="BE582" s="6" t="s">
        <v>16961</v>
      </c>
      <c r="BF582" s="6" t="s">
        <v>13575</v>
      </c>
      <c r="BG582" s="6" t="s">
        <v>13575</v>
      </c>
      <c r="BH582" s="6" t="s">
        <v>16959</v>
      </c>
      <c r="BI582">
        <v>0</v>
      </c>
      <c r="BJ582" s="6" t="s">
        <v>16958</v>
      </c>
      <c r="BK582">
        <v>0</v>
      </c>
      <c r="BL582" s="6" t="s">
        <v>315</v>
      </c>
      <c r="BM582" s="56">
        <f>COUNTIF($B$2:B582,B582)</f>
        <v>1</v>
      </c>
      <c r="BN582" s="6" t="str">
        <f t="shared" si="9"/>
        <v>6187-1</v>
      </c>
    </row>
    <row r="583" spans="1:66" x14ac:dyDescent="0.25">
      <c r="A583">
        <v>1</v>
      </c>
      <c r="B583">
        <v>6187</v>
      </c>
      <c r="C583" s="6" t="s">
        <v>17980</v>
      </c>
      <c r="D583">
        <v>5</v>
      </c>
      <c r="E583">
        <v>1</v>
      </c>
      <c r="F583">
        <v>10</v>
      </c>
      <c r="G583">
        <v>102</v>
      </c>
      <c r="H583" s="6" t="s">
        <v>16943</v>
      </c>
      <c r="I583">
        <v>1</v>
      </c>
      <c r="J583">
        <v>693469</v>
      </c>
      <c r="K583">
        <v>6</v>
      </c>
      <c r="L583" s="55">
        <v>43556</v>
      </c>
      <c r="M583" s="6" t="s">
        <v>16765</v>
      </c>
      <c r="N583" s="55">
        <v>44601</v>
      </c>
      <c r="O583">
        <v>118788</v>
      </c>
      <c r="P583" s="6" t="s">
        <v>16787</v>
      </c>
      <c r="Q583" s="6" t="s">
        <v>17981</v>
      </c>
      <c r="R583">
        <v>1</v>
      </c>
      <c r="S583">
        <v>0</v>
      </c>
      <c r="T583">
        <v>-1</v>
      </c>
      <c r="U583">
        <v>2572.9499999999998</v>
      </c>
      <c r="V583" s="6" t="s">
        <v>16945</v>
      </c>
      <c r="W583" s="6" t="s">
        <v>16946</v>
      </c>
      <c r="X583" s="55">
        <v>44663</v>
      </c>
      <c r="Y583">
        <v>80000</v>
      </c>
      <c r="Z583">
        <v>0</v>
      </c>
      <c r="AA583" s="6" t="s">
        <v>16765</v>
      </c>
      <c r="AB583" s="6" t="s">
        <v>16947</v>
      </c>
      <c r="AD583" s="6" t="s">
        <v>16948</v>
      </c>
      <c r="AE583">
        <v>50623</v>
      </c>
      <c r="AF583">
        <v>45902</v>
      </c>
      <c r="AG583" s="6" t="s">
        <v>16949</v>
      </c>
      <c r="AH583" s="6" t="s">
        <v>16950</v>
      </c>
      <c r="AI583" s="6" t="s">
        <v>16951</v>
      </c>
      <c r="AJ583" s="6" t="s">
        <v>16765</v>
      </c>
      <c r="AK583" s="6" t="s">
        <v>16765</v>
      </c>
      <c r="AL583" s="6" t="s">
        <v>16765</v>
      </c>
      <c r="AM583" s="6" t="s">
        <v>16952</v>
      </c>
      <c r="AN583">
        <v>0</v>
      </c>
      <c r="AO583" s="55">
        <v>44663</v>
      </c>
      <c r="AP583" s="6" t="s">
        <v>16953</v>
      </c>
      <c r="AQ583">
        <v>0</v>
      </c>
      <c r="AR583" s="6" t="s">
        <v>16954</v>
      </c>
      <c r="AS583" s="6" t="s">
        <v>16955</v>
      </c>
      <c r="AT583" s="6" t="s">
        <v>16947</v>
      </c>
      <c r="AU583">
        <v>0</v>
      </c>
      <c r="AV583">
        <v>0</v>
      </c>
      <c r="AW583" s="6" t="s">
        <v>16956</v>
      </c>
      <c r="AX583" s="6" t="s">
        <v>17204</v>
      </c>
      <c r="AY583" s="6" t="s">
        <v>16765</v>
      </c>
      <c r="AZ583" s="6" t="s">
        <v>16958</v>
      </c>
      <c r="BA583" s="6" t="s">
        <v>16765</v>
      </c>
      <c r="BB583" s="6" t="s">
        <v>16959</v>
      </c>
      <c r="BC583" s="6" t="s">
        <v>16765</v>
      </c>
      <c r="BD583" s="6" t="s">
        <v>16960</v>
      </c>
      <c r="BE583" s="6" t="s">
        <v>16961</v>
      </c>
      <c r="BF583" s="6" t="s">
        <v>13575</v>
      </c>
      <c r="BG583" s="6" t="s">
        <v>13575</v>
      </c>
      <c r="BH583" s="6" t="s">
        <v>16959</v>
      </c>
      <c r="BI583">
        <v>0</v>
      </c>
      <c r="BJ583" s="6" t="s">
        <v>16958</v>
      </c>
      <c r="BK583">
        <v>0</v>
      </c>
      <c r="BL583" s="6" t="s">
        <v>315</v>
      </c>
      <c r="BM583" s="56">
        <f>COUNTIF($B$2:B583,B583)</f>
        <v>2</v>
      </c>
      <c r="BN583" s="6" t="str">
        <f t="shared" si="9"/>
        <v>6187-2</v>
      </c>
    </row>
    <row r="584" spans="1:66" x14ac:dyDescent="0.25">
      <c r="A584">
        <v>1</v>
      </c>
      <c r="B584">
        <v>6194</v>
      </c>
      <c r="C584" s="6" t="s">
        <v>17982</v>
      </c>
      <c r="D584">
        <v>5</v>
      </c>
      <c r="E584">
        <v>1</v>
      </c>
      <c r="F584">
        <v>10</v>
      </c>
      <c r="G584">
        <v>103</v>
      </c>
      <c r="H584" s="6" t="s">
        <v>16943</v>
      </c>
      <c r="I584">
        <v>1</v>
      </c>
      <c r="J584">
        <v>267600</v>
      </c>
      <c r="K584">
        <v>6</v>
      </c>
      <c r="L584" s="55">
        <v>42816</v>
      </c>
      <c r="M584" s="6" t="s">
        <v>16765</v>
      </c>
      <c r="N584" s="55">
        <v>44568</v>
      </c>
      <c r="O584">
        <v>118747</v>
      </c>
      <c r="P584" s="6" t="s">
        <v>16770</v>
      </c>
      <c r="Q584" s="6" t="s">
        <v>17983</v>
      </c>
      <c r="R584">
        <v>1</v>
      </c>
      <c r="S584">
        <v>0</v>
      </c>
      <c r="T584">
        <v>-1</v>
      </c>
      <c r="U584">
        <v>1217</v>
      </c>
      <c r="V584" s="6" t="s">
        <v>16945</v>
      </c>
      <c r="W584" s="6" t="s">
        <v>16946</v>
      </c>
      <c r="X584" s="55">
        <v>44656</v>
      </c>
      <c r="Y584">
        <v>0</v>
      </c>
      <c r="Z584">
        <v>0</v>
      </c>
      <c r="AA584" s="6" t="s">
        <v>16765</v>
      </c>
      <c r="AB584" s="6" t="s">
        <v>16947</v>
      </c>
      <c r="AD584" s="6" t="s">
        <v>16948</v>
      </c>
      <c r="AE584">
        <v>45868</v>
      </c>
      <c r="AF584">
        <v>41846</v>
      </c>
      <c r="AG584" s="6" t="s">
        <v>16949</v>
      </c>
      <c r="AH584" s="6" t="s">
        <v>16950</v>
      </c>
      <c r="AI584" s="6" t="s">
        <v>16951</v>
      </c>
      <c r="AJ584" s="6" t="s">
        <v>16765</v>
      </c>
      <c r="AK584" s="6" t="s">
        <v>16765</v>
      </c>
      <c r="AL584" s="6" t="s">
        <v>16765</v>
      </c>
      <c r="AM584" s="6" t="s">
        <v>16952</v>
      </c>
      <c r="AN584">
        <v>0</v>
      </c>
      <c r="AO584" s="55">
        <v>44656</v>
      </c>
      <c r="AP584" s="6" t="s">
        <v>16953</v>
      </c>
      <c r="AQ584">
        <v>0</v>
      </c>
      <c r="AR584" s="6" t="s">
        <v>16954</v>
      </c>
      <c r="AS584" s="6" t="s">
        <v>16955</v>
      </c>
      <c r="AT584" s="6" t="s">
        <v>16947</v>
      </c>
      <c r="AU584">
        <v>0</v>
      </c>
      <c r="AV584">
        <v>0</v>
      </c>
      <c r="AW584" s="6" t="s">
        <v>16956</v>
      </c>
      <c r="AX584" s="6" t="s">
        <v>17984</v>
      </c>
      <c r="AY584" s="6" t="s">
        <v>16765</v>
      </c>
      <c r="AZ584" s="6" t="s">
        <v>16958</v>
      </c>
      <c r="BA584" s="6" t="s">
        <v>16765</v>
      </c>
      <c r="BB584" s="6" t="s">
        <v>16959</v>
      </c>
      <c r="BC584" s="6" t="s">
        <v>16765</v>
      </c>
      <c r="BD584" s="6" t="s">
        <v>16960</v>
      </c>
      <c r="BE584" s="6" t="s">
        <v>16961</v>
      </c>
      <c r="BF584" s="6" t="s">
        <v>13575</v>
      </c>
      <c r="BG584" s="6" t="s">
        <v>13575</v>
      </c>
      <c r="BH584" s="6" t="s">
        <v>16959</v>
      </c>
      <c r="BI584">
        <v>0</v>
      </c>
      <c r="BJ584" s="6" t="s">
        <v>16958</v>
      </c>
      <c r="BK584">
        <v>0</v>
      </c>
      <c r="BL584" s="6" t="s">
        <v>315</v>
      </c>
      <c r="BM584" s="56">
        <f>COUNTIF($B$2:B584,B584)</f>
        <v>1</v>
      </c>
      <c r="BN584" s="6" t="str">
        <f t="shared" si="9"/>
        <v>6194-1</v>
      </c>
    </row>
    <row r="585" spans="1:66" x14ac:dyDescent="0.25">
      <c r="A585">
        <v>1</v>
      </c>
      <c r="B585">
        <v>6203</v>
      </c>
      <c r="C585" s="6" t="s">
        <v>17985</v>
      </c>
      <c r="D585">
        <v>5</v>
      </c>
      <c r="E585">
        <v>1</v>
      </c>
      <c r="F585">
        <v>10</v>
      </c>
      <c r="G585">
        <v>106</v>
      </c>
      <c r="H585" s="6" t="s">
        <v>16943</v>
      </c>
      <c r="I585">
        <v>1</v>
      </c>
      <c r="J585">
        <v>858950</v>
      </c>
      <c r="K585">
        <v>1</v>
      </c>
      <c r="L585" s="55">
        <v>40886</v>
      </c>
      <c r="M585" s="6" t="s">
        <v>16765</v>
      </c>
      <c r="N585" s="55">
        <v>44706</v>
      </c>
      <c r="O585">
        <v>118750</v>
      </c>
      <c r="P585" s="6" t="s">
        <v>16767</v>
      </c>
      <c r="Q585" s="6" t="s">
        <v>17986</v>
      </c>
      <c r="R585">
        <v>1</v>
      </c>
      <c r="S585">
        <v>0</v>
      </c>
      <c r="T585">
        <v>-1</v>
      </c>
      <c r="U585">
        <v>1803.8</v>
      </c>
      <c r="V585" s="6" t="s">
        <v>16945</v>
      </c>
      <c r="W585" s="6" t="s">
        <v>16946</v>
      </c>
      <c r="X585" s="55">
        <v>44662</v>
      </c>
      <c r="Y585">
        <v>10000</v>
      </c>
      <c r="Z585">
        <v>0</v>
      </c>
      <c r="AA585" s="6" t="s">
        <v>16765</v>
      </c>
      <c r="AB585" s="6" t="s">
        <v>16947</v>
      </c>
      <c r="AD585" s="6" t="s">
        <v>17898</v>
      </c>
      <c r="AE585">
        <v>21150</v>
      </c>
      <c r="AF585">
        <v>17099</v>
      </c>
      <c r="AG585" s="6" t="s">
        <v>16949</v>
      </c>
      <c r="AH585" s="6" t="s">
        <v>16950</v>
      </c>
      <c r="AI585" s="6" t="s">
        <v>16951</v>
      </c>
      <c r="AJ585" s="6" t="s">
        <v>16765</v>
      </c>
      <c r="AK585" s="6" t="s">
        <v>16765</v>
      </c>
      <c r="AL585" s="6" t="s">
        <v>16765</v>
      </c>
      <c r="AM585" s="6" t="s">
        <v>16952</v>
      </c>
      <c r="AN585">
        <v>0</v>
      </c>
      <c r="AO585" s="55">
        <v>44662</v>
      </c>
      <c r="AP585" s="6" t="s">
        <v>16953</v>
      </c>
      <c r="AQ585">
        <v>0</v>
      </c>
      <c r="AR585" s="6" t="s">
        <v>16954</v>
      </c>
      <c r="AS585" s="6" t="s">
        <v>16955</v>
      </c>
      <c r="AT585" s="6" t="s">
        <v>16947</v>
      </c>
      <c r="AU585">
        <v>0</v>
      </c>
      <c r="AV585">
        <v>0</v>
      </c>
      <c r="AW585" s="6" t="s">
        <v>16956</v>
      </c>
      <c r="AX585" s="6" t="s">
        <v>17987</v>
      </c>
      <c r="AY585" s="6" t="s">
        <v>16765</v>
      </c>
      <c r="AZ585" s="6" t="s">
        <v>16958</v>
      </c>
      <c r="BA585" s="6" t="s">
        <v>16765</v>
      </c>
      <c r="BB585" s="6" t="s">
        <v>16959</v>
      </c>
      <c r="BC585" s="6" t="s">
        <v>16765</v>
      </c>
      <c r="BD585" s="6" t="s">
        <v>16960</v>
      </c>
      <c r="BE585" s="6" t="s">
        <v>16961</v>
      </c>
      <c r="BF585" s="6" t="s">
        <v>13575</v>
      </c>
      <c r="BG585" s="6" t="s">
        <v>13575</v>
      </c>
      <c r="BH585" s="6" t="s">
        <v>16959</v>
      </c>
      <c r="BI585">
        <v>0</v>
      </c>
      <c r="BJ585" s="6" t="s">
        <v>16958</v>
      </c>
      <c r="BK585">
        <v>0</v>
      </c>
      <c r="BL585" s="6" t="s">
        <v>315</v>
      </c>
      <c r="BM585" s="56">
        <f>COUNTIF($B$2:B585,B585)</f>
        <v>1</v>
      </c>
      <c r="BN585" s="6" t="str">
        <f t="shared" si="9"/>
        <v>6203-1</v>
      </c>
    </row>
    <row r="586" spans="1:66" x14ac:dyDescent="0.25">
      <c r="A586">
        <v>1</v>
      </c>
      <c r="B586">
        <v>6203</v>
      </c>
      <c r="C586" s="6" t="s">
        <v>17985</v>
      </c>
      <c r="D586">
        <v>5</v>
      </c>
      <c r="E586">
        <v>1</v>
      </c>
      <c r="F586">
        <v>10</v>
      </c>
      <c r="G586">
        <v>106</v>
      </c>
      <c r="H586" s="6" t="s">
        <v>16943</v>
      </c>
      <c r="I586">
        <v>1</v>
      </c>
      <c r="J586">
        <v>580074</v>
      </c>
      <c r="K586">
        <v>6</v>
      </c>
      <c r="L586" s="55">
        <v>43357</v>
      </c>
      <c r="M586" s="6" t="s">
        <v>16765</v>
      </c>
      <c r="N586" s="55">
        <v>44706</v>
      </c>
      <c r="O586">
        <v>118784</v>
      </c>
      <c r="P586" s="6" t="s">
        <v>16764</v>
      </c>
      <c r="Q586" s="6" t="s">
        <v>17988</v>
      </c>
      <c r="R586">
        <v>1</v>
      </c>
      <c r="S586">
        <v>0</v>
      </c>
      <c r="T586">
        <v>-1</v>
      </c>
      <c r="U586">
        <v>1651</v>
      </c>
      <c r="V586" s="6" t="s">
        <v>16945</v>
      </c>
      <c r="W586" s="6" t="s">
        <v>16946</v>
      </c>
      <c r="X586" s="55">
        <v>44662</v>
      </c>
      <c r="Y586">
        <v>10000</v>
      </c>
      <c r="Z586">
        <v>0</v>
      </c>
      <c r="AA586" s="6" t="s">
        <v>16765</v>
      </c>
      <c r="AB586" s="6" t="s">
        <v>16947</v>
      </c>
      <c r="AD586" s="6" t="s">
        <v>17118</v>
      </c>
      <c r="AE586">
        <v>49633</v>
      </c>
      <c r="AF586">
        <v>45045</v>
      </c>
      <c r="AG586" s="6" t="s">
        <v>16949</v>
      </c>
      <c r="AH586" s="6" t="s">
        <v>16950</v>
      </c>
      <c r="AI586" s="6" t="s">
        <v>16951</v>
      </c>
      <c r="AJ586" s="6" t="s">
        <v>16765</v>
      </c>
      <c r="AK586" s="6" t="s">
        <v>16765</v>
      </c>
      <c r="AL586" s="6" t="s">
        <v>16765</v>
      </c>
      <c r="AM586" s="6" t="s">
        <v>16952</v>
      </c>
      <c r="AN586">
        <v>0</v>
      </c>
      <c r="AO586" s="55">
        <v>44662</v>
      </c>
      <c r="AP586" s="6" t="s">
        <v>16953</v>
      </c>
      <c r="AQ586">
        <v>0</v>
      </c>
      <c r="AR586" s="6" t="s">
        <v>16954</v>
      </c>
      <c r="AS586" s="6" t="s">
        <v>16955</v>
      </c>
      <c r="AT586" s="6" t="s">
        <v>16947</v>
      </c>
      <c r="AU586">
        <v>0</v>
      </c>
      <c r="AV586">
        <v>0</v>
      </c>
      <c r="AW586" s="6" t="s">
        <v>16956</v>
      </c>
      <c r="AX586" s="6" t="s">
        <v>17989</v>
      </c>
      <c r="AY586" s="6" t="s">
        <v>16765</v>
      </c>
      <c r="AZ586" s="6" t="s">
        <v>16958</v>
      </c>
      <c r="BA586" s="6" t="s">
        <v>16765</v>
      </c>
      <c r="BB586" s="6" t="s">
        <v>16959</v>
      </c>
      <c r="BC586" s="6" t="s">
        <v>16765</v>
      </c>
      <c r="BD586" s="6" t="s">
        <v>16960</v>
      </c>
      <c r="BE586" s="6" t="s">
        <v>16961</v>
      </c>
      <c r="BF586" s="6" t="s">
        <v>13575</v>
      </c>
      <c r="BG586" s="6" t="s">
        <v>13575</v>
      </c>
      <c r="BH586" s="6" t="s">
        <v>16959</v>
      </c>
      <c r="BI586">
        <v>0</v>
      </c>
      <c r="BJ586" s="6" t="s">
        <v>16958</v>
      </c>
      <c r="BK586">
        <v>0</v>
      </c>
      <c r="BL586" s="6" t="s">
        <v>315</v>
      </c>
      <c r="BM586" s="56">
        <f>COUNTIF($B$2:B586,B586)</f>
        <v>2</v>
      </c>
      <c r="BN586" s="6" t="str">
        <f t="shared" si="9"/>
        <v>6203-2</v>
      </c>
    </row>
    <row r="587" spans="1:66" x14ac:dyDescent="0.25">
      <c r="A587">
        <v>1</v>
      </c>
      <c r="B587">
        <v>6213</v>
      </c>
      <c r="C587" s="6" t="s">
        <v>17990</v>
      </c>
      <c r="D587">
        <v>5</v>
      </c>
      <c r="E587">
        <v>1</v>
      </c>
      <c r="F587">
        <v>10</v>
      </c>
      <c r="G587">
        <v>109</v>
      </c>
      <c r="H587" s="6" t="s">
        <v>17010</v>
      </c>
      <c r="I587">
        <v>1</v>
      </c>
      <c r="J587">
        <v>168922</v>
      </c>
      <c r="K587">
        <v>7</v>
      </c>
      <c r="L587" s="55">
        <v>44475</v>
      </c>
      <c r="M587" s="6" t="s">
        <v>16765</v>
      </c>
      <c r="N587" s="55">
        <v>44840</v>
      </c>
      <c r="O587">
        <v>118724</v>
      </c>
      <c r="P587" s="6" t="s">
        <v>16773</v>
      </c>
      <c r="Q587" s="6" t="s">
        <v>17991</v>
      </c>
      <c r="R587">
        <v>1</v>
      </c>
      <c r="S587">
        <v>0</v>
      </c>
      <c r="T587">
        <v>-1</v>
      </c>
      <c r="U587">
        <v>1141.5899999999999</v>
      </c>
      <c r="V587" s="6" t="s">
        <v>16945</v>
      </c>
      <c r="W587" s="6" t="s">
        <v>16946</v>
      </c>
      <c r="X587" s="55">
        <v>44667</v>
      </c>
      <c r="Y587">
        <v>60000</v>
      </c>
      <c r="Z587">
        <v>515.02</v>
      </c>
      <c r="AA587" s="6" t="s">
        <v>17198</v>
      </c>
      <c r="AB587" s="6" t="s">
        <v>16947</v>
      </c>
      <c r="AD587" s="6" t="s">
        <v>16948</v>
      </c>
      <c r="AE587">
        <v>53600</v>
      </c>
      <c r="AF587">
        <v>25683</v>
      </c>
      <c r="AG587" s="6" t="s">
        <v>16949</v>
      </c>
      <c r="AH587" s="6" t="s">
        <v>16950</v>
      </c>
      <c r="AI587" s="6" t="s">
        <v>16951</v>
      </c>
      <c r="AJ587" s="6" t="s">
        <v>16765</v>
      </c>
      <c r="AK587" s="6" t="s">
        <v>16765</v>
      </c>
      <c r="AL587" s="6" t="s">
        <v>16765</v>
      </c>
      <c r="AM587" s="6" t="s">
        <v>16952</v>
      </c>
      <c r="AN587">
        <v>0</v>
      </c>
      <c r="AO587" s="55">
        <v>44667</v>
      </c>
      <c r="AP587" s="6" t="s">
        <v>16953</v>
      </c>
      <c r="AQ587">
        <v>0</v>
      </c>
      <c r="AR587" s="6" t="s">
        <v>16997</v>
      </c>
      <c r="AS587" s="6" t="s">
        <v>16955</v>
      </c>
      <c r="AT587" s="6" t="s">
        <v>16947</v>
      </c>
      <c r="AU587">
        <v>0</v>
      </c>
      <c r="AV587">
        <v>0</v>
      </c>
      <c r="AW587" s="6" t="s">
        <v>16956</v>
      </c>
      <c r="AX587" s="6" t="s">
        <v>16765</v>
      </c>
      <c r="AY587" s="6" t="s">
        <v>16765</v>
      </c>
      <c r="AZ587" s="6" t="s">
        <v>16958</v>
      </c>
      <c r="BA587" s="6" t="s">
        <v>16765</v>
      </c>
      <c r="BB587" s="6" t="s">
        <v>16959</v>
      </c>
      <c r="BC587" s="6" t="s">
        <v>16765</v>
      </c>
      <c r="BD587" s="6" t="s">
        <v>16960</v>
      </c>
      <c r="BE587" s="6" t="s">
        <v>16961</v>
      </c>
      <c r="BF587" s="6" t="s">
        <v>13575</v>
      </c>
      <c r="BG587" s="6" t="s">
        <v>13575</v>
      </c>
      <c r="BH587" s="6" t="s">
        <v>16959</v>
      </c>
      <c r="BI587">
        <v>0</v>
      </c>
      <c r="BJ587" s="6" t="s">
        <v>16958</v>
      </c>
      <c r="BK587">
        <v>0</v>
      </c>
      <c r="BL587" s="6" t="s">
        <v>315</v>
      </c>
      <c r="BM587" s="56">
        <f>COUNTIF($B$2:B587,B587)</f>
        <v>1</v>
      </c>
      <c r="BN587" s="6" t="str">
        <f t="shared" si="9"/>
        <v>6213-1</v>
      </c>
    </row>
    <row r="588" spans="1:66" x14ac:dyDescent="0.25">
      <c r="A588">
        <v>1</v>
      </c>
      <c r="B588">
        <v>6217</v>
      </c>
      <c r="C588" s="6" t="s">
        <v>17992</v>
      </c>
      <c r="D588">
        <v>5</v>
      </c>
      <c r="E588">
        <v>1</v>
      </c>
      <c r="F588">
        <v>10</v>
      </c>
      <c r="G588">
        <v>102</v>
      </c>
      <c r="H588" s="6" t="s">
        <v>16943</v>
      </c>
      <c r="I588">
        <v>1</v>
      </c>
      <c r="J588">
        <v>571281</v>
      </c>
      <c r="K588">
        <v>5</v>
      </c>
      <c r="L588" s="55">
        <v>41789</v>
      </c>
      <c r="M588" s="6" t="s">
        <v>16765</v>
      </c>
      <c r="N588" s="55">
        <v>109574</v>
      </c>
      <c r="O588">
        <v>198213</v>
      </c>
      <c r="P588" s="6" t="s">
        <v>16785</v>
      </c>
      <c r="Q588" s="6" t="s">
        <v>16973</v>
      </c>
      <c r="R588">
        <v>1</v>
      </c>
      <c r="S588">
        <v>0</v>
      </c>
      <c r="T588">
        <v>-1</v>
      </c>
      <c r="U588">
        <v>42</v>
      </c>
      <c r="V588" s="6" t="s">
        <v>16999</v>
      </c>
      <c r="W588" s="6" t="s">
        <v>16946</v>
      </c>
      <c r="X588" s="55">
        <v>44662</v>
      </c>
      <c r="Y588">
        <v>0</v>
      </c>
      <c r="Z588">
        <v>0</v>
      </c>
      <c r="AA588" s="6" t="s">
        <v>16765</v>
      </c>
      <c r="AB588" s="6" t="s">
        <v>16947</v>
      </c>
      <c r="AD588" s="6" t="s">
        <v>16765</v>
      </c>
      <c r="AE588">
        <v>34112</v>
      </c>
      <c r="AF588">
        <v>29385</v>
      </c>
      <c r="AG588" s="6" t="s">
        <v>16973</v>
      </c>
      <c r="AH588" s="6" t="s">
        <v>16950</v>
      </c>
      <c r="AI588" s="6" t="s">
        <v>16951</v>
      </c>
      <c r="AJ588" s="6" t="s">
        <v>16765</v>
      </c>
      <c r="AK588" s="6" t="s">
        <v>16765</v>
      </c>
      <c r="AL588" s="6" t="s">
        <v>16765</v>
      </c>
      <c r="AM588" s="6" t="s">
        <v>16952</v>
      </c>
      <c r="AN588">
        <v>0</v>
      </c>
      <c r="AO588" s="55">
        <v>44662</v>
      </c>
      <c r="AP588" s="6" t="s">
        <v>17000</v>
      </c>
      <c r="AQ588">
        <v>0</v>
      </c>
      <c r="AR588" s="6" t="s">
        <v>17095</v>
      </c>
      <c r="AS588" s="6" t="s">
        <v>17002</v>
      </c>
      <c r="AT588" s="6" t="s">
        <v>16947</v>
      </c>
      <c r="AU588">
        <v>0</v>
      </c>
      <c r="AV588">
        <v>0</v>
      </c>
      <c r="AW588" s="6" t="s">
        <v>16956</v>
      </c>
      <c r="AX588" s="6" t="s">
        <v>17993</v>
      </c>
      <c r="AY588" s="6" t="s">
        <v>16765</v>
      </c>
      <c r="AZ588" s="6" t="s">
        <v>16958</v>
      </c>
      <c r="BA588" s="6" t="s">
        <v>16765</v>
      </c>
      <c r="BB588" s="6" t="s">
        <v>16959</v>
      </c>
      <c r="BC588" s="6" t="s">
        <v>16765</v>
      </c>
      <c r="BD588" s="6" t="s">
        <v>16960</v>
      </c>
      <c r="BE588" s="6" t="s">
        <v>16961</v>
      </c>
      <c r="BF588" s="6" t="s">
        <v>13575</v>
      </c>
      <c r="BG588" s="6" t="s">
        <v>13575</v>
      </c>
      <c r="BH588" s="6" t="s">
        <v>16959</v>
      </c>
      <c r="BI588">
        <v>0</v>
      </c>
      <c r="BJ588" s="6" t="s">
        <v>16958</v>
      </c>
      <c r="BK588">
        <v>0</v>
      </c>
      <c r="BL588" s="6" t="s">
        <v>315</v>
      </c>
      <c r="BM588" s="56">
        <f>COUNTIF($B$2:B588,B588)</f>
        <v>1</v>
      </c>
      <c r="BN588" s="6" t="str">
        <f t="shared" si="9"/>
        <v>6217-1</v>
      </c>
    </row>
    <row r="589" spans="1:66" x14ac:dyDescent="0.25">
      <c r="A589">
        <v>1</v>
      </c>
      <c r="B589">
        <v>6217</v>
      </c>
      <c r="C589" s="6" t="s">
        <v>17992</v>
      </c>
      <c r="D589">
        <v>5</v>
      </c>
      <c r="E589">
        <v>1</v>
      </c>
      <c r="F589">
        <v>10</v>
      </c>
      <c r="G589">
        <v>102</v>
      </c>
      <c r="H589" s="6" t="s">
        <v>16943</v>
      </c>
      <c r="I589">
        <v>1</v>
      </c>
      <c r="J589">
        <v>687441</v>
      </c>
      <c r="K589">
        <v>5</v>
      </c>
      <c r="L589" s="55">
        <v>41908</v>
      </c>
      <c r="M589" s="6" t="s">
        <v>16765</v>
      </c>
      <c r="N589" s="55">
        <v>109574</v>
      </c>
      <c r="O589">
        <v>198213</v>
      </c>
      <c r="P589" s="6" t="s">
        <v>16785</v>
      </c>
      <c r="Q589" s="6" t="s">
        <v>16973</v>
      </c>
      <c r="R589">
        <v>3</v>
      </c>
      <c r="S589">
        <v>0</v>
      </c>
      <c r="T589">
        <v>-3</v>
      </c>
      <c r="U589">
        <v>126</v>
      </c>
      <c r="V589" s="6" t="s">
        <v>16999</v>
      </c>
      <c r="W589" s="6" t="s">
        <v>16946</v>
      </c>
      <c r="X589" s="55">
        <v>44662</v>
      </c>
      <c r="Y589">
        <v>0</v>
      </c>
      <c r="Z589">
        <v>0</v>
      </c>
      <c r="AA589" s="6" t="s">
        <v>16765</v>
      </c>
      <c r="AB589" s="6" t="s">
        <v>16947</v>
      </c>
      <c r="AD589" s="6" t="s">
        <v>16765</v>
      </c>
      <c r="AE589">
        <v>36245</v>
      </c>
      <c r="AF589">
        <v>31624</v>
      </c>
      <c r="AG589" s="6" t="s">
        <v>16973</v>
      </c>
      <c r="AH589" s="6" t="s">
        <v>16950</v>
      </c>
      <c r="AI589" s="6" t="s">
        <v>16951</v>
      </c>
      <c r="AJ589" s="6" t="s">
        <v>16765</v>
      </c>
      <c r="AK589" s="6" t="s">
        <v>16765</v>
      </c>
      <c r="AL589" s="6" t="s">
        <v>16765</v>
      </c>
      <c r="AM589" s="6" t="s">
        <v>16952</v>
      </c>
      <c r="AN589">
        <v>0</v>
      </c>
      <c r="AO589" s="55">
        <v>44662</v>
      </c>
      <c r="AP589" s="6" t="s">
        <v>17000</v>
      </c>
      <c r="AQ589">
        <v>0</v>
      </c>
      <c r="AR589" s="6" t="s">
        <v>17095</v>
      </c>
      <c r="AS589" s="6" t="s">
        <v>17002</v>
      </c>
      <c r="AT589" s="6" t="s">
        <v>16947</v>
      </c>
      <c r="AU589">
        <v>0</v>
      </c>
      <c r="AV589">
        <v>0</v>
      </c>
      <c r="AW589" s="6" t="s">
        <v>16956</v>
      </c>
      <c r="AX589" s="6" t="s">
        <v>17994</v>
      </c>
      <c r="AY589" s="6" t="s">
        <v>16765</v>
      </c>
      <c r="AZ589" s="6" t="s">
        <v>16958</v>
      </c>
      <c r="BA589" s="6" t="s">
        <v>16765</v>
      </c>
      <c r="BB589" s="6" t="s">
        <v>16959</v>
      </c>
      <c r="BC589" s="6" t="s">
        <v>16765</v>
      </c>
      <c r="BD589" s="6" t="s">
        <v>16960</v>
      </c>
      <c r="BE589" s="6" t="s">
        <v>16961</v>
      </c>
      <c r="BF589" s="6" t="s">
        <v>13575</v>
      </c>
      <c r="BG589" s="6" t="s">
        <v>13575</v>
      </c>
      <c r="BH589" s="6" t="s">
        <v>16959</v>
      </c>
      <c r="BI589">
        <v>0</v>
      </c>
      <c r="BJ589" s="6" t="s">
        <v>16958</v>
      </c>
      <c r="BK589">
        <v>0</v>
      </c>
      <c r="BL589" s="6" t="s">
        <v>315</v>
      </c>
      <c r="BM589" s="56">
        <f>COUNTIF($B$2:B589,B589)</f>
        <v>2</v>
      </c>
      <c r="BN589" s="6" t="str">
        <f t="shared" si="9"/>
        <v>6217-2</v>
      </c>
    </row>
    <row r="590" spans="1:66" x14ac:dyDescent="0.25">
      <c r="A590">
        <v>1</v>
      </c>
      <c r="B590">
        <v>6217</v>
      </c>
      <c r="C590" s="6" t="s">
        <v>17992</v>
      </c>
      <c r="D590">
        <v>5</v>
      </c>
      <c r="E590">
        <v>1</v>
      </c>
      <c r="F590">
        <v>10</v>
      </c>
      <c r="G590">
        <v>102</v>
      </c>
      <c r="H590" s="6" t="s">
        <v>16943</v>
      </c>
      <c r="I590">
        <v>1</v>
      </c>
      <c r="J590">
        <v>571281</v>
      </c>
      <c r="K590">
        <v>5</v>
      </c>
      <c r="L590" s="55">
        <v>41789</v>
      </c>
      <c r="M590" s="6" t="s">
        <v>16765</v>
      </c>
      <c r="N590" s="55">
        <v>109574</v>
      </c>
      <c r="O590">
        <v>198214</v>
      </c>
      <c r="P590" s="6" t="s">
        <v>16786</v>
      </c>
      <c r="Q590" s="6" t="s">
        <v>16973</v>
      </c>
      <c r="R590">
        <v>24</v>
      </c>
      <c r="S590">
        <v>0</v>
      </c>
      <c r="T590">
        <v>-24</v>
      </c>
      <c r="U590">
        <v>38.4</v>
      </c>
      <c r="V590" s="6" t="s">
        <v>17004</v>
      </c>
      <c r="W590" s="6" t="s">
        <v>16946</v>
      </c>
      <c r="X590" s="55">
        <v>44662</v>
      </c>
      <c r="Y590">
        <v>0</v>
      </c>
      <c r="Z590">
        <v>0</v>
      </c>
      <c r="AA590" s="6" t="s">
        <v>16765</v>
      </c>
      <c r="AB590" s="6" t="s">
        <v>16947</v>
      </c>
      <c r="AD590" s="6" t="s">
        <v>16765</v>
      </c>
      <c r="AE590">
        <v>34113</v>
      </c>
      <c r="AF590">
        <v>29385</v>
      </c>
      <c r="AG590" s="6" t="s">
        <v>16973</v>
      </c>
      <c r="AH590" s="6" t="s">
        <v>16950</v>
      </c>
      <c r="AI590" s="6" t="s">
        <v>16951</v>
      </c>
      <c r="AJ590" s="6" t="s">
        <v>16765</v>
      </c>
      <c r="AK590" s="6" t="s">
        <v>16765</v>
      </c>
      <c r="AL590" s="6" t="s">
        <v>16765</v>
      </c>
      <c r="AM590" s="6" t="s">
        <v>16952</v>
      </c>
      <c r="AN590">
        <v>0</v>
      </c>
      <c r="AO590" s="55">
        <v>44662</v>
      </c>
      <c r="AP590" s="6" t="s">
        <v>17000</v>
      </c>
      <c r="AQ590">
        <v>0</v>
      </c>
      <c r="AR590" s="6" t="s">
        <v>17098</v>
      </c>
      <c r="AS590" s="6" t="s">
        <v>17002</v>
      </c>
      <c r="AT590" s="6" t="s">
        <v>16947</v>
      </c>
      <c r="AU590">
        <v>0</v>
      </c>
      <c r="AV590">
        <v>0</v>
      </c>
      <c r="AW590" s="6" t="s">
        <v>16956</v>
      </c>
      <c r="AX590" s="6" t="s">
        <v>17993</v>
      </c>
      <c r="AY590" s="6" t="s">
        <v>16765</v>
      </c>
      <c r="AZ590" s="6" t="s">
        <v>16958</v>
      </c>
      <c r="BA590" s="6" t="s">
        <v>16765</v>
      </c>
      <c r="BB590" s="6" t="s">
        <v>16959</v>
      </c>
      <c r="BC590" s="6" t="s">
        <v>16765</v>
      </c>
      <c r="BD590" s="6" t="s">
        <v>16960</v>
      </c>
      <c r="BE590" s="6" t="s">
        <v>16961</v>
      </c>
      <c r="BF590" s="6" t="s">
        <v>13575</v>
      </c>
      <c r="BG590" s="6" t="s">
        <v>13575</v>
      </c>
      <c r="BH590" s="6" t="s">
        <v>16959</v>
      </c>
      <c r="BI590">
        <v>0</v>
      </c>
      <c r="BJ590" s="6" t="s">
        <v>16958</v>
      </c>
      <c r="BK590">
        <v>0</v>
      </c>
      <c r="BL590" s="6" t="s">
        <v>315</v>
      </c>
      <c r="BM590" s="56">
        <f>COUNTIF($B$2:B590,B590)</f>
        <v>3</v>
      </c>
      <c r="BN590" s="6" t="str">
        <f t="shared" si="9"/>
        <v>6217-3</v>
      </c>
    </row>
    <row r="591" spans="1:66" x14ac:dyDescent="0.25">
      <c r="A591">
        <v>1</v>
      </c>
      <c r="B591">
        <v>6217</v>
      </c>
      <c r="C591" s="6" t="s">
        <v>17992</v>
      </c>
      <c r="D591">
        <v>5</v>
      </c>
      <c r="E591">
        <v>1</v>
      </c>
      <c r="F591">
        <v>10</v>
      </c>
      <c r="G591">
        <v>102</v>
      </c>
      <c r="H591" s="6" t="s">
        <v>16943</v>
      </c>
      <c r="I591">
        <v>1</v>
      </c>
      <c r="J591">
        <v>687441</v>
      </c>
      <c r="K591">
        <v>5</v>
      </c>
      <c r="L591" s="55">
        <v>41908</v>
      </c>
      <c r="M591" s="6" t="s">
        <v>16765</v>
      </c>
      <c r="N591" s="55">
        <v>109574</v>
      </c>
      <c r="O591">
        <v>198214</v>
      </c>
      <c r="P591" s="6" t="s">
        <v>16786</v>
      </c>
      <c r="Q591" s="6" t="s">
        <v>16973</v>
      </c>
      <c r="R591">
        <v>72</v>
      </c>
      <c r="S591">
        <v>0</v>
      </c>
      <c r="T591">
        <v>-72</v>
      </c>
      <c r="U591">
        <v>115.2</v>
      </c>
      <c r="V591" s="6" t="s">
        <v>17004</v>
      </c>
      <c r="W591" s="6" t="s">
        <v>16946</v>
      </c>
      <c r="X591" s="55">
        <v>44662</v>
      </c>
      <c r="Y591">
        <v>0</v>
      </c>
      <c r="Z591">
        <v>0</v>
      </c>
      <c r="AA591" s="6" t="s">
        <v>16765</v>
      </c>
      <c r="AB591" s="6" t="s">
        <v>16947</v>
      </c>
      <c r="AD591" s="6" t="s">
        <v>16765</v>
      </c>
      <c r="AE591">
        <v>36246</v>
      </c>
      <c r="AF591">
        <v>31624</v>
      </c>
      <c r="AG591" s="6" t="s">
        <v>16973</v>
      </c>
      <c r="AH591" s="6" t="s">
        <v>16950</v>
      </c>
      <c r="AI591" s="6" t="s">
        <v>16951</v>
      </c>
      <c r="AJ591" s="6" t="s">
        <v>16765</v>
      </c>
      <c r="AK591" s="6" t="s">
        <v>16765</v>
      </c>
      <c r="AL591" s="6" t="s">
        <v>16765</v>
      </c>
      <c r="AM591" s="6" t="s">
        <v>16952</v>
      </c>
      <c r="AN591">
        <v>0</v>
      </c>
      <c r="AO591" s="55">
        <v>44662</v>
      </c>
      <c r="AP591" s="6" t="s">
        <v>17000</v>
      </c>
      <c r="AQ591">
        <v>0</v>
      </c>
      <c r="AR591" s="6" t="s">
        <v>17098</v>
      </c>
      <c r="AS591" s="6" t="s">
        <v>17002</v>
      </c>
      <c r="AT591" s="6" t="s">
        <v>16947</v>
      </c>
      <c r="AU591">
        <v>0</v>
      </c>
      <c r="AV591">
        <v>0</v>
      </c>
      <c r="AW591" s="6" t="s">
        <v>16956</v>
      </c>
      <c r="AX591" s="6" t="s">
        <v>17994</v>
      </c>
      <c r="AY591" s="6" t="s">
        <v>16765</v>
      </c>
      <c r="AZ591" s="6" t="s">
        <v>16958</v>
      </c>
      <c r="BA591" s="6" t="s">
        <v>16765</v>
      </c>
      <c r="BB591" s="6" t="s">
        <v>16959</v>
      </c>
      <c r="BC591" s="6" t="s">
        <v>16765</v>
      </c>
      <c r="BD591" s="6" t="s">
        <v>16960</v>
      </c>
      <c r="BE591" s="6" t="s">
        <v>16961</v>
      </c>
      <c r="BF591" s="6" t="s">
        <v>13575</v>
      </c>
      <c r="BG591" s="6" t="s">
        <v>13575</v>
      </c>
      <c r="BH591" s="6" t="s">
        <v>16959</v>
      </c>
      <c r="BI591">
        <v>0</v>
      </c>
      <c r="BJ591" s="6" t="s">
        <v>16958</v>
      </c>
      <c r="BK591">
        <v>0</v>
      </c>
      <c r="BL591" s="6" t="s">
        <v>315</v>
      </c>
      <c r="BM591" s="56">
        <f>COUNTIF($B$2:B591,B591)</f>
        <v>4</v>
      </c>
      <c r="BN591" s="6" t="str">
        <f t="shared" si="9"/>
        <v>6217-4</v>
      </c>
    </row>
    <row r="592" spans="1:66" x14ac:dyDescent="0.25">
      <c r="A592">
        <v>1</v>
      </c>
      <c r="B592">
        <v>6226</v>
      </c>
      <c r="C592" s="6" t="s">
        <v>17995</v>
      </c>
      <c r="D592">
        <v>5</v>
      </c>
      <c r="E592">
        <v>1</v>
      </c>
      <c r="F592">
        <v>10</v>
      </c>
      <c r="G592">
        <v>108</v>
      </c>
      <c r="H592" s="6" t="s">
        <v>16994</v>
      </c>
      <c r="I592">
        <v>1</v>
      </c>
      <c r="J592">
        <v>267618</v>
      </c>
      <c r="K592">
        <v>6</v>
      </c>
      <c r="L592" s="55">
        <v>42816</v>
      </c>
      <c r="M592" s="6" t="s">
        <v>16765</v>
      </c>
      <c r="N592" s="55">
        <v>44736</v>
      </c>
      <c r="O592">
        <v>118750</v>
      </c>
      <c r="P592" s="6" t="s">
        <v>16767</v>
      </c>
      <c r="Q592" s="6" t="s">
        <v>17996</v>
      </c>
      <c r="R592">
        <v>1</v>
      </c>
      <c r="S592">
        <v>0</v>
      </c>
      <c r="T592">
        <v>-1</v>
      </c>
      <c r="U592">
        <v>1803.8</v>
      </c>
      <c r="V592" s="6" t="s">
        <v>16945</v>
      </c>
      <c r="W592" s="6" t="s">
        <v>16946</v>
      </c>
      <c r="X592" s="55">
        <v>44664</v>
      </c>
      <c r="Y592">
        <v>0</v>
      </c>
      <c r="Z592">
        <v>0</v>
      </c>
      <c r="AA592" s="6" t="s">
        <v>16765</v>
      </c>
      <c r="AB592" s="6" t="s">
        <v>16947</v>
      </c>
      <c r="AD592" s="6" t="s">
        <v>16948</v>
      </c>
      <c r="AE592">
        <v>45869</v>
      </c>
      <c r="AF592">
        <v>41864</v>
      </c>
      <c r="AG592" s="6" t="s">
        <v>16949</v>
      </c>
      <c r="AH592" s="6" t="s">
        <v>16950</v>
      </c>
      <c r="AI592" s="6" t="s">
        <v>16951</v>
      </c>
      <c r="AJ592" s="6" t="s">
        <v>16765</v>
      </c>
      <c r="AK592" s="6" t="s">
        <v>16765</v>
      </c>
      <c r="AL592" s="6" t="s">
        <v>16765</v>
      </c>
      <c r="AM592" s="6" t="s">
        <v>16952</v>
      </c>
      <c r="AN592">
        <v>0</v>
      </c>
      <c r="AO592" s="55">
        <v>44664</v>
      </c>
      <c r="AP592" s="6" t="s">
        <v>16953</v>
      </c>
      <c r="AQ592">
        <v>0</v>
      </c>
      <c r="AR592" s="6" t="s">
        <v>16954</v>
      </c>
      <c r="AS592" s="6" t="s">
        <v>16955</v>
      </c>
      <c r="AT592" s="6" t="s">
        <v>16947</v>
      </c>
      <c r="AU592">
        <v>0</v>
      </c>
      <c r="AV592">
        <v>0</v>
      </c>
      <c r="AW592" s="6" t="s">
        <v>16956</v>
      </c>
      <c r="AX592" s="6" t="s">
        <v>17984</v>
      </c>
      <c r="AY592" s="6" t="s">
        <v>16765</v>
      </c>
      <c r="AZ592" s="6" t="s">
        <v>16958</v>
      </c>
      <c r="BA592" s="6" t="s">
        <v>16765</v>
      </c>
      <c r="BB592" s="6" t="s">
        <v>16959</v>
      </c>
      <c r="BC592" s="6" t="s">
        <v>16765</v>
      </c>
      <c r="BD592" s="6" t="s">
        <v>16960</v>
      </c>
      <c r="BE592" s="6" t="s">
        <v>16961</v>
      </c>
      <c r="BF592" s="6" t="s">
        <v>13575</v>
      </c>
      <c r="BG592" s="6" t="s">
        <v>13575</v>
      </c>
      <c r="BH592" s="6" t="s">
        <v>16959</v>
      </c>
      <c r="BI592">
        <v>0</v>
      </c>
      <c r="BJ592" s="6" t="s">
        <v>16958</v>
      </c>
      <c r="BK592">
        <v>0</v>
      </c>
      <c r="BL592" s="6" t="s">
        <v>315</v>
      </c>
      <c r="BM592" s="56">
        <f>COUNTIF($B$2:B592,B592)</f>
        <v>1</v>
      </c>
      <c r="BN592" s="6" t="str">
        <f t="shared" si="9"/>
        <v>6226-1</v>
      </c>
    </row>
    <row r="593" spans="1:66" x14ac:dyDescent="0.25">
      <c r="A593">
        <v>1</v>
      </c>
      <c r="B593">
        <v>6226</v>
      </c>
      <c r="C593" s="6" t="s">
        <v>17995</v>
      </c>
      <c r="D593">
        <v>5</v>
      </c>
      <c r="E593">
        <v>1</v>
      </c>
      <c r="F593">
        <v>10</v>
      </c>
      <c r="G593">
        <v>108</v>
      </c>
      <c r="H593" s="6" t="s">
        <v>16994</v>
      </c>
      <c r="I593">
        <v>1</v>
      </c>
      <c r="J593">
        <v>274939</v>
      </c>
      <c r="K593">
        <v>6</v>
      </c>
      <c r="L593" s="55">
        <v>42830</v>
      </c>
      <c r="M593" s="6" t="s">
        <v>16765</v>
      </c>
      <c r="N593" s="55">
        <v>44736</v>
      </c>
      <c r="O593">
        <v>118750</v>
      </c>
      <c r="P593" s="6" t="s">
        <v>16767</v>
      </c>
      <c r="Q593" s="6" t="s">
        <v>17997</v>
      </c>
      <c r="R593">
        <v>1</v>
      </c>
      <c r="S593">
        <v>0</v>
      </c>
      <c r="T593">
        <v>-1</v>
      </c>
      <c r="U593">
        <v>1803.8</v>
      </c>
      <c r="V593" s="6" t="s">
        <v>16945</v>
      </c>
      <c r="W593" s="6" t="s">
        <v>16946</v>
      </c>
      <c r="X593" s="55">
        <v>44664</v>
      </c>
      <c r="Y593">
        <v>0</v>
      </c>
      <c r="Z593">
        <v>0</v>
      </c>
      <c r="AA593" s="6" t="s">
        <v>16765</v>
      </c>
      <c r="AB593" s="6" t="s">
        <v>16947</v>
      </c>
      <c r="AD593" s="6" t="s">
        <v>16948</v>
      </c>
      <c r="AE593">
        <v>46011</v>
      </c>
      <c r="AF593">
        <v>41981</v>
      </c>
      <c r="AG593" s="6" t="s">
        <v>16949</v>
      </c>
      <c r="AH593" s="6" t="s">
        <v>16950</v>
      </c>
      <c r="AI593" s="6" t="s">
        <v>16951</v>
      </c>
      <c r="AJ593" s="6" t="s">
        <v>16765</v>
      </c>
      <c r="AK593" s="6" t="s">
        <v>16765</v>
      </c>
      <c r="AL593" s="6" t="s">
        <v>16765</v>
      </c>
      <c r="AM593" s="6" t="s">
        <v>16952</v>
      </c>
      <c r="AN593">
        <v>0</v>
      </c>
      <c r="AO593" s="55">
        <v>44664</v>
      </c>
      <c r="AP593" s="6" t="s">
        <v>16953</v>
      </c>
      <c r="AQ593">
        <v>0</v>
      </c>
      <c r="AR593" s="6" t="s">
        <v>16954</v>
      </c>
      <c r="AS593" s="6" t="s">
        <v>16955</v>
      </c>
      <c r="AT593" s="6" t="s">
        <v>16947</v>
      </c>
      <c r="AU593">
        <v>0</v>
      </c>
      <c r="AV593">
        <v>0</v>
      </c>
      <c r="AW593" s="6" t="s">
        <v>16956</v>
      </c>
      <c r="AX593" s="6" t="s">
        <v>17998</v>
      </c>
      <c r="AY593" s="6" t="s">
        <v>16765</v>
      </c>
      <c r="AZ593" s="6" t="s">
        <v>16958</v>
      </c>
      <c r="BA593" s="6" t="s">
        <v>16765</v>
      </c>
      <c r="BB593" s="6" t="s">
        <v>16959</v>
      </c>
      <c r="BC593" s="6" t="s">
        <v>16765</v>
      </c>
      <c r="BD593" s="6" t="s">
        <v>16960</v>
      </c>
      <c r="BE593" s="6" t="s">
        <v>16961</v>
      </c>
      <c r="BF593" s="6" t="s">
        <v>13575</v>
      </c>
      <c r="BG593" s="6" t="s">
        <v>13575</v>
      </c>
      <c r="BH593" s="6" t="s">
        <v>16959</v>
      </c>
      <c r="BI593">
        <v>0</v>
      </c>
      <c r="BJ593" s="6" t="s">
        <v>16958</v>
      </c>
      <c r="BK593">
        <v>0</v>
      </c>
      <c r="BL593" s="6" t="s">
        <v>315</v>
      </c>
      <c r="BM593" s="56">
        <f>COUNTIF($B$2:B593,B593)</f>
        <v>2</v>
      </c>
      <c r="BN593" s="6" t="str">
        <f t="shared" si="9"/>
        <v>6226-2</v>
      </c>
    </row>
    <row r="594" spans="1:66" x14ac:dyDescent="0.25">
      <c r="A594">
        <v>1</v>
      </c>
      <c r="B594">
        <v>6226</v>
      </c>
      <c r="C594" s="6" t="s">
        <v>17995</v>
      </c>
      <c r="D594">
        <v>5</v>
      </c>
      <c r="E594">
        <v>1</v>
      </c>
      <c r="F594">
        <v>10</v>
      </c>
      <c r="G594">
        <v>108</v>
      </c>
      <c r="H594" s="6" t="s">
        <v>16994</v>
      </c>
      <c r="I594">
        <v>1</v>
      </c>
      <c r="J594">
        <v>512893</v>
      </c>
      <c r="K594">
        <v>6</v>
      </c>
      <c r="L594" s="55">
        <v>43234</v>
      </c>
      <c r="M594" s="6" t="s">
        <v>16765</v>
      </c>
      <c r="N594" s="55">
        <v>44736</v>
      </c>
      <c r="O594">
        <v>118750</v>
      </c>
      <c r="P594" s="6" t="s">
        <v>16767</v>
      </c>
      <c r="Q594" s="6" t="s">
        <v>17999</v>
      </c>
      <c r="R594">
        <v>1</v>
      </c>
      <c r="S594">
        <v>0</v>
      </c>
      <c r="T594">
        <v>-1</v>
      </c>
      <c r="U594">
        <v>1803.8</v>
      </c>
      <c r="V594" s="6" t="s">
        <v>16945</v>
      </c>
      <c r="W594" s="6" t="s">
        <v>16946</v>
      </c>
      <c r="X594" s="55">
        <v>44664</v>
      </c>
      <c r="Y594">
        <v>0</v>
      </c>
      <c r="Z594">
        <v>0</v>
      </c>
      <c r="AA594" s="6" t="s">
        <v>16765</v>
      </c>
      <c r="AB594" s="6" t="s">
        <v>16947</v>
      </c>
      <c r="AD594" s="6" t="s">
        <v>16948</v>
      </c>
      <c r="AE594">
        <v>48882</v>
      </c>
      <c r="AF594">
        <v>44418</v>
      </c>
      <c r="AG594" s="6" t="s">
        <v>16949</v>
      </c>
      <c r="AH594" s="6" t="s">
        <v>16950</v>
      </c>
      <c r="AI594" s="6" t="s">
        <v>16951</v>
      </c>
      <c r="AJ594" s="6" t="s">
        <v>16765</v>
      </c>
      <c r="AK594" s="6" t="s">
        <v>16765</v>
      </c>
      <c r="AL594" s="6" t="s">
        <v>16765</v>
      </c>
      <c r="AM594" s="6" t="s">
        <v>16952</v>
      </c>
      <c r="AN594">
        <v>0</v>
      </c>
      <c r="AO594" s="55">
        <v>44664</v>
      </c>
      <c r="AP594" s="6" t="s">
        <v>16953</v>
      </c>
      <c r="AQ594">
        <v>0</v>
      </c>
      <c r="AR594" s="6" t="s">
        <v>16954</v>
      </c>
      <c r="AS594" s="6" t="s">
        <v>16955</v>
      </c>
      <c r="AT594" s="6" t="s">
        <v>16947</v>
      </c>
      <c r="AU594">
        <v>0</v>
      </c>
      <c r="AV594">
        <v>0</v>
      </c>
      <c r="AW594" s="6" t="s">
        <v>16956</v>
      </c>
      <c r="AX594" s="6" t="s">
        <v>18000</v>
      </c>
      <c r="AY594" s="6" t="s">
        <v>16765</v>
      </c>
      <c r="AZ594" s="6" t="s">
        <v>16958</v>
      </c>
      <c r="BA594" s="6" t="s">
        <v>16765</v>
      </c>
      <c r="BB594" s="6" t="s">
        <v>16959</v>
      </c>
      <c r="BC594" s="6" t="s">
        <v>16765</v>
      </c>
      <c r="BD594" s="6" t="s">
        <v>16960</v>
      </c>
      <c r="BE594" s="6" t="s">
        <v>16961</v>
      </c>
      <c r="BF594" s="6" t="s">
        <v>13575</v>
      </c>
      <c r="BG594" s="6" t="s">
        <v>13575</v>
      </c>
      <c r="BH594" s="6" t="s">
        <v>16959</v>
      </c>
      <c r="BI594">
        <v>0</v>
      </c>
      <c r="BJ594" s="6" t="s">
        <v>16958</v>
      </c>
      <c r="BK594">
        <v>0</v>
      </c>
      <c r="BL594" s="6" t="s">
        <v>315</v>
      </c>
      <c r="BM594" s="56">
        <f>COUNTIF($B$2:B594,B594)</f>
        <v>3</v>
      </c>
      <c r="BN594" s="6" t="str">
        <f t="shared" si="9"/>
        <v>6226-3</v>
      </c>
    </row>
    <row r="595" spans="1:66" x14ac:dyDescent="0.25">
      <c r="A595">
        <v>1</v>
      </c>
      <c r="B595">
        <v>6226</v>
      </c>
      <c r="C595" s="6" t="s">
        <v>17995</v>
      </c>
      <c r="D595">
        <v>5</v>
      </c>
      <c r="E595">
        <v>1</v>
      </c>
      <c r="F595">
        <v>10</v>
      </c>
      <c r="G595">
        <v>108</v>
      </c>
      <c r="H595" s="6" t="s">
        <v>16994</v>
      </c>
      <c r="I595">
        <v>1</v>
      </c>
      <c r="J595">
        <v>921777</v>
      </c>
      <c r="K595">
        <v>6</v>
      </c>
      <c r="L595" s="55">
        <v>44006</v>
      </c>
      <c r="M595" s="6" t="s">
        <v>16765</v>
      </c>
      <c r="N595" s="55">
        <v>44736</v>
      </c>
      <c r="O595">
        <v>118750</v>
      </c>
      <c r="P595" s="6" t="s">
        <v>16767</v>
      </c>
      <c r="Q595" s="6" t="s">
        <v>18001</v>
      </c>
      <c r="R595">
        <v>1</v>
      </c>
      <c r="S595">
        <v>0</v>
      </c>
      <c r="T595">
        <v>-1</v>
      </c>
      <c r="U595">
        <v>1803.8</v>
      </c>
      <c r="V595" s="6" t="s">
        <v>16945</v>
      </c>
      <c r="W595" s="6" t="s">
        <v>16946</v>
      </c>
      <c r="X595" s="55">
        <v>44664</v>
      </c>
      <c r="Y595">
        <v>0</v>
      </c>
      <c r="Z595">
        <v>0</v>
      </c>
      <c r="AA595" s="6" t="s">
        <v>16765</v>
      </c>
      <c r="AB595" s="6" t="s">
        <v>16947</v>
      </c>
      <c r="AD595" s="6" t="s">
        <v>16948</v>
      </c>
      <c r="AE595">
        <v>52290</v>
      </c>
      <c r="AF595">
        <v>47337</v>
      </c>
      <c r="AG595" s="6" t="s">
        <v>16949</v>
      </c>
      <c r="AH595" s="6" t="s">
        <v>16950</v>
      </c>
      <c r="AI595" s="6" t="s">
        <v>16951</v>
      </c>
      <c r="AJ595" s="6" t="s">
        <v>16765</v>
      </c>
      <c r="AK595" s="6" t="s">
        <v>16765</v>
      </c>
      <c r="AL595" s="6" t="s">
        <v>16765</v>
      </c>
      <c r="AM595" s="6" t="s">
        <v>16952</v>
      </c>
      <c r="AN595">
        <v>0</v>
      </c>
      <c r="AO595" s="55">
        <v>44664</v>
      </c>
      <c r="AP595" s="6" t="s">
        <v>16953</v>
      </c>
      <c r="AQ595">
        <v>0</v>
      </c>
      <c r="AR595" s="6" t="s">
        <v>16954</v>
      </c>
      <c r="AS595" s="6" t="s">
        <v>16955</v>
      </c>
      <c r="AT595" s="6" t="s">
        <v>16947</v>
      </c>
      <c r="AU595">
        <v>0</v>
      </c>
      <c r="AV595">
        <v>0</v>
      </c>
      <c r="AW595" s="6" t="s">
        <v>16956</v>
      </c>
      <c r="AX595" s="6" t="s">
        <v>18002</v>
      </c>
      <c r="AY595" s="6" t="s">
        <v>16765</v>
      </c>
      <c r="AZ595" s="6" t="s">
        <v>16958</v>
      </c>
      <c r="BA595" s="6" t="s">
        <v>16765</v>
      </c>
      <c r="BB595" s="6" t="s">
        <v>16959</v>
      </c>
      <c r="BC595" s="6" t="s">
        <v>16765</v>
      </c>
      <c r="BD595" s="6" t="s">
        <v>16960</v>
      </c>
      <c r="BE595" s="6" t="s">
        <v>16961</v>
      </c>
      <c r="BF595" s="6" t="s">
        <v>13575</v>
      </c>
      <c r="BG595" s="6" t="s">
        <v>13575</v>
      </c>
      <c r="BH595" s="6" t="s">
        <v>16959</v>
      </c>
      <c r="BI595">
        <v>0</v>
      </c>
      <c r="BJ595" s="6" t="s">
        <v>16958</v>
      </c>
      <c r="BK595">
        <v>0</v>
      </c>
      <c r="BL595" s="6" t="s">
        <v>315</v>
      </c>
      <c r="BM595" s="56">
        <f>COUNTIF($B$2:B595,B595)</f>
        <v>4</v>
      </c>
      <c r="BN595" s="6" t="str">
        <f t="shared" si="9"/>
        <v>6226-4</v>
      </c>
    </row>
    <row r="596" spans="1:66" x14ac:dyDescent="0.25">
      <c r="A596">
        <v>1</v>
      </c>
      <c r="B596">
        <v>6226</v>
      </c>
      <c r="C596" s="6" t="s">
        <v>17995</v>
      </c>
      <c r="D596">
        <v>5</v>
      </c>
      <c r="E596">
        <v>1</v>
      </c>
      <c r="F596">
        <v>10</v>
      </c>
      <c r="G596">
        <v>108</v>
      </c>
      <c r="H596" s="6" t="s">
        <v>16994</v>
      </c>
      <c r="I596">
        <v>1</v>
      </c>
      <c r="J596">
        <v>250817</v>
      </c>
      <c r="K596">
        <v>6</v>
      </c>
      <c r="L596" s="55">
        <v>42787</v>
      </c>
      <c r="M596" s="6" t="s">
        <v>16765</v>
      </c>
      <c r="N596" s="55">
        <v>109574</v>
      </c>
      <c r="O596">
        <v>188005</v>
      </c>
      <c r="P596" s="6" t="s">
        <v>16774</v>
      </c>
      <c r="Q596" s="6" t="s">
        <v>16973</v>
      </c>
      <c r="R596">
        <v>120</v>
      </c>
      <c r="S596">
        <v>0</v>
      </c>
      <c r="T596">
        <v>-120</v>
      </c>
      <c r="U596">
        <v>5088</v>
      </c>
      <c r="V596" s="6" t="s">
        <v>16999</v>
      </c>
      <c r="W596" s="6" t="s">
        <v>16946</v>
      </c>
      <c r="X596" s="55">
        <v>44664</v>
      </c>
      <c r="Y596">
        <v>0</v>
      </c>
      <c r="Z596">
        <v>0</v>
      </c>
      <c r="AA596" s="6" t="s">
        <v>16765</v>
      </c>
      <c r="AB596" s="6" t="s">
        <v>16947</v>
      </c>
      <c r="AD596" s="6" t="s">
        <v>16765</v>
      </c>
      <c r="AE596">
        <v>45652</v>
      </c>
      <c r="AF596">
        <v>41677</v>
      </c>
      <c r="AG596" s="6" t="s">
        <v>16973</v>
      </c>
      <c r="AH596" s="6" t="s">
        <v>16950</v>
      </c>
      <c r="AI596" s="6" t="s">
        <v>16951</v>
      </c>
      <c r="AJ596" s="6" t="s">
        <v>16765</v>
      </c>
      <c r="AK596" s="6" t="s">
        <v>16765</v>
      </c>
      <c r="AL596" s="6" t="s">
        <v>16765</v>
      </c>
      <c r="AM596" s="6" t="s">
        <v>16952</v>
      </c>
      <c r="AN596">
        <v>0</v>
      </c>
      <c r="AO596" s="55">
        <v>44664</v>
      </c>
      <c r="AP596" s="6" t="s">
        <v>17000</v>
      </c>
      <c r="AQ596">
        <v>0</v>
      </c>
      <c r="AR596" s="6" t="s">
        <v>17018</v>
      </c>
      <c r="AS596" s="6" t="s">
        <v>17002</v>
      </c>
      <c r="AT596" s="6" t="s">
        <v>16947</v>
      </c>
      <c r="AU596">
        <v>0</v>
      </c>
      <c r="AV596">
        <v>0</v>
      </c>
      <c r="AW596" s="6" t="s">
        <v>16956</v>
      </c>
      <c r="AX596" s="6" t="s">
        <v>17263</v>
      </c>
      <c r="AY596" s="6" t="s">
        <v>16765</v>
      </c>
      <c r="AZ596" s="6" t="s">
        <v>16958</v>
      </c>
      <c r="BA596" s="6" t="s">
        <v>16765</v>
      </c>
      <c r="BB596" s="6" t="s">
        <v>16959</v>
      </c>
      <c r="BC596" s="6" t="s">
        <v>16765</v>
      </c>
      <c r="BD596" s="6" t="s">
        <v>16960</v>
      </c>
      <c r="BE596" s="6" t="s">
        <v>16961</v>
      </c>
      <c r="BF596" s="6" t="s">
        <v>13575</v>
      </c>
      <c r="BG596" s="6" t="s">
        <v>13575</v>
      </c>
      <c r="BH596" s="6" t="s">
        <v>16959</v>
      </c>
      <c r="BI596">
        <v>0</v>
      </c>
      <c r="BJ596" s="6" t="s">
        <v>16958</v>
      </c>
      <c r="BK596">
        <v>0</v>
      </c>
      <c r="BL596" s="6" t="s">
        <v>315</v>
      </c>
      <c r="BM596" s="56">
        <f>COUNTIF($B$2:B596,B596)</f>
        <v>5</v>
      </c>
      <c r="BN596" s="6" t="str">
        <f t="shared" si="9"/>
        <v>6226-5</v>
      </c>
    </row>
    <row r="597" spans="1:66" x14ac:dyDescent="0.25">
      <c r="A597">
        <v>1</v>
      </c>
      <c r="B597">
        <v>6226</v>
      </c>
      <c r="C597" s="6" t="s">
        <v>17995</v>
      </c>
      <c r="D597">
        <v>5</v>
      </c>
      <c r="E597">
        <v>1</v>
      </c>
      <c r="F597">
        <v>10</v>
      </c>
      <c r="G597">
        <v>108</v>
      </c>
      <c r="H597" s="6" t="s">
        <v>16994</v>
      </c>
      <c r="I597">
        <v>1</v>
      </c>
      <c r="J597">
        <v>250817</v>
      </c>
      <c r="K597">
        <v>6</v>
      </c>
      <c r="L597" s="55">
        <v>42787</v>
      </c>
      <c r="M597" s="6" t="s">
        <v>16765</v>
      </c>
      <c r="N597" s="55">
        <v>109574</v>
      </c>
      <c r="O597">
        <v>188006</v>
      </c>
      <c r="P597" s="6" t="s">
        <v>16776</v>
      </c>
      <c r="Q597" s="6" t="s">
        <v>16973</v>
      </c>
      <c r="R597">
        <v>1440</v>
      </c>
      <c r="S597">
        <v>0</v>
      </c>
      <c r="T597">
        <v>-1440</v>
      </c>
      <c r="U597">
        <v>2880</v>
      </c>
      <c r="V597" s="6" t="s">
        <v>17004</v>
      </c>
      <c r="W597" s="6" t="s">
        <v>16946</v>
      </c>
      <c r="X597" s="55">
        <v>44664</v>
      </c>
      <c r="Y597">
        <v>0</v>
      </c>
      <c r="Z597">
        <v>0</v>
      </c>
      <c r="AA597" s="6" t="s">
        <v>16765</v>
      </c>
      <c r="AB597" s="6" t="s">
        <v>16947</v>
      </c>
      <c r="AD597" s="6" t="s">
        <v>16765</v>
      </c>
      <c r="AE597">
        <v>45653</v>
      </c>
      <c r="AF597">
        <v>41677</v>
      </c>
      <c r="AG597" s="6" t="s">
        <v>16973</v>
      </c>
      <c r="AH597" s="6" t="s">
        <v>16950</v>
      </c>
      <c r="AI597" s="6" t="s">
        <v>16951</v>
      </c>
      <c r="AJ597" s="6" t="s">
        <v>16765</v>
      </c>
      <c r="AK597" s="6" t="s">
        <v>16765</v>
      </c>
      <c r="AL597" s="6" t="s">
        <v>16765</v>
      </c>
      <c r="AM597" s="6" t="s">
        <v>16952</v>
      </c>
      <c r="AN597">
        <v>0</v>
      </c>
      <c r="AO597" s="55">
        <v>44664</v>
      </c>
      <c r="AP597" s="6" t="s">
        <v>17000</v>
      </c>
      <c r="AQ597">
        <v>0</v>
      </c>
      <c r="AR597" s="6" t="s">
        <v>17020</v>
      </c>
      <c r="AS597" s="6" t="s">
        <v>17002</v>
      </c>
      <c r="AT597" s="6" t="s">
        <v>16947</v>
      </c>
      <c r="AU597">
        <v>0</v>
      </c>
      <c r="AV597">
        <v>0</v>
      </c>
      <c r="AW597" s="6" t="s">
        <v>16956</v>
      </c>
      <c r="AX597" s="6" t="s">
        <v>17263</v>
      </c>
      <c r="AY597" s="6" t="s">
        <v>16765</v>
      </c>
      <c r="AZ597" s="6" t="s">
        <v>16958</v>
      </c>
      <c r="BA597" s="6" t="s">
        <v>16765</v>
      </c>
      <c r="BB597" s="6" t="s">
        <v>16959</v>
      </c>
      <c r="BC597" s="6" t="s">
        <v>16765</v>
      </c>
      <c r="BD597" s="6" t="s">
        <v>16960</v>
      </c>
      <c r="BE597" s="6" t="s">
        <v>16961</v>
      </c>
      <c r="BF597" s="6" t="s">
        <v>13575</v>
      </c>
      <c r="BG597" s="6" t="s">
        <v>13575</v>
      </c>
      <c r="BH597" s="6" t="s">
        <v>16959</v>
      </c>
      <c r="BI597">
        <v>0</v>
      </c>
      <c r="BJ597" s="6" t="s">
        <v>16958</v>
      </c>
      <c r="BK597">
        <v>0</v>
      </c>
      <c r="BL597" s="6" t="s">
        <v>315</v>
      </c>
      <c r="BM597" s="56">
        <f>COUNTIF($B$2:B597,B597)</f>
        <v>6</v>
      </c>
      <c r="BN597" s="6" t="str">
        <f t="shared" si="9"/>
        <v>6226-6</v>
      </c>
    </row>
    <row r="598" spans="1:66" x14ac:dyDescent="0.25">
      <c r="A598">
        <v>1</v>
      </c>
      <c r="B598">
        <v>6226</v>
      </c>
      <c r="C598" s="6" t="s">
        <v>17995</v>
      </c>
      <c r="D598">
        <v>5</v>
      </c>
      <c r="E598">
        <v>1</v>
      </c>
      <c r="F598">
        <v>10</v>
      </c>
      <c r="G598">
        <v>108</v>
      </c>
      <c r="H598" s="6" t="s">
        <v>16994</v>
      </c>
      <c r="I598">
        <v>1</v>
      </c>
      <c r="J598">
        <v>59327</v>
      </c>
      <c r="K598">
        <v>7</v>
      </c>
      <c r="L598" s="55">
        <v>44267</v>
      </c>
      <c r="M598" s="6" t="s">
        <v>16765</v>
      </c>
      <c r="N598" s="55">
        <v>109574</v>
      </c>
      <c r="O598">
        <v>198213</v>
      </c>
      <c r="P598" s="6" t="s">
        <v>16785</v>
      </c>
      <c r="Q598" s="6" t="s">
        <v>16973</v>
      </c>
      <c r="R598">
        <v>10</v>
      </c>
      <c r="S598">
        <v>0</v>
      </c>
      <c r="T598">
        <v>-10</v>
      </c>
      <c r="U598">
        <v>420</v>
      </c>
      <c r="V598" s="6" t="s">
        <v>16999</v>
      </c>
      <c r="W598" s="6" t="s">
        <v>16946</v>
      </c>
      <c r="X598" s="55">
        <v>44664</v>
      </c>
      <c r="Y598">
        <v>0</v>
      </c>
      <c r="Z598">
        <v>0</v>
      </c>
      <c r="AA598" s="6" t="s">
        <v>16765</v>
      </c>
      <c r="AB598" s="6" t="s">
        <v>16947</v>
      </c>
      <c r="AD598" s="6" t="s">
        <v>16765</v>
      </c>
      <c r="AE598">
        <v>52983</v>
      </c>
      <c r="AF598">
        <v>47902</v>
      </c>
      <c r="AG598" s="6" t="s">
        <v>16973</v>
      </c>
      <c r="AH598" s="6" t="s">
        <v>16950</v>
      </c>
      <c r="AI598" s="6" t="s">
        <v>16951</v>
      </c>
      <c r="AJ598" s="6" t="s">
        <v>16765</v>
      </c>
      <c r="AK598" s="6" t="s">
        <v>16765</v>
      </c>
      <c r="AL598" s="6" t="s">
        <v>16765</v>
      </c>
      <c r="AM598" s="6" t="s">
        <v>16952</v>
      </c>
      <c r="AN598">
        <v>0</v>
      </c>
      <c r="AO598" s="55">
        <v>44664</v>
      </c>
      <c r="AP598" s="6" t="s">
        <v>17000</v>
      </c>
      <c r="AQ598">
        <v>0</v>
      </c>
      <c r="AR598" s="6" t="s">
        <v>17095</v>
      </c>
      <c r="AS598" s="6" t="s">
        <v>17002</v>
      </c>
      <c r="AT598" s="6" t="s">
        <v>16947</v>
      </c>
      <c r="AU598">
        <v>0</v>
      </c>
      <c r="AV598">
        <v>0</v>
      </c>
      <c r="AW598" s="6" t="s">
        <v>16956</v>
      </c>
      <c r="AX598" s="6" t="s">
        <v>18003</v>
      </c>
      <c r="AY598" s="6" t="s">
        <v>16765</v>
      </c>
      <c r="AZ598" s="6" t="s">
        <v>16958</v>
      </c>
      <c r="BA598" s="6" t="s">
        <v>16765</v>
      </c>
      <c r="BB598" s="6" t="s">
        <v>16959</v>
      </c>
      <c r="BC598" s="6" t="s">
        <v>16765</v>
      </c>
      <c r="BD598" s="6" t="s">
        <v>16960</v>
      </c>
      <c r="BE598" s="6" t="s">
        <v>16961</v>
      </c>
      <c r="BF598" s="6" t="s">
        <v>13575</v>
      </c>
      <c r="BG598" s="6" t="s">
        <v>13575</v>
      </c>
      <c r="BH598" s="6" t="s">
        <v>16959</v>
      </c>
      <c r="BI598">
        <v>0</v>
      </c>
      <c r="BJ598" s="6" t="s">
        <v>16958</v>
      </c>
      <c r="BK598">
        <v>0</v>
      </c>
      <c r="BL598" s="6" t="s">
        <v>315</v>
      </c>
      <c r="BM598" s="56">
        <f>COUNTIF($B$2:B598,B598)</f>
        <v>7</v>
      </c>
      <c r="BN598" s="6" t="str">
        <f t="shared" si="9"/>
        <v>6226-7</v>
      </c>
    </row>
    <row r="599" spans="1:66" x14ac:dyDescent="0.25">
      <c r="A599">
        <v>1</v>
      </c>
      <c r="B599">
        <v>6226</v>
      </c>
      <c r="C599" s="6" t="s">
        <v>17995</v>
      </c>
      <c r="D599">
        <v>5</v>
      </c>
      <c r="E599">
        <v>1</v>
      </c>
      <c r="F599">
        <v>10</v>
      </c>
      <c r="G599">
        <v>108</v>
      </c>
      <c r="H599" s="6" t="s">
        <v>16994</v>
      </c>
      <c r="I599">
        <v>1</v>
      </c>
      <c r="J599">
        <v>59327</v>
      </c>
      <c r="K599">
        <v>7</v>
      </c>
      <c r="L599" s="55">
        <v>44267</v>
      </c>
      <c r="M599" s="6" t="s">
        <v>16765</v>
      </c>
      <c r="N599" s="55">
        <v>109574</v>
      </c>
      <c r="O599">
        <v>198214</v>
      </c>
      <c r="P599" s="6" t="s">
        <v>16786</v>
      </c>
      <c r="Q599" s="6" t="s">
        <v>16973</v>
      </c>
      <c r="R599">
        <v>240</v>
      </c>
      <c r="S599">
        <v>0</v>
      </c>
      <c r="T599">
        <v>-240</v>
      </c>
      <c r="U599">
        <v>384</v>
      </c>
      <c r="V599" s="6" t="s">
        <v>17004</v>
      </c>
      <c r="W599" s="6" t="s">
        <v>16946</v>
      </c>
      <c r="X599" s="55">
        <v>44664</v>
      </c>
      <c r="Y599">
        <v>0</v>
      </c>
      <c r="Z599">
        <v>0</v>
      </c>
      <c r="AA599" s="6" t="s">
        <v>16765</v>
      </c>
      <c r="AB599" s="6" t="s">
        <v>16947</v>
      </c>
      <c r="AD599" s="6" t="s">
        <v>16765</v>
      </c>
      <c r="AE599">
        <v>52984</v>
      </c>
      <c r="AF599">
        <v>47902</v>
      </c>
      <c r="AG599" s="6" t="s">
        <v>16973</v>
      </c>
      <c r="AH599" s="6" t="s">
        <v>16950</v>
      </c>
      <c r="AI599" s="6" t="s">
        <v>16951</v>
      </c>
      <c r="AJ599" s="6" t="s">
        <v>16765</v>
      </c>
      <c r="AK599" s="6" t="s">
        <v>16765</v>
      </c>
      <c r="AL599" s="6" t="s">
        <v>16765</v>
      </c>
      <c r="AM599" s="6" t="s">
        <v>16952</v>
      </c>
      <c r="AN599">
        <v>0</v>
      </c>
      <c r="AO599" s="55">
        <v>44664</v>
      </c>
      <c r="AP599" s="6" t="s">
        <v>17000</v>
      </c>
      <c r="AQ599">
        <v>0</v>
      </c>
      <c r="AR599" s="6" t="s">
        <v>17098</v>
      </c>
      <c r="AS599" s="6" t="s">
        <v>17002</v>
      </c>
      <c r="AT599" s="6" t="s">
        <v>16947</v>
      </c>
      <c r="AU599">
        <v>0</v>
      </c>
      <c r="AV599">
        <v>0</v>
      </c>
      <c r="AW599" s="6" t="s">
        <v>16956</v>
      </c>
      <c r="AX599" s="6" t="s">
        <v>18003</v>
      </c>
      <c r="AY599" s="6" t="s">
        <v>16765</v>
      </c>
      <c r="AZ599" s="6" t="s">
        <v>16958</v>
      </c>
      <c r="BA599" s="6" t="s">
        <v>16765</v>
      </c>
      <c r="BB599" s="6" t="s">
        <v>16959</v>
      </c>
      <c r="BC599" s="6" t="s">
        <v>16765</v>
      </c>
      <c r="BD599" s="6" t="s">
        <v>16960</v>
      </c>
      <c r="BE599" s="6" t="s">
        <v>16961</v>
      </c>
      <c r="BF599" s="6" t="s">
        <v>13575</v>
      </c>
      <c r="BG599" s="6" t="s">
        <v>13575</v>
      </c>
      <c r="BH599" s="6" t="s">
        <v>16959</v>
      </c>
      <c r="BI599">
        <v>0</v>
      </c>
      <c r="BJ599" s="6" t="s">
        <v>16958</v>
      </c>
      <c r="BK599">
        <v>0</v>
      </c>
      <c r="BL599" s="6" t="s">
        <v>315</v>
      </c>
      <c r="BM599" s="56">
        <f>COUNTIF($B$2:B599,B599)</f>
        <v>8</v>
      </c>
      <c r="BN599" s="6" t="str">
        <f t="shared" si="9"/>
        <v>6226-8</v>
      </c>
    </row>
    <row r="600" spans="1:66" x14ac:dyDescent="0.25">
      <c r="A600">
        <v>1</v>
      </c>
      <c r="B600">
        <v>6226</v>
      </c>
      <c r="C600" s="6" t="s">
        <v>17995</v>
      </c>
      <c r="D600">
        <v>5</v>
      </c>
      <c r="E600">
        <v>1</v>
      </c>
      <c r="F600">
        <v>10</v>
      </c>
      <c r="G600">
        <v>108</v>
      </c>
      <c r="H600" s="6" t="s">
        <v>16994</v>
      </c>
      <c r="I600">
        <v>1</v>
      </c>
      <c r="J600">
        <v>696333</v>
      </c>
      <c r="K600">
        <v>6</v>
      </c>
      <c r="L600" s="55">
        <v>43559</v>
      </c>
      <c r="M600" s="6" t="s">
        <v>16765</v>
      </c>
      <c r="N600" s="55">
        <v>44736</v>
      </c>
      <c r="O600">
        <v>217289</v>
      </c>
      <c r="P600" s="6" t="s">
        <v>16771</v>
      </c>
      <c r="Q600" s="6" t="s">
        <v>18004</v>
      </c>
      <c r="R600">
        <v>1</v>
      </c>
      <c r="S600">
        <v>0</v>
      </c>
      <c r="T600">
        <v>-1</v>
      </c>
      <c r="U600">
        <v>1159.19</v>
      </c>
      <c r="V600" s="6" t="s">
        <v>16945</v>
      </c>
      <c r="W600" s="6" t="s">
        <v>16946</v>
      </c>
      <c r="X600" s="55">
        <v>44664</v>
      </c>
      <c r="Y600">
        <v>0</v>
      </c>
      <c r="Z600">
        <v>0</v>
      </c>
      <c r="AA600" s="6" t="s">
        <v>16765</v>
      </c>
      <c r="AB600" s="6" t="s">
        <v>16947</v>
      </c>
      <c r="AD600" s="6" t="s">
        <v>16948</v>
      </c>
      <c r="AE600">
        <v>50662</v>
      </c>
      <c r="AF600">
        <v>45942</v>
      </c>
      <c r="AG600" s="6" t="s">
        <v>16949</v>
      </c>
      <c r="AH600" s="6" t="s">
        <v>16950</v>
      </c>
      <c r="AI600" s="6" t="s">
        <v>16951</v>
      </c>
      <c r="AJ600" s="6" t="s">
        <v>16765</v>
      </c>
      <c r="AK600" s="6" t="s">
        <v>16765</v>
      </c>
      <c r="AL600" s="6" t="s">
        <v>16765</v>
      </c>
      <c r="AM600" s="6" t="s">
        <v>16952</v>
      </c>
      <c r="AN600">
        <v>0</v>
      </c>
      <c r="AO600" s="55">
        <v>44664</v>
      </c>
      <c r="AP600" s="6" t="s">
        <v>16953</v>
      </c>
      <c r="AQ600">
        <v>0</v>
      </c>
      <c r="AR600" s="6" t="s">
        <v>16954</v>
      </c>
      <c r="AS600" s="6" t="s">
        <v>16955</v>
      </c>
      <c r="AT600" s="6" t="s">
        <v>16947</v>
      </c>
      <c r="AU600">
        <v>0</v>
      </c>
      <c r="AV600">
        <v>0</v>
      </c>
      <c r="AW600" s="6" t="s">
        <v>16956</v>
      </c>
      <c r="AX600" s="6" t="s">
        <v>18005</v>
      </c>
      <c r="AY600" s="6" t="s">
        <v>16765</v>
      </c>
      <c r="AZ600" s="6" t="s">
        <v>16958</v>
      </c>
      <c r="BA600" s="6" t="s">
        <v>16765</v>
      </c>
      <c r="BB600" s="6" t="s">
        <v>16959</v>
      </c>
      <c r="BC600" s="6" t="s">
        <v>16765</v>
      </c>
      <c r="BD600" s="6" t="s">
        <v>16960</v>
      </c>
      <c r="BE600" s="6" t="s">
        <v>16961</v>
      </c>
      <c r="BF600" s="6" t="s">
        <v>13575</v>
      </c>
      <c r="BG600" s="6" t="s">
        <v>13575</v>
      </c>
      <c r="BH600" s="6" t="s">
        <v>16959</v>
      </c>
      <c r="BI600">
        <v>0</v>
      </c>
      <c r="BJ600" s="6" t="s">
        <v>16958</v>
      </c>
      <c r="BK600">
        <v>0</v>
      </c>
      <c r="BL600" s="6" t="s">
        <v>315</v>
      </c>
      <c r="BM600" s="56">
        <f>COUNTIF($B$2:B600,B600)</f>
        <v>9</v>
      </c>
      <c r="BN600" s="6" t="str">
        <f t="shared" si="9"/>
        <v>6226-9</v>
      </c>
    </row>
    <row r="601" spans="1:66" x14ac:dyDescent="0.25">
      <c r="A601">
        <v>1</v>
      </c>
      <c r="B601">
        <v>6237</v>
      </c>
      <c r="C601" s="6" t="s">
        <v>18006</v>
      </c>
      <c r="D601">
        <v>5</v>
      </c>
      <c r="E601">
        <v>3</v>
      </c>
      <c r="F601">
        <v>30</v>
      </c>
      <c r="G601">
        <v>302</v>
      </c>
      <c r="H601" s="6" t="s">
        <v>16943</v>
      </c>
      <c r="I601">
        <v>1</v>
      </c>
      <c r="J601">
        <v>126730</v>
      </c>
      <c r="K601">
        <v>7</v>
      </c>
      <c r="L601" s="55">
        <v>44400</v>
      </c>
      <c r="M601" s="6" t="s">
        <v>16765</v>
      </c>
      <c r="N601" s="55">
        <v>109574</v>
      </c>
      <c r="O601">
        <v>101489</v>
      </c>
      <c r="P601" s="6" t="s">
        <v>16795</v>
      </c>
      <c r="Q601" s="6" t="s">
        <v>16973</v>
      </c>
      <c r="R601">
        <v>1</v>
      </c>
      <c r="S601">
        <v>0</v>
      </c>
      <c r="T601">
        <v>-1</v>
      </c>
      <c r="U601">
        <v>300</v>
      </c>
      <c r="V601" s="6" t="s">
        <v>17183</v>
      </c>
      <c r="W601" s="6" t="s">
        <v>16946</v>
      </c>
      <c r="X601" s="55">
        <v>44669</v>
      </c>
      <c r="Y601">
        <v>10000</v>
      </c>
      <c r="Z601">
        <v>3182.02</v>
      </c>
      <c r="AA601" s="6" t="s">
        <v>16885</v>
      </c>
      <c r="AB601" s="6" t="s">
        <v>16947</v>
      </c>
      <c r="AD601" s="6" t="s">
        <v>16765</v>
      </c>
      <c r="AE601">
        <v>53334</v>
      </c>
      <c r="AF601">
        <v>48195</v>
      </c>
      <c r="AG601" s="6" t="s">
        <v>16973</v>
      </c>
      <c r="AH601" s="6" t="s">
        <v>16950</v>
      </c>
      <c r="AI601" s="6" t="s">
        <v>16951</v>
      </c>
      <c r="AJ601" s="6" t="s">
        <v>16765</v>
      </c>
      <c r="AK601" s="6" t="s">
        <v>16765</v>
      </c>
      <c r="AL601" s="6" t="s">
        <v>16765</v>
      </c>
      <c r="AM601" s="6" t="s">
        <v>16952</v>
      </c>
      <c r="AN601">
        <v>0</v>
      </c>
      <c r="AO601" s="55">
        <v>44669</v>
      </c>
      <c r="AP601" s="6" t="s">
        <v>17000</v>
      </c>
      <c r="AQ601">
        <v>0</v>
      </c>
      <c r="AR601" s="6" t="s">
        <v>17184</v>
      </c>
      <c r="AS601" s="6" t="s">
        <v>17002</v>
      </c>
      <c r="AT601" s="6" t="s">
        <v>16947</v>
      </c>
      <c r="AU601">
        <v>0</v>
      </c>
      <c r="AV601">
        <v>0</v>
      </c>
      <c r="AW601" s="6" t="s">
        <v>16956</v>
      </c>
      <c r="AX601" s="6" t="s">
        <v>18007</v>
      </c>
      <c r="AY601" s="6" t="s">
        <v>16765</v>
      </c>
      <c r="AZ601" s="6" t="s">
        <v>16958</v>
      </c>
      <c r="BA601" s="6" t="s">
        <v>16765</v>
      </c>
      <c r="BB601" s="6" t="s">
        <v>16959</v>
      </c>
      <c r="BC601" s="6" t="s">
        <v>16765</v>
      </c>
      <c r="BD601" s="6" t="s">
        <v>16960</v>
      </c>
      <c r="BE601" s="6" t="s">
        <v>16961</v>
      </c>
      <c r="BF601" s="6" t="s">
        <v>13575</v>
      </c>
      <c r="BG601" s="6" t="s">
        <v>13575</v>
      </c>
      <c r="BH601" s="6" t="s">
        <v>16959</v>
      </c>
      <c r="BI601">
        <v>0</v>
      </c>
      <c r="BJ601" s="6" t="s">
        <v>16958</v>
      </c>
      <c r="BK601">
        <v>0</v>
      </c>
      <c r="BL601" s="6" t="s">
        <v>315</v>
      </c>
      <c r="BM601" s="56">
        <f>COUNTIF($B$2:B601,B601)</f>
        <v>1</v>
      </c>
      <c r="BN601" s="6" t="str">
        <f t="shared" si="9"/>
        <v>6237-1</v>
      </c>
    </row>
    <row r="602" spans="1:66" x14ac:dyDescent="0.25">
      <c r="A602">
        <v>1</v>
      </c>
      <c r="B602">
        <v>6237</v>
      </c>
      <c r="C602" s="6" t="s">
        <v>18006</v>
      </c>
      <c r="D602">
        <v>5</v>
      </c>
      <c r="E602">
        <v>3</v>
      </c>
      <c r="F602">
        <v>30</v>
      </c>
      <c r="G602">
        <v>302</v>
      </c>
      <c r="H602" s="6" t="s">
        <v>16943</v>
      </c>
      <c r="I602">
        <v>1</v>
      </c>
      <c r="J602">
        <v>134483</v>
      </c>
      <c r="K602">
        <v>7</v>
      </c>
      <c r="L602" s="55">
        <v>44414</v>
      </c>
      <c r="M602" s="6" t="s">
        <v>16765</v>
      </c>
      <c r="N602" s="55">
        <v>109574</v>
      </c>
      <c r="O602">
        <v>101489</v>
      </c>
      <c r="P602" s="6" t="s">
        <v>16795</v>
      </c>
      <c r="Q602" s="6" t="s">
        <v>16973</v>
      </c>
      <c r="R602">
        <v>2</v>
      </c>
      <c r="S602">
        <v>0</v>
      </c>
      <c r="T602">
        <v>-2</v>
      </c>
      <c r="U602">
        <v>600</v>
      </c>
      <c r="V602" s="6" t="s">
        <v>17183</v>
      </c>
      <c r="W602" s="6" t="s">
        <v>16946</v>
      </c>
      <c r="X602" s="55">
        <v>44669</v>
      </c>
      <c r="Y602">
        <v>10000</v>
      </c>
      <c r="Z602">
        <v>3182.02</v>
      </c>
      <c r="AA602" s="6" t="s">
        <v>16885</v>
      </c>
      <c r="AB602" s="6" t="s">
        <v>16947</v>
      </c>
      <c r="AD602" s="6" t="s">
        <v>16765</v>
      </c>
      <c r="AE602">
        <v>53379</v>
      </c>
      <c r="AF602">
        <v>48229</v>
      </c>
      <c r="AG602" s="6" t="s">
        <v>16973</v>
      </c>
      <c r="AH602" s="6" t="s">
        <v>16950</v>
      </c>
      <c r="AI602" s="6" t="s">
        <v>16951</v>
      </c>
      <c r="AJ602" s="6" t="s">
        <v>16765</v>
      </c>
      <c r="AK602" s="6" t="s">
        <v>16765</v>
      </c>
      <c r="AL602" s="6" t="s">
        <v>16765</v>
      </c>
      <c r="AM602" s="6" t="s">
        <v>16952</v>
      </c>
      <c r="AN602">
        <v>0</v>
      </c>
      <c r="AO602" s="55">
        <v>44669</v>
      </c>
      <c r="AP602" s="6" t="s">
        <v>17000</v>
      </c>
      <c r="AQ602">
        <v>0</v>
      </c>
      <c r="AR602" s="6" t="s">
        <v>17184</v>
      </c>
      <c r="AS602" s="6" t="s">
        <v>17002</v>
      </c>
      <c r="AT602" s="6" t="s">
        <v>16947</v>
      </c>
      <c r="AU602">
        <v>0</v>
      </c>
      <c r="AV602">
        <v>0</v>
      </c>
      <c r="AW602" s="6" t="s">
        <v>16956</v>
      </c>
      <c r="AX602" s="6" t="s">
        <v>18008</v>
      </c>
      <c r="AY602" s="6" t="s">
        <v>16765</v>
      </c>
      <c r="AZ602" s="6" t="s">
        <v>16958</v>
      </c>
      <c r="BA602" s="6" t="s">
        <v>16765</v>
      </c>
      <c r="BB602" s="6" t="s">
        <v>16959</v>
      </c>
      <c r="BC602" s="6" t="s">
        <v>16765</v>
      </c>
      <c r="BD602" s="6" t="s">
        <v>16960</v>
      </c>
      <c r="BE602" s="6" t="s">
        <v>16961</v>
      </c>
      <c r="BF602" s="6" t="s">
        <v>13575</v>
      </c>
      <c r="BG602" s="6" t="s">
        <v>13575</v>
      </c>
      <c r="BH602" s="6" t="s">
        <v>16959</v>
      </c>
      <c r="BI602">
        <v>0</v>
      </c>
      <c r="BJ602" s="6" t="s">
        <v>16958</v>
      </c>
      <c r="BK602">
        <v>0</v>
      </c>
      <c r="BL602" s="6" t="s">
        <v>315</v>
      </c>
      <c r="BM602" s="56">
        <f>COUNTIF($B$2:B602,B602)</f>
        <v>2</v>
      </c>
      <c r="BN602" s="6" t="str">
        <f t="shared" si="9"/>
        <v>6237-2</v>
      </c>
    </row>
    <row r="603" spans="1:66" x14ac:dyDescent="0.25">
      <c r="A603">
        <v>1</v>
      </c>
      <c r="B603">
        <v>6237</v>
      </c>
      <c r="C603" s="6" t="s">
        <v>18006</v>
      </c>
      <c r="D603">
        <v>5</v>
      </c>
      <c r="E603">
        <v>3</v>
      </c>
      <c r="F603">
        <v>30</v>
      </c>
      <c r="G603">
        <v>302</v>
      </c>
      <c r="H603" s="6" t="s">
        <v>16943</v>
      </c>
      <c r="I603">
        <v>1</v>
      </c>
      <c r="J603">
        <v>177194</v>
      </c>
      <c r="K603">
        <v>7</v>
      </c>
      <c r="L603" s="55">
        <v>44491</v>
      </c>
      <c r="M603" s="6" t="s">
        <v>16765</v>
      </c>
      <c r="N603" s="55">
        <v>44520</v>
      </c>
      <c r="O603">
        <v>101489</v>
      </c>
      <c r="P603" s="6" t="s">
        <v>16795</v>
      </c>
      <c r="Q603" s="6" t="s">
        <v>16973</v>
      </c>
      <c r="R603">
        <v>1</v>
      </c>
      <c r="S603">
        <v>0</v>
      </c>
      <c r="T603">
        <v>-1</v>
      </c>
      <c r="U603">
        <v>300</v>
      </c>
      <c r="V603" s="6" t="s">
        <v>17183</v>
      </c>
      <c r="W603" s="6" t="s">
        <v>16946</v>
      </c>
      <c r="X603" s="55">
        <v>44669</v>
      </c>
      <c r="Y603">
        <v>10000</v>
      </c>
      <c r="Z603">
        <v>3182.02</v>
      </c>
      <c r="AA603" s="6" t="s">
        <v>16885</v>
      </c>
      <c r="AB603" s="6" t="s">
        <v>16947</v>
      </c>
      <c r="AD603" s="6" t="s">
        <v>16765</v>
      </c>
      <c r="AE603">
        <v>53651</v>
      </c>
      <c r="AF603">
        <v>48458</v>
      </c>
      <c r="AG603" s="6" t="s">
        <v>16973</v>
      </c>
      <c r="AH603" s="6" t="s">
        <v>16950</v>
      </c>
      <c r="AI603" s="6" t="s">
        <v>16951</v>
      </c>
      <c r="AJ603" s="6" t="s">
        <v>16765</v>
      </c>
      <c r="AK603" s="6" t="s">
        <v>16765</v>
      </c>
      <c r="AL603" s="6" t="s">
        <v>16765</v>
      </c>
      <c r="AM603" s="6" t="s">
        <v>16952</v>
      </c>
      <c r="AN603">
        <v>0</v>
      </c>
      <c r="AO603" s="55">
        <v>44669</v>
      </c>
      <c r="AP603" s="6" t="s">
        <v>17190</v>
      </c>
      <c r="AQ603">
        <v>0</v>
      </c>
      <c r="AR603" s="6" t="s">
        <v>17184</v>
      </c>
      <c r="AS603" s="6" t="s">
        <v>17002</v>
      </c>
      <c r="AT603" s="6" t="s">
        <v>16947</v>
      </c>
      <c r="AU603">
        <v>0</v>
      </c>
      <c r="AV603">
        <v>0</v>
      </c>
      <c r="AW603" s="6" t="s">
        <v>16956</v>
      </c>
      <c r="AX603" s="6" t="s">
        <v>16765</v>
      </c>
      <c r="AY603" s="6" t="s">
        <v>16765</v>
      </c>
      <c r="AZ603" s="6" t="s">
        <v>16958</v>
      </c>
      <c r="BA603" s="6" t="s">
        <v>16765</v>
      </c>
      <c r="BB603" s="6" t="s">
        <v>16959</v>
      </c>
      <c r="BC603" s="6" t="s">
        <v>16765</v>
      </c>
      <c r="BD603" s="6" t="s">
        <v>16960</v>
      </c>
      <c r="BE603" s="6" t="s">
        <v>16961</v>
      </c>
      <c r="BF603" s="6" t="s">
        <v>13575</v>
      </c>
      <c r="BG603" s="6" t="s">
        <v>13575</v>
      </c>
      <c r="BH603" s="6" t="s">
        <v>16959</v>
      </c>
      <c r="BI603">
        <v>0</v>
      </c>
      <c r="BJ603" s="6" t="s">
        <v>16958</v>
      </c>
      <c r="BK603">
        <v>0</v>
      </c>
      <c r="BL603" s="6" t="s">
        <v>315</v>
      </c>
      <c r="BM603" s="56">
        <f>COUNTIF($B$2:B603,B603)</f>
        <v>3</v>
      </c>
      <c r="BN603" s="6" t="str">
        <f t="shared" si="9"/>
        <v>6237-3</v>
      </c>
    </row>
    <row r="604" spans="1:66" x14ac:dyDescent="0.25">
      <c r="A604">
        <v>1</v>
      </c>
      <c r="B604">
        <v>6237</v>
      </c>
      <c r="C604" s="6" t="s">
        <v>18006</v>
      </c>
      <c r="D604">
        <v>5</v>
      </c>
      <c r="E604">
        <v>3</v>
      </c>
      <c r="F604">
        <v>30</v>
      </c>
      <c r="G604">
        <v>302</v>
      </c>
      <c r="H604" s="6" t="s">
        <v>16943</v>
      </c>
      <c r="I604">
        <v>1</v>
      </c>
      <c r="J604">
        <v>189826</v>
      </c>
      <c r="K604">
        <v>7</v>
      </c>
      <c r="L604" s="55">
        <v>44513</v>
      </c>
      <c r="M604" s="6" t="s">
        <v>16765</v>
      </c>
      <c r="N604" s="55">
        <v>44602</v>
      </c>
      <c r="O604">
        <v>101489</v>
      </c>
      <c r="P604" s="6" t="s">
        <v>16795</v>
      </c>
      <c r="Q604" s="6" t="s">
        <v>16973</v>
      </c>
      <c r="R604">
        <v>1</v>
      </c>
      <c r="S604">
        <v>0</v>
      </c>
      <c r="T604">
        <v>-1</v>
      </c>
      <c r="U604">
        <v>300</v>
      </c>
      <c r="V604" s="6" t="s">
        <v>17183</v>
      </c>
      <c r="W604" s="6" t="s">
        <v>16946</v>
      </c>
      <c r="X604" s="55">
        <v>44669</v>
      </c>
      <c r="Y604">
        <v>10000</v>
      </c>
      <c r="Z604">
        <v>3182.02</v>
      </c>
      <c r="AA604" s="6" t="s">
        <v>16885</v>
      </c>
      <c r="AB604" s="6" t="s">
        <v>16947</v>
      </c>
      <c r="AD604" s="6" t="s">
        <v>16765</v>
      </c>
      <c r="AE604">
        <v>53740</v>
      </c>
      <c r="AF604">
        <v>48542</v>
      </c>
      <c r="AG604" s="6" t="s">
        <v>16973</v>
      </c>
      <c r="AH604" s="6" t="s">
        <v>16950</v>
      </c>
      <c r="AI604" s="6" t="s">
        <v>16951</v>
      </c>
      <c r="AJ604" s="6" t="s">
        <v>16765</v>
      </c>
      <c r="AK604" s="6" t="s">
        <v>16765</v>
      </c>
      <c r="AL604" s="6" t="s">
        <v>16765</v>
      </c>
      <c r="AM604" s="6" t="s">
        <v>16952</v>
      </c>
      <c r="AN604">
        <v>0</v>
      </c>
      <c r="AO604" s="55">
        <v>44669</v>
      </c>
      <c r="AP604" s="6" t="s">
        <v>17190</v>
      </c>
      <c r="AQ604">
        <v>0</v>
      </c>
      <c r="AR604" s="6" t="s">
        <v>17184</v>
      </c>
      <c r="AS604" s="6" t="s">
        <v>17002</v>
      </c>
      <c r="AT604" s="6" t="s">
        <v>16947</v>
      </c>
      <c r="AU604">
        <v>0</v>
      </c>
      <c r="AV604">
        <v>0</v>
      </c>
      <c r="AW604" s="6" t="s">
        <v>16956</v>
      </c>
      <c r="AX604" s="6" t="s">
        <v>16765</v>
      </c>
      <c r="AY604" s="6" t="s">
        <v>16765</v>
      </c>
      <c r="AZ604" s="6" t="s">
        <v>16958</v>
      </c>
      <c r="BA604" s="6" t="s">
        <v>16765</v>
      </c>
      <c r="BB604" s="6" t="s">
        <v>16959</v>
      </c>
      <c r="BC604" s="6" t="s">
        <v>16765</v>
      </c>
      <c r="BD604" s="6" t="s">
        <v>16960</v>
      </c>
      <c r="BE604" s="6" t="s">
        <v>16961</v>
      </c>
      <c r="BF604" s="6" t="s">
        <v>13575</v>
      </c>
      <c r="BG604" s="6" t="s">
        <v>13575</v>
      </c>
      <c r="BH604" s="6" t="s">
        <v>16959</v>
      </c>
      <c r="BI604">
        <v>0</v>
      </c>
      <c r="BJ604" s="6" t="s">
        <v>16958</v>
      </c>
      <c r="BK604">
        <v>0</v>
      </c>
      <c r="BL604" s="6" t="s">
        <v>315</v>
      </c>
      <c r="BM604" s="56">
        <f>COUNTIF($B$2:B604,B604)</f>
        <v>4</v>
      </c>
      <c r="BN604" s="6" t="str">
        <f t="shared" si="9"/>
        <v>6237-4</v>
      </c>
    </row>
    <row r="605" spans="1:66" x14ac:dyDescent="0.25">
      <c r="A605">
        <v>1</v>
      </c>
      <c r="B605">
        <v>6237</v>
      </c>
      <c r="C605" s="6" t="s">
        <v>18006</v>
      </c>
      <c r="D605">
        <v>5</v>
      </c>
      <c r="E605">
        <v>3</v>
      </c>
      <c r="F605">
        <v>30</v>
      </c>
      <c r="G605">
        <v>302</v>
      </c>
      <c r="H605" s="6" t="s">
        <v>16943</v>
      </c>
      <c r="I605">
        <v>1</v>
      </c>
      <c r="J605">
        <v>196757</v>
      </c>
      <c r="K605">
        <v>7</v>
      </c>
      <c r="L605" s="55">
        <v>44526</v>
      </c>
      <c r="M605" s="6" t="s">
        <v>16765</v>
      </c>
      <c r="N605" s="55">
        <v>44615</v>
      </c>
      <c r="O605">
        <v>101489</v>
      </c>
      <c r="P605" s="6" t="s">
        <v>16795</v>
      </c>
      <c r="Q605" s="6" t="s">
        <v>16973</v>
      </c>
      <c r="R605">
        <v>1</v>
      </c>
      <c r="S605">
        <v>0</v>
      </c>
      <c r="T605">
        <v>-1</v>
      </c>
      <c r="U605">
        <v>300</v>
      </c>
      <c r="V605" s="6" t="s">
        <v>17183</v>
      </c>
      <c r="W605" s="6" t="s">
        <v>16946</v>
      </c>
      <c r="X605" s="55">
        <v>44669</v>
      </c>
      <c r="Y605">
        <v>10000</v>
      </c>
      <c r="Z605">
        <v>3182.02</v>
      </c>
      <c r="AA605" s="6" t="s">
        <v>16885</v>
      </c>
      <c r="AB605" s="6" t="s">
        <v>16947</v>
      </c>
      <c r="AD605" s="6" t="s">
        <v>16765</v>
      </c>
      <c r="AE605">
        <v>53781</v>
      </c>
      <c r="AF605">
        <v>48583</v>
      </c>
      <c r="AG605" s="6" t="s">
        <v>16973</v>
      </c>
      <c r="AH605" s="6" t="s">
        <v>16950</v>
      </c>
      <c r="AI605" s="6" t="s">
        <v>16951</v>
      </c>
      <c r="AJ605" s="6" t="s">
        <v>16765</v>
      </c>
      <c r="AK605" s="6" t="s">
        <v>16765</v>
      </c>
      <c r="AL605" s="6" t="s">
        <v>16765</v>
      </c>
      <c r="AM605" s="6" t="s">
        <v>16952</v>
      </c>
      <c r="AN605">
        <v>0</v>
      </c>
      <c r="AO605" s="55">
        <v>44669</v>
      </c>
      <c r="AP605" s="6" t="s">
        <v>17190</v>
      </c>
      <c r="AQ605">
        <v>0</v>
      </c>
      <c r="AR605" s="6" t="s">
        <v>17184</v>
      </c>
      <c r="AS605" s="6" t="s">
        <v>17002</v>
      </c>
      <c r="AT605" s="6" t="s">
        <v>16947</v>
      </c>
      <c r="AU605">
        <v>0</v>
      </c>
      <c r="AV605">
        <v>0</v>
      </c>
      <c r="AW605" s="6" t="s">
        <v>16956</v>
      </c>
      <c r="AX605" s="6" t="s">
        <v>16765</v>
      </c>
      <c r="AY605" s="6" t="s">
        <v>16765</v>
      </c>
      <c r="AZ605" s="6" t="s">
        <v>16958</v>
      </c>
      <c r="BA605" s="6" t="s">
        <v>16765</v>
      </c>
      <c r="BB605" s="6" t="s">
        <v>16959</v>
      </c>
      <c r="BC605" s="6" t="s">
        <v>16765</v>
      </c>
      <c r="BD605" s="6" t="s">
        <v>16960</v>
      </c>
      <c r="BE605" s="6" t="s">
        <v>16961</v>
      </c>
      <c r="BF605" s="6" t="s">
        <v>13575</v>
      </c>
      <c r="BG605" s="6" t="s">
        <v>13575</v>
      </c>
      <c r="BH605" s="6" t="s">
        <v>16959</v>
      </c>
      <c r="BI605">
        <v>0</v>
      </c>
      <c r="BJ605" s="6" t="s">
        <v>16958</v>
      </c>
      <c r="BK605">
        <v>0</v>
      </c>
      <c r="BL605" s="6" t="s">
        <v>315</v>
      </c>
      <c r="BM605" s="56">
        <f>COUNTIF($B$2:B605,B605)</f>
        <v>5</v>
      </c>
      <c r="BN605" s="6" t="str">
        <f t="shared" si="9"/>
        <v>6237-5</v>
      </c>
    </row>
    <row r="606" spans="1:66" x14ac:dyDescent="0.25">
      <c r="A606">
        <v>1</v>
      </c>
      <c r="B606">
        <v>6237</v>
      </c>
      <c r="C606" s="6" t="s">
        <v>18006</v>
      </c>
      <c r="D606">
        <v>5</v>
      </c>
      <c r="E606">
        <v>3</v>
      </c>
      <c r="F606">
        <v>30</v>
      </c>
      <c r="G606">
        <v>302</v>
      </c>
      <c r="H606" s="6" t="s">
        <v>16943</v>
      </c>
      <c r="I606">
        <v>1</v>
      </c>
      <c r="J606">
        <v>204707</v>
      </c>
      <c r="K606">
        <v>7</v>
      </c>
      <c r="L606" s="55">
        <v>44540</v>
      </c>
      <c r="M606" s="6" t="s">
        <v>16765</v>
      </c>
      <c r="N606" s="55">
        <v>44629</v>
      </c>
      <c r="O606">
        <v>101489</v>
      </c>
      <c r="P606" s="6" t="s">
        <v>16795</v>
      </c>
      <c r="Q606" s="6" t="s">
        <v>16973</v>
      </c>
      <c r="R606">
        <v>1</v>
      </c>
      <c r="S606">
        <v>0</v>
      </c>
      <c r="T606">
        <v>-1</v>
      </c>
      <c r="U606">
        <v>300</v>
      </c>
      <c r="V606" s="6" t="s">
        <v>17183</v>
      </c>
      <c r="W606" s="6" t="s">
        <v>16946</v>
      </c>
      <c r="X606" s="55">
        <v>44669</v>
      </c>
      <c r="Y606">
        <v>10000</v>
      </c>
      <c r="Z606">
        <v>3182.02</v>
      </c>
      <c r="AA606" s="6" t="s">
        <v>16885</v>
      </c>
      <c r="AB606" s="6" t="s">
        <v>16947</v>
      </c>
      <c r="AD606" s="6" t="s">
        <v>16765</v>
      </c>
      <c r="AE606">
        <v>53848</v>
      </c>
      <c r="AF606">
        <v>48652</v>
      </c>
      <c r="AG606" s="6" t="s">
        <v>16973</v>
      </c>
      <c r="AH606" s="6" t="s">
        <v>16950</v>
      </c>
      <c r="AI606" s="6" t="s">
        <v>16951</v>
      </c>
      <c r="AJ606" s="6" t="s">
        <v>16765</v>
      </c>
      <c r="AK606" s="6" t="s">
        <v>16765</v>
      </c>
      <c r="AL606" s="6" t="s">
        <v>16765</v>
      </c>
      <c r="AM606" s="6" t="s">
        <v>16952</v>
      </c>
      <c r="AN606">
        <v>0</v>
      </c>
      <c r="AO606" s="55">
        <v>44669</v>
      </c>
      <c r="AP606" s="6" t="s">
        <v>17190</v>
      </c>
      <c r="AQ606">
        <v>0</v>
      </c>
      <c r="AR606" s="6" t="s">
        <v>17184</v>
      </c>
      <c r="AS606" s="6" t="s">
        <v>17002</v>
      </c>
      <c r="AT606" s="6" t="s">
        <v>16947</v>
      </c>
      <c r="AU606">
        <v>0</v>
      </c>
      <c r="AV606">
        <v>0</v>
      </c>
      <c r="AW606" s="6" t="s">
        <v>16956</v>
      </c>
      <c r="AX606" s="6" t="s">
        <v>16765</v>
      </c>
      <c r="AY606" s="6" t="s">
        <v>16765</v>
      </c>
      <c r="AZ606" s="6" t="s">
        <v>16958</v>
      </c>
      <c r="BA606" s="6" t="s">
        <v>16765</v>
      </c>
      <c r="BB606" s="6" t="s">
        <v>16959</v>
      </c>
      <c r="BC606" s="6" t="s">
        <v>16765</v>
      </c>
      <c r="BD606" s="6" t="s">
        <v>16960</v>
      </c>
      <c r="BE606" s="6" t="s">
        <v>16961</v>
      </c>
      <c r="BF606" s="6" t="s">
        <v>13575</v>
      </c>
      <c r="BG606" s="6" t="s">
        <v>13575</v>
      </c>
      <c r="BH606" s="6" t="s">
        <v>16959</v>
      </c>
      <c r="BI606">
        <v>0</v>
      </c>
      <c r="BJ606" s="6" t="s">
        <v>16958</v>
      </c>
      <c r="BK606">
        <v>0</v>
      </c>
      <c r="BL606" s="6" t="s">
        <v>315</v>
      </c>
      <c r="BM606" s="56">
        <f>COUNTIF($B$2:B606,B606)</f>
        <v>6</v>
      </c>
      <c r="BN606" s="6" t="str">
        <f t="shared" si="9"/>
        <v>6237-6</v>
      </c>
    </row>
    <row r="607" spans="1:66" x14ac:dyDescent="0.25">
      <c r="A607">
        <v>1</v>
      </c>
      <c r="B607">
        <v>6237</v>
      </c>
      <c r="C607" s="6" t="s">
        <v>18006</v>
      </c>
      <c r="D607">
        <v>5</v>
      </c>
      <c r="E607">
        <v>3</v>
      </c>
      <c r="F607">
        <v>30</v>
      </c>
      <c r="G607">
        <v>302</v>
      </c>
      <c r="H607" s="6" t="s">
        <v>16943</v>
      </c>
      <c r="I607">
        <v>1</v>
      </c>
      <c r="J607">
        <v>162074</v>
      </c>
      <c r="K607">
        <v>7</v>
      </c>
      <c r="L607" s="55">
        <v>44463</v>
      </c>
      <c r="M607" s="6" t="s">
        <v>16765</v>
      </c>
      <c r="N607" s="55">
        <v>44552</v>
      </c>
      <c r="O607">
        <v>101490</v>
      </c>
      <c r="P607" s="6" t="s">
        <v>16796</v>
      </c>
      <c r="Q607" s="6" t="s">
        <v>16973</v>
      </c>
      <c r="R607">
        <v>1</v>
      </c>
      <c r="S607">
        <v>0</v>
      </c>
      <c r="T607">
        <v>-1</v>
      </c>
      <c r="U607">
        <v>348</v>
      </c>
      <c r="V607" s="6" t="s">
        <v>17183</v>
      </c>
      <c r="W607" s="6" t="s">
        <v>16946</v>
      </c>
      <c r="X607" s="55">
        <v>44669</v>
      </c>
      <c r="Y607">
        <v>10000</v>
      </c>
      <c r="Z607">
        <v>3182.02</v>
      </c>
      <c r="AA607" s="6" t="s">
        <v>16885</v>
      </c>
      <c r="AB607" s="6" t="s">
        <v>16947</v>
      </c>
      <c r="AD607" s="6" t="s">
        <v>16765</v>
      </c>
      <c r="AE607">
        <v>53561</v>
      </c>
      <c r="AF607">
        <v>48385</v>
      </c>
      <c r="AG607" s="6" t="s">
        <v>16973</v>
      </c>
      <c r="AH607" s="6" t="s">
        <v>16950</v>
      </c>
      <c r="AI607" s="6" t="s">
        <v>16951</v>
      </c>
      <c r="AJ607" s="6" t="s">
        <v>16765</v>
      </c>
      <c r="AK607" s="6" t="s">
        <v>16765</v>
      </c>
      <c r="AL607" s="6" t="s">
        <v>16765</v>
      </c>
      <c r="AM607" s="6" t="s">
        <v>16952</v>
      </c>
      <c r="AN607">
        <v>0</v>
      </c>
      <c r="AO607" s="55">
        <v>44669</v>
      </c>
      <c r="AP607" s="6" t="s">
        <v>17190</v>
      </c>
      <c r="AQ607">
        <v>0</v>
      </c>
      <c r="AR607" s="6" t="s">
        <v>17184</v>
      </c>
      <c r="AS607" s="6" t="s">
        <v>17002</v>
      </c>
      <c r="AT607" s="6" t="s">
        <v>16947</v>
      </c>
      <c r="AU607">
        <v>0</v>
      </c>
      <c r="AV607">
        <v>0</v>
      </c>
      <c r="AW607" s="6" t="s">
        <v>16956</v>
      </c>
      <c r="AX607" s="6" t="s">
        <v>16765</v>
      </c>
      <c r="AY607" s="6" t="s">
        <v>16765</v>
      </c>
      <c r="AZ607" s="6" t="s">
        <v>16958</v>
      </c>
      <c r="BA607" s="6" t="s">
        <v>16765</v>
      </c>
      <c r="BB607" s="6" t="s">
        <v>16959</v>
      </c>
      <c r="BC607" s="6" t="s">
        <v>16765</v>
      </c>
      <c r="BD607" s="6" t="s">
        <v>16960</v>
      </c>
      <c r="BE607" s="6" t="s">
        <v>16961</v>
      </c>
      <c r="BF607" s="6" t="s">
        <v>13575</v>
      </c>
      <c r="BG607" s="6" t="s">
        <v>13575</v>
      </c>
      <c r="BH607" s="6" t="s">
        <v>16959</v>
      </c>
      <c r="BI607">
        <v>0</v>
      </c>
      <c r="BJ607" s="6" t="s">
        <v>16958</v>
      </c>
      <c r="BK607">
        <v>0</v>
      </c>
      <c r="BL607" s="6" t="s">
        <v>315</v>
      </c>
      <c r="BM607" s="56">
        <f>COUNTIF($B$2:B607,B607)</f>
        <v>7</v>
      </c>
      <c r="BN607" s="6" t="str">
        <f t="shared" si="9"/>
        <v>6237-7</v>
      </c>
    </row>
    <row r="608" spans="1:66" x14ac:dyDescent="0.25">
      <c r="A608">
        <v>1</v>
      </c>
      <c r="B608">
        <v>6237</v>
      </c>
      <c r="C608" s="6" t="s">
        <v>18006</v>
      </c>
      <c r="D608">
        <v>5</v>
      </c>
      <c r="E608">
        <v>3</v>
      </c>
      <c r="F608">
        <v>30</v>
      </c>
      <c r="G608">
        <v>302</v>
      </c>
      <c r="H608" s="6" t="s">
        <v>16943</v>
      </c>
      <c r="I608">
        <v>1</v>
      </c>
      <c r="J608">
        <v>181312</v>
      </c>
      <c r="K608">
        <v>7</v>
      </c>
      <c r="L608" s="55">
        <v>44498</v>
      </c>
      <c r="M608" s="6" t="s">
        <v>16765</v>
      </c>
      <c r="N608" s="55">
        <v>44587</v>
      </c>
      <c r="O608">
        <v>101490</v>
      </c>
      <c r="P608" s="6" t="s">
        <v>16796</v>
      </c>
      <c r="Q608" s="6" t="s">
        <v>16973</v>
      </c>
      <c r="R608">
        <v>1</v>
      </c>
      <c r="S608">
        <v>0</v>
      </c>
      <c r="T608">
        <v>-1</v>
      </c>
      <c r="U608">
        <v>348</v>
      </c>
      <c r="V608" s="6" t="s">
        <v>17183</v>
      </c>
      <c r="W608" s="6" t="s">
        <v>16946</v>
      </c>
      <c r="X608" s="55">
        <v>44669</v>
      </c>
      <c r="Y608">
        <v>10000</v>
      </c>
      <c r="Z608">
        <v>3182.02</v>
      </c>
      <c r="AA608" s="6" t="s">
        <v>16885</v>
      </c>
      <c r="AB608" s="6" t="s">
        <v>16947</v>
      </c>
      <c r="AD608" s="6" t="s">
        <v>16765</v>
      </c>
      <c r="AE608">
        <v>53673</v>
      </c>
      <c r="AF608">
        <v>48486</v>
      </c>
      <c r="AG608" s="6" t="s">
        <v>16973</v>
      </c>
      <c r="AH608" s="6" t="s">
        <v>16950</v>
      </c>
      <c r="AI608" s="6" t="s">
        <v>16951</v>
      </c>
      <c r="AJ608" s="6" t="s">
        <v>16765</v>
      </c>
      <c r="AK608" s="6" t="s">
        <v>16765</v>
      </c>
      <c r="AL608" s="6" t="s">
        <v>16765</v>
      </c>
      <c r="AM608" s="6" t="s">
        <v>16952</v>
      </c>
      <c r="AN608">
        <v>0</v>
      </c>
      <c r="AO608" s="55">
        <v>44669</v>
      </c>
      <c r="AP608" s="6" t="s">
        <v>17190</v>
      </c>
      <c r="AQ608">
        <v>0</v>
      </c>
      <c r="AR608" s="6" t="s">
        <v>17184</v>
      </c>
      <c r="AS608" s="6" t="s">
        <v>17002</v>
      </c>
      <c r="AT608" s="6" t="s">
        <v>16947</v>
      </c>
      <c r="AU608">
        <v>0</v>
      </c>
      <c r="AV608">
        <v>0</v>
      </c>
      <c r="AW608" s="6" t="s">
        <v>16956</v>
      </c>
      <c r="AX608" s="6" t="s">
        <v>16765</v>
      </c>
      <c r="AY608" s="6" t="s">
        <v>16765</v>
      </c>
      <c r="AZ608" s="6" t="s">
        <v>16958</v>
      </c>
      <c r="BA608" s="6" t="s">
        <v>16765</v>
      </c>
      <c r="BB608" s="6" t="s">
        <v>16959</v>
      </c>
      <c r="BC608" s="6" t="s">
        <v>16765</v>
      </c>
      <c r="BD608" s="6" t="s">
        <v>16960</v>
      </c>
      <c r="BE608" s="6" t="s">
        <v>16961</v>
      </c>
      <c r="BF608" s="6" t="s">
        <v>13575</v>
      </c>
      <c r="BG608" s="6" t="s">
        <v>13575</v>
      </c>
      <c r="BH608" s="6" t="s">
        <v>16959</v>
      </c>
      <c r="BI608">
        <v>0</v>
      </c>
      <c r="BJ608" s="6" t="s">
        <v>16958</v>
      </c>
      <c r="BK608">
        <v>0</v>
      </c>
      <c r="BL608" s="6" t="s">
        <v>315</v>
      </c>
      <c r="BM608" s="56">
        <f>COUNTIF($B$2:B608,B608)</f>
        <v>8</v>
      </c>
      <c r="BN608" s="6" t="str">
        <f t="shared" si="9"/>
        <v>6237-8</v>
      </c>
    </row>
    <row r="609" spans="1:66" x14ac:dyDescent="0.25">
      <c r="A609">
        <v>1</v>
      </c>
      <c r="B609">
        <v>6237</v>
      </c>
      <c r="C609" s="6" t="s">
        <v>18006</v>
      </c>
      <c r="D609">
        <v>5</v>
      </c>
      <c r="E609">
        <v>3</v>
      </c>
      <c r="F609">
        <v>30</v>
      </c>
      <c r="G609">
        <v>302</v>
      </c>
      <c r="H609" s="6" t="s">
        <v>16943</v>
      </c>
      <c r="I609">
        <v>1</v>
      </c>
      <c r="J609">
        <v>248734</v>
      </c>
      <c r="K609">
        <v>7</v>
      </c>
      <c r="L609" s="55">
        <v>44618</v>
      </c>
      <c r="M609" s="6" t="s">
        <v>16765</v>
      </c>
      <c r="N609" s="55">
        <v>44707</v>
      </c>
      <c r="O609">
        <v>101490</v>
      </c>
      <c r="P609" s="6" t="s">
        <v>16796</v>
      </c>
      <c r="Q609" s="6" t="s">
        <v>16973</v>
      </c>
      <c r="R609">
        <v>1</v>
      </c>
      <c r="S609">
        <v>0</v>
      </c>
      <c r="T609">
        <v>-1</v>
      </c>
      <c r="U609">
        <v>348</v>
      </c>
      <c r="V609" s="6" t="s">
        <v>17183</v>
      </c>
      <c r="W609" s="6" t="s">
        <v>16946</v>
      </c>
      <c r="X609" s="55">
        <v>44669</v>
      </c>
      <c r="Y609">
        <v>10000</v>
      </c>
      <c r="Z609">
        <v>3182.02</v>
      </c>
      <c r="AA609" s="6" t="s">
        <v>16885</v>
      </c>
      <c r="AB609" s="6" t="s">
        <v>16947</v>
      </c>
      <c r="AD609" s="6" t="s">
        <v>16765</v>
      </c>
      <c r="AE609">
        <v>54058</v>
      </c>
      <c r="AF609">
        <v>48829</v>
      </c>
      <c r="AG609" s="6" t="s">
        <v>16973</v>
      </c>
      <c r="AH609" s="6" t="s">
        <v>16950</v>
      </c>
      <c r="AI609" s="6" t="s">
        <v>16951</v>
      </c>
      <c r="AJ609" s="6" t="s">
        <v>16765</v>
      </c>
      <c r="AK609" s="6" t="s">
        <v>16765</v>
      </c>
      <c r="AL609" s="6" t="s">
        <v>16765</v>
      </c>
      <c r="AM609" s="6" t="s">
        <v>16952</v>
      </c>
      <c r="AN609">
        <v>0</v>
      </c>
      <c r="AO609" s="55">
        <v>44669</v>
      </c>
      <c r="AP609" s="6" t="s">
        <v>17190</v>
      </c>
      <c r="AQ609">
        <v>0</v>
      </c>
      <c r="AR609" s="6" t="s">
        <v>17184</v>
      </c>
      <c r="AS609" s="6" t="s">
        <v>17002</v>
      </c>
      <c r="AT609" s="6" t="s">
        <v>16947</v>
      </c>
      <c r="AU609">
        <v>0</v>
      </c>
      <c r="AV609">
        <v>0</v>
      </c>
      <c r="AW609" s="6" t="s">
        <v>16956</v>
      </c>
      <c r="AX609" s="6" t="s">
        <v>16765</v>
      </c>
      <c r="AY609" s="6" t="s">
        <v>16765</v>
      </c>
      <c r="AZ609" s="6" t="s">
        <v>16958</v>
      </c>
      <c r="BA609" s="6" t="s">
        <v>16765</v>
      </c>
      <c r="BB609" s="6" t="s">
        <v>16959</v>
      </c>
      <c r="BC609" s="6" t="s">
        <v>16765</v>
      </c>
      <c r="BD609" s="6" t="s">
        <v>16960</v>
      </c>
      <c r="BE609" s="6" t="s">
        <v>16961</v>
      </c>
      <c r="BF609" s="6" t="s">
        <v>13575</v>
      </c>
      <c r="BG609" s="6" t="s">
        <v>13575</v>
      </c>
      <c r="BH609" s="6" t="s">
        <v>16959</v>
      </c>
      <c r="BI609">
        <v>0</v>
      </c>
      <c r="BJ609" s="6" t="s">
        <v>16958</v>
      </c>
      <c r="BK609">
        <v>0</v>
      </c>
      <c r="BL609" s="6" t="s">
        <v>315</v>
      </c>
      <c r="BM609" s="56">
        <f>COUNTIF($B$2:B609,B609)</f>
        <v>9</v>
      </c>
      <c r="BN609" s="6" t="str">
        <f t="shared" si="9"/>
        <v>6237-9</v>
      </c>
    </row>
    <row r="610" spans="1:66" x14ac:dyDescent="0.25">
      <c r="A610">
        <v>1</v>
      </c>
      <c r="B610">
        <v>6237</v>
      </c>
      <c r="C610" s="6" t="s">
        <v>18006</v>
      </c>
      <c r="D610">
        <v>5</v>
      </c>
      <c r="E610">
        <v>3</v>
      </c>
      <c r="F610">
        <v>30</v>
      </c>
      <c r="G610">
        <v>302</v>
      </c>
      <c r="H610" s="6" t="s">
        <v>16943</v>
      </c>
      <c r="I610">
        <v>1</v>
      </c>
      <c r="J610">
        <v>276056</v>
      </c>
      <c r="K610">
        <v>7</v>
      </c>
      <c r="L610" s="55">
        <v>44665</v>
      </c>
      <c r="M610" s="6" t="s">
        <v>16765</v>
      </c>
      <c r="N610" s="55">
        <v>44755</v>
      </c>
      <c r="O610">
        <v>101490</v>
      </c>
      <c r="P610" s="6" t="s">
        <v>16796</v>
      </c>
      <c r="Q610" s="6" t="s">
        <v>16973</v>
      </c>
      <c r="R610">
        <v>1</v>
      </c>
      <c r="S610">
        <v>0</v>
      </c>
      <c r="T610">
        <v>-1</v>
      </c>
      <c r="U610">
        <v>348</v>
      </c>
      <c r="V610" s="6" t="s">
        <v>17183</v>
      </c>
      <c r="W610" s="6" t="s">
        <v>16946</v>
      </c>
      <c r="X610" s="55">
        <v>44669</v>
      </c>
      <c r="Y610">
        <v>10000</v>
      </c>
      <c r="Z610">
        <v>3182.02</v>
      </c>
      <c r="AA610" s="6" t="s">
        <v>16885</v>
      </c>
      <c r="AB610" s="6" t="s">
        <v>16947</v>
      </c>
      <c r="AD610" s="6" t="s">
        <v>16765</v>
      </c>
      <c r="AE610">
        <v>54219</v>
      </c>
      <c r="AF610">
        <v>48965</v>
      </c>
      <c r="AG610" s="6" t="s">
        <v>16973</v>
      </c>
      <c r="AH610" s="6" t="s">
        <v>16950</v>
      </c>
      <c r="AI610" s="6" t="s">
        <v>16951</v>
      </c>
      <c r="AJ610" s="6" t="s">
        <v>16765</v>
      </c>
      <c r="AK610" s="6" t="s">
        <v>16765</v>
      </c>
      <c r="AL610" s="6" t="s">
        <v>16765</v>
      </c>
      <c r="AM610" s="6" t="s">
        <v>16952</v>
      </c>
      <c r="AN610">
        <v>0</v>
      </c>
      <c r="AO610" s="55">
        <v>44669</v>
      </c>
      <c r="AP610" s="6" t="s">
        <v>17190</v>
      </c>
      <c r="AQ610">
        <v>0</v>
      </c>
      <c r="AR610" s="6" t="s">
        <v>17184</v>
      </c>
      <c r="AS610" s="6" t="s">
        <v>17002</v>
      </c>
      <c r="AT610" s="6" t="s">
        <v>16947</v>
      </c>
      <c r="AU610">
        <v>0</v>
      </c>
      <c r="AV610">
        <v>0</v>
      </c>
      <c r="AW610" s="6" t="s">
        <v>16956</v>
      </c>
      <c r="AX610" s="6" t="s">
        <v>16765</v>
      </c>
      <c r="AY610" s="6" t="s">
        <v>16765</v>
      </c>
      <c r="AZ610" s="6" t="s">
        <v>16958</v>
      </c>
      <c r="BA610" s="6" t="s">
        <v>16765</v>
      </c>
      <c r="BB610" s="6" t="s">
        <v>16959</v>
      </c>
      <c r="BC610" s="6" t="s">
        <v>16765</v>
      </c>
      <c r="BD610" s="6" t="s">
        <v>16960</v>
      </c>
      <c r="BE610" s="6" t="s">
        <v>16961</v>
      </c>
      <c r="BF610" s="6" t="s">
        <v>13575</v>
      </c>
      <c r="BG610" s="6" t="s">
        <v>13575</v>
      </c>
      <c r="BH610" s="6" t="s">
        <v>16959</v>
      </c>
      <c r="BI610">
        <v>0</v>
      </c>
      <c r="BJ610" s="6" t="s">
        <v>16958</v>
      </c>
      <c r="BK610">
        <v>0</v>
      </c>
      <c r="BL610" s="6" t="s">
        <v>315</v>
      </c>
      <c r="BM610" s="56">
        <f>COUNTIF($B$2:B610,B610)</f>
        <v>10</v>
      </c>
      <c r="BN610" s="6" t="str">
        <f t="shared" si="9"/>
        <v>6237-10</v>
      </c>
    </row>
    <row r="611" spans="1:66" x14ac:dyDescent="0.25">
      <c r="A611">
        <v>1</v>
      </c>
      <c r="B611">
        <v>6237</v>
      </c>
      <c r="C611" s="6" t="s">
        <v>18006</v>
      </c>
      <c r="D611">
        <v>5</v>
      </c>
      <c r="E611">
        <v>3</v>
      </c>
      <c r="F611">
        <v>30</v>
      </c>
      <c r="G611">
        <v>302</v>
      </c>
      <c r="H611" s="6" t="s">
        <v>16943</v>
      </c>
      <c r="I611">
        <v>1</v>
      </c>
      <c r="J611">
        <v>126731</v>
      </c>
      <c r="K611">
        <v>7</v>
      </c>
      <c r="L611" s="55">
        <v>44400</v>
      </c>
      <c r="M611" s="6" t="s">
        <v>16765</v>
      </c>
      <c r="N611" s="55">
        <v>44686</v>
      </c>
      <c r="O611">
        <v>104825</v>
      </c>
      <c r="P611" s="6" t="s">
        <v>16797</v>
      </c>
      <c r="Q611" s="6" t="s">
        <v>16973</v>
      </c>
      <c r="R611">
        <v>1</v>
      </c>
      <c r="S611">
        <v>0</v>
      </c>
      <c r="T611">
        <v>-1</v>
      </c>
      <c r="U611">
        <v>700</v>
      </c>
      <c r="V611" s="6" t="s">
        <v>17183</v>
      </c>
      <c r="W611" s="6" t="s">
        <v>16946</v>
      </c>
      <c r="X611" s="55">
        <v>44669</v>
      </c>
      <c r="Y611">
        <v>10000</v>
      </c>
      <c r="Z611">
        <v>3182.02</v>
      </c>
      <c r="AA611" s="6" t="s">
        <v>16885</v>
      </c>
      <c r="AB611" s="6" t="s">
        <v>16947</v>
      </c>
      <c r="AD611" s="6" t="s">
        <v>16765</v>
      </c>
      <c r="AE611">
        <v>53335</v>
      </c>
      <c r="AF611">
        <v>48196</v>
      </c>
      <c r="AG611" s="6" t="s">
        <v>16973</v>
      </c>
      <c r="AH611" s="6" t="s">
        <v>16950</v>
      </c>
      <c r="AI611" s="6" t="s">
        <v>16951</v>
      </c>
      <c r="AJ611" s="6" t="s">
        <v>16765</v>
      </c>
      <c r="AK611" s="6" t="s">
        <v>16765</v>
      </c>
      <c r="AL611" s="6" t="s">
        <v>16765</v>
      </c>
      <c r="AM611" s="6" t="s">
        <v>16952</v>
      </c>
      <c r="AN611">
        <v>0</v>
      </c>
      <c r="AO611" s="55">
        <v>44669</v>
      </c>
      <c r="AP611" s="6" t="s">
        <v>16953</v>
      </c>
      <c r="AQ611">
        <v>0</v>
      </c>
      <c r="AR611" s="6" t="s">
        <v>17184</v>
      </c>
      <c r="AS611" s="6" t="s">
        <v>17002</v>
      </c>
      <c r="AT611" s="6" t="s">
        <v>16947</v>
      </c>
      <c r="AU611">
        <v>0</v>
      </c>
      <c r="AV611">
        <v>0</v>
      </c>
      <c r="AW611" s="6" t="s">
        <v>16956</v>
      </c>
      <c r="AX611" s="6" t="s">
        <v>18007</v>
      </c>
      <c r="AY611" s="6" t="s">
        <v>16765</v>
      </c>
      <c r="AZ611" s="6" t="s">
        <v>16958</v>
      </c>
      <c r="BA611" s="6" t="s">
        <v>16765</v>
      </c>
      <c r="BB611" s="6" t="s">
        <v>16959</v>
      </c>
      <c r="BC611" s="6" t="s">
        <v>16765</v>
      </c>
      <c r="BD611" s="6" t="s">
        <v>16960</v>
      </c>
      <c r="BE611" s="6" t="s">
        <v>16961</v>
      </c>
      <c r="BF611" s="6" t="s">
        <v>13575</v>
      </c>
      <c r="BG611" s="6" t="s">
        <v>13575</v>
      </c>
      <c r="BH611" s="6" t="s">
        <v>16959</v>
      </c>
      <c r="BI611">
        <v>0</v>
      </c>
      <c r="BJ611" s="6" t="s">
        <v>16958</v>
      </c>
      <c r="BK611">
        <v>0</v>
      </c>
      <c r="BL611" s="6" t="s">
        <v>315</v>
      </c>
      <c r="BM611" s="56">
        <f>COUNTIF($B$2:B611,B611)</f>
        <v>11</v>
      </c>
      <c r="BN611" s="6" t="str">
        <f t="shared" si="9"/>
        <v>6237-11</v>
      </c>
    </row>
    <row r="612" spans="1:66" x14ac:dyDescent="0.25">
      <c r="A612">
        <v>1</v>
      </c>
      <c r="B612">
        <v>6237</v>
      </c>
      <c r="C612" s="6" t="s">
        <v>18006</v>
      </c>
      <c r="D612">
        <v>5</v>
      </c>
      <c r="E612">
        <v>3</v>
      </c>
      <c r="F612">
        <v>30</v>
      </c>
      <c r="G612">
        <v>302</v>
      </c>
      <c r="H612" s="6" t="s">
        <v>16943</v>
      </c>
      <c r="I612">
        <v>1</v>
      </c>
      <c r="J612">
        <v>162073</v>
      </c>
      <c r="K612">
        <v>7</v>
      </c>
      <c r="L612" s="55">
        <v>44463</v>
      </c>
      <c r="M612" s="6" t="s">
        <v>16765</v>
      </c>
      <c r="N612" s="55">
        <v>44686</v>
      </c>
      <c r="O612">
        <v>104825</v>
      </c>
      <c r="P612" s="6" t="s">
        <v>16797</v>
      </c>
      <c r="Q612" s="6" t="s">
        <v>16973</v>
      </c>
      <c r="R612">
        <v>1</v>
      </c>
      <c r="S612">
        <v>0</v>
      </c>
      <c r="T612">
        <v>-1</v>
      </c>
      <c r="U612">
        <v>700</v>
      </c>
      <c r="V612" s="6" t="s">
        <v>17183</v>
      </c>
      <c r="W612" s="6" t="s">
        <v>16946</v>
      </c>
      <c r="X612" s="55">
        <v>44669</v>
      </c>
      <c r="Y612">
        <v>10000</v>
      </c>
      <c r="Z612">
        <v>3182.02</v>
      </c>
      <c r="AA612" s="6" t="s">
        <v>16885</v>
      </c>
      <c r="AB612" s="6" t="s">
        <v>16947</v>
      </c>
      <c r="AD612" s="6" t="s">
        <v>16765</v>
      </c>
      <c r="AE612">
        <v>53560</v>
      </c>
      <c r="AF612">
        <v>48383</v>
      </c>
      <c r="AG612" s="6" t="s">
        <v>16973</v>
      </c>
      <c r="AH612" s="6" t="s">
        <v>16950</v>
      </c>
      <c r="AI612" s="6" t="s">
        <v>16951</v>
      </c>
      <c r="AJ612" s="6" t="s">
        <v>16765</v>
      </c>
      <c r="AK612" s="6" t="s">
        <v>16765</v>
      </c>
      <c r="AL612" s="6" t="s">
        <v>16765</v>
      </c>
      <c r="AM612" s="6" t="s">
        <v>16952</v>
      </c>
      <c r="AN612">
        <v>0</v>
      </c>
      <c r="AO612" s="55">
        <v>44669</v>
      </c>
      <c r="AP612" s="6" t="s">
        <v>16953</v>
      </c>
      <c r="AQ612">
        <v>0</v>
      </c>
      <c r="AR612" s="6" t="s">
        <v>17184</v>
      </c>
      <c r="AS612" s="6" t="s">
        <v>17002</v>
      </c>
      <c r="AT612" s="6" t="s">
        <v>16947</v>
      </c>
      <c r="AU612">
        <v>0</v>
      </c>
      <c r="AV612">
        <v>0</v>
      </c>
      <c r="AW612" s="6" t="s">
        <v>16956</v>
      </c>
      <c r="AX612" s="6" t="s">
        <v>16765</v>
      </c>
      <c r="AY612" s="6" t="s">
        <v>16765</v>
      </c>
      <c r="AZ612" s="6" t="s">
        <v>16958</v>
      </c>
      <c r="BA612" s="6" t="s">
        <v>16765</v>
      </c>
      <c r="BB612" s="6" t="s">
        <v>16959</v>
      </c>
      <c r="BC612" s="6" t="s">
        <v>16765</v>
      </c>
      <c r="BD612" s="6" t="s">
        <v>16960</v>
      </c>
      <c r="BE612" s="6" t="s">
        <v>16961</v>
      </c>
      <c r="BF612" s="6" t="s">
        <v>13575</v>
      </c>
      <c r="BG612" s="6" t="s">
        <v>13575</v>
      </c>
      <c r="BH612" s="6" t="s">
        <v>16959</v>
      </c>
      <c r="BI612">
        <v>0</v>
      </c>
      <c r="BJ612" s="6" t="s">
        <v>16958</v>
      </c>
      <c r="BK612">
        <v>0</v>
      </c>
      <c r="BL612" s="6" t="s">
        <v>315</v>
      </c>
      <c r="BM612" s="56">
        <f>COUNTIF($B$2:B612,B612)</f>
        <v>12</v>
      </c>
      <c r="BN612" s="6" t="str">
        <f t="shared" si="9"/>
        <v>6237-12</v>
      </c>
    </row>
    <row r="613" spans="1:66" x14ac:dyDescent="0.25">
      <c r="A613">
        <v>1</v>
      </c>
      <c r="B613">
        <v>6237</v>
      </c>
      <c r="C613" s="6" t="s">
        <v>18006</v>
      </c>
      <c r="D613">
        <v>5</v>
      </c>
      <c r="E613">
        <v>3</v>
      </c>
      <c r="F613">
        <v>30</v>
      </c>
      <c r="G613">
        <v>302</v>
      </c>
      <c r="H613" s="6" t="s">
        <v>16943</v>
      </c>
      <c r="I613">
        <v>1</v>
      </c>
      <c r="J613">
        <v>218383</v>
      </c>
      <c r="K613">
        <v>7</v>
      </c>
      <c r="L613" s="55">
        <v>44564</v>
      </c>
      <c r="M613" s="6" t="s">
        <v>16765</v>
      </c>
      <c r="N613" s="55">
        <v>44929</v>
      </c>
      <c r="O613">
        <v>104825</v>
      </c>
      <c r="P613" s="6" t="s">
        <v>16797</v>
      </c>
      <c r="Q613" s="6" t="s">
        <v>16973</v>
      </c>
      <c r="R613">
        <v>1</v>
      </c>
      <c r="S613">
        <v>0</v>
      </c>
      <c r="T613">
        <v>-1</v>
      </c>
      <c r="U613">
        <v>700</v>
      </c>
      <c r="V613" s="6" t="s">
        <v>17183</v>
      </c>
      <c r="W613" s="6" t="s">
        <v>16946</v>
      </c>
      <c r="X613" s="55">
        <v>44669</v>
      </c>
      <c r="Y613">
        <v>10000</v>
      </c>
      <c r="Z613">
        <v>3182.02</v>
      </c>
      <c r="AA613" s="6" t="s">
        <v>16885</v>
      </c>
      <c r="AB613" s="6" t="s">
        <v>16947</v>
      </c>
      <c r="AD613" s="6" t="s">
        <v>16765</v>
      </c>
      <c r="AE613">
        <v>53917</v>
      </c>
      <c r="AF613">
        <v>48703</v>
      </c>
      <c r="AG613" s="6" t="s">
        <v>16973</v>
      </c>
      <c r="AH613" s="6" t="s">
        <v>16950</v>
      </c>
      <c r="AI613" s="6" t="s">
        <v>16951</v>
      </c>
      <c r="AJ613" s="6" t="s">
        <v>16765</v>
      </c>
      <c r="AK613" s="6" t="s">
        <v>16765</v>
      </c>
      <c r="AL613" s="6" t="s">
        <v>16765</v>
      </c>
      <c r="AM613" s="6" t="s">
        <v>16952</v>
      </c>
      <c r="AN613">
        <v>0</v>
      </c>
      <c r="AO613" s="55">
        <v>44669</v>
      </c>
      <c r="AP613" s="6" t="s">
        <v>16953</v>
      </c>
      <c r="AQ613">
        <v>0</v>
      </c>
      <c r="AR613" s="6" t="s">
        <v>17184</v>
      </c>
      <c r="AS613" s="6" t="s">
        <v>17002</v>
      </c>
      <c r="AT613" s="6" t="s">
        <v>16947</v>
      </c>
      <c r="AU613">
        <v>0</v>
      </c>
      <c r="AV613">
        <v>0</v>
      </c>
      <c r="AW613" s="6" t="s">
        <v>16956</v>
      </c>
      <c r="AX613" s="6" t="s">
        <v>16765</v>
      </c>
      <c r="AY613" s="6" t="s">
        <v>16765</v>
      </c>
      <c r="AZ613" s="6" t="s">
        <v>16958</v>
      </c>
      <c r="BA613" s="6" t="s">
        <v>16765</v>
      </c>
      <c r="BB613" s="6" t="s">
        <v>16959</v>
      </c>
      <c r="BC613" s="6" t="s">
        <v>16765</v>
      </c>
      <c r="BD613" s="6" t="s">
        <v>16960</v>
      </c>
      <c r="BE613" s="6" t="s">
        <v>16961</v>
      </c>
      <c r="BF613" s="6" t="s">
        <v>13575</v>
      </c>
      <c r="BG613" s="6" t="s">
        <v>13575</v>
      </c>
      <c r="BH613" s="6" t="s">
        <v>16959</v>
      </c>
      <c r="BI613">
        <v>0</v>
      </c>
      <c r="BJ613" s="6" t="s">
        <v>16958</v>
      </c>
      <c r="BK613">
        <v>0</v>
      </c>
      <c r="BL613" s="6" t="s">
        <v>315</v>
      </c>
      <c r="BM613" s="56">
        <f>COUNTIF($B$2:B613,B613)</f>
        <v>13</v>
      </c>
      <c r="BN613" s="6" t="str">
        <f t="shared" si="9"/>
        <v>6237-13</v>
      </c>
    </row>
    <row r="614" spans="1:66" x14ac:dyDescent="0.25">
      <c r="A614">
        <v>1</v>
      </c>
      <c r="B614">
        <v>6237</v>
      </c>
      <c r="C614" s="6" t="s">
        <v>18006</v>
      </c>
      <c r="D614">
        <v>5</v>
      </c>
      <c r="E614">
        <v>3</v>
      </c>
      <c r="F614">
        <v>30</v>
      </c>
      <c r="G614">
        <v>302</v>
      </c>
      <c r="H614" s="6" t="s">
        <v>16943</v>
      </c>
      <c r="I614">
        <v>1</v>
      </c>
      <c r="J614">
        <v>847779</v>
      </c>
      <c r="K614">
        <v>6</v>
      </c>
      <c r="L614" s="55">
        <v>43838</v>
      </c>
      <c r="M614" s="6" t="s">
        <v>16765</v>
      </c>
      <c r="N614" s="55">
        <v>44686</v>
      </c>
      <c r="O614">
        <v>126677</v>
      </c>
      <c r="P614" s="6" t="s">
        <v>16766</v>
      </c>
      <c r="Q614" s="6" t="s">
        <v>18009</v>
      </c>
      <c r="R614">
        <v>1</v>
      </c>
      <c r="S614">
        <v>0</v>
      </c>
      <c r="T614">
        <v>-1</v>
      </c>
      <c r="U614">
        <v>3237.25</v>
      </c>
      <c r="V614" s="6" t="s">
        <v>16945</v>
      </c>
      <c r="W614" s="6" t="s">
        <v>16946</v>
      </c>
      <c r="X614" s="55">
        <v>44669</v>
      </c>
      <c r="Y614">
        <v>10000</v>
      </c>
      <c r="Z614">
        <v>3182.02</v>
      </c>
      <c r="AA614" s="6" t="s">
        <v>16885</v>
      </c>
      <c r="AB614" s="6" t="s">
        <v>16947</v>
      </c>
      <c r="AD614" s="6" t="s">
        <v>16948</v>
      </c>
      <c r="AE614">
        <v>51978</v>
      </c>
      <c r="AF614">
        <v>47056</v>
      </c>
      <c r="AG614" s="6" t="s">
        <v>16949</v>
      </c>
      <c r="AH614" s="6" t="s">
        <v>16950</v>
      </c>
      <c r="AI614" s="6" t="s">
        <v>16951</v>
      </c>
      <c r="AJ614" s="6" t="s">
        <v>16765</v>
      </c>
      <c r="AK614" s="6" t="s">
        <v>16765</v>
      </c>
      <c r="AL614" s="6" t="s">
        <v>16765</v>
      </c>
      <c r="AM614" s="6" t="s">
        <v>16952</v>
      </c>
      <c r="AN614">
        <v>0</v>
      </c>
      <c r="AO614" s="55">
        <v>44669</v>
      </c>
      <c r="AP614" s="6" t="s">
        <v>16953</v>
      </c>
      <c r="AQ614">
        <v>0</v>
      </c>
      <c r="AR614" s="6" t="s">
        <v>16954</v>
      </c>
      <c r="AS614" s="6" t="s">
        <v>16955</v>
      </c>
      <c r="AT614" s="6" t="s">
        <v>16947</v>
      </c>
      <c r="AU614">
        <v>0</v>
      </c>
      <c r="AV614">
        <v>0</v>
      </c>
      <c r="AW614" s="6" t="s">
        <v>16956</v>
      </c>
      <c r="AX614" s="6" t="s">
        <v>17464</v>
      </c>
      <c r="AY614" s="6" t="s">
        <v>16765</v>
      </c>
      <c r="AZ614" s="6" t="s">
        <v>16958</v>
      </c>
      <c r="BA614" s="6" t="s">
        <v>16765</v>
      </c>
      <c r="BB614" s="6" t="s">
        <v>16959</v>
      </c>
      <c r="BC614" s="6" t="s">
        <v>16765</v>
      </c>
      <c r="BD614" s="6" t="s">
        <v>16960</v>
      </c>
      <c r="BE614" s="6" t="s">
        <v>16961</v>
      </c>
      <c r="BF614" s="6" t="s">
        <v>13575</v>
      </c>
      <c r="BG614" s="6" t="s">
        <v>13575</v>
      </c>
      <c r="BH614" s="6" t="s">
        <v>16959</v>
      </c>
      <c r="BI614">
        <v>0</v>
      </c>
      <c r="BJ614" s="6" t="s">
        <v>16958</v>
      </c>
      <c r="BK614">
        <v>0</v>
      </c>
      <c r="BL614" s="6" t="s">
        <v>315</v>
      </c>
      <c r="BM614" s="56">
        <f>COUNTIF($B$2:B614,B614)</f>
        <v>14</v>
      </c>
      <c r="BN614" s="6" t="str">
        <f t="shared" si="9"/>
        <v>6237-14</v>
      </c>
    </row>
    <row r="615" spans="1:66" x14ac:dyDescent="0.25">
      <c r="A615">
        <v>1</v>
      </c>
      <c r="B615">
        <v>6237</v>
      </c>
      <c r="C615" s="6" t="s">
        <v>18006</v>
      </c>
      <c r="D615">
        <v>5</v>
      </c>
      <c r="E615">
        <v>3</v>
      </c>
      <c r="F615">
        <v>30</v>
      </c>
      <c r="G615">
        <v>302</v>
      </c>
      <c r="H615" s="6" t="s">
        <v>16943</v>
      </c>
      <c r="I615">
        <v>1</v>
      </c>
      <c r="J615">
        <v>126729</v>
      </c>
      <c r="K615">
        <v>7</v>
      </c>
      <c r="L615" s="55">
        <v>44400</v>
      </c>
      <c r="M615" s="6" t="s">
        <v>16765</v>
      </c>
      <c r="N615" s="55">
        <v>44686</v>
      </c>
      <c r="O615">
        <v>2000136</v>
      </c>
      <c r="P615" s="6" t="s">
        <v>16809</v>
      </c>
      <c r="Q615" s="6" t="s">
        <v>16973</v>
      </c>
      <c r="R615">
        <v>1</v>
      </c>
      <c r="S615">
        <v>0</v>
      </c>
      <c r="T615">
        <v>-1</v>
      </c>
      <c r="U615">
        <v>2750</v>
      </c>
      <c r="V615" s="6" t="s">
        <v>16974</v>
      </c>
      <c r="W615" s="6" t="s">
        <v>16946</v>
      </c>
      <c r="X615" s="55">
        <v>44669</v>
      </c>
      <c r="Y615">
        <v>10000</v>
      </c>
      <c r="Z615">
        <v>3182.02</v>
      </c>
      <c r="AA615" s="6" t="s">
        <v>16885</v>
      </c>
      <c r="AB615" s="6" t="s">
        <v>16947</v>
      </c>
      <c r="AD615" s="6" t="s">
        <v>16765</v>
      </c>
      <c r="AE615">
        <v>53340</v>
      </c>
      <c r="AF615">
        <v>48197</v>
      </c>
      <c r="AG615" s="6" t="s">
        <v>16973</v>
      </c>
      <c r="AH615" s="6" t="s">
        <v>16950</v>
      </c>
      <c r="AI615" s="6" t="s">
        <v>16951</v>
      </c>
      <c r="AJ615" s="6" t="s">
        <v>16765</v>
      </c>
      <c r="AK615" s="6" t="s">
        <v>16765</v>
      </c>
      <c r="AL615" s="6" t="s">
        <v>16765</v>
      </c>
      <c r="AM615" s="6" t="s">
        <v>16952</v>
      </c>
      <c r="AN615">
        <v>0</v>
      </c>
      <c r="AO615" s="55">
        <v>44669</v>
      </c>
      <c r="AP615" s="6" t="s">
        <v>16953</v>
      </c>
      <c r="AQ615">
        <v>0</v>
      </c>
      <c r="AR615" s="6" t="s">
        <v>16975</v>
      </c>
      <c r="AS615" s="6" t="s">
        <v>16955</v>
      </c>
      <c r="AT615" s="6" t="s">
        <v>16947</v>
      </c>
      <c r="AU615">
        <v>0</v>
      </c>
      <c r="AV615">
        <v>0</v>
      </c>
      <c r="AW615" s="6" t="s">
        <v>16956</v>
      </c>
      <c r="AX615" s="6" t="s">
        <v>18007</v>
      </c>
      <c r="AY615" s="6" t="s">
        <v>16765</v>
      </c>
      <c r="AZ615" s="6" t="s">
        <v>16958</v>
      </c>
      <c r="BA615" s="6" t="s">
        <v>16765</v>
      </c>
      <c r="BB615" s="6" t="s">
        <v>16959</v>
      </c>
      <c r="BC615" s="6" t="s">
        <v>16765</v>
      </c>
      <c r="BD615" s="6" t="s">
        <v>16960</v>
      </c>
      <c r="BE615" s="6" t="s">
        <v>16961</v>
      </c>
      <c r="BF615" s="6" t="s">
        <v>13575</v>
      </c>
      <c r="BG615" s="6" t="s">
        <v>13575</v>
      </c>
      <c r="BH615" s="6" t="s">
        <v>16959</v>
      </c>
      <c r="BI615">
        <v>0</v>
      </c>
      <c r="BJ615" s="6" t="s">
        <v>16958</v>
      </c>
      <c r="BK615">
        <v>0</v>
      </c>
      <c r="BL615" s="6" t="s">
        <v>315</v>
      </c>
      <c r="BM615" s="56">
        <f>COUNTIF($B$2:B615,B615)</f>
        <v>15</v>
      </c>
      <c r="BN615" s="6" t="str">
        <f t="shared" si="9"/>
        <v>6237-15</v>
      </c>
    </row>
    <row r="616" spans="1:66" x14ac:dyDescent="0.25">
      <c r="A616">
        <v>1</v>
      </c>
      <c r="B616">
        <v>6248</v>
      </c>
      <c r="C616" s="6" t="s">
        <v>18010</v>
      </c>
      <c r="D616">
        <v>5</v>
      </c>
      <c r="E616">
        <v>3</v>
      </c>
      <c r="F616">
        <v>30</v>
      </c>
      <c r="G616">
        <v>303</v>
      </c>
      <c r="H616" s="6" t="s">
        <v>16963</v>
      </c>
      <c r="I616">
        <v>1</v>
      </c>
      <c r="J616">
        <v>200924</v>
      </c>
      <c r="K616">
        <v>6</v>
      </c>
      <c r="L616" s="55">
        <v>42709</v>
      </c>
      <c r="M616" s="6" t="s">
        <v>16765</v>
      </c>
      <c r="N616" s="55">
        <v>44628</v>
      </c>
      <c r="O616">
        <v>118750</v>
      </c>
      <c r="P616" s="6" t="s">
        <v>16767</v>
      </c>
      <c r="Q616" s="6" t="s">
        <v>18011</v>
      </c>
      <c r="R616">
        <v>1</v>
      </c>
      <c r="S616">
        <v>0</v>
      </c>
      <c r="T616">
        <v>-1</v>
      </c>
      <c r="U616">
        <v>1803.8</v>
      </c>
      <c r="V616" s="6" t="s">
        <v>16945</v>
      </c>
      <c r="W616" s="6" t="s">
        <v>16946</v>
      </c>
      <c r="X616" s="55">
        <v>44663</v>
      </c>
      <c r="Y616">
        <v>0</v>
      </c>
      <c r="Z616">
        <v>0</v>
      </c>
      <c r="AA616" s="6" t="s">
        <v>16765</v>
      </c>
      <c r="AB616" s="6" t="s">
        <v>16947</v>
      </c>
      <c r="AD616" s="6" t="s">
        <v>16948</v>
      </c>
      <c r="AE616">
        <v>43944</v>
      </c>
      <c r="AF616">
        <v>41321</v>
      </c>
      <c r="AG616" s="6" t="s">
        <v>16949</v>
      </c>
      <c r="AH616" s="6" t="s">
        <v>16950</v>
      </c>
      <c r="AI616" s="6" t="s">
        <v>16951</v>
      </c>
      <c r="AJ616" s="6" t="s">
        <v>16765</v>
      </c>
      <c r="AK616" s="6" t="s">
        <v>16765</v>
      </c>
      <c r="AL616" s="6" t="s">
        <v>16765</v>
      </c>
      <c r="AM616" s="6" t="s">
        <v>16952</v>
      </c>
      <c r="AN616">
        <v>0</v>
      </c>
      <c r="AO616" s="55">
        <v>44663</v>
      </c>
      <c r="AP616" s="6" t="s">
        <v>16953</v>
      </c>
      <c r="AQ616">
        <v>0</v>
      </c>
      <c r="AR616" s="6" t="s">
        <v>16954</v>
      </c>
      <c r="AS616" s="6" t="s">
        <v>16955</v>
      </c>
      <c r="AT616" s="6" t="s">
        <v>16947</v>
      </c>
      <c r="AU616">
        <v>0</v>
      </c>
      <c r="AV616">
        <v>0</v>
      </c>
      <c r="AW616" s="6" t="s">
        <v>16956</v>
      </c>
      <c r="AX616" s="6" t="s">
        <v>17450</v>
      </c>
      <c r="AY616" s="6" t="s">
        <v>16765</v>
      </c>
      <c r="AZ616" s="6" t="s">
        <v>16958</v>
      </c>
      <c r="BA616" s="6" t="s">
        <v>16765</v>
      </c>
      <c r="BB616" s="6" t="s">
        <v>16959</v>
      </c>
      <c r="BC616" s="6" t="s">
        <v>16765</v>
      </c>
      <c r="BD616" s="6" t="s">
        <v>16960</v>
      </c>
      <c r="BE616" s="6" t="s">
        <v>16961</v>
      </c>
      <c r="BF616" s="6" t="s">
        <v>13575</v>
      </c>
      <c r="BG616" s="6" t="s">
        <v>13575</v>
      </c>
      <c r="BH616" s="6" t="s">
        <v>16959</v>
      </c>
      <c r="BI616">
        <v>0</v>
      </c>
      <c r="BJ616" s="6" t="s">
        <v>16958</v>
      </c>
      <c r="BK616">
        <v>0</v>
      </c>
      <c r="BL616" s="6" t="s">
        <v>315</v>
      </c>
      <c r="BM616" s="56">
        <f>COUNTIF($B$2:B616,B616)</f>
        <v>1</v>
      </c>
      <c r="BN616" s="6" t="str">
        <f t="shared" si="9"/>
        <v>6248-1</v>
      </c>
    </row>
    <row r="617" spans="1:66" x14ac:dyDescent="0.25">
      <c r="A617">
        <v>1</v>
      </c>
      <c r="B617">
        <v>6248</v>
      </c>
      <c r="C617" s="6" t="s">
        <v>18010</v>
      </c>
      <c r="D617">
        <v>5</v>
      </c>
      <c r="E617">
        <v>3</v>
      </c>
      <c r="F617">
        <v>30</v>
      </c>
      <c r="G617">
        <v>303</v>
      </c>
      <c r="H617" s="6" t="s">
        <v>16963</v>
      </c>
      <c r="I617">
        <v>1</v>
      </c>
      <c r="J617">
        <v>974480</v>
      </c>
      <c r="K617">
        <v>5</v>
      </c>
      <c r="L617" s="55">
        <v>42317</v>
      </c>
      <c r="M617" s="6" t="s">
        <v>16765</v>
      </c>
      <c r="N617" s="55">
        <v>44628</v>
      </c>
      <c r="O617">
        <v>118784</v>
      </c>
      <c r="P617" s="6" t="s">
        <v>16764</v>
      </c>
      <c r="Q617" s="6" t="s">
        <v>18012</v>
      </c>
      <c r="R617">
        <v>1</v>
      </c>
      <c r="S617">
        <v>0</v>
      </c>
      <c r="T617">
        <v>-1</v>
      </c>
      <c r="U617">
        <v>1651</v>
      </c>
      <c r="V617" s="6" t="s">
        <v>16945</v>
      </c>
      <c r="W617" s="6" t="s">
        <v>16946</v>
      </c>
      <c r="X617" s="55">
        <v>44663</v>
      </c>
      <c r="Y617">
        <v>0</v>
      </c>
      <c r="Z617">
        <v>0</v>
      </c>
      <c r="AA617" s="6" t="s">
        <v>16765</v>
      </c>
      <c r="AB617" s="6" t="s">
        <v>16947</v>
      </c>
      <c r="AD617" s="6" t="s">
        <v>16948</v>
      </c>
      <c r="AE617">
        <v>42168</v>
      </c>
      <c r="AF617">
        <v>39344</v>
      </c>
      <c r="AG617" s="6" t="s">
        <v>16949</v>
      </c>
      <c r="AH617" s="6" t="s">
        <v>16950</v>
      </c>
      <c r="AI617" s="6" t="s">
        <v>16951</v>
      </c>
      <c r="AJ617" s="6" t="s">
        <v>16765</v>
      </c>
      <c r="AK617" s="6" t="s">
        <v>16765</v>
      </c>
      <c r="AL617" s="6" t="s">
        <v>16765</v>
      </c>
      <c r="AM617" s="6" t="s">
        <v>16952</v>
      </c>
      <c r="AN617">
        <v>0</v>
      </c>
      <c r="AO617" s="55">
        <v>44663</v>
      </c>
      <c r="AP617" s="6" t="s">
        <v>16953</v>
      </c>
      <c r="AQ617">
        <v>0</v>
      </c>
      <c r="AR617" s="6" t="s">
        <v>16954</v>
      </c>
      <c r="AS617" s="6" t="s">
        <v>16955</v>
      </c>
      <c r="AT617" s="6" t="s">
        <v>16947</v>
      </c>
      <c r="AU617">
        <v>0</v>
      </c>
      <c r="AV617">
        <v>0</v>
      </c>
      <c r="AW617" s="6" t="s">
        <v>16956</v>
      </c>
      <c r="AX617" s="6" t="s">
        <v>18013</v>
      </c>
      <c r="AY617" s="6" t="s">
        <v>16765</v>
      </c>
      <c r="AZ617" s="6" t="s">
        <v>16958</v>
      </c>
      <c r="BA617" s="6" t="s">
        <v>16765</v>
      </c>
      <c r="BB617" s="6" t="s">
        <v>16959</v>
      </c>
      <c r="BC617" s="6" t="s">
        <v>16765</v>
      </c>
      <c r="BD617" s="6" t="s">
        <v>16960</v>
      </c>
      <c r="BE617" s="6" t="s">
        <v>16961</v>
      </c>
      <c r="BF617" s="6" t="s">
        <v>13575</v>
      </c>
      <c r="BG617" s="6" t="s">
        <v>13575</v>
      </c>
      <c r="BH617" s="6" t="s">
        <v>16959</v>
      </c>
      <c r="BI617">
        <v>0</v>
      </c>
      <c r="BJ617" s="6" t="s">
        <v>16958</v>
      </c>
      <c r="BK617">
        <v>0</v>
      </c>
      <c r="BL617" s="6" t="s">
        <v>315</v>
      </c>
      <c r="BM617" s="56">
        <f>COUNTIF($B$2:B617,B617)</f>
        <v>2</v>
      </c>
      <c r="BN617" s="6" t="str">
        <f t="shared" si="9"/>
        <v>6248-2</v>
      </c>
    </row>
    <row r="618" spans="1:66" x14ac:dyDescent="0.25">
      <c r="A618">
        <v>1</v>
      </c>
      <c r="B618">
        <v>6300</v>
      </c>
      <c r="C618" s="6" t="s">
        <v>18014</v>
      </c>
      <c r="D618">
        <v>5</v>
      </c>
      <c r="E618">
        <v>2</v>
      </c>
      <c r="F618">
        <v>20</v>
      </c>
      <c r="G618">
        <v>208</v>
      </c>
      <c r="H618" s="6" t="s">
        <v>16963</v>
      </c>
      <c r="I618">
        <v>1</v>
      </c>
      <c r="J618">
        <v>413008</v>
      </c>
      <c r="K618">
        <v>5</v>
      </c>
      <c r="L618" s="55">
        <v>41604</v>
      </c>
      <c r="M618" s="6" t="s">
        <v>16765</v>
      </c>
      <c r="N618" s="55">
        <v>44736</v>
      </c>
      <c r="O618">
        <v>118734</v>
      </c>
      <c r="P618" s="6" t="s">
        <v>16790</v>
      </c>
      <c r="Q618" s="6" t="s">
        <v>18015</v>
      </c>
      <c r="R618">
        <v>1</v>
      </c>
      <c r="S618">
        <v>0</v>
      </c>
      <c r="T618">
        <v>-1</v>
      </c>
      <c r="U618">
        <v>1865.65</v>
      </c>
      <c r="V618" s="6" t="s">
        <v>16945</v>
      </c>
      <c r="W618" s="6" t="s">
        <v>16946</v>
      </c>
      <c r="X618" s="55">
        <v>44663</v>
      </c>
      <c r="Y618">
        <v>10000</v>
      </c>
      <c r="Z618">
        <v>0</v>
      </c>
      <c r="AA618" s="6" t="s">
        <v>16765</v>
      </c>
      <c r="AB618" s="6" t="s">
        <v>16947</v>
      </c>
      <c r="AD618" s="6" t="s">
        <v>17118</v>
      </c>
      <c r="AE618">
        <v>31475</v>
      </c>
      <c r="AF618">
        <v>26588</v>
      </c>
      <c r="AG618" s="6" t="s">
        <v>16949</v>
      </c>
      <c r="AH618" s="6" t="s">
        <v>16950</v>
      </c>
      <c r="AI618" s="6" t="s">
        <v>16951</v>
      </c>
      <c r="AJ618" s="6" t="s">
        <v>16765</v>
      </c>
      <c r="AK618" s="6" t="s">
        <v>16765</v>
      </c>
      <c r="AL618" s="6" t="s">
        <v>16765</v>
      </c>
      <c r="AM618" s="6" t="s">
        <v>16952</v>
      </c>
      <c r="AN618">
        <v>0</v>
      </c>
      <c r="AO618" s="55">
        <v>44663</v>
      </c>
      <c r="AP618" s="6" t="s">
        <v>16953</v>
      </c>
      <c r="AQ618">
        <v>0</v>
      </c>
      <c r="AR618" s="6" t="s">
        <v>16997</v>
      </c>
      <c r="AS618" s="6" t="s">
        <v>16955</v>
      </c>
      <c r="AT618" s="6" t="s">
        <v>16947</v>
      </c>
      <c r="AU618">
        <v>0</v>
      </c>
      <c r="AV618">
        <v>0</v>
      </c>
      <c r="AW618" s="6" t="s">
        <v>16956</v>
      </c>
      <c r="AX618" s="6" t="s">
        <v>18016</v>
      </c>
      <c r="AY618" s="6" t="s">
        <v>16765</v>
      </c>
      <c r="AZ618" s="6" t="s">
        <v>16958</v>
      </c>
      <c r="BA618" s="6" t="s">
        <v>16765</v>
      </c>
      <c r="BB618" s="6" t="s">
        <v>16959</v>
      </c>
      <c r="BC618" s="6" t="s">
        <v>16765</v>
      </c>
      <c r="BD618" s="6" t="s">
        <v>16960</v>
      </c>
      <c r="BE618" s="6" t="s">
        <v>16961</v>
      </c>
      <c r="BF618" s="6" t="s">
        <v>13575</v>
      </c>
      <c r="BG618" s="6" t="s">
        <v>13575</v>
      </c>
      <c r="BH618" s="6" t="s">
        <v>16959</v>
      </c>
      <c r="BI618">
        <v>0</v>
      </c>
      <c r="BJ618" s="6" t="s">
        <v>16958</v>
      </c>
      <c r="BK618">
        <v>0</v>
      </c>
      <c r="BL618" s="6" t="s">
        <v>315</v>
      </c>
      <c r="BM618" s="56">
        <f>COUNTIF($B$2:B618,B618)</f>
        <v>1</v>
      </c>
      <c r="BN618" s="6" t="str">
        <f t="shared" si="9"/>
        <v>6300-1</v>
      </c>
    </row>
    <row r="619" spans="1:66" x14ac:dyDescent="0.25">
      <c r="A619">
        <v>1</v>
      </c>
      <c r="B619">
        <v>6300</v>
      </c>
      <c r="C619" s="6" t="s">
        <v>18014</v>
      </c>
      <c r="D619">
        <v>5</v>
      </c>
      <c r="E619">
        <v>2</v>
      </c>
      <c r="F619">
        <v>20</v>
      </c>
      <c r="G619">
        <v>208</v>
      </c>
      <c r="H619" s="6" t="s">
        <v>16963</v>
      </c>
      <c r="I619">
        <v>1</v>
      </c>
      <c r="J619">
        <v>725388</v>
      </c>
      <c r="K619">
        <v>6</v>
      </c>
      <c r="L619" s="55">
        <v>43613</v>
      </c>
      <c r="M619" s="6" t="s">
        <v>16765</v>
      </c>
      <c r="N619" s="55">
        <v>44736</v>
      </c>
      <c r="O619">
        <v>118788</v>
      </c>
      <c r="P619" s="6" t="s">
        <v>16787</v>
      </c>
      <c r="Q619" s="6" t="s">
        <v>18017</v>
      </c>
      <c r="R619">
        <v>1</v>
      </c>
      <c r="S619">
        <v>0</v>
      </c>
      <c r="T619">
        <v>-1</v>
      </c>
      <c r="U619">
        <v>2572.9499999999998</v>
      </c>
      <c r="V619" s="6" t="s">
        <v>16945</v>
      </c>
      <c r="W619" s="6" t="s">
        <v>16946</v>
      </c>
      <c r="X619" s="55">
        <v>44663</v>
      </c>
      <c r="Y619">
        <v>10000</v>
      </c>
      <c r="Z619">
        <v>0</v>
      </c>
      <c r="AA619" s="6" t="s">
        <v>16765</v>
      </c>
      <c r="AB619" s="6" t="s">
        <v>16947</v>
      </c>
      <c r="AD619" s="6" t="s">
        <v>16948</v>
      </c>
      <c r="AE619">
        <v>50953</v>
      </c>
      <c r="AF619">
        <v>46206</v>
      </c>
      <c r="AG619" s="6" t="s">
        <v>16949</v>
      </c>
      <c r="AH619" s="6" t="s">
        <v>16950</v>
      </c>
      <c r="AI619" s="6" t="s">
        <v>16951</v>
      </c>
      <c r="AJ619" s="6" t="s">
        <v>16765</v>
      </c>
      <c r="AK619" s="6" t="s">
        <v>16765</v>
      </c>
      <c r="AL619" s="6" t="s">
        <v>16765</v>
      </c>
      <c r="AM619" s="6" t="s">
        <v>16952</v>
      </c>
      <c r="AN619">
        <v>0</v>
      </c>
      <c r="AO619" s="55">
        <v>44663</v>
      </c>
      <c r="AP619" s="6" t="s">
        <v>16953</v>
      </c>
      <c r="AQ619">
        <v>0</v>
      </c>
      <c r="AR619" s="6" t="s">
        <v>16954</v>
      </c>
      <c r="AS619" s="6" t="s">
        <v>16955</v>
      </c>
      <c r="AT619" s="6" t="s">
        <v>16947</v>
      </c>
      <c r="AU619">
        <v>0</v>
      </c>
      <c r="AV619">
        <v>0</v>
      </c>
      <c r="AW619" s="6" t="s">
        <v>16956</v>
      </c>
      <c r="AX619" s="6" t="s">
        <v>18018</v>
      </c>
      <c r="AY619" s="6" t="s">
        <v>16765</v>
      </c>
      <c r="AZ619" s="6" t="s">
        <v>16958</v>
      </c>
      <c r="BA619" s="6" t="s">
        <v>16765</v>
      </c>
      <c r="BB619" s="6" t="s">
        <v>16959</v>
      </c>
      <c r="BC619" s="6" t="s">
        <v>16765</v>
      </c>
      <c r="BD619" s="6" t="s">
        <v>16960</v>
      </c>
      <c r="BE619" s="6" t="s">
        <v>16961</v>
      </c>
      <c r="BF619" s="6" t="s">
        <v>13575</v>
      </c>
      <c r="BG619" s="6" t="s">
        <v>13575</v>
      </c>
      <c r="BH619" s="6" t="s">
        <v>16959</v>
      </c>
      <c r="BI619">
        <v>0</v>
      </c>
      <c r="BJ619" s="6" t="s">
        <v>16958</v>
      </c>
      <c r="BK619">
        <v>0</v>
      </c>
      <c r="BL619" s="6" t="s">
        <v>315</v>
      </c>
      <c r="BM619" s="56">
        <f>COUNTIF($B$2:B619,B619)</f>
        <v>2</v>
      </c>
      <c r="BN619" s="6" t="str">
        <f t="shared" si="9"/>
        <v>6300-2</v>
      </c>
    </row>
    <row r="620" spans="1:66" x14ac:dyDescent="0.25">
      <c r="A620">
        <v>1</v>
      </c>
      <c r="B620">
        <v>6300</v>
      </c>
      <c r="C620" s="6" t="s">
        <v>18014</v>
      </c>
      <c r="D620">
        <v>5</v>
      </c>
      <c r="E620">
        <v>2</v>
      </c>
      <c r="F620">
        <v>20</v>
      </c>
      <c r="G620">
        <v>208</v>
      </c>
      <c r="H620" s="6" t="s">
        <v>16963</v>
      </c>
      <c r="I620">
        <v>1</v>
      </c>
      <c r="J620">
        <v>990213</v>
      </c>
      <c r="K620">
        <v>5</v>
      </c>
      <c r="L620" s="55">
        <v>42341</v>
      </c>
      <c r="M620" s="6" t="s">
        <v>16765</v>
      </c>
      <c r="N620" s="55">
        <v>44736</v>
      </c>
      <c r="O620">
        <v>256845</v>
      </c>
      <c r="P620" s="6" t="s">
        <v>16805</v>
      </c>
      <c r="Q620" s="6" t="s">
        <v>18019</v>
      </c>
      <c r="R620">
        <v>1</v>
      </c>
      <c r="S620">
        <v>0</v>
      </c>
      <c r="T620">
        <v>-1</v>
      </c>
      <c r="U620">
        <v>2934.36</v>
      </c>
      <c r="V620" s="6" t="s">
        <v>16945</v>
      </c>
      <c r="W620" s="6" t="s">
        <v>16946</v>
      </c>
      <c r="X620" s="55">
        <v>44663</v>
      </c>
      <c r="Y620">
        <v>10000</v>
      </c>
      <c r="Z620">
        <v>0</v>
      </c>
      <c r="AA620" s="6" t="s">
        <v>16765</v>
      </c>
      <c r="AB620" s="6" t="s">
        <v>16947</v>
      </c>
      <c r="AD620" s="6" t="s">
        <v>16948</v>
      </c>
      <c r="AE620">
        <v>42352</v>
      </c>
      <c r="AF620">
        <v>39575</v>
      </c>
      <c r="AG620" s="6" t="s">
        <v>16949</v>
      </c>
      <c r="AH620" s="6" t="s">
        <v>16950</v>
      </c>
      <c r="AI620" s="6" t="s">
        <v>16951</v>
      </c>
      <c r="AJ620" s="6" t="s">
        <v>16765</v>
      </c>
      <c r="AK620" s="6" t="s">
        <v>16765</v>
      </c>
      <c r="AL620" s="6" t="s">
        <v>16765</v>
      </c>
      <c r="AM620" s="6" t="s">
        <v>16952</v>
      </c>
      <c r="AN620">
        <v>0</v>
      </c>
      <c r="AO620" s="55">
        <v>44663</v>
      </c>
      <c r="AP620" s="6" t="s">
        <v>16953</v>
      </c>
      <c r="AQ620">
        <v>0</v>
      </c>
      <c r="AR620" s="6" t="s">
        <v>16954</v>
      </c>
      <c r="AS620" s="6" t="s">
        <v>16955</v>
      </c>
      <c r="AT620" s="6" t="s">
        <v>16947</v>
      </c>
      <c r="AU620">
        <v>0</v>
      </c>
      <c r="AV620">
        <v>0</v>
      </c>
      <c r="AW620" s="6" t="s">
        <v>16956</v>
      </c>
      <c r="AX620" s="6" t="s">
        <v>17891</v>
      </c>
      <c r="AY620" s="6" t="s">
        <v>16765</v>
      </c>
      <c r="AZ620" s="6" t="s">
        <v>16958</v>
      </c>
      <c r="BA620" s="6" t="s">
        <v>16765</v>
      </c>
      <c r="BB620" s="6" t="s">
        <v>16959</v>
      </c>
      <c r="BC620" s="6" t="s">
        <v>16765</v>
      </c>
      <c r="BD620" s="6" t="s">
        <v>16960</v>
      </c>
      <c r="BE620" s="6" t="s">
        <v>16961</v>
      </c>
      <c r="BF620" s="6" t="s">
        <v>13575</v>
      </c>
      <c r="BG620" s="6" t="s">
        <v>13575</v>
      </c>
      <c r="BH620" s="6" t="s">
        <v>16959</v>
      </c>
      <c r="BI620">
        <v>0</v>
      </c>
      <c r="BJ620" s="6" t="s">
        <v>16958</v>
      </c>
      <c r="BK620">
        <v>0</v>
      </c>
      <c r="BL620" s="6" t="s">
        <v>315</v>
      </c>
      <c r="BM620" s="56">
        <f>COUNTIF($B$2:B620,B620)</f>
        <v>3</v>
      </c>
      <c r="BN620" s="6" t="str">
        <f t="shared" si="9"/>
        <v>6300-3</v>
      </c>
    </row>
    <row r="621" spans="1:66" x14ac:dyDescent="0.25">
      <c r="A621">
        <v>1</v>
      </c>
      <c r="B621">
        <v>6349</v>
      </c>
      <c r="C621" s="6" t="s">
        <v>18020</v>
      </c>
      <c r="D621">
        <v>5</v>
      </c>
      <c r="E621">
        <v>1</v>
      </c>
      <c r="F621">
        <v>10</v>
      </c>
      <c r="G621">
        <v>102</v>
      </c>
      <c r="H621" s="6" t="s">
        <v>16963</v>
      </c>
      <c r="I621">
        <v>1</v>
      </c>
      <c r="J621">
        <v>211071</v>
      </c>
      <c r="K621">
        <v>7</v>
      </c>
      <c r="L621" s="55">
        <v>44551</v>
      </c>
      <c r="M621" s="6" t="s">
        <v>16765</v>
      </c>
      <c r="N621" s="55">
        <v>44916</v>
      </c>
      <c r="O621">
        <v>118750</v>
      </c>
      <c r="P621" s="6" t="s">
        <v>16767</v>
      </c>
      <c r="Q621" s="6" t="s">
        <v>18021</v>
      </c>
      <c r="R621">
        <v>1</v>
      </c>
      <c r="S621">
        <v>0</v>
      </c>
      <c r="T621">
        <v>-1</v>
      </c>
      <c r="U621">
        <v>1803.8</v>
      </c>
      <c r="V621" s="6" t="s">
        <v>16945</v>
      </c>
      <c r="W621" s="6" t="s">
        <v>16946</v>
      </c>
      <c r="X621" s="55">
        <v>44667</v>
      </c>
      <c r="Y621">
        <v>20000</v>
      </c>
      <c r="Z621">
        <v>6637.1</v>
      </c>
      <c r="AA621" s="6" t="s">
        <v>16969</v>
      </c>
      <c r="AB621" s="6" t="s">
        <v>16947</v>
      </c>
      <c r="AD621" s="6" t="s">
        <v>16948</v>
      </c>
      <c r="AE621">
        <v>53890</v>
      </c>
      <c r="AF621">
        <v>48681</v>
      </c>
      <c r="AG621" s="6" t="s">
        <v>16949</v>
      </c>
      <c r="AH621" s="6" t="s">
        <v>16950</v>
      </c>
      <c r="AI621" s="6" t="s">
        <v>16951</v>
      </c>
      <c r="AJ621" s="6" t="s">
        <v>16765</v>
      </c>
      <c r="AK621" s="6" t="s">
        <v>16765</v>
      </c>
      <c r="AL621" s="6" t="s">
        <v>16765</v>
      </c>
      <c r="AM621" s="6" t="s">
        <v>16952</v>
      </c>
      <c r="AN621">
        <v>0</v>
      </c>
      <c r="AO621" s="55">
        <v>44667</v>
      </c>
      <c r="AP621" s="6" t="s">
        <v>16953</v>
      </c>
      <c r="AQ621">
        <v>0</v>
      </c>
      <c r="AR621" s="6" t="s">
        <v>16954</v>
      </c>
      <c r="AS621" s="6" t="s">
        <v>16955</v>
      </c>
      <c r="AT621" s="6" t="s">
        <v>16947</v>
      </c>
      <c r="AU621">
        <v>0</v>
      </c>
      <c r="AV621">
        <v>0</v>
      </c>
      <c r="AW621" s="6" t="s">
        <v>16956</v>
      </c>
      <c r="AX621" s="6" t="s">
        <v>16765</v>
      </c>
      <c r="AY621" s="6" t="s">
        <v>16765</v>
      </c>
      <c r="AZ621" s="6" t="s">
        <v>16958</v>
      </c>
      <c r="BA621" s="6" t="s">
        <v>16765</v>
      </c>
      <c r="BB621" s="6" t="s">
        <v>16959</v>
      </c>
      <c r="BC621" s="6" t="s">
        <v>16765</v>
      </c>
      <c r="BD621" s="6" t="s">
        <v>16960</v>
      </c>
      <c r="BE621" s="6" t="s">
        <v>16961</v>
      </c>
      <c r="BF621" s="6" t="s">
        <v>13575</v>
      </c>
      <c r="BG621" s="6" t="s">
        <v>13575</v>
      </c>
      <c r="BH621" s="6" t="s">
        <v>16959</v>
      </c>
      <c r="BI621">
        <v>0</v>
      </c>
      <c r="BJ621" s="6" t="s">
        <v>16958</v>
      </c>
      <c r="BK621">
        <v>0</v>
      </c>
      <c r="BL621" s="6" t="s">
        <v>315</v>
      </c>
      <c r="BM621" s="56">
        <f>COUNTIF($B$2:B621,B621)</f>
        <v>1</v>
      </c>
      <c r="BN621" s="6" t="str">
        <f t="shared" si="9"/>
        <v>6349-1</v>
      </c>
    </row>
    <row r="622" spans="1:66" x14ac:dyDescent="0.25">
      <c r="A622">
        <v>1</v>
      </c>
      <c r="B622">
        <v>6353</v>
      </c>
      <c r="C622" s="6" t="s">
        <v>18022</v>
      </c>
      <c r="D622">
        <v>5</v>
      </c>
      <c r="E622">
        <v>2</v>
      </c>
      <c r="F622">
        <v>20</v>
      </c>
      <c r="G622">
        <v>206</v>
      </c>
      <c r="H622" s="6" t="s">
        <v>16943</v>
      </c>
      <c r="I622">
        <v>1</v>
      </c>
      <c r="J622">
        <v>390218</v>
      </c>
      <c r="K622">
        <v>5</v>
      </c>
      <c r="L622" s="55">
        <v>41576</v>
      </c>
      <c r="M622" s="6" t="s">
        <v>16765</v>
      </c>
      <c r="N622" s="55">
        <v>44799</v>
      </c>
      <c r="O622">
        <v>118724</v>
      </c>
      <c r="P622" s="6" t="s">
        <v>16773</v>
      </c>
      <c r="Q622" s="6" t="s">
        <v>18023</v>
      </c>
      <c r="R622">
        <v>1</v>
      </c>
      <c r="S622">
        <v>0</v>
      </c>
      <c r="T622">
        <v>-1</v>
      </c>
      <c r="U622">
        <v>1141.5899999999999</v>
      </c>
      <c r="V622" s="6" t="s">
        <v>16945</v>
      </c>
      <c r="W622" s="6" t="s">
        <v>16946</v>
      </c>
      <c r="X622" s="55">
        <v>44669</v>
      </c>
      <c r="Y622">
        <v>0</v>
      </c>
      <c r="Z622">
        <v>1692.81</v>
      </c>
      <c r="AA622" s="6" t="s">
        <v>16885</v>
      </c>
      <c r="AB622" s="6" t="s">
        <v>16947</v>
      </c>
      <c r="AD622" s="6" t="s">
        <v>17118</v>
      </c>
      <c r="AE622">
        <v>31276</v>
      </c>
      <c r="AF622">
        <v>26376</v>
      </c>
      <c r="AG622" s="6" t="s">
        <v>16949</v>
      </c>
      <c r="AH622" s="6" t="s">
        <v>16950</v>
      </c>
      <c r="AI622" s="6" t="s">
        <v>16951</v>
      </c>
      <c r="AJ622" s="6" t="s">
        <v>16765</v>
      </c>
      <c r="AK622" s="6" t="s">
        <v>16765</v>
      </c>
      <c r="AL622" s="6" t="s">
        <v>16765</v>
      </c>
      <c r="AM622" s="6" t="s">
        <v>16952</v>
      </c>
      <c r="AN622">
        <v>0</v>
      </c>
      <c r="AO622" s="55">
        <v>44669</v>
      </c>
      <c r="AP622" s="6" t="s">
        <v>16953</v>
      </c>
      <c r="AQ622">
        <v>0</v>
      </c>
      <c r="AR622" s="6" t="s">
        <v>16997</v>
      </c>
      <c r="AS622" s="6" t="s">
        <v>16955</v>
      </c>
      <c r="AT622" s="6" t="s">
        <v>16947</v>
      </c>
      <c r="AU622">
        <v>0</v>
      </c>
      <c r="AV622">
        <v>0</v>
      </c>
      <c r="AW622" s="6" t="s">
        <v>16956</v>
      </c>
      <c r="AX622" s="6" t="s">
        <v>18024</v>
      </c>
      <c r="AY622" s="6" t="s">
        <v>16765</v>
      </c>
      <c r="AZ622" s="6" t="s">
        <v>16958</v>
      </c>
      <c r="BA622" s="6" t="s">
        <v>16765</v>
      </c>
      <c r="BB622" s="6" t="s">
        <v>16959</v>
      </c>
      <c r="BC622" s="6" t="s">
        <v>16765</v>
      </c>
      <c r="BD622" s="6" t="s">
        <v>16960</v>
      </c>
      <c r="BE622" s="6" t="s">
        <v>16961</v>
      </c>
      <c r="BF622" s="6" t="s">
        <v>13575</v>
      </c>
      <c r="BG622" s="6" t="s">
        <v>13575</v>
      </c>
      <c r="BH622" s="6" t="s">
        <v>16959</v>
      </c>
      <c r="BI622">
        <v>0</v>
      </c>
      <c r="BJ622" s="6" t="s">
        <v>16958</v>
      </c>
      <c r="BK622">
        <v>0</v>
      </c>
      <c r="BL622" s="6" t="s">
        <v>315</v>
      </c>
      <c r="BM622" s="56">
        <f>COUNTIF($B$2:B622,B622)</f>
        <v>1</v>
      </c>
      <c r="BN622" s="6" t="str">
        <f t="shared" si="9"/>
        <v>6353-1</v>
      </c>
    </row>
    <row r="623" spans="1:66" x14ac:dyDescent="0.25">
      <c r="A623">
        <v>1</v>
      </c>
      <c r="B623">
        <v>6353</v>
      </c>
      <c r="C623" s="6" t="s">
        <v>18022</v>
      </c>
      <c r="D623">
        <v>5</v>
      </c>
      <c r="E623">
        <v>2</v>
      </c>
      <c r="F623">
        <v>20</v>
      </c>
      <c r="G623">
        <v>206</v>
      </c>
      <c r="H623" s="6" t="s">
        <v>16943</v>
      </c>
      <c r="I623">
        <v>1</v>
      </c>
      <c r="J623">
        <v>429608</v>
      </c>
      <c r="K623">
        <v>11</v>
      </c>
      <c r="L623" s="55">
        <v>39784</v>
      </c>
      <c r="M623" s="6" t="s">
        <v>16765</v>
      </c>
      <c r="N623" s="55">
        <v>44799</v>
      </c>
      <c r="O623">
        <v>118784</v>
      </c>
      <c r="P623" s="6" t="s">
        <v>16764</v>
      </c>
      <c r="Q623" s="6" t="s">
        <v>18025</v>
      </c>
      <c r="R623">
        <v>1</v>
      </c>
      <c r="S623">
        <v>0</v>
      </c>
      <c r="T623">
        <v>-1</v>
      </c>
      <c r="U623">
        <v>1651</v>
      </c>
      <c r="V623" s="6" t="s">
        <v>16945</v>
      </c>
      <c r="W623" s="6" t="s">
        <v>16946</v>
      </c>
      <c r="X623" s="55">
        <v>44669</v>
      </c>
      <c r="Y623">
        <v>0</v>
      </c>
      <c r="Z623">
        <v>1692.81</v>
      </c>
      <c r="AA623" s="6" t="s">
        <v>16885</v>
      </c>
      <c r="AB623" s="6" t="s">
        <v>17049</v>
      </c>
      <c r="AC623">
        <v>954</v>
      </c>
      <c r="AD623" s="6" t="s">
        <v>18026</v>
      </c>
      <c r="AE623">
        <v>5476</v>
      </c>
      <c r="AF623">
        <v>3262</v>
      </c>
      <c r="AG623" s="6" t="s">
        <v>16949</v>
      </c>
      <c r="AH623" s="6" t="s">
        <v>16950</v>
      </c>
      <c r="AI623" s="6" t="s">
        <v>16951</v>
      </c>
      <c r="AJ623" s="6" t="s">
        <v>16765</v>
      </c>
      <c r="AK623" s="6" t="s">
        <v>16765</v>
      </c>
      <c r="AL623" s="6" t="s">
        <v>16765</v>
      </c>
      <c r="AM623" s="6" t="s">
        <v>16952</v>
      </c>
      <c r="AN623">
        <v>0</v>
      </c>
      <c r="AO623" s="55">
        <v>44669</v>
      </c>
      <c r="AP623" s="6" t="s">
        <v>16953</v>
      </c>
      <c r="AQ623">
        <v>0</v>
      </c>
      <c r="AR623" s="6" t="s">
        <v>16954</v>
      </c>
      <c r="AS623" s="6" t="s">
        <v>16955</v>
      </c>
      <c r="AT623" s="6" t="s">
        <v>16947</v>
      </c>
      <c r="AU623">
        <v>0</v>
      </c>
      <c r="AV623">
        <v>0</v>
      </c>
      <c r="AW623" s="6" t="s">
        <v>16956</v>
      </c>
      <c r="AX623" s="6" t="s">
        <v>18027</v>
      </c>
      <c r="AY623" s="6" t="s">
        <v>16765</v>
      </c>
      <c r="AZ623" s="6" t="s">
        <v>16958</v>
      </c>
      <c r="BA623" s="6" t="s">
        <v>16765</v>
      </c>
      <c r="BB623" s="6" t="s">
        <v>16959</v>
      </c>
      <c r="BC623" s="6" t="s">
        <v>16765</v>
      </c>
      <c r="BD623" s="6" t="s">
        <v>16960</v>
      </c>
      <c r="BE623" s="6" t="s">
        <v>16961</v>
      </c>
      <c r="BF623" s="6" t="s">
        <v>13575</v>
      </c>
      <c r="BG623" s="6" t="s">
        <v>13575</v>
      </c>
      <c r="BH623" s="6" t="s">
        <v>16959</v>
      </c>
      <c r="BI623">
        <v>0</v>
      </c>
      <c r="BJ623" s="6" t="s">
        <v>16958</v>
      </c>
      <c r="BK623">
        <v>0</v>
      </c>
      <c r="BL623" s="6" t="s">
        <v>315</v>
      </c>
      <c r="BM623" s="56">
        <f>COUNTIF($B$2:B623,B623)</f>
        <v>2</v>
      </c>
      <c r="BN623" s="6" t="str">
        <f t="shared" si="9"/>
        <v>6353-2</v>
      </c>
    </row>
    <row r="624" spans="1:66" x14ac:dyDescent="0.25">
      <c r="A624">
        <v>1</v>
      </c>
      <c r="B624">
        <v>6434</v>
      </c>
      <c r="C624" s="6" t="s">
        <v>18028</v>
      </c>
      <c r="D624">
        <v>5</v>
      </c>
      <c r="E624">
        <v>3</v>
      </c>
      <c r="F624">
        <v>30</v>
      </c>
      <c r="G624">
        <v>301</v>
      </c>
      <c r="H624" s="6" t="s">
        <v>17007</v>
      </c>
      <c r="I624">
        <v>1</v>
      </c>
      <c r="J624">
        <v>785178</v>
      </c>
      <c r="K624">
        <v>6</v>
      </c>
      <c r="L624" s="55">
        <v>43721</v>
      </c>
      <c r="M624" s="6" t="s">
        <v>16765</v>
      </c>
      <c r="N624" s="55">
        <v>44568</v>
      </c>
      <c r="O624">
        <v>217289</v>
      </c>
      <c r="P624" s="6" t="s">
        <v>16771</v>
      </c>
      <c r="Q624" s="6" t="s">
        <v>18029</v>
      </c>
      <c r="R624">
        <v>1</v>
      </c>
      <c r="S624">
        <v>0</v>
      </c>
      <c r="T624">
        <v>-1</v>
      </c>
      <c r="U624">
        <v>1159.19</v>
      </c>
      <c r="V624" s="6" t="s">
        <v>16945</v>
      </c>
      <c r="W624" s="6" t="s">
        <v>16946</v>
      </c>
      <c r="X624" s="55">
        <v>44665</v>
      </c>
      <c r="Y624">
        <v>80000</v>
      </c>
      <c r="Z624">
        <v>0</v>
      </c>
      <c r="AA624" s="6" t="s">
        <v>16765</v>
      </c>
      <c r="AB624" s="6" t="s">
        <v>16947</v>
      </c>
      <c r="AD624" s="6" t="s">
        <v>16948</v>
      </c>
      <c r="AE624">
        <v>51547</v>
      </c>
      <c r="AF624">
        <v>46714</v>
      </c>
      <c r="AG624" s="6" t="s">
        <v>16949</v>
      </c>
      <c r="AH624" s="6" t="s">
        <v>16950</v>
      </c>
      <c r="AI624" s="6" t="s">
        <v>16951</v>
      </c>
      <c r="AJ624" s="6" t="s">
        <v>16765</v>
      </c>
      <c r="AK624" s="6" t="s">
        <v>16765</v>
      </c>
      <c r="AL624" s="6" t="s">
        <v>16765</v>
      </c>
      <c r="AM624" s="6" t="s">
        <v>16952</v>
      </c>
      <c r="AN624">
        <v>0</v>
      </c>
      <c r="AO624" s="55">
        <v>44665</v>
      </c>
      <c r="AP624" s="6" t="s">
        <v>16953</v>
      </c>
      <c r="AQ624">
        <v>0</v>
      </c>
      <c r="AR624" s="6" t="s">
        <v>16954</v>
      </c>
      <c r="AS624" s="6" t="s">
        <v>16955</v>
      </c>
      <c r="AT624" s="6" t="s">
        <v>16947</v>
      </c>
      <c r="AU624">
        <v>0</v>
      </c>
      <c r="AV624">
        <v>0</v>
      </c>
      <c r="AW624" s="6" t="s">
        <v>16956</v>
      </c>
      <c r="AX624" s="6" t="s">
        <v>18030</v>
      </c>
      <c r="AY624" s="6" t="s">
        <v>16765</v>
      </c>
      <c r="AZ624" s="6" t="s">
        <v>16958</v>
      </c>
      <c r="BA624" s="6" t="s">
        <v>16765</v>
      </c>
      <c r="BB624" s="6" t="s">
        <v>16959</v>
      </c>
      <c r="BC624" s="6" t="s">
        <v>16765</v>
      </c>
      <c r="BD624" s="6" t="s">
        <v>16960</v>
      </c>
      <c r="BE624" s="6" t="s">
        <v>16961</v>
      </c>
      <c r="BF624" s="6" t="s">
        <v>13575</v>
      </c>
      <c r="BG624" s="6" t="s">
        <v>13575</v>
      </c>
      <c r="BH624" s="6" t="s">
        <v>16959</v>
      </c>
      <c r="BI624">
        <v>0</v>
      </c>
      <c r="BJ624" s="6" t="s">
        <v>16958</v>
      </c>
      <c r="BK624">
        <v>0</v>
      </c>
      <c r="BL624" s="6" t="s">
        <v>315</v>
      </c>
      <c r="BM624" s="56">
        <f>COUNTIF($B$2:B624,B624)</f>
        <v>1</v>
      </c>
      <c r="BN624" s="6" t="str">
        <f t="shared" si="9"/>
        <v>6434-1</v>
      </c>
    </row>
    <row r="625" spans="1:66" x14ac:dyDescent="0.25">
      <c r="A625">
        <v>1</v>
      </c>
      <c r="B625">
        <v>6436</v>
      </c>
      <c r="C625" s="6" t="s">
        <v>18031</v>
      </c>
      <c r="D625">
        <v>5</v>
      </c>
      <c r="E625">
        <v>1</v>
      </c>
      <c r="F625">
        <v>10</v>
      </c>
      <c r="G625">
        <v>107</v>
      </c>
      <c r="H625" s="6" t="s">
        <v>16963</v>
      </c>
      <c r="I625">
        <v>1</v>
      </c>
      <c r="J625">
        <v>139991</v>
      </c>
      <c r="K625">
        <v>7</v>
      </c>
      <c r="L625" s="55">
        <v>44426</v>
      </c>
      <c r="M625" s="6" t="s">
        <v>16765</v>
      </c>
      <c r="N625" s="55">
        <v>44790</v>
      </c>
      <c r="O625">
        <v>782936</v>
      </c>
      <c r="P625" s="6" t="s">
        <v>16810</v>
      </c>
      <c r="Q625" s="6" t="s">
        <v>18032</v>
      </c>
      <c r="R625">
        <v>1</v>
      </c>
      <c r="S625">
        <v>0</v>
      </c>
      <c r="T625">
        <v>-1</v>
      </c>
      <c r="U625">
        <v>1947.09</v>
      </c>
      <c r="V625" s="6" t="s">
        <v>16945</v>
      </c>
      <c r="W625" s="6" t="s">
        <v>16946</v>
      </c>
      <c r="X625" s="55">
        <v>44657</v>
      </c>
      <c r="Y625">
        <v>0</v>
      </c>
      <c r="Z625">
        <v>381.71</v>
      </c>
      <c r="AA625" s="6" t="s">
        <v>16969</v>
      </c>
      <c r="AB625" s="6" t="s">
        <v>16947</v>
      </c>
      <c r="AD625" s="6" t="s">
        <v>16948</v>
      </c>
      <c r="AE625">
        <v>53408</v>
      </c>
      <c r="AF625">
        <v>48255</v>
      </c>
      <c r="AG625" s="6" t="s">
        <v>16949</v>
      </c>
      <c r="AH625" s="6" t="s">
        <v>16950</v>
      </c>
      <c r="AI625" s="6" t="s">
        <v>16951</v>
      </c>
      <c r="AJ625" s="6" t="s">
        <v>16765</v>
      </c>
      <c r="AK625" s="6" t="s">
        <v>16765</v>
      </c>
      <c r="AL625" s="6" t="s">
        <v>16765</v>
      </c>
      <c r="AM625" s="6" t="s">
        <v>16952</v>
      </c>
      <c r="AN625">
        <v>0</v>
      </c>
      <c r="AO625" s="55">
        <v>44657</v>
      </c>
      <c r="AP625" s="6" t="s">
        <v>16953</v>
      </c>
      <c r="AQ625">
        <v>0</v>
      </c>
      <c r="AR625" s="6" t="s">
        <v>16997</v>
      </c>
      <c r="AS625" s="6" t="s">
        <v>16955</v>
      </c>
      <c r="AT625" s="6" t="s">
        <v>16947</v>
      </c>
      <c r="AU625">
        <v>0</v>
      </c>
      <c r="AV625">
        <v>0</v>
      </c>
      <c r="AW625" s="6" t="s">
        <v>16956</v>
      </c>
      <c r="AX625" s="6" t="s">
        <v>18033</v>
      </c>
      <c r="AY625" s="6" t="s">
        <v>16765</v>
      </c>
      <c r="AZ625" s="6" t="s">
        <v>16958</v>
      </c>
      <c r="BA625" s="6" t="s">
        <v>16765</v>
      </c>
      <c r="BB625" s="6" t="s">
        <v>16959</v>
      </c>
      <c r="BC625" s="6" t="s">
        <v>16765</v>
      </c>
      <c r="BD625" s="6" t="s">
        <v>16960</v>
      </c>
      <c r="BE625" s="6" t="s">
        <v>16961</v>
      </c>
      <c r="BF625" s="6" t="s">
        <v>13575</v>
      </c>
      <c r="BG625" s="6" t="s">
        <v>13575</v>
      </c>
      <c r="BH625" s="6" t="s">
        <v>16959</v>
      </c>
      <c r="BI625">
        <v>0</v>
      </c>
      <c r="BJ625" s="6" t="s">
        <v>16958</v>
      </c>
      <c r="BK625">
        <v>0</v>
      </c>
      <c r="BL625" s="6" t="s">
        <v>315</v>
      </c>
      <c r="BM625" s="56">
        <f>COUNTIF($B$2:B625,B625)</f>
        <v>1</v>
      </c>
      <c r="BN625" s="6" t="str">
        <f t="shared" si="9"/>
        <v>6436-1</v>
      </c>
    </row>
    <row r="626" spans="1:66" x14ac:dyDescent="0.25">
      <c r="A626">
        <v>1</v>
      </c>
      <c r="B626">
        <v>6449</v>
      </c>
      <c r="C626" s="6" t="s">
        <v>18034</v>
      </c>
      <c r="D626">
        <v>5</v>
      </c>
      <c r="E626">
        <v>1</v>
      </c>
      <c r="F626">
        <v>10</v>
      </c>
      <c r="G626">
        <v>106</v>
      </c>
      <c r="H626" s="6" t="s">
        <v>16994</v>
      </c>
      <c r="I626">
        <v>1</v>
      </c>
      <c r="J626">
        <v>263607</v>
      </c>
      <c r="K626">
        <v>6</v>
      </c>
      <c r="L626" s="55">
        <v>42809</v>
      </c>
      <c r="M626" s="6" t="s">
        <v>16765</v>
      </c>
      <c r="N626" s="55">
        <v>44601</v>
      </c>
      <c r="O626">
        <v>118784</v>
      </c>
      <c r="P626" s="6" t="s">
        <v>16764</v>
      </c>
      <c r="Q626" s="6" t="s">
        <v>18035</v>
      </c>
      <c r="R626">
        <v>1</v>
      </c>
      <c r="S626">
        <v>0</v>
      </c>
      <c r="T626">
        <v>-1</v>
      </c>
      <c r="U626">
        <v>1651</v>
      </c>
      <c r="V626" s="6" t="s">
        <v>16945</v>
      </c>
      <c r="W626" s="6" t="s">
        <v>17077</v>
      </c>
      <c r="X626" s="55">
        <v>44553</v>
      </c>
      <c r="Y626">
        <v>0</v>
      </c>
      <c r="Z626">
        <v>0</v>
      </c>
      <c r="AA626" s="6" t="s">
        <v>16765</v>
      </c>
      <c r="AB626" s="6" t="s">
        <v>16947</v>
      </c>
      <c r="AD626" s="6" t="s">
        <v>16948</v>
      </c>
      <c r="AE626">
        <v>45819</v>
      </c>
      <c r="AF626">
        <v>41805</v>
      </c>
      <c r="AG626" s="6" t="s">
        <v>16949</v>
      </c>
      <c r="AH626" s="6" t="s">
        <v>16950</v>
      </c>
      <c r="AI626" s="6" t="s">
        <v>16951</v>
      </c>
      <c r="AJ626" s="6" t="s">
        <v>16765</v>
      </c>
      <c r="AK626" s="6" t="s">
        <v>16765</v>
      </c>
      <c r="AL626" s="6" t="s">
        <v>16765</v>
      </c>
      <c r="AM626" s="6" t="s">
        <v>16952</v>
      </c>
      <c r="AN626">
        <v>0</v>
      </c>
      <c r="AO626" s="55">
        <v>44553</v>
      </c>
      <c r="AP626" s="6" t="s">
        <v>16953</v>
      </c>
      <c r="AQ626">
        <v>0</v>
      </c>
      <c r="AR626" s="6" t="s">
        <v>16954</v>
      </c>
      <c r="AS626" s="6" t="s">
        <v>16955</v>
      </c>
      <c r="AT626" s="6" t="s">
        <v>16947</v>
      </c>
      <c r="AU626">
        <v>0</v>
      </c>
      <c r="AV626">
        <v>0</v>
      </c>
      <c r="AW626" s="6" t="s">
        <v>16956</v>
      </c>
      <c r="AX626" s="6" t="s">
        <v>18036</v>
      </c>
      <c r="AY626" s="6" t="s">
        <v>16765</v>
      </c>
      <c r="AZ626" s="6" t="s">
        <v>16958</v>
      </c>
      <c r="BA626" s="6" t="s">
        <v>16765</v>
      </c>
      <c r="BB626" s="6" t="s">
        <v>16959</v>
      </c>
      <c r="BC626" s="6" t="s">
        <v>16765</v>
      </c>
      <c r="BD626" s="6" t="s">
        <v>16960</v>
      </c>
      <c r="BE626" s="6" t="s">
        <v>16961</v>
      </c>
      <c r="BF626" s="6" t="s">
        <v>13575</v>
      </c>
      <c r="BG626" s="6" t="s">
        <v>13575</v>
      </c>
      <c r="BH626" s="6" t="s">
        <v>16959</v>
      </c>
      <c r="BI626">
        <v>0</v>
      </c>
      <c r="BJ626" s="6" t="s">
        <v>16958</v>
      </c>
      <c r="BK626">
        <v>0</v>
      </c>
      <c r="BL626" s="6" t="s">
        <v>315</v>
      </c>
      <c r="BM626" s="56">
        <f>COUNTIF($B$2:B626,B626)</f>
        <v>1</v>
      </c>
      <c r="BN626" s="6" t="str">
        <f t="shared" si="9"/>
        <v>6449-1</v>
      </c>
    </row>
    <row r="627" spans="1:66" x14ac:dyDescent="0.25">
      <c r="A627">
        <v>1</v>
      </c>
      <c r="B627">
        <v>6459</v>
      </c>
      <c r="C627" s="6" t="s">
        <v>18037</v>
      </c>
      <c r="D627">
        <v>5</v>
      </c>
      <c r="E627">
        <v>3</v>
      </c>
      <c r="F627">
        <v>30</v>
      </c>
      <c r="G627">
        <v>308</v>
      </c>
      <c r="H627" s="6" t="s">
        <v>16963</v>
      </c>
      <c r="I627">
        <v>1</v>
      </c>
      <c r="J627">
        <v>717957</v>
      </c>
      <c r="K627">
        <v>6</v>
      </c>
      <c r="L627" s="55">
        <v>43600</v>
      </c>
      <c r="M627" s="6" t="s">
        <v>16765</v>
      </c>
      <c r="N627" s="55">
        <v>44825</v>
      </c>
      <c r="O627">
        <v>118788</v>
      </c>
      <c r="P627" s="6" t="s">
        <v>16787</v>
      </c>
      <c r="Q627" s="6" t="s">
        <v>18038</v>
      </c>
      <c r="R627">
        <v>1</v>
      </c>
      <c r="S627">
        <v>0</v>
      </c>
      <c r="T627">
        <v>-1</v>
      </c>
      <c r="U627">
        <v>2572.9499999999998</v>
      </c>
      <c r="V627" s="6" t="s">
        <v>16945</v>
      </c>
      <c r="W627" s="6" t="s">
        <v>16946</v>
      </c>
      <c r="X627" s="55">
        <v>44663</v>
      </c>
      <c r="Y627">
        <v>0</v>
      </c>
      <c r="Z627">
        <v>1903.42</v>
      </c>
      <c r="AA627" s="6" t="s">
        <v>16969</v>
      </c>
      <c r="AB627" s="6" t="s">
        <v>16947</v>
      </c>
      <c r="AD627" s="6" t="s">
        <v>16948</v>
      </c>
      <c r="AE627">
        <v>50875</v>
      </c>
      <c r="AF627">
        <v>46143</v>
      </c>
      <c r="AG627" s="6" t="s">
        <v>16949</v>
      </c>
      <c r="AH627" s="6" t="s">
        <v>16950</v>
      </c>
      <c r="AI627" s="6" t="s">
        <v>16951</v>
      </c>
      <c r="AJ627" s="6" t="s">
        <v>16765</v>
      </c>
      <c r="AK627" s="6" t="s">
        <v>16765</v>
      </c>
      <c r="AL627" s="6" t="s">
        <v>16765</v>
      </c>
      <c r="AM627" s="6" t="s">
        <v>16952</v>
      </c>
      <c r="AN627">
        <v>0</v>
      </c>
      <c r="AO627" s="55">
        <v>44663</v>
      </c>
      <c r="AP627" s="6" t="s">
        <v>16953</v>
      </c>
      <c r="AQ627">
        <v>0</v>
      </c>
      <c r="AR627" s="6" t="s">
        <v>16954</v>
      </c>
      <c r="AS627" s="6" t="s">
        <v>16955</v>
      </c>
      <c r="AT627" s="6" t="s">
        <v>16947</v>
      </c>
      <c r="AU627">
        <v>0</v>
      </c>
      <c r="AV627">
        <v>0</v>
      </c>
      <c r="AW627" s="6" t="s">
        <v>16956</v>
      </c>
      <c r="AX627" s="6" t="s">
        <v>17752</v>
      </c>
      <c r="AY627" s="6" t="s">
        <v>16765</v>
      </c>
      <c r="AZ627" s="6" t="s">
        <v>16958</v>
      </c>
      <c r="BA627" s="6" t="s">
        <v>16765</v>
      </c>
      <c r="BB627" s="6" t="s">
        <v>16959</v>
      </c>
      <c r="BC627" s="6" t="s">
        <v>16765</v>
      </c>
      <c r="BD627" s="6" t="s">
        <v>16960</v>
      </c>
      <c r="BE627" s="6" t="s">
        <v>16961</v>
      </c>
      <c r="BF627" s="6" t="s">
        <v>13575</v>
      </c>
      <c r="BG627" s="6" t="s">
        <v>13575</v>
      </c>
      <c r="BH627" s="6" t="s">
        <v>16959</v>
      </c>
      <c r="BI627">
        <v>0</v>
      </c>
      <c r="BJ627" s="6" t="s">
        <v>16958</v>
      </c>
      <c r="BK627">
        <v>0</v>
      </c>
      <c r="BL627" s="6" t="s">
        <v>315</v>
      </c>
      <c r="BM627" s="56">
        <f>COUNTIF($B$2:B627,B627)</f>
        <v>1</v>
      </c>
      <c r="BN627" s="6" t="str">
        <f t="shared" si="9"/>
        <v>6459-1</v>
      </c>
    </row>
    <row r="628" spans="1:66" x14ac:dyDescent="0.25">
      <c r="A628">
        <v>1</v>
      </c>
      <c r="B628">
        <v>6460</v>
      </c>
      <c r="C628" s="6" t="s">
        <v>18039</v>
      </c>
      <c r="D628">
        <v>5</v>
      </c>
      <c r="E628">
        <v>2</v>
      </c>
      <c r="F628">
        <v>20</v>
      </c>
      <c r="G628">
        <v>205</v>
      </c>
      <c r="H628" s="6" t="s">
        <v>17007</v>
      </c>
      <c r="I628">
        <v>1</v>
      </c>
      <c r="J628">
        <v>882033</v>
      </c>
      <c r="K628">
        <v>6</v>
      </c>
      <c r="L628" s="55">
        <v>43906</v>
      </c>
      <c r="M628" s="6" t="s">
        <v>16765</v>
      </c>
      <c r="N628" s="55">
        <v>44686</v>
      </c>
      <c r="O628">
        <v>118784</v>
      </c>
      <c r="P628" s="6" t="s">
        <v>16764</v>
      </c>
      <c r="Q628" s="6" t="s">
        <v>18040</v>
      </c>
      <c r="R628">
        <v>1</v>
      </c>
      <c r="S628">
        <v>0</v>
      </c>
      <c r="T628">
        <v>-1</v>
      </c>
      <c r="U628">
        <v>1651</v>
      </c>
      <c r="V628" s="6" t="s">
        <v>16945</v>
      </c>
      <c r="W628" s="6" t="s">
        <v>16946</v>
      </c>
      <c r="X628" s="55">
        <v>44665</v>
      </c>
      <c r="Y628">
        <v>60000</v>
      </c>
      <c r="Z628">
        <v>0</v>
      </c>
      <c r="AA628" s="6" t="s">
        <v>16765</v>
      </c>
      <c r="AB628" s="6" t="s">
        <v>16947</v>
      </c>
      <c r="AD628" s="6" t="s">
        <v>16948</v>
      </c>
      <c r="AE628">
        <v>52248</v>
      </c>
      <c r="AF628">
        <v>47306</v>
      </c>
      <c r="AG628" s="6" t="s">
        <v>16949</v>
      </c>
      <c r="AH628" s="6" t="s">
        <v>16950</v>
      </c>
      <c r="AI628" s="6" t="s">
        <v>16951</v>
      </c>
      <c r="AJ628" s="6" t="s">
        <v>16765</v>
      </c>
      <c r="AK628" s="6" t="s">
        <v>16765</v>
      </c>
      <c r="AL628" s="6" t="s">
        <v>16765</v>
      </c>
      <c r="AM628" s="6" t="s">
        <v>16952</v>
      </c>
      <c r="AN628">
        <v>0</v>
      </c>
      <c r="AO628" s="55">
        <v>44665</v>
      </c>
      <c r="AP628" s="6" t="s">
        <v>16953</v>
      </c>
      <c r="AQ628">
        <v>0</v>
      </c>
      <c r="AR628" s="6" t="s">
        <v>16954</v>
      </c>
      <c r="AS628" s="6" t="s">
        <v>16955</v>
      </c>
      <c r="AT628" s="6" t="s">
        <v>16947</v>
      </c>
      <c r="AU628">
        <v>0</v>
      </c>
      <c r="AV628">
        <v>0</v>
      </c>
      <c r="AW628" s="6" t="s">
        <v>16956</v>
      </c>
      <c r="AX628" s="6" t="s">
        <v>18041</v>
      </c>
      <c r="AY628" s="6" t="s">
        <v>16765</v>
      </c>
      <c r="AZ628" s="6" t="s">
        <v>16958</v>
      </c>
      <c r="BA628" s="6" t="s">
        <v>16765</v>
      </c>
      <c r="BB628" s="6" t="s">
        <v>16959</v>
      </c>
      <c r="BC628" s="6" t="s">
        <v>16765</v>
      </c>
      <c r="BD628" s="6" t="s">
        <v>16960</v>
      </c>
      <c r="BE628" s="6" t="s">
        <v>16961</v>
      </c>
      <c r="BF628" s="6" t="s">
        <v>13575</v>
      </c>
      <c r="BG628" s="6" t="s">
        <v>13575</v>
      </c>
      <c r="BH628" s="6" t="s">
        <v>16959</v>
      </c>
      <c r="BI628">
        <v>0</v>
      </c>
      <c r="BJ628" s="6" t="s">
        <v>16958</v>
      </c>
      <c r="BK628">
        <v>0</v>
      </c>
      <c r="BL628" s="6" t="s">
        <v>315</v>
      </c>
      <c r="BM628" s="56">
        <f>COUNTIF($B$2:B628,B628)</f>
        <v>1</v>
      </c>
      <c r="BN628" s="6" t="str">
        <f t="shared" si="9"/>
        <v>6460-1</v>
      </c>
    </row>
    <row r="629" spans="1:66" x14ac:dyDescent="0.25">
      <c r="A629">
        <v>1</v>
      </c>
      <c r="B629">
        <v>6480</v>
      </c>
      <c r="C629" s="6" t="s">
        <v>18042</v>
      </c>
      <c r="D629">
        <v>5</v>
      </c>
      <c r="E629">
        <v>1</v>
      </c>
      <c r="F629">
        <v>10</v>
      </c>
      <c r="G629">
        <v>104</v>
      </c>
      <c r="H629" s="6" t="s">
        <v>16994</v>
      </c>
      <c r="I629">
        <v>1</v>
      </c>
      <c r="J629">
        <v>990242</v>
      </c>
      <c r="K629">
        <v>5</v>
      </c>
      <c r="L629" s="55">
        <v>42342</v>
      </c>
      <c r="M629" s="6" t="s">
        <v>16765</v>
      </c>
      <c r="N629" s="55">
        <v>44686</v>
      </c>
      <c r="O629">
        <v>118784</v>
      </c>
      <c r="P629" s="6" t="s">
        <v>16764</v>
      </c>
      <c r="Q629" s="6" t="s">
        <v>18043</v>
      </c>
      <c r="R629">
        <v>1</v>
      </c>
      <c r="S629">
        <v>0</v>
      </c>
      <c r="T629">
        <v>-1</v>
      </c>
      <c r="U629">
        <v>1651</v>
      </c>
      <c r="V629" s="6" t="s">
        <v>16945</v>
      </c>
      <c r="W629" s="6" t="s">
        <v>16946</v>
      </c>
      <c r="X629" s="55">
        <v>44664</v>
      </c>
      <c r="Y629">
        <v>20000</v>
      </c>
      <c r="Z629">
        <v>0</v>
      </c>
      <c r="AA629" s="6" t="s">
        <v>16765</v>
      </c>
      <c r="AB629" s="6" t="s">
        <v>16947</v>
      </c>
      <c r="AD629" s="6" t="s">
        <v>16948</v>
      </c>
      <c r="AE629">
        <v>42357</v>
      </c>
      <c r="AF629">
        <v>39583</v>
      </c>
      <c r="AG629" s="6" t="s">
        <v>16949</v>
      </c>
      <c r="AH629" s="6" t="s">
        <v>16950</v>
      </c>
      <c r="AI629" s="6" t="s">
        <v>16951</v>
      </c>
      <c r="AJ629" s="6" t="s">
        <v>16765</v>
      </c>
      <c r="AK629" s="6" t="s">
        <v>16765</v>
      </c>
      <c r="AL629" s="6" t="s">
        <v>16765</v>
      </c>
      <c r="AM629" s="6" t="s">
        <v>16952</v>
      </c>
      <c r="AN629">
        <v>0</v>
      </c>
      <c r="AO629" s="55">
        <v>44664</v>
      </c>
      <c r="AP629" s="6" t="s">
        <v>16953</v>
      </c>
      <c r="AQ629">
        <v>0</v>
      </c>
      <c r="AR629" s="6" t="s">
        <v>16954</v>
      </c>
      <c r="AS629" s="6" t="s">
        <v>16955</v>
      </c>
      <c r="AT629" s="6" t="s">
        <v>16947</v>
      </c>
      <c r="AU629">
        <v>0</v>
      </c>
      <c r="AV629">
        <v>0</v>
      </c>
      <c r="AW629" s="6" t="s">
        <v>16956</v>
      </c>
      <c r="AX629" s="6" t="s">
        <v>17891</v>
      </c>
      <c r="AY629" s="6" t="s">
        <v>16765</v>
      </c>
      <c r="AZ629" s="6" t="s">
        <v>16958</v>
      </c>
      <c r="BA629" s="6" t="s">
        <v>16765</v>
      </c>
      <c r="BB629" s="6" t="s">
        <v>16959</v>
      </c>
      <c r="BC629" s="6" t="s">
        <v>16765</v>
      </c>
      <c r="BD629" s="6" t="s">
        <v>16960</v>
      </c>
      <c r="BE629" s="6" t="s">
        <v>16961</v>
      </c>
      <c r="BF629" s="6" t="s">
        <v>13575</v>
      </c>
      <c r="BG629" s="6" t="s">
        <v>13575</v>
      </c>
      <c r="BH629" s="6" t="s">
        <v>16959</v>
      </c>
      <c r="BI629">
        <v>0</v>
      </c>
      <c r="BJ629" s="6" t="s">
        <v>16958</v>
      </c>
      <c r="BK629">
        <v>0</v>
      </c>
      <c r="BL629" s="6" t="s">
        <v>315</v>
      </c>
      <c r="BM629" s="56">
        <f>COUNTIF($B$2:B629,B629)</f>
        <v>1</v>
      </c>
      <c r="BN629" s="6" t="str">
        <f t="shared" si="9"/>
        <v>6480-1</v>
      </c>
    </row>
    <row r="630" spans="1:66" x14ac:dyDescent="0.25">
      <c r="A630">
        <v>1</v>
      </c>
      <c r="B630">
        <v>6484</v>
      </c>
      <c r="C630" s="6" t="s">
        <v>18044</v>
      </c>
      <c r="D630">
        <v>5</v>
      </c>
      <c r="E630">
        <v>3</v>
      </c>
      <c r="F630">
        <v>30</v>
      </c>
      <c r="G630">
        <v>305</v>
      </c>
      <c r="H630" s="6" t="s">
        <v>16994</v>
      </c>
      <c r="I630">
        <v>1</v>
      </c>
      <c r="J630">
        <v>552837</v>
      </c>
      <c r="K630">
        <v>5</v>
      </c>
      <c r="L630" s="55">
        <v>41768</v>
      </c>
      <c r="M630" s="6" t="s">
        <v>16765</v>
      </c>
      <c r="N630" s="55">
        <v>44628</v>
      </c>
      <c r="O630">
        <v>118779</v>
      </c>
      <c r="P630" s="6" t="s">
        <v>16784</v>
      </c>
      <c r="Q630" s="6" t="s">
        <v>18045</v>
      </c>
      <c r="R630">
        <v>1</v>
      </c>
      <c r="S630">
        <v>0</v>
      </c>
      <c r="T630">
        <v>-1</v>
      </c>
      <c r="U630">
        <v>1248.07</v>
      </c>
      <c r="V630" s="6" t="s">
        <v>16945</v>
      </c>
      <c r="W630" s="6" t="s">
        <v>16946</v>
      </c>
      <c r="X630" s="55">
        <v>44663</v>
      </c>
      <c r="Y630">
        <v>70000</v>
      </c>
      <c r="Z630">
        <v>0</v>
      </c>
      <c r="AA630" s="6" t="s">
        <v>16765</v>
      </c>
      <c r="AB630" s="6" t="s">
        <v>16947</v>
      </c>
      <c r="AD630" s="6" t="s">
        <v>16948</v>
      </c>
      <c r="AE630">
        <v>33678</v>
      </c>
      <c r="AF630">
        <v>28952</v>
      </c>
      <c r="AG630" s="6" t="s">
        <v>16949</v>
      </c>
      <c r="AH630" s="6" t="s">
        <v>16950</v>
      </c>
      <c r="AI630" s="6" t="s">
        <v>16951</v>
      </c>
      <c r="AJ630" s="6" t="s">
        <v>16765</v>
      </c>
      <c r="AK630" s="6" t="s">
        <v>16765</v>
      </c>
      <c r="AL630" s="6" t="s">
        <v>16765</v>
      </c>
      <c r="AM630" s="6" t="s">
        <v>16952</v>
      </c>
      <c r="AN630">
        <v>0</v>
      </c>
      <c r="AO630" s="55">
        <v>44663</v>
      </c>
      <c r="AP630" s="6" t="s">
        <v>16953</v>
      </c>
      <c r="AQ630">
        <v>0</v>
      </c>
      <c r="AR630" s="6" t="s">
        <v>16954</v>
      </c>
      <c r="AS630" s="6" t="s">
        <v>16955</v>
      </c>
      <c r="AT630" s="6" t="s">
        <v>16947</v>
      </c>
      <c r="AU630">
        <v>0</v>
      </c>
      <c r="AV630">
        <v>0</v>
      </c>
      <c r="AW630" s="6" t="s">
        <v>16956</v>
      </c>
      <c r="AX630" s="6" t="s">
        <v>18046</v>
      </c>
      <c r="AY630" s="6" t="s">
        <v>16765</v>
      </c>
      <c r="AZ630" s="6" t="s">
        <v>16958</v>
      </c>
      <c r="BA630" s="6" t="s">
        <v>16765</v>
      </c>
      <c r="BB630" s="6" t="s">
        <v>16959</v>
      </c>
      <c r="BC630" s="6" t="s">
        <v>16765</v>
      </c>
      <c r="BD630" s="6" t="s">
        <v>16960</v>
      </c>
      <c r="BE630" s="6" t="s">
        <v>16961</v>
      </c>
      <c r="BF630" s="6" t="s">
        <v>13575</v>
      </c>
      <c r="BG630" s="6" t="s">
        <v>13575</v>
      </c>
      <c r="BH630" s="6" t="s">
        <v>16959</v>
      </c>
      <c r="BI630">
        <v>0</v>
      </c>
      <c r="BJ630" s="6" t="s">
        <v>16958</v>
      </c>
      <c r="BK630">
        <v>0</v>
      </c>
      <c r="BL630" s="6" t="s">
        <v>315</v>
      </c>
      <c r="BM630" s="56">
        <f>COUNTIF($B$2:B630,B630)</f>
        <v>1</v>
      </c>
      <c r="BN630" s="6" t="str">
        <f t="shared" si="9"/>
        <v>6484-1</v>
      </c>
    </row>
    <row r="631" spans="1:66" x14ac:dyDescent="0.25">
      <c r="A631">
        <v>1</v>
      </c>
      <c r="B631">
        <v>6484</v>
      </c>
      <c r="C631" s="6" t="s">
        <v>18044</v>
      </c>
      <c r="D631">
        <v>5</v>
      </c>
      <c r="E631">
        <v>3</v>
      </c>
      <c r="F631">
        <v>30</v>
      </c>
      <c r="G631">
        <v>305</v>
      </c>
      <c r="H631" s="6" t="s">
        <v>16994</v>
      </c>
      <c r="I631">
        <v>1</v>
      </c>
      <c r="J631">
        <v>147492</v>
      </c>
      <c r="K631">
        <v>5</v>
      </c>
      <c r="L631" s="55">
        <v>41262</v>
      </c>
      <c r="M631" s="6" t="s">
        <v>16765</v>
      </c>
      <c r="N631" s="55">
        <v>44628</v>
      </c>
      <c r="O631">
        <v>217119</v>
      </c>
      <c r="P631" s="6" t="s">
        <v>16780</v>
      </c>
      <c r="Q631" s="6" t="s">
        <v>18047</v>
      </c>
      <c r="R631">
        <v>1</v>
      </c>
      <c r="S631">
        <v>0</v>
      </c>
      <c r="T631">
        <v>-1</v>
      </c>
      <c r="U631">
        <v>1769.34</v>
      </c>
      <c r="V631" s="6" t="s">
        <v>16945</v>
      </c>
      <c r="W631" s="6" t="s">
        <v>16946</v>
      </c>
      <c r="X631" s="55">
        <v>44663</v>
      </c>
      <c r="Y631">
        <v>70000</v>
      </c>
      <c r="Z631">
        <v>0</v>
      </c>
      <c r="AA631" s="6" t="s">
        <v>16765</v>
      </c>
      <c r="AB631" s="6" t="s">
        <v>16947</v>
      </c>
      <c r="AD631" s="6" t="s">
        <v>17118</v>
      </c>
      <c r="AE631">
        <v>25576</v>
      </c>
      <c r="AF631">
        <v>21497</v>
      </c>
      <c r="AG631" s="6" t="s">
        <v>16949</v>
      </c>
      <c r="AH631" s="6" t="s">
        <v>16950</v>
      </c>
      <c r="AI631" s="6" t="s">
        <v>16951</v>
      </c>
      <c r="AJ631" s="6" t="s">
        <v>16765</v>
      </c>
      <c r="AK631" s="6" t="s">
        <v>16765</v>
      </c>
      <c r="AL631" s="6" t="s">
        <v>16765</v>
      </c>
      <c r="AM631" s="6" t="s">
        <v>16952</v>
      </c>
      <c r="AN631">
        <v>0</v>
      </c>
      <c r="AO631" s="55">
        <v>44663</v>
      </c>
      <c r="AP631" s="6" t="s">
        <v>16953</v>
      </c>
      <c r="AQ631">
        <v>0</v>
      </c>
      <c r="AR631" s="6" t="s">
        <v>16954</v>
      </c>
      <c r="AS631" s="6" t="s">
        <v>16955</v>
      </c>
      <c r="AT631" s="6" t="s">
        <v>16947</v>
      </c>
      <c r="AU631">
        <v>0</v>
      </c>
      <c r="AV631">
        <v>0</v>
      </c>
      <c r="AW631" s="6" t="s">
        <v>16956</v>
      </c>
      <c r="AX631" s="6" t="s">
        <v>17972</v>
      </c>
      <c r="AY631" s="6" t="s">
        <v>16765</v>
      </c>
      <c r="AZ631" s="6" t="s">
        <v>16958</v>
      </c>
      <c r="BA631" s="6" t="s">
        <v>16765</v>
      </c>
      <c r="BB631" s="6" t="s">
        <v>16959</v>
      </c>
      <c r="BC631" s="6" t="s">
        <v>16765</v>
      </c>
      <c r="BD631" s="6" t="s">
        <v>16960</v>
      </c>
      <c r="BE631" s="6" t="s">
        <v>16961</v>
      </c>
      <c r="BF631" s="6" t="s">
        <v>13575</v>
      </c>
      <c r="BG631" s="6" t="s">
        <v>13575</v>
      </c>
      <c r="BH631" s="6" t="s">
        <v>16959</v>
      </c>
      <c r="BI631">
        <v>0</v>
      </c>
      <c r="BJ631" s="6" t="s">
        <v>16958</v>
      </c>
      <c r="BK631">
        <v>0</v>
      </c>
      <c r="BL631" s="6" t="s">
        <v>315</v>
      </c>
      <c r="BM631" s="56">
        <f>COUNTIF($B$2:B631,B631)</f>
        <v>2</v>
      </c>
      <c r="BN631" s="6" t="str">
        <f t="shared" si="9"/>
        <v>6484-2</v>
      </c>
    </row>
    <row r="632" spans="1:66" x14ac:dyDescent="0.25">
      <c r="A632">
        <v>1</v>
      </c>
      <c r="B632">
        <v>6521</v>
      </c>
      <c r="C632" s="6" t="s">
        <v>18048</v>
      </c>
      <c r="D632">
        <v>5</v>
      </c>
      <c r="E632">
        <v>2</v>
      </c>
      <c r="F632">
        <v>20</v>
      </c>
      <c r="G632">
        <v>203</v>
      </c>
      <c r="H632" s="6" t="s">
        <v>16963</v>
      </c>
      <c r="I632">
        <v>1</v>
      </c>
      <c r="J632">
        <v>439831</v>
      </c>
      <c r="K632">
        <v>6</v>
      </c>
      <c r="L632" s="55">
        <v>43103</v>
      </c>
      <c r="M632" s="6" t="s">
        <v>16765</v>
      </c>
      <c r="N632" s="55">
        <v>44183</v>
      </c>
      <c r="O632">
        <v>248065</v>
      </c>
      <c r="P632" s="6" t="s">
        <v>16778</v>
      </c>
      <c r="Q632" s="6" t="s">
        <v>18049</v>
      </c>
      <c r="R632">
        <v>1</v>
      </c>
      <c r="S632">
        <v>0</v>
      </c>
      <c r="T632">
        <v>-1</v>
      </c>
      <c r="U632">
        <v>1649.52</v>
      </c>
      <c r="V632" s="6" t="s">
        <v>16945</v>
      </c>
      <c r="W632" s="6" t="s">
        <v>16946</v>
      </c>
      <c r="X632" s="55">
        <v>44643</v>
      </c>
      <c r="Y632">
        <v>0</v>
      </c>
      <c r="Z632">
        <v>368.98</v>
      </c>
      <c r="AA632" s="6" t="s">
        <v>16965</v>
      </c>
      <c r="AB632" s="6" t="s">
        <v>16947</v>
      </c>
      <c r="AD632" s="6" t="s">
        <v>16948</v>
      </c>
      <c r="AE632">
        <v>48013</v>
      </c>
      <c r="AF632">
        <v>43692</v>
      </c>
      <c r="AG632" s="6" t="s">
        <v>16949</v>
      </c>
      <c r="AH632" s="6" t="s">
        <v>16950</v>
      </c>
      <c r="AI632" s="6" t="s">
        <v>16951</v>
      </c>
      <c r="AJ632" s="6" t="s">
        <v>16765</v>
      </c>
      <c r="AK632" s="6" t="s">
        <v>16765</v>
      </c>
      <c r="AL632" s="6" t="s">
        <v>16765</v>
      </c>
      <c r="AM632" s="6" t="s">
        <v>16952</v>
      </c>
      <c r="AN632">
        <v>0</v>
      </c>
      <c r="AO632" s="55">
        <v>44643</v>
      </c>
      <c r="AP632" s="6" t="s">
        <v>16953</v>
      </c>
      <c r="AQ632">
        <v>0</v>
      </c>
      <c r="AR632" s="6" t="s">
        <v>16997</v>
      </c>
      <c r="AS632" s="6" t="s">
        <v>16955</v>
      </c>
      <c r="AT632" s="6" t="s">
        <v>16947</v>
      </c>
      <c r="AU632">
        <v>0</v>
      </c>
      <c r="AV632">
        <v>0</v>
      </c>
      <c r="AW632" s="6" t="s">
        <v>16956</v>
      </c>
      <c r="AX632" s="6" t="s">
        <v>18050</v>
      </c>
      <c r="AY632" s="6" t="s">
        <v>16765</v>
      </c>
      <c r="AZ632" s="6" t="s">
        <v>16958</v>
      </c>
      <c r="BA632" s="6" t="s">
        <v>16765</v>
      </c>
      <c r="BB632" s="6" t="s">
        <v>16959</v>
      </c>
      <c r="BC632" s="6" t="s">
        <v>16765</v>
      </c>
      <c r="BD632" s="6" t="s">
        <v>16960</v>
      </c>
      <c r="BE632" s="6" t="s">
        <v>16961</v>
      </c>
      <c r="BF632" s="6" t="s">
        <v>13575</v>
      </c>
      <c r="BG632" s="6" t="s">
        <v>13575</v>
      </c>
      <c r="BH632" s="6" t="s">
        <v>16959</v>
      </c>
      <c r="BI632">
        <v>0</v>
      </c>
      <c r="BJ632" s="6" t="s">
        <v>16958</v>
      </c>
      <c r="BK632">
        <v>0</v>
      </c>
      <c r="BL632" s="6" t="s">
        <v>315</v>
      </c>
      <c r="BM632" s="56">
        <f>COUNTIF($B$2:B632,B632)</f>
        <v>1</v>
      </c>
      <c r="BN632" s="6" t="str">
        <f t="shared" si="9"/>
        <v>6521-1</v>
      </c>
    </row>
    <row r="633" spans="1:66" x14ac:dyDescent="0.25">
      <c r="A633">
        <v>1</v>
      </c>
      <c r="B633">
        <v>6521</v>
      </c>
      <c r="C633" s="6" t="s">
        <v>18048</v>
      </c>
      <c r="D633">
        <v>5</v>
      </c>
      <c r="E633">
        <v>2</v>
      </c>
      <c r="F633">
        <v>20</v>
      </c>
      <c r="G633">
        <v>203</v>
      </c>
      <c r="H633" s="6" t="s">
        <v>16963</v>
      </c>
      <c r="I633">
        <v>1</v>
      </c>
      <c r="J633">
        <v>503188</v>
      </c>
      <c r="K633">
        <v>6</v>
      </c>
      <c r="L633" s="55">
        <v>43214</v>
      </c>
      <c r="M633" s="6" t="s">
        <v>16765</v>
      </c>
      <c r="N633" s="55">
        <v>44183</v>
      </c>
      <c r="O633">
        <v>248065</v>
      </c>
      <c r="P633" s="6" t="s">
        <v>16778</v>
      </c>
      <c r="Q633" s="6" t="s">
        <v>18051</v>
      </c>
      <c r="R633">
        <v>1</v>
      </c>
      <c r="S633">
        <v>0</v>
      </c>
      <c r="T633">
        <v>-1</v>
      </c>
      <c r="U633">
        <v>1649.52</v>
      </c>
      <c r="V633" s="6" t="s">
        <v>16945</v>
      </c>
      <c r="W633" s="6" t="s">
        <v>16946</v>
      </c>
      <c r="X633" s="55">
        <v>44643</v>
      </c>
      <c r="Y633">
        <v>0</v>
      </c>
      <c r="Z633">
        <v>368.98</v>
      </c>
      <c r="AA633" s="6" t="s">
        <v>16965</v>
      </c>
      <c r="AB633" s="6" t="s">
        <v>16947</v>
      </c>
      <c r="AD633" s="6" t="s">
        <v>16948</v>
      </c>
      <c r="AE633">
        <v>48801</v>
      </c>
      <c r="AF633">
        <v>44358</v>
      </c>
      <c r="AG633" s="6" t="s">
        <v>16949</v>
      </c>
      <c r="AH633" s="6" t="s">
        <v>16950</v>
      </c>
      <c r="AI633" s="6" t="s">
        <v>16951</v>
      </c>
      <c r="AJ633" s="6" t="s">
        <v>16765</v>
      </c>
      <c r="AK633" s="6" t="s">
        <v>16765</v>
      </c>
      <c r="AL633" s="6" t="s">
        <v>16765</v>
      </c>
      <c r="AM633" s="6" t="s">
        <v>16952</v>
      </c>
      <c r="AN633">
        <v>0</v>
      </c>
      <c r="AO633" s="55">
        <v>44643</v>
      </c>
      <c r="AP633" s="6" t="s">
        <v>16953</v>
      </c>
      <c r="AQ633">
        <v>0</v>
      </c>
      <c r="AR633" s="6" t="s">
        <v>16997</v>
      </c>
      <c r="AS633" s="6" t="s">
        <v>16955</v>
      </c>
      <c r="AT633" s="6" t="s">
        <v>16947</v>
      </c>
      <c r="AU633">
        <v>0</v>
      </c>
      <c r="AV633">
        <v>0</v>
      </c>
      <c r="AW633" s="6" t="s">
        <v>16956</v>
      </c>
      <c r="AX633" s="6" t="s">
        <v>18052</v>
      </c>
      <c r="AY633" s="6" t="s">
        <v>16765</v>
      </c>
      <c r="AZ633" s="6" t="s">
        <v>16958</v>
      </c>
      <c r="BA633" s="6" t="s">
        <v>16765</v>
      </c>
      <c r="BB633" s="6" t="s">
        <v>16959</v>
      </c>
      <c r="BC633" s="6" t="s">
        <v>16765</v>
      </c>
      <c r="BD633" s="6" t="s">
        <v>16960</v>
      </c>
      <c r="BE633" s="6" t="s">
        <v>16961</v>
      </c>
      <c r="BF633" s="6" t="s">
        <v>13575</v>
      </c>
      <c r="BG633" s="6" t="s">
        <v>13575</v>
      </c>
      <c r="BH633" s="6" t="s">
        <v>16959</v>
      </c>
      <c r="BI633">
        <v>0</v>
      </c>
      <c r="BJ633" s="6" t="s">
        <v>16958</v>
      </c>
      <c r="BK633">
        <v>0</v>
      </c>
      <c r="BL633" s="6" t="s">
        <v>315</v>
      </c>
      <c r="BM633" s="56">
        <f>COUNTIF($B$2:B633,B633)</f>
        <v>2</v>
      </c>
      <c r="BN633" s="6" t="str">
        <f t="shared" si="9"/>
        <v>6521-2</v>
      </c>
    </row>
    <row r="634" spans="1:66" x14ac:dyDescent="0.25">
      <c r="A634">
        <v>1</v>
      </c>
      <c r="B634">
        <v>6547</v>
      </c>
      <c r="C634" s="6" t="s">
        <v>18053</v>
      </c>
      <c r="D634">
        <v>5</v>
      </c>
      <c r="E634">
        <v>1</v>
      </c>
      <c r="F634">
        <v>10</v>
      </c>
      <c r="G634">
        <v>102</v>
      </c>
      <c r="H634" s="6" t="s">
        <v>17010</v>
      </c>
      <c r="I634">
        <v>1</v>
      </c>
      <c r="J634">
        <v>295473</v>
      </c>
      <c r="K634">
        <v>6</v>
      </c>
      <c r="L634" s="55">
        <v>42863</v>
      </c>
      <c r="M634" s="6" t="s">
        <v>16765</v>
      </c>
      <c r="N634" s="55">
        <v>44686</v>
      </c>
      <c r="O634">
        <v>217289</v>
      </c>
      <c r="P634" s="6" t="s">
        <v>16771</v>
      </c>
      <c r="Q634" s="6" t="s">
        <v>18054</v>
      </c>
      <c r="R634">
        <v>1</v>
      </c>
      <c r="S634">
        <v>0</v>
      </c>
      <c r="T634">
        <v>-1</v>
      </c>
      <c r="U634">
        <v>1159.19</v>
      </c>
      <c r="V634" s="6" t="s">
        <v>16945</v>
      </c>
      <c r="W634" s="6" t="s">
        <v>16946</v>
      </c>
      <c r="X634" s="55">
        <v>44482</v>
      </c>
      <c r="Y634">
        <v>0</v>
      </c>
      <c r="Z634">
        <v>0</v>
      </c>
      <c r="AA634" s="6" t="s">
        <v>16765</v>
      </c>
      <c r="AB634" s="6" t="s">
        <v>16947</v>
      </c>
      <c r="AD634" s="6" t="s">
        <v>16948</v>
      </c>
      <c r="AE634">
        <v>46219</v>
      </c>
      <c r="AF634">
        <v>42153</v>
      </c>
      <c r="AG634" s="6" t="s">
        <v>16949</v>
      </c>
      <c r="AH634" s="6" t="s">
        <v>16950</v>
      </c>
      <c r="AI634" s="6" t="s">
        <v>16951</v>
      </c>
      <c r="AJ634" s="6" t="s">
        <v>16765</v>
      </c>
      <c r="AK634" s="6" t="s">
        <v>16765</v>
      </c>
      <c r="AL634" s="6" t="s">
        <v>16765</v>
      </c>
      <c r="AM634" s="6" t="s">
        <v>16952</v>
      </c>
      <c r="AN634">
        <v>0</v>
      </c>
      <c r="AO634" s="55">
        <v>44482</v>
      </c>
      <c r="AP634" s="6" t="s">
        <v>16953</v>
      </c>
      <c r="AQ634">
        <v>0</v>
      </c>
      <c r="AR634" s="6" t="s">
        <v>16954</v>
      </c>
      <c r="AS634" s="6" t="s">
        <v>16955</v>
      </c>
      <c r="AT634" s="6" t="s">
        <v>16947</v>
      </c>
      <c r="AU634">
        <v>0</v>
      </c>
      <c r="AV634">
        <v>0</v>
      </c>
      <c r="AW634" s="6" t="s">
        <v>16956</v>
      </c>
      <c r="AX634" s="6" t="s">
        <v>16990</v>
      </c>
      <c r="AY634" s="6" t="s">
        <v>16765</v>
      </c>
      <c r="AZ634" s="6" t="s">
        <v>16958</v>
      </c>
      <c r="BA634" s="6" t="s">
        <v>16765</v>
      </c>
      <c r="BB634" s="6" t="s">
        <v>16959</v>
      </c>
      <c r="BC634" s="6" t="s">
        <v>16765</v>
      </c>
      <c r="BD634" s="6" t="s">
        <v>16960</v>
      </c>
      <c r="BE634" s="6" t="s">
        <v>16961</v>
      </c>
      <c r="BF634" s="6" t="s">
        <v>13575</v>
      </c>
      <c r="BG634" s="6" t="s">
        <v>13575</v>
      </c>
      <c r="BH634" s="6" t="s">
        <v>16959</v>
      </c>
      <c r="BI634">
        <v>0</v>
      </c>
      <c r="BJ634" s="6" t="s">
        <v>16958</v>
      </c>
      <c r="BK634">
        <v>0</v>
      </c>
      <c r="BL634" s="6" t="s">
        <v>315</v>
      </c>
      <c r="BM634" s="56">
        <f>COUNTIF($B$2:B634,B634)</f>
        <v>1</v>
      </c>
      <c r="BN634" s="6" t="str">
        <f t="shared" si="9"/>
        <v>6547-1</v>
      </c>
    </row>
    <row r="635" spans="1:66" x14ac:dyDescent="0.25">
      <c r="A635">
        <v>1</v>
      </c>
      <c r="B635">
        <v>6563</v>
      </c>
      <c r="C635" s="6" t="s">
        <v>18055</v>
      </c>
      <c r="D635">
        <v>5</v>
      </c>
      <c r="E635">
        <v>3</v>
      </c>
      <c r="F635">
        <v>30</v>
      </c>
      <c r="G635">
        <v>308</v>
      </c>
      <c r="H635" s="6" t="s">
        <v>16943</v>
      </c>
      <c r="I635">
        <v>1</v>
      </c>
      <c r="J635">
        <v>303561</v>
      </c>
      <c r="K635">
        <v>6</v>
      </c>
      <c r="L635" s="55">
        <v>42877</v>
      </c>
      <c r="M635" s="6" t="s">
        <v>16765</v>
      </c>
      <c r="N635" s="55">
        <v>44686</v>
      </c>
      <c r="O635">
        <v>126677</v>
      </c>
      <c r="P635" s="6" t="s">
        <v>16766</v>
      </c>
      <c r="Q635" s="6" t="s">
        <v>18056</v>
      </c>
      <c r="R635">
        <v>1</v>
      </c>
      <c r="S635">
        <v>0</v>
      </c>
      <c r="T635">
        <v>-1</v>
      </c>
      <c r="U635">
        <v>3237.25</v>
      </c>
      <c r="V635" s="6" t="s">
        <v>16945</v>
      </c>
      <c r="W635" s="6" t="s">
        <v>16946</v>
      </c>
      <c r="X635" s="55">
        <v>44669</v>
      </c>
      <c r="Y635">
        <v>0</v>
      </c>
      <c r="Z635">
        <v>860.86</v>
      </c>
      <c r="AA635" s="6" t="s">
        <v>16885</v>
      </c>
      <c r="AB635" s="6" t="s">
        <v>16947</v>
      </c>
      <c r="AD635" s="6" t="s">
        <v>16948</v>
      </c>
      <c r="AE635">
        <v>46403</v>
      </c>
      <c r="AF635">
        <v>42317</v>
      </c>
      <c r="AG635" s="6" t="s">
        <v>16949</v>
      </c>
      <c r="AH635" s="6" t="s">
        <v>16950</v>
      </c>
      <c r="AI635" s="6" t="s">
        <v>16951</v>
      </c>
      <c r="AJ635" s="6" t="s">
        <v>16765</v>
      </c>
      <c r="AK635" s="6" t="s">
        <v>16765</v>
      </c>
      <c r="AL635" s="6" t="s">
        <v>16765</v>
      </c>
      <c r="AM635" s="6" t="s">
        <v>16952</v>
      </c>
      <c r="AN635">
        <v>0</v>
      </c>
      <c r="AO635" s="55">
        <v>44669</v>
      </c>
      <c r="AP635" s="6" t="s">
        <v>16953</v>
      </c>
      <c r="AQ635">
        <v>0</v>
      </c>
      <c r="AR635" s="6" t="s">
        <v>16954</v>
      </c>
      <c r="AS635" s="6" t="s">
        <v>16955</v>
      </c>
      <c r="AT635" s="6" t="s">
        <v>16947</v>
      </c>
      <c r="AU635">
        <v>0</v>
      </c>
      <c r="AV635">
        <v>0</v>
      </c>
      <c r="AW635" s="6" t="s">
        <v>16956</v>
      </c>
      <c r="AX635" s="6" t="s">
        <v>18057</v>
      </c>
      <c r="AY635" s="6" t="s">
        <v>16765</v>
      </c>
      <c r="AZ635" s="6" t="s">
        <v>16958</v>
      </c>
      <c r="BA635" s="6" t="s">
        <v>16765</v>
      </c>
      <c r="BB635" s="6" t="s">
        <v>16959</v>
      </c>
      <c r="BC635" s="6" t="s">
        <v>16765</v>
      </c>
      <c r="BD635" s="6" t="s">
        <v>16960</v>
      </c>
      <c r="BE635" s="6" t="s">
        <v>16961</v>
      </c>
      <c r="BF635" s="6" t="s">
        <v>13575</v>
      </c>
      <c r="BG635" s="6" t="s">
        <v>13575</v>
      </c>
      <c r="BH635" s="6" t="s">
        <v>16959</v>
      </c>
      <c r="BI635">
        <v>0</v>
      </c>
      <c r="BJ635" s="6" t="s">
        <v>16958</v>
      </c>
      <c r="BK635">
        <v>0</v>
      </c>
      <c r="BL635" s="6" t="s">
        <v>315</v>
      </c>
      <c r="BM635" s="56">
        <f>COUNTIF($B$2:B635,B635)</f>
        <v>1</v>
      </c>
      <c r="BN635" s="6" t="str">
        <f t="shared" si="9"/>
        <v>6563-1</v>
      </c>
    </row>
    <row r="636" spans="1:66" x14ac:dyDescent="0.25">
      <c r="A636">
        <v>1</v>
      </c>
      <c r="B636">
        <v>6563</v>
      </c>
      <c r="C636" s="6" t="s">
        <v>18055</v>
      </c>
      <c r="D636">
        <v>5</v>
      </c>
      <c r="E636">
        <v>3</v>
      </c>
      <c r="F636">
        <v>30</v>
      </c>
      <c r="G636">
        <v>308</v>
      </c>
      <c r="H636" s="6" t="s">
        <v>16943</v>
      </c>
      <c r="I636">
        <v>1</v>
      </c>
      <c r="J636">
        <v>397794</v>
      </c>
      <c r="K636">
        <v>6</v>
      </c>
      <c r="L636" s="55">
        <v>43033</v>
      </c>
      <c r="M636" s="6" t="s">
        <v>16765</v>
      </c>
      <c r="N636" s="55">
        <v>44686</v>
      </c>
      <c r="O636">
        <v>628699</v>
      </c>
      <c r="P636" s="6" t="s">
        <v>16777</v>
      </c>
      <c r="Q636" s="6" t="s">
        <v>18058</v>
      </c>
      <c r="R636">
        <v>1</v>
      </c>
      <c r="S636">
        <v>0</v>
      </c>
      <c r="T636">
        <v>-1</v>
      </c>
      <c r="U636">
        <v>1687</v>
      </c>
      <c r="V636" s="6" t="s">
        <v>16945</v>
      </c>
      <c r="W636" s="6" t="s">
        <v>16946</v>
      </c>
      <c r="X636" s="55">
        <v>44669</v>
      </c>
      <c r="Y636">
        <v>0</v>
      </c>
      <c r="Z636">
        <v>860.86</v>
      </c>
      <c r="AA636" s="6" t="s">
        <v>16885</v>
      </c>
      <c r="AB636" s="6" t="s">
        <v>16947</v>
      </c>
      <c r="AD636" s="6" t="s">
        <v>16948</v>
      </c>
      <c r="AE636">
        <v>47492</v>
      </c>
      <c r="AF636">
        <v>43245</v>
      </c>
      <c r="AG636" s="6" t="s">
        <v>16949</v>
      </c>
      <c r="AH636" s="6" t="s">
        <v>16950</v>
      </c>
      <c r="AI636" s="6" t="s">
        <v>16951</v>
      </c>
      <c r="AJ636" s="6" t="s">
        <v>16765</v>
      </c>
      <c r="AK636" s="6" t="s">
        <v>16765</v>
      </c>
      <c r="AL636" s="6" t="s">
        <v>16765</v>
      </c>
      <c r="AM636" s="6" t="s">
        <v>16952</v>
      </c>
      <c r="AN636">
        <v>0</v>
      </c>
      <c r="AO636" s="55">
        <v>44669</v>
      </c>
      <c r="AP636" s="6" t="s">
        <v>16953</v>
      </c>
      <c r="AQ636">
        <v>0</v>
      </c>
      <c r="AR636" s="6" t="s">
        <v>16997</v>
      </c>
      <c r="AS636" s="6" t="s">
        <v>16955</v>
      </c>
      <c r="AT636" s="6" t="s">
        <v>16947</v>
      </c>
      <c r="AU636">
        <v>0</v>
      </c>
      <c r="AV636">
        <v>0</v>
      </c>
      <c r="AW636" s="6" t="s">
        <v>16956</v>
      </c>
      <c r="AX636" s="6" t="s">
        <v>17760</v>
      </c>
      <c r="AY636" s="6" t="s">
        <v>16765</v>
      </c>
      <c r="AZ636" s="6" t="s">
        <v>16958</v>
      </c>
      <c r="BA636" s="6" t="s">
        <v>16765</v>
      </c>
      <c r="BB636" s="6" t="s">
        <v>16959</v>
      </c>
      <c r="BC636" s="6" t="s">
        <v>16765</v>
      </c>
      <c r="BD636" s="6" t="s">
        <v>16960</v>
      </c>
      <c r="BE636" s="6" t="s">
        <v>16961</v>
      </c>
      <c r="BF636" s="6" t="s">
        <v>13575</v>
      </c>
      <c r="BG636" s="6" t="s">
        <v>13575</v>
      </c>
      <c r="BH636" s="6" t="s">
        <v>16959</v>
      </c>
      <c r="BI636">
        <v>0</v>
      </c>
      <c r="BJ636" s="6" t="s">
        <v>16958</v>
      </c>
      <c r="BK636">
        <v>0</v>
      </c>
      <c r="BL636" s="6" t="s">
        <v>315</v>
      </c>
      <c r="BM636" s="56">
        <f>COUNTIF($B$2:B636,B636)</f>
        <v>2</v>
      </c>
      <c r="BN636" s="6" t="str">
        <f t="shared" si="9"/>
        <v>6563-2</v>
      </c>
    </row>
    <row r="637" spans="1:66" x14ac:dyDescent="0.25">
      <c r="A637">
        <v>1</v>
      </c>
      <c r="B637">
        <v>6586</v>
      </c>
      <c r="C637" s="6" t="s">
        <v>18059</v>
      </c>
      <c r="D637">
        <v>5</v>
      </c>
      <c r="E637">
        <v>3</v>
      </c>
      <c r="F637">
        <v>30</v>
      </c>
      <c r="G637">
        <v>304</v>
      </c>
      <c r="H637" s="6" t="s">
        <v>17010</v>
      </c>
      <c r="I637">
        <v>1</v>
      </c>
      <c r="J637">
        <v>103472</v>
      </c>
      <c r="K637">
        <v>5</v>
      </c>
      <c r="L637" s="55">
        <v>41202</v>
      </c>
      <c r="M637" s="6" t="s">
        <v>16765</v>
      </c>
      <c r="N637" s="55">
        <v>109574</v>
      </c>
      <c r="O637">
        <v>188005</v>
      </c>
      <c r="P637" s="6" t="s">
        <v>16774</v>
      </c>
      <c r="Q637" s="6" t="s">
        <v>16973</v>
      </c>
      <c r="R637">
        <v>5</v>
      </c>
      <c r="S637">
        <v>0</v>
      </c>
      <c r="T637">
        <v>-5</v>
      </c>
      <c r="U637">
        <v>212</v>
      </c>
      <c r="V637" s="6" t="s">
        <v>16999</v>
      </c>
      <c r="W637" s="6" t="s">
        <v>16946</v>
      </c>
      <c r="X637" s="55">
        <v>44667</v>
      </c>
      <c r="Y637">
        <v>10000</v>
      </c>
      <c r="Z637">
        <v>322.23</v>
      </c>
      <c r="AA637" s="6" t="s">
        <v>16885</v>
      </c>
      <c r="AB637" s="6" t="s">
        <v>16947</v>
      </c>
      <c r="AD637" s="6" t="s">
        <v>16765</v>
      </c>
      <c r="AE637">
        <v>24674</v>
      </c>
      <c r="AF637">
        <v>20619</v>
      </c>
      <c r="AG637" s="6" t="s">
        <v>16973</v>
      </c>
      <c r="AH637" s="6" t="s">
        <v>16950</v>
      </c>
      <c r="AI637" s="6" t="s">
        <v>16951</v>
      </c>
      <c r="AJ637" s="6" t="s">
        <v>16765</v>
      </c>
      <c r="AK637" s="6" t="s">
        <v>16765</v>
      </c>
      <c r="AL637" s="6" t="s">
        <v>16765</v>
      </c>
      <c r="AM637" s="6" t="s">
        <v>16952</v>
      </c>
      <c r="AN637">
        <v>0</v>
      </c>
      <c r="AO637" s="55">
        <v>44667</v>
      </c>
      <c r="AP637" s="6" t="s">
        <v>17000</v>
      </c>
      <c r="AQ637">
        <v>0</v>
      </c>
      <c r="AR637" s="6" t="s">
        <v>17018</v>
      </c>
      <c r="AS637" s="6" t="s">
        <v>17002</v>
      </c>
      <c r="AT637" s="6" t="s">
        <v>16947</v>
      </c>
      <c r="AU637">
        <v>0</v>
      </c>
      <c r="AV637">
        <v>0</v>
      </c>
      <c r="AW637" s="6" t="s">
        <v>16956</v>
      </c>
      <c r="AX637" s="6" t="s">
        <v>18060</v>
      </c>
      <c r="AY637" s="6" t="s">
        <v>16765</v>
      </c>
      <c r="AZ637" s="6" t="s">
        <v>16958</v>
      </c>
      <c r="BA637" s="6" t="s">
        <v>16765</v>
      </c>
      <c r="BB637" s="6" t="s">
        <v>16959</v>
      </c>
      <c r="BC637" s="6" t="s">
        <v>16765</v>
      </c>
      <c r="BD637" s="6" t="s">
        <v>16960</v>
      </c>
      <c r="BE637" s="6" t="s">
        <v>16961</v>
      </c>
      <c r="BF637" s="6" t="s">
        <v>13575</v>
      </c>
      <c r="BG637" s="6" t="s">
        <v>13575</v>
      </c>
      <c r="BH637" s="6" t="s">
        <v>16959</v>
      </c>
      <c r="BI637">
        <v>0</v>
      </c>
      <c r="BJ637" s="6" t="s">
        <v>16958</v>
      </c>
      <c r="BK637">
        <v>0</v>
      </c>
      <c r="BL637" s="6" t="s">
        <v>315</v>
      </c>
      <c r="BM637" s="56">
        <f>COUNTIF($B$2:B637,B637)</f>
        <v>1</v>
      </c>
      <c r="BN637" s="6" t="str">
        <f t="shared" si="9"/>
        <v>6586-1</v>
      </c>
    </row>
    <row r="638" spans="1:66" x14ac:dyDescent="0.25">
      <c r="A638">
        <v>1</v>
      </c>
      <c r="B638">
        <v>6586</v>
      </c>
      <c r="C638" s="6" t="s">
        <v>18059</v>
      </c>
      <c r="D638">
        <v>5</v>
      </c>
      <c r="E638">
        <v>3</v>
      </c>
      <c r="F638">
        <v>30</v>
      </c>
      <c r="G638">
        <v>304</v>
      </c>
      <c r="H638" s="6" t="s">
        <v>17010</v>
      </c>
      <c r="I638">
        <v>1</v>
      </c>
      <c r="J638">
        <v>103472</v>
      </c>
      <c r="K638">
        <v>5</v>
      </c>
      <c r="L638" s="55">
        <v>41202</v>
      </c>
      <c r="M638" s="6" t="s">
        <v>16765</v>
      </c>
      <c r="N638" s="55">
        <v>109574</v>
      </c>
      <c r="O638">
        <v>188006</v>
      </c>
      <c r="P638" s="6" t="s">
        <v>16776</v>
      </c>
      <c r="Q638" s="6" t="s">
        <v>16973</v>
      </c>
      <c r="R638">
        <v>60</v>
      </c>
      <c r="S638">
        <v>0</v>
      </c>
      <c r="T638">
        <v>-60</v>
      </c>
      <c r="U638">
        <v>120</v>
      </c>
      <c r="V638" s="6" t="s">
        <v>17004</v>
      </c>
      <c r="W638" s="6" t="s">
        <v>16946</v>
      </c>
      <c r="X638" s="55">
        <v>44667</v>
      </c>
      <c r="Y638">
        <v>10000</v>
      </c>
      <c r="Z638">
        <v>322.23</v>
      </c>
      <c r="AA638" s="6" t="s">
        <v>16885</v>
      </c>
      <c r="AB638" s="6" t="s">
        <v>16947</v>
      </c>
      <c r="AD638" s="6" t="s">
        <v>16765</v>
      </c>
      <c r="AE638">
        <v>24675</v>
      </c>
      <c r="AF638">
        <v>20619</v>
      </c>
      <c r="AG638" s="6" t="s">
        <v>16973</v>
      </c>
      <c r="AH638" s="6" t="s">
        <v>16950</v>
      </c>
      <c r="AI638" s="6" t="s">
        <v>16951</v>
      </c>
      <c r="AJ638" s="6" t="s">
        <v>16765</v>
      </c>
      <c r="AK638" s="6" t="s">
        <v>16765</v>
      </c>
      <c r="AL638" s="6" t="s">
        <v>16765</v>
      </c>
      <c r="AM638" s="6" t="s">
        <v>16952</v>
      </c>
      <c r="AN638">
        <v>0</v>
      </c>
      <c r="AO638" s="55">
        <v>44667</v>
      </c>
      <c r="AP638" s="6" t="s">
        <v>17000</v>
      </c>
      <c r="AQ638">
        <v>0</v>
      </c>
      <c r="AR638" s="6" t="s">
        <v>17020</v>
      </c>
      <c r="AS638" s="6" t="s">
        <v>17002</v>
      </c>
      <c r="AT638" s="6" t="s">
        <v>16947</v>
      </c>
      <c r="AU638">
        <v>0</v>
      </c>
      <c r="AV638">
        <v>0</v>
      </c>
      <c r="AW638" s="6" t="s">
        <v>16956</v>
      </c>
      <c r="AX638" s="6" t="s">
        <v>18060</v>
      </c>
      <c r="AY638" s="6" t="s">
        <v>16765</v>
      </c>
      <c r="AZ638" s="6" t="s">
        <v>16958</v>
      </c>
      <c r="BA638" s="6" t="s">
        <v>16765</v>
      </c>
      <c r="BB638" s="6" t="s">
        <v>16959</v>
      </c>
      <c r="BC638" s="6" t="s">
        <v>16765</v>
      </c>
      <c r="BD638" s="6" t="s">
        <v>16960</v>
      </c>
      <c r="BE638" s="6" t="s">
        <v>16961</v>
      </c>
      <c r="BF638" s="6" t="s">
        <v>13575</v>
      </c>
      <c r="BG638" s="6" t="s">
        <v>13575</v>
      </c>
      <c r="BH638" s="6" t="s">
        <v>16959</v>
      </c>
      <c r="BI638">
        <v>0</v>
      </c>
      <c r="BJ638" s="6" t="s">
        <v>16958</v>
      </c>
      <c r="BK638">
        <v>0</v>
      </c>
      <c r="BL638" s="6" t="s">
        <v>315</v>
      </c>
      <c r="BM638" s="56">
        <f>COUNTIF($B$2:B638,B638)</f>
        <v>2</v>
      </c>
      <c r="BN638" s="6" t="str">
        <f t="shared" si="9"/>
        <v>6586-2</v>
      </c>
    </row>
    <row r="639" spans="1:66" x14ac:dyDescent="0.25">
      <c r="A639">
        <v>1</v>
      </c>
      <c r="B639">
        <v>6609</v>
      </c>
      <c r="C639" s="6" t="s">
        <v>18061</v>
      </c>
      <c r="D639">
        <v>5</v>
      </c>
      <c r="E639">
        <v>2</v>
      </c>
      <c r="F639">
        <v>20</v>
      </c>
      <c r="G639">
        <v>201</v>
      </c>
      <c r="H639" s="6" t="s">
        <v>17007</v>
      </c>
      <c r="I639">
        <v>1</v>
      </c>
      <c r="J639">
        <v>170000</v>
      </c>
      <c r="K639">
        <v>6</v>
      </c>
      <c r="L639" s="55">
        <v>42650</v>
      </c>
      <c r="M639" s="6" t="s">
        <v>16765</v>
      </c>
      <c r="N639" s="55">
        <v>44601</v>
      </c>
      <c r="O639">
        <v>118784</v>
      </c>
      <c r="P639" s="6" t="s">
        <v>16764</v>
      </c>
      <c r="Q639" s="6" t="s">
        <v>18062</v>
      </c>
      <c r="R639">
        <v>1</v>
      </c>
      <c r="S639">
        <v>0</v>
      </c>
      <c r="T639">
        <v>-1</v>
      </c>
      <c r="U639">
        <v>1651</v>
      </c>
      <c r="V639" s="6" t="s">
        <v>16945</v>
      </c>
      <c r="W639" s="6" t="s">
        <v>16946</v>
      </c>
      <c r="X639" s="55">
        <v>44665</v>
      </c>
      <c r="Y639">
        <v>50000</v>
      </c>
      <c r="Z639">
        <v>0</v>
      </c>
      <c r="AA639" s="6" t="s">
        <v>16765</v>
      </c>
      <c r="AB639" s="6" t="s">
        <v>16947</v>
      </c>
      <c r="AD639" s="6" t="s">
        <v>16948</v>
      </c>
      <c r="AE639">
        <v>43705</v>
      </c>
      <c r="AF639">
        <v>41096</v>
      </c>
      <c r="AG639" s="6" t="s">
        <v>16949</v>
      </c>
      <c r="AH639" s="6" t="s">
        <v>16950</v>
      </c>
      <c r="AI639" s="6" t="s">
        <v>16951</v>
      </c>
      <c r="AJ639" s="6" t="s">
        <v>16765</v>
      </c>
      <c r="AK639" s="6" t="s">
        <v>16765</v>
      </c>
      <c r="AL639" s="6" t="s">
        <v>16765</v>
      </c>
      <c r="AM639" s="6" t="s">
        <v>16952</v>
      </c>
      <c r="AN639">
        <v>0</v>
      </c>
      <c r="AO639" s="55">
        <v>44665</v>
      </c>
      <c r="AP639" s="6" t="s">
        <v>16953</v>
      </c>
      <c r="AQ639">
        <v>0</v>
      </c>
      <c r="AR639" s="6" t="s">
        <v>16954</v>
      </c>
      <c r="AS639" s="6" t="s">
        <v>16955</v>
      </c>
      <c r="AT639" s="6" t="s">
        <v>16947</v>
      </c>
      <c r="AU639">
        <v>0</v>
      </c>
      <c r="AV639">
        <v>0</v>
      </c>
      <c r="AW639" s="6" t="s">
        <v>16956</v>
      </c>
      <c r="AX639" s="6" t="s">
        <v>18063</v>
      </c>
      <c r="AY639" s="6" t="s">
        <v>16765</v>
      </c>
      <c r="AZ639" s="6" t="s">
        <v>16958</v>
      </c>
      <c r="BA639" s="6" t="s">
        <v>16765</v>
      </c>
      <c r="BB639" s="6" t="s">
        <v>16959</v>
      </c>
      <c r="BC639" s="6" t="s">
        <v>16765</v>
      </c>
      <c r="BD639" s="6" t="s">
        <v>16960</v>
      </c>
      <c r="BE639" s="6" t="s">
        <v>16961</v>
      </c>
      <c r="BF639" s="6" t="s">
        <v>13575</v>
      </c>
      <c r="BG639" s="6" t="s">
        <v>13575</v>
      </c>
      <c r="BH639" s="6" t="s">
        <v>16959</v>
      </c>
      <c r="BI639">
        <v>0</v>
      </c>
      <c r="BJ639" s="6" t="s">
        <v>16958</v>
      </c>
      <c r="BK639">
        <v>0</v>
      </c>
      <c r="BL639" s="6" t="s">
        <v>315</v>
      </c>
      <c r="BM639" s="56">
        <f>COUNTIF($B$2:B639,B639)</f>
        <v>1</v>
      </c>
      <c r="BN639" s="6" t="str">
        <f t="shared" si="9"/>
        <v>6609-1</v>
      </c>
    </row>
    <row r="640" spans="1:66" x14ac:dyDescent="0.25">
      <c r="A640">
        <v>1</v>
      </c>
      <c r="B640">
        <v>6632</v>
      </c>
      <c r="C640" s="6" t="s">
        <v>18064</v>
      </c>
      <c r="D640">
        <v>4</v>
      </c>
      <c r="E640">
        <v>9</v>
      </c>
      <c r="F640">
        <v>99</v>
      </c>
      <c r="G640">
        <v>913</v>
      </c>
      <c r="H640" s="6" t="s">
        <v>17370</v>
      </c>
      <c r="I640">
        <v>1</v>
      </c>
      <c r="J640">
        <v>287782</v>
      </c>
      <c r="K640">
        <v>5</v>
      </c>
      <c r="L640" s="55">
        <v>41447</v>
      </c>
      <c r="M640" s="6" t="s">
        <v>16765</v>
      </c>
      <c r="N640" s="55">
        <v>109574</v>
      </c>
      <c r="O640">
        <v>188005</v>
      </c>
      <c r="P640" s="6" t="s">
        <v>16774</v>
      </c>
      <c r="Q640" s="6" t="s">
        <v>16973</v>
      </c>
      <c r="R640">
        <v>5</v>
      </c>
      <c r="S640">
        <v>0</v>
      </c>
      <c r="T640">
        <v>-5</v>
      </c>
      <c r="U640">
        <v>212</v>
      </c>
      <c r="V640" s="6" t="s">
        <v>16999</v>
      </c>
      <c r="W640" s="6" t="s">
        <v>17077</v>
      </c>
      <c r="X640" s="55">
        <v>44111</v>
      </c>
      <c r="Y640">
        <v>0</v>
      </c>
      <c r="Z640">
        <v>0</v>
      </c>
      <c r="AA640" s="6" t="s">
        <v>16765</v>
      </c>
      <c r="AB640" s="6" t="s">
        <v>17049</v>
      </c>
      <c r="AC640">
        <v>8114</v>
      </c>
      <c r="AD640" s="6" t="s">
        <v>16765</v>
      </c>
      <c r="AE640">
        <v>28396</v>
      </c>
      <c r="AF640">
        <v>23970</v>
      </c>
      <c r="AG640" s="6" t="s">
        <v>16973</v>
      </c>
      <c r="AH640" s="6" t="s">
        <v>16950</v>
      </c>
      <c r="AI640" s="6" t="s">
        <v>16951</v>
      </c>
      <c r="AJ640" s="6" t="s">
        <v>16765</v>
      </c>
      <c r="AK640" s="6" t="s">
        <v>16765</v>
      </c>
      <c r="AL640" s="6" t="s">
        <v>16765</v>
      </c>
      <c r="AM640" s="6" t="s">
        <v>16952</v>
      </c>
      <c r="AN640">
        <v>0</v>
      </c>
      <c r="AO640" s="55">
        <v>44111</v>
      </c>
      <c r="AP640" s="6" t="s">
        <v>17000</v>
      </c>
      <c r="AQ640">
        <v>0</v>
      </c>
      <c r="AR640" s="6" t="s">
        <v>17018</v>
      </c>
      <c r="AS640" s="6" t="s">
        <v>17002</v>
      </c>
      <c r="AT640" s="6" t="s">
        <v>16947</v>
      </c>
      <c r="AU640">
        <v>0</v>
      </c>
      <c r="AV640">
        <v>0</v>
      </c>
      <c r="AW640" s="6" t="s">
        <v>16956</v>
      </c>
      <c r="AX640" s="6" t="s">
        <v>17162</v>
      </c>
      <c r="AY640" s="6" t="s">
        <v>16765</v>
      </c>
      <c r="AZ640" s="6" t="s">
        <v>16958</v>
      </c>
      <c r="BA640" s="6" t="s">
        <v>16765</v>
      </c>
      <c r="BB640" s="6" t="s">
        <v>16959</v>
      </c>
      <c r="BC640" s="6" t="s">
        <v>16765</v>
      </c>
      <c r="BD640" s="6" t="s">
        <v>16960</v>
      </c>
      <c r="BE640" s="6" t="s">
        <v>16961</v>
      </c>
      <c r="BF640" s="6" t="s">
        <v>13575</v>
      </c>
      <c r="BG640" s="6" t="s">
        <v>13575</v>
      </c>
      <c r="BH640" s="6" t="s">
        <v>16959</v>
      </c>
      <c r="BI640">
        <v>0</v>
      </c>
      <c r="BJ640" s="6" t="s">
        <v>16958</v>
      </c>
      <c r="BK640">
        <v>0</v>
      </c>
      <c r="BL640" s="6" t="s">
        <v>315</v>
      </c>
      <c r="BM640" s="56">
        <f>COUNTIF($B$2:B640,B640)</f>
        <v>1</v>
      </c>
      <c r="BN640" s="6" t="str">
        <f t="shared" si="9"/>
        <v>6632-1</v>
      </c>
    </row>
    <row r="641" spans="1:66" x14ac:dyDescent="0.25">
      <c r="A641">
        <v>1</v>
      </c>
      <c r="B641">
        <v>6632</v>
      </c>
      <c r="C641" s="6" t="s">
        <v>18064</v>
      </c>
      <c r="D641">
        <v>4</v>
      </c>
      <c r="E641">
        <v>9</v>
      </c>
      <c r="F641">
        <v>99</v>
      </c>
      <c r="G641">
        <v>913</v>
      </c>
      <c r="H641" s="6" t="s">
        <v>17370</v>
      </c>
      <c r="I641">
        <v>1</v>
      </c>
      <c r="J641">
        <v>287782</v>
      </c>
      <c r="K641">
        <v>5</v>
      </c>
      <c r="L641" s="55">
        <v>41447</v>
      </c>
      <c r="M641" s="6" t="s">
        <v>16765</v>
      </c>
      <c r="N641" s="55">
        <v>109574</v>
      </c>
      <c r="O641">
        <v>188006</v>
      </c>
      <c r="P641" s="6" t="s">
        <v>16776</v>
      </c>
      <c r="Q641" s="6" t="s">
        <v>16973</v>
      </c>
      <c r="R641">
        <v>60</v>
      </c>
      <c r="S641">
        <v>0</v>
      </c>
      <c r="T641">
        <v>-60</v>
      </c>
      <c r="U641">
        <v>120</v>
      </c>
      <c r="V641" s="6" t="s">
        <v>17004</v>
      </c>
      <c r="W641" s="6" t="s">
        <v>17077</v>
      </c>
      <c r="X641" s="55">
        <v>44111</v>
      </c>
      <c r="Y641">
        <v>0</v>
      </c>
      <c r="Z641">
        <v>0</v>
      </c>
      <c r="AA641" s="6" t="s">
        <v>16765</v>
      </c>
      <c r="AB641" s="6" t="s">
        <v>17049</v>
      </c>
      <c r="AC641">
        <v>8114</v>
      </c>
      <c r="AD641" s="6" t="s">
        <v>16765</v>
      </c>
      <c r="AE641">
        <v>28397</v>
      </c>
      <c r="AF641">
        <v>23970</v>
      </c>
      <c r="AG641" s="6" t="s">
        <v>16973</v>
      </c>
      <c r="AH641" s="6" t="s">
        <v>16950</v>
      </c>
      <c r="AI641" s="6" t="s">
        <v>16951</v>
      </c>
      <c r="AJ641" s="6" t="s">
        <v>16765</v>
      </c>
      <c r="AK641" s="6" t="s">
        <v>16765</v>
      </c>
      <c r="AL641" s="6" t="s">
        <v>16765</v>
      </c>
      <c r="AM641" s="6" t="s">
        <v>16952</v>
      </c>
      <c r="AN641">
        <v>0</v>
      </c>
      <c r="AO641" s="55">
        <v>44111</v>
      </c>
      <c r="AP641" s="6" t="s">
        <v>17000</v>
      </c>
      <c r="AQ641">
        <v>0</v>
      </c>
      <c r="AR641" s="6" t="s">
        <v>17020</v>
      </c>
      <c r="AS641" s="6" t="s">
        <v>17002</v>
      </c>
      <c r="AT641" s="6" t="s">
        <v>16947</v>
      </c>
      <c r="AU641">
        <v>0</v>
      </c>
      <c r="AV641">
        <v>0</v>
      </c>
      <c r="AW641" s="6" t="s">
        <v>16956</v>
      </c>
      <c r="AX641" s="6" t="s">
        <v>17162</v>
      </c>
      <c r="AY641" s="6" t="s">
        <v>16765</v>
      </c>
      <c r="AZ641" s="6" t="s">
        <v>16958</v>
      </c>
      <c r="BA641" s="6" t="s">
        <v>16765</v>
      </c>
      <c r="BB641" s="6" t="s">
        <v>16959</v>
      </c>
      <c r="BC641" s="6" t="s">
        <v>16765</v>
      </c>
      <c r="BD641" s="6" t="s">
        <v>16960</v>
      </c>
      <c r="BE641" s="6" t="s">
        <v>16961</v>
      </c>
      <c r="BF641" s="6" t="s">
        <v>13575</v>
      </c>
      <c r="BG641" s="6" t="s">
        <v>13575</v>
      </c>
      <c r="BH641" s="6" t="s">
        <v>16959</v>
      </c>
      <c r="BI641">
        <v>0</v>
      </c>
      <c r="BJ641" s="6" t="s">
        <v>16958</v>
      </c>
      <c r="BK641">
        <v>0</v>
      </c>
      <c r="BL641" s="6" t="s">
        <v>315</v>
      </c>
      <c r="BM641" s="56">
        <f>COUNTIF($B$2:B641,B641)</f>
        <v>2</v>
      </c>
      <c r="BN641" s="6" t="str">
        <f t="shared" si="9"/>
        <v>6632-2</v>
      </c>
    </row>
    <row r="642" spans="1:66" x14ac:dyDescent="0.25">
      <c r="A642">
        <v>1</v>
      </c>
      <c r="B642">
        <v>6632</v>
      </c>
      <c r="C642" s="6" t="s">
        <v>18064</v>
      </c>
      <c r="D642">
        <v>4</v>
      </c>
      <c r="E642">
        <v>9</v>
      </c>
      <c r="F642">
        <v>99</v>
      </c>
      <c r="G642">
        <v>913</v>
      </c>
      <c r="H642" s="6" t="s">
        <v>17370</v>
      </c>
      <c r="I642">
        <v>1</v>
      </c>
      <c r="J642">
        <v>275607</v>
      </c>
      <c r="K642">
        <v>5</v>
      </c>
      <c r="L642" s="55">
        <v>41433</v>
      </c>
      <c r="M642" s="6" t="s">
        <v>16765</v>
      </c>
      <c r="N642" s="55">
        <v>109574</v>
      </c>
      <c r="O642">
        <v>198213</v>
      </c>
      <c r="P642" s="6" t="s">
        <v>16785</v>
      </c>
      <c r="Q642" s="6" t="s">
        <v>16973</v>
      </c>
      <c r="R642">
        <v>3</v>
      </c>
      <c r="S642">
        <v>0</v>
      </c>
      <c r="T642">
        <v>-3</v>
      </c>
      <c r="U642">
        <v>126</v>
      </c>
      <c r="V642" s="6" t="s">
        <v>16999</v>
      </c>
      <c r="W642" s="6" t="s">
        <v>17077</v>
      </c>
      <c r="X642" s="55">
        <v>44111</v>
      </c>
      <c r="Y642">
        <v>0</v>
      </c>
      <c r="Z642">
        <v>0</v>
      </c>
      <c r="AA642" s="6" t="s">
        <v>16765</v>
      </c>
      <c r="AB642" s="6" t="s">
        <v>17049</v>
      </c>
      <c r="AC642">
        <v>7128</v>
      </c>
      <c r="AD642" s="6" t="s">
        <v>16765</v>
      </c>
      <c r="AE642">
        <v>27464</v>
      </c>
      <c r="AF642">
        <v>23447</v>
      </c>
      <c r="AG642" s="6" t="s">
        <v>16973</v>
      </c>
      <c r="AH642" s="6" t="s">
        <v>16950</v>
      </c>
      <c r="AI642" s="6" t="s">
        <v>16951</v>
      </c>
      <c r="AJ642" s="6" t="s">
        <v>16765</v>
      </c>
      <c r="AK642" s="6" t="s">
        <v>16765</v>
      </c>
      <c r="AL642" s="6" t="s">
        <v>16765</v>
      </c>
      <c r="AM642" s="6" t="s">
        <v>16952</v>
      </c>
      <c r="AN642">
        <v>0</v>
      </c>
      <c r="AO642" s="55">
        <v>44111</v>
      </c>
      <c r="AP642" s="6" t="s">
        <v>17000</v>
      </c>
      <c r="AQ642">
        <v>0</v>
      </c>
      <c r="AR642" s="6" t="s">
        <v>17095</v>
      </c>
      <c r="AS642" s="6" t="s">
        <v>17002</v>
      </c>
      <c r="AT642" s="6" t="s">
        <v>16947</v>
      </c>
      <c r="AU642">
        <v>0</v>
      </c>
      <c r="AV642">
        <v>0</v>
      </c>
      <c r="AW642" s="6" t="s">
        <v>16956</v>
      </c>
      <c r="AX642" s="6" t="s">
        <v>18065</v>
      </c>
      <c r="AY642" s="6" t="s">
        <v>16765</v>
      </c>
      <c r="AZ642" s="6" t="s">
        <v>16958</v>
      </c>
      <c r="BA642" s="6" t="s">
        <v>16765</v>
      </c>
      <c r="BB642" s="6" t="s">
        <v>16959</v>
      </c>
      <c r="BC642" s="6" t="s">
        <v>16765</v>
      </c>
      <c r="BD642" s="6" t="s">
        <v>16960</v>
      </c>
      <c r="BE642" s="6" t="s">
        <v>16961</v>
      </c>
      <c r="BF642" s="6" t="s">
        <v>13575</v>
      </c>
      <c r="BG642" s="6" t="s">
        <v>13575</v>
      </c>
      <c r="BH642" s="6" t="s">
        <v>16959</v>
      </c>
      <c r="BI642">
        <v>0</v>
      </c>
      <c r="BJ642" s="6" t="s">
        <v>16958</v>
      </c>
      <c r="BK642">
        <v>0</v>
      </c>
      <c r="BL642" s="6" t="s">
        <v>315</v>
      </c>
      <c r="BM642" s="56">
        <f>COUNTIF($B$2:B642,B642)</f>
        <v>3</v>
      </c>
      <c r="BN642" s="6" t="str">
        <f t="shared" ref="BN642:BN705" si="10">CONCATENATE(B642,"-",BM642)</f>
        <v>6632-3</v>
      </c>
    </row>
    <row r="643" spans="1:66" x14ac:dyDescent="0.25">
      <c r="A643">
        <v>1</v>
      </c>
      <c r="B643">
        <v>6632</v>
      </c>
      <c r="C643" s="6" t="s">
        <v>18064</v>
      </c>
      <c r="D643">
        <v>4</v>
      </c>
      <c r="E643">
        <v>9</v>
      </c>
      <c r="F643">
        <v>99</v>
      </c>
      <c r="G643">
        <v>913</v>
      </c>
      <c r="H643" s="6" t="s">
        <v>17370</v>
      </c>
      <c r="I643">
        <v>1</v>
      </c>
      <c r="J643">
        <v>275607</v>
      </c>
      <c r="K643">
        <v>5</v>
      </c>
      <c r="L643" s="55">
        <v>41433</v>
      </c>
      <c r="M643" s="6" t="s">
        <v>16765</v>
      </c>
      <c r="N643" s="55">
        <v>109574</v>
      </c>
      <c r="O643">
        <v>198214</v>
      </c>
      <c r="P643" s="6" t="s">
        <v>16786</v>
      </c>
      <c r="Q643" s="6" t="s">
        <v>16973</v>
      </c>
      <c r="R643">
        <v>72</v>
      </c>
      <c r="S643">
        <v>0</v>
      </c>
      <c r="T643">
        <v>-72</v>
      </c>
      <c r="U643">
        <v>115.2</v>
      </c>
      <c r="V643" s="6" t="s">
        <v>17004</v>
      </c>
      <c r="W643" s="6" t="s">
        <v>17077</v>
      </c>
      <c r="X643" s="55">
        <v>44111</v>
      </c>
      <c r="Y643">
        <v>0</v>
      </c>
      <c r="Z643">
        <v>0</v>
      </c>
      <c r="AA643" s="6" t="s">
        <v>16765</v>
      </c>
      <c r="AB643" s="6" t="s">
        <v>17049</v>
      </c>
      <c r="AC643">
        <v>7128</v>
      </c>
      <c r="AD643" s="6" t="s">
        <v>16765</v>
      </c>
      <c r="AE643">
        <v>27465</v>
      </c>
      <c r="AF643">
        <v>23447</v>
      </c>
      <c r="AG643" s="6" t="s">
        <v>16973</v>
      </c>
      <c r="AH643" s="6" t="s">
        <v>16950</v>
      </c>
      <c r="AI643" s="6" t="s">
        <v>16951</v>
      </c>
      <c r="AJ643" s="6" t="s">
        <v>16765</v>
      </c>
      <c r="AK643" s="6" t="s">
        <v>16765</v>
      </c>
      <c r="AL643" s="6" t="s">
        <v>16765</v>
      </c>
      <c r="AM643" s="6" t="s">
        <v>16952</v>
      </c>
      <c r="AN643">
        <v>0</v>
      </c>
      <c r="AO643" s="55">
        <v>44111</v>
      </c>
      <c r="AP643" s="6" t="s">
        <v>17000</v>
      </c>
      <c r="AQ643">
        <v>0</v>
      </c>
      <c r="AR643" s="6" t="s">
        <v>17098</v>
      </c>
      <c r="AS643" s="6" t="s">
        <v>17002</v>
      </c>
      <c r="AT643" s="6" t="s">
        <v>16947</v>
      </c>
      <c r="AU643">
        <v>0</v>
      </c>
      <c r="AV643">
        <v>0</v>
      </c>
      <c r="AW643" s="6" t="s">
        <v>16956</v>
      </c>
      <c r="AX643" s="6" t="s">
        <v>18065</v>
      </c>
      <c r="AY643" s="6" t="s">
        <v>16765</v>
      </c>
      <c r="AZ643" s="6" t="s">
        <v>16958</v>
      </c>
      <c r="BA643" s="6" t="s">
        <v>16765</v>
      </c>
      <c r="BB643" s="6" t="s">
        <v>16959</v>
      </c>
      <c r="BC643" s="6" t="s">
        <v>16765</v>
      </c>
      <c r="BD643" s="6" t="s">
        <v>16960</v>
      </c>
      <c r="BE643" s="6" t="s">
        <v>16961</v>
      </c>
      <c r="BF643" s="6" t="s">
        <v>13575</v>
      </c>
      <c r="BG643" s="6" t="s">
        <v>13575</v>
      </c>
      <c r="BH643" s="6" t="s">
        <v>16959</v>
      </c>
      <c r="BI643">
        <v>0</v>
      </c>
      <c r="BJ643" s="6" t="s">
        <v>16958</v>
      </c>
      <c r="BK643">
        <v>0</v>
      </c>
      <c r="BL643" s="6" t="s">
        <v>315</v>
      </c>
      <c r="BM643" s="56">
        <f>COUNTIF($B$2:B643,B643)</f>
        <v>4</v>
      </c>
      <c r="BN643" s="6" t="str">
        <f t="shared" si="10"/>
        <v>6632-4</v>
      </c>
    </row>
    <row r="644" spans="1:66" x14ac:dyDescent="0.25">
      <c r="A644">
        <v>1</v>
      </c>
      <c r="B644">
        <v>6636</v>
      </c>
      <c r="C644" s="6" t="s">
        <v>18066</v>
      </c>
      <c r="D644">
        <v>4</v>
      </c>
      <c r="E644">
        <v>9</v>
      </c>
      <c r="F644">
        <v>99</v>
      </c>
      <c r="G644">
        <v>916</v>
      </c>
      <c r="H644" s="6" t="s">
        <v>17037</v>
      </c>
      <c r="I644">
        <v>1</v>
      </c>
      <c r="J644">
        <v>253457</v>
      </c>
      <c r="K644">
        <v>6</v>
      </c>
      <c r="L644" s="55">
        <v>42790</v>
      </c>
      <c r="M644" s="6" t="s">
        <v>16765</v>
      </c>
      <c r="N644" s="55">
        <v>43155</v>
      </c>
      <c r="O644">
        <v>638754</v>
      </c>
      <c r="P644" s="6" t="s">
        <v>16800</v>
      </c>
      <c r="Q644" s="6" t="s">
        <v>18067</v>
      </c>
      <c r="R644">
        <v>1</v>
      </c>
      <c r="S644">
        <v>0</v>
      </c>
      <c r="T644">
        <v>-1</v>
      </c>
      <c r="U644">
        <v>2750</v>
      </c>
      <c r="V644" s="6" t="s">
        <v>17275</v>
      </c>
      <c r="W644" s="6" t="s">
        <v>16946</v>
      </c>
      <c r="X644" s="55">
        <v>43971</v>
      </c>
      <c r="Y644">
        <v>0</v>
      </c>
      <c r="Z644">
        <v>0</v>
      </c>
      <c r="AA644" s="6" t="s">
        <v>16765</v>
      </c>
      <c r="AB644" s="6" t="s">
        <v>16947</v>
      </c>
      <c r="AD644" s="6" t="s">
        <v>17262</v>
      </c>
      <c r="AE644">
        <v>45712</v>
      </c>
      <c r="AF644">
        <v>41718</v>
      </c>
      <c r="AG644" s="6" t="s">
        <v>16949</v>
      </c>
      <c r="AH644" s="6" t="s">
        <v>16950</v>
      </c>
      <c r="AI644" s="6" t="s">
        <v>16951</v>
      </c>
      <c r="AJ644" s="6" t="s">
        <v>16765</v>
      </c>
      <c r="AK644" s="6" t="s">
        <v>16765</v>
      </c>
      <c r="AL644" s="6" t="s">
        <v>16765</v>
      </c>
      <c r="AM644" s="6" t="s">
        <v>16952</v>
      </c>
      <c r="AN644">
        <v>0</v>
      </c>
      <c r="AO644" s="55">
        <v>43971</v>
      </c>
      <c r="AP644" s="6" t="s">
        <v>16953</v>
      </c>
      <c r="AQ644">
        <v>0</v>
      </c>
      <c r="AR644" s="6" t="s">
        <v>17276</v>
      </c>
      <c r="AS644" s="6" t="s">
        <v>16955</v>
      </c>
      <c r="AT644" s="6" t="s">
        <v>16947</v>
      </c>
      <c r="AU644">
        <v>0</v>
      </c>
      <c r="AV644">
        <v>0</v>
      </c>
      <c r="AW644" s="6" t="s">
        <v>16956</v>
      </c>
      <c r="AX644" s="6" t="s">
        <v>18068</v>
      </c>
      <c r="AY644" s="6" t="s">
        <v>16765</v>
      </c>
      <c r="AZ644" s="6" t="s">
        <v>16958</v>
      </c>
      <c r="BA644" s="6" t="s">
        <v>16765</v>
      </c>
      <c r="BB644" s="6" t="s">
        <v>16959</v>
      </c>
      <c r="BC644" s="6" t="s">
        <v>16765</v>
      </c>
      <c r="BD644" s="6" t="s">
        <v>16960</v>
      </c>
      <c r="BE644" s="6" t="s">
        <v>16961</v>
      </c>
      <c r="BF644" s="6" t="s">
        <v>13575</v>
      </c>
      <c r="BG644" s="6" t="s">
        <v>13575</v>
      </c>
      <c r="BH644" s="6" t="s">
        <v>16959</v>
      </c>
      <c r="BI644">
        <v>0</v>
      </c>
      <c r="BJ644" s="6" t="s">
        <v>16958</v>
      </c>
      <c r="BK644">
        <v>0</v>
      </c>
      <c r="BL644" s="6" t="s">
        <v>315</v>
      </c>
      <c r="BM644" s="56">
        <f>COUNTIF($B$2:B644,B644)</f>
        <v>1</v>
      </c>
      <c r="BN644" s="6" t="str">
        <f t="shared" si="10"/>
        <v>6636-1</v>
      </c>
    </row>
    <row r="645" spans="1:66" x14ac:dyDescent="0.25">
      <c r="A645">
        <v>1</v>
      </c>
      <c r="B645">
        <v>6656</v>
      </c>
      <c r="C645" s="6" t="s">
        <v>18069</v>
      </c>
      <c r="D645">
        <v>5</v>
      </c>
      <c r="E645">
        <v>2</v>
      </c>
      <c r="F645">
        <v>20</v>
      </c>
      <c r="G645">
        <v>202</v>
      </c>
      <c r="H645" s="6" t="s">
        <v>17007</v>
      </c>
      <c r="I645">
        <v>1</v>
      </c>
      <c r="J645">
        <v>489803</v>
      </c>
      <c r="K645">
        <v>5</v>
      </c>
      <c r="L645" s="55">
        <v>41691</v>
      </c>
      <c r="M645" s="6" t="s">
        <v>18070</v>
      </c>
      <c r="N645" s="55">
        <v>109574</v>
      </c>
      <c r="O645">
        <v>198213</v>
      </c>
      <c r="P645" s="6" t="s">
        <v>16785</v>
      </c>
      <c r="Q645" s="6" t="s">
        <v>16973</v>
      </c>
      <c r="R645">
        <v>3</v>
      </c>
      <c r="S645">
        <v>1</v>
      </c>
      <c r="T645">
        <v>-2</v>
      </c>
      <c r="U645">
        <v>84</v>
      </c>
      <c r="V645" s="6" t="s">
        <v>16999</v>
      </c>
      <c r="W645" s="6" t="s">
        <v>16946</v>
      </c>
      <c r="X645" s="55">
        <v>44665</v>
      </c>
      <c r="Y645">
        <v>30000</v>
      </c>
      <c r="Z645">
        <v>0</v>
      </c>
      <c r="AA645" s="6" t="s">
        <v>16765</v>
      </c>
      <c r="AB645" s="6" t="s">
        <v>16947</v>
      </c>
      <c r="AD645" s="6" t="s">
        <v>16765</v>
      </c>
      <c r="AE645">
        <v>32343</v>
      </c>
      <c r="AF645">
        <v>27539</v>
      </c>
      <c r="AG645" s="6" t="s">
        <v>16973</v>
      </c>
      <c r="AH645" s="6" t="s">
        <v>16950</v>
      </c>
      <c r="AI645" s="6" t="s">
        <v>16951</v>
      </c>
      <c r="AJ645" s="6" t="s">
        <v>16765</v>
      </c>
      <c r="AK645" s="6" t="s">
        <v>16765</v>
      </c>
      <c r="AL645" s="6" t="s">
        <v>16765</v>
      </c>
      <c r="AM645" s="6" t="s">
        <v>16952</v>
      </c>
      <c r="AN645">
        <v>0</v>
      </c>
      <c r="AO645" s="55">
        <v>44665</v>
      </c>
      <c r="AP645" s="6" t="s">
        <v>17000</v>
      </c>
      <c r="AQ645">
        <v>0</v>
      </c>
      <c r="AR645" s="6" t="s">
        <v>17095</v>
      </c>
      <c r="AS645" s="6" t="s">
        <v>17002</v>
      </c>
      <c r="AT645" s="6" t="s">
        <v>16947</v>
      </c>
      <c r="AU645">
        <v>0</v>
      </c>
      <c r="AV645">
        <v>0</v>
      </c>
      <c r="AW645" s="6" t="s">
        <v>16956</v>
      </c>
      <c r="AX645" s="6" t="s">
        <v>17519</v>
      </c>
      <c r="AY645" s="6" t="s">
        <v>16765</v>
      </c>
      <c r="AZ645" s="6" t="s">
        <v>16958</v>
      </c>
      <c r="BA645" s="6" t="s">
        <v>16765</v>
      </c>
      <c r="BB645" s="6" t="s">
        <v>16959</v>
      </c>
      <c r="BC645" s="6" t="s">
        <v>16765</v>
      </c>
      <c r="BD645" s="6" t="s">
        <v>16960</v>
      </c>
      <c r="BE645" s="6" t="s">
        <v>16961</v>
      </c>
      <c r="BF645" s="6" t="s">
        <v>13575</v>
      </c>
      <c r="BG645" s="6" t="s">
        <v>13575</v>
      </c>
      <c r="BH645" s="6" t="s">
        <v>16959</v>
      </c>
      <c r="BI645">
        <v>0</v>
      </c>
      <c r="BJ645" s="6" t="s">
        <v>16958</v>
      </c>
      <c r="BK645">
        <v>0</v>
      </c>
      <c r="BL645" s="6" t="s">
        <v>315</v>
      </c>
      <c r="BM645" s="56">
        <f>COUNTIF($B$2:B645,B645)</f>
        <v>1</v>
      </c>
      <c r="BN645" s="6" t="str">
        <f t="shared" si="10"/>
        <v>6656-1</v>
      </c>
    </row>
    <row r="646" spans="1:66" x14ac:dyDescent="0.25">
      <c r="A646">
        <v>1</v>
      </c>
      <c r="B646">
        <v>6656</v>
      </c>
      <c r="C646" s="6" t="s">
        <v>18069</v>
      </c>
      <c r="D646">
        <v>5</v>
      </c>
      <c r="E646">
        <v>2</v>
      </c>
      <c r="F646">
        <v>20</v>
      </c>
      <c r="G646">
        <v>202</v>
      </c>
      <c r="H646" s="6" t="s">
        <v>17007</v>
      </c>
      <c r="I646">
        <v>1</v>
      </c>
      <c r="J646">
        <v>489803</v>
      </c>
      <c r="K646">
        <v>5</v>
      </c>
      <c r="L646" s="55">
        <v>41691</v>
      </c>
      <c r="M646" s="6" t="s">
        <v>18070</v>
      </c>
      <c r="N646" s="55">
        <v>109574</v>
      </c>
      <c r="O646">
        <v>198214</v>
      </c>
      <c r="P646" s="6" t="s">
        <v>16786</v>
      </c>
      <c r="Q646" s="6" t="s">
        <v>16973</v>
      </c>
      <c r="R646">
        <v>72</v>
      </c>
      <c r="S646">
        <v>24</v>
      </c>
      <c r="T646">
        <v>-48</v>
      </c>
      <c r="U646">
        <v>76.8</v>
      </c>
      <c r="V646" s="6" t="s">
        <v>17004</v>
      </c>
      <c r="W646" s="6" t="s">
        <v>16946</v>
      </c>
      <c r="X646" s="55">
        <v>44665</v>
      </c>
      <c r="Y646">
        <v>30000</v>
      </c>
      <c r="Z646">
        <v>0</v>
      </c>
      <c r="AA646" s="6" t="s">
        <v>16765</v>
      </c>
      <c r="AB646" s="6" t="s">
        <v>16947</v>
      </c>
      <c r="AD646" s="6" t="s">
        <v>16765</v>
      </c>
      <c r="AE646">
        <v>32344</v>
      </c>
      <c r="AF646">
        <v>27539</v>
      </c>
      <c r="AG646" s="6" t="s">
        <v>16973</v>
      </c>
      <c r="AH646" s="6" t="s">
        <v>16950</v>
      </c>
      <c r="AI646" s="6" t="s">
        <v>16951</v>
      </c>
      <c r="AJ646" s="6" t="s">
        <v>16765</v>
      </c>
      <c r="AK646" s="6" t="s">
        <v>16765</v>
      </c>
      <c r="AL646" s="6" t="s">
        <v>16765</v>
      </c>
      <c r="AM646" s="6" t="s">
        <v>16952</v>
      </c>
      <c r="AN646">
        <v>0</v>
      </c>
      <c r="AO646" s="55">
        <v>44665</v>
      </c>
      <c r="AP646" s="6" t="s">
        <v>17000</v>
      </c>
      <c r="AQ646">
        <v>0</v>
      </c>
      <c r="AR646" s="6" t="s">
        <v>17098</v>
      </c>
      <c r="AS646" s="6" t="s">
        <v>17002</v>
      </c>
      <c r="AT646" s="6" t="s">
        <v>16947</v>
      </c>
      <c r="AU646">
        <v>0</v>
      </c>
      <c r="AV646">
        <v>0</v>
      </c>
      <c r="AW646" s="6" t="s">
        <v>16956</v>
      </c>
      <c r="AX646" s="6" t="s">
        <v>17519</v>
      </c>
      <c r="AY646" s="6" t="s">
        <v>16765</v>
      </c>
      <c r="AZ646" s="6" t="s">
        <v>16958</v>
      </c>
      <c r="BA646" s="6" t="s">
        <v>16765</v>
      </c>
      <c r="BB646" s="6" t="s">
        <v>16959</v>
      </c>
      <c r="BC646" s="6" t="s">
        <v>16765</v>
      </c>
      <c r="BD646" s="6" t="s">
        <v>16960</v>
      </c>
      <c r="BE646" s="6" t="s">
        <v>16961</v>
      </c>
      <c r="BF646" s="6" t="s">
        <v>13575</v>
      </c>
      <c r="BG646" s="6" t="s">
        <v>13575</v>
      </c>
      <c r="BH646" s="6" t="s">
        <v>16959</v>
      </c>
      <c r="BI646">
        <v>0</v>
      </c>
      <c r="BJ646" s="6" t="s">
        <v>16958</v>
      </c>
      <c r="BK646">
        <v>0</v>
      </c>
      <c r="BL646" s="6" t="s">
        <v>315</v>
      </c>
      <c r="BM646" s="56">
        <f>COUNTIF($B$2:B646,B646)</f>
        <v>2</v>
      </c>
      <c r="BN646" s="6" t="str">
        <f t="shared" si="10"/>
        <v>6656-2</v>
      </c>
    </row>
    <row r="647" spans="1:66" x14ac:dyDescent="0.25">
      <c r="A647">
        <v>1</v>
      </c>
      <c r="B647">
        <v>6674</v>
      </c>
      <c r="C647" s="6" t="s">
        <v>18071</v>
      </c>
      <c r="D647">
        <v>5</v>
      </c>
      <c r="E647">
        <v>3</v>
      </c>
      <c r="F647">
        <v>30</v>
      </c>
      <c r="G647">
        <v>303</v>
      </c>
      <c r="H647" s="6" t="s">
        <v>17007</v>
      </c>
      <c r="I647">
        <v>1</v>
      </c>
      <c r="J647">
        <v>874559</v>
      </c>
      <c r="K647">
        <v>5</v>
      </c>
      <c r="L647" s="55">
        <v>42156</v>
      </c>
      <c r="M647" s="6" t="s">
        <v>16765</v>
      </c>
      <c r="N647" s="55">
        <v>44601</v>
      </c>
      <c r="O647">
        <v>118784</v>
      </c>
      <c r="P647" s="6" t="s">
        <v>16764</v>
      </c>
      <c r="Q647" s="6" t="s">
        <v>18072</v>
      </c>
      <c r="R647">
        <v>1</v>
      </c>
      <c r="S647">
        <v>0</v>
      </c>
      <c r="T647">
        <v>-1</v>
      </c>
      <c r="U647">
        <v>1651</v>
      </c>
      <c r="V647" s="6" t="s">
        <v>16945</v>
      </c>
      <c r="W647" s="6" t="s">
        <v>16946</v>
      </c>
      <c r="X647" s="55">
        <v>44665</v>
      </c>
      <c r="Y647">
        <v>40000</v>
      </c>
      <c r="Z647">
        <v>0</v>
      </c>
      <c r="AA647" s="6" t="s">
        <v>16765</v>
      </c>
      <c r="AB647" s="6" t="s">
        <v>16947</v>
      </c>
      <c r="AD647" s="6" t="s">
        <v>17118</v>
      </c>
      <c r="AE647">
        <v>38843</v>
      </c>
      <c r="AF647">
        <v>23276</v>
      </c>
      <c r="AG647" s="6" t="s">
        <v>16949</v>
      </c>
      <c r="AH647" s="6" t="s">
        <v>16950</v>
      </c>
      <c r="AI647" s="6" t="s">
        <v>16951</v>
      </c>
      <c r="AJ647" s="6" t="s">
        <v>16765</v>
      </c>
      <c r="AK647" s="6" t="s">
        <v>16765</v>
      </c>
      <c r="AL647" s="6" t="s">
        <v>16765</v>
      </c>
      <c r="AM647" s="6" t="s">
        <v>16952</v>
      </c>
      <c r="AN647">
        <v>0</v>
      </c>
      <c r="AO647" s="55">
        <v>44665</v>
      </c>
      <c r="AP647" s="6" t="s">
        <v>16953</v>
      </c>
      <c r="AQ647">
        <v>0</v>
      </c>
      <c r="AR647" s="6" t="s">
        <v>16954</v>
      </c>
      <c r="AS647" s="6" t="s">
        <v>16955</v>
      </c>
      <c r="AT647" s="6" t="s">
        <v>16947</v>
      </c>
      <c r="AU647">
        <v>0</v>
      </c>
      <c r="AV647">
        <v>0</v>
      </c>
      <c r="AW647" s="6" t="s">
        <v>16956</v>
      </c>
      <c r="AX647" s="6" t="s">
        <v>18073</v>
      </c>
      <c r="AY647" s="6" t="s">
        <v>16765</v>
      </c>
      <c r="AZ647" s="6" t="s">
        <v>16958</v>
      </c>
      <c r="BA647" s="6" t="s">
        <v>16765</v>
      </c>
      <c r="BB647" s="6" t="s">
        <v>16959</v>
      </c>
      <c r="BC647" s="6" t="s">
        <v>16765</v>
      </c>
      <c r="BD647" s="6" t="s">
        <v>16960</v>
      </c>
      <c r="BE647" s="6" t="s">
        <v>16961</v>
      </c>
      <c r="BF647" s="6" t="s">
        <v>13575</v>
      </c>
      <c r="BG647" s="6" t="s">
        <v>13575</v>
      </c>
      <c r="BH647" s="6" t="s">
        <v>16959</v>
      </c>
      <c r="BI647">
        <v>0</v>
      </c>
      <c r="BJ647" s="6" t="s">
        <v>16958</v>
      </c>
      <c r="BK647">
        <v>0</v>
      </c>
      <c r="BL647" s="6" t="s">
        <v>315</v>
      </c>
      <c r="BM647" s="56">
        <f>COUNTIF($B$2:B647,B647)</f>
        <v>1</v>
      </c>
      <c r="BN647" s="6" t="str">
        <f t="shared" si="10"/>
        <v>6674-1</v>
      </c>
    </row>
    <row r="648" spans="1:66" x14ac:dyDescent="0.25">
      <c r="A648">
        <v>1</v>
      </c>
      <c r="B648">
        <v>6676</v>
      </c>
      <c r="C648" s="6" t="s">
        <v>18074</v>
      </c>
      <c r="D648">
        <v>5</v>
      </c>
      <c r="E648">
        <v>1</v>
      </c>
      <c r="F648">
        <v>10</v>
      </c>
      <c r="G648">
        <v>106</v>
      </c>
      <c r="H648" s="6" t="s">
        <v>16943</v>
      </c>
      <c r="I648">
        <v>1</v>
      </c>
      <c r="J648">
        <v>988657</v>
      </c>
      <c r="K648">
        <v>1</v>
      </c>
      <c r="L648" s="55">
        <v>41054</v>
      </c>
      <c r="M648" s="6" t="s">
        <v>16765</v>
      </c>
      <c r="N648" s="55">
        <v>44686</v>
      </c>
      <c r="O648">
        <v>118747</v>
      </c>
      <c r="P648" s="6" t="s">
        <v>16770</v>
      </c>
      <c r="Q648" s="6" t="s">
        <v>18075</v>
      </c>
      <c r="R648">
        <v>1</v>
      </c>
      <c r="S648">
        <v>0</v>
      </c>
      <c r="T648">
        <v>-1</v>
      </c>
      <c r="U648">
        <v>1217</v>
      </c>
      <c r="V648" s="6" t="s">
        <v>16945</v>
      </c>
      <c r="W648" s="6" t="s">
        <v>16946</v>
      </c>
      <c r="X648" s="55">
        <v>44669</v>
      </c>
      <c r="Y648">
        <v>0</v>
      </c>
      <c r="Z648">
        <v>1552.77</v>
      </c>
      <c r="AA648" s="6" t="s">
        <v>16965</v>
      </c>
      <c r="AB648" s="6" t="s">
        <v>16947</v>
      </c>
      <c r="AD648" s="6" t="s">
        <v>18076</v>
      </c>
      <c r="AE648">
        <v>22331</v>
      </c>
      <c r="AF648">
        <v>18183</v>
      </c>
      <c r="AG648" s="6" t="s">
        <v>16949</v>
      </c>
      <c r="AH648" s="6" t="s">
        <v>16950</v>
      </c>
      <c r="AI648" s="6" t="s">
        <v>16951</v>
      </c>
      <c r="AJ648" s="6" t="s">
        <v>16765</v>
      </c>
      <c r="AK648" s="6" t="s">
        <v>16765</v>
      </c>
      <c r="AL648" s="6" t="s">
        <v>16765</v>
      </c>
      <c r="AM648" s="6" t="s">
        <v>16952</v>
      </c>
      <c r="AN648">
        <v>0</v>
      </c>
      <c r="AO648" s="55">
        <v>44669</v>
      </c>
      <c r="AP648" s="6" t="s">
        <v>16953</v>
      </c>
      <c r="AQ648">
        <v>0</v>
      </c>
      <c r="AR648" s="6" t="s">
        <v>16954</v>
      </c>
      <c r="AS648" s="6" t="s">
        <v>16955</v>
      </c>
      <c r="AT648" s="6" t="s">
        <v>16947</v>
      </c>
      <c r="AU648">
        <v>0</v>
      </c>
      <c r="AV648">
        <v>0</v>
      </c>
      <c r="AW648" s="6" t="s">
        <v>16956</v>
      </c>
      <c r="AX648" s="6" t="s">
        <v>18077</v>
      </c>
      <c r="AY648" s="6" t="s">
        <v>16765</v>
      </c>
      <c r="AZ648" s="6" t="s">
        <v>16958</v>
      </c>
      <c r="BA648" s="6" t="s">
        <v>16765</v>
      </c>
      <c r="BB648" s="6" t="s">
        <v>16959</v>
      </c>
      <c r="BC648" s="6" t="s">
        <v>16765</v>
      </c>
      <c r="BD648" s="6" t="s">
        <v>16960</v>
      </c>
      <c r="BE648" s="6" t="s">
        <v>16961</v>
      </c>
      <c r="BF648" s="6" t="s">
        <v>13575</v>
      </c>
      <c r="BG648" s="6" t="s">
        <v>13575</v>
      </c>
      <c r="BH648" s="6" t="s">
        <v>16959</v>
      </c>
      <c r="BI648">
        <v>0</v>
      </c>
      <c r="BJ648" s="6" t="s">
        <v>16958</v>
      </c>
      <c r="BK648">
        <v>0</v>
      </c>
      <c r="BL648" s="6" t="s">
        <v>315</v>
      </c>
      <c r="BM648" s="56">
        <f>COUNTIF($B$2:B648,B648)</f>
        <v>1</v>
      </c>
      <c r="BN648" s="6" t="str">
        <f t="shared" si="10"/>
        <v>6676-1</v>
      </c>
    </row>
    <row r="649" spans="1:66" x14ac:dyDescent="0.25">
      <c r="A649">
        <v>1</v>
      </c>
      <c r="B649">
        <v>6676</v>
      </c>
      <c r="C649" s="6" t="s">
        <v>18074</v>
      </c>
      <c r="D649">
        <v>5</v>
      </c>
      <c r="E649">
        <v>1</v>
      </c>
      <c r="F649">
        <v>10</v>
      </c>
      <c r="G649">
        <v>106</v>
      </c>
      <c r="H649" s="6" t="s">
        <v>16943</v>
      </c>
      <c r="I649">
        <v>1</v>
      </c>
      <c r="J649">
        <v>322648</v>
      </c>
      <c r="K649">
        <v>6</v>
      </c>
      <c r="L649" s="55">
        <v>42907</v>
      </c>
      <c r="M649" s="6" t="s">
        <v>16765</v>
      </c>
      <c r="N649" s="55">
        <v>44686</v>
      </c>
      <c r="O649">
        <v>118750</v>
      </c>
      <c r="P649" s="6" t="s">
        <v>16767</v>
      </c>
      <c r="Q649" s="6" t="s">
        <v>18078</v>
      </c>
      <c r="R649">
        <v>1</v>
      </c>
      <c r="S649">
        <v>0</v>
      </c>
      <c r="T649">
        <v>-1</v>
      </c>
      <c r="U649">
        <v>1803.8</v>
      </c>
      <c r="V649" s="6" t="s">
        <v>16945</v>
      </c>
      <c r="W649" s="6" t="s">
        <v>16946</v>
      </c>
      <c r="X649" s="55">
        <v>44669</v>
      </c>
      <c r="Y649">
        <v>0</v>
      </c>
      <c r="Z649">
        <v>1552.77</v>
      </c>
      <c r="AA649" s="6" t="s">
        <v>16965</v>
      </c>
      <c r="AB649" s="6" t="s">
        <v>16947</v>
      </c>
      <c r="AD649" s="6" t="s">
        <v>16948</v>
      </c>
      <c r="AE649">
        <v>46612</v>
      </c>
      <c r="AF649">
        <v>42473</v>
      </c>
      <c r="AG649" s="6" t="s">
        <v>16949</v>
      </c>
      <c r="AH649" s="6" t="s">
        <v>16950</v>
      </c>
      <c r="AI649" s="6" t="s">
        <v>16951</v>
      </c>
      <c r="AJ649" s="6" t="s">
        <v>16765</v>
      </c>
      <c r="AK649" s="6" t="s">
        <v>16765</v>
      </c>
      <c r="AL649" s="6" t="s">
        <v>16765</v>
      </c>
      <c r="AM649" s="6" t="s">
        <v>16952</v>
      </c>
      <c r="AN649">
        <v>0</v>
      </c>
      <c r="AO649" s="55">
        <v>44669</v>
      </c>
      <c r="AP649" s="6" t="s">
        <v>16953</v>
      </c>
      <c r="AQ649">
        <v>0</v>
      </c>
      <c r="AR649" s="6" t="s">
        <v>16954</v>
      </c>
      <c r="AS649" s="6" t="s">
        <v>16955</v>
      </c>
      <c r="AT649" s="6" t="s">
        <v>16947</v>
      </c>
      <c r="AU649">
        <v>0</v>
      </c>
      <c r="AV649">
        <v>0</v>
      </c>
      <c r="AW649" s="6" t="s">
        <v>16956</v>
      </c>
      <c r="AX649" s="6" t="s">
        <v>17669</v>
      </c>
      <c r="AY649" s="6" t="s">
        <v>16765</v>
      </c>
      <c r="AZ649" s="6" t="s">
        <v>16958</v>
      </c>
      <c r="BA649" s="6" t="s">
        <v>16765</v>
      </c>
      <c r="BB649" s="6" t="s">
        <v>16959</v>
      </c>
      <c r="BC649" s="6" t="s">
        <v>16765</v>
      </c>
      <c r="BD649" s="6" t="s">
        <v>16960</v>
      </c>
      <c r="BE649" s="6" t="s">
        <v>16961</v>
      </c>
      <c r="BF649" s="6" t="s">
        <v>13575</v>
      </c>
      <c r="BG649" s="6" t="s">
        <v>13575</v>
      </c>
      <c r="BH649" s="6" t="s">
        <v>16959</v>
      </c>
      <c r="BI649">
        <v>0</v>
      </c>
      <c r="BJ649" s="6" t="s">
        <v>16958</v>
      </c>
      <c r="BK649">
        <v>0</v>
      </c>
      <c r="BL649" s="6" t="s">
        <v>315</v>
      </c>
      <c r="BM649" s="56">
        <f>COUNTIF($B$2:B649,B649)</f>
        <v>2</v>
      </c>
      <c r="BN649" s="6" t="str">
        <f t="shared" si="10"/>
        <v>6676-2</v>
      </c>
    </row>
    <row r="650" spans="1:66" x14ac:dyDescent="0.25">
      <c r="A650">
        <v>1</v>
      </c>
      <c r="B650">
        <v>6676</v>
      </c>
      <c r="C650" s="6" t="s">
        <v>18074</v>
      </c>
      <c r="D650">
        <v>5</v>
      </c>
      <c r="E650">
        <v>1</v>
      </c>
      <c r="F650">
        <v>10</v>
      </c>
      <c r="G650">
        <v>106</v>
      </c>
      <c r="H650" s="6" t="s">
        <v>16943</v>
      </c>
      <c r="I650">
        <v>1</v>
      </c>
      <c r="J650">
        <v>874047</v>
      </c>
      <c r="K650">
        <v>5</v>
      </c>
      <c r="L650" s="55">
        <v>42156</v>
      </c>
      <c r="M650" s="6" t="s">
        <v>16765</v>
      </c>
      <c r="N650" s="55">
        <v>109574</v>
      </c>
      <c r="O650">
        <v>188005</v>
      </c>
      <c r="P650" s="6" t="s">
        <v>16774</v>
      </c>
      <c r="Q650" s="6" t="s">
        <v>16973</v>
      </c>
      <c r="R650">
        <v>10</v>
      </c>
      <c r="S650">
        <v>0</v>
      </c>
      <c r="T650">
        <v>-10</v>
      </c>
      <c r="U650">
        <v>424</v>
      </c>
      <c r="V650" s="6" t="s">
        <v>16999</v>
      </c>
      <c r="W650" s="6" t="s">
        <v>16946</v>
      </c>
      <c r="X650" s="55">
        <v>44669</v>
      </c>
      <c r="Y650">
        <v>0</v>
      </c>
      <c r="Z650">
        <v>1552.77</v>
      </c>
      <c r="AA650" s="6" t="s">
        <v>16965</v>
      </c>
      <c r="AB650" s="6" t="s">
        <v>16947</v>
      </c>
      <c r="AD650" s="6" t="s">
        <v>16765</v>
      </c>
      <c r="AE650">
        <v>38792</v>
      </c>
      <c r="AF650">
        <v>35135</v>
      </c>
      <c r="AG650" s="6" t="s">
        <v>16973</v>
      </c>
      <c r="AH650" s="6" t="s">
        <v>16950</v>
      </c>
      <c r="AI650" s="6" t="s">
        <v>16951</v>
      </c>
      <c r="AJ650" s="6" t="s">
        <v>16765</v>
      </c>
      <c r="AK650" s="6" t="s">
        <v>16765</v>
      </c>
      <c r="AL650" s="6" t="s">
        <v>16765</v>
      </c>
      <c r="AM650" s="6" t="s">
        <v>16952</v>
      </c>
      <c r="AN650">
        <v>0</v>
      </c>
      <c r="AO650" s="55">
        <v>44669</v>
      </c>
      <c r="AP650" s="6" t="s">
        <v>17000</v>
      </c>
      <c r="AQ650">
        <v>0</v>
      </c>
      <c r="AR650" s="6" t="s">
        <v>17018</v>
      </c>
      <c r="AS650" s="6" t="s">
        <v>17002</v>
      </c>
      <c r="AT650" s="6" t="s">
        <v>16947</v>
      </c>
      <c r="AU650">
        <v>0</v>
      </c>
      <c r="AV650">
        <v>0</v>
      </c>
      <c r="AW650" s="6" t="s">
        <v>16956</v>
      </c>
      <c r="AX650" s="6" t="s">
        <v>18079</v>
      </c>
      <c r="AY650" s="6" t="s">
        <v>16765</v>
      </c>
      <c r="AZ650" s="6" t="s">
        <v>16958</v>
      </c>
      <c r="BA650" s="6" t="s">
        <v>16765</v>
      </c>
      <c r="BB650" s="6" t="s">
        <v>16959</v>
      </c>
      <c r="BC650" s="6" t="s">
        <v>16765</v>
      </c>
      <c r="BD650" s="6" t="s">
        <v>16960</v>
      </c>
      <c r="BE650" s="6" t="s">
        <v>16961</v>
      </c>
      <c r="BF650" s="6" t="s">
        <v>13575</v>
      </c>
      <c r="BG650" s="6" t="s">
        <v>13575</v>
      </c>
      <c r="BH650" s="6" t="s">
        <v>16959</v>
      </c>
      <c r="BI650">
        <v>0</v>
      </c>
      <c r="BJ650" s="6" t="s">
        <v>16958</v>
      </c>
      <c r="BK650">
        <v>0</v>
      </c>
      <c r="BL650" s="6" t="s">
        <v>315</v>
      </c>
      <c r="BM650" s="56">
        <f>COUNTIF($B$2:B650,B650)</f>
        <v>3</v>
      </c>
      <c r="BN650" s="6" t="str">
        <f t="shared" si="10"/>
        <v>6676-3</v>
      </c>
    </row>
    <row r="651" spans="1:66" x14ac:dyDescent="0.25">
      <c r="A651">
        <v>1</v>
      </c>
      <c r="B651">
        <v>6676</v>
      </c>
      <c r="C651" s="6" t="s">
        <v>18074</v>
      </c>
      <c r="D651">
        <v>5</v>
      </c>
      <c r="E651">
        <v>1</v>
      </c>
      <c r="F651">
        <v>10</v>
      </c>
      <c r="G651">
        <v>106</v>
      </c>
      <c r="H651" s="6" t="s">
        <v>16943</v>
      </c>
      <c r="I651">
        <v>1</v>
      </c>
      <c r="J651">
        <v>874047</v>
      </c>
      <c r="K651">
        <v>5</v>
      </c>
      <c r="L651" s="55">
        <v>42156</v>
      </c>
      <c r="M651" s="6" t="s">
        <v>16765</v>
      </c>
      <c r="N651" s="55">
        <v>109574</v>
      </c>
      <c r="O651">
        <v>188006</v>
      </c>
      <c r="P651" s="6" t="s">
        <v>16776</v>
      </c>
      <c r="Q651" s="6" t="s">
        <v>16973</v>
      </c>
      <c r="R651">
        <v>120</v>
      </c>
      <c r="S651">
        <v>0</v>
      </c>
      <c r="T651">
        <v>-120</v>
      </c>
      <c r="U651">
        <v>240</v>
      </c>
      <c r="V651" s="6" t="s">
        <v>17004</v>
      </c>
      <c r="W651" s="6" t="s">
        <v>16946</v>
      </c>
      <c r="X651" s="55">
        <v>44669</v>
      </c>
      <c r="Y651">
        <v>0</v>
      </c>
      <c r="Z651">
        <v>1552.77</v>
      </c>
      <c r="AA651" s="6" t="s">
        <v>16965</v>
      </c>
      <c r="AB651" s="6" t="s">
        <v>16947</v>
      </c>
      <c r="AD651" s="6" t="s">
        <v>16765</v>
      </c>
      <c r="AE651">
        <v>38793</v>
      </c>
      <c r="AF651">
        <v>35135</v>
      </c>
      <c r="AG651" s="6" t="s">
        <v>16973</v>
      </c>
      <c r="AH651" s="6" t="s">
        <v>16950</v>
      </c>
      <c r="AI651" s="6" t="s">
        <v>16951</v>
      </c>
      <c r="AJ651" s="6" t="s">
        <v>16765</v>
      </c>
      <c r="AK651" s="6" t="s">
        <v>16765</v>
      </c>
      <c r="AL651" s="6" t="s">
        <v>16765</v>
      </c>
      <c r="AM651" s="6" t="s">
        <v>16952</v>
      </c>
      <c r="AN651">
        <v>0</v>
      </c>
      <c r="AO651" s="55">
        <v>44669</v>
      </c>
      <c r="AP651" s="6" t="s">
        <v>17000</v>
      </c>
      <c r="AQ651">
        <v>0</v>
      </c>
      <c r="AR651" s="6" t="s">
        <v>17020</v>
      </c>
      <c r="AS651" s="6" t="s">
        <v>17002</v>
      </c>
      <c r="AT651" s="6" t="s">
        <v>16947</v>
      </c>
      <c r="AU651">
        <v>0</v>
      </c>
      <c r="AV651">
        <v>0</v>
      </c>
      <c r="AW651" s="6" t="s">
        <v>16956</v>
      </c>
      <c r="AX651" s="6" t="s">
        <v>18079</v>
      </c>
      <c r="AY651" s="6" t="s">
        <v>16765</v>
      </c>
      <c r="AZ651" s="6" t="s">
        <v>16958</v>
      </c>
      <c r="BA651" s="6" t="s">
        <v>16765</v>
      </c>
      <c r="BB651" s="6" t="s">
        <v>16959</v>
      </c>
      <c r="BC651" s="6" t="s">
        <v>16765</v>
      </c>
      <c r="BD651" s="6" t="s">
        <v>16960</v>
      </c>
      <c r="BE651" s="6" t="s">
        <v>16961</v>
      </c>
      <c r="BF651" s="6" t="s">
        <v>13575</v>
      </c>
      <c r="BG651" s="6" t="s">
        <v>13575</v>
      </c>
      <c r="BH651" s="6" t="s">
        <v>16959</v>
      </c>
      <c r="BI651">
        <v>0</v>
      </c>
      <c r="BJ651" s="6" t="s">
        <v>16958</v>
      </c>
      <c r="BK651">
        <v>0</v>
      </c>
      <c r="BL651" s="6" t="s">
        <v>315</v>
      </c>
      <c r="BM651" s="56">
        <f>COUNTIF($B$2:B651,B651)</f>
        <v>4</v>
      </c>
      <c r="BN651" s="6" t="str">
        <f t="shared" si="10"/>
        <v>6676-4</v>
      </c>
    </row>
    <row r="652" spans="1:66" x14ac:dyDescent="0.25">
      <c r="A652">
        <v>1</v>
      </c>
      <c r="B652">
        <v>6680</v>
      </c>
      <c r="C652" s="6" t="s">
        <v>18080</v>
      </c>
      <c r="D652">
        <v>5</v>
      </c>
      <c r="E652">
        <v>1</v>
      </c>
      <c r="F652">
        <v>10</v>
      </c>
      <c r="G652">
        <v>107</v>
      </c>
      <c r="H652" s="6" t="s">
        <v>16963</v>
      </c>
      <c r="I652">
        <v>1</v>
      </c>
      <c r="J652">
        <v>860852</v>
      </c>
      <c r="K652">
        <v>5</v>
      </c>
      <c r="L652" s="55">
        <v>42135</v>
      </c>
      <c r="M652" s="6" t="s">
        <v>16765</v>
      </c>
      <c r="N652" s="55">
        <v>44568</v>
      </c>
      <c r="O652">
        <v>118750</v>
      </c>
      <c r="P652" s="6" t="s">
        <v>16767</v>
      </c>
      <c r="Q652" s="6" t="s">
        <v>16973</v>
      </c>
      <c r="R652">
        <v>1</v>
      </c>
      <c r="S652">
        <v>0</v>
      </c>
      <c r="T652">
        <v>-1</v>
      </c>
      <c r="U652">
        <v>1803.8</v>
      </c>
      <c r="V652" s="6" t="s">
        <v>16945</v>
      </c>
      <c r="W652" s="6" t="s">
        <v>16995</v>
      </c>
      <c r="X652" s="55">
        <v>44657</v>
      </c>
      <c r="Y652">
        <v>60000</v>
      </c>
      <c r="Z652">
        <v>12432.26</v>
      </c>
      <c r="AA652" s="6" t="s">
        <v>17552</v>
      </c>
      <c r="AB652" s="6" t="s">
        <v>16947</v>
      </c>
      <c r="AD652" s="6" t="s">
        <v>16765</v>
      </c>
      <c r="AE652">
        <v>38082</v>
      </c>
      <c r="AF652">
        <v>34066</v>
      </c>
      <c r="AG652" s="6" t="s">
        <v>16949</v>
      </c>
      <c r="AH652" s="6" t="s">
        <v>16950</v>
      </c>
      <c r="AI652" s="6" t="s">
        <v>16951</v>
      </c>
      <c r="AJ652" s="6" t="s">
        <v>16765</v>
      </c>
      <c r="AK652" s="6" t="s">
        <v>16765</v>
      </c>
      <c r="AL652" s="6" t="s">
        <v>16765</v>
      </c>
      <c r="AM652" s="6" t="s">
        <v>16952</v>
      </c>
      <c r="AN652">
        <v>0</v>
      </c>
      <c r="AO652" s="55">
        <v>44657</v>
      </c>
      <c r="AP652" s="6" t="s">
        <v>16953</v>
      </c>
      <c r="AQ652">
        <v>0</v>
      </c>
      <c r="AR652" s="6" t="s">
        <v>16954</v>
      </c>
      <c r="AS652" s="6" t="s">
        <v>16955</v>
      </c>
      <c r="AT652" s="6" t="s">
        <v>16947</v>
      </c>
      <c r="AU652">
        <v>0</v>
      </c>
      <c r="AV652">
        <v>0</v>
      </c>
      <c r="AW652" s="6" t="s">
        <v>16956</v>
      </c>
      <c r="AX652" s="6" t="s">
        <v>17744</v>
      </c>
      <c r="AY652" s="6" t="s">
        <v>16765</v>
      </c>
      <c r="AZ652" s="6" t="s">
        <v>16958</v>
      </c>
      <c r="BA652" s="6" t="s">
        <v>16765</v>
      </c>
      <c r="BB652" s="6" t="s">
        <v>16959</v>
      </c>
      <c r="BC652" s="6" t="s">
        <v>16765</v>
      </c>
      <c r="BD652" s="6" t="s">
        <v>16960</v>
      </c>
      <c r="BE652" s="6" t="s">
        <v>16961</v>
      </c>
      <c r="BF652" s="6" t="s">
        <v>13575</v>
      </c>
      <c r="BG652" s="6" t="s">
        <v>13575</v>
      </c>
      <c r="BH652" s="6" t="s">
        <v>16959</v>
      </c>
      <c r="BI652">
        <v>0</v>
      </c>
      <c r="BJ652" s="6" t="s">
        <v>16958</v>
      </c>
      <c r="BK652">
        <v>0</v>
      </c>
      <c r="BL652" s="6" t="s">
        <v>315</v>
      </c>
      <c r="BM652" s="56">
        <f>COUNTIF($B$2:B652,B652)</f>
        <v>1</v>
      </c>
      <c r="BN652" s="6" t="str">
        <f t="shared" si="10"/>
        <v>6680-1</v>
      </c>
    </row>
    <row r="653" spans="1:66" x14ac:dyDescent="0.25">
      <c r="A653">
        <v>1</v>
      </c>
      <c r="B653">
        <v>6686</v>
      </c>
      <c r="C653" s="6" t="s">
        <v>18081</v>
      </c>
      <c r="D653">
        <v>5</v>
      </c>
      <c r="E653">
        <v>3</v>
      </c>
      <c r="F653">
        <v>30</v>
      </c>
      <c r="G653">
        <v>303</v>
      </c>
      <c r="H653" s="6" t="s">
        <v>17007</v>
      </c>
      <c r="I653">
        <v>1</v>
      </c>
      <c r="J653">
        <v>702696</v>
      </c>
      <c r="K653">
        <v>5</v>
      </c>
      <c r="L653" s="55">
        <v>41926</v>
      </c>
      <c r="M653" s="6" t="s">
        <v>16765</v>
      </c>
      <c r="N653" s="55">
        <v>44628</v>
      </c>
      <c r="O653">
        <v>118784</v>
      </c>
      <c r="P653" s="6" t="s">
        <v>16764</v>
      </c>
      <c r="Q653" s="6" t="s">
        <v>18082</v>
      </c>
      <c r="R653">
        <v>1</v>
      </c>
      <c r="S653">
        <v>0</v>
      </c>
      <c r="T653">
        <v>-1</v>
      </c>
      <c r="U653">
        <v>1651</v>
      </c>
      <c r="V653" s="6" t="s">
        <v>16945</v>
      </c>
      <c r="W653" s="6" t="s">
        <v>16946</v>
      </c>
      <c r="X653" s="55">
        <v>44665</v>
      </c>
      <c r="Y653">
        <v>90000</v>
      </c>
      <c r="Z653">
        <v>0</v>
      </c>
      <c r="AA653" s="6" t="s">
        <v>16765</v>
      </c>
      <c r="AB653" s="6" t="s">
        <v>16947</v>
      </c>
      <c r="AD653" s="6" t="s">
        <v>17118</v>
      </c>
      <c r="AE653">
        <v>36566</v>
      </c>
      <c r="AF653">
        <v>31876</v>
      </c>
      <c r="AG653" s="6" t="s">
        <v>16949</v>
      </c>
      <c r="AH653" s="6" t="s">
        <v>16950</v>
      </c>
      <c r="AI653" s="6" t="s">
        <v>16951</v>
      </c>
      <c r="AJ653" s="6" t="s">
        <v>16765</v>
      </c>
      <c r="AK653" s="6" t="s">
        <v>16765</v>
      </c>
      <c r="AL653" s="6" t="s">
        <v>16765</v>
      </c>
      <c r="AM653" s="6" t="s">
        <v>16952</v>
      </c>
      <c r="AN653">
        <v>0</v>
      </c>
      <c r="AO653" s="55">
        <v>44665</v>
      </c>
      <c r="AP653" s="6" t="s">
        <v>16953</v>
      </c>
      <c r="AQ653">
        <v>0</v>
      </c>
      <c r="AR653" s="6" t="s">
        <v>16954</v>
      </c>
      <c r="AS653" s="6" t="s">
        <v>16955</v>
      </c>
      <c r="AT653" s="6" t="s">
        <v>16947</v>
      </c>
      <c r="AU653">
        <v>0</v>
      </c>
      <c r="AV653">
        <v>0</v>
      </c>
      <c r="AW653" s="6" t="s">
        <v>16956</v>
      </c>
      <c r="AX653" s="6" t="s">
        <v>17908</v>
      </c>
      <c r="AY653" s="6" t="s">
        <v>16765</v>
      </c>
      <c r="AZ653" s="6" t="s">
        <v>16958</v>
      </c>
      <c r="BA653" s="6" t="s">
        <v>16765</v>
      </c>
      <c r="BB653" s="6" t="s">
        <v>16959</v>
      </c>
      <c r="BC653" s="6" t="s">
        <v>16765</v>
      </c>
      <c r="BD653" s="6" t="s">
        <v>16960</v>
      </c>
      <c r="BE653" s="6" t="s">
        <v>16961</v>
      </c>
      <c r="BF653" s="6" t="s">
        <v>13575</v>
      </c>
      <c r="BG653" s="6" t="s">
        <v>13575</v>
      </c>
      <c r="BH653" s="6" t="s">
        <v>16959</v>
      </c>
      <c r="BI653">
        <v>0</v>
      </c>
      <c r="BJ653" s="6" t="s">
        <v>16958</v>
      </c>
      <c r="BK653">
        <v>0</v>
      </c>
      <c r="BL653" s="6" t="s">
        <v>315</v>
      </c>
      <c r="BM653" s="56">
        <f>COUNTIF($B$2:B653,B653)</f>
        <v>1</v>
      </c>
      <c r="BN653" s="6" t="str">
        <f t="shared" si="10"/>
        <v>6686-1</v>
      </c>
    </row>
    <row r="654" spans="1:66" x14ac:dyDescent="0.25">
      <c r="A654">
        <v>1</v>
      </c>
      <c r="B654">
        <v>6691</v>
      </c>
      <c r="C654" s="6" t="s">
        <v>18083</v>
      </c>
      <c r="D654">
        <v>5</v>
      </c>
      <c r="E654">
        <v>1</v>
      </c>
      <c r="F654">
        <v>10</v>
      </c>
      <c r="G654">
        <v>104</v>
      </c>
      <c r="H654" s="6" t="s">
        <v>16963</v>
      </c>
      <c r="I654">
        <v>1</v>
      </c>
      <c r="J654">
        <v>261434</v>
      </c>
      <c r="K654">
        <v>5</v>
      </c>
      <c r="L654" s="55">
        <v>41416</v>
      </c>
      <c r="M654" s="6" t="s">
        <v>16765</v>
      </c>
      <c r="N654" s="55">
        <v>44825</v>
      </c>
      <c r="O654">
        <v>118724</v>
      </c>
      <c r="P654" s="6" t="s">
        <v>16773</v>
      </c>
      <c r="Q654" s="6" t="s">
        <v>18084</v>
      </c>
      <c r="R654">
        <v>1</v>
      </c>
      <c r="S654">
        <v>0</v>
      </c>
      <c r="T654">
        <v>-1</v>
      </c>
      <c r="U654">
        <v>1141.5899999999999</v>
      </c>
      <c r="V654" s="6" t="s">
        <v>16945</v>
      </c>
      <c r="W654" s="6" t="s">
        <v>16995</v>
      </c>
      <c r="X654" s="55">
        <v>44663</v>
      </c>
      <c r="Y654">
        <v>90000</v>
      </c>
      <c r="Z654">
        <v>370.24</v>
      </c>
      <c r="AA654" s="6" t="s">
        <v>16996</v>
      </c>
      <c r="AB654" s="6" t="s">
        <v>16947</v>
      </c>
      <c r="AD654" s="6" t="s">
        <v>17118</v>
      </c>
      <c r="AE654">
        <v>26848</v>
      </c>
      <c r="AF654">
        <v>22935</v>
      </c>
      <c r="AG654" s="6" t="s">
        <v>16949</v>
      </c>
      <c r="AH654" s="6" t="s">
        <v>16950</v>
      </c>
      <c r="AI654" s="6" t="s">
        <v>16951</v>
      </c>
      <c r="AJ654" s="6" t="s">
        <v>16765</v>
      </c>
      <c r="AK654" s="6" t="s">
        <v>16765</v>
      </c>
      <c r="AL654" s="6" t="s">
        <v>16765</v>
      </c>
      <c r="AM654" s="6" t="s">
        <v>16952</v>
      </c>
      <c r="AN654">
        <v>0</v>
      </c>
      <c r="AO654" s="55">
        <v>44663</v>
      </c>
      <c r="AP654" s="6" t="s">
        <v>16953</v>
      </c>
      <c r="AQ654">
        <v>0</v>
      </c>
      <c r="AR654" s="6" t="s">
        <v>16997</v>
      </c>
      <c r="AS654" s="6" t="s">
        <v>16955</v>
      </c>
      <c r="AT654" s="6" t="s">
        <v>16947</v>
      </c>
      <c r="AU654">
        <v>0</v>
      </c>
      <c r="AV654">
        <v>0</v>
      </c>
      <c r="AW654" s="6" t="s">
        <v>16956</v>
      </c>
      <c r="AX654" s="6" t="s">
        <v>18085</v>
      </c>
      <c r="AY654" s="6" t="s">
        <v>16765</v>
      </c>
      <c r="AZ654" s="6" t="s">
        <v>16958</v>
      </c>
      <c r="BA654" s="6" t="s">
        <v>16765</v>
      </c>
      <c r="BB654" s="6" t="s">
        <v>16959</v>
      </c>
      <c r="BC654" s="6" t="s">
        <v>16765</v>
      </c>
      <c r="BD654" s="6" t="s">
        <v>16960</v>
      </c>
      <c r="BE654" s="6" t="s">
        <v>16961</v>
      </c>
      <c r="BF654" s="6" t="s">
        <v>13575</v>
      </c>
      <c r="BG654" s="6" t="s">
        <v>13575</v>
      </c>
      <c r="BH654" s="6" t="s">
        <v>16959</v>
      </c>
      <c r="BI654">
        <v>0</v>
      </c>
      <c r="BJ654" s="6" t="s">
        <v>16958</v>
      </c>
      <c r="BK654">
        <v>0</v>
      </c>
      <c r="BL654" s="6" t="s">
        <v>315</v>
      </c>
      <c r="BM654" s="56">
        <f>COUNTIF($B$2:B654,B654)</f>
        <v>1</v>
      </c>
      <c r="BN654" s="6" t="str">
        <f t="shared" si="10"/>
        <v>6691-1</v>
      </c>
    </row>
    <row r="655" spans="1:66" x14ac:dyDescent="0.25">
      <c r="A655">
        <v>1</v>
      </c>
      <c r="B655">
        <v>6701</v>
      </c>
      <c r="C655" s="6" t="s">
        <v>18086</v>
      </c>
      <c r="D655">
        <v>5</v>
      </c>
      <c r="E655">
        <v>3</v>
      </c>
      <c r="F655">
        <v>30</v>
      </c>
      <c r="G655">
        <v>302</v>
      </c>
      <c r="H655" s="6" t="s">
        <v>17007</v>
      </c>
      <c r="I655">
        <v>1</v>
      </c>
      <c r="J655">
        <v>832638</v>
      </c>
      <c r="K655">
        <v>6</v>
      </c>
      <c r="L655" s="55">
        <v>43809</v>
      </c>
      <c r="M655" s="6" t="s">
        <v>16765</v>
      </c>
      <c r="N655" s="55">
        <v>44601</v>
      </c>
      <c r="O655">
        <v>118784</v>
      </c>
      <c r="P655" s="6" t="s">
        <v>16764</v>
      </c>
      <c r="Q655" s="6" t="s">
        <v>18087</v>
      </c>
      <c r="R655">
        <v>1</v>
      </c>
      <c r="S655">
        <v>0</v>
      </c>
      <c r="T655">
        <v>-1</v>
      </c>
      <c r="U655">
        <v>1651</v>
      </c>
      <c r="V655" s="6" t="s">
        <v>16945</v>
      </c>
      <c r="W655" s="6" t="s">
        <v>16946</v>
      </c>
      <c r="X655" s="55">
        <v>44665</v>
      </c>
      <c r="Y655">
        <v>70000</v>
      </c>
      <c r="Z655">
        <v>0</v>
      </c>
      <c r="AA655" s="6" t="s">
        <v>16765</v>
      </c>
      <c r="AB655" s="6" t="s">
        <v>16947</v>
      </c>
      <c r="AD655" s="6" t="s">
        <v>16948</v>
      </c>
      <c r="AE655">
        <v>51868</v>
      </c>
      <c r="AF655">
        <v>46968</v>
      </c>
      <c r="AG655" s="6" t="s">
        <v>16949</v>
      </c>
      <c r="AH655" s="6" t="s">
        <v>16950</v>
      </c>
      <c r="AI655" s="6" t="s">
        <v>16951</v>
      </c>
      <c r="AJ655" s="6" t="s">
        <v>16765</v>
      </c>
      <c r="AK655" s="6" t="s">
        <v>16765</v>
      </c>
      <c r="AL655" s="6" t="s">
        <v>16765</v>
      </c>
      <c r="AM655" s="6" t="s">
        <v>16952</v>
      </c>
      <c r="AN655">
        <v>0</v>
      </c>
      <c r="AO655" s="55">
        <v>44665</v>
      </c>
      <c r="AP655" s="6" t="s">
        <v>16953</v>
      </c>
      <c r="AQ655">
        <v>0</v>
      </c>
      <c r="AR655" s="6" t="s">
        <v>16954</v>
      </c>
      <c r="AS655" s="6" t="s">
        <v>16955</v>
      </c>
      <c r="AT655" s="6" t="s">
        <v>16947</v>
      </c>
      <c r="AU655">
        <v>0</v>
      </c>
      <c r="AV655">
        <v>0</v>
      </c>
      <c r="AW655" s="6" t="s">
        <v>16956</v>
      </c>
      <c r="AX655" s="6" t="s">
        <v>17757</v>
      </c>
      <c r="AY655" s="6" t="s">
        <v>16765</v>
      </c>
      <c r="AZ655" s="6" t="s">
        <v>16958</v>
      </c>
      <c r="BA655" s="6" t="s">
        <v>16765</v>
      </c>
      <c r="BB655" s="6" t="s">
        <v>16959</v>
      </c>
      <c r="BC655" s="6" t="s">
        <v>16765</v>
      </c>
      <c r="BD655" s="6" t="s">
        <v>16960</v>
      </c>
      <c r="BE655" s="6" t="s">
        <v>16961</v>
      </c>
      <c r="BF655" s="6" t="s">
        <v>13575</v>
      </c>
      <c r="BG655" s="6" t="s">
        <v>13575</v>
      </c>
      <c r="BH655" s="6" t="s">
        <v>16959</v>
      </c>
      <c r="BI655">
        <v>0</v>
      </c>
      <c r="BJ655" s="6" t="s">
        <v>16958</v>
      </c>
      <c r="BK655">
        <v>0</v>
      </c>
      <c r="BL655" s="6" t="s">
        <v>315</v>
      </c>
      <c r="BM655" s="56">
        <f>COUNTIF($B$2:B655,B655)</f>
        <v>1</v>
      </c>
      <c r="BN655" s="6" t="str">
        <f t="shared" si="10"/>
        <v>6701-1</v>
      </c>
    </row>
    <row r="656" spans="1:66" x14ac:dyDescent="0.25">
      <c r="A656">
        <v>1</v>
      </c>
      <c r="B656">
        <v>6701</v>
      </c>
      <c r="C656" s="6" t="s">
        <v>18086</v>
      </c>
      <c r="D656">
        <v>5</v>
      </c>
      <c r="E656">
        <v>3</v>
      </c>
      <c r="F656">
        <v>30</v>
      </c>
      <c r="G656">
        <v>302</v>
      </c>
      <c r="H656" s="6" t="s">
        <v>17007</v>
      </c>
      <c r="I656">
        <v>1</v>
      </c>
      <c r="J656">
        <v>863656</v>
      </c>
      <c r="K656">
        <v>6</v>
      </c>
      <c r="L656" s="55">
        <v>43867</v>
      </c>
      <c r="M656" s="6" t="s">
        <v>16765</v>
      </c>
      <c r="N656" s="55">
        <v>44628</v>
      </c>
      <c r="O656">
        <v>118784</v>
      </c>
      <c r="P656" s="6" t="s">
        <v>16764</v>
      </c>
      <c r="Q656" s="6" t="s">
        <v>18088</v>
      </c>
      <c r="R656">
        <v>1</v>
      </c>
      <c r="S656">
        <v>0</v>
      </c>
      <c r="T656">
        <v>-1</v>
      </c>
      <c r="U656">
        <v>1651</v>
      </c>
      <c r="V656" s="6" t="s">
        <v>16945</v>
      </c>
      <c r="W656" s="6" t="s">
        <v>16946</v>
      </c>
      <c r="X656" s="55">
        <v>44665</v>
      </c>
      <c r="Y656">
        <v>70000</v>
      </c>
      <c r="Z656">
        <v>0</v>
      </c>
      <c r="AA656" s="6" t="s">
        <v>16765</v>
      </c>
      <c r="AB656" s="6" t="s">
        <v>16947</v>
      </c>
      <c r="AD656" s="6" t="s">
        <v>16948</v>
      </c>
      <c r="AE656">
        <v>52127</v>
      </c>
      <c r="AF656">
        <v>47207</v>
      </c>
      <c r="AG656" s="6" t="s">
        <v>16949</v>
      </c>
      <c r="AH656" s="6" t="s">
        <v>16950</v>
      </c>
      <c r="AI656" s="6" t="s">
        <v>16951</v>
      </c>
      <c r="AJ656" s="6" t="s">
        <v>16765</v>
      </c>
      <c r="AK656" s="6" t="s">
        <v>16765</v>
      </c>
      <c r="AL656" s="6" t="s">
        <v>16765</v>
      </c>
      <c r="AM656" s="6" t="s">
        <v>16952</v>
      </c>
      <c r="AN656">
        <v>0</v>
      </c>
      <c r="AO656" s="55">
        <v>44665</v>
      </c>
      <c r="AP656" s="6" t="s">
        <v>16953</v>
      </c>
      <c r="AQ656">
        <v>0</v>
      </c>
      <c r="AR656" s="6" t="s">
        <v>16954</v>
      </c>
      <c r="AS656" s="6" t="s">
        <v>16955</v>
      </c>
      <c r="AT656" s="6" t="s">
        <v>16947</v>
      </c>
      <c r="AU656">
        <v>0</v>
      </c>
      <c r="AV656">
        <v>0</v>
      </c>
      <c r="AW656" s="6" t="s">
        <v>16956</v>
      </c>
      <c r="AX656" s="6" t="s">
        <v>17316</v>
      </c>
      <c r="AY656" s="6" t="s">
        <v>16765</v>
      </c>
      <c r="AZ656" s="6" t="s">
        <v>16958</v>
      </c>
      <c r="BA656" s="6" t="s">
        <v>16765</v>
      </c>
      <c r="BB656" s="6" t="s">
        <v>16959</v>
      </c>
      <c r="BC656" s="6" t="s">
        <v>16765</v>
      </c>
      <c r="BD656" s="6" t="s">
        <v>16960</v>
      </c>
      <c r="BE656" s="6" t="s">
        <v>16961</v>
      </c>
      <c r="BF656" s="6" t="s">
        <v>13575</v>
      </c>
      <c r="BG656" s="6" t="s">
        <v>13575</v>
      </c>
      <c r="BH656" s="6" t="s">
        <v>16959</v>
      </c>
      <c r="BI656">
        <v>0</v>
      </c>
      <c r="BJ656" s="6" t="s">
        <v>16958</v>
      </c>
      <c r="BK656">
        <v>0</v>
      </c>
      <c r="BL656" s="6" t="s">
        <v>315</v>
      </c>
      <c r="BM656" s="56">
        <f>COUNTIF($B$2:B656,B656)</f>
        <v>2</v>
      </c>
      <c r="BN656" s="6" t="str">
        <f t="shared" si="10"/>
        <v>6701-2</v>
      </c>
    </row>
    <row r="657" spans="1:66" x14ac:dyDescent="0.25">
      <c r="A657">
        <v>1</v>
      </c>
      <c r="B657">
        <v>6701</v>
      </c>
      <c r="C657" s="6" t="s">
        <v>18086</v>
      </c>
      <c r="D657">
        <v>5</v>
      </c>
      <c r="E657">
        <v>3</v>
      </c>
      <c r="F657">
        <v>30</v>
      </c>
      <c r="G657">
        <v>302</v>
      </c>
      <c r="H657" s="6" t="s">
        <v>17007</v>
      </c>
      <c r="I657">
        <v>1</v>
      </c>
      <c r="J657">
        <v>981479</v>
      </c>
      <c r="K657">
        <v>5</v>
      </c>
      <c r="L657" s="55">
        <v>42327</v>
      </c>
      <c r="M657" s="6" t="s">
        <v>16765</v>
      </c>
      <c r="N657" s="55">
        <v>44601</v>
      </c>
      <c r="O657">
        <v>118784</v>
      </c>
      <c r="P657" s="6" t="s">
        <v>16764</v>
      </c>
      <c r="Q657" s="6" t="s">
        <v>18089</v>
      </c>
      <c r="R657">
        <v>1</v>
      </c>
      <c r="S657">
        <v>0</v>
      </c>
      <c r="T657">
        <v>-1</v>
      </c>
      <c r="U657">
        <v>1651</v>
      </c>
      <c r="V657" s="6" t="s">
        <v>16945</v>
      </c>
      <c r="W657" s="6" t="s">
        <v>16946</v>
      </c>
      <c r="X657" s="55">
        <v>44665</v>
      </c>
      <c r="Y657">
        <v>70000</v>
      </c>
      <c r="Z657">
        <v>0</v>
      </c>
      <c r="AA657" s="6" t="s">
        <v>16765</v>
      </c>
      <c r="AB657" s="6" t="s">
        <v>16947</v>
      </c>
      <c r="AD657" s="6" t="s">
        <v>18090</v>
      </c>
      <c r="AE657">
        <v>42221</v>
      </c>
      <c r="AF657">
        <v>39465</v>
      </c>
      <c r="AG657" s="6" t="s">
        <v>16949</v>
      </c>
      <c r="AH657" s="6" t="s">
        <v>16950</v>
      </c>
      <c r="AI657" s="6" t="s">
        <v>16951</v>
      </c>
      <c r="AJ657" s="6" t="s">
        <v>16765</v>
      </c>
      <c r="AK657" s="6" t="s">
        <v>16765</v>
      </c>
      <c r="AL657" s="6" t="s">
        <v>16765</v>
      </c>
      <c r="AM657" s="6" t="s">
        <v>16952</v>
      </c>
      <c r="AN657">
        <v>0</v>
      </c>
      <c r="AO657" s="55">
        <v>44665</v>
      </c>
      <c r="AP657" s="6" t="s">
        <v>16953</v>
      </c>
      <c r="AQ657">
        <v>0</v>
      </c>
      <c r="AR657" s="6" t="s">
        <v>16954</v>
      </c>
      <c r="AS657" s="6" t="s">
        <v>16955</v>
      </c>
      <c r="AT657" s="6" t="s">
        <v>16947</v>
      </c>
      <c r="AU657">
        <v>0</v>
      </c>
      <c r="AV657">
        <v>0</v>
      </c>
      <c r="AW657" s="6" t="s">
        <v>16956</v>
      </c>
      <c r="AX657" s="6" t="s">
        <v>18091</v>
      </c>
      <c r="AY657" s="6" t="s">
        <v>16765</v>
      </c>
      <c r="AZ657" s="6" t="s">
        <v>16958</v>
      </c>
      <c r="BA657" s="6" t="s">
        <v>16765</v>
      </c>
      <c r="BB657" s="6" t="s">
        <v>16959</v>
      </c>
      <c r="BC657" s="6" t="s">
        <v>16765</v>
      </c>
      <c r="BD657" s="6" t="s">
        <v>16960</v>
      </c>
      <c r="BE657" s="6" t="s">
        <v>16961</v>
      </c>
      <c r="BF657" s="6" t="s">
        <v>13575</v>
      </c>
      <c r="BG657" s="6" t="s">
        <v>13575</v>
      </c>
      <c r="BH657" s="6" t="s">
        <v>16959</v>
      </c>
      <c r="BI657">
        <v>0</v>
      </c>
      <c r="BJ657" s="6" t="s">
        <v>16958</v>
      </c>
      <c r="BK657">
        <v>0</v>
      </c>
      <c r="BL657" s="6" t="s">
        <v>315</v>
      </c>
      <c r="BM657" s="56">
        <f>COUNTIF($B$2:B657,B657)</f>
        <v>3</v>
      </c>
      <c r="BN657" s="6" t="str">
        <f t="shared" si="10"/>
        <v>6701-3</v>
      </c>
    </row>
    <row r="658" spans="1:66" x14ac:dyDescent="0.25">
      <c r="A658">
        <v>1</v>
      </c>
      <c r="B658">
        <v>6704</v>
      </c>
      <c r="C658" s="6" t="s">
        <v>18092</v>
      </c>
      <c r="D658">
        <v>5</v>
      </c>
      <c r="E658">
        <v>2</v>
      </c>
      <c r="F658">
        <v>20</v>
      </c>
      <c r="G658">
        <v>206</v>
      </c>
      <c r="H658" s="6" t="s">
        <v>16963</v>
      </c>
      <c r="I658">
        <v>1</v>
      </c>
      <c r="J658">
        <v>20843</v>
      </c>
      <c r="K658">
        <v>5</v>
      </c>
      <c r="L658" s="55">
        <v>41097</v>
      </c>
      <c r="M658" s="6" t="s">
        <v>16765</v>
      </c>
      <c r="N658" s="55">
        <v>109574</v>
      </c>
      <c r="O658">
        <v>188005</v>
      </c>
      <c r="P658" s="6" t="s">
        <v>16774</v>
      </c>
      <c r="Q658" s="6" t="s">
        <v>16973</v>
      </c>
      <c r="R658">
        <v>5</v>
      </c>
      <c r="S658">
        <v>0</v>
      </c>
      <c r="T658">
        <v>-5</v>
      </c>
      <c r="U658">
        <v>212</v>
      </c>
      <c r="V658" s="6" t="s">
        <v>16999</v>
      </c>
      <c r="W658" s="6" t="s">
        <v>16946</v>
      </c>
      <c r="X658" s="55">
        <v>44663</v>
      </c>
      <c r="Y658">
        <v>70000</v>
      </c>
      <c r="Z658">
        <v>0</v>
      </c>
      <c r="AA658" s="6" t="s">
        <v>16765</v>
      </c>
      <c r="AB658" s="6" t="s">
        <v>16947</v>
      </c>
      <c r="AD658" s="6" t="s">
        <v>16765</v>
      </c>
      <c r="AE658">
        <v>22958</v>
      </c>
      <c r="AF658">
        <v>18865</v>
      </c>
      <c r="AG658" s="6" t="s">
        <v>16973</v>
      </c>
      <c r="AH658" s="6" t="s">
        <v>16950</v>
      </c>
      <c r="AI658" s="6" t="s">
        <v>16951</v>
      </c>
      <c r="AJ658" s="6" t="s">
        <v>16765</v>
      </c>
      <c r="AK658" s="6" t="s">
        <v>16765</v>
      </c>
      <c r="AL658" s="6" t="s">
        <v>16765</v>
      </c>
      <c r="AM658" s="6" t="s">
        <v>16952</v>
      </c>
      <c r="AN658">
        <v>0</v>
      </c>
      <c r="AO658" s="55">
        <v>44663</v>
      </c>
      <c r="AP658" s="6" t="s">
        <v>17000</v>
      </c>
      <c r="AQ658">
        <v>0</v>
      </c>
      <c r="AR658" s="6" t="s">
        <v>17018</v>
      </c>
      <c r="AS658" s="6" t="s">
        <v>17002</v>
      </c>
      <c r="AT658" s="6" t="s">
        <v>16947</v>
      </c>
      <c r="AU658">
        <v>0</v>
      </c>
      <c r="AV658">
        <v>0</v>
      </c>
      <c r="AW658" s="6" t="s">
        <v>16956</v>
      </c>
      <c r="AX658" s="6" t="s">
        <v>18093</v>
      </c>
      <c r="AY658" s="6" t="s">
        <v>16765</v>
      </c>
      <c r="AZ658" s="6" t="s">
        <v>16958</v>
      </c>
      <c r="BA658" s="6" t="s">
        <v>16765</v>
      </c>
      <c r="BB658" s="6" t="s">
        <v>16959</v>
      </c>
      <c r="BC658" s="6" t="s">
        <v>16765</v>
      </c>
      <c r="BD658" s="6" t="s">
        <v>16960</v>
      </c>
      <c r="BE658" s="6" t="s">
        <v>16961</v>
      </c>
      <c r="BF658" s="6" t="s">
        <v>13575</v>
      </c>
      <c r="BG658" s="6" t="s">
        <v>13575</v>
      </c>
      <c r="BH658" s="6" t="s">
        <v>16959</v>
      </c>
      <c r="BI658">
        <v>0</v>
      </c>
      <c r="BJ658" s="6" t="s">
        <v>16958</v>
      </c>
      <c r="BK658">
        <v>0</v>
      </c>
      <c r="BL658" s="6" t="s">
        <v>315</v>
      </c>
      <c r="BM658" s="56">
        <f>COUNTIF($B$2:B658,B658)</f>
        <v>1</v>
      </c>
      <c r="BN658" s="6" t="str">
        <f t="shared" si="10"/>
        <v>6704-1</v>
      </c>
    </row>
    <row r="659" spans="1:66" x14ac:dyDescent="0.25">
      <c r="A659">
        <v>1</v>
      </c>
      <c r="B659">
        <v>6704</v>
      </c>
      <c r="C659" s="6" t="s">
        <v>18092</v>
      </c>
      <c r="D659">
        <v>5</v>
      </c>
      <c r="E659">
        <v>2</v>
      </c>
      <c r="F659">
        <v>20</v>
      </c>
      <c r="G659">
        <v>206</v>
      </c>
      <c r="H659" s="6" t="s">
        <v>16963</v>
      </c>
      <c r="I659">
        <v>1</v>
      </c>
      <c r="J659">
        <v>20843</v>
      </c>
      <c r="K659">
        <v>5</v>
      </c>
      <c r="L659" s="55">
        <v>41097</v>
      </c>
      <c r="M659" s="6" t="s">
        <v>16765</v>
      </c>
      <c r="N659" s="55">
        <v>109574</v>
      </c>
      <c r="O659">
        <v>188006</v>
      </c>
      <c r="P659" s="6" t="s">
        <v>16776</v>
      </c>
      <c r="Q659" s="6" t="s">
        <v>16973</v>
      </c>
      <c r="R659">
        <v>60</v>
      </c>
      <c r="S659">
        <v>0</v>
      </c>
      <c r="T659">
        <v>-60</v>
      </c>
      <c r="U659">
        <v>120</v>
      </c>
      <c r="V659" s="6" t="s">
        <v>17004</v>
      </c>
      <c r="W659" s="6" t="s">
        <v>16946</v>
      </c>
      <c r="X659" s="55">
        <v>44663</v>
      </c>
      <c r="Y659">
        <v>70000</v>
      </c>
      <c r="Z659">
        <v>0</v>
      </c>
      <c r="AA659" s="6" t="s">
        <v>16765</v>
      </c>
      <c r="AB659" s="6" t="s">
        <v>16947</v>
      </c>
      <c r="AD659" s="6" t="s">
        <v>16765</v>
      </c>
      <c r="AE659">
        <v>22959</v>
      </c>
      <c r="AF659">
        <v>18865</v>
      </c>
      <c r="AG659" s="6" t="s">
        <v>16973</v>
      </c>
      <c r="AH659" s="6" t="s">
        <v>16950</v>
      </c>
      <c r="AI659" s="6" t="s">
        <v>16951</v>
      </c>
      <c r="AJ659" s="6" t="s">
        <v>16765</v>
      </c>
      <c r="AK659" s="6" t="s">
        <v>16765</v>
      </c>
      <c r="AL659" s="6" t="s">
        <v>16765</v>
      </c>
      <c r="AM659" s="6" t="s">
        <v>16952</v>
      </c>
      <c r="AN659">
        <v>0</v>
      </c>
      <c r="AO659" s="55">
        <v>44663</v>
      </c>
      <c r="AP659" s="6" t="s">
        <v>17000</v>
      </c>
      <c r="AQ659">
        <v>0</v>
      </c>
      <c r="AR659" s="6" t="s">
        <v>17020</v>
      </c>
      <c r="AS659" s="6" t="s">
        <v>17002</v>
      </c>
      <c r="AT659" s="6" t="s">
        <v>16947</v>
      </c>
      <c r="AU659">
        <v>0</v>
      </c>
      <c r="AV659">
        <v>0</v>
      </c>
      <c r="AW659" s="6" t="s">
        <v>16956</v>
      </c>
      <c r="AX659" s="6" t="s">
        <v>18093</v>
      </c>
      <c r="AY659" s="6" t="s">
        <v>16765</v>
      </c>
      <c r="AZ659" s="6" t="s">
        <v>16958</v>
      </c>
      <c r="BA659" s="6" t="s">
        <v>16765</v>
      </c>
      <c r="BB659" s="6" t="s">
        <v>16959</v>
      </c>
      <c r="BC659" s="6" t="s">
        <v>16765</v>
      </c>
      <c r="BD659" s="6" t="s">
        <v>16960</v>
      </c>
      <c r="BE659" s="6" t="s">
        <v>16961</v>
      </c>
      <c r="BF659" s="6" t="s">
        <v>13575</v>
      </c>
      <c r="BG659" s="6" t="s">
        <v>13575</v>
      </c>
      <c r="BH659" s="6" t="s">
        <v>16959</v>
      </c>
      <c r="BI659">
        <v>0</v>
      </c>
      <c r="BJ659" s="6" t="s">
        <v>16958</v>
      </c>
      <c r="BK659">
        <v>0</v>
      </c>
      <c r="BL659" s="6" t="s">
        <v>315</v>
      </c>
      <c r="BM659" s="56">
        <f>COUNTIF($B$2:B659,B659)</f>
        <v>2</v>
      </c>
      <c r="BN659" s="6" t="str">
        <f t="shared" si="10"/>
        <v>6704-2</v>
      </c>
    </row>
    <row r="660" spans="1:66" x14ac:dyDescent="0.25">
      <c r="A660">
        <v>1</v>
      </c>
      <c r="B660">
        <v>6751</v>
      </c>
      <c r="C660" s="6" t="s">
        <v>18094</v>
      </c>
      <c r="D660">
        <v>5</v>
      </c>
      <c r="E660">
        <v>3</v>
      </c>
      <c r="F660">
        <v>30</v>
      </c>
      <c r="G660">
        <v>304</v>
      </c>
      <c r="H660" s="6" t="s">
        <v>17007</v>
      </c>
      <c r="I660">
        <v>1</v>
      </c>
      <c r="J660">
        <v>882209</v>
      </c>
      <c r="K660">
        <v>5</v>
      </c>
      <c r="L660" s="55">
        <v>42170</v>
      </c>
      <c r="M660" s="6" t="s">
        <v>16765</v>
      </c>
      <c r="N660" s="55">
        <v>44628</v>
      </c>
      <c r="O660">
        <v>118784</v>
      </c>
      <c r="P660" s="6" t="s">
        <v>16764</v>
      </c>
      <c r="Q660" s="6" t="s">
        <v>16973</v>
      </c>
      <c r="R660">
        <v>1</v>
      </c>
      <c r="S660">
        <v>0</v>
      </c>
      <c r="T660">
        <v>-1</v>
      </c>
      <c r="U660">
        <v>1651</v>
      </c>
      <c r="V660" s="6" t="s">
        <v>16945</v>
      </c>
      <c r="W660" s="6" t="s">
        <v>16946</v>
      </c>
      <c r="X660" s="55">
        <v>44659</v>
      </c>
      <c r="Y660">
        <v>60000</v>
      </c>
      <c r="Z660">
        <v>0</v>
      </c>
      <c r="AA660" s="6" t="s">
        <v>16765</v>
      </c>
      <c r="AB660" s="6" t="s">
        <v>16947</v>
      </c>
      <c r="AD660" s="6" t="s">
        <v>16765</v>
      </c>
      <c r="AE660">
        <v>39059</v>
      </c>
      <c r="AF660">
        <v>35500</v>
      </c>
      <c r="AG660" s="6" t="s">
        <v>16949</v>
      </c>
      <c r="AH660" s="6" t="s">
        <v>16950</v>
      </c>
      <c r="AI660" s="6" t="s">
        <v>16951</v>
      </c>
      <c r="AJ660" s="6" t="s">
        <v>16765</v>
      </c>
      <c r="AK660" s="6" t="s">
        <v>16765</v>
      </c>
      <c r="AL660" s="6" t="s">
        <v>16765</v>
      </c>
      <c r="AM660" s="6" t="s">
        <v>16952</v>
      </c>
      <c r="AN660">
        <v>0</v>
      </c>
      <c r="AO660" s="55">
        <v>44659</v>
      </c>
      <c r="AP660" s="6" t="s">
        <v>16953</v>
      </c>
      <c r="AQ660">
        <v>0</v>
      </c>
      <c r="AR660" s="6" t="s">
        <v>16954</v>
      </c>
      <c r="AS660" s="6" t="s">
        <v>16955</v>
      </c>
      <c r="AT660" s="6" t="s">
        <v>16947</v>
      </c>
      <c r="AU660">
        <v>0</v>
      </c>
      <c r="AV660">
        <v>0</v>
      </c>
      <c r="AW660" s="6" t="s">
        <v>16956</v>
      </c>
      <c r="AX660" s="6" t="s">
        <v>17582</v>
      </c>
      <c r="AY660" s="6" t="s">
        <v>16765</v>
      </c>
      <c r="AZ660" s="6" t="s">
        <v>16958</v>
      </c>
      <c r="BA660" s="6" t="s">
        <v>16765</v>
      </c>
      <c r="BB660" s="6" t="s">
        <v>16959</v>
      </c>
      <c r="BC660" s="6" t="s">
        <v>16765</v>
      </c>
      <c r="BD660" s="6" t="s">
        <v>16960</v>
      </c>
      <c r="BE660" s="6" t="s">
        <v>16961</v>
      </c>
      <c r="BF660" s="6" t="s">
        <v>13575</v>
      </c>
      <c r="BG660" s="6" t="s">
        <v>13575</v>
      </c>
      <c r="BH660" s="6" t="s">
        <v>16959</v>
      </c>
      <c r="BI660">
        <v>0</v>
      </c>
      <c r="BJ660" s="6" t="s">
        <v>16958</v>
      </c>
      <c r="BK660">
        <v>0</v>
      </c>
      <c r="BL660" s="6" t="s">
        <v>315</v>
      </c>
      <c r="BM660" s="56">
        <f>COUNTIF($B$2:B660,B660)</f>
        <v>1</v>
      </c>
      <c r="BN660" s="6" t="str">
        <f t="shared" si="10"/>
        <v>6751-1</v>
      </c>
    </row>
    <row r="661" spans="1:66" x14ac:dyDescent="0.25">
      <c r="A661">
        <v>1</v>
      </c>
      <c r="B661">
        <v>6783</v>
      </c>
      <c r="C661" s="6" t="s">
        <v>18095</v>
      </c>
      <c r="D661">
        <v>5</v>
      </c>
      <c r="E661">
        <v>1</v>
      </c>
      <c r="F661">
        <v>10</v>
      </c>
      <c r="G661">
        <v>103</v>
      </c>
      <c r="H661" s="6" t="s">
        <v>16963</v>
      </c>
      <c r="I661">
        <v>1</v>
      </c>
      <c r="J661">
        <v>357862</v>
      </c>
      <c r="K661">
        <v>6</v>
      </c>
      <c r="L661" s="55">
        <v>42968</v>
      </c>
      <c r="M661" s="6" t="s">
        <v>16765</v>
      </c>
      <c r="N661" s="55">
        <v>44825</v>
      </c>
      <c r="O661">
        <v>628699</v>
      </c>
      <c r="P661" s="6" t="s">
        <v>16777</v>
      </c>
      <c r="Q661" s="6" t="s">
        <v>18096</v>
      </c>
      <c r="R661">
        <v>1</v>
      </c>
      <c r="S661">
        <v>0</v>
      </c>
      <c r="T661">
        <v>-1</v>
      </c>
      <c r="U661">
        <v>1687</v>
      </c>
      <c r="V661" s="6" t="s">
        <v>16945</v>
      </c>
      <c r="W661" s="6" t="s">
        <v>16946</v>
      </c>
      <c r="X661" s="55">
        <v>44663</v>
      </c>
      <c r="Y661">
        <v>0</v>
      </c>
      <c r="Z661">
        <v>472.97</v>
      </c>
      <c r="AA661" s="6" t="s">
        <v>16965</v>
      </c>
      <c r="AB661" s="6" t="s">
        <v>16947</v>
      </c>
      <c r="AD661" s="6" t="s">
        <v>16948</v>
      </c>
      <c r="AE661">
        <v>46989</v>
      </c>
      <c r="AF661">
        <v>42784</v>
      </c>
      <c r="AG661" s="6" t="s">
        <v>16949</v>
      </c>
      <c r="AH661" s="6" t="s">
        <v>16950</v>
      </c>
      <c r="AI661" s="6" t="s">
        <v>16951</v>
      </c>
      <c r="AJ661" s="6" t="s">
        <v>16765</v>
      </c>
      <c r="AK661" s="6" t="s">
        <v>16765</v>
      </c>
      <c r="AL661" s="6" t="s">
        <v>16765</v>
      </c>
      <c r="AM661" s="6" t="s">
        <v>16952</v>
      </c>
      <c r="AN661">
        <v>0</v>
      </c>
      <c r="AO661" s="55">
        <v>44663</v>
      </c>
      <c r="AP661" s="6" t="s">
        <v>16953</v>
      </c>
      <c r="AQ661">
        <v>0</v>
      </c>
      <c r="AR661" s="6" t="s">
        <v>16997</v>
      </c>
      <c r="AS661" s="6" t="s">
        <v>16955</v>
      </c>
      <c r="AT661" s="6" t="s">
        <v>16947</v>
      </c>
      <c r="AU661">
        <v>0</v>
      </c>
      <c r="AV661">
        <v>0</v>
      </c>
      <c r="AW661" s="6" t="s">
        <v>16956</v>
      </c>
      <c r="AX661" s="6" t="s">
        <v>17060</v>
      </c>
      <c r="AY661" s="6" t="s">
        <v>16765</v>
      </c>
      <c r="AZ661" s="6" t="s">
        <v>16958</v>
      </c>
      <c r="BA661" s="6" t="s">
        <v>16765</v>
      </c>
      <c r="BB661" s="6" t="s">
        <v>16959</v>
      </c>
      <c r="BC661" s="6" t="s">
        <v>16765</v>
      </c>
      <c r="BD661" s="6" t="s">
        <v>16960</v>
      </c>
      <c r="BE661" s="6" t="s">
        <v>16961</v>
      </c>
      <c r="BF661" s="6" t="s">
        <v>13575</v>
      </c>
      <c r="BG661" s="6" t="s">
        <v>13575</v>
      </c>
      <c r="BH661" s="6" t="s">
        <v>16959</v>
      </c>
      <c r="BI661">
        <v>0</v>
      </c>
      <c r="BJ661" s="6" t="s">
        <v>16958</v>
      </c>
      <c r="BK661">
        <v>0</v>
      </c>
      <c r="BL661" s="6" t="s">
        <v>315</v>
      </c>
      <c r="BM661" s="56">
        <f>COUNTIF($B$2:B661,B661)</f>
        <v>1</v>
      </c>
      <c r="BN661" s="6" t="str">
        <f t="shared" si="10"/>
        <v>6783-1</v>
      </c>
    </row>
    <row r="662" spans="1:66" x14ac:dyDescent="0.25">
      <c r="A662">
        <v>1</v>
      </c>
      <c r="B662">
        <v>6809</v>
      </c>
      <c r="C662" s="6" t="s">
        <v>18097</v>
      </c>
      <c r="D662">
        <v>5</v>
      </c>
      <c r="E662">
        <v>3</v>
      </c>
      <c r="F662">
        <v>30</v>
      </c>
      <c r="G662">
        <v>304</v>
      </c>
      <c r="H662" s="6" t="s">
        <v>16943</v>
      </c>
      <c r="I662">
        <v>1</v>
      </c>
      <c r="J662">
        <v>678015</v>
      </c>
      <c r="K662">
        <v>5</v>
      </c>
      <c r="L662" s="55">
        <v>41899</v>
      </c>
      <c r="M662" s="6" t="s">
        <v>16765</v>
      </c>
      <c r="N662" s="55">
        <v>109574</v>
      </c>
      <c r="O662">
        <v>198213</v>
      </c>
      <c r="P662" s="6" t="s">
        <v>16785</v>
      </c>
      <c r="Q662" s="6" t="s">
        <v>16973</v>
      </c>
      <c r="R662">
        <v>4</v>
      </c>
      <c r="S662">
        <v>0</v>
      </c>
      <c r="T662">
        <v>-4</v>
      </c>
      <c r="U662">
        <v>168</v>
      </c>
      <c r="V662" s="6" t="s">
        <v>16999</v>
      </c>
      <c r="W662" s="6" t="s">
        <v>16946</v>
      </c>
      <c r="X662" s="55">
        <v>44663</v>
      </c>
      <c r="Y662">
        <v>0</v>
      </c>
      <c r="Z662">
        <v>0</v>
      </c>
      <c r="AA662" s="6" t="s">
        <v>16765</v>
      </c>
      <c r="AB662" s="6" t="s">
        <v>16947</v>
      </c>
      <c r="AD662" s="6" t="s">
        <v>16765</v>
      </c>
      <c r="AE662">
        <v>36033</v>
      </c>
      <c r="AF662">
        <v>31367</v>
      </c>
      <c r="AG662" s="6" t="s">
        <v>16973</v>
      </c>
      <c r="AH662" s="6" t="s">
        <v>16950</v>
      </c>
      <c r="AI662" s="6" t="s">
        <v>16951</v>
      </c>
      <c r="AJ662" s="6" t="s">
        <v>16765</v>
      </c>
      <c r="AK662" s="6" t="s">
        <v>16765</v>
      </c>
      <c r="AL662" s="6" t="s">
        <v>16765</v>
      </c>
      <c r="AM662" s="6" t="s">
        <v>16952</v>
      </c>
      <c r="AN662">
        <v>0</v>
      </c>
      <c r="AO662" s="55">
        <v>44663</v>
      </c>
      <c r="AP662" s="6" t="s">
        <v>17000</v>
      </c>
      <c r="AQ662">
        <v>0</v>
      </c>
      <c r="AR662" s="6" t="s">
        <v>17095</v>
      </c>
      <c r="AS662" s="6" t="s">
        <v>17002</v>
      </c>
      <c r="AT662" s="6" t="s">
        <v>16947</v>
      </c>
      <c r="AU662">
        <v>0</v>
      </c>
      <c r="AV662">
        <v>0</v>
      </c>
      <c r="AW662" s="6" t="s">
        <v>16956</v>
      </c>
      <c r="AX662" s="6" t="s">
        <v>18098</v>
      </c>
      <c r="AY662" s="6" t="s">
        <v>16765</v>
      </c>
      <c r="AZ662" s="6" t="s">
        <v>16958</v>
      </c>
      <c r="BA662" s="6" t="s">
        <v>16765</v>
      </c>
      <c r="BB662" s="6" t="s">
        <v>16959</v>
      </c>
      <c r="BC662" s="6" t="s">
        <v>16765</v>
      </c>
      <c r="BD662" s="6" t="s">
        <v>16960</v>
      </c>
      <c r="BE662" s="6" t="s">
        <v>16961</v>
      </c>
      <c r="BF662" s="6" t="s">
        <v>13575</v>
      </c>
      <c r="BG662" s="6" t="s">
        <v>13575</v>
      </c>
      <c r="BH662" s="6" t="s">
        <v>16959</v>
      </c>
      <c r="BI662">
        <v>0</v>
      </c>
      <c r="BJ662" s="6" t="s">
        <v>16958</v>
      </c>
      <c r="BK662">
        <v>0</v>
      </c>
      <c r="BL662" s="6" t="s">
        <v>315</v>
      </c>
      <c r="BM662" s="56">
        <f>COUNTIF($B$2:B662,B662)</f>
        <v>1</v>
      </c>
      <c r="BN662" s="6" t="str">
        <f t="shared" si="10"/>
        <v>6809-1</v>
      </c>
    </row>
    <row r="663" spans="1:66" x14ac:dyDescent="0.25">
      <c r="A663">
        <v>1</v>
      </c>
      <c r="B663">
        <v>6809</v>
      </c>
      <c r="C663" s="6" t="s">
        <v>18097</v>
      </c>
      <c r="D663">
        <v>5</v>
      </c>
      <c r="E663">
        <v>3</v>
      </c>
      <c r="F663">
        <v>30</v>
      </c>
      <c r="G663">
        <v>304</v>
      </c>
      <c r="H663" s="6" t="s">
        <v>16943</v>
      </c>
      <c r="I663">
        <v>1</v>
      </c>
      <c r="J663">
        <v>678015</v>
      </c>
      <c r="K663">
        <v>5</v>
      </c>
      <c r="L663" s="55">
        <v>41899</v>
      </c>
      <c r="M663" s="6" t="s">
        <v>16765</v>
      </c>
      <c r="N663" s="55">
        <v>109574</v>
      </c>
      <c r="O663">
        <v>198214</v>
      </c>
      <c r="P663" s="6" t="s">
        <v>16786</v>
      </c>
      <c r="Q663" s="6" t="s">
        <v>16973</v>
      </c>
      <c r="R663">
        <v>96</v>
      </c>
      <c r="S663">
        <v>0</v>
      </c>
      <c r="T663">
        <v>-96</v>
      </c>
      <c r="U663">
        <v>153.6</v>
      </c>
      <c r="V663" s="6" t="s">
        <v>17004</v>
      </c>
      <c r="W663" s="6" t="s">
        <v>16946</v>
      </c>
      <c r="X663" s="55">
        <v>44663</v>
      </c>
      <c r="Y663">
        <v>0</v>
      </c>
      <c r="Z663">
        <v>0</v>
      </c>
      <c r="AA663" s="6" t="s">
        <v>16765</v>
      </c>
      <c r="AB663" s="6" t="s">
        <v>16947</v>
      </c>
      <c r="AD663" s="6" t="s">
        <v>16765</v>
      </c>
      <c r="AE663">
        <v>36034</v>
      </c>
      <c r="AF663">
        <v>31367</v>
      </c>
      <c r="AG663" s="6" t="s">
        <v>16973</v>
      </c>
      <c r="AH663" s="6" t="s">
        <v>16950</v>
      </c>
      <c r="AI663" s="6" t="s">
        <v>16951</v>
      </c>
      <c r="AJ663" s="6" t="s">
        <v>16765</v>
      </c>
      <c r="AK663" s="6" t="s">
        <v>16765</v>
      </c>
      <c r="AL663" s="6" t="s">
        <v>16765</v>
      </c>
      <c r="AM663" s="6" t="s">
        <v>16952</v>
      </c>
      <c r="AN663">
        <v>0</v>
      </c>
      <c r="AO663" s="55">
        <v>44663</v>
      </c>
      <c r="AP663" s="6" t="s">
        <v>17000</v>
      </c>
      <c r="AQ663">
        <v>0</v>
      </c>
      <c r="AR663" s="6" t="s">
        <v>17098</v>
      </c>
      <c r="AS663" s="6" t="s">
        <v>17002</v>
      </c>
      <c r="AT663" s="6" t="s">
        <v>16947</v>
      </c>
      <c r="AU663">
        <v>0</v>
      </c>
      <c r="AV663">
        <v>0</v>
      </c>
      <c r="AW663" s="6" t="s">
        <v>16956</v>
      </c>
      <c r="AX663" s="6" t="s">
        <v>18098</v>
      </c>
      <c r="AY663" s="6" t="s">
        <v>16765</v>
      </c>
      <c r="AZ663" s="6" t="s">
        <v>16958</v>
      </c>
      <c r="BA663" s="6" t="s">
        <v>16765</v>
      </c>
      <c r="BB663" s="6" t="s">
        <v>16959</v>
      </c>
      <c r="BC663" s="6" t="s">
        <v>16765</v>
      </c>
      <c r="BD663" s="6" t="s">
        <v>16960</v>
      </c>
      <c r="BE663" s="6" t="s">
        <v>16961</v>
      </c>
      <c r="BF663" s="6" t="s">
        <v>13575</v>
      </c>
      <c r="BG663" s="6" t="s">
        <v>13575</v>
      </c>
      <c r="BH663" s="6" t="s">
        <v>16959</v>
      </c>
      <c r="BI663">
        <v>0</v>
      </c>
      <c r="BJ663" s="6" t="s">
        <v>16958</v>
      </c>
      <c r="BK663">
        <v>0</v>
      </c>
      <c r="BL663" s="6" t="s">
        <v>315</v>
      </c>
      <c r="BM663" s="56">
        <f>COUNTIF($B$2:B663,B663)</f>
        <v>2</v>
      </c>
      <c r="BN663" s="6" t="str">
        <f t="shared" si="10"/>
        <v>6809-2</v>
      </c>
    </row>
    <row r="664" spans="1:66" x14ac:dyDescent="0.25">
      <c r="A664">
        <v>1</v>
      </c>
      <c r="B664">
        <v>6831</v>
      </c>
      <c r="C664" s="6" t="s">
        <v>18099</v>
      </c>
      <c r="D664">
        <v>5</v>
      </c>
      <c r="E664">
        <v>3</v>
      </c>
      <c r="F664">
        <v>30</v>
      </c>
      <c r="G664">
        <v>302</v>
      </c>
      <c r="H664" s="6" t="s">
        <v>17010</v>
      </c>
      <c r="I664">
        <v>1</v>
      </c>
      <c r="J664">
        <v>870055</v>
      </c>
      <c r="K664">
        <v>5</v>
      </c>
      <c r="L664" s="55">
        <v>42151</v>
      </c>
      <c r="M664" s="6" t="s">
        <v>16765</v>
      </c>
      <c r="N664" s="55">
        <v>109574</v>
      </c>
      <c r="O664">
        <v>188005</v>
      </c>
      <c r="P664" s="6" t="s">
        <v>16774</v>
      </c>
      <c r="Q664" s="6" t="s">
        <v>16973</v>
      </c>
      <c r="R664">
        <v>10</v>
      </c>
      <c r="S664">
        <v>0</v>
      </c>
      <c r="T664">
        <v>-10</v>
      </c>
      <c r="U664">
        <v>424</v>
      </c>
      <c r="V664" s="6" t="s">
        <v>16999</v>
      </c>
      <c r="W664" s="6" t="s">
        <v>16946</v>
      </c>
      <c r="X664" s="55">
        <v>44667</v>
      </c>
      <c r="Y664">
        <v>30000</v>
      </c>
      <c r="Z664">
        <v>0</v>
      </c>
      <c r="AA664" s="6" t="s">
        <v>16765</v>
      </c>
      <c r="AB664" s="6" t="s">
        <v>16947</v>
      </c>
      <c r="AD664" s="6" t="s">
        <v>16765</v>
      </c>
      <c r="AE664">
        <v>38590</v>
      </c>
      <c r="AF664">
        <v>34812</v>
      </c>
      <c r="AG664" s="6" t="s">
        <v>16973</v>
      </c>
      <c r="AH664" s="6" t="s">
        <v>16950</v>
      </c>
      <c r="AI664" s="6" t="s">
        <v>16951</v>
      </c>
      <c r="AJ664" s="6" t="s">
        <v>16765</v>
      </c>
      <c r="AK664" s="6" t="s">
        <v>16765</v>
      </c>
      <c r="AL664" s="6" t="s">
        <v>16765</v>
      </c>
      <c r="AM664" s="6" t="s">
        <v>16952</v>
      </c>
      <c r="AN664">
        <v>0</v>
      </c>
      <c r="AO664" s="55">
        <v>44667</v>
      </c>
      <c r="AP664" s="6" t="s">
        <v>17000</v>
      </c>
      <c r="AQ664">
        <v>0</v>
      </c>
      <c r="AR664" s="6" t="s">
        <v>17018</v>
      </c>
      <c r="AS664" s="6" t="s">
        <v>17002</v>
      </c>
      <c r="AT664" s="6" t="s">
        <v>16947</v>
      </c>
      <c r="AU664">
        <v>0</v>
      </c>
      <c r="AV664">
        <v>0</v>
      </c>
      <c r="AW664" s="6" t="s">
        <v>16956</v>
      </c>
      <c r="AX664" s="6" t="s">
        <v>18100</v>
      </c>
      <c r="AY664" s="6" t="s">
        <v>16765</v>
      </c>
      <c r="AZ664" s="6" t="s">
        <v>16958</v>
      </c>
      <c r="BA664" s="6" t="s">
        <v>16765</v>
      </c>
      <c r="BB664" s="6" t="s">
        <v>16959</v>
      </c>
      <c r="BC664" s="6" t="s">
        <v>16765</v>
      </c>
      <c r="BD664" s="6" t="s">
        <v>16960</v>
      </c>
      <c r="BE664" s="6" t="s">
        <v>16961</v>
      </c>
      <c r="BF664" s="6" t="s">
        <v>13575</v>
      </c>
      <c r="BG664" s="6" t="s">
        <v>13575</v>
      </c>
      <c r="BH664" s="6" t="s">
        <v>16959</v>
      </c>
      <c r="BI664">
        <v>0</v>
      </c>
      <c r="BJ664" s="6" t="s">
        <v>16958</v>
      </c>
      <c r="BK664">
        <v>0</v>
      </c>
      <c r="BL664" s="6" t="s">
        <v>315</v>
      </c>
      <c r="BM664" s="56">
        <f>COUNTIF($B$2:B664,B664)</f>
        <v>1</v>
      </c>
      <c r="BN664" s="6" t="str">
        <f t="shared" si="10"/>
        <v>6831-1</v>
      </c>
    </row>
    <row r="665" spans="1:66" x14ac:dyDescent="0.25">
      <c r="A665">
        <v>1</v>
      </c>
      <c r="B665">
        <v>6831</v>
      </c>
      <c r="C665" s="6" t="s">
        <v>18099</v>
      </c>
      <c r="D665">
        <v>5</v>
      </c>
      <c r="E665">
        <v>3</v>
      </c>
      <c r="F665">
        <v>30</v>
      </c>
      <c r="G665">
        <v>302</v>
      </c>
      <c r="H665" s="6" t="s">
        <v>17010</v>
      </c>
      <c r="I665">
        <v>1</v>
      </c>
      <c r="J665">
        <v>870055</v>
      </c>
      <c r="K665">
        <v>5</v>
      </c>
      <c r="L665" s="55">
        <v>42151</v>
      </c>
      <c r="M665" s="6" t="s">
        <v>16765</v>
      </c>
      <c r="N665" s="55">
        <v>109574</v>
      </c>
      <c r="O665">
        <v>188006</v>
      </c>
      <c r="P665" s="6" t="s">
        <v>16776</v>
      </c>
      <c r="Q665" s="6" t="s">
        <v>16973</v>
      </c>
      <c r="R665">
        <v>120</v>
      </c>
      <c r="S665">
        <v>0</v>
      </c>
      <c r="T665">
        <v>-120</v>
      </c>
      <c r="U665">
        <v>240</v>
      </c>
      <c r="V665" s="6" t="s">
        <v>17004</v>
      </c>
      <c r="W665" s="6" t="s">
        <v>16946</v>
      </c>
      <c r="X665" s="55">
        <v>44667</v>
      </c>
      <c r="Y665">
        <v>30000</v>
      </c>
      <c r="Z665">
        <v>0</v>
      </c>
      <c r="AA665" s="6" t="s">
        <v>16765</v>
      </c>
      <c r="AB665" s="6" t="s">
        <v>16947</v>
      </c>
      <c r="AD665" s="6" t="s">
        <v>16765</v>
      </c>
      <c r="AE665">
        <v>38591</v>
      </c>
      <c r="AF665">
        <v>34812</v>
      </c>
      <c r="AG665" s="6" t="s">
        <v>16973</v>
      </c>
      <c r="AH665" s="6" t="s">
        <v>16950</v>
      </c>
      <c r="AI665" s="6" t="s">
        <v>16951</v>
      </c>
      <c r="AJ665" s="6" t="s">
        <v>16765</v>
      </c>
      <c r="AK665" s="6" t="s">
        <v>16765</v>
      </c>
      <c r="AL665" s="6" t="s">
        <v>16765</v>
      </c>
      <c r="AM665" s="6" t="s">
        <v>16952</v>
      </c>
      <c r="AN665">
        <v>0</v>
      </c>
      <c r="AO665" s="55">
        <v>44667</v>
      </c>
      <c r="AP665" s="6" t="s">
        <v>17000</v>
      </c>
      <c r="AQ665">
        <v>0</v>
      </c>
      <c r="AR665" s="6" t="s">
        <v>17020</v>
      </c>
      <c r="AS665" s="6" t="s">
        <v>17002</v>
      </c>
      <c r="AT665" s="6" t="s">
        <v>16947</v>
      </c>
      <c r="AU665">
        <v>0</v>
      </c>
      <c r="AV665">
        <v>0</v>
      </c>
      <c r="AW665" s="6" t="s">
        <v>16956</v>
      </c>
      <c r="AX665" s="6" t="s">
        <v>18100</v>
      </c>
      <c r="AY665" s="6" t="s">
        <v>16765</v>
      </c>
      <c r="AZ665" s="6" t="s">
        <v>16958</v>
      </c>
      <c r="BA665" s="6" t="s">
        <v>16765</v>
      </c>
      <c r="BB665" s="6" t="s">
        <v>16959</v>
      </c>
      <c r="BC665" s="6" t="s">
        <v>16765</v>
      </c>
      <c r="BD665" s="6" t="s">
        <v>16960</v>
      </c>
      <c r="BE665" s="6" t="s">
        <v>16961</v>
      </c>
      <c r="BF665" s="6" t="s">
        <v>13575</v>
      </c>
      <c r="BG665" s="6" t="s">
        <v>13575</v>
      </c>
      <c r="BH665" s="6" t="s">
        <v>16959</v>
      </c>
      <c r="BI665">
        <v>0</v>
      </c>
      <c r="BJ665" s="6" t="s">
        <v>16958</v>
      </c>
      <c r="BK665">
        <v>0</v>
      </c>
      <c r="BL665" s="6" t="s">
        <v>315</v>
      </c>
      <c r="BM665" s="56">
        <f>COUNTIF($B$2:B665,B665)</f>
        <v>2</v>
      </c>
      <c r="BN665" s="6" t="str">
        <f t="shared" si="10"/>
        <v>6831-2</v>
      </c>
    </row>
    <row r="666" spans="1:66" x14ac:dyDescent="0.25">
      <c r="A666">
        <v>1</v>
      </c>
      <c r="B666">
        <v>6831</v>
      </c>
      <c r="C666" s="6" t="s">
        <v>18099</v>
      </c>
      <c r="D666">
        <v>5</v>
      </c>
      <c r="E666">
        <v>3</v>
      </c>
      <c r="F666">
        <v>30</v>
      </c>
      <c r="G666">
        <v>302</v>
      </c>
      <c r="H666" s="6" t="s">
        <v>17010</v>
      </c>
      <c r="I666">
        <v>1</v>
      </c>
      <c r="J666">
        <v>142627</v>
      </c>
      <c r="K666">
        <v>5</v>
      </c>
      <c r="L666" s="55">
        <v>41256</v>
      </c>
      <c r="M666" s="6" t="s">
        <v>16765</v>
      </c>
      <c r="N666" s="55">
        <v>44531</v>
      </c>
      <c r="O666">
        <v>217411</v>
      </c>
      <c r="P666" s="6" t="s">
        <v>16802</v>
      </c>
      <c r="Q666" s="6" t="s">
        <v>18101</v>
      </c>
      <c r="R666">
        <v>1</v>
      </c>
      <c r="S666">
        <v>0</v>
      </c>
      <c r="T666">
        <v>-1</v>
      </c>
      <c r="U666">
        <v>660.38</v>
      </c>
      <c r="V666" s="6" t="s">
        <v>16945</v>
      </c>
      <c r="W666" s="6" t="s">
        <v>16946</v>
      </c>
      <c r="X666" s="55">
        <v>44667</v>
      </c>
      <c r="Y666">
        <v>30000</v>
      </c>
      <c r="Z666">
        <v>0</v>
      </c>
      <c r="AA666" s="6" t="s">
        <v>16765</v>
      </c>
      <c r="AB666" s="6" t="s">
        <v>16947</v>
      </c>
      <c r="AD666" s="6" t="s">
        <v>17754</v>
      </c>
      <c r="AE666">
        <v>25249</v>
      </c>
      <c r="AF666">
        <v>21197</v>
      </c>
      <c r="AG666" s="6" t="s">
        <v>16949</v>
      </c>
      <c r="AH666" s="6" t="s">
        <v>16950</v>
      </c>
      <c r="AI666" s="6" t="s">
        <v>16951</v>
      </c>
      <c r="AJ666" s="6" t="s">
        <v>16765</v>
      </c>
      <c r="AK666" s="6" t="s">
        <v>16765</v>
      </c>
      <c r="AL666" s="6" t="s">
        <v>16765</v>
      </c>
      <c r="AM666" s="6" t="s">
        <v>16952</v>
      </c>
      <c r="AN666">
        <v>0</v>
      </c>
      <c r="AO666" s="55">
        <v>44667</v>
      </c>
      <c r="AP666" s="6" t="s">
        <v>16953</v>
      </c>
      <c r="AQ666">
        <v>0</v>
      </c>
      <c r="AR666" s="6" t="s">
        <v>16954</v>
      </c>
      <c r="AS666" s="6" t="s">
        <v>16955</v>
      </c>
      <c r="AT666" s="6" t="s">
        <v>16947</v>
      </c>
      <c r="AU666">
        <v>0</v>
      </c>
      <c r="AV666">
        <v>0</v>
      </c>
      <c r="AW666" s="6" t="s">
        <v>16956</v>
      </c>
      <c r="AX666" s="6" t="s">
        <v>17755</v>
      </c>
      <c r="AY666" s="6" t="s">
        <v>16765</v>
      </c>
      <c r="AZ666" s="6" t="s">
        <v>16958</v>
      </c>
      <c r="BA666" s="6" t="s">
        <v>16765</v>
      </c>
      <c r="BB666" s="6" t="s">
        <v>16959</v>
      </c>
      <c r="BC666" s="6" t="s">
        <v>16765</v>
      </c>
      <c r="BD666" s="6" t="s">
        <v>16960</v>
      </c>
      <c r="BE666" s="6" t="s">
        <v>16961</v>
      </c>
      <c r="BF666" s="6" t="s">
        <v>13575</v>
      </c>
      <c r="BG666" s="6" t="s">
        <v>13575</v>
      </c>
      <c r="BH666" s="6" t="s">
        <v>16959</v>
      </c>
      <c r="BI666">
        <v>0</v>
      </c>
      <c r="BJ666" s="6" t="s">
        <v>16958</v>
      </c>
      <c r="BK666">
        <v>0</v>
      </c>
      <c r="BL666" s="6" t="s">
        <v>315</v>
      </c>
      <c r="BM666" s="56">
        <f>COUNTIF($B$2:B666,B666)</f>
        <v>3</v>
      </c>
      <c r="BN666" s="6" t="str">
        <f t="shared" si="10"/>
        <v>6831-3</v>
      </c>
    </row>
    <row r="667" spans="1:66" x14ac:dyDescent="0.25">
      <c r="A667">
        <v>1</v>
      </c>
      <c r="B667">
        <v>6919</v>
      </c>
      <c r="C667" s="6" t="s">
        <v>18102</v>
      </c>
      <c r="D667">
        <v>5</v>
      </c>
      <c r="E667">
        <v>2</v>
      </c>
      <c r="F667">
        <v>20</v>
      </c>
      <c r="G667">
        <v>202</v>
      </c>
      <c r="H667" s="6" t="s">
        <v>16963</v>
      </c>
      <c r="I667">
        <v>1</v>
      </c>
      <c r="J667">
        <v>72964</v>
      </c>
      <c r="K667">
        <v>7</v>
      </c>
      <c r="L667" s="55">
        <v>44298</v>
      </c>
      <c r="M667" s="6" t="s">
        <v>16765</v>
      </c>
      <c r="N667" s="55">
        <v>44736</v>
      </c>
      <c r="O667">
        <v>217289</v>
      </c>
      <c r="P667" s="6" t="s">
        <v>16771</v>
      </c>
      <c r="Q667" s="6" t="s">
        <v>18103</v>
      </c>
      <c r="R667">
        <v>1</v>
      </c>
      <c r="S667">
        <v>0</v>
      </c>
      <c r="T667">
        <v>-1</v>
      </c>
      <c r="U667">
        <v>1159.19</v>
      </c>
      <c r="V667" s="6" t="s">
        <v>16945</v>
      </c>
      <c r="W667" s="6" t="s">
        <v>16946</v>
      </c>
      <c r="X667" s="55">
        <v>44663</v>
      </c>
      <c r="Y667">
        <v>20000</v>
      </c>
      <c r="Z667">
        <v>1371.26</v>
      </c>
      <c r="AA667" s="6" t="s">
        <v>16969</v>
      </c>
      <c r="AB667" s="6" t="s">
        <v>16947</v>
      </c>
      <c r="AD667" s="6" t="s">
        <v>16948</v>
      </c>
      <c r="AE667">
        <v>53080</v>
      </c>
      <c r="AF667">
        <v>47991</v>
      </c>
      <c r="AG667" s="6" t="s">
        <v>16949</v>
      </c>
      <c r="AH667" s="6" t="s">
        <v>16950</v>
      </c>
      <c r="AI667" s="6" t="s">
        <v>16951</v>
      </c>
      <c r="AJ667" s="6" t="s">
        <v>16765</v>
      </c>
      <c r="AK667" s="6" t="s">
        <v>16765</v>
      </c>
      <c r="AL667" s="6" t="s">
        <v>16765</v>
      </c>
      <c r="AM667" s="6" t="s">
        <v>16952</v>
      </c>
      <c r="AN667">
        <v>0</v>
      </c>
      <c r="AO667" s="55">
        <v>44663</v>
      </c>
      <c r="AP667" s="6" t="s">
        <v>16953</v>
      </c>
      <c r="AQ667">
        <v>0</v>
      </c>
      <c r="AR667" s="6" t="s">
        <v>16954</v>
      </c>
      <c r="AS667" s="6" t="s">
        <v>16955</v>
      </c>
      <c r="AT667" s="6" t="s">
        <v>16947</v>
      </c>
      <c r="AU667">
        <v>0</v>
      </c>
      <c r="AV667">
        <v>0</v>
      </c>
      <c r="AW667" s="6" t="s">
        <v>16956</v>
      </c>
      <c r="AX667" s="6" t="s">
        <v>18104</v>
      </c>
      <c r="AY667" s="6" t="s">
        <v>16765</v>
      </c>
      <c r="AZ667" s="6" t="s">
        <v>16958</v>
      </c>
      <c r="BA667" s="6" t="s">
        <v>16765</v>
      </c>
      <c r="BB667" s="6" t="s">
        <v>16959</v>
      </c>
      <c r="BC667" s="6" t="s">
        <v>16765</v>
      </c>
      <c r="BD667" s="6" t="s">
        <v>16960</v>
      </c>
      <c r="BE667" s="6" t="s">
        <v>16961</v>
      </c>
      <c r="BF667" s="6" t="s">
        <v>13575</v>
      </c>
      <c r="BG667" s="6" t="s">
        <v>13575</v>
      </c>
      <c r="BH667" s="6" t="s">
        <v>16959</v>
      </c>
      <c r="BI667">
        <v>0</v>
      </c>
      <c r="BJ667" s="6" t="s">
        <v>16958</v>
      </c>
      <c r="BK667">
        <v>0</v>
      </c>
      <c r="BL667" s="6" t="s">
        <v>315</v>
      </c>
      <c r="BM667" s="56">
        <f>COUNTIF($B$2:B667,B667)</f>
        <v>1</v>
      </c>
      <c r="BN667" s="6" t="str">
        <f t="shared" si="10"/>
        <v>6919-1</v>
      </c>
    </row>
    <row r="668" spans="1:66" x14ac:dyDescent="0.25">
      <c r="A668">
        <v>1</v>
      </c>
      <c r="B668">
        <v>6949</v>
      </c>
      <c r="C668" s="6" t="s">
        <v>18105</v>
      </c>
      <c r="D668">
        <v>5</v>
      </c>
      <c r="E668">
        <v>1</v>
      </c>
      <c r="F668">
        <v>10</v>
      </c>
      <c r="G668">
        <v>106</v>
      </c>
      <c r="H668" s="6" t="s">
        <v>16943</v>
      </c>
      <c r="I668">
        <v>1</v>
      </c>
      <c r="J668">
        <v>857519</v>
      </c>
      <c r="K668">
        <v>6</v>
      </c>
      <c r="L668" s="55">
        <v>43854</v>
      </c>
      <c r="M668" s="6" t="s">
        <v>16765</v>
      </c>
      <c r="N668" s="55">
        <v>44219</v>
      </c>
      <c r="O668">
        <v>126677</v>
      </c>
      <c r="P668" s="6" t="s">
        <v>16766</v>
      </c>
      <c r="Q668" s="6" t="s">
        <v>18106</v>
      </c>
      <c r="R668">
        <v>1</v>
      </c>
      <c r="S668">
        <v>0</v>
      </c>
      <c r="T668">
        <v>-1</v>
      </c>
      <c r="U668">
        <v>3237.25</v>
      </c>
      <c r="V668" s="6" t="s">
        <v>16945</v>
      </c>
      <c r="W668" s="6" t="s">
        <v>16946</v>
      </c>
      <c r="X668" s="55">
        <v>44662</v>
      </c>
      <c r="Y668">
        <v>40000</v>
      </c>
      <c r="Z668">
        <v>0</v>
      </c>
      <c r="AA668" s="6" t="s">
        <v>16765</v>
      </c>
      <c r="AB668" s="6" t="s">
        <v>16947</v>
      </c>
      <c r="AD668" s="6" t="s">
        <v>16948</v>
      </c>
      <c r="AE668">
        <v>52072</v>
      </c>
      <c r="AF668">
        <v>47153</v>
      </c>
      <c r="AG668" s="6" t="s">
        <v>16949</v>
      </c>
      <c r="AH668" s="6" t="s">
        <v>16950</v>
      </c>
      <c r="AI668" s="6" t="s">
        <v>16951</v>
      </c>
      <c r="AJ668" s="6" t="s">
        <v>16765</v>
      </c>
      <c r="AK668" s="6" t="s">
        <v>16765</v>
      </c>
      <c r="AL668" s="6" t="s">
        <v>16765</v>
      </c>
      <c r="AM668" s="6" t="s">
        <v>16952</v>
      </c>
      <c r="AN668">
        <v>0</v>
      </c>
      <c r="AO668" s="55">
        <v>44662</v>
      </c>
      <c r="AP668" s="6" t="s">
        <v>16953</v>
      </c>
      <c r="AQ668">
        <v>0</v>
      </c>
      <c r="AR668" s="6" t="s">
        <v>16954</v>
      </c>
      <c r="AS668" s="6" t="s">
        <v>16955</v>
      </c>
      <c r="AT668" s="6" t="s">
        <v>16947</v>
      </c>
      <c r="AU668">
        <v>0</v>
      </c>
      <c r="AV668">
        <v>0</v>
      </c>
      <c r="AW668" s="6" t="s">
        <v>16956</v>
      </c>
      <c r="AX668" s="6" t="s">
        <v>17071</v>
      </c>
      <c r="AY668" s="6" t="s">
        <v>16765</v>
      </c>
      <c r="AZ668" s="6" t="s">
        <v>16958</v>
      </c>
      <c r="BA668" s="6" t="s">
        <v>16765</v>
      </c>
      <c r="BB668" s="6" t="s">
        <v>16959</v>
      </c>
      <c r="BC668" s="6" t="s">
        <v>16765</v>
      </c>
      <c r="BD668" s="6" t="s">
        <v>16960</v>
      </c>
      <c r="BE668" s="6" t="s">
        <v>16961</v>
      </c>
      <c r="BF668" s="6" t="s">
        <v>13575</v>
      </c>
      <c r="BG668" s="6" t="s">
        <v>13575</v>
      </c>
      <c r="BH668" s="6" t="s">
        <v>16959</v>
      </c>
      <c r="BI668">
        <v>0</v>
      </c>
      <c r="BJ668" s="6" t="s">
        <v>16958</v>
      </c>
      <c r="BK668">
        <v>0</v>
      </c>
      <c r="BL668" s="6" t="s">
        <v>315</v>
      </c>
      <c r="BM668" s="56">
        <f>COUNTIF($B$2:B668,B668)</f>
        <v>1</v>
      </c>
      <c r="BN668" s="6" t="str">
        <f t="shared" si="10"/>
        <v>6949-1</v>
      </c>
    </row>
    <row r="669" spans="1:66" x14ac:dyDescent="0.25">
      <c r="A669">
        <v>1</v>
      </c>
      <c r="B669">
        <v>6952</v>
      </c>
      <c r="C669" s="6" t="s">
        <v>18107</v>
      </c>
      <c r="D669">
        <v>5</v>
      </c>
      <c r="E669">
        <v>3</v>
      </c>
      <c r="F669">
        <v>30</v>
      </c>
      <c r="G669">
        <v>308</v>
      </c>
      <c r="H669" s="6" t="s">
        <v>17010</v>
      </c>
      <c r="I669">
        <v>1</v>
      </c>
      <c r="J669">
        <v>950368</v>
      </c>
      <c r="K669">
        <v>6</v>
      </c>
      <c r="L669" s="55">
        <v>44068</v>
      </c>
      <c r="M669" s="6" t="s">
        <v>16765</v>
      </c>
      <c r="N669" s="55">
        <v>44601</v>
      </c>
      <c r="O669">
        <v>126677</v>
      </c>
      <c r="P669" s="6" t="s">
        <v>16766</v>
      </c>
      <c r="Q669" s="6" t="s">
        <v>18108</v>
      </c>
      <c r="R669">
        <v>1</v>
      </c>
      <c r="S669">
        <v>0</v>
      </c>
      <c r="T669">
        <v>-1</v>
      </c>
      <c r="U669">
        <v>3237.25</v>
      </c>
      <c r="V669" s="6" t="s">
        <v>16945</v>
      </c>
      <c r="W669" s="6" t="s">
        <v>16946</v>
      </c>
      <c r="X669" s="55">
        <v>44667</v>
      </c>
      <c r="Y669">
        <v>0</v>
      </c>
      <c r="Z669">
        <v>0</v>
      </c>
      <c r="AA669" s="6" t="s">
        <v>16765</v>
      </c>
      <c r="AB669" s="6" t="s">
        <v>16947</v>
      </c>
      <c r="AD669" s="6" t="s">
        <v>16948</v>
      </c>
      <c r="AE669">
        <v>52452</v>
      </c>
      <c r="AF669">
        <v>47473</v>
      </c>
      <c r="AG669" s="6" t="s">
        <v>16949</v>
      </c>
      <c r="AH669" s="6" t="s">
        <v>16950</v>
      </c>
      <c r="AI669" s="6" t="s">
        <v>16951</v>
      </c>
      <c r="AJ669" s="6" t="s">
        <v>16765</v>
      </c>
      <c r="AK669" s="6" t="s">
        <v>16765</v>
      </c>
      <c r="AL669" s="6" t="s">
        <v>16765</v>
      </c>
      <c r="AM669" s="6" t="s">
        <v>16952</v>
      </c>
      <c r="AN669">
        <v>0</v>
      </c>
      <c r="AO669" s="55">
        <v>44667</v>
      </c>
      <c r="AP669" s="6" t="s">
        <v>16953</v>
      </c>
      <c r="AQ669">
        <v>0</v>
      </c>
      <c r="AR669" s="6" t="s">
        <v>16954</v>
      </c>
      <c r="AS669" s="6" t="s">
        <v>16955</v>
      </c>
      <c r="AT669" s="6" t="s">
        <v>16947</v>
      </c>
      <c r="AU669">
        <v>0</v>
      </c>
      <c r="AV669">
        <v>0</v>
      </c>
      <c r="AW669" s="6" t="s">
        <v>16956</v>
      </c>
      <c r="AX669" s="6" t="s">
        <v>18109</v>
      </c>
      <c r="AY669" s="6" t="s">
        <v>16765</v>
      </c>
      <c r="AZ669" s="6" t="s">
        <v>16958</v>
      </c>
      <c r="BA669" s="6" t="s">
        <v>16765</v>
      </c>
      <c r="BB669" s="6" t="s">
        <v>16959</v>
      </c>
      <c r="BC669" s="6" t="s">
        <v>16765</v>
      </c>
      <c r="BD669" s="6" t="s">
        <v>16960</v>
      </c>
      <c r="BE669" s="6" t="s">
        <v>16961</v>
      </c>
      <c r="BF669" s="6" t="s">
        <v>13575</v>
      </c>
      <c r="BG669" s="6" t="s">
        <v>13575</v>
      </c>
      <c r="BH669" s="6" t="s">
        <v>16959</v>
      </c>
      <c r="BI669">
        <v>0</v>
      </c>
      <c r="BJ669" s="6" t="s">
        <v>16958</v>
      </c>
      <c r="BK669">
        <v>0</v>
      </c>
      <c r="BL669" s="6" t="s">
        <v>315</v>
      </c>
      <c r="BM669" s="56">
        <f>COUNTIF($B$2:B669,B669)</f>
        <v>1</v>
      </c>
      <c r="BN669" s="6" t="str">
        <f t="shared" si="10"/>
        <v>6952-1</v>
      </c>
    </row>
    <row r="670" spans="1:66" x14ac:dyDescent="0.25">
      <c r="A670">
        <v>1</v>
      </c>
      <c r="B670">
        <v>6997</v>
      </c>
      <c r="C670" s="6" t="s">
        <v>18110</v>
      </c>
      <c r="D670">
        <v>5</v>
      </c>
      <c r="E670">
        <v>3</v>
      </c>
      <c r="F670">
        <v>30</v>
      </c>
      <c r="G670">
        <v>305</v>
      </c>
      <c r="H670" s="6" t="s">
        <v>16994</v>
      </c>
      <c r="I670">
        <v>1</v>
      </c>
      <c r="J670">
        <v>247196</v>
      </c>
      <c r="K670">
        <v>5</v>
      </c>
      <c r="L670" s="55">
        <v>41396</v>
      </c>
      <c r="M670" s="6" t="s">
        <v>16765</v>
      </c>
      <c r="N670" s="55">
        <v>44628</v>
      </c>
      <c r="O670">
        <v>118779</v>
      </c>
      <c r="P670" s="6" t="s">
        <v>16784</v>
      </c>
      <c r="Q670" s="6" t="s">
        <v>18111</v>
      </c>
      <c r="R670">
        <v>1</v>
      </c>
      <c r="S670">
        <v>0</v>
      </c>
      <c r="T670">
        <v>-1</v>
      </c>
      <c r="U670">
        <v>1248.07</v>
      </c>
      <c r="V670" s="6" t="s">
        <v>16945</v>
      </c>
      <c r="W670" s="6" t="s">
        <v>16946</v>
      </c>
      <c r="X670" s="55">
        <v>44664</v>
      </c>
      <c r="Y670">
        <v>50000</v>
      </c>
      <c r="Z670">
        <v>0</v>
      </c>
      <c r="AA670" s="6" t="s">
        <v>16765</v>
      </c>
      <c r="AB670" s="6" t="s">
        <v>16947</v>
      </c>
      <c r="AD670" s="6" t="s">
        <v>17118</v>
      </c>
      <c r="AE670">
        <v>26644</v>
      </c>
      <c r="AF670">
        <v>22729</v>
      </c>
      <c r="AG670" s="6" t="s">
        <v>16949</v>
      </c>
      <c r="AH670" s="6" t="s">
        <v>16950</v>
      </c>
      <c r="AI670" s="6" t="s">
        <v>16951</v>
      </c>
      <c r="AJ670" s="6" t="s">
        <v>16765</v>
      </c>
      <c r="AK670" s="6" t="s">
        <v>16765</v>
      </c>
      <c r="AL670" s="6" t="s">
        <v>16765</v>
      </c>
      <c r="AM670" s="6" t="s">
        <v>16952</v>
      </c>
      <c r="AN670">
        <v>0</v>
      </c>
      <c r="AO670" s="55">
        <v>44664</v>
      </c>
      <c r="AP670" s="6" t="s">
        <v>16953</v>
      </c>
      <c r="AQ670">
        <v>0</v>
      </c>
      <c r="AR670" s="6" t="s">
        <v>16954</v>
      </c>
      <c r="AS670" s="6" t="s">
        <v>16955</v>
      </c>
      <c r="AT670" s="6" t="s">
        <v>16947</v>
      </c>
      <c r="AU670">
        <v>0</v>
      </c>
      <c r="AV670">
        <v>0</v>
      </c>
      <c r="AW670" s="6" t="s">
        <v>16956</v>
      </c>
      <c r="AX670" s="6" t="s">
        <v>17730</v>
      </c>
      <c r="AY670" s="6" t="s">
        <v>16765</v>
      </c>
      <c r="AZ670" s="6" t="s">
        <v>16958</v>
      </c>
      <c r="BA670" s="6" t="s">
        <v>16765</v>
      </c>
      <c r="BB670" s="6" t="s">
        <v>16959</v>
      </c>
      <c r="BC670" s="6" t="s">
        <v>16765</v>
      </c>
      <c r="BD670" s="6" t="s">
        <v>16960</v>
      </c>
      <c r="BE670" s="6" t="s">
        <v>16961</v>
      </c>
      <c r="BF670" s="6" t="s">
        <v>13575</v>
      </c>
      <c r="BG670" s="6" t="s">
        <v>13575</v>
      </c>
      <c r="BH670" s="6" t="s">
        <v>16959</v>
      </c>
      <c r="BI670">
        <v>0</v>
      </c>
      <c r="BJ670" s="6" t="s">
        <v>16958</v>
      </c>
      <c r="BK670">
        <v>0</v>
      </c>
      <c r="BL670" s="6" t="s">
        <v>315</v>
      </c>
      <c r="BM670" s="56">
        <f>COUNTIF($B$2:B670,B670)</f>
        <v>1</v>
      </c>
      <c r="BN670" s="6" t="str">
        <f t="shared" si="10"/>
        <v>6997-1</v>
      </c>
    </row>
    <row r="671" spans="1:66" x14ac:dyDescent="0.25">
      <c r="A671">
        <v>1</v>
      </c>
      <c r="B671">
        <v>6997</v>
      </c>
      <c r="C671" s="6" t="s">
        <v>18110</v>
      </c>
      <c r="D671">
        <v>5</v>
      </c>
      <c r="E671">
        <v>3</v>
      </c>
      <c r="F671">
        <v>30</v>
      </c>
      <c r="G671">
        <v>305</v>
      </c>
      <c r="H671" s="6" t="s">
        <v>16994</v>
      </c>
      <c r="I671">
        <v>1</v>
      </c>
      <c r="J671">
        <v>785179</v>
      </c>
      <c r="K671">
        <v>6</v>
      </c>
      <c r="L671" s="55">
        <v>43721</v>
      </c>
      <c r="M671" s="6" t="s">
        <v>16765</v>
      </c>
      <c r="N671" s="55">
        <v>44568</v>
      </c>
      <c r="O671">
        <v>126677</v>
      </c>
      <c r="P671" s="6" t="s">
        <v>16766</v>
      </c>
      <c r="Q671" s="6" t="s">
        <v>18112</v>
      </c>
      <c r="R671">
        <v>1</v>
      </c>
      <c r="S671">
        <v>0</v>
      </c>
      <c r="T671">
        <v>-1</v>
      </c>
      <c r="U671">
        <v>3237.25</v>
      </c>
      <c r="V671" s="6" t="s">
        <v>16945</v>
      </c>
      <c r="W671" s="6" t="s">
        <v>16946</v>
      </c>
      <c r="X671" s="55">
        <v>44664</v>
      </c>
      <c r="Y671">
        <v>50000</v>
      </c>
      <c r="Z671">
        <v>0</v>
      </c>
      <c r="AA671" s="6" t="s">
        <v>16765</v>
      </c>
      <c r="AB671" s="6" t="s">
        <v>16947</v>
      </c>
      <c r="AD671" s="6" t="s">
        <v>16948</v>
      </c>
      <c r="AE671">
        <v>51548</v>
      </c>
      <c r="AF671">
        <v>997</v>
      </c>
      <c r="AG671" s="6" t="s">
        <v>16949</v>
      </c>
      <c r="AH671" s="6" t="s">
        <v>16950</v>
      </c>
      <c r="AI671" s="6" t="s">
        <v>16951</v>
      </c>
      <c r="AJ671" s="6" t="s">
        <v>16765</v>
      </c>
      <c r="AK671" s="6" t="s">
        <v>16765</v>
      </c>
      <c r="AL671" s="6" t="s">
        <v>16765</v>
      </c>
      <c r="AM671" s="6" t="s">
        <v>16952</v>
      </c>
      <c r="AN671">
        <v>0</v>
      </c>
      <c r="AO671" s="55">
        <v>44664</v>
      </c>
      <c r="AP671" s="6" t="s">
        <v>16953</v>
      </c>
      <c r="AQ671">
        <v>0</v>
      </c>
      <c r="AR671" s="6" t="s">
        <v>16954</v>
      </c>
      <c r="AS671" s="6" t="s">
        <v>16955</v>
      </c>
      <c r="AT671" s="6" t="s">
        <v>16947</v>
      </c>
      <c r="AU671">
        <v>0</v>
      </c>
      <c r="AV671">
        <v>0</v>
      </c>
      <c r="AW671" s="6" t="s">
        <v>16956</v>
      </c>
      <c r="AX671" s="6" t="s">
        <v>18030</v>
      </c>
      <c r="AY671" s="6" t="s">
        <v>16765</v>
      </c>
      <c r="AZ671" s="6" t="s">
        <v>16958</v>
      </c>
      <c r="BA671" s="6" t="s">
        <v>16765</v>
      </c>
      <c r="BB671" s="6" t="s">
        <v>16959</v>
      </c>
      <c r="BC671" s="6" t="s">
        <v>16765</v>
      </c>
      <c r="BD671" s="6" t="s">
        <v>16960</v>
      </c>
      <c r="BE671" s="6" t="s">
        <v>16961</v>
      </c>
      <c r="BF671" s="6" t="s">
        <v>13575</v>
      </c>
      <c r="BG671" s="6" t="s">
        <v>13575</v>
      </c>
      <c r="BH671" s="6" t="s">
        <v>16959</v>
      </c>
      <c r="BI671">
        <v>0</v>
      </c>
      <c r="BJ671" s="6" t="s">
        <v>16958</v>
      </c>
      <c r="BK671">
        <v>0</v>
      </c>
      <c r="BL671" s="6" t="s">
        <v>315</v>
      </c>
      <c r="BM671" s="56">
        <f>COUNTIF($B$2:B671,B671)</f>
        <v>2</v>
      </c>
      <c r="BN671" s="6" t="str">
        <f t="shared" si="10"/>
        <v>6997-2</v>
      </c>
    </row>
    <row r="672" spans="1:66" x14ac:dyDescent="0.25">
      <c r="A672">
        <v>1</v>
      </c>
      <c r="B672">
        <v>6999</v>
      </c>
      <c r="C672" s="6" t="s">
        <v>18113</v>
      </c>
      <c r="D672">
        <v>5</v>
      </c>
      <c r="E672">
        <v>3</v>
      </c>
      <c r="F672">
        <v>30</v>
      </c>
      <c r="G672">
        <v>304</v>
      </c>
      <c r="H672" s="6" t="s">
        <v>16963</v>
      </c>
      <c r="I672">
        <v>1</v>
      </c>
      <c r="J672">
        <v>299697</v>
      </c>
      <c r="K672">
        <v>6</v>
      </c>
      <c r="L672" s="55">
        <v>42870</v>
      </c>
      <c r="M672" s="6" t="s">
        <v>16765</v>
      </c>
      <c r="N672" s="55">
        <v>44686</v>
      </c>
      <c r="O672">
        <v>126677</v>
      </c>
      <c r="P672" s="6" t="s">
        <v>16766</v>
      </c>
      <c r="Q672" s="6" t="s">
        <v>18114</v>
      </c>
      <c r="R672">
        <v>1</v>
      </c>
      <c r="S672">
        <v>0</v>
      </c>
      <c r="T672">
        <v>-1</v>
      </c>
      <c r="U672">
        <v>3237.25</v>
      </c>
      <c r="V672" s="6" t="s">
        <v>16945</v>
      </c>
      <c r="W672" s="6" t="s">
        <v>16946</v>
      </c>
      <c r="X672" s="55">
        <v>44665</v>
      </c>
      <c r="Y672">
        <v>80000</v>
      </c>
      <c r="Z672">
        <v>1231.8499999999999</v>
      </c>
      <c r="AA672" s="6" t="s">
        <v>16969</v>
      </c>
      <c r="AB672" s="6" t="s">
        <v>16947</v>
      </c>
      <c r="AD672" s="6" t="s">
        <v>16948</v>
      </c>
      <c r="AE672">
        <v>46314</v>
      </c>
      <c r="AF672">
        <v>42243</v>
      </c>
      <c r="AG672" s="6" t="s">
        <v>16949</v>
      </c>
      <c r="AH672" s="6" t="s">
        <v>16950</v>
      </c>
      <c r="AI672" s="6" t="s">
        <v>16951</v>
      </c>
      <c r="AJ672" s="6" t="s">
        <v>16765</v>
      </c>
      <c r="AK672" s="6" t="s">
        <v>16765</v>
      </c>
      <c r="AL672" s="6" t="s">
        <v>16765</v>
      </c>
      <c r="AM672" s="6" t="s">
        <v>16952</v>
      </c>
      <c r="AN672">
        <v>0</v>
      </c>
      <c r="AO672" s="55">
        <v>44665</v>
      </c>
      <c r="AP672" s="6" t="s">
        <v>16953</v>
      </c>
      <c r="AQ672">
        <v>0</v>
      </c>
      <c r="AR672" s="6" t="s">
        <v>16954</v>
      </c>
      <c r="AS672" s="6" t="s">
        <v>16955</v>
      </c>
      <c r="AT672" s="6" t="s">
        <v>16947</v>
      </c>
      <c r="AU672">
        <v>0</v>
      </c>
      <c r="AV672">
        <v>0</v>
      </c>
      <c r="AW672" s="6" t="s">
        <v>16956</v>
      </c>
      <c r="AX672" s="6" t="s">
        <v>16966</v>
      </c>
      <c r="AY672" s="6" t="s">
        <v>16765</v>
      </c>
      <c r="AZ672" s="6" t="s">
        <v>16958</v>
      </c>
      <c r="BA672" s="6" t="s">
        <v>16765</v>
      </c>
      <c r="BB672" s="6" t="s">
        <v>16959</v>
      </c>
      <c r="BC672" s="6" t="s">
        <v>16765</v>
      </c>
      <c r="BD672" s="6" t="s">
        <v>16960</v>
      </c>
      <c r="BE672" s="6" t="s">
        <v>16961</v>
      </c>
      <c r="BF672" s="6" t="s">
        <v>13575</v>
      </c>
      <c r="BG672" s="6" t="s">
        <v>13575</v>
      </c>
      <c r="BH672" s="6" t="s">
        <v>16959</v>
      </c>
      <c r="BI672">
        <v>0</v>
      </c>
      <c r="BJ672" s="6" t="s">
        <v>16958</v>
      </c>
      <c r="BK672">
        <v>0</v>
      </c>
      <c r="BL672" s="6" t="s">
        <v>315</v>
      </c>
      <c r="BM672" s="56">
        <f>COUNTIF($B$2:B672,B672)</f>
        <v>1</v>
      </c>
      <c r="BN672" s="6" t="str">
        <f t="shared" si="10"/>
        <v>6999-1</v>
      </c>
    </row>
    <row r="673" spans="1:66" x14ac:dyDescent="0.25">
      <c r="A673">
        <v>1</v>
      </c>
      <c r="B673">
        <v>7003</v>
      </c>
      <c r="C673" s="6" t="s">
        <v>18115</v>
      </c>
      <c r="D673">
        <v>5</v>
      </c>
      <c r="E673">
        <v>3</v>
      </c>
      <c r="F673">
        <v>30</v>
      </c>
      <c r="G673">
        <v>302</v>
      </c>
      <c r="H673" s="6" t="s">
        <v>16943</v>
      </c>
      <c r="I673">
        <v>1</v>
      </c>
      <c r="J673">
        <v>965013</v>
      </c>
      <c r="K673">
        <v>5</v>
      </c>
      <c r="L673" s="55">
        <v>42303</v>
      </c>
      <c r="M673" s="6" t="s">
        <v>16765</v>
      </c>
      <c r="N673" s="55">
        <v>44686</v>
      </c>
      <c r="O673">
        <v>118784</v>
      </c>
      <c r="P673" s="6" t="s">
        <v>16764</v>
      </c>
      <c r="Q673" s="6" t="s">
        <v>18116</v>
      </c>
      <c r="R673">
        <v>1</v>
      </c>
      <c r="S673">
        <v>0</v>
      </c>
      <c r="T673">
        <v>-1</v>
      </c>
      <c r="U673">
        <v>1651</v>
      </c>
      <c r="V673" s="6" t="s">
        <v>16945</v>
      </c>
      <c r="W673" s="6" t="s">
        <v>16946</v>
      </c>
      <c r="X673" s="55">
        <v>44663</v>
      </c>
      <c r="Y673">
        <v>30000</v>
      </c>
      <c r="Z673">
        <v>0</v>
      </c>
      <c r="AA673" s="6" t="s">
        <v>16765</v>
      </c>
      <c r="AB673" s="6" t="s">
        <v>16947</v>
      </c>
      <c r="AD673" s="6" t="s">
        <v>16948</v>
      </c>
      <c r="AE673">
        <v>42052</v>
      </c>
      <c r="AF673">
        <v>39216</v>
      </c>
      <c r="AG673" s="6" t="s">
        <v>16949</v>
      </c>
      <c r="AH673" s="6" t="s">
        <v>16950</v>
      </c>
      <c r="AI673" s="6" t="s">
        <v>16951</v>
      </c>
      <c r="AJ673" s="6" t="s">
        <v>16765</v>
      </c>
      <c r="AK673" s="6" t="s">
        <v>16765</v>
      </c>
      <c r="AL673" s="6" t="s">
        <v>16765</v>
      </c>
      <c r="AM673" s="6" t="s">
        <v>16952</v>
      </c>
      <c r="AN673">
        <v>0</v>
      </c>
      <c r="AO673" s="55">
        <v>44663</v>
      </c>
      <c r="AP673" s="6" t="s">
        <v>16953</v>
      </c>
      <c r="AQ673">
        <v>0</v>
      </c>
      <c r="AR673" s="6" t="s">
        <v>16954</v>
      </c>
      <c r="AS673" s="6" t="s">
        <v>16955</v>
      </c>
      <c r="AT673" s="6" t="s">
        <v>16947</v>
      </c>
      <c r="AU673">
        <v>0</v>
      </c>
      <c r="AV673">
        <v>0</v>
      </c>
      <c r="AW673" s="6" t="s">
        <v>16956</v>
      </c>
      <c r="AX673" s="6" t="s">
        <v>17249</v>
      </c>
      <c r="AY673" s="6" t="s">
        <v>16765</v>
      </c>
      <c r="AZ673" s="6" t="s">
        <v>16958</v>
      </c>
      <c r="BA673" s="6" t="s">
        <v>16765</v>
      </c>
      <c r="BB673" s="6" t="s">
        <v>16959</v>
      </c>
      <c r="BC673" s="6" t="s">
        <v>16765</v>
      </c>
      <c r="BD673" s="6" t="s">
        <v>16960</v>
      </c>
      <c r="BE673" s="6" t="s">
        <v>16961</v>
      </c>
      <c r="BF673" s="6" t="s">
        <v>13575</v>
      </c>
      <c r="BG673" s="6" t="s">
        <v>13575</v>
      </c>
      <c r="BH673" s="6" t="s">
        <v>16959</v>
      </c>
      <c r="BI673">
        <v>0</v>
      </c>
      <c r="BJ673" s="6" t="s">
        <v>16958</v>
      </c>
      <c r="BK673">
        <v>0</v>
      </c>
      <c r="BL673" s="6" t="s">
        <v>315</v>
      </c>
      <c r="BM673" s="56">
        <f>COUNTIF($B$2:B673,B673)</f>
        <v>1</v>
      </c>
      <c r="BN673" s="6" t="str">
        <f t="shared" si="10"/>
        <v>7003-1</v>
      </c>
    </row>
    <row r="674" spans="1:66" x14ac:dyDescent="0.25">
      <c r="A674">
        <v>1</v>
      </c>
      <c r="B674">
        <v>7006</v>
      </c>
      <c r="C674" s="6" t="s">
        <v>18117</v>
      </c>
      <c r="D674">
        <v>5</v>
      </c>
      <c r="E674">
        <v>3</v>
      </c>
      <c r="F674">
        <v>30</v>
      </c>
      <c r="G674">
        <v>303</v>
      </c>
      <c r="H674" s="6" t="s">
        <v>16943</v>
      </c>
      <c r="I674">
        <v>1</v>
      </c>
      <c r="J674">
        <v>772014</v>
      </c>
      <c r="K674">
        <v>6</v>
      </c>
      <c r="L674" s="55">
        <v>43699</v>
      </c>
      <c r="M674" s="6" t="s">
        <v>16765</v>
      </c>
      <c r="N674" s="55">
        <v>44601</v>
      </c>
      <c r="O674">
        <v>126676</v>
      </c>
      <c r="P674" s="6" t="s">
        <v>16804</v>
      </c>
      <c r="Q674" s="6" t="s">
        <v>18118</v>
      </c>
      <c r="R674">
        <v>1</v>
      </c>
      <c r="S674">
        <v>0</v>
      </c>
      <c r="T674">
        <v>-1</v>
      </c>
      <c r="U674">
        <v>3224.48</v>
      </c>
      <c r="V674" s="6" t="s">
        <v>16945</v>
      </c>
      <c r="W674" s="6" t="s">
        <v>16946</v>
      </c>
      <c r="X674" s="55">
        <v>44669</v>
      </c>
      <c r="Y674">
        <v>70000</v>
      </c>
      <c r="Z674">
        <v>605.09</v>
      </c>
      <c r="AA674" s="6" t="s">
        <v>16885</v>
      </c>
      <c r="AB674" s="6" t="s">
        <v>16947</v>
      </c>
      <c r="AD674" s="6" t="s">
        <v>16948</v>
      </c>
      <c r="AE674">
        <v>51430</v>
      </c>
      <c r="AF674">
        <v>46625</v>
      </c>
      <c r="AG674" s="6" t="s">
        <v>16949</v>
      </c>
      <c r="AH674" s="6" t="s">
        <v>16950</v>
      </c>
      <c r="AI674" s="6" t="s">
        <v>16951</v>
      </c>
      <c r="AJ674" s="6" t="s">
        <v>16765</v>
      </c>
      <c r="AK674" s="6" t="s">
        <v>16765</v>
      </c>
      <c r="AL674" s="6" t="s">
        <v>16765</v>
      </c>
      <c r="AM674" s="6" t="s">
        <v>16952</v>
      </c>
      <c r="AN674">
        <v>0</v>
      </c>
      <c r="AO674" s="55">
        <v>44669</v>
      </c>
      <c r="AP674" s="6" t="s">
        <v>16953</v>
      </c>
      <c r="AQ674">
        <v>0</v>
      </c>
      <c r="AR674" s="6" t="s">
        <v>16954</v>
      </c>
      <c r="AS674" s="6" t="s">
        <v>16955</v>
      </c>
      <c r="AT674" s="6" t="s">
        <v>16947</v>
      </c>
      <c r="AU674">
        <v>0</v>
      </c>
      <c r="AV674">
        <v>0</v>
      </c>
      <c r="AW674" s="6" t="s">
        <v>16956</v>
      </c>
      <c r="AX674" s="6" t="s">
        <v>17329</v>
      </c>
      <c r="AY674" s="6" t="s">
        <v>16765</v>
      </c>
      <c r="AZ674" s="6" t="s">
        <v>16958</v>
      </c>
      <c r="BA674" s="6" t="s">
        <v>16765</v>
      </c>
      <c r="BB674" s="6" t="s">
        <v>16959</v>
      </c>
      <c r="BC674" s="6" t="s">
        <v>16765</v>
      </c>
      <c r="BD674" s="6" t="s">
        <v>16960</v>
      </c>
      <c r="BE674" s="6" t="s">
        <v>16961</v>
      </c>
      <c r="BF674" s="6" t="s">
        <v>13575</v>
      </c>
      <c r="BG674" s="6" t="s">
        <v>13575</v>
      </c>
      <c r="BH674" s="6" t="s">
        <v>16959</v>
      </c>
      <c r="BI674">
        <v>0</v>
      </c>
      <c r="BJ674" s="6" t="s">
        <v>16958</v>
      </c>
      <c r="BK674">
        <v>0</v>
      </c>
      <c r="BL674" s="6" t="s">
        <v>315</v>
      </c>
      <c r="BM674" s="56">
        <f>COUNTIF($B$2:B674,B674)</f>
        <v>1</v>
      </c>
      <c r="BN674" s="6" t="str">
        <f t="shared" si="10"/>
        <v>7006-1</v>
      </c>
    </row>
    <row r="675" spans="1:66" x14ac:dyDescent="0.25">
      <c r="A675">
        <v>1</v>
      </c>
      <c r="B675">
        <v>7019</v>
      </c>
      <c r="C675" s="6" t="s">
        <v>18119</v>
      </c>
      <c r="D675">
        <v>5</v>
      </c>
      <c r="E675">
        <v>2</v>
      </c>
      <c r="F675">
        <v>20</v>
      </c>
      <c r="G675">
        <v>205</v>
      </c>
      <c r="H675" s="6" t="s">
        <v>16963</v>
      </c>
      <c r="I675">
        <v>1</v>
      </c>
      <c r="J675">
        <v>904916</v>
      </c>
      <c r="K675">
        <v>5</v>
      </c>
      <c r="L675" s="55">
        <v>42203</v>
      </c>
      <c r="M675" s="6" t="s">
        <v>16765</v>
      </c>
      <c r="N675" s="55">
        <v>109574</v>
      </c>
      <c r="O675">
        <v>188005</v>
      </c>
      <c r="P675" s="6" t="s">
        <v>16774</v>
      </c>
      <c r="Q675" s="6" t="s">
        <v>16973</v>
      </c>
      <c r="R675">
        <v>5</v>
      </c>
      <c r="S675">
        <v>0</v>
      </c>
      <c r="T675">
        <v>-5</v>
      </c>
      <c r="U675">
        <v>212</v>
      </c>
      <c r="V675" s="6" t="s">
        <v>16999</v>
      </c>
      <c r="W675" s="6" t="s">
        <v>16946</v>
      </c>
      <c r="X675" s="55">
        <v>44663</v>
      </c>
      <c r="Y675">
        <v>0</v>
      </c>
      <c r="Z675">
        <v>0</v>
      </c>
      <c r="AA675" s="6" t="s">
        <v>16765</v>
      </c>
      <c r="AB675" s="6" t="s">
        <v>17049</v>
      </c>
      <c r="AC675">
        <v>24109</v>
      </c>
      <c r="AD675" s="6" t="s">
        <v>16765</v>
      </c>
      <c r="AE675">
        <v>40652</v>
      </c>
      <c r="AF675">
        <v>37569</v>
      </c>
      <c r="AG675" s="6" t="s">
        <v>16973</v>
      </c>
      <c r="AH675" s="6" t="s">
        <v>16950</v>
      </c>
      <c r="AI675" s="6" t="s">
        <v>16951</v>
      </c>
      <c r="AJ675" s="6" t="s">
        <v>16765</v>
      </c>
      <c r="AK675" s="6" t="s">
        <v>16765</v>
      </c>
      <c r="AL675" s="6" t="s">
        <v>16765</v>
      </c>
      <c r="AM675" s="6" t="s">
        <v>16952</v>
      </c>
      <c r="AN675">
        <v>0</v>
      </c>
      <c r="AO675" s="55">
        <v>44663</v>
      </c>
      <c r="AP675" s="6" t="s">
        <v>17000</v>
      </c>
      <c r="AQ675">
        <v>0</v>
      </c>
      <c r="AR675" s="6" t="s">
        <v>17018</v>
      </c>
      <c r="AS675" s="6" t="s">
        <v>17002</v>
      </c>
      <c r="AT675" s="6" t="s">
        <v>16947</v>
      </c>
      <c r="AU675">
        <v>0</v>
      </c>
      <c r="AV675">
        <v>0</v>
      </c>
      <c r="AW675" s="6" t="s">
        <v>16956</v>
      </c>
      <c r="AX675" s="6" t="s">
        <v>17343</v>
      </c>
      <c r="AY675" s="6" t="s">
        <v>16765</v>
      </c>
      <c r="AZ675" s="6" t="s">
        <v>16958</v>
      </c>
      <c r="BA675" s="6" t="s">
        <v>16765</v>
      </c>
      <c r="BB675" s="6" t="s">
        <v>16959</v>
      </c>
      <c r="BC675" s="6" t="s">
        <v>16765</v>
      </c>
      <c r="BD675" s="6" t="s">
        <v>16960</v>
      </c>
      <c r="BE675" s="6" t="s">
        <v>16961</v>
      </c>
      <c r="BF675" s="6" t="s">
        <v>13575</v>
      </c>
      <c r="BG675" s="6" t="s">
        <v>13575</v>
      </c>
      <c r="BH675" s="6" t="s">
        <v>16959</v>
      </c>
      <c r="BI675">
        <v>0</v>
      </c>
      <c r="BJ675" s="6" t="s">
        <v>16958</v>
      </c>
      <c r="BK675">
        <v>0</v>
      </c>
      <c r="BL675" s="6" t="s">
        <v>315</v>
      </c>
      <c r="BM675" s="56">
        <f>COUNTIF($B$2:B675,B675)</f>
        <v>1</v>
      </c>
      <c r="BN675" s="6" t="str">
        <f t="shared" si="10"/>
        <v>7019-1</v>
      </c>
    </row>
    <row r="676" spans="1:66" x14ac:dyDescent="0.25">
      <c r="A676">
        <v>1</v>
      </c>
      <c r="B676">
        <v>7019</v>
      </c>
      <c r="C676" s="6" t="s">
        <v>18119</v>
      </c>
      <c r="D676">
        <v>5</v>
      </c>
      <c r="E676">
        <v>2</v>
      </c>
      <c r="F676">
        <v>20</v>
      </c>
      <c r="G676">
        <v>205</v>
      </c>
      <c r="H676" s="6" t="s">
        <v>16963</v>
      </c>
      <c r="I676">
        <v>1</v>
      </c>
      <c r="J676">
        <v>904916</v>
      </c>
      <c r="K676">
        <v>5</v>
      </c>
      <c r="L676" s="55">
        <v>42203</v>
      </c>
      <c r="M676" s="6" t="s">
        <v>16765</v>
      </c>
      <c r="N676" s="55">
        <v>109574</v>
      </c>
      <c r="O676">
        <v>188006</v>
      </c>
      <c r="P676" s="6" t="s">
        <v>16776</v>
      </c>
      <c r="Q676" s="6" t="s">
        <v>16973</v>
      </c>
      <c r="R676">
        <v>60</v>
      </c>
      <c r="S676">
        <v>0</v>
      </c>
      <c r="T676">
        <v>-60</v>
      </c>
      <c r="U676">
        <v>120</v>
      </c>
      <c r="V676" s="6" t="s">
        <v>17004</v>
      </c>
      <c r="W676" s="6" t="s">
        <v>16946</v>
      </c>
      <c r="X676" s="55">
        <v>44663</v>
      </c>
      <c r="Y676">
        <v>0</v>
      </c>
      <c r="Z676">
        <v>0</v>
      </c>
      <c r="AA676" s="6" t="s">
        <v>16765</v>
      </c>
      <c r="AB676" s="6" t="s">
        <v>17049</v>
      </c>
      <c r="AC676">
        <v>24109</v>
      </c>
      <c r="AD676" s="6" t="s">
        <v>16765</v>
      </c>
      <c r="AE676">
        <v>40653</v>
      </c>
      <c r="AF676">
        <v>37569</v>
      </c>
      <c r="AG676" s="6" t="s">
        <v>16973</v>
      </c>
      <c r="AH676" s="6" t="s">
        <v>16950</v>
      </c>
      <c r="AI676" s="6" t="s">
        <v>16951</v>
      </c>
      <c r="AJ676" s="6" t="s">
        <v>16765</v>
      </c>
      <c r="AK676" s="6" t="s">
        <v>16765</v>
      </c>
      <c r="AL676" s="6" t="s">
        <v>16765</v>
      </c>
      <c r="AM676" s="6" t="s">
        <v>16952</v>
      </c>
      <c r="AN676">
        <v>0</v>
      </c>
      <c r="AO676" s="55">
        <v>44663</v>
      </c>
      <c r="AP676" s="6" t="s">
        <v>17000</v>
      </c>
      <c r="AQ676">
        <v>0</v>
      </c>
      <c r="AR676" s="6" t="s">
        <v>17020</v>
      </c>
      <c r="AS676" s="6" t="s">
        <v>17002</v>
      </c>
      <c r="AT676" s="6" t="s">
        <v>16947</v>
      </c>
      <c r="AU676">
        <v>0</v>
      </c>
      <c r="AV676">
        <v>0</v>
      </c>
      <c r="AW676" s="6" t="s">
        <v>16956</v>
      </c>
      <c r="AX676" s="6" t="s">
        <v>17343</v>
      </c>
      <c r="AY676" s="6" t="s">
        <v>16765</v>
      </c>
      <c r="AZ676" s="6" t="s">
        <v>16958</v>
      </c>
      <c r="BA676" s="6" t="s">
        <v>16765</v>
      </c>
      <c r="BB676" s="6" t="s">
        <v>16959</v>
      </c>
      <c r="BC676" s="6" t="s">
        <v>16765</v>
      </c>
      <c r="BD676" s="6" t="s">
        <v>16960</v>
      </c>
      <c r="BE676" s="6" t="s">
        <v>16961</v>
      </c>
      <c r="BF676" s="6" t="s">
        <v>13575</v>
      </c>
      <c r="BG676" s="6" t="s">
        <v>13575</v>
      </c>
      <c r="BH676" s="6" t="s">
        <v>16959</v>
      </c>
      <c r="BI676">
        <v>0</v>
      </c>
      <c r="BJ676" s="6" t="s">
        <v>16958</v>
      </c>
      <c r="BK676">
        <v>0</v>
      </c>
      <c r="BL676" s="6" t="s">
        <v>315</v>
      </c>
      <c r="BM676" s="56">
        <f>COUNTIF($B$2:B676,B676)</f>
        <v>2</v>
      </c>
      <c r="BN676" s="6" t="str">
        <f t="shared" si="10"/>
        <v>7019-2</v>
      </c>
    </row>
    <row r="677" spans="1:66" x14ac:dyDescent="0.25">
      <c r="A677">
        <v>1</v>
      </c>
      <c r="B677">
        <v>7067</v>
      </c>
      <c r="C677" s="6" t="s">
        <v>18120</v>
      </c>
      <c r="D677">
        <v>5</v>
      </c>
      <c r="E677">
        <v>1</v>
      </c>
      <c r="F677">
        <v>10</v>
      </c>
      <c r="G677">
        <v>104</v>
      </c>
      <c r="H677" s="6" t="s">
        <v>16943</v>
      </c>
      <c r="I677">
        <v>1</v>
      </c>
      <c r="J677">
        <v>453903</v>
      </c>
      <c r="K677">
        <v>6</v>
      </c>
      <c r="L677" s="55">
        <v>43125</v>
      </c>
      <c r="M677" s="6" t="s">
        <v>16765</v>
      </c>
      <c r="N677" s="55">
        <v>44686</v>
      </c>
      <c r="O677">
        <v>118750</v>
      </c>
      <c r="P677" s="6" t="s">
        <v>16767</v>
      </c>
      <c r="Q677" s="6" t="s">
        <v>18121</v>
      </c>
      <c r="R677">
        <v>1</v>
      </c>
      <c r="S677">
        <v>0</v>
      </c>
      <c r="T677">
        <v>-1</v>
      </c>
      <c r="U677">
        <v>1803.8</v>
      </c>
      <c r="V677" s="6" t="s">
        <v>16945</v>
      </c>
      <c r="W677" s="6" t="s">
        <v>16946</v>
      </c>
      <c r="X677" s="55">
        <v>44669</v>
      </c>
      <c r="Y677">
        <v>10000</v>
      </c>
      <c r="Z677">
        <v>1000.06</v>
      </c>
      <c r="AA677" s="6" t="s">
        <v>16965</v>
      </c>
      <c r="AB677" s="6" t="s">
        <v>16947</v>
      </c>
      <c r="AD677" s="6" t="s">
        <v>16948</v>
      </c>
      <c r="AE677">
        <v>48153</v>
      </c>
      <c r="AF677">
        <v>43804</v>
      </c>
      <c r="AG677" s="6" t="s">
        <v>16949</v>
      </c>
      <c r="AH677" s="6" t="s">
        <v>16950</v>
      </c>
      <c r="AI677" s="6" t="s">
        <v>16951</v>
      </c>
      <c r="AJ677" s="6" t="s">
        <v>16765</v>
      </c>
      <c r="AK677" s="6" t="s">
        <v>16765</v>
      </c>
      <c r="AL677" s="6" t="s">
        <v>16765</v>
      </c>
      <c r="AM677" s="6" t="s">
        <v>16952</v>
      </c>
      <c r="AN677">
        <v>0</v>
      </c>
      <c r="AO677" s="55">
        <v>44669</v>
      </c>
      <c r="AP677" s="6" t="s">
        <v>16953</v>
      </c>
      <c r="AQ677">
        <v>0</v>
      </c>
      <c r="AR677" s="6" t="s">
        <v>16954</v>
      </c>
      <c r="AS677" s="6" t="s">
        <v>16955</v>
      </c>
      <c r="AT677" s="6" t="s">
        <v>16947</v>
      </c>
      <c r="AU677">
        <v>0</v>
      </c>
      <c r="AV677">
        <v>0</v>
      </c>
      <c r="AW677" s="6" t="s">
        <v>16956</v>
      </c>
      <c r="AX677" s="6" t="s">
        <v>18122</v>
      </c>
      <c r="AY677" s="6" t="s">
        <v>16765</v>
      </c>
      <c r="AZ677" s="6" t="s">
        <v>16958</v>
      </c>
      <c r="BA677" s="6" t="s">
        <v>16765</v>
      </c>
      <c r="BB677" s="6" t="s">
        <v>16959</v>
      </c>
      <c r="BC677" s="6" t="s">
        <v>16765</v>
      </c>
      <c r="BD677" s="6" t="s">
        <v>16960</v>
      </c>
      <c r="BE677" s="6" t="s">
        <v>16961</v>
      </c>
      <c r="BF677" s="6" t="s">
        <v>13575</v>
      </c>
      <c r="BG677" s="6" t="s">
        <v>13575</v>
      </c>
      <c r="BH677" s="6" t="s">
        <v>16959</v>
      </c>
      <c r="BI677">
        <v>0</v>
      </c>
      <c r="BJ677" s="6" t="s">
        <v>16958</v>
      </c>
      <c r="BK677">
        <v>0</v>
      </c>
      <c r="BL677" s="6" t="s">
        <v>315</v>
      </c>
      <c r="BM677" s="56">
        <f>COUNTIF($B$2:B677,B677)</f>
        <v>1</v>
      </c>
      <c r="BN677" s="6" t="str">
        <f t="shared" si="10"/>
        <v>7067-1</v>
      </c>
    </row>
    <row r="678" spans="1:66" x14ac:dyDescent="0.25">
      <c r="A678">
        <v>1</v>
      </c>
      <c r="B678">
        <v>7067</v>
      </c>
      <c r="C678" s="6" t="s">
        <v>18120</v>
      </c>
      <c r="D678">
        <v>5</v>
      </c>
      <c r="E678">
        <v>1</v>
      </c>
      <c r="F678">
        <v>10</v>
      </c>
      <c r="G678">
        <v>104</v>
      </c>
      <c r="H678" s="6" t="s">
        <v>16943</v>
      </c>
      <c r="I678">
        <v>1</v>
      </c>
      <c r="J678">
        <v>921771</v>
      </c>
      <c r="K678">
        <v>6</v>
      </c>
      <c r="L678" s="55">
        <v>44006</v>
      </c>
      <c r="M678" s="6" t="s">
        <v>16765</v>
      </c>
      <c r="N678" s="55">
        <v>44686</v>
      </c>
      <c r="O678">
        <v>118750</v>
      </c>
      <c r="P678" s="6" t="s">
        <v>16767</v>
      </c>
      <c r="Q678" s="6" t="s">
        <v>18123</v>
      </c>
      <c r="R678">
        <v>1</v>
      </c>
      <c r="S678">
        <v>0</v>
      </c>
      <c r="T678">
        <v>-1</v>
      </c>
      <c r="U678">
        <v>1803.8</v>
      </c>
      <c r="V678" s="6" t="s">
        <v>16945</v>
      </c>
      <c r="W678" s="6" t="s">
        <v>16946</v>
      </c>
      <c r="X678" s="55">
        <v>44669</v>
      </c>
      <c r="Y678">
        <v>10000</v>
      </c>
      <c r="Z678">
        <v>1000.06</v>
      </c>
      <c r="AA678" s="6" t="s">
        <v>16965</v>
      </c>
      <c r="AB678" s="6" t="s">
        <v>16947</v>
      </c>
      <c r="AD678" s="6" t="s">
        <v>16948</v>
      </c>
      <c r="AE678">
        <v>52291</v>
      </c>
      <c r="AF678">
        <v>47338</v>
      </c>
      <c r="AG678" s="6" t="s">
        <v>16949</v>
      </c>
      <c r="AH678" s="6" t="s">
        <v>16950</v>
      </c>
      <c r="AI678" s="6" t="s">
        <v>16951</v>
      </c>
      <c r="AJ678" s="6" t="s">
        <v>16765</v>
      </c>
      <c r="AK678" s="6" t="s">
        <v>16765</v>
      </c>
      <c r="AL678" s="6" t="s">
        <v>16765</v>
      </c>
      <c r="AM678" s="6" t="s">
        <v>16952</v>
      </c>
      <c r="AN678">
        <v>0</v>
      </c>
      <c r="AO678" s="55">
        <v>44669</v>
      </c>
      <c r="AP678" s="6" t="s">
        <v>16953</v>
      </c>
      <c r="AQ678">
        <v>0</v>
      </c>
      <c r="AR678" s="6" t="s">
        <v>16954</v>
      </c>
      <c r="AS678" s="6" t="s">
        <v>16955</v>
      </c>
      <c r="AT678" s="6" t="s">
        <v>16947</v>
      </c>
      <c r="AU678">
        <v>0</v>
      </c>
      <c r="AV678">
        <v>0</v>
      </c>
      <c r="AW678" s="6" t="s">
        <v>16956</v>
      </c>
      <c r="AX678" s="6" t="s">
        <v>18002</v>
      </c>
      <c r="AY678" s="6" t="s">
        <v>16765</v>
      </c>
      <c r="AZ678" s="6" t="s">
        <v>16958</v>
      </c>
      <c r="BA678" s="6" t="s">
        <v>16765</v>
      </c>
      <c r="BB678" s="6" t="s">
        <v>16959</v>
      </c>
      <c r="BC678" s="6" t="s">
        <v>16765</v>
      </c>
      <c r="BD678" s="6" t="s">
        <v>16960</v>
      </c>
      <c r="BE678" s="6" t="s">
        <v>16961</v>
      </c>
      <c r="BF678" s="6" t="s">
        <v>13575</v>
      </c>
      <c r="BG678" s="6" t="s">
        <v>13575</v>
      </c>
      <c r="BH678" s="6" t="s">
        <v>16959</v>
      </c>
      <c r="BI678">
        <v>0</v>
      </c>
      <c r="BJ678" s="6" t="s">
        <v>16958</v>
      </c>
      <c r="BK678">
        <v>0</v>
      </c>
      <c r="BL678" s="6" t="s">
        <v>315</v>
      </c>
      <c r="BM678" s="56">
        <f>COUNTIF($B$2:B678,B678)</f>
        <v>2</v>
      </c>
      <c r="BN678" s="6" t="str">
        <f t="shared" si="10"/>
        <v>7067-2</v>
      </c>
    </row>
    <row r="679" spans="1:66" x14ac:dyDescent="0.25">
      <c r="A679">
        <v>1</v>
      </c>
      <c r="B679">
        <v>7082</v>
      </c>
      <c r="C679" s="6" t="s">
        <v>18124</v>
      </c>
      <c r="D679">
        <v>5</v>
      </c>
      <c r="E679">
        <v>2</v>
      </c>
      <c r="F679">
        <v>20</v>
      </c>
      <c r="G679">
        <v>206</v>
      </c>
      <c r="H679" s="6" t="s">
        <v>17007</v>
      </c>
      <c r="I679">
        <v>1</v>
      </c>
      <c r="J679">
        <v>336440</v>
      </c>
      <c r="K679">
        <v>6</v>
      </c>
      <c r="L679" s="55">
        <v>42933</v>
      </c>
      <c r="M679" s="6" t="s">
        <v>16765</v>
      </c>
      <c r="N679" s="55">
        <v>44799</v>
      </c>
      <c r="O679">
        <v>118750</v>
      </c>
      <c r="P679" s="6" t="s">
        <v>16767</v>
      </c>
      <c r="Q679" s="6" t="s">
        <v>18125</v>
      </c>
      <c r="R679">
        <v>1</v>
      </c>
      <c r="S679">
        <v>0</v>
      </c>
      <c r="T679">
        <v>-1</v>
      </c>
      <c r="U679">
        <v>1803.8</v>
      </c>
      <c r="V679" s="6" t="s">
        <v>16945</v>
      </c>
      <c r="W679" s="6" t="s">
        <v>16946</v>
      </c>
      <c r="X679" s="55">
        <v>44665</v>
      </c>
      <c r="Y679">
        <v>0</v>
      </c>
      <c r="Z679">
        <v>0</v>
      </c>
      <c r="AA679" s="6" t="s">
        <v>16765</v>
      </c>
      <c r="AB679" s="6" t="s">
        <v>16947</v>
      </c>
      <c r="AD679" s="6" t="s">
        <v>16948</v>
      </c>
      <c r="AE679">
        <v>46775</v>
      </c>
      <c r="AF679">
        <v>42581</v>
      </c>
      <c r="AG679" s="6" t="s">
        <v>16949</v>
      </c>
      <c r="AH679" s="6" t="s">
        <v>16950</v>
      </c>
      <c r="AI679" s="6" t="s">
        <v>16951</v>
      </c>
      <c r="AJ679" s="6" t="s">
        <v>16765</v>
      </c>
      <c r="AK679" s="6" t="s">
        <v>16765</v>
      </c>
      <c r="AL679" s="6" t="s">
        <v>16765</v>
      </c>
      <c r="AM679" s="6" t="s">
        <v>16952</v>
      </c>
      <c r="AN679">
        <v>0</v>
      </c>
      <c r="AO679" s="55">
        <v>44665</v>
      </c>
      <c r="AP679" s="6" t="s">
        <v>16953</v>
      </c>
      <c r="AQ679">
        <v>0</v>
      </c>
      <c r="AR679" s="6" t="s">
        <v>16954</v>
      </c>
      <c r="AS679" s="6" t="s">
        <v>16955</v>
      </c>
      <c r="AT679" s="6" t="s">
        <v>16947</v>
      </c>
      <c r="AU679">
        <v>0</v>
      </c>
      <c r="AV679">
        <v>0</v>
      </c>
      <c r="AW679" s="6" t="s">
        <v>16956</v>
      </c>
      <c r="AX679" s="6" t="s">
        <v>17165</v>
      </c>
      <c r="AY679" s="6" t="s">
        <v>16765</v>
      </c>
      <c r="AZ679" s="6" t="s">
        <v>16958</v>
      </c>
      <c r="BA679" s="6" t="s">
        <v>16765</v>
      </c>
      <c r="BB679" s="6" t="s">
        <v>16959</v>
      </c>
      <c r="BC679" s="6" t="s">
        <v>16765</v>
      </c>
      <c r="BD679" s="6" t="s">
        <v>16960</v>
      </c>
      <c r="BE679" s="6" t="s">
        <v>16961</v>
      </c>
      <c r="BF679" s="6" t="s">
        <v>13575</v>
      </c>
      <c r="BG679" s="6" t="s">
        <v>13575</v>
      </c>
      <c r="BH679" s="6" t="s">
        <v>16959</v>
      </c>
      <c r="BI679">
        <v>0</v>
      </c>
      <c r="BJ679" s="6" t="s">
        <v>16958</v>
      </c>
      <c r="BK679">
        <v>0</v>
      </c>
      <c r="BL679" s="6" t="s">
        <v>315</v>
      </c>
      <c r="BM679" s="56">
        <f>COUNTIF($B$2:B679,B679)</f>
        <v>1</v>
      </c>
      <c r="BN679" s="6" t="str">
        <f t="shared" si="10"/>
        <v>7082-1</v>
      </c>
    </row>
    <row r="680" spans="1:66" x14ac:dyDescent="0.25">
      <c r="A680">
        <v>1</v>
      </c>
      <c r="B680">
        <v>7092</v>
      </c>
      <c r="C680" s="6" t="s">
        <v>18126</v>
      </c>
      <c r="D680">
        <v>5</v>
      </c>
      <c r="E680">
        <v>2</v>
      </c>
      <c r="F680">
        <v>20</v>
      </c>
      <c r="G680">
        <v>208</v>
      </c>
      <c r="H680" s="6" t="s">
        <v>16963</v>
      </c>
      <c r="I680">
        <v>1</v>
      </c>
      <c r="J680">
        <v>982552</v>
      </c>
      <c r="K680">
        <v>6</v>
      </c>
      <c r="L680" s="55">
        <v>44132</v>
      </c>
      <c r="M680" s="6" t="s">
        <v>16765</v>
      </c>
      <c r="N680" s="55">
        <v>44720</v>
      </c>
      <c r="O680">
        <v>118747</v>
      </c>
      <c r="P680" s="6" t="s">
        <v>16770</v>
      </c>
      <c r="Q680" s="6" t="s">
        <v>18127</v>
      </c>
      <c r="R680">
        <v>1</v>
      </c>
      <c r="S680">
        <v>0</v>
      </c>
      <c r="T680">
        <v>-1</v>
      </c>
      <c r="U680">
        <v>1217</v>
      </c>
      <c r="V680" s="6" t="s">
        <v>16945</v>
      </c>
      <c r="W680" s="6" t="s">
        <v>16946</v>
      </c>
      <c r="X680" s="55">
        <v>44663</v>
      </c>
      <c r="Y680">
        <v>10000</v>
      </c>
      <c r="Z680">
        <v>10948.74</v>
      </c>
      <c r="AA680" s="6" t="s">
        <v>17198</v>
      </c>
      <c r="AB680" s="6" t="s">
        <v>16947</v>
      </c>
      <c r="AD680" s="6" t="s">
        <v>16948</v>
      </c>
      <c r="AE680">
        <v>52584</v>
      </c>
      <c r="AF680">
        <v>47588</v>
      </c>
      <c r="AG680" s="6" t="s">
        <v>16949</v>
      </c>
      <c r="AH680" s="6" t="s">
        <v>16950</v>
      </c>
      <c r="AI680" s="6" t="s">
        <v>16951</v>
      </c>
      <c r="AJ680" s="6" t="s">
        <v>16765</v>
      </c>
      <c r="AK680" s="6" t="s">
        <v>16765</v>
      </c>
      <c r="AL680" s="6" t="s">
        <v>16765</v>
      </c>
      <c r="AM680" s="6" t="s">
        <v>16952</v>
      </c>
      <c r="AN680">
        <v>0</v>
      </c>
      <c r="AO680" s="55">
        <v>44663</v>
      </c>
      <c r="AP680" s="6" t="s">
        <v>16953</v>
      </c>
      <c r="AQ680">
        <v>0</v>
      </c>
      <c r="AR680" s="6" t="s">
        <v>16954</v>
      </c>
      <c r="AS680" s="6" t="s">
        <v>16955</v>
      </c>
      <c r="AT680" s="6" t="s">
        <v>16947</v>
      </c>
      <c r="AU680">
        <v>0</v>
      </c>
      <c r="AV680">
        <v>0</v>
      </c>
      <c r="AW680" s="6" t="s">
        <v>16956</v>
      </c>
      <c r="AX680" s="6" t="s">
        <v>17299</v>
      </c>
      <c r="AY680" s="6" t="s">
        <v>16765</v>
      </c>
      <c r="AZ680" s="6" t="s">
        <v>16958</v>
      </c>
      <c r="BA680" s="6" t="s">
        <v>16765</v>
      </c>
      <c r="BB680" s="6" t="s">
        <v>16959</v>
      </c>
      <c r="BC680" s="6" t="s">
        <v>16765</v>
      </c>
      <c r="BD680" s="6" t="s">
        <v>16960</v>
      </c>
      <c r="BE680" s="6" t="s">
        <v>16961</v>
      </c>
      <c r="BF680" s="6" t="s">
        <v>13575</v>
      </c>
      <c r="BG680" s="6" t="s">
        <v>13575</v>
      </c>
      <c r="BH680" s="6" t="s">
        <v>16959</v>
      </c>
      <c r="BI680">
        <v>0</v>
      </c>
      <c r="BJ680" s="6" t="s">
        <v>16958</v>
      </c>
      <c r="BK680">
        <v>0</v>
      </c>
      <c r="BL680" s="6" t="s">
        <v>315</v>
      </c>
      <c r="BM680" s="56">
        <f>COUNTIF($B$2:B680,B680)</f>
        <v>1</v>
      </c>
      <c r="BN680" s="6" t="str">
        <f t="shared" si="10"/>
        <v>7092-1</v>
      </c>
    </row>
    <row r="681" spans="1:66" x14ac:dyDescent="0.25">
      <c r="A681">
        <v>1</v>
      </c>
      <c r="B681">
        <v>7156</v>
      </c>
      <c r="C681" s="6" t="s">
        <v>18128</v>
      </c>
      <c r="D681">
        <v>5</v>
      </c>
      <c r="E681">
        <v>2</v>
      </c>
      <c r="F681">
        <v>20</v>
      </c>
      <c r="G681">
        <v>206</v>
      </c>
      <c r="H681" s="6" t="s">
        <v>16963</v>
      </c>
      <c r="I681">
        <v>1</v>
      </c>
      <c r="J681">
        <v>44780</v>
      </c>
      <c r="K681">
        <v>7</v>
      </c>
      <c r="L681" s="55">
        <v>44243</v>
      </c>
      <c r="M681" s="6" t="s">
        <v>16765</v>
      </c>
      <c r="N681" s="55">
        <v>44736</v>
      </c>
      <c r="O681">
        <v>118784</v>
      </c>
      <c r="P681" s="6" t="s">
        <v>16764</v>
      </c>
      <c r="Q681" s="6" t="s">
        <v>18129</v>
      </c>
      <c r="R681">
        <v>1</v>
      </c>
      <c r="S681">
        <v>0</v>
      </c>
      <c r="T681">
        <v>-1</v>
      </c>
      <c r="U681">
        <v>1651</v>
      </c>
      <c r="V681" s="6" t="s">
        <v>16945</v>
      </c>
      <c r="W681" s="6" t="s">
        <v>16946</v>
      </c>
      <c r="X681" s="55">
        <v>44663</v>
      </c>
      <c r="Y681">
        <v>30000</v>
      </c>
      <c r="Z681">
        <v>0</v>
      </c>
      <c r="AA681" s="6" t="s">
        <v>16765</v>
      </c>
      <c r="AB681" s="6" t="s">
        <v>16947</v>
      </c>
      <c r="AD681" s="6" t="s">
        <v>16948</v>
      </c>
      <c r="AE681">
        <v>52887</v>
      </c>
      <c r="AF681">
        <v>47833</v>
      </c>
      <c r="AG681" s="6" t="s">
        <v>16949</v>
      </c>
      <c r="AH681" s="6" t="s">
        <v>16950</v>
      </c>
      <c r="AI681" s="6" t="s">
        <v>16951</v>
      </c>
      <c r="AJ681" s="6" t="s">
        <v>16765</v>
      </c>
      <c r="AK681" s="6" t="s">
        <v>16765</v>
      </c>
      <c r="AL681" s="6" t="s">
        <v>16765</v>
      </c>
      <c r="AM681" s="6" t="s">
        <v>16952</v>
      </c>
      <c r="AN681">
        <v>0</v>
      </c>
      <c r="AO681" s="55">
        <v>44663</v>
      </c>
      <c r="AP681" s="6" t="s">
        <v>16953</v>
      </c>
      <c r="AQ681">
        <v>0</v>
      </c>
      <c r="AR681" s="6" t="s">
        <v>16954</v>
      </c>
      <c r="AS681" s="6" t="s">
        <v>16955</v>
      </c>
      <c r="AT681" s="6" t="s">
        <v>16947</v>
      </c>
      <c r="AU681">
        <v>0</v>
      </c>
      <c r="AV681">
        <v>0</v>
      </c>
      <c r="AW681" s="6" t="s">
        <v>16956</v>
      </c>
      <c r="AX681" s="6" t="s">
        <v>18130</v>
      </c>
      <c r="AY681" s="6" t="s">
        <v>16765</v>
      </c>
      <c r="AZ681" s="6" t="s">
        <v>16958</v>
      </c>
      <c r="BA681" s="6" t="s">
        <v>16765</v>
      </c>
      <c r="BB681" s="6" t="s">
        <v>16959</v>
      </c>
      <c r="BC681" s="6" t="s">
        <v>16765</v>
      </c>
      <c r="BD681" s="6" t="s">
        <v>16960</v>
      </c>
      <c r="BE681" s="6" t="s">
        <v>16961</v>
      </c>
      <c r="BF681" s="6" t="s">
        <v>13575</v>
      </c>
      <c r="BG681" s="6" t="s">
        <v>13575</v>
      </c>
      <c r="BH681" s="6" t="s">
        <v>16959</v>
      </c>
      <c r="BI681">
        <v>0</v>
      </c>
      <c r="BJ681" s="6" t="s">
        <v>16958</v>
      </c>
      <c r="BK681">
        <v>0</v>
      </c>
      <c r="BL681" s="6" t="s">
        <v>315</v>
      </c>
      <c r="BM681" s="56">
        <f>COUNTIF($B$2:B681,B681)</f>
        <v>1</v>
      </c>
      <c r="BN681" s="6" t="str">
        <f t="shared" si="10"/>
        <v>7156-1</v>
      </c>
    </row>
    <row r="682" spans="1:66" x14ac:dyDescent="0.25">
      <c r="A682">
        <v>1</v>
      </c>
      <c r="B682">
        <v>7156</v>
      </c>
      <c r="C682" s="6" t="s">
        <v>18128</v>
      </c>
      <c r="D682">
        <v>5</v>
      </c>
      <c r="E682">
        <v>2</v>
      </c>
      <c r="F682">
        <v>20</v>
      </c>
      <c r="G682">
        <v>206</v>
      </c>
      <c r="H682" s="6" t="s">
        <v>16963</v>
      </c>
      <c r="I682">
        <v>1</v>
      </c>
      <c r="J682">
        <v>752342</v>
      </c>
      <c r="K682">
        <v>6</v>
      </c>
      <c r="L682" s="55">
        <v>43662</v>
      </c>
      <c r="M682" s="6" t="s">
        <v>16765</v>
      </c>
      <c r="N682" s="55">
        <v>44736</v>
      </c>
      <c r="O682">
        <v>628699</v>
      </c>
      <c r="P682" s="6" t="s">
        <v>16777</v>
      </c>
      <c r="Q682" s="6" t="s">
        <v>18131</v>
      </c>
      <c r="R682">
        <v>1</v>
      </c>
      <c r="S682">
        <v>0</v>
      </c>
      <c r="T682">
        <v>-1</v>
      </c>
      <c r="U682">
        <v>1687</v>
      </c>
      <c r="V682" s="6" t="s">
        <v>16945</v>
      </c>
      <c r="W682" s="6" t="s">
        <v>16946</v>
      </c>
      <c r="X682" s="55">
        <v>44663</v>
      </c>
      <c r="Y682">
        <v>30000</v>
      </c>
      <c r="Z682">
        <v>0</v>
      </c>
      <c r="AA682" s="6" t="s">
        <v>16765</v>
      </c>
      <c r="AB682" s="6" t="s">
        <v>16947</v>
      </c>
      <c r="AD682" s="6" t="s">
        <v>16948</v>
      </c>
      <c r="AE682">
        <v>51221</v>
      </c>
      <c r="AF682">
        <v>46450</v>
      </c>
      <c r="AG682" s="6" t="s">
        <v>16949</v>
      </c>
      <c r="AH682" s="6" t="s">
        <v>16950</v>
      </c>
      <c r="AI682" s="6" t="s">
        <v>16951</v>
      </c>
      <c r="AJ682" s="6" t="s">
        <v>16765</v>
      </c>
      <c r="AK682" s="6" t="s">
        <v>16765</v>
      </c>
      <c r="AL682" s="6" t="s">
        <v>16765</v>
      </c>
      <c r="AM682" s="6" t="s">
        <v>16952</v>
      </c>
      <c r="AN682">
        <v>0</v>
      </c>
      <c r="AO682" s="55">
        <v>44663</v>
      </c>
      <c r="AP682" s="6" t="s">
        <v>16953</v>
      </c>
      <c r="AQ682">
        <v>0</v>
      </c>
      <c r="AR682" s="6" t="s">
        <v>16997</v>
      </c>
      <c r="AS682" s="6" t="s">
        <v>16955</v>
      </c>
      <c r="AT682" s="6" t="s">
        <v>16947</v>
      </c>
      <c r="AU682">
        <v>0</v>
      </c>
      <c r="AV682">
        <v>0</v>
      </c>
      <c r="AW682" s="6" t="s">
        <v>16956</v>
      </c>
      <c r="AX682" s="6" t="s">
        <v>17558</v>
      </c>
      <c r="AY682" s="6" t="s">
        <v>16765</v>
      </c>
      <c r="AZ682" s="6" t="s">
        <v>16958</v>
      </c>
      <c r="BA682" s="6" t="s">
        <v>16765</v>
      </c>
      <c r="BB682" s="6" t="s">
        <v>16959</v>
      </c>
      <c r="BC682" s="6" t="s">
        <v>16765</v>
      </c>
      <c r="BD682" s="6" t="s">
        <v>16960</v>
      </c>
      <c r="BE682" s="6" t="s">
        <v>16961</v>
      </c>
      <c r="BF682" s="6" t="s">
        <v>13575</v>
      </c>
      <c r="BG682" s="6" t="s">
        <v>13575</v>
      </c>
      <c r="BH682" s="6" t="s">
        <v>16959</v>
      </c>
      <c r="BI682">
        <v>0</v>
      </c>
      <c r="BJ682" s="6" t="s">
        <v>16958</v>
      </c>
      <c r="BK682">
        <v>0</v>
      </c>
      <c r="BL682" s="6" t="s">
        <v>315</v>
      </c>
      <c r="BM682" s="56">
        <f>COUNTIF($B$2:B682,B682)</f>
        <v>2</v>
      </c>
      <c r="BN682" s="6" t="str">
        <f t="shared" si="10"/>
        <v>7156-2</v>
      </c>
    </row>
    <row r="683" spans="1:66" x14ac:dyDescent="0.25">
      <c r="A683">
        <v>1</v>
      </c>
      <c r="B683">
        <v>7173</v>
      </c>
      <c r="C683" s="6" t="s">
        <v>18132</v>
      </c>
      <c r="D683">
        <v>4</v>
      </c>
      <c r="E683">
        <v>9</v>
      </c>
      <c r="F683">
        <v>99</v>
      </c>
      <c r="G683">
        <v>912</v>
      </c>
      <c r="H683" s="6" t="s">
        <v>17370</v>
      </c>
      <c r="I683">
        <v>1</v>
      </c>
      <c r="J683">
        <v>420251</v>
      </c>
      <c r="K683">
        <v>5</v>
      </c>
      <c r="L683" s="55">
        <v>41612</v>
      </c>
      <c r="M683" s="6" t="s">
        <v>16765</v>
      </c>
      <c r="N683" s="55">
        <v>43985</v>
      </c>
      <c r="O683">
        <v>118724</v>
      </c>
      <c r="P683" s="6" t="s">
        <v>16773</v>
      </c>
      <c r="Q683" s="6" t="s">
        <v>18133</v>
      </c>
      <c r="R683">
        <v>1</v>
      </c>
      <c r="S683">
        <v>0</v>
      </c>
      <c r="T683">
        <v>-1</v>
      </c>
      <c r="U683">
        <v>1141.5899999999999</v>
      </c>
      <c r="V683" s="6" t="s">
        <v>16945</v>
      </c>
      <c r="W683" s="6" t="s">
        <v>16946</v>
      </c>
      <c r="X683" s="55">
        <v>44110</v>
      </c>
      <c r="Y683">
        <v>0</v>
      </c>
      <c r="Z683">
        <v>0</v>
      </c>
      <c r="AA683" s="6" t="s">
        <v>16765</v>
      </c>
      <c r="AB683" s="6" t="s">
        <v>16947</v>
      </c>
      <c r="AD683" s="6" t="s">
        <v>18134</v>
      </c>
      <c r="AE683">
        <v>31561</v>
      </c>
      <c r="AF683">
        <v>26667</v>
      </c>
      <c r="AG683" s="6" t="s">
        <v>16949</v>
      </c>
      <c r="AH683" s="6" t="s">
        <v>16950</v>
      </c>
      <c r="AI683" s="6" t="s">
        <v>16951</v>
      </c>
      <c r="AJ683" s="6" t="s">
        <v>16765</v>
      </c>
      <c r="AK683" s="6" t="s">
        <v>16765</v>
      </c>
      <c r="AL683" s="6" t="s">
        <v>16765</v>
      </c>
      <c r="AM683" s="6" t="s">
        <v>16952</v>
      </c>
      <c r="AN683">
        <v>0</v>
      </c>
      <c r="AO683" s="55">
        <v>44110</v>
      </c>
      <c r="AP683" s="6" t="s">
        <v>16953</v>
      </c>
      <c r="AQ683">
        <v>0</v>
      </c>
      <c r="AR683" s="6" t="s">
        <v>16997</v>
      </c>
      <c r="AS683" s="6" t="s">
        <v>16955</v>
      </c>
      <c r="AT683" s="6" t="s">
        <v>16947</v>
      </c>
      <c r="AU683">
        <v>0</v>
      </c>
      <c r="AV683">
        <v>0</v>
      </c>
      <c r="AW683" s="6" t="s">
        <v>16956</v>
      </c>
      <c r="AX683" s="6" t="s">
        <v>18135</v>
      </c>
      <c r="AY683" s="6" t="s">
        <v>16765</v>
      </c>
      <c r="AZ683" s="6" t="s">
        <v>16958</v>
      </c>
      <c r="BA683" s="6" t="s">
        <v>16765</v>
      </c>
      <c r="BB683" s="6" t="s">
        <v>16959</v>
      </c>
      <c r="BC683" s="6" t="s">
        <v>16765</v>
      </c>
      <c r="BD683" s="6" t="s">
        <v>16960</v>
      </c>
      <c r="BE683" s="6" t="s">
        <v>16961</v>
      </c>
      <c r="BF683" s="6" t="s">
        <v>13575</v>
      </c>
      <c r="BG683" s="6" t="s">
        <v>13575</v>
      </c>
      <c r="BH683" s="6" t="s">
        <v>16959</v>
      </c>
      <c r="BI683">
        <v>0</v>
      </c>
      <c r="BJ683" s="6" t="s">
        <v>16958</v>
      </c>
      <c r="BK683">
        <v>0</v>
      </c>
      <c r="BL683" s="6" t="s">
        <v>315</v>
      </c>
      <c r="BM683" s="56">
        <f>COUNTIF($B$2:B683,B683)</f>
        <v>1</v>
      </c>
      <c r="BN683" s="6" t="str">
        <f t="shared" si="10"/>
        <v>7173-1</v>
      </c>
    </row>
    <row r="684" spans="1:66" x14ac:dyDescent="0.25">
      <c r="A684">
        <v>1</v>
      </c>
      <c r="B684">
        <v>7203</v>
      </c>
      <c r="C684" s="6" t="s">
        <v>18136</v>
      </c>
      <c r="D684">
        <v>5</v>
      </c>
      <c r="E684">
        <v>2</v>
      </c>
      <c r="F684">
        <v>20</v>
      </c>
      <c r="G684">
        <v>205</v>
      </c>
      <c r="H684" s="6" t="s">
        <v>16994</v>
      </c>
      <c r="I684">
        <v>1</v>
      </c>
      <c r="J684">
        <v>163718</v>
      </c>
      <c r="K684">
        <v>6</v>
      </c>
      <c r="L684" s="55">
        <v>42640</v>
      </c>
      <c r="M684" s="6" t="s">
        <v>16765</v>
      </c>
      <c r="N684" s="55">
        <v>44601</v>
      </c>
      <c r="O684">
        <v>118724</v>
      </c>
      <c r="P684" s="6" t="s">
        <v>16773</v>
      </c>
      <c r="Q684" s="6" t="s">
        <v>18137</v>
      </c>
      <c r="R684">
        <v>1</v>
      </c>
      <c r="S684">
        <v>0</v>
      </c>
      <c r="T684">
        <v>-1</v>
      </c>
      <c r="U684">
        <v>1141.5899999999999</v>
      </c>
      <c r="V684" s="6" t="s">
        <v>16945</v>
      </c>
      <c r="W684" s="6" t="s">
        <v>16946</v>
      </c>
      <c r="X684" s="55">
        <v>44664</v>
      </c>
      <c r="Y684">
        <v>80000</v>
      </c>
      <c r="Z684">
        <v>4518.7</v>
      </c>
      <c r="AA684" s="6" t="s">
        <v>16965</v>
      </c>
      <c r="AB684" s="6" t="s">
        <v>16947</v>
      </c>
      <c r="AD684" s="6" t="s">
        <v>16948</v>
      </c>
      <c r="AE684">
        <v>43645</v>
      </c>
      <c r="AF684">
        <v>41043</v>
      </c>
      <c r="AG684" s="6" t="s">
        <v>16949</v>
      </c>
      <c r="AH684" s="6" t="s">
        <v>16950</v>
      </c>
      <c r="AI684" s="6" t="s">
        <v>16951</v>
      </c>
      <c r="AJ684" s="6" t="s">
        <v>16765</v>
      </c>
      <c r="AK684" s="6" t="s">
        <v>16765</v>
      </c>
      <c r="AL684" s="6" t="s">
        <v>16765</v>
      </c>
      <c r="AM684" s="6" t="s">
        <v>16952</v>
      </c>
      <c r="AN684">
        <v>0</v>
      </c>
      <c r="AO684" s="55">
        <v>44664</v>
      </c>
      <c r="AP684" s="6" t="s">
        <v>16953</v>
      </c>
      <c r="AQ684">
        <v>0</v>
      </c>
      <c r="AR684" s="6" t="s">
        <v>16997</v>
      </c>
      <c r="AS684" s="6" t="s">
        <v>16955</v>
      </c>
      <c r="AT684" s="6" t="s">
        <v>16947</v>
      </c>
      <c r="AU684">
        <v>0</v>
      </c>
      <c r="AV684">
        <v>0</v>
      </c>
      <c r="AW684" s="6" t="s">
        <v>16956</v>
      </c>
      <c r="AX684" s="6" t="s">
        <v>18138</v>
      </c>
      <c r="AY684" s="6" t="s">
        <v>16765</v>
      </c>
      <c r="AZ684" s="6" t="s">
        <v>16958</v>
      </c>
      <c r="BA684" s="6" t="s">
        <v>16765</v>
      </c>
      <c r="BB684" s="6" t="s">
        <v>16959</v>
      </c>
      <c r="BC684" s="6" t="s">
        <v>16765</v>
      </c>
      <c r="BD684" s="6" t="s">
        <v>16960</v>
      </c>
      <c r="BE684" s="6" t="s">
        <v>16961</v>
      </c>
      <c r="BF684" s="6" t="s">
        <v>13575</v>
      </c>
      <c r="BG684" s="6" t="s">
        <v>13575</v>
      </c>
      <c r="BH684" s="6" t="s">
        <v>16959</v>
      </c>
      <c r="BI684">
        <v>0</v>
      </c>
      <c r="BJ684" s="6" t="s">
        <v>16958</v>
      </c>
      <c r="BK684">
        <v>0</v>
      </c>
      <c r="BL684" s="6" t="s">
        <v>315</v>
      </c>
      <c r="BM684" s="56">
        <f>COUNTIF($B$2:B684,B684)</f>
        <v>1</v>
      </c>
      <c r="BN684" s="6" t="str">
        <f t="shared" si="10"/>
        <v>7203-1</v>
      </c>
    </row>
    <row r="685" spans="1:66" x14ac:dyDescent="0.25">
      <c r="A685">
        <v>1</v>
      </c>
      <c r="B685">
        <v>7203</v>
      </c>
      <c r="C685" s="6" t="s">
        <v>18136</v>
      </c>
      <c r="D685">
        <v>5</v>
      </c>
      <c r="E685">
        <v>2</v>
      </c>
      <c r="F685">
        <v>20</v>
      </c>
      <c r="G685">
        <v>205</v>
      </c>
      <c r="H685" s="6" t="s">
        <v>16994</v>
      </c>
      <c r="I685">
        <v>1</v>
      </c>
      <c r="J685">
        <v>163719</v>
      </c>
      <c r="K685">
        <v>6</v>
      </c>
      <c r="L685" s="55">
        <v>42640</v>
      </c>
      <c r="M685" s="6" t="s">
        <v>16765</v>
      </c>
      <c r="N685" s="55">
        <v>44601</v>
      </c>
      <c r="O685">
        <v>118784</v>
      </c>
      <c r="P685" s="6" t="s">
        <v>16764</v>
      </c>
      <c r="Q685" s="6" t="s">
        <v>18139</v>
      </c>
      <c r="R685">
        <v>1</v>
      </c>
      <c r="S685">
        <v>0</v>
      </c>
      <c r="T685">
        <v>-1</v>
      </c>
      <c r="U685">
        <v>1651</v>
      </c>
      <c r="V685" s="6" t="s">
        <v>16945</v>
      </c>
      <c r="W685" s="6" t="s">
        <v>16946</v>
      </c>
      <c r="X685" s="55">
        <v>44664</v>
      </c>
      <c r="Y685">
        <v>80000</v>
      </c>
      <c r="Z685">
        <v>4518.7</v>
      </c>
      <c r="AA685" s="6" t="s">
        <v>16965</v>
      </c>
      <c r="AB685" s="6" t="s">
        <v>16947</v>
      </c>
      <c r="AD685" s="6" t="s">
        <v>16948</v>
      </c>
      <c r="AE685">
        <v>43646</v>
      </c>
      <c r="AF685">
        <v>41044</v>
      </c>
      <c r="AG685" s="6" t="s">
        <v>16949</v>
      </c>
      <c r="AH685" s="6" t="s">
        <v>16950</v>
      </c>
      <c r="AI685" s="6" t="s">
        <v>16951</v>
      </c>
      <c r="AJ685" s="6" t="s">
        <v>16765</v>
      </c>
      <c r="AK685" s="6" t="s">
        <v>16765</v>
      </c>
      <c r="AL685" s="6" t="s">
        <v>16765</v>
      </c>
      <c r="AM685" s="6" t="s">
        <v>16952</v>
      </c>
      <c r="AN685">
        <v>0</v>
      </c>
      <c r="AO685" s="55">
        <v>44664</v>
      </c>
      <c r="AP685" s="6" t="s">
        <v>16953</v>
      </c>
      <c r="AQ685">
        <v>0</v>
      </c>
      <c r="AR685" s="6" t="s">
        <v>16954</v>
      </c>
      <c r="AS685" s="6" t="s">
        <v>16955</v>
      </c>
      <c r="AT685" s="6" t="s">
        <v>16947</v>
      </c>
      <c r="AU685">
        <v>0</v>
      </c>
      <c r="AV685">
        <v>0</v>
      </c>
      <c r="AW685" s="6" t="s">
        <v>16956</v>
      </c>
      <c r="AX685" s="6" t="s">
        <v>18138</v>
      </c>
      <c r="AY685" s="6" t="s">
        <v>16765</v>
      </c>
      <c r="AZ685" s="6" t="s">
        <v>16958</v>
      </c>
      <c r="BA685" s="6" t="s">
        <v>16765</v>
      </c>
      <c r="BB685" s="6" t="s">
        <v>16959</v>
      </c>
      <c r="BC685" s="6" t="s">
        <v>16765</v>
      </c>
      <c r="BD685" s="6" t="s">
        <v>16960</v>
      </c>
      <c r="BE685" s="6" t="s">
        <v>16961</v>
      </c>
      <c r="BF685" s="6" t="s">
        <v>13575</v>
      </c>
      <c r="BG685" s="6" t="s">
        <v>13575</v>
      </c>
      <c r="BH685" s="6" t="s">
        <v>16959</v>
      </c>
      <c r="BI685">
        <v>0</v>
      </c>
      <c r="BJ685" s="6" t="s">
        <v>16958</v>
      </c>
      <c r="BK685">
        <v>0</v>
      </c>
      <c r="BL685" s="6" t="s">
        <v>315</v>
      </c>
      <c r="BM685" s="56">
        <f>COUNTIF($B$2:B685,B685)</f>
        <v>2</v>
      </c>
      <c r="BN685" s="6" t="str">
        <f t="shared" si="10"/>
        <v>7203-2</v>
      </c>
    </row>
    <row r="686" spans="1:66" x14ac:dyDescent="0.25">
      <c r="A686">
        <v>1</v>
      </c>
      <c r="B686">
        <v>7203</v>
      </c>
      <c r="C686" s="6" t="s">
        <v>18136</v>
      </c>
      <c r="D686">
        <v>5</v>
      </c>
      <c r="E686">
        <v>2</v>
      </c>
      <c r="F686">
        <v>20</v>
      </c>
      <c r="G686">
        <v>205</v>
      </c>
      <c r="H686" s="6" t="s">
        <v>16994</v>
      </c>
      <c r="I686">
        <v>1</v>
      </c>
      <c r="J686">
        <v>781194</v>
      </c>
      <c r="K686">
        <v>6</v>
      </c>
      <c r="L686" s="55">
        <v>43714</v>
      </c>
      <c r="M686" s="6" t="s">
        <v>16765</v>
      </c>
      <c r="N686" s="55">
        <v>44568</v>
      </c>
      <c r="O686">
        <v>118784</v>
      </c>
      <c r="P686" s="6" t="s">
        <v>16764</v>
      </c>
      <c r="Q686" s="6" t="s">
        <v>18140</v>
      </c>
      <c r="R686">
        <v>1</v>
      </c>
      <c r="S686">
        <v>0</v>
      </c>
      <c r="T686">
        <v>-1</v>
      </c>
      <c r="U686">
        <v>1651</v>
      </c>
      <c r="V686" s="6" t="s">
        <v>16945</v>
      </c>
      <c r="W686" s="6" t="s">
        <v>16946</v>
      </c>
      <c r="X686" s="55">
        <v>44664</v>
      </c>
      <c r="Y686">
        <v>80000</v>
      </c>
      <c r="Z686">
        <v>4518.7</v>
      </c>
      <c r="AA686" s="6" t="s">
        <v>16965</v>
      </c>
      <c r="AB686" s="6" t="s">
        <v>16947</v>
      </c>
      <c r="AD686" s="6" t="s">
        <v>16948</v>
      </c>
      <c r="AE686">
        <v>51486</v>
      </c>
      <c r="AF686">
        <v>46661</v>
      </c>
      <c r="AG686" s="6" t="s">
        <v>16949</v>
      </c>
      <c r="AH686" s="6" t="s">
        <v>16950</v>
      </c>
      <c r="AI686" s="6" t="s">
        <v>16951</v>
      </c>
      <c r="AJ686" s="6" t="s">
        <v>16765</v>
      </c>
      <c r="AK686" s="6" t="s">
        <v>16765</v>
      </c>
      <c r="AL686" s="6" t="s">
        <v>16765</v>
      </c>
      <c r="AM686" s="6" t="s">
        <v>16952</v>
      </c>
      <c r="AN686">
        <v>0</v>
      </c>
      <c r="AO686" s="55">
        <v>44664</v>
      </c>
      <c r="AP686" s="6" t="s">
        <v>16953</v>
      </c>
      <c r="AQ686">
        <v>0</v>
      </c>
      <c r="AR686" s="6" t="s">
        <v>16954</v>
      </c>
      <c r="AS686" s="6" t="s">
        <v>16955</v>
      </c>
      <c r="AT686" s="6" t="s">
        <v>16947</v>
      </c>
      <c r="AU686">
        <v>0</v>
      </c>
      <c r="AV686">
        <v>0</v>
      </c>
      <c r="AW686" s="6" t="s">
        <v>16956</v>
      </c>
      <c r="AX686" s="6" t="s">
        <v>18141</v>
      </c>
      <c r="AY686" s="6" t="s">
        <v>16765</v>
      </c>
      <c r="AZ686" s="6" t="s">
        <v>16958</v>
      </c>
      <c r="BA686" s="6" t="s">
        <v>16765</v>
      </c>
      <c r="BB686" s="6" t="s">
        <v>16959</v>
      </c>
      <c r="BC686" s="6" t="s">
        <v>16765</v>
      </c>
      <c r="BD686" s="6" t="s">
        <v>16960</v>
      </c>
      <c r="BE686" s="6" t="s">
        <v>16961</v>
      </c>
      <c r="BF686" s="6" t="s">
        <v>13575</v>
      </c>
      <c r="BG686" s="6" t="s">
        <v>13575</v>
      </c>
      <c r="BH686" s="6" t="s">
        <v>16959</v>
      </c>
      <c r="BI686">
        <v>0</v>
      </c>
      <c r="BJ686" s="6" t="s">
        <v>16958</v>
      </c>
      <c r="BK686">
        <v>0</v>
      </c>
      <c r="BL686" s="6" t="s">
        <v>315</v>
      </c>
      <c r="BM686" s="56">
        <f>COUNTIF($B$2:B686,B686)</f>
        <v>3</v>
      </c>
      <c r="BN686" s="6" t="str">
        <f t="shared" si="10"/>
        <v>7203-3</v>
      </c>
    </row>
    <row r="687" spans="1:66" x14ac:dyDescent="0.25">
      <c r="A687">
        <v>1</v>
      </c>
      <c r="B687">
        <v>7242</v>
      </c>
      <c r="C687" s="6" t="s">
        <v>18142</v>
      </c>
      <c r="D687">
        <v>5</v>
      </c>
      <c r="E687">
        <v>2</v>
      </c>
      <c r="F687">
        <v>20</v>
      </c>
      <c r="G687">
        <v>208</v>
      </c>
      <c r="H687" s="6" t="s">
        <v>16963</v>
      </c>
      <c r="I687">
        <v>1</v>
      </c>
      <c r="J687">
        <v>173415</v>
      </c>
      <c r="K687">
        <v>7</v>
      </c>
      <c r="L687" s="55">
        <v>44484</v>
      </c>
      <c r="M687" s="6" t="s">
        <v>16765</v>
      </c>
      <c r="N687" s="55">
        <v>44573</v>
      </c>
      <c r="O687">
        <v>101489</v>
      </c>
      <c r="P687" s="6" t="s">
        <v>16795</v>
      </c>
      <c r="Q687" s="6" t="s">
        <v>16973</v>
      </c>
      <c r="R687">
        <v>1</v>
      </c>
      <c r="S687">
        <v>0</v>
      </c>
      <c r="T687">
        <v>-1</v>
      </c>
      <c r="U687">
        <v>300</v>
      </c>
      <c r="V687" s="6" t="s">
        <v>17183</v>
      </c>
      <c r="W687" s="6" t="s">
        <v>16946</v>
      </c>
      <c r="X687" s="55">
        <v>44667</v>
      </c>
      <c r="Y687">
        <v>0</v>
      </c>
      <c r="Z687">
        <v>1691.5</v>
      </c>
      <c r="AA687" s="6" t="s">
        <v>16969</v>
      </c>
      <c r="AB687" s="6" t="s">
        <v>16947</v>
      </c>
      <c r="AD687" s="6" t="s">
        <v>16765</v>
      </c>
      <c r="AE687">
        <v>53627</v>
      </c>
      <c r="AF687">
        <v>48444</v>
      </c>
      <c r="AG687" s="6" t="s">
        <v>16973</v>
      </c>
      <c r="AH687" s="6" t="s">
        <v>16950</v>
      </c>
      <c r="AI687" s="6" t="s">
        <v>16951</v>
      </c>
      <c r="AJ687" s="6" t="s">
        <v>16765</v>
      </c>
      <c r="AK687" s="6" t="s">
        <v>16765</v>
      </c>
      <c r="AL687" s="6" t="s">
        <v>16765</v>
      </c>
      <c r="AM687" s="6" t="s">
        <v>16952</v>
      </c>
      <c r="AN687">
        <v>0</v>
      </c>
      <c r="AO687" s="55">
        <v>44667</v>
      </c>
      <c r="AP687" s="6" t="s">
        <v>17190</v>
      </c>
      <c r="AQ687">
        <v>0</v>
      </c>
      <c r="AR687" s="6" t="s">
        <v>17184</v>
      </c>
      <c r="AS687" s="6" t="s">
        <v>17002</v>
      </c>
      <c r="AT687" s="6" t="s">
        <v>16947</v>
      </c>
      <c r="AU687">
        <v>0</v>
      </c>
      <c r="AV687">
        <v>0</v>
      </c>
      <c r="AW687" s="6" t="s">
        <v>16956</v>
      </c>
      <c r="AX687" s="6" t="s">
        <v>16765</v>
      </c>
      <c r="AY687" s="6" t="s">
        <v>16765</v>
      </c>
      <c r="AZ687" s="6" t="s">
        <v>16958</v>
      </c>
      <c r="BA687" s="6" t="s">
        <v>16765</v>
      </c>
      <c r="BB687" s="6" t="s">
        <v>16959</v>
      </c>
      <c r="BC687" s="6" t="s">
        <v>16765</v>
      </c>
      <c r="BD687" s="6" t="s">
        <v>16960</v>
      </c>
      <c r="BE687" s="6" t="s">
        <v>16961</v>
      </c>
      <c r="BF687" s="6" t="s">
        <v>13575</v>
      </c>
      <c r="BG687" s="6" t="s">
        <v>13575</v>
      </c>
      <c r="BH687" s="6" t="s">
        <v>16959</v>
      </c>
      <c r="BI687">
        <v>0</v>
      </c>
      <c r="BJ687" s="6" t="s">
        <v>16958</v>
      </c>
      <c r="BK687">
        <v>0</v>
      </c>
      <c r="BL687" s="6" t="s">
        <v>315</v>
      </c>
      <c r="BM687" s="56">
        <f>COUNTIF($B$2:B687,B687)</f>
        <v>1</v>
      </c>
      <c r="BN687" s="6" t="str">
        <f t="shared" si="10"/>
        <v>7242-1</v>
      </c>
    </row>
    <row r="688" spans="1:66" x14ac:dyDescent="0.25">
      <c r="A688">
        <v>1</v>
      </c>
      <c r="B688">
        <v>7242</v>
      </c>
      <c r="C688" s="6" t="s">
        <v>18142</v>
      </c>
      <c r="D688">
        <v>5</v>
      </c>
      <c r="E688">
        <v>2</v>
      </c>
      <c r="F688">
        <v>20</v>
      </c>
      <c r="G688">
        <v>208</v>
      </c>
      <c r="H688" s="6" t="s">
        <v>16963</v>
      </c>
      <c r="I688">
        <v>1</v>
      </c>
      <c r="J688">
        <v>140784</v>
      </c>
      <c r="K688">
        <v>7</v>
      </c>
      <c r="L688" s="55">
        <v>44426</v>
      </c>
      <c r="M688" s="6" t="s">
        <v>16765</v>
      </c>
      <c r="N688" s="55">
        <v>44791</v>
      </c>
      <c r="O688">
        <v>118724</v>
      </c>
      <c r="P688" s="6" t="s">
        <v>16773</v>
      </c>
      <c r="Q688" s="6" t="s">
        <v>18143</v>
      </c>
      <c r="R688">
        <v>1</v>
      </c>
      <c r="S688">
        <v>0</v>
      </c>
      <c r="T688">
        <v>-1</v>
      </c>
      <c r="U688">
        <v>1141.5899999999999</v>
      </c>
      <c r="V688" s="6" t="s">
        <v>16945</v>
      </c>
      <c r="W688" s="6" t="s">
        <v>16946</v>
      </c>
      <c r="X688" s="55">
        <v>44667</v>
      </c>
      <c r="Y688">
        <v>0</v>
      </c>
      <c r="Z688">
        <v>1691.5</v>
      </c>
      <c r="AA688" s="6" t="s">
        <v>16969</v>
      </c>
      <c r="AB688" s="6" t="s">
        <v>16947</v>
      </c>
      <c r="AD688" s="6" t="s">
        <v>16948</v>
      </c>
      <c r="AE688">
        <v>53422</v>
      </c>
      <c r="AF688">
        <v>48267</v>
      </c>
      <c r="AG688" s="6" t="s">
        <v>16949</v>
      </c>
      <c r="AH688" s="6" t="s">
        <v>16950</v>
      </c>
      <c r="AI688" s="6" t="s">
        <v>16951</v>
      </c>
      <c r="AJ688" s="6" t="s">
        <v>16765</v>
      </c>
      <c r="AK688" s="6" t="s">
        <v>16765</v>
      </c>
      <c r="AL688" s="6" t="s">
        <v>16765</v>
      </c>
      <c r="AM688" s="6" t="s">
        <v>16952</v>
      </c>
      <c r="AN688">
        <v>0</v>
      </c>
      <c r="AO688" s="55">
        <v>44667</v>
      </c>
      <c r="AP688" s="6" t="s">
        <v>16953</v>
      </c>
      <c r="AQ688">
        <v>0</v>
      </c>
      <c r="AR688" s="6" t="s">
        <v>16997</v>
      </c>
      <c r="AS688" s="6" t="s">
        <v>16955</v>
      </c>
      <c r="AT688" s="6" t="s">
        <v>16947</v>
      </c>
      <c r="AU688">
        <v>0</v>
      </c>
      <c r="AV688">
        <v>0</v>
      </c>
      <c r="AW688" s="6" t="s">
        <v>16956</v>
      </c>
      <c r="AX688" s="6" t="s">
        <v>17191</v>
      </c>
      <c r="AY688" s="6" t="s">
        <v>16765</v>
      </c>
      <c r="AZ688" s="6" t="s">
        <v>16958</v>
      </c>
      <c r="BA688" s="6" t="s">
        <v>16765</v>
      </c>
      <c r="BB688" s="6" t="s">
        <v>16959</v>
      </c>
      <c r="BC688" s="6" t="s">
        <v>16765</v>
      </c>
      <c r="BD688" s="6" t="s">
        <v>16960</v>
      </c>
      <c r="BE688" s="6" t="s">
        <v>16961</v>
      </c>
      <c r="BF688" s="6" t="s">
        <v>13575</v>
      </c>
      <c r="BG688" s="6" t="s">
        <v>13575</v>
      </c>
      <c r="BH688" s="6" t="s">
        <v>16959</v>
      </c>
      <c r="BI688">
        <v>0</v>
      </c>
      <c r="BJ688" s="6" t="s">
        <v>16958</v>
      </c>
      <c r="BK688">
        <v>0</v>
      </c>
      <c r="BL688" s="6" t="s">
        <v>315</v>
      </c>
      <c r="BM688" s="56">
        <f>COUNTIF($B$2:B688,B688)</f>
        <v>2</v>
      </c>
      <c r="BN688" s="6" t="str">
        <f t="shared" si="10"/>
        <v>7242-2</v>
      </c>
    </row>
    <row r="689" spans="1:66" x14ac:dyDescent="0.25">
      <c r="A689">
        <v>1</v>
      </c>
      <c r="B689">
        <v>7242</v>
      </c>
      <c r="C689" s="6" t="s">
        <v>18142</v>
      </c>
      <c r="D689">
        <v>5</v>
      </c>
      <c r="E689">
        <v>2</v>
      </c>
      <c r="F689">
        <v>20</v>
      </c>
      <c r="G689">
        <v>208</v>
      </c>
      <c r="H689" s="6" t="s">
        <v>16963</v>
      </c>
      <c r="I689">
        <v>1</v>
      </c>
      <c r="J689">
        <v>288147</v>
      </c>
      <c r="K689">
        <v>5</v>
      </c>
      <c r="L689" s="55">
        <v>41450</v>
      </c>
      <c r="M689" s="6" t="s">
        <v>16765</v>
      </c>
      <c r="N689" s="55">
        <v>44799</v>
      </c>
      <c r="O689">
        <v>118784</v>
      </c>
      <c r="P689" s="6" t="s">
        <v>16764</v>
      </c>
      <c r="Q689" s="6" t="s">
        <v>18144</v>
      </c>
      <c r="R689">
        <v>1</v>
      </c>
      <c r="S689">
        <v>0</v>
      </c>
      <c r="T689">
        <v>-1</v>
      </c>
      <c r="U689">
        <v>1651</v>
      </c>
      <c r="V689" s="6" t="s">
        <v>16945</v>
      </c>
      <c r="W689" s="6" t="s">
        <v>16946</v>
      </c>
      <c r="X689" s="55">
        <v>44667</v>
      </c>
      <c r="Y689">
        <v>0</v>
      </c>
      <c r="Z689">
        <v>1691.5</v>
      </c>
      <c r="AA689" s="6" t="s">
        <v>16969</v>
      </c>
      <c r="AB689" s="6" t="s">
        <v>16947</v>
      </c>
      <c r="AD689" s="6" t="s">
        <v>17118</v>
      </c>
      <c r="AE689">
        <v>28461</v>
      </c>
      <c r="AF689">
        <v>24005</v>
      </c>
      <c r="AG689" s="6" t="s">
        <v>16949</v>
      </c>
      <c r="AH689" s="6" t="s">
        <v>16950</v>
      </c>
      <c r="AI689" s="6" t="s">
        <v>16951</v>
      </c>
      <c r="AJ689" s="6" t="s">
        <v>16765</v>
      </c>
      <c r="AK689" s="6" t="s">
        <v>16765</v>
      </c>
      <c r="AL689" s="6" t="s">
        <v>16765</v>
      </c>
      <c r="AM689" s="6" t="s">
        <v>16952</v>
      </c>
      <c r="AN689">
        <v>0</v>
      </c>
      <c r="AO689" s="55">
        <v>44667</v>
      </c>
      <c r="AP689" s="6" t="s">
        <v>16953</v>
      </c>
      <c r="AQ689">
        <v>0</v>
      </c>
      <c r="AR689" s="6" t="s">
        <v>16954</v>
      </c>
      <c r="AS689" s="6" t="s">
        <v>16955</v>
      </c>
      <c r="AT689" s="6" t="s">
        <v>16947</v>
      </c>
      <c r="AU689">
        <v>0</v>
      </c>
      <c r="AV689">
        <v>0</v>
      </c>
      <c r="AW689" s="6" t="s">
        <v>16956</v>
      </c>
      <c r="AX689" s="6" t="s">
        <v>18145</v>
      </c>
      <c r="AY689" s="6" t="s">
        <v>16765</v>
      </c>
      <c r="AZ689" s="6" t="s">
        <v>16958</v>
      </c>
      <c r="BA689" s="6" t="s">
        <v>16765</v>
      </c>
      <c r="BB689" s="6" t="s">
        <v>16959</v>
      </c>
      <c r="BC689" s="6" t="s">
        <v>16765</v>
      </c>
      <c r="BD689" s="6" t="s">
        <v>16960</v>
      </c>
      <c r="BE689" s="6" t="s">
        <v>16961</v>
      </c>
      <c r="BF689" s="6" t="s">
        <v>13575</v>
      </c>
      <c r="BG689" s="6" t="s">
        <v>13575</v>
      </c>
      <c r="BH689" s="6" t="s">
        <v>16959</v>
      </c>
      <c r="BI689">
        <v>0</v>
      </c>
      <c r="BJ689" s="6" t="s">
        <v>16958</v>
      </c>
      <c r="BK689">
        <v>0</v>
      </c>
      <c r="BL689" s="6" t="s">
        <v>315</v>
      </c>
      <c r="BM689" s="56">
        <f>COUNTIF($B$2:B689,B689)</f>
        <v>3</v>
      </c>
      <c r="BN689" s="6" t="str">
        <f t="shared" si="10"/>
        <v>7242-3</v>
      </c>
    </row>
    <row r="690" spans="1:66" x14ac:dyDescent="0.25">
      <c r="A690">
        <v>1</v>
      </c>
      <c r="B690">
        <v>7245</v>
      </c>
      <c r="C690" s="6" t="s">
        <v>18146</v>
      </c>
      <c r="D690">
        <v>5</v>
      </c>
      <c r="E690">
        <v>2</v>
      </c>
      <c r="F690">
        <v>20</v>
      </c>
      <c r="G690">
        <v>207</v>
      </c>
      <c r="H690" s="6" t="s">
        <v>16943</v>
      </c>
      <c r="I690">
        <v>1</v>
      </c>
      <c r="J690">
        <v>965034</v>
      </c>
      <c r="K690">
        <v>5</v>
      </c>
      <c r="L690" s="55">
        <v>42303</v>
      </c>
      <c r="M690" s="6" t="s">
        <v>16765</v>
      </c>
      <c r="N690" s="55">
        <v>44799</v>
      </c>
      <c r="O690">
        <v>118784</v>
      </c>
      <c r="P690" s="6" t="s">
        <v>16764</v>
      </c>
      <c r="Q690" s="6" t="s">
        <v>18147</v>
      </c>
      <c r="R690">
        <v>1</v>
      </c>
      <c r="S690">
        <v>0</v>
      </c>
      <c r="T690">
        <v>-1</v>
      </c>
      <c r="U690">
        <v>1651</v>
      </c>
      <c r="V690" s="6" t="s">
        <v>16945</v>
      </c>
      <c r="W690" s="6" t="s">
        <v>16946</v>
      </c>
      <c r="X690" s="55">
        <v>44669</v>
      </c>
      <c r="Y690">
        <v>40000</v>
      </c>
      <c r="Z690">
        <v>5688.74</v>
      </c>
      <c r="AA690" s="6" t="s">
        <v>17198</v>
      </c>
      <c r="AB690" s="6" t="s">
        <v>16947</v>
      </c>
      <c r="AD690" s="6" t="s">
        <v>16948</v>
      </c>
      <c r="AE690">
        <v>42085</v>
      </c>
      <c r="AF690">
        <v>39225</v>
      </c>
      <c r="AG690" s="6" t="s">
        <v>16949</v>
      </c>
      <c r="AH690" s="6" t="s">
        <v>16950</v>
      </c>
      <c r="AI690" s="6" t="s">
        <v>16951</v>
      </c>
      <c r="AJ690" s="6" t="s">
        <v>16765</v>
      </c>
      <c r="AK690" s="6" t="s">
        <v>16765</v>
      </c>
      <c r="AL690" s="6" t="s">
        <v>16765</v>
      </c>
      <c r="AM690" s="6" t="s">
        <v>16952</v>
      </c>
      <c r="AN690">
        <v>0</v>
      </c>
      <c r="AO690" s="55">
        <v>44669</v>
      </c>
      <c r="AP690" s="6" t="s">
        <v>16953</v>
      </c>
      <c r="AQ690">
        <v>0</v>
      </c>
      <c r="AR690" s="6" t="s">
        <v>16954</v>
      </c>
      <c r="AS690" s="6" t="s">
        <v>16955</v>
      </c>
      <c r="AT690" s="6" t="s">
        <v>16947</v>
      </c>
      <c r="AU690">
        <v>0</v>
      </c>
      <c r="AV690">
        <v>0</v>
      </c>
      <c r="AW690" s="6" t="s">
        <v>16956</v>
      </c>
      <c r="AX690" s="6" t="s">
        <v>18148</v>
      </c>
      <c r="AY690" s="6" t="s">
        <v>16765</v>
      </c>
      <c r="AZ690" s="6" t="s">
        <v>16958</v>
      </c>
      <c r="BA690" s="6" t="s">
        <v>16765</v>
      </c>
      <c r="BB690" s="6" t="s">
        <v>16959</v>
      </c>
      <c r="BC690" s="6" t="s">
        <v>16765</v>
      </c>
      <c r="BD690" s="6" t="s">
        <v>16960</v>
      </c>
      <c r="BE690" s="6" t="s">
        <v>16961</v>
      </c>
      <c r="BF690" s="6" t="s">
        <v>13575</v>
      </c>
      <c r="BG690" s="6" t="s">
        <v>13575</v>
      </c>
      <c r="BH690" s="6" t="s">
        <v>16959</v>
      </c>
      <c r="BI690">
        <v>0</v>
      </c>
      <c r="BJ690" s="6" t="s">
        <v>16958</v>
      </c>
      <c r="BK690">
        <v>0</v>
      </c>
      <c r="BL690" s="6" t="s">
        <v>315</v>
      </c>
      <c r="BM690" s="56">
        <f>COUNTIF($B$2:B690,B690)</f>
        <v>1</v>
      </c>
      <c r="BN690" s="6" t="str">
        <f t="shared" si="10"/>
        <v>7245-1</v>
      </c>
    </row>
    <row r="691" spans="1:66" x14ac:dyDescent="0.25">
      <c r="A691">
        <v>1</v>
      </c>
      <c r="B691">
        <v>7245</v>
      </c>
      <c r="C691" s="6" t="s">
        <v>18146</v>
      </c>
      <c r="D691">
        <v>5</v>
      </c>
      <c r="E691">
        <v>2</v>
      </c>
      <c r="F691">
        <v>20</v>
      </c>
      <c r="G691">
        <v>207</v>
      </c>
      <c r="H691" s="6" t="s">
        <v>16943</v>
      </c>
      <c r="I691">
        <v>1</v>
      </c>
      <c r="J691">
        <v>253382</v>
      </c>
      <c r="K691">
        <v>7</v>
      </c>
      <c r="L691" s="55">
        <v>44629</v>
      </c>
      <c r="M691" s="6" t="s">
        <v>16765</v>
      </c>
      <c r="N691" s="55">
        <v>44799</v>
      </c>
      <c r="O691">
        <v>1000010</v>
      </c>
      <c r="P691" s="6" t="s">
        <v>16811</v>
      </c>
      <c r="Q691" s="6" t="s">
        <v>16973</v>
      </c>
      <c r="R691">
        <v>6</v>
      </c>
      <c r="S691">
        <v>0</v>
      </c>
      <c r="T691">
        <v>-6</v>
      </c>
      <c r="U691">
        <v>2400</v>
      </c>
      <c r="V691" s="6" t="s">
        <v>16974</v>
      </c>
      <c r="W691" s="6" t="s">
        <v>16946</v>
      </c>
      <c r="X691" s="55">
        <v>44669</v>
      </c>
      <c r="Y691">
        <v>40000</v>
      </c>
      <c r="Z691">
        <v>5688.74</v>
      </c>
      <c r="AA691" s="6" t="s">
        <v>17198</v>
      </c>
      <c r="AB691" s="6" t="s">
        <v>16947</v>
      </c>
      <c r="AD691" s="6" t="s">
        <v>16765</v>
      </c>
      <c r="AE691">
        <v>54082</v>
      </c>
      <c r="AF691">
        <v>48844</v>
      </c>
      <c r="AG691" s="6" t="s">
        <v>16973</v>
      </c>
      <c r="AH691" s="6" t="s">
        <v>16950</v>
      </c>
      <c r="AI691" s="6" t="s">
        <v>16951</v>
      </c>
      <c r="AJ691" s="6" t="s">
        <v>16765</v>
      </c>
      <c r="AK691" s="6" t="s">
        <v>16765</v>
      </c>
      <c r="AL691" s="6" t="s">
        <v>16765</v>
      </c>
      <c r="AM691" s="6" t="s">
        <v>16952</v>
      </c>
      <c r="AN691">
        <v>0</v>
      </c>
      <c r="AO691" s="55">
        <v>44669</v>
      </c>
      <c r="AP691" s="6" t="s">
        <v>16953</v>
      </c>
      <c r="AQ691">
        <v>0</v>
      </c>
      <c r="AR691" s="6" t="s">
        <v>16975</v>
      </c>
      <c r="AS691" s="6" t="s">
        <v>16955</v>
      </c>
      <c r="AT691" s="6" t="s">
        <v>16947</v>
      </c>
      <c r="AU691">
        <v>0</v>
      </c>
      <c r="AV691">
        <v>0</v>
      </c>
      <c r="AW691" s="6" t="s">
        <v>16956</v>
      </c>
      <c r="AX691" s="6" t="s">
        <v>16765</v>
      </c>
      <c r="AY691" s="6" t="s">
        <v>16765</v>
      </c>
      <c r="AZ691" s="6" t="s">
        <v>16958</v>
      </c>
      <c r="BA691" s="6" t="s">
        <v>16765</v>
      </c>
      <c r="BB691" s="6" t="s">
        <v>16959</v>
      </c>
      <c r="BC691" s="6" t="s">
        <v>16765</v>
      </c>
      <c r="BD691" s="6" t="s">
        <v>16960</v>
      </c>
      <c r="BE691" s="6" t="s">
        <v>16961</v>
      </c>
      <c r="BF691" s="6" t="s">
        <v>13575</v>
      </c>
      <c r="BG691" s="6" t="s">
        <v>13575</v>
      </c>
      <c r="BH691" s="6" t="s">
        <v>16959</v>
      </c>
      <c r="BI691">
        <v>0</v>
      </c>
      <c r="BJ691" s="6" t="s">
        <v>16958</v>
      </c>
      <c r="BK691">
        <v>0</v>
      </c>
      <c r="BL691" s="6" t="s">
        <v>315</v>
      </c>
      <c r="BM691" s="56">
        <f>COUNTIF($B$2:B691,B691)</f>
        <v>2</v>
      </c>
      <c r="BN691" s="6" t="str">
        <f t="shared" si="10"/>
        <v>7245-2</v>
      </c>
    </row>
    <row r="692" spans="1:66" x14ac:dyDescent="0.25">
      <c r="A692">
        <v>1</v>
      </c>
      <c r="B692">
        <v>7277</v>
      </c>
      <c r="C692" s="6" t="s">
        <v>18149</v>
      </c>
      <c r="D692">
        <v>5</v>
      </c>
      <c r="E692">
        <v>2</v>
      </c>
      <c r="F692">
        <v>20</v>
      </c>
      <c r="G692">
        <v>206</v>
      </c>
      <c r="H692" s="6" t="s">
        <v>17010</v>
      </c>
      <c r="I692">
        <v>1</v>
      </c>
      <c r="J692">
        <v>771254</v>
      </c>
      <c r="K692">
        <v>6</v>
      </c>
      <c r="L692" s="55">
        <v>43697</v>
      </c>
      <c r="M692" s="6" t="s">
        <v>16765</v>
      </c>
      <c r="N692" s="55">
        <v>44568</v>
      </c>
      <c r="O692">
        <v>628699</v>
      </c>
      <c r="P692" s="6" t="s">
        <v>16777</v>
      </c>
      <c r="Q692" s="6" t="s">
        <v>18150</v>
      </c>
      <c r="R692">
        <v>1</v>
      </c>
      <c r="S692">
        <v>0</v>
      </c>
      <c r="T692">
        <v>-1</v>
      </c>
      <c r="U692">
        <v>1687</v>
      </c>
      <c r="V692" s="6" t="s">
        <v>16945</v>
      </c>
      <c r="W692" s="6" t="s">
        <v>16946</v>
      </c>
      <c r="X692" s="55">
        <v>44667</v>
      </c>
      <c r="Y692">
        <v>0</v>
      </c>
      <c r="Z692">
        <v>0</v>
      </c>
      <c r="AA692" s="6" t="s">
        <v>16765</v>
      </c>
      <c r="AB692" s="6" t="s">
        <v>16947</v>
      </c>
      <c r="AD692" s="6" t="s">
        <v>16948</v>
      </c>
      <c r="AE692">
        <v>51409</v>
      </c>
      <c r="AF692">
        <v>46605</v>
      </c>
      <c r="AG692" s="6" t="s">
        <v>16949</v>
      </c>
      <c r="AH692" s="6" t="s">
        <v>16950</v>
      </c>
      <c r="AI692" s="6" t="s">
        <v>16951</v>
      </c>
      <c r="AJ692" s="6" t="s">
        <v>16765</v>
      </c>
      <c r="AK692" s="6" t="s">
        <v>16765</v>
      </c>
      <c r="AL692" s="6" t="s">
        <v>16765</v>
      </c>
      <c r="AM692" s="6" t="s">
        <v>16952</v>
      </c>
      <c r="AN692">
        <v>0</v>
      </c>
      <c r="AO692" s="55">
        <v>44667</v>
      </c>
      <c r="AP692" s="6" t="s">
        <v>16953</v>
      </c>
      <c r="AQ692">
        <v>0</v>
      </c>
      <c r="AR692" s="6" t="s">
        <v>16997</v>
      </c>
      <c r="AS692" s="6" t="s">
        <v>16955</v>
      </c>
      <c r="AT692" s="6" t="s">
        <v>16947</v>
      </c>
      <c r="AU692">
        <v>0</v>
      </c>
      <c r="AV692">
        <v>0</v>
      </c>
      <c r="AW692" s="6" t="s">
        <v>16956</v>
      </c>
      <c r="AX692" s="6" t="s">
        <v>17815</v>
      </c>
      <c r="AY692" s="6" t="s">
        <v>16765</v>
      </c>
      <c r="AZ692" s="6" t="s">
        <v>16958</v>
      </c>
      <c r="BA692" s="6" t="s">
        <v>16765</v>
      </c>
      <c r="BB692" s="6" t="s">
        <v>16959</v>
      </c>
      <c r="BC692" s="6" t="s">
        <v>16765</v>
      </c>
      <c r="BD692" s="6" t="s">
        <v>16960</v>
      </c>
      <c r="BE692" s="6" t="s">
        <v>16961</v>
      </c>
      <c r="BF692" s="6" t="s">
        <v>13575</v>
      </c>
      <c r="BG692" s="6" t="s">
        <v>13575</v>
      </c>
      <c r="BH692" s="6" t="s">
        <v>16959</v>
      </c>
      <c r="BI692">
        <v>0</v>
      </c>
      <c r="BJ692" s="6" t="s">
        <v>16958</v>
      </c>
      <c r="BK692">
        <v>0</v>
      </c>
      <c r="BL692" s="6" t="s">
        <v>315</v>
      </c>
      <c r="BM692" s="56">
        <f>COUNTIF($B$2:B692,B692)</f>
        <v>1</v>
      </c>
      <c r="BN692" s="6" t="str">
        <f t="shared" si="10"/>
        <v>7277-1</v>
      </c>
    </row>
    <row r="693" spans="1:66" x14ac:dyDescent="0.25">
      <c r="A693">
        <v>1</v>
      </c>
      <c r="B693">
        <v>7294</v>
      </c>
      <c r="C693" s="6" t="s">
        <v>18151</v>
      </c>
      <c r="D693">
        <v>5</v>
      </c>
      <c r="E693">
        <v>1</v>
      </c>
      <c r="F693">
        <v>10</v>
      </c>
      <c r="G693">
        <v>107</v>
      </c>
      <c r="H693" s="6" t="s">
        <v>17007</v>
      </c>
      <c r="I693">
        <v>1</v>
      </c>
      <c r="J693">
        <v>609759</v>
      </c>
      <c r="K693">
        <v>6</v>
      </c>
      <c r="L693" s="55">
        <v>43409</v>
      </c>
      <c r="M693" s="6" t="s">
        <v>16765</v>
      </c>
      <c r="N693" s="55">
        <v>44568</v>
      </c>
      <c r="O693">
        <v>118788</v>
      </c>
      <c r="P693" s="6" t="s">
        <v>16787</v>
      </c>
      <c r="Q693" s="6" t="s">
        <v>18152</v>
      </c>
      <c r="R693">
        <v>1</v>
      </c>
      <c r="S693">
        <v>0</v>
      </c>
      <c r="T693">
        <v>-1</v>
      </c>
      <c r="U693">
        <v>2572.9499999999998</v>
      </c>
      <c r="V693" s="6" t="s">
        <v>16945</v>
      </c>
      <c r="W693" s="6" t="s">
        <v>16946</v>
      </c>
      <c r="X693" s="55">
        <v>44665</v>
      </c>
      <c r="Y693">
        <v>40000</v>
      </c>
      <c r="Z693">
        <v>0</v>
      </c>
      <c r="AA693" s="6" t="s">
        <v>16765</v>
      </c>
      <c r="AB693" s="6" t="s">
        <v>16947</v>
      </c>
      <c r="AD693" s="6" t="s">
        <v>16948</v>
      </c>
      <c r="AE693">
        <v>49925</v>
      </c>
      <c r="AF693">
        <v>45322</v>
      </c>
      <c r="AG693" s="6" t="s">
        <v>16949</v>
      </c>
      <c r="AH693" s="6" t="s">
        <v>16950</v>
      </c>
      <c r="AI693" s="6" t="s">
        <v>16951</v>
      </c>
      <c r="AJ693" s="6" t="s">
        <v>16765</v>
      </c>
      <c r="AK693" s="6" t="s">
        <v>16765</v>
      </c>
      <c r="AL693" s="6" t="s">
        <v>16765</v>
      </c>
      <c r="AM693" s="6" t="s">
        <v>16952</v>
      </c>
      <c r="AN693">
        <v>0</v>
      </c>
      <c r="AO693" s="55">
        <v>44665</v>
      </c>
      <c r="AP693" s="6" t="s">
        <v>16953</v>
      </c>
      <c r="AQ693">
        <v>0</v>
      </c>
      <c r="AR693" s="6" t="s">
        <v>16954</v>
      </c>
      <c r="AS693" s="6" t="s">
        <v>16955</v>
      </c>
      <c r="AT693" s="6" t="s">
        <v>16947</v>
      </c>
      <c r="AU693">
        <v>0</v>
      </c>
      <c r="AV693">
        <v>0</v>
      </c>
      <c r="AW693" s="6" t="s">
        <v>16956</v>
      </c>
      <c r="AX693" s="6" t="s">
        <v>17415</v>
      </c>
      <c r="AY693" s="6" t="s">
        <v>16765</v>
      </c>
      <c r="AZ693" s="6" t="s">
        <v>16958</v>
      </c>
      <c r="BA693" s="6" t="s">
        <v>16765</v>
      </c>
      <c r="BB693" s="6" t="s">
        <v>16959</v>
      </c>
      <c r="BC693" s="6" t="s">
        <v>16765</v>
      </c>
      <c r="BD693" s="6" t="s">
        <v>16960</v>
      </c>
      <c r="BE693" s="6" t="s">
        <v>16961</v>
      </c>
      <c r="BF693" s="6" t="s">
        <v>13575</v>
      </c>
      <c r="BG693" s="6" t="s">
        <v>13575</v>
      </c>
      <c r="BH693" s="6" t="s">
        <v>16959</v>
      </c>
      <c r="BI693">
        <v>0</v>
      </c>
      <c r="BJ693" s="6" t="s">
        <v>16958</v>
      </c>
      <c r="BK693">
        <v>0</v>
      </c>
      <c r="BL693" s="6" t="s">
        <v>315</v>
      </c>
      <c r="BM693" s="56">
        <f>COUNTIF($B$2:B693,B693)</f>
        <v>1</v>
      </c>
      <c r="BN693" s="6" t="str">
        <f t="shared" si="10"/>
        <v>7294-1</v>
      </c>
    </row>
    <row r="694" spans="1:66" x14ac:dyDescent="0.25">
      <c r="A694">
        <v>1</v>
      </c>
      <c r="B694">
        <v>7297</v>
      </c>
      <c r="C694" s="6" t="s">
        <v>18153</v>
      </c>
      <c r="D694">
        <v>5</v>
      </c>
      <c r="E694">
        <v>3</v>
      </c>
      <c r="F694">
        <v>30</v>
      </c>
      <c r="G694">
        <v>304</v>
      </c>
      <c r="H694" s="6" t="s">
        <v>17007</v>
      </c>
      <c r="I694">
        <v>1</v>
      </c>
      <c r="J694">
        <v>699698</v>
      </c>
      <c r="K694">
        <v>5</v>
      </c>
      <c r="L694" s="55">
        <v>41922</v>
      </c>
      <c r="M694" s="6" t="s">
        <v>16765</v>
      </c>
      <c r="N694" s="55">
        <v>44628</v>
      </c>
      <c r="O694">
        <v>118784</v>
      </c>
      <c r="P694" s="6" t="s">
        <v>16764</v>
      </c>
      <c r="Q694" s="6" t="s">
        <v>18154</v>
      </c>
      <c r="R694">
        <v>1</v>
      </c>
      <c r="S694">
        <v>0</v>
      </c>
      <c r="T694">
        <v>-1</v>
      </c>
      <c r="U694">
        <v>1651</v>
      </c>
      <c r="V694" s="6" t="s">
        <v>16945</v>
      </c>
      <c r="W694" s="6" t="s">
        <v>16946</v>
      </c>
      <c r="X694" s="55">
        <v>44665</v>
      </c>
      <c r="Y694">
        <v>0</v>
      </c>
      <c r="Z694">
        <v>0</v>
      </c>
      <c r="AA694" s="6" t="s">
        <v>16765</v>
      </c>
      <c r="AB694" s="6" t="s">
        <v>16947</v>
      </c>
      <c r="AD694" s="6" t="s">
        <v>17118</v>
      </c>
      <c r="AE694">
        <v>36532</v>
      </c>
      <c r="AF694">
        <v>31806</v>
      </c>
      <c r="AG694" s="6" t="s">
        <v>16949</v>
      </c>
      <c r="AH694" s="6" t="s">
        <v>16950</v>
      </c>
      <c r="AI694" s="6" t="s">
        <v>16951</v>
      </c>
      <c r="AJ694" s="6" t="s">
        <v>16765</v>
      </c>
      <c r="AK694" s="6" t="s">
        <v>16765</v>
      </c>
      <c r="AL694" s="6" t="s">
        <v>16765</v>
      </c>
      <c r="AM694" s="6" t="s">
        <v>16952</v>
      </c>
      <c r="AN694">
        <v>0</v>
      </c>
      <c r="AO694" s="55">
        <v>44665</v>
      </c>
      <c r="AP694" s="6" t="s">
        <v>16953</v>
      </c>
      <c r="AQ694">
        <v>0</v>
      </c>
      <c r="AR694" s="6" t="s">
        <v>16954</v>
      </c>
      <c r="AS694" s="6" t="s">
        <v>16955</v>
      </c>
      <c r="AT694" s="6" t="s">
        <v>16947</v>
      </c>
      <c r="AU694">
        <v>0</v>
      </c>
      <c r="AV694">
        <v>0</v>
      </c>
      <c r="AW694" s="6" t="s">
        <v>16956</v>
      </c>
      <c r="AX694" s="6" t="s">
        <v>18155</v>
      </c>
      <c r="AY694" s="6" t="s">
        <v>16765</v>
      </c>
      <c r="AZ694" s="6" t="s">
        <v>16958</v>
      </c>
      <c r="BA694" s="6" t="s">
        <v>16765</v>
      </c>
      <c r="BB694" s="6" t="s">
        <v>16959</v>
      </c>
      <c r="BC694" s="6" t="s">
        <v>16765</v>
      </c>
      <c r="BD694" s="6" t="s">
        <v>16960</v>
      </c>
      <c r="BE694" s="6" t="s">
        <v>16961</v>
      </c>
      <c r="BF694" s="6" t="s">
        <v>13575</v>
      </c>
      <c r="BG694" s="6" t="s">
        <v>13575</v>
      </c>
      <c r="BH694" s="6" t="s">
        <v>16959</v>
      </c>
      <c r="BI694">
        <v>0</v>
      </c>
      <c r="BJ694" s="6" t="s">
        <v>16958</v>
      </c>
      <c r="BK694">
        <v>0</v>
      </c>
      <c r="BL694" s="6" t="s">
        <v>315</v>
      </c>
      <c r="BM694" s="56">
        <f>COUNTIF($B$2:B694,B694)</f>
        <v>1</v>
      </c>
      <c r="BN694" s="6" t="str">
        <f t="shared" si="10"/>
        <v>7297-1</v>
      </c>
    </row>
    <row r="695" spans="1:66" x14ac:dyDescent="0.25">
      <c r="A695">
        <v>1</v>
      </c>
      <c r="B695">
        <v>7348</v>
      </c>
      <c r="C695" s="6" t="s">
        <v>18156</v>
      </c>
      <c r="D695">
        <v>5</v>
      </c>
      <c r="E695">
        <v>2</v>
      </c>
      <c r="F695">
        <v>20</v>
      </c>
      <c r="G695">
        <v>208</v>
      </c>
      <c r="H695" s="6" t="s">
        <v>17010</v>
      </c>
      <c r="I695">
        <v>1</v>
      </c>
      <c r="J695">
        <v>771281</v>
      </c>
      <c r="K695">
        <v>6</v>
      </c>
      <c r="L695" s="55">
        <v>43698</v>
      </c>
      <c r="M695" s="6" t="s">
        <v>16765</v>
      </c>
      <c r="N695" s="55">
        <v>44799</v>
      </c>
      <c r="O695">
        <v>118754</v>
      </c>
      <c r="P695" s="6" t="s">
        <v>16794</v>
      </c>
      <c r="Q695" s="6" t="s">
        <v>18157</v>
      </c>
      <c r="R695">
        <v>1</v>
      </c>
      <c r="S695">
        <v>0</v>
      </c>
      <c r="T695">
        <v>-1</v>
      </c>
      <c r="U695">
        <v>1850</v>
      </c>
      <c r="V695" s="6" t="s">
        <v>16945</v>
      </c>
      <c r="W695" s="6" t="s">
        <v>16946</v>
      </c>
      <c r="X695" s="55">
        <v>44667</v>
      </c>
      <c r="Y695">
        <v>40000</v>
      </c>
      <c r="Z695">
        <v>1796.6</v>
      </c>
      <c r="AA695" s="6" t="s">
        <v>16969</v>
      </c>
      <c r="AB695" s="6" t="s">
        <v>16947</v>
      </c>
      <c r="AD695" s="6" t="s">
        <v>16948</v>
      </c>
      <c r="AE695">
        <v>51418</v>
      </c>
      <c r="AF695">
        <v>46612</v>
      </c>
      <c r="AG695" s="6" t="s">
        <v>16949</v>
      </c>
      <c r="AH695" s="6" t="s">
        <v>16950</v>
      </c>
      <c r="AI695" s="6" t="s">
        <v>16951</v>
      </c>
      <c r="AJ695" s="6" t="s">
        <v>16765</v>
      </c>
      <c r="AK695" s="6" t="s">
        <v>16765</v>
      </c>
      <c r="AL695" s="6" t="s">
        <v>16765</v>
      </c>
      <c r="AM695" s="6" t="s">
        <v>16952</v>
      </c>
      <c r="AN695">
        <v>0</v>
      </c>
      <c r="AO695" s="55">
        <v>44667</v>
      </c>
      <c r="AP695" s="6" t="s">
        <v>16953</v>
      </c>
      <c r="AQ695">
        <v>0</v>
      </c>
      <c r="AR695" s="6" t="s">
        <v>16954</v>
      </c>
      <c r="AS695" s="6" t="s">
        <v>16955</v>
      </c>
      <c r="AT695" s="6" t="s">
        <v>16947</v>
      </c>
      <c r="AU695">
        <v>0</v>
      </c>
      <c r="AV695">
        <v>0</v>
      </c>
      <c r="AW695" s="6" t="s">
        <v>16956</v>
      </c>
      <c r="AX695" s="6" t="s">
        <v>17815</v>
      </c>
      <c r="AY695" s="6" t="s">
        <v>16765</v>
      </c>
      <c r="AZ695" s="6" t="s">
        <v>16958</v>
      </c>
      <c r="BA695" s="6" t="s">
        <v>16765</v>
      </c>
      <c r="BB695" s="6" t="s">
        <v>16959</v>
      </c>
      <c r="BC695" s="6" t="s">
        <v>16765</v>
      </c>
      <c r="BD695" s="6" t="s">
        <v>16960</v>
      </c>
      <c r="BE695" s="6" t="s">
        <v>16961</v>
      </c>
      <c r="BF695" s="6" t="s">
        <v>13575</v>
      </c>
      <c r="BG695" s="6" t="s">
        <v>13575</v>
      </c>
      <c r="BH695" s="6" t="s">
        <v>16959</v>
      </c>
      <c r="BI695">
        <v>0</v>
      </c>
      <c r="BJ695" s="6" t="s">
        <v>16958</v>
      </c>
      <c r="BK695">
        <v>0</v>
      </c>
      <c r="BL695" s="6" t="s">
        <v>315</v>
      </c>
      <c r="BM695" s="56">
        <f>COUNTIF($B$2:B695,B695)</f>
        <v>1</v>
      </c>
      <c r="BN695" s="6" t="str">
        <f t="shared" si="10"/>
        <v>7348-1</v>
      </c>
    </row>
    <row r="696" spans="1:66" x14ac:dyDescent="0.25">
      <c r="A696">
        <v>1</v>
      </c>
      <c r="B696">
        <v>7348</v>
      </c>
      <c r="C696" s="6" t="s">
        <v>18156</v>
      </c>
      <c r="D696">
        <v>5</v>
      </c>
      <c r="E696">
        <v>2</v>
      </c>
      <c r="F696">
        <v>20</v>
      </c>
      <c r="G696">
        <v>208</v>
      </c>
      <c r="H696" s="6" t="s">
        <v>17010</v>
      </c>
      <c r="I696">
        <v>1</v>
      </c>
      <c r="J696">
        <v>988424</v>
      </c>
      <c r="K696">
        <v>5</v>
      </c>
      <c r="L696" s="55">
        <v>42340</v>
      </c>
      <c r="M696" s="6" t="s">
        <v>16765</v>
      </c>
      <c r="N696" s="55">
        <v>44799</v>
      </c>
      <c r="O696">
        <v>118784</v>
      </c>
      <c r="P696" s="6" t="s">
        <v>16764</v>
      </c>
      <c r="Q696" s="6" t="s">
        <v>18158</v>
      </c>
      <c r="R696">
        <v>1</v>
      </c>
      <c r="S696">
        <v>0</v>
      </c>
      <c r="T696">
        <v>-1</v>
      </c>
      <c r="U696">
        <v>1651</v>
      </c>
      <c r="V696" s="6" t="s">
        <v>16945</v>
      </c>
      <c r="W696" s="6" t="s">
        <v>16946</v>
      </c>
      <c r="X696" s="55">
        <v>44667</v>
      </c>
      <c r="Y696">
        <v>40000</v>
      </c>
      <c r="Z696">
        <v>1796.6</v>
      </c>
      <c r="AA696" s="6" t="s">
        <v>16969</v>
      </c>
      <c r="AB696" s="6" t="s">
        <v>16947</v>
      </c>
      <c r="AD696" s="6" t="s">
        <v>16948</v>
      </c>
      <c r="AE696">
        <v>42336</v>
      </c>
      <c r="AF696">
        <v>39519</v>
      </c>
      <c r="AG696" s="6" t="s">
        <v>16949</v>
      </c>
      <c r="AH696" s="6" t="s">
        <v>16950</v>
      </c>
      <c r="AI696" s="6" t="s">
        <v>16951</v>
      </c>
      <c r="AJ696" s="6" t="s">
        <v>16765</v>
      </c>
      <c r="AK696" s="6" t="s">
        <v>16765</v>
      </c>
      <c r="AL696" s="6" t="s">
        <v>16765</v>
      </c>
      <c r="AM696" s="6" t="s">
        <v>16952</v>
      </c>
      <c r="AN696">
        <v>0</v>
      </c>
      <c r="AO696" s="55">
        <v>44667</v>
      </c>
      <c r="AP696" s="6" t="s">
        <v>16953</v>
      </c>
      <c r="AQ696">
        <v>0</v>
      </c>
      <c r="AR696" s="6" t="s">
        <v>16954</v>
      </c>
      <c r="AS696" s="6" t="s">
        <v>16955</v>
      </c>
      <c r="AT696" s="6" t="s">
        <v>16947</v>
      </c>
      <c r="AU696">
        <v>0</v>
      </c>
      <c r="AV696">
        <v>0</v>
      </c>
      <c r="AW696" s="6" t="s">
        <v>16956</v>
      </c>
      <c r="AX696" s="6" t="s">
        <v>17062</v>
      </c>
      <c r="AY696" s="6" t="s">
        <v>16765</v>
      </c>
      <c r="AZ696" s="6" t="s">
        <v>16958</v>
      </c>
      <c r="BA696" s="6" t="s">
        <v>16765</v>
      </c>
      <c r="BB696" s="6" t="s">
        <v>16959</v>
      </c>
      <c r="BC696" s="6" t="s">
        <v>16765</v>
      </c>
      <c r="BD696" s="6" t="s">
        <v>16960</v>
      </c>
      <c r="BE696" s="6" t="s">
        <v>16961</v>
      </c>
      <c r="BF696" s="6" t="s">
        <v>13575</v>
      </c>
      <c r="BG696" s="6" t="s">
        <v>13575</v>
      </c>
      <c r="BH696" s="6" t="s">
        <v>16959</v>
      </c>
      <c r="BI696">
        <v>0</v>
      </c>
      <c r="BJ696" s="6" t="s">
        <v>16958</v>
      </c>
      <c r="BK696">
        <v>0</v>
      </c>
      <c r="BL696" s="6" t="s">
        <v>315</v>
      </c>
      <c r="BM696" s="56">
        <f>COUNTIF($B$2:B696,B696)</f>
        <v>2</v>
      </c>
      <c r="BN696" s="6" t="str">
        <f t="shared" si="10"/>
        <v>7348-2</v>
      </c>
    </row>
    <row r="697" spans="1:66" x14ac:dyDescent="0.25">
      <c r="A697">
        <v>1</v>
      </c>
      <c r="B697">
        <v>7348</v>
      </c>
      <c r="C697" s="6" t="s">
        <v>18156</v>
      </c>
      <c r="D697">
        <v>5</v>
      </c>
      <c r="E697">
        <v>2</v>
      </c>
      <c r="F697">
        <v>20</v>
      </c>
      <c r="G697">
        <v>208</v>
      </c>
      <c r="H697" s="6" t="s">
        <v>17010</v>
      </c>
      <c r="I697">
        <v>1</v>
      </c>
      <c r="J697">
        <v>414761</v>
      </c>
      <c r="K697">
        <v>6</v>
      </c>
      <c r="L697" s="55">
        <v>43061</v>
      </c>
      <c r="M697" s="6" t="s">
        <v>16765</v>
      </c>
      <c r="N697" s="55">
        <v>44799</v>
      </c>
      <c r="O697">
        <v>248065</v>
      </c>
      <c r="P697" s="6" t="s">
        <v>16778</v>
      </c>
      <c r="Q697" s="6" t="s">
        <v>18159</v>
      </c>
      <c r="R697">
        <v>1</v>
      </c>
      <c r="S697">
        <v>0</v>
      </c>
      <c r="T697">
        <v>-1</v>
      </c>
      <c r="U697">
        <v>1649.52</v>
      </c>
      <c r="V697" s="6" t="s">
        <v>16945</v>
      </c>
      <c r="W697" s="6" t="s">
        <v>16946</v>
      </c>
      <c r="X697" s="55">
        <v>44667</v>
      </c>
      <c r="Y697">
        <v>40000</v>
      </c>
      <c r="Z697">
        <v>1796.6</v>
      </c>
      <c r="AA697" s="6" t="s">
        <v>16969</v>
      </c>
      <c r="AB697" s="6" t="s">
        <v>16947</v>
      </c>
      <c r="AD697" s="6" t="s">
        <v>16948</v>
      </c>
      <c r="AE697">
        <v>47754</v>
      </c>
      <c r="AF697">
        <v>43484</v>
      </c>
      <c r="AG697" s="6" t="s">
        <v>16949</v>
      </c>
      <c r="AH697" s="6" t="s">
        <v>16950</v>
      </c>
      <c r="AI697" s="6" t="s">
        <v>16951</v>
      </c>
      <c r="AJ697" s="6" t="s">
        <v>16765</v>
      </c>
      <c r="AK697" s="6" t="s">
        <v>16765</v>
      </c>
      <c r="AL697" s="6" t="s">
        <v>16765</v>
      </c>
      <c r="AM697" s="6" t="s">
        <v>16952</v>
      </c>
      <c r="AN697">
        <v>0</v>
      </c>
      <c r="AO697" s="55">
        <v>44667</v>
      </c>
      <c r="AP697" s="6" t="s">
        <v>16953</v>
      </c>
      <c r="AQ697">
        <v>0</v>
      </c>
      <c r="AR697" s="6" t="s">
        <v>16997</v>
      </c>
      <c r="AS697" s="6" t="s">
        <v>16955</v>
      </c>
      <c r="AT697" s="6" t="s">
        <v>16947</v>
      </c>
      <c r="AU697">
        <v>0</v>
      </c>
      <c r="AV697">
        <v>0</v>
      </c>
      <c r="AW697" s="6" t="s">
        <v>16956</v>
      </c>
      <c r="AX697" s="6" t="s">
        <v>18160</v>
      </c>
      <c r="AY697" s="6" t="s">
        <v>16765</v>
      </c>
      <c r="AZ697" s="6" t="s">
        <v>16958</v>
      </c>
      <c r="BA697" s="6" t="s">
        <v>16765</v>
      </c>
      <c r="BB697" s="6" t="s">
        <v>16959</v>
      </c>
      <c r="BC697" s="6" t="s">
        <v>16765</v>
      </c>
      <c r="BD697" s="6" t="s">
        <v>16960</v>
      </c>
      <c r="BE697" s="6" t="s">
        <v>16961</v>
      </c>
      <c r="BF697" s="6" t="s">
        <v>13575</v>
      </c>
      <c r="BG697" s="6" t="s">
        <v>13575</v>
      </c>
      <c r="BH697" s="6" t="s">
        <v>16959</v>
      </c>
      <c r="BI697">
        <v>0</v>
      </c>
      <c r="BJ697" s="6" t="s">
        <v>16958</v>
      </c>
      <c r="BK697">
        <v>0</v>
      </c>
      <c r="BL697" s="6" t="s">
        <v>315</v>
      </c>
      <c r="BM697" s="56">
        <f>COUNTIF($B$2:B697,B697)</f>
        <v>3</v>
      </c>
      <c r="BN697" s="6" t="str">
        <f t="shared" si="10"/>
        <v>7348-3</v>
      </c>
    </row>
    <row r="698" spans="1:66" x14ac:dyDescent="0.25">
      <c r="A698">
        <v>1</v>
      </c>
      <c r="B698">
        <v>7349</v>
      </c>
      <c r="C698" s="6" t="s">
        <v>18161</v>
      </c>
      <c r="D698">
        <v>5</v>
      </c>
      <c r="E698">
        <v>2</v>
      </c>
      <c r="F698">
        <v>20</v>
      </c>
      <c r="G698">
        <v>203</v>
      </c>
      <c r="H698" s="6" t="s">
        <v>16943</v>
      </c>
      <c r="I698">
        <v>1</v>
      </c>
      <c r="J698">
        <v>268395</v>
      </c>
      <c r="K698">
        <v>6</v>
      </c>
      <c r="L698" s="55">
        <v>42817</v>
      </c>
      <c r="M698" s="6" t="s">
        <v>16765</v>
      </c>
      <c r="N698" s="55">
        <v>44601</v>
      </c>
      <c r="O698">
        <v>118747</v>
      </c>
      <c r="P698" s="6" t="s">
        <v>16770</v>
      </c>
      <c r="Q698" s="6" t="s">
        <v>18162</v>
      </c>
      <c r="R698">
        <v>1</v>
      </c>
      <c r="S698">
        <v>0</v>
      </c>
      <c r="T698">
        <v>-1</v>
      </c>
      <c r="U698">
        <v>1217</v>
      </c>
      <c r="V698" s="6" t="s">
        <v>16945</v>
      </c>
      <c r="W698" s="6" t="s">
        <v>16946</v>
      </c>
      <c r="X698" s="55">
        <v>44669</v>
      </c>
      <c r="Y698">
        <v>0</v>
      </c>
      <c r="Z698">
        <v>996.28</v>
      </c>
      <c r="AA698" s="6" t="s">
        <v>16885</v>
      </c>
      <c r="AB698" s="6" t="s">
        <v>16947</v>
      </c>
      <c r="AD698" s="6" t="s">
        <v>16948</v>
      </c>
      <c r="AE698">
        <v>45896</v>
      </c>
      <c r="AF698">
        <v>41877</v>
      </c>
      <c r="AG698" s="6" t="s">
        <v>16949</v>
      </c>
      <c r="AH698" s="6" t="s">
        <v>16950</v>
      </c>
      <c r="AI698" s="6" t="s">
        <v>16951</v>
      </c>
      <c r="AJ698" s="6" t="s">
        <v>16765</v>
      </c>
      <c r="AK698" s="6" t="s">
        <v>16765</v>
      </c>
      <c r="AL698" s="6" t="s">
        <v>16765</v>
      </c>
      <c r="AM698" s="6" t="s">
        <v>16952</v>
      </c>
      <c r="AN698">
        <v>0</v>
      </c>
      <c r="AO698" s="55">
        <v>44669</v>
      </c>
      <c r="AP698" s="6" t="s">
        <v>16953</v>
      </c>
      <c r="AQ698">
        <v>0</v>
      </c>
      <c r="AR698" s="6" t="s">
        <v>16954</v>
      </c>
      <c r="AS698" s="6" t="s">
        <v>16955</v>
      </c>
      <c r="AT698" s="6" t="s">
        <v>16947</v>
      </c>
      <c r="AU698">
        <v>0</v>
      </c>
      <c r="AV698">
        <v>0</v>
      </c>
      <c r="AW698" s="6" t="s">
        <v>16956</v>
      </c>
      <c r="AX698" s="6" t="s">
        <v>18163</v>
      </c>
      <c r="AY698" s="6" t="s">
        <v>16765</v>
      </c>
      <c r="AZ698" s="6" t="s">
        <v>16958</v>
      </c>
      <c r="BA698" s="6" t="s">
        <v>16765</v>
      </c>
      <c r="BB698" s="6" t="s">
        <v>16959</v>
      </c>
      <c r="BC698" s="6" t="s">
        <v>16765</v>
      </c>
      <c r="BD698" s="6" t="s">
        <v>16960</v>
      </c>
      <c r="BE698" s="6" t="s">
        <v>16961</v>
      </c>
      <c r="BF698" s="6" t="s">
        <v>13575</v>
      </c>
      <c r="BG698" s="6" t="s">
        <v>13575</v>
      </c>
      <c r="BH698" s="6" t="s">
        <v>16959</v>
      </c>
      <c r="BI698">
        <v>0</v>
      </c>
      <c r="BJ698" s="6" t="s">
        <v>16958</v>
      </c>
      <c r="BK698">
        <v>0</v>
      </c>
      <c r="BL698" s="6" t="s">
        <v>315</v>
      </c>
      <c r="BM698" s="56">
        <f>COUNTIF($B$2:B698,B698)</f>
        <v>1</v>
      </c>
      <c r="BN698" s="6" t="str">
        <f t="shared" si="10"/>
        <v>7349-1</v>
      </c>
    </row>
    <row r="699" spans="1:66" x14ac:dyDescent="0.25">
      <c r="A699">
        <v>1</v>
      </c>
      <c r="B699">
        <v>7390</v>
      </c>
      <c r="C699" s="6" t="s">
        <v>18164</v>
      </c>
      <c r="D699">
        <v>5</v>
      </c>
      <c r="E699">
        <v>1</v>
      </c>
      <c r="F699">
        <v>10</v>
      </c>
      <c r="G699">
        <v>102</v>
      </c>
      <c r="H699" s="6" t="s">
        <v>16963</v>
      </c>
      <c r="I699">
        <v>1</v>
      </c>
      <c r="J699">
        <v>725364</v>
      </c>
      <c r="K699">
        <v>6</v>
      </c>
      <c r="L699" s="55">
        <v>43613</v>
      </c>
      <c r="M699" s="6" t="s">
        <v>16765</v>
      </c>
      <c r="N699" s="55">
        <v>44601</v>
      </c>
      <c r="O699">
        <v>118784</v>
      </c>
      <c r="P699" s="6" t="s">
        <v>16764</v>
      </c>
      <c r="Q699" s="6" t="s">
        <v>18165</v>
      </c>
      <c r="R699">
        <v>1</v>
      </c>
      <c r="S699">
        <v>0</v>
      </c>
      <c r="T699">
        <v>-1</v>
      </c>
      <c r="U699">
        <v>1651</v>
      </c>
      <c r="V699" s="6" t="s">
        <v>16945</v>
      </c>
      <c r="W699" s="6" t="s">
        <v>16946</v>
      </c>
      <c r="X699" s="55">
        <v>44664</v>
      </c>
      <c r="Y699">
        <v>90000</v>
      </c>
      <c r="Z699">
        <v>3121.24</v>
      </c>
      <c r="AA699" s="6" t="s">
        <v>16969</v>
      </c>
      <c r="AB699" s="6" t="s">
        <v>16947</v>
      </c>
      <c r="AD699" s="6" t="s">
        <v>16948</v>
      </c>
      <c r="AE699">
        <v>50949</v>
      </c>
      <c r="AF699">
        <v>46203</v>
      </c>
      <c r="AG699" s="6" t="s">
        <v>16949</v>
      </c>
      <c r="AH699" s="6" t="s">
        <v>16950</v>
      </c>
      <c r="AI699" s="6" t="s">
        <v>16951</v>
      </c>
      <c r="AJ699" s="6" t="s">
        <v>16765</v>
      </c>
      <c r="AK699" s="6" t="s">
        <v>16765</v>
      </c>
      <c r="AL699" s="6" t="s">
        <v>16765</v>
      </c>
      <c r="AM699" s="6" t="s">
        <v>16952</v>
      </c>
      <c r="AN699">
        <v>0</v>
      </c>
      <c r="AO699" s="55">
        <v>44664</v>
      </c>
      <c r="AP699" s="6" t="s">
        <v>16953</v>
      </c>
      <c r="AQ699">
        <v>0</v>
      </c>
      <c r="AR699" s="6" t="s">
        <v>16954</v>
      </c>
      <c r="AS699" s="6" t="s">
        <v>16955</v>
      </c>
      <c r="AT699" s="6" t="s">
        <v>16947</v>
      </c>
      <c r="AU699">
        <v>0</v>
      </c>
      <c r="AV699">
        <v>0</v>
      </c>
      <c r="AW699" s="6" t="s">
        <v>16956</v>
      </c>
      <c r="AX699" s="6" t="s">
        <v>17068</v>
      </c>
      <c r="AY699" s="6" t="s">
        <v>16765</v>
      </c>
      <c r="AZ699" s="6" t="s">
        <v>16958</v>
      </c>
      <c r="BA699" s="6" t="s">
        <v>16765</v>
      </c>
      <c r="BB699" s="6" t="s">
        <v>16959</v>
      </c>
      <c r="BC699" s="6" t="s">
        <v>16765</v>
      </c>
      <c r="BD699" s="6" t="s">
        <v>16960</v>
      </c>
      <c r="BE699" s="6" t="s">
        <v>16961</v>
      </c>
      <c r="BF699" s="6" t="s">
        <v>13575</v>
      </c>
      <c r="BG699" s="6" t="s">
        <v>13575</v>
      </c>
      <c r="BH699" s="6" t="s">
        <v>16959</v>
      </c>
      <c r="BI699">
        <v>0</v>
      </c>
      <c r="BJ699" s="6" t="s">
        <v>16958</v>
      </c>
      <c r="BK699">
        <v>0</v>
      </c>
      <c r="BL699" s="6" t="s">
        <v>315</v>
      </c>
      <c r="BM699" s="56">
        <f>COUNTIF($B$2:B699,B699)</f>
        <v>1</v>
      </c>
      <c r="BN699" s="6" t="str">
        <f t="shared" si="10"/>
        <v>7390-1</v>
      </c>
    </row>
    <row r="700" spans="1:66" x14ac:dyDescent="0.25">
      <c r="A700">
        <v>1</v>
      </c>
      <c r="B700">
        <v>7413</v>
      </c>
      <c r="C700" s="6" t="s">
        <v>18166</v>
      </c>
      <c r="D700">
        <v>5</v>
      </c>
      <c r="E700">
        <v>2</v>
      </c>
      <c r="F700">
        <v>20</v>
      </c>
      <c r="G700">
        <v>201</v>
      </c>
      <c r="H700" s="6" t="s">
        <v>16943</v>
      </c>
      <c r="I700">
        <v>1</v>
      </c>
      <c r="J700">
        <v>395145</v>
      </c>
      <c r="K700">
        <v>5</v>
      </c>
      <c r="L700" s="55">
        <v>41583</v>
      </c>
      <c r="M700" s="6" t="s">
        <v>16765</v>
      </c>
      <c r="N700" s="55">
        <v>44686</v>
      </c>
      <c r="O700">
        <v>118784</v>
      </c>
      <c r="P700" s="6" t="s">
        <v>16764</v>
      </c>
      <c r="Q700" s="6" t="s">
        <v>18167</v>
      </c>
      <c r="R700">
        <v>1</v>
      </c>
      <c r="S700">
        <v>0</v>
      </c>
      <c r="T700">
        <v>-1</v>
      </c>
      <c r="U700">
        <v>1651</v>
      </c>
      <c r="V700" s="6" t="s">
        <v>16945</v>
      </c>
      <c r="W700" s="6" t="s">
        <v>16946</v>
      </c>
      <c r="X700" s="55">
        <v>44662</v>
      </c>
      <c r="Y700">
        <v>10000</v>
      </c>
      <c r="Z700">
        <v>0</v>
      </c>
      <c r="AA700" s="6" t="s">
        <v>16765</v>
      </c>
      <c r="AB700" s="6" t="s">
        <v>16947</v>
      </c>
      <c r="AD700" s="6" t="s">
        <v>17262</v>
      </c>
      <c r="AE700">
        <v>31302</v>
      </c>
      <c r="AF700">
        <v>26406</v>
      </c>
      <c r="AG700" s="6" t="s">
        <v>16949</v>
      </c>
      <c r="AH700" s="6" t="s">
        <v>16950</v>
      </c>
      <c r="AI700" s="6" t="s">
        <v>16951</v>
      </c>
      <c r="AJ700" s="6" t="s">
        <v>16765</v>
      </c>
      <c r="AK700" s="6" t="s">
        <v>16765</v>
      </c>
      <c r="AL700" s="6" t="s">
        <v>16765</v>
      </c>
      <c r="AM700" s="6" t="s">
        <v>16952</v>
      </c>
      <c r="AN700">
        <v>0</v>
      </c>
      <c r="AO700" s="55">
        <v>44662</v>
      </c>
      <c r="AP700" s="6" t="s">
        <v>16953</v>
      </c>
      <c r="AQ700">
        <v>0</v>
      </c>
      <c r="AR700" s="6" t="s">
        <v>16954</v>
      </c>
      <c r="AS700" s="6" t="s">
        <v>16955</v>
      </c>
      <c r="AT700" s="6" t="s">
        <v>16947</v>
      </c>
      <c r="AU700">
        <v>0</v>
      </c>
      <c r="AV700">
        <v>0</v>
      </c>
      <c r="AW700" s="6" t="s">
        <v>16956</v>
      </c>
      <c r="AX700" s="6" t="s">
        <v>18168</v>
      </c>
      <c r="AY700" s="6" t="s">
        <v>16765</v>
      </c>
      <c r="AZ700" s="6" t="s">
        <v>16958</v>
      </c>
      <c r="BA700" s="6" t="s">
        <v>16765</v>
      </c>
      <c r="BB700" s="6" t="s">
        <v>16959</v>
      </c>
      <c r="BC700" s="6" t="s">
        <v>16765</v>
      </c>
      <c r="BD700" s="6" t="s">
        <v>16960</v>
      </c>
      <c r="BE700" s="6" t="s">
        <v>16961</v>
      </c>
      <c r="BF700" s="6" t="s">
        <v>13575</v>
      </c>
      <c r="BG700" s="6" t="s">
        <v>13575</v>
      </c>
      <c r="BH700" s="6" t="s">
        <v>16959</v>
      </c>
      <c r="BI700">
        <v>0</v>
      </c>
      <c r="BJ700" s="6" t="s">
        <v>16958</v>
      </c>
      <c r="BK700">
        <v>0</v>
      </c>
      <c r="BL700" s="6" t="s">
        <v>315</v>
      </c>
      <c r="BM700" s="56">
        <f>COUNTIF($B$2:B700,B700)</f>
        <v>1</v>
      </c>
      <c r="BN700" s="6" t="str">
        <f t="shared" si="10"/>
        <v>7413-1</v>
      </c>
    </row>
    <row r="701" spans="1:66" x14ac:dyDescent="0.25">
      <c r="A701">
        <v>1</v>
      </c>
      <c r="B701">
        <v>7421</v>
      </c>
      <c r="C701" s="6" t="s">
        <v>18169</v>
      </c>
      <c r="D701">
        <v>5</v>
      </c>
      <c r="E701">
        <v>3</v>
      </c>
      <c r="F701">
        <v>30</v>
      </c>
      <c r="G701">
        <v>302</v>
      </c>
      <c r="H701" s="6" t="s">
        <v>17010</v>
      </c>
      <c r="I701">
        <v>1</v>
      </c>
      <c r="J701">
        <v>72519</v>
      </c>
      <c r="K701">
        <v>6</v>
      </c>
      <c r="L701" s="55">
        <v>42480</v>
      </c>
      <c r="M701" s="6" t="s">
        <v>16765</v>
      </c>
      <c r="N701" s="55">
        <v>44628</v>
      </c>
      <c r="O701">
        <v>118784</v>
      </c>
      <c r="P701" s="6" t="s">
        <v>16764</v>
      </c>
      <c r="Q701" s="6" t="s">
        <v>18170</v>
      </c>
      <c r="R701">
        <v>1</v>
      </c>
      <c r="S701">
        <v>0</v>
      </c>
      <c r="T701">
        <v>-1</v>
      </c>
      <c r="U701">
        <v>1651</v>
      </c>
      <c r="V701" s="6" t="s">
        <v>16945</v>
      </c>
      <c r="W701" s="6" t="s">
        <v>16946</v>
      </c>
      <c r="X701" s="55">
        <v>44667</v>
      </c>
      <c r="Y701">
        <v>0</v>
      </c>
      <c r="Z701">
        <v>0</v>
      </c>
      <c r="AA701" s="6" t="s">
        <v>16765</v>
      </c>
      <c r="AB701" s="6" t="s">
        <v>16947</v>
      </c>
      <c r="AD701" s="6" t="s">
        <v>16948</v>
      </c>
      <c r="AE701">
        <v>42921</v>
      </c>
      <c r="AF701">
        <v>40214</v>
      </c>
      <c r="AG701" s="6" t="s">
        <v>16949</v>
      </c>
      <c r="AH701" s="6" t="s">
        <v>16950</v>
      </c>
      <c r="AI701" s="6" t="s">
        <v>16951</v>
      </c>
      <c r="AJ701" s="6" t="s">
        <v>16765</v>
      </c>
      <c r="AK701" s="6" t="s">
        <v>16765</v>
      </c>
      <c r="AL701" s="6" t="s">
        <v>16765</v>
      </c>
      <c r="AM701" s="6" t="s">
        <v>16952</v>
      </c>
      <c r="AN701">
        <v>0</v>
      </c>
      <c r="AO701" s="55">
        <v>44667</v>
      </c>
      <c r="AP701" s="6" t="s">
        <v>16953</v>
      </c>
      <c r="AQ701">
        <v>0</v>
      </c>
      <c r="AR701" s="6" t="s">
        <v>16954</v>
      </c>
      <c r="AS701" s="6" t="s">
        <v>16955</v>
      </c>
      <c r="AT701" s="6" t="s">
        <v>16947</v>
      </c>
      <c r="AU701">
        <v>0</v>
      </c>
      <c r="AV701">
        <v>0</v>
      </c>
      <c r="AW701" s="6" t="s">
        <v>16956</v>
      </c>
      <c r="AX701" s="6" t="s">
        <v>18171</v>
      </c>
      <c r="AY701" s="6" t="s">
        <v>16765</v>
      </c>
      <c r="AZ701" s="6" t="s">
        <v>16958</v>
      </c>
      <c r="BA701" s="6" t="s">
        <v>16765</v>
      </c>
      <c r="BB701" s="6" t="s">
        <v>16959</v>
      </c>
      <c r="BC701" s="6" t="s">
        <v>16765</v>
      </c>
      <c r="BD701" s="6" t="s">
        <v>16960</v>
      </c>
      <c r="BE701" s="6" t="s">
        <v>16961</v>
      </c>
      <c r="BF701" s="6" t="s">
        <v>13575</v>
      </c>
      <c r="BG701" s="6" t="s">
        <v>13575</v>
      </c>
      <c r="BH701" s="6" t="s">
        <v>16959</v>
      </c>
      <c r="BI701">
        <v>0</v>
      </c>
      <c r="BJ701" s="6" t="s">
        <v>16958</v>
      </c>
      <c r="BK701">
        <v>0</v>
      </c>
      <c r="BL701" s="6" t="s">
        <v>315</v>
      </c>
      <c r="BM701" s="56">
        <f>COUNTIF($B$2:B701,B701)</f>
        <v>1</v>
      </c>
      <c r="BN701" s="6" t="str">
        <f t="shared" si="10"/>
        <v>7421-1</v>
      </c>
    </row>
    <row r="702" spans="1:66" x14ac:dyDescent="0.25">
      <c r="A702">
        <v>1</v>
      </c>
      <c r="B702">
        <v>7421</v>
      </c>
      <c r="C702" s="6" t="s">
        <v>18169</v>
      </c>
      <c r="D702">
        <v>5</v>
      </c>
      <c r="E702">
        <v>3</v>
      </c>
      <c r="F702">
        <v>30</v>
      </c>
      <c r="G702">
        <v>302</v>
      </c>
      <c r="H702" s="6" t="s">
        <v>17010</v>
      </c>
      <c r="I702">
        <v>1</v>
      </c>
      <c r="J702">
        <v>722418</v>
      </c>
      <c r="K702">
        <v>6</v>
      </c>
      <c r="L702" s="55">
        <v>43608</v>
      </c>
      <c r="M702" s="6" t="s">
        <v>16765</v>
      </c>
      <c r="N702" s="55">
        <v>44628</v>
      </c>
      <c r="O702">
        <v>118784</v>
      </c>
      <c r="P702" s="6" t="s">
        <v>16764</v>
      </c>
      <c r="Q702" s="6" t="s">
        <v>18172</v>
      </c>
      <c r="R702">
        <v>1</v>
      </c>
      <c r="S702">
        <v>0</v>
      </c>
      <c r="T702">
        <v>-1</v>
      </c>
      <c r="U702">
        <v>1651</v>
      </c>
      <c r="V702" s="6" t="s">
        <v>16945</v>
      </c>
      <c r="W702" s="6" t="s">
        <v>16946</v>
      </c>
      <c r="X702" s="55">
        <v>44667</v>
      </c>
      <c r="Y702">
        <v>0</v>
      </c>
      <c r="Z702">
        <v>0</v>
      </c>
      <c r="AA702" s="6" t="s">
        <v>16765</v>
      </c>
      <c r="AB702" s="6" t="s">
        <v>16947</v>
      </c>
      <c r="AD702" s="6" t="s">
        <v>16948</v>
      </c>
      <c r="AE702">
        <v>50915</v>
      </c>
      <c r="AF702">
        <v>46183</v>
      </c>
      <c r="AG702" s="6" t="s">
        <v>16949</v>
      </c>
      <c r="AH702" s="6" t="s">
        <v>16950</v>
      </c>
      <c r="AI702" s="6" t="s">
        <v>16951</v>
      </c>
      <c r="AJ702" s="6" t="s">
        <v>16765</v>
      </c>
      <c r="AK702" s="6" t="s">
        <v>16765</v>
      </c>
      <c r="AL702" s="6" t="s">
        <v>16765</v>
      </c>
      <c r="AM702" s="6" t="s">
        <v>16952</v>
      </c>
      <c r="AN702">
        <v>0</v>
      </c>
      <c r="AO702" s="55">
        <v>44667</v>
      </c>
      <c r="AP702" s="6" t="s">
        <v>16953</v>
      </c>
      <c r="AQ702">
        <v>0</v>
      </c>
      <c r="AR702" s="6" t="s">
        <v>16954</v>
      </c>
      <c r="AS702" s="6" t="s">
        <v>16955</v>
      </c>
      <c r="AT702" s="6" t="s">
        <v>16947</v>
      </c>
      <c r="AU702">
        <v>0</v>
      </c>
      <c r="AV702">
        <v>0</v>
      </c>
      <c r="AW702" s="6" t="s">
        <v>16956</v>
      </c>
      <c r="AX702" s="6" t="s">
        <v>18173</v>
      </c>
      <c r="AY702" s="6" t="s">
        <v>16765</v>
      </c>
      <c r="AZ702" s="6" t="s">
        <v>16958</v>
      </c>
      <c r="BA702" s="6" t="s">
        <v>16765</v>
      </c>
      <c r="BB702" s="6" t="s">
        <v>16959</v>
      </c>
      <c r="BC702" s="6" t="s">
        <v>16765</v>
      </c>
      <c r="BD702" s="6" t="s">
        <v>16960</v>
      </c>
      <c r="BE702" s="6" t="s">
        <v>16961</v>
      </c>
      <c r="BF702" s="6" t="s">
        <v>13575</v>
      </c>
      <c r="BG702" s="6" t="s">
        <v>13575</v>
      </c>
      <c r="BH702" s="6" t="s">
        <v>16959</v>
      </c>
      <c r="BI702">
        <v>0</v>
      </c>
      <c r="BJ702" s="6" t="s">
        <v>16958</v>
      </c>
      <c r="BK702">
        <v>0</v>
      </c>
      <c r="BL702" s="6" t="s">
        <v>315</v>
      </c>
      <c r="BM702" s="56">
        <f>COUNTIF($B$2:B702,B702)</f>
        <v>2</v>
      </c>
      <c r="BN702" s="6" t="str">
        <f t="shared" si="10"/>
        <v>7421-2</v>
      </c>
    </row>
    <row r="703" spans="1:66" x14ac:dyDescent="0.25">
      <c r="A703">
        <v>1</v>
      </c>
      <c r="B703">
        <v>7426</v>
      </c>
      <c r="C703" s="6" t="s">
        <v>18174</v>
      </c>
      <c r="D703">
        <v>5</v>
      </c>
      <c r="E703">
        <v>1</v>
      </c>
      <c r="F703">
        <v>10</v>
      </c>
      <c r="G703">
        <v>105</v>
      </c>
      <c r="H703" s="6" t="s">
        <v>17007</v>
      </c>
      <c r="I703">
        <v>1</v>
      </c>
      <c r="J703">
        <v>743819</v>
      </c>
      <c r="K703">
        <v>6</v>
      </c>
      <c r="L703" s="55">
        <v>43648</v>
      </c>
      <c r="M703" s="6" t="s">
        <v>16765</v>
      </c>
      <c r="N703" s="55">
        <v>44568</v>
      </c>
      <c r="O703">
        <v>118784</v>
      </c>
      <c r="P703" s="6" t="s">
        <v>16764</v>
      </c>
      <c r="Q703" s="6" t="s">
        <v>18175</v>
      </c>
      <c r="R703">
        <v>1</v>
      </c>
      <c r="S703">
        <v>0</v>
      </c>
      <c r="T703">
        <v>-1</v>
      </c>
      <c r="U703">
        <v>1651</v>
      </c>
      <c r="V703" s="6" t="s">
        <v>16945</v>
      </c>
      <c r="W703" s="6" t="s">
        <v>16946</v>
      </c>
      <c r="X703" s="55">
        <v>44665</v>
      </c>
      <c r="Y703">
        <v>10000</v>
      </c>
      <c r="Z703">
        <v>0</v>
      </c>
      <c r="AA703" s="6" t="s">
        <v>16765</v>
      </c>
      <c r="AB703" s="6" t="s">
        <v>16947</v>
      </c>
      <c r="AD703" s="6" t="s">
        <v>16948</v>
      </c>
      <c r="AE703">
        <v>51161</v>
      </c>
      <c r="AF703">
        <v>46393</v>
      </c>
      <c r="AG703" s="6" t="s">
        <v>16949</v>
      </c>
      <c r="AH703" s="6" t="s">
        <v>16950</v>
      </c>
      <c r="AI703" s="6" t="s">
        <v>16951</v>
      </c>
      <c r="AJ703" s="6" t="s">
        <v>16765</v>
      </c>
      <c r="AK703" s="6" t="s">
        <v>16765</v>
      </c>
      <c r="AL703" s="6" t="s">
        <v>16765</v>
      </c>
      <c r="AM703" s="6" t="s">
        <v>16952</v>
      </c>
      <c r="AN703">
        <v>0</v>
      </c>
      <c r="AO703" s="55">
        <v>44665</v>
      </c>
      <c r="AP703" s="6" t="s">
        <v>16953</v>
      </c>
      <c r="AQ703">
        <v>0</v>
      </c>
      <c r="AR703" s="6" t="s">
        <v>16954</v>
      </c>
      <c r="AS703" s="6" t="s">
        <v>16955</v>
      </c>
      <c r="AT703" s="6" t="s">
        <v>16947</v>
      </c>
      <c r="AU703">
        <v>0</v>
      </c>
      <c r="AV703">
        <v>0</v>
      </c>
      <c r="AW703" s="6" t="s">
        <v>16956</v>
      </c>
      <c r="AX703" s="6" t="s">
        <v>17659</v>
      </c>
      <c r="AY703" s="6" t="s">
        <v>16765</v>
      </c>
      <c r="AZ703" s="6" t="s">
        <v>16958</v>
      </c>
      <c r="BA703" s="6" t="s">
        <v>16765</v>
      </c>
      <c r="BB703" s="6" t="s">
        <v>16959</v>
      </c>
      <c r="BC703" s="6" t="s">
        <v>16765</v>
      </c>
      <c r="BD703" s="6" t="s">
        <v>16960</v>
      </c>
      <c r="BE703" s="6" t="s">
        <v>16961</v>
      </c>
      <c r="BF703" s="6" t="s">
        <v>13575</v>
      </c>
      <c r="BG703" s="6" t="s">
        <v>13575</v>
      </c>
      <c r="BH703" s="6" t="s">
        <v>16959</v>
      </c>
      <c r="BI703">
        <v>0</v>
      </c>
      <c r="BJ703" s="6" t="s">
        <v>16958</v>
      </c>
      <c r="BK703">
        <v>0</v>
      </c>
      <c r="BL703" s="6" t="s">
        <v>315</v>
      </c>
      <c r="BM703" s="56">
        <f>COUNTIF($B$2:B703,B703)</f>
        <v>1</v>
      </c>
      <c r="BN703" s="6" t="str">
        <f t="shared" si="10"/>
        <v>7426-1</v>
      </c>
    </row>
    <row r="704" spans="1:66" x14ac:dyDescent="0.25">
      <c r="A704">
        <v>1</v>
      </c>
      <c r="B704">
        <v>7449</v>
      </c>
      <c r="C704" s="6" t="s">
        <v>18176</v>
      </c>
      <c r="D704">
        <v>5</v>
      </c>
      <c r="E704">
        <v>3</v>
      </c>
      <c r="F704">
        <v>30</v>
      </c>
      <c r="G704">
        <v>306</v>
      </c>
      <c r="H704" s="6" t="s">
        <v>17007</v>
      </c>
      <c r="I704">
        <v>1</v>
      </c>
      <c r="J704">
        <v>733855</v>
      </c>
      <c r="K704">
        <v>6</v>
      </c>
      <c r="L704" s="55">
        <v>43629</v>
      </c>
      <c r="M704" s="6" t="s">
        <v>16765</v>
      </c>
      <c r="N704" s="55">
        <v>44601</v>
      </c>
      <c r="O704">
        <v>118724</v>
      </c>
      <c r="P704" s="6" t="s">
        <v>16773</v>
      </c>
      <c r="Q704" s="6" t="s">
        <v>18177</v>
      </c>
      <c r="R704">
        <v>1</v>
      </c>
      <c r="S704">
        <v>0</v>
      </c>
      <c r="T704">
        <v>-1</v>
      </c>
      <c r="U704">
        <v>1141.5899999999999</v>
      </c>
      <c r="V704" s="6" t="s">
        <v>16945</v>
      </c>
      <c r="W704" s="6" t="s">
        <v>16946</v>
      </c>
      <c r="X704" s="55">
        <v>44665</v>
      </c>
      <c r="Y704">
        <v>60000</v>
      </c>
      <c r="Z704">
        <v>1285.6600000000001</v>
      </c>
      <c r="AA704" s="6" t="s">
        <v>16885</v>
      </c>
      <c r="AB704" s="6" t="s">
        <v>16947</v>
      </c>
      <c r="AD704" s="6" t="s">
        <v>16948</v>
      </c>
      <c r="AE704">
        <v>51021</v>
      </c>
      <c r="AF704">
        <v>46281</v>
      </c>
      <c r="AG704" s="6" t="s">
        <v>16949</v>
      </c>
      <c r="AH704" s="6" t="s">
        <v>16950</v>
      </c>
      <c r="AI704" s="6" t="s">
        <v>16951</v>
      </c>
      <c r="AJ704" s="6" t="s">
        <v>16765</v>
      </c>
      <c r="AK704" s="6" t="s">
        <v>16765</v>
      </c>
      <c r="AL704" s="6" t="s">
        <v>16765</v>
      </c>
      <c r="AM704" s="6" t="s">
        <v>16952</v>
      </c>
      <c r="AN704">
        <v>0</v>
      </c>
      <c r="AO704" s="55">
        <v>44665</v>
      </c>
      <c r="AP704" s="6" t="s">
        <v>16953</v>
      </c>
      <c r="AQ704">
        <v>0</v>
      </c>
      <c r="AR704" s="6" t="s">
        <v>16997</v>
      </c>
      <c r="AS704" s="6" t="s">
        <v>16955</v>
      </c>
      <c r="AT704" s="6" t="s">
        <v>16947</v>
      </c>
      <c r="AU704">
        <v>0</v>
      </c>
      <c r="AV704">
        <v>0</v>
      </c>
      <c r="AW704" s="6" t="s">
        <v>16956</v>
      </c>
      <c r="AX704" s="6" t="s">
        <v>18178</v>
      </c>
      <c r="AY704" s="6" t="s">
        <v>16765</v>
      </c>
      <c r="AZ704" s="6" t="s">
        <v>16958</v>
      </c>
      <c r="BA704" s="6" t="s">
        <v>16765</v>
      </c>
      <c r="BB704" s="6" t="s">
        <v>16959</v>
      </c>
      <c r="BC704" s="6" t="s">
        <v>16765</v>
      </c>
      <c r="BD704" s="6" t="s">
        <v>16960</v>
      </c>
      <c r="BE704" s="6" t="s">
        <v>16961</v>
      </c>
      <c r="BF704" s="6" t="s">
        <v>13575</v>
      </c>
      <c r="BG704" s="6" t="s">
        <v>13575</v>
      </c>
      <c r="BH704" s="6" t="s">
        <v>16959</v>
      </c>
      <c r="BI704">
        <v>0</v>
      </c>
      <c r="BJ704" s="6" t="s">
        <v>16958</v>
      </c>
      <c r="BK704">
        <v>0</v>
      </c>
      <c r="BL704" s="6" t="s">
        <v>315</v>
      </c>
      <c r="BM704" s="56">
        <f>COUNTIF($B$2:B704,B704)</f>
        <v>1</v>
      </c>
      <c r="BN704" s="6" t="str">
        <f t="shared" si="10"/>
        <v>7449-1</v>
      </c>
    </row>
    <row r="705" spans="1:66" x14ac:dyDescent="0.25">
      <c r="A705">
        <v>1</v>
      </c>
      <c r="B705">
        <v>7449</v>
      </c>
      <c r="C705" s="6" t="s">
        <v>18176</v>
      </c>
      <c r="D705">
        <v>5</v>
      </c>
      <c r="E705">
        <v>3</v>
      </c>
      <c r="F705">
        <v>30</v>
      </c>
      <c r="G705">
        <v>306</v>
      </c>
      <c r="H705" s="6" t="s">
        <v>17007</v>
      </c>
      <c r="I705">
        <v>1</v>
      </c>
      <c r="J705">
        <v>154078</v>
      </c>
      <c r="K705">
        <v>6</v>
      </c>
      <c r="L705" s="55">
        <v>42625</v>
      </c>
      <c r="M705" s="6" t="s">
        <v>16765</v>
      </c>
      <c r="N705" s="55">
        <v>44601</v>
      </c>
      <c r="O705">
        <v>118784</v>
      </c>
      <c r="P705" s="6" t="s">
        <v>16764</v>
      </c>
      <c r="Q705" s="6" t="s">
        <v>18179</v>
      </c>
      <c r="R705">
        <v>1</v>
      </c>
      <c r="S705">
        <v>0</v>
      </c>
      <c r="T705">
        <v>-1</v>
      </c>
      <c r="U705">
        <v>1651</v>
      </c>
      <c r="V705" s="6" t="s">
        <v>16945</v>
      </c>
      <c r="W705" s="6" t="s">
        <v>16946</v>
      </c>
      <c r="X705" s="55">
        <v>44665</v>
      </c>
      <c r="Y705">
        <v>60000</v>
      </c>
      <c r="Z705">
        <v>1285.6600000000001</v>
      </c>
      <c r="AA705" s="6" t="s">
        <v>16885</v>
      </c>
      <c r="AB705" s="6" t="s">
        <v>16947</v>
      </c>
      <c r="AD705" s="6" t="s">
        <v>16948</v>
      </c>
      <c r="AE705">
        <v>43589</v>
      </c>
      <c r="AF705">
        <v>40976</v>
      </c>
      <c r="AG705" s="6" t="s">
        <v>16949</v>
      </c>
      <c r="AH705" s="6" t="s">
        <v>16950</v>
      </c>
      <c r="AI705" s="6" t="s">
        <v>16951</v>
      </c>
      <c r="AJ705" s="6" t="s">
        <v>16765</v>
      </c>
      <c r="AK705" s="6" t="s">
        <v>16765</v>
      </c>
      <c r="AL705" s="6" t="s">
        <v>16765</v>
      </c>
      <c r="AM705" s="6" t="s">
        <v>16952</v>
      </c>
      <c r="AN705">
        <v>0</v>
      </c>
      <c r="AO705" s="55">
        <v>44665</v>
      </c>
      <c r="AP705" s="6" t="s">
        <v>16953</v>
      </c>
      <c r="AQ705">
        <v>0</v>
      </c>
      <c r="AR705" s="6" t="s">
        <v>16954</v>
      </c>
      <c r="AS705" s="6" t="s">
        <v>16955</v>
      </c>
      <c r="AT705" s="6" t="s">
        <v>16947</v>
      </c>
      <c r="AU705">
        <v>0</v>
      </c>
      <c r="AV705">
        <v>0</v>
      </c>
      <c r="AW705" s="6" t="s">
        <v>16956</v>
      </c>
      <c r="AX705" s="6" t="s">
        <v>18180</v>
      </c>
      <c r="AY705" s="6" t="s">
        <v>16765</v>
      </c>
      <c r="AZ705" s="6" t="s">
        <v>16958</v>
      </c>
      <c r="BA705" s="6" t="s">
        <v>16765</v>
      </c>
      <c r="BB705" s="6" t="s">
        <v>16959</v>
      </c>
      <c r="BC705" s="6" t="s">
        <v>16765</v>
      </c>
      <c r="BD705" s="6" t="s">
        <v>16960</v>
      </c>
      <c r="BE705" s="6" t="s">
        <v>16961</v>
      </c>
      <c r="BF705" s="6" t="s">
        <v>13575</v>
      </c>
      <c r="BG705" s="6" t="s">
        <v>13575</v>
      </c>
      <c r="BH705" s="6" t="s">
        <v>16959</v>
      </c>
      <c r="BI705">
        <v>0</v>
      </c>
      <c r="BJ705" s="6" t="s">
        <v>16958</v>
      </c>
      <c r="BK705">
        <v>0</v>
      </c>
      <c r="BL705" s="6" t="s">
        <v>315</v>
      </c>
      <c r="BM705" s="56">
        <f>COUNTIF($B$2:B705,B705)</f>
        <v>2</v>
      </c>
      <c r="BN705" s="6" t="str">
        <f t="shared" si="10"/>
        <v>7449-2</v>
      </c>
    </row>
    <row r="706" spans="1:66" x14ac:dyDescent="0.25">
      <c r="A706">
        <v>1</v>
      </c>
      <c r="B706">
        <v>7449</v>
      </c>
      <c r="C706" s="6" t="s">
        <v>18176</v>
      </c>
      <c r="D706">
        <v>5</v>
      </c>
      <c r="E706">
        <v>3</v>
      </c>
      <c r="F706">
        <v>30</v>
      </c>
      <c r="G706">
        <v>306</v>
      </c>
      <c r="H706" s="6" t="s">
        <v>17007</v>
      </c>
      <c r="I706">
        <v>1</v>
      </c>
      <c r="J706">
        <v>184509</v>
      </c>
      <c r="K706">
        <v>5</v>
      </c>
      <c r="L706" s="55">
        <v>41311</v>
      </c>
      <c r="M706" s="6" t="s">
        <v>16765</v>
      </c>
      <c r="N706" s="55">
        <v>44601</v>
      </c>
      <c r="O706">
        <v>118784</v>
      </c>
      <c r="P706" s="6" t="s">
        <v>16764</v>
      </c>
      <c r="Q706" s="6" t="s">
        <v>18181</v>
      </c>
      <c r="R706">
        <v>1</v>
      </c>
      <c r="S706">
        <v>0</v>
      </c>
      <c r="T706">
        <v>-1</v>
      </c>
      <c r="U706">
        <v>1651</v>
      </c>
      <c r="V706" s="6" t="s">
        <v>16945</v>
      </c>
      <c r="W706" s="6" t="s">
        <v>16946</v>
      </c>
      <c r="X706" s="55">
        <v>44665</v>
      </c>
      <c r="Y706">
        <v>60000</v>
      </c>
      <c r="Z706">
        <v>1285.6600000000001</v>
      </c>
      <c r="AA706" s="6" t="s">
        <v>16885</v>
      </c>
      <c r="AB706" s="6" t="s">
        <v>17049</v>
      </c>
      <c r="AC706">
        <v>3610</v>
      </c>
      <c r="AD706" s="6" t="s">
        <v>17118</v>
      </c>
      <c r="AE706">
        <v>26046</v>
      </c>
      <c r="AF706">
        <v>21863</v>
      </c>
      <c r="AG706" s="6" t="s">
        <v>16949</v>
      </c>
      <c r="AH706" s="6" t="s">
        <v>16950</v>
      </c>
      <c r="AI706" s="6" t="s">
        <v>16951</v>
      </c>
      <c r="AJ706" s="6" t="s">
        <v>16765</v>
      </c>
      <c r="AK706" s="6" t="s">
        <v>16765</v>
      </c>
      <c r="AL706" s="6" t="s">
        <v>16765</v>
      </c>
      <c r="AM706" s="6" t="s">
        <v>16952</v>
      </c>
      <c r="AN706">
        <v>0</v>
      </c>
      <c r="AO706" s="55">
        <v>44665</v>
      </c>
      <c r="AP706" s="6" t="s">
        <v>16953</v>
      </c>
      <c r="AQ706">
        <v>0</v>
      </c>
      <c r="AR706" s="6" t="s">
        <v>16954</v>
      </c>
      <c r="AS706" s="6" t="s">
        <v>16955</v>
      </c>
      <c r="AT706" s="6" t="s">
        <v>16947</v>
      </c>
      <c r="AU706">
        <v>0</v>
      </c>
      <c r="AV706">
        <v>0</v>
      </c>
      <c r="AW706" s="6" t="s">
        <v>16956</v>
      </c>
      <c r="AX706" s="6" t="s">
        <v>18182</v>
      </c>
      <c r="AY706" s="6" t="s">
        <v>16765</v>
      </c>
      <c r="AZ706" s="6" t="s">
        <v>16958</v>
      </c>
      <c r="BA706" s="6" t="s">
        <v>16765</v>
      </c>
      <c r="BB706" s="6" t="s">
        <v>16959</v>
      </c>
      <c r="BC706" s="6" t="s">
        <v>16765</v>
      </c>
      <c r="BD706" s="6" t="s">
        <v>16960</v>
      </c>
      <c r="BE706" s="6" t="s">
        <v>16961</v>
      </c>
      <c r="BF706" s="6" t="s">
        <v>13575</v>
      </c>
      <c r="BG706" s="6" t="s">
        <v>13575</v>
      </c>
      <c r="BH706" s="6" t="s">
        <v>16959</v>
      </c>
      <c r="BI706">
        <v>0</v>
      </c>
      <c r="BJ706" s="6" t="s">
        <v>16958</v>
      </c>
      <c r="BK706">
        <v>0</v>
      </c>
      <c r="BL706" s="6" t="s">
        <v>315</v>
      </c>
      <c r="BM706" s="56">
        <f>COUNTIF($B$2:B706,B706)</f>
        <v>3</v>
      </c>
      <c r="BN706" s="6" t="str">
        <f t="shared" ref="BN706:BN769" si="11">CONCATENATE(B706,"-",BM706)</f>
        <v>7449-3</v>
      </c>
    </row>
    <row r="707" spans="1:66" x14ac:dyDescent="0.25">
      <c r="A707">
        <v>1</v>
      </c>
      <c r="B707">
        <v>7449</v>
      </c>
      <c r="C707" s="6" t="s">
        <v>18176</v>
      </c>
      <c r="D707">
        <v>5</v>
      </c>
      <c r="E707">
        <v>3</v>
      </c>
      <c r="F707">
        <v>30</v>
      </c>
      <c r="G707">
        <v>306</v>
      </c>
      <c r="H707" s="6" t="s">
        <v>17007</v>
      </c>
      <c r="I707">
        <v>1</v>
      </c>
      <c r="J707">
        <v>269288</v>
      </c>
      <c r="K707">
        <v>6</v>
      </c>
      <c r="L707" s="55">
        <v>42821</v>
      </c>
      <c r="M707" s="6" t="s">
        <v>16765</v>
      </c>
      <c r="N707" s="55">
        <v>44601</v>
      </c>
      <c r="O707">
        <v>628699</v>
      </c>
      <c r="P707" s="6" t="s">
        <v>16777</v>
      </c>
      <c r="Q707" s="6" t="s">
        <v>18183</v>
      </c>
      <c r="R707">
        <v>1</v>
      </c>
      <c r="S707">
        <v>0</v>
      </c>
      <c r="T707">
        <v>-1</v>
      </c>
      <c r="U707">
        <v>1687</v>
      </c>
      <c r="V707" s="6" t="s">
        <v>16945</v>
      </c>
      <c r="W707" s="6" t="s">
        <v>16946</v>
      </c>
      <c r="X707" s="55">
        <v>44665</v>
      </c>
      <c r="Y707">
        <v>60000</v>
      </c>
      <c r="Z707">
        <v>1285.6600000000001</v>
      </c>
      <c r="AA707" s="6" t="s">
        <v>16885</v>
      </c>
      <c r="AB707" s="6" t="s">
        <v>16947</v>
      </c>
      <c r="AD707" s="6" t="s">
        <v>16948</v>
      </c>
      <c r="AE707">
        <v>45915</v>
      </c>
      <c r="AF707">
        <v>41915</v>
      </c>
      <c r="AG707" s="6" t="s">
        <v>16949</v>
      </c>
      <c r="AH707" s="6" t="s">
        <v>16950</v>
      </c>
      <c r="AI707" s="6" t="s">
        <v>16951</v>
      </c>
      <c r="AJ707" s="6" t="s">
        <v>16765</v>
      </c>
      <c r="AK707" s="6" t="s">
        <v>16765</v>
      </c>
      <c r="AL707" s="6" t="s">
        <v>16765</v>
      </c>
      <c r="AM707" s="6" t="s">
        <v>16952</v>
      </c>
      <c r="AN707">
        <v>0</v>
      </c>
      <c r="AO707" s="55">
        <v>44665</v>
      </c>
      <c r="AP707" s="6" t="s">
        <v>16953</v>
      </c>
      <c r="AQ707">
        <v>0</v>
      </c>
      <c r="AR707" s="6" t="s">
        <v>16997</v>
      </c>
      <c r="AS707" s="6" t="s">
        <v>16955</v>
      </c>
      <c r="AT707" s="6" t="s">
        <v>16947</v>
      </c>
      <c r="AU707">
        <v>0</v>
      </c>
      <c r="AV707">
        <v>0</v>
      </c>
      <c r="AW707" s="6" t="s">
        <v>16956</v>
      </c>
      <c r="AX707" s="6" t="s">
        <v>17213</v>
      </c>
      <c r="AY707" s="6" t="s">
        <v>16765</v>
      </c>
      <c r="AZ707" s="6" t="s">
        <v>16958</v>
      </c>
      <c r="BA707" s="6" t="s">
        <v>16765</v>
      </c>
      <c r="BB707" s="6" t="s">
        <v>16959</v>
      </c>
      <c r="BC707" s="6" t="s">
        <v>16765</v>
      </c>
      <c r="BD707" s="6" t="s">
        <v>16960</v>
      </c>
      <c r="BE707" s="6" t="s">
        <v>16961</v>
      </c>
      <c r="BF707" s="6" t="s">
        <v>13575</v>
      </c>
      <c r="BG707" s="6" t="s">
        <v>13575</v>
      </c>
      <c r="BH707" s="6" t="s">
        <v>16959</v>
      </c>
      <c r="BI707">
        <v>0</v>
      </c>
      <c r="BJ707" s="6" t="s">
        <v>16958</v>
      </c>
      <c r="BK707">
        <v>0</v>
      </c>
      <c r="BL707" s="6" t="s">
        <v>315</v>
      </c>
      <c r="BM707" s="56">
        <f>COUNTIF($B$2:B707,B707)</f>
        <v>4</v>
      </c>
      <c r="BN707" s="6" t="str">
        <f t="shared" si="11"/>
        <v>7449-4</v>
      </c>
    </row>
    <row r="708" spans="1:66" x14ac:dyDescent="0.25">
      <c r="A708">
        <v>1</v>
      </c>
      <c r="B708">
        <v>7464</v>
      </c>
      <c r="C708" s="6" t="s">
        <v>18184</v>
      </c>
      <c r="D708">
        <v>5</v>
      </c>
      <c r="E708">
        <v>2</v>
      </c>
      <c r="F708">
        <v>20</v>
      </c>
      <c r="G708">
        <v>206</v>
      </c>
      <c r="H708" s="6" t="s">
        <v>16943</v>
      </c>
      <c r="I708">
        <v>1</v>
      </c>
      <c r="J708">
        <v>13579</v>
      </c>
      <c r="K708">
        <v>7</v>
      </c>
      <c r="L708" s="55">
        <v>44186</v>
      </c>
      <c r="M708" s="6" t="s">
        <v>16765</v>
      </c>
      <c r="N708" s="55">
        <v>44825</v>
      </c>
      <c r="O708">
        <v>118747</v>
      </c>
      <c r="P708" s="6" t="s">
        <v>16770</v>
      </c>
      <c r="Q708" s="6" t="s">
        <v>18185</v>
      </c>
      <c r="R708">
        <v>1</v>
      </c>
      <c r="S708">
        <v>0</v>
      </c>
      <c r="T708">
        <v>-1</v>
      </c>
      <c r="U708">
        <v>1217</v>
      </c>
      <c r="V708" s="6" t="s">
        <v>16945</v>
      </c>
      <c r="W708" s="6" t="s">
        <v>16946</v>
      </c>
      <c r="X708" s="55">
        <v>44669</v>
      </c>
      <c r="Y708">
        <v>60000</v>
      </c>
      <c r="Z708">
        <v>831.11</v>
      </c>
      <c r="AA708" s="6" t="s">
        <v>16965</v>
      </c>
      <c r="AB708" s="6" t="s">
        <v>16947</v>
      </c>
      <c r="AD708" s="6" t="s">
        <v>16948</v>
      </c>
      <c r="AE708">
        <v>52759</v>
      </c>
      <c r="AF708">
        <v>47742</v>
      </c>
      <c r="AG708" s="6" t="s">
        <v>16949</v>
      </c>
      <c r="AH708" s="6" t="s">
        <v>16950</v>
      </c>
      <c r="AI708" s="6" t="s">
        <v>16951</v>
      </c>
      <c r="AJ708" s="6" t="s">
        <v>16765</v>
      </c>
      <c r="AK708" s="6" t="s">
        <v>16765</v>
      </c>
      <c r="AL708" s="6" t="s">
        <v>16765</v>
      </c>
      <c r="AM708" s="6" t="s">
        <v>16952</v>
      </c>
      <c r="AN708">
        <v>0</v>
      </c>
      <c r="AO708" s="55">
        <v>44669</v>
      </c>
      <c r="AP708" s="6" t="s">
        <v>16953</v>
      </c>
      <c r="AQ708">
        <v>0</v>
      </c>
      <c r="AR708" s="6" t="s">
        <v>16954</v>
      </c>
      <c r="AS708" s="6" t="s">
        <v>16955</v>
      </c>
      <c r="AT708" s="6" t="s">
        <v>16947</v>
      </c>
      <c r="AU708">
        <v>0</v>
      </c>
      <c r="AV708">
        <v>0</v>
      </c>
      <c r="AW708" s="6" t="s">
        <v>16956</v>
      </c>
      <c r="AX708" s="6" t="s">
        <v>18186</v>
      </c>
      <c r="AY708" s="6" t="s">
        <v>16765</v>
      </c>
      <c r="AZ708" s="6" t="s">
        <v>16958</v>
      </c>
      <c r="BA708" s="6" t="s">
        <v>16765</v>
      </c>
      <c r="BB708" s="6" t="s">
        <v>16959</v>
      </c>
      <c r="BC708" s="6" t="s">
        <v>16765</v>
      </c>
      <c r="BD708" s="6" t="s">
        <v>16960</v>
      </c>
      <c r="BE708" s="6" t="s">
        <v>16961</v>
      </c>
      <c r="BF708" s="6" t="s">
        <v>13575</v>
      </c>
      <c r="BG708" s="6" t="s">
        <v>13575</v>
      </c>
      <c r="BH708" s="6" t="s">
        <v>16959</v>
      </c>
      <c r="BI708">
        <v>0</v>
      </c>
      <c r="BJ708" s="6" t="s">
        <v>16958</v>
      </c>
      <c r="BK708">
        <v>0</v>
      </c>
      <c r="BL708" s="6" t="s">
        <v>315</v>
      </c>
      <c r="BM708" s="56">
        <f>COUNTIF($B$2:B708,B708)</f>
        <v>1</v>
      </c>
      <c r="BN708" s="6" t="str">
        <f t="shared" si="11"/>
        <v>7464-1</v>
      </c>
    </row>
    <row r="709" spans="1:66" x14ac:dyDescent="0.25">
      <c r="A709">
        <v>1</v>
      </c>
      <c r="B709">
        <v>7464</v>
      </c>
      <c r="C709" s="6" t="s">
        <v>18184</v>
      </c>
      <c r="D709">
        <v>5</v>
      </c>
      <c r="E709">
        <v>2</v>
      </c>
      <c r="F709">
        <v>20</v>
      </c>
      <c r="G709">
        <v>206</v>
      </c>
      <c r="H709" s="6" t="s">
        <v>16943</v>
      </c>
      <c r="I709">
        <v>1</v>
      </c>
      <c r="J709">
        <v>496827</v>
      </c>
      <c r="K709">
        <v>5</v>
      </c>
      <c r="L709" s="55">
        <v>41698</v>
      </c>
      <c r="M709" s="6" t="s">
        <v>16765</v>
      </c>
      <c r="N709" s="55">
        <v>109574</v>
      </c>
      <c r="O709">
        <v>188005</v>
      </c>
      <c r="P709" s="6" t="s">
        <v>16774</v>
      </c>
      <c r="Q709" s="6" t="s">
        <v>16973</v>
      </c>
      <c r="R709">
        <v>5</v>
      </c>
      <c r="S709">
        <v>0</v>
      </c>
      <c r="T709">
        <v>-5</v>
      </c>
      <c r="U709">
        <v>212</v>
      </c>
      <c r="V709" s="6" t="s">
        <v>16999</v>
      </c>
      <c r="W709" s="6" t="s">
        <v>16946</v>
      </c>
      <c r="X709" s="55">
        <v>44669</v>
      </c>
      <c r="Y709">
        <v>60000</v>
      </c>
      <c r="Z709">
        <v>831.11</v>
      </c>
      <c r="AA709" s="6" t="s">
        <v>16965</v>
      </c>
      <c r="AB709" s="6" t="s">
        <v>17049</v>
      </c>
      <c r="AC709">
        <v>16418</v>
      </c>
      <c r="AD709" s="6" t="s">
        <v>16765</v>
      </c>
      <c r="AE709">
        <v>32643</v>
      </c>
      <c r="AF709">
        <v>27970</v>
      </c>
      <c r="AG709" s="6" t="s">
        <v>16973</v>
      </c>
      <c r="AH709" s="6" t="s">
        <v>16950</v>
      </c>
      <c r="AI709" s="6" t="s">
        <v>16951</v>
      </c>
      <c r="AJ709" s="6" t="s">
        <v>16765</v>
      </c>
      <c r="AK709" s="6" t="s">
        <v>16765</v>
      </c>
      <c r="AL709" s="6" t="s">
        <v>16765</v>
      </c>
      <c r="AM709" s="6" t="s">
        <v>16952</v>
      </c>
      <c r="AN709">
        <v>0</v>
      </c>
      <c r="AO709" s="55">
        <v>44669</v>
      </c>
      <c r="AP709" s="6" t="s">
        <v>17000</v>
      </c>
      <c r="AQ709">
        <v>0</v>
      </c>
      <c r="AR709" s="6" t="s">
        <v>17018</v>
      </c>
      <c r="AS709" s="6" t="s">
        <v>17002</v>
      </c>
      <c r="AT709" s="6" t="s">
        <v>16947</v>
      </c>
      <c r="AU709">
        <v>0</v>
      </c>
      <c r="AV709">
        <v>0</v>
      </c>
      <c r="AW709" s="6" t="s">
        <v>16956</v>
      </c>
      <c r="AX709" s="6" t="s">
        <v>18187</v>
      </c>
      <c r="AY709" s="6" t="s">
        <v>16765</v>
      </c>
      <c r="AZ709" s="6" t="s">
        <v>16958</v>
      </c>
      <c r="BA709" s="6" t="s">
        <v>16765</v>
      </c>
      <c r="BB709" s="6" t="s">
        <v>16959</v>
      </c>
      <c r="BC709" s="6" t="s">
        <v>16765</v>
      </c>
      <c r="BD709" s="6" t="s">
        <v>16960</v>
      </c>
      <c r="BE709" s="6" t="s">
        <v>16961</v>
      </c>
      <c r="BF709" s="6" t="s">
        <v>13575</v>
      </c>
      <c r="BG709" s="6" t="s">
        <v>13575</v>
      </c>
      <c r="BH709" s="6" t="s">
        <v>16959</v>
      </c>
      <c r="BI709">
        <v>0</v>
      </c>
      <c r="BJ709" s="6" t="s">
        <v>16958</v>
      </c>
      <c r="BK709">
        <v>0</v>
      </c>
      <c r="BL709" s="6" t="s">
        <v>315</v>
      </c>
      <c r="BM709" s="56">
        <f>COUNTIF($B$2:B709,B709)</f>
        <v>2</v>
      </c>
      <c r="BN709" s="6" t="str">
        <f t="shared" si="11"/>
        <v>7464-2</v>
      </c>
    </row>
    <row r="710" spans="1:66" x14ac:dyDescent="0.25">
      <c r="A710">
        <v>1</v>
      </c>
      <c r="B710">
        <v>7464</v>
      </c>
      <c r="C710" s="6" t="s">
        <v>18184</v>
      </c>
      <c r="D710">
        <v>5</v>
      </c>
      <c r="E710">
        <v>2</v>
      </c>
      <c r="F710">
        <v>20</v>
      </c>
      <c r="G710">
        <v>206</v>
      </c>
      <c r="H710" s="6" t="s">
        <v>16943</v>
      </c>
      <c r="I710">
        <v>1</v>
      </c>
      <c r="J710">
        <v>535710</v>
      </c>
      <c r="K710">
        <v>5</v>
      </c>
      <c r="L710" s="55">
        <v>41746</v>
      </c>
      <c r="M710" s="6" t="s">
        <v>16765</v>
      </c>
      <c r="N710" s="55">
        <v>109574</v>
      </c>
      <c r="O710">
        <v>188005</v>
      </c>
      <c r="P710" s="6" t="s">
        <v>16774</v>
      </c>
      <c r="Q710" s="6" t="s">
        <v>16973</v>
      </c>
      <c r="R710">
        <v>5</v>
      </c>
      <c r="S710">
        <v>0</v>
      </c>
      <c r="T710">
        <v>-5</v>
      </c>
      <c r="U710">
        <v>212</v>
      </c>
      <c r="V710" s="6" t="s">
        <v>16999</v>
      </c>
      <c r="W710" s="6" t="s">
        <v>16946</v>
      </c>
      <c r="X710" s="55">
        <v>44669</v>
      </c>
      <c r="Y710">
        <v>60000</v>
      </c>
      <c r="Z710">
        <v>831.11</v>
      </c>
      <c r="AA710" s="6" t="s">
        <v>16965</v>
      </c>
      <c r="AB710" s="6" t="s">
        <v>16947</v>
      </c>
      <c r="AD710" s="6" t="s">
        <v>16765</v>
      </c>
      <c r="AE710">
        <v>33320</v>
      </c>
      <c r="AF710">
        <v>28614</v>
      </c>
      <c r="AG710" s="6" t="s">
        <v>16973</v>
      </c>
      <c r="AH710" s="6" t="s">
        <v>16950</v>
      </c>
      <c r="AI710" s="6" t="s">
        <v>16951</v>
      </c>
      <c r="AJ710" s="6" t="s">
        <v>16765</v>
      </c>
      <c r="AK710" s="6" t="s">
        <v>16765</v>
      </c>
      <c r="AL710" s="6" t="s">
        <v>16765</v>
      </c>
      <c r="AM710" s="6" t="s">
        <v>16952</v>
      </c>
      <c r="AN710">
        <v>0</v>
      </c>
      <c r="AO710" s="55">
        <v>44669</v>
      </c>
      <c r="AP710" s="6" t="s">
        <v>17000</v>
      </c>
      <c r="AQ710">
        <v>0</v>
      </c>
      <c r="AR710" s="6" t="s">
        <v>17018</v>
      </c>
      <c r="AS710" s="6" t="s">
        <v>17002</v>
      </c>
      <c r="AT710" s="6" t="s">
        <v>16947</v>
      </c>
      <c r="AU710">
        <v>0</v>
      </c>
      <c r="AV710">
        <v>0</v>
      </c>
      <c r="AW710" s="6" t="s">
        <v>16956</v>
      </c>
      <c r="AX710" s="6" t="s">
        <v>18188</v>
      </c>
      <c r="AY710" s="6" t="s">
        <v>16765</v>
      </c>
      <c r="AZ710" s="6" t="s">
        <v>16958</v>
      </c>
      <c r="BA710" s="6" t="s">
        <v>16765</v>
      </c>
      <c r="BB710" s="6" t="s">
        <v>16959</v>
      </c>
      <c r="BC710" s="6" t="s">
        <v>16765</v>
      </c>
      <c r="BD710" s="6" t="s">
        <v>16960</v>
      </c>
      <c r="BE710" s="6" t="s">
        <v>16961</v>
      </c>
      <c r="BF710" s="6" t="s">
        <v>13575</v>
      </c>
      <c r="BG710" s="6" t="s">
        <v>13575</v>
      </c>
      <c r="BH710" s="6" t="s">
        <v>16959</v>
      </c>
      <c r="BI710">
        <v>0</v>
      </c>
      <c r="BJ710" s="6" t="s">
        <v>16958</v>
      </c>
      <c r="BK710">
        <v>0</v>
      </c>
      <c r="BL710" s="6" t="s">
        <v>315</v>
      </c>
      <c r="BM710" s="56">
        <f>COUNTIF($B$2:B710,B710)</f>
        <v>3</v>
      </c>
      <c r="BN710" s="6" t="str">
        <f t="shared" si="11"/>
        <v>7464-3</v>
      </c>
    </row>
    <row r="711" spans="1:66" x14ac:dyDescent="0.25">
      <c r="A711">
        <v>1</v>
      </c>
      <c r="B711">
        <v>7464</v>
      </c>
      <c r="C711" s="6" t="s">
        <v>18184</v>
      </c>
      <c r="D711">
        <v>5</v>
      </c>
      <c r="E711">
        <v>2</v>
      </c>
      <c r="F711">
        <v>20</v>
      </c>
      <c r="G711">
        <v>206</v>
      </c>
      <c r="H711" s="6" t="s">
        <v>16943</v>
      </c>
      <c r="I711">
        <v>1</v>
      </c>
      <c r="J711">
        <v>496827</v>
      </c>
      <c r="K711">
        <v>5</v>
      </c>
      <c r="L711" s="55">
        <v>41698</v>
      </c>
      <c r="M711" s="6" t="s">
        <v>16765</v>
      </c>
      <c r="N711" s="55">
        <v>109574</v>
      </c>
      <c r="O711">
        <v>188006</v>
      </c>
      <c r="P711" s="6" t="s">
        <v>16776</v>
      </c>
      <c r="Q711" s="6" t="s">
        <v>16973</v>
      </c>
      <c r="R711">
        <v>60</v>
      </c>
      <c r="S711">
        <v>0</v>
      </c>
      <c r="T711">
        <v>-60</v>
      </c>
      <c r="U711">
        <v>120</v>
      </c>
      <c r="V711" s="6" t="s">
        <v>17004</v>
      </c>
      <c r="W711" s="6" t="s">
        <v>16946</v>
      </c>
      <c r="X711" s="55">
        <v>44669</v>
      </c>
      <c r="Y711">
        <v>60000</v>
      </c>
      <c r="Z711">
        <v>831.11</v>
      </c>
      <c r="AA711" s="6" t="s">
        <v>16965</v>
      </c>
      <c r="AB711" s="6" t="s">
        <v>17049</v>
      </c>
      <c r="AC711">
        <v>16418</v>
      </c>
      <c r="AD711" s="6" t="s">
        <v>16765</v>
      </c>
      <c r="AE711">
        <v>32644</v>
      </c>
      <c r="AF711">
        <v>27970</v>
      </c>
      <c r="AG711" s="6" t="s">
        <v>16973</v>
      </c>
      <c r="AH711" s="6" t="s">
        <v>16950</v>
      </c>
      <c r="AI711" s="6" t="s">
        <v>16951</v>
      </c>
      <c r="AJ711" s="6" t="s">
        <v>16765</v>
      </c>
      <c r="AK711" s="6" t="s">
        <v>16765</v>
      </c>
      <c r="AL711" s="6" t="s">
        <v>16765</v>
      </c>
      <c r="AM711" s="6" t="s">
        <v>16952</v>
      </c>
      <c r="AN711">
        <v>0</v>
      </c>
      <c r="AO711" s="55">
        <v>44669</v>
      </c>
      <c r="AP711" s="6" t="s">
        <v>17000</v>
      </c>
      <c r="AQ711">
        <v>0</v>
      </c>
      <c r="AR711" s="6" t="s">
        <v>17020</v>
      </c>
      <c r="AS711" s="6" t="s">
        <v>17002</v>
      </c>
      <c r="AT711" s="6" t="s">
        <v>16947</v>
      </c>
      <c r="AU711">
        <v>0</v>
      </c>
      <c r="AV711">
        <v>0</v>
      </c>
      <c r="AW711" s="6" t="s">
        <v>16956</v>
      </c>
      <c r="AX711" s="6" t="s">
        <v>18187</v>
      </c>
      <c r="AY711" s="6" t="s">
        <v>16765</v>
      </c>
      <c r="AZ711" s="6" t="s">
        <v>16958</v>
      </c>
      <c r="BA711" s="6" t="s">
        <v>16765</v>
      </c>
      <c r="BB711" s="6" t="s">
        <v>16959</v>
      </c>
      <c r="BC711" s="6" t="s">
        <v>16765</v>
      </c>
      <c r="BD711" s="6" t="s">
        <v>16960</v>
      </c>
      <c r="BE711" s="6" t="s">
        <v>16961</v>
      </c>
      <c r="BF711" s="6" t="s">
        <v>13575</v>
      </c>
      <c r="BG711" s="6" t="s">
        <v>13575</v>
      </c>
      <c r="BH711" s="6" t="s">
        <v>16959</v>
      </c>
      <c r="BI711">
        <v>0</v>
      </c>
      <c r="BJ711" s="6" t="s">
        <v>16958</v>
      </c>
      <c r="BK711">
        <v>0</v>
      </c>
      <c r="BL711" s="6" t="s">
        <v>315</v>
      </c>
      <c r="BM711" s="56">
        <f>COUNTIF($B$2:B711,B711)</f>
        <v>4</v>
      </c>
      <c r="BN711" s="6" t="str">
        <f t="shared" si="11"/>
        <v>7464-4</v>
      </c>
    </row>
    <row r="712" spans="1:66" x14ac:dyDescent="0.25">
      <c r="A712">
        <v>1</v>
      </c>
      <c r="B712">
        <v>7464</v>
      </c>
      <c r="C712" s="6" t="s">
        <v>18184</v>
      </c>
      <c r="D712">
        <v>5</v>
      </c>
      <c r="E712">
        <v>2</v>
      </c>
      <c r="F712">
        <v>20</v>
      </c>
      <c r="G712">
        <v>206</v>
      </c>
      <c r="H712" s="6" t="s">
        <v>16943</v>
      </c>
      <c r="I712">
        <v>1</v>
      </c>
      <c r="J712">
        <v>535710</v>
      </c>
      <c r="K712">
        <v>5</v>
      </c>
      <c r="L712" s="55">
        <v>41746</v>
      </c>
      <c r="M712" s="6" t="s">
        <v>16765</v>
      </c>
      <c r="N712" s="55">
        <v>109574</v>
      </c>
      <c r="O712">
        <v>188006</v>
      </c>
      <c r="P712" s="6" t="s">
        <v>16776</v>
      </c>
      <c r="Q712" s="6" t="s">
        <v>16973</v>
      </c>
      <c r="R712">
        <v>60</v>
      </c>
      <c r="S712">
        <v>0</v>
      </c>
      <c r="T712">
        <v>-60</v>
      </c>
      <c r="U712">
        <v>120</v>
      </c>
      <c r="V712" s="6" t="s">
        <v>17004</v>
      </c>
      <c r="W712" s="6" t="s">
        <v>16946</v>
      </c>
      <c r="X712" s="55">
        <v>44669</v>
      </c>
      <c r="Y712">
        <v>60000</v>
      </c>
      <c r="Z712">
        <v>831.11</v>
      </c>
      <c r="AA712" s="6" t="s">
        <v>16965</v>
      </c>
      <c r="AB712" s="6" t="s">
        <v>16947</v>
      </c>
      <c r="AD712" s="6" t="s">
        <v>16765</v>
      </c>
      <c r="AE712">
        <v>33321</v>
      </c>
      <c r="AF712">
        <v>28614</v>
      </c>
      <c r="AG712" s="6" t="s">
        <v>16973</v>
      </c>
      <c r="AH712" s="6" t="s">
        <v>16950</v>
      </c>
      <c r="AI712" s="6" t="s">
        <v>16951</v>
      </c>
      <c r="AJ712" s="6" t="s">
        <v>16765</v>
      </c>
      <c r="AK712" s="6" t="s">
        <v>16765</v>
      </c>
      <c r="AL712" s="6" t="s">
        <v>16765</v>
      </c>
      <c r="AM712" s="6" t="s">
        <v>16952</v>
      </c>
      <c r="AN712">
        <v>0</v>
      </c>
      <c r="AO712" s="55">
        <v>44669</v>
      </c>
      <c r="AP712" s="6" t="s">
        <v>17000</v>
      </c>
      <c r="AQ712">
        <v>0</v>
      </c>
      <c r="AR712" s="6" t="s">
        <v>17020</v>
      </c>
      <c r="AS712" s="6" t="s">
        <v>17002</v>
      </c>
      <c r="AT712" s="6" t="s">
        <v>16947</v>
      </c>
      <c r="AU712">
        <v>0</v>
      </c>
      <c r="AV712">
        <v>0</v>
      </c>
      <c r="AW712" s="6" t="s">
        <v>16956</v>
      </c>
      <c r="AX712" s="6" t="s">
        <v>18188</v>
      </c>
      <c r="AY712" s="6" t="s">
        <v>16765</v>
      </c>
      <c r="AZ712" s="6" t="s">
        <v>16958</v>
      </c>
      <c r="BA712" s="6" t="s">
        <v>16765</v>
      </c>
      <c r="BB712" s="6" t="s">
        <v>16959</v>
      </c>
      <c r="BC712" s="6" t="s">
        <v>16765</v>
      </c>
      <c r="BD712" s="6" t="s">
        <v>16960</v>
      </c>
      <c r="BE712" s="6" t="s">
        <v>16961</v>
      </c>
      <c r="BF712" s="6" t="s">
        <v>13575</v>
      </c>
      <c r="BG712" s="6" t="s">
        <v>13575</v>
      </c>
      <c r="BH712" s="6" t="s">
        <v>16959</v>
      </c>
      <c r="BI712">
        <v>0</v>
      </c>
      <c r="BJ712" s="6" t="s">
        <v>16958</v>
      </c>
      <c r="BK712">
        <v>0</v>
      </c>
      <c r="BL712" s="6" t="s">
        <v>315</v>
      </c>
      <c r="BM712" s="56">
        <f>COUNTIF($B$2:B712,B712)</f>
        <v>5</v>
      </c>
      <c r="BN712" s="6" t="str">
        <f t="shared" si="11"/>
        <v>7464-5</v>
      </c>
    </row>
    <row r="713" spans="1:66" x14ac:dyDescent="0.25">
      <c r="A713">
        <v>1</v>
      </c>
      <c r="B713">
        <v>7485</v>
      </c>
      <c r="C713" s="6" t="s">
        <v>18189</v>
      </c>
      <c r="D713">
        <v>5</v>
      </c>
      <c r="E713">
        <v>1</v>
      </c>
      <c r="F713">
        <v>10</v>
      </c>
      <c r="G713">
        <v>102</v>
      </c>
      <c r="H713" s="6" t="s">
        <v>16963</v>
      </c>
      <c r="I713">
        <v>1</v>
      </c>
      <c r="J713">
        <v>357419</v>
      </c>
      <c r="K713">
        <v>5</v>
      </c>
      <c r="L713" s="55">
        <v>41537</v>
      </c>
      <c r="M713" s="6" t="s">
        <v>16765</v>
      </c>
      <c r="N713" s="55">
        <v>44568</v>
      </c>
      <c r="O713">
        <v>118779</v>
      </c>
      <c r="P713" s="6" t="s">
        <v>16784</v>
      </c>
      <c r="Q713" s="6" t="s">
        <v>18190</v>
      </c>
      <c r="R713">
        <v>1</v>
      </c>
      <c r="S713">
        <v>0</v>
      </c>
      <c r="T713">
        <v>-1</v>
      </c>
      <c r="U713">
        <v>1248.07</v>
      </c>
      <c r="V713" s="6" t="s">
        <v>16945</v>
      </c>
      <c r="W713" s="6" t="s">
        <v>16946</v>
      </c>
      <c r="X713" s="55">
        <v>44663</v>
      </c>
      <c r="Y713">
        <v>30000</v>
      </c>
      <c r="Z713">
        <v>0</v>
      </c>
      <c r="AA713" s="6" t="s">
        <v>16765</v>
      </c>
      <c r="AB713" s="6" t="s">
        <v>16947</v>
      </c>
      <c r="AD713" s="6" t="s">
        <v>17118</v>
      </c>
      <c r="AE713">
        <v>30695</v>
      </c>
      <c r="AF713">
        <v>25849</v>
      </c>
      <c r="AG713" s="6" t="s">
        <v>16949</v>
      </c>
      <c r="AH713" s="6" t="s">
        <v>16950</v>
      </c>
      <c r="AI713" s="6" t="s">
        <v>16951</v>
      </c>
      <c r="AJ713" s="6" t="s">
        <v>16765</v>
      </c>
      <c r="AK713" s="6" t="s">
        <v>16765</v>
      </c>
      <c r="AL713" s="6" t="s">
        <v>16765</v>
      </c>
      <c r="AM713" s="6" t="s">
        <v>16952</v>
      </c>
      <c r="AN713">
        <v>0</v>
      </c>
      <c r="AO713" s="55">
        <v>44663</v>
      </c>
      <c r="AP713" s="6" t="s">
        <v>16953</v>
      </c>
      <c r="AQ713">
        <v>0</v>
      </c>
      <c r="AR713" s="6" t="s">
        <v>16954</v>
      </c>
      <c r="AS713" s="6" t="s">
        <v>16955</v>
      </c>
      <c r="AT713" s="6" t="s">
        <v>16947</v>
      </c>
      <c r="AU713">
        <v>0</v>
      </c>
      <c r="AV713">
        <v>0</v>
      </c>
      <c r="AW713" s="6" t="s">
        <v>16956</v>
      </c>
      <c r="AX713" s="6" t="s">
        <v>18191</v>
      </c>
      <c r="AY713" s="6" t="s">
        <v>16765</v>
      </c>
      <c r="AZ713" s="6" t="s">
        <v>16958</v>
      </c>
      <c r="BA713" s="6" t="s">
        <v>16765</v>
      </c>
      <c r="BB713" s="6" t="s">
        <v>16959</v>
      </c>
      <c r="BC713" s="6" t="s">
        <v>16765</v>
      </c>
      <c r="BD713" s="6" t="s">
        <v>16960</v>
      </c>
      <c r="BE713" s="6" t="s">
        <v>16961</v>
      </c>
      <c r="BF713" s="6" t="s">
        <v>13575</v>
      </c>
      <c r="BG713" s="6" t="s">
        <v>13575</v>
      </c>
      <c r="BH713" s="6" t="s">
        <v>16959</v>
      </c>
      <c r="BI713">
        <v>0</v>
      </c>
      <c r="BJ713" s="6" t="s">
        <v>16958</v>
      </c>
      <c r="BK713">
        <v>0</v>
      </c>
      <c r="BL713" s="6" t="s">
        <v>315</v>
      </c>
      <c r="BM713" s="56">
        <f>COUNTIF($B$2:B713,B713)</f>
        <v>1</v>
      </c>
      <c r="BN713" s="6" t="str">
        <f t="shared" si="11"/>
        <v>7485-1</v>
      </c>
    </row>
    <row r="714" spans="1:66" x14ac:dyDescent="0.25">
      <c r="A714">
        <v>1</v>
      </c>
      <c r="B714">
        <v>7487</v>
      </c>
      <c r="C714" s="6" t="s">
        <v>18192</v>
      </c>
      <c r="D714">
        <v>4</v>
      </c>
      <c r="E714">
        <v>9</v>
      </c>
      <c r="F714">
        <v>99</v>
      </c>
      <c r="G714">
        <v>912</v>
      </c>
      <c r="H714" s="6" t="s">
        <v>17037</v>
      </c>
      <c r="I714">
        <v>1</v>
      </c>
      <c r="J714">
        <v>196950</v>
      </c>
      <c r="K714">
        <v>5</v>
      </c>
      <c r="L714" s="55">
        <v>41327</v>
      </c>
      <c r="M714" s="6" t="s">
        <v>16765</v>
      </c>
      <c r="N714" s="55">
        <v>109574</v>
      </c>
      <c r="O714">
        <v>188005</v>
      </c>
      <c r="P714" s="6" t="s">
        <v>16774</v>
      </c>
      <c r="Q714" s="6" t="s">
        <v>16973</v>
      </c>
      <c r="R714">
        <v>5</v>
      </c>
      <c r="S714">
        <v>0</v>
      </c>
      <c r="T714">
        <v>-5</v>
      </c>
      <c r="U714">
        <v>212</v>
      </c>
      <c r="V714" s="6" t="s">
        <v>16999</v>
      </c>
      <c r="W714" s="6" t="s">
        <v>17077</v>
      </c>
      <c r="X714" s="55">
        <v>43167</v>
      </c>
      <c r="Y714">
        <v>0</v>
      </c>
      <c r="Z714">
        <v>0</v>
      </c>
      <c r="AA714" s="6" t="s">
        <v>16765</v>
      </c>
      <c r="AB714" s="6" t="s">
        <v>17049</v>
      </c>
      <c r="AC714">
        <v>4591</v>
      </c>
      <c r="AD714" s="6" t="s">
        <v>16765</v>
      </c>
      <c r="AE714">
        <v>26131</v>
      </c>
      <c r="AF714">
        <v>22189</v>
      </c>
      <c r="AG714" s="6" t="s">
        <v>16973</v>
      </c>
      <c r="AH714" s="6" t="s">
        <v>16950</v>
      </c>
      <c r="AI714" s="6" t="s">
        <v>16951</v>
      </c>
      <c r="AJ714" s="6" t="s">
        <v>16765</v>
      </c>
      <c r="AK714" s="6" t="s">
        <v>16765</v>
      </c>
      <c r="AL714" s="6" t="s">
        <v>16765</v>
      </c>
      <c r="AM714" s="6" t="s">
        <v>16952</v>
      </c>
      <c r="AN714">
        <v>0</v>
      </c>
      <c r="AO714" s="55">
        <v>43167</v>
      </c>
      <c r="AP714" s="6" t="s">
        <v>17000</v>
      </c>
      <c r="AQ714">
        <v>0</v>
      </c>
      <c r="AR714" s="6" t="s">
        <v>17018</v>
      </c>
      <c r="AS714" s="6" t="s">
        <v>17002</v>
      </c>
      <c r="AT714" s="6" t="s">
        <v>16947</v>
      </c>
      <c r="AU714">
        <v>0</v>
      </c>
      <c r="AV714">
        <v>0</v>
      </c>
      <c r="AW714" s="6" t="s">
        <v>16956</v>
      </c>
      <c r="AX714" s="6" t="s">
        <v>17646</v>
      </c>
      <c r="AY714" s="6" t="s">
        <v>16765</v>
      </c>
      <c r="AZ714" s="6" t="s">
        <v>16958</v>
      </c>
      <c r="BA714" s="6" t="s">
        <v>16765</v>
      </c>
      <c r="BB714" s="6" t="s">
        <v>16959</v>
      </c>
      <c r="BC714" s="6" t="s">
        <v>16765</v>
      </c>
      <c r="BD714" s="6" t="s">
        <v>16960</v>
      </c>
      <c r="BE714" s="6" t="s">
        <v>16961</v>
      </c>
      <c r="BF714" s="6" t="s">
        <v>13575</v>
      </c>
      <c r="BG714" s="6" t="s">
        <v>13575</v>
      </c>
      <c r="BH714" s="6" t="s">
        <v>16959</v>
      </c>
      <c r="BI714">
        <v>0</v>
      </c>
      <c r="BJ714" s="6" t="s">
        <v>16958</v>
      </c>
      <c r="BK714">
        <v>0</v>
      </c>
      <c r="BL714" s="6" t="s">
        <v>315</v>
      </c>
      <c r="BM714" s="56">
        <f>COUNTIF($B$2:B714,B714)</f>
        <v>1</v>
      </c>
      <c r="BN714" s="6" t="str">
        <f t="shared" si="11"/>
        <v>7487-1</v>
      </c>
    </row>
    <row r="715" spans="1:66" x14ac:dyDescent="0.25">
      <c r="A715">
        <v>1</v>
      </c>
      <c r="B715">
        <v>7487</v>
      </c>
      <c r="C715" s="6" t="s">
        <v>18192</v>
      </c>
      <c r="D715">
        <v>4</v>
      </c>
      <c r="E715">
        <v>9</v>
      </c>
      <c r="F715">
        <v>99</v>
      </c>
      <c r="G715">
        <v>912</v>
      </c>
      <c r="H715" s="6" t="s">
        <v>17037</v>
      </c>
      <c r="I715">
        <v>1</v>
      </c>
      <c r="J715">
        <v>196950</v>
      </c>
      <c r="K715">
        <v>5</v>
      </c>
      <c r="L715" s="55">
        <v>41327</v>
      </c>
      <c r="M715" s="6" t="s">
        <v>16765</v>
      </c>
      <c r="N715" s="55">
        <v>109574</v>
      </c>
      <c r="O715">
        <v>188006</v>
      </c>
      <c r="P715" s="6" t="s">
        <v>16776</v>
      </c>
      <c r="Q715" s="6" t="s">
        <v>16973</v>
      </c>
      <c r="R715">
        <v>60</v>
      </c>
      <c r="S715">
        <v>0</v>
      </c>
      <c r="T715">
        <v>-60</v>
      </c>
      <c r="U715">
        <v>120</v>
      </c>
      <c r="V715" s="6" t="s">
        <v>17004</v>
      </c>
      <c r="W715" s="6" t="s">
        <v>17077</v>
      </c>
      <c r="X715" s="55">
        <v>43167</v>
      </c>
      <c r="Y715">
        <v>0</v>
      </c>
      <c r="Z715">
        <v>0</v>
      </c>
      <c r="AA715" s="6" t="s">
        <v>16765</v>
      </c>
      <c r="AB715" s="6" t="s">
        <v>17049</v>
      </c>
      <c r="AC715">
        <v>4591</v>
      </c>
      <c r="AD715" s="6" t="s">
        <v>16765</v>
      </c>
      <c r="AE715">
        <v>26132</v>
      </c>
      <c r="AF715">
        <v>22189</v>
      </c>
      <c r="AG715" s="6" t="s">
        <v>16973</v>
      </c>
      <c r="AH715" s="6" t="s">
        <v>16950</v>
      </c>
      <c r="AI715" s="6" t="s">
        <v>16951</v>
      </c>
      <c r="AJ715" s="6" t="s">
        <v>16765</v>
      </c>
      <c r="AK715" s="6" t="s">
        <v>16765</v>
      </c>
      <c r="AL715" s="6" t="s">
        <v>16765</v>
      </c>
      <c r="AM715" s="6" t="s">
        <v>16952</v>
      </c>
      <c r="AN715">
        <v>0</v>
      </c>
      <c r="AO715" s="55">
        <v>43167</v>
      </c>
      <c r="AP715" s="6" t="s">
        <v>17000</v>
      </c>
      <c r="AQ715">
        <v>0</v>
      </c>
      <c r="AR715" s="6" t="s">
        <v>17020</v>
      </c>
      <c r="AS715" s="6" t="s">
        <v>17002</v>
      </c>
      <c r="AT715" s="6" t="s">
        <v>16947</v>
      </c>
      <c r="AU715">
        <v>0</v>
      </c>
      <c r="AV715">
        <v>0</v>
      </c>
      <c r="AW715" s="6" t="s">
        <v>16956</v>
      </c>
      <c r="AX715" s="6" t="s">
        <v>17646</v>
      </c>
      <c r="AY715" s="6" t="s">
        <v>16765</v>
      </c>
      <c r="AZ715" s="6" t="s">
        <v>16958</v>
      </c>
      <c r="BA715" s="6" t="s">
        <v>16765</v>
      </c>
      <c r="BB715" s="6" t="s">
        <v>16959</v>
      </c>
      <c r="BC715" s="6" t="s">
        <v>16765</v>
      </c>
      <c r="BD715" s="6" t="s">
        <v>16960</v>
      </c>
      <c r="BE715" s="6" t="s">
        <v>16961</v>
      </c>
      <c r="BF715" s="6" t="s">
        <v>13575</v>
      </c>
      <c r="BG715" s="6" t="s">
        <v>13575</v>
      </c>
      <c r="BH715" s="6" t="s">
        <v>16959</v>
      </c>
      <c r="BI715">
        <v>0</v>
      </c>
      <c r="BJ715" s="6" t="s">
        <v>16958</v>
      </c>
      <c r="BK715">
        <v>0</v>
      </c>
      <c r="BL715" s="6" t="s">
        <v>315</v>
      </c>
      <c r="BM715" s="56">
        <f>COUNTIF($B$2:B715,B715)</f>
        <v>2</v>
      </c>
      <c r="BN715" s="6" t="str">
        <f t="shared" si="11"/>
        <v>7487-2</v>
      </c>
    </row>
    <row r="716" spans="1:66" x14ac:dyDescent="0.25">
      <c r="A716">
        <v>1</v>
      </c>
      <c r="B716">
        <v>7487</v>
      </c>
      <c r="C716" s="6" t="s">
        <v>18192</v>
      </c>
      <c r="D716">
        <v>4</v>
      </c>
      <c r="E716">
        <v>9</v>
      </c>
      <c r="F716">
        <v>99</v>
      </c>
      <c r="G716">
        <v>912</v>
      </c>
      <c r="H716" s="6" t="s">
        <v>17037</v>
      </c>
      <c r="I716">
        <v>1</v>
      </c>
      <c r="J716">
        <v>196949</v>
      </c>
      <c r="K716">
        <v>5</v>
      </c>
      <c r="L716" s="55">
        <v>41327</v>
      </c>
      <c r="M716" s="6" t="s">
        <v>16765</v>
      </c>
      <c r="N716" s="55">
        <v>109574</v>
      </c>
      <c r="O716">
        <v>198213</v>
      </c>
      <c r="P716" s="6" t="s">
        <v>16785</v>
      </c>
      <c r="Q716" s="6" t="s">
        <v>16973</v>
      </c>
      <c r="R716">
        <v>50</v>
      </c>
      <c r="S716">
        <v>0</v>
      </c>
      <c r="T716">
        <v>-50</v>
      </c>
      <c r="U716">
        <v>2100</v>
      </c>
      <c r="V716" s="6" t="s">
        <v>16999</v>
      </c>
      <c r="W716" s="6" t="s">
        <v>17077</v>
      </c>
      <c r="X716" s="55">
        <v>43167</v>
      </c>
      <c r="Y716">
        <v>0</v>
      </c>
      <c r="Z716">
        <v>0</v>
      </c>
      <c r="AA716" s="6" t="s">
        <v>16765</v>
      </c>
      <c r="AB716" s="6" t="s">
        <v>17049</v>
      </c>
      <c r="AC716">
        <v>4591</v>
      </c>
      <c r="AD716" s="6" t="s">
        <v>16765</v>
      </c>
      <c r="AE716">
        <v>26129</v>
      </c>
      <c r="AF716">
        <v>22190</v>
      </c>
      <c r="AG716" s="6" t="s">
        <v>16973</v>
      </c>
      <c r="AH716" s="6" t="s">
        <v>16950</v>
      </c>
      <c r="AI716" s="6" t="s">
        <v>16951</v>
      </c>
      <c r="AJ716" s="6" t="s">
        <v>16765</v>
      </c>
      <c r="AK716" s="6" t="s">
        <v>16765</v>
      </c>
      <c r="AL716" s="6" t="s">
        <v>16765</v>
      </c>
      <c r="AM716" s="6" t="s">
        <v>16952</v>
      </c>
      <c r="AN716">
        <v>0</v>
      </c>
      <c r="AO716" s="55">
        <v>43167</v>
      </c>
      <c r="AP716" s="6" t="s">
        <v>17000</v>
      </c>
      <c r="AQ716">
        <v>0</v>
      </c>
      <c r="AR716" s="6" t="s">
        <v>17095</v>
      </c>
      <c r="AS716" s="6" t="s">
        <v>17002</v>
      </c>
      <c r="AT716" s="6" t="s">
        <v>16947</v>
      </c>
      <c r="AU716">
        <v>0</v>
      </c>
      <c r="AV716">
        <v>0</v>
      </c>
      <c r="AW716" s="6" t="s">
        <v>16956</v>
      </c>
      <c r="AX716" s="6" t="s">
        <v>17646</v>
      </c>
      <c r="AY716" s="6" t="s">
        <v>16765</v>
      </c>
      <c r="AZ716" s="6" t="s">
        <v>16958</v>
      </c>
      <c r="BA716" s="6" t="s">
        <v>16765</v>
      </c>
      <c r="BB716" s="6" t="s">
        <v>16959</v>
      </c>
      <c r="BC716" s="6" t="s">
        <v>16765</v>
      </c>
      <c r="BD716" s="6" t="s">
        <v>16960</v>
      </c>
      <c r="BE716" s="6" t="s">
        <v>16961</v>
      </c>
      <c r="BF716" s="6" t="s">
        <v>13575</v>
      </c>
      <c r="BG716" s="6" t="s">
        <v>13575</v>
      </c>
      <c r="BH716" s="6" t="s">
        <v>16959</v>
      </c>
      <c r="BI716">
        <v>0</v>
      </c>
      <c r="BJ716" s="6" t="s">
        <v>16958</v>
      </c>
      <c r="BK716">
        <v>0</v>
      </c>
      <c r="BL716" s="6" t="s">
        <v>315</v>
      </c>
      <c r="BM716" s="56">
        <f>COUNTIF($B$2:B716,B716)</f>
        <v>3</v>
      </c>
      <c r="BN716" s="6" t="str">
        <f t="shared" si="11"/>
        <v>7487-3</v>
      </c>
    </row>
    <row r="717" spans="1:66" x14ac:dyDescent="0.25">
      <c r="A717">
        <v>1</v>
      </c>
      <c r="B717">
        <v>7487</v>
      </c>
      <c r="C717" s="6" t="s">
        <v>18192</v>
      </c>
      <c r="D717">
        <v>4</v>
      </c>
      <c r="E717">
        <v>9</v>
      </c>
      <c r="F717">
        <v>99</v>
      </c>
      <c r="G717">
        <v>912</v>
      </c>
      <c r="H717" s="6" t="s">
        <v>17037</v>
      </c>
      <c r="I717">
        <v>1</v>
      </c>
      <c r="J717">
        <v>289892</v>
      </c>
      <c r="K717">
        <v>5</v>
      </c>
      <c r="L717" s="55">
        <v>41451</v>
      </c>
      <c r="M717" s="6" t="s">
        <v>16765</v>
      </c>
      <c r="N717" s="55">
        <v>109574</v>
      </c>
      <c r="O717">
        <v>198213</v>
      </c>
      <c r="P717" s="6" t="s">
        <v>16785</v>
      </c>
      <c r="Q717" s="6" t="s">
        <v>16973</v>
      </c>
      <c r="R717">
        <v>30</v>
      </c>
      <c r="S717">
        <v>0</v>
      </c>
      <c r="T717">
        <v>-30</v>
      </c>
      <c r="U717">
        <v>1260</v>
      </c>
      <c r="V717" s="6" t="s">
        <v>16999</v>
      </c>
      <c r="W717" s="6" t="s">
        <v>17077</v>
      </c>
      <c r="X717" s="55">
        <v>43167</v>
      </c>
      <c r="Y717">
        <v>0</v>
      </c>
      <c r="Z717">
        <v>0</v>
      </c>
      <c r="AA717" s="6" t="s">
        <v>16765</v>
      </c>
      <c r="AB717" s="6" t="s">
        <v>16947</v>
      </c>
      <c r="AD717" s="6" t="s">
        <v>16765</v>
      </c>
      <c r="AE717">
        <v>28471</v>
      </c>
      <c r="AF717">
        <v>24017</v>
      </c>
      <c r="AG717" s="6" t="s">
        <v>16973</v>
      </c>
      <c r="AH717" s="6" t="s">
        <v>16950</v>
      </c>
      <c r="AI717" s="6" t="s">
        <v>16951</v>
      </c>
      <c r="AJ717" s="6" t="s">
        <v>16765</v>
      </c>
      <c r="AK717" s="6" t="s">
        <v>16765</v>
      </c>
      <c r="AL717" s="6" t="s">
        <v>16765</v>
      </c>
      <c r="AM717" s="6" t="s">
        <v>16952</v>
      </c>
      <c r="AN717">
        <v>0</v>
      </c>
      <c r="AO717" s="55">
        <v>43167</v>
      </c>
      <c r="AP717" s="6" t="s">
        <v>17000</v>
      </c>
      <c r="AQ717">
        <v>0</v>
      </c>
      <c r="AR717" s="6" t="s">
        <v>17095</v>
      </c>
      <c r="AS717" s="6" t="s">
        <v>17002</v>
      </c>
      <c r="AT717" s="6" t="s">
        <v>16947</v>
      </c>
      <c r="AU717">
        <v>0</v>
      </c>
      <c r="AV717">
        <v>0</v>
      </c>
      <c r="AW717" s="6" t="s">
        <v>16956</v>
      </c>
      <c r="AX717" s="6" t="s">
        <v>17260</v>
      </c>
      <c r="AY717" s="6" t="s">
        <v>16765</v>
      </c>
      <c r="AZ717" s="6" t="s">
        <v>16958</v>
      </c>
      <c r="BA717" s="6" t="s">
        <v>16765</v>
      </c>
      <c r="BB717" s="6" t="s">
        <v>16959</v>
      </c>
      <c r="BC717" s="6" t="s">
        <v>16765</v>
      </c>
      <c r="BD717" s="6" t="s">
        <v>16960</v>
      </c>
      <c r="BE717" s="6" t="s">
        <v>16961</v>
      </c>
      <c r="BF717" s="6" t="s">
        <v>13575</v>
      </c>
      <c r="BG717" s="6" t="s">
        <v>13575</v>
      </c>
      <c r="BH717" s="6" t="s">
        <v>16959</v>
      </c>
      <c r="BI717">
        <v>0</v>
      </c>
      <c r="BJ717" s="6" t="s">
        <v>16958</v>
      </c>
      <c r="BK717">
        <v>0</v>
      </c>
      <c r="BL717" s="6" t="s">
        <v>315</v>
      </c>
      <c r="BM717" s="56">
        <f>COUNTIF($B$2:B717,B717)</f>
        <v>4</v>
      </c>
      <c r="BN717" s="6" t="str">
        <f t="shared" si="11"/>
        <v>7487-4</v>
      </c>
    </row>
    <row r="718" spans="1:66" x14ac:dyDescent="0.25">
      <c r="A718">
        <v>1</v>
      </c>
      <c r="B718">
        <v>7487</v>
      </c>
      <c r="C718" s="6" t="s">
        <v>18192</v>
      </c>
      <c r="D718">
        <v>4</v>
      </c>
      <c r="E718">
        <v>9</v>
      </c>
      <c r="F718">
        <v>99</v>
      </c>
      <c r="G718">
        <v>912</v>
      </c>
      <c r="H718" s="6" t="s">
        <v>17037</v>
      </c>
      <c r="I718">
        <v>1</v>
      </c>
      <c r="J718">
        <v>196949</v>
      </c>
      <c r="K718">
        <v>5</v>
      </c>
      <c r="L718" s="55">
        <v>41327</v>
      </c>
      <c r="M718" s="6" t="s">
        <v>16765</v>
      </c>
      <c r="N718" s="55">
        <v>109574</v>
      </c>
      <c r="O718">
        <v>198214</v>
      </c>
      <c r="P718" s="6" t="s">
        <v>16786</v>
      </c>
      <c r="Q718" s="6" t="s">
        <v>16973</v>
      </c>
      <c r="R718">
        <v>1200</v>
      </c>
      <c r="S718">
        <v>0</v>
      </c>
      <c r="T718">
        <v>-1200</v>
      </c>
      <c r="U718">
        <v>1920</v>
      </c>
      <c r="V718" s="6" t="s">
        <v>17004</v>
      </c>
      <c r="W718" s="6" t="s">
        <v>17077</v>
      </c>
      <c r="X718" s="55">
        <v>43167</v>
      </c>
      <c r="Y718">
        <v>0</v>
      </c>
      <c r="Z718">
        <v>0</v>
      </c>
      <c r="AA718" s="6" t="s">
        <v>16765</v>
      </c>
      <c r="AB718" s="6" t="s">
        <v>17049</v>
      </c>
      <c r="AC718">
        <v>4591</v>
      </c>
      <c r="AD718" s="6" t="s">
        <v>16765</v>
      </c>
      <c r="AE718">
        <v>26130</v>
      </c>
      <c r="AF718">
        <v>22190</v>
      </c>
      <c r="AG718" s="6" t="s">
        <v>16973</v>
      </c>
      <c r="AH718" s="6" t="s">
        <v>16950</v>
      </c>
      <c r="AI718" s="6" t="s">
        <v>16951</v>
      </c>
      <c r="AJ718" s="6" t="s">
        <v>16765</v>
      </c>
      <c r="AK718" s="6" t="s">
        <v>16765</v>
      </c>
      <c r="AL718" s="6" t="s">
        <v>16765</v>
      </c>
      <c r="AM718" s="6" t="s">
        <v>16952</v>
      </c>
      <c r="AN718">
        <v>0</v>
      </c>
      <c r="AO718" s="55">
        <v>43167</v>
      </c>
      <c r="AP718" s="6" t="s">
        <v>17000</v>
      </c>
      <c r="AQ718">
        <v>0</v>
      </c>
      <c r="AR718" s="6" t="s">
        <v>17098</v>
      </c>
      <c r="AS718" s="6" t="s">
        <v>17002</v>
      </c>
      <c r="AT718" s="6" t="s">
        <v>16947</v>
      </c>
      <c r="AU718">
        <v>0</v>
      </c>
      <c r="AV718">
        <v>0</v>
      </c>
      <c r="AW718" s="6" t="s">
        <v>16956</v>
      </c>
      <c r="AX718" s="6" t="s">
        <v>17646</v>
      </c>
      <c r="AY718" s="6" t="s">
        <v>16765</v>
      </c>
      <c r="AZ718" s="6" t="s">
        <v>16958</v>
      </c>
      <c r="BA718" s="6" t="s">
        <v>16765</v>
      </c>
      <c r="BB718" s="6" t="s">
        <v>16959</v>
      </c>
      <c r="BC718" s="6" t="s">
        <v>16765</v>
      </c>
      <c r="BD718" s="6" t="s">
        <v>16960</v>
      </c>
      <c r="BE718" s="6" t="s">
        <v>16961</v>
      </c>
      <c r="BF718" s="6" t="s">
        <v>13575</v>
      </c>
      <c r="BG718" s="6" t="s">
        <v>13575</v>
      </c>
      <c r="BH718" s="6" t="s">
        <v>16959</v>
      </c>
      <c r="BI718">
        <v>0</v>
      </c>
      <c r="BJ718" s="6" t="s">
        <v>16958</v>
      </c>
      <c r="BK718">
        <v>0</v>
      </c>
      <c r="BL718" s="6" t="s">
        <v>315</v>
      </c>
      <c r="BM718" s="56">
        <f>COUNTIF($B$2:B718,B718)</f>
        <v>5</v>
      </c>
      <c r="BN718" s="6" t="str">
        <f t="shared" si="11"/>
        <v>7487-5</v>
      </c>
    </row>
    <row r="719" spans="1:66" x14ac:dyDescent="0.25">
      <c r="A719">
        <v>1</v>
      </c>
      <c r="B719">
        <v>7487</v>
      </c>
      <c r="C719" s="6" t="s">
        <v>18192</v>
      </c>
      <c r="D719">
        <v>4</v>
      </c>
      <c r="E719">
        <v>9</v>
      </c>
      <c r="F719">
        <v>99</v>
      </c>
      <c r="G719">
        <v>912</v>
      </c>
      <c r="H719" s="6" t="s">
        <v>17037</v>
      </c>
      <c r="I719">
        <v>1</v>
      </c>
      <c r="J719">
        <v>289892</v>
      </c>
      <c r="K719">
        <v>5</v>
      </c>
      <c r="L719" s="55">
        <v>41451</v>
      </c>
      <c r="M719" s="6" t="s">
        <v>16765</v>
      </c>
      <c r="N719" s="55">
        <v>109574</v>
      </c>
      <c r="O719">
        <v>198214</v>
      </c>
      <c r="P719" s="6" t="s">
        <v>16786</v>
      </c>
      <c r="Q719" s="6" t="s">
        <v>16973</v>
      </c>
      <c r="R719">
        <v>720</v>
      </c>
      <c r="S719">
        <v>0</v>
      </c>
      <c r="T719">
        <v>-720</v>
      </c>
      <c r="U719">
        <v>1152</v>
      </c>
      <c r="V719" s="6" t="s">
        <v>17004</v>
      </c>
      <c r="W719" s="6" t="s">
        <v>17077</v>
      </c>
      <c r="X719" s="55">
        <v>43167</v>
      </c>
      <c r="Y719">
        <v>0</v>
      </c>
      <c r="Z719">
        <v>0</v>
      </c>
      <c r="AA719" s="6" t="s">
        <v>16765</v>
      </c>
      <c r="AB719" s="6" t="s">
        <v>16947</v>
      </c>
      <c r="AD719" s="6" t="s">
        <v>16765</v>
      </c>
      <c r="AE719">
        <v>28472</v>
      </c>
      <c r="AF719">
        <v>24017</v>
      </c>
      <c r="AG719" s="6" t="s">
        <v>16973</v>
      </c>
      <c r="AH719" s="6" t="s">
        <v>16950</v>
      </c>
      <c r="AI719" s="6" t="s">
        <v>16951</v>
      </c>
      <c r="AJ719" s="6" t="s">
        <v>16765</v>
      </c>
      <c r="AK719" s="6" t="s">
        <v>16765</v>
      </c>
      <c r="AL719" s="6" t="s">
        <v>16765</v>
      </c>
      <c r="AM719" s="6" t="s">
        <v>16952</v>
      </c>
      <c r="AN719">
        <v>0</v>
      </c>
      <c r="AO719" s="55">
        <v>43167</v>
      </c>
      <c r="AP719" s="6" t="s">
        <v>17000</v>
      </c>
      <c r="AQ719">
        <v>0</v>
      </c>
      <c r="AR719" s="6" t="s">
        <v>17098</v>
      </c>
      <c r="AS719" s="6" t="s">
        <v>17002</v>
      </c>
      <c r="AT719" s="6" t="s">
        <v>16947</v>
      </c>
      <c r="AU719">
        <v>0</v>
      </c>
      <c r="AV719">
        <v>0</v>
      </c>
      <c r="AW719" s="6" t="s">
        <v>16956</v>
      </c>
      <c r="AX719" s="6" t="s">
        <v>17260</v>
      </c>
      <c r="AY719" s="6" t="s">
        <v>16765</v>
      </c>
      <c r="AZ719" s="6" t="s">
        <v>16958</v>
      </c>
      <c r="BA719" s="6" t="s">
        <v>16765</v>
      </c>
      <c r="BB719" s="6" t="s">
        <v>16959</v>
      </c>
      <c r="BC719" s="6" t="s">
        <v>16765</v>
      </c>
      <c r="BD719" s="6" t="s">
        <v>16960</v>
      </c>
      <c r="BE719" s="6" t="s">
        <v>16961</v>
      </c>
      <c r="BF719" s="6" t="s">
        <v>13575</v>
      </c>
      <c r="BG719" s="6" t="s">
        <v>13575</v>
      </c>
      <c r="BH719" s="6" t="s">
        <v>16959</v>
      </c>
      <c r="BI719">
        <v>0</v>
      </c>
      <c r="BJ719" s="6" t="s">
        <v>16958</v>
      </c>
      <c r="BK719">
        <v>0</v>
      </c>
      <c r="BL719" s="6" t="s">
        <v>315</v>
      </c>
      <c r="BM719" s="56">
        <f>COUNTIF($B$2:B719,B719)</f>
        <v>6</v>
      </c>
      <c r="BN719" s="6" t="str">
        <f t="shared" si="11"/>
        <v>7487-6</v>
      </c>
    </row>
    <row r="720" spans="1:66" x14ac:dyDescent="0.25">
      <c r="A720">
        <v>1</v>
      </c>
      <c r="B720">
        <v>7516</v>
      </c>
      <c r="C720" s="6" t="s">
        <v>18193</v>
      </c>
      <c r="D720">
        <v>5</v>
      </c>
      <c r="E720">
        <v>3</v>
      </c>
      <c r="F720">
        <v>30</v>
      </c>
      <c r="G720">
        <v>307</v>
      </c>
      <c r="H720" s="6" t="s">
        <v>16943</v>
      </c>
      <c r="I720">
        <v>1</v>
      </c>
      <c r="J720">
        <v>378688</v>
      </c>
      <c r="K720">
        <v>6</v>
      </c>
      <c r="L720" s="55">
        <v>43003</v>
      </c>
      <c r="M720" s="6" t="s">
        <v>16765</v>
      </c>
      <c r="N720" s="55">
        <v>44825</v>
      </c>
      <c r="O720">
        <v>118734</v>
      </c>
      <c r="P720" s="6" t="s">
        <v>16790</v>
      </c>
      <c r="Q720" s="6" t="s">
        <v>18194</v>
      </c>
      <c r="R720">
        <v>1</v>
      </c>
      <c r="S720">
        <v>0</v>
      </c>
      <c r="T720">
        <v>-1</v>
      </c>
      <c r="U720">
        <v>1865.65</v>
      </c>
      <c r="V720" s="6" t="s">
        <v>16945</v>
      </c>
      <c r="W720" s="6" t="s">
        <v>16946</v>
      </c>
      <c r="X720" s="55">
        <v>44662</v>
      </c>
      <c r="Y720">
        <v>10000</v>
      </c>
      <c r="Z720">
        <v>0</v>
      </c>
      <c r="AA720" s="6" t="s">
        <v>16765</v>
      </c>
      <c r="AB720" s="6" t="s">
        <v>16947</v>
      </c>
      <c r="AD720" s="6" t="s">
        <v>16948</v>
      </c>
      <c r="AE720">
        <v>47198</v>
      </c>
      <c r="AF720">
        <v>42973</v>
      </c>
      <c r="AG720" s="6" t="s">
        <v>16949</v>
      </c>
      <c r="AH720" s="6" t="s">
        <v>16950</v>
      </c>
      <c r="AI720" s="6" t="s">
        <v>16951</v>
      </c>
      <c r="AJ720" s="6" t="s">
        <v>16765</v>
      </c>
      <c r="AK720" s="6" t="s">
        <v>16765</v>
      </c>
      <c r="AL720" s="6" t="s">
        <v>16765</v>
      </c>
      <c r="AM720" s="6" t="s">
        <v>16952</v>
      </c>
      <c r="AN720">
        <v>0</v>
      </c>
      <c r="AO720" s="55">
        <v>44662</v>
      </c>
      <c r="AP720" s="6" t="s">
        <v>16953</v>
      </c>
      <c r="AQ720">
        <v>0</v>
      </c>
      <c r="AR720" s="6" t="s">
        <v>16997</v>
      </c>
      <c r="AS720" s="6" t="s">
        <v>16955</v>
      </c>
      <c r="AT720" s="6" t="s">
        <v>16947</v>
      </c>
      <c r="AU720">
        <v>0</v>
      </c>
      <c r="AV720">
        <v>0</v>
      </c>
      <c r="AW720" s="6" t="s">
        <v>16956</v>
      </c>
      <c r="AX720" s="6" t="s">
        <v>17330</v>
      </c>
      <c r="AY720" s="6" t="s">
        <v>16765</v>
      </c>
      <c r="AZ720" s="6" t="s">
        <v>16958</v>
      </c>
      <c r="BA720" s="6" t="s">
        <v>16765</v>
      </c>
      <c r="BB720" s="6" t="s">
        <v>16959</v>
      </c>
      <c r="BC720" s="6" t="s">
        <v>16765</v>
      </c>
      <c r="BD720" s="6" t="s">
        <v>16960</v>
      </c>
      <c r="BE720" s="6" t="s">
        <v>16961</v>
      </c>
      <c r="BF720" s="6" t="s">
        <v>13575</v>
      </c>
      <c r="BG720" s="6" t="s">
        <v>13575</v>
      </c>
      <c r="BH720" s="6" t="s">
        <v>16959</v>
      </c>
      <c r="BI720">
        <v>0</v>
      </c>
      <c r="BJ720" s="6" t="s">
        <v>16958</v>
      </c>
      <c r="BK720">
        <v>0</v>
      </c>
      <c r="BL720" s="6" t="s">
        <v>315</v>
      </c>
      <c r="BM720" s="56">
        <f>COUNTIF($B$2:B720,B720)</f>
        <v>1</v>
      </c>
      <c r="BN720" s="6" t="str">
        <f t="shared" si="11"/>
        <v>7516-1</v>
      </c>
    </row>
    <row r="721" spans="1:66" x14ac:dyDescent="0.25">
      <c r="A721">
        <v>1</v>
      </c>
      <c r="B721">
        <v>7520</v>
      </c>
      <c r="C721" s="6" t="s">
        <v>18195</v>
      </c>
      <c r="D721">
        <v>5</v>
      </c>
      <c r="E721">
        <v>1</v>
      </c>
      <c r="F721">
        <v>10</v>
      </c>
      <c r="G721">
        <v>104</v>
      </c>
      <c r="H721" s="6" t="s">
        <v>16943</v>
      </c>
      <c r="I721">
        <v>1</v>
      </c>
      <c r="J721">
        <v>261115</v>
      </c>
      <c r="K721">
        <v>6</v>
      </c>
      <c r="L721" s="55">
        <v>42807</v>
      </c>
      <c r="M721" s="6" t="s">
        <v>16765</v>
      </c>
      <c r="N721" s="55">
        <v>44628</v>
      </c>
      <c r="O721">
        <v>628699</v>
      </c>
      <c r="P721" s="6" t="s">
        <v>16777</v>
      </c>
      <c r="Q721" s="6" t="s">
        <v>18196</v>
      </c>
      <c r="R721">
        <v>1</v>
      </c>
      <c r="S721">
        <v>0</v>
      </c>
      <c r="T721">
        <v>-1</v>
      </c>
      <c r="U721">
        <v>1687</v>
      </c>
      <c r="V721" s="6" t="s">
        <v>16945</v>
      </c>
      <c r="W721" s="6" t="s">
        <v>16946</v>
      </c>
      <c r="X721" s="55">
        <v>44669</v>
      </c>
      <c r="Y721">
        <v>40000</v>
      </c>
      <c r="Z721">
        <v>1563.48</v>
      </c>
      <c r="AA721" s="6" t="s">
        <v>16885</v>
      </c>
      <c r="AB721" s="6" t="s">
        <v>16947</v>
      </c>
      <c r="AD721" s="6" t="s">
        <v>16948</v>
      </c>
      <c r="AE721">
        <v>45795</v>
      </c>
      <c r="AF721">
        <v>41794</v>
      </c>
      <c r="AG721" s="6" t="s">
        <v>16949</v>
      </c>
      <c r="AH721" s="6" t="s">
        <v>16950</v>
      </c>
      <c r="AI721" s="6" t="s">
        <v>16951</v>
      </c>
      <c r="AJ721" s="6" t="s">
        <v>16765</v>
      </c>
      <c r="AK721" s="6" t="s">
        <v>16765</v>
      </c>
      <c r="AL721" s="6" t="s">
        <v>16765</v>
      </c>
      <c r="AM721" s="6" t="s">
        <v>16952</v>
      </c>
      <c r="AN721">
        <v>0</v>
      </c>
      <c r="AO721" s="55">
        <v>44669</v>
      </c>
      <c r="AP721" s="6" t="s">
        <v>16953</v>
      </c>
      <c r="AQ721">
        <v>0</v>
      </c>
      <c r="AR721" s="6" t="s">
        <v>16997</v>
      </c>
      <c r="AS721" s="6" t="s">
        <v>16955</v>
      </c>
      <c r="AT721" s="6" t="s">
        <v>16947</v>
      </c>
      <c r="AU721">
        <v>0</v>
      </c>
      <c r="AV721">
        <v>0</v>
      </c>
      <c r="AW721" s="6" t="s">
        <v>16956</v>
      </c>
      <c r="AX721" s="6" t="s">
        <v>18197</v>
      </c>
      <c r="AY721" s="6" t="s">
        <v>16765</v>
      </c>
      <c r="AZ721" s="6" t="s">
        <v>16958</v>
      </c>
      <c r="BA721" s="6" t="s">
        <v>16765</v>
      </c>
      <c r="BB721" s="6" t="s">
        <v>16959</v>
      </c>
      <c r="BC721" s="6" t="s">
        <v>16765</v>
      </c>
      <c r="BD721" s="6" t="s">
        <v>16960</v>
      </c>
      <c r="BE721" s="6" t="s">
        <v>16961</v>
      </c>
      <c r="BF721" s="6" t="s">
        <v>13575</v>
      </c>
      <c r="BG721" s="6" t="s">
        <v>13575</v>
      </c>
      <c r="BH721" s="6" t="s">
        <v>16959</v>
      </c>
      <c r="BI721">
        <v>0</v>
      </c>
      <c r="BJ721" s="6" t="s">
        <v>16958</v>
      </c>
      <c r="BK721">
        <v>0</v>
      </c>
      <c r="BL721" s="6" t="s">
        <v>315</v>
      </c>
      <c r="BM721" s="56">
        <f>COUNTIF($B$2:B721,B721)</f>
        <v>1</v>
      </c>
      <c r="BN721" s="6" t="str">
        <f t="shared" si="11"/>
        <v>7520-1</v>
      </c>
    </row>
    <row r="722" spans="1:66" x14ac:dyDescent="0.25">
      <c r="A722">
        <v>1</v>
      </c>
      <c r="B722">
        <v>7521</v>
      </c>
      <c r="C722" s="6" t="s">
        <v>18198</v>
      </c>
      <c r="D722">
        <v>5</v>
      </c>
      <c r="E722">
        <v>3</v>
      </c>
      <c r="F722">
        <v>30</v>
      </c>
      <c r="G722">
        <v>306</v>
      </c>
      <c r="H722" s="6" t="s">
        <v>17010</v>
      </c>
      <c r="I722">
        <v>1</v>
      </c>
      <c r="J722">
        <v>850723</v>
      </c>
      <c r="K722">
        <v>6</v>
      </c>
      <c r="L722" s="55">
        <v>43844</v>
      </c>
      <c r="M722" s="6" t="s">
        <v>16765</v>
      </c>
      <c r="N722" s="55">
        <v>44628</v>
      </c>
      <c r="O722">
        <v>126677</v>
      </c>
      <c r="P722" s="6" t="s">
        <v>16766</v>
      </c>
      <c r="Q722" s="6" t="s">
        <v>18199</v>
      </c>
      <c r="R722">
        <v>1</v>
      </c>
      <c r="S722">
        <v>0</v>
      </c>
      <c r="T722">
        <v>-1</v>
      </c>
      <c r="U722">
        <v>3237.25</v>
      </c>
      <c r="V722" s="6" t="s">
        <v>16945</v>
      </c>
      <c r="W722" s="6" t="s">
        <v>16946</v>
      </c>
      <c r="X722" s="55">
        <v>44667</v>
      </c>
      <c r="Y722">
        <v>60000</v>
      </c>
      <c r="Z722">
        <v>14197.42</v>
      </c>
      <c r="AA722" s="6" t="s">
        <v>17198</v>
      </c>
      <c r="AB722" s="6" t="s">
        <v>16947</v>
      </c>
      <c r="AD722" s="6" t="s">
        <v>16948</v>
      </c>
      <c r="AE722">
        <v>52024</v>
      </c>
      <c r="AF722">
        <v>47100</v>
      </c>
      <c r="AG722" s="6" t="s">
        <v>16949</v>
      </c>
      <c r="AH722" s="6" t="s">
        <v>16950</v>
      </c>
      <c r="AI722" s="6" t="s">
        <v>16951</v>
      </c>
      <c r="AJ722" s="6" t="s">
        <v>16765</v>
      </c>
      <c r="AK722" s="6" t="s">
        <v>16765</v>
      </c>
      <c r="AL722" s="6" t="s">
        <v>16765</v>
      </c>
      <c r="AM722" s="6" t="s">
        <v>16952</v>
      </c>
      <c r="AN722">
        <v>0</v>
      </c>
      <c r="AO722" s="55">
        <v>44667</v>
      </c>
      <c r="AP722" s="6" t="s">
        <v>16953</v>
      </c>
      <c r="AQ722">
        <v>0</v>
      </c>
      <c r="AR722" s="6" t="s">
        <v>16954</v>
      </c>
      <c r="AS722" s="6" t="s">
        <v>16955</v>
      </c>
      <c r="AT722" s="6" t="s">
        <v>16947</v>
      </c>
      <c r="AU722">
        <v>0</v>
      </c>
      <c r="AV722">
        <v>0</v>
      </c>
      <c r="AW722" s="6" t="s">
        <v>16956</v>
      </c>
      <c r="AX722" s="6" t="s">
        <v>18200</v>
      </c>
      <c r="AY722" s="6" t="s">
        <v>16765</v>
      </c>
      <c r="AZ722" s="6" t="s">
        <v>16958</v>
      </c>
      <c r="BA722" s="6" t="s">
        <v>16765</v>
      </c>
      <c r="BB722" s="6" t="s">
        <v>16959</v>
      </c>
      <c r="BC722" s="6" t="s">
        <v>16765</v>
      </c>
      <c r="BD722" s="6" t="s">
        <v>16960</v>
      </c>
      <c r="BE722" s="6" t="s">
        <v>16961</v>
      </c>
      <c r="BF722" s="6" t="s">
        <v>13575</v>
      </c>
      <c r="BG722" s="6" t="s">
        <v>13575</v>
      </c>
      <c r="BH722" s="6" t="s">
        <v>16959</v>
      </c>
      <c r="BI722">
        <v>0</v>
      </c>
      <c r="BJ722" s="6" t="s">
        <v>16958</v>
      </c>
      <c r="BK722">
        <v>0</v>
      </c>
      <c r="BL722" s="6" t="s">
        <v>315</v>
      </c>
      <c r="BM722" s="56">
        <f>COUNTIF($B$2:B722,B722)</f>
        <v>1</v>
      </c>
      <c r="BN722" s="6" t="str">
        <f t="shared" si="11"/>
        <v>7521-1</v>
      </c>
    </row>
    <row r="723" spans="1:66" x14ac:dyDescent="0.25">
      <c r="A723">
        <v>1</v>
      </c>
      <c r="B723">
        <v>7552</v>
      </c>
      <c r="C723" s="6" t="s">
        <v>18201</v>
      </c>
      <c r="D723">
        <v>4</v>
      </c>
      <c r="E723">
        <v>9</v>
      </c>
      <c r="F723">
        <v>99</v>
      </c>
      <c r="G723">
        <v>906</v>
      </c>
      <c r="H723" s="6" t="s">
        <v>17037</v>
      </c>
      <c r="I723">
        <v>1</v>
      </c>
      <c r="J723">
        <v>974492</v>
      </c>
      <c r="K723">
        <v>5</v>
      </c>
      <c r="L723" s="55">
        <v>42317</v>
      </c>
      <c r="M723" s="6" t="s">
        <v>16765</v>
      </c>
      <c r="N723" s="55">
        <v>42861</v>
      </c>
      <c r="O723">
        <v>118779</v>
      </c>
      <c r="P723" s="6" t="s">
        <v>16784</v>
      </c>
      <c r="Q723" s="6" t="s">
        <v>16973</v>
      </c>
      <c r="R723">
        <v>1</v>
      </c>
      <c r="S723">
        <v>0</v>
      </c>
      <c r="T723">
        <v>-1</v>
      </c>
      <c r="U723">
        <v>1248.07</v>
      </c>
      <c r="V723" s="6" t="s">
        <v>16945</v>
      </c>
      <c r="W723" s="6" t="s">
        <v>17077</v>
      </c>
      <c r="X723" s="55">
        <v>42783</v>
      </c>
      <c r="Y723">
        <v>0</v>
      </c>
      <c r="Z723">
        <v>0</v>
      </c>
      <c r="AA723" s="6" t="s">
        <v>16765</v>
      </c>
      <c r="AB723" s="6" t="s">
        <v>16947</v>
      </c>
      <c r="AD723" s="6" t="s">
        <v>16765</v>
      </c>
      <c r="AE723">
        <v>42157</v>
      </c>
      <c r="AF723">
        <v>39357</v>
      </c>
      <c r="AG723" s="6" t="s">
        <v>16949</v>
      </c>
      <c r="AH723" s="6" t="s">
        <v>16950</v>
      </c>
      <c r="AI723" s="6" t="s">
        <v>16951</v>
      </c>
      <c r="AJ723" s="6" t="s">
        <v>16765</v>
      </c>
      <c r="AK723" s="6" t="s">
        <v>16765</v>
      </c>
      <c r="AL723" s="6" t="s">
        <v>16765</v>
      </c>
      <c r="AM723" s="6" t="s">
        <v>16952</v>
      </c>
      <c r="AN723">
        <v>0</v>
      </c>
      <c r="AO723" s="55">
        <v>42783</v>
      </c>
      <c r="AP723" s="6" t="s">
        <v>16953</v>
      </c>
      <c r="AQ723">
        <v>0</v>
      </c>
      <c r="AR723" s="6" t="s">
        <v>16954</v>
      </c>
      <c r="AS723" s="6" t="s">
        <v>16955</v>
      </c>
      <c r="AT723" s="6" t="s">
        <v>16947</v>
      </c>
      <c r="AU723">
        <v>0</v>
      </c>
      <c r="AV723">
        <v>0</v>
      </c>
      <c r="AW723" s="6" t="s">
        <v>16956</v>
      </c>
      <c r="AX723" s="6" t="s">
        <v>18013</v>
      </c>
      <c r="AY723" s="6" t="s">
        <v>16765</v>
      </c>
      <c r="AZ723" s="6" t="s">
        <v>16958</v>
      </c>
      <c r="BA723" s="6" t="s">
        <v>16765</v>
      </c>
      <c r="BB723" s="6" t="s">
        <v>16959</v>
      </c>
      <c r="BC723" s="6" t="s">
        <v>16765</v>
      </c>
      <c r="BD723" s="6" t="s">
        <v>16960</v>
      </c>
      <c r="BE723" s="6" t="s">
        <v>16961</v>
      </c>
      <c r="BF723" s="6" t="s">
        <v>13575</v>
      </c>
      <c r="BG723" s="6" t="s">
        <v>13575</v>
      </c>
      <c r="BH723" s="6" t="s">
        <v>16959</v>
      </c>
      <c r="BI723">
        <v>0</v>
      </c>
      <c r="BJ723" s="6" t="s">
        <v>16958</v>
      </c>
      <c r="BK723">
        <v>0</v>
      </c>
      <c r="BL723" s="6" t="s">
        <v>315</v>
      </c>
      <c r="BM723" s="56">
        <f>COUNTIF($B$2:B723,B723)</f>
        <v>1</v>
      </c>
      <c r="BN723" s="6" t="str">
        <f t="shared" si="11"/>
        <v>7552-1</v>
      </c>
    </row>
    <row r="724" spans="1:66" x14ac:dyDescent="0.25">
      <c r="A724">
        <v>1</v>
      </c>
      <c r="B724">
        <v>7556</v>
      </c>
      <c r="C724" s="6" t="s">
        <v>18202</v>
      </c>
      <c r="D724">
        <v>5</v>
      </c>
      <c r="E724">
        <v>2</v>
      </c>
      <c r="F724">
        <v>20</v>
      </c>
      <c r="G724">
        <v>204</v>
      </c>
      <c r="H724" s="6" t="s">
        <v>16994</v>
      </c>
      <c r="I724">
        <v>1</v>
      </c>
      <c r="J724">
        <v>139171</v>
      </c>
      <c r="K724">
        <v>7</v>
      </c>
      <c r="L724" s="55">
        <v>44424</v>
      </c>
      <c r="M724" s="6" t="s">
        <v>16765</v>
      </c>
      <c r="N724" s="55">
        <v>44789</v>
      </c>
      <c r="O724">
        <v>118750</v>
      </c>
      <c r="P724" s="6" t="s">
        <v>16767</v>
      </c>
      <c r="Q724" s="6" t="s">
        <v>18203</v>
      </c>
      <c r="R724">
        <v>1</v>
      </c>
      <c r="S724">
        <v>0</v>
      </c>
      <c r="T724">
        <v>-1</v>
      </c>
      <c r="U724">
        <v>1803.8</v>
      </c>
      <c r="V724" s="6" t="s">
        <v>16945</v>
      </c>
      <c r="W724" s="6" t="s">
        <v>16946</v>
      </c>
      <c r="X724" s="55">
        <v>44664</v>
      </c>
      <c r="Y724">
        <v>0</v>
      </c>
      <c r="Z724">
        <v>0</v>
      </c>
      <c r="AA724" s="6" t="s">
        <v>16765</v>
      </c>
      <c r="AB724" s="6" t="s">
        <v>16947</v>
      </c>
      <c r="AD724" s="6" t="s">
        <v>16948</v>
      </c>
      <c r="AE724">
        <v>53390</v>
      </c>
      <c r="AF724">
        <v>48239</v>
      </c>
      <c r="AG724" s="6" t="s">
        <v>16949</v>
      </c>
      <c r="AH724" s="6" t="s">
        <v>16950</v>
      </c>
      <c r="AI724" s="6" t="s">
        <v>16951</v>
      </c>
      <c r="AJ724" s="6" t="s">
        <v>16765</v>
      </c>
      <c r="AK724" s="6" t="s">
        <v>16765</v>
      </c>
      <c r="AL724" s="6" t="s">
        <v>16765</v>
      </c>
      <c r="AM724" s="6" t="s">
        <v>16952</v>
      </c>
      <c r="AN724">
        <v>0</v>
      </c>
      <c r="AO724" s="55">
        <v>44664</v>
      </c>
      <c r="AP724" s="6" t="s">
        <v>16953</v>
      </c>
      <c r="AQ724">
        <v>0</v>
      </c>
      <c r="AR724" s="6" t="s">
        <v>16954</v>
      </c>
      <c r="AS724" s="6" t="s">
        <v>16955</v>
      </c>
      <c r="AT724" s="6" t="s">
        <v>16947</v>
      </c>
      <c r="AU724">
        <v>0</v>
      </c>
      <c r="AV724">
        <v>0</v>
      </c>
      <c r="AW724" s="6" t="s">
        <v>16956</v>
      </c>
      <c r="AX724" s="6" t="s">
        <v>18204</v>
      </c>
      <c r="AY724" s="6" t="s">
        <v>16765</v>
      </c>
      <c r="AZ724" s="6" t="s">
        <v>16958</v>
      </c>
      <c r="BA724" s="6" t="s">
        <v>16765</v>
      </c>
      <c r="BB724" s="6" t="s">
        <v>16959</v>
      </c>
      <c r="BC724" s="6" t="s">
        <v>16765</v>
      </c>
      <c r="BD724" s="6" t="s">
        <v>16960</v>
      </c>
      <c r="BE724" s="6" t="s">
        <v>16961</v>
      </c>
      <c r="BF724" s="6" t="s">
        <v>13575</v>
      </c>
      <c r="BG724" s="6" t="s">
        <v>13575</v>
      </c>
      <c r="BH724" s="6" t="s">
        <v>16959</v>
      </c>
      <c r="BI724">
        <v>0</v>
      </c>
      <c r="BJ724" s="6" t="s">
        <v>16958</v>
      </c>
      <c r="BK724">
        <v>0</v>
      </c>
      <c r="BL724" s="6" t="s">
        <v>315</v>
      </c>
      <c r="BM724" s="56">
        <f>COUNTIF($B$2:B724,B724)</f>
        <v>1</v>
      </c>
      <c r="BN724" s="6" t="str">
        <f t="shared" si="11"/>
        <v>7556-1</v>
      </c>
    </row>
    <row r="725" spans="1:66" x14ac:dyDescent="0.25">
      <c r="A725">
        <v>1</v>
      </c>
      <c r="B725">
        <v>7556</v>
      </c>
      <c r="C725" s="6" t="s">
        <v>18202</v>
      </c>
      <c r="D725">
        <v>5</v>
      </c>
      <c r="E725">
        <v>2</v>
      </c>
      <c r="F725">
        <v>20</v>
      </c>
      <c r="G725">
        <v>204</v>
      </c>
      <c r="H725" s="6" t="s">
        <v>16994</v>
      </c>
      <c r="I725">
        <v>1</v>
      </c>
      <c r="J725">
        <v>850662</v>
      </c>
      <c r="K725">
        <v>6</v>
      </c>
      <c r="L725" s="55">
        <v>43843</v>
      </c>
      <c r="M725" s="6" t="s">
        <v>16765</v>
      </c>
      <c r="N725" s="55">
        <v>44628</v>
      </c>
      <c r="O725">
        <v>118779</v>
      </c>
      <c r="P725" s="6" t="s">
        <v>16784</v>
      </c>
      <c r="Q725" s="6" t="s">
        <v>18205</v>
      </c>
      <c r="R725">
        <v>1</v>
      </c>
      <c r="S725">
        <v>0</v>
      </c>
      <c r="T725">
        <v>-1</v>
      </c>
      <c r="U725">
        <v>1248.07</v>
      </c>
      <c r="V725" s="6" t="s">
        <v>16945</v>
      </c>
      <c r="W725" s="6" t="s">
        <v>16946</v>
      </c>
      <c r="X725" s="55">
        <v>44664</v>
      </c>
      <c r="Y725">
        <v>0</v>
      </c>
      <c r="Z725">
        <v>0</v>
      </c>
      <c r="AA725" s="6" t="s">
        <v>16765</v>
      </c>
      <c r="AB725" s="6" t="s">
        <v>16947</v>
      </c>
      <c r="AD725" s="6" t="s">
        <v>16948</v>
      </c>
      <c r="AE725">
        <v>51997</v>
      </c>
      <c r="AF725">
        <v>47076</v>
      </c>
      <c r="AG725" s="6" t="s">
        <v>16949</v>
      </c>
      <c r="AH725" s="6" t="s">
        <v>16950</v>
      </c>
      <c r="AI725" s="6" t="s">
        <v>16951</v>
      </c>
      <c r="AJ725" s="6" t="s">
        <v>16765</v>
      </c>
      <c r="AK725" s="6" t="s">
        <v>16765</v>
      </c>
      <c r="AL725" s="6" t="s">
        <v>16765</v>
      </c>
      <c r="AM725" s="6" t="s">
        <v>16952</v>
      </c>
      <c r="AN725">
        <v>0</v>
      </c>
      <c r="AO725" s="55">
        <v>44664</v>
      </c>
      <c r="AP725" s="6" t="s">
        <v>16953</v>
      </c>
      <c r="AQ725">
        <v>0</v>
      </c>
      <c r="AR725" s="6" t="s">
        <v>16954</v>
      </c>
      <c r="AS725" s="6" t="s">
        <v>16955</v>
      </c>
      <c r="AT725" s="6" t="s">
        <v>16947</v>
      </c>
      <c r="AU725">
        <v>0</v>
      </c>
      <c r="AV725">
        <v>0</v>
      </c>
      <c r="AW725" s="6" t="s">
        <v>16956</v>
      </c>
      <c r="AX725" s="6" t="s">
        <v>18200</v>
      </c>
      <c r="AY725" s="6" t="s">
        <v>16765</v>
      </c>
      <c r="AZ725" s="6" t="s">
        <v>16958</v>
      </c>
      <c r="BA725" s="6" t="s">
        <v>16765</v>
      </c>
      <c r="BB725" s="6" t="s">
        <v>16959</v>
      </c>
      <c r="BC725" s="6" t="s">
        <v>16765</v>
      </c>
      <c r="BD725" s="6" t="s">
        <v>16960</v>
      </c>
      <c r="BE725" s="6" t="s">
        <v>16961</v>
      </c>
      <c r="BF725" s="6" t="s">
        <v>13575</v>
      </c>
      <c r="BG725" s="6" t="s">
        <v>13575</v>
      </c>
      <c r="BH725" s="6" t="s">
        <v>16959</v>
      </c>
      <c r="BI725">
        <v>0</v>
      </c>
      <c r="BJ725" s="6" t="s">
        <v>16958</v>
      </c>
      <c r="BK725">
        <v>0</v>
      </c>
      <c r="BL725" s="6" t="s">
        <v>315</v>
      </c>
      <c r="BM725" s="56">
        <f>COUNTIF($B$2:B725,B725)</f>
        <v>2</v>
      </c>
      <c r="BN725" s="6" t="str">
        <f t="shared" si="11"/>
        <v>7556-2</v>
      </c>
    </row>
    <row r="726" spans="1:66" x14ac:dyDescent="0.25">
      <c r="A726">
        <v>1</v>
      </c>
      <c r="B726">
        <v>7560</v>
      </c>
      <c r="C726" s="6" t="s">
        <v>18206</v>
      </c>
      <c r="D726">
        <v>5</v>
      </c>
      <c r="E726">
        <v>2</v>
      </c>
      <c r="F726">
        <v>20</v>
      </c>
      <c r="G726">
        <v>205</v>
      </c>
      <c r="H726" s="6" t="s">
        <v>17010</v>
      </c>
      <c r="I726">
        <v>1</v>
      </c>
      <c r="J726">
        <v>904898</v>
      </c>
      <c r="K726">
        <v>5</v>
      </c>
      <c r="L726" s="55">
        <v>42203</v>
      </c>
      <c r="M726" s="6" t="s">
        <v>16765</v>
      </c>
      <c r="N726" s="55">
        <v>109574</v>
      </c>
      <c r="O726">
        <v>188005</v>
      </c>
      <c r="P726" s="6" t="s">
        <v>16774</v>
      </c>
      <c r="Q726" s="6" t="s">
        <v>16973</v>
      </c>
      <c r="R726">
        <v>5</v>
      </c>
      <c r="S726">
        <v>0</v>
      </c>
      <c r="T726">
        <v>-5</v>
      </c>
      <c r="U726">
        <v>212</v>
      </c>
      <c r="V726" s="6" t="s">
        <v>16999</v>
      </c>
      <c r="W726" s="6" t="s">
        <v>16946</v>
      </c>
      <c r="X726" s="55">
        <v>44660</v>
      </c>
      <c r="Y726">
        <v>40000</v>
      </c>
      <c r="Z726">
        <v>0</v>
      </c>
      <c r="AA726" s="6" t="s">
        <v>16765</v>
      </c>
      <c r="AB726" s="6" t="s">
        <v>16947</v>
      </c>
      <c r="AD726" s="6" t="s">
        <v>16765</v>
      </c>
      <c r="AE726">
        <v>40646</v>
      </c>
      <c r="AF726">
        <v>37570</v>
      </c>
      <c r="AG726" s="6" t="s">
        <v>16973</v>
      </c>
      <c r="AH726" s="6" t="s">
        <v>16950</v>
      </c>
      <c r="AI726" s="6" t="s">
        <v>16951</v>
      </c>
      <c r="AJ726" s="6" t="s">
        <v>16765</v>
      </c>
      <c r="AK726" s="6" t="s">
        <v>16765</v>
      </c>
      <c r="AL726" s="6" t="s">
        <v>16765</v>
      </c>
      <c r="AM726" s="6" t="s">
        <v>16952</v>
      </c>
      <c r="AN726">
        <v>0</v>
      </c>
      <c r="AO726" s="55">
        <v>44660</v>
      </c>
      <c r="AP726" s="6" t="s">
        <v>17000</v>
      </c>
      <c r="AQ726">
        <v>0</v>
      </c>
      <c r="AR726" s="6" t="s">
        <v>17018</v>
      </c>
      <c r="AS726" s="6" t="s">
        <v>17002</v>
      </c>
      <c r="AT726" s="6" t="s">
        <v>16947</v>
      </c>
      <c r="AU726">
        <v>0</v>
      </c>
      <c r="AV726">
        <v>0</v>
      </c>
      <c r="AW726" s="6" t="s">
        <v>16956</v>
      </c>
      <c r="AX726" s="6" t="s">
        <v>17343</v>
      </c>
      <c r="AY726" s="6" t="s">
        <v>16765</v>
      </c>
      <c r="AZ726" s="6" t="s">
        <v>16958</v>
      </c>
      <c r="BA726" s="6" t="s">
        <v>16765</v>
      </c>
      <c r="BB726" s="6" t="s">
        <v>16959</v>
      </c>
      <c r="BC726" s="6" t="s">
        <v>16765</v>
      </c>
      <c r="BD726" s="6" t="s">
        <v>16960</v>
      </c>
      <c r="BE726" s="6" t="s">
        <v>16961</v>
      </c>
      <c r="BF726" s="6" t="s">
        <v>13575</v>
      </c>
      <c r="BG726" s="6" t="s">
        <v>13575</v>
      </c>
      <c r="BH726" s="6" t="s">
        <v>16959</v>
      </c>
      <c r="BI726">
        <v>0</v>
      </c>
      <c r="BJ726" s="6" t="s">
        <v>16958</v>
      </c>
      <c r="BK726">
        <v>0</v>
      </c>
      <c r="BL726" s="6" t="s">
        <v>315</v>
      </c>
      <c r="BM726" s="56">
        <f>COUNTIF($B$2:B726,B726)</f>
        <v>1</v>
      </c>
      <c r="BN726" s="6" t="str">
        <f t="shared" si="11"/>
        <v>7560-1</v>
      </c>
    </row>
    <row r="727" spans="1:66" x14ac:dyDescent="0.25">
      <c r="A727">
        <v>1</v>
      </c>
      <c r="B727">
        <v>7560</v>
      </c>
      <c r="C727" s="6" t="s">
        <v>18206</v>
      </c>
      <c r="D727">
        <v>5</v>
      </c>
      <c r="E727">
        <v>2</v>
      </c>
      <c r="F727">
        <v>20</v>
      </c>
      <c r="G727">
        <v>205</v>
      </c>
      <c r="H727" s="6" t="s">
        <v>17010</v>
      </c>
      <c r="I727">
        <v>1</v>
      </c>
      <c r="J727">
        <v>904898</v>
      </c>
      <c r="K727">
        <v>5</v>
      </c>
      <c r="L727" s="55">
        <v>42203</v>
      </c>
      <c r="M727" s="6" t="s">
        <v>16765</v>
      </c>
      <c r="N727" s="55">
        <v>109574</v>
      </c>
      <c r="O727">
        <v>188006</v>
      </c>
      <c r="P727" s="6" t="s">
        <v>16776</v>
      </c>
      <c r="Q727" s="6" t="s">
        <v>16973</v>
      </c>
      <c r="R727">
        <v>60</v>
      </c>
      <c r="S727">
        <v>0</v>
      </c>
      <c r="T727">
        <v>-60</v>
      </c>
      <c r="U727">
        <v>120</v>
      </c>
      <c r="V727" s="6" t="s">
        <v>17004</v>
      </c>
      <c r="W727" s="6" t="s">
        <v>16946</v>
      </c>
      <c r="X727" s="55">
        <v>44660</v>
      </c>
      <c r="Y727">
        <v>40000</v>
      </c>
      <c r="Z727">
        <v>0</v>
      </c>
      <c r="AA727" s="6" t="s">
        <v>16765</v>
      </c>
      <c r="AB727" s="6" t="s">
        <v>16947</v>
      </c>
      <c r="AD727" s="6" t="s">
        <v>16765</v>
      </c>
      <c r="AE727">
        <v>40647</v>
      </c>
      <c r="AF727">
        <v>37570</v>
      </c>
      <c r="AG727" s="6" t="s">
        <v>16973</v>
      </c>
      <c r="AH727" s="6" t="s">
        <v>16950</v>
      </c>
      <c r="AI727" s="6" t="s">
        <v>16951</v>
      </c>
      <c r="AJ727" s="6" t="s">
        <v>16765</v>
      </c>
      <c r="AK727" s="6" t="s">
        <v>16765</v>
      </c>
      <c r="AL727" s="6" t="s">
        <v>16765</v>
      </c>
      <c r="AM727" s="6" t="s">
        <v>16952</v>
      </c>
      <c r="AN727">
        <v>0</v>
      </c>
      <c r="AO727" s="55">
        <v>44660</v>
      </c>
      <c r="AP727" s="6" t="s">
        <v>17000</v>
      </c>
      <c r="AQ727">
        <v>0</v>
      </c>
      <c r="AR727" s="6" t="s">
        <v>17020</v>
      </c>
      <c r="AS727" s="6" t="s">
        <v>17002</v>
      </c>
      <c r="AT727" s="6" t="s">
        <v>16947</v>
      </c>
      <c r="AU727">
        <v>0</v>
      </c>
      <c r="AV727">
        <v>0</v>
      </c>
      <c r="AW727" s="6" t="s">
        <v>16956</v>
      </c>
      <c r="AX727" s="6" t="s">
        <v>17343</v>
      </c>
      <c r="AY727" s="6" t="s">
        <v>16765</v>
      </c>
      <c r="AZ727" s="6" t="s">
        <v>16958</v>
      </c>
      <c r="BA727" s="6" t="s">
        <v>16765</v>
      </c>
      <c r="BB727" s="6" t="s">
        <v>16959</v>
      </c>
      <c r="BC727" s="6" t="s">
        <v>16765</v>
      </c>
      <c r="BD727" s="6" t="s">
        <v>16960</v>
      </c>
      <c r="BE727" s="6" t="s">
        <v>16961</v>
      </c>
      <c r="BF727" s="6" t="s">
        <v>13575</v>
      </c>
      <c r="BG727" s="6" t="s">
        <v>13575</v>
      </c>
      <c r="BH727" s="6" t="s">
        <v>16959</v>
      </c>
      <c r="BI727">
        <v>0</v>
      </c>
      <c r="BJ727" s="6" t="s">
        <v>16958</v>
      </c>
      <c r="BK727">
        <v>0</v>
      </c>
      <c r="BL727" s="6" t="s">
        <v>315</v>
      </c>
      <c r="BM727" s="56">
        <f>COUNTIF($B$2:B727,B727)</f>
        <v>2</v>
      </c>
      <c r="BN727" s="6" t="str">
        <f t="shared" si="11"/>
        <v>7560-2</v>
      </c>
    </row>
    <row r="728" spans="1:66" x14ac:dyDescent="0.25">
      <c r="A728">
        <v>1</v>
      </c>
      <c r="B728">
        <v>7561</v>
      </c>
      <c r="C728" s="6" t="s">
        <v>18207</v>
      </c>
      <c r="D728">
        <v>5</v>
      </c>
      <c r="E728">
        <v>2</v>
      </c>
      <c r="F728">
        <v>20</v>
      </c>
      <c r="G728">
        <v>208</v>
      </c>
      <c r="H728" s="6" t="s">
        <v>16963</v>
      </c>
      <c r="I728">
        <v>1</v>
      </c>
      <c r="J728">
        <v>895058</v>
      </c>
      <c r="K728">
        <v>5</v>
      </c>
      <c r="L728" s="55">
        <v>42191</v>
      </c>
      <c r="M728" s="6" t="s">
        <v>16765</v>
      </c>
      <c r="N728" s="55">
        <v>44825</v>
      </c>
      <c r="O728">
        <v>118724</v>
      </c>
      <c r="P728" s="6" t="s">
        <v>16773</v>
      </c>
      <c r="Q728" s="6" t="s">
        <v>18208</v>
      </c>
      <c r="R728">
        <v>1</v>
      </c>
      <c r="S728">
        <v>0</v>
      </c>
      <c r="T728">
        <v>-1</v>
      </c>
      <c r="U728">
        <v>1141.5899999999999</v>
      </c>
      <c r="V728" s="6" t="s">
        <v>16945</v>
      </c>
      <c r="W728" s="6" t="s">
        <v>16946</v>
      </c>
      <c r="X728" s="55">
        <v>44663</v>
      </c>
      <c r="Y728">
        <v>0</v>
      </c>
      <c r="Z728">
        <v>983.96</v>
      </c>
      <c r="AA728" s="6" t="s">
        <v>16969</v>
      </c>
      <c r="AB728" s="6" t="s">
        <v>16947</v>
      </c>
      <c r="AD728" s="6" t="s">
        <v>17118</v>
      </c>
      <c r="AE728">
        <v>39739</v>
      </c>
      <c r="AF728">
        <v>36283</v>
      </c>
      <c r="AG728" s="6" t="s">
        <v>16949</v>
      </c>
      <c r="AH728" s="6" t="s">
        <v>16950</v>
      </c>
      <c r="AI728" s="6" t="s">
        <v>16951</v>
      </c>
      <c r="AJ728" s="6" t="s">
        <v>16765</v>
      </c>
      <c r="AK728" s="6" t="s">
        <v>16765</v>
      </c>
      <c r="AL728" s="6" t="s">
        <v>16765</v>
      </c>
      <c r="AM728" s="6" t="s">
        <v>16952</v>
      </c>
      <c r="AN728">
        <v>0</v>
      </c>
      <c r="AO728" s="55">
        <v>44663</v>
      </c>
      <c r="AP728" s="6" t="s">
        <v>16953</v>
      </c>
      <c r="AQ728">
        <v>0</v>
      </c>
      <c r="AR728" s="6" t="s">
        <v>16997</v>
      </c>
      <c r="AS728" s="6" t="s">
        <v>16955</v>
      </c>
      <c r="AT728" s="6" t="s">
        <v>16947</v>
      </c>
      <c r="AU728">
        <v>0</v>
      </c>
      <c r="AV728">
        <v>0</v>
      </c>
      <c r="AW728" s="6" t="s">
        <v>16956</v>
      </c>
      <c r="AX728" s="6" t="s">
        <v>18209</v>
      </c>
      <c r="AY728" s="6" t="s">
        <v>16765</v>
      </c>
      <c r="AZ728" s="6" t="s">
        <v>16958</v>
      </c>
      <c r="BA728" s="6" t="s">
        <v>16765</v>
      </c>
      <c r="BB728" s="6" t="s">
        <v>16959</v>
      </c>
      <c r="BC728" s="6" t="s">
        <v>16765</v>
      </c>
      <c r="BD728" s="6" t="s">
        <v>16960</v>
      </c>
      <c r="BE728" s="6" t="s">
        <v>16961</v>
      </c>
      <c r="BF728" s="6" t="s">
        <v>13575</v>
      </c>
      <c r="BG728" s="6" t="s">
        <v>13575</v>
      </c>
      <c r="BH728" s="6" t="s">
        <v>16959</v>
      </c>
      <c r="BI728">
        <v>0</v>
      </c>
      <c r="BJ728" s="6" t="s">
        <v>16958</v>
      </c>
      <c r="BK728">
        <v>0</v>
      </c>
      <c r="BL728" s="6" t="s">
        <v>315</v>
      </c>
      <c r="BM728" s="56">
        <f>COUNTIF($B$2:B728,B728)</f>
        <v>1</v>
      </c>
      <c r="BN728" s="6" t="str">
        <f t="shared" si="11"/>
        <v>7561-1</v>
      </c>
    </row>
    <row r="729" spans="1:66" x14ac:dyDescent="0.25">
      <c r="A729">
        <v>1</v>
      </c>
      <c r="B729">
        <v>7588</v>
      </c>
      <c r="C729" s="6" t="s">
        <v>18210</v>
      </c>
      <c r="D729">
        <v>5</v>
      </c>
      <c r="E729">
        <v>1</v>
      </c>
      <c r="F729">
        <v>10</v>
      </c>
      <c r="G729">
        <v>107</v>
      </c>
      <c r="H729" s="6" t="s">
        <v>16994</v>
      </c>
      <c r="I729">
        <v>1</v>
      </c>
      <c r="J729">
        <v>202697</v>
      </c>
      <c r="K729">
        <v>5</v>
      </c>
      <c r="L729" s="55">
        <v>41334</v>
      </c>
      <c r="M729" s="6" t="s">
        <v>16765</v>
      </c>
      <c r="N729" s="55">
        <v>109574</v>
      </c>
      <c r="O729">
        <v>188005</v>
      </c>
      <c r="P729" s="6" t="s">
        <v>16774</v>
      </c>
      <c r="Q729" s="6" t="s">
        <v>16973</v>
      </c>
      <c r="R729">
        <v>5</v>
      </c>
      <c r="S729">
        <v>0</v>
      </c>
      <c r="T729">
        <v>-5</v>
      </c>
      <c r="U729">
        <v>212</v>
      </c>
      <c r="V729" s="6" t="s">
        <v>16999</v>
      </c>
      <c r="W729" s="6" t="s">
        <v>16946</v>
      </c>
      <c r="X729" s="55">
        <v>44669</v>
      </c>
      <c r="Y729">
        <v>40000</v>
      </c>
      <c r="Z729">
        <v>14746</v>
      </c>
      <c r="AA729" s="6" t="s">
        <v>16885</v>
      </c>
      <c r="AB729" s="6" t="s">
        <v>17049</v>
      </c>
      <c r="AC729">
        <v>4718</v>
      </c>
      <c r="AD729" s="6" t="s">
        <v>16765</v>
      </c>
      <c r="AE729">
        <v>26186</v>
      </c>
      <c r="AF729">
        <v>22249</v>
      </c>
      <c r="AG729" s="6" t="s">
        <v>16973</v>
      </c>
      <c r="AH729" s="6" t="s">
        <v>16950</v>
      </c>
      <c r="AI729" s="6" t="s">
        <v>16951</v>
      </c>
      <c r="AJ729" s="6" t="s">
        <v>16765</v>
      </c>
      <c r="AK729" s="6" t="s">
        <v>16765</v>
      </c>
      <c r="AL729" s="6" t="s">
        <v>16765</v>
      </c>
      <c r="AM729" s="6" t="s">
        <v>16952</v>
      </c>
      <c r="AN729">
        <v>0</v>
      </c>
      <c r="AO729" s="55">
        <v>44669</v>
      </c>
      <c r="AP729" s="6" t="s">
        <v>17000</v>
      </c>
      <c r="AQ729">
        <v>0</v>
      </c>
      <c r="AR729" s="6" t="s">
        <v>17018</v>
      </c>
      <c r="AS729" s="6" t="s">
        <v>17002</v>
      </c>
      <c r="AT729" s="6" t="s">
        <v>16947</v>
      </c>
      <c r="AU729">
        <v>0</v>
      </c>
      <c r="AV729">
        <v>0</v>
      </c>
      <c r="AW729" s="6" t="s">
        <v>16956</v>
      </c>
      <c r="AX729" s="6" t="s">
        <v>18211</v>
      </c>
      <c r="AY729" s="6" t="s">
        <v>16765</v>
      </c>
      <c r="AZ729" s="6" t="s">
        <v>16958</v>
      </c>
      <c r="BA729" s="6" t="s">
        <v>16765</v>
      </c>
      <c r="BB729" s="6" t="s">
        <v>16959</v>
      </c>
      <c r="BC729" s="6" t="s">
        <v>16765</v>
      </c>
      <c r="BD729" s="6" t="s">
        <v>16960</v>
      </c>
      <c r="BE729" s="6" t="s">
        <v>16961</v>
      </c>
      <c r="BF729" s="6" t="s">
        <v>13575</v>
      </c>
      <c r="BG729" s="6" t="s">
        <v>13575</v>
      </c>
      <c r="BH729" s="6" t="s">
        <v>16959</v>
      </c>
      <c r="BI729">
        <v>0</v>
      </c>
      <c r="BJ729" s="6" t="s">
        <v>16958</v>
      </c>
      <c r="BK729">
        <v>0</v>
      </c>
      <c r="BL729" s="6" t="s">
        <v>315</v>
      </c>
      <c r="BM729" s="56">
        <f>COUNTIF($B$2:B729,B729)</f>
        <v>1</v>
      </c>
      <c r="BN729" s="6" t="str">
        <f t="shared" si="11"/>
        <v>7588-1</v>
      </c>
    </row>
    <row r="730" spans="1:66" x14ac:dyDescent="0.25">
      <c r="A730">
        <v>1</v>
      </c>
      <c r="B730">
        <v>7588</v>
      </c>
      <c r="C730" s="6" t="s">
        <v>18210</v>
      </c>
      <c r="D730">
        <v>5</v>
      </c>
      <c r="E730">
        <v>1</v>
      </c>
      <c r="F730">
        <v>10</v>
      </c>
      <c r="G730">
        <v>107</v>
      </c>
      <c r="H730" s="6" t="s">
        <v>16994</v>
      </c>
      <c r="I730">
        <v>1</v>
      </c>
      <c r="J730">
        <v>323995</v>
      </c>
      <c r="K730">
        <v>5</v>
      </c>
      <c r="L730" s="55">
        <v>41495</v>
      </c>
      <c r="M730" s="6" t="s">
        <v>16765</v>
      </c>
      <c r="N730" s="55">
        <v>109574</v>
      </c>
      <c r="O730">
        <v>188005</v>
      </c>
      <c r="P730" s="6" t="s">
        <v>16774</v>
      </c>
      <c r="Q730" s="6" t="s">
        <v>16973</v>
      </c>
      <c r="R730">
        <v>10</v>
      </c>
      <c r="S730">
        <v>0</v>
      </c>
      <c r="T730">
        <v>-10</v>
      </c>
      <c r="U730">
        <v>424</v>
      </c>
      <c r="V730" s="6" t="s">
        <v>16999</v>
      </c>
      <c r="W730" s="6" t="s">
        <v>16946</v>
      </c>
      <c r="X730" s="55">
        <v>44669</v>
      </c>
      <c r="Y730">
        <v>40000</v>
      </c>
      <c r="Z730">
        <v>14746</v>
      </c>
      <c r="AA730" s="6" t="s">
        <v>16885</v>
      </c>
      <c r="AB730" s="6" t="s">
        <v>16947</v>
      </c>
      <c r="AD730" s="6" t="s">
        <v>16765</v>
      </c>
      <c r="AE730">
        <v>29514</v>
      </c>
      <c r="AF730">
        <v>24924</v>
      </c>
      <c r="AG730" s="6" t="s">
        <v>16973</v>
      </c>
      <c r="AH730" s="6" t="s">
        <v>16950</v>
      </c>
      <c r="AI730" s="6" t="s">
        <v>16951</v>
      </c>
      <c r="AJ730" s="6" t="s">
        <v>16765</v>
      </c>
      <c r="AK730" s="6" t="s">
        <v>16765</v>
      </c>
      <c r="AL730" s="6" t="s">
        <v>16765</v>
      </c>
      <c r="AM730" s="6" t="s">
        <v>16952</v>
      </c>
      <c r="AN730">
        <v>0</v>
      </c>
      <c r="AO730" s="55">
        <v>44669</v>
      </c>
      <c r="AP730" s="6" t="s">
        <v>17000</v>
      </c>
      <c r="AQ730">
        <v>0</v>
      </c>
      <c r="AR730" s="6" t="s">
        <v>17018</v>
      </c>
      <c r="AS730" s="6" t="s">
        <v>17002</v>
      </c>
      <c r="AT730" s="6" t="s">
        <v>16947</v>
      </c>
      <c r="AU730">
        <v>0</v>
      </c>
      <c r="AV730">
        <v>0</v>
      </c>
      <c r="AW730" s="6" t="s">
        <v>16956</v>
      </c>
      <c r="AX730" s="6" t="s">
        <v>18212</v>
      </c>
      <c r="AY730" s="6" t="s">
        <v>16765</v>
      </c>
      <c r="AZ730" s="6" t="s">
        <v>16958</v>
      </c>
      <c r="BA730" s="6" t="s">
        <v>16765</v>
      </c>
      <c r="BB730" s="6" t="s">
        <v>16959</v>
      </c>
      <c r="BC730" s="6" t="s">
        <v>16765</v>
      </c>
      <c r="BD730" s="6" t="s">
        <v>16960</v>
      </c>
      <c r="BE730" s="6" t="s">
        <v>16961</v>
      </c>
      <c r="BF730" s="6" t="s">
        <v>13575</v>
      </c>
      <c r="BG730" s="6" t="s">
        <v>13575</v>
      </c>
      <c r="BH730" s="6" t="s">
        <v>16959</v>
      </c>
      <c r="BI730">
        <v>0</v>
      </c>
      <c r="BJ730" s="6" t="s">
        <v>16958</v>
      </c>
      <c r="BK730">
        <v>0</v>
      </c>
      <c r="BL730" s="6" t="s">
        <v>315</v>
      </c>
      <c r="BM730" s="56">
        <f>COUNTIF($B$2:B730,B730)</f>
        <v>2</v>
      </c>
      <c r="BN730" s="6" t="str">
        <f t="shared" si="11"/>
        <v>7588-2</v>
      </c>
    </row>
    <row r="731" spans="1:66" x14ac:dyDescent="0.25">
      <c r="A731">
        <v>1</v>
      </c>
      <c r="B731">
        <v>7588</v>
      </c>
      <c r="C731" s="6" t="s">
        <v>18210</v>
      </c>
      <c r="D731">
        <v>5</v>
      </c>
      <c r="E731">
        <v>1</v>
      </c>
      <c r="F731">
        <v>10</v>
      </c>
      <c r="G731">
        <v>107</v>
      </c>
      <c r="H731" s="6" t="s">
        <v>16994</v>
      </c>
      <c r="I731">
        <v>1</v>
      </c>
      <c r="J731">
        <v>202697</v>
      </c>
      <c r="K731">
        <v>5</v>
      </c>
      <c r="L731" s="55">
        <v>41334</v>
      </c>
      <c r="M731" s="6" t="s">
        <v>16765</v>
      </c>
      <c r="N731" s="55">
        <v>109574</v>
      </c>
      <c r="O731">
        <v>188006</v>
      </c>
      <c r="P731" s="6" t="s">
        <v>16776</v>
      </c>
      <c r="Q731" s="6" t="s">
        <v>16973</v>
      </c>
      <c r="R731">
        <v>60</v>
      </c>
      <c r="S731">
        <v>0</v>
      </c>
      <c r="T731">
        <v>-60</v>
      </c>
      <c r="U731">
        <v>120</v>
      </c>
      <c r="V731" s="6" t="s">
        <v>17004</v>
      </c>
      <c r="W731" s="6" t="s">
        <v>16946</v>
      </c>
      <c r="X731" s="55">
        <v>44669</v>
      </c>
      <c r="Y731">
        <v>40000</v>
      </c>
      <c r="Z731">
        <v>14746</v>
      </c>
      <c r="AA731" s="6" t="s">
        <v>16885</v>
      </c>
      <c r="AB731" s="6" t="s">
        <v>17049</v>
      </c>
      <c r="AC731">
        <v>4718</v>
      </c>
      <c r="AD731" s="6" t="s">
        <v>16765</v>
      </c>
      <c r="AE731">
        <v>26187</v>
      </c>
      <c r="AF731">
        <v>22249</v>
      </c>
      <c r="AG731" s="6" t="s">
        <v>16973</v>
      </c>
      <c r="AH731" s="6" t="s">
        <v>16950</v>
      </c>
      <c r="AI731" s="6" t="s">
        <v>16951</v>
      </c>
      <c r="AJ731" s="6" t="s">
        <v>16765</v>
      </c>
      <c r="AK731" s="6" t="s">
        <v>16765</v>
      </c>
      <c r="AL731" s="6" t="s">
        <v>16765</v>
      </c>
      <c r="AM731" s="6" t="s">
        <v>16952</v>
      </c>
      <c r="AN731">
        <v>0</v>
      </c>
      <c r="AO731" s="55">
        <v>44669</v>
      </c>
      <c r="AP731" s="6" t="s">
        <v>17000</v>
      </c>
      <c r="AQ731">
        <v>0</v>
      </c>
      <c r="AR731" s="6" t="s">
        <v>17020</v>
      </c>
      <c r="AS731" s="6" t="s">
        <v>17002</v>
      </c>
      <c r="AT731" s="6" t="s">
        <v>16947</v>
      </c>
      <c r="AU731">
        <v>0</v>
      </c>
      <c r="AV731">
        <v>0</v>
      </c>
      <c r="AW731" s="6" t="s">
        <v>16956</v>
      </c>
      <c r="AX731" s="6" t="s">
        <v>18211</v>
      </c>
      <c r="AY731" s="6" t="s">
        <v>16765</v>
      </c>
      <c r="AZ731" s="6" t="s">
        <v>16958</v>
      </c>
      <c r="BA731" s="6" t="s">
        <v>16765</v>
      </c>
      <c r="BB731" s="6" t="s">
        <v>16959</v>
      </c>
      <c r="BC731" s="6" t="s">
        <v>16765</v>
      </c>
      <c r="BD731" s="6" t="s">
        <v>16960</v>
      </c>
      <c r="BE731" s="6" t="s">
        <v>16961</v>
      </c>
      <c r="BF731" s="6" t="s">
        <v>13575</v>
      </c>
      <c r="BG731" s="6" t="s">
        <v>13575</v>
      </c>
      <c r="BH731" s="6" t="s">
        <v>16959</v>
      </c>
      <c r="BI731">
        <v>0</v>
      </c>
      <c r="BJ731" s="6" t="s">
        <v>16958</v>
      </c>
      <c r="BK731">
        <v>0</v>
      </c>
      <c r="BL731" s="6" t="s">
        <v>315</v>
      </c>
      <c r="BM731" s="56">
        <f>COUNTIF($B$2:B731,B731)</f>
        <v>3</v>
      </c>
      <c r="BN731" s="6" t="str">
        <f t="shared" si="11"/>
        <v>7588-3</v>
      </c>
    </row>
    <row r="732" spans="1:66" x14ac:dyDescent="0.25">
      <c r="A732">
        <v>1</v>
      </c>
      <c r="B732">
        <v>7588</v>
      </c>
      <c r="C732" s="6" t="s">
        <v>18210</v>
      </c>
      <c r="D732">
        <v>5</v>
      </c>
      <c r="E732">
        <v>1</v>
      </c>
      <c r="F732">
        <v>10</v>
      </c>
      <c r="G732">
        <v>107</v>
      </c>
      <c r="H732" s="6" t="s">
        <v>16994</v>
      </c>
      <c r="I732">
        <v>1</v>
      </c>
      <c r="J732">
        <v>323995</v>
      </c>
      <c r="K732">
        <v>5</v>
      </c>
      <c r="L732" s="55">
        <v>41495</v>
      </c>
      <c r="M732" s="6" t="s">
        <v>16765</v>
      </c>
      <c r="N732" s="55">
        <v>109574</v>
      </c>
      <c r="O732">
        <v>188006</v>
      </c>
      <c r="P732" s="6" t="s">
        <v>16776</v>
      </c>
      <c r="Q732" s="6" t="s">
        <v>16973</v>
      </c>
      <c r="R732">
        <v>120</v>
      </c>
      <c r="S732">
        <v>0</v>
      </c>
      <c r="T732">
        <v>-120</v>
      </c>
      <c r="U732">
        <v>240</v>
      </c>
      <c r="V732" s="6" t="s">
        <v>17004</v>
      </c>
      <c r="W732" s="6" t="s">
        <v>16946</v>
      </c>
      <c r="X732" s="55">
        <v>44669</v>
      </c>
      <c r="Y732">
        <v>40000</v>
      </c>
      <c r="Z732">
        <v>14746</v>
      </c>
      <c r="AA732" s="6" t="s">
        <v>16885</v>
      </c>
      <c r="AB732" s="6" t="s">
        <v>16947</v>
      </c>
      <c r="AD732" s="6" t="s">
        <v>16765</v>
      </c>
      <c r="AE732">
        <v>29515</v>
      </c>
      <c r="AF732">
        <v>24924</v>
      </c>
      <c r="AG732" s="6" t="s">
        <v>16973</v>
      </c>
      <c r="AH732" s="6" t="s">
        <v>16950</v>
      </c>
      <c r="AI732" s="6" t="s">
        <v>16951</v>
      </c>
      <c r="AJ732" s="6" t="s">
        <v>16765</v>
      </c>
      <c r="AK732" s="6" t="s">
        <v>16765</v>
      </c>
      <c r="AL732" s="6" t="s">
        <v>16765</v>
      </c>
      <c r="AM732" s="6" t="s">
        <v>16952</v>
      </c>
      <c r="AN732">
        <v>0</v>
      </c>
      <c r="AO732" s="55">
        <v>44669</v>
      </c>
      <c r="AP732" s="6" t="s">
        <v>17000</v>
      </c>
      <c r="AQ732">
        <v>0</v>
      </c>
      <c r="AR732" s="6" t="s">
        <v>17020</v>
      </c>
      <c r="AS732" s="6" t="s">
        <v>17002</v>
      </c>
      <c r="AT732" s="6" t="s">
        <v>16947</v>
      </c>
      <c r="AU732">
        <v>0</v>
      </c>
      <c r="AV732">
        <v>0</v>
      </c>
      <c r="AW732" s="6" t="s">
        <v>16956</v>
      </c>
      <c r="AX732" s="6" t="s">
        <v>18212</v>
      </c>
      <c r="AY732" s="6" t="s">
        <v>16765</v>
      </c>
      <c r="AZ732" s="6" t="s">
        <v>16958</v>
      </c>
      <c r="BA732" s="6" t="s">
        <v>16765</v>
      </c>
      <c r="BB732" s="6" t="s">
        <v>16959</v>
      </c>
      <c r="BC732" s="6" t="s">
        <v>16765</v>
      </c>
      <c r="BD732" s="6" t="s">
        <v>16960</v>
      </c>
      <c r="BE732" s="6" t="s">
        <v>16961</v>
      </c>
      <c r="BF732" s="6" t="s">
        <v>13575</v>
      </c>
      <c r="BG732" s="6" t="s">
        <v>13575</v>
      </c>
      <c r="BH732" s="6" t="s">
        <v>16959</v>
      </c>
      <c r="BI732">
        <v>0</v>
      </c>
      <c r="BJ732" s="6" t="s">
        <v>16958</v>
      </c>
      <c r="BK732">
        <v>0</v>
      </c>
      <c r="BL732" s="6" t="s">
        <v>315</v>
      </c>
      <c r="BM732" s="56">
        <f>COUNTIF($B$2:B732,B732)</f>
        <v>4</v>
      </c>
      <c r="BN732" s="6" t="str">
        <f t="shared" si="11"/>
        <v>7588-4</v>
      </c>
    </row>
    <row r="733" spans="1:66" x14ac:dyDescent="0.25">
      <c r="A733">
        <v>1</v>
      </c>
      <c r="B733">
        <v>7593</v>
      </c>
      <c r="C733" s="6" t="s">
        <v>18213</v>
      </c>
      <c r="D733">
        <v>5</v>
      </c>
      <c r="E733">
        <v>1</v>
      </c>
      <c r="F733">
        <v>10</v>
      </c>
      <c r="G733">
        <v>104</v>
      </c>
      <c r="H733" s="6" t="s">
        <v>17010</v>
      </c>
      <c r="I733">
        <v>1</v>
      </c>
      <c r="J733">
        <v>979550</v>
      </c>
      <c r="K733">
        <v>6</v>
      </c>
      <c r="L733" s="55">
        <v>44125</v>
      </c>
      <c r="M733" s="6" t="s">
        <v>16765</v>
      </c>
      <c r="N733" s="55">
        <v>44720</v>
      </c>
      <c r="O733">
        <v>118754</v>
      </c>
      <c r="P733" s="6" t="s">
        <v>16794</v>
      </c>
      <c r="Q733" s="6" t="s">
        <v>18214</v>
      </c>
      <c r="R733">
        <v>1</v>
      </c>
      <c r="S733">
        <v>0</v>
      </c>
      <c r="T733">
        <v>-1</v>
      </c>
      <c r="U733">
        <v>1850</v>
      </c>
      <c r="V733" s="6" t="s">
        <v>16945</v>
      </c>
      <c r="W733" s="6" t="s">
        <v>16946</v>
      </c>
      <c r="X733" s="55">
        <v>44663</v>
      </c>
      <c r="Y733">
        <v>60000</v>
      </c>
      <c r="Z733">
        <v>0</v>
      </c>
      <c r="AA733" s="6" t="s">
        <v>16765</v>
      </c>
      <c r="AB733" s="6" t="s">
        <v>16947</v>
      </c>
      <c r="AD733" s="6" t="s">
        <v>16948</v>
      </c>
      <c r="AE733">
        <v>52562</v>
      </c>
      <c r="AF733">
        <v>47567</v>
      </c>
      <c r="AG733" s="6" t="s">
        <v>16949</v>
      </c>
      <c r="AH733" s="6" t="s">
        <v>16950</v>
      </c>
      <c r="AI733" s="6" t="s">
        <v>16951</v>
      </c>
      <c r="AJ733" s="6" t="s">
        <v>16765</v>
      </c>
      <c r="AK733" s="6" t="s">
        <v>16765</v>
      </c>
      <c r="AL733" s="6" t="s">
        <v>16765</v>
      </c>
      <c r="AM733" s="6" t="s">
        <v>16952</v>
      </c>
      <c r="AN733">
        <v>0</v>
      </c>
      <c r="AO733" s="55">
        <v>44663</v>
      </c>
      <c r="AP733" s="6" t="s">
        <v>16953</v>
      </c>
      <c r="AQ733">
        <v>0</v>
      </c>
      <c r="AR733" s="6" t="s">
        <v>16954</v>
      </c>
      <c r="AS733" s="6" t="s">
        <v>16955</v>
      </c>
      <c r="AT733" s="6" t="s">
        <v>16947</v>
      </c>
      <c r="AU733">
        <v>0</v>
      </c>
      <c r="AV733">
        <v>0</v>
      </c>
      <c r="AW733" s="6" t="s">
        <v>16956</v>
      </c>
      <c r="AX733" s="6" t="s">
        <v>18215</v>
      </c>
      <c r="AY733" s="6" t="s">
        <v>16765</v>
      </c>
      <c r="AZ733" s="6" t="s">
        <v>16958</v>
      </c>
      <c r="BA733" s="6" t="s">
        <v>16765</v>
      </c>
      <c r="BB733" s="6" t="s">
        <v>16959</v>
      </c>
      <c r="BC733" s="6" t="s">
        <v>16765</v>
      </c>
      <c r="BD733" s="6" t="s">
        <v>16960</v>
      </c>
      <c r="BE733" s="6" t="s">
        <v>16961</v>
      </c>
      <c r="BF733" s="6" t="s">
        <v>13575</v>
      </c>
      <c r="BG733" s="6" t="s">
        <v>13575</v>
      </c>
      <c r="BH733" s="6" t="s">
        <v>16959</v>
      </c>
      <c r="BI733">
        <v>0</v>
      </c>
      <c r="BJ733" s="6" t="s">
        <v>16958</v>
      </c>
      <c r="BK733">
        <v>0</v>
      </c>
      <c r="BL733" s="6" t="s">
        <v>315</v>
      </c>
      <c r="BM733" s="56">
        <f>COUNTIF($B$2:B733,B733)</f>
        <v>1</v>
      </c>
      <c r="BN733" s="6" t="str">
        <f t="shared" si="11"/>
        <v>7593-1</v>
      </c>
    </row>
    <row r="734" spans="1:66" x14ac:dyDescent="0.25">
      <c r="A734">
        <v>1</v>
      </c>
      <c r="B734">
        <v>7593</v>
      </c>
      <c r="C734" s="6" t="s">
        <v>18213</v>
      </c>
      <c r="D734">
        <v>5</v>
      </c>
      <c r="E734">
        <v>1</v>
      </c>
      <c r="F734">
        <v>10</v>
      </c>
      <c r="G734">
        <v>104</v>
      </c>
      <c r="H734" s="6" t="s">
        <v>17010</v>
      </c>
      <c r="I734">
        <v>1</v>
      </c>
      <c r="J734">
        <v>80337</v>
      </c>
      <c r="K734">
        <v>5</v>
      </c>
      <c r="L734" s="55">
        <v>41174</v>
      </c>
      <c r="M734" s="6" t="s">
        <v>18216</v>
      </c>
      <c r="N734" s="55">
        <v>109574</v>
      </c>
      <c r="O734">
        <v>188005</v>
      </c>
      <c r="P734" s="6" t="s">
        <v>16774</v>
      </c>
      <c r="Q734" s="6" t="s">
        <v>16973</v>
      </c>
      <c r="R734">
        <v>6</v>
      </c>
      <c r="S734">
        <v>1</v>
      </c>
      <c r="T734">
        <v>-5</v>
      </c>
      <c r="U734">
        <v>212</v>
      </c>
      <c r="V734" s="6" t="s">
        <v>16999</v>
      </c>
      <c r="W734" s="6" t="s">
        <v>16946</v>
      </c>
      <c r="X734" s="55">
        <v>44663</v>
      </c>
      <c r="Y734">
        <v>60000</v>
      </c>
      <c r="Z734">
        <v>0</v>
      </c>
      <c r="AA734" s="6" t="s">
        <v>16765</v>
      </c>
      <c r="AB734" s="6" t="s">
        <v>16947</v>
      </c>
      <c r="AD734" s="6" t="s">
        <v>16765</v>
      </c>
      <c r="AE734">
        <v>24376</v>
      </c>
      <c r="AF734">
        <v>20322</v>
      </c>
      <c r="AG734" s="6" t="s">
        <v>16973</v>
      </c>
      <c r="AH734" s="6" t="s">
        <v>16950</v>
      </c>
      <c r="AI734" s="6" t="s">
        <v>16951</v>
      </c>
      <c r="AJ734" s="6" t="s">
        <v>16765</v>
      </c>
      <c r="AK734" s="6" t="s">
        <v>16765</v>
      </c>
      <c r="AL734" s="6" t="s">
        <v>16765</v>
      </c>
      <c r="AM734" s="6" t="s">
        <v>16952</v>
      </c>
      <c r="AN734">
        <v>0</v>
      </c>
      <c r="AO734" s="55">
        <v>44663</v>
      </c>
      <c r="AP734" s="6" t="s">
        <v>17000</v>
      </c>
      <c r="AQ734">
        <v>0</v>
      </c>
      <c r="AR734" s="6" t="s">
        <v>17018</v>
      </c>
      <c r="AS734" s="6" t="s">
        <v>17002</v>
      </c>
      <c r="AT734" s="6" t="s">
        <v>16947</v>
      </c>
      <c r="AU734">
        <v>0</v>
      </c>
      <c r="AV734">
        <v>0</v>
      </c>
      <c r="AW734" s="6" t="s">
        <v>16956</v>
      </c>
      <c r="AX734" s="6" t="s">
        <v>18217</v>
      </c>
      <c r="AY734" s="6" t="s">
        <v>16765</v>
      </c>
      <c r="AZ734" s="6" t="s">
        <v>16958</v>
      </c>
      <c r="BA734" s="6" t="s">
        <v>16765</v>
      </c>
      <c r="BB734" s="6" t="s">
        <v>16959</v>
      </c>
      <c r="BC734" s="6" t="s">
        <v>16765</v>
      </c>
      <c r="BD734" s="6" t="s">
        <v>16960</v>
      </c>
      <c r="BE734" s="6" t="s">
        <v>16961</v>
      </c>
      <c r="BF734" s="6" t="s">
        <v>13575</v>
      </c>
      <c r="BG734" s="6" t="s">
        <v>13575</v>
      </c>
      <c r="BH734" s="6" t="s">
        <v>16959</v>
      </c>
      <c r="BI734">
        <v>0</v>
      </c>
      <c r="BJ734" s="6" t="s">
        <v>16958</v>
      </c>
      <c r="BK734">
        <v>0</v>
      </c>
      <c r="BL734" s="6" t="s">
        <v>315</v>
      </c>
      <c r="BM734" s="56">
        <f>COUNTIF($B$2:B734,B734)</f>
        <v>2</v>
      </c>
      <c r="BN734" s="6" t="str">
        <f t="shared" si="11"/>
        <v>7593-2</v>
      </c>
    </row>
    <row r="735" spans="1:66" x14ac:dyDescent="0.25">
      <c r="A735">
        <v>1</v>
      </c>
      <c r="B735">
        <v>7593</v>
      </c>
      <c r="C735" s="6" t="s">
        <v>18213</v>
      </c>
      <c r="D735">
        <v>5</v>
      </c>
      <c r="E735">
        <v>1</v>
      </c>
      <c r="F735">
        <v>10</v>
      </c>
      <c r="G735">
        <v>104</v>
      </c>
      <c r="H735" s="6" t="s">
        <v>17010</v>
      </c>
      <c r="I735">
        <v>1</v>
      </c>
      <c r="J735">
        <v>265345</v>
      </c>
      <c r="K735">
        <v>6</v>
      </c>
      <c r="L735" s="55">
        <v>42814</v>
      </c>
      <c r="M735" s="6" t="s">
        <v>16765</v>
      </c>
      <c r="N735" s="55">
        <v>44568</v>
      </c>
      <c r="O735">
        <v>628699</v>
      </c>
      <c r="P735" s="6" t="s">
        <v>16777</v>
      </c>
      <c r="Q735" s="6" t="s">
        <v>18218</v>
      </c>
      <c r="R735">
        <v>1</v>
      </c>
      <c r="S735">
        <v>0</v>
      </c>
      <c r="T735">
        <v>-1</v>
      </c>
      <c r="U735">
        <v>1687</v>
      </c>
      <c r="V735" s="6" t="s">
        <v>16945</v>
      </c>
      <c r="W735" s="6" t="s">
        <v>16946</v>
      </c>
      <c r="X735" s="55">
        <v>44663</v>
      </c>
      <c r="Y735">
        <v>60000</v>
      </c>
      <c r="Z735">
        <v>0</v>
      </c>
      <c r="AA735" s="6" t="s">
        <v>16765</v>
      </c>
      <c r="AB735" s="6" t="s">
        <v>16947</v>
      </c>
      <c r="AD735" s="6" t="s">
        <v>16948</v>
      </c>
      <c r="AE735">
        <v>45839</v>
      </c>
      <c r="AF735">
        <v>41824</v>
      </c>
      <c r="AG735" s="6" t="s">
        <v>16949</v>
      </c>
      <c r="AH735" s="6" t="s">
        <v>16950</v>
      </c>
      <c r="AI735" s="6" t="s">
        <v>16951</v>
      </c>
      <c r="AJ735" s="6" t="s">
        <v>16765</v>
      </c>
      <c r="AK735" s="6" t="s">
        <v>16765</v>
      </c>
      <c r="AL735" s="6" t="s">
        <v>16765</v>
      </c>
      <c r="AM735" s="6" t="s">
        <v>16952</v>
      </c>
      <c r="AN735">
        <v>0</v>
      </c>
      <c r="AO735" s="55">
        <v>44663</v>
      </c>
      <c r="AP735" s="6" t="s">
        <v>16953</v>
      </c>
      <c r="AQ735">
        <v>0</v>
      </c>
      <c r="AR735" s="6" t="s">
        <v>16997</v>
      </c>
      <c r="AS735" s="6" t="s">
        <v>16955</v>
      </c>
      <c r="AT735" s="6" t="s">
        <v>16947</v>
      </c>
      <c r="AU735">
        <v>0</v>
      </c>
      <c r="AV735">
        <v>0</v>
      </c>
      <c r="AW735" s="6" t="s">
        <v>16956</v>
      </c>
      <c r="AX735" s="6" t="s">
        <v>18219</v>
      </c>
      <c r="AY735" s="6" t="s">
        <v>16765</v>
      </c>
      <c r="AZ735" s="6" t="s">
        <v>16958</v>
      </c>
      <c r="BA735" s="6" t="s">
        <v>16765</v>
      </c>
      <c r="BB735" s="6" t="s">
        <v>16959</v>
      </c>
      <c r="BC735" s="6" t="s">
        <v>16765</v>
      </c>
      <c r="BD735" s="6" t="s">
        <v>16960</v>
      </c>
      <c r="BE735" s="6" t="s">
        <v>16961</v>
      </c>
      <c r="BF735" s="6" t="s">
        <v>13575</v>
      </c>
      <c r="BG735" s="6" t="s">
        <v>13575</v>
      </c>
      <c r="BH735" s="6" t="s">
        <v>16959</v>
      </c>
      <c r="BI735">
        <v>0</v>
      </c>
      <c r="BJ735" s="6" t="s">
        <v>16958</v>
      </c>
      <c r="BK735">
        <v>0</v>
      </c>
      <c r="BL735" s="6" t="s">
        <v>315</v>
      </c>
      <c r="BM735" s="56">
        <f>COUNTIF($B$2:B735,B735)</f>
        <v>3</v>
      </c>
      <c r="BN735" s="6" t="str">
        <f t="shared" si="11"/>
        <v>7593-3</v>
      </c>
    </row>
    <row r="736" spans="1:66" x14ac:dyDescent="0.25">
      <c r="A736">
        <v>1</v>
      </c>
      <c r="B736">
        <v>7615</v>
      </c>
      <c r="C736" s="6" t="s">
        <v>18220</v>
      </c>
      <c r="D736">
        <v>5</v>
      </c>
      <c r="E736">
        <v>3</v>
      </c>
      <c r="F736">
        <v>30</v>
      </c>
      <c r="G736">
        <v>307</v>
      </c>
      <c r="H736" s="6" t="s">
        <v>16943</v>
      </c>
      <c r="I736">
        <v>1</v>
      </c>
      <c r="J736">
        <v>378689</v>
      </c>
      <c r="K736">
        <v>6</v>
      </c>
      <c r="L736" s="55">
        <v>43003</v>
      </c>
      <c r="M736" s="6" t="s">
        <v>16765</v>
      </c>
      <c r="N736" s="55">
        <v>44799</v>
      </c>
      <c r="O736">
        <v>118784</v>
      </c>
      <c r="P736" s="6" t="s">
        <v>16764</v>
      </c>
      <c r="Q736" s="6" t="s">
        <v>18221</v>
      </c>
      <c r="R736">
        <v>1</v>
      </c>
      <c r="S736">
        <v>0</v>
      </c>
      <c r="T736">
        <v>-1</v>
      </c>
      <c r="U736">
        <v>1651</v>
      </c>
      <c r="V736" s="6" t="s">
        <v>16945</v>
      </c>
      <c r="W736" s="6" t="s">
        <v>16946</v>
      </c>
      <c r="X736" s="55">
        <v>44669</v>
      </c>
      <c r="Y736">
        <v>70000</v>
      </c>
      <c r="Z736">
        <v>8536.65</v>
      </c>
      <c r="AA736" s="6" t="s">
        <v>17198</v>
      </c>
      <c r="AB736" s="6" t="s">
        <v>16947</v>
      </c>
      <c r="AD736" s="6" t="s">
        <v>16948</v>
      </c>
      <c r="AE736">
        <v>47199</v>
      </c>
      <c r="AF736">
        <v>42974</v>
      </c>
      <c r="AG736" s="6" t="s">
        <v>16949</v>
      </c>
      <c r="AH736" s="6" t="s">
        <v>16950</v>
      </c>
      <c r="AI736" s="6" t="s">
        <v>16951</v>
      </c>
      <c r="AJ736" s="6" t="s">
        <v>16765</v>
      </c>
      <c r="AK736" s="6" t="s">
        <v>16765</v>
      </c>
      <c r="AL736" s="6" t="s">
        <v>16765</v>
      </c>
      <c r="AM736" s="6" t="s">
        <v>16952</v>
      </c>
      <c r="AN736">
        <v>0</v>
      </c>
      <c r="AO736" s="55">
        <v>44669</v>
      </c>
      <c r="AP736" s="6" t="s">
        <v>16953</v>
      </c>
      <c r="AQ736">
        <v>0</v>
      </c>
      <c r="AR736" s="6" t="s">
        <v>16954</v>
      </c>
      <c r="AS736" s="6" t="s">
        <v>16955</v>
      </c>
      <c r="AT736" s="6" t="s">
        <v>16947</v>
      </c>
      <c r="AU736">
        <v>0</v>
      </c>
      <c r="AV736">
        <v>0</v>
      </c>
      <c r="AW736" s="6" t="s">
        <v>16956</v>
      </c>
      <c r="AX736" s="6" t="s">
        <v>17330</v>
      </c>
      <c r="AY736" s="6" t="s">
        <v>16765</v>
      </c>
      <c r="AZ736" s="6" t="s">
        <v>16958</v>
      </c>
      <c r="BA736" s="6" t="s">
        <v>16765</v>
      </c>
      <c r="BB736" s="6" t="s">
        <v>16959</v>
      </c>
      <c r="BC736" s="6" t="s">
        <v>16765</v>
      </c>
      <c r="BD736" s="6" t="s">
        <v>16960</v>
      </c>
      <c r="BE736" s="6" t="s">
        <v>16961</v>
      </c>
      <c r="BF736" s="6" t="s">
        <v>13575</v>
      </c>
      <c r="BG736" s="6" t="s">
        <v>13575</v>
      </c>
      <c r="BH736" s="6" t="s">
        <v>16959</v>
      </c>
      <c r="BI736">
        <v>0</v>
      </c>
      <c r="BJ736" s="6" t="s">
        <v>16958</v>
      </c>
      <c r="BK736">
        <v>0</v>
      </c>
      <c r="BL736" s="6" t="s">
        <v>315</v>
      </c>
      <c r="BM736" s="56">
        <f>COUNTIF($B$2:B736,B736)</f>
        <v>1</v>
      </c>
      <c r="BN736" s="6" t="str">
        <f t="shared" si="11"/>
        <v>7615-1</v>
      </c>
    </row>
    <row r="737" spans="1:66" x14ac:dyDescent="0.25">
      <c r="A737">
        <v>1</v>
      </c>
      <c r="B737">
        <v>7615</v>
      </c>
      <c r="C737" s="6" t="s">
        <v>18220</v>
      </c>
      <c r="D737">
        <v>5</v>
      </c>
      <c r="E737">
        <v>3</v>
      </c>
      <c r="F737">
        <v>30</v>
      </c>
      <c r="G737">
        <v>307</v>
      </c>
      <c r="H737" s="6" t="s">
        <v>16943</v>
      </c>
      <c r="I737">
        <v>1</v>
      </c>
      <c r="J737">
        <v>879114</v>
      </c>
      <c r="K737">
        <v>6</v>
      </c>
      <c r="L737" s="55">
        <v>43900</v>
      </c>
      <c r="M737" s="6" t="s">
        <v>16765</v>
      </c>
      <c r="N737" s="55">
        <v>44686</v>
      </c>
      <c r="O737">
        <v>118784</v>
      </c>
      <c r="P737" s="6" t="s">
        <v>16764</v>
      </c>
      <c r="Q737" s="6" t="s">
        <v>18222</v>
      </c>
      <c r="R737">
        <v>1</v>
      </c>
      <c r="S737">
        <v>0</v>
      </c>
      <c r="T737">
        <v>-1</v>
      </c>
      <c r="U737">
        <v>1651</v>
      </c>
      <c r="V737" s="6" t="s">
        <v>16945</v>
      </c>
      <c r="W737" s="6" t="s">
        <v>16946</v>
      </c>
      <c r="X737" s="55">
        <v>44669</v>
      </c>
      <c r="Y737">
        <v>70000</v>
      </c>
      <c r="Z737">
        <v>8536.65</v>
      </c>
      <c r="AA737" s="6" t="s">
        <v>17198</v>
      </c>
      <c r="AB737" s="6" t="s">
        <v>16947</v>
      </c>
      <c r="AD737" s="6" t="s">
        <v>16948</v>
      </c>
      <c r="AE737">
        <v>52225</v>
      </c>
      <c r="AF737">
        <v>47288</v>
      </c>
      <c r="AG737" s="6" t="s">
        <v>16949</v>
      </c>
      <c r="AH737" s="6" t="s">
        <v>16950</v>
      </c>
      <c r="AI737" s="6" t="s">
        <v>16951</v>
      </c>
      <c r="AJ737" s="6" t="s">
        <v>16765</v>
      </c>
      <c r="AK737" s="6" t="s">
        <v>16765</v>
      </c>
      <c r="AL737" s="6" t="s">
        <v>16765</v>
      </c>
      <c r="AM737" s="6" t="s">
        <v>16952</v>
      </c>
      <c r="AN737">
        <v>0</v>
      </c>
      <c r="AO737" s="55">
        <v>44669</v>
      </c>
      <c r="AP737" s="6" t="s">
        <v>16953</v>
      </c>
      <c r="AQ737">
        <v>0</v>
      </c>
      <c r="AR737" s="6" t="s">
        <v>16954</v>
      </c>
      <c r="AS737" s="6" t="s">
        <v>16955</v>
      </c>
      <c r="AT737" s="6" t="s">
        <v>16947</v>
      </c>
      <c r="AU737">
        <v>0</v>
      </c>
      <c r="AV737">
        <v>0</v>
      </c>
      <c r="AW737" s="6" t="s">
        <v>16956</v>
      </c>
      <c r="AX737" s="6" t="s">
        <v>17960</v>
      </c>
      <c r="AY737" s="6" t="s">
        <v>16765</v>
      </c>
      <c r="AZ737" s="6" t="s">
        <v>16958</v>
      </c>
      <c r="BA737" s="6" t="s">
        <v>16765</v>
      </c>
      <c r="BB737" s="6" t="s">
        <v>16959</v>
      </c>
      <c r="BC737" s="6" t="s">
        <v>16765</v>
      </c>
      <c r="BD737" s="6" t="s">
        <v>16960</v>
      </c>
      <c r="BE737" s="6" t="s">
        <v>16961</v>
      </c>
      <c r="BF737" s="6" t="s">
        <v>13575</v>
      </c>
      <c r="BG737" s="6" t="s">
        <v>13575</v>
      </c>
      <c r="BH737" s="6" t="s">
        <v>16959</v>
      </c>
      <c r="BI737">
        <v>0</v>
      </c>
      <c r="BJ737" s="6" t="s">
        <v>16958</v>
      </c>
      <c r="BK737">
        <v>0</v>
      </c>
      <c r="BL737" s="6" t="s">
        <v>315</v>
      </c>
      <c r="BM737" s="56">
        <f>COUNTIF($B$2:B737,B737)</f>
        <v>2</v>
      </c>
      <c r="BN737" s="6" t="str">
        <f t="shared" si="11"/>
        <v>7615-2</v>
      </c>
    </row>
    <row r="738" spans="1:66" x14ac:dyDescent="0.25">
      <c r="A738">
        <v>1</v>
      </c>
      <c r="B738">
        <v>7615</v>
      </c>
      <c r="C738" s="6" t="s">
        <v>18220</v>
      </c>
      <c r="D738">
        <v>5</v>
      </c>
      <c r="E738">
        <v>3</v>
      </c>
      <c r="F738">
        <v>30</v>
      </c>
      <c r="G738">
        <v>307</v>
      </c>
      <c r="H738" s="6" t="s">
        <v>16943</v>
      </c>
      <c r="I738">
        <v>1</v>
      </c>
      <c r="J738">
        <v>317801</v>
      </c>
      <c r="K738">
        <v>6</v>
      </c>
      <c r="L738" s="55">
        <v>42898</v>
      </c>
      <c r="M738" s="6" t="s">
        <v>16765</v>
      </c>
      <c r="N738" s="55">
        <v>44799</v>
      </c>
      <c r="O738">
        <v>126677</v>
      </c>
      <c r="P738" s="6" t="s">
        <v>16766</v>
      </c>
      <c r="Q738" s="6" t="s">
        <v>18223</v>
      </c>
      <c r="R738">
        <v>1</v>
      </c>
      <c r="S738">
        <v>0</v>
      </c>
      <c r="T738">
        <v>-1</v>
      </c>
      <c r="U738">
        <v>3237.25</v>
      </c>
      <c r="V738" s="6" t="s">
        <v>16945</v>
      </c>
      <c r="W738" s="6" t="s">
        <v>16946</v>
      </c>
      <c r="X738" s="55">
        <v>44669</v>
      </c>
      <c r="Y738">
        <v>70000</v>
      </c>
      <c r="Z738">
        <v>8536.65</v>
      </c>
      <c r="AA738" s="6" t="s">
        <v>17198</v>
      </c>
      <c r="AB738" s="6" t="s">
        <v>16947</v>
      </c>
      <c r="AD738" s="6" t="s">
        <v>16948</v>
      </c>
      <c r="AE738">
        <v>46529</v>
      </c>
      <c r="AF738">
        <v>42399</v>
      </c>
      <c r="AG738" s="6" t="s">
        <v>16949</v>
      </c>
      <c r="AH738" s="6" t="s">
        <v>16950</v>
      </c>
      <c r="AI738" s="6" t="s">
        <v>16951</v>
      </c>
      <c r="AJ738" s="6" t="s">
        <v>16765</v>
      </c>
      <c r="AK738" s="6" t="s">
        <v>16765</v>
      </c>
      <c r="AL738" s="6" t="s">
        <v>16765</v>
      </c>
      <c r="AM738" s="6" t="s">
        <v>16952</v>
      </c>
      <c r="AN738">
        <v>0</v>
      </c>
      <c r="AO738" s="55">
        <v>44669</v>
      </c>
      <c r="AP738" s="6" t="s">
        <v>16953</v>
      </c>
      <c r="AQ738">
        <v>0</v>
      </c>
      <c r="AR738" s="6" t="s">
        <v>16954</v>
      </c>
      <c r="AS738" s="6" t="s">
        <v>16955</v>
      </c>
      <c r="AT738" s="6" t="s">
        <v>16947</v>
      </c>
      <c r="AU738">
        <v>0</v>
      </c>
      <c r="AV738">
        <v>0</v>
      </c>
      <c r="AW738" s="6" t="s">
        <v>16956</v>
      </c>
      <c r="AX738" s="6" t="s">
        <v>17810</v>
      </c>
      <c r="AY738" s="6" t="s">
        <v>16765</v>
      </c>
      <c r="AZ738" s="6" t="s">
        <v>16958</v>
      </c>
      <c r="BA738" s="6" t="s">
        <v>16765</v>
      </c>
      <c r="BB738" s="6" t="s">
        <v>16959</v>
      </c>
      <c r="BC738" s="6" t="s">
        <v>16765</v>
      </c>
      <c r="BD738" s="6" t="s">
        <v>16960</v>
      </c>
      <c r="BE738" s="6" t="s">
        <v>16961</v>
      </c>
      <c r="BF738" s="6" t="s">
        <v>13575</v>
      </c>
      <c r="BG738" s="6" t="s">
        <v>13575</v>
      </c>
      <c r="BH738" s="6" t="s">
        <v>16959</v>
      </c>
      <c r="BI738">
        <v>0</v>
      </c>
      <c r="BJ738" s="6" t="s">
        <v>16958</v>
      </c>
      <c r="BK738">
        <v>0</v>
      </c>
      <c r="BL738" s="6" t="s">
        <v>315</v>
      </c>
      <c r="BM738" s="56">
        <f>COUNTIF($B$2:B738,B738)</f>
        <v>3</v>
      </c>
      <c r="BN738" s="6" t="str">
        <f t="shared" si="11"/>
        <v>7615-3</v>
      </c>
    </row>
    <row r="739" spans="1:66" x14ac:dyDescent="0.25">
      <c r="A739">
        <v>1</v>
      </c>
      <c r="B739">
        <v>7615</v>
      </c>
      <c r="C739" s="6" t="s">
        <v>18220</v>
      </c>
      <c r="D739">
        <v>5</v>
      </c>
      <c r="E739">
        <v>3</v>
      </c>
      <c r="F739">
        <v>30</v>
      </c>
      <c r="G739">
        <v>307</v>
      </c>
      <c r="H739" s="6" t="s">
        <v>16943</v>
      </c>
      <c r="I739">
        <v>1</v>
      </c>
      <c r="J739">
        <v>342421</v>
      </c>
      <c r="K739">
        <v>5</v>
      </c>
      <c r="L739" s="55">
        <v>41517</v>
      </c>
      <c r="M739" s="6" t="s">
        <v>16765</v>
      </c>
      <c r="N739" s="55">
        <v>109574</v>
      </c>
      <c r="O739">
        <v>188005</v>
      </c>
      <c r="P739" s="6" t="s">
        <v>16774</v>
      </c>
      <c r="Q739" s="6" t="s">
        <v>16973</v>
      </c>
      <c r="R739">
        <v>5</v>
      </c>
      <c r="S739">
        <v>0</v>
      </c>
      <c r="T739">
        <v>-5</v>
      </c>
      <c r="U739">
        <v>212</v>
      </c>
      <c r="V739" s="6" t="s">
        <v>16999</v>
      </c>
      <c r="W739" s="6" t="s">
        <v>16946</v>
      </c>
      <c r="X739" s="55">
        <v>44669</v>
      </c>
      <c r="Y739">
        <v>70000</v>
      </c>
      <c r="Z739">
        <v>8536.65</v>
      </c>
      <c r="AA739" s="6" t="s">
        <v>17198</v>
      </c>
      <c r="AB739" s="6" t="s">
        <v>16947</v>
      </c>
      <c r="AD739" s="6" t="s">
        <v>16765</v>
      </c>
      <c r="AE739">
        <v>30095</v>
      </c>
      <c r="AF739">
        <v>25404</v>
      </c>
      <c r="AG739" s="6" t="s">
        <v>16973</v>
      </c>
      <c r="AH739" s="6" t="s">
        <v>16950</v>
      </c>
      <c r="AI739" s="6" t="s">
        <v>16951</v>
      </c>
      <c r="AJ739" s="6" t="s">
        <v>16765</v>
      </c>
      <c r="AK739" s="6" t="s">
        <v>16765</v>
      </c>
      <c r="AL739" s="6" t="s">
        <v>16765</v>
      </c>
      <c r="AM739" s="6" t="s">
        <v>16952</v>
      </c>
      <c r="AN739">
        <v>0</v>
      </c>
      <c r="AO739" s="55">
        <v>44669</v>
      </c>
      <c r="AP739" s="6" t="s">
        <v>17000</v>
      </c>
      <c r="AQ739">
        <v>0</v>
      </c>
      <c r="AR739" s="6" t="s">
        <v>17018</v>
      </c>
      <c r="AS739" s="6" t="s">
        <v>17002</v>
      </c>
      <c r="AT739" s="6" t="s">
        <v>16947</v>
      </c>
      <c r="AU739">
        <v>0</v>
      </c>
      <c r="AV739">
        <v>0</v>
      </c>
      <c r="AW739" s="6" t="s">
        <v>16956</v>
      </c>
      <c r="AX739" s="6" t="s">
        <v>18224</v>
      </c>
      <c r="AY739" s="6" t="s">
        <v>16765</v>
      </c>
      <c r="AZ739" s="6" t="s">
        <v>16958</v>
      </c>
      <c r="BA739" s="6" t="s">
        <v>16765</v>
      </c>
      <c r="BB739" s="6" t="s">
        <v>16959</v>
      </c>
      <c r="BC739" s="6" t="s">
        <v>16765</v>
      </c>
      <c r="BD739" s="6" t="s">
        <v>16960</v>
      </c>
      <c r="BE739" s="6" t="s">
        <v>16961</v>
      </c>
      <c r="BF739" s="6" t="s">
        <v>13575</v>
      </c>
      <c r="BG739" s="6" t="s">
        <v>13575</v>
      </c>
      <c r="BH739" s="6" t="s">
        <v>16959</v>
      </c>
      <c r="BI739">
        <v>0</v>
      </c>
      <c r="BJ739" s="6" t="s">
        <v>16958</v>
      </c>
      <c r="BK739">
        <v>0</v>
      </c>
      <c r="BL739" s="6" t="s">
        <v>315</v>
      </c>
      <c r="BM739" s="56">
        <f>COUNTIF($B$2:B739,B739)</f>
        <v>4</v>
      </c>
      <c r="BN739" s="6" t="str">
        <f t="shared" si="11"/>
        <v>7615-4</v>
      </c>
    </row>
    <row r="740" spans="1:66" x14ac:dyDescent="0.25">
      <c r="A740">
        <v>1</v>
      </c>
      <c r="B740">
        <v>7615</v>
      </c>
      <c r="C740" s="6" t="s">
        <v>18220</v>
      </c>
      <c r="D740">
        <v>5</v>
      </c>
      <c r="E740">
        <v>3</v>
      </c>
      <c r="F740">
        <v>30</v>
      </c>
      <c r="G740">
        <v>307</v>
      </c>
      <c r="H740" s="6" t="s">
        <v>16943</v>
      </c>
      <c r="I740">
        <v>1</v>
      </c>
      <c r="J740">
        <v>860219</v>
      </c>
      <c r="K740">
        <v>5</v>
      </c>
      <c r="L740" s="55">
        <v>42133</v>
      </c>
      <c r="M740" s="6" t="s">
        <v>16765</v>
      </c>
      <c r="N740" s="55">
        <v>109574</v>
      </c>
      <c r="O740">
        <v>188005</v>
      </c>
      <c r="P740" s="6" t="s">
        <v>16774</v>
      </c>
      <c r="Q740" s="6" t="s">
        <v>16973</v>
      </c>
      <c r="R740">
        <v>5</v>
      </c>
      <c r="S740">
        <v>0</v>
      </c>
      <c r="T740">
        <v>-5</v>
      </c>
      <c r="U740">
        <v>212</v>
      </c>
      <c r="V740" s="6" t="s">
        <v>16999</v>
      </c>
      <c r="W740" s="6" t="s">
        <v>16946</v>
      </c>
      <c r="X740" s="55">
        <v>44669</v>
      </c>
      <c r="Y740">
        <v>70000</v>
      </c>
      <c r="Z740">
        <v>8536.65</v>
      </c>
      <c r="AA740" s="6" t="s">
        <v>17198</v>
      </c>
      <c r="AB740" s="6" t="s">
        <v>16947</v>
      </c>
      <c r="AD740" s="6" t="s">
        <v>16765</v>
      </c>
      <c r="AE740">
        <v>38008</v>
      </c>
      <c r="AF740">
        <v>34172</v>
      </c>
      <c r="AG740" s="6" t="s">
        <v>16973</v>
      </c>
      <c r="AH740" s="6" t="s">
        <v>16950</v>
      </c>
      <c r="AI740" s="6" t="s">
        <v>16951</v>
      </c>
      <c r="AJ740" s="6" t="s">
        <v>16765</v>
      </c>
      <c r="AK740" s="6" t="s">
        <v>16765</v>
      </c>
      <c r="AL740" s="6" t="s">
        <v>16765</v>
      </c>
      <c r="AM740" s="6" t="s">
        <v>16952</v>
      </c>
      <c r="AN740">
        <v>0</v>
      </c>
      <c r="AO740" s="55">
        <v>44669</v>
      </c>
      <c r="AP740" s="6" t="s">
        <v>17000</v>
      </c>
      <c r="AQ740">
        <v>0</v>
      </c>
      <c r="AR740" s="6" t="s">
        <v>17001</v>
      </c>
      <c r="AS740" s="6" t="s">
        <v>17002</v>
      </c>
      <c r="AT740" s="6" t="s">
        <v>16947</v>
      </c>
      <c r="AU740">
        <v>0</v>
      </c>
      <c r="AV740">
        <v>0</v>
      </c>
      <c r="AW740" s="6" t="s">
        <v>16956</v>
      </c>
      <c r="AX740" s="6" t="s">
        <v>18225</v>
      </c>
      <c r="AY740" s="6" t="s">
        <v>16765</v>
      </c>
      <c r="AZ740" s="6" t="s">
        <v>16958</v>
      </c>
      <c r="BA740" s="6" t="s">
        <v>16765</v>
      </c>
      <c r="BB740" s="6" t="s">
        <v>16959</v>
      </c>
      <c r="BC740" s="6" t="s">
        <v>16765</v>
      </c>
      <c r="BD740" s="6" t="s">
        <v>16960</v>
      </c>
      <c r="BE740" s="6" t="s">
        <v>16961</v>
      </c>
      <c r="BF740" s="6" t="s">
        <v>13575</v>
      </c>
      <c r="BG740" s="6" t="s">
        <v>13575</v>
      </c>
      <c r="BH740" s="6" t="s">
        <v>16959</v>
      </c>
      <c r="BI740">
        <v>0</v>
      </c>
      <c r="BJ740" s="6" t="s">
        <v>16958</v>
      </c>
      <c r="BK740">
        <v>0</v>
      </c>
      <c r="BL740" s="6" t="s">
        <v>315</v>
      </c>
      <c r="BM740" s="56">
        <f>COUNTIF($B$2:B740,B740)</f>
        <v>5</v>
      </c>
      <c r="BN740" s="6" t="str">
        <f t="shared" si="11"/>
        <v>7615-5</v>
      </c>
    </row>
    <row r="741" spans="1:66" x14ac:dyDescent="0.25">
      <c r="A741">
        <v>1</v>
      </c>
      <c r="B741">
        <v>7615</v>
      </c>
      <c r="C741" s="6" t="s">
        <v>18220</v>
      </c>
      <c r="D741">
        <v>5</v>
      </c>
      <c r="E741">
        <v>3</v>
      </c>
      <c r="F741">
        <v>30</v>
      </c>
      <c r="G741">
        <v>307</v>
      </c>
      <c r="H741" s="6" t="s">
        <v>16943</v>
      </c>
      <c r="I741">
        <v>1</v>
      </c>
      <c r="J741">
        <v>342421</v>
      </c>
      <c r="K741">
        <v>5</v>
      </c>
      <c r="L741" s="55">
        <v>41517</v>
      </c>
      <c r="M741" s="6" t="s">
        <v>16765</v>
      </c>
      <c r="N741" s="55">
        <v>109574</v>
      </c>
      <c r="O741">
        <v>188006</v>
      </c>
      <c r="P741" s="6" t="s">
        <v>16776</v>
      </c>
      <c r="Q741" s="6" t="s">
        <v>16973</v>
      </c>
      <c r="R741">
        <v>60</v>
      </c>
      <c r="S741">
        <v>0</v>
      </c>
      <c r="T741">
        <v>-60</v>
      </c>
      <c r="U741">
        <v>120</v>
      </c>
      <c r="V741" s="6" t="s">
        <v>17004</v>
      </c>
      <c r="W741" s="6" t="s">
        <v>16946</v>
      </c>
      <c r="X741" s="55">
        <v>44669</v>
      </c>
      <c r="Y741">
        <v>70000</v>
      </c>
      <c r="Z741">
        <v>8536.65</v>
      </c>
      <c r="AA741" s="6" t="s">
        <v>17198</v>
      </c>
      <c r="AB741" s="6" t="s">
        <v>16947</v>
      </c>
      <c r="AD741" s="6" t="s">
        <v>16765</v>
      </c>
      <c r="AE741">
        <v>30096</v>
      </c>
      <c r="AF741">
        <v>25404</v>
      </c>
      <c r="AG741" s="6" t="s">
        <v>16973</v>
      </c>
      <c r="AH741" s="6" t="s">
        <v>16950</v>
      </c>
      <c r="AI741" s="6" t="s">
        <v>16951</v>
      </c>
      <c r="AJ741" s="6" t="s">
        <v>16765</v>
      </c>
      <c r="AK741" s="6" t="s">
        <v>16765</v>
      </c>
      <c r="AL741" s="6" t="s">
        <v>16765</v>
      </c>
      <c r="AM741" s="6" t="s">
        <v>16952</v>
      </c>
      <c r="AN741">
        <v>0</v>
      </c>
      <c r="AO741" s="55">
        <v>44669</v>
      </c>
      <c r="AP741" s="6" t="s">
        <v>17000</v>
      </c>
      <c r="AQ741">
        <v>0</v>
      </c>
      <c r="AR741" s="6" t="s">
        <v>17020</v>
      </c>
      <c r="AS741" s="6" t="s">
        <v>17002</v>
      </c>
      <c r="AT741" s="6" t="s">
        <v>16947</v>
      </c>
      <c r="AU741">
        <v>0</v>
      </c>
      <c r="AV741">
        <v>0</v>
      </c>
      <c r="AW741" s="6" t="s">
        <v>16956</v>
      </c>
      <c r="AX741" s="6" t="s">
        <v>18224</v>
      </c>
      <c r="AY741" s="6" t="s">
        <v>16765</v>
      </c>
      <c r="AZ741" s="6" t="s">
        <v>16958</v>
      </c>
      <c r="BA741" s="6" t="s">
        <v>16765</v>
      </c>
      <c r="BB741" s="6" t="s">
        <v>16959</v>
      </c>
      <c r="BC741" s="6" t="s">
        <v>16765</v>
      </c>
      <c r="BD741" s="6" t="s">
        <v>16960</v>
      </c>
      <c r="BE741" s="6" t="s">
        <v>16961</v>
      </c>
      <c r="BF741" s="6" t="s">
        <v>13575</v>
      </c>
      <c r="BG741" s="6" t="s">
        <v>13575</v>
      </c>
      <c r="BH741" s="6" t="s">
        <v>16959</v>
      </c>
      <c r="BI741">
        <v>0</v>
      </c>
      <c r="BJ741" s="6" t="s">
        <v>16958</v>
      </c>
      <c r="BK741">
        <v>0</v>
      </c>
      <c r="BL741" s="6" t="s">
        <v>315</v>
      </c>
      <c r="BM741" s="56">
        <f>COUNTIF($B$2:B741,B741)</f>
        <v>6</v>
      </c>
      <c r="BN741" s="6" t="str">
        <f t="shared" si="11"/>
        <v>7615-6</v>
      </c>
    </row>
    <row r="742" spans="1:66" x14ac:dyDescent="0.25">
      <c r="A742">
        <v>1</v>
      </c>
      <c r="B742">
        <v>7615</v>
      </c>
      <c r="C742" s="6" t="s">
        <v>18220</v>
      </c>
      <c r="D742">
        <v>5</v>
      </c>
      <c r="E742">
        <v>3</v>
      </c>
      <c r="F742">
        <v>30</v>
      </c>
      <c r="G742">
        <v>307</v>
      </c>
      <c r="H742" s="6" t="s">
        <v>16943</v>
      </c>
      <c r="I742">
        <v>1</v>
      </c>
      <c r="J742">
        <v>860219</v>
      </c>
      <c r="K742">
        <v>5</v>
      </c>
      <c r="L742" s="55">
        <v>42133</v>
      </c>
      <c r="M742" s="6" t="s">
        <v>16765</v>
      </c>
      <c r="N742" s="55">
        <v>109574</v>
      </c>
      <c r="O742">
        <v>235894</v>
      </c>
      <c r="P742" s="6" t="s">
        <v>16775</v>
      </c>
      <c r="Q742" s="6" t="s">
        <v>16973</v>
      </c>
      <c r="R742">
        <v>60</v>
      </c>
      <c r="S742">
        <v>0</v>
      </c>
      <c r="T742">
        <v>-60</v>
      </c>
      <c r="U742">
        <v>120</v>
      </c>
      <c r="V742" s="6" t="s">
        <v>17004</v>
      </c>
      <c r="W742" s="6" t="s">
        <v>16946</v>
      </c>
      <c r="X742" s="55">
        <v>44669</v>
      </c>
      <c r="Y742">
        <v>70000</v>
      </c>
      <c r="Z742">
        <v>8536.65</v>
      </c>
      <c r="AA742" s="6" t="s">
        <v>17198</v>
      </c>
      <c r="AB742" s="6" t="s">
        <v>16947</v>
      </c>
      <c r="AD742" s="6" t="s">
        <v>16765</v>
      </c>
      <c r="AE742">
        <v>38009</v>
      </c>
      <c r="AF742">
        <v>34172</v>
      </c>
      <c r="AG742" s="6" t="s">
        <v>16973</v>
      </c>
      <c r="AH742" s="6" t="s">
        <v>16950</v>
      </c>
      <c r="AI742" s="6" t="s">
        <v>16951</v>
      </c>
      <c r="AJ742" s="6" t="s">
        <v>16765</v>
      </c>
      <c r="AK742" s="6" t="s">
        <v>16765</v>
      </c>
      <c r="AL742" s="6" t="s">
        <v>16765</v>
      </c>
      <c r="AM742" s="6" t="s">
        <v>16952</v>
      </c>
      <c r="AN742">
        <v>0</v>
      </c>
      <c r="AO742" s="55">
        <v>44669</v>
      </c>
      <c r="AP742" s="6" t="s">
        <v>17000</v>
      </c>
      <c r="AQ742">
        <v>0</v>
      </c>
      <c r="AR742" s="6" t="s">
        <v>17005</v>
      </c>
      <c r="AS742" s="6" t="s">
        <v>17002</v>
      </c>
      <c r="AT742" s="6" t="s">
        <v>16947</v>
      </c>
      <c r="AU742">
        <v>0</v>
      </c>
      <c r="AV742">
        <v>0</v>
      </c>
      <c r="AW742" s="6" t="s">
        <v>16956</v>
      </c>
      <c r="AX742" s="6" t="s">
        <v>18225</v>
      </c>
      <c r="AY742" s="6" t="s">
        <v>16765</v>
      </c>
      <c r="AZ742" s="6" t="s">
        <v>16958</v>
      </c>
      <c r="BA742" s="6" t="s">
        <v>16765</v>
      </c>
      <c r="BB742" s="6" t="s">
        <v>16959</v>
      </c>
      <c r="BC742" s="6" t="s">
        <v>16765</v>
      </c>
      <c r="BD742" s="6" t="s">
        <v>16960</v>
      </c>
      <c r="BE742" s="6" t="s">
        <v>16961</v>
      </c>
      <c r="BF742" s="6" t="s">
        <v>13575</v>
      </c>
      <c r="BG742" s="6" t="s">
        <v>13575</v>
      </c>
      <c r="BH742" s="6" t="s">
        <v>16959</v>
      </c>
      <c r="BI742">
        <v>0</v>
      </c>
      <c r="BJ742" s="6" t="s">
        <v>16958</v>
      </c>
      <c r="BK742">
        <v>0</v>
      </c>
      <c r="BL742" s="6" t="s">
        <v>315</v>
      </c>
      <c r="BM742" s="56">
        <f>COUNTIF($B$2:B742,B742)</f>
        <v>7</v>
      </c>
      <c r="BN742" s="6" t="str">
        <f t="shared" si="11"/>
        <v>7615-7</v>
      </c>
    </row>
    <row r="743" spans="1:66" x14ac:dyDescent="0.25">
      <c r="A743">
        <v>1</v>
      </c>
      <c r="B743">
        <v>7619</v>
      </c>
      <c r="C743" s="6" t="s">
        <v>18226</v>
      </c>
      <c r="D743">
        <v>5</v>
      </c>
      <c r="E743">
        <v>2</v>
      </c>
      <c r="F743">
        <v>20</v>
      </c>
      <c r="G743">
        <v>206</v>
      </c>
      <c r="H743" s="6" t="s">
        <v>16963</v>
      </c>
      <c r="I743">
        <v>1</v>
      </c>
      <c r="J743">
        <v>247873</v>
      </c>
      <c r="K743">
        <v>7</v>
      </c>
      <c r="L743" s="55">
        <v>44618</v>
      </c>
      <c r="M743" s="6" t="s">
        <v>16765</v>
      </c>
      <c r="N743" s="55">
        <v>44707</v>
      </c>
      <c r="O743">
        <v>101489</v>
      </c>
      <c r="P743" s="6" t="s">
        <v>16795</v>
      </c>
      <c r="Q743" s="6" t="s">
        <v>16973</v>
      </c>
      <c r="R743">
        <v>2</v>
      </c>
      <c r="S743">
        <v>0</v>
      </c>
      <c r="T743">
        <v>-2</v>
      </c>
      <c r="U743">
        <v>600</v>
      </c>
      <c r="V743" s="6" t="s">
        <v>17183</v>
      </c>
      <c r="W743" s="6" t="s">
        <v>16946</v>
      </c>
      <c r="X743" s="55">
        <v>44650</v>
      </c>
      <c r="Y743">
        <v>20000</v>
      </c>
      <c r="Z743">
        <v>0</v>
      </c>
      <c r="AA743" s="6" t="s">
        <v>16765</v>
      </c>
      <c r="AB743" s="6" t="s">
        <v>16947</v>
      </c>
      <c r="AD743" s="6" t="s">
        <v>16765</v>
      </c>
      <c r="AE743">
        <v>54059</v>
      </c>
      <c r="AF743">
        <v>48828</v>
      </c>
      <c r="AG743" s="6" t="s">
        <v>16973</v>
      </c>
      <c r="AH743" s="6" t="s">
        <v>16950</v>
      </c>
      <c r="AI743" s="6" t="s">
        <v>16951</v>
      </c>
      <c r="AJ743" s="6" t="s">
        <v>16765</v>
      </c>
      <c r="AK743" s="6" t="s">
        <v>16765</v>
      </c>
      <c r="AL743" s="6" t="s">
        <v>16765</v>
      </c>
      <c r="AM743" s="6" t="s">
        <v>16952</v>
      </c>
      <c r="AN743">
        <v>0</v>
      </c>
      <c r="AO743" s="55">
        <v>44650</v>
      </c>
      <c r="AP743" s="6" t="s">
        <v>17190</v>
      </c>
      <c r="AQ743">
        <v>0</v>
      </c>
      <c r="AR743" s="6" t="s">
        <v>17184</v>
      </c>
      <c r="AS743" s="6" t="s">
        <v>17002</v>
      </c>
      <c r="AT743" s="6" t="s">
        <v>16947</v>
      </c>
      <c r="AU743">
        <v>0</v>
      </c>
      <c r="AV743">
        <v>0</v>
      </c>
      <c r="AW743" s="6" t="s">
        <v>16956</v>
      </c>
      <c r="AX743" s="6" t="s">
        <v>16765</v>
      </c>
      <c r="AY743" s="6" t="s">
        <v>16765</v>
      </c>
      <c r="AZ743" s="6" t="s">
        <v>16958</v>
      </c>
      <c r="BA743" s="6" t="s">
        <v>16765</v>
      </c>
      <c r="BB743" s="6" t="s">
        <v>16959</v>
      </c>
      <c r="BC743" s="6" t="s">
        <v>16765</v>
      </c>
      <c r="BD743" s="6" t="s">
        <v>16960</v>
      </c>
      <c r="BE743" s="6" t="s">
        <v>16961</v>
      </c>
      <c r="BF743" s="6" t="s">
        <v>13575</v>
      </c>
      <c r="BG743" s="6" t="s">
        <v>13575</v>
      </c>
      <c r="BH743" s="6" t="s">
        <v>16959</v>
      </c>
      <c r="BI743">
        <v>0</v>
      </c>
      <c r="BJ743" s="6" t="s">
        <v>16958</v>
      </c>
      <c r="BK743">
        <v>0</v>
      </c>
      <c r="BL743" s="6" t="s">
        <v>315</v>
      </c>
      <c r="BM743" s="56">
        <f>COUNTIF($B$2:B743,B743)</f>
        <v>1</v>
      </c>
      <c r="BN743" s="6" t="str">
        <f t="shared" si="11"/>
        <v>7619-1</v>
      </c>
    </row>
    <row r="744" spans="1:66" x14ac:dyDescent="0.25">
      <c r="A744">
        <v>1</v>
      </c>
      <c r="B744">
        <v>7619</v>
      </c>
      <c r="C744" s="6" t="s">
        <v>18226</v>
      </c>
      <c r="D744">
        <v>5</v>
      </c>
      <c r="E744">
        <v>2</v>
      </c>
      <c r="F744">
        <v>20</v>
      </c>
      <c r="G744">
        <v>206</v>
      </c>
      <c r="H744" s="6" t="s">
        <v>16963</v>
      </c>
      <c r="I744">
        <v>1</v>
      </c>
      <c r="J744">
        <v>978749</v>
      </c>
      <c r="K744">
        <v>5</v>
      </c>
      <c r="L744" s="55">
        <v>42324</v>
      </c>
      <c r="M744" s="6" t="s">
        <v>16765</v>
      </c>
      <c r="N744" s="55">
        <v>44799</v>
      </c>
      <c r="O744">
        <v>118724</v>
      </c>
      <c r="P744" s="6" t="s">
        <v>16773</v>
      </c>
      <c r="Q744" s="6" t="s">
        <v>18227</v>
      </c>
      <c r="R744">
        <v>1</v>
      </c>
      <c r="S744">
        <v>0</v>
      </c>
      <c r="T744">
        <v>-1</v>
      </c>
      <c r="U744">
        <v>1141.5899999999999</v>
      </c>
      <c r="V744" s="6" t="s">
        <v>16945</v>
      </c>
      <c r="W744" s="6" t="s">
        <v>16946</v>
      </c>
      <c r="X744" s="55">
        <v>44650</v>
      </c>
      <c r="Y744">
        <v>20000</v>
      </c>
      <c r="Z744">
        <v>0</v>
      </c>
      <c r="AA744" s="6" t="s">
        <v>16765</v>
      </c>
      <c r="AB744" s="6" t="s">
        <v>16947</v>
      </c>
      <c r="AD744" s="6" t="s">
        <v>16948</v>
      </c>
      <c r="AE744">
        <v>42193</v>
      </c>
      <c r="AF744">
        <v>39419</v>
      </c>
      <c r="AG744" s="6" t="s">
        <v>16949</v>
      </c>
      <c r="AH744" s="6" t="s">
        <v>16950</v>
      </c>
      <c r="AI744" s="6" t="s">
        <v>16951</v>
      </c>
      <c r="AJ744" s="6" t="s">
        <v>16765</v>
      </c>
      <c r="AK744" s="6" t="s">
        <v>16765</v>
      </c>
      <c r="AL744" s="6" t="s">
        <v>16765</v>
      </c>
      <c r="AM744" s="6" t="s">
        <v>16952</v>
      </c>
      <c r="AN744">
        <v>0</v>
      </c>
      <c r="AO744" s="55">
        <v>44650</v>
      </c>
      <c r="AP744" s="6" t="s">
        <v>16953</v>
      </c>
      <c r="AQ744">
        <v>0</v>
      </c>
      <c r="AR744" s="6" t="s">
        <v>16997</v>
      </c>
      <c r="AS744" s="6" t="s">
        <v>16955</v>
      </c>
      <c r="AT744" s="6" t="s">
        <v>16947</v>
      </c>
      <c r="AU744">
        <v>0</v>
      </c>
      <c r="AV744">
        <v>0</v>
      </c>
      <c r="AW744" s="6" t="s">
        <v>16956</v>
      </c>
      <c r="AX744" s="6" t="s">
        <v>18228</v>
      </c>
      <c r="AY744" s="6" t="s">
        <v>16765</v>
      </c>
      <c r="AZ744" s="6" t="s">
        <v>16958</v>
      </c>
      <c r="BA744" s="6" t="s">
        <v>16765</v>
      </c>
      <c r="BB744" s="6" t="s">
        <v>16959</v>
      </c>
      <c r="BC744" s="6" t="s">
        <v>16765</v>
      </c>
      <c r="BD744" s="6" t="s">
        <v>16960</v>
      </c>
      <c r="BE744" s="6" t="s">
        <v>16961</v>
      </c>
      <c r="BF744" s="6" t="s">
        <v>13575</v>
      </c>
      <c r="BG744" s="6" t="s">
        <v>13575</v>
      </c>
      <c r="BH744" s="6" t="s">
        <v>16959</v>
      </c>
      <c r="BI744">
        <v>0</v>
      </c>
      <c r="BJ744" s="6" t="s">
        <v>16958</v>
      </c>
      <c r="BK744">
        <v>0</v>
      </c>
      <c r="BL744" s="6" t="s">
        <v>315</v>
      </c>
      <c r="BM744" s="56">
        <f>COUNTIF($B$2:B744,B744)</f>
        <v>2</v>
      </c>
      <c r="BN744" s="6" t="str">
        <f t="shared" si="11"/>
        <v>7619-2</v>
      </c>
    </row>
    <row r="745" spans="1:66" x14ac:dyDescent="0.25">
      <c r="A745">
        <v>1</v>
      </c>
      <c r="B745">
        <v>7619</v>
      </c>
      <c r="C745" s="6" t="s">
        <v>18226</v>
      </c>
      <c r="D745">
        <v>5</v>
      </c>
      <c r="E745">
        <v>2</v>
      </c>
      <c r="F745">
        <v>20</v>
      </c>
      <c r="G745">
        <v>206</v>
      </c>
      <c r="H745" s="6" t="s">
        <v>16963</v>
      </c>
      <c r="I745">
        <v>1</v>
      </c>
      <c r="J745">
        <v>363014</v>
      </c>
      <c r="K745">
        <v>1</v>
      </c>
      <c r="L745" s="55">
        <v>40253</v>
      </c>
      <c r="M745" s="6" t="s">
        <v>16765</v>
      </c>
      <c r="N745" s="55">
        <v>44799</v>
      </c>
      <c r="O745">
        <v>118784</v>
      </c>
      <c r="P745" s="6" t="s">
        <v>16764</v>
      </c>
      <c r="Q745" s="6" t="s">
        <v>18229</v>
      </c>
      <c r="R745">
        <v>1</v>
      </c>
      <c r="S745">
        <v>0</v>
      </c>
      <c r="T745">
        <v>-1</v>
      </c>
      <c r="U745">
        <v>1651</v>
      </c>
      <c r="V745" s="6" t="s">
        <v>16945</v>
      </c>
      <c r="W745" s="6" t="s">
        <v>16946</v>
      </c>
      <c r="X745" s="55">
        <v>44650</v>
      </c>
      <c r="Y745">
        <v>20000</v>
      </c>
      <c r="Z745">
        <v>0</v>
      </c>
      <c r="AA745" s="6" t="s">
        <v>16765</v>
      </c>
      <c r="AB745" s="6" t="s">
        <v>17049</v>
      </c>
      <c r="AC745">
        <v>3084</v>
      </c>
      <c r="AD745" s="6" t="s">
        <v>17326</v>
      </c>
      <c r="AE745">
        <v>11146</v>
      </c>
      <c r="AF745">
        <v>8419</v>
      </c>
      <c r="AG745" s="6" t="s">
        <v>16949</v>
      </c>
      <c r="AH745" s="6" t="s">
        <v>16950</v>
      </c>
      <c r="AI745" s="6" t="s">
        <v>16951</v>
      </c>
      <c r="AJ745" s="6" t="s">
        <v>16765</v>
      </c>
      <c r="AK745" s="6" t="s">
        <v>16765</v>
      </c>
      <c r="AL745" s="6" t="s">
        <v>16765</v>
      </c>
      <c r="AM745" s="6" t="s">
        <v>16952</v>
      </c>
      <c r="AN745">
        <v>0</v>
      </c>
      <c r="AO745" s="55">
        <v>44650</v>
      </c>
      <c r="AP745" s="6" t="s">
        <v>16953</v>
      </c>
      <c r="AQ745">
        <v>0</v>
      </c>
      <c r="AR745" s="6" t="s">
        <v>16954</v>
      </c>
      <c r="AS745" s="6" t="s">
        <v>16955</v>
      </c>
      <c r="AT745" s="6" t="s">
        <v>16947</v>
      </c>
      <c r="AU745">
        <v>0</v>
      </c>
      <c r="AV745">
        <v>0</v>
      </c>
      <c r="AW745" s="6" t="s">
        <v>16956</v>
      </c>
      <c r="AX745" s="6" t="s">
        <v>18230</v>
      </c>
      <c r="AY745" s="6" t="s">
        <v>16765</v>
      </c>
      <c r="AZ745" s="6" t="s">
        <v>16958</v>
      </c>
      <c r="BA745" s="6" t="s">
        <v>16765</v>
      </c>
      <c r="BB745" s="6" t="s">
        <v>16959</v>
      </c>
      <c r="BC745" s="6" t="s">
        <v>16765</v>
      </c>
      <c r="BD745" s="6" t="s">
        <v>16960</v>
      </c>
      <c r="BE745" s="6" t="s">
        <v>16961</v>
      </c>
      <c r="BF745" s="6" t="s">
        <v>13575</v>
      </c>
      <c r="BG745" s="6" t="s">
        <v>13575</v>
      </c>
      <c r="BH745" s="6" t="s">
        <v>16959</v>
      </c>
      <c r="BI745">
        <v>0</v>
      </c>
      <c r="BJ745" s="6" t="s">
        <v>16958</v>
      </c>
      <c r="BK745">
        <v>0</v>
      </c>
      <c r="BL745" s="6" t="s">
        <v>315</v>
      </c>
      <c r="BM745" s="56">
        <f>COUNTIF($B$2:B745,B745)</f>
        <v>3</v>
      </c>
      <c r="BN745" s="6" t="str">
        <f t="shared" si="11"/>
        <v>7619-3</v>
      </c>
    </row>
    <row r="746" spans="1:66" x14ac:dyDescent="0.25">
      <c r="A746">
        <v>1</v>
      </c>
      <c r="B746">
        <v>7633</v>
      </c>
      <c r="C746" s="6" t="s">
        <v>18231</v>
      </c>
      <c r="D746">
        <v>5</v>
      </c>
      <c r="E746">
        <v>1</v>
      </c>
      <c r="F746">
        <v>10</v>
      </c>
      <c r="G746">
        <v>109</v>
      </c>
      <c r="H746" s="6" t="s">
        <v>17007</v>
      </c>
      <c r="I746">
        <v>1</v>
      </c>
      <c r="J746">
        <v>5341</v>
      </c>
      <c r="K746">
        <v>7</v>
      </c>
      <c r="L746" s="55">
        <v>44173</v>
      </c>
      <c r="M746" s="6" t="s">
        <v>16765</v>
      </c>
      <c r="N746" s="55">
        <v>44825</v>
      </c>
      <c r="O746">
        <v>118750</v>
      </c>
      <c r="P746" s="6" t="s">
        <v>16767</v>
      </c>
      <c r="Q746" s="6" t="s">
        <v>18232</v>
      </c>
      <c r="R746">
        <v>1</v>
      </c>
      <c r="S746">
        <v>0</v>
      </c>
      <c r="T746">
        <v>-1</v>
      </c>
      <c r="U746">
        <v>1803.8</v>
      </c>
      <c r="V746" s="6" t="s">
        <v>16945</v>
      </c>
      <c r="W746" s="6" t="s">
        <v>16946</v>
      </c>
      <c r="X746" s="55">
        <v>44665</v>
      </c>
      <c r="Y746">
        <v>70000</v>
      </c>
      <c r="Z746">
        <v>0</v>
      </c>
      <c r="AA746" s="6" t="s">
        <v>16765</v>
      </c>
      <c r="AB746" s="6" t="s">
        <v>16947</v>
      </c>
      <c r="AD746" s="6" t="s">
        <v>16948</v>
      </c>
      <c r="AE746">
        <v>52732</v>
      </c>
      <c r="AF746">
        <v>47723</v>
      </c>
      <c r="AG746" s="6" t="s">
        <v>16949</v>
      </c>
      <c r="AH746" s="6" t="s">
        <v>16950</v>
      </c>
      <c r="AI746" s="6" t="s">
        <v>16951</v>
      </c>
      <c r="AJ746" s="6" t="s">
        <v>16765</v>
      </c>
      <c r="AK746" s="6" t="s">
        <v>16765</v>
      </c>
      <c r="AL746" s="6" t="s">
        <v>16765</v>
      </c>
      <c r="AM746" s="6" t="s">
        <v>16952</v>
      </c>
      <c r="AN746">
        <v>0</v>
      </c>
      <c r="AO746" s="55">
        <v>44665</v>
      </c>
      <c r="AP746" s="6" t="s">
        <v>16953</v>
      </c>
      <c r="AQ746">
        <v>0</v>
      </c>
      <c r="AR746" s="6" t="s">
        <v>16954</v>
      </c>
      <c r="AS746" s="6" t="s">
        <v>16955</v>
      </c>
      <c r="AT746" s="6" t="s">
        <v>16947</v>
      </c>
      <c r="AU746">
        <v>0</v>
      </c>
      <c r="AV746">
        <v>0</v>
      </c>
      <c r="AW746" s="6" t="s">
        <v>16956</v>
      </c>
      <c r="AX746" s="6" t="s">
        <v>18233</v>
      </c>
      <c r="AY746" s="6" t="s">
        <v>16765</v>
      </c>
      <c r="AZ746" s="6" t="s">
        <v>16958</v>
      </c>
      <c r="BA746" s="6" t="s">
        <v>16765</v>
      </c>
      <c r="BB746" s="6" t="s">
        <v>16959</v>
      </c>
      <c r="BC746" s="6" t="s">
        <v>16765</v>
      </c>
      <c r="BD746" s="6" t="s">
        <v>16960</v>
      </c>
      <c r="BE746" s="6" t="s">
        <v>16961</v>
      </c>
      <c r="BF746" s="6" t="s">
        <v>13575</v>
      </c>
      <c r="BG746" s="6" t="s">
        <v>13575</v>
      </c>
      <c r="BH746" s="6" t="s">
        <v>16959</v>
      </c>
      <c r="BI746">
        <v>0</v>
      </c>
      <c r="BJ746" s="6" t="s">
        <v>16958</v>
      </c>
      <c r="BK746">
        <v>0</v>
      </c>
      <c r="BL746" s="6" t="s">
        <v>315</v>
      </c>
      <c r="BM746" s="56">
        <f>COUNTIF($B$2:B746,B746)</f>
        <v>1</v>
      </c>
      <c r="BN746" s="6" t="str">
        <f t="shared" si="11"/>
        <v>7633-1</v>
      </c>
    </row>
    <row r="747" spans="1:66" x14ac:dyDescent="0.25">
      <c r="A747">
        <v>1</v>
      </c>
      <c r="B747">
        <v>7633</v>
      </c>
      <c r="C747" s="6" t="s">
        <v>18231</v>
      </c>
      <c r="D747">
        <v>5</v>
      </c>
      <c r="E747">
        <v>1</v>
      </c>
      <c r="F747">
        <v>10</v>
      </c>
      <c r="G747">
        <v>109</v>
      </c>
      <c r="H747" s="6" t="s">
        <v>17007</v>
      </c>
      <c r="I747">
        <v>1</v>
      </c>
      <c r="J747">
        <v>656558</v>
      </c>
      <c r="K747">
        <v>6</v>
      </c>
      <c r="L747" s="55">
        <v>43489</v>
      </c>
      <c r="M747" s="6" t="s">
        <v>16765</v>
      </c>
      <c r="N747" s="55">
        <v>44601</v>
      </c>
      <c r="O747">
        <v>118750</v>
      </c>
      <c r="P747" s="6" t="s">
        <v>16767</v>
      </c>
      <c r="Q747" s="6" t="s">
        <v>18234</v>
      </c>
      <c r="R747">
        <v>1</v>
      </c>
      <c r="S747">
        <v>0</v>
      </c>
      <c r="T747">
        <v>-1</v>
      </c>
      <c r="U747">
        <v>1803.8</v>
      </c>
      <c r="V747" s="6" t="s">
        <v>16945</v>
      </c>
      <c r="W747" s="6" t="s">
        <v>16946</v>
      </c>
      <c r="X747" s="55">
        <v>44665</v>
      </c>
      <c r="Y747">
        <v>70000</v>
      </c>
      <c r="Z747">
        <v>0</v>
      </c>
      <c r="AA747" s="6" t="s">
        <v>16765</v>
      </c>
      <c r="AB747" s="6" t="s">
        <v>16947</v>
      </c>
      <c r="AD747" s="6" t="s">
        <v>16948</v>
      </c>
      <c r="AE747">
        <v>50322</v>
      </c>
      <c r="AF747">
        <v>45651</v>
      </c>
      <c r="AG747" s="6" t="s">
        <v>16949</v>
      </c>
      <c r="AH747" s="6" t="s">
        <v>16950</v>
      </c>
      <c r="AI747" s="6" t="s">
        <v>16951</v>
      </c>
      <c r="AJ747" s="6" t="s">
        <v>16765</v>
      </c>
      <c r="AK747" s="6" t="s">
        <v>16765</v>
      </c>
      <c r="AL747" s="6" t="s">
        <v>16765</v>
      </c>
      <c r="AM747" s="6" t="s">
        <v>16952</v>
      </c>
      <c r="AN747">
        <v>0</v>
      </c>
      <c r="AO747" s="55">
        <v>44665</v>
      </c>
      <c r="AP747" s="6" t="s">
        <v>16953</v>
      </c>
      <c r="AQ747">
        <v>0</v>
      </c>
      <c r="AR747" s="6" t="s">
        <v>16954</v>
      </c>
      <c r="AS747" s="6" t="s">
        <v>16955</v>
      </c>
      <c r="AT747" s="6" t="s">
        <v>16947</v>
      </c>
      <c r="AU747">
        <v>0</v>
      </c>
      <c r="AV747">
        <v>0</v>
      </c>
      <c r="AW747" s="6" t="s">
        <v>16956</v>
      </c>
      <c r="AX747" s="6" t="s">
        <v>18235</v>
      </c>
      <c r="AY747" s="6" t="s">
        <v>16765</v>
      </c>
      <c r="AZ747" s="6" t="s">
        <v>16958</v>
      </c>
      <c r="BA747" s="6" t="s">
        <v>16765</v>
      </c>
      <c r="BB747" s="6" t="s">
        <v>16959</v>
      </c>
      <c r="BC747" s="6" t="s">
        <v>16765</v>
      </c>
      <c r="BD747" s="6" t="s">
        <v>16960</v>
      </c>
      <c r="BE747" s="6" t="s">
        <v>16961</v>
      </c>
      <c r="BF747" s="6" t="s">
        <v>13575</v>
      </c>
      <c r="BG747" s="6" t="s">
        <v>13575</v>
      </c>
      <c r="BH747" s="6" t="s">
        <v>16959</v>
      </c>
      <c r="BI747">
        <v>0</v>
      </c>
      <c r="BJ747" s="6" t="s">
        <v>16958</v>
      </c>
      <c r="BK747">
        <v>0</v>
      </c>
      <c r="BL747" s="6" t="s">
        <v>315</v>
      </c>
      <c r="BM747" s="56">
        <f>COUNTIF($B$2:B747,B747)</f>
        <v>2</v>
      </c>
      <c r="BN747" s="6" t="str">
        <f t="shared" si="11"/>
        <v>7633-2</v>
      </c>
    </row>
    <row r="748" spans="1:66" x14ac:dyDescent="0.25">
      <c r="A748">
        <v>1</v>
      </c>
      <c r="B748">
        <v>7645</v>
      </c>
      <c r="C748" s="6" t="s">
        <v>18236</v>
      </c>
      <c r="D748">
        <v>5</v>
      </c>
      <c r="E748">
        <v>1</v>
      </c>
      <c r="F748">
        <v>10</v>
      </c>
      <c r="G748">
        <v>107</v>
      </c>
      <c r="H748" s="6" t="s">
        <v>17010</v>
      </c>
      <c r="I748">
        <v>1</v>
      </c>
      <c r="J748">
        <v>467401</v>
      </c>
      <c r="K748">
        <v>5</v>
      </c>
      <c r="L748" s="55">
        <v>41668</v>
      </c>
      <c r="M748" s="6" t="s">
        <v>16765</v>
      </c>
      <c r="N748" s="55">
        <v>109574</v>
      </c>
      <c r="O748">
        <v>188005</v>
      </c>
      <c r="P748" s="6" t="s">
        <v>16774</v>
      </c>
      <c r="Q748" s="6" t="s">
        <v>16973</v>
      </c>
      <c r="R748">
        <v>5</v>
      </c>
      <c r="S748">
        <v>0</v>
      </c>
      <c r="T748">
        <v>-5</v>
      </c>
      <c r="U748">
        <v>212</v>
      </c>
      <c r="V748" s="6" t="s">
        <v>16999</v>
      </c>
      <c r="W748" s="6" t="s">
        <v>16946</v>
      </c>
      <c r="X748" s="55">
        <v>44667</v>
      </c>
      <c r="Y748">
        <v>40000</v>
      </c>
      <c r="Z748">
        <v>0</v>
      </c>
      <c r="AA748" s="6" t="s">
        <v>16765</v>
      </c>
      <c r="AB748" s="6" t="s">
        <v>16947</v>
      </c>
      <c r="AD748" s="6" t="s">
        <v>16765</v>
      </c>
      <c r="AE748">
        <v>31928</v>
      </c>
      <c r="AF748">
        <v>27034</v>
      </c>
      <c r="AG748" s="6" t="s">
        <v>16973</v>
      </c>
      <c r="AH748" s="6" t="s">
        <v>16950</v>
      </c>
      <c r="AI748" s="6" t="s">
        <v>16951</v>
      </c>
      <c r="AJ748" s="6" t="s">
        <v>16765</v>
      </c>
      <c r="AK748" s="6" t="s">
        <v>16765</v>
      </c>
      <c r="AL748" s="6" t="s">
        <v>16765</v>
      </c>
      <c r="AM748" s="6" t="s">
        <v>16952</v>
      </c>
      <c r="AN748">
        <v>0</v>
      </c>
      <c r="AO748" s="55">
        <v>44667</v>
      </c>
      <c r="AP748" s="6" t="s">
        <v>17000</v>
      </c>
      <c r="AQ748">
        <v>0</v>
      </c>
      <c r="AR748" s="6" t="s">
        <v>17018</v>
      </c>
      <c r="AS748" s="6" t="s">
        <v>17002</v>
      </c>
      <c r="AT748" s="6" t="s">
        <v>16947</v>
      </c>
      <c r="AU748">
        <v>0</v>
      </c>
      <c r="AV748">
        <v>0</v>
      </c>
      <c r="AW748" s="6" t="s">
        <v>16956</v>
      </c>
      <c r="AX748" s="6" t="s">
        <v>18237</v>
      </c>
      <c r="AY748" s="6" t="s">
        <v>16765</v>
      </c>
      <c r="AZ748" s="6" t="s">
        <v>16958</v>
      </c>
      <c r="BA748" s="6" t="s">
        <v>16765</v>
      </c>
      <c r="BB748" s="6" t="s">
        <v>16959</v>
      </c>
      <c r="BC748" s="6" t="s">
        <v>16765</v>
      </c>
      <c r="BD748" s="6" t="s">
        <v>16960</v>
      </c>
      <c r="BE748" s="6" t="s">
        <v>16961</v>
      </c>
      <c r="BF748" s="6" t="s">
        <v>13575</v>
      </c>
      <c r="BG748" s="6" t="s">
        <v>13575</v>
      </c>
      <c r="BH748" s="6" t="s">
        <v>16959</v>
      </c>
      <c r="BI748">
        <v>0</v>
      </c>
      <c r="BJ748" s="6" t="s">
        <v>16958</v>
      </c>
      <c r="BK748">
        <v>0</v>
      </c>
      <c r="BL748" s="6" t="s">
        <v>315</v>
      </c>
      <c r="BM748" s="56">
        <f>COUNTIF($B$2:B748,B748)</f>
        <v>1</v>
      </c>
      <c r="BN748" s="6" t="str">
        <f t="shared" si="11"/>
        <v>7645-1</v>
      </c>
    </row>
    <row r="749" spans="1:66" x14ac:dyDescent="0.25">
      <c r="A749">
        <v>1</v>
      </c>
      <c r="B749">
        <v>7645</v>
      </c>
      <c r="C749" s="6" t="s">
        <v>18236</v>
      </c>
      <c r="D749">
        <v>5</v>
      </c>
      <c r="E749">
        <v>1</v>
      </c>
      <c r="F749">
        <v>10</v>
      </c>
      <c r="G749">
        <v>107</v>
      </c>
      <c r="H749" s="6" t="s">
        <v>17010</v>
      </c>
      <c r="I749">
        <v>1</v>
      </c>
      <c r="J749">
        <v>887397</v>
      </c>
      <c r="K749">
        <v>5</v>
      </c>
      <c r="L749" s="55">
        <v>42179</v>
      </c>
      <c r="M749" s="6" t="s">
        <v>16765</v>
      </c>
      <c r="N749" s="55">
        <v>109574</v>
      </c>
      <c r="O749">
        <v>188005</v>
      </c>
      <c r="P749" s="6" t="s">
        <v>16774</v>
      </c>
      <c r="Q749" s="6" t="s">
        <v>16973</v>
      </c>
      <c r="R749">
        <v>30</v>
      </c>
      <c r="S749">
        <v>0</v>
      </c>
      <c r="T749">
        <v>-30</v>
      </c>
      <c r="U749">
        <v>1272</v>
      </c>
      <c r="V749" s="6" t="s">
        <v>16999</v>
      </c>
      <c r="W749" s="6" t="s">
        <v>16946</v>
      </c>
      <c r="X749" s="55">
        <v>44667</v>
      </c>
      <c r="Y749">
        <v>40000</v>
      </c>
      <c r="Z749">
        <v>0</v>
      </c>
      <c r="AA749" s="6" t="s">
        <v>16765</v>
      </c>
      <c r="AB749" s="6" t="s">
        <v>16947</v>
      </c>
      <c r="AD749" s="6" t="s">
        <v>16765</v>
      </c>
      <c r="AE749">
        <v>39224</v>
      </c>
      <c r="AF749">
        <v>35745</v>
      </c>
      <c r="AG749" s="6" t="s">
        <v>16973</v>
      </c>
      <c r="AH749" s="6" t="s">
        <v>16950</v>
      </c>
      <c r="AI749" s="6" t="s">
        <v>16951</v>
      </c>
      <c r="AJ749" s="6" t="s">
        <v>16765</v>
      </c>
      <c r="AK749" s="6" t="s">
        <v>16765</v>
      </c>
      <c r="AL749" s="6" t="s">
        <v>16765</v>
      </c>
      <c r="AM749" s="6" t="s">
        <v>16952</v>
      </c>
      <c r="AN749">
        <v>0</v>
      </c>
      <c r="AO749" s="55">
        <v>44667</v>
      </c>
      <c r="AP749" s="6" t="s">
        <v>17000</v>
      </c>
      <c r="AQ749">
        <v>0</v>
      </c>
      <c r="AR749" s="6" t="s">
        <v>17018</v>
      </c>
      <c r="AS749" s="6" t="s">
        <v>17002</v>
      </c>
      <c r="AT749" s="6" t="s">
        <v>16947</v>
      </c>
      <c r="AU749">
        <v>0</v>
      </c>
      <c r="AV749">
        <v>0</v>
      </c>
      <c r="AW749" s="6" t="s">
        <v>16956</v>
      </c>
      <c r="AX749" s="6" t="s">
        <v>18238</v>
      </c>
      <c r="AY749" s="6" t="s">
        <v>16765</v>
      </c>
      <c r="AZ749" s="6" t="s">
        <v>16958</v>
      </c>
      <c r="BA749" s="6" t="s">
        <v>16765</v>
      </c>
      <c r="BB749" s="6" t="s">
        <v>16959</v>
      </c>
      <c r="BC749" s="6" t="s">
        <v>16765</v>
      </c>
      <c r="BD749" s="6" t="s">
        <v>16960</v>
      </c>
      <c r="BE749" s="6" t="s">
        <v>16961</v>
      </c>
      <c r="BF749" s="6" t="s">
        <v>13575</v>
      </c>
      <c r="BG749" s="6" t="s">
        <v>13575</v>
      </c>
      <c r="BH749" s="6" t="s">
        <v>16959</v>
      </c>
      <c r="BI749">
        <v>0</v>
      </c>
      <c r="BJ749" s="6" t="s">
        <v>16958</v>
      </c>
      <c r="BK749">
        <v>0</v>
      </c>
      <c r="BL749" s="6" t="s">
        <v>315</v>
      </c>
      <c r="BM749" s="56">
        <f>COUNTIF($B$2:B749,B749)</f>
        <v>2</v>
      </c>
      <c r="BN749" s="6" t="str">
        <f t="shared" si="11"/>
        <v>7645-2</v>
      </c>
    </row>
    <row r="750" spans="1:66" x14ac:dyDescent="0.25">
      <c r="A750">
        <v>1</v>
      </c>
      <c r="B750">
        <v>7645</v>
      </c>
      <c r="C750" s="6" t="s">
        <v>18236</v>
      </c>
      <c r="D750">
        <v>5</v>
      </c>
      <c r="E750">
        <v>1</v>
      </c>
      <c r="F750">
        <v>10</v>
      </c>
      <c r="G750">
        <v>107</v>
      </c>
      <c r="H750" s="6" t="s">
        <v>17010</v>
      </c>
      <c r="I750">
        <v>1</v>
      </c>
      <c r="J750">
        <v>467401</v>
      </c>
      <c r="K750">
        <v>5</v>
      </c>
      <c r="L750" s="55">
        <v>41668</v>
      </c>
      <c r="M750" s="6" t="s">
        <v>16765</v>
      </c>
      <c r="N750" s="55">
        <v>109574</v>
      </c>
      <c r="O750">
        <v>188006</v>
      </c>
      <c r="P750" s="6" t="s">
        <v>16776</v>
      </c>
      <c r="Q750" s="6" t="s">
        <v>16973</v>
      </c>
      <c r="R750">
        <v>60</v>
      </c>
      <c r="S750">
        <v>0</v>
      </c>
      <c r="T750">
        <v>-60</v>
      </c>
      <c r="U750">
        <v>120</v>
      </c>
      <c r="V750" s="6" t="s">
        <v>17004</v>
      </c>
      <c r="W750" s="6" t="s">
        <v>16946</v>
      </c>
      <c r="X750" s="55">
        <v>44667</v>
      </c>
      <c r="Y750">
        <v>40000</v>
      </c>
      <c r="Z750">
        <v>0</v>
      </c>
      <c r="AA750" s="6" t="s">
        <v>16765</v>
      </c>
      <c r="AB750" s="6" t="s">
        <v>16947</v>
      </c>
      <c r="AD750" s="6" t="s">
        <v>16765</v>
      </c>
      <c r="AE750">
        <v>31929</v>
      </c>
      <c r="AF750">
        <v>27034</v>
      </c>
      <c r="AG750" s="6" t="s">
        <v>16973</v>
      </c>
      <c r="AH750" s="6" t="s">
        <v>16950</v>
      </c>
      <c r="AI750" s="6" t="s">
        <v>16951</v>
      </c>
      <c r="AJ750" s="6" t="s">
        <v>16765</v>
      </c>
      <c r="AK750" s="6" t="s">
        <v>16765</v>
      </c>
      <c r="AL750" s="6" t="s">
        <v>16765</v>
      </c>
      <c r="AM750" s="6" t="s">
        <v>16952</v>
      </c>
      <c r="AN750">
        <v>0</v>
      </c>
      <c r="AO750" s="55">
        <v>44667</v>
      </c>
      <c r="AP750" s="6" t="s">
        <v>17000</v>
      </c>
      <c r="AQ750">
        <v>0</v>
      </c>
      <c r="AR750" s="6" t="s">
        <v>17020</v>
      </c>
      <c r="AS750" s="6" t="s">
        <v>17002</v>
      </c>
      <c r="AT750" s="6" t="s">
        <v>16947</v>
      </c>
      <c r="AU750">
        <v>0</v>
      </c>
      <c r="AV750">
        <v>0</v>
      </c>
      <c r="AW750" s="6" t="s">
        <v>16956</v>
      </c>
      <c r="AX750" s="6" t="s">
        <v>18237</v>
      </c>
      <c r="AY750" s="6" t="s">
        <v>16765</v>
      </c>
      <c r="AZ750" s="6" t="s">
        <v>16958</v>
      </c>
      <c r="BA750" s="6" t="s">
        <v>16765</v>
      </c>
      <c r="BB750" s="6" t="s">
        <v>16959</v>
      </c>
      <c r="BC750" s="6" t="s">
        <v>16765</v>
      </c>
      <c r="BD750" s="6" t="s">
        <v>16960</v>
      </c>
      <c r="BE750" s="6" t="s">
        <v>16961</v>
      </c>
      <c r="BF750" s="6" t="s">
        <v>13575</v>
      </c>
      <c r="BG750" s="6" t="s">
        <v>13575</v>
      </c>
      <c r="BH750" s="6" t="s">
        <v>16959</v>
      </c>
      <c r="BI750">
        <v>0</v>
      </c>
      <c r="BJ750" s="6" t="s">
        <v>16958</v>
      </c>
      <c r="BK750">
        <v>0</v>
      </c>
      <c r="BL750" s="6" t="s">
        <v>315</v>
      </c>
      <c r="BM750" s="56">
        <f>COUNTIF($B$2:B750,B750)</f>
        <v>3</v>
      </c>
      <c r="BN750" s="6" t="str">
        <f t="shared" si="11"/>
        <v>7645-3</v>
      </c>
    </row>
    <row r="751" spans="1:66" x14ac:dyDescent="0.25">
      <c r="A751">
        <v>1</v>
      </c>
      <c r="B751">
        <v>7645</v>
      </c>
      <c r="C751" s="6" t="s">
        <v>18236</v>
      </c>
      <c r="D751">
        <v>5</v>
      </c>
      <c r="E751">
        <v>1</v>
      </c>
      <c r="F751">
        <v>10</v>
      </c>
      <c r="G751">
        <v>107</v>
      </c>
      <c r="H751" s="6" t="s">
        <v>17010</v>
      </c>
      <c r="I751">
        <v>1</v>
      </c>
      <c r="J751">
        <v>887397</v>
      </c>
      <c r="K751">
        <v>5</v>
      </c>
      <c r="L751" s="55">
        <v>42179</v>
      </c>
      <c r="M751" s="6" t="s">
        <v>16765</v>
      </c>
      <c r="N751" s="55">
        <v>109574</v>
      </c>
      <c r="O751">
        <v>188006</v>
      </c>
      <c r="P751" s="6" t="s">
        <v>16776</v>
      </c>
      <c r="Q751" s="6" t="s">
        <v>16973</v>
      </c>
      <c r="R751">
        <v>360</v>
      </c>
      <c r="S751">
        <v>0</v>
      </c>
      <c r="T751">
        <v>-360</v>
      </c>
      <c r="U751">
        <v>720</v>
      </c>
      <c r="V751" s="6" t="s">
        <v>17004</v>
      </c>
      <c r="W751" s="6" t="s">
        <v>16946</v>
      </c>
      <c r="X751" s="55">
        <v>44667</v>
      </c>
      <c r="Y751">
        <v>40000</v>
      </c>
      <c r="Z751">
        <v>0</v>
      </c>
      <c r="AA751" s="6" t="s">
        <v>16765</v>
      </c>
      <c r="AB751" s="6" t="s">
        <v>16947</v>
      </c>
      <c r="AD751" s="6" t="s">
        <v>16765</v>
      </c>
      <c r="AE751">
        <v>39225</v>
      </c>
      <c r="AF751">
        <v>35745</v>
      </c>
      <c r="AG751" s="6" t="s">
        <v>16973</v>
      </c>
      <c r="AH751" s="6" t="s">
        <v>16950</v>
      </c>
      <c r="AI751" s="6" t="s">
        <v>16951</v>
      </c>
      <c r="AJ751" s="6" t="s">
        <v>16765</v>
      </c>
      <c r="AK751" s="6" t="s">
        <v>16765</v>
      </c>
      <c r="AL751" s="6" t="s">
        <v>16765</v>
      </c>
      <c r="AM751" s="6" t="s">
        <v>16952</v>
      </c>
      <c r="AN751">
        <v>0</v>
      </c>
      <c r="AO751" s="55">
        <v>44667</v>
      </c>
      <c r="AP751" s="6" t="s">
        <v>17000</v>
      </c>
      <c r="AQ751">
        <v>0</v>
      </c>
      <c r="AR751" s="6" t="s">
        <v>17020</v>
      </c>
      <c r="AS751" s="6" t="s">
        <v>17002</v>
      </c>
      <c r="AT751" s="6" t="s">
        <v>16947</v>
      </c>
      <c r="AU751">
        <v>0</v>
      </c>
      <c r="AV751">
        <v>0</v>
      </c>
      <c r="AW751" s="6" t="s">
        <v>16956</v>
      </c>
      <c r="AX751" s="6" t="s">
        <v>18238</v>
      </c>
      <c r="AY751" s="6" t="s">
        <v>16765</v>
      </c>
      <c r="AZ751" s="6" t="s">
        <v>16958</v>
      </c>
      <c r="BA751" s="6" t="s">
        <v>16765</v>
      </c>
      <c r="BB751" s="6" t="s">
        <v>16959</v>
      </c>
      <c r="BC751" s="6" t="s">
        <v>16765</v>
      </c>
      <c r="BD751" s="6" t="s">
        <v>16960</v>
      </c>
      <c r="BE751" s="6" t="s">
        <v>16961</v>
      </c>
      <c r="BF751" s="6" t="s">
        <v>13575</v>
      </c>
      <c r="BG751" s="6" t="s">
        <v>13575</v>
      </c>
      <c r="BH751" s="6" t="s">
        <v>16959</v>
      </c>
      <c r="BI751">
        <v>0</v>
      </c>
      <c r="BJ751" s="6" t="s">
        <v>16958</v>
      </c>
      <c r="BK751">
        <v>0</v>
      </c>
      <c r="BL751" s="6" t="s">
        <v>315</v>
      </c>
      <c r="BM751" s="56">
        <f>COUNTIF($B$2:B751,B751)</f>
        <v>4</v>
      </c>
      <c r="BN751" s="6" t="str">
        <f t="shared" si="11"/>
        <v>7645-4</v>
      </c>
    </row>
    <row r="752" spans="1:66" x14ac:dyDescent="0.25">
      <c r="A752">
        <v>1</v>
      </c>
      <c r="B752">
        <v>7654</v>
      </c>
      <c r="C752" s="6" t="s">
        <v>18239</v>
      </c>
      <c r="D752">
        <v>5</v>
      </c>
      <c r="E752">
        <v>2</v>
      </c>
      <c r="F752">
        <v>20</v>
      </c>
      <c r="G752">
        <v>206</v>
      </c>
      <c r="H752" s="6" t="s">
        <v>17010</v>
      </c>
      <c r="I752">
        <v>1</v>
      </c>
      <c r="J752">
        <v>698755</v>
      </c>
      <c r="K752">
        <v>6</v>
      </c>
      <c r="L752" s="55">
        <v>43564</v>
      </c>
      <c r="M752" s="6" t="s">
        <v>16765</v>
      </c>
      <c r="N752" s="55">
        <v>44771</v>
      </c>
      <c r="O752">
        <v>628699</v>
      </c>
      <c r="P752" s="6" t="s">
        <v>16777</v>
      </c>
      <c r="Q752" s="6" t="s">
        <v>18240</v>
      </c>
      <c r="R752">
        <v>1</v>
      </c>
      <c r="S752">
        <v>0</v>
      </c>
      <c r="T752">
        <v>-1</v>
      </c>
      <c r="U752">
        <v>1687</v>
      </c>
      <c r="V752" s="6" t="s">
        <v>16945</v>
      </c>
      <c r="W752" s="6" t="s">
        <v>16946</v>
      </c>
      <c r="X752" s="55">
        <v>44667</v>
      </c>
      <c r="Y752">
        <v>0</v>
      </c>
      <c r="Z752">
        <v>0</v>
      </c>
      <c r="AA752" s="6" t="s">
        <v>16765</v>
      </c>
      <c r="AB752" s="6" t="s">
        <v>16947</v>
      </c>
      <c r="AD752" s="6" t="s">
        <v>16948</v>
      </c>
      <c r="AE752">
        <v>50689</v>
      </c>
      <c r="AF752">
        <v>45962</v>
      </c>
      <c r="AG752" s="6" t="s">
        <v>16949</v>
      </c>
      <c r="AH752" s="6" t="s">
        <v>16950</v>
      </c>
      <c r="AI752" s="6" t="s">
        <v>16951</v>
      </c>
      <c r="AJ752" s="6" t="s">
        <v>16765</v>
      </c>
      <c r="AK752" s="6" t="s">
        <v>16765</v>
      </c>
      <c r="AL752" s="6" t="s">
        <v>16765</v>
      </c>
      <c r="AM752" s="6" t="s">
        <v>16952</v>
      </c>
      <c r="AN752">
        <v>0</v>
      </c>
      <c r="AO752" s="55">
        <v>44667</v>
      </c>
      <c r="AP752" s="6" t="s">
        <v>16953</v>
      </c>
      <c r="AQ752">
        <v>0</v>
      </c>
      <c r="AR752" s="6" t="s">
        <v>16997</v>
      </c>
      <c r="AS752" s="6" t="s">
        <v>16955</v>
      </c>
      <c r="AT752" s="6" t="s">
        <v>16947</v>
      </c>
      <c r="AU752">
        <v>0</v>
      </c>
      <c r="AV752">
        <v>0</v>
      </c>
      <c r="AW752" s="6" t="s">
        <v>16956</v>
      </c>
      <c r="AX752" s="6" t="s">
        <v>18241</v>
      </c>
      <c r="AY752" s="6" t="s">
        <v>16765</v>
      </c>
      <c r="AZ752" s="6" t="s">
        <v>16958</v>
      </c>
      <c r="BA752" s="6" t="s">
        <v>16765</v>
      </c>
      <c r="BB752" s="6" t="s">
        <v>16959</v>
      </c>
      <c r="BC752" s="6" t="s">
        <v>16765</v>
      </c>
      <c r="BD752" s="6" t="s">
        <v>16960</v>
      </c>
      <c r="BE752" s="6" t="s">
        <v>16961</v>
      </c>
      <c r="BF752" s="6" t="s">
        <v>13575</v>
      </c>
      <c r="BG752" s="6" t="s">
        <v>13575</v>
      </c>
      <c r="BH752" s="6" t="s">
        <v>16959</v>
      </c>
      <c r="BI752">
        <v>0</v>
      </c>
      <c r="BJ752" s="6" t="s">
        <v>16958</v>
      </c>
      <c r="BK752">
        <v>0</v>
      </c>
      <c r="BL752" s="6" t="s">
        <v>315</v>
      </c>
      <c r="BM752" s="56">
        <f>COUNTIF($B$2:B752,B752)</f>
        <v>1</v>
      </c>
      <c r="BN752" s="6" t="str">
        <f t="shared" si="11"/>
        <v>7654-1</v>
      </c>
    </row>
    <row r="753" spans="1:66" x14ac:dyDescent="0.25">
      <c r="A753">
        <v>1</v>
      </c>
      <c r="B753">
        <v>7658</v>
      </c>
      <c r="C753" s="6" t="s">
        <v>18242</v>
      </c>
      <c r="D753">
        <v>4</v>
      </c>
      <c r="E753">
        <v>9</v>
      </c>
      <c r="F753">
        <v>99</v>
      </c>
      <c r="G753">
        <v>913</v>
      </c>
      <c r="H753" s="6" t="s">
        <v>17370</v>
      </c>
      <c r="I753">
        <v>1</v>
      </c>
      <c r="J753">
        <v>360855</v>
      </c>
      <c r="K753">
        <v>5</v>
      </c>
      <c r="L753" s="55">
        <v>41541</v>
      </c>
      <c r="M753" s="6" t="s">
        <v>17428</v>
      </c>
      <c r="N753" s="55">
        <v>109574</v>
      </c>
      <c r="O753">
        <v>198213</v>
      </c>
      <c r="P753" s="6" t="s">
        <v>16785</v>
      </c>
      <c r="Q753" s="6" t="s">
        <v>16973</v>
      </c>
      <c r="R753">
        <v>5</v>
      </c>
      <c r="S753">
        <v>2</v>
      </c>
      <c r="T753">
        <v>-3</v>
      </c>
      <c r="U753">
        <v>126</v>
      </c>
      <c r="V753" s="6" t="s">
        <v>16999</v>
      </c>
      <c r="W753" s="6" t="s">
        <v>17077</v>
      </c>
      <c r="X753" s="55">
        <v>43733</v>
      </c>
      <c r="Y753">
        <v>0</v>
      </c>
      <c r="Z753">
        <v>0</v>
      </c>
      <c r="AA753" s="6" t="s">
        <v>16765</v>
      </c>
      <c r="AB753" s="6" t="s">
        <v>16947</v>
      </c>
      <c r="AD753" s="6" t="s">
        <v>16765</v>
      </c>
      <c r="AE753">
        <v>30721</v>
      </c>
      <c r="AF753">
        <v>25887</v>
      </c>
      <c r="AG753" s="6" t="s">
        <v>16973</v>
      </c>
      <c r="AH753" s="6" t="s">
        <v>16950</v>
      </c>
      <c r="AI753" s="6" t="s">
        <v>16951</v>
      </c>
      <c r="AJ753" s="6" t="s">
        <v>16765</v>
      </c>
      <c r="AK753" s="6" t="s">
        <v>16765</v>
      </c>
      <c r="AL753" s="6" t="s">
        <v>16765</v>
      </c>
      <c r="AM753" s="6" t="s">
        <v>16952</v>
      </c>
      <c r="AN753">
        <v>0</v>
      </c>
      <c r="AO753" s="55">
        <v>43733</v>
      </c>
      <c r="AP753" s="6" t="s">
        <v>17000</v>
      </c>
      <c r="AQ753">
        <v>0</v>
      </c>
      <c r="AR753" s="6" t="s">
        <v>17095</v>
      </c>
      <c r="AS753" s="6" t="s">
        <v>17002</v>
      </c>
      <c r="AT753" s="6" t="s">
        <v>16947</v>
      </c>
      <c r="AU753">
        <v>0</v>
      </c>
      <c r="AV753">
        <v>0</v>
      </c>
      <c r="AW753" s="6" t="s">
        <v>16956</v>
      </c>
      <c r="AX753" s="6" t="s">
        <v>18243</v>
      </c>
      <c r="AY753" s="6" t="s">
        <v>16765</v>
      </c>
      <c r="AZ753" s="6" t="s">
        <v>16958</v>
      </c>
      <c r="BA753" s="6" t="s">
        <v>16765</v>
      </c>
      <c r="BB753" s="6" t="s">
        <v>16959</v>
      </c>
      <c r="BC753" s="6" t="s">
        <v>16765</v>
      </c>
      <c r="BD753" s="6" t="s">
        <v>16960</v>
      </c>
      <c r="BE753" s="6" t="s">
        <v>16961</v>
      </c>
      <c r="BF753" s="6" t="s">
        <v>13575</v>
      </c>
      <c r="BG753" s="6" t="s">
        <v>13575</v>
      </c>
      <c r="BH753" s="6" t="s">
        <v>16959</v>
      </c>
      <c r="BI753">
        <v>0</v>
      </c>
      <c r="BJ753" s="6" t="s">
        <v>16958</v>
      </c>
      <c r="BK753">
        <v>0</v>
      </c>
      <c r="BL753" s="6" t="s">
        <v>315</v>
      </c>
      <c r="BM753" s="56">
        <f>COUNTIF($B$2:B753,B753)</f>
        <v>1</v>
      </c>
      <c r="BN753" s="6" t="str">
        <f t="shared" si="11"/>
        <v>7658-1</v>
      </c>
    </row>
    <row r="754" spans="1:66" x14ac:dyDescent="0.25">
      <c r="A754">
        <v>1</v>
      </c>
      <c r="B754">
        <v>7720</v>
      </c>
      <c r="C754" s="6" t="s">
        <v>18244</v>
      </c>
      <c r="D754">
        <v>5</v>
      </c>
      <c r="E754">
        <v>1</v>
      </c>
      <c r="F754">
        <v>10</v>
      </c>
      <c r="G754">
        <v>102</v>
      </c>
      <c r="H754" s="6" t="s">
        <v>16994</v>
      </c>
      <c r="I754">
        <v>1</v>
      </c>
      <c r="J754">
        <v>197120</v>
      </c>
      <c r="K754">
        <v>6</v>
      </c>
      <c r="L754" s="55">
        <v>42702</v>
      </c>
      <c r="M754" s="6" t="s">
        <v>16765</v>
      </c>
      <c r="N754" s="55">
        <v>44568</v>
      </c>
      <c r="O754">
        <v>217289</v>
      </c>
      <c r="P754" s="6" t="s">
        <v>16771</v>
      </c>
      <c r="Q754" s="6" t="s">
        <v>18245</v>
      </c>
      <c r="R754">
        <v>1</v>
      </c>
      <c r="S754">
        <v>0</v>
      </c>
      <c r="T754">
        <v>-1</v>
      </c>
      <c r="U754">
        <v>1159.19</v>
      </c>
      <c r="V754" s="6" t="s">
        <v>16945</v>
      </c>
      <c r="W754" s="6" t="s">
        <v>16946</v>
      </c>
      <c r="X754" s="55">
        <v>44658</v>
      </c>
      <c r="Y754">
        <v>40000</v>
      </c>
      <c r="Z754">
        <v>0</v>
      </c>
      <c r="AA754" s="6" t="s">
        <v>16765</v>
      </c>
      <c r="AB754" s="6" t="s">
        <v>16947</v>
      </c>
      <c r="AD754" s="6" t="s">
        <v>16948</v>
      </c>
      <c r="AE754">
        <v>43911</v>
      </c>
      <c r="AF754">
        <v>41289</v>
      </c>
      <c r="AG754" s="6" t="s">
        <v>16949</v>
      </c>
      <c r="AH754" s="6" t="s">
        <v>16950</v>
      </c>
      <c r="AI754" s="6" t="s">
        <v>16951</v>
      </c>
      <c r="AJ754" s="6" t="s">
        <v>16765</v>
      </c>
      <c r="AK754" s="6" t="s">
        <v>16765</v>
      </c>
      <c r="AL754" s="6" t="s">
        <v>16765</v>
      </c>
      <c r="AM754" s="6" t="s">
        <v>16952</v>
      </c>
      <c r="AN754">
        <v>0</v>
      </c>
      <c r="AO754" s="55">
        <v>44658</v>
      </c>
      <c r="AP754" s="6" t="s">
        <v>16953</v>
      </c>
      <c r="AQ754">
        <v>0</v>
      </c>
      <c r="AR754" s="6" t="s">
        <v>16954</v>
      </c>
      <c r="AS754" s="6" t="s">
        <v>16955</v>
      </c>
      <c r="AT754" s="6" t="s">
        <v>16947</v>
      </c>
      <c r="AU754">
        <v>0</v>
      </c>
      <c r="AV754">
        <v>0</v>
      </c>
      <c r="AW754" s="6" t="s">
        <v>16956</v>
      </c>
      <c r="AX754" s="6" t="s">
        <v>17231</v>
      </c>
      <c r="AY754" s="6" t="s">
        <v>16765</v>
      </c>
      <c r="AZ754" s="6" t="s">
        <v>16958</v>
      </c>
      <c r="BA754" s="6" t="s">
        <v>16765</v>
      </c>
      <c r="BB754" s="6" t="s">
        <v>16959</v>
      </c>
      <c r="BC754" s="6" t="s">
        <v>16765</v>
      </c>
      <c r="BD754" s="6" t="s">
        <v>16960</v>
      </c>
      <c r="BE754" s="6" t="s">
        <v>16961</v>
      </c>
      <c r="BF754" s="6" t="s">
        <v>13575</v>
      </c>
      <c r="BG754" s="6" t="s">
        <v>13575</v>
      </c>
      <c r="BH754" s="6" t="s">
        <v>16959</v>
      </c>
      <c r="BI754">
        <v>0</v>
      </c>
      <c r="BJ754" s="6" t="s">
        <v>16958</v>
      </c>
      <c r="BK754">
        <v>0</v>
      </c>
      <c r="BL754" s="6" t="s">
        <v>315</v>
      </c>
      <c r="BM754" s="56">
        <f>COUNTIF($B$2:B754,B754)</f>
        <v>1</v>
      </c>
      <c r="BN754" s="6" t="str">
        <f t="shared" si="11"/>
        <v>7720-1</v>
      </c>
    </row>
    <row r="755" spans="1:66" x14ac:dyDescent="0.25">
      <c r="A755">
        <v>1</v>
      </c>
      <c r="B755">
        <v>7733</v>
      </c>
      <c r="C755" s="6" t="s">
        <v>18246</v>
      </c>
      <c r="D755">
        <v>4</v>
      </c>
      <c r="E755">
        <v>9</v>
      </c>
      <c r="F755">
        <v>99</v>
      </c>
      <c r="G755">
        <v>912</v>
      </c>
      <c r="H755" s="6" t="s">
        <v>17370</v>
      </c>
      <c r="I755">
        <v>1</v>
      </c>
      <c r="J755">
        <v>489666</v>
      </c>
      <c r="K755">
        <v>5</v>
      </c>
      <c r="L755" s="55">
        <v>41690</v>
      </c>
      <c r="M755" s="6" t="s">
        <v>16765</v>
      </c>
      <c r="N755" s="55">
        <v>42791</v>
      </c>
      <c r="O755">
        <v>118724</v>
      </c>
      <c r="P755" s="6" t="s">
        <v>16773</v>
      </c>
      <c r="Q755" s="6" t="s">
        <v>18247</v>
      </c>
      <c r="R755">
        <v>1</v>
      </c>
      <c r="S755">
        <v>0</v>
      </c>
      <c r="T755">
        <v>-1</v>
      </c>
      <c r="U755">
        <v>1141.5899999999999</v>
      </c>
      <c r="V755" s="6" t="s">
        <v>16945</v>
      </c>
      <c r="W755" s="6" t="s">
        <v>17077</v>
      </c>
      <c r="X755" s="55">
        <v>42549</v>
      </c>
      <c r="Y755">
        <v>0</v>
      </c>
      <c r="Z755">
        <v>0</v>
      </c>
      <c r="AA755" s="6" t="s">
        <v>16765</v>
      </c>
      <c r="AB755" s="6" t="s">
        <v>16947</v>
      </c>
      <c r="AD755" s="6" t="s">
        <v>17118</v>
      </c>
      <c r="AE755">
        <v>32441</v>
      </c>
      <c r="AF755">
        <v>27489</v>
      </c>
      <c r="AG755" s="6" t="s">
        <v>16949</v>
      </c>
      <c r="AH755" s="6" t="s">
        <v>16950</v>
      </c>
      <c r="AI755" s="6" t="s">
        <v>16951</v>
      </c>
      <c r="AJ755" s="6" t="s">
        <v>16765</v>
      </c>
      <c r="AK755" s="6" t="s">
        <v>16765</v>
      </c>
      <c r="AL755" s="6" t="s">
        <v>16765</v>
      </c>
      <c r="AM755" s="6" t="s">
        <v>16952</v>
      </c>
      <c r="AN755">
        <v>0</v>
      </c>
      <c r="AO755" s="55">
        <v>42549</v>
      </c>
      <c r="AP755" s="6" t="s">
        <v>16953</v>
      </c>
      <c r="AQ755">
        <v>0</v>
      </c>
      <c r="AR755" s="6" t="s">
        <v>16997</v>
      </c>
      <c r="AS755" s="6" t="s">
        <v>16955</v>
      </c>
      <c r="AT755" s="6" t="s">
        <v>16947</v>
      </c>
      <c r="AU755">
        <v>0</v>
      </c>
      <c r="AV755">
        <v>0</v>
      </c>
      <c r="AW755" s="6" t="s">
        <v>16956</v>
      </c>
      <c r="AX755" s="6" t="s">
        <v>17519</v>
      </c>
      <c r="AY755" s="6" t="s">
        <v>16765</v>
      </c>
      <c r="AZ755" s="6" t="s">
        <v>16958</v>
      </c>
      <c r="BA755" s="6" t="s">
        <v>16765</v>
      </c>
      <c r="BB755" s="6" t="s">
        <v>16959</v>
      </c>
      <c r="BC755" s="6" t="s">
        <v>16765</v>
      </c>
      <c r="BD755" s="6" t="s">
        <v>16960</v>
      </c>
      <c r="BE755" s="6" t="s">
        <v>16961</v>
      </c>
      <c r="BF755" s="6" t="s">
        <v>13575</v>
      </c>
      <c r="BG755" s="6" t="s">
        <v>13575</v>
      </c>
      <c r="BH755" s="6" t="s">
        <v>16959</v>
      </c>
      <c r="BI755">
        <v>0</v>
      </c>
      <c r="BJ755" s="6" t="s">
        <v>16958</v>
      </c>
      <c r="BK755">
        <v>0</v>
      </c>
      <c r="BL755" s="6" t="s">
        <v>315</v>
      </c>
      <c r="BM755" s="56">
        <f>COUNTIF($B$2:B755,B755)</f>
        <v>1</v>
      </c>
      <c r="BN755" s="6" t="str">
        <f t="shared" si="11"/>
        <v>7733-1</v>
      </c>
    </row>
    <row r="756" spans="1:66" x14ac:dyDescent="0.25">
      <c r="A756">
        <v>1</v>
      </c>
      <c r="B756">
        <v>7733</v>
      </c>
      <c r="C756" s="6" t="s">
        <v>18246</v>
      </c>
      <c r="D756">
        <v>4</v>
      </c>
      <c r="E756">
        <v>9</v>
      </c>
      <c r="F756">
        <v>99</v>
      </c>
      <c r="G756">
        <v>912</v>
      </c>
      <c r="H756" s="6" t="s">
        <v>17370</v>
      </c>
      <c r="I756">
        <v>1</v>
      </c>
      <c r="J756">
        <v>974506</v>
      </c>
      <c r="K756">
        <v>5</v>
      </c>
      <c r="L756" s="55">
        <v>42317</v>
      </c>
      <c r="M756" s="6" t="s">
        <v>16765</v>
      </c>
      <c r="N756" s="55">
        <v>42791</v>
      </c>
      <c r="O756">
        <v>118724</v>
      </c>
      <c r="P756" s="6" t="s">
        <v>16773</v>
      </c>
      <c r="Q756" s="6" t="s">
        <v>16973</v>
      </c>
      <c r="R756">
        <v>1</v>
      </c>
      <c r="S756">
        <v>0</v>
      </c>
      <c r="T756">
        <v>-1</v>
      </c>
      <c r="U756">
        <v>1141.5899999999999</v>
      </c>
      <c r="V756" s="6" t="s">
        <v>16945</v>
      </c>
      <c r="W756" s="6" t="s">
        <v>17077</v>
      </c>
      <c r="X756" s="55">
        <v>42549</v>
      </c>
      <c r="Y756">
        <v>0</v>
      </c>
      <c r="Z756">
        <v>0</v>
      </c>
      <c r="AA756" s="6" t="s">
        <v>16765</v>
      </c>
      <c r="AB756" s="6" t="s">
        <v>16947</v>
      </c>
      <c r="AD756" s="6" t="s">
        <v>16765</v>
      </c>
      <c r="AE756">
        <v>42148</v>
      </c>
      <c r="AF756">
        <v>39322</v>
      </c>
      <c r="AG756" s="6" t="s">
        <v>16949</v>
      </c>
      <c r="AH756" s="6" t="s">
        <v>16950</v>
      </c>
      <c r="AI756" s="6" t="s">
        <v>16951</v>
      </c>
      <c r="AJ756" s="6" t="s">
        <v>16765</v>
      </c>
      <c r="AK756" s="6" t="s">
        <v>16765</v>
      </c>
      <c r="AL756" s="6" t="s">
        <v>16765</v>
      </c>
      <c r="AM756" s="6" t="s">
        <v>16952</v>
      </c>
      <c r="AN756">
        <v>0</v>
      </c>
      <c r="AO756" s="55">
        <v>42549</v>
      </c>
      <c r="AP756" s="6" t="s">
        <v>16953</v>
      </c>
      <c r="AQ756">
        <v>0</v>
      </c>
      <c r="AR756" s="6" t="s">
        <v>16997</v>
      </c>
      <c r="AS756" s="6" t="s">
        <v>16955</v>
      </c>
      <c r="AT756" s="6" t="s">
        <v>16947</v>
      </c>
      <c r="AU756">
        <v>0</v>
      </c>
      <c r="AV756">
        <v>0</v>
      </c>
      <c r="AW756" s="6" t="s">
        <v>16956</v>
      </c>
      <c r="AX756" s="6" t="s">
        <v>18013</v>
      </c>
      <c r="AY756" s="6" t="s">
        <v>16765</v>
      </c>
      <c r="AZ756" s="6" t="s">
        <v>16958</v>
      </c>
      <c r="BA756" s="6" t="s">
        <v>16765</v>
      </c>
      <c r="BB756" s="6" t="s">
        <v>16959</v>
      </c>
      <c r="BC756" s="6" t="s">
        <v>16765</v>
      </c>
      <c r="BD756" s="6" t="s">
        <v>16960</v>
      </c>
      <c r="BE756" s="6" t="s">
        <v>16961</v>
      </c>
      <c r="BF756" s="6" t="s">
        <v>13575</v>
      </c>
      <c r="BG756" s="6" t="s">
        <v>13575</v>
      </c>
      <c r="BH756" s="6" t="s">
        <v>16959</v>
      </c>
      <c r="BI756">
        <v>0</v>
      </c>
      <c r="BJ756" s="6" t="s">
        <v>16958</v>
      </c>
      <c r="BK756">
        <v>0</v>
      </c>
      <c r="BL756" s="6" t="s">
        <v>315</v>
      </c>
      <c r="BM756" s="56">
        <f>COUNTIF($B$2:B756,B756)</f>
        <v>2</v>
      </c>
      <c r="BN756" s="6" t="str">
        <f t="shared" si="11"/>
        <v>7733-2</v>
      </c>
    </row>
    <row r="757" spans="1:66" x14ac:dyDescent="0.25">
      <c r="A757">
        <v>1</v>
      </c>
      <c r="B757">
        <v>7739</v>
      </c>
      <c r="C757" s="6" t="s">
        <v>18248</v>
      </c>
      <c r="D757">
        <v>5</v>
      </c>
      <c r="E757">
        <v>3</v>
      </c>
      <c r="F757">
        <v>30</v>
      </c>
      <c r="G757">
        <v>303</v>
      </c>
      <c r="H757" s="6" t="s">
        <v>16994</v>
      </c>
      <c r="I757">
        <v>1</v>
      </c>
      <c r="J757">
        <v>273466</v>
      </c>
      <c r="K757">
        <v>6</v>
      </c>
      <c r="L757" s="55">
        <v>42828</v>
      </c>
      <c r="M757" s="6" t="s">
        <v>16765</v>
      </c>
      <c r="N757" s="55">
        <v>44601</v>
      </c>
      <c r="O757">
        <v>118750</v>
      </c>
      <c r="P757" s="6" t="s">
        <v>16767</v>
      </c>
      <c r="Q757" s="6" t="s">
        <v>18249</v>
      </c>
      <c r="R757">
        <v>1</v>
      </c>
      <c r="S757">
        <v>0</v>
      </c>
      <c r="T757">
        <v>-1</v>
      </c>
      <c r="U757">
        <v>1803.8</v>
      </c>
      <c r="V757" s="6" t="s">
        <v>16945</v>
      </c>
      <c r="W757" s="6" t="s">
        <v>16946</v>
      </c>
      <c r="X757" s="55">
        <v>44664</v>
      </c>
      <c r="Y757">
        <v>20000</v>
      </c>
      <c r="Z757">
        <v>0</v>
      </c>
      <c r="AA757" s="6" t="s">
        <v>16765</v>
      </c>
      <c r="AB757" s="6" t="s">
        <v>16947</v>
      </c>
      <c r="AD757" s="6" t="s">
        <v>16948</v>
      </c>
      <c r="AE757">
        <v>45978</v>
      </c>
      <c r="AF757">
        <v>41956</v>
      </c>
      <c r="AG757" s="6" t="s">
        <v>16949</v>
      </c>
      <c r="AH757" s="6" t="s">
        <v>16950</v>
      </c>
      <c r="AI757" s="6" t="s">
        <v>16951</v>
      </c>
      <c r="AJ757" s="6" t="s">
        <v>16765</v>
      </c>
      <c r="AK757" s="6" t="s">
        <v>16765</v>
      </c>
      <c r="AL757" s="6" t="s">
        <v>16765</v>
      </c>
      <c r="AM757" s="6" t="s">
        <v>16952</v>
      </c>
      <c r="AN757">
        <v>0</v>
      </c>
      <c r="AO757" s="55">
        <v>44664</v>
      </c>
      <c r="AP757" s="6" t="s">
        <v>16953</v>
      </c>
      <c r="AQ757">
        <v>0</v>
      </c>
      <c r="AR757" s="6" t="s">
        <v>16954</v>
      </c>
      <c r="AS757" s="6" t="s">
        <v>16955</v>
      </c>
      <c r="AT757" s="6" t="s">
        <v>16947</v>
      </c>
      <c r="AU757">
        <v>0</v>
      </c>
      <c r="AV757">
        <v>0</v>
      </c>
      <c r="AW757" s="6" t="s">
        <v>16956</v>
      </c>
      <c r="AX757" s="6" t="s">
        <v>17622</v>
      </c>
      <c r="AY757" s="6" t="s">
        <v>16765</v>
      </c>
      <c r="AZ757" s="6" t="s">
        <v>16958</v>
      </c>
      <c r="BA757" s="6" t="s">
        <v>16765</v>
      </c>
      <c r="BB757" s="6" t="s">
        <v>16959</v>
      </c>
      <c r="BC757" s="6" t="s">
        <v>16765</v>
      </c>
      <c r="BD757" s="6" t="s">
        <v>16960</v>
      </c>
      <c r="BE757" s="6" t="s">
        <v>16961</v>
      </c>
      <c r="BF757" s="6" t="s">
        <v>13575</v>
      </c>
      <c r="BG757" s="6" t="s">
        <v>13575</v>
      </c>
      <c r="BH757" s="6" t="s">
        <v>16959</v>
      </c>
      <c r="BI757">
        <v>0</v>
      </c>
      <c r="BJ757" s="6" t="s">
        <v>16958</v>
      </c>
      <c r="BK757">
        <v>0</v>
      </c>
      <c r="BL757" s="6" t="s">
        <v>315</v>
      </c>
      <c r="BM757" s="56">
        <f>COUNTIF($B$2:B757,B757)</f>
        <v>1</v>
      </c>
      <c r="BN757" s="6" t="str">
        <f t="shared" si="11"/>
        <v>7739-1</v>
      </c>
    </row>
    <row r="758" spans="1:66" x14ac:dyDescent="0.25">
      <c r="A758">
        <v>1</v>
      </c>
      <c r="B758">
        <v>7774</v>
      </c>
      <c r="C758" s="6" t="s">
        <v>18250</v>
      </c>
      <c r="D758">
        <v>5</v>
      </c>
      <c r="E758">
        <v>3</v>
      </c>
      <c r="F758">
        <v>30</v>
      </c>
      <c r="G758">
        <v>301</v>
      </c>
      <c r="H758" s="6" t="s">
        <v>16943</v>
      </c>
      <c r="I758">
        <v>1</v>
      </c>
      <c r="J758">
        <v>752386</v>
      </c>
      <c r="K758">
        <v>6</v>
      </c>
      <c r="L758" s="55">
        <v>43662</v>
      </c>
      <c r="M758" s="6" t="s">
        <v>16765</v>
      </c>
      <c r="N758" s="55">
        <v>44799</v>
      </c>
      <c r="O758">
        <v>118784</v>
      </c>
      <c r="P758" s="6" t="s">
        <v>16764</v>
      </c>
      <c r="Q758" s="6" t="s">
        <v>18251</v>
      </c>
      <c r="R758">
        <v>1</v>
      </c>
      <c r="S758">
        <v>0</v>
      </c>
      <c r="T758">
        <v>-1</v>
      </c>
      <c r="U758">
        <v>1651</v>
      </c>
      <c r="V758" s="6" t="s">
        <v>16945</v>
      </c>
      <c r="W758" s="6" t="s">
        <v>16946</v>
      </c>
      <c r="X758" s="55">
        <v>44669</v>
      </c>
      <c r="Y758">
        <v>70000</v>
      </c>
      <c r="Z758">
        <v>1706.64</v>
      </c>
      <c r="AA758" s="6" t="s">
        <v>16885</v>
      </c>
      <c r="AB758" s="6" t="s">
        <v>16947</v>
      </c>
      <c r="AD758" s="6" t="s">
        <v>16948</v>
      </c>
      <c r="AE758">
        <v>51199</v>
      </c>
      <c r="AF758">
        <v>46453</v>
      </c>
      <c r="AG758" s="6" t="s">
        <v>16949</v>
      </c>
      <c r="AH758" s="6" t="s">
        <v>16950</v>
      </c>
      <c r="AI758" s="6" t="s">
        <v>16951</v>
      </c>
      <c r="AJ758" s="6" t="s">
        <v>16765</v>
      </c>
      <c r="AK758" s="6" t="s">
        <v>16765</v>
      </c>
      <c r="AL758" s="6" t="s">
        <v>16765</v>
      </c>
      <c r="AM758" s="6" t="s">
        <v>16952</v>
      </c>
      <c r="AN758">
        <v>0</v>
      </c>
      <c r="AO758" s="55">
        <v>44669</v>
      </c>
      <c r="AP758" s="6" t="s">
        <v>16953</v>
      </c>
      <c r="AQ758">
        <v>0</v>
      </c>
      <c r="AR758" s="6" t="s">
        <v>16954</v>
      </c>
      <c r="AS758" s="6" t="s">
        <v>16955</v>
      </c>
      <c r="AT758" s="6" t="s">
        <v>16947</v>
      </c>
      <c r="AU758">
        <v>0</v>
      </c>
      <c r="AV758">
        <v>0</v>
      </c>
      <c r="AW758" s="6" t="s">
        <v>16956</v>
      </c>
      <c r="AX758" s="6" t="s">
        <v>17558</v>
      </c>
      <c r="AY758" s="6" t="s">
        <v>16765</v>
      </c>
      <c r="AZ758" s="6" t="s">
        <v>16958</v>
      </c>
      <c r="BA758" s="6" t="s">
        <v>16765</v>
      </c>
      <c r="BB758" s="6" t="s">
        <v>16959</v>
      </c>
      <c r="BC758" s="6" t="s">
        <v>16765</v>
      </c>
      <c r="BD758" s="6" t="s">
        <v>16960</v>
      </c>
      <c r="BE758" s="6" t="s">
        <v>16961</v>
      </c>
      <c r="BF758" s="6" t="s">
        <v>13575</v>
      </c>
      <c r="BG758" s="6" t="s">
        <v>13575</v>
      </c>
      <c r="BH758" s="6" t="s">
        <v>16959</v>
      </c>
      <c r="BI758">
        <v>0</v>
      </c>
      <c r="BJ758" s="6" t="s">
        <v>16958</v>
      </c>
      <c r="BK758">
        <v>0</v>
      </c>
      <c r="BL758" s="6" t="s">
        <v>315</v>
      </c>
      <c r="BM758" s="56">
        <f>COUNTIF($B$2:B758,B758)</f>
        <v>1</v>
      </c>
      <c r="BN758" s="6" t="str">
        <f t="shared" si="11"/>
        <v>7774-1</v>
      </c>
    </row>
    <row r="759" spans="1:66" x14ac:dyDescent="0.25">
      <c r="A759">
        <v>1</v>
      </c>
      <c r="B759">
        <v>7800</v>
      </c>
      <c r="C759" s="6" t="s">
        <v>18252</v>
      </c>
      <c r="D759">
        <v>5</v>
      </c>
      <c r="E759">
        <v>3</v>
      </c>
      <c r="F759">
        <v>30</v>
      </c>
      <c r="G759">
        <v>301</v>
      </c>
      <c r="H759" s="6" t="s">
        <v>16943</v>
      </c>
      <c r="I759">
        <v>1</v>
      </c>
      <c r="J759">
        <v>252138</v>
      </c>
      <c r="K759">
        <v>5</v>
      </c>
      <c r="L759" s="55">
        <v>41403</v>
      </c>
      <c r="M759" s="6" t="s">
        <v>16765</v>
      </c>
      <c r="N759" s="55">
        <v>44601</v>
      </c>
      <c r="O759">
        <v>118784</v>
      </c>
      <c r="P759" s="6" t="s">
        <v>16764</v>
      </c>
      <c r="Q759" s="6" t="s">
        <v>18253</v>
      </c>
      <c r="R759">
        <v>1</v>
      </c>
      <c r="S759">
        <v>0</v>
      </c>
      <c r="T759">
        <v>-1</v>
      </c>
      <c r="U759">
        <v>1651</v>
      </c>
      <c r="V759" s="6" t="s">
        <v>16945</v>
      </c>
      <c r="W759" s="6" t="s">
        <v>16946</v>
      </c>
      <c r="X759" s="55">
        <v>44663</v>
      </c>
      <c r="Y759">
        <v>90000</v>
      </c>
      <c r="Z759">
        <v>0</v>
      </c>
      <c r="AA759" s="6" t="s">
        <v>16765</v>
      </c>
      <c r="AB759" s="6" t="s">
        <v>16947</v>
      </c>
      <c r="AD759" s="6" t="s">
        <v>17118</v>
      </c>
      <c r="AE759">
        <v>26690</v>
      </c>
      <c r="AF759">
        <v>22796</v>
      </c>
      <c r="AG759" s="6" t="s">
        <v>16949</v>
      </c>
      <c r="AH759" s="6" t="s">
        <v>16950</v>
      </c>
      <c r="AI759" s="6" t="s">
        <v>16951</v>
      </c>
      <c r="AJ759" s="6" t="s">
        <v>16765</v>
      </c>
      <c r="AK759" s="6" t="s">
        <v>16765</v>
      </c>
      <c r="AL759" s="6" t="s">
        <v>16765</v>
      </c>
      <c r="AM759" s="6" t="s">
        <v>16952</v>
      </c>
      <c r="AN759">
        <v>0</v>
      </c>
      <c r="AO759" s="55">
        <v>44663</v>
      </c>
      <c r="AP759" s="6" t="s">
        <v>16953</v>
      </c>
      <c r="AQ759">
        <v>0</v>
      </c>
      <c r="AR759" s="6" t="s">
        <v>16954</v>
      </c>
      <c r="AS759" s="6" t="s">
        <v>16955</v>
      </c>
      <c r="AT759" s="6" t="s">
        <v>16947</v>
      </c>
      <c r="AU759">
        <v>0</v>
      </c>
      <c r="AV759">
        <v>0</v>
      </c>
      <c r="AW759" s="6" t="s">
        <v>16956</v>
      </c>
      <c r="AX759" s="6" t="s">
        <v>18254</v>
      </c>
      <c r="AY759" s="6" t="s">
        <v>16765</v>
      </c>
      <c r="AZ759" s="6" t="s">
        <v>16958</v>
      </c>
      <c r="BA759" s="6" t="s">
        <v>16765</v>
      </c>
      <c r="BB759" s="6" t="s">
        <v>16959</v>
      </c>
      <c r="BC759" s="6" t="s">
        <v>16765</v>
      </c>
      <c r="BD759" s="6" t="s">
        <v>16960</v>
      </c>
      <c r="BE759" s="6" t="s">
        <v>16961</v>
      </c>
      <c r="BF759" s="6" t="s">
        <v>13575</v>
      </c>
      <c r="BG759" s="6" t="s">
        <v>13575</v>
      </c>
      <c r="BH759" s="6" t="s">
        <v>16959</v>
      </c>
      <c r="BI759">
        <v>0</v>
      </c>
      <c r="BJ759" s="6" t="s">
        <v>16958</v>
      </c>
      <c r="BK759">
        <v>0</v>
      </c>
      <c r="BL759" s="6" t="s">
        <v>315</v>
      </c>
      <c r="BM759" s="56">
        <f>COUNTIF($B$2:B759,B759)</f>
        <v>1</v>
      </c>
      <c r="BN759" s="6" t="str">
        <f t="shared" si="11"/>
        <v>7800-1</v>
      </c>
    </row>
    <row r="760" spans="1:66" x14ac:dyDescent="0.25">
      <c r="A760">
        <v>1</v>
      </c>
      <c r="B760">
        <v>7800</v>
      </c>
      <c r="C760" s="6" t="s">
        <v>18252</v>
      </c>
      <c r="D760">
        <v>5</v>
      </c>
      <c r="E760">
        <v>3</v>
      </c>
      <c r="F760">
        <v>30</v>
      </c>
      <c r="G760">
        <v>301</v>
      </c>
      <c r="H760" s="6" t="s">
        <v>16943</v>
      </c>
      <c r="I760">
        <v>1</v>
      </c>
      <c r="J760">
        <v>600877</v>
      </c>
      <c r="K760">
        <v>6</v>
      </c>
      <c r="L760" s="55">
        <v>43392</v>
      </c>
      <c r="M760" s="6" t="s">
        <v>16765</v>
      </c>
      <c r="N760" s="55">
        <v>44799</v>
      </c>
      <c r="O760">
        <v>118784</v>
      </c>
      <c r="P760" s="6" t="s">
        <v>16764</v>
      </c>
      <c r="Q760" s="6" t="s">
        <v>18255</v>
      </c>
      <c r="R760">
        <v>1</v>
      </c>
      <c r="S760">
        <v>0</v>
      </c>
      <c r="T760">
        <v>-1</v>
      </c>
      <c r="U760">
        <v>1651</v>
      </c>
      <c r="V760" s="6" t="s">
        <v>16945</v>
      </c>
      <c r="W760" s="6" t="s">
        <v>16946</v>
      </c>
      <c r="X760" s="55">
        <v>44663</v>
      </c>
      <c r="Y760">
        <v>90000</v>
      </c>
      <c r="Z760">
        <v>0</v>
      </c>
      <c r="AA760" s="6" t="s">
        <v>16765</v>
      </c>
      <c r="AB760" s="6" t="s">
        <v>16947</v>
      </c>
      <c r="AD760" s="6" t="s">
        <v>16948</v>
      </c>
      <c r="AE760">
        <v>49793</v>
      </c>
      <c r="AF760">
        <v>45185</v>
      </c>
      <c r="AG760" s="6" t="s">
        <v>16949</v>
      </c>
      <c r="AH760" s="6" t="s">
        <v>16950</v>
      </c>
      <c r="AI760" s="6" t="s">
        <v>16951</v>
      </c>
      <c r="AJ760" s="6" t="s">
        <v>16765</v>
      </c>
      <c r="AK760" s="6" t="s">
        <v>16765</v>
      </c>
      <c r="AL760" s="6" t="s">
        <v>16765</v>
      </c>
      <c r="AM760" s="6" t="s">
        <v>16952</v>
      </c>
      <c r="AN760">
        <v>0</v>
      </c>
      <c r="AO760" s="55">
        <v>44663</v>
      </c>
      <c r="AP760" s="6" t="s">
        <v>16953</v>
      </c>
      <c r="AQ760">
        <v>0</v>
      </c>
      <c r="AR760" s="6" t="s">
        <v>16954</v>
      </c>
      <c r="AS760" s="6" t="s">
        <v>16955</v>
      </c>
      <c r="AT760" s="6" t="s">
        <v>16947</v>
      </c>
      <c r="AU760">
        <v>0</v>
      </c>
      <c r="AV760">
        <v>0</v>
      </c>
      <c r="AW760" s="6" t="s">
        <v>16956</v>
      </c>
      <c r="AX760" s="6" t="s">
        <v>18256</v>
      </c>
      <c r="AY760" s="6" t="s">
        <v>16765</v>
      </c>
      <c r="AZ760" s="6" t="s">
        <v>16958</v>
      </c>
      <c r="BA760" s="6" t="s">
        <v>16765</v>
      </c>
      <c r="BB760" s="6" t="s">
        <v>16959</v>
      </c>
      <c r="BC760" s="6" t="s">
        <v>16765</v>
      </c>
      <c r="BD760" s="6" t="s">
        <v>16960</v>
      </c>
      <c r="BE760" s="6" t="s">
        <v>16961</v>
      </c>
      <c r="BF760" s="6" t="s">
        <v>13575</v>
      </c>
      <c r="BG760" s="6" t="s">
        <v>13575</v>
      </c>
      <c r="BH760" s="6" t="s">
        <v>16959</v>
      </c>
      <c r="BI760">
        <v>0</v>
      </c>
      <c r="BJ760" s="6" t="s">
        <v>16958</v>
      </c>
      <c r="BK760">
        <v>0</v>
      </c>
      <c r="BL760" s="6" t="s">
        <v>315</v>
      </c>
      <c r="BM760" s="56">
        <f>COUNTIF($B$2:B760,B760)</f>
        <v>2</v>
      </c>
      <c r="BN760" s="6" t="str">
        <f t="shared" si="11"/>
        <v>7800-2</v>
      </c>
    </row>
    <row r="761" spans="1:66" x14ac:dyDescent="0.25">
      <c r="A761">
        <v>1</v>
      </c>
      <c r="B761">
        <v>7800</v>
      </c>
      <c r="C761" s="6" t="s">
        <v>18252</v>
      </c>
      <c r="D761">
        <v>5</v>
      </c>
      <c r="E761">
        <v>3</v>
      </c>
      <c r="F761">
        <v>30</v>
      </c>
      <c r="G761">
        <v>301</v>
      </c>
      <c r="H761" s="6" t="s">
        <v>16943</v>
      </c>
      <c r="I761">
        <v>1</v>
      </c>
      <c r="J761">
        <v>602430</v>
      </c>
      <c r="K761">
        <v>6</v>
      </c>
      <c r="L761" s="55">
        <v>43397</v>
      </c>
      <c r="M761" s="6" t="s">
        <v>16765</v>
      </c>
      <c r="N761" s="55">
        <v>44799</v>
      </c>
      <c r="O761">
        <v>248065</v>
      </c>
      <c r="P761" s="6" t="s">
        <v>16778</v>
      </c>
      <c r="Q761" s="6" t="s">
        <v>18257</v>
      </c>
      <c r="R761">
        <v>1</v>
      </c>
      <c r="S761">
        <v>0</v>
      </c>
      <c r="T761">
        <v>-1</v>
      </c>
      <c r="U761">
        <v>1649.52</v>
      </c>
      <c r="V761" s="6" t="s">
        <v>16945</v>
      </c>
      <c r="W761" s="6" t="s">
        <v>16946</v>
      </c>
      <c r="X761" s="55">
        <v>44663</v>
      </c>
      <c r="Y761">
        <v>90000</v>
      </c>
      <c r="Z761">
        <v>0</v>
      </c>
      <c r="AA761" s="6" t="s">
        <v>16765</v>
      </c>
      <c r="AB761" s="6" t="s">
        <v>16947</v>
      </c>
      <c r="AD761" s="6" t="s">
        <v>16948</v>
      </c>
      <c r="AE761">
        <v>49824</v>
      </c>
      <c r="AF761">
        <v>45247</v>
      </c>
      <c r="AG761" s="6" t="s">
        <v>16949</v>
      </c>
      <c r="AH761" s="6" t="s">
        <v>16950</v>
      </c>
      <c r="AI761" s="6" t="s">
        <v>16951</v>
      </c>
      <c r="AJ761" s="6" t="s">
        <v>16765</v>
      </c>
      <c r="AK761" s="6" t="s">
        <v>16765</v>
      </c>
      <c r="AL761" s="6" t="s">
        <v>16765</v>
      </c>
      <c r="AM761" s="6" t="s">
        <v>16952</v>
      </c>
      <c r="AN761">
        <v>0</v>
      </c>
      <c r="AO761" s="55">
        <v>44663</v>
      </c>
      <c r="AP761" s="6" t="s">
        <v>16953</v>
      </c>
      <c r="AQ761">
        <v>0</v>
      </c>
      <c r="AR761" s="6" t="s">
        <v>16997</v>
      </c>
      <c r="AS761" s="6" t="s">
        <v>16955</v>
      </c>
      <c r="AT761" s="6" t="s">
        <v>16947</v>
      </c>
      <c r="AU761">
        <v>0</v>
      </c>
      <c r="AV761">
        <v>0</v>
      </c>
      <c r="AW761" s="6" t="s">
        <v>16956</v>
      </c>
      <c r="AX761" s="6" t="s">
        <v>17125</v>
      </c>
      <c r="AY761" s="6" t="s">
        <v>16765</v>
      </c>
      <c r="AZ761" s="6" t="s">
        <v>16958</v>
      </c>
      <c r="BA761" s="6" t="s">
        <v>16765</v>
      </c>
      <c r="BB761" s="6" t="s">
        <v>16959</v>
      </c>
      <c r="BC761" s="6" t="s">
        <v>16765</v>
      </c>
      <c r="BD761" s="6" t="s">
        <v>16960</v>
      </c>
      <c r="BE761" s="6" t="s">
        <v>16961</v>
      </c>
      <c r="BF761" s="6" t="s">
        <v>13575</v>
      </c>
      <c r="BG761" s="6" t="s">
        <v>13575</v>
      </c>
      <c r="BH761" s="6" t="s">
        <v>16959</v>
      </c>
      <c r="BI761">
        <v>0</v>
      </c>
      <c r="BJ761" s="6" t="s">
        <v>16958</v>
      </c>
      <c r="BK761">
        <v>0</v>
      </c>
      <c r="BL761" s="6" t="s">
        <v>315</v>
      </c>
      <c r="BM761" s="56">
        <f>COUNTIF($B$2:B761,B761)</f>
        <v>3</v>
      </c>
      <c r="BN761" s="6" t="str">
        <f t="shared" si="11"/>
        <v>7800-3</v>
      </c>
    </row>
    <row r="762" spans="1:66" x14ac:dyDescent="0.25">
      <c r="A762">
        <v>1</v>
      </c>
      <c r="B762">
        <v>7802</v>
      </c>
      <c r="C762" s="6" t="s">
        <v>18258</v>
      </c>
      <c r="D762">
        <v>5</v>
      </c>
      <c r="E762">
        <v>3</v>
      </c>
      <c r="F762">
        <v>30</v>
      </c>
      <c r="G762">
        <v>304</v>
      </c>
      <c r="H762" s="6" t="s">
        <v>16963</v>
      </c>
      <c r="I762">
        <v>1</v>
      </c>
      <c r="J762">
        <v>157536</v>
      </c>
      <c r="K762">
        <v>7</v>
      </c>
      <c r="L762" s="55">
        <v>44455</v>
      </c>
      <c r="M762" s="6" t="s">
        <v>16765</v>
      </c>
      <c r="N762" s="55">
        <v>44820</v>
      </c>
      <c r="O762">
        <v>118750</v>
      </c>
      <c r="P762" s="6" t="s">
        <v>16767</v>
      </c>
      <c r="Q762" s="6" t="s">
        <v>18259</v>
      </c>
      <c r="R762">
        <v>1</v>
      </c>
      <c r="S762">
        <v>0</v>
      </c>
      <c r="T762">
        <v>-1</v>
      </c>
      <c r="U762">
        <v>1803.8</v>
      </c>
      <c r="V762" s="6" t="s">
        <v>16945</v>
      </c>
      <c r="W762" s="6" t="s">
        <v>16946</v>
      </c>
      <c r="X762" s="55">
        <v>44663</v>
      </c>
      <c r="Y762">
        <v>30000</v>
      </c>
      <c r="Z762">
        <v>811.11</v>
      </c>
      <c r="AA762" s="6" t="s">
        <v>16965</v>
      </c>
      <c r="AB762" s="6" t="s">
        <v>16947</v>
      </c>
      <c r="AD762" s="6" t="s">
        <v>16948</v>
      </c>
      <c r="AE762">
        <v>53522</v>
      </c>
      <c r="AF762">
        <v>48360</v>
      </c>
      <c r="AG762" s="6" t="s">
        <v>16949</v>
      </c>
      <c r="AH762" s="6" t="s">
        <v>16950</v>
      </c>
      <c r="AI762" s="6" t="s">
        <v>16951</v>
      </c>
      <c r="AJ762" s="6" t="s">
        <v>16765</v>
      </c>
      <c r="AK762" s="6" t="s">
        <v>16765</v>
      </c>
      <c r="AL762" s="6" t="s">
        <v>16765</v>
      </c>
      <c r="AM762" s="6" t="s">
        <v>16952</v>
      </c>
      <c r="AN762">
        <v>0</v>
      </c>
      <c r="AO762" s="55">
        <v>44663</v>
      </c>
      <c r="AP762" s="6" t="s">
        <v>16953</v>
      </c>
      <c r="AQ762">
        <v>0</v>
      </c>
      <c r="AR762" s="6" t="s">
        <v>16954</v>
      </c>
      <c r="AS762" s="6" t="s">
        <v>16955</v>
      </c>
      <c r="AT762" s="6" t="s">
        <v>16947</v>
      </c>
      <c r="AU762">
        <v>0</v>
      </c>
      <c r="AV762">
        <v>0</v>
      </c>
      <c r="AW762" s="6" t="s">
        <v>16956</v>
      </c>
      <c r="AX762" s="6" t="s">
        <v>16765</v>
      </c>
      <c r="AY762" s="6" t="s">
        <v>16765</v>
      </c>
      <c r="AZ762" s="6" t="s">
        <v>16958</v>
      </c>
      <c r="BA762" s="6" t="s">
        <v>16765</v>
      </c>
      <c r="BB762" s="6" t="s">
        <v>16959</v>
      </c>
      <c r="BC762" s="6" t="s">
        <v>16765</v>
      </c>
      <c r="BD762" s="6" t="s">
        <v>16960</v>
      </c>
      <c r="BE762" s="6" t="s">
        <v>16961</v>
      </c>
      <c r="BF762" s="6" t="s">
        <v>13575</v>
      </c>
      <c r="BG762" s="6" t="s">
        <v>13575</v>
      </c>
      <c r="BH762" s="6" t="s">
        <v>16959</v>
      </c>
      <c r="BI762">
        <v>0</v>
      </c>
      <c r="BJ762" s="6" t="s">
        <v>16958</v>
      </c>
      <c r="BK762">
        <v>0</v>
      </c>
      <c r="BL762" s="6" t="s">
        <v>315</v>
      </c>
      <c r="BM762" s="56">
        <f>COUNTIF($B$2:B762,B762)</f>
        <v>1</v>
      </c>
      <c r="BN762" s="6" t="str">
        <f t="shared" si="11"/>
        <v>7802-1</v>
      </c>
    </row>
    <row r="763" spans="1:66" x14ac:dyDescent="0.25">
      <c r="A763">
        <v>1</v>
      </c>
      <c r="B763">
        <v>7805</v>
      </c>
      <c r="C763" s="6" t="s">
        <v>18260</v>
      </c>
      <c r="D763">
        <v>5</v>
      </c>
      <c r="E763">
        <v>3</v>
      </c>
      <c r="F763">
        <v>30</v>
      </c>
      <c r="G763">
        <v>301</v>
      </c>
      <c r="H763" s="6" t="s">
        <v>16963</v>
      </c>
      <c r="I763">
        <v>1</v>
      </c>
      <c r="J763">
        <v>131947</v>
      </c>
      <c r="K763">
        <v>6</v>
      </c>
      <c r="L763" s="55">
        <v>42590</v>
      </c>
      <c r="M763" s="6" t="s">
        <v>16765</v>
      </c>
      <c r="N763" s="55">
        <v>44628</v>
      </c>
      <c r="O763">
        <v>217289</v>
      </c>
      <c r="P763" s="6" t="s">
        <v>16771</v>
      </c>
      <c r="Q763" s="6" t="s">
        <v>18261</v>
      </c>
      <c r="R763">
        <v>1</v>
      </c>
      <c r="S763">
        <v>0</v>
      </c>
      <c r="T763">
        <v>-1</v>
      </c>
      <c r="U763">
        <v>1159.19</v>
      </c>
      <c r="V763" s="6" t="s">
        <v>16945</v>
      </c>
      <c r="W763" s="6" t="s">
        <v>16946</v>
      </c>
      <c r="X763" s="55">
        <v>44663</v>
      </c>
      <c r="Y763">
        <v>50000</v>
      </c>
      <c r="Z763">
        <v>288.92</v>
      </c>
      <c r="AA763" s="6" t="s">
        <v>16965</v>
      </c>
      <c r="AB763" s="6" t="s">
        <v>16947</v>
      </c>
      <c r="AD763" s="6" t="s">
        <v>16948</v>
      </c>
      <c r="AE763">
        <v>43459</v>
      </c>
      <c r="AF763">
        <v>40795</v>
      </c>
      <c r="AG763" s="6" t="s">
        <v>16949</v>
      </c>
      <c r="AH763" s="6" t="s">
        <v>16950</v>
      </c>
      <c r="AI763" s="6" t="s">
        <v>16951</v>
      </c>
      <c r="AJ763" s="6" t="s">
        <v>16765</v>
      </c>
      <c r="AK763" s="6" t="s">
        <v>16765</v>
      </c>
      <c r="AL763" s="6" t="s">
        <v>16765</v>
      </c>
      <c r="AM763" s="6" t="s">
        <v>16952</v>
      </c>
      <c r="AN763">
        <v>0</v>
      </c>
      <c r="AO763" s="55">
        <v>44663</v>
      </c>
      <c r="AP763" s="6" t="s">
        <v>16953</v>
      </c>
      <c r="AQ763">
        <v>0</v>
      </c>
      <c r="AR763" s="6" t="s">
        <v>16954</v>
      </c>
      <c r="AS763" s="6" t="s">
        <v>16955</v>
      </c>
      <c r="AT763" s="6" t="s">
        <v>16947</v>
      </c>
      <c r="AU763">
        <v>0</v>
      </c>
      <c r="AV763">
        <v>0</v>
      </c>
      <c r="AW763" s="6" t="s">
        <v>16956</v>
      </c>
      <c r="AX763" s="6" t="s">
        <v>17642</v>
      </c>
      <c r="AY763" s="6" t="s">
        <v>16765</v>
      </c>
      <c r="AZ763" s="6" t="s">
        <v>16958</v>
      </c>
      <c r="BA763" s="6" t="s">
        <v>16765</v>
      </c>
      <c r="BB763" s="6" t="s">
        <v>16959</v>
      </c>
      <c r="BC763" s="6" t="s">
        <v>16765</v>
      </c>
      <c r="BD763" s="6" t="s">
        <v>16960</v>
      </c>
      <c r="BE763" s="6" t="s">
        <v>16961</v>
      </c>
      <c r="BF763" s="6" t="s">
        <v>13575</v>
      </c>
      <c r="BG763" s="6" t="s">
        <v>13575</v>
      </c>
      <c r="BH763" s="6" t="s">
        <v>16959</v>
      </c>
      <c r="BI763">
        <v>0</v>
      </c>
      <c r="BJ763" s="6" t="s">
        <v>16958</v>
      </c>
      <c r="BK763">
        <v>0</v>
      </c>
      <c r="BL763" s="6" t="s">
        <v>315</v>
      </c>
      <c r="BM763" s="56">
        <f>COUNTIF($B$2:B763,B763)</f>
        <v>1</v>
      </c>
      <c r="BN763" s="6" t="str">
        <f t="shared" si="11"/>
        <v>7805-1</v>
      </c>
    </row>
    <row r="764" spans="1:66" x14ac:dyDescent="0.25">
      <c r="A764">
        <v>1</v>
      </c>
      <c r="B764">
        <v>7806</v>
      </c>
      <c r="C764" s="6" t="s">
        <v>18262</v>
      </c>
      <c r="D764">
        <v>5</v>
      </c>
      <c r="E764">
        <v>3</v>
      </c>
      <c r="F764">
        <v>30</v>
      </c>
      <c r="G764">
        <v>301</v>
      </c>
      <c r="H764" s="6" t="s">
        <v>16963</v>
      </c>
      <c r="I764">
        <v>1</v>
      </c>
      <c r="J764">
        <v>22299</v>
      </c>
      <c r="K764">
        <v>6</v>
      </c>
      <c r="L764" s="55">
        <v>42397</v>
      </c>
      <c r="M764" s="6" t="s">
        <v>16765</v>
      </c>
      <c r="N764" s="55">
        <v>44601</v>
      </c>
      <c r="O764">
        <v>118750</v>
      </c>
      <c r="P764" s="6" t="s">
        <v>16767</v>
      </c>
      <c r="Q764" s="6" t="s">
        <v>18263</v>
      </c>
      <c r="R764">
        <v>1</v>
      </c>
      <c r="S764">
        <v>0</v>
      </c>
      <c r="T764">
        <v>-1</v>
      </c>
      <c r="U764">
        <v>1803.8</v>
      </c>
      <c r="V764" s="6" t="s">
        <v>16945</v>
      </c>
      <c r="W764" s="6" t="s">
        <v>16946</v>
      </c>
      <c r="X764" s="55">
        <v>44663</v>
      </c>
      <c r="Y764">
        <v>50000</v>
      </c>
      <c r="Z764">
        <v>1570.55</v>
      </c>
      <c r="AA764" s="6" t="s">
        <v>16969</v>
      </c>
      <c r="AB764" s="6" t="s">
        <v>16947</v>
      </c>
      <c r="AD764" s="6" t="s">
        <v>16948</v>
      </c>
      <c r="AE764">
        <v>42579</v>
      </c>
      <c r="AF764">
        <v>39847</v>
      </c>
      <c r="AG764" s="6" t="s">
        <v>16949</v>
      </c>
      <c r="AH764" s="6" t="s">
        <v>16950</v>
      </c>
      <c r="AI764" s="6" t="s">
        <v>16951</v>
      </c>
      <c r="AJ764" s="6" t="s">
        <v>16765</v>
      </c>
      <c r="AK764" s="6" t="s">
        <v>16765</v>
      </c>
      <c r="AL764" s="6" t="s">
        <v>16765</v>
      </c>
      <c r="AM764" s="6" t="s">
        <v>16952</v>
      </c>
      <c r="AN764">
        <v>0</v>
      </c>
      <c r="AO764" s="55">
        <v>44663</v>
      </c>
      <c r="AP764" s="6" t="s">
        <v>16953</v>
      </c>
      <c r="AQ764">
        <v>0</v>
      </c>
      <c r="AR764" s="6" t="s">
        <v>16954</v>
      </c>
      <c r="AS764" s="6" t="s">
        <v>16955</v>
      </c>
      <c r="AT764" s="6" t="s">
        <v>16947</v>
      </c>
      <c r="AU764">
        <v>0</v>
      </c>
      <c r="AV764">
        <v>0</v>
      </c>
      <c r="AW764" s="6" t="s">
        <v>16956</v>
      </c>
      <c r="AX764" s="6" t="s">
        <v>18264</v>
      </c>
      <c r="AY764" s="6" t="s">
        <v>16765</v>
      </c>
      <c r="AZ764" s="6" t="s">
        <v>16958</v>
      </c>
      <c r="BA764" s="6" t="s">
        <v>16765</v>
      </c>
      <c r="BB764" s="6" t="s">
        <v>16959</v>
      </c>
      <c r="BC764" s="6" t="s">
        <v>16765</v>
      </c>
      <c r="BD764" s="6" t="s">
        <v>16960</v>
      </c>
      <c r="BE764" s="6" t="s">
        <v>16961</v>
      </c>
      <c r="BF764" s="6" t="s">
        <v>13575</v>
      </c>
      <c r="BG764" s="6" t="s">
        <v>13575</v>
      </c>
      <c r="BH764" s="6" t="s">
        <v>16959</v>
      </c>
      <c r="BI764">
        <v>0</v>
      </c>
      <c r="BJ764" s="6" t="s">
        <v>16958</v>
      </c>
      <c r="BK764">
        <v>0</v>
      </c>
      <c r="BL764" s="6" t="s">
        <v>315</v>
      </c>
      <c r="BM764" s="56">
        <f>COUNTIF($B$2:B764,B764)</f>
        <v>1</v>
      </c>
      <c r="BN764" s="6" t="str">
        <f t="shared" si="11"/>
        <v>7806-1</v>
      </c>
    </row>
    <row r="765" spans="1:66" x14ac:dyDescent="0.25">
      <c r="A765">
        <v>1</v>
      </c>
      <c r="B765">
        <v>7806</v>
      </c>
      <c r="C765" s="6" t="s">
        <v>18262</v>
      </c>
      <c r="D765">
        <v>5</v>
      </c>
      <c r="E765">
        <v>3</v>
      </c>
      <c r="F765">
        <v>30</v>
      </c>
      <c r="G765">
        <v>301</v>
      </c>
      <c r="H765" s="6" t="s">
        <v>16963</v>
      </c>
      <c r="I765">
        <v>1</v>
      </c>
      <c r="J765">
        <v>141604</v>
      </c>
      <c r="K765">
        <v>7</v>
      </c>
      <c r="L765" s="55">
        <v>44427</v>
      </c>
      <c r="M765" s="6" t="s">
        <v>16765</v>
      </c>
      <c r="N765" s="55">
        <v>44792</v>
      </c>
      <c r="O765">
        <v>211673</v>
      </c>
      <c r="P765" s="6" t="s">
        <v>16812</v>
      </c>
      <c r="Q765" s="6" t="s">
        <v>18265</v>
      </c>
      <c r="R765">
        <v>1</v>
      </c>
      <c r="S765">
        <v>0</v>
      </c>
      <c r="T765">
        <v>-1</v>
      </c>
      <c r="U765">
        <v>2745</v>
      </c>
      <c r="V765" s="6" t="s">
        <v>16945</v>
      </c>
      <c r="W765" s="6" t="s">
        <v>16946</v>
      </c>
      <c r="X765" s="55">
        <v>44663</v>
      </c>
      <c r="Y765">
        <v>50000</v>
      </c>
      <c r="Z765">
        <v>1570.55</v>
      </c>
      <c r="AA765" s="6" t="s">
        <v>16969</v>
      </c>
      <c r="AB765" s="6" t="s">
        <v>16947</v>
      </c>
      <c r="AD765" s="6" t="s">
        <v>16948</v>
      </c>
      <c r="AE765">
        <v>53429</v>
      </c>
      <c r="AF765">
        <v>48274</v>
      </c>
      <c r="AG765" s="6" t="s">
        <v>16949</v>
      </c>
      <c r="AH765" s="6" t="s">
        <v>16950</v>
      </c>
      <c r="AI765" s="6" t="s">
        <v>16951</v>
      </c>
      <c r="AJ765" s="6" t="s">
        <v>16765</v>
      </c>
      <c r="AK765" s="6" t="s">
        <v>16765</v>
      </c>
      <c r="AL765" s="6" t="s">
        <v>16765</v>
      </c>
      <c r="AM765" s="6" t="s">
        <v>16952</v>
      </c>
      <c r="AN765">
        <v>0</v>
      </c>
      <c r="AO765" s="55">
        <v>44663</v>
      </c>
      <c r="AP765" s="6" t="s">
        <v>16953</v>
      </c>
      <c r="AQ765">
        <v>0</v>
      </c>
      <c r="AR765" s="6" t="s">
        <v>16954</v>
      </c>
      <c r="AS765" s="6" t="s">
        <v>16955</v>
      </c>
      <c r="AT765" s="6" t="s">
        <v>16947</v>
      </c>
      <c r="AU765">
        <v>0</v>
      </c>
      <c r="AV765">
        <v>0</v>
      </c>
      <c r="AW765" s="6" t="s">
        <v>16956</v>
      </c>
      <c r="AX765" s="6" t="s">
        <v>17409</v>
      </c>
      <c r="AY765" s="6" t="s">
        <v>16765</v>
      </c>
      <c r="AZ765" s="6" t="s">
        <v>16958</v>
      </c>
      <c r="BA765" s="6" t="s">
        <v>16765</v>
      </c>
      <c r="BB765" s="6" t="s">
        <v>16959</v>
      </c>
      <c r="BC765" s="6" t="s">
        <v>16765</v>
      </c>
      <c r="BD765" s="6" t="s">
        <v>16960</v>
      </c>
      <c r="BE765" s="6" t="s">
        <v>16961</v>
      </c>
      <c r="BF765" s="6" t="s">
        <v>13575</v>
      </c>
      <c r="BG765" s="6" t="s">
        <v>13575</v>
      </c>
      <c r="BH765" s="6" t="s">
        <v>16959</v>
      </c>
      <c r="BI765">
        <v>0</v>
      </c>
      <c r="BJ765" s="6" t="s">
        <v>16958</v>
      </c>
      <c r="BK765">
        <v>0</v>
      </c>
      <c r="BL765" s="6" t="s">
        <v>315</v>
      </c>
      <c r="BM765" s="56">
        <f>COUNTIF($B$2:B765,B765)</f>
        <v>2</v>
      </c>
      <c r="BN765" s="6" t="str">
        <f t="shared" si="11"/>
        <v>7806-2</v>
      </c>
    </row>
    <row r="766" spans="1:66" x14ac:dyDescent="0.25">
      <c r="A766">
        <v>1</v>
      </c>
      <c r="B766">
        <v>7812</v>
      </c>
      <c r="C766" s="6" t="s">
        <v>18266</v>
      </c>
      <c r="D766">
        <v>5</v>
      </c>
      <c r="E766">
        <v>3</v>
      </c>
      <c r="F766">
        <v>30</v>
      </c>
      <c r="G766">
        <v>308</v>
      </c>
      <c r="H766" s="6" t="s">
        <v>17010</v>
      </c>
      <c r="I766">
        <v>1</v>
      </c>
      <c r="J766">
        <v>755604</v>
      </c>
      <c r="K766">
        <v>6</v>
      </c>
      <c r="L766" s="55">
        <v>43669</v>
      </c>
      <c r="M766" s="6" t="s">
        <v>16765</v>
      </c>
      <c r="N766" s="55">
        <v>44799</v>
      </c>
      <c r="O766">
        <v>628699</v>
      </c>
      <c r="P766" s="6" t="s">
        <v>16777</v>
      </c>
      <c r="Q766" s="6" t="s">
        <v>18267</v>
      </c>
      <c r="R766">
        <v>1</v>
      </c>
      <c r="S766">
        <v>0</v>
      </c>
      <c r="T766">
        <v>-1</v>
      </c>
      <c r="U766">
        <v>1687</v>
      </c>
      <c r="V766" s="6" t="s">
        <v>16945</v>
      </c>
      <c r="W766" s="6" t="s">
        <v>16946</v>
      </c>
      <c r="X766" s="55">
        <v>44664</v>
      </c>
      <c r="Y766">
        <v>20000</v>
      </c>
      <c r="Z766">
        <v>0</v>
      </c>
      <c r="AA766" s="6" t="s">
        <v>16765</v>
      </c>
      <c r="AB766" s="6" t="s">
        <v>16947</v>
      </c>
      <c r="AD766" s="6" t="s">
        <v>16948</v>
      </c>
      <c r="AE766">
        <v>51285</v>
      </c>
      <c r="AF766">
        <v>46521</v>
      </c>
      <c r="AG766" s="6" t="s">
        <v>16949</v>
      </c>
      <c r="AH766" s="6" t="s">
        <v>16950</v>
      </c>
      <c r="AI766" s="6" t="s">
        <v>16951</v>
      </c>
      <c r="AJ766" s="6" t="s">
        <v>16765</v>
      </c>
      <c r="AK766" s="6" t="s">
        <v>16765</v>
      </c>
      <c r="AL766" s="6" t="s">
        <v>16765</v>
      </c>
      <c r="AM766" s="6" t="s">
        <v>16952</v>
      </c>
      <c r="AN766">
        <v>0</v>
      </c>
      <c r="AO766" s="55">
        <v>44664</v>
      </c>
      <c r="AP766" s="6" t="s">
        <v>16953</v>
      </c>
      <c r="AQ766">
        <v>0</v>
      </c>
      <c r="AR766" s="6" t="s">
        <v>16997</v>
      </c>
      <c r="AS766" s="6" t="s">
        <v>16955</v>
      </c>
      <c r="AT766" s="6" t="s">
        <v>16947</v>
      </c>
      <c r="AU766">
        <v>0</v>
      </c>
      <c r="AV766">
        <v>0</v>
      </c>
      <c r="AW766" s="6" t="s">
        <v>16956</v>
      </c>
      <c r="AX766" s="6" t="s">
        <v>17331</v>
      </c>
      <c r="AY766" s="6" t="s">
        <v>16765</v>
      </c>
      <c r="AZ766" s="6" t="s">
        <v>16958</v>
      </c>
      <c r="BA766" s="6" t="s">
        <v>16765</v>
      </c>
      <c r="BB766" s="6" t="s">
        <v>16959</v>
      </c>
      <c r="BC766" s="6" t="s">
        <v>16765</v>
      </c>
      <c r="BD766" s="6" t="s">
        <v>16960</v>
      </c>
      <c r="BE766" s="6" t="s">
        <v>16961</v>
      </c>
      <c r="BF766" s="6" t="s">
        <v>13575</v>
      </c>
      <c r="BG766" s="6" t="s">
        <v>13575</v>
      </c>
      <c r="BH766" s="6" t="s">
        <v>16959</v>
      </c>
      <c r="BI766">
        <v>0</v>
      </c>
      <c r="BJ766" s="6" t="s">
        <v>16958</v>
      </c>
      <c r="BK766">
        <v>0</v>
      </c>
      <c r="BL766" s="6" t="s">
        <v>315</v>
      </c>
      <c r="BM766" s="56">
        <f>COUNTIF($B$2:B766,B766)</f>
        <v>1</v>
      </c>
      <c r="BN766" s="6" t="str">
        <f t="shared" si="11"/>
        <v>7812-1</v>
      </c>
    </row>
    <row r="767" spans="1:66" x14ac:dyDescent="0.25">
      <c r="A767">
        <v>1</v>
      </c>
      <c r="B767">
        <v>7842</v>
      </c>
      <c r="C767" s="6" t="s">
        <v>18268</v>
      </c>
      <c r="D767">
        <v>5</v>
      </c>
      <c r="E767">
        <v>2</v>
      </c>
      <c r="F767">
        <v>20</v>
      </c>
      <c r="G767">
        <v>204</v>
      </c>
      <c r="H767" s="6" t="s">
        <v>16943</v>
      </c>
      <c r="I767">
        <v>1</v>
      </c>
      <c r="J767">
        <v>131956</v>
      </c>
      <c r="K767">
        <v>6</v>
      </c>
      <c r="L767" s="55">
        <v>42590</v>
      </c>
      <c r="M767" s="6" t="s">
        <v>16765</v>
      </c>
      <c r="N767" s="55">
        <v>44799</v>
      </c>
      <c r="O767">
        <v>217289</v>
      </c>
      <c r="P767" s="6" t="s">
        <v>16771</v>
      </c>
      <c r="Q767" s="6" t="s">
        <v>18269</v>
      </c>
      <c r="R767">
        <v>1</v>
      </c>
      <c r="S767">
        <v>0</v>
      </c>
      <c r="T767">
        <v>-1</v>
      </c>
      <c r="U767">
        <v>1159.19</v>
      </c>
      <c r="V767" s="6" t="s">
        <v>16945</v>
      </c>
      <c r="W767" s="6" t="s">
        <v>16946</v>
      </c>
      <c r="X767" s="55">
        <v>44669</v>
      </c>
      <c r="Y767">
        <v>0</v>
      </c>
      <c r="Z767">
        <v>471.3</v>
      </c>
      <c r="AA767" s="6" t="s">
        <v>16885</v>
      </c>
      <c r="AB767" s="6" t="s">
        <v>16947</v>
      </c>
      <c r="AD767" s="6" t="s">
        <v>16948</v>
      </c>
      <c r="AE767">
        <v>43487</v>
      </c>
      <c r="AF767">
        <v>40802</v>
      </c>
      <c r="AG767" s="6" t="s">
        <v>16949</v>
      </c>
      <c r="AH767" s="6" t="s">
        <v>16950</v>
      </c>
      <c r="AI767" s="6" t="s">
        <v>16951</v>
      </c>
      <c r="AJ767" s="6" t="s">
        <v>16765</v>
      </c>
      <c r="AK767" s="6" t="s">
        <v>16765</v>
      </c>
      <c r="AL767" s="6" t="s">
        <v>16765</v>
      </c>
      <c r="AM767" s="6" t="s">
        <v>16952</v>
      </c>
      <c r="AN767">
        <v>0</v>
      </c>
      <c r="AO767" s="55">
        <v>44669</v>
      </c>
      <c r="AP767" s="6" t="s">
        <v>16953</v>
      </c>
      <c r="AQ767">
        <v>0</v>
      </c>
      <c r="AR767" s="6" t="s">
        <v>16954</v>
      </c>
      <c r="AS767" s="6" t="s">
        <v>16955</v>
      </c>
      <c r="AT767" s="6" t="s">
        <v>16947</v>
      </c>
      <c r="AU767">
        <v>0</v>
      </c>
      <c r="AV767">
        <v>0</v>
      </c>
      <c r="AW767" s="6" t="s">
        <v>16956</v>
      </c>
      <c r="AX767" s="6" t="s">
        <v>17642</v>
      </c>
      <c r="AY767" s="6" t="s">
        <v>16765</v>
      </c>
      <c r="AZ767" s="6" t="s">
        <v>16958</v>
      </c>
      <c r="BA767" s="6" t="s">
        <v>16765</v>
      </c>
      <c r="BB767" s="6" t="s">
        <v>16959</v>
      </c>
      <c r="BC767" s="6" t="s">
        <v>16765</v>
      </c>
      <c r="BD767" s="6" t="s">
        <v>16960</v>
      </c>
      <c r="BE767" s="6" t="s">
        <v>16961</v>
      </c>
      <c r="BF767" s="6" t="s">
        <v>13575</v>
      </c>
      <c r="BG767" s="6" t="s">
        <v>13575</v>
      </c>
      <c r="BH767" s="6" t="s">
        <v>16959</v>
      </c>
      <c r="BI767">
        <v>0</v>
      </c>
      <c r="BJ767" s="6" t="s">
        <v>16958</v>
      </c>
      <c r="BK767">
        <v>0</v>
      </c>
      <c r="BL767" s="6" t="s">
        <v>315</v>
      </c>
      <c r="BM767" s="56">
        <f>COUNTIF($B$2:B767,B767)</f>
        <v>1</v>
      </c>
      <c r="BN767" s="6" t="str">
        <f t="shared" si="11"/>
        <v>7842-1</v>
      </c>
    </row>
    <row r="768" spans="1:66" x14ac:dyDescent="0.25">
      <c r="A768">
        <v>1</v>
      </c>
      <c r="B768">
        <v>7853</v>
      </c>
      <c r="C768" s="6" t="s">
        <v>18270</v>
      </c>
      <c r="D768">
        <v>5</v>
      </c>
      <c r="E768">
        <v>1</v>
      </c>
      <c r="F768">
        <v>10</v>
      </c>
      <c r="G768">
        <v>108</v>
      </c>
      <c r="H768" s="6" t="s">
        <v>16943</v>
      </c>
      <c r="I768">
        <v>1</v>
      </c>
      <c r="J768">
        <v>490383</v>
      </c>
      <c r="K768">
        <v>5</v>
      </c>
      <c r="L768" s="55">
        <v>41691</v>
      </c>
      <c r="M768" s="6" t="s">
        <v>16765</v>
      </c>
      <c r="N768" s="55">
        <v>109574</v>
      </c>
      <c r="O768">
        <v>188005</v>
      </c>
      <c r="P768" s="6" t="s">
        <v>16774</v>
      </c>
      <c r="Q768" s="6" t="s">
        <v>16973</v>
      </c>
      <c r="R768">
        <v>5</v>
      </c>
      <c r="S768">
        <v>0</v>
      </c>
      <c r="T768">
        <v>-5</v>
      </c>
      <c r="U768">
        <v>212</v>
      </c>
      <c r="V768" s="6" t="s">
        <v>16999</v>
      </c>
      <c r="W768" s="6" t="s">
        <v>16946</v>
      </c>
      <c r="X768" s="55">
        <v>44667</v>
      </c>
      <c r="Y768">
        <v>20000</v>
      </c>
      <c r="Z768">
        <v>0</v>
      </c>
      <c r="AA768" s="6" t="s">
        <v>16765</v>
      </c>
      <c r="AB768" s="6" t="s">
        <v>16947</v>
      </c>
      <c r="AD768" s="6" t="s">
        <v>16765</v>
      </c>
      <c r="AE768">
        <v>32375</v>
      </c>
      <c r="AF768">
        <v>27510</v>
      </c>
      <c r="AG768" s="6" t="s">
        <v>16973</v>
      </c>
      <c r="AH768" s="6" t="s">
        <v>16950</v>
      </c>
      <c r="AI768" s="6" t="s">
        <v>16951</v>
      </c>
      <c r="AJ768" s="6" t="s">
        <v>16765</v>
      </c>
      <c r="AK768" s="6" t="s">
        <v>16765</v>
      </c>
      <c r="AL768" s="6" t="s">
        <v>16765</v>
      </c>
      <c r="AM768" s="6" t="s">
        <v>16952</v>
      </c>
      <c r="AN768">
        <v>0</v>
      </c>
      <c r="AO768" s="55">
        <v>44667</v>
      </c>
      <c r="AP768" s="6" t="s">
        <v>17000</v>
      </c>
      <c r="AQ768">
        <v>0</v>
      </c>
      <c r="AR768" s="6" t="s">
        <v>17018</v>
      </c>
      <c r="AS768" s="6" t="s">
        <v>17002</v>
      </c>
      <c r="AT768" s="6" t="s">
        <v>16947</v>
      </c>
      <c r="AU768">
        <v>0</v>
      </c>
      <c r="AV768">
        <v>0</v>
      </c>
      <c r="AW768" s="6" t="s">
        <v>16956</v>
      </c>
      <c r="AX768" s="6" t="s">
        <v>17519</v>
      </c>
      <c r="AY768" s="6" t="s">
        <v>16765</v>
      </c>
      <c r="AZ768" s="6" t="s">
        <v>16958</v>
      </c>
      <c r="BA768" s="6" t="s">
        <v>16765</v>
      </c>
      <c r="BB768" s="6" t="s">
        <v>16959</v>
      </c>
      <c r="BC768" s="6" t="s">
        <v>16765</v>
      </c>
      <c r="BD768" s="6" t="s">
        <v>16960</v>
      </c>
      <c r="BE768" s="6" t="s">
        <v>16961</v>
      </c>
      <c r="BF768" s="6" t="s">
        <v>13575</v>
      </c>
      <c r="BG768" s="6" t="s">
        <v>13575</v>
      </c>
      <c r="BH768" s="6" t="s">
        <v>16959</v>
      </c>
      <c r="BI768">
        <v>0</v>
      </c>
      <c r="BJ768" s="6" t="s">
        <v>16958</v>
      </c>
      <c r="BK768">
        <v>0</v>
      </c>
      <c r="BL768" s="6" t="s">
        <v>315</v>
      </c>
      <c r="BM768" s="56">
        <f>COUNTIF($B$2:B768,B768)</f>
        <v>1</v>
      </c>
      <c r="BN768" s="6" t="str">
        <f t="shared" si="11"/>
        <v>7853-1</v>
      </c>
    </row>
    <row r="769" spans="1:66" x14ac:dyDescent="0.25">
      <c r="A769">
        <v>1</v>
      </c>
      <c r="B769">
        <v>7853</v>
      </c>
      <c r="C769" s="6" t="s">
        <v>18270</v>
      </c>
      <c r="D769">
        <v>5</v>
      </c>
      <c r="E769">
        <v>1</v>
      </c>
      <c r="F769">
        <v>10</v>
      </c>
      <c r="G769">
        <v>108</v>
      </c>
      <c r="H769" s="6" t="s">
        <v>16943</v>
      </c>
      <c r="I769">
        <v>1</v>
      </c>
      <c r="J769">
        <v>544647</v>
      </c>
      <c r="K769">
        <v>5</v>
      </c>
      <c r="L769" s="55">
        <v>41757</v>
      </c>
      <c r="M769" s="6" t="s">
        <v>16765</v>
      </c>
      <c r="N769" s="55">
        <v>109574</v>
      </c>
      <c r="O769">
        <v>188005</v>
      </c>
      <c r="P769" s="6" t="s">
        <v>16774</v>
      </c>
      <c r="Q769" s="6" t="s">
        <v>16973</v>
      </c>
      <c r="R769">
        <v>15</v>
      </c>
      <c r="S769">
        <v>0</v>
      </c>
      <c r="T769">
        <v>-15</v>
      </c>
      <c r="U769">
        <v>636</v>
      </c>
      <c r="V769" s="6" t="s">
        <v>16999</v>
      </c>
      <c r="W769" s="6" t="s">
        <v>16946</v>
      </c>
      <c r="X769" s="55">
        <v>44667</v>
      </c>
      <c r="Y769">
        <v>20000</v>
      </c>
      <c r="Z769">
        <v>0</v>
      </c>
      <c r="AA769" s="6" t="s">
        <v>16765</v>
      </c>
      <c r="AB769" s="6" t="s">
        <v>16947</v>
      </c>
      <c r="AD769" s="6" t="s">
        <v>16765</v>
      </c>
      <c r="AE769">
        <v>33447</v>
      </c>
      <c r="AF769">
        <v>28724</v>
      </c>
      <c r="AG769" s="6" t="s">
        <v>16973</v>
      </c>
      <c r="AH769" s="6" t="s">
        <v>16950</v>
      </c>
      <c r="AI769" s="6" t="s">
        <v>16951</v>
      </c>
      <c r="AJ769" s="6" t="s">
        <v>16765</v>
      </c>
      <c r="AK769" s="6" t="s">
        <v>16765</v>
      </c>
      <c r="AL769" s="6" t="s">
        <v>16765</v>
      </c>
      <c r="AM769" s="6" t="s">
        <v>16952</v>
      </c>
      <c r="AN769">
        <v>0</v>
      </c>
      <c r="AO769" s="55">
        <v>44667</v>
      </c>
      <c r="AP769" s="6" t="s">
        <v>17000</v>
      </c>
      <c r="AQ769">
        <v>0</v>
      </c>
      <c r="AR769" s="6" t="s">
        <v>17018</v>
      </c>
      <c r="AS769" s="6" t="s">
        <v>17002</v>
      </c>
      <c r="AT769" s="6" t="s">
        <v>16947</v>
      </c>
      <c r="AU769">
        <v>0</v>
      </c>
      <c r="AV769">
        <v>0</v>
      </c>
      <c r="AW769" s="6" t="s">
        <v>16956</v>
      </c>
      <c r="AX769" s="6" t="s">
        <v>18271</v>
      </c>
      <c r="AY769" s="6" t="s">
        <v>16765</v>
      </c>
      <c r="AZ769" s="6" t="s">
        <v>16958</v>
      </c>
      <c r="BA769" s="6" t="s">
        <v>16765</v>
      </c>
      <c r="BB769" s="6" t="s">
        <v>16959</v>
      </c>
      <c r="BC769" s="6" t="s">
        <v>16765</v>
      </c>
      <c r="BD769" s="6" t="s">
        <v>16960</v>
      </c>
      <c r="BE769" s="6" t="s">
        <v>16961</v>
      </c>
      <c r="BF769" s="6" t="s">
        <v>13575</v>
      </c>
      <c r="BG769" s="6" t="s">
        <v>13575</v>
      </c>
      <c r="BH769" s="6" t="s">
        <v>16959</v>
      </c>
      <c r="BI769">
        <v>0</v>
      </c>
      <c r="BJ769" s="6" t="s">
        <v>16958</v>
      </c>
      <c r="BK769">
        <v>0</v>
      </c>
      <c r="BL769" s="6" t="s">
        <v>315</v>
      </c>
      <c r="BM769" s="56">
        <f>COUNTIF($B$2:B769,B769)</f>
        <v>2</v>
      </c>
      <c r="BN769" s="6" t="str">
        <f t="shared" si="11"/>
        <v>7853-2</v>
      </c>
    </row>
    <row r="770" spans="1:66" x14ac:dyDescent="0.25">
      <c r="A770">
        <v>1</v>
      </c>
      <c r="B770">
        <v>7853</v>
      </c>
      <c r="C770" s="6" t="s">
        <v>18270</v>
      </c>
      <c r="D770">
        <v>5</v>
      </c>
      <c r="E770">
        <v>1</v>
      </c>
      <c r="F770">
        <v>10</v>
      </c>
      <c r="G770">
        <v>108</v>
      </c>
      <c r="H770" s="6" t="s">
        <v>16943</v>
      </c>
      <c r="I770">
        <v>1</v>
      </c>
      <c r="J770">
        <v>641044</v>
      </c>
      <c r="K770">
        <v>5</v>
      </c>
      <c r="L770" s="55">
        <v>41866</v>
      </c>
      <c r="M770" s="6" t="s">
        <v>16765</v>
      </c>
      <c r="N770" s="55">
        <v>109574</v>
      </c>
      <c r="O770">
        <v>188005</v>
      </c>
      <c r="P770" s="6" t="s">
        <v>16774</v>
      </c>
      <c r="Q770" s="6" t="s">
        <v>16973</v>
      </c>
      <c r="R770">
        <v>20</v>
      </c>
      <c r="S770">
        <v>0</v>
      </c>
      <c r="T770">
        <v>-20</v>
      </c>
      <c r="U770">
        <v>848</v>
      </c>
      <c r="V770" s="6" t="s">
        <v>16999</v>
      </c>
      <c r="W770" s="6" t="s">
        <v>16946</v>
      </c>
      <c r="X770" s="55">
        <v>44667</v>
      </c>
      <c r="Y770">
        <v>20000</v>
      </c>
      <c r="Z770">
        <v>0</v>
      </c>
      <c r="AA770" s="6" t="s">
        <v>16765</v>
      </c>
      <c r="AB770" s="6" t="s">
        <v>16947</v>
      </c>
      <c r="AD770" s="6" t="s">
        <v>16765</v>
      </c>
      <c r="AE770">
        <v>35380</v>
      </c>
      <c r="AF770">
        <v>30732</v>
      </c>
      <c r="AG770" s="6" t="s">
        <v>16973</v>
      </c>
      <c r="AH770" s="6" t="s">
        <v>16950</v>
      </c>
      <c r="AI770" s="6" t="s">
        <v>16951</v>
      </c>
      <c r="AJ770" s="6" t="s">
        <v>16765</v>
      </c>
      <c r="AK770" s="6" t="s">
        <v>16765</v>
      </c>
      <c r="AL770" s="6" t="s">
        <v>16765</v>
      </c>
      <c r="AM770" s="6" t="s">
        <v>16952</v>
      </c>
      <c r="AN770">
        <v>0</v>
      </c>
      <c r="AO770" s="55">
        <v>44667</v>
      </c>
      <c r="AP770" s="6" t="s">
        <v>17000</v>
      </c>
      <c r="AQ770">
        <v>0</v>
      </c>
      <c r="AR770" s="6" t="s">
        <v>17018</v>
      </c>
      <c r="AS770" s="6" t="s">
        <v>17002</v>
      </c>
      <c r="AT770" s="6" t="s">
        <v>16947</v>
      </c>
      <c r="AU770">
        <v>0</v>
      </c>
      <c r="AV770">
        <v>0</v>
      </c>
      <c r="AW770" s="6" t="s">
        <v>16956</v>
      </c>
      <c r="AX770" s="6" t="s">
        <v>18272</v>
      </c>
      <c r="AY770" s="6" t="s">
        <v>16765</v>
      </c>
      <c r="AZ770" s="6" t="s">
        <v>16958</v>
      </c>
      <c r="BA770" s="6" t="s">
        <v>16765</v>
      </c>
      <c r="BB770" s="6" t="s">
        <v>16959</v>
      </c>
      <c r="BC770" s="6" t="s">
        <v>16765</v>
      </c>
      <c r="BD770" s="6" t="s">
        <v>16960</v>
      </c>
      <c r="BE770" s="6" t="s">
        <v>16961</v>
      </c>
      <c r="BF770" s="6" t="s">
        <v>13575</v>
      </c>
      <c r="BG770" s="6" t="s">
        <v>13575</v>
      </c>
      <c r="BH770" s="6" t="s">
        <v>16959</v>
      </c>
      <c r="BI770">
        <v>0</v>
      </c>
      <c r="BJ770" s="6" t="s">
        <v>16958</v>
      </c>
      <c r="BK770">
        <v>0</v>
      </c>
      <c r="BL770" s="6" t="s">
        <v>315</v>
      </c>
      <c r="BM770" s="56">
        <f>COUNTIF($B$2:B770,B770)</f>
        <v>3</v>
      </c>
      <c r="BN770" s="6" t="str">
        <f t="shared" ref="BN770:BN833" si="12">CONCATENATE(B770,"-",BM770)</f>
        <v>7853-3</v>
      </c>
    </row>
    <row r="771" spans="1:66" x14ac:dyDescent="0.25">
      <c r="A771">
        <v>1</v>
      </c>
      <c r="B771">
        <v>7853</v>
      </c>
      <c r="C771" s="6" t="s">
        <v>18270</v>
      </c>
      <c r="D771">
        <v>5</v>
      </c>
      <c r="E771">
        <v>1</v>
      </c>
      <c r="F771">
        <v>10</v>
      </c>
      <c r="G771">
        <v>108</v>
      </c>
      <c r="H771" s="6" t="s">
        <v>16943</v>
      </c>
      <c r="I771">
        <v>1</v>
      </c>
      <c r="J771">
        <v>876466</v>
      </c>
      <c r="K771">
        <v>5</v>
      </c>
      <c r="L771" s="55">
        <v>42160</v>
      </c>
      <c r="M771" s="6" t="s">
        <v>16765</v>
      </c>
      <c r="N771" s="55">
        <v>109574</v>
      </c>
      <c r="O771">
        <v>188005</v>
      </c>
      <c r="P771" s="6" t="s">
        <v>16774</v>
      </c>
      <c r="Q771" s="6" t="s">
        <v>16973</v>
      </c>
      <c r="R771">
        <v>48</v>
      </c>
      <c r="S771">
        <v>0</v>
      </c>
      <c r="T771">
        <v>-48</v>
      </c>
      <c r="U771">
        <v>2035.2</v>
      </c>
      <c r="V771" s="6" t="s">
        <v>16999</v>
      </c>
      <c r="W771" s="6" t="s">
        <v>16946</v>
      </c>
      <c r="X771" s="55">
        <v>44667</v>
      </c>
      <c r="Y771">
        <v>20000</v>
      </c>
      <c r="Z771">
        <v>0</v>
      </c>
      <c r="AA771" s="6" t="s">
        <v>16765</v>
      </c>
      <c r="AB771" s="6" t="s">
        <v>16947</v>
      </c>
      <c r="AD771" s="6" t="s">
        <v>16765</v>
      </c>
      <c r="AE771">
        <v>38816</v>
      </c>
      <c r="AF771">
        <v>35186</v>
      </c>
      <c r="AG771" s="6" t="s">
        <v>16973</v>
      </c>
      <c r="AH771" s="6" t="s">
        <v>16950</v>
      </c>
      <c r="AI771" s="6" t="s">
        <v>16951</v>
      </c>
      <c r="AJ771" s="6" t="s">
        <v>16765</v>
      </c>
      <c r="AK771" s="6" t="s">
        <v>16765</v>
      </c>
      <c r="AL771" s="6" t="s">
        <v>16765</v>
      </c>
      <c r="AM771" s="6" t="s">
        <v>16952</v>
      </c>
      <c r="AN771">
        <v>0</v>
      </c>
      <c r="AO771" s="55">
        <v>44667</v>
      </c>
      <c r="AP771" s="6" t="s">
        <v>17000</v>
      </c>
      <c r="AQ771">
        <v>0</v>
      </c>
      <c r="AR771" s="6" t="s">
        <v>17018</v>
      </c>
      <c r="AS771" s="6" t="s">
        <v>17002</v>
      </c>
      <c r="AT771" s="6" t="s">
        <v>16947</v>
      </c>
      <c r="AU771">
        <v>0</v>
      </c>
      <c r="AV771">
        <v>0</v>
      </c>
      <c r="AW771" s="6" t="s">
        <v>16956</v>
      </c>
      <c r="AX771" s="6" t="s">
        <v>17355</v>
      </c>
      <c r="AY771" s="6" t="s">
        <v>16765</v>
      </c>
      <c r="AZ771" s="6" t="s">
        <v>16958</v>
      </c>
      <c r="BA771" s="6" t="s">
        <v>16765</v>
      </c>
      <c r="BB771" s="6" t="s">
        <v>16959</v>
      </c>
      <c r="BC771" s="6" t="s">
        <v>16765</v>
      </c>
      <c r="BD771" s="6" t="s">
        <v>16960</v>
      </c>
      <c r="BE771" s="6" t="s">
        <v>16961</v>
      </c>
      <c r="BF771" s="6" t="s">
        <v>13575</v>
      </c>
      <c r="BG771" s="6" t="s">
        <v>13575</v>
      </c>
      <c r="BH771" s="6" t="s">
        <v>16959</v>
      </c>
      <c r="BI771">
        <v>0</v>
      </c>
      <c r="BJ771" s="6" t="s">
        <v>16958</v>
      </c>
      <c r="BK771">
        <v>0</v>
      </c>
      <c r="BL771" s="6" t="s">
        <v>315</v>
      </c>
      <c r="BM771" s="56">
        <f>COUNTIF($B$2:B771,B771)</f>
        <v>4</v>
      </c>
      <c r="BN771" s="6" t="str">
        <f t="shared" si="12"/>
        <v>7853-4</v>
      </c>
    </row>
    <row r="772" spans="1:66" x14ac:dyDescent="0.25">
      <c r="A772">
        <v>1</v>
      </c>
      <c r="B772">
        <v>7853</v>
      </c>
      <c r="C772" s="6" t="s">
        <v>18270</v>
      </c>
      <c r="D772">
        <v>5</v>
      </c>
      <c r="E772">
        <v>1</v>
      </c>
      <c r="F772">
        <v>10</v>
      </c>
      <c r="G772">
        <v>108</v>
      </c>
      <c r="H772" s="6" t="s">
        <v>16943</v>
      </c>
      <c r="I772">
        <v>1</v>
      </c>
      <c r="J772">
        <v>490383</v>
      </c>
      <c r="K772">
        <v>5</v>
      </c>
      <c r="L772" s="55">
        <v>41691</v>
      </c>
      <c r="M772" s="6" t="s">
        <v>16765</v>
      </c>
      <c r="N772" s="55">
        <v>109574</v>
      </c>
      <c r="O772">
        <v>188006</v>
      </c>
      <c r="P772" s="6" t="s">
        <v>16776</v>
      </c>
      <c r="Q772" s="6" t="s">
        <v>16973</v>
      </c>
      <c r="R772">
        <v>60</v>
      </c>
      <c r="S772">
        <v>0</v>
      </c>
      <c r="T772">
        <v>-60</v>
      </c>
      <c r="U772">
        <v>120</v>
      </c>
      <c r="V772" s="6" t="s">
        <v>17004</v>
      </c>
      <c r="W772" s="6" t="s">
        <v>16946</v>
      </c>
      <c r="X772" s="55">
        <v>44667</v>
      </c>
      <c r="Y772">
        <v>20000</v>
      </c>
      <c r="Z772">
        <v>0</v>
      </c>
      <c r="AA772" s="6" t="s">
        <v>16765</v>
      </c>
      <c r="AB772" s="6" t="s">
        <v>16947</v>
      </c>
      <c r="AD772" s="6" t="s">
        <v>16765</v>
      </c>
      <c r="AE772">
        <v>32376</v>
      </c>
      <c r="AF772">
        <v>27510</v>
      </c>
      <c r="AG772" s="6" t="s">
        <v>16973</v>
      </c>
      <c r="AH772" s="6" t="s">
        <v>16950</v>
      </c>
      <c r="AI772" s="6" t="s">
        <v>16951</v>
      </c>
      <c r="AJ772" s="6" t="s">
        <v>16765</v>
      </c>
      <c r="AK772" s="6" t="s">
        <v>16765</v>
      </c>
      <c r="AL772" s="6" t="s">
        <v>16765</v>
      </c>
      <c r="AM772" s="6" t="s">
        <v>16952</v>
      </c>
      <c r="AN772">
        <v>0</v>
      </c>
      <c r="AO772" s="55">
        <v>44667</v>
      </c>
      <c r="AP772" s="6" t="s">
        <v>17000</v>
      </c>
      <c r="AQ772">
        <v>0</v>
      </c>
      <c r="AR772" s="6" t="s">
        <v>17020</v>
      </c>
      <c r="AS772" s="6" t="s">
        <v>17002</v>
      </c>
      <c r="AT772" s="6" t="s">
        <v>16947</v>
      </c>
      <c r="AU772">
        <v>0</v>
      </c>
      <c r="AV772">
        <v>0</v>
      </c>
      <c r="AW772" s="6" t="s">
        <v>16956</v>
      </c>
      <c r="AX772" s="6" t="s">
        <v>17519</v>
      </c>
      <c r="AY772" s="6" t="s">
        <v>16765</v>
      </c>
      <c r="AZ772" s="6" t="s">
        <v>16958</v>
      </c>
      <c r="BA772" s="6" t="s">
        <v>16765</v>
      </c>
      <c r="BB772" s="6" t="s">
        <v>16959</v>
      </c>
      <c r="BC772" s="6" t="s">
        <v>16765</v>
      </c>
      <c r="BD772" s="6" t="s">
        <v>16960</v>
      </c>
      <c r="BE772" s="6" t="s">
        <v>16961</v>
      </c>
      <c r="BF772" s="6" t="s">
        <v>13575</v>
      </c>
      <c r="BG772" s="6" t="s">
        <v>13575</v>
      </c>
      <c r="BH772" s="6" t="s">
        <v>16959</v>
      </c>
      <c r="BI772">
        <v>0</v>
      </c>
      <c r="BJ772" s="6" t="s">
        <v>16958</v>
      </c>
      <c r="BK772">
        <v>0</v>
      </c>
      <c r="BL772" s="6" t="s">
        <v>315</v>
      </c>
      <c r="BM772" s="56">
        <f>COUNTIF($B$2:B772,B772)</f>
        <v>5</v>
      </c>
      <c r="BN772" s="6" t="str">
        <f t="shared" si="12"/>
        <v>7853-5</v>
      </c>
    </row>
    <row r="773" spans="1:66" x14ac:dyDescent="0.25">
      <c r="A773">
        <v>1</v>
      </c>
      <c r="B773">
        <v>7853</v>
      </c>
      <c r="C773" s="6" t="s">
        <v>18270</v>
      </c>
      <c r="D773">
        <v>5</v>
      </c>
      <c r="E773">
        <v>1</v>
      </c>
      <c r="F773">
        <v>10</v>
      </c>
      <c r="G773">
        <v>108</v>
      </c>
      <c r="H773" s="6" t="s">
        <v>16943</v>
      </c>
      <c r="I773">
        <v>1</v>
      </c>
      <c r="J773">
        <v>544647</v>
      </c>
      <c r="K773">
        <v>5</v>
      </c>
      <c r="L773" s="55">
        <v>41757</v>
      </c>
      <c r="M773" s="6" t="s">
        <v>16765</v>
      </c>
      <c r="N773" s="55">
        <v>109574</v>
      </c>
      <c r="O773">
        <v>188006</v>
      </c>
      <c r="P773" s="6" t="s">
        <v>16776</v>
      </c>
      <c r="Q773" s="6" t="s">
        <v>16973</v>
      </c>
      <c r="R773">
        <v>180</v>
      </c>
      <c r="S773">
        <v>0</v>
      </c>
      <c r="T773">
        <v>-180</v>
      </c>
      <c r="U773">
        <v>360</v>
      </c>
      <c r="V773" s="6" t="s">
        <v>17004</v>
      </c>
      <c r="W773" s="6" t="s">
        <v>16946</v>
      </c>
      <c r="X773" s="55">
        <v>44667</v>
      </c>
      <c r="Y773">
        <v>20000</v>
      </c>
      <c r="Z773">
        <v>0</v>
      </c>
      <c r="AA773" s="6" t="s">
        <v>16765</v>
      </c>
      <c r="AB773" s="6" t="s">
        <v>16947</v>
      </c>
      <c r="AD773" s="6" t="s">
        <v>16765</v>
      </c>
      <c r="AE773">
        <v>33448</v>
      </c>
      <c r="AF773">
        <v>28724</v>
      </c>
      <c r="AG773" s="6" t="s">
        <v>16973</v>
      </c>
      <c r="AH773" s="6" t="s">
        <v>16950</v>
      </c>
      <c r="AI773" s="6" t="s">
        <v>16951</v>
      </c>
      <c r="AJ773" s="6" t="s">
        <v>16765</v>
      </c>
      <c r="AK773" s="6" t="s">
        <v>16765</v>
      </c>
      <c r="AL773" s="6" t="s">
        <v>16765</v>
      </c>
      <c r="AM773" s="6" t="s">
        <v>16952</v>
      </c>
      <c r="AN773">
        <v>0</v>
      </c>
      <c r="AO773" s="55">
        <v>44667</v>
      </c>
      <c r="AP773" s="6" t="s">
        <v>17000</v>
      </c>
      <c r="AQ773">
        <v>0</v>
      </c>
      <c r="AR773" s="6" t="s">
        <v>17020</v>
      </c>
      <c r="AS773" s="6" t="s">
        <v>17002</v>
      </c>
      <c r="AT773" s="6" t="s">
        <v>16947</v>
      </c>
      <c r="AU773">
        <v>0</v>
      </c>
      <c r="AV773">
        <v>0</v>
      </c>
      <c r="AW773" s="6" t="s">
        <v>16956</v>
      </c>
      <c r="AX773" s="6" t="s">
        <v>18271</v>
      </c>
      <c r="AY773" s="6" t="s">
        <v>16765</v>
      </c>
      <c r="AZ773" s="6" t="s">
        <v>16958</v>
      </c>
      <c r="BA773" s="6" t="s">
        <v>16765</v>
      </c>
      <c r="BB773" s="6" t="s">
        <v>16959</v>
      </c>
      <c r="BC773" s="6" t="s">
        <v>16765</v>
      </c>
      <c r="BD773" s="6" t="s">
        <v>16960</v>
      </c>
      <c r="BE773" s="6" t="s">
        <v>16961</v>
      </c>
      <c r="BF773" s="6" t="s">
        <v>13575</v>
      </c>
      <c r="BG773" s="6" t="s">
        <v>13575</v>
      </c>
      <c r="BH773" s="6" t="s">
        <v>16959</v>
      </c>
      <c r="BI773">
        <v>0</v>
      </c>
      <c r="BJ773" s="6" t="s">
        <v>16958</v>
      </c>
      <c r="BK773">
        <v>0</v>
      </c>
      <c r="BL773" s="6" t="s">
        <v>315</v>
      </c>
      <c r="BM773" s="56">
        <f>COUNTIF($B$2:B773,B773)</f>
        <v>6</v>
      </c>
      <c r="BN773" s="6" t="str">
        <f t="shared" si="12"/>
        <v>7853-6</v>
      </c>
    </row>
    <row r="774" spans="1:66" x14ac:dyDescent="0.25">
      <c r="A774">
        <v>1</v>
      </c>
      <c r="B774">
        <v>7853</v>
      </c>
      <c r="C774" s="6" t="s">
        <v>18270</v>
      </c>
      <c r="D774">
        <v>5</v>
      </c>
      <c r="E774">
        <v>1</v>
      </c>
      <c r="F774">
        <v>10</v>
      </c>
      <c r="G774">
        <v>108</v>
      </c>
      <c r="H774" s="6" t="s">
        <v>16943</v>
      </c>
      <c r="I774">
        <v>1</v>
      </c>
      <c r="J774">
        <v>641044</v>
      </c>
      <c r="K774">
        <v>5</v>
      </c>
      <c r="L774" s="55">
        <v>41866</v>
      </c>
      <c r="M774" s="6" t="s">
        <v>16765</v>
      </c>
      <c r="N774" s="55">
        <v>109574</v>
      </c>
      <c r="O774">
        <v>188006</v>
      </c>
      <c r="P774" s="6" t="s">
        <v>16776</v>
      </c>
      <c r="Q774" s="6" t="s">
        <v>16973</v>
      </c>
      <c r="R774">
        <v>240</v>
      </c>
      <c r="S774">
        <v>0</v>
      </c>
      <c r="T774">
        <v>-240</v>
      </c>
      <c r="U774">
        <v>480</v>
      </c>
      <c r="V774" s="6" t="s">
        <v>17004</v>
      </c>
      <c r="W774" s="6" t="s">
        <v>16946</v>
      </c>
      <c r="X774" s="55">
        <v>44667</v>
      </c>
      <c r="Y774">
        <v>20000</v>
      </c>
      <c r="Z774">
        <v>0</v>
      </c>
      <c r="AA774" s="6" t="s">
        <v>16765</v>
      </c>
      <c r="AB774" s="6" t="s">
        <v>16947</v>
      </c>
      <c r="AD774" s="6" t="s">
        <v>16765</v>
      </c>
      <c r="AE774">
        <v>35381</v>
      </c>
      <c r="AF774">
        <v>30732</v>
      </c>
      <c r="AG774" s="6" t="s">
        <v>16973</v>
      </c>
      <c r="AH774" s="6" t="s">
        <v>16950</v>
      </c>
      <c r="AI774" s="6" t="s">
        <v>16951</v>
      </c>
      <c r="AJ774" s="6" t="s">
        <v>16765</v>
      </c>
      <c r="AK774" s="6" t="s">
        <v>16765</v>
      </c>
      <c r="AL774" s="6" t="s">
        <v>16765</v>
      </c>
      <c r="AM774" s="6" t="s">
        <v>16952</v>
      </c>
      <c r="AN774">
        <v>0</v>
      </c>
      <c r="AO774" s="55">
        <v>44667</v>
      </c>
      <c r="AP774" s="6" t="s">
        <v>17000</v>
      </c>
      <c r="AQ774">
        <v>0</v>
      </c>
      <c r="AR774" s="6" t="s">
        <v>17020</v>
      </c>
      <c r="AS774" s="6" t="s">
        <v>17002</v>
      </c>
      <c r="AT774" s="6" t="s">
        <v>16947</v>
      </c>
      <c r="AU774">
        <v>0</v>
      </c>
      <c r="AV774">
        <v>0</v>
      </c>
      <c r="AW774" s="6" t="s">
        <v>16956</v>
      </c>
      <c r="AX774" s="6" t="s">
        <v>18272</v>
      </c>
      <c r="AY774" s="6" t="s">
        <v>16765</v>
      </c>
      <c r="AZ774" s="6" t="s">
        <v>16958</v>
      </c>
      <c r="BA774" s="6" t="s">
        <v>16765</v>
      </c>
      <c r="BB774" s="6" t="s">
        <v>16959</v>
      </c>
      <c r="BC774" s="6" t="s">
        <v>16765</v>
      </c>
      <c r="BD774" s="6" t="s">
        <v>16960</v>
      </c>
      <c r="BE774" s="6" t="s">
        <v>16961</v>
      </c>
      <c r="BF774" s="6" t="s">
        <v>13575</v>
      </c>
      <c r="BG774" s="6" t="s">
        <v>13575</v>
      </c>
      <c r="BH774" s="6" t="s">
        <v>16959</v>
      </c>
      <c r="BI774">
        <v>0</v>
      </c>
      <c r="BJ774" s="6" t="s">
        <v>16958</v>
      </c>
      <c r="BK774">
        <v>0</v>
      </c>
      <c r="BL774" s="6" t="s">
        <v>315</v>
      </c>
      <c r="BM774" s="56">
        <f>COUNTIF($B$2:B774,B774)</f>
        <v>7</v>
      </c>
      <c r="BN774" s="6" t="str">
        <f t="shared" si="12"/>
        <v>7853-7</v>
      </c>
    </row>
    <row r="775" spans="1:66" x14ac:dyDescent="0.25">
      <c r="A775">
        <v>1</v>
      </c>
      <c r="B775">
        <v>7853</v>
      </c>
      <c r="C775" s="6" t="s">
        <v>18270</v>
      </c>
      <c r="D775">
        <v>5</v>
      </c>
      <c r="E775">
        <v>1</v>
      </c>
      <c r="F775">
        <v>10</v>
      </c>
      <c r="G775">
        <v>108</v>
      </c>
      <c r="H775" s="6" t="s">
        <v>16943</v>
      </c>
      <c r="I775">
        <v>1</v>
      </c>
      <c r="J775">
        <v>876466</v>
      </c>
      <c r="K775">
        <v>5</v>
      </c>
      <c r="L775" s="55">
        <v>42160</v>
      </c>
      <c r="M775" s="6" t="s">
        <v>16765</v>
      </c>
      <c r="N775" s="55">
        <v>109574</v>
      </c>
      <c r="O775">
        <v>188006</v>
      </c>
      <c r="P775" s="6" t="s">
        <v>16776</v>
      </c>
      <c r="Q775" s="6" t="s">
        <v>16973</v>
      </c>
      <c r="R775">
        <v>576</v>
      </c>
      <c r="S775">
        <v>0</v>
      </c>
      <c r="T775">
        <v>-576</v>
      </c>
      <c r="U775">
        <v>1152</v>
      </c>
      <c r="V775" s="6" t="s">
        <v>17004</v>
      </c>
      <c r="W775" s="6" t="s">
        <v>16946</v>
      </c>
      <c r="X775" s="55">
        <v>44667</v>
      </c>
      <c r="Y775">
        <v>20000</v>
      </c>
      <c r="Z775">
        <v>0</v>
      </c>
      <c r="AA775" s="6" t="s">
        <v>16765</v>
      </c>
      <c r="AB775" s="6" t="s">
        <v>16947</v>
      </c>
      <c r="AD775" s="6" t="s">
        <v>16765</v>
      </c>
      <c r="AE775">
        <v>38817</v>
      </c>
      <c r="AF775">
        <v>35186</v>
      </c>
      <c r="AG775" s="6" t="s">
        <v>16973</v>
      </c>
      <c r="AH775" s="6" t="s">
        <v>16950</v>
      </c>
      <c r="AI775" s="6" t="s">
        <v>16951</v>
      </c>
      <c r="AJ775" s="6" t="s">
        <v>16765</v>
      </c>
      <c r="AK775" s="6" t="s">
        <v>16765</v>
      </c>
      <c r="AL775" s="6" t="s">
        <v>16765</v>
      </c>
      <c r="AM775" s="6" t="s">
        <v>16952</v>
      </c>
      <c r="AN775">
        <v>0</v>
      </c>
      <c r="AO775" s="55">
        <v>44667</v>
      </c>
      <c r="AP775" s="6" t="s">
        <v>17000</v>
      </c>
      <c r="AQ775">
        <v>0</v>
      </c>
      <c r="AR775" s="6" t="s">
        <v>17020</v>
      </c>
      <c r="AS775" s="6" t="s">
        <v>17002</v>
      </c>
      <c r="AT775" s="6" t="s">
        <v>16947</v>
      </c>
      <c r="AU775">
        <v>0</v>
      </c>
      <c r="AV775">
        <v>0</v>
      </c>
      <c r="AW775" s="6" t="s">
        <v>16956</v>
      </c>
      <c r="AX775" s="6" t="s">
        <v>17355</v>
      </c>
      <c r="AY775" s="6" t="s">
        <v>16765</v>
      </c>
      <c r="AZ775" s="6" t="s">
        <v>16958</v>
      </c>
      <c r="BA775" s="6" t="s">
        <v>16765</v>
      </c>
      <c r="BB775" s="6" t="s">
        <v>16959</v>
      </c>
      <c r="BC775" s="6" t="s">
        <v>16765</v>
      </c>
      <c r="BD775" s="6" t="s">
        <v>16960</v>
      </c>
      <c r="BE775" s="6" t="s">
        <v>16961</v>
      </c>
      <c r="BF775" s="6" t="s">
        <v>13575</v>
      </c>
      <c r="BG775" s="6" t="s">
        <v>13575</v>
      </c>
      <c r="BH775" s="6" t="s">
        <v>16959</v>
      </c>
      <c r="BI775">
        <v>0</v>
      </c>
      <c r="BJ775" s="6" t="s">
        <v>16958</v>
      </c>
      <c r="BK775">
        <v>0</v>
      </c>
      <c r="BL775" s="6" t="s">
        <v>315</v>
      </c>
      <c r="BM775" s="56">
        <f>COUNTIF($B$2:B775,B775)</f>
        <v>8</v>
      </c>
      <c r="BN775" s="6" t="str">
        <f t="shared" si="12"/>
        <v>7853-8</v>
      </c>
    </row>
    <row r="776" spans="1:66" x14ac:dyDescent="0.25">
      <c r="A776">
        <v>1</v>
      </c>
      <c r="B776">
        <v>7853</v>
      </c>
      <c r="C776" s="6" t="s">
        <v>18270</v>
      </c>
      <c r="D776">
        <v>5</v>
      </c>
      <c r="E776">
        <v>1</v>
      </c>
      <c r="F776">
        <v>10</v>
      </c>
      <c r="G776">
        <v>108</v>
      </c>
      <c r="H776" s="6" t="s">
        <v>16943</v>
      </c>
      <c r="I776">
        <v>1</v>
      </c>
      <c r="J776">
        <v>212679</v>
      </c>
      <c r="K776">
        <v>6</v>
      </c>
      <c r="L776" s="55">
        <v>42725</v>
      </c>
      <c r="M776" s="6" t="s">
        <v>16765</v>
      </c>
      <c r="N776" s="55">
        <v>109574</v>
      </c>
      <c r="O776">
        <v>198213</v>
      </c>
      <c r="P776" s="6" t="s">
        <v>16785</v>
      </c>
      <c r="Q776" s="6" t="s">
        <v>16973</v>
      </c>
      <c r="R776">
        <v>20</v>
      </c>
      <c r="S776">
        <v>0</v>
      </c>
      <c r="T776">
        <v>-20</v>
      </c>
      <c r="U776">
        <v>840</v>
      </c>
      <c r="V776" s="6" t="s">
        <v>16999</v>
      </c>
      <c r="W776" s="6" t="s">
        <v>16946</v>
      </c>
      <c r="X776" s="55">
        <v>44667</v>
      </c>
      <c r="Y776">
        <v>20000</v>
      </c>
      <c r="Z776">
        <v>0</v>
      </c>
      <c r="AA776" s="6" t="s">
        <v>16765</v>
      </c>
      <c r="AB776" s="6" t="s">
        <v>16947</v>
      </c>
      <c r="AD776" s="6" t="s">
        <v>16765</v>
      </c>
      <c r="AE776">
        <v>44000</v>
      </c>
      <c r="AF776">
        <v>41406</v>
      </c>
      <c r="AG776" s="6" t="s">
        <v>16973</v>
      </c>
      <c r="AH776" s="6" t="s">
        <v>16950</v>
      </c>
      <c r="AI776" s="6" t="s">
        <v>16951</v>
      </c>
      <c r="AJ776" s="6" t="s">
        <v>16765</v>
      </c>
      <c r="AK776" s="6" t="s">
        <v>16765</v>
      </c>
      <c r="AL776" s="6" t="s">
        <v>16765</v>
      </c>
      <c r="AM776" s="6" t="s">
        <v>16952</v>
      </c>
      <c r="AN776">
        <v>0</v>
      </c>
      <c r="AO776" s="55">
        <v>44667</v>
      </c>
      <c r="AP776" s="6" t="s">
        <v>17000</v>
      </c>
      <c r="AQ776">
        <v>0</v>
      </c>
      <c r="AR776" s="6" t="s">
        <v>17095</v>
      </c>
      <c r="AS776" s="6" t="s">
        <v>17002</v>
      </c>
      <c r="AT776" s="6" t="s">
        <v>16947</v>
      </c>
      <c r="AU776">
        <v>0</v>
      </c>
      <c r="AV776">
        <v>0</v>
      </c>
      <c r="AW776" s="6" t="s">
        <v>16956</v>
      </c>
      <c r="AX776" s="6" t="s">
        <v>18273</v>
      </c>
      <c r="AY776" s="6" t="s">
        <v>16765</v>
      </c>
      <c r="AZ776" s="6" t="s">
        <v>16958</v>
      </c>
      <c r="BA776" s="6" t="s">
        <v>16765</v>
      </c>
      <c r="BB776" s="6" t="s">
        <v>16959</v>
      </c>
      <c r="BC776" s="6" t="s">
        <v>16765</v>
      </c>
      <c r="BD776" s="6" t="s">
        <v>16960</v>
      </c>
      <c r="BE776" s="6" t="s">
        <v>16961</v>
      </c>
      <c r="BF776" s="6" t="s">
        <v>13575</v>
      </c>
      <c r="BG776" s="6" t="s">
        <v>13575</v>
      </c>
      <c r="BH776" s="6" t="s">
        <v>16959</v>
      </c>
      <c r="BI776">
        <v>0</v>
      </c>
      <c r="BJ776" s="6" t="s">
        <v>16958</v>
      </c>
      <c r="BK776">
        <v>0</v>
      </c>
      <c r="BL776" s="6" t="s">
        <v>315</v>
      </c>
      <c r="BM776" s="56">
        <f>COUNTIF($B$2:B776,B776)</f>
        <v>9</v>
      </c>
      <c r="BN776" s="6" t="str">
        <f t="shared" si="12"/>
        <v>7853-9</v>
      </c>
    </row>
    <row r="777" spans="1:66" x14ac:dyDescent="0.25">
      <c r="A777">
        <v>1</v>
      </c>
      <c r="B777">
        <v>7853</v>
      </c>
      <c r="C777" s="6" t="s">
        <v>18270</v>
      </c>
      <c r="D777">
        <v>5</v>
      </c>
      <c r="E777">
        <v>1</v>
      </c>
      <c r="F777">
        <v>10</v>
      </c>
      <c r="G777">
        <v>108</v>
      </c>
      <c r="H777" s="6" t="s">
        <v>16943</v>
      </c>
      <c r="I777">
        <v>1</v>
      </c>
      <c r="J777">
        <v>268112</v>
      </c>
      <c r="K777">
        <v>5</v>
      </c>
      <c r="L777" s="55">
        <v>41422</v>
      </c>
      <c r="M777" s="6" t="s">
        <v>16765</v>
      </c>
      <c r="N777" s="55">
        <v>109574</v>
      </c>
      <c r="O777">
        <v>198213</v>
      </c>
      <c r="P777" s="6" t="s">
        <v>16785</v>
      </c>
      <c r="Q777" s="6" t="s">
        <v>16973</v>
      </c>
      <c r="R777">
        <v>10</v>
      </c>
      <c r="S777">
        <v>0</v>
      </c>
      <c r="T777">
        <v>-10</v>
      </c>
      <c r="U777">
        <v>420</v>
      </c>
      <c r="V777" s="6" t="s">
        <v>16999</v>
      </c>
      <c r="W777" s="6" t="s">
        <v>16946</v>
      </c>
      <c r="X777" s="55">
        <v>44667</v>
      </c>
      <c r="Y777">
        <v>20000</v>
      </c>
      <c r="Z777">
        <v>0</v>
      </c>
      <c r="AA777" s="6" t="s">
        <v>16765</v>
      </c>
      <c r="AB777" s="6" t="s">
        <v>16947</v>
      </c>
      <c r="AD777" s="6" t="s">
        <v>16765</v>
      </c>
      <c r="AE777">
        <v>26902</v>
      </c>
      <c r="AF777">
        <v>23052</v>
      </c>
      <c r="AG777" s="6" t="s">
        <v>16973</v>
      </c>
      <c r="AH777" s="6" t="s">
        <v>16950</v>
      </c>
      <c r="AI777" s="6" t="s">
        <v>16951</v>
      </c>
      <c r="AJ777" s="6" t="s">
        <v>16765</v>
      </c>
      <c r="AK777" s="6" t="s">
        <v>16765</v>
      </c>
      <c r="AL777" s="6" t="s">
        <v>16765</v>
      </c>
      <c r="AM777" s="6" t="s">
        <v>16952</v>
      </c>
      <c r="AN777">
        <v>0</v>
      </c>
      <c r="AO777" s="55">
        <v>44667</v>
      </c>
      <c r="AP777" s="6" t="s">
        <v>17000</v>
      </c>
      <c r="AQ777">
        <v>0</v>
      </c>
      <c r="AR777" s="6" t="s">
        <v>17095</v>
      </c>
      <c r="AS777" s="6" t="s">
        <v>17002</v>
      </c>
      <c r="AT777" s="6" t="s">
        <v>16947</v>
      </c>
      <c r="AU777">
        <v>0</v>
      </c>
      <c r="AV777">
        <v>0</v>
      </c>
      <c r="AW777" s="6" t="s">
        <v>16956</v>
      </c>
      <c r="AX777" s="6" t="s">
        <v>18274</v>
      </c>
      <c r="AY777" s="6" t="s">
        <v>16765</v>
      </c>
      <c r="AZ777" s="6" t="s">
        <v>16958</v>
      </c>
      <c r="BA777" s="6" t="s">
        <v>16765</v>
      </c>
      <c r="BB777" s="6" t="s">
        <v>16959</v>
      </c>
      <c r="BC777" s="6" t="s">
        <v>16765</v>
      </c>
      <c r="BD777" s="6" t="s">
        <v>16960</v>
      </c>
      <c r="BE777" s="6" t="s">
        <v>16961</v>
      </c>
      <c r="BF777" s="6" t="s">
        <v>13575</v>
      </c>
      <c r="BG777" s="6" t="s">
        <v>13575</v>
      </c>
      <c r="BH777" s="6" t="s">
        <v>16959</v>
      </c>
      <c r="BI777">
        <v>0</v>
      </c>
      <c r="BJ777" s="6" t="s">
        <v>16958</v>
      </c>
      <c r="BK777">
        <v>0</v>
      </c>
      <c r="BL777" s="6" t="s">
        <v>315</v>
      </c>
      <c r="BM777" s="56">
        <f>COUNTIF($B$2:B777,B777)</f>
        <v>10</v>
      </c>
      <c r="BN777" s="6" t="str">
        <f t="shared" si="12"/>
        <v>7853-10</v>
      </c>
    </row>
    <row r="778" spans="1:66" x14ac:dyDescent="0.25">
      <c r="A778">
        <v>1</v>
      </c>
      <c r="B778">
        <v>7853</v>
      </c>
      <c r="C778" s="6" t="s">
        <v>18270</v>
      </c>
      <c r="D778">
        <v>5</v>
      </c>
      <c r="E778">
        <v>1</v>
      </c>
      <c r="F778">
        <v>10</v>
      </c>
      <c r="G778">
        <v>108</v>
      </c>
      <c r="H778" s="6" t="s">
        <v>16943</v>
      </c>
      <c r="I778">
        <v>1</v>
      </c>
      <c r="J778">
        <v>332689</v>
      </c>
      <c r="K778">
        <v>5</v>
      </c>
      <c r="L778" s="55">
        <v>41506</v>
      </c>
      <c r="M778" s="6" t="s">
        <v>16765</v>
      </c>
      <c r="N778" s="55">
        <v>109574</v>
      </c>
      <c r="O778">
        <v>198213</v>
      </c>
      <c r="P778" s="6" t="s">
        <v>16785</v>
      </c>
      <c r="Q778" s="6" t="s">
        <v>16973</v>
      </c>
      <c r="R778">
        <v>10</v>
      </c>
      <c r="S778">
        <v>0</v>
      </c>
      <c r="T778">
        <v>-10</v>
      </c>
      <c r="U778">
        <v>420</v>
      </c>
      <c r="V778" s="6" t="s">
        <v>16999</v>
      </c>
      <c r="W778" s="6" t="s">
        <v>16946</v>
      </c>
      <c r="X778" s="55">
        <v>44667</v>
      </c>
      <c r="Y778">
        <v>20000</v>
      </c>
      <c r="Z778">
        <v>0</v>
      </c>
      <c r="AA778" s="6" t="s">
        <v>16765</v>
      </c>
      <c r="AB778" s="6" t="s">
        <v>16947</v>
      </c>
      <c r="AD778" s="6" t="s">
        <v>16765</v>
      </c>
      <c r="AE778">
        <v>29893</v>
      </c>
      <c r="AF778">
        <v>25096</v>
      </c>
      <c r="AG778" s="6" t="s">
        <v>16973</v>
      </c>
      <c r="AH778" s="6" t="s">
        <v>16950</v>
      </c>
      <c r="AI778" s="6" t="s">
        <v>16951</v>
      </c>
      <c r="AJ778" s="6" t="s">
        <v>16765</v>
      </c>
      <c r="AK778" s="6" t="s">
        <v>16765</v>
      </c>
      <c r="AL778" s="6" t="s">
        <v>16765</v>
      </c>
      <c r="AM778" s="6" t="s">
        <v>16952</v>
      </c>
      <c r="AN778">
        <v>0</v>
      </c>
      <c r="AO778" s="55">
        <v>44667</v>
      </c>
      <c r="AP778" s="6" t="s">
        <v>17000</v>
      </c>
      <c r="AQ778">
        <v>0</v>
      </c>
      <c r="AR778" s="6" t="s">
        <v>17095</v>
      </c>
      <c r="AS778" s="6" t="s">
        <v>17002</v>
      </c>
      <c r="AT778" s="6" t="s">
        <v>16947</v>
      </c>
      <c r="AU778">
        <v>0</v>
      </c>
      <c r="AV778">
        <v>0</v>
      </c>
      <c r="AW778" s="6" t="s">
        <v>16956</v>
      </c>
      <c r="AX778" s="6" t="s">
        <v>18275</v>
      </c>
      <c r="AY778" s="6" t="s">
        <v>16765</v>
      </c>
      <c r="AZ778" s="6" t="s">
        <v>16958</v>
      </c>
      <c r="BA778" s="6" t="s">
        <v>16765</v>
      </c>
      <c r="BB778" s="6" t="s">
        <v>16959</v>
      </c>
      <c r="BC778" s="6" t="s">
        <v>16765</v>
      </c>
      <c r="BD778" s="6" t="s">
        <v>16960</v>
      </c>
      <c r="BE778" s="6" t="s">
        <v>16961</v>
      </c>
      <c r="BF778" s="6" t="s">
        <v>13575</v>
      </c>
      <c r="BG778" s="6" t="s">
        <v>13575</v>
      </c>
      <c r="BH778" s="6" t="s">
        <v>16959</v>
      </c>
      <c r="BI778">
        <v>0</v>
      </c>
      <c r="BJ778" s="6" t="s">
        <v>16958</v>
      </c>
      <c r="BK778">
        <v>0</v>
      </c>
      <c r="BL778" s="6" t="s">
        <v>315</v>
      </c>
      <c r="BM778" s="56">
        <f>COUNTIF($B$2:B778,B778)</f>
        <v>11</v>
      </c>
      <c r="BN778" s="6" t="str">
        <f t="shared" si="12"/>
        <v>7853-11</v>
      </c>
    </row>
    <row r="779" spans="1:66" x14ac:dyDescent="0.25">
      <c r="A779">
        <v>1</v>
      </c>
      <c r="B779">
        <v>7853</v>
      </c>
      <c r="C779" s="6" t="s">
        <v>18270</v>
      </c>
      <c r="D779">
        <v>5</v>
      </c>
      <c r="E779">
        <v>1</v>
      </c>
      <c r="F779">
        <v>10</v>
      </c>
      <c r="G779">
        <v>108</v>
      </c>
      <c r="H779" s="6" t="s">
        <v>16943</v>
      </c>
      <c r="I779">
        <v>1</v>
      </c>
      <c r="J779">
        <v>913253</v>
      </c>
      <c r="K779">
        <v>5</v>
      </c>
      <c r="L779" s="55">
        <v>42216</v>
      </c>
      <c r="M779" s="6" t="s">
        <v>16765</v>
      </c>
      <c r="N779" s="55">
        <v>109574</v>
      </c>
      <c r="O779">
        <v>198213</v>
      </c>
      <c r="P779" s="6" t="s">
        <v>16785</v>
      </c>
      <c r="Q779" s="6" t="s">
        <v>16973</v>
      </c>
      <c r="R779">
        <v>5</v>
      </c>
      <c r="S779">
        <v>0</v>
      </c>
      <c r="T779">
        <v>-5</v>
      </c>
      <c r="U779">
        <v>210</v>
      </c>
      <c r="V779" s="6" t="s">
        <v>16999</v>
      </c>
      <c r="W779" s="6" t="s">
        <v>16946</v>
      </c>
      <c r="X779" s="55">
        <v>44667</v>
      </c>
      <c r="Y779">
        <v>20000</v>
      </c>
      <c r="Z779">
        <v>0</v>
      </c>
      <c r="AA779" s="6" t="s">
        <v>16765</v>
      </c>
      <c r="AB779" s="6" t="s">
        <v>16947</v>
      </c>
      <c r="AD779" s="6" t="s">
        <v>16765</v>
      </c>
      <c r="AE779">
        <v>41331</v>
      </c>
      <c r="AF779">
        <v>38272</v>
      </c>
      <c r="AG779" s="6" t="s">
        <v>16973</v>
      </c>
      <c r="AH779" s="6" t="s">
        <v>16950</v>
      </c>
      <c r="AI779" s="6" t="s">
        <v>16951</v>
      </c>
      <c r="AJ779" s="6" t="s">
        <v>16765</v>
      </c>
      <c r="AK779" s="6" t="s">
        <v>16765</v>
      </c>
      <c r="AL779" s="6" t="s">
        <v>16765</v>
      </c>
      <c r="AM779" s="6" t="s">
        <v>16952</v>
      </c>
      <c r="AN779">
        <v>0</v>
      </c>
      <c r="AO779" s="55">
        <v>44667</v>
      </c>
      <c r="AP779" s="6" t="s">
        <v>17000</v>
      </c>
      <c r="AQ779">
        <v>0</v>
      </c>
      <c r="AR779" s="6" t="s">
        <v>17095</v>
      </c>
      <c r="AS779" s="6" t="s">
        <v>17002</v>
      </c>
      <c r="AT779" s="6" t="s">
        <v>16947</v>
      </c>
      <c r="AU779">
        <v>0</v>
      </c>
      <c r="AV779">
        <v>0</v>
      </c>
      <c r="AW779" s="6" t="s">
        <v>16956</v>
      </c>
      <c r="AX779" s="6" t="s">
        <v>17170</v>
      </c>
      <c r="AY779" s="6" t="s">
        <v>16765</v>
      </c>
      <c r="AZ779" s="6" t="s">
        <v>16958</v>
      </c>
      <c r="BA779" s="6" t="s">
        <v>16765</v>
      </c>
      <c r="BB779" s="6" t="s">
        <v>16959</v>
      </c>
      <c r="BC779" s="6" t="s">
        <v>16765</v>
      </c>
      <c r="BD779" s="6" t="s">
        <v>16960</v>
      </c>
      <c r="BE779" s="6" t="s">
        <v>16961</v>
      </c>
      <c r="BF779" s="6" t="s">
        <v>13575</v>
      </c>
      <c r="BG779" s="6" t="s">
        <v>13575</v>
      </c>
      <c r="BH779" s="6" t="s">
        <v>16959</v>
      </c>
      <c r="BI779">
        <v>0</v>
      </c>
      <c r="BJ779" s="6" t="s">
        <v>16958</v>
      </c>
      <c r="BK779">
        <v>0</v>
      </c>
      <c r="BL779" s="6" t="s">
        <v>315</v>
      </c>
      <c r="BM779" s="56">
        <f>COUNTIF($B$2:B779,B779)</f>
        <v>12</v>
      </c>
      <c r="BN779" s="6" t="str">
        <f t="shared" si="12"/>
        <v>7853-12</v>
      </c>
    </row>
    <row r="780" spans="1:66" x14ac:dyDescent="0.25">
      <c r="A780">
        <v>1</v>
      </c>
      <c r="B780">
        <v>7853</v>
      </c>
      <c r="C780" s="6" t="s">
        <v>18270</v>
      </c>
      <c r="D780">
        <v>5</v>
      </c>
      <c r="E780">
        <v>1</v>
      </c>
      <c r="F780">
        <v>10</v>
      </c>
      <c r="G780">
        <v>108</v>
      </c>
      <c r="H780" s="6" t="s">
        <v>16943</v>
      </c>
      <c r="I780">
        <v>1</v>
      </c>
      <c r="J780">
        <v>212679</v>
      </c>
      <c r="K780">
        <v>6</v>
      </c>
      <c r="L780" s="55">
        <v>42725</v>
      </c>
      <c r="M780" s="6" t="s">
        <v>16765</v>
      </c>
      <c r="N780" s="55">
        <v>109574</v>
      </c>
      <c r="O780">
        <v>198214</v>
      </c>
      <c r="P780" s="6" t="s">
        <v>16786</v>
      </c>
      <c r="Q780" s="6" t="s">
        <v>16973</v>
      </c>
      <c r="R780">
        <v>480</v>
      </c>
      <c r="S780">
        <v>0</v>
      </c>
      <c r="T780">
        <v>-480</v>
      </c>
      <c r="U780">
        <v>768</v>
      </c>
      <c r="V780" s="6" t="s">
        <v>17004</v>
      </c>
      <c r="W780" s="6" t="s">
        <v>16946</v>
      </c>
      <c r="X780" s="55">
        <v>44667</v>
      </c>
      <c r="Y780">
        <v>20000</v>
      </c>
      <c r="Z780">
        <v>0</v>
      </c>
      <c r="AA780" s="6" t="s">
        <v>16765</v>
      </c>
      <c r="AB780" s="6" t="s">
        <v>16947</v>
      </c>
      <c r="AD780" s="6" t="s">
        <v>16765</v>
      </c>
      <c r="AE780">
        <v>44001</v>
      </c>
      <c r="AF780">
        <v>41406</v>
      </c>
      <c r="AG780" s="6" t="s">
        <v>16973</v>
      </c>
      <c r="AH780" s="6" t="s">
        <v>16950</v>
      </c>
      <c r="AI780" s="6" t="s">
        <v>16951</v>
      </c>
      <c r="AJ780" s="6" t="s">
        <v>16765</v>
      </c>
      <c r="AK780" s="6" t="s">
        <v>16765</v>
      </c>
      <c r="AL780" s="6" t="s">
        <v>16765</v>
      </c>
      <c r="AM780" s="6" t="s">
        <v>16952</v>
      </c>
      <c r="AN780">
        <v>0</v>
      </c>
      <c r="AO780" s="55">
        <v>44667</v>
      </c>
      <c r="AP780" s="6" t="s">
        <v>17000</v>
      </c>
      <c r="AQ780">
        <v>0</v>
      </c>
      <c r="AR780" s="6" t="s">
        <v>17098</v>
      </c>
      <c r="AS780" s="6" t="s">
        <v>17002</v>
      </c>
      <c r="AT780" s="6" t="s">
        <v>16947</v>
      </c>
      <c r="AU780">
        <v>0</v>
      </c>
      <c r="AV780">
        <v>0</v>
      </c>
      <c r="AW780" s="6" t="s">
        <v>16956</v>
      </c>
      <c r="AX780" s="6" t="s">
        <v>18273</v>
      </c>
      <c r="AY780" s="6" t="s">
        <v>16765</v>
      </c>
      <c r="AZ780" s="6" t="s">
        <v>16958</v>
      </c>
      <c r="BA780" s="6" t="s">
        <v>16765</v>
      </c>
      <c r="BB780" s="6" t="s">
        <v>16959</v>
      </c>
      <c r="BC780" s="6" t="s">
        <v>16765</v>
      </c>
      <c r="BD780" s="6" t="s">
        <v>16960</v>
      </c>
      <c r="BE780" s="6" t="s">
        <v>16961</v>
      </c>
      <c r="BF780" s="6" t="s">
        <v>13575</v>
      </c>
      <c r="BG780" s="6" t="s">
        <v>13575</v>
      </c>
      <c r="BH780" s="6" t="s">
        <v>16959</v>
      </c>
      <c r="BI780">
        <v>0</v>
      </c>
      <c r="BJ780" s="6" t="s">
        <v>16958</v>
      </c>
      <c r="BK780">
        <v>0</v>
      </c>
      <c r="BL780" s="6" t="s">
        <v>315</v>
      </c>
      <c r="BM780" s="56">
        <f>COUNTIF($B$2:B780,B780)</f>
        <v>13</v>
      </c>
      <c r="BN780" s="6" t="str">
        <f t="shared" si="12"/>
        <v>7853-13</v>
      </c>
    </row>
    <row r="781" spans="1:66" x14ac:dyDescent="0.25">
      <c r="A781">
        <v>1</v>
      </c>
      <c r="B781">
        <v>7853</v>
      </c>
      <c r="C781" s="6" t="s">
        <v>18270</v>
      </c>
      <c r="D781">
        <v>5</v>
      </c>
      <c r="E781">
        <v>1</v>
      </c>
      <c r="F781">
        <v>10</v>
      </c>
      <c r="G781">
        <v>108</v>
      </c>
      <c r="H781" s="6" t="s">
        <v>16943</v>
      </c>
      <c r="I781">
        <v>1</v>
      </c>
      <c r="J781">
        <v>268112</v>
      </c>
      <c r="K781">
        <v>5</v>
      </c>
      <c r="L781" s="55">
        <v>41422</v>
      </c>
      <c r="M781" s="6" t="s">
        <v>16765</v>
      </c>
      <c r="N781" s="55">
        <v>109574</v>
      </c>
      <c r="O781">
        <v>198214</v>
      </c>
      <c r="P781" s="6" t="s">
        <v>16786</v>
      </c>
      <c r="Q781" s="6" t="s">
        <v>16973</v>
      </c>
      <c r="R781">
        <v>240</v>
      </c>
      <c r="S781">
        <v>0</v>
      </c>
      <c r="T781">
        <v>-240</v>
      </c>
      <c r="U781">
        <v>384</v>
      </c>
      <c r="V781" s="6" t="s">
        <v>17004</v>
      </c>
      <c r="W781" s="6" t="s">
        <v>16946</v>
      </c>
      <c r="X781" s="55">
        <v>44667</v>
      </c>
      <c r="Y781">
        <v>20000</v>
      </c>
      <c r="Z781">
        <v>0</v>
      </c>
      <c r="AA781" s="6" t="s">
        <v>16765</v>
      </c>
      <c r="AB781" s="6" t="s">
        <v>16947</v>
      </c>
      <c r="AD781" s="6" t="s">
        <v>16765</v>
      </c>
      <c r="AE781">
        <v>26903</v>
      </c>
      <c r="AF781">
        <v>23052</v>
      </c>
      <c r="AG781" s="6" t="s">
        <v>16973</v>
      </c>
      <c r="AH781" s="6" t="s">
        <v>16950</v>
      </c>
      <c r="AI781" s="6" t="s">
        <v>16951</v>
      </c>
      <c r="AJ781" s="6" t="s">
        <v>16765</v>
      </c>
      <c r="AK781" s="6" t="s">
        <v>16765</v>
      </c>
      <c r="AL781" s="6" t="s">
        <v>16765</v>
      </c>
      <c r="AM781" s="6" t="s">
        <v>16952</v>
      </c>
      <c r="AN781">
        <v>0</v>
      </c>
      <c r="AO781" s="55">
        <v>44667</v>
      </c>
      <c r="AP781" s="6" t="s">
        <v>17000</v>
      </c>
      <c r="AQ781">
        <v>0</v>
      </c>
      <c r="AR781" s="6" t="s">
        <v>17098</v>
      </c>
      <c r="AS781" s="6" t="s">
        <v>17002</v>
      </c>
      <c r="AT781" s="6" t="s">
        <v>16947</v>
      </c>
      <c r="AU781">
        <v>0</v>
      </c>
      <c r="AV781">
        <v>0</v>
      </c>
      <c r="AW781" s="6" t="s">
        <v>16956</v>
      </c>
      <c r="AX781" s="6" t="s">
        <v>18274</v>
      </c>
      <c r="AY781" s="6" t="s">
        <v>16765</v>
      </c>
      <c r="AZ781" s="6" t="s">
        <v>16958</v>
      </c>
      <c r="BA781" s="6" t="s">
        <v>16765</v>
      </c>
      <c r="BB781" s="6" t="s">
        <v>16959</v>
      </c>
      <c r="BC781" s="6" t="s">
        <v>16765</v>
      </c>
      <c r="BD781" s="6" t="s">
        <v>16960</v>
      </c>
      <c r="BE781" s="6" t="s">
        <v>16961</v>
      </c>
      <c r="BF781" s="6" t="s">
        <v>13575</v>
      </c>
      <c r="BG781" s="6" t="s">
        <v>13575</v>
      </c>
      <c r="BH781" s="6" t="s">
        <v>16959</v>
      </c>
      <c r="BI781">
        <v>0</v>
      </c>
      <c r="BJ781" s="6" t="s">
        <v>16958</v>
      </c>
      <c r="BK781">
        <v>0</v>
      </c>
      <c r="BL781" s="6" t="s">
        <v>315</v>
      </c>
      <c r="BM781" s="56">
        <f>COUNTIF($B$2:B781,B781)</f>
        <v>14</v>
      </c>
      <c r="BN781" s="6" t="str">
        <f t="shared" si="12"/>
        <v>7853-14</v>
      </c>
    </row>
    <row r="782" spans="1:66" x14ac:dyDescent="0.25">
      <c r="A782">
        <v>1</v>
      </c>
      <c r="B782">
        <v>7853</v>
      </c>
      <c r="C782" s="6" t="s">
        <v>18270</v>
      </c>
      <c r="D782">
        <v>5</v>
      </c>
      <c r="E782">
        <v>1</v>
      </c>
      <c r="F782">
        <v>10</v>
      </c>
      <c r="G782">
        <v>108</v>
      </c>
      <c r="H782" s="6" t="s">
        <v>16943</v>
      </c>
      <c r="I782">
        <v>1</v>
      </c>
      <c r="J782">
        <v>332689</v>
      </c>
      <c r="K782">
        <v>5</v>
      </c>
      <c r="L782" s="55">
        <v>41506</v>
      </c>
      <c r="M782" s="6" t="s">
        <v>16765</v>
      </c>
      <c r="N782" s="55">
        <v>109574</v>
      </c>
      <c r="O782">
        <v>198214</v>
      </c>
      <c r="P782" s="6" t="s">
        <v>16786</v>
      </c>
      <c r="Q782" s="6" t="s">
        <v>16973</v>
      </c>
      <c r="R782">
        <v>240</v>
      </c>
      <c r="S782">
        <v>0</v>
      </c>
      <c r="T782">
        <v>-240</v>
      </c>
      <c r="U782">
        <v>384</v>
      </c>
      <c r="V782" s="6" t="s">
        <v>17004</v>
      </c>
      <c r="W782" s="6" t="s">
        <v>16946</v>
      </c>
      <c r="X782" s="55">
        <v>44667</v>
      </c>
      <c r="Y782">
        <v>20000</v>
      </c>
      <c r="Z782">
        <v>0</v>
      </c>
      <c r="AA782" s="6" t="s">
        <v>16765</v>
      </c>
      <c r="AB782" s="6" t="s">
        <v>16947</v>
      </c>
      <c r="AD782" s="6" t="s">
        <v>16765</v>
      </c>
      <c r="AE782">
        <v>29894</v>
      </c>
      <c r="AF782">
        <v>25096</v>
      </c>
      <c r="AG782" s="6" t="s">
        <v>16973</v>
      </c>
      <c r="AH782" s="6" t="s">
        <v>16950</v>
      </c>
      <c r="AI782" s="6" t="s">
        <v>16951</v>
      </c>
      <c r="AJ782" s="6" t="s">
        <v>16765</v>
      </c>
      <c r="AK782" s="6" t="s">
        <v>16765</v>
      </c>
      <c r="AL782" s="6" t="s">
        <v>16765</v>
      </c>
      <c r="AM782" s="6" t="s">
        <v>16952</v>
      </c>
      <c r="AN782">
        <v>0</v>
      </c>
      <c r="AO782" s="55">
        <v>44667</v>
      </c>
      <c r="AP782" s="6" t="s">
        <v>17000</v>
      </c>
      <c r="AQ782">
        <v>0</v>
      </c>
      <c r="AR782" s="6" t="s">
        <v>17098</v>
      </c>
      <c r="AS782" s="6" t="s">
        <v>17002</v>
      </c>
      <c r="AT782" s="6" t="s">
        <v>16947</v>
      </c>
      <c r="AU782">
        <v>0</v>
      </c>
      <c r="AV782">
        <v>0</v>
      </c>
      <c r="AW782" s="6" t="s">
        <v>16956</v>
      </c>
      <c r="AX782" s="6" t="s">
        <v>18275</v>
      </c>
      <c r="AY782" s="6" t="s">
        <v>16765</v>
      </c>
      <c r="AZ782" s="6" t="s">
        <v>16958</v>
      </c>
      <c r="BA782" s="6" t="s">
        <v>16765</v>
      </c>
      <c r="BB782" s="6" t="s">
        <v>16959</v>
      </c>
      <c r="BC782" s="6" t="s">
        <v>16765</v>
      </c>
      <c r="BD782" s="6" t="s">
        <v>16960</v>
      </c>
      <c r="BE782" s="6" t="s">
        <v>16961</v>
      </c>
      <c r="BF782" s="6" t="s">
        <v>13575</v>
      </c>
      <c r="BG782" s="6" t="s">
        <v>13575</v>
      </c>
      <c r="BH782" s="6" t="s">
        <v>16959</v>
      </c>
      <c r="BI782">
        <v>0</v>
      </c>
      <c r="BJ782" s="6" t="s">
        <v>16958</v>
      </c>
      <c r="BK782">
        <v>0</v>
      </c>
      <c r="BL782" s="6" t="s">
        <v>315</v>
      </c>
      <c r="BM782" s="56">
        <f>COUNTIF($B$2:B782,B782)</f>
        <v>15</v>
      </c>
      <c r="BN782" s="6" t="str">
        <f t="shared" si="12"/>
        <v>7853-15</v>
      </c>
    </row>
    <row r="783" spans="1:66" x14ac:dyDescent="0.25">
      <c r="A783">
        <v>1</v>
      </c>
      <c r="B783">
        <v>7853</v>
      </c>
      <c r="C783" s="6" t="s">
        <v>18270</v>
      </c>
      <c r="D783">
        <v>5</v>
      </c>
      <c r="E783">
        <v>1</v>
      </c>
      <c r="F783">
        <v>10</v>
      </c>
      <c r="G783">
        <v>108</v>
      </c>
      <c r="H783" s="6" t="s">
        <v>16943</v>
      </c>
      <c r="I783">
        <v>1</v>
      </c>
      <c r="J783">
        <v>913253</v>
      </c>
      <c r="K783">
        <v>5</v>
      </c>
      <c r="L783" s="55">
        <v>42216</v>
      </c>
      <c r="M783" s="6" t="s">
        <v>16765</v>
      </c>
      <c r="N783" s="55">
        <v>109574</v>
      </c>
      <c r="O783">
        <v>198214</v>
      </c>
      <c r="P783" s="6" t="s">
        <v>16786</v>
      </c>
      <c r="Q783" s="6" t="s">
        <v>16973</v>
      </c>
      <c r="R783">
        <v>120</v>
      </c>
      <c r="S783">
        <v>0</v>
      </c>
      <c r="T783">
        <v>-120</v>
      </c>
      <c r="U783">
        <v>192</v>
      </c>
      <c r="V783" s="6" t="s">
        <v>17004</v>
      </c>
      <c r="W783" s="6" t="s">
        <v>16946</v>
      </c>
      <c r="X783" s="55">
        <v>44667</v>
      </c>
      <c r="Y783">
        <v>20000</v>
      </c>
      <c r="Z783">
        <v>0</v>
      </c>
      <c r="AA783" s="6" t="s">
        <v>16765</v>
      </c>
      <c r="AB783" s="6" t="s">
        <v>16947</v>
      </c>
      <c r="AD783" s="6" t="s">
        <v>16765</v>
      </c>
      <c r="AE783">
        <v>41332</v>
      </c>
      <c r="AF783">
        <v>38272</v>
      </c>
      <c r="AG783" s="6" t="s">
        <v>16973</v>
      </c>
      <c r="AH783" s="6" t="s">
        <v>16950</v>
      </c>
      <c r="AI783" s="6" t="s">
        <v>16951</v>
      </c>
      <c r="AJ783" s="6" t="s">
        <v>16765</v>
      </c>
      <c r="AK783" s="6" t="s">
        <v>16765</v>
      </c>
      <c r="AL783" s="6" t="s">
        <v>16765</v>
      </c>
      <c r="AM783" s="6" t="s">
        <v>16952</v>
      </c>
      <c r="AN783">
        <v>0</v>
      </c>
      <c r="AO783" s="55">
        <v>44667</v>
      </c>
      <c r="AP783" s="6" t="s">
        <v>17000</v>
      </c>
      <c r="AQ783">
        <v>0</v>
      </c>
      <c r="AR783" s="6" t="s">
        <v>17098</v>
      </c>
      <c r="AS783" s="6" t="s">
        <v>17002</v>
      </c>
      <c r="AT783" s="6" t="s">
        <v>16947</v>
      </c>
      <c r="AU783">
        <v>0</v>
      </c>
      <c r="AV783">
        <v>0</v>
      </c>
      <c r="AW783" s="6" t="s">
        <v>16956</v>
      </c>
      <c r="AX783" s="6" t="s">
        <v>17170</v>
      </c>
      <c r="AY783" s="6" t="s">
        <v>16765</v>
      </c>
      <c r="AZ783" s="6" t="s">
        <v>16958</v>
      </c>
      <c r="BA783" s="6" t="s">
        <v>16765</v>
      </c>
      <c r="BB783" s="6" t="s">
        <v>16959</v>
      </c>
      <c r="BC783" s="6" t="s">
        <v>16765</v>
      </c>
      <c r="BD783" s="6" t="s">
        <v>16960</v>
      </c>
      <c r="BE783" s="6" t="s">
        <v>16961</v>
      </c>
      <c r="BF783" s="6" t="s">
        <v>13575</v>
      </c>
      <c r="BG783" s="6" t="s">
        <v>13575</v>
      </c>
      <c r="BH783" s="6" t="s">
        <v>16959</v>
      </c>
      <c r="BI783">
        <v>0</v>
      </c>
      <c r="BJ783" s="6" t="s">
        <v>16958</v>
      </c>
      <c r="BK783">
        <v>0</v>
      </c>
      <c r="BL783" s="6" t="s">
        <v>315</v>
      </c>
      <c r="BM783" s="56">
        <f>COUNTIF($B$2:B783,B783)</f>
        <v>16</v>
      </c>
      <c r="BN783" s="6" t="str">
        <f t="shared" si="12"/>
        <v>7853-16</v>
      </c>
    </row>
    <row r="784" spans="1:66" x14ac:dyDescent="0.25">
      <c r="A784">
        <v>1</v>
      </c>
      <c r="B784">
        <v>7853</v>
      </c>
      <c r="C784" s="6" t="s">
        <v>18270</v>
      </c>
      <c r="D784">
        <v>5</v>
      </c>
      <c r="E784">
        <v>1</v>
      </c>
      <c r="F784">
        <v>10</v>
      </c>
      <c r="G784">
        <v>108</v>
      </c>
      <c r="H784" s="6" t="s">
        <v>16943</v>
      </c>
      <c r="I784">
        <v>1</v>
      </c>
      <c r="J784">
        <v>210260</v>
      </c>
      <c r="K784">
        <v>7</v>
      </c>
      <c r="L784" s="55">
        <v>44550</v>
      </c>
      <c r="M784" s="6" t="s">
        <v>16765</v>
      </c>
      <c r="N784" s="55">
        <v>44915</v>
      </c>
      <c r="O784">
        <v>835269</v>
      </c>
      <c r="P784" s="6" t="s">
        <v>16801</v>
      </c>
      <c r="Q784" s="6" t="s">
        <v>18276</v>
      </c>
      <c r="R784">
        <v>1</v>
      </c>
      <c r="S784">
        <v>0</v>
      </c>
      <c r="T784">
        <v>-1</v>
      </c>
      <c r="U784">
        <v>6019.45</v>
      </c>
      <c r="V784" s="6" t="s">
        <v>16974</v>
      </c>
      <c r="W784" s="6" t="s">
        <v>16946</v>
      </c>
      <c r="X784" s="55">
        <v>44667</v>
      </c>
      <c r="Y784">
        <v>20000</v>
      </c>
      <c r="Z784">
        <v>0</v>
      </c>
      <c r="AA784" s="6" t="s">
        <v>16765</v>
      </c>
      <c r="AB784" s="6" t="s">
        <v>16947</v>
      </c>
      <c r="AD784" s="6" t="s">
        <v>16948</v>
      </c>
      <c r="AE784">
        <v>53887</v>
      </c>
      <c r="AF784">
        <v>48680</v>
      </c>
      <c r="AG784" s="6" t="s">
        <v>16949</v>
      </c>
      <c r="AH784" s="6" t="s">
        <v>16950</v>
      </c>
      <c r="AI784" s="6" t="s">
        <v>16951</v>
      </c>
      <c r="AJ784" s="6" t="s">
        <v>16765</v>
      </c>
      <c r="AK784" s="6" t="s">
        <v>16765</v>
      </c>
      <c r="AL784" s="6" t="s">
        <v>16765</v>
      </c>
      <c r="AM784" s="6" t="s">
        <v>16952</v>
      </c>
      <c r="AN784">
        <v>0</v>
      </c>
      <c r="AO784" s="55">
        <v>44667</v>
      </c>
      <c r="AP784" s="6" t="s">
        <v>16953</v>
      </c>
      <c r="AQ784">
        <v>0</v>
      </c>
      <c r="AR784" s="6" t="s">
        <v>16975</v>
      </c>
      <c r="AS784" s="6" t="s">
        <v>16955</v>
      </c>
      <c r="AT784" s="6" t="s">
        <v>16947</v>
      </c>
      <c r="AU784">
        <v>0</v>
      </c>
      <c r="AV784">
        <v>0</v>
      </c>
      <c r="AW784" s="6" t="s">
        <v>16956</v>
      </c>
      <c r="AX784" s="6" t="s">
        <v>16765</v>
      </c>
      <c r="AY784" s="6" t="s">
        <v>16765</v>
      </c>
      <c r="AZ784" s="6" t="s">
        <v>16958</v>
      </c>
      <c r="BA784" s="6" t="s">
        <v>16765</v>
      </c>
      <c r="BB784" s="6" t="s">
        <v>16959</v>
      </c>
      <c r="BC784" s="6" t="s">
        <v>16765</v>
      </c>
      <c r="BD784" s="6" t="s">
        <v>16960</v>
      </c>
      <c r="BE784" s="6" t="s">
        <v>16961</v>
      </c>
      <c r="BF784" s="6" t="s">
        <v>13575</v>
      </c>
      <c r="BG784" s="6" t="s">
        <v>13575</v>
      </c>
      <c r="BH784" s="6" t="s">
        <v>16959</v>
      </c>
      <c r="BI784">
        <v>0</v>
      </c>
      <c r="BJ784" s="6" t="s">
        <v>16958</v>
      </c>
      <c r="BK784">
        <v>0</v>
      </c>
      <c r="BL784" s="6" t="s">
        <v>315</v>
      </c>
      <c r="BM784" s="56">
        <f>COUNTIF($B$2:B784,B784)</f>
        <v>17</v>
      </c>
      <c r="BN784" s="6" t="str">
        <f t="shared" si="12"/>
        <v>7853-17</v>
      </c>
    </row>
    <row r="785" spans="1:66" x14ac:dyDescent="0.25">
      <c r="A785">
        <v>1</v>
      </c>
      <c r="B785">
        <v>7873</v>
      </c>
      <c r="C785" s="6" t="s">
        <v>18277</v>
      </c>
      <c r="D785">
        <v>5</v>
      </c>
      <c r="E785">
        <v>1</v>
      </c>
      <c r="F785">
        <v>10</v>
      </c>
      <c r="G785">
        <v>103</v>
      </c>
      <c r="H785" s="6" t="s">
        <v>16943</v>
      </c>
      <c r="I785">
        <v>1</v>
      </c>
      <c r="J785">
        <v>458042</v>
      </c>
      <c r="K785">
        <v>6</v>
      </c>
      <c r="L785" s="55">
        <v>43132</v>
      </c>
      <c r="M785" s="6" t="s">
        <v>16765</v>
      </c>
      <c r="N785" s="55">
        <v>44601</v>
      </c>
      <c r="O785">
        <v>118750</v>
      </c>
      <c r="P785" s="6" t="s">
        <v>16767</v>
      </c>
      <c r="Q785" s="6" t="s">
        <v>18278</v>
      </c>
      <c r="R785">
        <v>1</v>
      </c>
      <c r="S785">
        <v>0</v>
      </c>
      <c r="T785">
        <v>-1</v>
      </c>
      <c r="U785">
        <v>1803.8</v>
      </c>
      <c r="V785" s="6" t="s">
        <v>16945</v>
      </c>
      <c r="W785" s="6" t="s">
        <v>16946</v>
      </c>
      <c r="X785" s="55">
        <v>44665</v>
      </c>
      <c r="Y785">
        <v>60000</v>
      </c>
      <c r="Z785">
        <v>0</v>
      </c>
      <c r="AA785" s="6" t="s">
        <v>16765</v>
      </c>
      <c r="AB785" s="6" t="s">
        <v>16947</v>
      </c>
      <c r="AD785" s="6" t="s">
        <v>16948</v>
      </c>
      <c r="AE785">
        <v>48209</v>
      </c>
      <c r="AF785">
        <v>43855</v>
      </c>
      <c r="AG785" s="6" t="s">
        <v>16949</v>
      </c>
      <c r="AH785" s="6" t="s">
        <v>16950</v>
      </c>
      <c r="AI785" s="6" t="s">
        <v>16951</v>
      </c>
      <c r="AJ785" s="6" t="s">
        <v>16765</v>
      </c>
      <c r="AK785" s="6" t="s">
        <v>16765</v>
      </c>
      <c r="AL785" s="6" t="s">
        <v>16765</v>
      </c>
      <c r="AM785" s="6" t="s">
        <v>16952</v>
      </c>
      <c r="AN785">
        <v>0</v>
      </c>
      <c r="AO785" s="55">
        <v>44665</v>
      </c>
      <c r="AP785" s="6" t="s">
        <v>16953</v>
      </c>
      <c r="AQ785">
        <v>0</v>
      </c>
      <c r="AR785" s="6" t="s">
        <v>16954</v>
      </c>
      <c r="AS785" s="6" t="s">
        <v>16955</v>
      </c>
      <c r="AT785" s="6" t="s">
        <v>16947</v>
      </c>
      <c r="AU785">
        <v>0</v>
      </c>
      <c r="AV785">
        <v>0</v>
      </c>
      <c r="AW785" s="6" t="s">
        <v>16956</v>
      </c>
      <c r="AX785" s="6" t="s">
        <v>18279</v>
      </c>
      <c r="AY785" s="6" t="s">
        <v>16765</v>
      </c>
      <c r="AZ785" s="6" t="s">
        <v>16958</v>
      </c>
      <c r="BA785" s="6" t="s">
        <v>16765</v>
      </c>
      <c r="BB785" s="6" t="s">
        <v>16959</v>
      </c>
      <c r="BC785" s="6" t="s">
        <v>16765</v>
      </c>
      <c r="BD785" s="6" t="s">
        <v>16960</v>
      </c>
      <c r="BE785" s="6" t="s">
        <v>16961</v>
      </c>
      <c r="BF785" s="6" t="s">
        <v>13575</v>
      </c>
      <c r="BG785" s="6" t="s">
        <v>13575</v>
      </c>
      <c r="BH785" s="6" t="s">
        <v>16959</v>
      </c>
      <c r="BI785">
        <v>0</v>
      </c>
      <c r="BJ785" s="6" t="s">
        <v>16958</v>
      </c>
      <c r="BK785">
        <v>0</v>
      </c>
      <c r="BL785" s="6" t="s">
        <v>315</v>
      </c>
      <c r="BM785" s="56">
        <f>COUNTIF($B$2:B785,B785)</f>
        <v>1</v>
      </c>
      <c r="BN785" s="6" t="str">
        <f t="shared" si="12"/>
        <v>7873-1</v>
      </c>
    </row>
    <row r="786" spans="1:66" x14ac:dyDescent="0.25">
      <c r="A786">
        <v>1</v>
      </c>
      <c r="B786">
        <v>7908</v>
      </c>
      <c r="C786" s="6" t="s">
        <v>18280</v>
      </c>
      <c r="D786">
        <v>5</v>
      </c>
      <c r="E786">
        <v>3</v>
      </c>
      <c r="F786">
        <v>30</v>
      </c>
      <c r="G786">
        <v>303</v>
      </c>
      <c r="H786" s="6" t="s">
        <v>16963</v>
      </c>
      <c r="I786">
        <v>1</v>
      </c>
      <c r="J786">
        <v>868933</v>
      </c>
      <c r="K786">
        <v>5</v>
      </c>
      <c r="L786" s="55">
        <v>42149</v>
      </c>
      <c r="M786" s="6" t="s">
        <v>16765</v>
      </c>
      <c r="N786" s="55">
        <v>44568</v>
      </c>
      <c r="O786">
        <v>118784</v>
      </c>
      <c r="P786" s="6" t="s">
        <v>16764</v>
      </c>
      <c r="Q786" s="6" t="s">
        <v>16973</v>
      </c>
      <c r="R786">
        <v>1</v>
      </c>
      <c r="S786">
        <v>0</v>
      </c>
      <c r="T786">
        <v>-1</v>
      </c>
      <c r="U786">
        <v>1651</v>
      </c>
      <c r="V786" s="6" t="s">
        <v>16945</v>
      </c>
      <c r="W786" s="6" t="s">
        <v>16946</v>
      </c>
      <c r="X786" s="55">
        <v>44663</v>
      </c>
      <c r="Y786">
        <v>0</v>
      </c>
      <c r="Z786">
        <v>0</v>
      </c>
      <c r="AA786" s="6" t="s">
        <v>16765</v>
      </c>
      <c r="AB786" s="6" t="s">
        <v>17049</v>
      </c>
      <c r="AC786">
        <v>23474</v>
      </c>
      <c r="AD786" s="6" t="s">
        <v>16765</v>
      </c>
      <c r="AE786">
        <v>38516</v>
      </c>
      <c r="AF786">
        <v>34718</v>
      </c>
      <c r="AG786" s="6" t="s">
        <v>16949</v>
      </c>
      <c r="AH786" s="6" t="s">
        <v>16950</v>
      </c>
      <c r="AI786" s="6" t="s">
        <v>16951</v>
      </c>
      <c r="AJ786" s="6" t="s">
        <v>16765</v>
      </c>
      <c r="AK786" s="6" t="s">
        <v>16765</v>
      </c>
      <c r="AL786" s="6" t="s">
        <v>16765</v>
      </c>
      <c r="AM786" s="6" t="s">
        <v>16952</v>
      </c>
      <c r="AN786">
        <v>0</v>
      </c>
      <c r="AO786" s="55">
        <v>44663</v>
      </c>
      <c r="AP786" s="6" t="s">
        <v>16953</v>
      </c>
      <c r="AQ786">
        <v>0</v>
      </c>
      <c r="AR786" s="6" t="s">
        <v>16954</v>
      </c>
      <c r="AS786" s="6" t="s">
        <v>16955</v>
      </c>
      <c r="AT786" s="6" t="s">
        <v>16947</v>
      </c>
      <c r="AU786">
        <v>0</v>
      </c>
      <c r="AV786">
        <v>0</v>
      </c>
      <c r="AW786" s="6" t="s">
        <v>16956</v>
      </c>
      <c r="AX786" s="6" t="s">
        <v>17916</v>
      </c>
      <c r="AY786" s="6" t="s">
        <v>16765</v>
      </c>
      <c r="AZ786" s="6" t="s">
        <v>16958</v>
      </c>
      <c r="BA786" s="6" t="s">
        <v>16765</v>
      </c>
      <c r="BB786" s="6" t="s">
        <v>16959</v>
      </c>
      <c r="BC786" s="6" t="s">
        <v>16765</v>
      </c>
      <c r="BD786" s="6" t="s">
        <v>16960</v>
      </c>
      <c r="BE786" s="6" t="s">
        <v>16961</v>
      </c>
      <c r="BF786" s="6" t="s">
        <v>13575</v>
      </c>
      <c r="BG786" s="6" t="s">
        <v>13575</v>
      </c>
      <c r="BH786" s="6" t="s">
        <v>16959</v>
      </c>
      <c r="BI786">
        <v>0</v>
      </c>
      <c r="BJ786" s="6" t="s">
        <v>16958</v>
      </c>
      <c r="BK786">
        <v>0</v>
      </c>
      <c r="BL786" s="6" t="s">
        <v>315</v>
      </c>
      <c r="BM786" s="56">
        <f>COUNTIF($B$2:B786,B786)</f>
        <v>1</v>
      </c>
      <c r="BN786" s="6" t="str">
        <f t="shared" si="12"/>
        <v>7908-1</v>
      </c>
    </row>
    <row r="787" spans="1:66" x14ac:dyDescent="0.25">
      <c r="A787">
        <v>1</v>
      </c>
      <c r="B787">
        <v>7908</v>
      </c>
      <c r="C787" s="6" t="s">
        <v>18280</v>
      </c>
      <c r="D787">
        <v>5</v>
      </c>
      <c r="E787">
        <v>3</v>
      </c>
      <c r="F787">
        <v>30</v>
      </c>
      <c r="G787">
        <v>303</v>
      </c>
      <c r="H787" s="6" t="s">
        <v>16963</v>
      </c>
      <c r="I787">
        <v>1</v>
      </c>
      <c r="J787">
        <v>901965</v>
      </c>
      <c r="K787">
        <v>5</v>
      </c>
      <c r="L787" s="55">
        <v>42201</v>
      </c>
      <c r="M787" s="6" t="s">
        <v>16765</v>
      </c>
      <c r="N787" s="55">
        <v>109574</v>
      </c>
      <c r="O787">
        <v>188005</v>
      </c>
      <c r="P787" s="6" t="s">
        <v>16774</v>
      </c>
      <c r="Q787" s="6" t="s">
        <v>16973</v>
      </c>
      <c r="R787">
        <v>1</v>
      </c>
      <c r="S787">
        <v>0</v>
      </c>
      <c r="T787">
        <v>-1</v>
      </c>
      <c r="U787">
        <v>42.4</v>
      </c>
      <c r="V787" s="6" t="s">
        <v>16999</v>
      </c>
      <c r="W787" s="6" t="s">
        <v>16946</v>
      </c>
      <c r="X787" s="55">
        <v>44663</v>
      </c>
      <c r="Y787">
        <v>0</v>
      </c>
      <c r="Z787">
        <v>0</v>
      </c>
      <c r="AA787" s="6" t="s">
        <v>16765</v>
      </c>
      <c r="AB787" s="6" t="s">
        <v>16947</v>
      </c>
      <c r="AD787" s="6" t="s">
        <v>16765</v>
      </c>
      <c r="AE787">
        <v>40291</v>
      </c>
      <c r="AF787">
        <v>37242</v>
      </c>
      <c r="AG787" s="6" t="s">
        <v>16973</v>
      </c>
      <c r="AH787" s="6" t="s">
        <v>16950</v>
      </c>
      <c r="AI787" s="6" t="s">
        <v>16951</v>
      </c>
      <c r="AJ787" s="6" t="s">
        <v>16765</v>
      </c>
      <c r="AK787" s="6" t="s">
        <v>16765</v>
      </c>
      <c r="AL787" s="6" t="s">
        <v>16765</v>
      </c>
      <c r="AM787" s="6" t="s">
        <v>16952</v>
      </c>
      <c r="AN787">
        <v>0</v>
      </c>
      <c r="AO787" s="55">
        <v>44663</v>
      </c>
      <c r="AP787" s="6" t="s">
        <v>17000</v>
      </c>
      <c r="AQ787">
        <v>0</v>
      </c>
      <c r="AR787" s="6" t="s">
        <v>17018</v>
      </c>
      <c r="AS787" s="6" t="s">
        <v>17002</v>
      </c>
      <c r="AT787" s="6" t="s">
        <v>16947</v>
      </c>
      <c r="AU787">
        <v>0</v>
      </c>
      <c r="AV787">
        <v>0</v>
      </c>
      <c r="AW787" s="6" t="s">
        <v>16956</v>
      </c>
      <c r="AX787" s="6" t="s">
        <v>17139</v>
      </c>
      <c r="AY787" s="6" t="s">
        <v>16765</v>
      </c>
      <c r="AZ787" s="6" t="s">
        <v>16958</v>
      </c>
      <c r="BA787" s="6" t="s">
        <v>16765</v>
      </c>
      <c r="BB787" s="6" t="s">
        <v>16959</v>
      </c>
      <c r="BC787" s="6" t="s">
        <v>16765</v>
      </c>
      <c r="BD787" s="6" t="s">
        <v>16960</v>
      </c>
      <c r="BE787" s="6" t="s">
        <v>16961</v>
      </c>
      <c r="BF787" s="6" t="s">
        <v>13575</v>
      </c>
      <c r="BG787" s="6" t="s">
        <v>13575</v>
      </c>
      <c r="BH787" s="6" t="s">
        <v>16959</v>
      </c>
      <c r="BI787">
        <v>0</v>
      </c>
      <c r="BJ787" s="6" t="s">
        <v>16958</v>
      </c>
      <c r="BK787">
        <v>0</v>
      </c>
      <c r="BL787" s="6" t="s">
        <v>315</v>
      </c>
      <c r="BM787" s="56">
        <f>COUNTIF($B$2:B787,B787)</f>
        <v>2</v>
      </c>
      <c r="BN787" s="6" t="str">
        <f t="shared" si="12"/>
        <v>7908-2</v>
      </c>
    </row>
    <row r="788" spans="1:66" x14ac:dyDescent="0.25">
      <c r="A788">
        <v>1</v>
      </c>
      <c r="B788">
        <v>7908</v>
      </c>
      <c r="C788" s="6" t="s">
        <v>18280</v>
      </c>
      <c r="D788">
        <v>5</v>
      </c>
      <c r="E788">
        <v>3</v>
      </c>
      <c r="F788">
        <v>30</v>
      </c>
      <c r="G788">
        <v>303</v>
      </c>
      <c r="H788" s="6" t="s">
        <v>16963</v>
      </c>
      <c r="I788">
        <v>1</v>
      </c>
      <c r="J788">
        <v>901965</v>
      </c>
      <c r="K788">
        <v>5</v>
      </c>
      <c r="L788" s="55">
        <v>42201</v>
      </c>
      <c r="M788" s="6" t="s">
        <v>16765</v>
      </c>
      <c r="N788" s="55">
        <v>109574</v>
      </c>
      <c r="O788">
        <v>188006</v>
      </c>
      <c r="P788" s="6" t="s">
        <v>16776</v>
      </c>
      <c r="Q788" s="6" t="s">
        <v>16973</v>
      </c>
      <c r="R788">
        <v>12</v>
      </c>
      <c r="S788">
        <v>0</v>
      </c>
      <c r="T788">
        <v>-12</v>
      </c>
      <c r="U788">
        <v>24</v>
      </c>
      <c r="V788" s="6" t="s">
        <v>17004</v>
      </c>
      <c r="W788" s="6" t="s">
        <v>16946</v>
      </c>
      <c r="X788" s="55">
        <v>44663</v>
      </c>
      <c r="Y788">
        <v>0</v>
      </c>
      <c r="Z788">
        <v>0</v>
      </c>
      <c r="AA788" s="6" t="s">
        <v>16765</v>
      </c>
      <c r="AB788" s="6" t="s">
        <v>16947</v>
      </c>
      <c r="AD788" s="6" t="s">
        <v>16765</v>
      </c>
      <c r="AE788">
        <v>40292</v>
      </c>
      <c r="AF788">
        <v>17240</v>
      </c>
      <c r="AG788" s="6" t="s">
        <v>16973</v>
      </c>
      <c r="AH788" s="6" t="s">
        <v>16950</v>
      </c>
      <c r="AI788" s="6" t="s">
        <v>16951</v>
      </c>
      <c r="AJ788" s="6" t="s">
        <v>16765</v>
      </c>
      <c r="AK788" s="6" t="s">
        <v>16765</v>
      </c>
      <c r="AL788" s="6" t="s">
        <v>16765</v>
      </c>
      <c r="AM788" s="6" t="s">
        <v>16952</v>
      </c>
      <c r="AN788">
        <v>0</v>
      </c>
      <c r="AO788" s="55">
        <v>44663</v>
      </c>
      <c r="AP788" s="6" t="s">
        <v>17000</v>
      </c>
      <c r="AQ788">
        <v>0</v>
      </c>
      <c r="AR788" s="6" t="s">
        <v>17020</v>
      </c>
      <c r="AS788" s="6" t="s">
        <v>17002</v>
      </c>
      <c r="AT788" s="6" t="s">
        <v>16947</v>
      </c>
      <c r="AU788">
        <v>0</v>
      </c>
      <c r="AV788">
        <v>0</v>
      </c>
      <c r="AW788" s="6" t="s">
        <v>16956</v>
      </c>
      <c r="AX788" s="6" t="s">
        <v>17139</v>
      </c>
      <c r="AY788" s="6" t="s">
        <v>16765</v>
      </c>
      <c r="AZ788" s="6" t="s">
        <v>16958</v>
      </c>
      <c r="BA788" s="6" t="s">
        <v>16765</v>
      </c>
      <c r="BB788" s="6" t="s">
        <v>16959</v>
      </c>
      <c r="BC788" s="6" t="s">
        <v>16765</v>
      </c>
      <c r="BD788" s="6" t="s">
        <v>16960</v>
      </c>
      <c r="BE788" s="6" t="s">
        <v>16961</v>
      </c>
      <c r="BF788" s="6" t="s">
        <v>13575</v>
      </c>
      <c r="BG788" s="6" t="s">
        <v>13575</v>
      </c>
      <c r="BH788" s="6" t="s">
        <v>16959</v>
      </c>
      <c r="BI788">
        <v>0</v>
      </c>
      <c r="BJ788" s="6" t="s">
        <v>16958</v>
      </c>
      <c r="BK788">
        <v>0</v>
      </c>
      <c r="BL788" s="6" t="s">
        <v>315</v>
      </c>
      <c r="BM788" s="56">
        <f>COUNTIF($B$2:B788,B788)</f>
        <v>3</v>
      </c>
      <c r="BN788" s="6" t="str">
        <f t="shared" si="12"/>
        <v>7908-3</v>
      </c>
    </row>
    <row r="789" spans="1:66" x14ac:dyDescent="0.25">
      <c r="A789">
        <v>1</v>
      </c>
      <c r="B789">
        <v>7942</v>
      </c>
      <c r="C789" s="6" t="s">
        <v>18281</v>
      </c>
      <c r="D789">
        <v>5</v>
      </c>
      <c r="E789">
        <v>3</v>
      </c>
      <c r="F789">
        <v>30</v>
      </c>
      <c r="G789">
        <v>307</v>
      </c>
      <c r="H789" s="6" t="s">
        <v>17010</v>
      </c>
      <c r="I789">
        <v>1</v>
      </c>
      <c r="J789">
        <v>759973</v>
      </c>
      <c r="K789">
        <v>6</v>
      </c>
      <c r="L789" s="55">
        <v>43676</v>
      </c>
      <c r="M789" s="6" t="s">
        <v>16765</v>
      </c>
      <c r="N789" s="55">
        <v>44568</v>
      </c>
      <c r="O789">
        <v>118784</v>
      </c>
      <c r="P789" s="6" t="s">
        <v>16764</v>
      </c>
      <c r="Q789" s="6" t="s">
        <v>18282</v>
      </c>
      <c r="R789">
        <v>1</v>
      </c>
      <c r="S789">
        <v>0</v>
      </c>
      <c r="T789">
        <v>-1</v>
      </c>
      <c r="U789">
        <v>1651</v>
      </c>
      <c r="V789" s="6" t="s">
        <v>16945</v>
      </c>
      <c r="W789" s="6" t="s">
        <v>16946</v>
      </c>
      <c r="X789" s="55">
        <v>44660</v>
      </c>
      <c r="Y789">
        <v>70000</v>
      </c>
      <c r="Z789">
        <v>0</v>
      </c>
      <c r="AA789" s="6" t="s">
        <v>16765</v>
      </c>
      <c r="AB789" s="6" t="s">
        <v>16947</v>
      </c>
      <c r="AD789" s="6" t="s">
        <v>16948</v>
      </c>
      <c r="AE789">
        <v>51343</v>
      </c>
      <c r="AF789">
        <v>46552</v>
      </c>
      <c r="AG789" s="6" t="s">
        <v>16949</v>
      </c>
      <c r="AH789" s="6" t="s">
        <v>16950</v>
      </c>
      <c r="AI789" s="6" t="s">
        <v>16951</v>
      </c>
      <c r="AJ789" s="6" t="s">
        <v>16765</v>
      </c>
      <c r="AK789" s="6" t="s">
        <v>16765</v>
      </c>
      <c r="AL789" s="6" t="s">
        <v>16765</v>
      </c>
      <c r="AM789" s="6" t="s">
        <v>16952</v>
      </c>
      <c r="AN789">
        <v>0</v>
      </c>
      <c r="AO789" s="55">
        <v>44660</v>
      </c>
      <c r="AP789" s="6" t="s">
        <v>16953</v>
      </c>
      <c r="AQ789">
        <v>0</v>
      </c>
      <c r="AR789" s="6" t="s">
        <v>16954</v>
      </c>
      <c r="AS789" s="6" t="s">
        <v>16955</v>
      </c>
      <c r="AT789" s="6" t="s">
        <v>16947</v>
      </c>
      <c r="AU789">
        <v>0</v>
      </c>
      <c r="AV789">
        <v>0</v>
      </c>
      <c r="AW789" s="6" t="s">
        <v>16956</v>
      </c>
      <c r="AX789" s="6" t="s">
        <v>18283</v>
      </c>
      <c r="AY789" s="6" t="s">
        <v>16765</v>
      </c>
      <c r="AZ789" s="6" t="s">
        <v>16958</v>
      </c>
      <c r="BA789" s="6" t="s">
        <v>16765</v>
      </c>
      <c r="BB789" s="6" t="s">
        <v>16959</v>
      </c>
      <c r="BC789" s="6" t="s">
        <v>16765</v>
      </c>
      <c r="BD789" s="6" t="s">
        <v>16960</v>
      </c>
      <c r="BE789" s="6" t="s">
        <v>16961</v>
      </c>
      <c r="BF789" s="6" t="s">
        <v>13575</v>
      </c>
      <c r="BG789" s="6" t="s">
        <v>13575</v>
      </c>
      <c r="BH789" s="6" t="s">
        <v>16959</v>
      </c>
      <c r="BI789">
        <v>0</v>
      </c>
      <c r="BJ789" s="6" t="s">
        <v>16958</v>
      </c>
      <c r="BK789">
        <v>0</v>
      </c>
      <c r="BL789" s="6" t="s">
        <v>315</v>
      </c>
      <c r="BM789" s="56">
        <f>COUNTIF($B$2:B789,B789)</f>
        <v>1</v>
      </c>
      <c r="BN789" s="6" t="str">
        <f t="shared" si="12"/>
        <v>7942-1</v>
      </c>
    </row>
    <row r="790" spans="1:66" x14ac:dyDescent="0.25">
      <c r="A790">
        <v>1</v>
      </c>
      <c r="B790">
        <v>7942</v>
      </c>
      <c r="C790" s="6" t="s">
        <v>18281</v>
      </c>
      <c r="D790">
        <v>5</v>
      </c>
      <c r="E790">
        <v>3</v>
      </c>
      <c r="F790">
        <v>30</v>
      </c>
      <c r="G790">
        <v>307</v>
      </c>
      <c r="H790" s="6" t="s">
        <v>17010</v>
      </c>
      <c r="I790">
        <v>1</v>
      </c>
      <c r="J790">
        <v>852311</v>
      </c>
      <c r="K790">
        <v>6</v>
      </c>
      <c r="L790" s="55">
        <v>43845</v>
      </c>
      <c r="M790" s="6" t="s">
        <v>16765</v>
      </c>
      <c r="N790" s="55">
        <v>44568</v>
      </c>
      <c r="O790">
        <v>118784</v>
      </c>
      <c r="P790" s="6" t="s">
        <v>16764</v>
      </c>
      <c r="Q790" s="6" t="s">
        <v>18284</v>
      </c>
      <c r="R790">
        <v>1</v>
      </c>
      <c r="S790">
        <v>0</v>
      </c>
      <c r="T790">
        <v>-1</v>
      </c>
      <c r="U790">
        <v>1651</v>
      </c>
      <c r="V790" s="6" t="s">
        <v>16945</v>
      </c>
      <c r="W790" s="6" t="s">
        <v>16946</v>
      </c>
      <c r="X790" s="55">
        <v>44660</v>
      </c>
      <c r="Y790">
        <v>70000</v>
      </c>
      <c r="Z790">
        <v>0</v>
      </c>
      <c r="AA790" s="6" t="s">
        <v>16765</v>
      </c>
      <c r="AB790" s="6" t="s">
        <v>16947</v>
      </c>
      <c r="AD790" s="6" t="s">
        <v>16948</v>
      </c>
      <c r="AE790">
        <v>52049</v>
      </c>
      <c r="AF790">
        <v>47130</v>
      </c>
      <c r="AG790" s="6" t="s">
        <v>16949</v>
      </c>
      <c r="AH790" s="6" t="s">
        <v>16950</v>
      </c>
      <c r="AI790" s="6" t="s">
        <v>16951</v>
      </c>
      <c r="AJ790" s="6" t="s">
        <v>16765</v>
      </c>
      <c r="AK790" s="6" t="s">
        <v>16765</v>
      </c>
      <c r="AL790" s="6" t="s">
        <v>16765</v>
      </c>
      <c r="AM790" s="6" t="s">
        <v>16952</v>
      </c>
      <c r="AN790">
        <v>0</v>
      </c>
      <c r="AO790" s="55">
        <v>44660</v>
      </c>
      <c r="AP790" s="6" t="s">
        <v>16953</v>
      </c>
      <c r="AQ790">
        <v>0</v>
      </c>
      <c r="AR790" s="6" t="s">
        <v>16954</v>
      </c>
      <c r="AS790" s="6" t="s">
        <v>16955</v>
      </c>
      <c r="AT790" s="6" t="s">
        <v>16947</v>
      </c>
      <c r="AU790">
        <v>0</v>
      </c>
      <c r="AV790">
        <v>0</v>
      </c>
      <c r="AW790" s="6" t="s">
        <v>16956</v>
      </c>
      <c r="AX790" s="6" t="s">
        <v>18285</v>
      </c>
      <c r="AY790" s="6" t="s">
        <v>16765</v>
      </c>
      <c r="AZ790" s="6" t="s">
        <v>16958</v>
      </c>
      <c r="BA790" s="6" t="s">
        <v>16765</v>
      </c>
      <c r="BB790" s="6" t="s">
        <v>16959</v>
      </c>
      <c r="BC790" s="6" t="s">
        <v>16765</v>
      </c>
      <c r="BD790" s="6" t="s">
        <v>16960</v>
      </c>
      <c r="BE790" s="6" t="s">
        <v>16961</v>
      </c>
      <c r="BF790" s="6" t="s">
        <v>13575</v>
      </c>
      <c r="BG790" s="6" t="s">
        <v>13575</v>
      </c>
      <c r="BH790" s="6" t="s">
        <v>16959</v>
      </c>
      <c r="BI790">
        <v>0</v>
      </c>
      <c r="BJ790" s="6" t="s">
        <v>16958</v>
      </c>
      <c r="BK790">
        <v>0</v>
      </c>
      <c r="BL790" s="6" t="s">
        <v>315</v>
      </c>
      <c r="BM790" s="56">
        <f>COUNTIF($B$2:B790,B790)</f>
        <v>2</v>
      </c>
      <c r="BN790" s="6" t="str">
        <f t="shared" si="12"/>
        <v>7942-2</v>
      </c>
    </row>
    <row r="791" spans="1:66" x14ac:dyDescent="0.25">
      <c r="A791">
        <v>1</v>
      </c>
      <c r="B791">
        <v>7976</v>
      </c>
      <c r="C791" s="6" t="s">
        <v>18286</v>
      </c>
      <c r="D791">
        <v>5</v>
      </c>
      <c r="E791">
        <v>3</v>
      </c>
      <c r="F791">
        <v>30</v>
      </c>
      <c r="G791">
        <v>302</v>
      </c>
      <c r="H791" s="6" t="s">
        <v>17010</v>
      </c>
      <c r="I791">
        <v>1</v>
      </c>
      <c r="J791">
        <v>873217</v>
      </c>
      <c r="K791">
        <v>5</v>
      </c>
      <c r="L791" s="55">
        <v>42154</v>
      </c>
      <c r="M791" s="6" t="s">
        <v>16765</v>
      </c>
      <c r="N791" s="55">
        <v>109574</v>
      </c>
      <c r="O791">
        <v>188005</v>
      </c>
      <c r="P791" s="6" t="s">
        <v>16774</v>
      </c>
      <c r="Q791" s="6" t="s">
        <v>16973</v>
      </c>
      <c r="R791">
        <v>3</v>
      </c>
      <c r="S791">
        <v>0</v>
      </c>
      <c r="T791">
        <v>-3</v>
      </c>
      <c r="U791">
        <v>127.2</v>
      </c>
      <c r="V791" s="6" t="s">
        <v>16999</v>
      </c>
      <c r="W791" s="6" t="s">
        <v>16946</v>
      </c>
      <c r="X791" s="55">
        <v>44667</v>
      </c>
      <c r="Y791">
        <v>90000</v>
      </c>
      <c r="Z791">
        <v>0</v>
      </c>
      <c r="AA791" s="6" t="s">
        <v>16765</v>
      </c>
      <c r="AB791" s="6" t="s">
        <v>16947</v>
      </c>
      <c r="AD791" s="6" t="s">
        <v>16765</v>
      </c>
      <c r="AE791">
        <v>38728</v>
      </c>
      <c r="AF791">
        <v>35107</v>
      </c>
      <c r="AG791" s="6" t="s">
        <v>16973</v>
      </c>
      <c r="AH791" s="6" t="s">
        <v>16950</v>
      </c>
      <c r="AI791" s="6" t="s">
        <v>16951</v>
      </c>
      <c r="AJ791" s="6" t="s">
        <v>16765</v>
      </c>
      <c r="AK791" s="6" t="s">
        <v>16765</v>
      </c>
      <c r="AL791" s="6" t="s">
        <v>16765</v>
      </c>
      <c r="AM791" s="6" t="s">
        <v>16952</v>
      </c>
      <c r="AN791">
        <v>0</v>
      </c>
      <c r="AO791" s="55">
        <v>44667</v>
      </c>
      <c r="AP791" s="6" t="s">
        <v>17000</v>
      </c>
      <c r="AQ791">
        <v>0</v>
      </c>
      <c r="AR791" s="6" t="s">
        <v>17018</v>
      </c>
      <c r="AS791" s="6" t="s">
        <v>17002</v>
      </c>
      <c r="AT791" s="6" t="s">
        <v>16947</v>
      </c>
      <c r="AU791">
        <v>0</v>
      </c>
      <c r="AV791">
        <v>0</v>
      </c>
      <c r="AW791" s="6" t="s">
        <v>16956</v>
      </c>
      <c r="AX791" s="6" t="s">
        <v>18287</v>
      </c>
      <c r="AY791" s="6" t="s">
        <v>16765</v>
      </c>
      <c r="AZ791" s="6" t="s">
        <v>16958</v>
      </c>
      <c r="BA791" s="6" t="s">
        <v>16765</v>
      </c>
      <c r="BB791" s="6" t="s">
        <v>16959</v>
      </c>
      <c r="BC791" s="6" t="s">
        <v>16765</v>
      </c>
      <c r="BD791" s="6" t="s">
        <v>16960</v>
      </c>
      <c r="BE791" s="6" t="s">
        <v>16961</v>
      </c>
      <c r="BF791" s="6" t="s">
        <v>13575</v>
      </c>
      <c r="BG791" s="6" t="s">
        <v>13575</v>
      </c>
      <c r="BH791" s="6" t="s">
        <v>16959</v>
      </c>
      <c r="BI791">
        <v>0</v>
      </c>
      <c r="BJ791" s="6" t="s">
        <v>16958</v>
      </c>
      <c r="BK791">
        <v>0</v>
      </c>
      <c r="BL791" s="6" t="s">
        <v>315</v>
      </c>
      <c r="BM791" s="56">
        <f>COUNTIF($B$2:B791,B791)</f>
        <v>1</v>
      </c>
      <c r="BN791" s="6" t="str">
        <f t="shared" si="12"/>
        <v>7976-1</v>
      </c>
    </row>
    <row r="792" spans="1:66" x14ac:dyDescent="0.25">
      <c r="A792">
        <v>1</v>
      </c>
      <c r="B792">
        <v>7976</v>
      </c>
      <c r="C792" s="6" t="s">
        <v>18286</v>
      </c>
      <c r="D792">
        <v>5</v>
      </c>
      <c r="E792">
        <v>3</v>
      </c>
      <c r="F792">
        <v>30</v>
      </c>
      <c r="G792">
        <v>302</v>
      </c>
      <c r="H792" s="6" t="s">
        <v>17010</v>
      </c>
      <c r="I792">
        <v>1</v>
      </c>
      <c r="J792">
        <v>873217</v>
      </c>
      <c r="K792">
        <v>5</v>
      </c>
      <c r="L792" s="55">
        <v>42154</v>
      </c>
      <c r="M792" s="6" t="s">
        <v>16765</v>
      </c>
      <c r="N792" s="55">
        <v>109574</v>
      </c>
      <c r="O792">
        <v>188006</v>
      </c>
      <c r="P792" s="6" t="s">
        <v>16776</v>
      </c>
      <c r="Q792" s="6" t="s">
        <v>16973</v>
      </c>
      <c r="R792">
        <v>36</v>
      </c>
      <c r="S792">
        <v>0</v>
      </c>
      <c r="T792">
        <v>-36</v>
      </c>
      <c r="U792">
        <v>72</v>
      </c>
      <c r="V792" s="6" t="s">
        <v>17004</v>
      </c>
      <c r="W792" s="6" t="s">
        <v>16946</v>
      </c>
      <c r="X792" s="55">
        <v>44667</v>
      </c>
      <c r="Y792">
        <v>90000</v>
      </c>
      <c r="Z792">
        <v>0</v>
      </c>
      <c r="AA792" s="6" t="s">
        <v>16765</v>
      </c>
      <c r="AB792" s="6" t="s">
        <v>16947</v>
      </c>
      <c r="AD792" s="6" t="s">
        <v>16765</v>
      </c>
      <c r="AE792">
        <v>38729</v>
      </c>
      <c r="AF792">
        <v>35107</v>
      </c>
      <c r="AG792" s="6" t="s">
        <v>16973</v>
      </c>
      <c r="AH792" s="6" t="s">
        <v>16950</v>
      </c>
      <c r="AI792" s="6" t="s">
        <v>16951</v>
      </c>
      <c r="AJ792" s="6" t="s">
        <v>16765</v>
      </c>
      <c r="AK792" s="6" t="s">
        <v>16765</v>
      </c>
      <c r="AL792" s="6" t="s">
        <v>16765</v>
      </c>
      <c r="AM792" s="6" t="s">
        <v>16952</v>
      </c>
      <c r="AN792">
        <v>0</v>
      </c>
      <c r="AO792" s="55">
        <v>44667</v>
      </c>
      <c r="AP792" s="6" t="s">
        <v>17000</v>
      </c>
      <c r="AQ792">
        <v>0</v>
      </c>
      <c r="AR792" s="6" t="s">
        <v>17020</v>
      </c>
      <c r="AS792" s="6" t="s">
        <v>17002</v>
      </c>
      <c r="AT792" s="6" t="s">
        <v>16947</v>
      </c>
      <c r="AU792">
        <v>0</v>
      </c>
      <c r="AV792">
        <v>0</v>
      </c>
      <c r="AW792" s="6" t="s">
        <v>16956</v>
      </c>
      <c r="AX792" s="6" t="s">
        <v>18287</v>
      </c>
      <c r="AY792" s="6" t="s">
        <v>16765</v>
      </c>
      <c r="AZ792" s="6" t="s">
        <v>16958</v>
      </c>
      <c r="BA792" s="6" t="s">
        <v>16765</v>
      </c>
      <c r="BB792" s="6" t="s">
        <v>16959</v>
      </c>
      <c r="BC792" s="6" t="s">
        <v>16765</v>
      </c>
      <c r="BD792" s="6" t="s">
        <v>16960</v>
      </c>
      <c r="BE792" s="6" t="s">
        <v>16961</v>
      </c>
      <c r="BF792" s="6" t="s">
        <v>13575</v>
      </c>
      <c r="BG792" s="6" t="s">
        <v>13575</v>
      </c>
      <c r="BH792" s="6" t="s">
        <v>16959</v>
      </c>
      <c r="BI792">
        <v>0</v>
      </c>
      <c r="BJ792" s="6" t="s">
        <v>16958</v>
      </c>
      <c r="BK792">
        <v>0</v>
      </c>
      <c r="BL792" s="6" t="s">
        <v>315</v>
      </c>
      <c r="BM792" s="56">
        <f>COUNTIF($B$2:B792,B792)</f>
        <v>2</v>
      </c>
      <c r="BN792" s="6" t="str">
        <f t="shared" si="12"/>
        <v>7976-2</v>
      </c>
    </row>
    <row r="793" spans="1:66" x14ac:dyDescent="0.25">
      <c r="A793">
        <v>1</v>
      </c>
      <c r="B793">
        <v>7987</v>
      </c>
      <c r="C793" s="6" t="s">
        <v>18288</v>
      </c>
      <c r="D793">
        <v>5</v>
      </c>
      <c r="E793">
        <v>1</v>
      </c>
      <c r="F793">
        <v>10</v>
      </c>
      <c r="G793">
        <v>105</v>
      </c>
      <c r="H793" s="6" t="s">
        <v>16963</v>
      </c>
      <c r="I793">
        <v>1</v>
      </c>
      <c r="J793">
        <v>45732</v>
      </c>
      <c r="K793">
        <v>6</v>
      </c>
      <c r="L793" s="55">
        <v>42436</v>
      </c>
      <c r="M793" s="6" t="s">
        <v>16765</v>
      </c>
      <c r="N793" s="55">
        <v>44531</v>
      </c>
      <c r="O793">
        <v>118747</v>
      </c>
      <c r="P793" s="6" t="s">
        <v>16770</v>
      </c>
      <c r="Q793" s="6" t="s">
        <v>18289</v>
      </c>
      <c r="R793">
        <v>1</v>
      </c>
      <c r="S793">
        <v>0</v>
      </c>
      <c r="T793">
        <v>-1</v>
      </c>
      <c r="U793">
        <v>1217</v>
      </c>
      <c r="V793" s="6" t="s">
        <v>16945</v>
      </c>
      <c r="W793" s="6" t="s">
        <v>16946</v>
      </c>
      <c r="X793" s="55">
        <v>44663</v>
      </c>
      <c r="Y793">
        <v>0</v>
      </c>
      <c r="Z793">
        <v>1752.14</v>
      </c>
      <c r="AA793" s="6" t="s">
        <v>16965</v>
      </c>
      <c r="AB793" s="6" t="s">
        <v>16947</v>
      </c>
      <c r="AD793" s="6" t="s">
        <v>16948</v>
      </c>
      <c r="AE793">
        <v>42699</v>
      </c>
      <c r="AF793">
        <v>39973</v>
      </c>
      <c r="AG793" s="6" t="s">
        <v>16949</v>
      </c>
      <c r="AH793" s="6" t="s">
        <v>16950</v>
      </c>
      <c r="AI793" s="6" t="s">
        <v>16951</v>
      </c>
      <c r="AJ793" s="6" t="s">
        <v>16765</v>
      </c>
      <c r="AK793" s="6" t="s">
        <v>16765</v>
      </c>
      <c r="AL793" s="6" t="s">
        <v>16765</v>
      </c>
      <c r="AM793" s="6" t="s">
        <v>16952</v>
      </c>
      <c r="AN793">
        <v>0</v>
      </c>
      <c r="AO793" s="55">
        <v>44663</v>
      </c>
      <c r="AP793" s="6" t="s">
        <v>16953</v>
      </c>
      <c r="AQ793">
        <v>0</v>
      </c>
      <c r="AR793" s="6" t="s">
        <v>16954</v>
      </c>
      <c r="AS793" s="6" t="s">
        <v>16955</v>
      </c>
      <c r="AT793" s="6" t="s">
        <v>16947</v>
      </c>
      <c r="AU793">
        <v>0</v>
      </c>
      <c r="AV793">
        <v>0</v>
      </c>
      <c r="AW793" s="6" t="s">
        <v>16956</v>
      </c>
      <c r="AX793" s="6" t="s">
        <v>17026</v>
      </c>
      <c r="AY793" s="6" t="s">
        <v>16765</v>
      </c>
      <c r="AZ793" s="6" t="s">
        <v>16958</v>
      </c>
      <c r="BA793" s="6" t="s">
        <v>16765</v>
      </c>
      <c r="BB793" s="6" t="s">
        <v>16959</v>
      </c>
      <c r="BC793" s="6" t="s">
        <v>16765</v>
      </c>
      <c r="BD793" s="6" t="s">
        <v>16960</v>
      </c>
      <c r="BE793" s="6" t="s">
        <v>16961</v>
      </c>
      <c r="BF793" s="6" t="s">
        <v>13575</v>
      </c>
      <c r="BG793" s="6" t="s">
        <v>13575</v>
      </c>
      <c r="BH793" s="6" t="s">
        <v>16959</v>
      </c>
      <c r="BI793">
        <v>0</v>
      </c>
      <c r="BJ793" s="6" t="s">
        <v>16958</v>
      </c>
      <c r="BK793">
        <v>0</v>
      </c>
      <c r="BL793" s="6" t="s">
        <v>315</v>
      </c>
      <c r="BM793" s="56">
        <f>COUNTIF($B$2:B793,B793)</f>
        <v>1</v>
      </c>
      <c r="BN793" s="6" t="str">
        <f t="shared" si="12"/>
        <v>7987-1</v>
      </c>
    </row>
    <row r="794" spans="1:66" x14ac:dyDescent="0.25">
      <c r="A794">
        <v>1</v>
      </c>
      <c r="B794">
        <v>7988</v>
      </c>
      <c r="C794" s="6" t="s">
        <v>18290</v>
      </c>
      <c r="D794">
        <v>5</v>
      </c>
      <c r="E794">
        <v>1</v>
      </c>
      <c r="F794">
        <v>10</v>
      </c>
      <c r="G794">
        <v>106</v>
      </c>
      <c r="H794" s="6" t="s">
        <v>16963</v>
      </c>
      <c r="I794">
        <v>1</v>
      </c>
      <c r="J794">
        <v>702659</v>
      </c>
      <c r="K794">
        <v>5</v>
      </c>
      <c r="L794" s="55">
        <v>41925</v>
      </c>
      <c r="M794" s="6" t="s">
        <v>16765</v>
      </c>
      <c r="N794" s="55">
        <v>44771</v>
      </c>
      <c r="O794">
        <v>118784</v>
      </c>
      <c r="P794" s="6" t="s">
        <v>16764</v>
      </c>
      <c r="Q794" s="6" t="s">
        <v>16973</v>
      </c>
      <c r="R794">
        <v>1</v>
      </c>
      <c r="S794">
        <v>0</v>
      </c>
      <c r="T794">
        <v>-1</v>
      </c>
      <c r="U794">
        <v>1651</v>
      </c>
      <c r="V794" s="6" t="s">
        <v>16945</v>
      </c>
      <c r="W794" s="6" t="s">
        <v>16946</v>
      </c>
      <c r="X794" s="55">
        <v>44664</v>
      </c>
      <c r="Y794">
        <v>50000</v>
      </c>
      <c r="Z794">
        <v>3672.29</v>
      </c>
      <c r="AA794" s="6" t="s">
        <v>16965</v>
      </c>
      <c r="AB794" s="6" t="s">
        <v>16947</v>
      </c>
      <c r="AD794" s="6" t="s">
        <v>16765</v>
      </c>
      <c r="AE794">
        <v>36510</v>
      </c>
      <c r="AF794">
        <v>31847</v>
      </c>
      <c r="AG794" s="6" t="s">
        <v>16949</v>
      </c>
      <c r="AH794" s="6" t="s">
        <v>16950</v>
      </c>
      <c r="AI794" s="6" t="s">
        <v>16951</v>
      </c>
      <c r="AJ794" s="6" t="s">
        <v>16765</v>
      </c>
      <c r="AK794" s="6" t="s">
        <v>16765</v>
      </c>
      <c r="AL794" s="6" t="s">
        <v>16765</v>
      </c>
      <c r="AM794" s="6" t="s">
        <v>16952</v>
      </c>
      <c r="AN794">
        <v>0</v>
      </c>
      <c r="AO794" s="55">
        <v>44664</v>
      </c>
      <c r="AP794" s="6" t="s">
        <v>16953</v>
      </c>
      <c r="AQ794">
        <v>0</v>
      </c>
      <c r="AR794" s="6" t="s">
        <v>16954</v>
      </c>
      <c r="AS794" s="6" t="s">
        <v>16955</v>
      </c>
      <c r="AT794" s="6" t="s">
        <v>16947</v>
      </c>
      <c r="AU794">
        <v>0</v>
      </c>
      <c r="AV794">
        <v>0</v>
      </c>
      <c r="AW794" s="6" t="s">
        <v>16956</v>
      </c>
      <c r="AX794" s="6" t="s">
        <v>18291</v>
      </c>
      <c r="AY794" s="6" t="s">
        <v>16765</v>
      </c>
      <c r="AZ794" s="6" t="s">
        <v>16958</v>
      </c>
      <c r="BA794" s="6" t="s">
        <v>16765</v>
      </c>
      <c r="BB794" s="6" t="s">
        <v>16959</v>
      </c>
      <c r="BC794" s="6" t="s">
        <v>16765</v>
      </c>
      <c r="BD794" s="6" t="s">
        <v>16960</v>
      </c>
      <c r="BE794" s="6" t="s">
        <v>16961</v>
      </c>
      <c r="BF794" s="6" t="s">
        <v>13575</v>
      </c>
      <c r="BG794" s="6" t="s">
        <v>13575</v>
      </c>
      <c r="BH794" s="6" t="s">
        <v>16959</v>
      </c>
      <c r="BI794">
        <v>0</v>
      </c>
      <c r="BJ794" s="6" t="s">
        <v>16958</v>
      </c>
      <c r="BK794">
        <v>0</v>
      </c>
      <c r="BL794" s="6" t="s">
        <v>315</v>
      </c>
      <c r="BM794" s="56">
        <f>COUNTIF($B$2:B794,B794)</f>
        <v>1</v>
      </c>
      <c r="BN794" s="6" t="str">
        <f t="shared" si="12"/>
        <v>7988-1</v>
      </c>
    </row>
    <row r="795" spans="1:66" x14ac:dyDescent="0.25">
      <c r="A795">
        <v>1</v>
      </c>
      <c r="B795">
        <v>7992</v>
      </c>
      <c r="C795" s="6" t="s">
        <v>18292</v>
      </c>
      <c r="D795">
        <v>5</v>
      </c>
      <c r="E795">
        <v>3</v>
      </c>
      <c r="F795">
        <v>30</v>
      </c>
      <c r="G795">
        <v>309</v>
      </c>
      <c r="H795" s="6" t="s">
        <v>16943</v>
      </c>
      <c r="I795">
        <v>1</v>
      </c>
      <c r="J795">
        <v>254897</v>
      </c>
      <c r="K795">
        <v>6</v>
      </c>
      <c r="L795" s="55">
        <v>42796</v>
      </c>
      <c r="M795" s="6" t="s">
        <v>16765</v>
      </c>
      <c r="N795" s="55">
        <v>44601</v>
      </c>
      <c r="O795">
        <v>118724</v>
      </c>
      <c r="P795" s="6" t="s">
        <v>16773</v>
      </c>
      <c r="Q795" s="6" t="s">
        <v>18293</v>
      </c>
      <c r="R795">
        <v>1</v>
      </c>
      <c r="S795">
        <v>0</v>
      </c>
      <c r="T795">
        <v>-1</v>
      </c>
      <c r="U795">
        <v>1141.5899999999999</v>
      </c>
      <c r="V795" s="6" t="s">
        <v>16945</v>
      </c>
      <c r="W795" s="6" t="s">
        <v>16946</v>
      </c>
      <c r="X795" s="55">
        <v>44669</v>
      </c>
      <c r="Y795">
        <v>30000</v>
      </c>
      <c r="Z795">
        <v>11002.72</v>
      </c>
      <c r="AA795" s="6" t="s">
        <v>17198</v>
      </c>
      <c r="AB795" s="6" t="s">
        <v>16947</v>
      </c>
      <c r="AD795" s="6" t="s">
        <v>16948</v>
      </c>
      <c r="AE795">
        <v>45739</v>
      </c>
      <c r="AF795">
        <v>41751</v>
      </c>
      <c r="AG795" s="6" t="s">
        <v>16949</v>
      </c>
      <c r="AH795" s="6" t="s">
        <v>16950</v>
      </c>
      <c r="AI795" s="6" t="s">
        <v>16951</v>
      </c>
      <c r="AJ795" s="6" t="s">
        <v>16765</v>
      </c>
      <c r="AK795" s="6" t="s">
        <v>16765</v>
      </c>
      <c r="AL795" s="6" t="s">
        <v>16765</v>
      </c>
      <c r="AM795" s="6" t="s">
        <v>16952</v>
      </c>
      <c r="AN795">
        <v>0</v>
      </c>
      <c r="AO795" s="55">
        <v>44669</v>
      </c>
      <c r="AP795" s="6" t="s">
        <v>16953</v>
      </c>
      <c r="AQ795">
        <v>0</v>
      </c>
      <c r="AR795" s="6" t="s">
        <v>16997</v>
      </c>
      <c r="AS795" s="6" t="s">
        <v>16955</v>
      </c>
      <c r="AT795" s="6" t="s">
        <v>16947</v>
      </c>
      <c r="AU795">
        <v>0</v>
      </c>
      <c r="AV795">
        <v>0</v>
      </c>
      <c r="AW795" s="6" t="s">
        <v>16956</v>
      </c>
      <c r="AX795" s="6" t="s">
        <v>17856</v>
      </c>
      <c r="AY795" s="6" t="s">
        <v>16765</v>
      </c>
      <c r="AZ795" s="6" t="s">
        <v>16958</v>
      </c>
      <c r="BA795" s="6" t="s">
        <v>16765</v>
      </c>
      <c r="BB795" s="6" t="s">
        <v>16959</v>
      </c>
      <c r="BC795" s="6" t="s">
        <v>16765</v>
      </c>
      <c r="BD795" s="6" t="s">
        <v>16960</v>
      </c>
      <c r="BE795" s="6" t="s">
        <v>16961</v>
      </c>
      <c r="BF795" s="6" t="s">
        <v>13575</v>
      </c>
      <c r="BG795" s="6" t="s">
        <v>13575</v>
      </c>
      <c r="BH795" s="6" t="s">
        <v>16959</v>
      </c>
      <c r="BI795">
        <v>0</v>
      </c>
      <c r="BJ795" s="6" t="s">
        <v>16958</v>
      </c>
      <c r="BK795">
        <v>0</v>
      </c>
      <c r="BL795" s="6" t="s">
        <v>315</v>
      </c>
      <c r="BM795" s="56">
        <f>COUNTIF($B$2:B795,B795)</f>
        <v>1</v>
      </c>
      <c r="BN795" s="6" t="str">
        <f t="shared" si="12"/>
        <v>7992-1</v>
      </c>
    </row>
    <row r="796" spans="1:66" x14ac:dyDescent="0.25">
      <c r="A796">
        <v>1</v>
      </c>
      <c r="B796">
        <v>7992</v>
      </c>
      <c r="C796" s="6" t="s">
        <v>18292</v>
      </c>
      <c r="D796">
        <v>5</v>
      </c>
      <c r="E796">
        <v>3</v>
      </c>
      <c r="F796">
        <v>30</v>
      </c>
      <c r="G796">
        <v>309</v>
      </c>
      <c r="H796" s="6" t="s">
        <v>16943</v>
      </c>
      <c r="I796">
        <v>1</v>
      </c>
      <c r="J796">
        <v>392450</v>
      </c>
      <c r="K796">
        <v>5</v>
      </c>
      <c r="L796" s="55">
        <v>41578</v>
      </c>
      <c r="M796" s="6" t="s">
        <v>16765</v>
      </c>
      <c r="N796" s="55">
        <v>44601</v>
      </c>
      <c r="O796">
        <v>118734</v>
      </c>
      <c r="P796" s="6" t="s">
        <v>16790</v>
      </c>
      <c r="Q796" s="6" t="s">
        <v>18294</v>
      </c>
      <c r="R796">
        <v>1</v>
      </c>
      <c r="S796">
        <v>0</v>
      </c>
      <c r="T796">
        <v>-1</v>
      </c>
      <c r="U796">
        <v>1865.65</v>
      </c>
      <c r="V796" s="6" t="s">
        <v>16945</v>
      </c>
      <c r="W796" s="6" t="s">
        <v>16946</v>
      </c>
      <c r="X796" s="55">
        <v>44669</v>
      </c>
      <c r="Y796">
        <v>30000</v>
      </c>
      <c r="Z796">
        <v>11002.72</v>
      </c>
      <c r="AA796" s="6" t="s">
        <v>17198</v>
      </c>
      <c r="AB796" s="6" t="s">
        <v>16947</v>
      </c>
      <c r="AD796" s="6" t="s">
        <v>17118</v>
      </c>
      <c r="AE796">
        <v>31288</v>
      </c>
      <c r="AF796">
        <v>26390</v>
      </c>
      <c r="AG796" s="6" t="s">
        <v>16949</v>
      </c>
      <c r="AH796" s="6" t="s">
        <v>16950</v>
      </c>
      <c r="AI796" s="6" t="s">
        <v>16951</v>
      </c>
      <c r="AJ796" s="6" t="s">
        <v>16765</v>
      </c>
      <c r="AK796" s="6" t="s">
        <v>16765</v>
      </c>
      <c r="AL796" s="6" t="s">
        <v>16765</v>
      </c>
      <c r="AM796" s="6" t="s">
        <v>16952</v>
      </c>
      <c r="AN796">
        <v>0</v>
      </c>
      <c r="AO796" s="55">
        <v>44669</v>
      </c>
      <c r="AP796" s="6" t="s">
        <v>16953</v>
      </c>
      <c r="AQ796">
        <v>0</v>
      </c>
      <c r="AR796" s="6" t="s">
        <v>16997</v>
      </c>
      <c r="AS796" s="6" t="s">
        <v>16955</v>
      </c>
      <c r="AT796" s="6" t="s">
        <v>16947</v>
      </c>
      <c r="AU796">
        <v>0</v>
      </c>
      <c r="AV796">
        <v>0</v>
      </c>
      <c r="AW796" s="6" t="s">
        <v>16956</v>
      </c>
      <c r="AX796" s="6" t="s">
        <v>18295</v>
      </c>
      <c r="AY796" s="6" t="s">
        <v>16765</v>
      </c>
      <c r="AZ796" s="6" t="s">
        <v>16958</v>
      </c>
      <c r="BA796" s="6" t="s">
        <v>16765</v>
      </c>
      <c r="BB796" s="6" t="s">
        <v>16959</v>
      </c>
      <c r="BC796" s="6" t="s">
        <v>16765</v>
      </c>
      <c r="BD796" s="6" t="s">
        <v>16960</v>
      </c>
      <c r="BE796" s="6" t="s">
        <v>16961</v>
      </c>
      <c r="BF796" s="6" t="s">
        <v>13575</v>
      </c>
      <c r="BG796" s="6" t="s">
        <v>13575</v>
      </c>
      <c r="BH796" s="6" t="s">
        <v>16959</v>
      </c>
      <c r="BI796">
        <v>0</v>
      </c>
      <c r="BJ796" s="6" t="s">
        <v>16958</v>
      </c>
      <c r="BK796">
        <v>0</v>
      </c>
      <c r="BL796" s="6" t="s">
        <v>315</v>
      </c>
      <c r="BM796" s="56">
        <f>COUNTIF($B$2:B796,B796)</f>
        <v>2</v>
      </c>
      <c r="BN796" s="6" t="str">
        <f t="shared" si="12"/>
        <v>7992-2</v>
      </c>
    </row>
    <row r="797" spans="1:66" x14ac:dyDescent="0.25">
      <c r="A797">
        <v>1</v>
      </c>
      <c r="B797">
        <v>7992</v>
      </c>
      <c r="C797" s="6" t="s">
        <v>18292</v>
      </c>
      <c r="D797">
        <v>5</v>
      </c>
      <c r="E797">
        <v>3</v>
      </c>
      <c r="F797">
        <v>30</v>
      </c>
      <c r="G797">
        <v>309</v>
      </c>
      <c r="H797" s="6" t="s">
        <v>16943</v>
      </c>
      <c r="I797">
        <v>1</v>
      </c>
      <c r="J797">
        <v>392451</v>
      </c>
      <c r="K797">
        <v>5</v>
      </c>
      <c r="L797" s="55">
        <v>41578</v>
      </c>
      <c r="M797" s="6" t="s">
        <v>16765</v>
      </c>
      <c r="N797" s="55">
        <v>44601</v>
      </c>
      <c r="O797">
        <v>118734</v>
      </c>
      <c r="P797" s="6" t="s">
        <v>16790</v>
      </c>
      <c r="Q797" s="6" t="s">
        <v>18296</v>
      </c>
      <c r="R797">
        <v>1</v>
      </c>
      <c r="S797">
        <v>0</v>
      </c>
      <c r="T797">
        <v>-1</v>
      </c>
      <c r="U797">
        <v>1865.65</v>
      </c>
      <c r="V797" s="6" t="s">
        <v>16945</v>
      </c>
      <c r="W797" s="6" t="s">
        <v>16946</v>
      </c>
      <c r="X797" s="55">
        <v>44669</v>
      </c>
      <c r="Y797">
        <v>30000</v>
      </c>
      <c r="Z797">
        <v>11002.72</v>
      </c>
      <c r="AA797" s="6" t="s">
        <v>17198</v>
      </c>
      <c r="AB797" s="6" t="s">
        <v>16947</v>
      </c>
      <c r="AD797" s="6" t="s">
        <v>17118</v>
      </c>
      <c r="AE797">
        <v>31289</v>
      </c>
      <c r="AF797">
        <v>26391</v>
      </c>
      <c r="AG797" s="6" t="s">
        <v>16949</v>
      </c>
      <c r="AH797" s="6" t="s">
        <v>16950</v>
      </c>
      <c r="AI797" s="6" t="s">
        <v>16951</v>
      </c>
      <c r="AJ797" s="6" t="s">
        <v>16765</v>
      </c>
      <c r="AK797" s="6" t="s">
        <v>16765</v>
      </c>
      <c r="AL797" s="6" t="s">
        <v>16765</v>
      </c>
      <c r="AM797" s="6" t="s">
        <v>16952</v>
      </c>
      <c r="AN797">
        <v>0</v>
      </c>
      <c r="AO797" s="55">
        <v>44669</v>
      </c>
      <c r="AP797" s="6" t="s">
        <v>16953</v>
      </c>
      <c r="AQ797">
        <v>0</v>
      </c>
      <c r="AR797" s="6" t="s">
        <v>16997</v>
      </c>
      <c r="AS797" s="6" t="s">
        <v>16955</v>
      </c>
      <c r="AT797" s="6" t="s">
        <v>16947</v>
      </c>
      <c r="AU797">
        <v>0</v>
      </c>
      <c r="AV797">
        <v>0</v>
      </c>
      <c r="AW797" s="6" t="s">
        <v>16956</v>
      </c>
      <c r="AX797" s="6" t="s">
        <v>18295</v>
      </c>
      <c r="AY797" s="6" t="s">
        <v>16765</v>
      </c>
      <c r="AZ797" s="6" t="s">
        <v>16958</v>
      </c>
      <c r="BA797" s="6" t="s">
        <v>16765</v>
      </c>
      <c r="BB797" s="6" t="s">
        <v>16959</v>
      </c>
      <c r="BC797" s="6" t="s">
        <v>16765</v>
      </c>
      <c r="BD797" s="6" t="s">
        <v>16960</v>
      </c>
      <c r="BE797" s="6" t="s">
        <v>16961</v>
      </c>
      <c r="BF797" s="6" t="s">
        <v>13575</v>
      </c>
      <c r="BG797" s="6" t="s">
        <v>13575</v>
      </c>
      <c r="BH797" s="6" t="s">
        <v>16959</v>
      </c>
      <c r="BI797">
        <v>0</v>
      </c>
      <c r="BJ797" s="6" t="s">
        <v>16958</v>
      </c>
      <c r="BK797">
        <v>0</v>
      </c>
      <c r="BL797" s="6" t="s">
        <v>315</v>
      </c>
      <c r="BM797" s="56">
        <f>COUNTIF($B$2:B797,B797)</f>
        <v>3</v>
      </c>
      <c r="BN797" s="6" t="str">
        <f t="shared" si="12"/>
        <v>7992-3</v>
      </c>
    </row>
    <row r="798" spans="1:66" x14ac:dyDescent="0.25">
      <c r="A798">
        <v>1</v>
      </c>
      <c r="B798">
        <v>7992</v>
      </c>
      <c r="C798" s="6" t="s">
        <v>18292</v>
      </c>
      <c r="D798">
        <v>5</v>
      </c>
      <c r="E798">
        <v>3</v>
      </c>
      <c r="F798">
        <v>30</v>
      </c>
      <c r="G798">
        <v>309</v>
      </c>
      <c r="H798" s="6" t="s">
        <v>16943</v>
      </c>
      <c r="I798">
        <v>1</v>
      </c>
      <c r="J798">
        <v>694813</v>
      </c>
      <c r="K798">
        <v>6</v>
      </c>
      <c r="L798" s="55">
        <v>43558</v>
      </c>
      <c r="M798" s="6" t="s">
        <v>16765</v>
      </c>
      <c r="N798" s="55">
        <v>44601</v>
      </c>
      <c r="O798">
        <v>118754</v>
      </c>
      <c r="P798" s="6" t="s">
        <v>16794</v>
      </c>
      <c r="Q798" s="6" t="s">
        <v>18297</v>
      </c>
      <c r="R798">
        <v>1</v>
      </c>
      <c r="S798">
        <v>0</v>
      </c>
      <c r="T798">
        <v>-1</v>
      </c>
      <c r="U798">
        <v>1850</v>
      </c>
      <c r="V798" s="6" t="s">
        <v>16945</v>
      </c>
      <c r="W798" s="6" t="s">
        <v>16946</v>
      </c>
      <c r="X798" s="55">
        <v>44669</v>
      </c>
      <c r="Y798">
        <v>30000</v>
      </c>
      <c r="Z798">
        <v>11002.72</v>
      </c>
      <c r="AA798" s="6" t="s">
        <v>17198</v>
      </c>
      <c r="AB798" s="6" t="s">
        <v>16947</v>
      </c>
      <c r="AD798" s="6" t="s">
        <v>16948</v>
      </c>
      <c r="AE798">
        <v>50640</v>
      </c>
      <c r="AF798">
        <v>45922</v>
      </c>
      <c r="AG798" s="6" t="s">
        <v>16949</v>
      </c>
      <c r="AH798" s="6" t="s">
        <v>16950</v>
      </c>
      <c r="AI798" s="6" t="s">
        <v>16951</v>
      </c>
      <c r="AJ798" s="6" t="s">
        <v>16765</v>
      </c>
      <c r="AK798" s="6" t="s">
        <v>16765</v>
      </c>
      <c r="AL798" s="6" t="s">
        <v>16765</v>
      </c>
      <c r="AM798" s="6" t="s">
        <v>16952</v>
      </c>
      <c r="AN798">
        <v>0</v>
      </c>
      <c r="AO798" s="55">
        <v>44669</v>
      </c>
      <c r="AP798" s="6" t="s">
        <v>16953</v>
      </c>
      <c r="AQ798">
        <v>0</v>
      </c>
      <c r="AR798" s="6" t="s">
        <v>16954</v>
      </c>
      <c r="AS798" s="6" t="s">
        <v>16955</v>
      </c>
      <c r="AT798" s="6" t="s">
        <v>16947</v>
      </c>
      <c r="AU798">
        <v>0</v>
      </c>
      <c r="AV798">
        <v>0</v>
      </c>
      <c r="AW798" s="6" t="s">
        <v>16956</v>
      </c>
      <c r="AX798" s="6" t="s">
        <v>18298</v>
      </c>
      <c r="AY798" s="6" t="s">
        <v>16765</v>
      </c>
      <c r="AZ798" s="6" t="s">
        <v>16958</v>
      </c>
      <c r="BA798" s="6" t="s">
        <v>16765</v>
      </c>
      <c r="BB798" s="6" t="s">
        <v>16959</v>
      </c>
      <c r="BC798" s="6" t="s">
        <v>16765</v>
      </c>
      <c r="BD798" s="6" t="s">
        <v>16960</v>
      </c>
      <c r="BE798" s="6" t="s">
        <v>16961</v>
      </c>
      <c r="BF798" s="6" t="s">
        <v>13575</v>
      </c>
      <c r="BG798" s="6" t="s">
        <v>13575</v>
      </c>
      <c r="BH798" s="6" t="s">
        <v>16959</v>
      </c>
      <c r="BI798">
        <v>0</v>
      </c>
      <c r="BJ798" s="6" t="s">
        <v>16958</v>
      </c>
      <c r="BK798">
        <v>0</v>
      </c>
      <c r="BL798" s="6" t="s">
        <v>315</v>
      </c>
      <c r="BM798" s="56">
        <f>COUNTIF($B$2:B798,B798)</f>
        <v>4</v>
      </c>
      <c r="BN798" s="6" t="str">
        <f t="shared" si="12"/>
        <v>7992-4</v>
      </c>
    </row>
    <row r="799" spans="1:66" x14ac:dyDescent="0.25">
      <c r="A799">
        <v>1</v>
      </c>
      <c r="B799">
        <v>7992</v>
      </c>
      <c r="C799" s="6" t="s">
        <v>18292</v>
      </c>
      <c r="D799">
        <v>5</v>
      </c>
      <c r="E799">
        <v>3</v>
      </c>
      <c r="F799">
        <v>30</v>
      </c>
      <c r="G799">
        <v>309</v>
      </c>
      <c r="H799" s="6" t="s">
        <v>16943</v>
      </c>
      <c r="I799">
        <v>1</v>
      </c>
      <c r="J799">
        <v>695509</v>
      </c>
      <c r="K799">
        <v>6</v>
      </c>
      <c r="L799" s="55">
        <v>43558</v>
      </c>
      <c r="M799" s="6" t="s">
        <v>16765</v>
      </c>
      <c r="N799" s="55">
        <v>44601</v>
      </c>
      <c r="O799">
        <v>118754</v>
      </c>
      <c r="P799" s="6" t="s">
        <v>16794</v>
      </c>
      <c r="Q799" s="6" t="s">
        <v>18299</v>
      </c>
      <c r="R799">
        <v>1</v>
      </c>
      <c r="S799">
        <v>0</v>
      </c>
      <c r="T799">
        <v>-1</v>
      </c>
      <c r="U799">
        <v>1850</v>
      </c>
      <c r="V799" s="6" t="s">
        <v>16945</v>
      </c>
      <c r="W799" s="6" t="s">
        <v>16946</v>
      </c>
      <c r="X799" s="55">
        <v>44669</v>
      </c>
      <c r="Y799">
        <v>30000</v>
      </c>
      <c r="Z799">
        <v>11002.72</v>
      </c>
      <c r="AA799" s="6" t="s">
        <v>17198</v>
      </c>
      <c r="AB799" s="6" t="s">
        <v>16947</v>
      </c>
      <c r="AD799" s="6" t="s">
        <v>16948</v>
      </c>
      <c r="AE799">
        <v>50654</v>
      </c>
      <c r="AF799">
        <v>45924</v>
      </c>
      <c r="AG799" s="6" t="s">
        <v>16949</v>
      </c>
      <c r="AH799" s="6" t="s">
        <v>16950</v>
      </c>
      <c r="AI799" s="6" t="s">
        <v>16951</v>
      </c>
      <c r="AJ799" s="6" t="s">
        <v>16765</v>
      </c>
      <c r="AK799" s="6" t="s">
        <v>16765</v>
      </c>
      <c r="AL799" s="6" t="s">
        <v>16765</v>
      </c>
      <c r="AM799" s="6" t="s">
        <v>16952</v>
      </c>
      <c r="AN799">
        <v>0</v>
      </c>
      <c r="AO799" s="55">
        <v>44669</v>
      </c>
      <c r="AP799" s="6" t="s">
        <v>16953</v>
      </c>
      <c r="AQ799">
        <v>0</v>
      </c>
      <c r="AR799" s="6" t="s">
        <v>16954</v>
      </c>
      <c r="AS799" s="6" t="s">
        <v>16955</v>
      </c>
      <c r="AT799" s="6" t="s">
        <v>16947</v>
      </c>
      <c r="AU799">
        <v>0</v>
      </c>
      <c r="AV799">
        <v>0</v>
      </c>
      <c r="AW799" s="6" t="s">
        <v>16956</v>
      </c>
      <c r="AX799" s="6" t="s">
        <v>18300</v>
      </c>
      <c r="AY799" s="6" t="s">
        <v>16765</v>
      </c>
      <c r="AZ799" s="6" t="s">
        <v>16958</v>
      </c>
      <c r="BA799" s="6" t="s">
        <v>16765</v>
      </c>
      <c r="BB799" s="6" t="s">
        <v>16959</v>
      </c>
      <c r="BC799" s="6" t="s">
        <v>16765</v>
      </c>
      <c r="BD799" s="6" t="s">
        <v>16960</v>
      </c>
      <c r="BE799" s="6" t="s">
        <v>16961</v>
      </c>
      <c r="BF799" s="6" t="s">
        <v>13575</v>
      </c>
      <c r="BG799" s="6" t="s">
        <v>13575</v>
      </c>
      <c r="BH799" s="6" t="s">
        <v>16959</v>
      </c>
      <c r="BI799">
        <v>0</v>
      </c>
      <c r="BJ799" s="6" t="s">
        <v>16958</v>
      </c>
      <c r="BK799">
        <v>0</v>
      </c>
      <c r="BL799" s="6" t="s">
        <v>315</v>
      </c>
      <c r="BM799" s="56">
        <f>COUNTIF($B$2:B799,B799)</f>
        <v>5</v>
      </c>
      <c r="BN799" s="6" t="str">
        <f t="shared" si="12"/>
        <v>7992-5</v>
      </c>
    </row>
    <row r="800" spans="1:66" x14ac:dyDescent="0.25">
      <c r="A800">
        <v>1</v>
      </c>
      <c r="B800">
        <v>7992</v>
      </c>
      <c r="C800" s="6" t="s">
        <v>18292</v>
      </c>
      <c r="D800">
        <v>5</v>
      </c>
      <c r="E800">
        <v>3</v>
      </c>
      <c r="F800">
        <v>30</v>
      </c>
      <c r="G800">
        <v>309</v>
      </c>
      <c r="H800" s="6" t="s">
        <v>16943</v>
      </c>
      <c r="I800">
        <v>1</v>
      </c>
      <c r="J800">
        <v>695510</v>
      </c>
      <c r="K800">
        <v>6</v>
      </c>
      <c r="L800" s="55">
        <v>43558</v>
      </c>
      <c r="M800" s="6" t="s">
        <v>16765</v>
      </c>
      <c r="N800" s="55">
        <v>44601</v>
      </c>
      <c r="O800">
        <v>118754</v>
      </c>
      <c r="P800" s="6" t="s">
        <v>16794</v>
      </c>
      <c r="Q800" s="6" t="s">
        <v>18301</v>
      </c>
      <c r="R800">
        <v>1</v>
      </c>
      <c r="S800">
        <v>0</v>
      </c>
      <c r="T800">
        <v>-1</v>
      </c>
      <c r="U800">
        <v>1850</v>
      </c>
      <c r="V800" s="6" t="s">
        <v>16945</v>
      </c>
      <c r="W800" s="6" t="s">
        <v>16946</v>
      </c>
      <c r="X800" s="55">
        <v>44669</v>
      </c>
      <c r="Y800">
        <v>30000</v>
      </c>
      <c r="Z800">
        <v>11002.72</v>
      </c>
      <c r="AA800" s="6" t="s">
        <v>17198</v>
      </c>
      <c r="AB800" s="6" t="s">
        <v>16947</v>
      </c>
      <c r="AD800" s="6" t="s">
        <v>16948</v>
      </c>
      <c r="AE800">
        <v>50655</v>
      </c>
      <c r="AF800">
        <v>45925</v>
      </c>
      <c r="AG800" s="6" t="s">
        <v>16949</v>
      </c>
      <c r="AH800" s="6" t="s">
        <v>16950</v>
      </c>
      <c r="AI800" s="6" t="s">
        <v>16951</v>
      </c>
      <c r="AJ800" s="6" t="s">
        <v>16765</v>
      </c>
      <c r="AK800" s="6" t="s">
        <v>16765</v>
      </c>
      <c r="AL800" s="6" t="s">
        <v>16765</v>
      </c>
      <c r="AM800" s="6" t="s">
        <v>16952</v>
      </c>
      <c r="AN800">
        <v>0</v>
      </c>
      <c r="AO800" s="55">
        <v>44669</v>
      </c>
      <c r="AP800" s="6" t="s">
        <v>16953</v>
      </c>
      <c r="AQ800">
        <v>0</v>
      </c>
      <c r="AR800" s="6" t="s">
        <v>16954</v>
      </c>
      <c r="AS800" s="6" t="s">
        <v>16955</v>
      </c>
      <c r="AT800" s="6" t="s">
        <v>16947</v>
      </c>
      <c r="AU800">
        <v>0</v>
      </c>
      <c r="AV800">
        <v>0</v>
      </c>
      <c r="AW800" s="6" t="s">
        <v>16956</v>
      </c>
      <c r="AX800" s="6" t="s">
        <v>18300</v>
      </c>
      <c r="AY800" s="6" t="s">
        <v>16765</v>
      </c>
      <c r="AZ800" s="6" t="s">
        <v>16958</v>
      </c>
      <c r="BA800" s="6" t="s">
        <v>16765</v>
      </c>
      <c r="BB800" s="6" t="s">
        <v>16959</v>
      </c>
      <c r="BC800" s="6" t="s">
        <v>16765</v>
      </c>
      <c r="BD800" s="6" t="s">
        <v>16960</v>
      </c>
      <c r="BE800" s="6" t="s">
        <v>16961</v>
      </c>
      <c r="BF800" s="6" t="s">
        <v>13575</v>
      </c>
      <c r="BG800" s="6" t="s">
        <v>13575</v>
      </c>
      <c r="BH800" s="6" t="s">
        <v>16959</v>
      </c>
      <c r="BI800">
        <v>0</v>
      </c>
      <c r="BJ800" s="6" t="s">
        <v>16958</v>
      </c>
      <c r="BK800">
        <v>0</v>
      </c>
      <c r="BL800" s="6" t="s">
        <v>315</v>
      </c>
      <c r="BM800" s="56">
        <f>COUNTIF($B$2:B800,B800)</f>
        <v>6</v>
      </c>
      <c r="BN800" s="6" t="str">
        <f t="shared" si="12"/>
        <v>7992-6</v>
      </c>
    </row>
    <row r="801" spans="1:66" x14ac:dyDescent="0.25">
      <c r="A801">
        <v>1</v>
      </c>
      <c r="B801">
        <v>7992</v>
      </c>
      <c r="C801" s="6" t="s">
        <v>18292</v>
      </c>
      <c r="D801">
        <v>5</v>
      </c>
      <c r="E801">
        <v>3</v>
      </c>
      <c r="F801">
        <v>30</v>
      </c>
      <c r="G801">
        <v>309</v>
      </c>
      <c r="H801" s="6" t="s">
        <v>16943</v>
      </c>
      <c r="I801">
        <v>1</v>
      </c>
      <c r="J801">
        <v>671917</v>
      </c>
      <c r="K801">
        <v>1</v>
      </c>
      <c r="L801" s="55">
        <v>40638</v>
      </c>
      <c r="M801" s="6" t="s">
        <v>16765</v>
      </c>
      <c r="N801" s="55">
        <v>44601</v>
      </c>
      <c r="O801">
        <v>118787</v>
      </c>
      <c r="P801" s="6" t="s">
        <v>16783</v>
      </c>
      <c r="Q801" s="6" t="s">
        <v>18302</v>
      </c>
      <c r="R801">
        <v>1</v>
      </c>
      <c r="S801">
        <v>0</v>
      </c>
      <c r="T801">
        <v>-1</v>
      </c>
      <c r="U801">
        <v>1651</v>
      </c>
      <c r="V801" s="6" t="s">
        <v>16945</v>
      </c>
      <c r="W801" s="6" t="s">
        <v>16946</v>
      </c>
      <c r="X801" s="55">
        <v>44669</v>
      </c>
      <c r="Y801">
        <v>30000</v>
      </c>
      <c r="Z801">
        <v>11002.72</v>
      </c>
      <c r="AA801" s="6" t="s">
        <v>17198</v>
      </c>
      <c r="AB801" s="6" t="s">
        <v>16947</v>
      </c>
      <c r="AD801" s="6" t="s">
        <v>17898</v>
      </c>
      <c r="AE801">
        <v>16641</v>
      </c>
      <c r="AF801">
        <v>13068</v>
      </c>
      <c r="AG801" s="6" t="s">
        <v>16949</v>
      </c>
      <c r="AH801" s="6" t="s">
        <v>16950</v>
      </c>
      <c r="AI801" s="6" t="s">
        <v>16951</v>
      </c>
      <c r="AJ801" s="6" t="s">
        <v>16765</v>
      </c>
      <c r="AK801" s="6" t="s">
        <v>16765</v>
      </c>
      <c r="AL801" s="6" t="s">
        <v>16765</v>
      </c>
      <c r="AM801" s="6" t="s">
        <v>16952</v>
      </c>
      <c r="AN801">
        <v>0</v>
      </c>
      <c r="AO801" s="55">
        <v>44669</v>
      </c>
      <c r="AP801" s="6" t="s">
        <v>16953</v>
      </c>
      <c r="AQ801">
        <v>0</v>
      </c>
      <c r="AR801" s="6" t="s">
        <v>16954</v>
      </c>
      <c r="AS801" s="6" t="s">
        <v>16955</v>
      </c>
      <c r="AT801" s="6" t="s">
        <v>16947</v>
      </c>
      <c r="AU801">
        <v>0</v>
      </c>
      <c r="AV801">
        <v>0</v>
      </c>
      <c r="AW801" s="6" t="s">
        <v>16956</v>
      </c>
      <c r="AX801" s="6" t="s">
        <v>18303</v>
      </c>
      <c r="AY801" s="6" t="s">
        <v>16765</v>
      </c>
      <c r="AZ801" s="6" t="s">
        <v>16958</v>
      </c>
      <c r="BA801" s="6" t="s">
        <v>16765</v>
      </c>
      <c r="BB801" s="6" t="s">
        <v>16959</v>
      </c>
      <c r="BC801" s="6" t="s">
        <v>16765</v>
      </c>
      <c r="BD801" s="6" t="s">
        <v>16960</v>
      </c>
      <c r="BE801" s="6" t="s">
        <v>16961</v>
      </c>
      <c r="BF801" s="6" t="s">
        <v>13575</v>
      </c>
      <c r="BG801" s="6" t="s">
        <v>13575</v>
      </c>
      <c r="BH801" s="6" t="s">
        <v>16959</v>
      </c>
      <c r="BI801">
        <v>0</v>
      </c>
      <c r="BJ801" s="6" t="s">
        <v>16958</v>
      </c>
      <c r="BK801">
        <v>0</v>
      </c>
      <c r="BL801" s="6" t="s">
        <v>315</v>
      </c>
      <c r="BM801" s="56">
        <f>COUNTIF($B$2:B801,B801)</f>
        <v>7</v>
      </c>
      <c r="BN801" s="6" t="str">
        <f t="shared" si="12"/>
        <v>7992-7</v>
      </c>
    </row>
    <row r="802" spans="1:66" x14ac:dyDescent="0.25">
      <c r="A802">
        <v>1</v>
      </c>
      <c r="B802">
        <v>7992</v>
      </c>
      <c r="C802" s="6" t="s">
        <v>18292</v>
      </c>
      <c r="D802">
        <v>5</v>
      </c>
      <c r="E802">
        <v>3</v>
      </c>
      <c r="F802">
        <v>30</v>
      </c>
      <c r="G802">
        <v>309</v>
      </c>
      <c r="H802" s="6" t="s">
        <v>16943</v>
      </c>
      <c r="I802">
        <v>1</v>
      </c>
      <c r="J802">
        <v>735826</v>
      </c>
      <c r="K802">
        <v>1</v>
      </c>
      <c r="L802" s="55">
        <v>40729</v>
      </c>
      <c r="M802" s="6" t="s">
        <v>16765</v>
      </c>
      <c r="N802" s="55">
        <v>44601</v>
      </c>
      <c r="O802">
        <v>118787</v>
      </c>
      <c r="P802" s="6" t="s">
        <v>16783</v>
      </c>
      <c r="Q802" s="6" t="s">
        <v>18304</v>
      </c>
      <c r="R802">
        <v>1</v>
      </c>
      <c r="S802">
        <v>0</v>
      </c>
      <c r="T802">
        <v>-1</v>
      </c>
      <c r="U802">
        <v>1651</v>
      </c>
      <c r="V802" s="6" t="s">
        <v>16945</v>
      </c>
      <c r="W802" s="6" t="s">
        <v>16946</v>
      </c>
      <c r="X802" s="55">
        <v>44669</v>
      </c>
      <c r="Y802">
        <v>30000</v>
      </c>
      <c r="Z802">
        <v>11002.72</v>
      </c>
      <c r="AA802" s="6" t="s">
        <v>17198</v>
      </c>
      <c r="AB802" s="6" t="s">
        <v>16947</v>
      </c>
      <c r="AD802" s="6" t="s">
        <v>18305</v>
      </c>
      <c r="AE802">
        <v>18326</v>
      </c>
      <c r="AF802">
        <v>14508</v>
      </c>
      <c r="AG802" s="6" t="s">
        <v>16949</v>
      </c>
      <c r="AH802" s="6" t="s">
        <v>16950</v>
      </c>
      <c r="AI802" s="6" t="s">
        <v>16951</v>
      </c>
      <c r="AJ802" s="6" t="s">
        <v>16765</v>
      </c>
      <c r="AK802" s="6" t="s">
        <v>16765</v>
      </c>
      <c r="AL802" s="6" t="s">
        <v>16765</v>
      </c>
      <c r="AM802" s="6" t="s">
        <v>16952</v>
      </c>
      <c r="AN802">
        <v>0</v>
      </c>
      <c r="AO802" s="55">
        <v>44669</v>
      </c>
      <c r="AP802" s="6" t="s">
        <v>16953</v>
      </c>
      <c r="AQ802">
        <v>0</v>
      </c>
      <c r="AR802" s="6" t="s">
        <v>16954</v>
      </c>
      <c r="AS802" s="6" t="s">
        <v>16955</v>
      </c>
      <c r="AT802" s="6" t="s">
        <v>16947</v>
      </c>
      <c r="AU802">
        <v>0</v>
      </c>
      <c r="AV802">
        <v>0</v>
      </c>
      <c r="AW802" s="6" t="s">
        <v>16956</v>
      </c>
      <c r="AX802" s="6" t="s">
        <v>17768</v>
      </c>
      <c r="AY802" s="6" t="s">
        <v>16765</v>
      </c>
      <c r="AZ802" s="6" t="s">
        <v>16958</v>
      </c>
      <c r="BA802" s="6" t="s">
        <v>16765</v>
      </c>
      <c r="BB802" s="6" t="s">
        <v>16959</v>
      </c>
      <c r="BC802" s="6" t="s">
        <v>16765</v>
      </c>
      <c r="BD802" s="6" t="s">
        <v>16960</v>
      </c>
      <c r="BE802" s="6" t="s">
        <v>16961</v>
      </c>
      <c r="BF802" s="6" t="s">
        <v>13575</v>
      </c>
      <c r="BG802" s="6" t="s">
        <v>13575</v>
      </c>
      <c r="BH802" s="6" t="s">
        <v>16959</v>
      </c>
      <c r="BI802">
        <v>0</v>
      </c>
      <c r="BJ802" s="6" t="s">
        <v>16958</v>
      </c>
      <c r="BK802">
        <v>0</v>
      </c>
      <c r="BL802" s="6" t="s">
        <v>315</v>
      </c>
      <c r="BM802" s="56">
        <f>COUNTIF($B$2:B802,B802)</f>
        <v>8</v>
      </c>
      <c r="BN802" s="6" t="str">
        <f t="shared" si="12"/>
        <v>7992-8</v>
      </c>
    </row>
    <row r="803" spans="1:66" x14ac:dyDescent="0.25">
      <c r="A803">
        <v>1</v>
      </c>
      <c r="B803">
        <v>7992</v>
      </c>
      <c r="C803" s="6" t="s">
        <v>18292</v>
      </c>
      <c r="D803">
        <v>5</v>
      </c>
      <c r="E803">
        <v>3</v>
      </c>
      <c r="F803">
        <v>30</v>
      </c>
      <c r="G803">
        <v>309</v>
      </c>
      <c r="H803" s="6" t="s">
        <v>16943</v>
      </c>
      <c r="I803">
        <v>1</v>
      </c>
      <c r="J803">
        <v>394231</v>
      </c>
      <c r="K803">
        <v>6</v>
      </c>
      <c r="L803" s="55">
        <v>43026</v>
      </c>
      <c r="M803" s="6" t="s">
        <v>16765</v>
      </c>
      <c r="N803" s="55">
        <v>44799</v>
      </c>
      <c r="O803">
        <v>628699</v>
      </c>
      <c r="P803" s="6" t="s">
        <v>16777</v>
      </c>
      <c r="Q803" s="6" t="s">
        <v>18306</v>
      </c>
      <c r="R803">
        <v>1</v>
      </c>
      <c r="S803">
        <v>0</v>
      </c>
      <c r="T803">
        <v>-1</v>
      </c>
      <c r="U803">
        <v>1687</v>
      </c>
      <c r="V803" s="6" t="s">
        <v>16945</v>
      </c>
      <c r="W803" s="6" t="s">
        <v>16946</v>
      </c>
      <c r="X803" s="55">
        <v>44669</v>
      </c>
      <c r="Y803">
        <v>30000</v>
      </c>
      <c r="Z803">
        <v>11002.72</v>
      </c>
      <c r="AA803" s="6" t="s">
        <v>17198</v>
      </c>
      <c r="AB803" s="6" t="s">
        <v>16947</v>
      </c>
      <c r="AD803" s="6" t="s">
        <v>16948</v>
      </c>
      <c r="AE803">
        <v>47414</v>
      </c>
      <c r="AF803">
        <v>43166</v>
      </c>
      <c r="AG803" s="6" t="s">
        <v>16949</v>
      </c>
      <c r="AH803" s="6" t="s">
        <v>16950</v>
      </c>
      <c r="AI803" s="6" t="s">
        <v>16951</v>
      </c>
      <c r="AJ803" s="6" t="s">
        <v>16765</v>
      </c>
      <c r="AK803" s="6" t="s">
        <v>16765</v>
      </c>
      <c r="AL803" s="6" t="s">
        <v>16765</v>
      </c>
      <c r="AM803" s="6" t="s">
        <v>16952</v>
      </c>
      <c r="AN803">
        <v>0</v>
      </c>
      <c r="AO803" s="55">
        <v>44669</v>
      </c>
      <c r="AP803" s="6" t="s">
        <v>16953</v>
      </c>
      <c r="AQ803">
        <v>0</v>
      </c>
      <c r="AR803" s="6" t="s">
        <v>16997</v>
      </c>
      <c r="AS803" s="6" t="s">
        <v>16955</v>
      </c>
      <c r="AT803" s="6" t="s">
        <v>16947</v>
      </c>
      <c r="AU803">
        <v>0</v>
      </c>
      <c r="AV803">
        <v>0</v>
      </c>
      <c r="AW803" s="6" t="s">
        <v>16956</v>
      </c>
      <c r="AX803" s="6" t="s">
        <v>17524</v>
      </c>
      <c r="AY803" s="6" t="s">
        <v>16765</v>
      </c>
      <c r="AZ803" s="6" t="s">
        <v>16958</v>
      </c>
      <c r="BA803" s="6" t="s">
        <v>16765</v>
      </c>
      <c r="BB803" s="6" t="s">
        <v>16959</v>
      </c>
      <c r="BC803" s="6" t="s">
        <v>16765</v>
      </c>
      <c r="BD803" s="6" t="s">
        <v>16960</v>
      </c>
      <c r="BE803" s="6" t="s">
        <v>16961</v>
      </c>
      <c r="BF803" s="6" t="s">
        <v>13575</v>
      </c>
      <c r="BG803" s="6" t="s">
        <v>13575</v>
      </c>
      <c r="BH803" s="6" t="s">
        <v>16959</v>
      </c>
      <c r="BI803">
        <v>0</v>
      </c>
      <c r="BJ803" s="6" t="s">
        <v>16958</v>
      </c>
      <c r="BK803">
        <v>0</v>
      </c>
      <c r="BL803" s="6" t="s">
        <v>315</v>
      </c>
      <c r="BM803" s="56">
        <f>COUNTIF($B$2:B803,B803)</f>
        <v>9</v>
      </c>
      <c r="BN803" s="6" t="str">
        <f t="shared" si="12"/>
        <v>7992-9</v>
      </c>
    </row>
    <row r="804" spans="1:66" x14ac:dyDescent="0.25">
      <c r="A804">
        <v>1</v>
      </c>
      <c r="B804">
        <v>7992</v>
      </c>
      <c r="C804" s="6" t="s">
        <v>18292</v>
      </c>
      <c r="D804">
        <v>5</v>
      </c>
      <c r="E804">
        <v>3</v>
      </c>
      <c r="F804">
        <v>30</v>
      </c>
      <c r="G804">
        <v>309</v>
      </c>
      <c r="H804" s="6" t="s">
        <v>16943</v>
      </c>
      <c r="I804">
        <v>1</v>
      </c>
      <c r="J804">
        <v>394232</v>
      </c>
      <c r="K804">
        <v>6</v>
      </c>
      <c r="L804" s="55">
        <v>43026</v>
      </c>
      <c r="M804" s="6" t="s">
        <v>16765</v>
      </c>
      <c r="N804" s="55">
        <v>44799</v>
      </c>
      <c r="O804">
        <v>628699</v>
      </c>
      <c r="P804" s="6" t="s">
        <v>16777</v>
      </c>
      <c r="Q804" s="6" t="s">
        <v>18307</v>
      </c>
      <c r="R804">
        <v>1</v>
      </c>
      <c r="S804">
        <v>0</v>
      </c>
      <c r="T804">
        <v>-1</v>
      </c>
      <c r="U804">
        <v>1687</v>
      </c>
      <c r="V804" s="6" t="s">
        <v>16945</v>
      </c>
      <c r="W804" s="6" t="s">
        <v>16946</v>
      </c>
      <c r="X804" s="55">
        <v>44669</v>
      </c>
      <c r="Y804">
        <v>30000</v>
      </c>
      <c r="Z804">
        <v>11002.72</v>
      </c>
      <c r="AA804" s="6" t="s">
        <v>17198</v>
      </c>
      <c r="AB804" s="6" t="s">
        <v>16947</v>
      </c>
      <c r="AD804" s="6" t="s">
        <v>16948</v>
      </c>
      <c r="AE804">
        <v>47415</v>
      </c>
      <c r="AF804">
        <v>43167</v>
      </c>
      <c r="AG804" s="6" t="s">
        <v>16949</v>
      </c>
      <c r="AH804" s="6" t="s">
        <v>16950</v>
      </c>
      <c r="AI804" s="6" t="s">
        <v>16951</v>
      </c>
      <c r="AJ804" s="6" t="s">
        <v>16765</v>
      </c>
      <c r="AK804" s="6" t="s">
        <v>16765</v>
      </c>
      <c r="AL804" s="6" t="s">
        <v>16765</v>
      </c>
      <c r="AM804" s="6" t="s">
        <v>16952</v>
      </c>
      <c r="AN804">
        <v>0</v>
      </c>
      <c r="AO804" s="55">
        <v>44669</v>
      </c>
      <c r="AP804" s="6" t="s">
        <v>16953</v>
      </c>
      <c r="AQ804">
        <v>0</v>
      </c>
      <c r="AR804" s="6" t="s">
        <v>16997</v>
      </c>
      <c r="AS804" s="6" t="s">
        <v>16955</v>
      </c>
      <c r="AT804" s="6" t="s">
        <v>16947</v>
      </c>
      <c r="AU804">
        <v>0</v>
      </c>
      <c r="AV804">
        <v>0</v>
      </c>
      <c r="AW804" s="6" t="s">
        <v>16956</v>
      </c>
      <c r="AX804" s="6" t="s">
        <v>17524</v>
      </c>
      <c r="AY804" s="6" t="s">
        <v>16765</v>
      </c>
      <c r="AZ804" s="6" t="s">
        <v>16958</v>
      </c>
      <c r="BA804" s="6" t="s">
        <v>16765</v>
      </c>
      <c r="BB804" s="6" t="s">
        <v>16959</v>
      </c>
      <c r="BC804" s="6" t="s">
        <v>16765</v>
      </c>
      <c r="BD804" s="6" t="s">
        <v>16960</v>
      </c>
      <c r="BE804" s="6" t="s">
        <v>16961</v>
      </c>
      <c r="BF804" s="6" t="s">
        <v>13575</v>
      </c>
      <c r="BG804" s="6" t="s">
        <v>13575</v>
      </c>
      <c r="BH804" s="6" t="s">
        <v>16959</v>
      </c>
      <c r="BI804">
        <v>0</v>
      </c>
      <c r="BJ804" s="6" t="s">
        <v>16958</v>
      </c>
      <c r="BK804">
        <v>0</v>
      </c>
      <c r="BL804" s="6" t="s">
        <v>315</v>
      </c>
      <c r="BM804" s="56">
        <f>COUNTIF($B$2:B804,B804)</f>
        <v>10</v>
      </c>
      <c r="BN804" s="6" t="str">
        <f t="shared" si="12"/>
        <v>7992-10</v>
      </c>
    </row>
    <row r="805" spans="1:66" x14ac:dyDescent="0.25">
      <c r="A805">
        <v>1</v>
      </c>
      <c r="B805">
        <v>7992</v>
      </c>
      <c r="C805" s="6" t="s">
        <v>18292</v>
      </c>
      <c r="D805">
        <v>5</v>
      </c>
      <c r="E805">
        <v>3</v>
      </c>
      <c r="F805">
        <v>30</v>
      </c>
      <c r="G805">
        <v>309</v>
      </c>
      <c r="H805" s="6" t="s">
        <v>16943</v>
      </c>
      <c r="I805">
        <v>1</v>
      </c>
      <c r="J805">
        <v>258741</v>
      </c>
      <c r="K805">
        <v>7</v>
      </c>
      <c r="L805" s="55">
        <v>44637</v>
      </c>
      <c r="M805" s="6" t="s">
        <v>16765</v>
      </c>
      <c r="N805" s="55">
        <v>45002</v>
      </c>
      <c r="O805">
        <v>835269</v>
      </c>
      <c r="P805" s="6" t="s">
        <v>16801</v>
      </c>
      <c r="Q805" s="6" t="s">
        <v>18308</v>
      </c>
      <c r="R805">
        <v>1</v>
      </c>
      <c r="S805">
        <v>0</v>
      </c>
      <c r="T805">
        <v>-1</v>
      </c>
      <c r="U805">
        <v>6019.45</v>
      </c>
      <c r="V805" s="6" t="s">
        <v>16974</v>
      </c>
      <c r="W805" s="6" t="s">
        <v>16946</v>
      </c>
      <c r="X805" s="55">
        <v>44669</v>
      </c>
      <c r="Y805">
        <v>30000</v>
      </c>
      <c r="Z805">
        <v>11002.72</v>
      </c>
      <c r="AA805" s="6" t="s">
        <v>17198</v>
      </c>
      <c r="AB805" s="6" t="s">
        <v>16947</v>
      </c>
      <c r="AD805" s="6" t="s">
        <v>16948</v>
      </c>
      <c r="AE805">
        <v>54115</v>
      </c>
      <c r="AF805">
        <v>48872</v>
      </c>
      <c r="AG805" s="6" t="s">
        <v>16949</v>
      </c>
      <c r="AH805" s="6" t="s">
        <v>16950</v>
      </c>
      <c r="AI805" s="6" t="s">
        <v>16951</v>
      </c>
      <c r="AJ805" s="6" t="s">
        <v>16765</v>
      </c>
      <c r="AK805" s="6" t="s">
        <v>16765</v>
      </c>
      <c r="AL805" s="6" t="s">
        <v>16765</v>
      </c>
      <c r="AM805" s="6" t="s">
        <v>16952</v>
      </c>
      <c r="AN805">
        <v>0</v>
      </c>
      <c r="AO805" s="55">
        <v>44669</v>
      </c>
      <c r="AP805" s="6" t="s">
        <v>16953</v>
      </c>
      <c r="AQ805">
        <v>0</v>
      </c>
      <c r="AR805" s="6" t="s">
        <v>16975</v>
      </c>
      <c r="AS805" s="6" t="s">
        <v>16955</v>
      </c>
      <c r="AT805" s="6" t="s">
        <v>16947</v>
      </c>
      <c r="AU805">
        <v>0</v>
      </c>
      <c r="AV805">
        <v>0</v>
      </c>
      <c r="AW805" s="6" t="s">
        <v>16956</v>
      </c>
      <c r="AX805" s="6" t="s">
        <v>16765</v>
      </c>
      <c r="AY805" s="6" t="s">
        <v>16765</v>
      </c>
      <c r="AZ805" s="6" t="s">
        <v>16958</v>
      </c>
      <c r="BA805" s="6" t="s">
        <v>16765</v>
      </c>
      <c r="BB805" s="6" t="s">
        <v>16959</v>
      </c>
      <c r="BC805" s="6" t="s">
        <v>16765</v>
      </c>
      <c r="BD805" s="6" t="s">
        <v>16960</v>
      </c>
      <c r="BE805" s="6" t="s">
        <v>16961</v>
      </c>
      <c r="BF805" s="6" t="s">
        <v>13575</v>
      </c>
      <c r="BG805" s="6" t="s">
        <v>13575</v>
      </c>
      <c r="BH805" s="6" t="s">
        <v>16959</v>
      </c>
      <c r="BI805">
        <v>0</v>
      </c>
      <c r="BJ805" s="6" t="s">
        <v>16958</v>
      </c>
      <c r="BK805">
        <v>0</v>
      </c>
      <c r="BL805" s="6" t="s">
        <v>315</v>
      </c>
      <c r="BM805" s="56">
        <f>COUNTIF($B$2:B805,B805)</f>
        <v>11</v>
      </c>
      <c r="BN805" s="6" t="str">
        <f t="shared" si="12"/>
        <v>7992-11</v>
      </c>
    </row>
    <row r="806" spans="1:66" x14ac:dyDescent="0.25">
      <c r="A806">
        <v>1</v>
      </c>
      <c r="B806">
        <v>7996</v>
      </c>
      <c r="C806" s="6" t="s">
        <v>18309</v>
      </c>
      <c r="D806">
        <v>5</v>
      </c>
      <c r="E806">
        <v>1</v>
      </c>
      <c r="F806">
        <v>10</v>
      </c>
      <c r="G806">
        <v>106</v>
      </c>
      <c r="H806" s="6" t="s">
        <v>16994</v>
      </c>
      <c r="I806">
        <v>1</v>
      </c>
      <c r="J806">
        <v>901356</v>
      </c>
      <c r="K806">
        <v>5</v>
      </c>
      <c r="L806" s="55">
        <v>42200</v>
      </c>
      <c r="M806" s="6" t="s">
        <v>16765</v>
      </c>
      <c r="N806" s="55">
        <v>109574</v>
      </c>
      <c r="O806">
        <v>188005</v>
      </c>
      <c r="P806" s="6" t="s">
        <v>16774</v>
      </c>
      <c r="Q806" s="6" t="s">
        <v>16973</v>
      </c>
      <c r="R806">
        <v>5</v>
      </c>
      <c r="S806">
        <v>0</v>
      </c>
      <c r="T806">
        <v>-5</v>
      </c>
      <c r="U806">
        <v>212</v>
      </c>
      <c r="V806" s="6" t="s">
        <v>16999</v>
      </c>
      <c r="W806" s="6" t="s">
        <v>16995</v>
      </c>
      <c r="X806" s="55">
        <v>44664</v>
      </c>
      <c r="Y806">
        <v>30000</v>
      </c>
      <c r="Z806">
        <v>599.98</v>
      </c>
      <c r="AA806" s="6" t="s">
        <v>16996</v>
      </c>
      <c r="AB806" s="6" t="s">
        <v>16947</v>
      </c>
      <c r="AD806" s="6" t="s">
        <v>16765</v>
      </c>
      <c r="AE806">
        <v>40070</v>
      </c>
      <c r="AF806">
        <v>36832</v>
      </c>
      <c r="AG806" s="6" t="s">
        <v>16973</v>
      </c>
      <c r="AH806" s="6" t="s">
        <v>16950</v>
      </c>
      <c r="AI806" s="6" t="s">
        <v>16951</v>
      </c>
      <c r="AJ806" s="6" t="s">
        <v>16765</v>
      </c>
      <c r="AK806" s="6" t="s">
        <v>16765</v>
      </c>
      <c r="AL806" s="6" t="s">
        <v>16765</v>
      </c>
      <c r="AM806" s="6" t="s">
        <v>16952</v>
      </c>
      <c r="AN806">
        <v>0</v>
      </c>
      <c r="AO806" s="55">
        <v>44664</v>
      </c>
      <c r="AP806" s="6" t="s">
        <v>17000</v>
      </c>
      <c r="AQ806">
        <v>0</v>
      </c>
      <c r="AR806" s="6" t="s">
        <v>17018</v>
      </c>
      <c r="AS806" s="6" t="s">
        <v>17002</v>
      </c>
      <c r="AT806" s="6" t="s">
        <v>16947</v>
      </c>
      <c r="AU806">
        <v>0</v>
      </c>
      <c r="AV806">
        <v>0</v>
      </c>
      <c r="AW806" s="6" t="s">
        <v>16956</v>
      </c>
      <c r="AX806" s="6" t="s">
        <v>17363</v>
      </c>
      <c r="AY806" s="6" t="s">
        <v>16765</v>
      </c>
      <c r="AZ806" s="6" t="s">
        <v>16958</v>
      </c>
      <c r="BA806" s="6" t="s">
        <v>16765</v>
      </c>
      <c r="BB806" s="6" t="s">
        <v>16959</v>
      </c>
      <c r="BC806" s="6" t="s">
        <v>16765</v>
      </c>
      <c r="BD806" s="6" t="s">
        <v>16960</v>
      </c>
      <c r="BE806" s="6" t="s">
        <v>16961</v>
      </c>
      <c r="BF806" s="6" t="s">
        <v>13575</v>
      </c>
      <c r="BG806" s="6" t="s">
        <v>13575</v>
      </c>
      <c r="BH806" s="6" t="s">
        <v>16959</v>
      </c>
      <c r="BI806">
        <v>0</v>
      </c>
      <c r="BJ806" s="6" t="s">
        <v>16958</v>
      </c>
      <c r="BK806">
        <v>0</v>
      </c>
      <c r="BL806" s="6" t="s">
        <v>315</v>
      </c>
      <c r="BM806" s="56">
        <f>COUNTIF($B$2:B806,B806)</f>
        <v>1</v>
      </c>
      <c r="BN806" s="6" t="str">
        <f t="shared" si="12"/>
        <v>7996-1</v>
      </c>
    </row>
    <row r="807" spans="1:66" x14ac:dyDescent="0.25">
      <c r="A807">
        <v>1</v>
      </c>
      <c r="B807">
        <v>7996</v>
      </c>
      <c r="C807" s="6" t="s">
        <v>18309</v>
      </c>
      <c r="D807">
        <v>5</v>
      </c>
      <c r="E807">
        <v>1</v>
      </c>
      <c r="F807">
        <v>10</v>
      </c>
      <c r="G807">
        <v>106</v>
      </c>
      <c r="H807" s="6" t="s">
        <v>16994</v>
      </c>
      <c r="I807">
        <v>1</v>
      </c>
      <c r="J807">
        <v>901356</v>
      </c>
      <c r="K807">
        <v>5</v>
      </c>
      <c r="L807" s="55">
        <v>42200</v>
      </c>
      <c r="M807" s="6" t="s">
        <v>16765</v>
      </c>
      <c r="N807" s="55">
        <v>109574</v>
      </c>
      <c r="O807">
        <v>188006</v>
      </c>
      <c r="P807" s="6" t="s">
        <v>16776</v>
      </c>
      <c r="Q807" s="6" t="s">
        <v>16973</v>
      </c>
      <c r="R807">
        <v>60</v>
      </c>
      <c r="S807">
        <v>0</v>
      </c>
      <c r="T807">
        <v>-60</v>
      </c>
      <c r="U807">
        <v>120</v>
      </c>
      <c r="V807" s="6" t="s">
        <v>17004</v>
      </c>
      <c r="W807" s="6" t="s">
        <v>16995</v>
      </c>
      <c r="X807" s="55">
        <v>44664</v>
      </c>
      <c r="Y807">
        <v>30000</v>
      </c>
      <c r="Z807">
        <v>599.98</v>
      </c>
      <c r="AA807" s="6" t="s">
        <v>16996</v>
      </c>
      <c r="AB807" s="6" t="s">
        <v>16947</v>
      </c>
      <c r="AD807" s="6" t="s">
        <v>16765</v>
      </c>
      <c r="AE807">
        <v>40071</v>
      </c>
      <c r="AF807">
        <v>36832</v>
      </c>
      <c r="AG807" s="6" t="s">
        <v>16973</v>
      </c>
      <c r="AH807" s="6" t="s">
        <v>16950</v>
      </c>
      <c r="AI807" s="6" t="s">
        <v>16951</v>
      </c>
      <c r="AJ807" s="6" t="s">
        <v>16765</v>
      </c>
      <c r="AK807" s="6" t="s">
        <v>16765</v>
      </c>
      <c r="AL807" s="6" t="s">
        <v>16765</v>
      </c>
      <c r="AM807" s="6" t="s">
        <v>16952</v>
      </c>
      <c r="AN807">
        <v>0</v>
      </c>
      <c r="AO807" s="55">
        <v>44664</v>
      </c>
      <c r="AP807" s="6" t="s">
        <v>17000</v>
      </c>
      <c r="AQ807">
        <v>0</v>
      </c>
      <c r="AR807" s="6" t="s">
        <v>17020</v>
      </c>
      <c r="AS807" s="6" t="s">
        <v>17002</v>
      </c>
      <c r="AT807" s="6" t="s">
        <v>16947</v>
      </c>
      <c r="AU807">
        <v>0</v>
      </c>
      <c r="AV807">
        <v>0</v>
      </c>
      <c r="AW807" s="6" t="s">
        <v>16956</v>
      </c>
      <c r="AX807" s="6" t="s">
        <v>17363</v>
      </c>
      <c r="AY807" s="6" t="s">
        <v>16765</v>
      </c>
      <c r="AZ807" s="6" t="s">
        <v>16958</v>
      </c>
      <c r="BA807" s="6" t="s">
        <v>16765</v>
      </c>
      <c r="BB807" s="6" t="s">
        <v>16959</v>
      </c>
      <c r="BC807" s="6" t="s">
        <v>16765</v>
      </c>
      <c r="BD807" s="6" t="s">
        <v>16960</v>
      </c>
      <c r="BE807" s="6" t="s">
        <v>16961</v>
      </c>
      <c r="BF807" s="6" t="s">
        <v>13575</v>
      </c>
      <c r="BG807" s="6" t="s">
        <v>13575</v>
      </c>
      <c r="BH807" s="6" t="s">
        <v>16959</v>
      </c>
      <c r="BI807">
        <v>0</v>
      </c>
      <c r="BJ807" s="6" t="s">
        <v>16958</v>
      </c>
      <c r="BK807">
        <v>0</v>
      </c>
      <c r="BL807" s="6" t="s">
        <v>315</v>
      </c>
      <c r="BM807" s="56">
        <f>COUNTIF($B$2:B807,B807)</f>
        <v>2</v>
      </c>
      <c r="BN807" s="6" t="str">
        <f t="shared" si="12"/>
        <v>7996-2</v>
      </c>
    </row>
    <row r="808" spans="1:66" x14ac:dyDescent="0.25">
      <c r="A808">
        <v>1</v>
      </c>
      <c r="B808">
        <v>8000</v>
      </c>
      <c r="C808" s="6" t="s">
        <v>18310</v>
      </c>
      <c r="D808">
        <v>5</v>
      </c>
      <c r="E808">
        <v>3</v>
      </c>
      <c r="F808">
        <v>30</v>
      </c>
      <c r="G808">
        <v>305</v>
      </c>
      <c r="H808" s="6" t="s">
        <v>16943</v>
      </c>
      <c r="I808">
        <v>1</v>
      </c>
      <c r="J808">
        <v>851534</v>
      </c>
      <c r="K808">
        <v>6</v>
      </c>
      <c r="L808" s="55">
        <v>43844</v>
      </c>
      <c r="M808" s="6" t="s">
        <v>16765</v>
      </c>
      <c r="N808" s="55">
        <v>44628</v>
      </c>
      <c r="O808">
        <v>118784</v>
      </c>
      <c r="P808" s="6" t="s">
        <v>16764</v>
      </c>
      <c r="Q808" s="6" t="s">
        <v>18311</v>
      </c>
      <c r="R808">
        <v>1</v>
      </c>
      <c r="S808">
        <v>0</v>
      </c>
      <c r="T808">
        <v>-1</v>
      </c>
      <c r="U808">
        <v>1651</v>
      </c>
      <c r="V808" s="6" t="s">
        <v>16945</v>
      </c>
      <c r="W808" s="6" t="s">
        <v>16946</v>
      </c>
      <c r="X808" s="55">
        <v>44669</v>
      </c>
      <c r="Y808">
        <v>0</v>
      </c>
      <c r="Z808">
        <v>1315.82</v>
      </c>
      <c r="AA808" s="6" t="s">
        <v>16885</v>
      </c>
      <c r="AB808" s="6" t="s">
        <v>16947</v>
      </c>
      <c r="AD808" s="6" t="s">
        <v>16948</v>
      </c>
      <c r="AE808">
        <v>52029</v>
      </c>
      <c r="AF808">
        <v>47107</v>
      </c>
      <c r="AG808" s="6" t="s">
        <v>16949</v>
      </c>
      <c r="AH808" s="6" t="s">
        <v>16950</v>
      </c>
      <c r="AI808" s="6" t="s">
        <v>16951</v>
      </c>
      <c r="AJ808" s="6" t="s">
        <v>16765</v>
      </c>
      <c r="AK808" s="6" t="s">
        <v>16765</v>
      </c>
      <c r="AL808" s="6" t="s">
        <v>16765</v>
      </c>
      <c r="AM808" s="6" t="s">
        <v>16952</v>
      </c>
      <c r="AN808">
        <v>0</v>
      </c>
      <c r="AO808" s="55">
        <v>44669</v>
      </c>
      <c r="AP808" s="6" t="s">
        <v>16953</v>
      </c>
      <c r="AQ808">
        <v>0</v>
      </c>
      <c r="AR808" s="6" t="s">
        <v>16954</v>
      </c>
      <c r="AS808" s="6" t="s">
        <v>16955</v>
      </c>
      <c r="AT808" s="6" t="s">
        <v>16947</v>
      </c>
      <c r="AU808">
        <v>0</v>
      </c>
      <c r="AV808">
        <v>0</v>
      </c>
      <c r="AW808" s="6" t="s">
        <v>16956</v>
      </c>
      <c r="AX808" s="6" t="s">
        <v>17559</v>
      </c>
      <c r="AY808" s="6" t="s">
        <v>16765</v>
      </c>
      <c r="AZ808" s="6" t="s">
        <v>16958</v>
      </c>
      <c r="BA808" s="6" t="s">
        <v>16765</v>
      </c>
      <c r="BB808" s="6" t="s">
        <v>16959</v>
      </c>
      <c r="BC808" s="6" t="s">
        <v>16765</v>
      </c>
      <c r="BD808" s="6" t="s">
        <v>16960</v>
      </c>
      <c r="BE808" s="6" t="s">
        <v>16961</v>
      </c>
      <c r="BF808" s="6" t="s">
        <v>13575</v>
      </c>
      <c r="BG808" s="6" t="s">
        <v>13575</v>
      </c>
      <c r="BH808" s="6" t="s">
        <v>16959</v>
      </c>
      <c r="BI808">
        <v>0</v>
      </c>
      <c r="BJ808" s="6" t="s">
        <v>16958</v>
      </c>
      <c r="BK808">
        <v>0</v>
      </c>
      <c r="BL808" s="6" t="s">
        <v>315</v>
      </c>
      <c r="BM808" s="56">
        <f>COUNTIF($B$2:B808,B808)</f>
        <v>1</v>
      </c>
      <c r="BN808" s="6" t="str">
        <f t="shared" si="12"/>
        <v>8000-1</v>
      </c>
    </row>
    <row r="809" spans="1:66" x14ac:dyDescent="0.25">
      <c r="A809">
        <v>1</v>
      </c>
      <c r="B809">
        <v>8016</v>
      </c>
      <c r="C809" s="6" t="s">
        <v>18312</v>
      </c>
      <c r="D809">
        <v>5</v>
      </c>
      <c r="E809">
        <v>3</v>
      </c>
      <c r="F809">
        <v>30</v>
      </c>
      <c r="G809">
        <v>307</v>
      </c>
      <c r="H809" s="6" t="s">
        <v>16943</v>
      </c>
      <c r="I809">
        <v>1</v>
      </c>
      <c r="J809">
        <v>100359</v>
      </c>
      <c r="K809">
        <v>1</v>
      </c>
      <c r="L809" s="55">
        <v>38769</v>
      </c>
      <c r="M809" s="6" t="s">
        <v>16765</v>
      </c>
      <c r="N809" s="55">
        <v>44799</v>
      </c>
      <c r="O809">
        <v>118784</v>
      </c>
      <c r="P809" s="6" t="s">
        <v>16764</v>
      </c>
      <c r="Q809" s="6" t="s">
        <v>17391</v>
      </c>
      <c r="R809">
        <v>1</v>
      </c>
      <c r="S809">
        <v>0</v>
      </c>
      <c r="T809">
        <v>-1</v>
      </c>
      <c r="U809">
        <v>1651</v>
      </c>
      <c r="V809" s="6" t="s">
        <v>16945</v>
      </c>
      <c r="W809" s="6" t="s">
        <v>16946</v>
      </c>
      <c r="X809" s="55">
        <v>44669</v>
      </c>
      <c r="Y809">
        <v>60000</v>
      </c>
      <c r="Z809">
        <v>3616.26</v>
      </c>
      <c r="AA809" s="6" t="s">
        <v>16885</v>
      </c>
      <c r="AB809" s="6" t="s">
        <v>17049</v>
      </c>
      <c r="AD809" s="6" t="s">
        <v>16765</v>
      </c>
      <c r="AE809">
        <v>1086</v>
      </c>
      <c r="AF809">
        <v>0</v>
      </c>
      <c r="AG809" s="6" t="s">
        <v>17392</v>
      </c>
      <c r="AH809" s="6" t="s">
        <v>16950</v>
      </c>
      <c r="AI809" s="6" t="s">
        <v>16951</v>
      </c>
      <c r="AJ809" s="6" t="s">
        <v>16765</v>
      </c>
      <c r="AK809" s="6" t="s">
        <v>16765</v>
      </c>
      <c r="AL809" s="6" t="s">
        <v>16765</v>
      </c>
      <c r="AM809" s="6" t="s">
        <v>16952</v>
      </c>
      <c r="AN809">
        <v>0</v>
      </c>
      <c r="AO809" s="55">
        <v>44669</v>
      </c>
      <c r="AP809" s="6" t="s">
        <v>16953</v>
      </c>
      <c r="AQ809">
        <v>0</v>
      </c>
      <c r="AR809" s="6" t="s">
        <v>16954</v>
      </c>
      <c r="AS809" s="6" t="s">
        <v>16955</v>
      </c>
      <c r="AT809" s="6" t="s">
        <v>16947</v>
      </c>
      <c r="AU809">
        <v>0</v>
      </c>
      <c r="AV809">
        <v>0</v>
      </c>
      <c r="AW809" s="6" t="s">
        <v>16956</v>
      </c>
      <c r="AX809" s="6" t="s">
        <v>18313</v>
      </c>
      <c r="AY809" s="6" t="s">
        <v>16765</v>
      </c>
      <c r="AZ809" s="6" t="s">
        <v>16958</v>
      </c>
      <c r="BA809" s="6" t="s">
        <v>16765</v>
      </c>
      <c r="BB809" s="6" t="s">
        <v>16959</v>
      </c>
      <c r="BC809" s="6" t="s">
        <v>16765</v>
      </c>
      <c r="BD809" s="6" t="s">
        <v>16960</v>
      </c>
      <c r="BE809" s="6" t="s">
        <v>16961</v>
      </c>
      <c r="BF809" s="6" t="s">
        <v>13575</v>
      </c>
      <c r="BG809" s="6" t="s">
        <v>13575</v>
      </c>
      <c r="BH809" s="6" t="s">
        <v>16959</v>
      </c>
      <c r="BI809">
        <v>0</v>
      </c>
      <c r="BJ809" s="6" t="s">
        <v>16958</v>
      </c>
      <c r="BK809">
        <v>0</v>
      </c>
      <c r="BL809" s="6" t="s">
        <v>315</v>
      </c>
      <c r="BM809" s="56">
        <f>COUNTIF($B$2:B809,B809)</f>
        <v>1</v>
      </c>
      <c r="BN809" s="6" t="str">
        <f t="shared" si="12"/>
        <v>8016-1</v>
      </c>
    </row>
    <row r="810" spans="1:66" x14ac:dyDescent="0.25">
      <c r="A810">
        <v>1</v>
      </c>
      <c r="B810">
        <v>8016</v>
      </c>
      <c r="C810" s="6" t="s">
        <v>18312</v>
      </c>
      <c r="D810">
        <v>5</v>
      </c>
      <c r="E810">
        <v>3</v>
      </c>
      <c r="F810">
        <v>30</v>
      </c>
      <c r="G810">
        <v>307</v>
      </c>
      <c r="H810" s="6" t="s">
        <v>16943</v>
      </c>
      <c r="I810">
        <v>1</v>
      </c>
      <c r="J810">
        <v>117148</v>
      </c>
      <c r="K810">
        <v>6</v>
      </c>
      <c r="L810" s="55">
        <v>42562</v>
      </c>
      <c r="M810" s="6" t="s">
        <v>16765</v>
      </c>
      <c r="N810" s="55">
        <v>44799</v>
      </c>
      <c r="O810">
        <v>118784</v>
      </c>
      <c r="P810" s="6" t="s">
        <v>16764</v>
      </c>
      <c r="Q810" s="6" t="s">
        <v>18314</v>
      </c>
      <c r="R810">
        <v>1</v>
      </c>
      <c r="S810">
        <v>0</v>
      </c>
      <c r="T810">
        <v>-1</v>
      </c>
      <c r="U810">
        <v>1651</v>
      </c>
      <c r="V810" s="6" t="s">
        <v>16945</v>
      </c>
      <c r="W810" s="6" t="s">
        <v>16946</v>
      </c>
      <c r="X810" s="55">
        <v>44669</v>
      </c>
      <c r="Y810">
        <v>60000</v>
      </c>
      <c r="Z810">
        <v>3616.26</v>
      </c>
      <c r="AA810" s="6" t="s">
        <v>16885</v>
      </c>
      <c r="AB810" s="6" t="s">
        <v>16947</v>
      </c>
      <c r="AD810" s="6" t="s">
        <v>18315</v>
      </c>
      <c r="AE810">
        <v>43299</v>
      </c>
      <c r="AF810">
        <v>40579</v>
      </c>
      <c r="AG810" s="6" t="s">
        <v>16949</v>
      </c>
      <c r="AH810" s="6" t="s">
        <v>16950</v>
      </c>
      <c r="AI810" s="6" t="s">
        <v>16951</v>
      </c>
      <c r="AJ810" s="6" t="s">
        <v>16765</v>
      </c>
      <c r="AK810" s="6" t="s">
        <v>16765</v>
      </c>
      <c r="AL810" s="6" t="s">
        <v>16765</v>
      </c>
      <c r="AM810" s="6" t="s">
        <v>16952</v>
      </c>
      <c r="AN810">
        <v>0</v>
      </c>
      <c r="AO810" s="55">
        <v>44669</v>
      </c>
      <c r="AP810" s="6" t="s">
        <v>16953</v>
      </c>
      <c r="AQ810">
        <v>0</v>
      </c>
      <c r="AR810" s="6" t="s">
        <v>16954</v>
      </c>
      <c r="AS810" s="6" t="s">
        <v>16955</v>
      </c>
      <c r="AT810" s="6" t="s">
        <v>16947</v>
      </c>
      <c r="AU810">
        <v>0</v>
      </c>
      <c r="AV810">
        <v>0</v>
      </c>
      <c r="AW810" s="6" t="s">
        <v>16956</v>
      </c>
      <c r="AX810" s="6" t="s">
        <v>17032</v>
      </c>
      <c r="AY810" s="6" t="s">
        <v>16765</v>
      </c>
      <c r="AZ810" s="6" t="s">
        <v>16958</v>
      </c>
      <c r="BA810" s="6" t="s">
        <v>16765</v>
      </c>
      <c r="BB810" s="6" t="s">
        <v>16959</v>
      </c>
      <c r="BC810" s="6" t="s">
        <v>16765</v>
      </c>
      <c r="BD810" s="6" t="s">
        <v>16960</v>
      </c>
      <c r="BE810" s="6" t="s">
        <v>16961</v>
      </c>
      <c r="BF810" s="6" t="s">
        <v>13575</v>
      </c>
      <c r="BG810" s="6" t="s">
        <v>13575</v>
      </c>
      <c r="BH810" s="6" t="s">
        <v>16959</v>
      </c>
      <c r="BI810">
        <v>0</v>
      </c>
      <c r="BJ810" s="6" t="s">
        <v>16958</v>
      </c>
      <c r="BK810">
        <v>0</v>
      </c>
      <c r="BL810" s="6" t="s">
        <v>315</v>
      </c>
      <c r="BM810" s="56">
        <f>COUNTIF($B$2:B810,B810)</f>
        <v>2</v>
      </c>
      <c r="BN810" s="6" t="str">
        <f t="shared" si="12"/>
        <v>8016-2</v>
      </c>
    </row>
    <row r="811" spans="1:66" x14ac:dyDescent="0.25">
      <c r="A811">
        <v>1</v>
      </c>
      <c r="B811">
        <v>8016</v>
      </c>
      <c r="C811" s="6" t="s">
        <v>18312</v>
      </c>
      <c r="D811">
        <v>5</v>
      </c>
      <c r="E811">
        <v>3</v>
      </c>
      <c r="F811">
        <v>30</v>
      </c>
      <c r="G811">
        <v>307</v>
      </c>
      <c r="H811" s="6" t="s">
        <v>16943</v>
      </c>
      <c r="I811">
        <v>1</v>
      </c>
      <c r="J811">
        <v>367284</v>
      </c>
      <c r="K811">
        <v>1</v>
      </c>
      <c r="L811" s="55">
        <v>38978</v>
      </c>
      <c r="M811" s="6" t="s">
        <v>16765</v>
      </c>
      <c r="N811" s="55">
        <v>44799</v>
      </c>
      <c r="O811">
        <v>118784</v>
      </c>
      <c r="P811" s="6" t="s">
        <v>16764</v>
      </c>
      <c r="Q811" s="6" t="s">
        <v>18316</v>
      </c>
      <c r="R811">
        <v>1</v>
      </c>
      <c r="S811">
        <v>0</v>
      </c>
      <c r="T811">
        <v>-1</v>
      </c>
      <c r="U811">
        <v>1651</v>
      </c>
      <c r="V811" s="6" t="s">
        <v>16945</v>
      </c>
      <c r="W811" s="6" t="s">
        <v>16946</v>
      </c>
      <c r="X811" s="55">
        <v>44669</v>
      </c>
      <c r="Y811">
        <v>60000</v>
      </c>
      <c r="Z811">
        <v>3616.26</v>
      </c>
      <c r="AA811" s="6" t="s">
        <v>16885</v>
      </c>
      <c r="AB811" s="6" t="s">
        <v>16947</v>
      </c>
      <c r="AD811" s="6" t="s">
        <v>17393</v>
      </c>
      <c r="AE811">
        <v>1087</v>
      </c>
      <c r="AF811">
        <v>0</v>
      </c>
      <c r="AG811" s="6" t="s">
        <v>17392</v>
      </c>
      <c r="AH811" s="6" t="s">
        <v>16950</v>
      </c>
      <c r="AI811" s="6" t="s">
        <v>16951</v>
      </c>
      <c r="AJ811" s="6" t="s">
        <v>16765</v>
      </c>
      <c r="AK811" s="6" t="s">
        <v>16765</v>
      </c>
      <c r="AL811" s="6" t="s">
        <v>16765</v>
      </c>
      <c r="AM811" s="6" t="s">
        <v>16952</v>
      </c>
      <c r="AN811">
        <v>0</v>
      </c>
      <c r="AO811" s="55">
        <v>44669</v>
      </c>
      <c r="AP811" s="6" t="s">
        <v>16953</v>
      </c>
      <c r="AQ811">
        <v>0</v>
      </c>
      <c r="AR811" s="6" t="s">
        <v>16954</v>
      </c>
      <c r="AS811" s="6" t="s">
        <v>16955</v>
      </c>
      <c r="AT811" s="6" t="s">
        <v>16947</v>
      </c>
      <c r="AU811">
        <v>0</v>
      </c>
      <c r="AV811">
        <v>0</v>
      </c>
      <c r="AW811" s="6" t="s">
        <v>16956</v>
      </c>
      <c r="AX811" s="6" t="s">
        <v>18317</v>
      </c>
      <c r="AY811" s="6" t="s">
        <v>16765</v>
      </c>
      <c r="AZ811" s="6" t="s">
        <v>16958</v>
      </c>
      <c r="BA811" s="6" t="s">
        <v>16765</v>
      </c>
      <c r="BB811" s="6" t="s">
        <v>16959</v>
      </c>
      <c r="BC811" s="6" t="s">
        <v>16765</v>
      </c>
      <c r="BD811" s="6" t="s">
        <v>16960</v>
      </c>
      <c r="BE811" s="6" t="s">
        <v>16961</v>
      </c>
      <c r="BF811" s="6" t="s">
        <v>13575</v>
      </c>
      <c r="BG811" s="6" t="s">
        <v>13575</v>
      </c>
      <c r="BH811" s="6" t="s">
        <v>16959</v>
      </c>
      <c r="BI811">
        <v>0</v>
      </c>
      <c r="BJ811" s="6" t="s">
        <v>16958</v>
      </c>
      <c r="BK811">
        <v>0</v>
      </c>
      <c r="BL811" s="6" t="s">
        <v>315</v>
      </c>
      <c r="BM811" s="56">
        <f>COUNTIF($B$2:B811,B811)</f>
        <v>3</v>
      </c>
      <c r="BN811" s="6" t="str">
        <f t="shared" si="12"/>
        <v>8016-3</v>
      </c>
    </row>
    <row r="812" spans="1:66" x14ac:dyDescent="0.25">
      <c r="A812">
        <v>1</v>
      </c>
      <c r="B812">
        <v>8016</v>
      </c>
      <c r="C812" s="6" t="s">
        <v>18312</v>
      </c>
      <c r="D812">
        <v>5</v>
      </c>
      <c r="E812">
        <v>3</v>
      </c>
      <c r="F812">
        <v>30</v>
      </c>
      <c r="G812">
        <v>307</v>
      </c>
      <c r="H812" s="6" t="s">
        <v>16943</v>
      </c>
      <c r="I812">
        <v>1</v>
      </c>
      <c r="J812">
        <v>132908</v>
      </c>
      <c r="K812">
        <v>5</v>
      </c>
      <c r="L812" s="55">
        <v>41243</v>
      </c>
      <c r="M812" s="6" t="s">
        <v>16765</v>
      </c>
      <c r="N812" s="55">
        <v>109574</v>
      </c>
      <c r="O812">
        <v>188005</v>
      </c>
      <c r="P812" s="6" t="s">
        <v>16774</v>
      </c>
      <c r="Q812" s="6" t="s">
        <v>16973</v>
      </c>
      <c r="R812">
        <v>1</v>
      </c>
      <c r="S812">
        <v>0</v>
      </c>
      <c r="T812">
        <v>-1</v>
      </c>
      <c r="U812">
        <v>42.4</v>
      </c>
      <c r="V812" s="6" t="s">
        <v>16999</v>
      </c>
      <c r="W812" s="6" t="s">
        <v>16946</v>
      </c>
      <c r="X812" s="55">
        <v>44669</v>
      </c>
      <c r="Y812">
        <v>60000</v>
      </c>
      <c r="Z812">
        <v>3616.26</v>
      </c>
      <c r="AA812" s="6" t="s">
        <v>16885</v>
      </c>
      <c r="AB812" s="6" t="s">
        <v>16947</v>
      </c>
      <c r="AD812" s="6" t="s">
        <v>16765</v>
      </c>
      <c r="AE812">
        <v>25118</v>
      </c>
      <c r="AF812">
        <v>21076</v>
      </c>
      <c r="AG812" s="6" t="s">
        <v>16973</v>
      </c>
      <c r="AH812" s="6" t="s">
        <v>16950</v>
      </c>
      <c r="AI812" s="6" t="s">
        <v>16951</v>
      </c>
      <c r="AJ812" s="6" t="s">
        <v>16765</v>
      </c>
      <c r="AK812" s="6" t="s">
        <v>16765</v>
      </c>
      <c r="AL812" s="6" t="s">
        <v>16765</v>
      </c>
      <c r="AM812" s="6" t="s">
        <v>16952</v>
      </c>
      <c r="AN812">
        <v>0</v>
      </c>
      <c r="AO812" s="55">
        <v>44669</v>
      </c>
      <c r="AP812" s="6" t="s">
        <v>17000</v>
      </c>
      <c r="AQ812">
        <v>0</v>
      </c>
      <c r="AR812" s="6" t="s">
        <v>17001</v>
      </c>
      <c r="AS812" s="6" t="s">
        <v>17002</v>
      </c>
      <c r="AT812" s="6" t="s">
        <v>16947</v>
      </c>
      <c r="AU812">
        <v>0</v>
      </c>
      <c r="AV812">
        <v>0</v>
      </c>
      <c r="AW812" s="6" t="s">
        <v>16956</v>
      </c>
      <c r="AX812" s="6" t="s">
        <v>17749</v>
      </c>
      <c r="AY812" s="6" t="s">
        <v>16765</v>
      </c>
      <c r="AZ812" s="6" t="s">
        <v>16958</v>
      </c>
      <c r="BA812" s="6" t="s">
        <v>16765</v>
      </c>
      <c r="BB812" s="6" t="s">
        <v>16959</v>
      </c>
      <c r="BC812" s="6" t="s">
        <v>16765</v>
      </c>
      <c r="BD812" s="6" t="s">
        <v>16960</v>
      </c>
      <c r="BE812" s="6" t="s">
        <v>16961</v>
      </c>
      <c r="BF812" s="6" t="s">
        <v>13575</v>
      </c>
      <c r="BG812" s="6" t="s">
        <v>13575</v>
      </c>
      <c r="BH812" s="6" t="s">
        <v>16959</v>
      </c>
      <c r="BI812">
        <v>0</v>
      </c>
      <c r="BJ812" s="6" t="s">
        <v>16958</v>
      </c>
      <c r="BK812">
        <v>0</v>
      </c>
      <c r="BL812" s="6" t="s">
        <v>315</v>
      </c>
      <c r="BM812" s="56">
        <f>COUNTIF($B$2:B812,B812)</f>
        <v>4</v>
      </c>
      <c r="BN812" s="6" t="str">
        <f t="shared" si="12"/>
        <v>8016-4</v>
      </c>
    </row>
    <row r="813" spans="1:66" x14ac:dyDescent="0.25">
      <c r="A813">
        <v>1</v>
      </c>
      <c r="B813">
        <v>8016</v>
      </c>
      <c r="C813" s="6" t="s">
        <v>18312</v>
      </c>
      <c r="D813">
        <v>5</v>
      </c>
      <c r="E813">
        <v>3</v>
      </c>
      <c r="F813">
        <v>30</v>
      </c>
      <c r="G813">
        <v>307</v>
      </c>
      <c r="H813" s="6" t="s">
        <v>16943</v>
      </c>
      <c r="I813">
        <v>1</v>
      </c>
      <c r="J813">
        <v>132908</v>
      </c>
      <c r="K813">
        <v>5</v>
      </c>
      <c r="L813" s="55">
        <v>41243</v>
      </c>
      <c r="M813" s="6" t="s">
        <v>16765</v>
      </c>
      <c r="N813" s="55">
        <v>109574</v>
      </c>
      <c r="O813">
        <v>235894</v>
      </c>
      <c r="P813" s="6" t="s">
        <v>16775</v>
      </c>
      <c r="Q813" s="6" t="s">
        <v>16973</v>
      </c>
      <c r="R813">
        <v>12</v>
      </c>
      <c r="S813">
        <v>0</v>
      </c>
      <c r="T813">
        <v>-12</v>
      </c>
      <c r="U813">
        <v>24</v>
      </c>
      <c r="V813" s="6" t="s">
        <v>17004</v>
      </c>
      <c r="W813" s="6" t="s">
        <v>16946</v>
      </c>
      <c r="X813" s="55">
        <v>44669</v>
      </c>
      <c r="Y813">
        <v>60000</v>
      </c>
      <c r="Z813">
        <v>3616.26</v>
      </c>
      <c r="AA813" s="6" t="s">
        <v>16885</v>
      </c>
      <c r="AB813" s="6" t="s">
        <v>16947</v>
      </c>
      <c r="AD813" s="6" t="s">
        <v>16765</v>
      </c>
      <c r="AE813">
        <v>25119</v>
      </c>
      <c r="AF813">
        <v>21076</v>
      </c>
      <c r="AG813" s="6" t="s">
        <v>16973</v>
      </c>
      <c r="AH813" s="6" t="s">
        <v>16950</v>
      </c>
      <c r="AI813" s="6" t="s">
        <v>16951</v>
      </c>
      <c r="AJ813" s="6" t="s">
        <v>16765</v>
      </c>
      <c r="AK813" s="6" t="s">
        <v>16765</v>
      </c>
      <c r="AL813" s="6" t="s">
        <v>16765</v>
      </c>
      <c r="AM813" s="6" t="s">
        <v>16952</v>
      </c>
      <c r="AN813">
        <v>0</v>
      </c>
      <c r="AO813" s="55">
        <v>44669</v>
      </c>
      <c r="AP813" s="6" t="s">
        <v>17000</v>
      </c>
      <c r="AQ813">
        <v>0</v>
      </c>
      <c r="AR813" s="6" t="s">
        <v>17005</v>
      </c>
      <c r="AS813" s="6" t="s">
        <v>17002</v>
      </c>
      <c r="AT813" s="6" t="s">
        <v>16947</v>
      </c>
      <c r="AU813">
        <v>0</v>
      </c>
      <c r="AV813">
        <v>0</v>
      </c>
      <c r="AW813" s="6" t="s">
        <v>16956</v>
      </c>
      <c r="AX813" s="6" t="s">
        <v>17749</v>
      </c>
      <c r="AY813" s="6" t="s">
        <v>16765</v>
      </c>
      <c r="AZ813" s="6" t="s">
        <v>16958</v>
      </c>
      <c r="BA813" s="6" t="s">
        <v>16765</v>
      </c>
      <c r="BB813" s="6" t="s">
        <v>16959</v>
      </c>
      <c r="BC813" s="6" t="s">
        <v>16765</v>
      </c>
      <c r="BD813" s="6" t="s">
        <v>16960</v>
      </c>
      <c r="BE813" s="6" t="s">
        <v>16961</v>
      </c>
      <c r="BF813" s="6" t="s">
        <v>13575</v>
      </c>
      <c r="BG813" s="6" t="s">
        <v>13575</v>
      </c>
      <c r="BH813" s="6" t="s">
        <v>16959</v>
      </c>
      <c r="BI813">
        <v>0</v>
      </c>
      <c r="BJ813" s="6" t="s">
        <v>16958</v>
      </c>
      <c r="BK813">
        <v>0</v>
      </c>
      <c r="BL813" s="6" t="s">
        <v>315</v>
      </c>
      <c r="BM813" s="56">
        <f>COUNTIF($B$2:B813,B813)</f>
        <v>5</v>
      </c>
      <c r="BN813" s="6" t="str">
        <f t="shared" si="12"/>
        <v>8016-5</v>
      </c>
    </row>
    <row r="814" spans="1:66" x14ac:dyDescent="0.25">
      <c r="A814">
        <v>1</v>
      </c>
      <c r="B814">
        <v>8024</v>
      </c>
      <c r="C814" s="6" t="s">
        <v>18318</v>
      </c>
      <c r="D814">
        <v>5</v>
      </c>
      <c r="E814">
        <v>1</v>
      </c>
      <c r="F814">
        <v>10</v>
      </c>
      <c r="G814">
        <v>105</v>
      </c>
      <c r="H814" s="6" t="s">
        <v>16994</v>
      </c>
      <c r="I814">
        <v>1</v>
      </c>
      <c r="J814">
        <v>732717</v>
      </c>
      <c r="K814">
        <v>5</v>
      </c>
      <c r="L814" s="55">
        <v>41956</v>
      </c>
      <c r="M814" s="6" t="s">
        <v>16765</v>
      </c>
      <c r="N814" s="55">
        <v>44771</v>
      </c>
      <c r="O814">
        <v>118784</v>
      </c>
      <c r="P814" s="6" t="s">
        <v>16764</v>
      </c>
      <c r="Q814" s="6" t="s">
        <v>18319</v>
      </c>
      <c r="R814">
        <v>1</v>
      </c>
      <c r="S814">
        <v>0</v>
      </c>
      <c r="T814">
        <v>-1</v>
      </c>
      <c r="U814">
        <v>1651</v>
      </c>
      <c r="V814" s="6" t="s">
        <v>16945</v>
      </c>
      <c r="W814" s="6" t="s">
        <v>16946</v>
      </c>
      <c r="X814" s="55">
        <v>44664</v>
      </c>
      <c r="Y814">
        <v>10000</v>
      </c>
      <c r="Z814">
        <v>0</v>
      </c>
      <c r="AA814" s="6" t="s">
        <v>16765</v>
      </c>
      <c r="AB814" s="6" t="s">
        <v>16947</v>
      </c>
      <c r="AD814" s="6" t="s">
        <v>16948</v>
      </c>
      <c r="AE814">
        <v>36768</v>
      </c>
      <c r="AF814">
        <v>32107</v>
      </c>
      <c r="AG814" s="6" t="s">
        <v>16949</v>
      </c>
      <c r="AH814" s="6" t="s">
        <v>16950</v>
      </c>
      <c r="AI814" s="6" t="s">
        <v>16951</v>
      </c>
      <c r="AJ814" s="6" t="s">
        <v>16765</v>
      </c>
      <c r="AK814" s="6" t="s">
        <v>16765</v>
      </c>
      <c r="AL814" s="6" t="s">
        <v>16765</v>
      </c>
      <c r="AM814" s="6" t="s">
        <v>16952</v>
      </c>
      <c r="AN814">
        <v>0</v>
      </c>
      <c r="AO814" s="55">
        <v>44664</v>
      </c>
      <c r="AP814" s="6" t="s">
        <v>16953</v>
      </c>
      <c r="AQ814">
        <v>0</v>
      </c>
      <c r="AR814" s="6" t="s">
        <v>16954</v>
      </c>
      <c r="AS814" s="6" t="s">
        <v>16955</v>
      </c>
      <c r="AT814" s="6" t="s">
        <v>16947</v>
      </c>
      <c r="AU814">
        <v>0</v>
      </c>
      <c r="AV814">
        <v>0</v>
      </c>
      <c r="AW814" s="6" t="s">
        <v>16956</v>
      </c>
      <c r="AX814" s="6" t="s">
        <v>17149</v>
      </c>
      <c r="AY814" s="6" t="s">
        <v>16765</v>
      </c>
      <c r="AZ814" s="6" t="s">
        <v>16958</v>
      </c>
      <c r="BA814" s="6" t="s">
        <v>16765</v>
      </c>
      <c r="BB814" s="6" t="s">
        <v>16959</v>
      </c>
      <c r="BC814" s="6" t="s">
        <v>16765</v>
      </c>
      <c r="BD814" s="6" t="s">
        <v>16960</v>
      </c>
      <c r="BE814" s="6" t="s">
        <v>16961</v>
      </c>
      <c r="BF814" s="6" t="s">
        <v>13575</v>
      </c>
      <c r="BG814" s="6" t="s">
        <v>13575</v>
      </c>
      <c r="BH814" s="6" t="s">
        <v>16959</v>
      </c>
      <c r="BI814">
        <v>0</v>
      </c>
      <c r="BJ814" s="6" t="s">
        <v>16958</v>
      </c>
      <c r="BK814">
        <v>0</v>
      </c>
      <c r="BL814" s="6" t="s">
        <v>315</v>
      </c>
      <c r="BM814" s="56">
        <f>COUNTIF($B$2:B814,B814)</f>
        <v>1</v>
      </c>
      <c r="BN814" s="6" t="str">
        <f t="shared" si="12"/>
        <v>8024-1</v>
      </c>
    </row>
    <row r="815" spans="1:66" x14ac:dyDescent="0.25">
      <c r="A815">
        <v>1</v>
      </c>
      <c r="B815">
        <v>8033</v>
      </c>
      <c r="C815" s="6" t="s">
        <v>18320</v>
      </c>
      <c r="D815">
        <v>5</v>
      </c>
      <c r="E815">
        <v>3</v>
      </c>
      <c r="F815">
        <v>30</v>
      </c>
      <c r="G815">
        <v>305</v>
      </c>
      <c r="H815" s="6" t="s">
        <v>16963</v>
      </c>
      <c r="I815">
        <v>1</v>
      </c>
      <c r="J815">
        <v>177703</v>
      </c>
      <c r="K815">
        <v>5</v>
      </c>
      <c r="L815" s="55">
        <v>41302</v>
      </c>
      <c r="M815" s="6" t="s">
        <v>16765</v>
      </c>
      <c r="N815" s="55">
        <v>109574</v>
      </c>
      <c r="O815">
        <v>27983</v>
      </c>
      <c r="P815" s="6" t="s">
        <v>16791</v>
      </c>
      <c r="Q815" s="6" t="s">
        <v>16973</v>
      </c>
      <c r="R815">
        <v>120</v>
      </c>
      <c r="S815">
        <v>0</v>
      </c>
      <c r="T815">
        <v>-120</v>
      </c>
      <c r="U815">
        <v>144</v>
      </c>
      <c r="V815" s="6" t="s">
        <v>17004</v>
      </c>
      <c r="W815" s="6" t="s">
        <v>16946</v>
      </c>
      <c r="X815" s="55">
        <v>44663</v>
      </c>
      <c r="Y815">
        <v>6.6</v>
      </c>
      <c r="Z815">
        <v>512.36</v>
      </c>
      <c r="AA815" s="6" t="s">
        <v>16969</v>
      </c>
      <c r="AB815" s="6" t="s">
        <v>16947</v>
      </c>
      <c r="AD815" s="6" t="s">
        <v>16765</v>
      </c>
      <c r="AE815">
        <v>25766</v>
      </c>
      <c r="AF815">
        <v>21763</v>
      </c>
      <c r="AG815" s="6" t="s">
        <v>16973</v>
      </c>
      <c r="AH815" s="6" t="s">
        <v>16950</v>
      </c>
      <c r="AI815" s="6" t="s">
        <v>16951</v>
      </c>
      <c r="AJ815" s="6" t="s">
        <v>16765</v>
      </c>
      <c r="AK815" s="6" t="s">
        <v>16765</v>
      </c>
      <c r="AL815" s="6" t="s">
        <v>16765</v>
      </c>
      <c r="AM815" s="6" t="s">
        <v>16952</v>
      </c>
      <c r="AN815">
        <v>0</v>
      </c>
      <c r="AO815" s="55">
        <v>44663</v>
      </c>
      <c r="AP815" s="6" t="s">
        <v>17000</v>
      </c>
      <c r="AQ815">
        <v>0</v>
      </c>
      <c r="AR815" s="6" t="s">
        <v>17168</v>
      </c>
      <c r="AS815" s="6" t="s">
        <v>17002</v>
      </c>
      <c r="AT815" s="6" t="s">
        <v>16947</v>
      </c>
      <c r="AU815">
        <v>0</v>
      </c>
      <c r="AV815">
        <v>0</v>
      </c>
      <c r="AW815" s="6" t="s">
        <v>16956</v>
      </c>
      <c r="AX815" s="6" t="s">
        <v>18321</v>
      </c>
      <c r="AY815" s="6" t="s">
        <v>16765</v>
      </c>
      <c r="AZ815" s="6" t="s">
        <v>16958</v>
      </c>
      <c r="BA815" s="6" t="s">
        <v>16765</v>
      </c>
      <c r="BB815" s="6" t="s">
        <v>16959</v>
      </c>
      <c r="BC815" s="6" t="s">
        <v>16765</v>
      </c>
      <c r="BD815" s="6" t="s">
        <v>16960</v>
      </c>
      <c r="BE815" s="6" t="s">
        <v>16961</v>
      </c>
      <c r="BF815" s="6" t="s">
        <v>13575</v>
      </c>
      <c r="BG815" s="6" t="s">
        <v>13575</v>
      </c>
      <c r="BH815" s="6" t="s">
        <v>16959</v>
      </c>
      <c r="BI815">
        <v>0</v>
      </c>
      <c r="BJ815" s="6" t="s">
        <v>16958</v>
      </c>
      <c r="BK815">
        <v>0</v>
      </c>
      <c r="BL815" s="6" t="s">
        <v>315</v>
      </c>
      <c r="BM815" s="56">
        <f>COUNTIF($B$2:B815,B815)</f>
        <v>1</v>
      </c>
      <c r="BN815" s="6" t="str">
        <f t="shared" si="12"/>
        <v>8033-1</v>
      </c>
    </row>
    <row r="816" spans="1:66" x14ac:dyDescent="0.25">
      <c r="A816">
        <v>1</v>
      </c>
      <c r="B816">
        <v>8033</v>
      </c>
      <c r="C816" s="6" t="s">
        <v>18320</v>
      </c>
      <c r="D816">
        <v>5</v>
      </c>
      <c r="E816">
        <v>3</v>
      </c>
      <c r="F816">
        <v>30</v>
      </c>
      <c r="G816">
        <v>305</v>
      </c>
      <c r="H816" s="6" t="s">
        <v>16963</v>
      </c>
      <c r="I816">
        <v>1</v>
      </c>
      <c r="J816">
        <v>177703</v>
      </c>
      <c r="K816">
        <v>5</v>
      </c>
      <c r="L816" s="55">
        <v>41302</v>
      </c>
      <c r="M816" s="6" t="s">
        <v>16765</v>
      </c>
      <c r="N816" s="55">
        <v>109574</v>
      </c>
      <c r="O816">
        <v>30486</v>
      </c>
      <c r="P816" s="6" t="s">
        <v>16792</v>
      </c>
      <c r="Q816" s="6" t="s">
        <v>16973</v>
      </c>
      <c r="R816">
        <v>5</v>
      </c>
      <c r="S816">
        <v>0</v>
      </c>
      <c r="T816">
        <v>-5</v>
      </c>
      <c r="U816">
        <v>175</v>
      </c>
      <c r="V816" s="6" t="s">
        <v>16999</v>
      </c>
      <c r="W816" s="6" t="s">
        <v>16946</v>
      </c>
      <c r="X816" s="55">
        <v>44663</v>
      </c>
      <c r="Y816">
        <v>6.6</v>
      </c>
      <c r="Z816">
        <v>512.36</v>
      </c>
      <c r="AA816" s="6" t="s">
        <v>16969</v>
      </c>
      <c r="AB816" s="6" t="s">
        <v>16947</v>
      </c>
      <c r="AD816" s="6" t="s">
        <v>16765</v>
      </c>
      <c r="AE816">
        <v>25767</v>
      </c>
      <c r="AF816">
        <v>21763</v>
      </c>
      <c r="AG816" s="6" t="s">
        <v>16973</v>
      </c>
      <c r="AH816" s="6" t="s">
        <v>16950</v>
      </c>
      <c r="AI816" s="6" t="s">
        <v>16951</v>
      </c>
      <c r="AJ816" s="6" t="s">
        <v>16765</v>
      </c>
      <c r="AK816" s="6" t="s">
        <v>16765</v>
      </c>
      <c r="AL816" s="6" t="s">
        <v>16765</v>
      </c>
      <c r="AM816" s="6" t="s">
        <v>16952</v>
      </c>
      <c r="AN816">
        <v>0</v>
      </c>
      <c r="AO816" s="55">
        <v>44663</v>
      </c>
      <c r="AP816" s="6" t="s">
        <v>17000</v>
      </c>
      <c r="AQ816">
        <v>0</v>
      </c>
      <c r="AR816" s="6" t="s">
        <v>17171</v>
      </c>
      <c r="AS816" s="6" t="s">
        <v>17002</v>
      </c>
      <c r="AT816" s="6" t="s">
        <v>16947</v>
      </c>
      <c r="AU816">
        <v>0</v>
      </c>
      <c r="AV816">
        <v>0</v>
      </c>
      <c r="AW816" s="6" t="s">
        <v>16956</v>
      </c>
      <c r="AX816" s="6" t="s">
        <v>18321</v>
      </c>
      <c r="AY816" s="6" t="s">
        <v>16765</v>
      </c>
      <c r="AZ816" s="6" t="s">
        <v>16958</v>
      </c>
      <c r="BA816" s="6" t="s">
        <v>16765</v>
      </c>
      <c r="BB816" s="6" t="s">
        <v>16959</v>
      </c>
      <c r="BC816" s="6" t="s">
        <v>16765</v>
      </c>
      <c r="BD816" s="6" t="s">
        <v>16960</v>
      </c>
      <c r="BE816" s="6" t="s">
        <v>16961</v>
      </c>
      <c r="BF816" s="6" t="s">
        <v>13575</v>
      </c>
      <c r="BG816" s="6" t="s">
        <v>13575</v>
      </c>
      <c r="BH816" s="6" t="s">
        <v>16959</v>
      </c>
      <c r="BI816">
        <v>0</v>
      </c>
      <c r="BJ816" s="6" t="s">
        <v>16958</v>
      </c>
      <c r="BK816">
        <v>0</v>
      </c>
      <c r="BL816" s="6" t="s">
        <v>315</v>
      </c>
      <c r="BM816" s="56">
        <f>COUNTIF($B$2:B816,B816)</f>
        <v>2</v>
      </c>
      <c r="BN816" s="6" t="str">
        <f t="shared" si="12"/>
        <v>8033-2</v>
      </c>
    </row>
    <row r="817" spans="1:66" x14ac:dyDescent="0.25">
      <c r="A817">
        <v>1</v>
      </c>
      <c r="B817">
        <v>8033</v>
      </c>
      <c r="C817" s="6" t="s">
        <v>18320</v>
      </c>
      <c r="D817">
        <v>5</v>
      </c>
      <c r="E817">
        <v>3</v>
      </c>
      <c r="F817">
        <v>30</v>
      </c>
      <c r="G817">
        <v>305</v>
      </c>
      <c r="H817" s="6" t="s">
        <v>16963</v>
      </c>
      <c r="I817">
        <v>1</v>
      </c>
      <c r="J817">
        <v>860836</v>
      </c>
      <c r="K817">
        <v>5</v>
      </c>
      <c r="L817" s="55">
        <v>42133</v>
      </c>
      <c r="M817" s="6" t="s">
        <v>16765</v>
      </c>
      <c r="N817" s="55">
        <v>109574</v>
      </c>
      <c r="O817">
        <v>188005</v>
      </c>
      <c r="P817" s="6" t="s">
        <v>16774</v>
      </c>
      <c r="Q817" s="6" t="s">
        <v>16973</v>
      </c>
      <c r="R817">
        <v>2</v>
      </c>
      <c r="S817">
        <v>0</v>
      </c>
      <c r="T817">
        <v>-2</v>
      </c>
      <c r="U817">
        <v>84.8</v>
      </c>
      <c r="V817" s="6" t="s">
        <v>16999</v>
      </c>
      <c r="W817" s="6" t="s">
        <v>16946</v>
      </c>
      <c r="X817" s="55">
        <v>44663</v>
      </c>
      <c r="Y817">
        <v>6.6</v>
      </c>
      <c r="Z817">
        <v>512.36</v>
      </c>
      <c r="AA817" s="6" t="s">
        <v>16969</v>
      </c>
      <c r="AB817" s="6" t="s">
        <v>16947</v>
      </c>
      <c r="AD817" s="6" t="s">
        <v>16765</v>
      </c>
      <c r="AE817">
        <v>38046</v>
      </c>
      <c r="AF817">
        <v>34173</v>
      </c>
      <c r="AG817" s="6" t="s">
        <v>16973</v>
      </c>
      <c r="AH817" s="6" t="s">
        <v>16950</v>
      </c>
      <c r="AI817" s="6" t="s">
        <v>16951</v>
      </c>
      <c r="AJ817" s="6" t="s">
        <v>16765</v>
      </c>
      <c r="AK817" s="6" t="s">
        <v>16765</v>
      </c>
      <c r="AL817" s="6" t="s">
        <v>16765</v>
      </c>
      <c r="AM817" s="6" t="s">
        <v>16952</v>
      </c>
      <c r="AN817">
        <v>0</v>
      </c>
      <c r="AO817" s="55">
        <v>44663</v>
      </c>
      <c r="AP817" s="6" t="s">
        <v>17000</v>
      </c>
      <c r="AQ817">
        <v>0</v>
      </c>
      <c r="AR817" s="6" t="s">
        <v>17001</v>
      </c>
      <c r="AS817" s="6" t="s">
        <v>17002</v>
      </c>
      <c r="AT817" s="6" t="s">
        <v>16947</v>
      </c>
      <c r="AU817">
        <v>0</v>
      </c>
      <c r="AV817">
        <v>0</v>
      </c>
      <c r="AW817" s="6" t="s">
        <v>16956</v>
      </c>
      <c r="AX817" s="6" t="s">
        <v>18225</v>
      </c>
      <c r="AY817" s="6" t="s">
        <v>16765</v>
      </c>
      <c r="AZ817" s="6" t="s">
        <v>16958</v>
      </c>
      <c r="BA817" s="6" t="s">
        <v>16765</v>
      </c>
      <c r="BB817" s="6" t="s">
        <v>16959</v>
      </c>
      <c r="BC817" s="6" t="s">
        <v>16765</v>
      </c>
      <c r="BD817" s="6" t="s">
        <v>16960</v>
      </c>
      <c r="BE817" s="6" t="s">
        <v>16961</v>
      </c>
      <c r="BF817" s="6" t="s">
        <v>13575</v>
      </c>
      <c r="BG817" s="6" t="s">
        <v>13575</v>
      </c>
      <c r="BH817" s="6" t="s">
        <v>16959</v>
      </c>
      <c r="BI817">
        <v>0</v>
      </c>
      <c r="BJ817" s="6" t="s">
        <v>16958</v>
      </c>
      <c r="BK817">
        <v>0</v>
      </c>
      <c r="BL817" s="6" t="s">
        <v>315</v>
      </c>
      <c r="BM817" s="56">
        <f>COUNTIF($B$2:B817,B817)</f>
        <v>3</v>
      </c>
      <c r="BN817" s="6" t="str">
        <f t="shared" si="12"/>
        <v>8033-3</v>
      </c>
    </row>
    <row r="818" spans="1:66" x14ac:dyDescent="0.25">
      <c r="A818">
        <v>1</v>
      </c>
      <c r="B818">
        <v>8033</v>
      </c>
      <c r="C818" s="6" t="s">
        <v>18320</v>
      </c>
      <c r="D818">
        <v>5</v>
      </c>
      <c r="E818">
        <v>3</v>
      </c>
      <c r="F818">
        <v>30</v>
      </c>
      <c r="G818">
        <v>305</v>
      </c>
      <c r="H818" s="6" t="s">
        <v>16963</v>
      </c>
      <c r="I818">
        <v>1</v>
      </c>
      <c r="J818">
        <v>860836</v>
      </c>
      <c r="K818">
        <v>5</v>
      </c>
      <c r="L818" s="55">
        <v>42133</v>
      </c>
      <c r="M818" s="6" t="s">
        <v>16765</v>
      </c>
      <c r="N818" s="55">
        <v>109574</v>
      </c>
      <c r="O818">
        <v>235894</v>
      </c>
      <c r="P818" s="6" t="s">
        <v>16775</v>
      </c>
      <c r="Q818" s="6" t="s">
        <v>16973</v>
      </c>
      <c r="R818">
        <v>24</v>
      </c>
      <c r="S818">
        <v>0</v>
      </c>
      <c r="T818">
        <v>-24</v>
      </c>
      <c r="U818">
        <v>48</v>
      </c>
      <c r="V818" s="6" t="s">
        <v>17004</v>
      </c>
      <c r="W818" s="6" t="s">
        <v>16946</v>
      </c>
      <c r="X818" s="55">
        <v>44663</v>
      </c>
      <c r="Y818">
        <v>6.6</v>
      </c>
      <c r="Z818">
        <v>512.36</v>
      </c>
      <c r="AA818" s="6" t="s">
        <v>16969</v>
      </c>
      <c r="AB818" s="6" t="s">
        <v>16947</v>
      </c>
      <c r="AD818" s="6" t="s">
        <v>16765</v>
      </c>
      <c r="AE818">
        <v>38047</v>
      </c>
      <c r="AF818">
        <v>34173</v>
      </c>
      <c r="AG818" s="6" t="s">
        <v>16973</v>
      </c>
      <c r="AH818" s="6" t="s">
        <v>16950</v>
      </c>
      <c r="AI818" s="6" t="s">
        <v>16951</v>
      </c>
      <c r="AJ818" s="6" t="s">
        <v>16765</v>
      </c>
      <c r="AK818" s="6" t="s">
        <v>16765</v>
      </c>
      <c r="AL818" s="6" t="s">
        <v>16765</v>
      </c>
      <c r="AM818" s="6" t="s">
        <v>16952</v>
      </c>
      <c r="AN818">
        <v>0</v>
      </c>
      <c r="AO818" s="55">
        <v>44663</v>
      </c>
      <c r="AP818" s="6" t="s">
        <v>17000</v>
      </c>
      <c r="AQ818">
        <v>0</v>
      </c>
      <c r="AR818" s="6" t="s">
        <v>17005</v>
      </c>
      <c r="AS818" s="6" t="s">
        <v>17002</v>
      </c>
      <c r="AT818" s="6" t="s">
        <v>16947</v>
      </c>
      <c r="AU818">
        <v>0</v>
      </c>
      <c r="AV818">
        <v>0</v>
      </c>
      <c r="AW818" s="6" t="s">
        <v>16956</v>
      </c>
      <c r="AX818" s="6" t="s">
        <v>18225</v>
      </c>
      <c r="AY818" s="6" t="s">
        <v>16765</v>
      </c>
      <c r="AZ818" s="6" t="s">
        <v>16958</v>
      </c>
      <c r="BA818" s="6" t="s">
        <v>16765</v>
      </c>
      <c r="BB818" s="6" t="s">
        <v>16959</v>
      </c>
      <c r="BC818" s="6" t="s">
        <v>16765</v>
      </c>
      <c r="BD818" s="6" t="s">
        <v>16960</v>
      </c>
      <c r="BE818" s="6" t="s">
        <v>16961</v>
      </c>
      <c r="BF818" s="6" t="s">
        <v>13575</v>
      </c>
      <c r="BG818" s="6" t="s">
        <v>13575</v>
      </c>
      <c r="BH818" s="6" t="s">
        <v>16959</v>
      </c>
      <c r="BI818">
        <v>0</v>
      </c>
      <c r="BJ818" s="6" t="s">
        <v>16958</v>
      </c>
      <c r="BK818">
        <v>0</v>
      </c>
      <c r="BL818" s="6" t="s">
        <v>315</v>
      </c>
      <c r="BM818" s="56">
        <f>COUNTIF($B$2:B818,B818)</f>
        <v>4</v>
      </c>
      <c r="BN818" s="6" t="str">
        <f t="shared" si="12"/>
        <v>8033-4</v>
      </c>
    </row>
    <row r="819" spans="1:66" x14ac:dyDescent="0.25">
      <c r="A819">
        <v>1</v>
      </c>
      <c r="B819">
        <v>8040</v>
      </c>
      <c r="C819" s="6" t="s">
        <v>18322</v>
      </c>
      <c r="D819">
        <v>5</v>
      </c>
      <c r="E819">
        <v>3</v>
      </c>
      <c r="F819">
        <v>30</v>
      </c>
      <c r="G819">
        <v>305</v>
      </c>
      <c r="H819" s="6" t="s">
        <v>16963</v>
      </c>
      <c r="I819">
        <v>1</v>
      </c>
      <c r="J819">
        <v>801929</v>
      </c>
      <c r="K819">
        <v>6</v>
      </c>
      <c r="L819" s="55">
        <v>43752</v>
      </c>
      <c r="M819" s="6" t="s">
        <v>16765</v>
      </c>
      <c r="N819" s="55">
        <v>44568</v>
      </c>
      <c r="O819">
        <v>118750</v>
      </c>
      <c r="P819" s="6" t="s">
        <v>16767</v>
      </c>
      <c r="Q819" s="6" t="s">
        <v>18323</v>
      </c>
      <c r="R819">
        <v>1</v>
      </c>
      <c r="S819">
        <v>0</v>
      </c>
      <c r="T819">
        <v>-1</v>
      </c>
      <c r="U819">
        <v>1803.8</v>
      </c>
      <c r="V819" s="6" t="s">
        <v>16945</v>
      </c>
      <c r="W819" s="6" t="s">
        <v>16946</v>
      </c>
      <c r="X819" s="55">
        <v>44664</v>
      </c>
      <c r="Y819">
        <v>10000</v>
      </c>
      <c r="Z819">
        <v>1805.5</v>
      </c>
      <c r="AA819" s="6" t="s">
        <v>16965</v>
      </c>
      <c r="AB819" s="6" t="s">
        <v>16947</v>
      </c>
      <c r="AD819" s="6" t="s">
        <v>16948</v>
      </c>
      <c r="AE819">
        <v>51667</v>
      </c>
      <c r="AF819">
        <v>46800</v>
      </c>
      <c r="AG819" s="6" t="s">
        <v>16949</v>
      </c>
      <c r="AH819" s="6" t="s">
        <v>16950</v>
      </c>
      <c r="AI819" s="6" t="s">
        <v>16951</v>
      </c>
      <c r="AJ819" s="6" t="s">
        <v>16765</v>
      </c>
      <c r="AK819" s="6" t="s">
        <v>16765</v>
      </c>
      <c r="AL819" s="6" t="s">
        <v>16765</v>
      </c>
      <c r="AM819" s="6" t="s">
        <v>16952</v>
      </c>
      <c r="AN819">
        <v>0</v>
      </c>
      <c r="AO819" s="55">
        <v>44664</v>
      </c>
      <c r="AP819" s="6" t="s">
        <v>16953</v>
      </c>
      <c r="AQ819">
        <v>0</v>
      </c>
      <c r="AR819" s="6" t="s">
        <v>16954</v>
      </c>
      <c r="AS819" s="6" t="s">
        <v>16955</v>
      </c>
      <c r="AT819" s="6" t="s">
        <v>16947</v>
      </c>
      <c r="AU819">
        <v>0</v>
      </c>
      <c r="AV819">
        <v>0</v>
      </c>
      <c r="AW819" s="6" t="s">
        <v>16956</v>
      </c>
      <c r="AX819" s="6" t="s">
        <v>18324</v>
      </c>
      <c r="AY819" s="6" t="s">
        <v>16765</v>
      </c>
      <c r="AZ819" s="6" t="s">
        <v>16958</v>
      </c>
      <c r="BA819" s="6" t="s">
        <v>16765</v>
      </c>
      <c r="BB819" s="6" t="s">
        <v>16959</v>
      </c>
      <c r="BC819" s="6" t="s">
        <v>16765</v>
      </c>
      <c r="BD819" s="6" t="s">
        <v>16960</v>
      </c>
      <c r="BE819" s="6" t="s">
        <v>16961</v>
      </c>
      <c r="BF819" s="6" t="s">
        <v>13575</v>
      </c>
      <c r="BG819" s="6" t="s">
        <v>13575</v>
      </c>
      <c r="BH819" s="6" t="s">
        <v>16959</v>
      </c>
      <c r="BI819">
        <v>0</v>
      </c>
      <c r="BJ819" s="6" t="s">
        <v>16958</v>
      </c>
      <c r="BK819">
        <v>0</v>
      </c>
      <c r="BL819" s="6" t="s">
        <v>315</v>
      </c>
      <c r="BM819" s="56">
        <f>COUNTIF($B$2:B819,B819)</f>
        <v>1</v>
      </c>
      <c r="BN819" s="6" t="str">
        <f t="shared" si="12"/>
        <v>8040-1</v>
      </c>
    </row>
    <row r="820" spans="1:66" x14ac:dyDescent="0.25">
      <c r="A820">
        <v>1</v>
      </c>
      <c r="B820">
        <v>8040</v>
      </c>
      <c r="C820" s="6" t="s">
        <v>18322</v>
      </c>
      <c r="D820">
        <v>5</v>
      </c>
      <c r="E820">
        <v>3</v>
      </c>
      <c r="F820">
        <v>30</v>
      </c>
      <c r="G820">
        <v>305</v>
      </c>
      <c r="H820" s="6" t="s">
        <v>16963</v>
      </c>
      <c r="I820">
        <v>1</v>
      </c>
      <c r="J820">
        <v>653181</v>
      </c>
      <c r="K820">
        <v>6</v>
      </c>
      <c r="L820" s="55">
        <v>43482</v>
      </c>
      <c r="M820" s="6" t="s">
        <v>16765</v>
      </c>
      <c r="N820" s="55">
        <v>44601</v>
      </c>
      <c r="O820">
        <v>118784</v>
      </c>
      <c r="P820" s="6" t="s">
        <v>16764</v>
      </c>
      <c r="Q820" s="6" t="s">
        <v>18325</v>
      </c>
      <c r="R820">
        <v>1</v>
      </c>
      <c r="S820">
        <v>0</v>
      </c>
      <c r="T820">
        <v>-1</v>
      </c>
      <c r="U820">
        <v>1651</v>
      </c>
      <c r="V820" s="6" t="s">
        <v>16945</v>
      </c>
      <c r="W820" s="6" t="s">
        <v>16946</v>
      </c>
      <c r="X820" s="55">
        <v>44664</v>
      </c>
      <c r="Y820">
        <v>10000</v>
      </c>
      <c r="Z820">
        <v>1805.5</v>
      </c>
      <c r="AA820" s="6" t="s">
        <v>16965</v>
      </c>
      <c r="AB820" s="6" t="s">
        <v>16947</v>
      </c>
      <c r="AD820" s="6" t="s">
        <v>16948</v>
      </c>
      <c r="AE820">
        <v>50291</v>
      </c>
      <c r="AF820">
        <v>45625</v>
      </c>
      <c r="AG820" s="6" t="s">
        <v>16949</v>
      </c>
      <c r="AH820" s="6" t="s">
        <v>16950</v>
      </c>
      <c r="AI820" s="6" t="s">
        <v>16951</v>
      </c>
      <c r="AJ820" s="6" t="s">
        <v>16765</v>
      </c>
      <c r="AK820" s="6" t="s">
        <v>16765</v>
      </c>
      <c r="AL820" s="6" t="s">
        <v>16765</v>
      </c>
      <c r="AM820" s="6" t="s">
        <v>16952</v>
      </c>
      <c r="AN820">
        <v>0</v>
      </c>
      <c r="AO820" s="55">
        <v>44664</v>
      </c>
      <c r="AP820" s="6" t="s">
        <v>16953</v>
      </c>
      <c r="AQ820">
        <v>0</v>
      </c>
      <c r="AR820" s="6" t="s">
        <v>16954</v>
      </c>
      <c r="AS820" s="6" t="s">
        <v>16955</v>
      </c>
      <c r="AT820" s="6" t="s">
        <v>16947</v>
      </c>
      <c r="AU820">
        <v>0</v>
      </c>
      <c r="AV820">
        <v>0</v>
      </c>
      <c r="AW820" s="6" t="s">
        <v>16956</v>
      </c>
      <c r="AX820" s="6" t="s">
        <v>18326</v>
      </c>
      <c r="AY820" s="6" t="s">
        <v>16765</v>
      </c>
      <c r="AZ820" s="6" t="s">
        <v>16958</v>
      </c>
      <c r="BA820" s="6" t="s">
        <v>16765</v>
      </c>
      <c r="BB820" s="6" t="s">
        <v>16959</v>
      </c>
      <c r="BC820" s="6" t="s">
        <v>16765</v>
      </c>
      <c r="BD820" s="6" t="s">
        <v>16960</v>
      </c>
      <c r="BE820" s="6" t="s">
        <v>16961</v>
      </c>
      <c r="BF820" s="6" t="s">
        <v>13575</v>
      </c>
      <c r="BG820" s="6" t="s">
        <v>13575</v>
      </c>
      <c r="BH820" s="6" t="s">
        <v>16959</v>
      </c>
      <c r="BI820">
        <v>0</v>
      </c>
      <c r="BJ820" s="6" t="s">
        <v>16958</v>
      </c>
      <c r="BK820">
        <v>0</v>
      </c>
      <c r="BL820" s="6" t="s">
        <v>315</v>
      </c>
      <c r="BM820" s="56">
        <f>COUNTIF($B$2:B820,B820)</f>
        <v>2</v>
      </c>
      <c r="BN820" s="6" t="str">
        <f t="shared" si="12"/>
        <v>8040-2</v>
      </c>
    </row>
    <row r="821" spans="1:66" x14ac:dyDescent="0.25">
      <c r="A821">
        <v>1</v>
      </c>
      <c r="B821">
        <v>8040</v>
      </c>
      <c r="C821" s="6" t="s">
        <v>18322</v>
      </c>
      <c r="D821">
        <v>5</v>
      </c>
      <c r="E821">
        <v>3</v>
      </c>
      <c r="F821">
        <v>30</v>
      </c>
      <c r="G821">
        <v>305</v>
      </c>
      <c r="H821" s="6" t="s">
        <v>16963</v>
      </c>
      <c r="I821">
        <v>1</v>
      </c>
      <c r="J821">
        <v>785180</v>
      </c>
      <c r="K821">
        <v>6</v>
      </c>
      <c r="L821" s="55">
        <v>43721</v>
      </c>
      <c r="M821" s="6" t="s">
        <v>16765</v>
      </c>
      <c r="N821" s="55">
        <v>44628</v>
      </c>
      <c r="O821">
        <v>628698</v>
      </c>
      <c r="P821" s="6" t="s">
        <v>16789</v>
      </c>
      <c r="Q821" s="6" t="s">
        <v>18327</v>
      </c>
      <c r="R821">
        <v>1</v>
      </c>
      <c r="S821">
        <v>0</v>
      </c>
      <c r="T821">
        <v>-1</v>
      </c>
      <c r="U821">
        <v>1687.84</v>
      </c>
      <c r="V821" s="6" t="s">
        <v>16945</v>
      </c>
      <c r="W821" s="6" t="s">
        <v>16946</v>
      </c>
      <c r="X821" s="55">
        <v>44664</v>
      </c>
      <c r="Y821">
        <v>10000</v>
      </c>
      <c r="Z821">
        <v>1805.5</v>
      </c>
      <c r="AA821" s="6" t="s">
        <v>16965</v>
      </c>
      <c r="AB821" s="6" t="s">
        <v>16947</v>
      </c>
      <c r="AD821" s="6" t="s">
        <v>16948</v>
      </c>
      <c r="AE821">
        <v>51549</v>
      </c>
      <c r="AF821">
        <v>988</v>
      </c>
      <c r="AG821" s="6" t="s">
        <v>16949</v>
      </c>
      <c r="AH821" s="6" t="s">
        <v>16950</v>
      </c>
      <c r="AI821" s="6" t="s">
        <v>16951</v>
      </c>
      <c r="AJ821" s="6" t="s">
        <v>16765</v>
      </c>
      <c r="AK821" s="6" t="s">
        <v>16765</v>
      </c>
      <c r="AL821" s="6" t="s">
        <v>16765</v>
      </c>
      <c r="AM821" s="6" t="s">
        <v>16952</v>
      </c>
      <c r="AN821">
        <v>0</v>
      </c>
      <c r="AO821" s="55">
        <v>44664</v>
      </c>
      <c r="AP821" s="6" t="s">
        <v>16953</v>
      </c>
      <c r="AQ821">
        <v>0</v>
      </c>
      <c r="AR821" s="6" t="s">
        <v>16997</v>
      </c>
      <c r="AS821" s="6" t="s">
        <v>16955</v>
      </c>
      <c r="AT821" s="6" t="s">
        <v>16947</v>
      </c>
      <c r="AU821">
        <v>0</v>
      </c>
      <c r="AV821">
        <v>0</v>
      </c>
      <c r="AW821" s="6" t="s">
        <v>16956</v>
      </c>
      <c r="AX821" s="6" t="s">
        <v>18030</v>
      </c>
      <c r="AY821" s="6" t="s">
        <v>16765</v>
      </c>
      <c r="AZ821" s="6" t="s">
        <v>16958</v>
      </c>
      <c r="BA821" s="6" t="s">
        <v>16765</v>
      </c>
      <c r="BB821" s="6" t="s">
        <v>16959</v>
      </c>
      <c r="BC821" s="6" t="s">
        <v>16765</v>
      </c>
      <c r="BD821" s="6" t="s">
        <v>16960</v>
      </c>
      <c r="BE821" s="6" t="s">
        <v>16961</v>
      </c>
      <c r="BF821" s="6" t="s">
        <v>13575</v>
      </c>
      <c r="BG821" s="6" t="s">
        <v>13575</v>
      </c>
      <c r="BH821" s="6" t="s">
        <v>16959</v>
      </c>
      <c r="BI821">
        <v>0</v>
      </c>
      <c r="BJ821" s="6" t="s">
        <v>16958</v>
      </c>
      <c r="BK821">
        <v>0</v>
      </c>
      <c r="BL821" s="6" t="s">
        <v>315</v>
      </c>
      <c r="BM821" s="56">
        <f>COUNTIF($B$2:B821,B821)</f>
        <v>3</v>
      </c>
      <c r="BN821" s="6" t="str">
        <f t="shared" si="12"/>
        <v>8040-3</v>
      </c>
    </row>
    <row r="822" spans="1:66" x14ac:dyDescent="0.25">
      <c r="A822">
        <v>1</v>
      </c>
      <c r="B822">
        <v>8046</v>
      </c>
      <c r="C822" s="6" t="s">
        <v>18328</v>
      </c>
      <c r="D822">
        <v>5</v>
      </c>
      <c r="E822">
        <v>1</v>
      </c>
      <c r="F822">
        <v>10</v>
      </c>
      <c r="G822">
        <v>105</v>
      </c>
      <c r="H822" s="6" t="s">
        <v>17007</v>
      </c>
      <c r="I822">
        <v>1</v>
      </c>
      <c r="J822">
        <v>882184</v>
      </c>
      <c r="K822">
        <v>5</v>
      </c>
      <c r="L822" s="55">
        <v>42170</v>
      </c>
      <c r="M822" s="6" t="s">
        <v>16765</v>
      </c>
      <c r="N822" s="55">
        <v>44601</v>
      </c>
      <c r="O822">
        <v>118784</v>
      </c>
      <c r="P822" s="6" t="s">
        <v>16764</v>
      </c>
      <c r="Q822" s="6" t="s">
        <v>16973</v>
      </c>
      <c r="R822">
        <v>1</v>
      </c>
      <c r="S822">
        <v>0</v>
      </c>
      <c r="T822">
        <v>-1</v>
      </c>
      <c r="U822">
        <v>1651</v>
      </c>
      <c r="V822" s="6" t="s">
        <v>16945</v>
      </c>
      <c r="W822" s="6" t="s">
        <v>16946</v>
      </c>
      <c r="X822" s="55">
        <v>44659</v>
      </c>
      <c r="Y822">
        <v>10000</v>
      </c>
      <c r="Z822">
        <v>0</v>
      </c>
      <c r="AA822" s="6" t="s">
        <v>16765</v>
      </c>
      <c r="AB822" s="6" t="s">
        <v>16947</v>
      </c>
      <c r="AD822" s="6" t="s">
        <v>16765</v>
      </c>
      <c r="AE822">
        <v>39074</v>
      </c>
      <c r="AF822">
        <v>35469</v>
      </c>
      <c r="AG822" s="6" t="s">
        <v>16949</v>
      </c>
      <c r="AH822" s="6" t="s">
        <v>16950</v>
      </c>
      <c r="AI822" s="6" t="s">
        <v>16951</v>
      </c>
      <c r="AJ822" s="6" t="s">
        <v>16765</v>
      </c>
      <c r="AK822" s="6" t="s">
        <v>16765</v>
      </c>
      <c r="AL822" s="6" t="s">
        <v>16765</v>
      </c>
      <c r="AM822" s="6" t="s">
        <v>16952</v>
      </c>
      <c r="AN822">
        <v>0</v>
      </c>
      <c r="AO822" s="55">
        <v>44659</v>
      </c>
      <c r="AP822" s="6" t="s">
        <v>16953</v>
      </c>
      <c r="AQ822">
        <v>0</v>
      </c>
      <c r="AR822" s="6" t="s">
        <v>16954</v>
      </c>
      <c r="AS822" s="6" t="s">
        <v>16955</v>
      </c>
      <c r="AT822" s="6" t="s">
        <v>16947</v>
      </c>
      <c r="AU822">
        <v>0</v>
      </c>
      <c r="AV822">
        <v>0</v>
      </c>
      <c r="AW822" s="6" t="s">
        <v>16956</v>
      </c>
      <c r="AX822" s="6" t="s">
        <v>17582</v>
      </c>
      <c r="AY822" s="6" t="s">
        <v>16765</v>
      </c>
      <c r="AZ822" s="6" t="s">
        <v>16958</v>
      </c>
      <c r="BA822" s="6" t="s">
        <v>16765</v>
      </c>
      <c r="BB822" s="6" t="s">
        <v>16959</v>
      </c>
      <c r="BC822" s="6" t="s">
        <v>16765</v>
      </c>
      <c r="BD822" s="6" t="s">
        <v>16960</v>
      </c>
      <c r="BE822" s="6" t="s">
        <v>16961</v>
      </c>
      <c r="BF822" s="6" t="s">
        <v>13575</v>
      </c>
      <c r="BG822" s="6" t="s">
        <v>13575</v>
      </c>
      <c r="BH822" s="6" t="s">
        <v>16959</v>
      </c>
      <c r="BI822">
        <v>0</v>
      </c>
      <c r="BJ822" s="6" t="s">
        <v>16958</v>
      </c>
      <c r="BK822">
        <v>0</v>
      </c>
      <c r="BL822" s="6" t="s">
        <v>315</v>
      </c>
      <c r="BM822" s="56">
        <f>COUNTIF($B$2:B822,B822)</f>
        <v>1</v>
      </c>
      <c r="BN822" s="6" t="str">
        <f t="shared" si="12"/>
        <v>8046-1</v>
      </c>
    </row>
    <row r="823" spans="1:66" x14ac:dyDescent="0.25">
      <c r="A823">
        <v>1</v>
      </c>
      <c r="B823">
        <v>8055</v>
      </c>
      <c r="C823" s="6" t="s">
        <v>18329</v>
      </c>
      <c r="D823">
        <v>5</v>
      </c>
      <c r="E823">
        <v>3</v>
      </c>
      <c r="F823">
        <v>30</v>
      </c>
      <c r="G823">
        <v>305</v>
      </c>
      <c r="H823" s="6" t="s">
        <v>16963</v>
      </c>
      <c r="I823">
        <v>1</v>
      </c>
      <c r="J823">
        <v>100619</v>
      </c>
      <c r="K823">
        <v>1</v>
      </c>
      <c r="L823" s="55">
        <v>38824</v>
      </c>
      <c r="M823" s="6" t="s">
        <v>16765</v>
      </c>
      <c r="N823" s="55">
        <v>44799</v>
      </c>
      <c r="O823">
        <v>118784</v>
      </c>
      <c r="P823" s="6" t="s">
        <v>16764</v>
      </c>
      <c r="Q823" s="6" t="s">
        <v>17391</v>
      </c>
      <c r="R823">
        <v>1</v>
      </c>
      <c r="S823">
        <v>0</v>
      </c>
      <c r="T823">
        <v>-1</v>
      </c>
      <c r="U823">
        <v>1651</v>
      </c>
      <c r="V823" s="6" t="s">
        <v>16945</v>
      </c>
      <c r="W823" s="6" t="s">
        <v>16946</v>
      </c>
      <c r="X823" s="55">
        <v>44664</v>
      </c>
      <c r="Y823">
        <v>40000</v>
      </c>
      <c r="Z823">
        <v>1077.8499999999999</v>
      </c>
      <c r="AA823" s="6" t="s">
        <v>17198</v>
      </c>
      <c r="AB823" s="6" t="s">
        <v>17049</v>
      </c>
      <c r="AD823" s="6" t="s">
        <v>16765</v>
      </c>
      <c r="AE823">
        <v>1100</v>
      </c>
      <c r="AF823">
        <v>0</v>
      </c>
      <c r="AG823" s="6" t="s">
        <v>17392</v>
      </c>
      <c r="AH823" s="6" t="s">
        <v>16950</v>
      </c>
      <c r="AI823" s="6" t="s">
        <v>16951</v>
      </c>
      <c r="AJ823" s="6" t="s">
        <v>16765</v>
      </c>
      <c r="AK823" s="6" t="s">
        <v>16765</v>
      </c>
      <c r="AL823" s="6" t="s">
        <v>16765</v>
      </c>
      <c r="AM823" s="6" t="s">
        <v>16952</v>
      </c>
      <c r="AN823">
        <v>0</v>
      </c>
      <c r="AO823" s="55">
        <v>44664</v>
      </c>
      <c r="AP823" s="6" t="s">
        <v>16953</v>
      </c>
      <c r="AQ823">
        <v>0</v>
      </c>
      <c r="AR823" s="6" t="s">
        <v>16954</v>
      </c>
      <c r="AS823" s="6" t="s">
        <v>16955</v>
      </c>
      <c r="AT823" s="6" t="s">
        <v>16947</v>
      </c>
      <c r="AU823">
        <v>0</v>
      </c>
      <c r="AV823">
        <v>0</v>
      </c>
      <c r="AW823" s="6" t="s">
        <v>16956</v>
      </c>
      <c r="AX823" s="6" t="s">
        <v>18330</v>
      </c>
      <c r="AY823" s="6" t="s">
        <v>16765</v>
      </c>
      <c r="AZ823" s="6" t="s">
        <v>16958</v>
      </c>
      <c r="BA823" s="6" t="s">
        <v>16765</v>
      </c>
      <c r="BB823" s="6" t="s">
        <v>16959</v>
      </c>
      <c r="BC823" s="6" t="s">
        <v>16765</v>
      </c>
      <c r="BD823" s="6" t="s">
        <v>16960</v>
      </c>
      <c r="BE823" s="6" t="s">
        <v>16961</v>
      </c>
      <c r="BF823" s="6" t="s">
        <v>13575</v>
      </c>
      <c r="BG823" s="6" t="s">
        <v>13575</v>
      </c>
      <c r="BH823" s="6" t="s">
        <v>16959</v>
      </c>
      <c r="BI823">
        <v>0</v>
      </c>
      <c r="BJ823" s="6" t="s">
        <v>16958</v>
      </c>
      <c r="BK823">
        <v>0</v>
      </c>
      <c r="BL823" s="6" t="s">
        <v>315</v>
      </c>
      <c r="BM823" s="56">
        <f>COUNTIF($B$2:B823,B823)</f>
        <v>1</v>
      </c>
      <c r="BN823" s="6" t="str">
        <f t="shared" si="12"/>
        <v>8055-1</v>
      </c>
    </row>
    <row r="824" spans="1:66" x14ac:dyDescent="0.25">
      <c r="A824">
        <v>1</v>
      </c>
      <c r="B824">
        <v>8066</v>
      </c>
      <c r="C824" s="6" t="s">
        <v>18331</v>
      </c>
      <c r="D824">
        <v>4</v>
      </c>
      <c r="E824">
        <v>9</v>
      </c>
      <c r="F824">
        <v>99</v>
      </c>
      <c r="G824">
        <v>912</v>
      </c>
      <c r="H824" s="6" t="s">
        <v>17370</v>
      </c>
      <c r="I824">
        <v>1</v>
      </c>
      <c r="J824">
        <v>298706</v>
      </c>
      <c r="K824">
        <v>5</v>
      </c>
      <c r="L824" s="55">
        <v>41464</v>
      </c>
      <c r="M824" s="6" t="s">
        <v>16765</v>
      </c>
      <c r="N824" s="55">
        <v>42602</v>
      </c>
      <c r="O824">
        <v>118750</v>
      </c>
      <c r="P824" s="6" t="s">
        <v>16767</v>
      </c>
      <c r="Q824" s="6" t="s">
        <v>18332</v>
      </c>
      <c r="R824">
        <v>1</v>
      </c>
      <c r="S824">
        <v>0</v>
      </c>
      <c r="T824">
        <v>-1</v>
      </c>
      <c r="U824">
        <v>1803.8</v>
      </c>
      <c r="V824" s="6" t="s">
        <v>16945</v>
      </c>
      <c r="W824" s="6" t="s">
        <v>17077</v>
      </c>
      <c r="X824" s="55">
        <v>42446</v>
      </c>
      <c r="Y824">
        <v>0</v>
      </c>
      <c r="Z824">
        <v>0</v>
      </c>
      <c r="AA824" s="6" t="s">
        <v>16765</v>
      </c>
      <c r="AB824" s="6" t="s">
        <v>16947</v>
      </c>
      <c r="AD824" s="6" t="s">
        <v>17118</v>
      </c>
      <c r="AE824">
        <v>28804</v>
      </c>
      <c r="AF824">
        <v>24313</v>
      </c>
      <c r="AG824" s="6" t="s">
        <v>16949</v>
      </c>
      <c r="AH824" s="6" t="s">
        <v>16950</v>
      </c>
      <c r="AI824" s="6" t="s">
        <v>16951</v>
      </c>
      <c r="AJ824" s="6" t="s">
        <v>16765</v>
      </c>
      <c r="AK824" s="6" t="s">
        <v>16765</v>
      </c>
      <c r="AL824" s="6" t="s">
        <v>16765</v>
      </c>
      <c r="AM824" s="6" t="s">
        <v>16952</v>
      </c>
      <c r="AN824">
        <v>0</v>
      </c>
      <c r="AO824" s="55">
        <v>42446</v>
      </c>
      <c r="AP824" s="6" t="s">
        <v>16953</v>
      </c>
      <c r="AQ824">
        <v>0</v>
      </c>
      <c r="AR824" s="6" t="s">
        <v>16954</v>
      </c>
      <c r="AS824" s="6" t="s">
        <v>16955</v>
      </c>
      <c r="AT824" s="6" t="s">
        <v>16947</v>
      </c>
      <c r="AU824">
        <v>0</v>
      </c>
      <c r="AV824">
        <v>0</v>
      </c>
      <c r="AW824" s="6" t="s">
        <v>16956</v>
      </c>
      <c r="AX824" s="6" t="s">
        <v>18333</v>
      </c>
      <c r="AY824" s="6" t="s">
        <v>16765</v>
      </c>
      <c r="AZ824" s="6" t="s">
        <v>16958</v>
      </c>
      <c r="BA824" s="6" t="s">
        <v>16765</v>
      </c>
      <c r="BB824" s="6" t="s">
        <v>16959</v>
      </c>
      <c r="BC824" s="6" t="s">
        <v>16765</v>
      </c>
      <c r="BD824" s="6" t="s">
        <v>16960</v>
      </c>
      <c r="BE824" s="6" t="s">
        <v>16961</v>
      </c>
      <c r="BF824" s="6" t="s">
        <v>13575</v>
      </c>
      <c r="BG824" s="6" t="s">
        <v>13575</v>
      </c>
      <c r="BH824" s="6" t="s">
        <v>16959</v>
      </c>
      <c r="BI824">
        <v>0</v>
      </c>
      <c r="BJ824" s="6" t="s">
        <v>16958</v>
      </c>
      <c r="BK824">
        <v>0</v>
      </c>
      <c r="BL824" s="6" t="s">
        <v>315</v>
      </c>
      <c r="BM824" s="56">
        <f>COUNTIF($B$2:B824,B824)</f>
        <v>1</v>
      </c>
      <c r="BN824" s="6" t="str">
        <f t="shared" si="12"/>
        <v>8066-1</v>
      </c>
    </row>
    <row r="825" spans="1:66" x14ac:dyDescent="0.25">
      <c r="A825">
        <v>1</v>
      </c>
      <c r="B825">
        <v>8069</v>
      </c>
      <c r="C825" s="6" t="s">
        <v>18334</v>
      </c>
      <c r="D825">
        <v>5</v>
      </c>
      <c r="E825">
        <v>1</v>
      </c>
      <c r="F825">
        <v>10</v>
      </c>
      <c r="G825">
        <v>105</v>
      </c>
      <c r="H825" s="6" t="s">
        <v>16994</v>
      </c>
      <c r="I825">
        <v>1</v>
      </c>
      <c r="J825">
        <v>886205</v>
      </c>
      <c r="K825">
        <v>5</v>
      </c>
      <c r="L825" s="55">
        <v>42177</v>
      </c>
      <c r="M825" s="6" t="s">
        <v>16765</v>
      </c>
      <c r="N825" s="55">
        <v>44601</v>
      </c>
      <c r="O825">
        <v>118784</v>
      </c>
      <c r="P825" s="6" t="s">
        <v>16764</v>
      </c>
      <c r="Q825" s="6" t="s">
        <v>16973</v>
      </c>
      <c r="R825">
        <v>1</v>
      </c>
      <c r="S825">
        <v>0</v>
      </c>
      <c r="T825">
        <v>-1</v>
      </c>
      <c r="U825">
        <v>1651</v>
      </c>
      <c r="V825" s="6" t="s">
        <v>16945</v>
      </c>
      <c r="W825" s="6" t="s">
        <v>16946</v>
      </c>
      <c r="X825" s="55">
        <v>44664</v>
      </c>
      <c r="Y825">
        <v>30000</v>
      </c>
      <c r="Z825">
        <v>462.53</v>
      </c>
      <c r="AA825" s="6" t="s">
        <v>16965</v>
      </c>
      <c r="AB825" s="6" t="s">
        <v>16947</v>
      </c>
      <c r="AD825" s="6" t="s">
        <v>16765</v>
      </c>
      <c r="AE825">
        <v>39162</v>
      </c>
      <c r="AF825">
        <v>35612</v>
      </c>
      <c r="AG825" s="6" t="s">
        <v>16949</v>
      </c>
      <c r="AH825" s="6" t="s">
        <v>16950</v>
      </c>
      <c r="AI825" s="6" t="s">
        <v>16951</v>
      </c>
      <c r="AJ825" s="6" t="s">
        <v>16765</v>
      </c>
      <c r="AK825" s="6" t="s">
        <v>16765</v>
      </c>
      <c r="AL825" s="6" t="s">
        <v>16765</v>
      </c>
      <c r="AM825" s="6" t="s">
        <v>16952</v>
      </c>
      <c r="AN825">
        <v>0</v>
      </c>
      <c r="AO825" s="55">
        <v>44664</v>
      </c>
      <c r="AP825" s="6" t="s">
        <v>16953</v>
      </c>
      <c r="AQ825">
        <v>0</v>
      </c>
      <c r="AR825" s="6" t="s">
        <v>16954</v>
      </c>
      <c r="AS825" s="6" t="s">
        <v>16955</v>
      </c>
      <c r="AT825" s="6" t="s">
        <v>16947</v>
      </c>
      <c r="AU825">
        <v>0</v>
      </c>
      <c r="AV825">
        <v>0</v>
      </c>
      <c r="AW825" s="6" t="s">
        <v>16956</v>
      </c>
      <c r="AX825" s="6" t="s">
        <v>17210</v>
      </c>
      <c r="AY825" s="6" t="s">
        <v>16765</v>
      </c>
      <c r="AZ825" s="6" t="s">
        <v>16958</v>
      </c>
      <c r="BA825" s="6" t="s">
        <v>16765</v>
      </c>
      <c r="BB825" s="6" t="s">
        <v>16959</v>
      </c>
      <c r="BC825" s="6" t="s">
        <v>16765</v>
      </c>
      <c r="BD825" s="6" t="s">
        <v>16960</v>
      </c>
      <c r="BE825" s="6" t="s">
        <v>16961</v>
      </c>
      <c r="BF825" s="6" t="s">
        <v>13575</v>
      </c>
      <c r="BG825" s="6" t="s">
        <v>13575</v>
      </c>
      <c r="BH825" s="6" t="s">
        <v>16959</v>
      </c>
      <c r="BI825">
        <v>0</v>
      </c>
      <c r="BJ825" s="6" t="s">
        <v>16958</v>
      </c>
      <c r="BK825">
        <v>0</v>
      </c>
      <c r="BL825" s="6" t="s">
        <v>315</v>
      </c>
      <c r="BM825" s="56">
        <f>COUNTIF($B$2:B825,B825)</f>
        <v>1</v>
      </c>
      <c r="BN825" s="6" t="str">
        <f t="shared" si="12"/>
        <v>8069-1</v>
      </c>
    </row>
    <row r="826" spans="1:66" x14ac:dyDescent="0.25">
      <c r="A826">
        <v>1</v>
      </c>
      <c r="B826">
        <v>8079</v>
      </c>
      <c r="C826" s="6" t="s">
        <v>18335</v>
      </c>
      <c r="D826">
        <v>5</v>
      </c>
      <c r="E826">
        <v>1</v>
      </c>
      <c r="F826">
        <v>10</v>
      </c>
      <c r="G826">
        <v>105</v>
      </c>
      <c r="H826" s="6" t="s">
        <v>16963</v>
      </c>
      <c r="I826">
        <v>1</v>
      </c>
      <c r="J826">
        <v>714675</v>
      </c>
      <c r="K826">
        <v>6</v>
      </c>
      <c r="L826" s="55">
        <v>43594</v>
      </c>
      <c r="M826" s="6" t="s">
        <v>16765</v>
      </c>
      <c r="N826" s="55">
        <v>44531</v>
      </c>
      <c r="O826">
        <v>118784</v>
      </c>
      <c r="P826" s="6" t="s">
        <v>16764</v>
      </c>
      <c r="Q826" s="6" t="s">
        <v>18336</v>
      </c>
      <c r="R826">
        <v>1</v>
      </c>
      <c r="S826">
        <v>0</v>
      </c>
      <c r="T826">
        <v>-1</v>
      </c>
      <c r="U826">
        <v>1651</v>
      </c>
      <c r="V826" s="6" t="s">
        <v>16945</v>
      </c>
      <c r="W826" s="6" t="s">
        <v>16946</v>
      </c>
      <c r="X826" s="55">
        <v>44663</v>
      </c>
      <c r="Y826">
        <v>0</v>
      </c>
      <c r="Z826">
        <v>1279.97</v>
      </c>
      <c r="AA826" s="6" t="s">
        <v>16969</v>
      </c>
      <c r="AB826" s="6" t="s">
        <v>16947</v>
      </c>
      <c r="AD826" s="6" t="s">
        <v>16948</v>
      </c>
      <c r="AE826">
        <v>50834</v>
      </c>
      <c r="AF826">
        <v>46099</v>
      </c>
      <c r="AG826" s="6" t="s">
        <v>16949</v>
      </c>
      <c r="AH826" s="6" t="s">
        <v>16950</v>
      </c>
      <c r="AI826" s="6" t="s">
        <v>16951</v>
      </c>
      <c r="AJ826" s="6" t="s">
        <v>16765</v>
      </c>
      <c r="AK826" s="6" t="s">
        <v>16765</v>
      </c>
      <c r="AL826" s="6" t="s">
        <v>16765</v>
      </c>
      <c r="AM826" s="6" t="s">
        <v>16952</v>
      </c>
      <c r="AN826">
        <v>0</v>
      </c>
      <c r="AO826" s="55">
        <v>44663</v>
      </c>
      <c r="AP826" s="6" t="s">
        <v>16953</v>
      </c>
      <c r="AQ826">
        <v>0</v>
      </c>
      <c r="AR826" s="6" t="s">
        <v>16954</v>
      </c>
      <c r="AS826" s="6" t="s">
        <v>16955</v>
      </c>
      <c r="AT826" s="6" t="s">
        <v>16947</v>
      </c>
      <c r="AU826">
        <v>0</v>
      </c>
      <c r="AV826">
        <v>0</v>
      </c>
      <c r="AW826" s="6" t="s">
        <v>16956</v>
      </c>
      <c r="AX826" s="6" t="s">
        <v>17102</v>
      </c>
      <c r="AY826" s="6" t="s">
        <v>16765</v>
      </c>
      <c r="AZ826" s="6" t="s">
        <v>16958</v>
      </c>
      <c r="BA826" s="6" t="s">
        <v>16765</v>
      </c>
      <c r="BB826" s="6" t="s">
        <v>16959</v>
      </c>
      <c r="BC826" s="6" t="s">
        <v>16765</v>
      </c>
      <c r="BD826" s="6" t="s">
        <v>16960</v>
      </c>
      <c r="BE826" s="6" t="s">
        <v>16961</v>
      </c>
      <c r="BF826" s="6" t="s">
        <v>13575</v>
      </c>
      <c r="BG826" s="6" t="s">
        <v>13575</v>
      </c>
      <c r="BH826" s="6" t="s">
        <v>16959</v>
      </c>
      <c r="BI826">
        <v>0</v>
      </c>
      <c r="BJ826" s="6" t="s">
        <v>16958</v>
      </c>
      <c r="BK826">
        <v>0</v>
      </c>
      <c r="BL826" s="6" t="s">
        <v>315</v>
      </c>
      <c r="BM826" s="56">
        <f>COUNTIF($B$2:B826,B826)</f>
        <v>1</v>
      </c>
      <c r="BN826" s="6" t="str">
        <f t="shared" si="12"/>
        <v>8079-1</v>
      </c>
    </row>
    <row r="827" spans="1:66" x14ac:dyDescent="0.25">
      <c r="A827">
        <v>1</v>
      </c>
      <c r="B827">
        <v>8089</v>
      </c>
      <c r="C827" s="6" t="s">
        <v>18337</v>
      </c>
      <c r="D827">
        <v>5</v>
      </c>
      <c r="E827">
        <v>1</v>
      </c>
      <c r="F827">
        <v>10</v>
      </c>
      <c r="G827">
        <v>106</v>
      </c>
      <c r="H827" s="6" t="s">
        <v>16994</v>
      </c>
      <c r="I827">
        <v>1</v>
      </c>
      <c r="J827">
        <v>478707</v>
      </c>
      <c r="K827">
        <v>6</v>
      </c>
      <c r="L827" s="55">
        <v>43171</v>
      </c>
      <c r="M827" s="6" t="s">
        <v>16765</v>
      </c>
      <c r="N827" s="55">
        <v>44628</v>
      </c>
      <c r="O827">
        <v>118779</v>
      </c>
      <c r="P827" s="6" t="s">
        <v>16784</v>
      </c>
      <c r="Q827" s="6" t="s">
        <v>18338</v>
      </c>
      <c r="R827">
        <v>1</v>
      </c>
      <c r="S827">
        <v>0</v>
      </c>
      <c r="T827">
        <v>-1</v>
      </c>
      <c r="U827">
        <v>1248.07</v>
      </c>
      <c r="V827" s="6" t="s">
        <v>16945</v>
      </c>
      <c r="W827" s="6" t="s">
        <v>16946</v>
      </c>
      <c r="X827" s="55">
        <v>44664</v>
      </c>
      <c r="Y827">
        <v>80000</v>
      </c>
      <c r="Z827">
        <v>0</v>
      </c>
      <c r="AA827" s="6" t="s">
        <v>16765</v>
      </c>
      <c r="AB827" s="6" t="s">
        <v>16947</v>
      </c>
      <c r="AD827" s="6" t="s">
        <v>17118</v>
      </c>
      <c r="AE827">
        <v>48471</v>
      </c>
      <c r="AF827">
        <v>44075</v>
      </c>
      <c r="AG827" s="6" t="s">
        <v>16949</v>
      </c>
      <c r="AH827" s="6" t="s">
        <v>16950</v>
      </c>
      <c r="AI827" s="6" t="s">
        <v>16951</v>
      </c>
      <c r="AJ827" s="6" t="s">
        <v>16765</v>
      </c>
      <c r="AK827" s="6" t="s">
        <v>16765</v>
      </c>
      <c r="AL827" s="6" t="s">
        <v>16765</v>
      </c>
      <c r="AM827" s="6" t="s">
        <v>16952</v>
      </c>
      <c r="AN827">
        <v>0</v>
      </c>
      <c r="AO827" s="55">
        <v>44664</v>
      </c>
      <c r="AP827" s="6" t="s">
        <v>16953</v>
      </c>
      <c r="AQ827">
        <v>0</v>
      </c>
      <c r="AR827" s="6" t="s">
        <v>16954</v>
      </c>
      <c r="AS827" s="6" t="s">
        <v>16955</v>
      </c>
      <c r="AT827" s="6" t="s">
        <v>16947</v>
      </c>
      <c r="AU827">
        <v>0</v>
      </c>
      <c r="AV827">
        <v>0</v>
      </c>
      <c r="AW827" s="6" t="s">
        <v>16956</v>
      </c>
      <c r="AX827" s="6" t="s">
        <v>17091</v>
      </c>
      <c r="AY827" s="6" t="s">
        <v>16765</v>
      </c>
      <c r="AZ827" s="6" t="s">
        <v>16958</v>
      </c>
      <c r="BA827" s="6" t="s">
        <v>16765</v>
      </c>
      <c r="BB827" s="6" t="s">
        <v>16959</v>
      </c>
      <c r="BC827" s="6" t="s">
        <v>16765</v>
      </c>
      <c r="BD827" s="6" t="s">
        <v>16960</v>
      </c>
      <c r="BE827" s="6" t="s">
        <v>16961</v>
      </c>
      <c r="BF827" s="6" t="s">
        <v>13575</v>
      </c>
      <c r="BG827" s="6" t="s">
        <v>13575</v>
      </c>
      <c r="BH827" s="6" t="s">
        <v>16959</v>
      </c>
      <c r="BI827">
        <v>0</v>
      </c>
      <c r="BJ827" s="6" t="s">
        <v>16958</v>
      </c>
      <c r="BK827">
        <v>0</v>
      </c>
      <c r="BL827" s="6" t="s">
        <v>315</v>
      </c>
      <c r="BM827" s="56">
        <f>COUNTIF($B$2:B827,B827)</f>
        <v>1</v>
      </c>
      <c r="BN827" s="6" t="str">
        <f t="shared" si="12"/>
        <v>8089-1</v>
      </c>
    </row>
    <row r="828" spans="1:66" x14ac:dyDescent="0.25">
      <c r="A828">
        <v>1</v>
      </c>
      <c r="B828">
        <v>8097</v>
      </c>
      <c r="C828" s="6" t="s">
        <v>18339</v>
      </c>
      <c r="D828">
        <v>5</v>
      </c>
      <c r="E828">
        <v>2</v>
      </c>
      <c r="F828">
        <v>20</v>
      </c>
      <c r="G828">
        <v>204</v>
      </c>
      <c r="H828" s="6" t="s">
        <v>16994</v>
      </c>
      <c r="I828">
        <v>1</v>
      </c>
      <c r="J828">
        <v>988426</v>
      </c>
      <c r="K828">
        <v>5</v>
      </c>
      <c r="L828" s="55">
        <v>42340</v>
      </c>
      <c r="M828" s="6" t="s">
        <v>16765</v>
      </c>
      <c r="N828" s="55">
        <v>44601</v>
      </c>
      <c r="O828">
        <v>118784</v>
      </c>
      <c r="P828" s="6" t="s">
        <v>16764</v>
      </c>
      <c r="Q828" s="6" t="s">
        <v>18340</v>
      </c>
      <c r="R828">
        <v>1</v>
      </c>
      <c r="S828">
        <v>0</v>
      </c>
      <c r="T828">
        <v>-1</v>
      </c>
      <c r="U828">
        <v>1651</v>
      </c>
      <c r="V828" s="6" t="s">
        <v>16945</v>
      </c>
      <c r="W828" s="6" t="s">
        <v>16946</v>
      </c>
      <c r="X828" s="55">
        <v>44664</v>
      </c>
      <c r="Y828">
        <v>50000</v>
      </c>
      <c r="Z828">
        <v>0</v>
      </c>
      <c r="AA828" s="6" t="s">
        <v>16765</v>
      </c>
      <c r="AB828" s="6" t="s">
        <v>16947</v>
      </c>
      <c r="AD828" s="6" t="s">
        <v>16948</v>
      </c>
      <c r="AE828">
        <v>42338</v>
      </c>
      <c r="AF828">
        <v>39521</v>
      </c>
      <c r="AG828" s="6" t="s">
        <v>16949</v>
      </c>
      <c r="AH828" s="6" t="s">
        <v>16950</v>
      </c>
      <c r="AI828" s="6" t="s">
        <v>16951</v>
      </c>
      <c r="AJ828" s="6" t="s">
        <v>16765</v>
      </c>
      <c r="AK828" s="6" t="s">
        <v>16765</v>
      </c>
      <c r="AL828" s="6" t="s">
        <v>16765</v>
      </c>
      <c r="AM828" s="6" t="s">
        <v>16952</v>
      </c>
      <c r="AN828">
        <v>0</v>
      </c>
      <c r="AO828" s="55">
        <v>44664</v>
      </c>
      <c r="AP828" s="6" t="s">
        <v>16953</v>
      </c>
      <c r="AQ828">
        <v>0</v>
      </c>
      <c r="AR828" s="6" t="s">
        <v>16954</v>
      </c>
      <c r="AS828" s="6" t="s">
        <v>16955</v>
      </c>
      <c r="AT828" s="6" t="s">
        <v>16947</v>
      </c>
      <c r="AU828">
        <v>0</v>
      </c>
      <c r="AV828">
        <v>0</v>
      </c>
      <c r="AW828" s="6" t="s">
        <v>16956</v>
      </c>
      <c r="AX828" s="6" t="s">
        <v>17062</v>
      </c>
      <c r="AY828" s="6" t="s">
        <v>16765</v>
      </c>
      <c r="AZ828" s="6" t="s">
        <v>16958</v>
      </c>
      <c r="BA828" s="6" t="s">
        <v>16765</v>
      </c>
      <c r="BB828" s="6" t="s">
        <v>16959</v>
      </c>
      <c r="BC828" s="6" t="s">
        <v>16765</v>
      </c>
      <c r="BD828" s="6" t="s">
        <v>16960</v>
      </c>
      <c r="BE828" s="6" t="s">
        <v>16961</v>
      </c>
      <c r="BF828" s="6" t="s">
        <v>13575</v>
      </c>
      <c r="BG828" s="6" t="s">
        <v>13575</v>
      </c>
      <c r="BH828" s="6" t="s">
        <v>16959</v>
      </c>
      <c r="BI828">
        <v>0</v>
      </c>
      <c r="BJ828" s="6" t="s">
        <v>16958</v>
      </c>
      <c r="BK828">
        <v>0</v>
      </c>
      <c r="BL828" s="6" t="s">
        <v>315</v>
      </c>
      <c r="BM828" s="56">
        <f>COUNTIF($B$2:B828,B828)</f>
        <v>1</v>
      </c>
      <c r="BN828" s="6" t="str">
        <f t="shared" si="12"/>
        <v>8097-1</v>
      </c>
    </row>
    <row r="829" spans="1:66" x14ac:dyDescent="0.25">
      <c r="A829">
        <v>1</v>
      </c>
      <c r="B829">
        <v>8111</v>
      </c>
      <c r="C829" s="6" t="s">
        <v>18341</v>
      </c>
      <c r="D829">
        <v>5</v>
      </c>
      <c r="E829">
        <v>2</v>
      </c>
      <c r="F829">
        <v>20</v>
      </c>
      <c r="G829">
        <v>201</v>
      </c>
      <c r="H829" s="6" t="s">
        <v>17007</v>
      </c>
      <c r="I829">
        <v>1</v>
      </c>
      <c r="J829">
        <v>21612</v>
      </c>
      <c r="K829">
        <v>7</v>
      </c>
      <c r="L829" s="55">
        <v>44202</v>
      </c>
      <c r="M829" s="6" t="s">
        <v>16765</v>
      </c>
      <c r="N829" s="55">
        <v>44736</v>
      </c>
      <c r="O829">
        <v>118784</v>
      </c>
      <c r="P829" s="6" t="s">
        <v>16764</v>
      </c>
      <c r="Q829" s="6" t="s">
        <v>18342</v>
      </c>
      <c r="R829">
        <v>1</v>
      </c>
      <c r="S829">
        <v>0</v>
      </c>
      <c r="T829">
        <v>-1</v>
      </c>
      <c r="U829">
        <v>1651</v>
      </c>
      <c r="V829" s="6" t="s">
        <v>16945</v>
      </c>
      <c r="W829" s="6" t="s">
        <v>16995</v>
      </c>
      <c r="X829" s="55">
        <v>44625</v>
      </c>
      <c r="Y829">
        <v>20000</v>
      </c>
      <c r="Z829">
        <v>1652.96</v>
      </c>
      <c r="AA829" s="6" t="s">
        <v>18343</v>
      </c>
      <c r="AB829" s="6" t="s">
        <v>16947</v>
      </c>
      <c r="AD829" s="6" t="s">
        <v>16948</v>
      </c>
      <c r="AE829">
        <v>52792</v>
      </c>
      <c r="AF829">
        <v>47775</v>
      </c>
      <c r="AG829" s="6" t="s">
        <v>16949</v>
      </c>
      <c r="AH829" s="6" t="s">
        <v>16950</v>
      </c>
      <c r="AI829" s="6" t="s">
        <v>16951</v>
      </c>
      <c r="AJ829" s="6" t="s">
        <v>16765</v>
      </c>
      <c r="AK829" s="6" t="s">
        <v>16765</v>
      </c>
      <c r="AL829" s="6" t="s">
        <v>16765</v>
      </c>
      <c r="AM829" s="6" t="s">
        <v>16952</v>
      </c>
      <c r="AN829">
        <v>0</v>
      </c>
      <c r="AO829" s="55">
        <v>44625</v>
      </c>
      <c r="AP829" s="6" t="s">
        <v>16953</v>
      </c>
      <c r="AQ829">
        <v>0</v>
      </c>
      <c r="AR829" s="6" t="s">
        <v>16954</v>
      </c>
      <c r="AS829" s="6" t="s">
        <v>16955</v>
      </c>
      <c r="AT829" s="6" t="s">
        <v>16947</v>
      </c>
      <c r="AU829">
        <v>0</v>
      </c>
      <c r="AV829">
        <v>0</v>
      </c>
      <c r="AW829" s="6" t="s">
        <v>16956</v>
      </c>
      <c r="AX829" s="6" t="s">
        <v>18344</v>
      </c>
      <c r="AY829" s="6" t="s">
        <v>16765</v>
      </c>
      <c r="AZ829" s="6" t="s">
        <v>16958</v>
      </c>
      <c r="BA829" s="6" t="s">
        <v>16765</v>
      </c>
      <c r="BB829" s="6" t="s">
        <v>16959</v>
      </c>
      <c r="BC829" s="6" t="s">
        <v>16765</v>
      </c>
      <c r="BD829" s="6" t="s">
        <v>16960</v>
      </c>
      <c r="BE829" s="6" t="s">
        <v>16961</v>
      </c>
      <c r="BF829" s="6" t="s">
        <v>13575</v>
      </c>
      <c r="BG829" s="6" t="s">
        <v>13575</v>
      </c>
      <c r="BH829" s="6" t="s">
        <v>16959</v>
      </c>
      <c r="BI829">
        <v>0</v>
      </c>
      <c r="BJ829" s="6" t="s">
        <v>16958</v>
      </c>
      <c r="BK829">
        <v>0</v>
      </c>
      <c r="BL829" s="6" t="s">
        <v>315</v>
      </c>
      <c r="BM829" s="56">
        <f>COUNTIF($B$2:B829,B829)</f>
        <v>1</v>
      </c>
      <c r="BN829" s="6" t="str">
        <f t="shared" si="12"/>
        <v>8111-1</v>
      </c>
    </row>
    <row r="830" spans="1:66" x14ac:dyDescent="0.25">
      <c r="A830">
        <v>1</v>
      </c>
      <c r="B830">
        <v>8135</v>
      </c>
      <c r="C830" s="6" t="s">
        <v>18345</v>
      </c>
      <c r="D830">
        <v>5</v>
      </c>
      <c r="E830">
        <v>3</v>
      </c>
      <c r="F830">
        <v>30</v>
      </c>
      <c r="G830">
        <v>305</v>
      </c>
      <c r="H830" s="6" t="s">
        <v>17007</v>
      </c>
      <c r="I830">
        <v>1</v>
      </c>
      <c r="J830">
        <v>858032</v>
      </c>
      <c r="K830">
        <v>6</v>
      </c>
      <c r="L830" s="55">
        <v>43858</v>
      </c>
      <c r="M830" s="6" t="s">
        <v>16765</v>
      </c>
      <c r="N830" s="55">
        <v>44628</v>
      </c>
      <c r="O830">
        <v>118784</v>
      </c>
      <c r="P830" s="6" t="s">
        <v>16764</v>
      </c>
      <c r="Q830" s="6" t="s">
        <v>18346</v>
      </c>
      <c r="R830">
        <v>1</v>
      </c>
      <c r="S830">
        <v>0</v>
      </c>
      <c r="T830">
        <v>-1</v>
      </c>
      <c r="U830">
        <v>1651</v>
      </c>
      <c r="V830" s="6" t="s">
        <v>16945</v>
      </c>
      <c r="W830" s="6" t="s">
        <v>16946</v>
      </c>
      <c r="X830" s="55">
        <v>44665</v>
      </c>
      <c r="Y830">
        <v>0</v>
      </c>
      <c r="Z830">
        <v>0</v>
      </c>
      <c r="AA830" s="6" t="s">
        <v>16765</v>
      </c>
      <c r="AB830" s="6" t="s">
        <v>16947</v>
      </c>
      <c r="AD830" s="6" t="s">
        <v>16948</v>
      </c>
      <c r="AE830">
        <v>52081</v>
      </c>
      <c r="AF830">
        <v>47157</v>
      </c>
      <c r="AG830" s="6" t="s">
        <v>16949</v>
      </c>
      <c r="AH830" s="6" t="s">
        <v>16950</v>
      </c>
      <c r="AI830" s="6" t="s">
        <v>16951</v>
      </c>
      <c r="AJ830" s="6" t="s">
        <v>16765</v>
      </c>
      <c r="AK830" s="6" t="s">
        <v>16765</v>
      </c>
      <c r="AL830" s="6" t="s">
        <v>16765</v>
      </c>
      <c r="AM830" s="6" t="s">
        <v>16952</v>
      </c>
      <c r="AN830">
        <v>0</v>
      </c>
      <c r="AO830" s="55">
        <v>44665</v>
      </c>
      <c r="AP830" s="6" t="s">
        <v>16953</v>
      </c>
      <c r="AQ830">
        <v>0</v>
      </c>
      <c r="AR830" s="6" t="s">
        <v>16954</v>
      </c>
      <c r="AS830" s="6" t="s">
        <v>16955</v>
      </c>
      <c r="AT830" s="6" t="s">
        <v>16947</v>
      </c>
      <c r="AU830">
        <v>0</v>
      </c>
      <c r="AV830">
        <v>0</v>
      </c>
      <c r="AW830" s="6" t="s">
        <v>16956</v>
      </c>
      <c r="AX830" s="6" t="s">
        <v>18347</v>
      </c>
      <c r="AY830" s="6" t="s">
        <v>16765</v>
      </c>
      <c r="AZ830" s="6" t="s">
        <v>16958</v>
      </c>
      <c r="BA830" s="6" t="s">
        <v>16765</v>
      </c>
      <c r="BB830" s="6" t="s">
        <v>16959</v>
      </c>
      <c r="BC830" s="6" t="s">
        <v>16765</v>
      </c>
      <c r="BD830" s="6" t="s">
        <v>16960</v>
      </c>
      <c r="BE830" s="6" t="s">
        <v>16961</v>
      </c>
      <c r="BF830" s="6" t="s">
        <v>13575</v>
      </c>
      <c r="BG830" s="6" t="s">
        <v>13575</v>
      </c>
      <c r="BH830" s="6" t="s">
        <v>16959</v>
      </c>
      <c r="BI830">
        <v>0</v>
      </c>
      <c r="BJ830" s="6" t="s">
        <v>16958</v>
      </c>
      <c r="BK830">
        <v>0</v>
      </c>
      <c r="BL830" s="6" t="s">
        <v>315</v>
      </c>
      <c r="BM830" s="56">
        <f>COUNTIF($B$2:B830,B830)</f>
        <v>1</v>
      </c>
      <c r="BN830" s="6" t="str">
        <f t="shared" si="12"/>
        <v>8135-1</v>
      </c>
    </row>
    <row r="831" spans="1:66" x14ac:dyDescent="0.25">
      <c r="A831">
        <v>1</v>
      </c>
      <c r="B831">
        <v>8144</v>
      </c>
      <c r="C831" s="6" t="s">
        <v>18348</v>
      </c>
      <c r="D831">
        <v>5</v>
      </c>
      <c r="E831">
        <v>3</v>
      </c>
      <c r="F831">
        <v>30</v>
      </c>
      <c r="G831">
        <v>305</v>
      </c>
      <c r="H831" s="6" t="s">
        <v>16963</v>
      </c>
      <c r="I831">
        <v>1</v>
      </c>
      <c r="J831">
        <v>864926</v>
      </c>
      <c r="K831">
        <v>5</v>
      </c>
      <c r="L831" s="55">
        <v>42142</v>
      </c>
      <c r="M831" s="6" t="s">
        <v>16765</v>
      </c>
      <c r="N831" s="55">
        <v>44601</v>
      </c>
      <c r="O831">
        <v>118784</v>
      </c>
      <c r="P831" s="6" t="s">
        <v>16764</v>
      </c>
      <c r="Q831" s="6" t="s">
        <v>16973</v>
      </c>
      <c r="R831">
        <v>1</v>
      </c>
      <c r="S831">
        <v>0</v>
      </c>
      <c r="T831">
        <v>-1</v>
      </c>
      <c r="U831">
        <v>1651</v>
      </c>
      <c r="V831" s="6" t="s">
        <v>16945</v>
      </c>
      <c r="W831" s="6" t="s">
        <v>16946</v>
      </c>
      <c r="X831" s="55">
        <v>44663</v>
      </c>
      <c r="Y831">
        <v>50000</v>
      </c>
      <c r="Z831">
        <v>1448.92</v>
      </c>
      <c r="AA831" s="6" t="s">
        <v>16965</v>
      </c>
      <c r="AB831" s="6" t="s">
        <v>16947</v>
      </c>
      <c r="AD831" s="6" t="s">
        <v>16765</v>
      </c>
      <c r="AE831">
        <v>38371</v>
      </c>
      <c r="AF831">
        <v>34438</v>
      </c>
      <c r="AG831" s="6" t="s">
        <v>16949</v>
      </c>
      <c r="AH831" s="6" t="s">
        <v>16950</v>
      </c>
      <c r="AI831" s="6" t="s">
        <v>16951</v>
      </c>
      <c r="AJ831" s="6" t="s">
        <v>16765</v>
      </c>
      <c r="AK831" s="6" t="s">
        <v>16765</v>
      </c>
      <c r="AL831" s="6" t="s">
        <v>16765</v>
      </c>
      <c r="AM831" s="6" t="s">
        <v>16952</v>
      </c>
      <c r="AN831">
        <v>0</v>
      </c>
      <c r="AO831" s="55">
        <v>44663</v>
      </c>
      <c r="AP831" s="6" t="s">
        <v>16953</v>
      </c>
      <c r="AQ831">
        <v>0</v>
      </c>
      <c r="AR831" s="6" t="s">
        <v>16954</v>
      </c>
      <c r="AS831" s="6" t="s">
        <v>16955</v>
      </c>
      <c r="AT831" s="6" t="s">
        <v>16947</v>
      </c>
      <c r="AU831">
        <v>0</v>
      </c>
      <c r="AV831">
        <v>0</v>
      </c>
      <c r="AW831" s="6" t="s">
        <v>16956</v>
      </c>
      <c r="AX831" s="6" t="s">
        <v>17575</v>
      </c>
      <c r="AY831" s="6" t="s">
        <v>16765</v>
      </c>
      <c r="AZ831" s="6" t="s">
        <v>16958</v>
      </c>
      <c r="BA831" s="6" t="s">
        <v>16765</v>
      </c>
      <c r="BB831" s="6" t="s">
        <v>16959</v>
      </c>
      <c r="BC831" s="6" t="s">
        <v>16765</v>
      </c>
      <c r="BD831" s="6" t="s">
        <v>16960</v>
      </c>
      <c r="BE831" s="6" t="s">
        <v>16961</v>
      </c>
      <c r="BF831" s="6" t="s">
        <v>13575</v>
      </c>
      <c r="BG831" s="6" t="s">
        <v>13575</v>
      </c>
      <c r="BH831" s="6" t="s">
        <v>16959</v>
      </c>
      <c r="BI831">
        <v>0</v>
      </c>
      <c r="BJ831" s="6" t="s">
        <v>16958</v>
      </c>
      <c r="BK831">
        <v>0</v>
      </c>
      <c r="BL831" s="6" t="s">
        <v>315</v>
      </c>
      <c r="BM831" s="56">
        <f>COUNTIF($B$2:B831,B831)</f>
        <v>1</v>
      </c>
      <c r="BN831" s="6" t="str">
        <f t="shared" si="12"/>
        <v>8144-1</v>
      </c>
    </row>
    <row r="832" spans="1:66" x14ac:dyDescent="0.25">
      <c r="A832">
        <v>1</v>
      </c>
      <c r="B832">
        <v>8144</v>
      </c>
      <c r="C832" s="6" t="s">
        <v>18348</v>
      </c>
      <c r="D832">
        <v>5</v>
      </c>
      <c r="E832">
        <v>3</v>
      </c>
      <c r="F832">
        <v>30</v>
      </c>
      <c r="G832">
        <v>305</v>
      </c>
      <c r="H832" s="6" t="s">
        <v>16963</v>
      </c>
      <c r="I832">
        <v>1</v>
      </c>
      <c r="J832">
        <v>31366</v>
      </c>
      <c r="K832">
        <v>5</v>
      </c>
      <c r="L832" s="55">
        <v>41111</v>
      </c>
      <c r="M832" s="6" t="s">
        <v>16765</v>
      </c>
      <c r="N832" s="55">
        <v>109574</v>
      </c>
      <c r="O832">
        <v>198213</v>
      </c>
      <c r="P832" s="6" t="s">
        <v>16785</v>
      </c>
      <c r="Q832" s="6" t="s">
        <v>16973</v>
      </c>
      <c r="R832">
        <v>1</v>
      </c>
      <c r="S832">
        <v>0</v>
      </c>
      <c r="T832">
        <v>-1</v>
      </c>
      <c r="U832">
        <v>42</v>
      </c>
      <c r="V832" s="6" t="s">
        <v>16999</v>
      </c>
      <c r="W832" s="6" t="s">
        <v>16946</v>
      </c>
      <c r="X832" s="55">
        <v>44663</v>
      </c>
      <c r="Y832">
        <v>50000</v>
      </c>
      <c r="Z832">
        <v>1448.92</v>
      </c>
      <c r="AA832" s="6" t="s">
        <v>16965</v>
      </c>
      <c r="AB832" s="6" t="s">
        <v>16947</v>
      </c>
      <c r="AD832" s="6" t="s">
        <v>16765</v>
      </c>
      <c r="AE832">
        <v>23333</v>
      </c>
      <c r="AF832">
        <v>19275</v>
      </c>
      <c r="AG832" s="6" t="s">
        <v>16973</v>
      </c>
      <c r="AH832" s="6" t="s">
        <v>16950</v>
      </c>
      <c r="AI832" s="6" t="s">
        <v>16951</v>
      </c>
      <c r="AJ832" s="6" t="s">
        <v>16765</v>
      </c>
      <c r="AK832" s="6" t="s">
        <v>16765</v>
      </c>
      <c r="AL832" s="6" t="s">
        <v>16765</v>
      </c>
      <c r="AM832" s="6" t="s">
        <v>16952</v>
      </c>
      <c r="AN832">
        <v>0</v>
      </c>
      <c r="AO832" s="55">
        <v>44663</v>
      </c>
      <c r="AP832" s="6" t="s">
        <v>17000</v>
      </c>
      <c r="AQ832">
        <v>0</v>
      </c>
      <c r="AR832" s="6" t="s">
        <v>17095</v>
      </c>
      <c r="AS832" s="6" t="s">
        <v>17002</v>
      </c>
      <c r="AT832" s="6" t="s">
        <v>16947</v>
      </c>
      <c r="AU832">
        <v>0</v>
      </c>
      <c r="AV832">
        <v>0</v>
      </c>
      <c r="AW832" s="6" t="s">
        <v>16956</v>
      </c>
      <c r="AX832" s="6" t="s">
        <v>18349</v>
      </c>
      <c r="AY832" s="6" t="s">
        <v>16765</v>
      </c>
      <c r="AZ832" s="6" t="s">
        <v>16958</v>
      </c>
      <c r="BA832" s="6" t="s">
        <v>16765</v>
      </c>
      <c r="BB832" s="6" t="s">
        <v>16959</v>
      </c>
      <c r="BC832" s="6" t="s">
        <v>16765</v>
      </c>
      <c r="BD832" s="6" t="s">
        <v>16960</v>
      </c>
      <c r="BE832" s="6" t="s">
        <v>16961</v>
      </c>
      <c r="BF832" s="6" t="s">
        <v>13575</v>
      </c>
      <c r="BG832" s="6" t="s">
        <v>13575</v>
      </c>
      <c r="BH832" s="6" t="s">
        <v>16959</v>
      </c>
      <c r="BI832">
        <v>0</v>
      </c>
      <c r="BJ832" s="6" t="s">
        <v>16958</v>
      </c>
      <c r="BK832">
        <v>0</v>
      </c>
      <c r="BL832" s="6" t="s">
        <v>315</v>
      </c>
      <c r="BM832" s="56">
        <f>COUNTIF($B$2:B832,B832)</f>
        <v>2</v>
      </c>
      <c r="BN832" s="6" t="str">
        <f t="shared" si="12"/>
        <v>8144-2</v>
      </c>
    </row>
    <row r="833" spans="1:66" x14ac:dyDescent="0.25">
      <c r="A833">
        <v>1</v>
      </c>
      <c r="B833">
        <v>8144</v>
      </c>
      <c r="C833" s="6" t="s">
        <v>18348</v>
      </c>
      <c r="D833">
        <v>5</v>
      </c>
      <c r="E833">
        <v>3</v>
      </c>
      <c r="F833">
        <v>30</v>
      </c>
      <c r="G833">
        <v>305</v>
      </c>
      <c r="H833" s="6" t="s">
        <v>16963</v>
      </c>
      <c r="I833">
        <v>1</v>
      </c>
      <c r="J833">
        <v>330600</v>
      </c>
      <c r="K833">
        <v>5</v>
      </c>
      <c r="L833" s="55">
        <v>41503</v>
      </c>
      <c r="M833" s="6" t="s">
        <v>16765</v>
      </c>
      <c r="N833" s="55">
        <v>109574</v>
      </c>
      <c r="O833">
        <v>198213</v>
      </c>
      <c r="P833" s="6" t="s">
        <v>16785</v>
      </c>
      <c r="Q833" s="6" t="s">
        <v>16973</v>
      </c>
      <c r="R833">
        <v>3</v>
      </c>
      <c r="S833">
        <v>0</v>
      </c>
      <c r="T833">
        <v>-3</v>
      </c>
      <c r="U833">
        <v>126</v>
      </c>
      <c r="V833" s="6" t="s">
        <v>16999</v>
      </c>
      <c r="W833" s="6" t="s">
        <v>16946</v>
      </c>
      <c r="X833" s="55">
        <v>44663</v>
      </c>
      <c r="Y833">
        <v>50000</v>
      </c>
      <c r="Z833">
        <v>1448.92</v>
      </c>
      <c r="AA833" s="6" t="s">
        <v>16965</v>
      </c>
      <c r="AB833" s="6" t="s">
        <v>16947</v>
      </c>
      <c r="AD833" s="6" t="s">
        <v>16765</v>
      </c>
      <c r="AE833">
        <v>29688</v>
      </c>
      <c r="AF833">
        <v>25053</v>
      </c>
      <c r="AG833" s="6" t="s">
        <v>16973</v>
      </c>
      <c r="AH833" s="6" t="s">
        <v>16950</v>
      </c>
      <c r="AI833" s="6" t="s">
        <v>16951</v>
      </c>
      <c r="AJ833" s="6" t="s">
        <v>16765</v>
      </c>
      <c r="AK833" s="6" t="s">
        <v>16765</v>
      </c>
      <c r="AL833" s="6" t="s">
        <v>16765</v>
      </c>
      <c r="AM833" s="6" t="s">
        <v>16952</v>
      </c>
      <c r="AN833">
        <v>0</v>
      </c>
      <c r="AO833" s="55">
        <v>44663</v>
      </c>
      <c r="AP833" s="6" t="s">
        <v>17000</v>
      </c>
      <c r="AQ833">
        <v>0</v>
      </c>
      <c r="AR833" s="6" t="s">
        <v>17095</v>
      </c>
      <c r="AS833" s="6" t="s">
        <v>17002</v>
      </c>
      <c r="AT833" s="6" t="s">
        <v>16947</v>
      </c>
      <c r="AU833">
        <v>0</v>
      </c>
      <c r="AV833">
        <v>0</v>
      </c>
      <c r="AW833" s="6" t="s">
        <v>16956</v>
      </c>
      <c r="AX833" s="6" t="s">
        <v>18350</v>
      </c>
      <c r="AY833" s="6" t="s">
        <v>16765</v>
      </c>
      <c r="AZ833" s="6" t="s">
        <v>16958</v>
      </c>
      <c r="BA833" s="6" t="s">
        <v>16765</v>
      </c>
      <c r="BB833" s="6" t="s">
        <v>16959</v>
      </c>
      <c r="BC833" s="6" t="s">
        <v>16765</v>
      </c>
      <c r="BD833" s="6" t="s">
        <v>16960</v>
      </c>
      <c r="BE833" s="6" t="s">
        <v>16961</v>
      </c>
      <c r="BF833" s="6" t="s">
        <v>13575</v>
      </c>
      <c r="BG833" s="6" t="s">
        <v>13575</v>
      </c>
      <c r="BH833" s="6" t="s">
        <v>16959</v>
      </c>
      <c r="BI833">
        <v>0</v>
      </c>
      <c r="BJ833" s="6" t="s">
        <v>16958</v>
      </c>
      <c r="BK833">
        <v>0</v>
      </c>
      <c r="BL833" s="6" t="s">
        <v>315</v>
      </c>
      <c r="BM833" s="56">
        <f>COUNTIF($B$2:B833,B833)</f>
        <v>3</v>
      </c>
      <c r="BN833" s="6" t="str">
        <f t="shared" si="12"/>
        <v>8144-3</v>
      </c>
    </row>
    <row r="834" spans="1:66" x14ac:dyDescent="0.25">
      <c r="A834">
        <v>1</v>
      </c>
      <c r="B834">
        <v>8144</v>
      </c>
      <c r="C834" s="6" t="s">
        <v>18348</v>
      </c>
      <c r="D834">
        <v>5</v>
      </c>
      <c r="E834">
        <v>3</v>
      </c>
      <c r="F834">
        <v>30</v>
      </c>
      <c r="G834">
        <v>305</v>
      </c>
      <c r="H834" s="6" t="s">
        <v>16963</v>
      </c>
      <c r="I834">
        <v>1</v>
      </c>
      <c r="J834">
        <v>330600</v>
      </c>
      <c r="K834">
        <v>5</v>
      </c>
      <c r="L834" s="55">
        <v>41503</v>
      </c>
      <c r="M834" s="6" t="s">
        <v>16765</v>
      </c>
      <c r="N834" s="55">
        <v>109574</v>
      </c>
      <c r="O834">
        <v>198214</v>
      </c>
      <c r="P834" s="6" t="s">
        <v>16786</v>
      </c>
      <c r="Q834" s="6" t="s">
        <v>16973</v>
      </c>
      <c r="R834">
        <v>72</v>
      </c>
      <c r="S834">
        <v>0</v>
      </c>
      <c r="T834">
        <v>-72</v>
      </c>
      <c r="U834">
        <v>115.2</v>
      </c>
      <c r="V834" s="6" t="s">
        <v>17004</v>
      </c>
      <c r="W834" s="6" t="s">
        <v>16946</v>
      </c>
      <c r="X834" s="55">
        <v>44663</v>
      </c>
      <c r="Y834">
        <v>50000</v>
      </c>
      <c r="Z834">
        <v>1448.92</v>
      </c>
      <c r="AA834" s="6" t="s">
        <v>16965</v>
      </c>
      <c r="AB834" s="6" t="s">
        <v>16947</v>
      </c>
      <c r="AD834" s="6" t="s">
        <v>16765</v>
      </c>
      <c r="AE834">
        <v>29689</v>
      </c>
      <c r="AF834">
        <v>25053</v>
      </c>
      <c r="AG834" s="6" t="s">
        <v>16973</v>
      </c>
      <c r="AH834" s="6" t="s">
        <v>16950</v>
      </c>
      <c r="AI834" s="6" t="s">
        <v>16951</v>
      </c>
      <c r="AJ834" s="6" t="s">
        <v>16765</v>
      </c>
      <c r="AK834" s="6" t="s">
        <v>16765</v>
      </c>
      <c r="AL834" s="6" t="s">
        <v>16765</v>
      </c>
      <c r="AM834" s="6" t="s">
        <v>16952</v>
      </c>
      <c r="AN834">
        <v>0</v>
      </c>
      <c r="AO834" s="55">
        <v>44663</v>
      </c>
      <c r="AP834" s="6" t="s">
        <v>17000</v>
      </c>
      <c r="AQ834">
        <v>0</v>
      </c>
      <c r="AR834" s="6" t="s">
        <v>17098</v>
      </c>
      <c r="AS834" s="6" t="s">
        <v>17002</v>
      </c>
      <c r="AT834" s="6" t="s">
        <v>16947</v>
      </c>
      <c r="AU834">
        <v>0</v>
      </c>
      <c r="AV834">
        <v>0</v>
      </c>
      <c r="AW834" s="6" t="s">
        <v>16956</v>
      </c>
      <c r="AX834" s="6" t="s">
        <v>18350</v>
      </c>
      <c r="AY834" s="6" t="s">
        <v>16765</v>
      </c>
      <c r="AZ834" s="6" t="s">
        <v>16958</v>
      </c>
      <c r="BA834" s="6" t="s">
        <v>16765</v>
      </c>
      <c r="BB834" s="6" t="s">
        <v>16959</v>
      </c>
      <c r="BC834" s="6" t="s">
        <v>16765</v>
      </c>
      <c r="BD834" s="6" t="s">
        <v>16960</v>
      </c>
      <c r="BE834" s="6" t="s">
        <v>16961</v>
      </c>
      <c r="BF834" s="6" t="s">
        <v>13575</v>
      </c>
      <c r="BG834" s="6" t="s">
        <v>13575</v>
      </c>
      <c r="BH834" s="6" t="s">
        <v>16959</v>
      </c>
      <c r="BI834">
        <v>0</v>
      </c>
      <c r="BJ834" s="6" t="s">
        <v>16958</v>
      </c>
      <c r="BK834">
        <v>0</v>
      </c>
      <c r="BL834" s="6" t="s">
        <v>315</v>
      </c>
      <c r="BM834" s="56">
        <f>COUNTIF($B$2:B834,B834)</f>
        <v>4</v>
      </c>
      <c r="BN834" s="6" t="str">
        <f t="shared" ref="BN834:BN897" si="13">CONCATENATE(B834,"-",BM834)</f>
        <v>8144-4</v>
      </c>
    </row>
    <row r="835" spans="1:66" x14ac:dyDescent="0.25">
      <c r="A835">
        <v>1</v>
      </c>
      <c r="B835">
        <v>8152</v>
      </c>
      <c r="C835" s="6" t="s">
        <v>18351</v>
      </c>
      <c r="D835">
        <v>5</v>
      </c>
      <c r="E835">
        <v>3</v>
      </c>
      <c r="F835">
        <v>30</v>
      </c>
      <c r="G835">
        <v>305</v>
      </c>
      <c r="H835" s="6" t="s">
        <v>16994</v>
      </c>
      <c r="I835">
        <v>1</v>
      </c>
      <c r="J835">
        <v>401059</v>
      </c>
      <c r="K835">
        <v>1</v>
      </c>
      <c r="L835" s="55">
        <v>39020</v>
      </c>
      <c r="M835" s="6" t="s">
        <v>16765</v>
      </c>
      <c r="N835" s="55">
        <v>44825</v>
      </c>
      <c r="O835">
        <v>110929</v>
      </c>
      <c r="P835" s="6" t="s">
        <v>16781</v>
      </c>
      <c r="Q835" s="6" t="s">
        <v>16973</v>
      </c>
      <c r="R835">
        <v>1</v>
      </c>
      <c r="S835">
        <v>0</v>
      </c>
      <c r="T835">
        <v>-1</v>
      </c>
      <c r="U835">
        <v>1500</v>
      </c>
      <c r="V835" s="6" t="s">
        <v>16974</v>
      </c>
      <c r="W835" s="6" t="s">
        <v>16946</v>
      </c>
      <c r="X835" s="55">
        <v>44664</v>
      </c>
      <c r="Y835">
        <v>0</v>
      </c>
      <c r="Z835">
        <v>0</v>
      </c>
      <c r="AA835" s="6" t="s">
        <v>16765</v>
      </c>
      <c r="AB835" s="6" t="s">
        <v>16947</v>
      </c>
      <c r="AD835" s="6" t="s">
        <v>16765</v>
      </c>
      <c r="AE835">
        <v>1119</v>
      </c>
      <c r="AF835">
        <v>0</v>
      </c>
      <c r="AG835" s="6" t="s">
        <v>16973</v>
      </c>
      <c r="AH835" s="6" t="s">
        <v>16950</v>
      </c>
      <c r="AI835" s="6" t="s">
        <v>16951</v>
      </c>
      <c r="AJ835" s="6" t="s">
        <v>16765</v>
      </c>
      <c r="AK835" s="6" t="s">
        <v>16765</v>
      </c>
      <c r="AL835" s="6" t="s">
        <v>16765</v>
      </c>
      <c r="AM835" s="6" t="s">
        <v>16952</v>
      </c>
      <c r="AN835">
        <v>0</v>
      </c>
      <c r="AO835" s="55">
        <v>44664</v>
      </c>
      <c r="AP835" s="6" t="s">
        <v>16953</v>
      </c>
      <c r="AQ835">
        <v>0</v>
      </c>
      <c r="AR835" s="6" t="s">
        <v>16975</v>
      </c>
      <c r="AS835" s="6" t="s">
        <v>16955</v>
      </c>
      <c r="AT835" s="6" t="s">
        <v>16947</v>
      </c>
      <c r="AU835">
        <v>0</v>
      </c>
      <c r="AV835">
        <v>0</v>
      </c>
      <c r="AW835" s="6" t="s">
        <v>16956</v>
      </c>
      <c r="AX835" s="6" t="s">
        <v>18352</v>
      </c>
      <c r="AY835" s="6" t="s">
        <v>16765</v>
      </c>
      <c r="AZ835" s="6" t="s">
        <v>16958</v>
      </c>
      <c r="BA835" s="6" t="s">
        <v>16765</v>
      </c>
      <c r="BB835" s="6" t="s">
        <v>16959</v>
      </c>
      <c r="BC835" s="6" t="s">
        <v>16765</v>
      </c>
      <c r="BD835" s="6" t="s">
        <v>16960</v>
      </c>
      <c r="BE835" s="6" t="s">
        <v>16961</v>
      </c>
      <c r="BF835" s="6" t="s">
        <v>13575</v>
      </c>
      <c r="BG835" s="6" t="s">
        <v>13575</v>
      </c>
      <c r="BH835" s="6" t="s">
        <v>16959</v>
      </c>
      <c r="BI835">
        <v>0</v>
      </c>
      <c r="BJ835" s="6" t="s">
        <v>16958</v>
      </c>
      <c r="BK835">
        <v>0</v>
      </c>
      <c r="BL835" s="6" t="s">
        <v>315</v>
      </c>
      <c r="BM835" s="56">
        <f>COUNTIF($B$2:B835,B835)</f>
        <v>1</v>
      </c>
      <c r="BN835" s="6" t="str">
        <f t="shared" si="13"/>
        <v>8152-1</v>
      </c>
    </row>
    <row r="836" spans="1:66" x14ac:dyDescent="0.25">
      <c r="A836">
        <v>1</v>
      </c>
      <c r="B836">
        <v>8152</v>
      </c>
      <c r="C836" s="6" t="s">
        <v>18351</v>
      </c>
      <c r="D836">
        <v>5</v>
      </c>
      <c r="E836">
        <v>3</v>
      </c>
      <c r="F836">
        <v>30</v>
      </c>
      <c r="G836">
        <v>305</v>
      </c>
      <c r="H836" s="6" t="s">
        <v>16994</v>
      </c>
      <c r="I836">
        <v>1</v>
      </c>
      <c r="J836">
        <v>825838</v>
      </c>
      <c r="K836">
        <v>1</v>
      </c>
      <c r="L836" s="55">
        <v>40844</v>
      </c>
      <c r="M836" s="6" t="s">
        <v>16765</v>
      </c>
      <c r="N836" s="55">
        <v>109574</v>
      </c>
      <c r="O836">
        <v>188005</v>
      </c>
      <c r="P836" s="6" t="s">
        <v>16774</v>
      </c>
      <c r="Q836" s="6" t="s">
        <v>16973</v>
      </c>
      <c r="R836">
        <v>2</v>
      </c>
      <c r="S836">
        <v>0</v>
      </c>
      <c r="T836">
        <v>-2</v>
      </c>
      <c r="U836">
        <v>84.8</v>
      </c>
      <c r="V836" s="6" t="s">
        <v>16999</v>
      </c>
      <c r="W836" s="6" t="s">
        <v>16946</v>
      </c>
      <c r="X836" s="55">
        <v>44664</v>
      </c>
      <c r="Y836">
        <v>0</v>
      </c>
      <c r="Z836">
        <v>0</v>
      </c>
      <c r="AA836" s="6" t="s">
        <v>16765</v>
      </c>
      <c r="AB836" s="6" t="s">
        <v>16947</v>
      </c>
      <c r="AD836" s="6" t="s">
        <v>16765</v>
      </c>
      <c r="AE836">
        <v>20250</v>
      </c>
      <c r="AF836">
        <v>16213</v>
      </c>
      <c r="AG836" s="6" t="s">
        <v>16973</v>
      </c>
      <c r="AH836" s="6" t="s">
        <v>16950</v>
      </c>
      <c r="AI836" s="6" t="s">
        <v>16951</v>
      </c>
      <c r="AJ836" s="6" t="s">
        <v>16765</v>
      </c>
      <c r="AK836" s="6" t="s">
        <v>16765</v>
      </c>
      <c r="AL836" s="6" t="s">
        <v>16765</v>
      </c>
      <c r="AM836" s="6" t="s">
        <v>16952</v>
      </c>
      <c r="AN836">
        <v>0</v>
      </c>
      <c r="AO836" s="55">
        <v>44664</v>
      </c>
      <c r="AP836" s="6" t="s">
        <v>17000</v>
      </c>
      <c r="AQ836">
        <v>0</v>
      </c>
      <c r="AR836" s="6" t="s">
        <v>17018</v>
      </c>
      <c r="AS836" s="6" t="s">
        <v>17002</v>
      </c>
      <c r="AT836" s="6" t="s">
        <v>16947</v>
      </c>
      <c r="AU836">
        <v>0</v>
      </c>
      <c r="AV836">
        <v>0</v>
      </c>
      <c r="AW836" s="6" t="s">
        <v>16956</v>
      </c>
      <c r="AX836" s="6" t="s">
        <v>18353</v>
      </c>
      <c r="AY836" s="6" t="s">
        <v>16765</v>
      </c>
      <c r="AZ836" s="6" t="s">
        <v>16958</v>
      </c>
      <c r="BA836" s="6" t="s">
        <v>16765</v>
      </c>
      <c r="BB836" s="6" t="s">
        <v>16959</v>
      </c>
      <c r="BC836" s="6" t="s">
        <v>16765</v>
      </c>
      <c r="BD836" s="6" t="s">
        <v>16960</v>
      </c>
      <c r="BE836" s="6" t="s">
        <v>16961</v>
      </c>
      <c r="BF836" s="6" t="s">
        <v>13575</v>
      </c>
      <c r="BG836" s="6" t="s">
        <v>13575</v>
      </c>
      <c r="BH836" s="6" t="s">
        <v>16959</v>
      </c>
      <c r="BI836">
        <v>0</v>
      </c>
      <c r="BJ836" s="6" t="s">
        <v>16958</v>
      </c>
      <c r="BK836">
        <v>0</v>
      </c>
      <c r="BL836" s="6" t="s">
        <v>315</v>
      </c>
      <c r="BM836" s="56">
        <f>COUNTIF($B$2:B836,B836)</f>
        <v>2</v>
      </c>
      <c r="BN836" s="6" t="str">
        <f t="shared" si="13"/>
        <v>8152-2</v>
      </c>
    </row>
    <row r="837" spans="1:66" x14ac:dyDescent="0.25">
      <c r="A837">
        <v>1</v>
      </c>
      <c r="B837">
        <v>8152</v>
      </c>
      <c r="C837" s="6" t="s">
        <v>18351</v>
      </c>
      <c r="D837">
        <v>5</v>
      </c>
      <c r="E837">
        <v>3</v>
      </c>
      <c r="F837">
        <v>30</v>
      </c>
      <c r="G837">
        <v>305</v>
      </c>
      <c r="H837" s="6" t="s">
        <v>16994</v>
      </c>
      <c r="I837">
        <v>1</v>
      </c>
      <c r="J837">
        <v>92032</v>
      </c>
      <c r="K837">
        <v>5</v>
      </c>
      <c r="L837" s="55">
        <v>41190</v>
      </c>
      <c r="M837" s="6" t="s">
        <v>16765</v>
      </c>
      <c r="N837" s="55">
        <v>109574</v>
      </c>
      <c r="O837">
        <v>188005</v>
      </c>
      <c r="P837" s="6" t="s">
        <v>16774</v>
      </c>
      <c r="Q837" s="6" t="s">
        <v>16973</v>
      </c>
      <c r="R837">
        <v>3</v>
      </c>
      <c r="S837">
        <v>0</v>
      </c>
      <c r="T837">
        <v>-3</v>
      </c>
      <c r="U837">
        <v>127.2</v>
      </c>
      <c r="V837" s="6" t="s">
        <v>16999</v>
      </c>
      <c r="W837" s="6" t="s">
        <v>16946</v>
      </c>
      <c r="X837" s="55">
        <v>44664</v>
      </c>
      <c r="Y837">
        <v>0</v>
      </c>
      <c r="Z837">
        <v>0</v>
      </c>
      <c r="AA837" s="6" t="s">
        <v>16765</v>
      </c>
      <c r="AB837" s="6" t="s">
        <v>16947</v>
      </c>
      <c r="AD837" s="6" t="s">
        <v>16765</v>
      </c>
      <c r="AE837">
        <v>24520</v>
      </c>
      <c r="AF837">
        <v>20465</v>
      </c>
      <c r="AG837" s="6" t="s">
        <v>16973</v>
      </c>
      <c r="AH837" s="6" t="s">
        <v>16950</v>
      </c>
      <c r="AI837" s="6" t="s">
        <v>16951</v>
      </c>
      <c r="AJ837" s="6" t="s">
        <v>16765</v>
      </c>
      <c r="AK837" s="6" t="s">
        <v>16765</v>
      </c>
      <c r="AL837" s="6" t="s">
        <v>16765</v>
      </c>
      <c r="AM837" s="6" t="s">
        <v>16952</v>
      </c>
      <c r="AN837">
        <v>0</v>
      </c>
      <c r="AO837" s="55">
        <v>44664</v>
      </c>
      <c r="AP837" s="6" t="s">
        <v>17000</v>
      </c>
      <c r="AQ837">
        <v>0</v>
      </c>
      <c r="AR837" s="6" t="s">
        <v>17001</v>
      </c>
      <c r="AS837" s="6" t="s">
        <v>17002</v>
      </c>
      <c r="AT837" s="6" t="s">
        <v>16947</v>
      </c>
      <c r="AU837">
        <v>0</v>
      </c>
      <c r="AV837">
        <v>0</v>
      </c>
      <c r="AW837" s="6" t="s">
        <v>16956</v>
      </c>
      <c r="AX837" s="6" t="s">
        <v>18354</v>
      </c>
      <c r="AY837" s="6" t="s">
        <v>16765</v>
      </c>
      <c r="AZ837" s="6" t="s">
        <v>16958</v>
      </c>
      <c r="BA837" s="6" t="s">
        <v>16765</v>
      </c>
      <c r="BB837" s="6" t="s">
        <v>16959</v>
      </c>
      <c r="BC837" s="6" t="s">
        <v>16765</v>
      </c>
      <c r="BD837" s="6" t="s">
        <v>16960</v>
      </c>
      <c r="BE837" s="6" t="s">
        <v>16961</v>
      </c>
      <c r="BF837" s="6" t="s">
        <v>13575</v>
      </c>
      <c r="BG837" s="6" t="s">
        <v>13575</v>
      </c>
      <c r="BH837" s="6" t="s">
        <v>16959</v>
      </c>
      <c r="BI837">
        <v>0</v>
      </c>
      <c r="BJ837" s="6" t="s">
        <v>16958</v>
      </c>
      <c r="BK837">
        <v>0</v>
      </c>
      <c r="BL837" s="6" t="s">
        <v>315</v>
      </c>
      <c r="BM837" s="56">
        <f>COUNTIF($B$2:B837,B837)</f>
        <v>3</v>
      </c>
      <c r="BN837" s="6" t="str">
        <f t="shared" si="13"/>
        <v>8152-3</v>
      </c>
    </row>
    <row r="838" spans="1:66" x14ac:dyDescent="0.25">
      <c r="A838">
        <v>1</v>
      </c>
      <c r="B838">
        <v>8152</v>
      </c>
      <c r="C838" s="6" t="s">
        <v>18351</v>
      </c>
      <c r="D838">
        <v>5</v>
      </c>
      <c r="E838">
        <v>3</v>
      </c>
      <c r="F838">
        <v>30</v>
      </c>
      <c r="G838">
        <v>305</v>
      </c>
      <c r="H838" s="6" t="s">
        <v>16994</v>
      </c>
      <c r="I838">
        <v>1</v>
      </c>
      <c r="J838">
        <v>825838</v>
      </c>
      <c r="K838">
        <v>1</v>
      </c>
      <c r="L838" s="55">
        <v>40844</v>
      </c>
      <c r="M838" s="6" t="s">
        <v>16765</v>
      </c>
      <c r="N838" s="55">
        <v>109574</v>
      </c>
      <c r="O838">
        <v>188006</v>
      </c>
      <c r="P838" s="6" t="s">
        <v>16776</v>
      </c>
      <c r="Q838" s="6" t="s">
        <v>16973</v>
      </c>
      <c r="R838">
        <v>24</v>
      </c>
      <c r="S838">
        <v>0</v>
      </c>
      <c r="T838">
        <v>-24</v>
      </c>
      <c r="U838">
        <v>48</v>
      </c>
      <c r="V838" s="6" t="s">
        <v>17004</v>
      </c>
      <c r="W838" s="6" t="s">
        <v>16946</v>
      </c>
      <c r="X838" s="55">
        <v>44664</v>
      </c>
      <c r="Y838">
        <v>0</v>
      </c>
      <c r="Z838">
        <v>0</v>
      </c>
      <c r="AA838" s="6" t="s">
        <v>16765</v>
      </c>
      <c r="AB838" s="6" t="s">
        <v>16947</v>
      </c>
      <c r="AD838" s="6" t="s">
        <v>16765</v>
      </c>
      <c r="AE838">
        <v>20251</v>
      </c>
      <c r="AF838">
        <v>16213</v>
      </c>
      <c r="AG838" s="6" t="s">
        <v>16973</v>
      </c>
      <c r="AH838" s="6" t="s">
        <v>16950</v>
      </c>
      <c r="AI838" s="6" t="s">
        <v>16951</v>
      </c>
      <c r="AJ838" s="6" t="s">
        <v>16765</v>
      </c>
      <c r="AK838" s="6" t="s">
        <v>16765</v>
      </c>
      <c r="AL838" s="6" t="s">
        <v>16765</v>
      </c>
      <c r="AM838" s="6" t="s">
        <v>16952</v>
      </c>
      <c r="AN838">
        <v>0</v>
      </c>
      <c r="AO838" s="55">
        <v>44664</v>
      </c>
      <c r="AP838" s="6" t="s">
        <v>17000</v>
      </c>
      <c r="AQ838">
        <v>0</v>
      </c>
      <c r="AR838" s="6" t="s">
        <v>17020</v>
      </c>
      <c r="AS838" s="6" t="s">
        <v>17002</v>
      </c>
      <c r="AT838" s="6" t="s">
        <v>16947</v>
      </c>
      <c r="AU838">
        <v>0</v>
      </c>
      <c r="AV838">
        <v>0</v>
      </c>
      <c r="AW838" s="6" t="s">
        <v>16956</v>
      </c>
      <c r="AX838" s="6" t="s">
        <v>18353</v>
      </c>
      <c r="AY838" s="6" t="s">
        <v>16765</v>
      </c>
      <c r="AZ838" s="6" t="s">
        <v>16958</v>
      </c>
      <c r="BA838" s="6" t="s">
        <v>16765</v>
      </c>
      <c r="BB838" s="6" t="s">
        <v>16959</v>
      </c>
      <c r="BC838" s="6" t="s">
        <v>16765</v>
      </c>
      <c r="BD838" s="6" t="s">
        <v>16960</v>
      </c>
      <c r="BE838" s="6" t="s">
        <v>16961</v>
      </c>
      <c r="BF838" s="6" t="s">
        <v>13575</v>
      </c>
      <c r="BG838" s="6" t="s">
        <v>13575</v>
      </c>
      <c r="BH838" s="6" t="s">
        <v>16959</v>
      </c>
      <c r="BI838">
        <v>0</v>
      </c>
      <c r="BJ838" s="6" t="s">
        <v>16958</v>
      </c>
      <c r="BK838">
        <v>0</v>
      </c>
      <c r="BL838" s="6" t="s">
        <v>315</v>
      </c>
      <c r="BM838" s="56">
        <f>COUNTIF($B$2:B838,B838)</f>
        <v>4</v>
      </c>
      <c r="BN838" s="6" t="str">
        <f t="shared" si="13"/>
        <v>8152-4</v>
      </c>
    </row>
    <row r="839" spans="1:66" x14ac:dyDescent="0.25">
      <c r="A839">
        <v>1</v>
      </c>
      <c r="B839">
        <v>8152</v>
      </c>
      <c r="C839" s="6" t="s">
        <v>18351</v>
      </c>
      <c r="D839">
        <v>5</v>
      </c>
      <c r="E839">
        <v>3</v>
      </c>
      <c r="F839">
        <v>30</v>
      </c>
      <c r="G839">
        <v>305</v>
      </c>
      <c r="H839" s="6" t="s">
        <v>16994</v>
      </c>
      <c r="I839">
        <v>1</v>
      </c>
      <c r="J839">
        <v>277155</v>
      </c>
      <c r="K839">
        <v>5</v>
      </c>
      <c r="L839" s="55">
        <v>41436</v>
      </c>
      <c r="M839" s="6" t="s">
        <v>16765</v>
      </c>
      <c r="N839" s="55">
        <v>109574</v>
      </c>
      <c r="O839">
        <v>198213</v>
      </c>
      <c r="P839" s="6" t="s">
        <v>16785</v>
      </c>
      <c r="Q839" s="6" t="s">
        <v>16973</v>
      </c>
      <c r="R839">
        <v>3</v>
      </c>
      <c r="S839">
        <v>0</v>
      </c>
      <c r="T839">
        <v>-3</v>
      </c>
      <c r="U839">
        <v>126</v>
      </c>
      <c r="V839" s="6" t="s">
        <v>16999</v>
      </c>
      <c r="W839" s="6" t="s">
        <v>16946</v>
      </c>
      <c r="X839" s="55">
        <v>44664</v>
      </c>
      <c r="Y839">
        <v>0</v>
      </c>
      <c r="Z839">
        <v>0</v>
      </c>
      <c r="AA839" s="6" t="s">
        <v>16765</v>
      </c>
      <c r="AB839" s="6" t="s">
        <v>16947</v>
      </c>
      <c r="AD839" s="6" t="s">
        <v>16765</v>
      </c>
      <c r="AE839">
        <v>27732</v>
      </c>
      <c r="AF839">
        <v>23572</v>
      </c>
      <c r="AG839" s="6" t="s">
        <v>16973</v>
      </c>
      <c r="AH839" s="6" t="s">
        <v>16950</v>
      </c>
      <c r="AI839" s="6" t="s">
        <v>16951</v>
      </c>
      <c r="AJ839" s="6" t="s">
        <v>16765</v>
      </c>
      <c r="AK839" s="6" t="s">
        <v>16765</v>
      </c>
      <c r="AL839" s="6" t="s">
        <v>16765</v>
      </c>
      <c r="AM839" s="6" t="s">
        <v>16952</v>
      </c>
      <c r="AN839">
        <v>0</v>
      </c>
      <c r="AO839" s="55">
        <v>44664</v>
      </c>
      <c r="AP839" s="6" t="s">
        <v>17000</v>
      </c>
      <c r="AQ839">
        <v>0</v>
      </c>
      <c r="AR839" s="6" t="s">
        <v>17095</v>
      </c>
      <c r="AS839" s="6" t="s">
        <v>17002</v>
      </c>
      <c r="AT839" s="6" t="s">
        <v>16947</v>
      </c>
      <c r="AU839">
        <v>0</v>
      </c>
      <c r="AV839">
        <v>0</v>
      </c>
      <c r="AW839" s="6" t="s">
        <v>16956</v>
      </c>
      <c r="AX839" s="6" t="s">
        <v>18355</v>
      </c>
      <c r="AY839" s="6" t="s">
        <v>16765</v>
      </c>
      <c r="AZ839" s="6" t="s">
        <v>16958</v>
      </c>
      <c r="BA839" s="6" t="s">
        <v>16765</v>
      </c>
      <c r="BB839" s="6" t="s">
        <v>16959</v>
      </c>
      <c r="BC839" s="6" t="s">
        <v>16765</v>
      </c>
      <c r="BD839" s="6" t="s">
        <v>16960</v>
      </c>
      <c r="BE839" s="6" t="s">
        <v>16961</v>
      </c>
      <c r="BF839" s="6" t="s">
        <v>13575</v>
      </c>
      <c r="BG839" s="6" t="s">
        <v>13575</v>
      </c>
      <c r="BH839" s="6" t="s">
        <v>16959</v>
      </c>
      <c r="BI839">
        <v>0</v>
      </c>
      <c r="BJ839" s="6" t="s">
        <v>16958</v>
      </c>
      <c r="BK839">
        <v>0</v>
      </c>
      <c r="BL839" s="6" t="s">
        <v>315</v>
      </c>
      <c r="BM839" s="56">
        <f>COUNTIF($B$2:B839,B839)</f>
        <v>5</v>
      </c>
      <c r="BN839" s="6" t="str">
        <f t="shared" si="13"/>
        <v>8152-5</v>
      </c>
    </row>
    <row r="840" spans="1:66" x14ac:dyDescent="0.25">
      <c r="A840">
        <v>1</v>
      </c>
      <c r="B840">
        <v>8152</v>
      </c>
      <c r="C840" s="6" t="s">
        <v>18351</v>
      </c>
      <c r="D840">
        <v>5</v>
      </c>
      <c r="E840">
        <v>3</v>
      </c>
      <c r="F840">
        <v>30</v>
      </c>
      <c r="G840">
        <v>305</v>
      </c>
      <c r="H840" s="6" t="s">
        <v>16994</v>
      </c>
      <c r="I840">
        <v>1</v>
      </c>
      <c r="J840">
        <v>573621</v>
      </c>
      <c r="K840">
        <v>5</v>
      </c>
      <c r="L840" s="55">
        <v>41790</v>
      </c>
      <c r="M840" s="6" t="s">
        <v>16765</v>
      </c>
      <c r="N840" s="55">
        <v>109574</v>
      </c>
      <c r="O840">
        <v>198213</v>
      </c>
      <c r="P840" s="6" t="s">
        <v>16785</v>
      </c>
      <c r="Q840" s="6" t="s">
        <v>16973</v>
      </c>
      <c r="R840">
        <v>3</v>
      </c>
      <c r="S840">
        <v>0</v>
      </c>
      <c r="T840">
        <v>-3</v>
      </c>
      <c r="U840">
        <v>126</v>
      </c>
      <c r="V840" s="6" t="s">
        <v>16999</v>
      </c>
      <c r="W840" s="6" t="s">
        <v>16946</v>
      </c>
      <c r="X840" s="55">
        <v>44664</v>
      </c>
      <c r="Y840">
        <v>0</v>
      </c>
      <c r="Z840">
        <v>0</v>
      </c>
      <c r="AA840" s="6" t="s">
        <v>16765</v>
      </c>
      <c r="AB840" s="6" t="s">
        <v>16947</v>
      </c>
      <c r="AD840" s="6" t="s">
        <v>16765</v>
      </c>
      <c r="AE840">
        <v>34231</v>
      </c>
      <c r="AF840">
        <v>29460</v>
      </c>
      <c r="AG840" s="6" t="s">
        <v>16973</v>
      </c>
      <c r="AH840" s="6" t="s">
        <v>16950</v>
      </c>
      <c r="AI840" s="6" t="s">
        <v>16951</v>
      </c>
      <c r="AJ840" s="6" t="s">
        <v>16765</v>
      </c>
      <c r="AK840" s="6" t="s">
        <v>16765</v>
      </c>
      <c r="AL840" s="6" t="s">
        <v>16765</v>
      </c>
      <c r="AM840" s="6" t="s">
        <v>16952</v>
      </c>
      <c r="AN840">
        <v>0</v>
      </c>
      <c r="AO840" s="55">
        <v>44664</v>
      </c>
      <c r="AP840" s="6" t="s">
        <v>17000</v>
      </c>
      <c r="AQ840">
        <v>0</v>
      </c>
      <c r="AR840" s="6" t="s">
        <v>17095</v>
      </c>
      <c r="AS840" s="6" t="s">
        <v>17002</v>
      </c>
      <c r="AT840" s="6" t="s">
        <v>16947</v>
      </c>
      <c r="AU840">
        <v>0</v>
      </c>
      <c r="AV840">
        <v>0</v>
      </c>
      <c r="AW840" s="6" t="s">
        <v>16956</v>
      </c>
      <c r="AX840" s="6" t="s">
        <v>18356</v>
      </c>
      <c r="AY840" s="6" t="s">
        <v>16765</v>
      </c>
      <c r="AZ840" s="6" t="s">
        <v>16958</v>
      </c>
      <c r="BA840" s="6" t="s">
        <v>16765</v>
      </c>
      <c r="BB840" s="6" t="s">
        <v>16959</v>
      </c>
      <c r="BC840" s="6" t="s">
        <v>16765</v>
      </c>
      <c r="BD840" s="6" t="s">
        <v>16960</v>
      </c>
      <c r="BE840" s="6" t="s">
        <v>16961</v>
      </c>
      <c r="BF840" s="6" t="s">
        <v>13575</v>
      </c>
      <c r="BG840" s="6" t="s">
        <v>13575</v>
      </c>
      <c r="BH840" s="6" t="s">
        <v>16959</v>
      </c>
      <c r="BI840">
        <v>0</v>
      </c>
      <c r="BJ840" s="6" t="s">
        <v>16958</v>
      </c>
      <c r="BK840">
        <v>0</v>
      </c>
      <c r="BL840" s="6" t="s">
        <v>315</v>
      </c>
      <c r="BM840" s="56">
        <f>COUNTIF($B$2:B840,B840)</f>
        <v>6</v>
      </c>
      <c r="BN840" s="6" t="str">
        <f t="shared" si="13"/>
        <v>8152-6</v>
      </c>
    </row>
    <row r="841" spans="1:66" x14ac:dyDescent="0.25">
      <c r="A841">
        <v>1</v>
      </c>
      <c r="B841">
        <v>8152</v>
      </c>
      <c r="C841" s="6" t="s">
        <v>18351</v>
      </c>
      <c r="D841">
        <v>5</v>
      </c>
      <c r="E841">
        <v>3</v>
      </c>
      <c r="F841">
        <v>30</v>
      </c>
      <c r="G841">
        <v>305</v>
      </c>
      <c r="H841" s="6" t="s">
        <v>16994</v>
      </c>
      <c r="I841">
        <v>1</v>
      </c>
      <c r="J841">
        <v>277155</v>
      </c>
      <c r="K841">
        <v>5</v>
      </c>
      <c r="L841" s="55">
        <v>41436</v>
      </c>
      <c r="M841" s="6" t="s">
        <v>16765</v>
      </c>
      <c r="N841" s="55">
        <v>109574</v>
      </c>
      <c r="O841">
        <v>198214</v>
      </c>
      <c r="P841" s="6" t="s">
        <v>16786</v>
      </c>
      <c r="Q841" s="6" t="s">
        <v>16973</v>
      </c>
      <c r="R841">
        <v>72</v>
      </c>
      <c r="S841">
        <v>0</v>
      </c>
      <c r="T841">
        <v>-72</v>
      </c>
      <c r="U841">
        <v>115.2</v>
      </c>
      <c r="V841" s="6" t="s">
        <v>17004</v>
      </c>
      <c r="W841" s="6" t="s">
        <v>16946</v>
      </c>
      <c r="X841" s="55">
        <v>44664</v>
      </c>
      <c r="Y841">
        <v>0</v>
      </c>
      <c r="Z841">
        <v>0</v>
      </c>
      <c r="AA841" s="6" t="s">
        <v>16765</v>
      </c>
      <c r="AB841" s="6" t="s">
        <v>16947</v>
      </c>
      <c r="AD841" s="6" t="s">
        <v>16765</v>
      </c>
      <c r="AE841">
        <v>27733</v>
      </c>
      <c r="AF841">
        <v>23572</v>
      </c>
      <c r="AG841" s="6" t="s">
        <v>16973</v>
      </c>
      <c r="AH841" s="6" t="s">
        <v>16950</v>
      </c>
      <c r="AI841" s="6" t="s">
        <v>16951</v>
      </c>
      <c r="AJ841" s="6" t="s">
        <v>16765</v>
      </c>
      <c r="AK841" s="6" t="s">
        <v>16765</v>
      </c>
      <c r="AL841" s="6" t="s">
        <v>16765</v>
      </c>
      <c r="AM841" s="6" t="s">
        <v>16952</v>
      </c>
      <c r="AN841">
        <v>0</v>
      </c>
      <c r="AO841" s="55">
        <v>44664</v>
      </c>
      <c r="AP841" s="6" t="s">
        <v>17000</v>
      </c>
      <c r="AQ841">
        <v>0</v>
      </c>
      <c r="AR841" s="6" t="s">
        <v>17098</v>
      </c>
      <c r="AS841" s="6" t="s">
        <v>17002</v>
      </c>
      <c r="AT841" s="6" t="s">
        <v>16947</v>
      </c>
      <c r="AU841">
        <v>0</v>
      </c>
      <c r="AV841">
        <v>0</v>
      </c>
      <c r="AW841" s="6" t="s">
        <v>16956</v>
      </c>
      <c r="AX841" s="6" t="s">
        <v>18355</v>
      </c>
      <c r="AY841" s="6" t="s">
        <v>16765</v>
      </c>
      <c r="AZ841" s="6" t="s">
        <v>16958</v>
      </c>
      <c r="BA841" s="6" t="s">
        <v>16765</v>
      </c>
      <c r="BB841" s="6" t="s">
        <v>16959</v>
      </c>
      <c r="BC841" s="6" t="s">
        <v>16765</v>
      </c>
      <c r="BD841" s="6" t="s">
        <v>16960</v>
      </c>
      <c r="BE841" s="6" t="s">
        <v>16961</v>
      </c>
      <c r="BF841" s="6" t="s">
        <v>13575</v>
      </c>
      <c r="BG841" s="6" t="s">
        <v>13575</v>
      </c>
      <c r="BH841" s="6" t="s">
        <v>16959</v>
      </c>
      <c r="BI841">
        <v>0</v>
      </c>
      <c r="BJ841" s="6" t="s">
        <v>16958</v>
      </c>
      <c r="BK841">
        <v>0</v>
      </c>
      <c r="BL841" s="6" t="s">
        <v>315</v>
      </c>
      <c r="BM841" s="56">
        <f>COUNTIF($B$2:B841,B841)</f>
        <v>7</v>
      </c>
      <c r="BN841" s="6" t="str">
        <f t="shared" si="13"/>
        <v>8152-7</v>
      </c>
    </row>
    <row r="842" spans="1:66" x14ac:dyDescent="0.25">
      <c r="A842">
        <v>1</v>
      </c>
      <c r="B842">
        <v>8152</v>
      </c>
      <c r="C842" s="6" t="s">
        <v>18351</v>
      </c>
      <c r="D842">
        <v>5</v>
      </c>
      <c r="E842">
        <v>3</v>
      </c>
      <c r="F842">
        <v>30</v>
      </c>
      <c r="G842">
        <v>305</v>
      </c>
      <c r="H842" s="6" t="s">
        <v>16994</v>
      </c>
      <c r="I842">
        <v>1</v>
      </c>
      <c r="J842">
        <v>573621</v>
      </c>
      <c r="K842">
        <v>5</v>
      </c>
      <c r="L842" s="55">
        <v>41790</v>
      </c>
      <c r="M842" s="6" t="s">
        <v>16765</v>
      </c>
      <c r="N842" s="55">
        <v>109574</v>
      </c>
      <c r="O842">
        <v>198214</v>
      </c>
      <c r="P842" s="6" t="s">
        <v>16786</v>
      </c>
      <c r="Q842" s="6" t="s">
        <v>16973</v>
      </c>
      <c r="R842">
        <v>72</v>
      </c>
      <c r="S842">
        <v>0</v>
      </c>
      <c r="T842">
        <v>-72</v>
      </c>
      <c r="U842">
        <v>115.2</v>
      </c>
      <c r="V842" s="6" t="s">
        <v>17004</v>
      </c>
      <c r="W842" s="6" t="s">
        <v>16946</v>
      </c>
      <c r="X842" s="55">
        <v>44664</v>
      </c>
      <c r="Y842">
        <v>0</v>
      </c>
      <c r="Z842">
        <v>0</v>
      </c>
      <c r="AA842" s="6" t="s">
        <v>16765</v>
      </c>
      <c r="AB842" s="6" t="s">
        <v>16947</v>
      </c>
      <c r="AD842" s="6" t="s">
        <v>16765</v>
      </c>
      <c r="AE842">
        <v>34232</v>
      </c>
      <c r="AF842">
        <v>29460</v>
      </c>
      <c r="AG842" s="6" t="s">
        <v>16973</v>
      </c>
      <c r="AH842" s="6" t="s">
        <v>16950</v>
      </c>
      <c r="AI842" s="6" t="s">
        <v>16951</v>
      </c>
      <c r="AJ842" s="6" t="s">
        <v>16765</v>
      </c>
      <c r="AK842" s="6" t="s">
        <v>16765</v>
      </c>
      <c r="AL842" s="6" t="s">
        <v>16765</v>
      </c>
      <c r="AM842" s="6" t="s">
        <v>16952</v>
      </c>
      <c r="AN842">
        <v>0</v>
      </c>
      <c r="AO842" s="55">
        <v>44664</v>
      </c>
      <c r="AP842" s="6" t="s">
        <v>17000</v>
      </c>
      <c r="AQ842">
        <v>0</v>
      </c>
      <c r="AR842" s="6" t="s">
        <v>17098</v>
      </c>
      <c r="AS842" s="6" t="s">
        <v>17002</v>
      </c>
      <c r="AT842" s="6" t="s">
        <v>16947</v>
      </c>
      <c r="AU842">
        <v>0</v>
      </c>
      <c r="AV842">
        <v>0</v>
      </c>
      <c r="AW842" s="6" t="s">
        <v>16956</v>
      </c>
      <c r="AX842" s="6" t="s">
        <v>18356</v>
      </c>
      <c r="AY842" s="6" t="s">
        <v>16765</v>
      </c>
      <c r="AZ842" s="6" t="s">
        <v>16958</v>
      </c>
      <c r="BA842" s="6" t="s">
        <v>16765</v>
      </c>
      <c r="BB842" s="6" t="s">
        <v>16959</v>
      </c>
      <c r="BC842" s="6" t="s">
        <v>16765</v>
      </c>
      <c r="BD842" s="6" t="s">
        <v>16960</v>
      </c>
      <c r="BE842" s="6" t="s">
        <v>16961</v>
      </c>
      <c r="BF842" s="6" t="s">
        <v>13575</v>
      </c>
      <c r="BG842" s="6" t="s">
        <v>13575</v>
      </c>
      <c r="BH842" s="6" t="s">
        <v>16959</v>
      </c>
      <c r="BI842">
        <v>0</v>
      </c>
      <c r="BJ842" s="6" t="s">
        <v>16958</v>
      </c>
      <c r="BK842">
        <v>0</v>
      </c>
      <c r="BL842" s="6" t="s">
        <v>315</v>
      </c>
      <c r="BM842" s="56">
        <f>COUNTIF($B$2:B842,B842)</f>
        <v>8</v>
      </c>
      <c r="BN842" s="6" t="str">
        <f t="shared" si="13"/>
        <v>8152-8</v>
      </c>
    </row>
    <row r="843" spans="1:66" x14ac:dyDescent="0.25">
      <c r="A843">
        <v>1</v>
      </c>
      <c r="B843">
        <v>8157</v>
      </c>
      <c r="C843" s="6" t="s">
        <v>18357</v>
      </c>
      <c r="D843">
        <v>5</v>
      </c>
      <c r="E843">
        <v>3</v>
      </c>
      <c r="F843">
        <v>30</v>
      </c>
      <c r="G843">
        <v>305</v>
      </c>
      <c r="H843" s="6" t="s">
        <v>16994</v>
      </c>
      <c r="I843">
        <v>1</v>
      </c>
      <c r="J843">
        <v>295988</v>
      </c>
      <c r="K843">
        <v>1</v>
      </c>
      <c r="L843" s="55">
        <v>40189</v>
      </c>
      <c r="M843" s="6" t="s">
        <v>16765</v>
      </c>
      <c r="N843" s="55">
        <v>44799</v>
      </c>
      <c r="O843">
        <v>118784</v>
      </c>
      <c r="P843" s="6" t="s">
        <v>16764</v>
      </c>
      <c r="Q843" s="6" t="s">
        <v>18358</v>
      </c>
      <c r="R843">
        <v>1</v>
      </c>
      <c r="S843">
        <v>0</v>
      </c>
      <c r="T843">
        <v>-1</v>
      </c>
      <c r="U843">
        <v>1651</v>
      </c>
      <c r="V843" s="6" t="s">
        <v>16945</v>
      </c>
      <c r="W843" s="6" t="s">
        <v>16946</v>
      </c>
      <c r="X843" s="55">
        <v>44658</v>
      </c>
      <c r="Y843">
        <v>40000</v>
      </c>
      <c r="Z843">
        <v>0</v>
      </c>
      <c r="AA843" s="6" t="s">
        <v>16765</v>
      </c>
      <c r="AB843" s="6" t="s">
        <v>17049</v>
      </c>
      <c r="AC843">
        <v>2857</v>
      </c>
      <c r="AD843" s="6" t="s">
        <v>17910</v>
      </c>
      <c r="AE843">
        <v>10425</v>
      </c>
      <c r="AF843">
        <v>7746</v>
      </c>
      <c r="AG843" s="6" t="s">
        <v>16949</v>
      </c>
      <c r="AH843" s="6" t="s">
        <v>16950</v>
      </c>
      <c r="AI843" s="6" t="s">
        <v>16951</v>
      </c>
      <c r="AJ843" s="6" t="s">
        <v>16765</v>
      </c>
      <c r="AK843" s="6" t="s">
        <v>16765</v>
      </c>
      <c r="AL843" s="6" t="s">
        <v>16765</v>
      </c>
      <c r="AM843" s="6" t="s">
        <v>16952</v>
      </c>
      <c r="AN843">
        <v>0</v>
      </c>
      <c r="AO843" s="55">
        <v>44658</v>
      </c>
      <c r="AP843" s="6" t="s">
        <v>16953</v>
      </c>
      <c r="AQ843">
        <v>0</v>
      </c>
      <c r="AR843" s="6" t="s">
        <v>16954</v>
      </c>
      <c r="AS843" s="6" t="s">
        <v>16955</v>
      </c>
      <c r="AT843" s="6" t="s">
        <v>16947</v>
      </c>
      <c r="AU843">
        <v>0</v>
      </c>
      <c r="AV843">
        <v>0</v>
      </c>
      <c r="AW843" s="6" t="s">
        <v>16956</v>
      </c>
      <c r="AX843" s="6" t="s">
        <v>18359</v>
      </c>
      <c r="AY843" s="6" t="s">
        <v>16765</v>
      </c>
      <c r="AZ843" s="6" t="s">
        <v>16958</v>
      </c>
      <c r="BA843" s="6" t="s">
        <v>16765</v>
      </c>
      <c r="BB843" s="6" t="s">
        <v>16959</v>
      </c>
      <c r="BC843" s="6" t="s">
        <v>16765</v>
      </c>
      <c r="BD843" s="6" t="s">
        <v>16960</v>
      </c>
      <c r="BE843" s="6" t="s">
        <v>16961</v>
      </c>
      <c r="BF843" s="6" t="s">
        <v>13575</v>
      </c>
      <c r="BG843" s="6" t="s">
        <v>13575</v>
      </c>
      <c r="BH843" s="6" t="s">
        <v>16959</v>
      </c>
      <c r="BI843">
        <v>0</v>
      </c>
      <c r="BJ843" s="6" t="s">
        <v>16958</v>
      </c>
      <c r="BK843">
        <v>0</v>
      </c>
      <c r="BL843" s="6" t="s">
        <v>315</v>
      </c>
      <c r="BM843" s="56">
        <f>COUNTIF($B$2:B843,B843)</f>
        <v>1</v>
      </c>
      <c r="BN843" s="6" t="str">
        <f t="shared" si="13"/>
        <v>8157-1</v>
      </c>
    </row>
    <row r="844" spans="1:66" x14ac:dyDescent="0.25">
      <c r="A844">
        <v>1</v>
      </c>
      <c r="B844">
        <v>8158</v>
      </c>
      <c r="C844" s="6" t="s">
        <v>18360</v>
      </c>
      <c r="D844">
        <v>5</v>
      </c>
      <c r="E844">
        <v>3</v>
      </c>
      <c r="F844">
        <v>30</v>
      </c>
      <c r="G844">
        <v>305</v>
      </c>
      <c r="H844" s="6" t="s">
        <v>16994</v>
      </c>
      <c r="I844">
        <v>1</v>
      </c>
      <c r="J844">
        <v>572241</v>
      </c>
      <c r="K844">
        <v>6</v>
      </c>
      <c r="L844" s="55">
        <v>43343</v>
      </c>
      <c r="M844" s="6" t="s">
        <v>16765</v>
      </c>
      <c r="N844" s="55">
        <v>44568</v>
      </c>
      <c r="O844">
        <v>118747</v>
      </c>
      <c r="P844" s="6" t="s">
        <v>16770</v>
      </c>
      <c r="Q844" s="6" t="s">
        <v>18361</v>
      </c>
      <c r="R844">
        <v>1</v>
      </c>
      <c r="S844">
        <v>0</v>
      </c>
      <c r="T844">
        <v>-1</v>
      </c>
      <c r="U844">
        <v>1217</v>
      </c>
      <c r="V844" s="6" t="s">
        <v>16945</v>
      </c>
      <c r="W844" s="6" t="s">
        <v>16946</v>
      </c>
      <c r="X844" s="55">
        <v>44658</v>
      </c>
      <c r="Y844">
        <v>0</v>
      </c>
      <c r="Z844">
        <v>0</v>
      </c>
      <c r="AA844" s="6" t="s">
        <v>16765</v>
      </c>
      <c r="AB844" s="6" t="s">
        <v>16947</v>
      </c>
      <c r="AD844" s="6" t="s">
        <v>16948</v>
      </c>
      <c r="AE844">
        <v>49498</v>
      </c>
      <c r="AF844">
        <v>44930</v>
      </c>
      <c r="AG844" s="6" t="s">
        <v>16949</v>
      </c>
      <c r="AH844" s="6" t="s">
        <v>16950</v>
      </c>
      <c r="AI844" s="6" t="s">
        <v>16951</v>
      </c>
      <c r="AJ844" s="6" t="s">
        <v>16765</v>
      </c>
      <c r="AK844" s="6" t="s">
        <v>16765</v>
      </c>
      <c r="AL844" s="6" t="s">
        <v>16765</v>
      </c>
      <c r="AM844" s="6" t="s">
        <v>16952</v>
      </c>
      <c r="AN844">
        <v>0</v>
      </c>
      <c r="AO844" s="55">
        <v>44658</v>
      </c>
      <c r="AP844" s="6" t="s">
        <v>16953</v>
      </c>
      <c r="AQ844">
        <v>0</v>
      </c>
      <c r="AR844" s="6" t="s">
        <v>16954</v>
      </c>
      <c r="AS844" s="6" t="s">
        <v>16955</v>
      </c>
      <c r="AT844" s="6" t="s">
        <v>16947</v>
      </c>
      <c r="AU844">
        <v>0</v>
      </c>
      <c r="AV844">
        <v>0</v>
      </c>
      <c r="AW844" s="6" t="s">
        <v>16956</v>
      </c>
      <c r="AX844" s="6" t="s">
        <v>18362</v>
      </c>
      <c r="AY844" s="6" t="s">
        <v>16765</v>
      </c>
      <c r="AZ844" s="6" t="s">
        <v>16958</v>
      </c>
      <c r="BA844" s="6" t="s">
        <v>16765</v>
      </c>
      <c r="BB844" s="6" t="s">
        <v>16959</v>
      </c>
      <c r="BC844" s="6" t="s">
        <v>16765</v>
      </c>
      <c r="BD844" s="6" t="s">
        <v>16960</v>
      </c>
      <c r="BE844" s="6" t="s">
        <v>16961</v>
      </c>
      <c r="BF844" s="6" t="s">
        <v>13575</v>
      </c>
      <c r="BG844" s="6" t="s">
        <v>13575</v>
      </c>
      <c r="BH844" s="6" t="s">
        <v>16959</v>
      </c>
      <c r="BI844">
        <v>0</v>
      </c>
      <c r="BJ844" s="6" t="s">
        <v>16958</v>
      </c>
      <c r="BK844">
        <v>0</v>
      </c>
      <c r="BL844" s="6" t="s">
        <v>315</v>
      </c>
      <c r="BM844" s="56">
        <f>COUNTIF($B$2:B844,B844)</f>
        <v>1</v>
      </c>
      <c r="BN844" s="6" t="str">
        <f t="shared" si="13"/>
        <v>8158-1</v>
      </c>
    </row>
    <row r="845" spans="1:66" x14ac:dyDescent="0.25">
      <c r="A845">
        <v>1</v>
      </c>
      <c r="B845">
        <v>8160</v>
      </c>
      <c r="C845" s="6" t="s">
        <v>18363</v>
      </c>
      <c r="D845">
        <v>5</v>
      </c>
      <c r="E845">
        <v>3</v>
      </c>
      <c r="F845">
        <v>30</v>
      </c>
      <c r="G845">
        <v>304</v>
      </c>
      <c r="H845" s="6" t="s">
        <v>16994</v>
      </c>
      <c r="I845">
        <v>1</v>
      </c>
      <c r="J845">
        <v>97966</v>
      </c>
      <c r="K845">
        <v>5</v>
      </c>
      <c r="L845" s="55">
        <v>41197</v>
      </c>
      <c r="M845" s="6" t="s">
        <v>16765</v>
      </c>
      <c r="N845" s="55">
        <v>44628</v>
      </c>
      <c r="O845">
        <v>118750</v>
      </c>
      <c r="P845" s="6" t="s">
        <v>16767</v>
      </c>
      <c r="Q845" s="6" t="s">
        <v>18364</v>
      </c>
      <c r="R845">
        <v>1</v>
      </c>
      <c r="S845">
        <v>0</v>
      </c>
      <c r="T845">
        <v>-1</v>
      </c>
      <c r="U845">
        <v>1803.8</v>
      </c>
      <c r="V845" s="6" t="s">
        <v>16945</v>
      </c>
      <c r="W845" s="6" t="s">
        <v>16946</v>
      </c>
      <c r="X845" s="55">
        <v>44664</v>
      </c>
      <c r="Y845">
        <v>0</v>
      </c>
      <c r="Z845">
        <v>1963.68</v>
      </c>
      <c r="AA845" s="6" t="s">
        <v>16969</v>
      </c>
      <c r="AB845" s="6" t="s">
        <v>16947</v>
      </c>
      <c r="AD845" s="6" t="s">
        <v>17326</v>
      </c>
      <c r="AE845">
        <v>24625</v>
      </c>
      <c r="AF845">
        <v>20557</v>
      </c>
      <c r="AG845" s="6" t="s">
        <v>16949</v>
      </c>
      <c r="AH845" s="6" t="s">
        <v>16950</v>
      </c>
      <c r="AI845" s="6" t="s">
        <v>16951</v>
      </c>
      <c r="AJ845" s="6" t="s">
        <v>16765</v>
      </c>
      <c r="AK845" s="6" t="s">
        <v>16765</v>
      </c>
      <c r="AL845" s="6" t="s">
        <v>16765</v>
      </c>
      <c r="AM845" s="6" t="s">
        <v>16952</v>
      </c>
      <c r="AN845">
        <v>0</v>
      </c>
      <c r="AO845" s="55">
        <v>44664</v>
      </c>
      <c r="AP845" s="6" t="s">
        <v>16953</v>
      </c>
      <c r="AQ845">
        <v>0</v>
      </c>
      <c r="AR845" s="6" t="s">
        <v>16954</v>
      </c>
      <c r="AS845" s="6" t="s">
        <v>16955</v>
      </c>
      <c r="AT845" s="6" t="s">
        <v>16947</v>
      </c>
      <c r="AU845">
        <v>0</v>
      </c>
      <c r="AV845">
        <v>0</v>
      </c>
      <c r="AW845" s="6" t="s">
        <v>16956</v>
      </c>
      <c r="AX845" s="6" t="s">
        <v>18365</v>
      </c>
      <c r="AY845" s="6" t="s">
        <v>16765</v>
      </c>
      <c r="AZ845" s="6" t="s">
        <v>16958</v>
      </c>
      <c r="BA845" s="6" t="s">
        <v>16765</v>
      </c>
      <c r="BB845" s="6" t="s">
        <v>16959</v>
      </c>
      <c r="BC845" s="6" t="s">
        <v>16765</v>
      </c>
      <c r="BD845" s="6" t="s">
        <v>16960</v>
      </c>
      <c r="BE845" s="6" t="s">
        <v>16961</v>
      </c>
      <c r="BF845" s="6" t="s">
        <v>13575</v>
      </c>
      <c r="BG845" s="6" t="s">
        <v>13575</v>
      </c>
      <c r="BH845" s="6" t="s">
        <v>16959</v>
      </c>
      <c r="BI845">
        <v>0</v>
      </c>
      <c r="BJ845" s="6" t="s">
        <v>16958</v>
      </c>
      <c r="BK845">
        <v>0</v>
      </c>
      <c r="BL845" s="6" t="s">
        <v>315</v>
      </c>
      <c r="BM845" s="56">
        <f>COUNTIF($B$2:B845,B845)</f>
        <v>1</v>
      </c>
      <c r="BN845" s="6" t="str">
        <f t="shared" si="13"/>
        <v>8160-1</v>
      </c>
    </row>
    <row r="846" spans="1:66" x14ac:dyDescent="0.25">
      <c r="A846">
        <v>1</v>
      </c>
      <c r="B846">
        <v>8160</v>
      </c>
      <c r="C846" s="6" t="s">
        <v>18363</v>
      </c>
      <c r="D846">
        <v>5</v>
      </c>
      <c r="E846">
        <v>3</v>
      </c>
      <c r="F846">
        <v>30</v>
      </c>
      <c r="G846">
        <v>304</v>
      </c>
      <c r="H846" s="6" t="s">
        <v>16994</v>
      </c>
      <c r="I846">
        <v>1</v>
      </c>
      <c r="J846">
        <v>179649</v>
      </c>
      <c r="K846">
        <v>5</v>
      </c>
      <c r="L846" s="55">
        <v>41305</v>
      </c>
      <c r="M846" s="6" t="s">
        <v>16765</v>
      </c>
      <c r="N846" s="55">
        <v>44628</v>
      </c>
      <c r="O846">
        <v>118784</v>
      </c>
      <c r="P846" s="6" t="s">
        <v>16764</v>
      </c>
      <c r="Q846" s="6" t="s">
        <v>18366</v>
      </c>
      <c r="R846">
        <v>1</v>
      </c>
      <c r="S846">
        <v>0</v>
      </c>
      <c r="T846">
        <v>-1</v>
      </c>
      <c r="U846">
        <v>1651</v>
      </c>
      <c r="V846" s="6" t="s">
        <v>16945</v>
      </c>
      <c r="W846" s="6" t="s">
        <v>16946</v>
      </c>
      <c r="X846" s="55">
        <v>44664</v>
      </c>
      <c r="Y846">
        <v>0</v>
      </c>
      <c r="Z846">
        <v>1963.68</v>
      </c>
      <c r="AA846" s="6" t="s">
        <v>16969</v>
      </c>
      <c r="AB846" s="6" t="s">
        <v>16947</v>
      </c>
      <c r="AD846" s="6" t="s">
        <v>17042</v>
      </c>
      <c r="AE846">
        <v>25798</v>
      </c>
      <c r="AF846">
        <v>21793</v>
      </c>
      <c r="AG846" s="6" t="s">
        <v>16949</v>
      </c>
      <c r="AH846" s="6" t="s">
        <v>16950</v>
      </c>
      <c r="AI846" s="6" t="s">
        <v>16951</v>
      </c>
      <c r="AJ846" s="6" t="s">
        <v>16765</v>
      </c>
      <c r="AK846" s="6" t="s">
        <v>16765</v>
      </c>
      <c r="AL846" s="6" t="s">
        <v>16765</v>
      </c>
      <c r="AM846" s="6" t="s">
        <v>16952</v>
      </c>
      <c r="AN846">
        <v>0</v>
      </c>
      <c r="AO846" s="55">
        <v>44664</v>
      </c>
      <c r="AP846" s="6" t="s">
        <v>16953</v>
      </c>
      <c r="AQ846">
        <v>0</v>
      </c>
      <c r="AR846" s="6" t="s">
        <v>16954</v>
      </c>
      <c r="AS846" s="6" t="s">
        <v>16955</v>
      </c>
      <c r="AT846" s="6" t="s">
        <v>16947</v>
      </c>
      <c r="AU846">
        <v>0</v>
      </c>
      <c r="AV846">
        <v>0</v>
      </c>
      <c r="AW846" s="6" t="s">
        <v>16956</v>
      </c>
      <c r="AX846" s="6" t="s">
        <v>18367</v>
      </c>
      <c r="AY846" s="6" t="s">
        <v>16765</v>
      </c>
      <c r="AZ846" s="6" t="s">
        <v>16958</v>
      </c>
      <c r="BA846" s="6" t="s">
        <v>16765</v>
      </c>
      <c r="BB846" s="6" t="s">
        <v>16959</v>
      </c>
      <c r="BC846" s="6" t="s">
        <v>16765</v>
      </c>
      <c r="BD846" s="6" t="s">
        <v>16960</v>
      </c>
      <c r="BE846" s="6" t="s">
        <v>16961</v>
      </c>
      <c r="BF846" s="6" t="s">
        <v>13575</v>
      </c>
      <c r="BG846" s="6" t="s">
        <v>13575</v>
      </c>
      <c r="BH846" s="6" t="s">
        <v>16959</v>
      </c>
      <c r="BI846">
        <v>0</v>
      </c>
      <c r="BJ846" s="6" t="s">
        <v>16958</v>
      </c>
      <c r="BK846">
        <v>0</v>
      </c>
      <c r="BL846" s="6" t="s">
        <v>315</v>
      </c>
      <c r="BM846" s="56">
        <f>COUNTIF($B$2:B846,B846)</f>
        <v>2</v>
      </c>
      <c r="BN846" s="6" t="str">
        <f t="shared" si="13"/>
        <v>8160-2</v>
      </c>
    </row>
    <row r="847" spans="1:66" x14ac:dyDescent="0.25">
      <c r="A847">
        <v>1</v>
      </c>
      <c r="B847">
        <v>8160</v>
      </c>
      <c r="C847" s="6" t="s">
        <v>18363</v>
      </c>
      <c r="D847">
        <v>5</v>
      </c>
      <c r="E847">
        <v>3</v>
      </c>
      <c r="F847">
        <v>30</v>
      </c>
      <c r="G847">
        <v>304</v>
      </c>
      <c r="H847" s="6" t="s">
        <v>16994</v>
      </c>
      <c r="I847">
        <v>1</v>
      </c>
      <c r="J847">
        <v>376471</v>
      </c>
      <c r="K847">
        <v>5</v>
      </c>
      <c r="L847" s="55">
        <v>41558</v>
      </c>
      <c r="M847" s="6" t="s">
        <v>16765</v>
      </c>
      <c r="N847" s="55">
        <v>109574</v>
      </c>
      <c r="O847">
        <v>198213</v>
      </c>
      <c r="P847" s="6" t="s">
        <v>16785</v>
      </c>
      <c r="Q847" s="6" t="s">
        <v>16973</v>
      </c>
      <c r="R847">
        <v>3</v>
      </c>
      <c r="S847">
        <v>0</v>
      </c>
      <c r="T847">
        <v>-3</v>
      </c>
      <c r="U847">
        <v>126</v>
      </c>
      <c r="V847" s="6" t="s">
        <v>16999</v>
      </c>
      <c r="W847" s="6" t="s">
        <v>16946</v>
      </c>
      <c r="X847" s="55">
        <v>44664</v>
      </c>
      <c r="Y847">
        <v>0</v>
      </c>
      <c r="Z847">
        <v>1963.68</v>
      </c>
      <c r="AA847" s="6" t="s">
        <v>16969</v>
      </c>
      <c r="AB847" s="6" t="s">
        <v>16947</v>
      </c>
      <c r="AD847" s="6" t="s">
        <v>16765</v>
      </c>
      <c r="AE847">
        <v>31122</v>
      </c>
      <c r="AF847">
        <v>26190</v>
      </c>
      <c r="AG847" s="6" t="s">
        <v>16973</v>
      </c>
      <c r="AH847" s="6" t="s">
        <v>16950</v>
      </c>
      <c r="AI847" s="6" t="s">
        <v>16951</v>
      </c>
      <c r="AJ847" s="6" t="s">
        <v>16765</v>
      </c>
      <c r="AK847" s="6" t="s">
        <v>16765</v>
      </c>
      <c r="AL847" s="6" t="s">
        <v>16765</v>
      </c>
      <c r="AM847" s="6" t="s">
        <v>16952</v>
      </c>
      <c r="AN847">
        <v>0</v>
      </c>
      <c r="AO847" s="55">
        <v>44664</v>
      </c>
      <c r="AP847" s="6" t="s">
        <v>17000</v>
      </c>
      <c r="AQ847">
        <v>0</v>
      </c>
      <c r="AR847" s="6" t="s">
        <v>17095</v>
      </c>
      <c r="AS847" s="6" t="s">
        <v>17002</v>
      </c>
      <c r="AT847" s="6" t="s">
        <v>16947</v>
      </c>
      <c r="AU847">
        <v>0</v>
      </c>
      <c r="AV847">
        <v>0</v>
      </c>
      <c r="AW847" s="6" t="s">
        <v>16956</v>
      </c>
      <c r="AX847" s="6" t="s">
        <v>18368</v>
      </c>
      <c r="AY847" s="6" t="s">
        <v>16765</v>
      </c>
      <c r="AZ847" s="6" t="s">
        <v>16958</v>
      </c>
      <c r="BA847" s="6" t="s">
        <v>16765</v>
      </c>
      <c r="BB847" s="6" t="s">
        <v>16959</v>
      </c>
      <c r="BC847" s="6" t="s">
        <v>16765</v>
      </c>
      <c r="BD847" s="6" t="s">
        <v>16960</v>
      </c>
      <c r="BE847" s="6" t="s">
        <v>16961</v>
      </c>
      <c r="BF847" s="6" t="s">
        <v>13575</v>
      </c>
      <c r="BG847" s="6" t="s">
        <v>13575</v>
      </c>
      <c r="BH847" s="6" t="s">
        <v>16959</v>
      </c>
      <c r="BI847">
        <v>0</v>
      </c>
      <c r="BJ847" s="6" t="s">
        <v>16958</v>
      </c>
      <c r="BK847">
        <v>0</v>
      </c>
      <c r="BL847" s="6" t="s">
        <v>315</v>
      </c>
      <c r="BM847" s="56">
        <f>COUNTIF($B$2:B847,B847)</f>
        <v>3</v>
      </c>
      <c r="BN847" s="6" t="str">
        <f t="shared" si="13"/>
        <v>8160-3</v>
      </c>
    </row>
    <row r="848" spans="1:66" x14ac:dyDescent="0.25">
      <c r="A848">
        <v>1</v>
      </c>
      <c r="B848">
        <v>8160</v>
      </c>
      <c r="C848" s="6" t="s">
        <v>18363</v>
      </c>
      <c r="D848">
        <v>5</v>
      </c>
      <c r="E848">
        <v>3</v>
      </c>
      <c r="F848">
        <v>30</v>
      </c>
      <c r="G848">
        <v>304</v>
      </c>
      <c r="H848" s="6" t="s">
        <v>16994</v>
      </c>
      <c r="I848">
        <v>1</v>
      </c>
      <c r="J848">
        <v>595566</v>
      </c>
      <c r="K848">
        <v>5</v>
      </c>
      <c r="L848" s="55">
        <v>41815</v>
      </c>
      <c r="M848" s="6" t="s">
        <v>16765</v>
      </c>
      <c r="N848" s="55">
        <v>109574</v>
      </c>
      <c r="O848">
        <v>198213</v>
      </c>
      <c r="P848" s="6" t="s">
        <v>16785</v>
      </c>
      <c r="Q848" s="6" t="s">
        <v>16973</v>
      </c>
      <c r="R848">
        <v>2</v>
      </c>
      <c r="S848">
        <v>0</v>
      </c>
      <c r="T848">
        <v>-2</v>
      </c>
      <c r="U848">
        <v>84</v>
      </c>
      <c r="V848" s="6" t="s">
        <v>16999</v>
      </c>
      <c r="W848" s="6" t="s">
        <v>16946</v>
      </c>
      <c r="X848" s="55">
        <v>44664</v>
      </c>
      <c r="Y848">
        <v>0</v>
      </c>
      <c r="Z848">
        <v>1963.68</v>
      </c>
      <c r="AA848" s="6" t="s">
        <v>16969</v>
      </c>
      <c r="AB848" s="6" t="s">
        <v>16947</v>
      </c>
      <c r="AD848" s="6" t="s">
        <v>16765</v>
      </c>
      <c r="AE848">
        <v>34576</v>
      </c>
      <c r="AF848">
        <v>29967</v>
      </c>
      <c r="AG848" s="6" t="s">
        <v>16973</v>
      </c>
      <c r="AH848" s="6" t="s">
        <v>16950</v>
      </c>
      <c r="AI848" s="6" t="s">
        <v>16951</v>
      </c>
      <c r="AJ848" s="6" t="s">
        <v>16765</v>
      </c>
      <c r="AK848" s="6" t="s">
        <v>16765</v>
      </c>
      <c r="AL848" s="6" t="s">
        <v>16765</v>
      </c>
      <c r="AM848" s="6" t="s">
        <v>16952</v>
      </c>
      <c r="AN848">
        <v>0</v>
      </c>
      <c r="AO848" s="55">
        <v>44664</v>
      </c>
      <c r="AP848" s="6" t="s">
        <v>17000</v>
      </c>
      <c r="AQ848">
        <v>0</v>
      </c>
      <c r="AR848" s="6" t="s">
        <v>17095</v>
      </c>
      <c r="AS848" s="6" t="s">
        <v>17002</v>
      </c>
      <c r="AT848" s="6" t="s">
        <v>16947</v>
      </c>
      <c r="AU848">
        <v>0</v>
      </c>
      <c r="AV848">
        <v>0</v>
      </c>
      <c r="AW848" s="6" t="s">
        <v>16956</v>
      </c>
      <c r="AX848" s="6" t="s">
        <v>18369</v>
      </c>
      <c r="AY848" s="6" t="s">
        <v>16765</v>
      </c>
      <c r="AZ848" s="6" t="s">
        <v>16958</v>
      </c>
      <c r="BA848" s="6" t="s">
        <v>16765</v>
      </c>
      <c r="BB848" s="6" t="s">
        <v>16959</v>
      </c>
      <c r="BC848" s="6" t="s">
        <v>16765</v>
      </c>
      <c r="BD848" s="6" t="s">
        <v>16960</v>
      </c>
      <c r="BE848" s="6" t="s">
        <v>16961</v>
      </c>
      <c r="BF848" s="6" t="s">
        <v>13575</v>
      </c>
      <c r="BG848" s="6" t="s">
        <v>13575</v>
      </c>
      <c r="BH848" s="6" t="s">
        <v>16959</v>
      </c>
      <c r="BI848">
        <v>0</v>
      </c>
      <c r="BJ848" s="6" t="s">
        <v>16958</v>
      </c>
      <c r="BK848">
        <v>0</v>
      </c>
      <c r="BL848" s="6" t="s">
        <v>315</v>
      </c>
      <c r="BM848" s="56">
        <f>COUNTIF($B$2:B848,B848)</f>
        <v>4</v>
      </c>
      <c r="BN848" s="6" t="str">
        <f t="shared" si="13"/>
        <v>8160-4</v>
      </c>
    </row>
    <row r="849" spans="1:66" x14ac:dyDescent="0.25">
      <c r="A849">
        <v>1</v>
      </c>
      <c r="B849">
        <v>8160</v>
      </c>
      <c r="C849" s="6" t="s">
        <v>18363</v>
      </c>
      <c r="D849">
        <v>5</v>
      </c>
      <c r="E849">
        <v>3</v>
      </c>
      <c r="F849">
        <v>30</v>
      </c>
      <c r="G849">
        <v>304</v>
      </c>
      <c r="H849" s="6" t="s">
        <v>16994</v>
      </c>
      <c r="I849">
        <v>1</v>
      </c>
      <c r="J849">
        <v>376471</v>
      </c>
      <c r="K849">
        <v>5</v>
      </c>
      <c r="L849" s="55">
        <v>41558</v>
      </c>
      <c r="M849" s="6" t="s">
        <v>16765</v>
      </c>
      <c r="N849" s="55">
        <v>109574</v>
      </c>
      <c r="O849">
        <v>198214</v>
      </c>
      <c r="P849" s="6" t="s">
        <v>16786</v>
      </c>
      <c r="Q849" s="6" t="s">
        <v>16973</v>
      </c>
      <c r="R849">
        <v>72</v>
      </c>
      <c r="S849">
        <v>0</v>
      </c>
      <c r="T849">
        <v>-72</v>
      </c>
      <c r="U849">
        <v>115.2</v>
      </c>
      <c r="V849" s="6" t="s">
        <v>17004</v>
      </c>
      <c r="W849" s="6" t="s">
        <v>16946</v>
      </c>
      <c r="X849" s="55">
        <v>44664</v>
      </c>
      <c r="Y849">
        <v>0</v>
      </c>
      <c r="Z849">
        <v>1963.68</v>
      </c>
      <c r="AA849" s="6" t="s">
        <v>16969</v>
      </c>
      <c r="AB849" s="6" t="s">
        <v>16947</v>
      </c>
      <c r="AD849" s="6" t="s">
        <v>16765</v>
      </c>
      <c r="AE849">
        <v>31123</v>
      </c>
      <c r="AF849">
        <v>26190</v>
      </c>
      <c r="AG849" s="6" t="s">
        <v>16973</v>
      </c>
      <c r="AH849" s="6" t="s">
        <v>16950</v>
      </c>
      <c r="AI849" s="6" t="s">
        <v>16951</v>
      </c>
      <c r="AJ849" s="6" t="s">
        <v>16765</v>
      </c>
      <c r="AK849" s="6" t="s">
        <v>16765</v>
      </c>
      <c r="AL849" s="6" t="s">
        <v>16765</v>
      </c>
      <c r="AM849" s="6" t="s">
        <v>16952</v>
      </c>
      <c r="AN849">
        <v>0</v>
      </c>
      <c r="AO849" s="55">
        <v>44664</v>
      </c>
      <c r="AP849" s="6" t="s">
        <v>17000</v>
      </c>
      <c r="AQ849">
        <v>0</v>
      </c>
      <c r="AR849" s="6" t="s">
        <v>17098</v>
      </c>
      <c r="AS849" s="6" t="s">
        <v>17002</v>
      </c>
      <c r="AT849" s="6" t="s">
        <v>16947</v>
      </c>
      <c r="AU849">
        <v>0</v>
      </c>
      <c r="AV849">
        <v>0</v>
      </c>
      <c r="AW849" s="6" t="s">
        <v>16956</v>
      </c>
      <c r="AX849" s="6" t="s">
        <v>18368</v>
      </c>
      <c r="AY849" s="6" t="s">
        <v>16765</v>
      </c>
      <c r="AZ849" s="6" t="s">
        <v>16958</v>
      </c>
      <c r="BA849" s="6" t="s">
        <v>16765</v>
      </c>
      <c r="BB849" s="6" t="s">
        <v>16959</v>
      </c>
      <c r="BC849" s="6" t="s">
        <v>16765</v>
      </c>
      <c r="BD849" s="6" t="s">
        <v>16960</v>
      </c>
      <c r="BE849" s="6" t="s">
        <v>16961</v>
      </c>
      <c r="BF849" s="6" t="s">
        <v>13575</v>
      </c>
      <c r="BG849" s="6" t="s">
        <v>13575</v>
      </c>
      <c r="BH849" s="6" t="s">
        <v>16959</v>
      </c>
      <c r="BI849">
        <v>0</v>
      </c>
      <c r="BJ849" s="6" t="s">
        <v>16958</v>
      </c>
      <c r="BK849">
        <v>0</v>
      </c>
      <c r="BL849" s="6" t="s">
        <v>315</v>
      </c>
      <c r="BM849" s="56">
        <f>COUNTIF($B$2:B849,B849)</f>
        <v>5</v>
      </c>
      <c r="BN849" s="6" t="str">
        <f t="shared" si="13"/>
        <v>8160-5</v>
      </c>
    </row>
    <row r="850" spans="1:66" x14ac:dyDescent="0.25">
      <c r="A850">
        <v>1</v>
      </c>
      <c r="B850">
        <v>8160</v>
      </c>
      <c r="C850" s="6" t="s">
        <v>18363</v>
      </c>
      <c r="D850">
        <v>5</v>
      </c>
      <c r="E850">
        <v>3</v>
      </c>
      <c r="F850">
        <v>30</v>
      </c>
      <c r="G850">
        <v>304</v>
      </c>
      <c r="H850" s="6" t="s">
        <v>16994</v>
      </c>
      <c r="I850">
        <v>1</v>
      </c>
      <c r="J850">
        <v>595566</v>
      </c>
      <c r="K850">
        <v>5</v>
      </c>
      <c r="L850" s="55">
        <v>41815</v>
      </c>
      <c r="M850" s="6" t="s">
        <v>16765</v>
      </c>
      <c r="N850" s="55">
        <v>109574</v>
      </c>
      <c r="O850">
        <v>198214</v>
      </c>
      <c r="P850" s="6" t="s">
        <v>16786</v>
      </c>
      <c r="Q850" s="6" t="s">
        <v>16973</v>
      </c>
      <c r="R850">
        <v>48</v>
      </c>
      <c r="S850">
        <v>0</v>
      </c>
      <c r="T850">
        <v>-48</v>
      </c>
      <c r="U850">
        <v>76.8</v>
      </c>
      <c r="V850" s="6" t="s">
        <v>17004</v>
      </c>
      <c r="W850" s="6" t="s">
        <v>16946</v>
      </c>
      <c r="X850" s="55">
        <v>44664</v>
      </c>
      <c r="Y850">
        <v>0</v>
      </c>
      <c r="Z850">
        <v>1963.68</v>
      </c>
      <c r="AA850" s="6" t="s">
        <v>16969</v>
      </c>
      <c r="AB850" s="6" t="s">
        <v>16947</v>
      </c>
      <c r="AD850" s="6" t="s">
        <v>16765</v>
      </c>
      <c r="AE850">
        <v>34577</v>
      </c>
      <c r="AF850">
        <v>29967</v>
      </c>
      <c r="AG850" s="6" t="s">
        <v>16973</v>
      </c>
      <c r="AH850" s="6" t="s">
        <v>16950</v>
      </c>
      <c r="AI850" s="6" t="s">
        <v>16951</v>
      </c>
      <c r="AJ850" s="6" t="s">
        <v>16765</v>
      </c>
      <c r="AK850" s="6" t="s">
        <v>16765</v>
      </c>
      <c r="AL850" s="6" t="s">
        <v>16765</v>
      </c>
      <c r="AM850" s="6" t="s">
        <v>16952</v>
      </c>
      <c r="AN850">
        <v>0</v>
      </c>
      <c r="AO850" s="55">
        <v>44664</v>
      </c>
      <c r="AP850" s="6" t="s">
        <v>17000</v>
      </c>
      <c r="AQ850">
        <v>0</v>
      </c>
      <c r="AR850" s="6" t="s">
        <v>17098</v>
      </c>
      <c r="AS850" s="6" t="s">
        <v>17002</v>
      </c>
      <c r="AT850" s="6" t="s">
        <v>16947</v>
      </c>
      <c r="AU850">
        <v>0</v>
      </c>
      <c r="AV850">
        <v>0</v>
      </c>
      <c r="AW850" s="6" t="s">
        <v>16956</v>
      </c>
      <c r="AX850" s="6" t="s">
        <v>18369</v>
      </c>
      <c r="AY850" s="6" t="s">
        <v>16765</v>
      </c>
      <c r="AZ850" s="6" t="s">
        <v>16958</v>
      </c>
      <c r="BA850" s="6" t="s">
        <v>16765</v>
      </c>
      <c r="BB850" s="6" t="s">
        <v>16959</v>
      </c>
      <c r="BC850" s="6" t="s">
        <v>16765</v>
      </c>
      <c r="BD850" s="6" t="s">
        <v>16960</v>
      </c>
      <c r="BE850" s="6" t="s">
        <v>16961</v>
      </c>
      <c r="BF850" s="6" t="s">
        <v>13575</v>
      </c>
      <c r="BG850" s="6" t="s">
        <v>13575</v>
      </c>
      <c r="BH850" s="6" t="s">
        <v>16959</v>
      </c>
      <c r="BI850">
        <v>0</v>
      </c>
      <c r="BJ850" s="6" t="s">
        <v>16958</v>
      </c>
      <c r="BK850">
        <v>0</v>
      </c>
      <c r="BL850" s="6" t="s">
        <v>315</v>
      </c>
      <c r="BM850" s="56">
        <f>COUNTIF($B$2:B850,B850)</f>
        <v>6</v>
      </c>
      <c r="BN850" s="6" t="str">
        <f t="shared" si="13"/>
        <v>8160-6</v>
      </c>
    </row>
    <row r="851" spans="1:66" x14ac:dyDescent="0.25">
      <c r="A851">
        <v>1</v>
      </c>
      <c r="B851">
        <v>8167</v>
      </c>
      <c r="C851" s="6" t="s">
        <v>18370</v>
      </c>
      <c r="D851">
        <v>5</v>
      </c>
      <c r="E851">
        <v>3</v>
      </c>
      <c r="F851">
        <v>30</v>
      </c>
      <c r="G851">
        <v>301</v>
      </c>
      <c r="H851" s="6" t="s">
        <v>17010</v>
      </c>
      <c r="I851">
        <v>1</v>
      </c>
      <c r="J851">
        <v>722776</v>
      </c>
      <c r="K851">
        <v>5</v>
      </c>
      <c r="L851" s="55">
        <v>41947</v>
      </c>
      <c r="M851" s="6" t="s">
        <v>16765</v>
      </c>
      <c r="N851" s="55">
        <v>44686</v>
      </c>
      <c r="O851">
        <v>118724</v>
      </c>
      <c r="P851" s="6" t="s">
        <v>16773</v>
      </c>
      <c r="Q851" s="6" t="s">
        <v>18371</v>
      </c>
      <c r="R851">
        <v>1</v>
      </c>
      <c r="S851">
        <v>0</v>
      </c>
      <c r="T851">
        <v>-1</v>
      </c>
      <c r="U851">
        <v>1141.5899999999999</v>
      </c>
      <c r="V851" s="6" t="s">
        <v>16945</v>
      </c>
      <c r="W851" s="6" t="s">
        <v>16946</v>
      </c>
      <c r="X851" s="55">
        <v>44667</v>
      </c>
      <c r="Y851">
        <v>60000</v>
      </c>
      <c r="Z851">
        <v>0</v>
      </c>
      <c r="AA851" s="6" t="s">
        <v>16765</v>
      </c>
      <c r="AB851" s="6" t="s">
        <v>16947</v>
      </c>
      <c r="AD851" s="6" t="s">
        <v>16948</v>
      </c>
      <c r="AE851">
        <v>36676</v>
      </c>
      <c r="AF851">
        <v>32009</v>
      </c>
      <c r="AG851" s="6" t="s">
        <v>16949</v>
      </c>
      <c r="AH851" s="6" t="s">
        <v>16950</v>
      </c>
      <c r="AI851" s="6" t="s">
        <v>16951</v>
      </c>
      <c r="AJ851" s="6" t="s">
        <v>16765</v>
      </c>
      <c r="AK851" s="6" t="s">
        <v>16765</v>
      </c>
      <c r="AL851" s="6" t="s">
        <v>16765</v>
      </c>
      <c r="AM851" s="6" t="s">
        <v>16952</v>
      </c>
      <c r="AN851">
        <v>0</v>
      </c>
      <c r="AO851" s="55">
        <v>44667</v>
      </c>
      <c r="AP851" s="6" t="s">
        <v>16953</v>
      </c>
      <c r="AQ851">
        <v>0</v>
      </c>
      <c r="AR851" s="6" t="s">
        <v>16997</v>
      </c>
      <c r="AS851" s="6" t="s">
        <v>16955</v>
      </c>
      <c r="AT851" s="6" t="s">
        <v>16947</v>
      </c>
      <c r="AU851">
        <v>0</v>
      </c>
      <c r="AV851">
        <v>0</v>
      </c>
      <c r="AW851" s="6" t="s">
        <v>16956</v>
      </c>
      <c r="AX851" s="6" t="s">
        <v>18372</v>
      </c>
      <c r="AY851" s="6" t="s">
        <v>16765</v>
      </c>
      <c r="AZ851" s="6" t="s">
        <v>16958</v>
      </c>
      <c r="BA851" s="6" t="s">
        <v>16765</v>
      </c>
      <c r="BB851" s="6" t="s">
        <v>16959</v>
      </c>
      <c r="BC851" s="6" t="s">
        <v>16765</v>
      </c>
      <c r="BD851" s="6" t="s">
        <v>16960</v>
      </c>
      <c r="BE851" s="6" t="s">
        <v>16961</v>
      </c>
      <c r="BF851" s="6" t="s">
        <v>13575</v>
      </c>
      <c r="BG851" s="6" t="s">
        <v>13575</v>
      </c>
      <c r="BH851" s="6" t="s">
        <v>16959</v>
      </c>
      <c r="BI851">
        <v>0</v>
      </c>
      <c r="BJ851" s="6" t="s">
        <v>16958</v>
      </c>
      <c r="BK851">
        <v>0</v>
      </c>
      <c r="BL851" s="6" t="s">
        <v>315</v>
      </c>
      <c r="BM851" s="56">
        <f>COUNTIF($B$2:B851,B851)</f>
        <v>1</v>
      </c>
      <c r="BN851" s="6" t="str">
        <f t="shared" si="13"/>
        <v>8167-1</v>
      </c>
    </row>
    <row r="852" spans="1:66" x14ac:dyDescent="0.25">
      <c r="A852">
        <v>1</v>
      </c>
      <c r="B852">
        <v>8167</v>
      </c>
      <c r="C852" s="6" t="s">
        <v>18370</v>
      </c>
      <c r="D852">
        <v>5</v>
      </c>
      <c r="E852">
        <v>3</v>
      </c>
      <c r="F852">
        <v>30</v>
      </c>
      <c r="G852">
        <v>301</v>
      </c>
      <c r="H852" s="6" t="s">
        <v>17010</v>
      </c>
      <c r="I852">
        <v>1</v>
      </c>
      <c r="J852">
        <v>833830</v>
      </c>
      <c r="K852">
        <v>5</v>
      </c>
      <c r="L852" s="55">
        <v>42089</v>
      </c>
      <c r="M852" s="6" t="s">
        <v>16765</v>
      </c>
      <c r="N852" s="55">
        <v>44686</v>
      </c>
      <c r="O852">
        <v>118755</v>
      </c>
      <c r="P852" s="6" t="s">
        <v>16813</v>
      </c>
      <c r="Q852" s="6" t="s">
        <v>18373</v>
      </c>
      <c r="R852">
        <v>1</v>
      </c>
      <c r="S852">
        <v>0</v>
      </c>
      <c r="T852">
        <v>-1</v>
      </c>
      <c r="U852">
        <v>2860</v>
      </c>
      <c r="V852" s="6" t="s">
        <v>16945</v>
      </c>
      <c r="W852" s="6" t="s">
        <v>16946</v>
      </c>
      <c r="X852" s="55">
        <v>44667</v>
      </c>
      <c r="Y852">
        <v>60000</v>
      </c>
      <c r="Z852">
        <v>0</v>
      </c>
      <c r="AA852" s="6" t="s">
        <v>16765</v>
      </c>
      <c r="AB852" s="6" t="s">
        <v>16947</v>
      </c>
      <c r="AD852" s="6" t="s">
        <v>17118</v>
      </c>
      <c r="AE852">
        <v>37409</v>
      </c>
      <c r="AF852">
        <v>33075</v>
      </c>
      <c r="AG852" s="6" t="s">
        <v>16949</v>
      </c>
      <c r="AH852" s="6" t="s">
        <v>16950</v>
      </c>
      <c r="AI852" s="6" t="s">
        <v>16951</v>
      </c>
      <c r="AJ852" s="6" t="s">
        <v>16765</v>
      </c>
      <c r="AK852" s="6" t="s">
        <v>16765</v>
      </c>
      <c r="AL852" s="6" t="s">
        <v>16765</v>
      </c>
      <c r="AM852" s="6" t="s">
        <v>16952</v>
      </c>
      <c r="AN852">
        <v>0</v>
      </c>
      <c r="AO852" s="55">
        <v>44667</v>
      </c>
      <c r="AP852" s="6" t="s">
        <v>16953</v>
      </c>
      <c r="AQ852">
        <v>0</v>
      </c>
      <c r="AR852" s="6" t="s">
        <v>16954</v>
      </c>
      <c r="AS852" s="6" t="s">
        <v>16955</v>
      </c>
      <c r="AT852" s="6" t="s">
        <v>16947</v>
      </c>
      <c r="AU852">
        <v>0</v>
      </c>
      <c r="AV852">
        <v>0</v>
      </c>
      <c r="AW852" s="6" t="s">
        <v>16956</v>
      </c>
      <c r="AX852" s="6" t="s">
        <v>18374</v>
      </c>
      <c r="AY852" s="6" t="s">
        <v>16765</v>
      </c>
      <c r="AZ852" s="6" t="s">
        <v>16958</v>
      </c>
      <c r="BA852" s="6" t="s">
        <v>16765</v>
      </c>
      <c r="BB852" s="6" t="s">
        <v>16959</v>
      </c>
      <c r="BC852" s="6" t="s">
        <v>16765</v>
      </c>
      <c r="BD852" s="6" t="s">
        <v>16960</v>
      </c>
      <c r="BE852" s="6" t="s">
        <v>16961</v>
      </c>
      <c r="BF852" s="6" t="s">
        <v>13575</v>
      </c>
      <c r="BG852" s="6" t="s">
        <v>13575</v>
      </c>
      <c r="BH852" s="6" t="s">
        <v>16959</v>
      </c>
      <c r="BI852">
        <v>0</v>
      </c>
      <c r="BJ852" s="6" t="s">
        <v>16958</v>
      </c>
      <c r="BK852">
        <v>0</v>
      </c>
      <c r="BL852" s="6" t="s">
        <v>315</v>
      </c>
      <c r="BM852" s="56">
        <f>COUNTIF($B$2:B852,B852)</f>
        <v>2</v>
      </c>
      <c r="BN852" s="6" t="str">
        <f t="shared" si="13"/>
        <v>8167-2</v>
      </c>
    </row>
    <row r="853" spans="1:66" x14ac:dyDescent="0.25">
      <c r="A853">
        <v>1</v>
      </c>
      <c r="B853">
        <v>8167</v>
      </c>
      <c r="C853" s="6" t="s">
        <v>18370</v>
      </c>
      <c r="D853">
        <v>5</v>
      </c>
      <c r="E853">
        <v>3</v>
      </c>
      <c r="F853">
        <v>30</v>
      </c>
      <c r="G853">
        <v>301</v>
      </c>
      <c r="H853" s="6" t="s">
        <v>17010</v>
      </c>
      <c r="I853">
        <v>1</v>
      </c>
      <c r="J853">
        <v>13596</v>
      </c>
      <c r="K853">
        <v>7</v>
      </c>
      <c r="L853" s="55">
        <v>44186</v>
      </c>
      <c r="M853" s="6" t="s">
        <v>16765</v>
      </c>
      <c r="N853" s="55">
        <v>44706</v>
      </c>
      <c r="O853">
        <v>118784</v>
      </c>
      <c r="P853" s="6" t="s">
        <v>16764</v>
      </c>
      <c r="Q853" s="6" t="s">
        <v>18375</v>
      </c>
      <c r="R853">
        <v>1</v>
      </c>
      <c r="S853">
        <v>0</v>
      </c>
      <c r="T853">
        <v>-1</v>
      </c>
      <c r="U853">
        <v>1651</v>
      </c>
      <c r="V853" s="6" t="s">
        <v>16945</v>
      </c>
      <c r="W853" s="6" t="s">
        <v>16946</v>
      </c>
      <c r="X853" s="55">
        <v>44667</v>
      </c>
      <c r="Y853">
        <v>60000</v>
      </c>
      <c r="Z853">
        <v>0</v>
      </c>
      <c r="AA853" s="6" t="s">
        <v>16765</v>
      </c>
      <c r="AB853" s="6" t="s">
        <v>16947</v>
      </c>
      <c r="AD853" s="6" t="s">
        <v>16948</v>
      </c>
      <c r="AE853">
        <v>52760</v>
      </c>
      <c r="AF853">
        <v>47743</v>
      </c>
      <c r="AG853" s="6" t="s">
        <v>16949</v>
      </c>
      <c r="AH853" s="6" t="s">
        <v>16950</v>
      </c>
      <c r="AI853" s="6" t="s">
        <v>16951</v>
      </c>
      <c r="AJ853" s="6" t="s">
        <v>16765</v>
      </c>
      <c r="AK853" s="6" t="s">
        <v>16765</v>
      </c>
      <c r="AL853" s="6" t="s">
        <v>16765</v>
      </c>
      <c r="AM853" s="6" t="s">
        <v>16952</v>
      </c>
      <c r="AN853">
        <v>0</v>
      </c>
      <c r="AO853" s="55">
        <v>44667</v>
      </c>
      <c r="AP853" s="6" t="s">
        <v>16953</v>
      </c>
      <c r="AQ853">
        <v>0</v>
      </c>
      <c r="AR853" s="6" t="s">
        <v>16954</v>
      </c>
      <c r="AS853" s="6" t="s">
        <v>16955</v>
      </c>
      <c r="AT853" s="6" t="s">
        <v>16947</v>
      </c>
      <c r="AU853">
        <v>0</v>
      </c>
      <c r="AV853">
        <v>0</v>
      </c>
      <c r="AW853" s="6" t="s">
        <v>16956</v>
      </c>
      <c r="AX853" s="6" t="s">
        <v>18186</v>
      </c>
      <c r="AY853" s="6" t="s">
        <v>16765</v>
      </c>
      <c r="AZ853" s="6" t="s">
        <v>16958</v>
      </c>
      <c r="BA853" s="6" t="s">
        <v>16765</v>
      </c>
      <c r="BB853" s="6" t="s">
        <v>16959</v>
      </c>
      <c r="BC853" s="6" t="s">
        <v>16765</v>
      </c>
      <c r="BD853" s="6" t="s">
        <v>16960</v>
      </c>
      <c r="BE853" s="6" t="s">
        <v>16961</v>
      </c>
      <c r="BF853" s="6" t="s">
        <v>13575</v>
      </c>
      <c r="BG853" s="6" t="s">
        <v>13575</v>
      </c>
      <c r="BH853" s="6" t="s">
        <v>16959</v>
      </c>
      <c r="BI853">
        <v>0</v>
      </c>
      <c r="BJ853" s="6" t="s">
        <v>16958</v>
      </c>
      <c r="BK853">
        <v>0</v>
      </c>
      <c r="BL853" s="6" t="s">
        <v>315</v>
      </c>
      <c r="BM853" s="56">
        <f>COUNTIF($B$2:B853,B853)</f>
        <v>3</v>
      </c>
      <c r="BN853" s="6" t="str">
        <f t="shared" si="13"/>
        <v>8167-3</v>
      </c>
    </row>
    <row r="854" spans="1:66" x14ac:dyDescent="0.25">
      <c r="A854">
        <v>1</v>
      </c>
      <c r="B854">
        <v>8168</v>
      </c>
      <c r="C854" s="6" t="s">
        <v>18376</v>
      </c>
      <c r="D854">
        <v>5</v>
      </c>
      <c r="E854">
        <v>3</v>
      </c>
      <c r="F854">
        <v>30</v>
      </c>
      <c r="G854">
        <v>306</v>
      </c>
      <c r="H854" s="6" t="s">
        <v>16963</v>
      </c>
      <c r="I854">
        <v>1</v>
      </c>
      <c r="J854">
        <v>886216</v>
      </c>
      <c r="K854">
        <v>5</v>
      </c>
      <c r="L854" s="55">
        <v>42177</v>
      </c>
      <c r="M854" s="6" t="s">
        <v>16765</v>
      </c>
      <c r="N854" s="55">
        <v>44628</v>
      </c>
      <c r="O854">
        <v>118784</v>
      </c>
      <c r="P854" s="6" t="s">
        <v>16764</v>
      </c>
      <c r="Q854" s="6" t="s">
        <v>16973</v>
      </c>
      <c r="R854">
        <v>1</v>
      </c>
      <c r="S854">
        <v>0</v>
      </c>
      <c r="T854">
        <v>-1</v>
      </c>
      <c r="U854">
        <v>1651</v>
      </c>
      <c r="V854" s="6" t="s">
        <v>16945</v>
      </c>
      <c r="W854" s="6" t="s">
        <v>16946</v>
      </c>
      <c r="X854" s="55">
        <v>44663</v>
      </c>
      <c r="Y854">
        <v>60000</v>
      </c>
      <c r="Z854">
        <v>2061.66</v>
      </c>
      <c r="AA854" s="6" t="s">
        <v>16969</v>
      </c>
      <c r="AB854" s="6" t="s">
        <v>16947</v>
      </c>
      <c r="AD854" s="6" t="s">
        <v>16765</v>
      </c>
      <c r="AE854">
        <v>39212</v>
      </c>
      <c r="AF854">
        <v>35627</v>
      </c>
      <c r="AG854" s="6" t="s">
        <v>16949</v>
      </c>
      <c r="AH854" s="6" t="s">
        <v>16950</v>
      </c>
      <c r="AI854" s="6" t="s">
        <v>16951</v>
      </c>
      <c r="AJ854" s="6" t="s">
        <v>16765</v>
      </c>
      <c r="AK854" s="6" t="s">
        <v>16765</v>
      </c>
      <c r="AL854" s="6" t="s">
        <v>16765</v>
      </c>
      <c r="AM854" s="6" t="s">
        <v>16952</v>
      </c>
      <c r="AN854">
        <v>0</v>
      </c>
      <c r="AO854" s="55">
        <v>44663</v>
      </c>
      <c r="AP854" s="6" t="s">
        <v>16953</v>
      </c>
      <c r="AQ854">
        <v>0</v>
      </c>
      <c r="AR854" s="6" t="s">
        <v>16954</v>
      </c>
      <c r="AS854" s="6" t="s">
        <v>16955</v>
      </c>
      <c r="AT854" s="6" t="s">
        <v>16947</v>
      </c>
      <c r="AU854">
        <v>0</v>
      </c>
      <c r="AV854">
        <v>0</v>
      </c>
      <c r="AW854" s="6" t="s">
        <v>16956</v>
      </c>
      <c r="AX854" s="6" t="s">
        <v>17210</v>
      </c>
      <c r="AY854" s="6" t="s">
        <v>16765</v>
      </c>
      <c r="AZ854" s="6" t="s">
        <v>16958</v>
      </c>
      <c r="BA854" s="6" t="s">
        <v>16765</v>
      </c>
      <c r="BB854" s="6" t="s">
        <v>16959</v>
      </c>
      <c r="BC854" s="6" t="s">
        <v>16765</v>
      </c>
      <c r="BD854" s="6" t="s">
        <v>16960</v>
      </c>
      <c r="BE854" s="6" t="s">
        <v>16961</v>
      </c>
      <c r="BF854" s="6" t="s">
        <v>13575</v>
      </c>
      <c r="BG854" s="6" t="s">
        <v>13575</v>
      </c>
      <c r="BH854" s="6" t="s">
        <v>16959</v>
      </c>
      <c r="BI854">
        <v>0</v>
      </c>
      <c r="BJ854" s="6" t="s">
        <v>16958</v>
      </c>
      <c r="BK854">
        <v>0</v>
      </c>
      <c r="BL854" s="6" t="s">
        <v>315</v>
      </c>
      <c r="BM854" s="56">
        <f>COUNTIF($B$2:B854,B854)</f>
        <v>1</v>
      </c>
      <c r="BN854" s="6" t="str">
        <f t="shared" si="13"/>
        <v>8168-1</v>
      </c>
    </row>
    <row r="855" spans="1:66" x14ac:dyDescent="0.25">
      <c r="A855">
        <v>1</v>
      </c>
      <c r="B855">
        <v>8174</v>
      </c>
      <c r="C855" s="6" t="s">
        <v>18377</v>
      </c>
      <c r="D855">
        <v>5</v>
      </c>
      <c r="E855">
        <v>3</v>
      </c>
      <c r="F855">
        <v>30</v>
      </c>
      <c r="G855">
        <v>305</v>
      </c>
      <c r="H855" s="6" t="s">
        <v>16994</v>
      </c>
      <c r="I855">
        <v>1</v>
      </c>
      <c r="J855">
        <v>481541</v>
      </c>
      <c r="K855">
        <v>6</v>
      </c>
      <c r="L855" s="55">
        <v>43174</v>
      </c>
      <c r="M855" s="6" t="s">
        <v>16765</v>
      </c>
      <c r="N855" s="55">
        <v>44628</v>
      </c>
      <c r="O855">
        <v>118750</v>
      </c>
      <c r="P855" s="6" t="s">
        <v>16767</v>
      </c>
      <c r="Q855" s="6" t="s">
        <v>18378</v>
      </c>
      <c r="R855">
        <v>1</v>
      </c>
      <c r="S855">
        <v>0</v>
      </c>
      <c r="T855">
        <v>-1</v>
      </c>
      <c r="U855">
        <v>1803.8</v>
      </c>
      <c r="V855" s="6" t="s">
        <v>16945</v>
      </c>
      <c r="W855" s="6" t="s">
        <v>16946</v>
      </c>
      <c r="X855" s="55">
        <v>44664</v>
      </c>
      <c r="Y855">
        <v>70000</v>
      </c>
      <c r="Z855">
        <v>0</v>
      </c>
      <c r="AA855" s="6" t="s">
        <v>16765</v>
      </c>
      <c r="AB855" s="6" t="s">
        <v>16947</v>
      </c>
      <c r="AD855" s="6" t="s">
        <v>16948</v>
      </c>
      <c r="AE855">
        <v>48520</v>
      </c>
      <c r="AF855">
        <v>44118</v>
      </c>
      <c r="AG855" s="6" t="s">
        <v>16949</v>
      </c>
      <c r="AH855" s="6" t="s">
        <v>16950</v>
      </c>
      <c r="AI855" s="6" t="s">
        <v>16951</v>
      </c>
      <c r="AJ855" s="6" t="s">
        <v>16765</v>
      </c>
      <c r="AK855" s="6" t="s">
        <v>16765</v>
      </c>
      <c r="AL855" s="6" t="s">
        <v>16765</v>
      </c>
      <c r="AM855" s="6" t="s">
        <v>16952</v>
      </c>
      <c r="AN855">
        <v>0</v>
      </c>
      <c r="AO855" s="55">
        <v>44664</v>
      </c>
      <c r="AP855" s="6" t="s">
        <v>16953</v>
      </c>
      <c r="AQ855">
        <v>0</v>
      </c>
      <c r="AR855" s="6" t="s">
        <v>16954</v>
      </c>
      <c r="AS855" s="6" t="s">
        <v>16955</v>
      </c>
      <c r="AT855" s="6" t="s">
        <v>16947</v>
      </c>
      <c r="AU855">
        <v>0</v>
      </c>
      <c r="AV855">
        <v>0</v>
      </c>
      <c r="AW855" s="6" t="s">
        <v>16956</v>
      </c>
      <c r="AX855" s="6" t="s">
        <v>17094</v>
      </c>
      <c r="AY855" s="6" t="s">
        <v>16765</v>
      </c>
      <c r="AZ855" s="6" t="s">
        <v>16958</v>
      </c>
      <c r="BA855" s="6" t="s">
        <v>16765</v>
      </c>
      <c r="BB855" s="6" t="s">
        <v>16959</v>
      </c>
      <c r="BC855" s="6" t="s">
        <v>16765</v>
      </c>
      <c r="BD855" s="6" t="s">
        <v>16960</v>
      </c>
      <c r="BE855" s="6" t="s">
        <v>16961</v>
      </c>
      <c r="BF855" s="6" t="s">
        <v>13575</v>
      </c>
      <c r="BG855" s="6" t="s">
        <v>13575</v>
      </c>
      <c r="BH855" s="6" t="s">
        <v>16959</v>
      </c>
      <c r="BI855">
        <v>0</v>
      </c>
      <c r="BJ855" s="6" t="s">
        <v>16958</v>
      </c>
      <c r="BK855">
        <v>0</v>
      </c>
      <c r="BL855" s="6" t="s">
        <v>315</v>
      </c>
      <c r="BM855" s="56">
        <f>COUNTIF($B$2:B855,B855)</f>
        <v>1</v>
      </c>
      <c r="BN855" s="6" t="str">
        <f t="shared" si="13"/>
        <v>8174-1</v>
      </c>
    </row>
    <row r="856" spans="1:66" x14ac:dyDescent="0.25">
      <c r="A856">
        <v>1</v>
      </c>
      <c r="B856">
        <v>8188</v>
      </c>
      <c r="C856" s="6" t="s">
        <v>18379</v>
      </c>
      <c r="D856">
        <v>5</v>
      </c>
      <c r="E856">
        <v>2</v>
      </c>
      <c r="F856">
        <v>20</v>
      </c>
      <c r="G856">
        <v>203</v>
      </c>
      <c r="H856" s="6" t="s">
        <v>17007</v>
      </c>
      <c r="I856">
        <v>1</v>
      </c>
      <c r="J856">
        <v>658287</v>
      </c>
      <c r="K856">
        <v>6</v>
      </c>
      <c r="L856" s="55">
        <v>43490</v>
      </c>
      <c r="M856" s="6" t="s">
        <v>16765</v>
      </c>
      <c r="N856" s="55">
        <v>44601</v>
      </c>
      <c r="O856">
        <v>118750</v>
      </c>
      <c r="P856" s="6" t="s">
        <v>16767</v>
      </c>
      <c r="Q856" s="6" t="s">
        <v>18380</v>
      </c>
      <c r="R856">
        <v>1</v>
      </c>
      <c r="S856">
        <v>0</v>
      </c>
      <c r="T856">
        <v>-1</v>
      </c>
      <c r="U856">
        <v>1803.8</v>
      </c>
      <c r="V856" s="6" t="s">
        <v>16945</v>
      </c>
      <c r="W856" s="6" t="s">
        <v>16946</v>
      </c>
      <c r="X856" s="55">
        <v>44665</v>
      </c>
      <c r="Y856">
        <v>0</v>
      </c>
      <c r="Z856">
        <v>485.02</v>
      </c>
      <c r="AA856" s="6" t="s">
        <v>16965</v>
      </c>
      <c r="AB856" s="6" t="s">
        <v>16947</v>
      </c>
      <c r="AD856" s="6" t="s">
        <v>16948</v>
      </c>
      <c r="AE856">
        <v>50334</v>
      </c>
      <c r="AF856">
        <v>45660</v>
      </c>
      <c r="AG856" s="6" t="s">
        <v>16949</v>
      </c>
      <c r="AH856" s="6" t="s">
        <v>16950</v>
      </c>
      <c r="AI856" s="6" t="s">
        <v>16951</v>
      </c>
      <c r="AJ856" s="6" t="s">
        <v>16765</v>
      </c>
      <c r="AK856" s="6" t="s">
        <v>16765</v>
      </c>
      <c r="AL856" s="6" t="s">
        <v>16765</v>
      </c>
      <c r="AM856" s="6" t="s">
        <v>16952</v>
      </c>
      <c r="AN856">
        <v>0</v>
      </c>
      <c r="AO856" s="55">
        <v>44665</v>
      </c>
      <c r="AP856" s="6" t="s">
        <v>16953</v>
      </c>
      <c r="AQ856">
        <v>0</v>
      </c>
      <c r="AR856" s="6" t="s">
        <v>16954</v>
      </c>
      <c r="AS856" s="6" t="s">
        <v>16955</v>
      </c>
      <c r="AT856" s="6" t="s">
        <v>16947</v>
      </c>
      <c r="AU856">
        <v>0</v>
      </c>
      <c r="AV856">
        <v>0</v>
      </c>
      <c r="AW856" s="6" t="s">
        <v>16956</v>
      </c>
      <c r="AX856" s="6" t="s">
        <v>18381</v>
      </c>
      <c r="AY856" s="6" t="s">
        <v>16765</v>
      </c>
      <c r="AZ856" s="6" t="s">
        <v>16958</v>
      </c>
      <c r="BA856" s="6" t="s">
        <v>16765</v>
      </c>
      <c r="BB856" s="6" t="s">
        <v>16959</v>
      </c>
      <c r="BC856" s="6" t="s">
        <v>16765</v>
      </c>
      <c r="BD856" s="6" t="s">
        <v>16960</v>
      </c>
      <c r="BE856" s="6" t="s">
        <v>16961</v>
      </c>
      <c r="BF856" s="6" t="s">
        <v>13575</v>
      </c>
      <c r="BG856" s="6" t="s">
        <v>13575</v>
      </c>
      <c r="BH856" s="6" t="s">
        <v>16959</v>
      </c>
      <c r="BI856">
        <v>0</v>
      </c>
      <c r="BJ856" s="6" t="s">
        <v>16958</v>
      </c>
      <c r="BK856">
        <v>0</v>
      </c>
      <c r="BL856" s="6" t="s">
        <v>315</v>
      </c>
      <c r="BM856" s="56">
        <f>COUNTIF($B$2:B856,B856)</f>
        <v>1</v>
      </c>
      <c r="BN856" s="6" t="str">
        <f t="shared" si="13"/>
        <v>8188-1</v>
      </c>
    </row>
    <row r="857" spans="1:66" x14ac:dyDescent="0.25">
      <c r="A857">
        <v>1</v>
      </c>
      <c r="B857">
        <v>8188</v>
      </c>
      <c r="C857" s="6" t="s">
        <v>18379</v>
      </c>
      <c r="D857">
        <v>5</v>
      </c>
      <c r="E857">
        <v>2</v>
      </c>
      <c r="F857">
        <v>20</v>
      </c>
      <c r="G857">
        <v>203</v>
      </c>
      <c r="H857" s="6" t="s">
        <v>17007</v>
      </c>
      <c r="I857">
        <v>1</v>
      </c>
      <c r="J857">
        <v>892073</v>
      </c>
      <c r="K857">
        <v>5</v>
      </c>
      <c r="L857" s="55">
        <v>42185</v>
      </c>
      <c r="M857" s="6" t="s">
        <v>16765</v>
      </c>
      <c r="N857" s="55">
        <v>109574</v>
      </c>
      <c r="O857">
        <v>198213</v>
      </c>
      <c r="P857" s="6" t="s">
        <v>16785</v>
      </c>
      <c r="Q857" s="6" t="s">
        <v>16973</v>
      </c>
      <c r="R857">
        <v>1</v>
      </c>
      <c r="S857">
        <v>0</v>
      </c>
      <c r="T857">
        <v>-1</v>
      </c>
      <c r="U857">
        <v>42</v>
      </c>
      <c r="V857" s="6" t="s">
        <v>16999</v>
      </c>
      <c r="W857" s="6" t="s">
        <v>16946</v>
      </c>
      <c r="X857" s="55">
        <v>44665</v>
      </c>
      <c r="Y857">
        <v>0</v>
      </c>
      <c r="Z857">
        <v>485.02</v>
      </c>
      <c r="AA857" s="6" t="s">
        <v>16965</v>
      </c>
      <c r="AB857" s="6" t="s">
        <v>17049</v>
      </c>
      <c r="AC857">
        <v>23894</v>
      </c>
      <c r="AD857" s="6" t="s">
        <v>16765</v>
      </c>
      <c r="AE857">
        <v>39596</v>
      </c>
      <c r="AF857">
        <v>36098</v>
      </c>
      <c r="AG857" s="6" t="s">
        <v>16973</v>
      </c>
      <c r="AH857" s="6" t="s">
        <v>16950</v>
      </c>
      <c r="AI857" s="6" t="s">
        <v>16951</v>
      </c>
      <c r="AJ857" s="6" t="s">
        <v>16765</v>
      </c>
      <c r="AK857" s="6" t="s">
        <v>16765</v>
      </c>
      <c r="AL857" s="6" t="s">
        <v>16765</v>
      </c>
      <c r="AM857" s="6" t="s">
        <v>16952</v>
      </c>
      <c r="AN857">
        <v>0</v>
      </c>
      <c r="AO857" s="55">
        <v>44665</v>
      </c>
      <c r="AP857" s="6" t="s">
        <v>17000</v>
      </c>
      <c r="AQ857">
        <v>0</v>
      </c>
      <c r="AR857" s="6" t="s">
        <v>17095</v>
      </c>
      <c r="AS857" s="6" t="s">
        <v>17002</v>
      </c>
      <c r="AT857" s="6" t="s">
        <v>16947</v>
      </c>
      <c r="AU857">
        <v>0</v>
      </c>
      <c r="AV857">
        <v>0</v>
      </c>
      <c r="AW857" s="6" t="s">
        <v>16956</v>
      </c>
      <c r="AX857" s="6" t="s">
        <v>17380</v>
      </c>
      <c r="AY857" s="6" t="s">
        <v>16765</v>
      </c>
      <c r="AZ857" s="6" t="s">
        <v>16958</v>
      </c>
      <c r="BA857" s="6" t="s">
        <v>16765</v>
      </c>
      <c r="BB857" s="6" t="s">
        <v>16959</v>
      </c>
      <c r="BC857" s="6" t="s">
        <v>16765</v>
      </c>
      <c r="BD857" s="6" t="s">
        <v>16960</v>
      </c>
      <c r="BE857" s="6" t="s">
        <v>16961</v>
      </c>
      <c r="BF857" s="6" t="s">
        <v>13575</v>
      </c>
      <c r="BG857" s="6" t="s">
        <v>13575</v>
      </c>
      <c r="BH857" s="6" t="s">
        <v>16959</v>
      </c>
      <c r="BI857">
        <v>0</v>
      </c>
      <c r="BJ857" s="6" t="s">
        <v>16958</v>
      </c>
      <c r="BK857">
        <v>0</v>
      </c>
      <c r="BL857" s="6" t="s">
        <v>315</v>
      </c>
      <c r="BM857" s="56">
        <f>COUNTIF($B$2:B857,B857)</f>
        <v>2</v>
      </c>
      <c r="BN857" s="6" t="str">
        <f t="shared" si="13"/>
        <v>8188-2</v>
      </c>
    </row>
    <row r="858" spans="1:66" x14ac:dyDescent="0.25">
      <c r="A858">
        <v>1</v>
      </c>
      <c r="B858">
        <v>8188</v>
      </c>
      <c r="C858" s="6" t="s">
        <v>18379</v>
      </c>
      <c r="D858">
        <v>5</v>
      </c>
      <c r="E858">
        <v>2</v>
      </c>
      <c r="F858">
        <v>20</v>
      </c>
      <c r="G858">
        <v>203</v>
      </c>
      <c r="H858" s="6" t="s">
        <v>17007</v>
      </c>
      <c r="I858">
        <v>1</v>
      </c>
      <c r="J858">
        <v>892073</v>
      </c>
      <c r="K858">
        <v>5</v>
      </c>
      <c r="L858" s="55">
        <v>42185</v>
      </c>
      <c r="M858" s="6" t="s">
        <v>16765</v>
      </c>
      <c r="N858" s="55">
        <v>109574</v>
      </c>
      <c r="O858">
        <v>198214</v>
      </c>
      <c r="P858" s="6" t="s">
        <v>16786</v>
      </c>
      <c r="Q858" s="6" t="s">
        <v>16973</v>
      </c>
      <c r="R858">
        <v>24</v>
      </c>
      <c r="S858">
        <v>0</v>
      </c>
      <c r="T858">
        <v>-24</v>
      </c>
      <c r="U858">
        <v>38.4</v>
      </c>
      <c r="V858" s="6" t="s">
        <v>17004</v>
      </c>
      <c r="W858" s="6" t="s">
        <v>16946</v>
      </c>
      <c r="X858" s="55">
        <v>44665</v>
      </c>
      <c r="Y858">
        <v>0</v>
      </c>
      <c r="Z858">
        <v>485.02</v>
      </c>
      <c r="AA858" s="6" t="s">
        <v>16965</v>
      </c>
      <c r="AB858" s="6" t="s">
        <v>17049</v>
      </c>
      <c r="AC858">
        <v>23894</v>
      </c>
      <c r="AD858" s="6" t="s">
        <v>16765</v>
      </c>
      <c r="AE858">
        <v>39597</v>
      </c>
      <c r="AF858">
        <v>36098</v>
      </c>
      <c r="AG858" s="6" t="s">
        <v>16973</v>
      </c>
      <c r="AH858" s="6" t="s">
        <v>16950</v>
      </c>
      <c r="AI858" s="6" t="s">
        <v>16951</v>
      </c>
      <c r="AJ858" s="6" t="s">
        <v>16765</v>
      </c>
      <c r="AK858" s="6" t="s">
        <v>16765</v>
      </c>
      <c r="AL858" s="6" t="s">
        <v>16765</v>
      </c>
      <c r="AM858" s="6" t="s">
        <v>16952</v>
      </c>
      <c r="AN858">
        <v>0</v>
      </c>
      <c r="AO858" s="55">
        <v>44665</v>
      </c>
      <c r="AP858" s="6" t="s">
        <v>17000</v>
      </c>
      <c r="AQ858">
        <v>0</v>
      </c>
      <c r="AR858" s="6" t="s">
        <v>17098</v>
      </c>
      <c r="AS858" s="6" t="s">
        <v>17002</v>
      </c>
      <c r="AT858" s="6" t="s">
        <v>16947</v>
      </c>
      <c r="AU858">
        <v>0</v>
      </c>
      <c r="AV858">
        <v>0</v>
      </c>
      <c r="AW858" s="6" t="s">
        <v>16956</v>
      </c>
      <c r="AX858" s="6" t="s">
        <v>17380</v>
      </c>
      <c r="AY858" s="6" t="s">
        <v>16765</v>
      </c>
      <c r="AZ858" s="6" t="s">
        <v>16958</v>
      </c>
      <c r="BA858" s="6" t="s">
        <v>16765</v>
      </c>
      <c r="BB858" s="6" t="s">
        <v>16959</v>
      </c>
      <c r="BC858" s="6" t="s">
        <v>16765</v>
      </c>
      <c r="BD858" s="6" t="s">
        <v>16960</v>
      </c>
      <c r="BE858" s="6" t="s">
        <v>16961</v>
      </c>
      <c r="BF858" s="6" t="s">
        <v>13575</v>
      </c>
      <c r="BG858" s="6" t="s">
        <v>13575</v>
      </c>
      <c r="BH858" s="6" t="s">
        <v>16959</v>
      </c>
      <c r="BI858">
        <v>0</v>
      </c>
      <c r="BJ858" s="6" t="s">
        <v>16958</v>
      </c>
      <c r="BK858">
        <v>0</v>
      </c>
      <c r="BL858" s="6" t="s">
        <v>315</v>
      </c>
      <c r="BM858" s="56">
        <f>COUNTIF($B$2:B858,B858)</f>
        <v>3</v>
      </c>
      <c r="BN858" s="6" t="str">
        <f t="shared" si="13"/>
        <v>8188-3</v>
      </c>
    </row>
    <row r="859" spans="1:66" x14ac:dyDescent="0.25">
      <c r="A859">
        <v>1</v>
      </c>
      <c r="B859">
        <v>8188</v>
      </c>
      <c r="C859" s="6" t="s">
        <v>18379</v>
      </c>
      <c r="D859">
        <v>5</v>
      </c>
      <c r="E859">
        <v>2</v>
      </c>
      <c r="F859">
        <v>20</v>
      </c>
      <c r="G859">
        <v>203</v>
      </c>
      <c r="H859" s="6" t="s">
        <v>17007</v>
      </c>
      <c r="I859">
        <v>1</v>
      </c>
      <c r="J859">
        <v>336441</v>
      </c>
      <c r="K859">
        <v>6</v>
      </c>
      <c r="L859" s="55">
        <v>42933</v>
      </c>
      <c r="M859" s="6" t="s">
        <v>16765</v>
      </c>
      <c r="N859" s="55">
        <v>44686</v>
      </c>
      <c r="O859">
        <v>628699</v>
      </c>
      <c r="P859" s="6" t="s">
        <v>16777</v>
      </c>
      <c r="Q859" s="6" t="s">
        <v>18382</v>
      </c>
      <c r="R859">
        <v>1</v>
      </c>
      <c r="S859">
        <v>0</v>
      </c>
      <c r="T859">
        <v>-1</v>
      </c>
      <c r="U859">
        <v>1687</v>
      </c>
      <c r="V859" s="6" t="s">
        <v>16945</v>
      </c>
      <c r="W859" s="6" t="s">
        <v>16946</v>
      </c>
      <c r="X859" s="55">
        <v>44665</v>
      </c>
      <c r="Y859">
        <v>0</v>
      </c>
      <c r="Z859">
        <v>485.02</v>
      </c>
      <c r="AA859" s="6" t="s">
        <v>16965</v>
      </c>
      <c r="AB859" s="6" t="s">
        <v>16947</v>
      </c>
      <c r="AD859" s="6" t="s">
        <v>16948</v>
      </c>
      <c r="AE859">
        <v>46778</v>
      </c>
      <c r="AF859">
        <v>42580</v>
      </c>
      <c r="AG859" s="6" t="s">
        <v>16949</v>
      </c>
      <c r="AH859" s="6" t="s">
        <v>16950</v>
      </c>
      <c r="AI859" s="6" t="s">
        <v>16951</v>
      </c>
      <c r="AJ859" s="6" t="s">
        <v>16765</v>
      </c>
      <c r="AK859" s="6" t="s">
        <v>16765</v>
      </c>
      <c r="AL859" s="6" t="s">
        <v>16765</v>
      </c>
      <c r="AM859" s="6" t="s">
        <v>16952</v>
      </c>
      <c r="AN859">
        <v>0</v>
      </c>
      <c r="AO859" s="55">
        <v>44665</v>
      </c>
      <c r="AP859" s="6" t="s">
        <v>16953</v>
      </c>
      <c r="AQ859">
        <v>0</v>
      </c>
      <c r="AR859" s="6" t="s">
        <v>16997</v>
      </c>
      <c r="AS859" s="6" t="s">
        <v>16955</v>
      </c>
      <c r="AT859" s="6" t="s">
        <v>16947</v>
      </c>
      <c r="AU859">
        <v>0</v>
      </c>
      <c r="AV859">
        <v>0</v>
      </c>
      <c r="AW859" s="6" t="s">
        <v>16956</v>
      </c>
      <c r="AX859" s="6" t="s">
        <v>17165</v>
      </c>
      <c r="AY859" s="6" t="s">
        <v>16765</v>
      </c>
      <c r="AZ859" s="6" t="s">
        <v>16958</v>
      </c>
      <c r="BA859" s="6" t="s">
        <v>16765</v>
      </c>
      <c r="BB859" s="6" t="s">
        <v>16959</v>
      </c>
      <c r="BC859" s="6" t="s">
        <v>16765</v>
      </c>
      <c r="BD859" s="6" t="s">
        <v>16960</v>
      </c>
      <c r="BE859" s="6" t="s">
        <v>16961</v>
      </c>
      <c r="BF859" s="6" t="s">
        <v>13575</v>
      </c>
      <c r="BG859" s="6" t="s">
        <v>13575</v>
      </c>
      <c r="BH859" s="6" t="s">
        <v>16959</v>
      </c>
      <c r="BI859">
        <v>0</v>
      </c>
      <c r="BJ859" s="6" t="s">
        <v>16958</v>
      </c>
      <c r="BK859">
        <v>0</v>
      </c>
      <c r="BL859" s="6" t="s">
        <v>315</v>
      </c>
      <c r="BM859" s="56">
        <f>COUNTIF($B$2:B859,B859)</f>
        <v>4</v>
      </c>
      <c r="BN859" s="6" t="str">
        <f t="shared" si="13"/>
        <v>8188-4</v>
      </c>
    </row>
    <row r="860" spans="1:66" x14ac:dyDescent="0.25">
      <c r="A860">
        <v>1</v>
      </c>
      <c r="B860">
        <v>8211</v>
      </c>
      <c r="C860" s="6" t="s">
        <v>18383</v>
      </c>
      <c r="D860">
        <v>5</v>
      </c>
      <c r="E860">
        <v>3</v>
      </c>
      <c r="F860">
        <v>30</v>
      </c>
      <c r="G860">
        <v>307</v>
      </c>
      <c r="H860" s="6" t="s">
        <v>16963</v>
      </c>
      <c r="I860">
        <v>1</v>
      </c>
      <c r="J860">
        <v>919051</v>
      </c>
      <c r="K860">
        <v>5</v>
      </c>
      <c r="L860" s="55">
        <v>42226</v>
      </c>
      <c r="M860" s="6" t="s">
        <v>16765</v>
      </c>
      <c r="N860" s="55">
        <v>44628</v>
      </c>
      <c r="O860">
        <v>118784</v>
      </c>
      <c r="P860" s="6" t="s">
        <v>16764</v>
      </c>
      <c r="Q860" s="6" t="s">
        <v>18384</v>
      </c>
      <c r="R860">
        <v>1</v>
      </c>
      <c r="S860">
        <v>0</v>
      </c>
      <c r="T860">
        <v>-1</v>
      </c>
      <c r="U860">
        <v>1651</v>
      </c>
      <c r="V860" s="6" t="s">
        <v>16945</v>
      </c>
      <c r="W860" s="6" t="s">
        <v>16946</v>
      </c>
      <c r="X860" s="55">
        <v>44665</v>
      </c>
      <c r="Y860">
        <v>40000</v>
      </c>
      <c r="Z860">
        <v>16247</v>
      </c>
      <c r="AA860" s="6" t="s">
        <v>16885</v>
      </c>
      <c r="AB860" s="6" t="s">
        <v>16947</v>
      </c>
      <c r="AD860" s="6" t="s">
        <v>16948</v>
      </c>
      <c r="AE860">
        <v>41593</v>
      </c>
      <c r="AF860">
        <v>38631</v>
      </c>
      <c r="AG860" s="6" t="s">
        <v>16949</v>
      </c>
      <c r="AH860" s="6" t="s">
        <v>16950</v>
      </c>
      <c r="AI860" s="6" t="s">
        <v>16951</v>
      </c>
      <c r="AJ860" s="6" t="s">
        <v>16765</v>
      </c>
      <c r="AK860" s="6" t="s">
        <v>16765</v>
      </c>
      <c r="AL860" s="6" t="s">
        <v>16765</v>
      </c>
      <c r="AM860" s="6" t="s">
        <v>16952</v>
      </c>
      <c r="AN860">
        <v>0</v>
      </c>
      <c r="AO860" s="55">
        <v>44665</v>
      </c>
      <c r="AP860" s="6" t="s">
        <v>16953</v>
      </c>
      <c r="AQ860">
        <v>0</v>
      </c>
      <c r="AR860" s="6" t="s">
        <v>16954</v>
      </c>
      <c r="AS860" s="6" t="s">
        <v>16955</v>
      </c>
      <c r="AT860" s="6" t="s">
        <v>16947</v>
      </c>
      <c r="AU860">
        <v>0</v>
      </c>
      <c r="AV860">
        <v>0</v>
      </c>
      <c r="AW860" s="6" t="s">
        <v>16956</v>
      </c>
      <c r="AX860" s="6" t="s">
        <v>18385</v>
      </c>
      <c r="AY860" s="6" t="s">
        <v>16765</v>
      </c>
      <c r="AZ860" s="6" t="s">
        <v>16958</v>
      </c>
      <c r="BA860" s="6" t="s">
        <v>16765</v>
      </c>
      <c r="BB860" s="6" t="s">
        <v>16959</v>
      </c>
      <c r="BC860" s="6" t="s">
        <v>16765</v>
      </c>
      <c r="BD860" s="6" t="s">
        <v>16960</v>
      </c>
      <c r="BE860" s="6" t="s">
        <v>16961</v>
      </c>
      <c r="BF860" s="6" t="s">
        <v>13575</v>
      </c>
      <c r="BG860" s="6" t="s">
        <v>13575</v>
      </c>
      <c r="BH860" s="6" t="s">
        <v>16959</v>
      </c>
      <c r="BI860">
        <v>0</v>
      </c>
      <c r="BJ860" s="6" t="s">
        <v>16958</v>
      </c>
      <c r="BK860">
        <v>0</v>
      </c>
      <c r="BL860" s="6" t="s">
        <v>315</v>
      </c>
      <c r="BM860" s="56">
        <f>COUNTIF($B$2:B860,B860)</f>
        <v>1</v>
      </c>
      <c r="BN860" s="6" t="str">
        <f t="shared" si="13"/>
        <v>8211-1</v>
      </c>
    </row>
    <row r="861" spans="1:66" x14ac:dyDescent="0.25">
      <c r="A861">
        <v>1</v>
      </c>
      <c r="B861">
        <v>8239</v>
      </c>
      <c r="C861" s="6" t="s">
        <v>18386</v>
      </c>
      <c r="D861">
        <v>5</v>
      </c>
      <c r="E861">
        <v>1</v>
      </c>
      <c r="F861">
        <v>10</v>
      </c>
      <c r="G861">
        <v>104</v>
      </c>
      <c r="H861" s="6" t="s">
        <v>17007</v>
      </c>
      <c r="I861">
        <v>1</v>
      </c>
      <c r="J861">
        <v>729101</v>
      </c>
      <c r="K861">
        <v>6</v>
      </c>
      <c r="L861" s="55">
        <v>43620</v>
      </c>
      <c r="M861" s="6" t="s">
        <v>16765</v>
      </c>
      <c r="N861" s="55">
        <v>44568</v>
      </c>
      <c r="O861">
        <v>118805</v>
      </c>
      <c r="P861" s="6" t="s">
        <v>16814</v>
      </c>
      <c r="Q861" s="6" t="s">
        <v>18387</v>
      </c>
      <c r="R861">
        <v>1</v>
      </c>
      <c r="S861">
        <v>0</v>
      </c>
      <c r="T861">
        <v>-1</v>
      </c>
      <c r="U861">
        <v>1000</v>
      </c>
      <c r="V861" s="6" t="s">
        <v>16945</v>
      </c>
      <c r="W861" s="6" t="s">
        <v>16946</v>
      </c>
      <c r="X861" s="55">
        <v>44659</v>
      </c>
      <c r="Y861">
        <v>0</v>
      </c>
      <c r="Z861">
        <v>0</v>
      </c>
      <c r="AA861" s="6" t="s">
        <v>16765</v>
      </c>
      <c r="AB861" s="6" t="s">
        <v>16947</v>
      </c>
      <c r="AD861" s="6" t="s">
        <v>16948</v>
      </c>
      <c r="AE861">
        <v>50967</v>
      </c>
      <c r="AF861">
        <v>46218</v>
      </c>
      <c r="AG861" s="6" t="s">
        <v>16949</v>
      </c>
      <c r="AH861" s="6" t="s">
        <v>16950</v>
      </c>
      <c r="AI861" s="6" t="s">
        <v>16951</v>
      </c>
      <c r="AJ861" s="6" t="s">
        <v>16765</v>
      </c>
      <c r="AK861" s="6" t="s">
        <v>16765</v>
      </c>
      <c r="AL861" s="6" t="s">
        <v>16765</v>
      </c>
      <c r="AM861" s="6" t="s">
        <v>16952</v>
      </c>
      <c r="AN861">
        <v>0</v>
      </c>
      <c r="AO861" s="55">
        <v>44659</v>
      </c>
      <c r="AP861" s="6" t="s">
        <v>16953</v>
      </c>
      <c r="AQ861">
        <v>0</v>
      </c>
      <c r="AR861" s="6" t="s">
        <v>16954</v>
      </c>
      <c r="AS861" s="6" t="s">
        <v>16955</v>
      </c>
      <c r="AT861" s="6" t="s">
        <v>16947</v>
      </c>
      <c r="AU861">
        <v>0</v>
      </c>
      <c r="AV861">
        <v>0</v>
      </c>
      <c r="AW861" s="6" t="s">
        <v>16956</v>
      </c>
      <c r="AX861" s="6" t="s">
        <v>18388</v>
      </c>
      <c r="AY861" s="6" t="s">
        <v>16765</v>
      </c>
      <c r="AZ861" s="6" t="s">
        <v>16958</v>
      </c>
      <c r="BA861" s="6" t="s">
        <v>16765</v>
      </c>
      <c r="BB861" s="6" t="s">
        <v>16959</v>
      </c>
      <c r="BC861" s="6" t="s">
        <v>16765</v>
      </c>
      <c r="BD861" s="6" t="s">
        <v>16960</v>
      </c>
      <c r="BE861" s="6" t="s">
        <v>16961</v>
      </c>
      <c r="BF861" s="6" t="s">
        <v>13575</v>
      </c>
      <c r="BG861" s="6" t="s">
        <v>13575</v>
      </c>
      <c r="BH861" s="6" t="s">
        <v>16959</v>
      </c>
      <c r="BI861">
        <v>0</v>
      </c>
      <c r="BJ861" s="6" t="s">
        <v>16958</v>
      </c>
      <c r="BK861">
        <v>0</v>
      </c>
      <c r="BL861" s="6" t="s">
        <v>315</v>
      </c>
      <c r="BM861" s="56">
        <f>COUNTIF($B$2:B861,B861)</f>
        <v>1</v>
      </c>
      <c r="BN861" s="6" t="str">
        <f t="shared" si="13"/>
        <v>8239-1</v>
      </c>
    </row>
    <row r="862" spans="1:66" x14ac:dyDescent="0.25">
      <c r="A862">
        <v>1</v>
      </c>
      <c r="B862">
        <v>8239</v>
      </c>
      <c r="C862" s="6" t="s">
        <v>18386</v>
      </c>
      <c r="D862">
        <v>5</v>
      </c>
      <c r="E862">
        <v>1</v>
      </c>
      <c r="F862">
        <v>10</v>
      </c>
      <c r="G862">
        <v>104</v>
      </c>
      <c r="H862" s="6" t="s">
        <v>17007</v>
      </c>
      <c r="I862">
        <v>1</v>
      </c>
      <c r="J862">
        <v>248392</v>
      </c>
      <c r="K862">
        <v>6</v>
      </c>
      <c r="L862" s="55">
        <v>42784</v>
      </c>
      <c r="M862" s="6" t="s">
        <v>16765</v>
      </c>
      <c r="N862" s="55">
        <v>44568</v>
      </c>
      <c r="O862">
        <v>217289</v>
      </c>
      <c r="P862" s="6" t="s">
        <v>16771</v>
      </c>
      <c r="Q862" s="6" t="s">
        <v>18389</v>
      </c>
      <c r="R862">
        <v>1</v>
      </c>
      <c r="S862">
        <v>0</v>
      </c>
      <c r="T862">
        <v>-1</v>
      </c>
      <c r="U862">
        <v>1159.19</v>
      </c>
      <c r="V862" s="6" t="s">
        <v>16945</v>
      </c>
      <c r="W862" s="6" t="s">
        <v>16946</v>
      </c>
      <c r="X862" s="55">
        <v>44659</v>
      </c>
      <c r="Y862">
        <v>0</v>
      </c>
      <c r="Z862">
        <v>0</v>
      </c>
      <c r="AA862" s="6" t="s">
        <v>16765</v>
      </c>
      <c r="AB862" s="6" t="s">
        <v>16947</v>
      </c>
      <c r="AD862" s="6" t="s">
        <v>16948</v>
      </c>
      <c r="AE862">
        <v>45614</v>
      </c>
      <c r="AF862">
        <v>41643</v>
      </c>
      <c r="AG862" s="6" t="s">
        <v>16949</v>
      </c>
      <c r="AH862" s="6" t="s">
        <v>16950</v>
      </c>
      <c r="AI862" s="6" t="s">
        <v>16951</v>
      </c>
      <c r="AJ862" s="6" t="s">
        <v>16765</v>
      </c>
      <c r="AK862" s="6" t="s">
        <v>16765</v>
      </c>
      <c r="AL862" s="6" t="s">
        <v>16765</v>
      </c>
      <c r="AM862" s="6" t="s">
        <v>16952</v>
      </c>
      <c r="AN862">
        <v>0</v>
      </c>
      <c r="AO862" s="55">
        <v>44659</v>
      </c>
      <c r="AP862" s="6" t="s">
        <v>16953</v>
      </c>
      <c r="AQ862">
        <v>0</v>
      </c>
      <c r="AR862" s="6" t="s">
        <v>16954</v>
      </c>
      <c r="AS862" s="6" t="s">
        <v>16955</v>
      </c>
      <c r="AT862" s="6" t="s">
        <v>16947</v>
      </c>
      <c r="AU862">
        <v>0</v>
      </c>
      <c r="AV862">
        <v>0</v>
      </c>
      <c r="AW862" s="6" t="s">
        <v>16956</v>
      </c>
      <c r="AX862" s="6" t="s">
        <v>17226</v>
      </c>
      <c r="AY862" s="6" t="s">
        <v>16765</v>
      </c>
      <c r="AZ862" s="6" t="s">
        <v>16958</v>
      </c>
      <c r="BA862" s="6" t="s">
        <v>16765</v>
      </c>
      <c r="BB862" s="6" t="s">
        <v>16959</v>
      </c>
      <c r="BC862" s="6" t="s">
        <v>16765</v>
      </c>
      <c r="BD862" s="6" t="s">
        <v>16960</v>
      </c>
      <c r="BE862" s="6" t="s">
        <v>16961</v>
      </c>
      <c r="BF862" s="6" t="s">
        <v>13575</v>
      </c>
      <c r="BG862" s="6" t="s">
        <v>13575</v>
      </c>
      <c r="BH862" s="6" t="s">
        <v>16959</v>
      </c>
      <c r="BI862">
        <v>0</v>
      </c>
      <c r="BJ862" s="6" t="s">
        <v>16958</v>
      </c>
      <c r="BK862">
        <v>0</v>
      </c>
      <c r="BL862" s="6" t="s">
        <v>315</v>
      </c>
      <c r="BM862" s="56">
        <f>COUNTIF($B$2:B862,B862)</f>
        <v>2</v>
      </c>
      <c r="BN862" s="6" t="str">
        <f t="shared" si="13"/>
        <v>8239-2</v>
      </c>
    </row>
    <row r="863" spans="1:66" x14ac:dyDescent="0.25">
      <c r="A863">
        <v>1</v>
      </c>
      <c r="B863">
        <v>8263</v>
      </c>
      <c r="C863" s="6" t="s">
        <v>18390</v>
      </c>
      <c r="D863">
        <v>5</v>
      </c>
      <c r="E863">
        <v>3</v>
      </c>
      <c r="F863">
        <v>30</v>
      </c>
      <c r="G863">
        <v>302</v>
      </c>
      <c r="H863" s="6" t="s">
        <v>17007</v>
      </c>
      <c r="I863">
        <v>1</v>
      </c>
      <c r="J863">
        <v>864927</v>
      </c>
      <c r="K863">
        <v>5</v>
      </c>
      <c r="L863" s="55">
        <v>42142</v>
      </c>
      <c r="M863" s="6" t="s">
        <v>16765</v>
      </c>
      <c r="N863" s="55">
        <v>44601</v>
      </c>
      <c r="O863">
        <v>118784</v>
      </c>
      <c r="P863" s="6" t="s">
        <v>16764</v>
      </c>
      <c r="Q863" s="6" t="s">
        <v>16973</v>
      </c>
      <c r="R863">
        <v>1</v>
      </c>
      <c r="S863">
        <v>0</v>
      </c>
      <c r="T863">
        <v>-1</v>
      </c>
      <c r="U863">
        <v>1651</v>
      </c>
      <c r="V863" s="6" t="s">
        <v>16945</v>
      </c>
      <c r="W863" s="6" t="s">
        <v>16946</v>
      </c>
      <c r="X863" s="55">
        <v>44665</v>
      </c>
      <c r="Y863">
        <v>30000</v>
      </c>
      <c r="Z863">
        <v>0</v>
      </c>
      <c r="AA863" s="6" t="s">
        <v>16765</v>
      </c>
      <c r="AB863" s="6" t="s">
        <v>16947</v>
      </c>
      <c r="AD863" s="6" t="s">
        <v>16765</v>
      </c>
      <c r="AE863">
        <v>38372</v>
      </c>
      <c r="AF863">
        <v>34439</v>
      </c>
      <c r="AG863" s="6" t="s">
        <v>16949</v>
      </c>
      <c r="AH863" s="6" t="s">
        <v>16950</v>
      </c>
      <c r="AI863" s="6" t="s">
        <v>16951</v>
      </c>
      <c r="AJ863" s="6" t="s">
        <v>16765</v>
      </c>
      <c r="AK863" s="6" t="s">
        <v>16765</v>
      </c>
      <c r="AL863" s="6" t="s">
        <v>16765</v>
      </c>
      <c r="AM863" s="6" t="s">
        <v>16952</v>
      </c>
      <c r="AN863">
        <v>0</v>
      </c>
      <c r="AO863" s="55">
        <v>44665</v>
      </c>
      <c r="AP863" s="6" t="s">
        <v>16953</v>
      </c>
      <c r="AQ863">
        <v>0</v>
      </c>
      <c r="AR863" s="6" t="s">
        <v>16954</v>
      </c>
      <c r="AS863" s="6" t="s">
        <v>16955</v>
      </c>
      <c r="AT863" s="6" t="s">
        <v>16947</v>
      </c>
      <c r="AU863">
        <v>0</v>
      </c>
      <c r="AV863">
        <v>0</v>
      </c>
      <c r="AW863" s="6" t="s">
        <v>16956</v>
      </c>
      <c r="AX863" s="6" t="s">
        <v>17575</v>
      </c>
      <c r="AY863" s="6" t="s">
        <v>16765</v>
      </c>
      <c r="AZ863" s="6" t="s">
        <v>16958</v>
      </c>
      <c r="BA863" s="6" t="s">
        <v>16765</v>
      </c>
      <c r="BB863" s="6" t="s">
        <v>16959</v>
      </c>
      <c r="BC863" s="6" t="s">
        <v>16765</v>
      </c>
      <c r="BD863" s="6" t="s">
        <v>16960</v>
      </c>
      <c r="BE863" s="6" t="s">
        <v>16961</v>
      </c>
      <c r="BF863" s="6" t="s">
        <v>13575</v>
      </c>
      <c r="BG863" s="6" t="s">
        <v>13575</v>
      </c>
      <c r="BH863" s="6" t="s">
        <v>16959</v>
      </c>
      <c r="BI863">
        <v>0</v>
      </c>
      <c r="BJ863" s="6" t="s">
        <v>16958</v>
      </c>
      <c r="BK863">
        <v>0</v>
      </c>
      <c r="BL863" s="6" t="s">
        <v>315</v>
      </c>
      <c r="BM863" s="56">
        <f>COUNTIF($B$2:B863,B863)</f>
        <v>1</v>
      </c>
      <c r="BN863" s="6" t="str">
        <f t="shared" si="13"/>
        <v>8263-1</v>
      </c>
    </row>
    <row r="864" spans="1:66" x14ac:dyDescent="0.25">
      <c r="A864">
        <v>1</v>
      </c>
      <c r="B864">
        <v>8263</v>
      </c>
      <c r="C864" s="6" t="s">
        <v>18390</v>
      </c>
      <c r="D864">
        <v>5</v>
      </c>
      <c r="E864">
        <v>3</v>
      </c>
      <c r="F864">
        <v>30</v>
      </c>
      <c r="G864">
        <v>302</v>
      </c>
      <c r="H864" s="6" t="s">
        <v>17007</v>
      </c>
      <c r="I864">
        <v>1</v>
      </c>
      <c r="J864">
        <v>854942</v>
      </c>
      <c r="K864">
        <v>5</v>
      </c>
      <c r="L864" s="55">
        <v>42124</v>
      </c>
      <c r="M864" s="6" t="s">
        <v>18391</v>
      </c>
      <c r="N864" s="55">
        <v>109574</v>
      </c>
      <c r="O864">
        <v>188005</v>
      </c>
      <c r="P864" s="6" t="s">
        <v>16774</v>
      </c>
      <c r="Q864" s="6" t="s">
        <v>16973</v>
      </c>
      <c r="R864">
        <v>6</v>
      </c>
      <c r="S864">
        <v>3</v>
      </c>
      <c r="T864">
        <v>-3</v>
      </c>
      <c r="U864">
        <v>127.2</v>
      </c>
      <c r="V864" s="6" t="s">
        <v>16999</v>
      </c>
      <c r="W864" s="6" t="s">
        <v>16946</v>
      </c>
      <c r="X864" s="55">
        <v>44665</v>
      </c>
      <c r="Y864">
        <v>30000</v>
      </c>
      <c r="Z864">
        <v>0</v>
      </c>
      <c r="AA864" s="6" t="s">
        <v>16765</v>
      </c>
      <c r="AB864" s="6" t="s">
        <v>16947</v>
      </c>
      <c r="AD864" s="6" t="s">
        <v>16765</v>
      </c>
      <c r="AE864">
        <v>37855</v>
      </c>
      <c r="AF864">
        <v>33798</v>
      </c>
      <c r="AG864" s="6" t="s">
        <v>16973</v>
      </c>
      <c r="AH864" s="6" t="s">
        <v>16950</v>
      </c>
      <c r="AI864" s="6" t="s">
        <v>16951</v>
      </c>
      <c r="AJ864" s="6" t="s">
        <v>16765</v>
      </c>
      <c r="AK864" s="6" t="s">
        <v>16765</v>
      </c>
      <c r="AL864" s="6" t="s">
        <v>16765</v>
      </c>
      <c r="AM864" s="6" t="s">
        <v>16952</v>
      </c>
      <c r="AN864">
        <v>0</v>
      </c>
      <c r="AO864" s="55">
        <v>44665</v>
      </c>
      <c r="AP864" s="6" t="s">
        <v>17000</v>
      </c>
      <c r="AQ864">
        <v>0</v>
      </c>
      <c r="AR864" s="6" t="s">
        <v>17018</v>
      </c>
      <c r="AS864" s="6" t="s">
        <v>17002</v>
      </c>
      <c r="AT864" s="6" t="s">
        <v>16947</v>
      </c>
      <c r="AU864">
        <v>0</v>
      </c>
      <c r="AV864">
        <v>0</v>
      </c>
      <c r="AW864" s="6" t="s">
        <v>16956</v>
      </c>
      <c r="AX864" s="6" t="s">
        <v>18392</v>
      </c>
      <c r="AY864" s="6" t="s">
        <v>16765</v>
      </c>
      <c r="AZ864" s="6" t="s">
        <v>16958</v>
      </c>
      <c r="BA864" s="6" t="s">
        <v>16765</v>
      </c>
      <c r="BB864" s="6" t="s">
        <v>16959</v>
      </c>
      <c r="BC864" s="6" t="s">
        <v>16765</v>
      </c>
      <c r="BD864" s="6" t="s">
        <v>16960</v>
      </c>
      <c r="BE864" s="6" t="s">
        <v>16961</v>
      </c>
      <c r="BF864" s="6" t="s">
        <v>13575</v>
      </c>
      <c r="BG864" s="6" t="s">
        <v>13575</v>
      </c>
      <c r="BH864" s="6" t="s">
        <v>16959</v>
      </c>
      <c r="BI864">
        <v>0</v>
      </c>
      <c r="BJ864" s="6" t="s">
        <v>16958</v>
      </c>
      <c r="BK864">
        <v>0</v>
      </c>
      <c r="BL864" s="6" t="s">
        <v>315</v>
      </c>
      <c r="BM864" s="56">
        <f>COUNTIF($B$2:B864,B864)</f>
        <v>2</v>
      </c>
      <c r="BN864" s="6" t="str">
        <f t="shared" si="13"/>
        <v>8263-2</v>
      </c>
    </row>
    <row r="865" spans="1:66" x14ac:dyDescent="0.25">
      <c r="A865">
        <v>1</v>
      </c>
      <c r="B865">
        <v>8263</v>
      </c>
      <c r="C865" s="6" t="s">
        <v>18390</v>
      </c>
      <c r="D865">
        <v>5</v>
      </c>
      <c r="E865">
        <v>3</v>
      </c>
      <c r="F865">
        <v>30</v>
      </c>
      <c r="G865">
        <v>302</v>
      </c>
      <c r="H865" s="6" t="s">
        <v>17007</v>
      </c>
      <c r="I865">
        <v>1</v>
      </c>
      <c r="J865">
        <v>854942</v>
      </c>
      <c r="K865">
        <v>5</v>
      </c>
      <c r="L865" s="55">
        <v>42124</v>
      </c>
      <c r="M865" s="6" t="s">
        <v>18391</v>
      </c>
      <c r="N865" s="55">
        <v>109574</v>
      </c>
      <c r="O865">
        <v>188006</v>
      </c>
      <c r="P865" s="6" t="s">
        <v>16776</v>
      </c>
      <c r="Q865" s="6" t="s">
        <v>16973</v>
      </c>
      <c r="R865">
        <v>72</v>
      </c>
      <c r="S865">
        <v>36</v>
      </c>
      <c r="T865">
        <v>-36</v>
      </c>
      <c r="U865">
        <v>72</v>
      </c>
      <c r="V865" s="6" t="s">
        <v>17004</v>
      </c>
      <c r="W865" s="6" t="s">
        <v>16946</v>
      </c>
      <c r="X865" s="55">
        <v>44665</v>
      </c>
      <c r="Y865">
        <v>30000</v>
      </c>
      <c r="Z865">
        <v>0</v>
      </c>
      <c r="AA865" s="6" t="s">
        <v>16765</v>
      </c>
      <c r="AB865" s="6" t="s">
        <v>16947</v>
      </c>
      <c r="AD865" s="6" t="s">
        <v>16765</v>
      </c>
      <c r="AE865">
        <v>37856</v>
      </c>
      <c r="AF865">
        <v>33798</v>
      </c>
      <c r="AG865" s="6" t="s">
        <v>16973</v>
      </c>
      <c r="AH865" s="6" t="s">
        <v>16950</v>
      </c>
      <c r="AI865" s="6" t="s">
        <v>16951</v>
      </c>
      <c r="AJ865" s="6" t="s">
        <v>16765</v>
      </c>
      <c r="AK865" s="6" t="s">
        <v>16765</v>
      </c>
      <c r="AL865" s="6" t="s">
        <v>16765</v>
      </c>
      <c r="AM865" s="6" t="s">
        <v>16952</v>
      </c>
      <c r="AN865">
        <v>0</v>
      </c>
      <c r="AO865" s="55">
        <v>44665</v>
      </c>
      <c r="AP865" s="6" t="s">
        <v>17000</v>
      </c>
      <c r="AQ865">
        <v>0</v>
      </c>
      <c r="AR865" s="6" t="s">
        <v>17020</v>
      </c>
      <c r="AS865" s="6" t="s">
        <v>17002</v>
      </c>
      <c r="AT865" s="6" t="s">
        <v>16947</v>
      </c>
      <c r="AU865">
        <v>0</v>
      </c>
      <c r="AV865">
        <v>0</v>
      </c>
      <c r="AW865" s="6" t="s">
        <v>16956</v>
      </c>
      <c r="AX865" s="6" t="s">
        <v>18392</v>
      </c>
      <c r="AY865" s="6" t="s">
        <v>16765</v>
      </c>
      <c r="AZ865" s="6" t="s">
        <v>16958</v>
      </c>
      <c r="BA865" s="6" t="s">
        <v>16765</v>
      </c>
      <c r="BB865" s="6" t="s">
        <v>16959</v>
      </c>
      <c r="BC865" s="6" t="s">
        <v>16765</v>
      </c>
      <c r="BD865" s="6" t="s">
        <v>16960</v>
      </c>
      <c r="BE865" s="6" t="s">
        <v>16961</v>
      </c>
      <c r="BF865" s="6" t="s">
        <v>13575</v>
      </c>
      <c r="BG865" s="6" t="s">
        <v>13575</v>
      </c>
      <c r="BH865" s="6" t="s">
        <v>16959</v>
      </c>
      <c r="BI865">
        <v>0</v>
      </c>
      <c r="BJ865" s="6" t="s">
        <v>16958</v>
      </c>
      <c r="BK865">
        <v>0</v>
      </c>
      <c r="BL865" s="6" t="s">
        <v>315</v>
      </c>
      <c r="BM865" s="56">
        <f>COUNTIF($B$2:B865,B865)</f>
        <v>3</v>
      </c>
      <c r="BN865" s="6" t="str">
        <f t="shared" si="13"/>
        <v>8263-3</v>
      </c>
    </row>
    <row r="866" spans="1:66" x14ac:dyDescent="0.25">
      <c r="A866">
        <v>1</v>
      </c>
      <c r="B866">
        <v>8264</v>
      </c>
      <c r="C866" s="6" t="s">
        <v>18393</v>
      </c>
      <c r="D866">
        <v>5</v>
      </c>
      <c r="E866">
        <v>1</v>
      </c>
      <c r="F866">
        <v>10</v>
      </c>
      <c r="G866">
        <v>106</v>
      </c>
      <c r="H866" s="6" t="s">
        <v>16963</v>
      </c>
      <c r="I866">
        <v>1</v>
      </c>
      <c r="J866">
        <v>495902</v>
      </c>
      <c r="K866">
        <v>5</v>
      </c>
      <c r="L866" s="55">
        <v>41697</v>
      </c>
      <c r="M866" s="6" t="s">
        <v>16765</v>
      </c>
      <c r="N866" s="55">
        <v>109574</v>
      </c>
      <c r="O866">
        <v>198213</v>
      </c>
      <c r="P866" s="6" t="s">
        <v>16785</v>
      </c>
      <c r="Q866" s="6" t="s">
        <v>16973</v>
      </c>
      <c r="R866">
        <v>3</v>
      </c>
      <c r="S866">
        <v>0</v>
      </c>
      <c r="T866">
        <v>-3</v>
      </c>
      <c r="U866">
        <v>126</v>
      </c>
      <c r="V866" s="6" t="s">
        <v>16999</v>
      </c>
      <c r="W866" s="6" t="s">
        <v>16946</v>
      </c>
      <c r="X866" s="55">
        <v>44663</v>
      </c>
      <c r="Y866">
        <v>0</v>
      </c>
      <c r="Z866">
        <v>511.01</v>
      </c>
      <c r="AA866" s="6" t="s">
        <v>16965</v>
      </c>
      <c r="AB866" s="6" t="s">
        <v>16947</v>
      </c>
      <c r="AD866" s="6" t="s">
        <v>16765</v>
      </c>
      <c r="AE866">
        <v>32605</v>
      </c>
      <c r="AF866">
        <v>27870</v>
      </c>
      <c r="AG866" s="6" t="s">
        <v>16973</v>
      </c>
      <c r="AH866" s="6" t="s">
        <v>16950</v>
      </c>
      <c r="AI866" s="6" t="s">
        <v>16951</v>
      </c>
      <c r="AJ866" s="6" t="s">
        <v>16765</v>
      </c>
      <c r="AK866" s="6" t="s">
        <v>16765</v>
      </c>
      <c r="AL866" s="6" t="s">
        <v>16765</v>
      </c>
      <c r="AM866" s="6" t="s">
        <v>16952</v>
      </c>
      <c r="AN866">
        <v>0</v>
      </c>
      <c r="AO866" s="55">
        <v>44663</v>
      </c>
      <c r="AP866" s="6" t="s">
        <v>17000</v>
      </c>
      <c r="AQ866">
        <v>0</v>
      </c>
      <c r="AR866" s="6" t="s">
        <v>17095</v>
      </c>
      <c r="AS866" s="6" t="s">
        <v>17002</v>
      </c>
      <c r="AT866" s="6" t="s">
        <v>16947</v>
      </c>
      <c r="AU866">
        <v>0</v>
      </c>
      <c r="AV866">
        <v>0</v>
      </c>
      <c r="AW866" s="6" t="s">
        <v>16956</v>
      </c>
      <c r="AX866" s="6" t="s">
        <v>18394</v>
      </c>
      <c r="AY866" s="6" t="s">
        <v>16765</v>
      </c>
      <c r="AZ866" s="6" t="s">
        <v>16958</v>
      </c>
      <c r="BA866" s="6" t="s">
        <v>16765</v>
      </c>
      <c r="BB866" s="6" t="s">
        <v>16959</v>
      </c>
      <c r="BC866" s="6" t="s">
        <v>16765</v>
      </c>
      <c r="BD866" s="6" t="s">
        <v>16960</v>
      </c>
      <c r="BE866" s="6" t="s">
        <v>16961</v>
      </c>
      <c r="BF866" s="6" t="s">
        <v>13575</v>
      </c>
      <c r="BG866" s="6" t="s">
        <v>13575</v>
      </c>
      <c r="BH866" s="6" t="s">
        <v>16959</v>
      </c>
      <c r="BI866">
        <v>0</v>
      </c>
      <c r="BJ866" s="6" t="s">
        <v>16958</v>
      </c>
      <c r="BK866">
        <v>0</v>
      </c>
      <c r="BL866" s="6" t="s">
        <v>315</v>
      </c>
      <c r="BM866" s="56">
        <f>COUNTIF($B$2:B866,B866)</f>
        <v>1</v>
      </c>
      <c r="BN866" s="6" t="str">
        <f t="shared" si="13"/>
        <v>8264-1</v>
      </c>
    </row>
    <row r="867" spans="1:66" x14ac:dyDescent="0.25">
      <c r="A867">
        <v>1</v>
      </c>
      <c r="B867">
        <v>8264</v>
      </c>
      <c r="C867" s="6" t="s">
        <v>18393</v>
      </c>
      <c r="D867">
        <v>5</v>
      </c>
      <c r="E867">
        <v>1</v>
      </c>
      <c r="F867">
        <v>10</v>
      </c>
      <c r="G867">
        <v>106</v>
      </c>
      <c r="H867" s="6" t="s">
        <v>16963</v>
      </c>
      <c r="I867">
        <v>1</v>
      </c>
      <c r="J867">
        <v>495902</v>
      </c>
      <c r="K867">
        <v>5</v>
      </c>
      <c r="L867" s="55">
        <v>41697</v>
      </c>
      <c r="M867" s="6" t="s">
        <v>16765</v>
      </c>
      <c r="N867" s="55">
        <v>109574</v>
      </c>
      <c r="O867">
        <v>198214</v>
      </c>
      <c r="P867" s="6" t="s">
        <v>16786</v>
      </c>
      <c r="Q867" s="6" t="s">
        <v>16973</v>
      </c>
      <c r="R867">
        <v>72</v>
      </c>
      <c r="S867">
        <v>0</v>
      </c>
      <c r="T867">
        <v>-72</v>
      </c>
      <c r="U867">
        <v>115.2</v>
      </c>
      <c r="V867" s="6" t="s">
        <v>17004</v>
      </c>
      <c r="W867" s="6" t="s">
        <v>16946</v>
      </c>
      <c r="X867" s="55">
        <v>44663</v>
      </c>
      <c r="Y867">
        <v>0</v>
      </c>
      <c r="Z867">
        <v>511.01</v>
      </c>
      <c r="AA867" s="6" t="s">
        <v>16965</v>
      </c>
      <c r="AB867" s="6" t="s">
        <v>16947</v>
      </c>
      <c r="AD867" s="6" t="s">
        <v>16765</v>
      </c>
      <c r="AE867">
        <v>32606</v>
      </c>
      <c r="AF867">
        <v>27870</v>
      </c>
      <c r="AG867" s="6" t="s">
        <v>16973</v>
      </c>
      <c r="AH867" s="6" t="s">
        <v>16950</v>
      </c>
      <c r="AI867" s="6" t="s">
        <v>16951</v>
      </c>
      <c r="AJ867" s="6" t="s">
        <v>16765</v>
      </c>
      <c r="AK867" s="6" t="s">
        <v>16765</v>
      </c>
      <c r="AL867" s="6" t="s">
        <v>16765</v>
      </c>
      <c r="AM867" s="6" t="s">
        <v>16952</v>
      </c>
      <c r="AN867">
        <v>0</v>
      </c>
      <c r="AO867" s="55">
        <v>44663</v>
      </c>
      <c r="AP867" s="6" t="s">
        <v>17000</v>
      </c>
      <c r="AQ867">
        <v>0</v>
      </c>
      <c r="AR867" s="6" t="s">
        <v>17098</v>
      </c>
      <c r="AS867" s="6" t="s">
        <v>17002</v>
      </c>
      <c r="AT867" s="6" t="s">
        <v>16947</v>
      </c>
      <c r="AU867">
        <v>0</v>
      </c>
      <c r="AV867">
        <v>0</v>
      </c>
      <c r="AW867" s="6" t="s">
        <v>16956</v>
      </c>
      <c r="AX867" s="6" t="s">
        <v>18394</v>
      </c>
      <c r="AY867" s="6" t="s">
        <v>16765</v>
      </c>
      <c r="AZ867" s="6" t="s">
        <v>16958</v>
      </c>
      <c r="BA867" s="6" t="s">
        <v>16765</v>
      </c>
      <c r="BB867" s="6" t="s">
        <v>16959</v>
      </c>
      <c r="BC867" s="6" t="s">
        <v>16765</v>
      </c>
      <c r="BD867" s="6" t="s">
        <v>16960</v>
      </c>
      <c r="BE867" s="6" t="s">
        <v>16961</v>
      </c>
      <c r="BF867" s="6" t="s">
        <v>13575</v>
      </c>
      <c r="BG867" s="6" t="s">
        <v>13575</v>
      </c>
      <c r="BH867" s="6" t="s">
        <v>16959</v>
      </c>
      <c r="BI867">
        <v>0</v>
      </c>
      <c r="BJ867" s="6" t="s">
        <v>16958</v>
      </c>
      <c r="BK867">
        <v>0</v>
      </c>
      <c r="BL867" s="6" t="s">
        <v>315</v>
      </c>
      <c r="BM867" s="56">
        <f>COUNTIF($B$2:B867,B867)</f>
        <v>2</v>
      </c>
      <c r="BN867" s="6" t="str">
        <f t="shared" si="13"/>
        <v>8264-2</v>
      </c>
    </row>
    <row r="868" spans="1:66" x14ac:dyDescent="0.25">
      <c r="A868">
        <v>1</v>
      </c>
      <c r="B868">
        <v>8264</v>
      </c>
      <c r="C868" s="6" t="s">
        <v>18393</v>
      </c>
      <c r="D868">
        <v>5</v>
      </c>
      <c r="E868">
        <v>1</v>
      </c>
      <c r="F868">
        <v>10</v>
      </c>
      <c r="G868">
        <v>106</v>
      </c>
      <c r="H868" s="6" t="s">
        <v>16963</v>
      </c>
      <c r="I868">
        <v>1</v>
      </c>
      <c r="J868">
        <v>263608</v>
      </c>
      <c r="K868">
        <v>6</v>
      </c>
      <c r="L868" s="55">
        <v>42809</v>
      </c>
      <c r="M868" s="6" t="s">
        <v>16765</v>
      </c>
      <c r="N868" s="55">
        <v>44601</v>
      </c>
      <c r="O868">
        <v>628699</v>
      </c>
      <c r="P868" s="6" t="s">
        <v>16777</v>
      </c>
      <c r="Q868" s="6" t="s">
        <v>18395</v>
      </c>
      <c r="R868">
        <v>1</v>
      </c>
      <c r="S868">
        <v>0</v>
      </c>
      <c r="T868">
        <v>-1</v>
      </c>
      <c r="U868">
        <v>1687</v>
      </c>
      <c r="V868" s="6" t="s">
        <v>16945</v>
      </c>
      <c r="W868" s="6" t="s">
        <v>16946</v>
      </c>
      <c r="X868" s="55">
        <v>44663</v>
      </c>
      <c r="Y868">
        <v>0</v>
      </c>
      <c r="Z868">
        <v>511.01</v>
      </c>
      <c r="AA868" s="6" t="s">
        <v>16965</v>
      </c>
      <c r="AB868" s="6" t="s">
        <v>16947</v>
      </c>
      <c r="AD868" s="6" t="s">
        <v>16948</v>
      </c>
      <c r="AE868">
        <v>45822</v>
      </c>
      <c r="AF868">
        <v>41806</v>
      </c>
      <c r="AG868" s="6" t="s">
        <v>16949</v>
      </c>
      <c r="AH868" s="6" t="s">
        <v>16950</v>
      </c>
      <c r="AI868" s="6" t="s">
        <v>16951</v>
      </c>
      <c r="AJ868" s="6" t="s">
        <v>16765</v>
      </c>
      <c r="AK868" s="6" t="s">
        <v>16765</v>
      </c>
      <c r="AL868" s="6" t="s">
        <v>16765</v>
      </c>
      <c r="AM868" s="6" t="s">
        <v>16952</v>
      </c>
      <c r="AN868">
        <v>0</v>
      </c>
      <c r="AO868" s="55">
        <v>44663</v>
      </c>
      <c r="AP868" s="6" t="s">
        <v>16953</v>
      </c>
      <c r="AQ868">
        <v>0</v>
      </c>
      <c r="AR868" s="6" t="s">
        <v>16997</v>
      </c>
      <c r="AS868" s="6" t="s">
        <v>16955</v>
      </c>
      <c r="AT868" s="6" t="s">
        <v>16947</v>
      </c>
      <c r="AU868">
        <v>0</v>
      </c>
      <c r="AV868">
        <v>0</v>
      </c>
      <c r="AW868" s="6" t="s">
        <v>16956</v>
      </c>
      <c r="AX868" s="6" t="s">
        <v>18036</v>
      </c>
      <c r="AY868" s="6" t="s">
        <v>16765</v>
      </c>
      <c r="AZ868" s="6" t="s">
        <v>16958</v>
      </c>
      <c r="BA868" s="6" t="s">
        <v>16765</v>
      </c>
      <c r="BB868" s="6" t="s">
        <v>16959</v>
      </c>
      <c r="BC868" s="6" t="s">
        <v>16765</v>
      </c>
      <c r="BD868" s="6" t="s">
        <v>16960</v>
      </c>
      <c r="BE868" s="6" t="s">
        <v>16961</v>
      </c>
      <c r="BF868" s="6" t="s">
        <v>13575</v>
      </c>
      <c r="BG868" s="6" t="s">
        <v>13575</v>
      </c>
      <c r="BH868" s="6" t="s">
        <v>16959</v>
      </c>
      <c r="BI868">
        <v>0</v>
      </c>
      <c r="BJ868" s="6" t="s">
        <v>16958</v>
      </c>
      <c r="BK868">
        <v>0</v>
      </c>
      <c r="BL868" s="6" t="s">
        <v>315</v>
      </c>
      <c r="BM868" s="56">
        <f>COUNTIF($B$2:B868,B868)</f>
        <v>3</v>
      </c>
      <c r="BN868" s="6" t="str">
        <f t="shared" si="13"/>
        <v>8264-3</v>
      </c>
    </row>
    <row r="869" spans="1:66" x14ac:dyDescent="0.25">
      <c r="A869">
        <v>1</v>
      </c>
      <c r="B869">
        <v>8276</v>
      </c>
      <c r="C869" s="6" t="s">
        <v>18396</v>
      </c>
      <c r="D869">
        <v>5</v>
      </c>
      <c r="E869">
        <v>1</v>
      </c>
      <c r="F869">
        <v>10</v>
      </c>
      <c r="G869">
        <v>106</v>
      </c>
      <c r="H869" s="6" t="s">
        <v>16963</v>
      </c>
      <c r="I869">
        <v>1</v>
      </c>
      <c r="J869">
        <v>827407</v>
      </c>
      <c r="K869">
        <v>5</v>
      </c>
      <c r="L869" s="55">
        <v>42079</v>
      </c>
      <c r="M869" s="6" t="s">
        <v>16765</v>
      </c>
      <c r="N869" s="55">
        <v>44771</v>
      </c>
      <c r="O869">
        <v>118784</v>
      </c>
      <c r="P869" s="6" t="s">
        <v>16764</v>
      </c>
      <c r="Q869" s="6" t="s">
        <v>18397</v>
      </c>
      <c r="R869">
        <v>1</v>
      </c>
      <c r="S869">
        <v>0</v>
      </c>
      <c r="T869">
        <v>-1</v>
      </c>
      <c r="U869">
        <v>1651</v>
      </c>
      <c r="V869" s="6" t="s">
        <v>16945</v>
      </c>
      <c r="W869" s="6" t="s">
        <v>16946</v>
      </c>
      <c r="X869" s="55">
        <v>44664</v>
      </c>
      <c r="Y869">
        <v>90000</v>
      </c>
      <c r="Z869">
        <v>3421.17</v>
      </c>
      <c r="AA869" s="6" t="s">
        <v>17198</v>
      </c>
      <c r="AB869" s="6" t="s">
        <v>16947</v>
      </c>
      <c r="AD869" s="6" t="s">
        <v>16948</v>
      </c>
      <c r="AE869">
        <v>37347</v>
      </c>
      <c r="AF869">
        <v>33022</v>
      </c>
      <c r="AG869" s="6" t="s">
        <v>16949</v>
      </c>
      <c r="AH869" s="6" t="s">
        <v>16950</v>
      </c>
      <c r="AI869" s="6" t="s">
        <v>16951</v>
      </c>
      <c r="AJ869" s="6" t="s">
        <v>16765</v>
      </c>
      <c r="AK869" s="6" t="s">
        <v>16765</v>
      </c>
      <c r="AL869" s="6" t="s">
        <v>16765</v>
      </c>
      <c r="AM869" s="6" t="s">
        <v>16952</v>
      </c>
      <c r="AN869">
        <v>0</v>
      </c>
      <c r="AO869" s="55">
        <v>44664</v>
      </c>
      <c r="AP869" s="6" t="s">
        <v>16953</v>
      </c>
      <c r="AQ869">
        <v>0</v>
      </c>
      <c r="AR869" s="6" t="s">
        <v>16954</v>
      </c>
      <c r="AS869" s="6" t="s">
        <v>16955</v>
      </c>
      <c r="AT869" s="6" t="s">
        <v>16947</v>
      </c>
      <c r="AU869">
        <v>0</v>
      </c>
      <c r="AV869">
        <v>0</v>
      </c>
      <c r="AW869" s="6" t="s">
        <v>16956</v>
      </c>
      <c r="AX869" s="6" t="s">
        <v>18398</v>
      </c>
      <c r="AY869" s="6" t="s">
        <v>16765</v>
      </c>
      <c r="AZ869" s="6" t="s">
        <v>16958</v>
      </c>
      <c r="BA869" s="6" t="s">
        <v>16765</v>
      </c>
      <c r="BB869" s="6" t="s">
        <v>16959</v>
      </c>
      <c r="BC869" s="6" t="s">
        <v>16765</v>
      </c>
      <c r="BD869" s="6" t="s">
        <v>16960</v>
      </c>
      <c r="BE869" s="6" t="s">
        <v>16961</v>
      </c>
      <c r="BF869" s="6" t="s">
        <v>13575</v>
      </c>
      <c r="BG869" s="6" t="s">
        <v>13575</v>
      </c>
      <c r="BH869" s="6" t="s">
        <v>16959</v>
      </c>
      <c r="BI869">
        <v>0</v>
      </c>
      <c r="BJ869" s="6" t="s">
        <v>16958</v>
      </c>
      <c r="BK869">
        <v>0</v>
      </c>
      <c r="BL869" s="6" t="s">
        <v>315</v>
      </c>
      <c r="BM869" s="56">
        <f>COUNTIF($B$2:B869,B869)</f>
        <v>1</v>
      </c>
      <c r="BN869" s="6" t="str">
        <f t="shared" si="13"/>
        <v>8276-1</v>
      </c>
    </row>
    <row r="870" spans="1:66" x14ac:dyDescent="0.25">
      <c r="A870">
        <v>1</v>
      </c>
      <c r="B870">
        <v>8307</v>
      </c>
      <c r="C870" s="6" t="s">
        <v>18399</v>
      </c>
      <c r="D870">
        <v>5</v>
      </c>
      <c r="E870">
        <v>1</v>
      </c>
      <c r="F870">
        <v>10</v>
      </c>
      <c r="G870">
        <v>104</v>
      </c>
      <c r="H870" s="6" t="s">
        <v>17010</v>
      </c>
      <c r="I870">
        <v>1</v>
      </c>
      <c r="J870">
        <v>960624</v>
      </c>
      <c r="K870">
        <v>5</v>
      </c>
      <c r="L870" s="55">
        <v>42296</v>
      </c>
      <c r="M870" s="6" t="s">
        <v>16765</v>
      </c>
      <c r="N870" s="55">
        <v>44686</v>
      </c>
      <c r="O870">
        <v>628698</v>
      </c>
      <c r="P870" s="6" t="s">
        <v>16789</v>
      </c>
      <c r="Q870" s="6" t="s">
        <v>17577</v>
      </c>
      <c r="R870">
        <v>1</v>
      </c>
      <c r="S870">
        <v>0</v>
      </c>
      <c r="T870">
        <v>-1</v>
      </c>
      <c r="U870">
        <v>1687.84</v>
      </c>
      <c r="V870" s="6" t="s">
        <v>16945</v>
      </c>
      <c r="W870" s="6" t="s">
        <v>16946</v>
      </c>
      <c r="X870" s="55">
        <v>44667</v>
      </c>
      <c r="Y870">
        <v>0</v>
      </c>
      <c r="Z870">
        <v>0</v>
      </c>
      <c r="AA870" s="6" t="s">
        <v>16765</v>
      </c>
      <c r="AB870" s="6" t="s">
        <v>16947</v>
      </c>
      <c r="AD870" s="6" t="s">
        <v>16948</v>
      </c>
      <c r="AE870">
        <v>41975</v>
      </c>
      <c r="AF870">
        <v>39151</v>
      </c>
      <c r="AG870" s="6" t="s">
        <v>16949</v>
      </c>
      <c r="AH870" s="6" t="s">
        <v>16950</v>
      </c>
      <c r="AI870" s="6" t="s">
        <v>16951</v>
      </c>
      <c r="AJ870" s="6" t="s">
        <v>16765</v>
      </c>
      <c r="AK870" s="6" t="s">
        <v>16765</v>
      </c>
      <c r="AL870" s="6" t="s">
        <v>16765</v>
      </c>
      <c r="AM870" s="6" t="s">
        <v>16952</v>
      </c>
      <c r="AN870">
        <v>0</v>
      </c>
      <c r="AO870" s="55">
        <v>44667</v>
      </c>
      <c r="AP870" s="6" t="s">
        <v>16953</v>
      </c>
      <c r="AQ870">
        <v>0</v>
      </c>
      <c r="AR870" s="6" t="s">
        <v>16997</v>
      </c>
      <c r="AS870" s="6" t="s">
        <v>16955</v>
      </c>
      <c r="AT870" s="6" t="s">
        <v>16947</v>
      </c>
      <c r="AU870">
        <v>0</v>
      </c>
      <c r="AV870">
        <v>0</v>
      </c>
      <c r="AW870" s="6" t="s">
        <v>16956</v>
      </c>
      <c r="AX870" s="6" t="s">
        <v>18400</v>
      </c>
      <c r="AY870" s="6" t="s">
        <v>16765</v>
      </c>
      <c r="AZ870" s="6" t="s">
        <v>16958</v>
      </c>
      <c r="BA870" s="6" t="s">
        <v>16765</v>
      </c>
      <c r="BB870" s="6" t="s">
        <v>16959</v>
      </c>
      <c r="BC870" s="6" t="s">
        <v>16765</v>
      </c>
      <c r="BD870" s="6" t="s">
        <v>16960</v>
      </c>
      <c r="BE870" s="6" t="s">
        <v>16961</v>
      </c>
      <c r="BF870" s="6" t="s">
        <v>13575</v>
      </c>
      <c r="BG870" s="6" t="s">
        <v>13575</v>
      </c>
      <c r="BH870" s="6" t="s">
        <v>16959</v>
      </c>
      <c r="BI870">
        <v>0</v>
      </c>
      <c r="BJ870" s="6" t="s">
        <v>16958</v>
      </c>
      <c r="BK870">
        <v>0</v>
      </c>
      <c r="BL870" s="6" t="s">
        <v>315</v>
      </c>
      <c r="BM870" s="56">
        <f>COUNTIF($B$2:B870,B870)</f>
        <v>1</v>
      </c>
      <c r="BN870" s="6" t="str">
        <f t="shared" si="13"/>
        <v>8307-1</v>
      </c>
    </row>
    <row r="871" spans="1:66" x14ac:dyDescent="0.25">
      <c r="A871">
        <v>1</v>
      </c>
      <c r="B871">
        <v>8309</v>
      </c>
      <c r="C871" s="6" t="s">
        <v>18401</v>
      </c>
      <c r="D871">
        <v>5</v>
      </c>
      <c r="E871">
        <v>3</v>
      </c>
      <c r="F871">
        <v>30</v>
      </c>
      <c r="G871">
        <v>302</v>
      </c>
      <c r="H871" s="6" t="s">
        <v>16994</v>
      </c>
      <c r="I871">
        <v>1</v>
      </c>
      <c r="J871">
        <v>860880</v>
      </c>
      <c r="K871">
        <v>5</v>
      </c>
      <c r="L871" s="55">
        <v>42135</v>
      </c>
      <c r="M871" s="6" t="s">
        <v>16765</v>
      </c>
      <c r="N871" s="55">
        <v>44799</v>
      </c>
      <c r="O871">
        <v>118784</v>
      </c>
      <c r="P871" s="6" t="s">
        <v>16764</v>
      </c>
      <c r="Q871" s="6" t="s">
        <v>16973</v>
      </c>
      <c r="R871">
        <v>1</v>
      </c>
      <c r="S871">
        <v>0</v>
      </c>
      <c r="T871">
        <v>-1</v>
      </c>
      <c r="U871">
        <v>1651</v>
      </c>
      <c r="V871" s="6" t="s">
        <v>16945</v>
      </c>
      <c r="W871" s="6" t="s">
        <v>16946</v>
      </c>
      <c r="X871" s="55">
        <v>44664</v>
      </c>
      <c r="Y871">
        <v>30000</v>
      </c>
      <c r="Z871">
        <v>0</v>
      </c>
      <c r="AA871" s="6" t="s">
        <v>16765</v>
      </c>
      <c r="AB871" s="6" t="s">
        <v>16947</v>
      </c>
      <c r="AD871" s="6" t="s">
        <v>16765</v>
      </c>
      <c r="AE871">
        <v>38094</v>
      </c>
      <c r="AF871">
        <v>34116</v>
      </c>
      <c r="AG871" s="6" t="s">
        <v>16949</v>
      </c>
      <c r="AH871" s="6" t="s">
        <v>16950</v>
      </c>
      <c r="AI871" s="6" t="s">
        <v>16951</v>
      </c>
      <c r="AJ871" s="6" t="s">
        <v>16765</v>
      </c>
      <c r="AK871" s="6" t="s">
        <v>16765</v>
      </c>
      <c r="AL871" s="6" t="s">
        <v>16765</v>
      </c>
      <c r="AM871" s="6" t="s">
        <v>16952</v>
      </c>
      <c r="AN871">
        <v>0</v>
      </c>
      <c r="AO871" s="55">
        <v>44664</v>
      </c>
      <c r="AP871" s="6" t="s">
        <v>16953</v>
      </c>
      <c r="AQ871">
        <v>0</v>
      </c>
      <c r="AR871" s="6" t="s">
        <v>16954</v>
      </c>
      <c r="AS871" s="6" t="s">
        <v>16955</v>
      </c>
      <c r="AT871" s="6" t="s">
        <v>16947</v>
      </c>
      <c r="AU871">
        <v>0</v>
      </c>
      <c r="AV871">
        <v>0</v>
      </c>
      <c r="AW871" s="6" t="s">
        <v>16956</v>
      </c>
      <c r="AX871" s="6" t="s">
        <v>17744</v>
      </c>
      <c r="AY871" s="6" t="s">
        <v>16765</v>
      </c>
      <c r="AZ871" s="6" t="s">
        <v>16958</v>
      </c>
      <c r="BA871" s="6" t="s">
        <v>16765</v>
      </c>
      <c r="BB871" s="6" t="s">
        <v>16959</v>
      </c>
      <c r="BC871" s="6" t="s">
        <v>16765</v>
      </c>
      <c r="BD871" s="6" t="s">
        <v>16960</v>
      </c>
      <c r="BE871" s="6" t="s">
        <v>16961</v>
      </c>
      <c r="BF871" s="6" t="s">
        <v>13575</v>
      </c>
      <c r="BG871" s="6" t="s">
        <v>13575</v>
      </c>
      <c r="BH871" s="6" t="s">
        <v>16959</v>
      </c>
      <c r="BI871">
        <v>0</v>
      </c>
      <c r="BJ871" s="6" t="s">
        <v>16958</v>
      </c>
      <c r="BK871">
        <v>0</v>
      </c>
      <c r="BL871" s="6" t="s">
        <v>315</v>
      </c>
      <c r="BM871" s="56">
        <f>COUNTIF($B$2:B871,B871)</f>
        <v>1</v>
      </c>
      <c r="BN871" s="6" t="str">
        <f t="shared" si="13"/>
        <v>8309-1</v>
      </c>
    </row>
    <row r="872" spans="1:66" x14ac:dyDescent="0.25">
      <c r="A872">
        <v>1</v>
      </c>
      <c r="B872">
        <v>8310</v>
      </c>
      <c r="C872" s="6" t="s">
        <v>18402</v>
      </c>
      <c r="D872">
        <v>5</v>
      </c>
      <c r="E872">
        <v>3</v>
      </c>
      <c r="F872">
        <v>30</v>
      </c>
      <c r="G872">
        <v>305</v>
      </c>
      <c r="H872" s="6" t="s">
        <v>16994</v>
      </c>
      <c r="I872">
        <v>1</v>
      </c>
      <c r="J872">
        <v>100338</v>
      </c>
      <c r="K872">
        <v>1</v>
      </c>
      <c r="L872" s="55">
        <v>38769</v>
      </c>
      <c r="M872" s="6" t="s">
        <v>16765</v>
      </c>
      <c r="N872" s="55">
        <v>44628</v>
      </c>
      <c r="O872">
        <v>118784</v>
      </c>
      <c r="P872" s="6" t="s">
        <v>16764</v>
      </c>
      <c r="Q872" s="6" t="s">
        <v>17391</v>
      </c>
      <c r="R872">
        <v>1</v>
      </c>
      <c r="S872">
        <v>0</v>
      </c>
      <c r="T872">
        <v>-1</v>
      </c>
      <c r="U872">
        <v>1651</v>
      </c>
      <c r="V872" s="6" t="s">
        <v>16945</v>
      </c>
      <c r="W872" s="6" t="s">
        <v>16946</v>
      </c>
      <c r="X872" s="55">
        <v>44638</v>
      </c>
      <c r="Y872">
        <v>20000</v>
      </c>
      <c r="Z872">
        <v>0</v>
      </c>
      <c r="AA872" s="6" t="s">
        <v>16765</v>
      </c>
      <c r="AB872" s="6" t="s">
        <v>17049</v>
      </c>
      <c r="AD872" s="6" t="s">
        <v>16765</v>
      </c>
      <c r="AE872">
        <v>1140</v>
      </c>
      <c r="AF872">
        <v>0</v>
      </c>
      <c r="AG872" s="6" t="s">
        <v>17392</v>
      </c>
      <c r="AH872" s="6" t="s">
        <v>16950</v>
      </c>
      <c r="AI872" s="6" t="s">
        <v>16951</v>
      </c>
      <c r="AJ872" s="6" t="s">
        <v>16765</v>
      </c>
      <c r="AK872" s="6" t="s">
        <v>16765</v>
      </c>
      <c r="AL872" s="6" t="s">
        <v>16765</v>
      </c>
      <c r="AM872" s="6" t="s">
        <v>16952</v>
      </c>
      <c r="AN872">
        <v>0</v>
      </c>
      <c r="AO872" s="55">
        <v>44638</v>
      </c>
      <c r="AP872" s="6" t="s">
        <v>16953</v>
      </c>
      <c r="AQ872">
        <v>0</v>
      </c>
      <c r="AR872" s="6" t="s">
        <v>16954</v>
      </c>
      <c r="AS872" s="6" t="s">
        <v>16955</v>
      </c>
      <c r="AT872" s="6" t="s">
        <v>16947</v>
      </c>
      <c r="AU872">
        <v>0</v>
      </c>
      <c r="AV872">
        <v>0</v>
      </c>
      <c r="AW872" s="6" t="s">
        <v>16956</v>
      </c>
      <c r="AX872" s="6" t="s">
        <v>18313</v>
      </c>
      <c r="AY872" s="6" t="s">
        <v>16765</v>
      </c>
      <c r="AZ872" s="6" t="s">
        <v>16958</v>
      </c>
      <c r="BA872" s="6" t="s">
        <v>16765</v>
      </c>
      <c r="BB872" s="6" t="s">
        <v>16959</v>
      </c>
      <c r="BC872" s="6" t="s">
        <v>16765</v>
      </c>
      <c r="BD872" s="6" t="s">
        <v>16960</v>
      </c>
      <c r="BE872" s="6" t="s">
        <v>16961</v>
      </c>
      <c r="BF872" s="6" t="s">
        <v>13575</v>
      </c>
      <c r="BG872" s="6" t="s">
        <v>13575</v>
      </c>
      <c r="BH872" s="6" t="s">
        <v>16959</v>
      </c>
      <c r="BI872">
        <v>0</v>
      </c>
      <c r="BJ872" s="6" t="s">
        <v>16958</v>
      </c>
      <c r="BK872">
        <v>0</v>
      </c>
      <c r="BL872" s="6" t="s">
        <v>315</v>
      </c>
      <c r="BM872" s="56">
        <f>COUNTIF($B$2:B872,B872)</f>
        <v>1</v>
      </c>
      <c r="BN872" s="6" t="str">
        <f t="shared" si="13"/>
        <v>8310-1</v>
      </c>
    </row>
    <row r="873" spans="1:66" x14ac:dyDescent="0.25">
      <c r="A873">
        <v>1</v>
      </c>
      <c r="B873">
        <v>8344</v>
      </c>
      <c r="C873" s="6" t="s">
        <v>18403</v>
      </c>
      <c r="D873">
        <v>5</v>
      </c>
      <c r="E873">
        <v>3</v>
      </c>
      <c r="F873">
        <v>30</v>
      </c>
      <c r="G873">
        <v>303</v>
      </c>
      <c r="H873" s="6" t="s">
        <v>16994</v>
      </c>
      <c r="I873">
        <v>1</v>
      </c>
      <c r="J873">
        <v>544767</v>
      </c>
      <c r="K873">
        <v>5</v>
      </c>
      <c r="L873" s="55">
        <v>41758</v>
      </c>
      <c r="M873" s="6" t="s">
        <v>16765</v>
      </c>
      <c r="N873" s="55">
        <v>44628</v>
      </c>
      <c r="O873">
        <v>118750</v>
      </c>
      <c r="P873" s="6" t="s">
        <v>16767</v>
      </c>
      <c r="Q873" s="6" t="s">
        <v>18404</v>
      </c>
      <c r="R873">
        <v>1</v>
      </c>
      <c r="S873">
        <v>0</v>
      </c>
      <c r="T873">
        <v>-1</v>
      </c>
      <c r="U873">
        <v>1803.8</v>
      </c>
      <c r="V873" s="6" t="s">
        <v>16945</v>
      </c>
      <c r="W873" s="6" t="s">
        <v>16946</v>
      </c>
      <c r="X873" s="55">
        <v>44664</v>
      </c>
      <c r="Y873">
        <v>50000</v>
      </c>
      <c r="Z873">
        <v>0</v>
      </c>
      <c r="AA873" s="6" t="s">
        <v>16765</v>
      </c>
      <c r="AB873" s="6" t="s">
        <v>16947</v>
      </c>
      <c r="AD873" s="6" t="s">
        <v>17118</v>
      </c>
      <c r="AE873">
        <v>33574</v>
      </c>
      <c r="AF873">
        <v>28772</v>
      </c>
      <c r="AG873" s="6" t="s">
        <v>16949</v>
      </c>
      <c r="AH873" s="6" t="s">
        <v>16950</v>
      </c>
      <c r="AI873" s="6" t="s">
        <v>16951</v>
      </c>
      <c r="AJ873" s="6" t="s">
        <v>16765</v>
      </c>
      <c r="AK873" s="6" t="s">
        <v>16765</v>
      </c>
      <c r="AL873" s="6" t="s">
        <v>16765</v>
      </c>
      <c r="AM873" s="6" t="s">
        <v>16952</v>
      </c>
      <c r="AN873">
        <v>0</v>
      </c>
      <c r="AO873" s="55">
        <v>44664</v>
      </c>
      <c r="AP873" s="6" t="s">
        <v>16953</v>
      </c>
      <c r="AQ873">
        <v>0</v>
      </c>
      <c r="AR873" s="6" t="s">
        <v>16954</v>
      </c>
      <c r="AS873" s="6" t="s">
        <v>16955</v>
      </c>
      <c r="AT873" s="6" t="s">
        <v>16947</v>
      </c>
      <c r="AU873">
        <v>0</v>
      </c>
      <c r="AV873">
        <v>0</v>
      </c>
      <c r="AW873" s="6" t="s">
        <v>16956</v>
      </c>
      <c r="AX873" s="6" t="s">
        <v>18405</v>
      </c>
      <c r="AY873" s="6" t="s">
        <v>16765</v>
      </c>
      <c r="AZ873" s="6" t="s">
        <v>16958</v>
      </c>
      <c r="BA873" s="6" t="s">
        <v>16765</v>
      </c>
      <c r="BB873" s="6" t="s">
        <v>16959</v>
      </c>
      <c r="BC873" s="6" t="s">
        <v>16765</v>
      </c>
      <c r="BD873" s="6" t="s">
        <v>16960</v>
      </c>
      <c r="BE873" s="6" t="s">
        <v>16961</v>
      </c>
      <c r="BF873" s="6" t="s">
        <v>13575</v>
      </c>
      <c r="BG873" s="6" t="s">
        <v>13575</v>
      </c>
      <c r="BH873" s="6" t="s">
        <v>16959</v>
      </c>
      <c r="BI873">
        <v>0</v>
      </c>
      <c r="BJ873" s="6" t="s">
        <v>16958</v>
      </c>
      <c r="BK873">
        <v>0</v>
      </c>
      <c r="BL873" s="6" t="s">
        <v>315</v>
      </c>
      <c r="BM873" s="56">
        <f>COUNTIF($B$2:B873,B873)</f>
        <v>1</v>
      </c>
      <c r="BN873" s="6" t="str">
        <f t="shared" si="13"/>
        <v>8344-1</v>
      </c>
    </row>
    <row r="874" spans="1:66" x14ac:dyDescent="0.25">
      <c r="A874">
        <v>1</v>
      </c>
      <c r="B874">
        <v>8344</v>
      </c>
      <c r="C874" s="6" t="s">
        <v>18403</v>
      </c>
      <c r="D874">
        <v>5</v>
      </c>
      <c r="E874">
        <v>3</v>
      </c>
      <c r="F874">
        <v>30</v>
      </c>
      <c r="G874">
        <v>303</v>
      </c>
      <c r="H874" s="6" t="s">
        <v>16994</v>
      </c>
      <c r="I874">
        <v>1</v>
      </c>
      <c r="J874">
        <v>919054</v>
      </c>
      <c r="K874">
        <v>5</v>
      </c>
      <c r="L874" s="55">
        <v>42226</v>
      </c>
      <c r="M874" s="6" t="s">
        <v>16765</v>
      </c>
      <c r="N874" s="55">
        <v>44628</v>
      </c>
      <c r="O874">
        <v>118784</v>
      </c>
      <c r="P874" s="6" t="s">
        <v>16764</v>
      </c>
      <c r="Q874" s="6" t="s">
        <v>18404</v>
      </c>
      <c r="R874">
        <v>1</v>
      </c>
      <c r="S874">
        <v>0</v>
      </c>
      <c r="T874">
        <v>-1</v>
      </c>
      <c r="U874">
        <v>1651</v>
      </c>
      <c r="V874" s="6" t="s">
        <v>16945</v>
      </c>
      <c r="W874" s="6" t="s">
        <v>16946</v>
      </c>
      <c r="X874" s="55">
        <v>44664</v>
      </c>
      <c r="Y874">
        <v>50000</v>
      </c>
      <c r="Z874">
        <v>0</v>
      </c>
      <c r="AA874" s="6" t="s">
        <v>16765</v>
      </c>
      <c r="AB874" s="6" t="s">
        <v>16947</v>
      </c>
      <c r="AD874" s="6" t="s">
        <v>16948</v>
      </c>
      <c r="AE874">
        <v>41598</v>
      </c>
      <c r="AF874">
        <v>38637</v>
      </c>
      <c r="AG874" s="6" t="s">
        <v>16949</v>
      </c>
      <c r="AH874" s="6" t="s">
        <v>16950</v>
      </c>
      <c r="AI874" s="6" t="s">
        <v>16951</v>
      </c>
      <c r="AJ874" s="6" t="s">
        <v>16765</v>
      </c>
      <c r="AK874" s="6" t="s">
        <v>16765</v>
      </c>
      <c r="AL874" s="6" t="s">
        <v>16765</v>
      </c>
      <c r="AM874" s="6" t="s">
        <v>16952</v>
      </c>
      <c r="AN874">
        <v>0</v>
      </c>
      <c r="AO874" s="55">
        <v>44664</v>
      </c>
      <c r="AP874" s="6" t="s">
        <v>16953</v>
      </c>
      <c r="AQ874">
        <v>0</v>
      </c>
      <c r="AR874" s="6" t="s">
        <v>16954</v>
      </c>
      <c r="AS874" s="6" t="s">
        <v>16955</v>
      </c>
      <c r="AT874" s="6" t="s">
        <v>16947</v>
      </c>
      <c r="AU874">
        <v>0</v>
      </c>
      <c r="AV874">
        <v>0</v>
      </c>
      <c r="AW874" s="6" t="s">
        <v>16956</v>
      </c>
      <c r="AX874" s="6" t="s">
        <v>18385</v>
      </c>
      <c r="AY874" s="6" t="s">
        <v>16765</v>
      </c>
      <c r="AZ874" s="6" t="s">
        <v>16958</v>
      </c>
      <c r="BA874" s="6" t="s">
        <v>16765</v>
      </c>
      <c r="BB874" s="6" t="s">
        <v>16959</v>
      </c>
      <c r="BC874" s="6" t="s">
        <v>16765</v>
      </c>
      <c r="BD874" s="6" t="s">
        <v>16960</v>
      </c>
      <c r="BE874" s="6" t="s">
        <v>16961</v>
      </c>
      <c r="BF874" s="6" t="s">
        <v>13575</v>
      </c>
      <c r="BG874" s="6" t="s">
        <v>13575</v>
      </c>
      <c r="BH874" s="6" t="s">
        <v>16959</v>
      </c>
      <c r="BI874">
        <v>0</v>
      </c>
      <c r="BJ874" s="6" t="s">
        <v>16958</v>
      </c>
      <c r="BK874">
        <v>0</v>
      </c>
      <c r="BL874" s="6" t="s">
        <v>315</v>
      </c>
      <c r="BM874" s="56">
        <f>COUNTIF($B$2:B874,B874)</f>
        <v>2</v>
      </c>
      <c r="BN874" s="6" t="str">
        <f t="shared" si="13"/>
        <v>8344-2</v>
      </c>
    </row>
    <row r="875" spans="1:66" x14ac:dyDescent="0.25">
      <c r="A875">
        <v>1</v>
      </c>
      <c r="B875">
        <v>8355</v>
      </c>
      <c r="C875" s="6" t="s">
        <v>18406</v>
      </c>
      <c r="D875">
        <v>5</v>
      </c>
      <c r="E875">
        <v>3</v>
      </c>
      <c r="F875">
        <v>30</v>
      </c>
      <c r="G875">
        <v>306</v>
      </c>
      <c r="H875" s="6" t="s">
        <v>17010</v>
      </c>
      <c r="I875">
        <v>1</v>
      </c>
      <c r="J875">
        <v>117149</v>
      </c>
      <c r="K875">
        <v>6</v>
      </c>
      <c r="L875" s="55">
        <v>42562</v>
      </c>
      <c r="M875" s="6" t="s">
        <v>16765</v>
      </c>
      <c r="N875" s="55">
        <v>44601</v>
      </c>
      <c r="O875">
        <v>217289</v>
      </c>
      <c r="P875" s="6" t="s">
        <v>16771</v>
      </c>
      <c r="Q875" s="6" t="s">
        <v>18407</v>
      </c>
      <c r="R875">
        <v>1</v>
      </c>
      <c r="S875">
        <v>0</v>
      </c>
      <c r="T875">
        <v>-1</v>
      </c>
      <c r="U875">
        <v>1159.19</v>
      </c>
      <c r="V875" s="6" t="s">
        <v>16945</v>
      </c>
      <c r="W875" s="6" t="s">
        <v>16946</v>
      </c>
      <c r="X875" s="55">
        <v>44667</v>
      </c>
      <c r="Y875">
        <v>0</v>
      </c>
      <c r="Z875">
        <v>0</v>
      </c>
      <c r="AA875" s="6" t="s">
        <v>16765</v>
      </c>
      <c r="AB875" s="6" t="s">
        <v>16947</v>
      </c>
      <c r="AD875" s="6" t="s">
        <v>17031</v>
      </c>
      <c r="AE875">
        <v>43300</v>
      </c>
      <c r="AF875">
        <v>40580</v>
      </c>
      <c r="AG875" s="6" t="s">
        <v>16949</v>
      </c>
      <c r="AH875" s="6" t="s">
        <v>16950</v>
      </c>
      <c r="AI875" s="6" t="s">
        <v>16951</v>
      </c>
      <c r="AJ875" s="6" t="s">
        <v>16765</v>
      </c>
      <c r="AK875" s="6" t="s">
        <v>16765</v>
      </c>
      <c r="AL875" s="6" t="s">
        <v>16765</v>
      </c>
      <c r="AM875" s="6" t="s">
        <v>16952</v>
      </c>
      <c r="AN875">
        <v>0</v>
      </c>
      <c r="AO875" s="55">
        <v>44667</v>
      </c>
      <c r="AP875" s="6" t="s">
        <v>16953</v>
      </c>
      <c r="AQ875">
        <v>0</v>
      </c>
      <c r="AR875" s="6" t="s">
        <v>16954</v>
      </c>
      <c r="AS875" s="6" t="s">
        <v>16955</v>
      </c>
      <c r="AT875" s="6" t="s">
        <v>16947</v>
      </c>
      <c r="AU875">
        <v>0</v>
      </c>
      <c r="AV875">
        <v>0</v>
      </c>
      <c r="AW875" s="6" t="s">
        <v>16956</v>
      </c>
      <c r="AX875" s="6" t="s">
        <v>17032</v>
      </c>
      <c r="AY875" s="6" t="s">
        <v>16765</v>
      </c>
      <c r="AZ875" s="6" t="s">
        <v>16958</v>
      </c>
      <c r="BA875" s="6" t="s">
        <v>16765</v>
      </c>
      <c r="BB875" s="6" t="s">
        <v>16959</v>
      </c>
      <c r="BC875" s="6" t="s">
        <v>16765</v>
      </c>
      <c r="BD875" s="6" t="s">
        <v>16960</v>
      </c>
      <c r="BE875" s="6" t="s">
        <v>16961</v>
      </c>
      <c r="BF875" s="6" t="s">
        <v>13575</v>
      </c>
      <c r="BG875" s="6" t="s">
        <v>13575</v>
      </c>
      <c r="BH875" s="6" t="s">
        <v>16959</v>
      </c>
      <c r="BI875">
        <v>0</v>
      </c>
      <c r="BJ875" s="6" t="s">
        <v>16958</v>
      </c>
      <c r="BK875">
        <v>0</v>
      </c>
      <c r="BL875" s="6" t="s">
        <v>315</v>
      </c>
      <c r="BM875" s="56">
        <f>COUNTIF($B$2:B875,B875)</f>
        <v>1</v>
      </c>
      <c r="BN875" s="6" t="str">
        <f t="shared" si="13"/>
        <v>8355-1</v>
      </c>
    </row>
    <row r="876" spans="1:66" x14ac:dyDescent="0.25">
      <c r="A876">
        <v>1</v>
      </c>
      <c r="B876">
        <v>8364</v>
      </c>
      <c r="C876" s="6" t="s">
        <v>18408</v>
      </c>
      <c r="D876">
        <v>5</v>
      </c>
      <c r="E876">
        <v>2</v>
      </c>
      <c r="F876">
        <v>20</v>
      </c>
      <c r="G876">
        <v>202</v>
      </c>
      <c r="H876" s="6" t="s">
        <v>16994</v>
      </c>
      <c r="I876">
        <v>1</v>
      </c>
      <c r="J876">
        <v>21613</v>
      </c>
      <c r="K876">
        <v>7</v>
      </c>
      <c r="L876" s="55">
        <v>44202</v>
      </c>
      <c r="M876" s="6" t="s">
        <v>16765</v>
      </c>
      <c r="N876" s="55">
        <v>44736</v>
      </c>
      <c r="O876">
        <v>118754</v>
      </c>
      <c r="P876" s="6" t="s">
        <v>16794</v>
      </c>
      <c r="Q876" s="6" t="s">
        <v>18409</v>
      </c>
      <c r="R876">
        <v>1</v>
      </c>
      <c r="S876">
        <v>0</v>
      </c>
      <c r="T876">
        <v>-1</v>
      </c>
      <c r="U876">
        <v>1850</v>
      </c>
      <c r="V876" s="6" t="s">
        <v>16945</v>
      </c>
      <c r="W876" s="6" t="s">
        <v>16946</v>
      </c>
      <c r="X876" s="55">
        <v>44665</v>
      </c>
      <c r="Y876">
        <v>70000</v>
      </c>
      <c r="Z876">
        <v>0</v>
      </c>
      <c r="AA876" s="6" t="s">
        <v>16765</v>
      </c>
      <c r="AB876" s="6" t="s">
        <v>16947</v>
      </c>
      <c r="AD876" s="6" t="s">
        <v>16948</v>
      </c>
      <c r="AE876">
        <v>52793</v>
      </c>
      <c r="AF876">
        <v>47768</v>
      </c>
      <c r="AG876" s="6" t="s">
        <v>16949</v>
      </c>
      <c r="AH876" s="6" t="s">
        <v>16950</v>
      </c>
      <c r="AI876" s="6" t="s">
        <v>16951</v>
      </c>
      <c r="AJ876" s="6" t="s">
        <v>16765</v>
      </c>
      <c r="AK876" s="6" t="s">
        <v>16765</v>
      </c>
      <c r="AL876" s="6" t="s">
        <v>16765</v>
      </c>
      <c r="AM876" s="6" t="s">
        <v>16952</v>
      </c>
      <c r="AN876">
        <v>0</v>
      </c>
      <c r="AO876" s="55">
        <v>44665</v>
      </c>
      <c r="AP876" s="6" t="s">
        <v>16953</v>
      </c>
      <c r="AQ876">
        <v>0</v>
      </c>
      <c r="AR876" s="6" t="s">
        <v>16954</v>
      </c>
      <c r="AS876" s="6" t="s">
        <v>16955</v>
      </c>
      <c r="AT876" s="6" t="s">
        <v>16947</v>
      </c>
      <c r="AU876">
        <v>0</v>
      </c>
      <c r="AV876">
        <v>0</v>
      </c>
      <c r="AW876" s="6" t="s">
        <v>16956</v>
      </c>
      <c r="AX876" s="6" t="s">
        <v>18344</v>
      </c>
      <c r="AY876" s="6" t="s">
        <v>16765</v>
      </c>
      <c r="AZ876" s="6" t="s">
        <v>16958</v>
      </c>
      <c r="BA876" s="6" t="s">
        <v>16765</v>
      </c>
      <c r="BB876" s="6" t="s">
        <v>16959</v>
      </c>
      <c r="BC876" s="6" t="s">
        <v>16765</v>
      </c>
      <c r="BD876" s="6" t="s">
        <v>16960</v>
      </c>
      <c r="BE876" s="6" t="s">
        <v>16961</v>
      </c>
      <c r="BF876" s="6" t="s">
        <v>13575</v>
      </c>
      <c r="BG876" s="6" t="s">
        <v>13575</v>
      </c>
      <c r="BH876" s="6" t="s">
        <v>16959</v>
      </c>
      <c r="BI876">
        <v>0</v>
      </c>
      <c r="BJ876" s="6" t="s">
        <v>16958</v>
      </c>
      <c r="BK876">
        <v>0</v>
      </c>
      <c r="BL876" s="6" t="s">
        <v>315</v>
      </c>
      <c r="BM876" s="56">
        <f>COUNTIF($B$2:B876,B876)</f>
        <v>1</v>
      </c>
      <c r="BN876" s="6" t="str">
        <f t="shared" si="13"/>
        <v>8364-1</v>
      </c>
    </row>
    <row r="877" spans="1:66" x14ac:dyDescent="0.25">
      <c r="A877">
        <v>1</v>
      </c>
      <c r="B877">
        <v>8371</v>
      </c>
      <c r="C877" s="6" t="s">
        <v>18410</v>
      </c>
      <c r="D877">
        <v>5</v>
      </c>
      <c r="E877">
        <v>1</v>
      </c>
      <c r="F877">
        <v>10</v>
      </c>
      <c r="G877">
        <v>107</v>
      </c>
      <c r="H877" s="6" t="s">
        <v>17010</v>
      </c>
      <c r="I877">
        <v>1</v>
      </c>
      <c r="J877">
        <v>49343</v>
      </c>
      <c r="K877">
        <v>6</v>
      </c>
      <c r="L877" s="55">
        <v>42443</v>
      </c>
      <c r="M877" s="6" t="s">
        <v>16765</v>
      </c>
      <c r="N877" s="55">
        <v>44799</v>
      </c>
      <c r="O877">
        <v>118784</v>
      </c>
      <c r="P877" s="6" t="s">
        <v>16764</v>
      </c>
      <c r="Q877" s="6" t="s">
        <v>18411</v>
      </c>
      <c r="R877">
        <v>1</v>
      </c>
      <c r="S877">
        <v>0</v>
      </c>
      <c r="T877">
        <v>-1</v>
      </c>
      <c r="U877">
        <v>1651</v>
      </c>
      <c r="V877" s="6" t="s">
        <v>16945</v>
      </c>
      <c r="W877" s="6" t="s">
        <v>16946</v>
      </c>
      <c r="X877" s="55">
        <v>44667</v>
      </c>
      <c r="Y877">
        <v>60000</v>
      </c>
      <c r="Z877">
        <v>86897.18</v>
      </c>
      <c r="AA877" s="6" t="s">
        <v>16885</v>
      </c>
      <c r="AB877" s="6" t="s">
        <v>16947</v>
      </c>
      <c r="AD877" s="6" t="s">
        <v>16948</v>
      </c>
      <c r="AE877">
        <v>42729</v>
      </c>
      <c r="AF877">
        <v>40002</v>
      </c>
      <c r="AG877" s="6" t="s">
        <v>16949</v>
      </c>
      <c r="AH877" s="6" t="s">
        <v>16950</v>
      </c>
      <c r="AI877" s="6" t="s">
        <v>16951</v>
      </c>
      <c r="AJ877" s="6" t="s">
        <v>16765</v>
      </c>
      <c r="AK877" s="6" t="s">
        <v>16765</v>
      </c>
      <c r="AL877" s="6" t="s">
        <v>16765</v>
      </c>
      <c r="AM877" s="6" t="s">
        <v>16952</v>
      </c>
      <c r="AN877">
        <v>0</v>
      </c>
      <c r="AO877" s="55">
        <v>44667</v>
      </c>
      <c r="AP877" s="6" t="s">
        <v>16953</v>
      </c>
      <c r="AQ877">
        <v>0</v>
      </c>
      <c r="AR877" s="6" t="s">
        <v>16954</v>
      </c>
      <c r="AS877" s="6" t="s">
        <v>16955</v>
      </c>
      <c r="AT877" s="6" t="s">
        <v>16947</v>
      </c>
      <c r="AU877">
        <v>0</v>
      </c>
      <c r="AV877">
        <v>0</v>
      </c>
      <c r="AW877" s="6" t="s">
        <v>16956</v>
      </c>
      <c r="AX877" s="6" t="s">
        <v>17234</v>
      </c>
      <c r="AY877" s="6" t="s">
        <v>16765</v>
      </c>
      <c r="AZ877" s="6" t="s">
        <v>16958</v>
      </c>
      <c r="BA877" s="6" t="s">
        <v>16765</v>
      </c>
      <c r="BB877" s="6" t="s">
        <v>16959</v>
      </c>
      <c r="BC877" s="6" t="s">
        <v>16765</v>
      </c>
      <c r="BD877" s="6" t="s">
        <v>16960</v>
      </c>
      <c r="BE877" s="6" t="s">
        <v>16961</v>
      </c>
      <c r="BF877" s="6" t="s">
        <v>13575</v>
      </c>
      <c r="BG877" s="6" t="s">
        <v>13575</v>
      </c>
      <c r="BH877" s="6" t="s">
        <v>16959</v>
      </c>
      <c r="BI877">
        <v>0</v>
      </c>
      <c r="BJ877" s="6" t="s">
        <v>16958</v>
      </c>
      <c r="BK877">
        <v>0</v>
      </c>
      <c r="BL877" s="6" t="s">
        <v>315</v>
      </c>
      <c r="BM877" s="56">
        <f>COUNTIF($B$2:B877,B877)</f>
        <v>1</v>
      </c>
      <c r="BN877" s="6" t="str">
        <f t="shared" si="13"/>
        <v>8371-1</v>
      </c>
    </row>
    <row r="878" spans="1:66" x14ac:dyDescent="0.25">
      <c r="A878">
        <v>1</v>
      </c>
      <c r="B878">
        <v>8371</v>
      </c>
      <c r="C878" s="6" t="s">
        <v>18410</v>
      </c>
      <c r="D878">
        <v>5</v>
      </c>
      <c r="E878">
        <v>1</v>
      </c>
      <c r="F878">
        <v>10</v>
      </c>
      <c r="G878">
        <v>107</v>
      </c>
      <c r="H878" s="6" t="s">
        <v>17010</v>
      </c>
      <c r="I878">
        <v>1</v>
      </c>
      <c r="J878">
        <v>777304</v>
      </c>
      <c r="K878">
        <v>6</v>
      </c>
      <c r="L878" s="55">
        <v>43707</v>
      </c>
      <c r="M878" s="6" t="s">
        <v>18412</v>
      </c>
      <c r="N878" s="55">
        <v>44568</v>
      </c>
      <c r="O878">
        <v>1000010</v>
      </c>
      <c r="P878" s="6" t="s">
        <v>16811</v>
      </c>
      <c r="Q878" s="6" t="s">
        <v>16973</v>
      </c>
      <c r="R878">
        <v>40</v>
      </c>
      <c r="S878">
        <v>39</v>
      </c>
      <c r="T878">
        <v>-1</v>
      </c>
      <c r="U878">
        <v>400</v>
      </c>
      <c r="V878" s="6" t="s">
        <v>16974</v>
      </c>
      <c r="W878" s="6" t="s">
        <v>16946</v>
      </c>
      <c r="X878" s="55">
        <v>44667</v>
      </c>
      <c r="Y878">
        <v>60000</v>
      </c>
      <c r="Z878">
        <v>86897.18</v>
      </c>
      <c r="AA878" s="6" t="s">
        <v>16885</v>
      </c>
      <c r="AB878" s="6" t="s">
        <v>16947</v>
      </c>
      <c r="AD878" s="6" t="s">
        <v>16765</v>
      </c>
      <c r="AE878">
        <v>51467</v>
      </c>
      <c r="AF878">
        <v>46647</v>
      </c>
      <c r="AG878" s="6" t="s">
        <v>16973</v>
      </c>
      <c r="AH878" s="6" t="s">
        <v>16950</v>
      </c>
      <c r="AI878" s="6" t="s">
        <v>16951</v>
      </c>
      <c r="AJ878" s="6" t="s">
        <v>16765</v>
      </c>
      <c r="AK878" s="6" t="s">
        <v>16765</v>
      </c>
      <c r="AL878" s="6" t="s">
        <v>16765</v>
      </c>
      <c r="AM878" s="6" t="s">
        <v>16952</v>
      </c>
      <c r="AN878">
        <v>0</v>
      </c>
      <c r="AO878" s="55">
        <v>44667</v>
      </c>
      <c r="AP878" s="6" t="s">
        <v>16953</v>
      </c>
      <c r="AQ878">
        <v>0</v>
      </c>
      <c r="AR878" s="6" t="s">
        <v>16975</v>
      </c>
      <c r="AS878" s="6" t="s">
        <v>16955</v>
      </c>
      <c r="AT878" s="6" t="s">
        <v>16947</v>
      </c>
      <c r="AU878">
        <v>0</v>
      </c>
      <c r="AV878">
        <v>0</v>
      </c>
      <c r="AW878" s="6" t="s">
        <v>16956</v>
      </c>
      <c r="AX878" s="6" t="s">
        <v>18413</v>
      </c>
      <c r="AY878" s="6" t="s">
        <v>16765</v>
      </c>
      <c r="AZ878" s="6" t="s">
        <v>16958</v>
      </c>
      <c r="BA878" s="6" t="s">
        <v>16765</v>
      </c>
      <c r="BB878" s="6" t="s">
        <v>16959</v>
      </c>
      <c r="BC878" s="6" t="s">
        <v>16765</v>
      </c>
      <c r="BD878" s="6" t="s">
        <v>16960</v>
      </c>
      <c r="BE878" s="6" t="s">
        <v>16961</v>
      </c>
      <c r="BF878" s="6" t="s">
        <v>13575</v>
      </c>
      <c r="BG878" s="6" t="s">
        <v>13575</v>
      </c>
      <c r="BH878" s="6" t="s">
        <v>16959</v>
      </c>
      <c r="BI878">
        <v>0</v>
      </c>
      <c r="BJ878" s="6" t="s">
        <v>16958</v>
      </c>
      <c r="BK878">
        <v>0</v>
      </c>
      <c r="BL878" s="6" t="s">
        <v>315</v>
      </c>
      <c r="BM878" s="56">
        <f>COUNTIF($B$2:B878,B878)</f>
        <v>2</v>
      </c>
      <c r="BN878" s="6" t="str">
        <f t="shared" si="13"/>
        <v>8371-2</v>
      </c>
    </row>
    <row r="879" spans="1:66" x14ac:dyDescent="0.25">
      <c r="A879">
        <v>1</v>
      </c>
      <c r="B879">
        <v>8378</v>
      </c>
      <c r="C879" s="6" t="s">
        <v>18414</v>
      </c>
      <c r="D879">
        <v>4</v>
      </c>
      <c r="E879">
        <v>9</v>
      </c>
      <c r="F879">
        <v>99</v>
      </c>
      <c r="G879">
        <v>912</v>
      </c>
      <c r="H879" s="6" t="s">
        <v>17370</v>
      </c>
      <c r="I879">
        <v>1</v>
      </c>
      <c r="J879">
        <v>352107</v>
      </c>
      <c r="K879">
        <v>5</v>
      </c>
      <c r="L879" s="55">
        <v>41530</v>
      </c>
      <c r="M879" s="6" t="s">
        <v>16765</v>
      </c>
      <c r="N879" s="55">
        <v>41710</v>
      </c>
      <c r="O879">
        <v>118724</v>
      </c>
      <c r="P879" s="6" t="s">
        <v>16773</v>
      </c>
      <c r="Q879" s="6" t="s">
        <v>18415</v>
      </c>
      <c r="R879">
        <v>1</v>
      </c>
      <c r="S879">
        <v>0</v>
      </c>
      <c r="T879">
        <v>-1</v>
      </c>
      <c r="U879">
        <v>1141.5899999999999</v>
      </c>
      <c r="V879" s="6" t="s">
        <v>16945</v>
      </c>
      <c r="W879" s="6" t="s">
        <v>17077</v>
      </c>
      <c r="X879" s="55">
        <v>41695</v>
      </c>
      <c r="Y879">
        <v>0</v>
      </c>
      <c r="Z879">
        <v>0</v>
      </c>
      <c r="AA879" s="6" t="s">
        <v>16765</v>
      </c>
      <c r="AB879" s="6" t="s">
        <v>16947</v>
      </c>
      <c r="AD879" s="6" t="s">
        <v>17118</v>
      </c>
      <c r="AE879">
        <v>30413</v>
      </c>
      <c r="AF879">
        <v>25640</v>
      </c>
      <c r="AG879" s="6" t="s">
        <v>16949</v>
      </c>
      <c r="AH879" s="6" t="s">
        <v>16950</v>
      </c>
      <c r="AI879" s="6" t="s">
        <v>16951</v>
      </c>
      <c r="AJ879" s="6" t="s">
        <v>16765</v>
      </c>
      <c r="AK879" s="6" t="s">
        <v>16765</v>
      </c>
      <c r="AL879" s="6" t="s">
        <v>16765</v>
      </c>
      <c r="AM879" s="6" t="s">
        <v>16952</v>
      </c>
      <c r="AN879">
        <v>0</v>
      </c>
      <c r="AO879" s="55">
        <v>41695</v>
      </c>
      <c r="AP879" s="6" t="s">
        <v>16953</v>
      </c>
      <c r="AQ879">
        <v>0</v>
      </c>
      <c r="AR879" s="6" t="s">
        <v>16997</v>
      </c>
      <c r="AS879" s="6" t="s">
        <v>16955</v>
      </c>
      <c r="AT879" s="6" t="s">
        <v>16947</v>
      </c>
      <c r="AU879">
        <v>0</v>
      </c>
      <c r="AV879">
        <v>0</v>
      </c>
      <c r="AW879" s="6" t="s">
        <v>16956</v>
      </c>
      <c r="AX879" s="6" t="s">
        <v>18416</v>
      </c>
      <c r="AY879" s="6" t="s">
        <v>16765</v>
      </c>
      <c r="AZ879" s="6" t="s">
        <v>16958</v>
      </c>
      <c r="BA879" s="6" t="s">
        <v>16765</v>
      </c>
      <c r="BB879" s="6" t="s">
        <v>16959</v>
      </c>
      <c r="BC879" s="6" t="s">
        <v>16765</v>
      </c>
      <c r="BD879" s="6" t="s">
        <v>16960</v>
      </c>
      <c r="BE879" s="6" t="s">
        <v>16961</v>
      </c>
      <c r="BF879" s="6" t="s">
        <v>13575</v>
      </c>
      <c r="BG879" s="6" t="s">
        <v>13575</v>
      </c>
      <c r="BH879" s="6" t="s">
        <v>16959</v>
      </c>
      <c r="BI879">
        <v>0</v>
      </c>
      <c r="BJ879" s="6" t="s">
        <v>16958</v>
      </c>
      <c r="BK879">
        <v>0</v>
      </c>
      <c r="BL879" s="6" t="s">
        <v>315</v>
      </c>
      <c r="BM879" s="56">
        <f>COUNTIF($B$2:B879,B879)</f>
        <v>1</v>
      </c>
      <c r="BN879" s="6" t="str">
        <f t="shared" si="13"/>
        <v>8378-1</v>
      </c>
    </row>
    <row r="880" spans="1:66" x14ac:dyDescent="0.25">
      <c r="A880">
        <v>1</v>
      </c>
      <c r="B880">
        <v>8402</v>
      </c>
      <c r="C880" s="6" t="s">
        <v>18417</v>
      </c>
      <c r="D880">
        <v>5</v>
      </c>
      <c r="E880">
        <v>3</v>
      </c>
      <c r="F880">
        <v>30</v>
      </c>
      <c r="G880">
        <v>305</v>
      </c>
      <c r="H880" s="6" t="s">
        <v>16994</v>
      </c>
      <c r="I880">
        <v>1</v>
      </c>
      <c r="J880">
        <v>379644</v>
      </c>
      <c r="K880">
        <v>5</v>
      </c>
      <c r="L880" s="55">
        <v>41564</v>
      </c>
      <c r="M880" s="6" t="s">
        <v>16765</v>
      </c>
      <c r="N880" s="55">
        <v>44628</v>
      </c>
      <c r="O880">
        <v>118724</v>
      </c>
      <c r="P880" s="6" t="s">
        <v>16773</v>
      </c>
      <c r="Q880" s="6" t="s">
        <v>18418</v>
      </c>
      <c r="R880">
        <v>1</v>
      </c>
      <c r="S880">
        <v>0</v>
      </c>
      <c r="T880">
        <v>-1</v>
      </c>
      <c r="U880">
        <v>1141.5899999999999</v>
      </c>
      <c r="V880" s="6" t="s">
        <v>16945</v>
      </c>
      <c r="W880" s="6" t="s">
        <v>16946</v>
      </c>
      <c r="X880" s="55">
        <v>44658</v>
      </c>
      <c r="Y880">
        <v>0</v>
      </c>
      <c r="Z880">
        <v>0</v>
      </c>
      <c r="AA880" s="6" t="s">
        <v>16765</v>
      </c>
      <c r="AB880" s="6" t="s">
        <v>16947</v>
      </c>
      <c r="AD880" s="6" t="s">
        <v>17118</v>
      </c>
      <c r="AE880">
        <v>31208</v>
      </c>
      <c r="AF880">
        <v>26269</v>
      </c>
      <c r="AG880" s="6" t="s">
        <v>16949</v>
      </c>
      <c r="AH880" s="6" t="s">
        <v>16950</v>
      </c>
      <c r="AI880" s="6" t="s">
        <v>16951</v>
      </c>
      <c r="AJ880" s="6" t="s">
        <v>16765</v>
      </c>
      <c r="AK880" s="6" t="s">
        <v>16765</v>
      </c>
      <c r="AL880" s="6" t="s">
        <v>16765</v>
      </c>
      <c r="AM880" s="6" t="s">
        <v>16952</v>
      </c>
      <c r="AN880">
        <v>0</v>
      </c>
      <c r="AO880" s="55">
        <v>44658</v>
      </c>
      <c r="AP880" s="6" t="s">
        <v>16953</v>
      </c>
      <c r="AQ880">
        <v>0</v>
      </c>
      <c r="AR880" s="6" t="s">
        <v>16997</v>
      </c>
      <c r="AS880" s="6" t="s">
        <v>16955</v>
      </c>
      <c r="AT880" s="6" t="s">
        <v>16947</v>
      </c>
      <c r="AU880">
        <v>0</v>
      </c>
      <c r="AV880">
        <v>0</v>
      </c>
      <c r="AW880" s="6" t="s">
        <v>16956</v>
      </c>
      <c r="AX880" s="6" t="s">
        <v>18419</v>
      </c>
      <c r="AY880" s="6" t="s">
        <v>16765</v>
      </c>
      <c r="AZ880" s="6" t="s">
        <v>16958</v>
      </c>
      <c r="BA880" s="6" t="s">
        <v>16765</v>
      </c>
      <c r="BB880" s="6" t="s">
        <v>16959</v>
      </c>
      <c r="BC880" s="6" t="s">
        <v>16765</v>
      </c>
      <c r="BD880" s="6" t="s">
        <v>16960</v>
      </c>
      <c r="BE880" s="6" t="s">
        <v>16961</v>
      </c>
      <c r="BF880" s="6" t="s">
        <v>13575</v>
      </c>
      <c r="BG880" s="6" t="s">
        <v>13575</v>
      </c>
      <c r="BH880" s="6" t="s">
        <v>16959</v>
      </c>
      <c r="BI880">
        <v>0</v>
      </c>
      <c r="BJ880" s="6" t="s">
        <v>16958</v>
      </c>
      <c r="BK880">
        <v>0</v>
      </c>
      <c r="BL880" s="6" t="s">
        <v>315</v>
      </c>
      <c r="BM880" s="56">
        <f>COUNTIF($B$2:B880,B880)</f>
        <v>1</v>
      </c>
      <c r="BN880" s="6" t="str">
        <f t="shared" si="13"/>
        <v>8402-1</v>
      </c>
    </row>
    <row r="881" spans="1:66" x14ac:dyDescent="0.25">
      <c r="A881">
        <v>1</v>
      </c>
      <c r="B881">
        <v>8403</v>
      </c>
      <c r="C881" s="6" t="s">
        <v>18420</v>
      </c>
      <c r="D881">
        <v>5</v>
      </c>
      <c r="E881">
        <v>3</v>
      </c>
      <c r="F881">
        <v>30</v>
      </c>
      <c r="G881">
        <v>308</v>
      </c>
      <c r="H881" s="6" t="s">
        <v>17007</v>
      </c>
      <c r="I881">
        <v>1</v>
      </c>
      <c r="J881">
        <v>295511</v>
      </c>
      <c r="K881">
        <v>6</v>
      </c>
      <c r="L881" s="55">
        <v>42863</v>
      </c>
      <c r="M881" s="6" t="s">
        <v>16765</v>
      </c>
      <c r="N881" s="55">
        <v>44601</v>
      </c>
      <c r="O881">
        <v>118724</v>
      </c>
      <c r="P881" s="6" t="s">
        <v>16773</v>
      </c>
      <c r="Q881" s="6" t="s">
        <v>18421</v>
      </c>
      <c r="R881">
        <v>1</v>
      </c>
      <c r="S881">
        <v>0</v>
      </c>
      <c r="T881">
        <v>-1</v>
      </c>
      <c r="U881">
        <v>1141.5899999999999</v>
      </c>
      <c r="V881" s="6" t="s">
        <v>16945</v>
      </c>
      <c r="W881" s="6" t="s">
        <v>16946</v>
      </c>
      <c r="X881" s="55">
        <v>44665</v>
      </c>
      <c r="Y881">
        <v>10000</v>
      </c>
      <c r="Z881">
        <v>0</v>
      </c>
      <c r="AA881" s="6" t="s">
        <v>16765</v>
      </c>
      <c r="AB881" s="6" t="s">
        <v>16947</v>
      </c>
      <c r="AD881" s="6" t="s">
        <v>16948</v>
      </c>
      <c r="AE881">
        <v>46222</v>
      </c>
      <c r="AF881">
        <v>42171</v>
      </c>
      <c r="AG881" s="6" t="s">
        <v>16949</v>
      </c>
      <c r="AH881" s="6" t="s">
        <v>16950</v>
      </c>
      <c r="AI881" s="6" t="s">
        <v>16951</v>
      </c>
      <c r="AJ881" s="6" t="s">
        <v>16765</v>
      </c>
      <c r="AK881" s="6" t="s">
        <v>16765</v>
      </c>
      <c r="AL881" s="6" t="s">
        <v>16765</v>
      </c>
      <c r="AM881" s="6" t="s">
        <v>16952</v>
      </c>
      <c r="AN881">
        <v>0</v>
      </c>
      <c r="AO881" s="55">
        <v>44665</v>
      </c>
      <c r="AP881" s="6" t="s">
        <v>16953</v>
      </c>
      <c r="AQ881">
        <v>0</v>
      </c>
      <c r="AR881" s="6" t="s">
        <v>16997</v>
      </c>
      <c r="AS881" s="6" t="s">
        <v>16955</v>
      </c>
      <c r="AT881" s="6" t="s">
        <v>16947</v>
      </c>
      <c r="AU881">
        <v>0</v>
      </c>
      <c r="AV881">
        <v>0</v>
      </c>
      <c r="AW881" s="6" t="s">
        <v>16956</v>
      </c>
      <c r="AX881" s="6" t="s">
        <v>16990</v>
      </c>
      <c r="AY881" s="6" t="s">
        <v>16765</v>
      </c>
      <c r="AZ881" s="6" t="s">
        <v>16958</v>
      </c>
      <c r="BA881" s="6" t="s">
        <v>16765</v>
      </c>
      <c r="BB881" s="6" t="s">
        <v>16959</v>
      </c>
      <c r="BC881" s="6" t="s">
        <v>16765</v>
      </c>
      <c r="BD881" s="6" t="s">
        <v>16960</v>
      </c>
      <c r="BE881" s="6" t="s">
        <v>16961</v>
      </c>
      <c r="BF881" s="6" t="s">
        <v>13575</v>
      </c>
      <c r="BG881" s="6" t="s">
        <v>13575</v>
      </c>
      <c r="BH881" s="6" t="s">
        <v>16959</v>
      </c>
      <c r="BI881">
        <v>0</v>
      </c>
      <c r="BJ881" s="6" t="s">
        <v>16958</v>
      </c>
      <c r="BK881">
        <v>0</v>
      </c>
      <c r="BL881" s="6" t="s">
        <v>315</v>
      </c>
      <c r="BM881" s="56">
        <f>COUNTIF($B$2:B881,B881)</f>
        <v>1</v>
      </c>
      <c r="BN881" s="6" t="str">
        <f t="shared" si="13"/>
        <v>8403-1</v>
      </c>
    </row>
    <row r="882" spans="1:66" x14ac:dyDescent="0.25">
      <c r="A882">
        <v>1</v>
      </c>
      <c r="B882">
        <v>8403</v>
      </c>
      <c r="C882" s="6" t="s">
        <v>18420</v>
      </c>
      <c r="D882">
        <v>5</v>
      </c>
      <c r="E882">
        <v>3</v>
      </c>
      <c r="F882">
        <v>30</v>
      </c>
      <c r="G882">
        <v>308</v>
      </c>
      <c r="H882" s="6" t="s">
        <v>17007</v>
      </c>
      <c r="I882">
        <v>1</v>
      </c>
      <c r="J882">
        <v>741486</v>
      </c>
      <c r="K882">
        <v>6</v>
      </c>
      <c r="L882" s="55">
        <v>43643</v>
      </c>
      <c r="M882" s="6" t="s">
        <v>16765</v>
      </c>
      <c r="N882" s="55">
        <v>44601</v>
      </c>
      <c r="O882">
        <v>118750</v>
      </c>
      <c r="P882" s="6" t="s">
        <v>16767</v>
      </c>
      <c r="Q882" s="6" t="s">
        <v>18422</v>
      </c>
      <c r="R882">
        <v>1</v>
      </c>
      <c r="S882">
        <v>0</v>
      </c>
      <c r="T882">
        <v>-1</v>
      </c>
      <c r="U882">
        <v>1803.8</v>
      </c>
      <c r="V882" s="6" t="s">
        <v>16945</v>
      </c>
      <c r="W882" s="6" t="s">
        <v>16946</v>
      </c>
      <c r="X882" s="55">
        <v>44665</v>
      </c>
      <c r="Y882">
        <v>10000</v>
      </c>
      <c r="Z882">
        <v>0</v>
      </c>
      <c r="AA882" s="6" t="s">
        <v>16765</v>
      </c>
      <c r="AB882" s="6" t="s">
        <v>16947</v>
      </c>
      <c r="AD882" s="6" t="s">
        <v>16948</v>
      </c>
      <c r="AE882">
        <v>51149</v>
      </c>
      <c r="AF882">
        <v>46386</v>
      </c>
      <c r="AG882" s="6" t="s">
        <v>16949</v>
      </c>
      <c r="AH882" s="6" t="s">
        <v>16950</v>
      </c>
      <c r="AI882" s="6" t="s">
        <v>16951</v>
      </c>
      <c r="AJ882" s="6" t="s">
        <v>16765</v>
      </c>
      <c r="AK882" s="6" t="s">
        <v>16765</v>
      </c>
      <c r="AL882" s="6" t="s">
        <v>16765</v>
      </c>
      <c r="AM882" s="6" t="s">
        <v>16952</v>
      </c>
      <c r="AN882">
        <v>0</v>
      </c>
      <c r="AO882" s="55">
        <v>44665</v>
      </c>
      <c r="AP882" s="6" t="s">
        <v>16953</v>
      </c>
      <c r="AQ882">
        <v>0</v>
      </c>
      <c r="AR882" s="6" t="s">
        <v>16954</v>
      </c>
      <c r="AS882" s="6" t="s">
        <v>16955</v>
      </c>
      <c r="AT882" s="6" t="s">
        <v>16947</v>
      </c>
      <c r="AU882">
        <v>0</v>
      </c>
      <c r="AV882">
        <v>0</v>
      </c>
      <c r="AW882" s="6" t="s">
        <v>16956</v>
      </c>
      <c r="AX882" s="6" t="s">
        <v>18423</v>
      </c>
      <c r="AY882" s="6" t="s">
        <v>16765</v>
      </c>
      <c r="AZ882" s="6" t="s">
        <v>16958</v>
      </c>
      <c r="BA882" s="6" t="s">
        <v>16765</v>
      </c>
      <c r="BB882" s="6" t="s">
        <v>16959</v>
      </c>
      <c r="BC882" s="6" t="s">
        <v>16765</v>
      </c>
      <c r="BD882" s="6" t="s">
        <v>16960</v>
      </c>
      <c r="BE882" s="6" t="s">
        <v>16961</v>
      </c>
      <c r="BF882" s="6" t="s">
        <v>13575</v>
      </c>
      <c r="BG882" s="6" t="s">
        <v>13575</v>
      </c>
      <c r="BH882" s="6" t="s">
        <v>16959</v>
      </c>
      <c r="BI882">
        <v>0</v>
      </c>
      <c r="BJ882" s="6" t="s">
        <v>16958</v>
      </c>
      <c r="BK882">
        <v>0</v>
      </c>
      <c r="BL882" s="6" t="s">
        <v>315</v>
      </c>
      <c r="BM882" s="56">
        <f>COUNTIF($B$2:B882,B882)</f>
        <v>2</v>
      </c>
      <c r="BN882" s="6" t="str">
        <f t="shared" si="13"/>
        <v>8403-2</v>
      </c>
    </row>
    <row r="883" spans="1:66" x14ac:dyDescent="0.25">
      <c r="A883">
        <v>1</v>
      </c>
      <c r="B883">
        <v>8417</v>
      </c>
      <c r="C883" s="6" t="s">
        <v>18424</v>
      </c>
      <c r="D883">
        <v>5</v>
      </c>
      <c r="E883">
        <v>3</v>
      </c>
      <c r="F883">
        <v>30</v>
      </c>
      <c r="G883">
        <v>309</v>
      </c>
      <c r="H883" s="6" t="s">
        <v>16994</v>
      </c>
      <c r="I883">
        <v>1</v>
      </c>
      <c r="J883">
        <v>192435</v>
      </c>
      <c r="K883">
        <v>11</v>
      </c>
      <c r="L883" s="55">
        <v>39531</v>
      </c>
      <c r="M883" s="6" t="s">
        <v>16765</v>
      </c>
      <c r="N883" s="55">
        <v>44628</v>
      </c>
      <c r="O883">
        <v>109908</v>
      </c>
      <c r="P883" s="6" t="s">
        <v>16815</v>
      </c>
      <c r="Q883" s="6" t="s">
        <v>16973</v>
      </c>
      <c r="R883">
        <v>1</v>
      </c>
      <c r="S883">
        <v>0</v>
      </c>
      <c r="T883">
        <v>-1</v>
      </c>
      <c r="U883">
        <v>295</v>
      </c>
      <c r="V883" s="6" t="s">
        <v>16974</v>
      </c>
      <c r="W883" s="6" t="s">
        <v>16946</v>
      </c>
      <c r="X883" s="55">
        <v>44664</v>
      </c>
      <c r="Y883">
        <v>20000</v>
      </c>
      <c r="Z883">
        <v>1646.22</v>
      </c>
      <c r="AA883" s="6" t="s">
        <v>16969</v>
      </c>
      <c r="AB883" s="6" t="s">
        <v>16947</v>
      </c>
      <c r="AD883" s="6" t="s">
        <v>16765</v>
      </c>
      <c r="AE883">
        <v>3729</v>
      </c>
      <c r="AF883">
        <v>1482</v>
      </c>
      <c r="AG883" s="6" t="s">
        <v>16973</v>
      </c>
      <c r="AH883" s="6" t="s">
        <v>16950</v>
      </c>
      <c r="AI883" s="6" t="s">
        <v>16951</v>
      </c>
      <c r="AJ883" s="6" t="s">
        <v>16765</v>
      </c>
      <c r="AK883" s="6" t="s">
        <v>16765</v>
      </c>
      <c r="AL883" s="6" t="s">
        <v>16765</v>
      </c>
      <c r="AM883" s="6" t="s">
        <v>16952</v>
      </c>
      <c r="AN883">
        <v>0</v>
      </c>
      <c r="AO883" s="55">
        <v>44664</v>
      </c>
      <c r="AP883" s="6" t="s">
        <v>16953</v>
      </c>
      <c r="AQ883">
        <v>0</v>
      </c>
      <c r="AR883" s="6" t="s">
        <v>16975</v>
      </c>
      <c r="AS883" s="6" t="s">
        <v>16955</v>
      </c>
      <c r="AT883" s="6" t="s">
        <v>16947</v>
      </c>
      <c r="AU883">
        <v>0</v>
      </c>
      <c r="AV883">
        <v>0</v>
      </c>
      <c r="AW883" s="6" t="s">
        <v>16956</v>
      </c>
      <c r="AX883" s="6" t="s">
        <v>18425</v>
      </c>
      <c r="AY883" s="6" t="s">
        <v>16765</v>
      </c>
      <c r="AZ883" s="6" t="s">
        <v>16958</v>
      </c>
      <c r="BA883" s="6" t="s">
        <v>16765</v>
      </c>
      <c r="BB883" s="6" t="s">
        <v>16959</v>
      </c>
      <c r="BC883" s="6" t="s">
        <v>16765</v>
      </c>
      <c r="BD883" s="6" t="s">
        <v>16960</v>
      </c>
      <c r="BE883" s="6" t="s">
        <v>16961</v>
      </c>
      <c r="BF883" s="6" t="s">
        <v>13575</v>
      </c>
      <c r="BG883" s="6" t="s">
        <v>13575</v>
      </c>
      <c r="BH883" s="6" t="s">
        <v>16959</v>
      </c>
      <c r="BI883">
        <v>0</v>
      </c>
      <c r="BJ883" s="6" t="s">
        <v>16958</v>
      </c>
      <c r="BK883">
        <v>0</v>
      </c>
      <c r="BL883" s="6" t="s">
        <v>315</v>
      </c>
      <c r="BM883" s="56">
        <f>COUNTIF($B$2:B883,B883)</f>
        <v>1</v>
      </c>
      <c r="BN883" s="6" t="str">
        <f t="shared" si="13"/>
        <v>8417-1</v>
      </c>
    </row>
    <row r="884" spans="1:66" x14ac:dyDescent="0.25">
      <c r="A884">
        <v>1</v>
      </c>
      <c r="B884">
        <v>8417</v>
      </c>
      <c r="C884" s="6" t="s">
        <v>18424</v>
      </c>
      <c r="D884">
        <v>5</v>
      </c>
      <c r="E884">
        <v>3</v>
      </c>
      <c r="F884">
        <v>30</v>
      </c>
      <c r="G884">
        <v>309</v>
      </c>
      <c r="H884" s="6" t="s">
        <v>16994</v>
      </c>
      <c r="I884">
        <v>1</v>
      </c>
      <c r="J884">
        <v>533062</v>
      </c>
      <c r="K884">
        <v>6</v>
      </c>
      <c r="L884" s="55">
        <v>43276</v>
      </c>
      <c r="M884" s="6" t="s">
        <v>16765</v>
      </c>
      <c r="N884" s="55">
        <v>44628</v>
      </c>
      <c r="O884">
        <v>118724</v>
      </c>
      <c r="P884" s="6" t="s">
        <v>16773</v>
      </c>
      <c r="Q884" s="6" t="s">
        <v>18426</v>
      </c>
      <c r="R884">
        <v>1</v>
      </c>
      <c r="S884">
        <v>0</v>
      </c>
      <c r="T884">
        <v>-1</v>
      </c>
      <c r="U884">
        <v>1141.5899999999999</v>
      </c>
      <c r="V884" s="6" t="s">
        <v>16945</v>
      </c>
      <c r="W884" s="6" t="s">
        <v>16946</v>
      </c>
      <c r="X884" s="55">
        <v>44664</v>
      </c>
      <c r="Y884">
        <v>20000</v>
      </c>
      <c r="Z884">
        <v>1646.22</v>
      </c>
      <c r="AA884" s="6" t="s">
        <v>16969</v>
      </c>
      <c r="AB884" s="6" t="s">
        <v>16947</v>
      </c>
      <c r="AD884" s="6" t="s">
        <v>16948</v>
      </c>
      <c r="AE884">
        <v>49116</v>
      </c>
      <c r="AF884">
        <v>44617</v>
      </c>
      <c r="AG884" s="6" t="s">
        <v>16949</v>
      </c>
      <c r="AH884" s="6" t="s">
        <v>16950</v>
      </c>
      <c r="AI884" s="6" t="s">
        <v>16951</v>
      </c>
      <c r="AJ884" s="6" t="s">
        <v>16765</v>
      </c>
      <c r="AK884" s="6" t="s">
        <v>16765</v>
      </c>
      <c r="AL884" s="6" t="s">
        <v>16765</v>
      </c>
      <c r="AM884" s="6" t="s">
        <v>16952</v>
      </c>
      <c r="AN884">
        <v>0</v>
      </c>
      <c r="AO884" s="55">
        <v>44664</v>
      </c>
      <c r="AP884" s="6" t="s">
        <v>16953</v>
      </c>
      <c r="AQ884">
        <v>0</v>
      </c>
      <c r="AR884" s="6" t="s">
        <v>16997</v>
      </c>
      <c r="AS884" s="6" t="s">
        <v>16955</v>
      </c>
      <c r="AT884" s="6" t="s">
        <v>16947</v>
      </c>
      <c r="AU884">
        <v>0</v>
      </c>
      <c r="AV884">
        <v>0</v>
      </c>
      <c r="AW884" s="6" t="s">
        <v>16956</v>
      </c>
      <c r="AX884" s="6" t="s">
        <v>18427</v>
      </c>
      <c r="AY884" s="6" t="s">
        <v>16765</v>
      </c>
      <c r="AZ884" s="6" t="s">
        <v>16958</v>
      </c>
      <c r="BA884" s="6" t="s">
        <v>16765</v>
      </c>
      <c r="BB884" s="6" t="s">
        <v>16959</v>
      </c>
      <c r="BC884" s="6" t="s">
        <v>16765</v>
      </c>
      <c r="BD884" s="6" t="s">
        <v>16960</v>
      </c>
      <c r="BE884" s="6" t="s">
        <v>16961</v>
      </c>
      <c r="BF884" s="6" t="s">
        <v>13575</v>
      </c>
      <c r="BG884" s="6" t="s">
        <v>13575</v>
      </c>
      <c r="BH884" s="6" t="s">
        <v>16959</v>
      </c>
      <c r="BI884">
        <v>0</v>
      </c>
      <c r="BJ884" s="6" t="s">
        <v>16958</v>
      </c>
      <c r="BK884">
        <v>0</v>
      </c>
      <c r="BL884" s="6" t="s">
        <v>315</v>
      </c>
      <c r="BM884" s="56">
        <f>COUNTIF($B$2:B884,B884)</f>
        <v>2</v>
      </c>
      <c r="BN884" s="6" t="str">
        <f t="shared" si="13"/>
        <v>8417-2</v>
      </c>
    </row>
    <row r="885" spans="1:66" x14ac:dyDescent="0.25">
      <c r="A885">
        <v>1</v>
      </c>
      <c r="B885">
        <v>8417</v>
      </c>
      <c r="C885" s="6" t="s">
        <v>18424</v>
      </c>
      <c r="D885">
        <v>5</v>
      </c>
      <c r="E885">
        <v>3</v>
      </c>
      <c r="F885">
        <v>30</v>
      </c>
      <c r="G885">
        <v>309</v>
      </c>
      <c r="H885" s="6" t="s">
        <v>16994</v>
      </c>
      <c r="I885">
        <v>1</v>
      </c>
      <c r="J885">
        <v>729124</v>
      </c>
      <c r="K885">
        <v>6</v>
      </c>
      <c r="L885" s="55">
        <v>43621</v>
      </c>
      <c r="M885" s="6" t="s">
        <v>16765</v>
      </c>
      <c r="N885" s="55">
        <v>44825</v>
      </c>
      <c r="O885">
        <v>118788</v>
      </c>
      <c r="P885" s="6" t="s">
        <v>16787</v>
      </c>
      <c r="Q885" s="6" t="s">
        <v>18428</v>
      </c>
      <c r="R885">
        <v>1</v>
      </c>
      <c r="S885">
        <v>0</v>
      </c>
      <c r="T885">
        <v>-1</v>
      </c>
      <c r="U885">
        <v>2572.9499999999998</v>
      </c>
      <c r="V885" s="6" t="s">
        <v>16945</v>
      </c>
      <c r="W885" s="6" t="s">
        <v>16946</v>
      </c>
      <c r="X885" s="55">
        <v>44664</v>
      </c>
      <c r="Y885">
        <v>20000</v>
      </c>
      <c r="Z885">
        <v>1646.22</v>
      </c>
      <c r="AA885" s="6" t="s">
        <v>16969</v>
      </c>
      <c r="AB885" s="6" t="s">
        <v>16947</v>
      </c>
      <c r="AD885" s="6" t="s">
        <v>16948</v>
      </c>
      <c r="AE885">
        <v>50971</v>
      </c>
      <c r="AF885">
        <v>46221</v>
      </c>
      <c r="AG885" s="6" t="s">
        <v>16949</v>
      </c>
      <c r="AH885" s="6" t="s">
        <v>16950</v>
      </c>
      <c r="AI885" s="6" t="s">
        <v>16951</v>
      </c>
      <c r="AJ885" s="6" t="s">
        <v>16765</v>
      </c>
      <c r="AK885" s="6" t="s">
        <v>16765</v>
      </c>
      <c r="AL885" s="6" t="s">
        <v>16765</v>
      </c>
      <c r="AM885" s="6" t="s">
        <v>16952</v>
      </c>
      <c r="AN885">
        <v>0</v>
      </c>
      <c r="AO885" s="55">
        <v>44664</v>
      </c>
      <c r="AP885" s="6" t="s">
        <v>16953</v>
      </c>
      <c r="AQ885">
        <v>0</v>
      </c>
      <c r="AR885" s="6" t="s">
        <v>16954</v>
      </c>
      <c r="AS885" s="6" t="s">
        <v>16955</v>
      </c>
      <c r="AT885" s="6" t="s">
        <v>16947</v>
      </c>
      <c r="AU885">
        <v>0</v>
      </c>
      <c r="AV885">
        <v>0</v>
      </c>
      <c r="AW885" s="6" t="s">
        <v>16956</v>
      </c>
      <c r="AX885" s="6" t="s">
        <v>17137</v>
      </c>
      <c r="AY885" s="6" t="s">
        <v>16765</v>
      </c>
      <c r="AZ885" s="6" t="s">
        <v>16958</v>
      </c>
      <c r="BA885" s="6" t="s">
        <v>16765</v>
      </c>
      <c r="BB885" s="6" t="s">
        <v>16959</v>
      </c>
      <c r="BC885" s="6" t="s">
        <v>16765</v>
      </c>
      <c r="BD885" s="6" t="s">
        <v>16960</v>
      </c>
      <c r="BE885" s="6" t="s">
        <v>16961</v>
      </c>
      <c r="BF885" s="6" t="s">
        <v>13575</v>
      </c>
      <c r="BG885" s="6" t="s">
        <v>13575</v>
      </c>
      <c r="BH885" s="6" t="s">
        <v>16959</v>
      </c>
      <c r="BI885">
        <v>0</v>
      </c>
      <c r="BJ885" s="6" t="s">
        <v>16958</v>
      </c>
      <c r="BK885">
        <v>0</v>
      </c>
      <c r="BL885" s="6" t="s">
        <v>315</v>
      </c>
      <c r="BM885" s="56">
        <f>COUNTIF($B$2:B885,B885)</f>
        <v>3</v>
      </c>
      <c r="BN885" s="6" t="str">
        <f t="shared" si="13"/>
        <v>8417-3</v>
      </c>
    </row>
    <row r="886" spans="1:66" x14ac:dyDescent="0.25">
      <c r="A886">
        <v>1</v>
      </c>
      <c r="B886">
        <v>8417</v>
      </c>
      <c r="C886" s="6" t="s">
        <v>18424</v>
      </c>
      <c r="D886">
        <v>5</v>
      </c>
      <c r="E886">
        <v>3</v>
      </c>
      <c r="F886">
        <v>30</v>
      </c>
      <c r="G886">
        <v>309</v>
      </c>
      <c r="H886" s="6" t="s">
        <v>16994</v>
      </c>
      <c r="I886">
        <v>1</v>
      </c>
      <c r="J886">
        <v>729125</v>
      </c>
      <c r="K886">
        <v>6</v>
      </c>
      <c r="L886" s="55">
        <v>43621</v>
      </c>
      <c r="M886" s="6" t="s">
        <v>16765</v>
      </c>
      <c r="N886" s="55">
        <v>44825</v>
      </c>
      <c r="O886">
        <v>118788</v>
      </c>
      <c r="P886" s="6" t="s">
        <v>16787</v>
      </c>
      <c r="Q886" s="6" t="s">
        <v>18429</v>
      </c>
      <c r="R886">
        <v>1</v>
      </c>
      <c r="S886">
        <v>0</v>
      </c>
      <c r="T886">
        <v>-1</v>
      </c>
      <c r="U886">
        <v>2572.9499999999998</v>
      </c>
      <c r="V886" s="6" t="s">
        <v>16945</v>
      </c>
      <c r="W886" s="6" t="s">
        <v>16946</v>
      </c>
      <c r="X886" s="55">
        <v>44664</v>
      </c>
      <c r="Y886">
        <v>20000</v>
      </c>
      <c r="Z886">
        <v>1646.22</v>
      </c>
      <c r="AA886" s="6" t="s">
        <v>16969</v>
      </c>
      <c r="AB886" s="6" t="s">
        <v>16947</v>
      </c>
      <c r="AD886" s="6" t="s">
        <v>16948</v>
      </c>
      <c r="AE886">
        <v>50972</v>
      </c>
      <c r="AF886">
        <v>46222</v>
      </c>
      <c r="AG886" s="6" t="s">
        <v>16949</v>
      </c>
      <c r="AH886" s="6" t="s">
        <v>16950</v>
      </c>
      <c r="AI886" s="6" t="s">
        <v>16951</v>
      </c>
      <c r="AJ886" s="6" t="s">
        <v>16765</v>
      </c>
      <c r="AK886" s="6" t="s">
        <v>16765</v>
      </c>
      <c r="AL886" s="6" t="s">
        <v>16765</v>
      </c>
      <c r="AM886" s="6" t="s">
        <v>16952</v>
      </c>
      <c r="AN886">
        <v>0</v>
      </c>
      <c r="AO886" s="55">
        <v>44664</v>
      </c>
      <c r="AP886" s="6" t="s">
        <v>16953</v>
      </c>
      <c r="AQ886">
        <v>0</v>
      </c>
      <c r="AR886" s="6" t="s">
        <v>16954</v>
      </c>
      <c r="AS886" s="6" t="s">
        <v>16955</v>
      </c>
      <c r="AT886" s="6" t="s">
        <v>16947</v>
      </c>
      <c r="AU886">
        <v>0</v>
      </c>
      <c r="AV886">
        <v>0</v>
      </c>
      <c r="AW886" s="6" t="s">
        <v>16956</v>
      </c>
      <c r="AX886" s="6" t="s">
        <v>17137</v>
      </c>
      <c r="AY886" s="6" t="s">
        <v>16765</v>
      </c>
      <c r="AZ886" s="6" t="s">
        <v>16958</v>
      </c>
      <c r="BA886" s="6" t="s">
        <v>16765</v>
      </c>
      <c r="BB886" s="6" t="s">
        <v>16959</v>
      </c>
      <c r="BC886" s="6" t="s">
        <v>16765</v>
      </c>
      <c r="BD886" s="6" t="s">
        <v>16960</v>
      </c>
      <c r="BE886" s="6" t="s">
        <v>16961</v>
      </c>
      <c r="BF886" s="6" t="s">
        <v>13575</v>
      </c>
      <c r="BG886" s="6" t="s">
        <v>13575</v>
      </c>
      <c r="BH886" s="6" t="s">
        <v>16959</v>
      </c>
      <c r="BI886">
        <v>0</v>
      </c>
      <c r="BJ886" s="6" t="s">
        <v>16958</v>
      </c>
      <c r="BK886">
        <v>0</v>
      </c>
      <c r="BL886" s="6" t="s">
        <v>315</v>
      </c>
      <c r="BM886" s="56">
        <f>COUNTIF($B$2:B886,B886)</f>
        <v>4</v>
      </c>
      <c r="BN886" s="6" t="str">
        <f t="shared" si="13"/>
        <v>8417-4</v>
      </c>
    </row>
    <row r="887" spans="1:66" x14ac:dyDescent="0.25">
      <c r="A887">
        <v>1</v>
      </c>
      <c r="B887">
        <v>8417</v>
      </c>
      <c r="C887" s="6" t="s">
        <v>18424</v>
      </c>
      <c r="D887">
        <v>5</v>
      </c>
      <c r="E887">
        <v>3</v>
      </c>
      <c r="F887">
        <v>30</v>
      </c>
      <c r="G887">
        <v>309</v>
      </c>
      <c r="H887" s="6" t="s">
        <v>16994</v>
      </c>
      <c r="I887">
        <v>1</v>
      </c>
      <c r="J887">
        <v>97996</v>
      </c>
      <c r="K887">
        <v>6</v>
      </c>
      <c r="L887" s="55">
        <v>42527</v>
      </c>
      <c r="M887" s="6" t="s">
        <v>16765</v>
      </c>
      <c r="N887" s="55">
        <v>44628</v>
      </c>
      <c r="O887">
        <v>256845</v>
      </c>
      <c r="P887" s="6" t="s">
        <v>16805</v>
      </c>
      <c r="Q887" s="6" t="s">
        <v>18430</v>
      </c>
      <c r="R887">
        <v>1</v>
      </c>
      <c r="S887">
        <v>0</v>
      </c>
      <c r="T887">
        <v>-1</v>
      </c>
      <c r="U887">
        <v>2934.36</v>
      </c>
      <c r="V887" s="6" t="s">
        <v>16945</v>
      </c>
      <c r="W887" s="6" t="s">
        <v>16946</v>
      </c>
      <c r="X887" s="55">
        <v>44664</v>
      </c>
      <c r="Y887">
        <v>20000</v>
      </c>
      <c r="Z887">
        <v>1646.22</v>
      </c>
      <c r="AA887" s="6" t="s">
        <v>16969</v>
      </c>
      <c r="AB887" s="6" t="s">
        <v>16947</v>
      </c>
      <c r="AD887" s="6" t="s">
        <v>16948</v>
      </c>
      <c r="AE887">
        <v>43140</v>
      </c>
      <c r="AF887">
        <v>40427</v>
      </c>
      <c r="AG887" s="6" t="s">
        <v>16949</v>
      </c>
      <c r="AH887" s="6" t="s">
        <v>16950</v>
      </c>
      <c r="AI887" s="6" t="s">
        <v>16951</v>
      </c>
      <c r="AJ887" s="6" t="s">
        <v>16765</v>
      </c>
      <c r="AK887" s="6" t="s">
        <v>16765</v>
      </c>
      <c r="AL887" s="6" t="s">
        <v>16765</v>
      </c>
      <c r="AM887" s="6" t="s">
        <v>16952</v>
      </c>
      <c r="AN887">
        <v>0</v>
      </c>
      <c r="AO887" s="55">
        <v>44664</v>
      </c>
      <c r="AP887" s="6" t="s">
        <v>16953</v>
      </c>
      <c r="AQ887">
        <v>0</v>
      </c>
      <c r="AR887" s="6" t="s">
        <v>16954</v>
      </c>
      <c r="AS887" s="6" t="s">
        <v>16955</v>
      </c>
      <c r="AT887" s="6" t="s">
        <v>16947</v>
      </c>
      <c r="AU887">
        <v>0</v>
      </c>
      <c r="AV887">
        <v>0</v>
      </c>
      <c r="AW887" s="6" t="s">
        <v>16956</v>
      </c>
      <c r="AX887" s="6" t="s">
        <v>17270</v>
      </c>
      <c r="AY887" s="6" t="s">
        <v>16765</v>
      </c>
      <c r="AZ887" s="6" t="s">
        <v>16958</v>
      </c>
      <c r="BA887" s="6" t="s">
        <v>16765</v>
      </c>
      <c r="BB887" s="6" t="s">
        <v>16959</v>
      </c>
      <c r="BC887" s="6" t="s">
        <v>16765</v>
      </c>
      <c r="BD887" s="6" t="s">
        <v>16960</v>
      </c>
      <c r="BE887" s="6" t="s">
        <v>16961</v>
      </c>
      <c r="BF887" s="6" t="s">
        <v>13575</v>
      </c>
      <c r="BG887" s="6" t="s">
        <v>13575</v>
      </c>
      <c r="BH887" s="6" t="s">
        <v>16959</v>
      </c>
      <c r="BI887">
        <v>0</v>
      </c>
      <c r="BJ887" s="6" t="s">
        <v>16958</v>
      </c>
      <c r="BK887">
        <v>0</v>
      </c>
      <c r="BL887" s="6" t="s">
        <v>315</v>
      </c>
      <c r="BM887" s="56">
        <f>COUNTIF($B$2:B887,B887)</f>
        <v>5</v>
      </c>
      <c r="BN887" s="6" t="str">
        <f t="shared" si="13"/>
        <v>8417-5</v>
      </c>
    </row>
    <row r="888" spans="1:66" x14ac:dyDescent="0.25">
      <c r="A888">
        <v>1</v>
      </c>
      <c r="B888">
        <v>8422</v>
      </c>
      <c r="C888" s="6" t="s">
        <v>18431</v>
      </c>
      <c r="D888">
        <v>5</v>
      </c>
      <c r="E888">
        <v>2</v>
      </c>
      <c r="F888">
        <v>20</v>
      </c>
      <c r="G888">
        <v>205</v>
      </c>
      <c r="H888" s="6" t="s">
        <v>17010</v>
      </c>
      <c r="I888">
        <v>1</v>
      </c>
      <c r="J888">
        <v>904896</v>
      </c>
      <c r="K888">
        <v>5</v>
      </c>
      <c r="L888" s="55">
        <v>42203</v>
      </c>
      <c r="M888" s="6" t="s">
        <v>16765</v>
      </c>
      <c r="N888" s="55">
        <v>109574</v>
      </c>
      <c r="O888">
        <v>188005</v>
      </c>
      <c r="P888" s="6" t="s">
        <v>16774</v>
      </c>
      <c r="Q888" s="6" t="s">
        <v>16973</v>
      </c>
      <c r="R888">
        <v>5</v>
      </c>
      <c r="S888">
        <v>0</v>
      </c>
      <c r="T888">
        <v>-5</v>
      </c>
      <c r="U888">
        <v>212</v>
      </c>
      <c r="V888" s="6" t="s">
        <v>16999</v>
      </c>
      <c r="W888" s="6" t="s">
        <v>16946</v>
      </c>
      <c r="X888" s="55">
        <v>44667</v>
      </c>
      <c r="Y888">
        <v>0</v>
      </c>
      <c r="Z888">
        <v>0</v>
      </c>
      <c r="AA888" s="6" t="s">
        <v>16765</v>
      </c>
      <c r="AB888" s="6" t="s">
        <v>17049</v>
      </c>
      <c r="AC888">
        <v>0</v>
      </c>
      <c r="AD888" s="6" t="s">
        <v>16765</v>
      </c>
      <c r="AE888">
        <v>40644</v>
      </c>
      <c r="AF888">
        <v>37572</v>
      </c>
      <c r="AG888" s="6" t="s">
        <v>16973</v>
      </c>
      <c r="AH888" s="6" t="s">
        <v>16950</v>
      </c>
      <c r="AI888" s="6" t="s">
        <v>16951</v>
      </c>
      <c r="AJ888" s="6" t="s">
        <v>16765</v>
      </c>
      <c r="AK888" s="6" t="s">
        <v>16765</v>
      </c>
      <c r="AL888" s="6" t="s">
        <v>16765</v>
      </c>
      <c r="AM888" s="6" t="s">
        <v>16952</v>
      </c>
      <c r="AN888">
        <v>0</v>
      </c>
      <c r="AO888" s="55">
        <v>44667</v>
      </c>
      <c r="AP888" s="6" t="s">
        <v>17000</v>
      </c>
      <c r="AQ888">
        <v>0</v>
      </c>
      <c r="AR888" s="6" t="s">
        <v>17018</v>
      </c>
      <c r="AS888" s="6" t="s">
        <v>17002</v>
      </c>
      <c r="AT888" s="6" t="s">
        <v>16947</v>
      </c>
      <c r="AU888">
        <v>0</v>
      </c>
      <c r="AV888">
        <v>0</v>
      </c>
      <c r="AW888" s="6" t="s">
        <v>16956</v>
      </c>
      <c r="AX888" s="6" t="s">
        <v>17343</v>
      </c>
      <c r="AY888" s="6" t="s">
        <v>16765</v>
      </c>
      <c r="AZ888" s="6" t="s">
        <v>16958</v>
      </c>
      <c r="BA888" s="6" t="s">
        <v>16765</v>
      </c>
      <c r="BB888" s="6" t="s">
        <v>16959</v>
      </c>
      <c r="BC888" s="6" t="s">
        <v>16765</v>
      </c>
      <c r="BD888" s="6" t="s">
        <v>16960</v>
      </c>
      <c r="BE888" s="6" t="s">
        <v>16961</v>
      </c>
      <c r="BF888" s="6" t="s">
        <v>13575</v>
      </c>
      <c r="BG888" s="6" t="s">
        <v>13575</v>
      </c>
      <c r="BH888" s="6" t="s">
        <v>16959</v>
      </c>
      <c r="BI888">
        <v>0</v>
      </c>
      <c r="BJ888" s="6" t="s">
        <v>16958</v>
      </c>
      <c r="BK888">
        <v>0</v>
      </c>
      <c r="BL888" s="6" t="s">
        <v>315</v>
      </c>
      <c r="BM888" s="56">
        <f>COUNTIF($B$2:B888,B888)</f>
        <v>1</v>
      </c>
      <c r="BN888" s="6" t="str">
        <f t="shared" si="13"/>
        <v>8422-1</v>
      </c>
    </row>
    <row r="889" spans="1:66" x14ac:dyDescent="0.25">
      <c r="A889">
        <v>1</v>
      </c>
      <c r="B889">
        <v>8422</v>
      </c>
      <c r="C889" s="6" t="s">
        <v>18431</v>
      </c>
      <c r="D889">
        <v>5</v>
      </c>
      <c r="E889">
        <v>2</v>
      </c>
      <c r="F889">
        <v>20</v>
      </c>
      <c r="G889">
        <v>205</v>
      </c>
      <c r="H889" s="6" t="s">
        <v>17010</v>
      </c>
      <c r="I889">
        <v>1</v>
      </c>
      <c r="J889">
        <v>904896</v>
      </c>
      <c r="K889">
        <v>5</v>
      </c>
      <c r="L889" s="55">
        <v>42203</v>
      </c>
      <c r="M889" s="6" t="s">
        <v>16765</v>
      </c>
      <c r="N889" s="55">
        <v>109574</v>
      </c>
      <c r="O889">
        <v>188006</v>
      </c>
      <c r="P889" s="6" t="s">
        <v>16776</v>
      </c>
      <c r="Q889" s="6" t="s">
        <v>16973</v>
      </c>
      <c r="R889">
        <v>60</v>
      </c>
      <c r="S889">
        <v>0</v>
      </c>
      <c r="T889">
        <v>-60</v>
      </c>
      <c r="U889">
        <v>120</v>
      </c>
      <c r="V889" s="6" t="s">
        <v>17004</v>
      </c>
      <c r="W889" s="6" t="s">
        <v>16946</v>
      </c>
      <c r="X889" s="55">
        <v>44667</v>
      </c>
      <c r="Y889">
        <v>0</v>
      </c>
      <c r="Z889">
        <v>0</v>
      </c>
      <c r="AA889" s="6" t="s">
        <v>16765</v>
      </c>
      <c r="AB889" s="6" t="s">
        <v>17049</v>
      </c>
      <c r="AC889">
        <v>0</v>
      </c>
      <c r="AD889" s="6" t="s">
        <v>16765</v>
      </c>
      <c r="AE889">
        <v>40645</v>
      </c>
      <c r="AF889">
        <v>37572</v>
      </c>
      <c r="AG889" s="6" t="s">
        <v>16973</v>
      </c>
      <c r="AH889" s="6" t="s">
        <v>16950</v>
      </c>
      <c r="AI889" s="6" t="s">
        <v>16951</v>
      </c>
      <c r="AJ889" s="6" t="s">
        <v>16765</v>
      </c>
      <c r="AK889" s="6" t="s">
        <v>16765</v>
      </c>
      <c r="AL889" s="6" t="s">
        <v>16765</v>
      </c>
      <c r="AM889" s="6" t="s">
        <v>16952</v>
      </c>
      <c r="AN889">
        <v>0</v>
      </c>
      <c r="AO889" s="55">
        <v>44667</v>
      </c>
      <c r="AP889" s="6" t="s">
        <v>17000</v>
      </c>
      <c r="AQ889">
        <v>0</v>
      </c>
      <c r="AR889" s="6" t="s">
        <v>17020</v>
      </c>
      <c r="AS889" s="6" t="s">
        <v>17002</v>
      </c>
      <c r="AT889" s="6" t="s">
        <v>16947</v>
      </c>
      <c r="AU889">
        <v>0</v>
      </c>
      <c r="AV889">
        <v>0</v>
      </c>
      <c r="AW889" s="6" t="s">
        <v>16956</v>
      </c>
      <c r="AX889" s="6" t="s">
        <v>17343</v>
      </c>
      <c r="AY889" s="6" t="s">
        <v>16765</v>
      </c>
      <c r="AZ889" s="6" t="s">
        <v>16958</v>
      </c>
      <c r="BA889" s="6" t="s">
        <v>16765</v>
      </c>
      <c r="BB889" s="6" t="s">
        <v>16959</v>
      </c>
      <c r="BC889" s="6" t="s">
        <v>16765</v>
      </c>
      <c r="BD889" s="6" t="s">
        <v>16960</v>
      </c>
      <c r="BE889" s="6" t="s">
        <v>16961</v>
      </c>
      <c r="BF889" s="6" t="s">
        <v>13575</v>
      </c>
      <c r="BG889" s="6" t="s">
        <v>13575</v>
      </c>
      <c r="BH889" s="6" t="s">
        <v>16959</v>
      </c>
      <c r="BI889">
        <v>0</v>
      </c>
      <c r="BJ889" s="6" t="s">
        <v>16958</v>
      </c>
      <c r="BK889">
        <v>0</v>
      </c>
      <c r="BL889" s="6" t="s">
        <v>315</v>
      </c>
      <c r="BM889" s="56">
        <f>COUNTIF($B$2:B889,B889)</f>
        <v>2</v>
      </c>
      <c r="BN889" s="6" t="str">
        <f t="shared" si="13"/>
        <v>8422-2</v>
      </c>
    </row>
    <row r="890" spans="1:66" x14ac:dyDescent="0.25">
      <c r="A890">
        <v>1</v>
      </c>
      <c r="B890">
        <v>8424</v>
      </c>
      <c r="C890" s="6" t="s">
        <v>18432</v>
      </c>
      <c r="D890">
        <v>5</v>
      </c>
      <c r="E890">
        <v>3</v>
      </c>
      <c r="F890">
        <v>30</v>
      </c>
      <c r="G890">
        <v>308</v>
      </c>
      <c r="H890" s="6" t="s">
        <v>16994</v>
      </c>
      <c r="I890">
        <v>1</v>
      </c>
      <c r="J890">
        <v>860085</v>
      </c>
      <c r="K890">
        <v>5</v>
      </c>
      <c r="L890" s="55">
        <v>42133</v>
      </c>
      <c r="M890" s="6" t="s">
        <v>16765</v>
      </c>
      <c r="N890" s="55">
        <v>109574</v>
      </c>
      <c r="O890">
        <v>188005</v>
      </c>
      <c r="P890" s="6" t="s">
        <v>16774</v>
      </c>
      <c r="Q890" s="6" t="s">
        <v>16973</v>
      </c>
      <c r="R890">
        <v>10</v>
      </c>
      <c r="S890">
        <v>0</v>
      </c>
      <c r="T890">
        <v>-10</v>
      </c>
      <c r="U890">
        <v>424</v>
      </c>
      <c r="V890" s="6" t="s">
        <v>16999</v>
      </c>
      <c r="W890" s="6" t="s">
        <v>16946</v>
      </c>
      <c r="X890" s="55">
        <v>44664</v>
      </c>
      <c r="Y890">
        <v>50000</v>
      </c>
      <c r="Z890">
        <v>0</v>
      </c>
      <c r="AA890" s="6" t="s">
        <v>16765</v>
      </c>
      <c r="AB890" s="6" t="s">
        <v>16947</v>
      </c>
      <c r="AD890" s="6" t="s">
        <v>16765</v>
      </c>
      <c r="AE890">
        <v>37992</v>
      </c>
      <c r="AF890">
        <v>34104</v>
      </c>
      <c r="AG890" s="6" t="s">
        <v>16973</v>
      </c>
      <c r="AH890" s="6" t="s">
        <v>16950</v>
      </c>
      <c r="AI890" s="6" t="s">
        <v>16951</v>
      </c>
      <c r="AJ890" s="6" t="s">
        <v>16765</v>
      </c>
      <c r="AK890" s="6" t="s">
        <v>16765</v>
      </c>
      <c r="AL890" s="6" t="s">
        <v>16765</v>
      </c>
      <c r="AM890" s="6" t="s">
        <v>16952</v>
      </c>
      <c r="AN890">
        <v>0</v>
      </c>
      <c r="AO890" s="55">
        <v>44664</v>
      </c>
      <c r="AP890" s="6" t="s">
        <v>17000</v>
      </c>
      <c r="AQ890">
        <v>0</v>
      </c>
      <c r="AR890" s="6" t="s">
        <v>17018</v>
      </c>
      <c r="AS890" s="6" t="s">
        <v>17002</v>
      </c>
      <c r="AT890" s="6" t="s">
        <v>16947</v>
      </c>
      <c r="AU890">
        <v>0</v>
      </c>
      <c r="AV890">
        <v>0</v>
      </c>
      <c r="AW890" s="6" t="s">
        <v>16956</v>
      </c>
      <c r="AX890" s="6" t="s">
        <v>18225</v>
      </c>
      <c r="AY890" s="6" t="s">
        <v>16765</v>
      </c>
      <c r="AZ890" s="6" t="s">
        <v>16958</v>
      </c>
      <c r="BA890" s="6" t="s">
        <v>16765</v>
      </c>
      <c r="BB890" s="6" t="s">
        <v>16959</v>
      </c>
      <c r="BC890" s="6" t="s">
        <v>16765</v>
      </c>
      <c r="BD890" s="6" t="s">
        <v>16960</v>
      </c>
      <c r="BE890" s="6" t="s">
        <v>16961</v>
      </c>
      <c r="BF890" s="6" t="s">
        <v>13575</v>
      </c>
      <c r="BG890" s="6" t="s">
        <v>13575</v>
      </c>
      <c r="BH890" s="6" t="s">
        <v>16959</v>
      </c>
      <c r="BI890">
        <v>0</v>
      </c>
      <c r="BJ890" s="6" t="s">
        <v>16958</v>
      </c>
      <c r="BK890">
        <v>0</v>
      </c>
      <c r="BL890" s="6" t="s">
        <v>315</v>
      </c>
      <c r="BM890" s="56">
        <f>COUNTIF($B$2:B890,B890)</f>
        <v>1</v>
      </c>
      <c r="BN890" s="6" t="str">
        <f t="shared" si="13"/>
        <v>8424-1</v>
      </c>
    </row>
    <row r="891" spans="1:66" x14ac:dyDescent="0.25">
      <c r="A891">
        <v>1</v>
      </c>
      <c r="B891">
        <v>8424</v>
      </c>
      <c r="C891" s="6" t="s">
        <v>18432</v>
      </c>
      <c r="D891">
        <v>5</v>
      </c>
      <c r="E891">
        <v>3</v>
      </c>
      <c r="F891">
        <v>30</v>
      </c>
      <c r="G891">
        <v>308</v>
      </c>
      <c r="H891" s="6" t="s">
        <v>16994</v>
      </c>
      <c r="I891">
        <v>1</v>
      </c>
      <c r="J891">
        <v>860085</v>
      </c>
      <c r="K891">
        <v>5</v>
      </c>
      <c r="L891" s="55">
        <v>42133</v>
      </c>
      <c r="M891" s="6" t="s">
        <v>16765</v>
      </c>
      <c r="N891" s="55">
        <v>109574</v>
      </c>
      <c r="O891">
        <v>188006</v>
      </c>
      <c r="P891" s="6" t="s">
        <v>16776</v>
      </c>
      <c r="Q891" s="6" t="s">
        <v>16973</v>
      </c>
      <c r="R891">
        <v>120</v>
      </c>
      <c r="S891">
        <v>0</v>
      </c>
      <c r="T891">
        <v>-120</v>
      </c>
      <c r="U891">
        <v>240</v>
      </c>
      <c r="V891" s="6" t="s">
        <v>17004</v>
      </c>
      <c r="W891" s="6" t="s">
        <v>16946</v>
      </c>
      <c r="X891" s="55">
        <v>44664</v>
      </c>
      <c r="Y891">
        <v>50000</v>
      </c>
      <c r="Z891">
        <v>0</v>
      </c>
      <c r="AA891" s="6" t="s">
        <v>16765</v>
      </c>
      <c r="AB891" s="6" t="s">
        <v>16947</v>
      </c>
      <c r="AD891" s="6" t="s">
        <v>16765</v>
      </c>
      <c r="AE891">
        <v>37993</v>
      </c>
      <c r="AF891">
        <v>34104</v>
      </c>
      <c r="AG891" s="6" t="s">
        <v>16973</v>
      </c>
      <c r="AH891" s="6" t="s">
        <v>16950</v>
      </c>
      <c r="AI891" s="6" t="s">
        <v>16951</v>
      </c>
      <c r="AJ891" s="6" t="s">
        <v>16765</v>
      </c>
      <c r="AK891" s="6" t="s">
        <v>16765</v>
      </c>
      <c r="AL891" s="6" t="s">
        <v>16765</v>
      </c>
      <c r="AM891" s="6" t="s">
        <v>16952</v>
      </c>
      <c r="AN891">
        <v>0</v>
      </c>
      <c r="AO891" s="55">
        <v>44664</v>
      </c>
      <c r="AP891" s="6" t="s">
        <v>17000</v>
      </c>
      <c r="AQ891">
        <v>0</v>
      </c>
      <c r="AR891" s="6" t="s">
        <v>17020</v>
      </c>
      <c r="AS891" s="6" t="s">
        <v>17002</v>
      </c>
      <c r="AT891" s="6" t="s">
        <v>16947</v>
      </c>
      <c r="AU891">
        <v>0</v>
      </c>
      <c r="AV891">
        <v>0</v>
      </c>
      <c r="AW891" s="6" t="s">
        <v>16956</v>
      </c>
      <c r="AX891" s="6" t="s">
        <v>18225</v>
      </c>
      <c r="AY891" s="6" t="s">
        <v>16765</v>
      </c>
      <c r="AZ891" s="6" t="s">
        <v>16958</v>
      </c>
      <c r="BA891" s="6" t="s">
        <v>16765</v>
      </c>
      <c r="BB891" s="6" t="s">
        <v>16959</v>
      </c>
      <c r="BC891" s="6" t="s">
        <v>16765</v>
      </c>
      <c r="BD891" s="6" t="s">
        <v>16960</v>
      </c>
      <c r="BE891" s="6" t="s">
        <v>16961</v>
      </c>
      <c r="BF891" s="6" t="s">
        <v>13575</v>
      </c>
      <c r="BG891" s="6" t="s">
        <v>13575</v>
      </c>
      <c r="BH891" s="6" t="s">
        <v>16959</v>
      </c>
      <c r="BI891">
        <v>0</v>
      </c>
      <c r="BJ891" s="6" t="s">
        <v>16958</v>
      </c>
      <c r="BK891">
        <v>0</v>
      </c>
      <c r="BL891" s="6" t="s">
        <v>315</v>
      </c>
      <c r="BM891" s="56">
        <f>COUNTIF($B$2:B891,B891)</f>
        <v>2</v>
      </c>
      <c r="BN891" s="6" t="str">
        <f t="shared" si="13"/>
        <v>8424-2</v>
      </c>
    </row>
    <row r="892" spans="1:66" x14ac:dyDescent="0.25">
      <c r="A892">
        <v>1</v>
      </c>
      <c r="B892">
        <v>8424</v>
      </c>
      <c r="C892" s="6" t="s">
        <v>18432</v>
      </c>
      <c r="D892">
        <v>5</v>
      </c>
      <c r="E892">
        <v>3</v>
      </c>
      <c r="F892">
        <v>30</v>
      </c>
      <c r="G892">
        <v>308</v>
      </c>
      <c r="H892" s="6" t="s">
        <v>16994</v>
      </c>
      <c r="I892">
        <v>1</v>
      </c>
      <c r="J892">
        <v>16274</v>
      </c>
      <c r="K892">
        <v>5</v>
      </c>
      <c r="L892" s="55">
        <v>41090</v>
      </c>
      <c r="M892" s="6" t="s">
        <v>16765</v>
      </c>
      <c r="N892" s="55">
        <v>109574</v>
      </c>
      <c r="O892">
        <v>198213</v>
      </c>
      <c r="P892" s="6" t="s">
        <v>16785</v>
      </c>
      <c r="Q892" s="6" t="s">
        <v>16973</v>
      </c>
      <c r="R892">
        <v>10</v>
      </c>
      <c r="S892">
        <v>0</v>
      </c>
      <c r="T892">
        <v>-10</v>
      </c>
      <c r="U892">
        <v>420</v>
      </c>
      <c r="V892" s="6" t="s">
        <v>16999</v>
      </c>
      <c r="W892" s="6" t="s">
        <v>16946</v>
      </c>
      <c r="X892" s="55">
        <v>44664</v>
      </c>
      <c r="Y892">
        <v>50000</v>
      </c>
      <c r="Z892">
        <v>0</v>
      </c>
      <c r="AA892" s="6" t="s">
        <v>16765</v>
      </c>
      <c r="AB892" s="6" t="s">
        <v>16947</v>
      </c>
      <c r="AD892" s="6" t="s">
        <v>16765</v>
      </c>
      <c r="AE892">
        <v>22796</v>
      </c>
      <c r="AF892">
        <v>18681</v>
      </c>
      <c r="AG892" s="6" t="s">
        <v>16973</v>
      </c>
      <c r="AH892" s="6" t="s">
        <v>16950</v>
      </c>
      <c r="AI892" s="6" t="s">
        <v>16951</v>
      </c>
      <c r="AJ892" s="6" t="s">
        <v>16765</v>
      </c>
      <c r="AK892" s="6" t="s">
        <v>16765</v>
      </c>
      <c r="AL892" s="6" t="s">
        <v>16765</v>
      </c>
      <c r="AM892" s="6" t="s">
        <v>16952</v>
      </c>
      <c r="AN892">
        <v>0</v>
      </c>
      <c r="AO892" s="55">
        <v>44664</v>
      </c>
      <c r="AP892" s="6" t="s">
        <v>17000</v>
      </c>
      <c r="AQ892">
        <v>0</v>
      </c>
      <c r="AR892" s="6" t="s">
        <v>17095</v>
      </c>
      <c r="AS892" s="6" t="s">
        <v>17002</v>
      </c>
      <c r="AT892" s="6" t="s">
        <v>16947</v>
      </c>
      <c r="AU892">
        <v>0</v>
      </c>
      <c r="AV892">
        <v>0</v>
      </c>
      <c r="AW892" s="6" t="s">
        <v>16956</v>
      </c>
      <c r="AX892" s="6" t="s">
        <v>17296</v>
      </c>
      <c r="AY892" s="6" t="s">
        <v>16765</v>
      </c>
      <c r="AZ892" s="6" t="s">
        <v>16958</v>
      </c>
      <c r="BA892" s="6" t="s">
        <v>16765</v>
      </c>
      <c r="BB892" s="6" t="s">
        <v>16959</v>
      </c>
      <c r="BC892" s="6" t="s">
        <v>16765</v>
      </c>
      <c r="BD892" s="6" t="s">
        <v>16960</v>
      </c>
      <c r="BE892" s="6" t="s">
        <v>16961</v>
      </c>
      <c r="BF892" s="6" t="s">
        <v>13575</v>
      </c>
      <c r="BG892" s="6" t="s">
        <v>13575</v>
      </c>
      <c r="BH892" s="6" t="s">
        <v>16959</v>
      </c>
      <c r="BI892">
        <v>0</v>
      </c>
      <c r="BJ892" s="6" t="s">
        <v>16958</v>
      </c>
      <c r="BK892">
        <v>0</v>
      </c>
      <c r="BL892" s="6" t="s">
        <v>315</v>
      </c>
      <c r="BM892" s="56">
        <f>COUNTIF($B$2:B892,B892)</f>
        <v>3</v>
      </c>
      <c r="BN892" s="6" t="str">
        <f t="shared" si="13"/>
        <v>8424-3</v>
      </c>
    </row>
    <row r="893" spans="1:66" x14ac:dyDescent="0.25">
      <c r="A893">
        <v>1</v>
      </c>
      <c r="B893">
        <v>8424</v>
      </c>
      <c r="C893" s="6" t="s">
        <v>18432</v>
      </c>
      <c r="D893">
        <v>5</v>
      </c>
      <c r="E893">
        <v>3</v>
      </c>
      <c r="F893">
        <v>30</v>
      </c>
      <c r="G893">
        <v>308</v>
      </c>
      <c r="H893" s="6" t="s">
        <v>16994</v>
      </c>
      <c r="I893">
        <v>1</v>
      </c>
      <c r="J893">
        <v>57831</v>
      </c>
      <c r="K893">
        <v>5</v>
      </c>
      <c r="L893" s="55">
        <v>41146</v>
      </c>
      <c r="M893" s="6" t="s">
        <v>16765</v>
      </c>
      <c r="N893" s="55">
        <v>109574</v>
      </c>
      <c r="O893">
        <v>198213</v>
      </c>
      <c r="P893" s="6" t="s">
        <v>16785</v>
      </c>
      <c r="Q893" s="6" t="s">
        <v>16973</v>
      </c>
      <c r="R893">
        <v>20</v>
      </c>
      <c r="S893">
        <v>0</v>
      </c>
      <c r="T893">
        <v>-20</v>
      </c>
      <c r="U893">
        <v>840</v>
      </c>
      <c r="V893" s="6" t="s">
        <v>16999</v>
      </c>
      <c r="W893" s="6" t="s">
        <v>16946</v>
      </c>
      <c r="X893" s="55">
        <v>44664</v>
      </c>
      <c r="Y893">
        <v>50000</v>
      </c>
      <c r="Z893">
        <v>0</v>
      </c>
      <c r="AA893" s="6" t="s">
        <v>16765</v>
      </c>
      <c r="AB893" s="6" t="s">
        <v>16947</v>
      </c>
      <c r="AD893" s="6" t="s">
        <v>16765</v>
      </c>
      <c r="AE893">
        <v>23934</v>
      </c>
      <c r="AF893">
        <v>19883</v>
      </c>
      <c r="AG893" s="6" t="s">
        <v>16973</v>
      </c>
      <c r="AH893" s="6" t="s">
        <v>16950</v>
      </c>
      <c r="AI893" s="6" t="s">
        <v>16951</v>
      </c>
      <c r="AJ893" s="6" t="s">
        <v>16765</v>
      </c>
      <c r="AK893" s="6" t="s">
        <v>16765</v>
      </c>
      <c r="AL893" s="6" t="s">
        <v>16765</v>
      </c>
      <c r="AM893" s="6" t="s">
        <v>16952</v>
      </c>
      <c r="AN893">
        <v>0</v>
      </c>
      <c r="AO893" s="55">
        <v>44664</v>
      </c>
      <c r="AP893" s="6" t="s">
        <v>17000</v>
      </c>
      <c r="AQ893">
        <v>0</v>
      </c>
      <c r="AR893" s="6" t="s">
        <v>17095</v>
      </c>
      <c r="AS893" s="6" t="s">
        <v>17002</v>
      </c>
      <c r="AT893" s="6" t="s">
        <v>16947</v>
      </c>
      <c r="AU893">
        <v>0</v>
      </c>
      <c r="AV893">
        <v>0</v>
      </c>
      <c r="AW893" s="6" t="s">
        <v>16956</v>
      </c>
      <c r="AX893" s="6" t="s">
        <v>18433</v>
      </c>
      <c r="AY893" s="6" t="s">
        <v>16765</v>
      </c>
      <c r="AZ893" s="6" t="s">
        <v>16958</v>
      </c>
      <c r="BA893" s="6" t="s">
        <v>16765</v>
      </c>
      <c r="BB893" s="6" t="s">
        <v>16959</v>
      </c>
      <c r="BC893" s="6" t="s">
        <v>16765</v>
      </c>
      <c r="BD893" s="6" t="s">
        <v>16960</v>
      </c>
      <c r="BE893" s="6" t="s">
        <v>16961</v>
      </c>
      <c r="BF893" s="6" t="s">
        <v>13575</v>
      </c>
      <c r="BG893" s="6" t="s">
        <v>13575</v>
      </c>
      <c r="BH893" s="6" t="s">
        <v>16959</v>
      </c>
      <c r="BI893">
        <v>0</v>
      </c>
      <c r="BJ893" s="6" t="s">
        <v>16958</v>
      </c>
      <c r="BK893">
        <v>0</v>
      </c>
      <c r="BL893" s="6" t="s">
        <v>315</v>
      </c>
      <c r="BM893" s="56">
        <f>COUNTIF($B$2:B893,B893)</f>
        <v>4</v>
      </c>
      <c r="BN893" s="6" t="str">
        <f t="shared" si="13"/>
        <v>8424-4</v>
      </c>
    </row>
    <row r="894" spans="1:66" x14ac:dyDescent="0.25">
      <c r="A894">
        <v>1</v>
      </c>
      <c r="B894">
        <v>8424</v>
      </c>
      <c r="C894" s="6" t="s">
        <v>18432</v>
      </c>
      <c r="D894">
        <v>5</v>
      </c>
      <c r="E894">
        <v>3</v>
      </c>
      <c r="F894">
        <v>30</v>
      </c>
      <c r="G894">
        <v>308</v>
      </c>
      <c r="H894" s="6" t="s">
        <v>16994</v>
      </c>
      <c r="I894">
        <v>1</v>
      </c>
      <c r="J894">
        <v>57831</v>
      </c>
      <c r="K894">
        <v>5</v>
      </c>
      <c r="L894" s="55">
        <v>41146</v>
      </c>
      <c r="M894" s="6" t="s">
        <v>16765</v>
      </c>
      <c r="N894" s="55">
        <v>109574</v>
      </c>
      <c r="O894">
        <v>198214</v>
      </c>
      <c r="P894" s="6" t="s">
        <v>16786</v>
      </c>
      <c r="Q894" s="6" t="s">
        <v>16973</v>
      </c>
      <c r="R894">
        <v>480</v>
      </c>
      <c r="S894">
        <v>0</v>
      </c>
      <c r="T894">
        <v>-480</v>
      </c>
      <c r="U894">
        <v>768</v>
      </c>
      <c r="V894" s="6" t="s">
        <v>17004</v>
      </c>
      <c r="W894" s="6" t="s">
        <v>16946</v>
      </c>
      <c r="X894" s="55">
        <v>44664</v>
      </c>
      <c r="Y894">
        <v>50000</v>
      </c>
      <c r="Z894">
        <v>0</v>
      </c>
      <c r="AA894" s="6" t="s">
        <v>16765</v>
      </c>
      <c r="AB894" s="6" t="s">
        <v>16947</v>
      </c>
      <c r="AD894" s="6" t="s">
        <v>16765</v>
      </c>
      <c r="AE894">
        <v>23935</v>
      </c>
      <c r="AF894">
        <v>19883</v>
      </c>
      <c r="AG894" s="6" t="s">
        <v>16973</v>
      </c>
      <c r="AH894" s="6" t="s">
        <v>16950</v>
      </c>
      <c r="AI894" s="6" t="s">
        <v>16951</v>
      </c>
      <c r="AJ894" s="6" t="s">
        <v>16765</v>
      </c>
      <c r="AK894" s="6" t="s">
        <v>16765</v>
      </c>
      <c r="AL894" s="6" t="s">
        <v>16765</v>
      </c>
      <c r="AM894" s="6" t="s">
        <v>16952</v>
      </c>
      <c r="AN894">
        <v>0</v>
      </c>
      <c r="AO894" s="55">
        <v>44664</v>
      </c>
      <c r="AP894" s="6" t="s">
        <v>17000</v>
      </c>
      <c r="AQ894">
        <v>0</v>
      </c>
      <c r="AR894" s="6" t="s">
        <v>17098</v>
      </c>
      <c r="AS894" s="6" t="s">
        <v>17002</v>
      </c>
      <c r="AT894" s="6" t="s">
        <v>16947</v>
      </c>
      <c r="AU894">
        <v>0</v>
      </c>
      <c r="AV894">
        <v>0</v>
      </c>
      <c r="AW894" s="6" t="s">
        <v>16956</v>
      </c>
      <c r="AX894" s="6" t="s">
        <v>18433</v>
      </c>
      <c r="AY894" s="6" t="s">
        <v>16765</v>
      </c>
      <c r="AZ894" s="6" t="s">
        <v>16958</v>
      </c>
      <c r="BA894" s="6" t="s">
        <v>16765</v>
      </c>
      <c r="BB894" s="6" t="s">
        <v>16959</v>
      </c>
      <c r="BC894" s="6" t="s">
        <v>16765</v>
      </c>
      <c r="BD894" s="6" t="s">
        <v>16960</v>
      </c>
      <c r="BE894" s="6" t="s">
        <v>16961</v>
      </c>
      <c r="BF894" s="6" t="s">
        <v>13575</v>
      </c>
      <c r="BG894" s="6" t="s">
        <v>13575</v>
      </c>
      <c r="BH894" s="6" t="s">
        <v>16959</v>
      </c>
      <c r="BI894">
        <v>0</v>
      </c>
      <c r="BJ894" s="6" t="s">
        <v>16958</v>
      </c>
      <c r="BK894">
        <v>0</v>
      </c>
      <c r="BL894" s="6" t="s">
        <v>315</v>
      </c>
      <c r="BM894" s="56">
        <f>COUNTIF($B$2:B894,B894)</f>
        <v>5</v>
      </c>
      <c r="BN894" s="6" t="str">
        <f t="shared" si="13"/>
        <v>8424-5</v>
      </c>
    </row>
    <row r="895" spans="1:66" x14ac:dyDescent="0.25">
      <c r="A895">
        <v>1</v>
      </c>
      <c r="B895">
        <v>8436</v>
      </c>
      <c r="C895" s="6" t="s">
        <v>18434</v>
      </c>
      <c r="D895">
        <v>5</v>
      </c>
      <c r="E895">
        <v>2</v>
      </c>
      <c r="F895">
        <v>20</v>
      </c>
      <c r="G895">
        <v>205</v>
      </c>
      <c r="H895" s="6" t="s">
        <v>17007</v>
      </c>
      <c r="I895">
        <v>1</v>
      </c>
      <c r="J895">
        <v>227969</v>
      </c>
      <c r="K895">
        <v>7</v>
      </c>
      <c r="L895" s="55">
        <v>44583</v>
      </c>
      <c r="M895" s="6" t="s">
        <v>16765</v>
      </c>
      <c r="N895" s="55">
        <v>44672</v>
      </c>
      <c r="O895">
        <v>101489</v>
      </c>
      <c r="P895" s="6" t="s">
        <v>16795</v>
      </c>
      <c r="Q895" s="6" t="s">
        <v>16973</v>
      </c>
      <c r="R895">
        <v>1</v>
      </c>
      <c r="S895">
        <v>0</v>
      </c>
      <c r="T895">
        <v>-1</v>
      </c>
      <c r="U895">
        <v>300</v>
      </c>
      <c r="V895" s="6" t="s">
        <v>17183</v>
      </c>
      <c r="W895" s="6" t="s">
        <v>16995</v>
      </c>
      <c r="X895" s="55">
        <v>44665</v>
      </c>
      <c r="Y895">
        <v>0</v>
      </c>
      <c r="Z895">
        <v>1290.8800000000001</v>
      </c>
      <c r="AA895" s="6" t="s">
        <v>16996</v>
      </c>
      <c r="AB895" s="6" t="s">
        <v>16947</v>
      </c>
      <c r="AD895" s="6" t="s">
        <v>16765</v>
      </c>
      <c r="AE895">
        <v>53975</v>
      </c>
      <c r="AF895">
        <v>48755</v>
      </c>
      <c r="AG895" s="6" t="s">
        <v>16973</v>
      </c>
      <c r="AH895" s="6" t="s">
        <v>16950</v>
      </c>
      <c r="AI895" s="6" t="s">
        <v>16951</v>
      </c>
      <c r="AJ895" s="6" t="s">
        <v>16765</v>
      </c>
      <c r="AK895" s="6" t="s">
        <v>16765</v>
      </c>
      <c r="AL895" s="6" t="s">
        <v>16765</v>
      </c>
      <c r="AM895" s="6" t="s">
        <v>16952</v>
      </c>
      <c r="AN895">
        <v>0</v>
      </c>
      <c r="AO895" s="55">
        <v>44665</v>
      </c>
      <c r="AP895" s="6" t="s">
        <v>17190</v>
      </c>
      <c r="AQ895">
        <v>0</v>
      </c>
      <c r="AR895" s="6" t="s">
        <v>17184</v>
      </c>
      <c r="AS895" s="6" t="s">
        <v>17002</v>
      </c>
      <c r="AT895" s="6" t="s">
        <v>16947</v>
      </c>
      <c r="AU895">
        <v>0</v>
      </c>
      <c r="AV895">
        <v>0</v>
      </c>
      <c r="AW895" s="6" t="s">
        <v>16956</v>
      </c>
      <c r="AX895" s="6" t="s">
        <v>16765</v>
      </c>
      <c r="AY895" s="6" t="s">
        <v>16765</v>
      </c>
      <c r="AZ895" s="6" t="s">
        <v>16958</v>
      </c>
      <c r="BA895" s="6" t="s">
        <v>16765</v>
      </c>
      <c r="BB895" s="6" t="s">
        <v>16959</v>
      </c>
      <c r="BC895" s="6" t="s">
        <v>16765</v>
      </c>
      <c r="BD895" s="6" t="s">
        <v>16960</v>
      </c>
      <c r="BE895" s="6" t="s">
        <v>16961</v>
      </c>
      <c r="BF895" s="6" t="s">
        <v>13575</v>
      </c>
      <c r="BG895" s="6" t="s">
        <v>13575</v>
      </c>
      <c r="BH895" s="6" t="s">
        <v>16959</v>
      </c>
      <c r="BI895">
        <v>0</v>
      </c>
      <c r="BJ895" s="6" t="s">
        <v>16958</v>
      </c>
      <c r="BK895">
        <v>0</v>
      </c>
      <c r="BL895" s="6" t="s">
        <v>315</v>
      </c>
      <c r="BM895" s="56">
        <f>COUNTIF($B$2:B895,B895)</f>
        <v>1</v>
      </c>
      <c r="BN895" s="6" t="str">
        <f t="shared" si="13"/>
        <v>8436-1</v>
      </c>
    </row>
    <row r="896" spans="1:66" x14ac:dyDescent="0.25">
      <c r="A896">
        <v>1</v>
      </c>
      <c r="B896">
        <v>8436</v>
      </c>
      <c r="C896" s="6" t="s">
        <v>18434</v>
      </c>
      <c r="D896">
        <v>5</v>
      </c>
      <c r="E896">
        <v>2</v>
      </c>
      <c r="F896">
        <v>20</v>
      </c>
      <c r="G896">
        <v>205</v>
      </c>
      <c r="H896" s="6" t="s">
        <v>17007</v>
      </c>
      <c r="I896">
        <v>1</v>
      </c>
      <c r="J896">
        <v>242802</v>
      </c>
      <c r="K896">
        <v>7</v>
      </c>
      <c r="L896" s="55">
        <v>44610</v>
      </c>
      <c r="M896" s="6" t="s">
        <v>16765</v>
      </c>
      <c r="N896" s="55">
        <v>44699</v>
      </c>
      <c r="O896">
        <v>101489</v>
      </c>
      <c r="P896" s="6" t="s">
        <v>16795</v>
      </c>
      <c r="Q896" s="6" t="s">
        <v>16973</v>
      </c>
      <c r="R896">
        <v>3</v>
      </c>
      <c r="S896">
        <v>0</v>
      </c>
      <c r="T896">
        <v>-3</v>
      </c>
      <c r="U896">
        <v>900</v>
      </c>
      <c r="V896" s="6" t="s">
        <v>17183</v>
      </c>
      <c r="W896" s="6" t="s">
        <v>16995</v>
      </c>
      <c r="X896" s="55">
        <v>44665</v>
      </c>
      <c r="Y896">
        <v>0</v>
      </c>
      <c r="Z896">
        <v>1290.8800000000001</v>
      </c>
      <c r="AA896" s="6" t="s">
        <v>16996</v>
      </c>
      <c r="AB896" s="6" t="s">
        <v>16947</v>
      </c>
      <c r="AD896" s="6" t="s">
        <v>16765</v>
      </c>
      <c r="AE896">
        <v>54036</v>
      </c>
      <c r="AF896">
        <v>48809</v>
      </c>
      <c r="AG896" s="6" t="s">
        <v>16973</v>
      </c>
      <c r="AH896" s="6" t="s">
        <v>16950</v>
      </c>
      <c r="AI896" s="6" t="s">
        <v>16951</v>
      </c>
      <c r="AJ896" s="6" t="s">
        <v>16765</v>
      </c>
      <c r="AK896" s="6" t="s">
        <v>16765</v>
      </c>
      <c r="AL896" s="6" t="s">
        <v>16765</v>
      </c>
      <c r="AM896" s="6" t="s">
        <v>16952</v>
      </c>
      <c r="AN896">
        <v>0</v>
      </c>
      <c r="AO896" s="55">
        <v>44665</v>
      </c>
      <c r="AP896" s="6" t="s">
        <v>17190</v>
      </c>
      <c r="AQ896">
        <v>0</v>
      </c>
      <c r="AR896" s="6" t="s">
        <v>17184</v>
      </c>
      <c r="AS896" s="6" t="s">
        <v>17002</v>
      </c>
      <c r="AT896" s="6" t="s">
        <v>16947</v>
      </c>
      <c r="AU896">
        <v>0</v>
      </c>
      <c r="AV896">
        <v>0</v>
      </c>
      <c r="AW896" s="6" t="s">
        <v>16956</v>
      </c>
      <c r="AX896" s="6" t="s">
        <v>16765</v>
      </c>
      <c r="AY896" s="6" t="s">
        <v>16765</v>
      </c>
      <c r="AZ896" s="6" t="s">
        <v>16958</v>
      </c>
      <c r="BA896" s="6" t="s">
        <v>16765</v>
      </c>
      <c r="BB896" s="6" t="s">
        <v>16959</v>
      </c>
      <c r="BC896" s="6" t="s">
        <v>16765</v>
      </c>
      <c r="BD896" s="6" t="s">
        <v>16960</v>
      </c>
      <c r="BE896" s="6" t="s">
        <v>16961</v>
      </c>
      <c r="BF896" s="6" t="s">
        <v>13575</v>
      </c>
      <c r="BG896" s="6" t="s">
        <v>13575</v>
      </c>
      <c r="BH896" s="6" t="s">
        <v>16959</v>
      </c>
      <c r="BI896">
        <v>0</v>
      </c>
      <c r="BJ896" s="6" t="s">
        <v>16958</v>
      </c>
      <c r="BK896">
        <v>0</v>
      </c>
      <c r="BL896" s="6" t="s">
        <v>315</v>
      </c>
      <c r="BM896" s="56">
        <f>COUNTIF($B$2:B896,B896)</f>
        <v>2</v>
      </c>
      <c r="BN896" s="6" t="str">
        <f t="shared" si="13"/>
        <v>8436-2</v>
      </c>
    </row>
    <row r="897" spans="1:66" x14ac:dyDescent="0.25">
      <c r="A897">
        <v>1</v>
      </c>
      <c r="B897">
        <v>8436</v>
      </c>
      <c r="C897" s="6" t="s">
        <v>18434</v>
      </c>
      <c r="D897">
        <v>5</v>
      </c>
      <c r="E897">
        <v>2</v>
      </c>
      <c r="F897">
        <v>20</v>
      </c>
      <c r="G897">
        <v>205</v>
      </c>
      <c r="H897" s="6" t="s">
        <v>17007</v>
      </c>
      <c r="I897">
        <v>1</v>
      </c>
      <c r="J897">
        <v>267461</v>
      </c>
      <c r="K897">
        <v>7</v>
      </c>
      <c r="L897" s="55">
        <v>44652</v>
      </c>
      <c r="M897" s="6" t="s">
        <v>16765</v>
      </c>
      <c r="N897" s="55">
        <v>44741</v>
      </c>
      <c r="O897">
        <v>101489</v>
      </c>
      <c r="P897" s="6" t="s">
        <v>16795</v>
      </c>
      <c r="Q897" s="6" t="s">
        <v>16973</v>
      </c>
      <c r="R897">
        <v>2</v>
      </c>
      <c r="S897">
        <v>0</v>
      </c>
      <c r="T897">
        <v>-2</v>
      </c>
      <c r="U897">
        <v>600</v>
      </c>
      <c r="V897" s="6" t="s">
        <v>17183</v>
      </c>
      <c r="W897" s="6" t="s">
        <v>16995</v>
      </c>
      <c r="X897" s="55">
        <v>44665</v>
      </c>
      <c r="Y897">
        <v>0</v>
      </c>
      <c r="Z897">
        <v>1290.8800000000001</v>
      </c>
      <c r="AA897" s="6" t="s">
        <v>16996</v>
      </c>
      <c r="AB897" s="6" t="s">
        <v>16947</v>
      </c>
      <c r="AD897" s="6" t="s">
        <v>16765</v>
      </c>
      <c r="AE897">
        <v>54157</v>
      </c>
      <c r="AF897">
        <v>48910</v>
      </c>
      <c r="AG897" s="6" t="s">
        <v>16973</v>
      </c>
      <c r="AH897" s="6" t="s">
        <v>16950</v>
      </c>
      <c r="AI897" s="6" t="s">
        <v>16951</v>
      </c>
      <c r="AJ897" s="6" t="s">
        <v>16765</v>
      </c>
      <c r="AK897" s="6" t="s">
        <v>16765</v>
      </c>
      <c r="AL897" s="6" t="s">
        <v>16765</v>
      </c>
      <c r="AM897" s="6" t="s">
        <v>16952</v>
      </c>
      <c r="AN897">
        <v>0</v>
      </c>
      <c r="AO897" s="55">
        <v>44665</v>
      </c>
      <c r="AP897" s="6" t="s">
        <v>17190</v>
      </c>
      <c r="AQ897">
        <v>0</v>
      </c>
      <c r="AR897" s="6" t="s">
        <v>17184</v>
      </c>
      <c r="AS897" s="6" t="s">
        <v>17002</v>
      </c>
      <c r="AT897" s="6" t="s">
        <v>16947</v>
      </c>
      <c r="AU897">
        <v>0</v>
      </c>
      <c r="AV897">
        <v>0</v>
      </c>
      <c r="AW897" s="6" t="s">
        <v>16956</v>
      </c>
      <c r="AX897" s="6" t="s">
        <v>16765</v>
      </c>
      <c r="AY897" s="6" t="s">
        <v>16765</v>
      </c>
      <c r="AZ897" s="6" t="s">
        <v>16958</v>
      </c>
      <c r="BA897" s="6" t="s">
        <v>16765</v>
      </c>
      <c r="BB897" s="6" t="s">
        <v>16959</v>
      </c>
      <c r="BC897" s="6" t="s">
        <v>16765</v>
      </c>
      <c r="BD897" s="6" t="s">
        <v>16960</v>
      </c>
      <c r="BE897" s="6" t="s">
        <v>16961</v>
      </c>
      <c r="BF897" s="6" t="s">
        <v>13575</v>
      </c>
      <c r="BG897" s="6" t="s">
        <v>13575</v>
      </c>
      <c r="BH897" s="6" t="s">
        <v>16959</v>
      </c>
      <c r="BI897">
        <v>0</v>
      </c>
      <c r="BJ897" s="6" t="s">
        <v>16958</v>
      </c>
      <c r="BK897">
        <v>0</v>
      </c>
      <c r="BL897" s="6" t="s">
        <v>315</v>
      </c>
      <c r="BM897" s="56">
        <f>COUNTIF($B$2:B897,B897)</f>
        <v>3</v>
      </c>
      <c r="BN897" s="6" t="str">
        <f t="shared" si="13"/>
        <v>8436-3</v>
      </c>
    </row>
    <row r="898" spans="1:66" x14ac:dyDescent="0.25">
      <c r="A898">
        <v>1</v>
      </c>
      <c r="B898">
        <v>8436</v>
      </c>
      <c r="C898" s="6" t="s">
        <v>18434</v>
      </c>
      <c r="D898">
        <v>5</v>
      </c>
      <c r="E898">
        <v>2</v>
      </c>
      <c r="F898">
        <v>20</v>
      </c>
      <c r="G898">
        <v>205</v>
      </c>
      <c r="H898" s="6" t="s">
        <v>17007</v>
      </c>
      <c r="I898">
        <v>1</v>
      </c>
      <c r="J898">
        <v>275270</v>
      </c>
      <c r="K898">
        <v>7</v>
      </c>
      <c r="L898" s="55">
        <v>44665</v>
      </c>
      <c r="M898" s="6" t="s">
        <v>16765</v>
      </c>
      <c r="N898" s="55">
        <v>44754</v>
      </c>
      <c r="O898">
        <v>101489</v>
      </c>
      <c r="P898" s="6" t="s">
        <v>16795</v>
      </c>
      <c r="Q898" s="6" t="s">
        <v>16973</v>
      </c>
      <c r="R898">
        <v>1</v>
      </c>
      <c r="S898">
        <v>0</v>
      </c>
      <c r="T898">
        <v>-1</v>
      </c>
      <c r="U898">
        <v>300</v>
      </c>
      <c r="V898" s="6" t="s">
        <v>17183</v>
      </c>
      <c r="W898" s="6" t="s">
        <v>16995</v>
      </c>
      <c r="X898" s="55">
        <v>44665</v>
      </c>
      <c r="Y898">
        <v>0</v>
      </c>
      <c r="Z898">
        <v>1290.8800000000001</v>
      </c>
      <c r="AA898" s="6" t="s">
        <v>16996</v>
      </c>
      <c r="AB898" s="6" t="s">
        <v>16947</v>
      </c>
      <c r="AD898" s="6" t="s">
        <v>16765</v>
      </c>
      <c r="AE898">
        <v>54212</v>
      </c>
      <c r="AF898">
        <v>48958</v>
      </c>
      <c r="AG898" s="6" t="s">
        <v>16973</v>
      </c>
      <c r="AH898" s="6" t="s">
        <v>16950</v>
      </c>
      <c r="AI898" s="6" t="s">
        <v>16951</v>
      </c>
      <c r="AJ898" s="6" t="s">
        <v>16765</v>
      </c>
      <c r="AK898" s="6" t="s">
        <v>16765</v>
      </c>
      <c r="AL898" s="6" t="s">
        <v>16765</v>
      </c>
      <c r="AM898" s="6" t="s">
        <v>16952</v>
      </c>
      <c r="AN898">
        <v>0</v>
      </c>
      <c r="AO898" s="55">
        <v>44665</v>
      </c>
      <c r="AP898" s="6" t="s">
        <v>17190</v>
      </c>
      <c r="AQ898">
        <v>0</v>
      </c>
      <c r="AR898" s="6" t="s">
        <v>17184</v>
      </c>
      <c r="AS898" s="6" t="s">
        <v>17002</v>
      </c>
      <c r="AT898" s="6" t="s">
        <v>16947</v>
      </c>
      <c r="AU898">
        <v>0</v>
      </c>
      <c r="AV898">
        <v>0</v>
      </c>
      <c r="AW898" s="6" t="s">
        <v>16956</v>
      </c>
      <c r="AX898" s="6" t="s">
        <v>16765</v>
      </c>
      <c r="AY898" s="6" t="s">
        <v>16765</v>
      </c>
      <c r="AZ898" s="6" t="s">
        <v>16958</v>
      </c>
      <c r="BA898" s="6" t="s">
        <v>16765</v>
      </c>
      <c r="BB898" s="6" t="s">
        <v>16959</v>
      </c>
      <c r="BC898" s="6" t="s">
        <v>16765</v>
      </c>
      <c r="BD898" s="6" t="s">
        <v>16960</v>
      </c>
      <c r="BE898" s="6" t="s">
        <v>16961</v>
      </c>
      <c r="BF898" s="6" t="s">
        <v>13575</v>
      </c>
      <c r="BG898" s="6" t="s">
        <v>13575</v>
      </c>
      <c r="BH898" s="6" t="s">
        <v>16959</v>
      </c>
      <c r="BI898">
        <v>0</v>
      </c>
      <c r="BJ898" s="6" t="s">
        <v>16958</v>
      </c>
      <c r="BK898">
        <v>0</v>
      </c>
      <c r="BL898" s="6" t="s">
        <v>315</v>
      </c>
      <c r="BM898" s="56">
        <f>COUNTIF($B$2:B898,B898)</f>
        <v>4</v>
      </c>
      <c r="BN898" s="6" t="str">
        <f t="shared" ref="BN898:BN961" si="14">CONCATENATE(B898,"-",BM898)</f>
        <v>8436-4</v>
      </c>
    </row>
    <row r="899" spans="1:66" x14ac:dyDescent="0.25">
      <c r="A899">
        <v>1</v>
      </c>
      <c r="B899">
        <v>8436</v>
      </c>
      <c r="C899" s="6" t="s">
        <v>18434</v>
      </c>
      <c r="D899">
        <v>5</v>
      </c>
      <c r="E899">
        <v>2</v>
      </c>
      <c r="F899">
        <v>20</v>
      </c>
      <c r="G899">
        <v>205</v>
      </c>
      <c r="H899" s="6" t="s">
        <v>17007</v>
      </c>
      <c r="I899">
        <v>1</v>
      </c>
      <c r="J899">
        <v>78560</v>
      </c>
      <c r="K899">
        <v>7</v>
      </c>
      <c r="L899" s="55">
        <v>44308</v>
      </c>
      <c r="M899" s="6" t="s">
        <v>16765</v>
      </c>
      <c r="N899" s="55">
        <v>44736</v>
      </c>
      <c r="O899">
        <v>118747</v>
      </c>
      <c r="P899" s="6" t="s">
        <v>16770</v>
      </c>
      <c r="Q899" s="6" t="s">
        <v>18435</v>
      </c>
      <c r="R899">
        <v>1</v>
      </c>
      <c r="S899">
        <v>0</v>
      </c>
      <c r="T899">
        <v>-1</v>
      </c>
      <c r="U899">
        <v>1217</v>
      </c>
      <c r="V899" s="6" t="s">
        <v>16945</v>
      </c>
      <c r="W899" s="6" t="s">
        <v>16995</v>
      </c>
      <c r="X899" s="55">
        <v>44665</v>
      </c>
      <c r="Y899">
        <v>0</v>
      </c>
      <c r="Z899">
        <v>1290.8800000000001</v>
      </c>
      <c r="AA899" s="6" t="s">
        <v>16996</v>
      </c>
      <c r="AB899" s="6" t="s">
        <v>16947</v>
      </c>
      <c r="AD899" s="6" t="s">
        <v>16948</v>
      </c>
      <c r="AE899">
        <v>53102</v>
      </c>
      <c r="AF899">
        <v>48002</v>
      </c>
      <c r="AG899" s="6" t="s">
        <v>16949</v>
      </c>
      <c r="AH899" s="6" t="s">
        <v>16950</v>
      </c>
      <c r="AI899" s="6" t="s">
        <v>16951</v>
      </c>
      <c r="AJ899" s="6" t="s">
        <v>16765</v>
      </c>
      <c r="AK899" s="6" t="s">
        <v>16765</v>
      </c>
      <c r="AL899" s="6" t="s">
        <v>16765</v>
      </c>
      <c r="AM899" s="6" t="s">
        <v>16952</v>
      </c>
      <c r="AN899">
        <v>0</v>
      </c>
      <c r="AO899" s="55">
        <v>44665</v>
      </c>
      <c r="AP899" s="6" t="s">
        <v>16953</v>
      </c>
      <c r="AQ899">
        <v>0</v>
      </c>
      <c r="AR899" s="6" t="s">
        <v>16954</v>
      </c>
      <c r="AS899" s="6" t="s">
        <v>16955</v>
      </c>
      <c r="AT899" s="6" t="s">
        <v>16947</v>
      </c>
      <c r="AU899">
        <v>0</v>
      </c>
      <c r="AV899">
        <v>0</v>
      </c>
      <c r="AW899" s="6" t="s">
        <v>16956</v>
      </c>
      <c r="AX899" s="6" t="s">
        <v>18436</v>
      </c>
      <c r="AY899" s="6" t="s">
        <v>16765</v>
      </c>
      <c r="AZ899" s="6" t="s">
        <v>16958</v>
      </c>
      <c r="BA899" s="6" t="s">
        <v>16765</v>
      </c>
      <c r="BB899" s="6" t="s">
        <v>16959</v>
      </c>
      <c r="BC899" s="6" t="s">
        <v>16765</v>
      </c>
      <c r="BD899" s="6" t="s">
        <v>16960</v>
      </c>
      <c r="BE899" s="6" t="s">
        <v>16961</v>
      </c>
      <c r="BF899" s="6" t="s">
        <v>13575</v>
      </c>
      <c r="BG899" s="6" t="s">
        <v>13575</v>
      </c>
      <c r="BH899" s="6" t="s">
        <v>16959</v>
      </c>
      <c r="BI899">
        <v>0</v>
      </c>
      <c r="BJ899" s="6" t="s">
        <v>16958</v>
      </c>
      <c r="BK899">
        <v>0</v>
      </c>
      <c r="BL899" s="6" t="s">
        <v>315</v>
      </c>
      <c r="BM899" s="56">
        <f>COUNTIF($B$2:B899,B899)</f>
        <v>5</v>
      </c>
      <c r="BN899" s="6" t="str">
        <f t="shared" si="14"/>
        <v>8436-5</v>
      </c>
    </row>
    <row r="900" spans="1:66" x14ac:dyDescent="0.25">
      <c r="A900">
        <v>1</v>
      </c>
      <c r="B900">
        <v>8438</v>
      </c>
      <c r="C900" s="6" t="s">
        <v>18437</v>
      </c>
      <c r="D900">
        <v>5</v>
      </c>
      <c r="E900">
        <v>3</v>
      </c>
      <c r="F900">
        <v>30</v>
      </c>
      <c r="G900">
        <v>309</v>
      </c>
      <c r="H900" s="6" t="s">
        <v>16994</v>
      </c>
      <c r="I900">
        <v>1</v>
      </c>
      <c r="J900">
        <v>273409</v>
      </c>
      <c r="K900">
        <v>5</v>
      </c>
      <c r="L900" s="55">
        <v>41431</v>
      </c>
      <c r="M900" s="6" t="s">
        <v>16765</v>
      </c>
      <c r="N900" s="55">
        <v>44628</v>
      </c>
      <c r="O900">
        <v>118724</v>
      </c>
      <c r="P900" s="6" t="s">
        <v>16773</v>
      </c>
      <c r="Q900" s="6" t="s">
        <v>18438</v>
      </c>
      <c r="R900">
        <v>1</v>
      </c>
      <c r="S900">
        <v>0</v>
      </c>
      <c r="T900">
        <v>-1</v>
      </c>
      <c r="U900">
        <v>1141.5899999999999</v>
      </c>
      <c r="V900" s="6" t="s">
        <v>16945</v>
      </c>
      <c r="W900" s="6" t="s">
        <v>16946</v>
      </c>
      <c r="X900" s="55">
        <v>44669</v>
      </c>
      <c r="Y900">
        <v>30000</v>
      </c>
      <c r="Z900">
        <v>46052.18</v>
      </c>
      <c r="AA900" s="6" t="s">
        <v>16965</v>
      </c>
      <c r="AB900" s="6" t="s">
        <v>16947</v>
      </c>
      <c r="AD900" s="6" t="s">
        <v>17118</v>
      </c>
      <c r="AE900">
        <v>27675</v>
      </c>
      <c r="AF900">
        <v>23222</v>
      </c>
      <c r="AG900" s="6" t="s">
        <v>16949</v>
      </c>
      <c r="AH900" s="6" t="s">
        <v>16950</v>
      </c>
      <c r="AI900" s="6" t="s">
        <v>16951</v>
      </c>
      <c r="AJ900" s="6" t="s">
        <v>16765</v>
      </c>
      <c r="AK900" s="6" t="s">
        <v>16765</v>
      </c>
      <c r="AL900" s="6" t="s">
        <v>16765</v>
      </c>
      <c r="AM900" s="6" t="s">
        <v>16952</v>
      </c>
      <c r="AN900">
        <v>0</v>
      </c>
      <c r="AO900" s="55">
        <v>44669</v>
      </c>
      <c r="AP900" s="6" t="s">
        <v>16953</v>
      </c>
      <c r="AQ900">
        <v>0</v>
      </c>
      <c r="AR900" s="6" t="s">
        <v>16997</v>
      </c>
      <c r="AS900" s="6" t="s">
        <v>16955</v>
      </c>
      <c r="AT900" s="6" t="s">
        <v>16947</v>
      </c>
      <c r="AU900">
        <v>0</v>
      </c>
      <c r="AV900">
        <v>0</v>
      </c>
      <c r="AW900" s="6" t="s">
        <v>16956</v>
      </c>
      <c r="AX900" s="6" t="s">
        <v>18439</v>
      </c>
      <c r="AY900" s="6" t="s">
        <v>16765</v>
      </c>
      <c r="AZ900" s="6" t="s">
        <v>16958</v>
      </c>
      <c r="BA900" s="6" t="s">
        <v>16765</v>
      </c>
      <c r="BB900" s="6" t="s">
        <v>16959</v>
      </c>
      <c r="BC900" s="6" t="s">
        <v>16765</v>
      </c>
      <c r="BD900" s="6" t="s">
        <v>16960</v>
      </c>
      <c r="BE900" s="6" t="s">
        <v>16961</v>
      </c>
      <c r="BF900" s="6" t="s">
        <v>13575</v>
      </c>
      <c r="BG900" s="6" t="s">
        <v>13575</v>
      </c>
      <c r="BH900" s="6" t="s">
        <v>16959</v>
      </c>
      <c r="BI900">
        <v>0</v>
      </c>
      <c r="BJ900" s="6" t="s">
        <v>16958</v>
      </c>
      <c r="BK900">
        <v>0</v>
      </c>
      <c r="BL900" s="6" t="s">
        <v>315</v>
      </c>
      <c r="BM900" s="56">
        <f>COUNTIF($B$2:B900,B900)</f>
        <v>1</v>
      </c>
      <c r="BN900" s="6" t="str">
        <f t="shared" si="14"/>
        <v>8438-1</v>
      </c>
    </row>
    <row r="901" spans="1:66" x14ac:dyDescent="0.25">
      <c r="A901">
        <v>1</v>
      </c>
      <c r="B901">
        <v>8438</v>
      </c>
      <c r="C901" s="6" t="s">
        <v>18437</v>
      </c>
      <c r="D901">
        <v>5</v>
      </c>
      <c r="E901">
        <v>3</v>
      </c>
      <c r="F901">
        <v>30</v>
      </c>
      <c r="G901">
        <v>309</v>
      </c>
      <c r="H901" s="6" t="s">
        <v>16994</v>
      </c>
      <c r="I901">
        <v>1</v>
      </c>
      <c r="J901">
        <v>541233</v>
      </c>
      <c r="K901">
        <v>6</v>
      </c>
      <c r="L901" s="55">
        <v>43290</v>
      </c>
      <c r="M901" s="6" t="s">
        <v>16765</v>
      </c>
      <c r="N901" s="55">
        <v>44628</v>
      </c>
      <c r="O901">
        <v>118750</v>
      </c>
      <c r="P901" s="6" t="s">
        <v>16767</v>
      </c>
      <c r="Q901" s="6" t="s">
        <v>18440</v>
      </c>
      <c r="R901">
        <v>1</v>
      </c>
      <c r="S901">
        <v>0</v>
      </c>
      <c r="T901">
        <v>-1</v>
      </c>
      <c r="U901">
        <v>1803.8</v>
      </c>
      <c r="V901" s="6" t="s">
        <v>16945</v>
      </c>
      <c r="W901" s="6" t="s">
        <v>16946</v>
      </c>
      <c r="X901" s="55">
        <v>44669</v>
      </c>
      <c r="Y901">
        <v>30000</v>
      </c>
      <c r="Z901">
        <v>46052.18</v>
      </c>
      <c r="AA901" s="6" t="s">
        <v>16965</v>
      </c>
      <c r="AB901" s="6" t="s">
        <v>16947</v>
      </c>
      <c r="AD901" s="6" t="s">
        <v>16948</v>
      </c>
      <c r="AE901">
        <v>49188</v>
      </c>
      <c r="AF901">
        <v>44682</v>
      </c>
      <c r="AG901" s="6" t="s">
        <v>16949</v>
      </c>
      <c r="AH901" s="6" t="s">
        <v>16950</v>
      </c>
      <c r="AI901" s="6" t="s">
        <v>16951</v>
      </c>
      <c r="AJ901" s="6" t="s">
        <v>16765</v>
      </c>
      <c r="AK901" s="6" t="s">
        <v>16765</v>
      </c>
      <c r="AL901" s="6" t="s">
        <v>16765</v>
      </c>
      <c r="AM901" s="6" t="s">
        <v>16952</v>
      </c>
      <c r="AN901">
        <v>0</v>
      </c>
      <c r="AO901" s="55">
        <v>44669</v>
      </c>
      <c r="AP901" s="6" t="s">
        <v>16953</v>
      </c>
      <c r="AQ901">
        <v>0</v>
      </c>
      <c r="AR901" s="6" t="s">
        <v>16954</v>
      </c>
      <c r="AS901" s="6" t="s">
        <v>16955</v>
      </c>
      <c r="AT901" s="6" t="s">
        <v>16947</v>
      </c>
      <c r="AU901">
        <v>0</v>
      </c>
      <c r="AV901">
        <v>0</v>
      </c>
      <c r="AW901" s="6" t="s">
        <v>16956</v>
      </c>
      <c r="AX901" s="6" t="s">
        <v>18441</v>
      </c>
      <c r="AY901" s="6" t="s">
        <v>16765</v>
      </c>
      <c r="AZ901" s="6" t="s">
        <v>16958</v>
      </c>
      <c r="BA901" s="6" t="s">
        <v>16765</v>
      </c>
      <c r="BB901" s="6" t="s">
        <v>16959</v>
      </c>
      <c r="BC901" s="6" t="s">
        <v>16765</v>
      </c>
      <c r="BD901" s="6" t="s">
        <v>16960</v>
      </c>
      <c r="BE901" s="6" t="s">
        <v>16961</v>
      </c>
      <c r="BF901" s="6" t="s">
        <v>13575</v>
      </c>
      <c r="BG901" s="6" t="s">
        <v>13575</v>
      </c>
      <c r="BH901" s="6" t="s">
        <v>16959</v>
      </c>
      <c r="BI901">
        <v>0</v>
      </c>
      <c r="BJ901" s="6" t="s">
        <v>16958</v>
      </c>
      <c r="BK901">
        <v>0</v>
      </c>
      <c r="BL901" s="6" t="s">
        <v>315</v>
      </c>
      <c r="BM901" s="56">
        <f>COUNTIF($B$2:B901,B901)</f>
        <v>2</v>
      </c>
      <c r="BN901" s="6" t="str">
        <f t="shared" si="14"/>
        <v>8438-2</v>
      </c>
    </row>
    <row r="902" spans="1:66" x14ac:dyDescent="0.25">
      <c r="A902">
        <v>1</v>
      </c>
      <c r="B902">
        <v>8438</v>
      </c>
      <c r="C902" s="6" t="s">
        <v>18437</v>
      </c>
      <c r="D902">
        <v>5</v>
      </c>
      <c r="E902">
        <v>3</v>
      </c>
      <c r="F902">
        <v>30</v>
      </c>
      <c r="G902">
        <v>309</v>
      </c>
      <c r="H902" s="6" t="s">
        <v>16994</v>
      </c>
      <c r="I902">
        <v>1</v>
      </c>
      <c r="J902">
        <v>692279</v>
      </c>
      <c r="K902">
        <v>1</v>
      </c>
      <c r="L902" s="55">
        <v>40666</v>
      </c>
      <c r="M902" s="6" t="s">
        <v>16765</v>
      </c>
      <c r="N902" s="55">
        <v>44628</v>
      </c>
      <c r="O902">
        <v>118787</v>
      </c>
      <c r="P902" s="6" t="s">
        <v>16783</v>
      </c>
      <c r="Q902" s="6" t="s">
        <v>18442</v>
      </c>
      <c r="R902">
        <v>1</v>
      </c>
      <c r="S902">
        <v>0</v>
      </c>
      <c r="T902">
        <v>-1</v>
      </c>
      <c r="U902">
        <v>1651</v>
      </c>
      <c r="V902" s="6" t="s">
        <v>16945</v>
      </c>
      <c r="W902" s="6" t="s">
        <v>16946</v>
      </c>
      <c r="X902" s="55">
        <v>44669</v>
      </c>
      <c r="Y902">
        <v>30000</v>
      </c>
      <c r="Z902">
        <v>46052.18</v>
      </c>
      <c r="AA902" s="6" t="s">
        <v>16965</v>
      </c>
      <c r="AB902" s="6" t="s">
        <v>16947</v>
      </c>
      <c r="AD902" s="6" t="s">
        <v>18443</v>
      </c>
      <c r="AE902">
        <v>16977</v>
      </c>
      <c r="AF902">
        <v>13379</v>
      </c>
      <c r="AG902" s="6" t="s">
        <v>16949</v>
      </c>
      <c r="AH902" s="6" t="s">
        <v>16950</v>
      </c>
      <c r="AI902" s="6" t="s">
        <v>16951</v>
      </c>
      <c r="AJ902" s="6" t="s">
        <v>16765</v>
      </c>
      <c r="AK902" s="6" t="s">
        <v>16765</v>
      </c>
      <c r="AL902" s="6" t="s">
        <v>16765</v>
      </c>
      <c r="AM902" s="6" t="s">
        <v>16952</v>
      </c>
      <c r="AN902">
        <v>0</v>
      </c>
      <c r="AO902" s="55">
        <v>44669</v>
      </c>
      <c r="AP902" s="6" t="s">
        <v>16953</v>
      </c>
      <c r="AQ902">
        <v>0</v>
      </c>
      <c r="AR902" s="6" t="s">
        <v>16954</v>
      </c>
      <c r="AS902" s="6" t="s">
        <v>16955</v>
      </c>
      <c r="AT902" s="6" t="s">
        <v>16947</v>
      </c>
      <c r="AU902">
        <v>0</v>
      </c>
      <c r="AV902">
        <v>0</v>
      </c>
      <c r="AW902" s="6" t="s">
        <v>16956</v>
      </c>
      <c r="AX902" s="6" t="s">
        <v>18444</v>
      </c>
      <c r="AY902" s="6" t="s">
        <v>16765</v>
      </c>
      <c r="AZ902" s="6" t="s">
        <v>16958</v>
      </c>
      <c r="BA902" s="6" t="s">
        <v>16765</v>
      </c>
      <c r="BB902" s="6" t="s">
        <v>16959</v>
      </c>
      <c r="BC902" s="6" t="s">
        <v>16765</v>
      </c>
      <c r="BD902" s="6" t="s">
        <v>16960</v>
      </c>
      <c r="BE902" s="6" t="s">
        <v>16961</v>
      </c>
      <c r="BF902" s="6" t="s">
        <v>13575</v>
      </c>
      <c r="BG902" s="6" t="s">
        <v>13575</v>
      </c>
      <c r="BH902" s="6" t="s">
        <v>16959</v>
      </c>
      <c r="BI902">
        <v>0</v>
      </c>
      <c r="BJ902" s="6" t="s">
        <v>16958</v>
      </c>
      <c r="BK902">
        <v>0</v>
      </c>
      <c r="BL902" s="6" t="s">
        <v>315</v>
      </c>
      <c r="BM902" s="56">
        <f>COUNTIF($B$2:B902,B902)</f>
        <v>3</v>
      </c>
      <c r="BN902" s="6" t="str">
        <f t="shared" si="14"/>
        <v>8438-3</v>
      </c>
    </row>
    <row r="903" spans="1:66" x14ac:dyDescent="0.25">
      <c r="A903">
        <v>1</v>
      </c>
      <c r="B903">
        <v>8438</v>
      </c>
      <c r="C903" s="6" t="s">
        <v>18437</v>
      </c>
      <c r="D903">
        <v>5</v>
      </c>
      <c r="E903">
        <v>3</v>
      </c>
      <c r="F903">
        <v>30</v>
      </c>
      <c r="G903">
        <v>309</v>
      </c>
      <c r="H903" s="6" t="s">
        <v>16994</v>
      </c>
      <c r="I903">
        <v>1</v>
      </c>
      <c r="J903">
        <v>299699</v>
      </c>
      <c r="K903">
        <v>6</v>
      </c>
      <c r="L903" s="55">
        <v>42870</v>
      </c>
      <c r="M903" s="6" t="s">
        <v>16765</v>
      </c>
      <c r="N903" s="55">
        <v>44628</v>
      </c>
      <c r="O903">
        <v>126677</v>
      </c>
      <c r="P903" s="6" t="s">
        <v>16766</v>
      </c>
      <c r="Q903" s="6" t="s">
        <v>18445</v>
      </c>
      <c r="R903">
        <v>1</v>
      </c>
      <c r="S903">
        <v>0</v>
      </c>
      <c r="T903">
        <v>-1</v>
      </c>
      <c r="U903">
        <v>3237.25</v>
      </c>
      <c r="V903" s="6" t="s">
        <v>16945</v>
      </c>
      <c r="W903" s="6" t="s">
        <v>16946</v>
      </c>
      <c r="X903" s="55">
        <v>44669</v>
      </c>
      <c r="Y903">
        <v>30000</v>
      </c>
      <c r="Z903">
        <v>46052.18</v>
      </c>
      <c r="AA903" s="6" t="s">
        <v>16965</v>
      </c>
      <c r="AB903" s="6" t="s">
        <v>16947</v>
      </c>
      <c r="AD903" s="6" t="s">
        <v>16948</v>
      </c>
      <c r="AE903">
        <v>46317</v>
      </c>
      <c r="AF903">
        <v>42246</v>
      </c>
      <c r="AG903" s="6" t="s">
        <v>16949</v>
      </c>
      <c r="AH903" s="6" t="s">
        <v>16950</v>
      </c>
      <c r="AI903" s="6" t="s">
        <v>16951</v>
      </c>
      <c r="AJ903" s="6" t="s">
        <v>16765</v>
      </c>
      <c r="AK903" s="6" t="s">
        <v>16765</v>
      </c>
      <c r="AL903" s="6" t="s">
        <v>16765</v>
      </c>
      <c r="AM903" s="6" t="s">
        <v>16952</v>
      </c>
      <c r="AN903">
        <v>0</v>
      </c>
      <c r="AO903" s="55">
        <v>44669</v>
      </c>
      <c r="AP903" s="6" t="s">
        <v>16953</v>
      </c>
      <c r="AQ903">
        <v>0</v>
      </c>
      <c r="AR903" s="6" t="s">
        <v>16954</v>
      </c>
      <c r="AS903" s="6" t="s">
        <v>16955</v>
      </c>
      <c r="AT903" s="6" t="s">
        <v>16947</v>
      </c>
      <c r="AU903">
        <v>0</v>
      </c>
      <c r="AV903">
        <v>0</v>
      </c>
      <c r="AW903" s="6" t="s">
        <v>16956</v>
      </c>
      <c r="AX903" s="6" t="s">
        <v>16966</v>
      </c>
      <c r="AY903" s="6" t="s">
        <v>16765</v>
      </c>
      <c r="AZ903" s="6" t="s">
        <v>16958</v>
      </c>
      <c r="BA903" s="6" t="s">
        <v>16765</v>
      </c>
      <c r="BB903" s="6" t="s">
        <v>16959</v>
      </c>
      <c r="BC903" s="6" t="s">
        <v>16765</v>
      </c>
      <c r="BD903" s="6" t="s">
        <v>16960</v>
      </c>
      <c r="BE903" s="6" t="s">
        <v>16961</v>
      </c>
      <c r="BF903" s="6" t="s">
        <v>13575</v>
      </c>
      <c r="BG903" s="6" t="s">
        <v>13575</v>
      </c>
      <c r="BH903" s="6" t="s">
        <v>16959</v>
      </c>
      <c r="BI903">
        <v>0</v>
      </c>
      <c r="BJ903" s="6" t="s">
        <v>16958</v>
      </c>
      <c r="BK903">
        <v>0</v>
      </c>
      <c r="BL903" s="6" t="s">
        <v>315</v>
      </c>
      <c r="BM903" s="56">
        <f>COUNTIF($B$2:B903,B903)</f>
        <v>4</v>
      </c>
      <c r="BN903" s="6" t="str">
        <f t="shared" si="14"/>
        <v>8438-4</v>
      </c>
    </row>
    <row r="904" spans="1:66" x14ac:dyDescent="0.25">
      <c r="A904">
        <v>1</v>
      </c>
      <c r="B904">
        <v>8477</v>
      </c>
      <c r="C904" s="6" t="s">
        <v>18446</v>
      </c>
      <c r="D904">
        <v>5</v>
      </c>
      <c r="E904">
        <v>3</v>
      </c>
      <c r="F904">
        <v>30</v>
      </c>
      <c r="G904">
        <v>303</v>
      </c>
      <c r="H904" s="6" t="s">
        <v>16994</v>
      </c>
      <c r="I904">
        <v>1</v>
      </c>
      <c r="J904">
        <v>718747</v>
      </c>
      <c r="K904">
        <v>6</v>
      </c>
      <c r="L904" s="55">
        <v>43601</v>
      </c>
      <c r="M904" s="6" t="s">
        <v>16765</v>
      </c>
      <c r="N904" s="55">
        <v>44601</v>
      </c>
      <c r="O904">
        <v>118784</v>
      </c>
      <c r="P904" s="6" t="s">
        <v>16764</v>
      </c>
      <c r="Q904" s="6" t="s">
        <v>18447</v>
      </c>
      <c r="R904">
        <v>1</v>
      </c>
      <c r="S904">
        <v>0</v>
      </c>
      <c r="T904">
        <v>-1</v>
      </c>
      <c r="U904">
        <v>1651</v>
      </c>
      <c r="V904" s="6" t="s">
        <v>16945</v>
      </c>
      <c r="W904" s="6" t="s">
        <v>16946</v>
      </c>
      <c r="X904" s="55">
        <v>44664</v>
      </c>
      <c r="Y904">
        <v>0</v>
      </c>
      <c r="Z904">
        <v>0</v>
      </c>
      <c r="AA904" s="6" t="s">
        <v>16765</v>
      </c>
      <c r="AB904" s="6" t="s">
        <v>16947</v>
      </c>
      <c r="AD904" s="6" t="s">
        <v>16948</v>
      </c>
      <c r="AE904">
        <v>50889</v>
      </c>
      <c r="AF904">
        <v>46154</v>
      </c>
      <c r="AG904" s="6" t="s">
        <v>16949</v>
      </c>
      <c r="AH904" s="6" t="s">
        <v>16950</v>
      </c>
      <c r="AI904" s="6" t="s">
        <v>16951</v>
      </c>
      <c r="AJ904" s="6" t="s">
        <v>16765</v>
      </c>
      <c r="AK904" s="6" t="s">
        <v>16765</v>
      </c>
      <c r="AL904" s="6" t="s">
        <v>16765</v>
      </c>
      <c r="AM904" s="6" t="s">
        <v>16952</v>
      </c>
      <c r="AN904">
        <v>0</v>
      </c>
      <c r="AO904" s="55">
        <v>44664</v>
      </c>
      <c r="AP904" s="6" t="s">
        <v>16953</v>
      </c>
      <c r="AQ904">
        <v>0</v>
      </c>
      <c r="AR904" s="6" t="s">
        <v>16954</v>
      </c>
      <c r="AS904" s="6" t="s">
        <v>16955</v>
      </c>
      <c r="AT904" s="6" t="s">
        <v>16947</v>
      </c>
      <c r="AU904">
        <v>0</v>
      </c>
      <c r="AV904">
        <v>0</v>
      </c>
      <c r="AW904" s="6" t="s">
        <v>16956</v>
      </c>
      <c r="AX904" s="6" t="s">
        <v>18448</v>
      </c>
      <c r="AY904" s="6" t="s">
        <v>16765</v>
      </c>
      <c r="AZ904" s="6" t="s">
        <v>16958</v>
      </c>
      <c r="BA904" s="6" t="s">
        <v>16765</v>
      </c>
      <c r="BB904" s="6" t="s">
        <v>16959</v>
      </c>
      <c r="BC904" s="6" t="s">
        <v>16765</v>
      </c>
      <c r="BD904" s="6" t="s">
        <v>16960</v>
      </c>
      <c r="BE904" s="6" t="s">
        <v>16961</v>
      </c>
      <c r="BF904" s="6" t="s">
        <v>13575</v>
      </c>
      <c r="BG904" s="6" t="s">
        <v>13575</v>
      </c>
      <c r="BH904" s="6" t="s">
        <v>16959</v>
      </c>
      <c r="BI904">
        <v>0</v>
      </c>
      <c r="BJ904" s="6" t="s">
        <v>16958</v>
      </c>
      <c r="BK904">
        <v>0</v>
      </c>
      <c r="BL904" s="6" t="s">
        <v>315</v>
      </c>
      <c r="BM904" s="56">
        <f>COUNTIF($B$2:B904,B904)</f>
        <v>1</v>
      </c>
      <c r="BN904" s="6" t="str">
        <f t="shared" si="14"/>
        <v>8477-1</v>
      </c>
    </row>
    <row r="905" spans="1:66" x14ac:dyDescent="0.25">
      <c r="A905">
        <v>1</v>
      </c>
      <c r="B905">
        <v>8502</v>
      </c>
      <c r="C905" s="6" t="s">
        <v>18449</v>
      </c>
      <c r="D905">
        <v>5</v>
      </c>
      <c r="E905">
        <v>1</v>
      </c>
      <c r="F905">
        <v>10</v>
      </c>
      <c r="G905">
        <v>105</v>
      </c>
      <c r="H905" s="6" t="s">
        <v>16943</v>
      </c>
      <c r="I905">
        <v>1</v>
      </c>
      <c r="J905">
        <v>770573</v>
      </c>
      <c r="K905">
        <v>6</v>
      </c>
      <c r="L905" s="55">
        <v>43697</v>
      </c>
      <c r="M905" s="6" t="s">
        <v>16765</v>
      </c>
      <c r="N905" s="55">
        <v>44568</v>
      </c>
      <c r="O905">
        <v>118754</v>
      </c>
      <c r="P905" s="6" t="s">
        <v>16794</v>
      </c>
      <c r="Q905" s="6" t="s">
        <v>18450</v>
      </c>
      <c r="R905">
        <v>1</v>
      </c>
      <c r="S905">
        <v>0</v>
      </c>
      <c r="T905">
        <v>-1</v>
      </c>
      <c r="U905">
        <v>1850</v>
      </c>
      <c r="V905" s="6" t="s">
        <v>16945</v>
      </c>
      <c r="W905" s="6" t="s">
        <v>16946</v>
      </c>
      <c r="X905" s="55">
        <v>44669</v>
      </c>
      <c r="Y905">
        <v>0</v>
      </c>
      <c r="Z905">
        <v>557.4</v>
      </c>
      <c r="AA905" s="6" t="s">
        <v>16885</v>
      </c>
      <c r="AB905" s="6" t="s">
        <v>16947</v>
      </c>
      <c r="AD905" s="6" t="s">
        <v>16948</v>
      </c>
      <c r="AE905">
        <v>51405</v>
      </c>
      <c r="AF905">
        <v>46601</v>
      </c>
      <c r="AG905" s="6" t="s">
        <v>16949</v>
      </c>
      <c r="AH905" s="6" t="s">
        <v>16950</v>
      </c>
      <c r="AI905" s="6" t="s">
        <v>16951</v>
      </c>
      <c r="AJ905" s="6" t="s">
        <v>16765</v>
      </c>
      <c r="AK905" s="6" t="s">
        <v>16765</v>
      </c>
      <c r="AL905" s="6" t="s">
        <v>16765</v>
      </c>
      <c r="AM905" s="6" t="s">
        <v>16952</v>
      </c>
      <c r="AN905">
        <v>0</v>
      </c>
      <c r="AO905" s="55">
        <v>44669</v>
      </c>
      <c r="AP905" s="6" t="s">
        <v>16953</v>
      </c>
      <c r="AQ905">
        <v>0</v>
      </c>
      <c r="AR905" s="6" t="s">
        <v>16954</v>
      </c>
      <c r="AS905" s="6" t="s">
        <v>16955</v>
      </c>
      <c r="AT905" s="6" t="s">
        <v>16947</v>
      </c>
      <c r="AU905">
        <v>0</v>
      </c>
      <c r="AV905">
        <v>0</v>
      </c>
      <c r="AW905" s="6" t="s">
        <v>16956</v>
      </c>
      <c r="AX905" s="6" t="s">
        <v>18451</v>
      </c>
      <c r="AY905" s="6" t="s">
        <v>16765</v>
      </c>
      <c r="AZ905" s="6" t="s">
        <v>16958</v>
      </c>
      <c r="BA905" s="6" t="s">
        <v>16765</v>
      </c>
      <c r="BB905" s="6" t="s">
        <v>16959</v>
      </c>
      <c r="BC905" s="6" t="s">
        <v>16765</v>
      </c>
      <c r="BD905" s="6" t="s">
        <v>16960</v>
      </c>
      <c r="BE905" s="6" t="s">
        <v>16961</v>
      </c>
      <c r="BF905" s="6" t="s">
        <v>13575</v>
      </c>
      <c r="BG905" s="6" t="s">
        <v>13575</v>
      </c>
      <c r="BH905" s="6" t="s">
        <v>16959</v>
      </c>
      <c r="BI905">
        <v>0</v>
      </c>
      <c r="BJ905" s="6" t="s">
        <v>16958</v>
      </c>
      <c r="BK905">
        <v>0</v>
      </c>
      <c r="BL905" s="6" t="s">
        <v>315</v>
      </c>
      <c r="BM905" s="56">
        <f>COUNTIF($B$2:B905,B905)</f>
        <v>1</v>
      </c>
      <c r="BN905" s="6" t="str">
        <f t="shared" si="14"/>
        <v>8502-1</v>
      </c>
    </row>
    <row r="906" spans="1:66" x14ac:dyDescent="0.25">
      <c r="A906">
        <v>1</v>
      </c>
      <c r="B906">
        <v>8506</v>
      </c>
      <c r="C906" s="6" t="s">
        <v>18452</v>
      </c>
      <c r="D906">
        <v>5</v>
      </c>
      <c r="E906">
        <v>3</v>
      </c>
      <c r="F906">
        <v>30</v>
      </c>
      <c r="G906">
        <v>307</v>
      </c>
      <c r="H906" s="6" t="s">
        <v>16943</v>
      </c>
      <c r="I906">
        <v>1</v>
      </c>
      <c r="J906">
        <v>780266</v>
      </c>
      <c r="K906">
        <v>6</v>
      </c>
      <c r="L906" s="55">
        <v>43713</v>
      </c>
      <c r="M906" s="6" t="s">
        <v>16765</v>
      </c>
      <c r="N906" s="55">
        <v>44568</v>
      </c>
      <c r="O906">
        <v>118784</v>
      </c>
      <c r="P906" s="6" t="s">
        <v>16764</v>
      </c>
      <c r="Q906" s="6" t="s">
        <v>18453</v>
      </c>
      <c r="R906">
        <v>1</v>
      </c>
      <c r="S906">
        <v>0</v>
      </c>
      <c r="T906">
        <v>-1</v>
      </c>
      <c r="U906">
        <v>1651</v>
      </c>
      <c r="V906" s="6" t="s">
        <v>16945</v>
      </c>
      <c r="W906" s="6" t="s">
        <v>16946</v>
      </c>
      <c r="X906" s="55">
        <v>44669</v>
      </c>
      <c r="Y906">
        <v>80000</v>
      </c>
      <c r="Z906">
        <v>28656.66</v>
      </c>
      <c r="AA906" s="6" t="s">
        <v>17198</v>
      </c>
      <c r="AB906" s="6" t="s">
        <v>16947</v>
      </c>
      <c r="AD906" s="6" t="s">
        <v>16948</v>
      </c>
      <c r="AE906">
        <v>51472</v>
      </c>
      <c r="AF906">
        <v>46649</v>
      </c>
      <c r="AG906" s="6" t="s">
        <v>16949</v>
      </c>
      <c r="AH906" s="6" t="s">
        <v>16950</v>
      </c>
      <c r="AI906" s="6" t="s">
        <v>16951</v>
      </c>
      <c r="AJ906" s="6" t="s">
        <v>16765</v>
      </c>
      <c r="AK906" s="6" t="s">
        <v>16765</v>
      </c>
      <c r="AL906" s="6" t="s">
        <v>16765</v>
      </c>
      <c r="AM906" s="6" t="s">
        <v>16952</v>
      </c>
      <c r="AN906">
        <v>0</v>
      </c>
      <c r="AO906" s="55">
        <v>44669</v>
      </c>
      <c r="AP906" s="6" t="s">
        <v>16953</v>
      </c>
      <c r="AQ906">
        <v>0</v>
      </c>
      <c r="AR906" s="6" t="s">
        <v>16954</v>
      </c>
      <c r="AS906" s="6" t="s">
        <v>16955</v>
      </c>
      <c r="AT906" s="6" t="s">
        <v>16947</v>
      </c>
      <c r="AU906">
        <v>0</v>
      </c>
      <c r="AV906">
        <v>0</v>
      </c>
      <c r="AW906" s="6" t="s">
        <v>16956</v>
      </c>
      <c r="AX906" s="6" t="s">
        <v>18454</v>
      </c>
      <c r="AY906" s="6" t="s">
        <v>16765</v>
      </c>
      <c r="AZ906" s="6" t="s">
        <v>16958</v>
      </c>
      <c r="BA906" s="6" t="s">
        <v>16765</v>
      </c>
      <c r="BB906" s="6" t="s">
        <v>16959</v>
      </c>
      <c r="BC906" s="6" t="s">
        <v>16765</v>
      </c>
      <c r="BD906" s="6" t="s">
        <v>16960</v>
      </c>
      <c r="BE906" s="6" t="s">
        <v>16961</v>
      </c>
      <c r="BF906" s="6" t="s">
        <v>13575</v>
      </c>
      <c r="BG906" s="6" t="s">
        <v>13575</v>
      </c>
      <c r="BH906" s="6" t="s">
        <v>16959</v>
      </c>
      <c r="BI906">
        <v>0</v>
      </c>
      <c r="BJ906" s="6" t="s">
        <v>16958</v>
      </c>
      <c r="BK906">
        <v>0</v>
      </c>
      <c r="BL906" s="6" t="s">
        <v>315</v>
      </c>
      <c r="BM906" s="56">
        <f>COUNTIF($B$2:B906,B906)</f>
        <v>1</v>
      </c>
      <c r="BN906" s="6" t="str">
        <f t="shared" si="14"/>
        <v>8506-1</v>
      </c>
    </row>
    <row r="907" spans="1:66" x14ac:dyDescent="0.25">
      <c r="A907">
        <v>1</v>
      </c>
      <c r="B907">
        <v>8506</v>
      </c>
      <c r="C907" s="6" t="s">
        <v>18452</v>
      </c>
      <c r="D907">
        <v>5</v>
      </c>
      <c r="E907">
        <v>3</v>
      </c>
      <c r="F907">
        <v>30</v>
      </c>
      <c r="G907">
        <v>307</v>
      </c>
      <c r="H907" s="6" t="s">
        <v>16943</v>
      </c>
      <c r="I907">
        <v>1</v>
      </c>
      <c r="J907">
        <v>820307</v>
      </c>
      <c r="K907">
        <v>6</v>
      </c>
      <c r="L907" s="55">
        <v>43783</v>
      </c>
      <c r="M907" s="6" t="s">
        <v>16765</v>
      </c>
      <c r="N907" s="55">
        <v>109574</v>
      </c>
      <c r="O907">
        <v>188005</v>
      </c>
      <c r="P907" s="6" t="s">
        <v>16774</v>
      </c>
      <c r="Q907" s="6" t="s">
        <v>16973</v>
      </c>
      <c r="R907">
        <v>160</v>
      </c>
      <c r="S907">
        <v>0</v>
      </c>
      <c r="T907">
        <v>-160</v>
      </c>
      <c r="U907">
        <v>6784</v>
      </c>
      <c r="V907" s="6" t="s">
        <v>16999</v>
      </c>
      <c r="W907" s="6" t="s">
        <v>16946</v>
      </c>
      <c r="X907" s="55">
        <v>44669</v>
      </c>
      <c r="Y907">
        <v>80000</v>
      </c>
      <c r="Z907">
        <v>28656.66</v>
      </c>
      <c r="AA907" s="6" t="s">
        <v>17198</v>
      </c>
      <c r="AB907" s="6" t="s">
        <v>16947</v>
      </c>
      <c r="AD907" s="6" t="s">
        <v>16765</v>
      </c>
      <c r="AE907">
        <v>51755</v>
      </c>
      <c r="AF907">
        <v>46864</v>
      </c>
      <c r="AG907" s="6" t="s">
        <v>16973</v>
      </c>
      <c r="AH907" s="6" t="s">
        <v>16950</v>
      </c>
      <c r="AI907" s="6" t="s">
        <v>16951</v>
      </c>
      <c r="AJ907" s="6" t="s">
        <v>16765</v>
      </c>
      <c r="AK907" s="6" t="s">
        <v>16765</v>
      </c>
      <c r="AL907" s="6" t="s">
        <v>16765</v>
      </c>
      <c r="AM907" s="6" t="s">
        <v>16952</v>
      </c>
      <c r="AN907">
        <v>0</v>
      </c>
      <c r="AO907" s="55">
        <v>44669</v>
      </c>
      <c r="AP907" s="6" t="s">
        <v>17000</v>
      </c>
      <c r="AQ907">
        <v>0</v>
      </c>
      <c r="AR907" s="6" t="s">
        <v>17018</v>
      </c>
      <c r="AS907" s="6" t="s">
        <v>17002</v>
      </c>
      <c r="AT907" s="6" t="s">
        <v>16947</v>
      </c>
      <c r="AU907">
        <v>0</v>
      </c>
      <c r="AV907">
        <v>0</v>
      </c>
      <c r="AW907" s="6" t="s">
        <v>16956</v>
      </c>
      <c r="AX907" s="6" t="s">
        <v>18455</v>
      </c>
      <c r="AY907" s="6" t="s">
        <v>16765</v>
      </c>
      <c r="AZ907" s="6" t="s">
        <v>16958</v>
      </c>
      <c r="BA907" s="6" t="s">
        <v>16765</v>
      </c>
      <c r="BB907" s="6" t="s">
        <v>16959</v>
      </c>
      <c r="BC907" s="6" t="s">
        <v>16765</v>
      </c>
      <c r="BD907" s="6" t="s">
        <v>16960</v>
      </c>
      <c r="BE907" s="6" t="s">
        <v>16961</v>
      </c>
      <c r="BF907" s="6" t="s">
        <v>13575</v>
      </c>
      <c r="BG907" s="6" t="s">
        <v>13575</v>
      </c>
      <c r="BH907" s="6" t="s">
        <v>16959</v>
      </c>
      <c r="BI907">
        <v>0</v>
      </c>
      <c r="BJ907" s="6" t="s">
        <v>16958</v>
      </c>
      <c r="BK907">
        <v>0</v>
      </c>
      <c r="BL907" s="6" t="s">
        <v>315</v>
      </c>
      <c r="BM907" s="56">
        <f>COUNTIF($B$2:B907,B907)</f>
        <v>2</v>
      </c>
      <c r="BN907" s="6" t="str">
        <f t="shared" si="14"/>
        <v>8506-2</v>
      </c>
    </row>
    <row r="908" spans="1:66" x14ac:dyDescent="0.25">
      <c r="A908">
        <v>1</v>
      </c>
      <c r="B908">
        <v>8506</v>
      </c>
      <c r="C908" s="6" t="s">
        <v>18452</v>
      </c>
      <c r="D908">
        <v>5</v>
      </c>
      <c r="E908">
        <v>3</v>
      </c>
      <c r="F908">
        <v>30</v>
      </c>
      <c r="G908">
        <v>307</v>
      </c>
      <c r="H908" s="6" t="s">
        <v>16943</v>
      </c>
      <c r="I908">
        <v>1</v>
      </c>
      <c r="J908">
        <v>820307</v>
      </c>
      <c r="K908">
        <v>6</v>
      </c>
      <c r="L908" s="55">
        <v>43783</v>
      </c>
      <c r="M908" s="6" t="s">
        <v>16765</v>
      </c>
      <c r="N908" s="55">
        <v>109574</v>
      </c>
      <c r="O908">
        <v>188006</v>
      </c>
      <c r="P908" s="6" t="s">
        <v>16776</v>
      </c>
      <c r="Q908" s="6" t="s">
        <v>16973</v>
      </c>
      <c r="R908">
        <v>1920</v>
      </c>
      <c r="S908">
        <v>0</v>
      </c>
      <c r="T908">
        <v>-1920</v>
      </c>
      <c r="U908">
        <v>3840</v>
      </c>
      <c r="V908" s="6" t="s">
        <v>17004</v>
      </c>
      <c r="W908" s="6" t="s">
        <v>16946</v>
      </c>
      <c r="X908" s="55">
        <v>44669</v>
      </c>
      <c r="Y908">
        <v>80000</v>
      </c>
      <c r="Z908">
        <v>28656.66</v>
      </c>
      <c r="AA908" s="6" t="s">
        <v>17198</v>
      </c>
      <c r="AB908" s="6" t="s">
        <v>16947</v>
      </c>
      <c r="AD908" s="6" t="s">
        <v>16765</v>
      </c>
      <c r="AE908">
        <v>51756</v>
      </c>
      <c r="AF908">
        <v>46864</v>
      </c>
      <c r="AG908" s="6" t="s">
        <v>16973</v>
      </c>
      <c r="AH908" s="6" t="s">
        <v>16950</v>
      </c>
      <c r="AI908" s="6" t="s">
        <v>16951</v>
      </c>
      <c r="AJ908" s="6" t="s">
        <v>16765</v>
      </c>
      <c r="AK908" s="6" t="s">
        <v>16765</v>
      </c>
      <c r="AL908" s="6" t="s">
        <v>16765</v>
      </c>
      <c r="AM908" s="6" t="s">
        <v>16952</v>
      </c>
      <c r="AN908">
        <v>0</v>
      </c>
      <c r="AO908" s="55">
        <v>44669</v>
      </c>
      <c r="AP908" s="6" t="s">
        <v>17000</v>
      </c>
      <c r="AQ908">
        <v>0</v>
      </c>
      <c r="AR908" s="6" t="s">
        <v>17020</v>
      </c>
      <c r="AS908" s="6" t="s">
        <v>17002</v>
      </c>
      <c r="AT908" s="6" t="s">
        <v>16947</v>
      </c>
      <c r="AU908">
        <v>0</v>
      </c>
      <c r="AV908">
        <v>0</v>
      </c>
      <c r="AW908" s="6" t="s">
        <v>16956</v>
      </c>
      <c r="AX908" s="6" t="s">
        <v>18455</v>
      </c>
      <c r="AY908" s="6" t="s">
        <v>16765</v>
      </c>
      <c r="AZ908" s="6" t="s">
        <v>16958</v>
      </c>
      <c r="BA908" s="6" t="s">
        <v>16765</v>
      </c>
      <c r="BB908" s="6" t="s">
        <v>16959</v>
      </c>
      <c r="BC908" s="6" t="s">
        <v>16765</v>
      </c>
      <c r="BD908" s="6" t="s">
        <v>16960</v>
      </c>
      <c r="BE908" s="6" t="s">
        <v>16961</v>
      </c>
      <c r="BF908" s="6" t="s">
        <v>13575</v>
      </c>
      <c r="BG908" s="6" t="s">
        <v>13575</v>
      </c>
      <c r="BH908" s="6" t="s">
        <v>16959</v>
      </c>
      <c r="BI908">
        <v>0</v>
      </c>
      <c r="BJ908" s="6" t="s">
        <v>16958</v>
      </c>
      <c r="BK908">
        <v>0</v>
      </c>
      <c r="BL908" s="6" t="s">
        <v>315</v>
      </c>
      <c r="BM908" s="56">
        <f>COUNTIF($B$2:B908,B908)</f>
        <v>3</v>
      </c>
      <c r="BN908" s="6" t="str">
        <f t="shared" si="14"/>
        <v>8506-3</v>
      </c>
    </row>
    <row r="909" spans="1:66" x14ac:dyDescent="0.25">
      <c r="A909">
        <v>1</v>
      </c>
      <c r="B909">
        <v>8521</v>
      </c>
      <c r="C909" s="6" t="s">
        <v>18456</v>
      </c>
      <c r="D909">
        <v>5</v>
      </c>
      <c r="E909">
        <v>2</v>
      </c>
      <c r="F909">
        <v>20</v>
      </c>
      <c r="G909">
        <v>203</v>
      </c>
      <c r="H909" s="6" t="s">
        <v>16994</v>
      </c>
      <c r="I909">
        <v>1</v>
      </c>
      <c r="J909">
        <v>946299</v>
      </c>
      <c r="K909">
        <v>6</v>
      </c>
      <c r="L909" s="55">
        <v>44061</v>
      </c>
      <c r="M909" s="6" t="s">
        <v>16765</v>
      </c>
      <c r="N909" s="55">
        <v>44686</v>
      </c>
      <c r="O909">
        <v>118747</v>
      </c>
      <c r="P909" s="6" t="s">
        <v>16770</v>
      </c>
      <c r="Q909" s="6" t="s">
        <v>18457</v>
      </c>
      <c r="R909">
        <v>1</v>
      </c>
      <c r="S909">
        <v>0</v>
      </c>
      <c r="T909">
        <v>-1</v>
      </c>
      <c r="U909">
        <v>1217</v>
      </c>
      <c r="V909" s="6" t="s">
        <v>16945</v>
      </c>
      <c r="W909" s="6" t="s">
        <v>16995</v>
      </c>
      <c r="X909" s="55">
        <v>44664</v>
      </c>
      <c r="Y909">
        <v>50000</v>
      </c>
      <c r="Z909">
        <v>1007.49</v>
      </c>
      <c r="AA909" s="6" t="s">
        <v>16996</v>
      </c>
      <c r="AB909" s="6" t="s">
        <v>16947</v>
      </c>
      <c r="AD909" s="6" t="s">
        <v>16948</v>
      </c>
      <c r="AE909">
        <v>52407</v>
      </c>
      <c r="AF909">
        <v>47440</v>
      </c>
      <c r="AG909" s="6" t="s">
        <v>16949</v>
      </c>
      <c r="AH909" s="6" t="s">
        <v>16950</v>
      </c>
      <c r="AI909" s="6" t="s">
        <v>16951</v>
      </c>
      <c r="AJ909" s="6" t="s">
        <v>16765</v>
      </c>
      <c r="AK909" s="6" t="s">
        <v>16765</v>
      </c>
      <c r="AL909" s="6" t="s">
        <v>16765</v>
      </c>
      <c r="AM909" s="6" t="s">
        <v>16952</v>
      </c>
      <c r="AN909">
        <v>0</v>
      </c>
      <c r="AO909" s="55">
        <v>44664</v>
      </c>
      <c r="AP909" s="6" t="s">
        <v>16953</v>
      </c>
      <c r="AQ909">
        <v>0</v>
      </c>
      <c r="AR909" s="6" t="s">
        <v>16954</v>
      </c>
      <c r="AS909" s="6" t="s">
        <v>16955</v>
      </c>
      <c r="AT909" s="6" t="s">
        <v>16947</v>
      </c>
      <c r="AU909">
        <v>0</v>
      </c>
      <c r="AV909">
        <v>0</v>
      </c>
      <c r="AW909" s="6" t="s">
        <v>16956</v>
      </c>
      <c r="AX909" s="6" t="s">
        <v>18458</v>
      </c>
      <c r="AY909" s="6" t="s">
        <v>16765</v>
      </c>
      <c r="AZ909" s="6" t="s">
        <v>16958</v>
      </c>
      <c r="BA909" s="6" t="s">
        <v>16765</v>
      </c>
      <c r="BB909" s="6" t="s">
        <v>16959</v>
      </c>
      <c r="BC909" s="6" t="s">
        <v>16765</v>
      </c>
      <c r="BD909" s="6" t="s">
        <v>16960</v>
      </c>
      <c r="BE909" s="6" t="s">
        <v>16961</v>
      </c>
      <c r="BF909" s="6" t="s">
        <v>13575</v>
      </c>
      <c r="BG909" s="6" t="s">
        <v>13575</v>
      </c>
      <c r="BH909" s="6" t="s">
        <v>16959</v>
      </c>
      <c r="BI909">
        <v>0</v>
      </c>
      <c r="BJ909" s="6" t="s">
        <v>16958</v>
      </c>
      <c r="BK909">
        <v>0</v>
      </c>
      <c r="BL909" s="6" t="s">
        <v>315</v>
      </c>
      <c r="BM909" s="56">
        <f>COUNTIF($B$2:B909,B909)</f>
        <v>1</v>
      </c>
      <c r="BN909" s="6" t="str">
        <f t="shared" si="14"/>
        <v>8521-1</v>
      </c>
    </row>
    <row r="910" spans="1:66" x14ac:dyDescent="0.25">
      <c r="A910">
        <v>1</v>
      </c>
      <c r="B910">
        <v>8521</v>
      </c>
      <c r="C910" s="6" t="s">
        <v>18456</v>
      </c>
      <c r="D910">
        <v>5</v>
      </c>
      <c r="E910">
        <v>2</v>
      </c>
      <c r="F910">
        <v>20</v>
      </c>
      <c r="G910">
        <v>203</v>
      </c>
      <c r="H910" s="6" t="s">
        <v>16994</v>
      </c>
      <c r="I910">
        <v>1</v>
      </c>
      <c r="J910">
        <v>489578</v>
      </c>
      <c r="K910">
        <v>6</v>
      </c>
      <c r="L910" s="55">
        <v>43187</v>
      </c>
      <c r="M910" s="6" t="s">
        <v>16765</v>
      </c>
      <c r="N910" s="55">
        <v>44628</v>
      </c>
      <c r="O910">
        <v>118779</v>
      </c>
      <c r="P910" s="6" t="s">
        <v>16784</v>
      </c>
      <c r="Q910" s="6" t="s">
        <v>18459</v>
      </c>
      <c r="R910">
        <v>1</v>
      </c>
      <c r="S910">
        <v>0</v>
      </c>
      <c r="T910">
        <v>-1</v>
      </c>
      <c r="U910">
        <v>1248.07</v>
      </c>
      <c r="V910" s="6" t="s">
        <v>16945</v>
      </c>
      <c r="W910" s="6" t="s">
        <v>16995</v>
      </c>
      <c r="X910" s="55">
        <v>44664</v>
      </c>
      <c r="Y910">
        <v>50000</v>
      </c>
      <c r="Z910">
        <v>1007.49</v>
      </c>
      <c r="AA910" s="6" t="s">
        <v>16996</v>
      </c>
      <c r="AB910" s="6" t="s">
        <v>16947</v>
      </c>
      <c r="AD910" s="6" t="s">
        <v>16948</v>
      </c>
      <c r="AE910">
        <v>48609</v>
      </c>
      <c r="AF910">
        <v>44195</v>
      </c>
      <c r="AG910" s="6" t="s">
        <v>16949</v>
      </c>
      <c r="AH910" s="6" t="s">
        <v>16950</v>
      </c>
      <c r="AI910" s="6" t="s">
        <v>16951</v>
      </c>
      <c r="AJ910" s="6" t="s">
        <v>16765</v>
      </c>
      <c r="AK910" s="6" t="s">
        <v>16765</v>
      </c>
      <c r="AL910" s="6" t="s">
        <v>16765</v>
      </c>
      <c r="AM910" s="6" t="s">
        <v>16952</v>
      </c>
      <c r="AN910">
        <v>0</v>
      </c>
      <c r="AO910" s="55">
        <v>44664</v>
      </c>
      <c r="AP910" s="6" t="s">
        <v>16953</v>
      </c>
      <c r="AQ910">
        <v>0</v>
      </c>
      <c r="AR910" s="6" t="s">
        <v>16954</v>
      </c>
      <c r="AS910" s="6" t="s">
        <v>16955</v>
      </c>
      <c r="AT910" s="6" t="s">
        <v>16947</v>
      </c>
      <c r="AU910">
        <v>0</v>
      </c>
      <c r="AV910">
        <v>0</v>
      </c>
      <c r="AW910" s="6" t="s">
        <v>16956</v>
      </c>
      <c r="AX910" s="6" t="s">
        <v>18460</v>
      </c>
      <c r="AY910" s="6" t="s">
        <v>16765</v>
      </c>
      <c r="AZ910" s="6" t="s">
        <v>16958</v>
      </c>
      <c r="BA910" s="6" t="s">
        <v>16765</v>
      </c>
      <c r="BB910" s="6" t="s">
        <v>16959</v>
      </c>
      <c r="BC910" s="6" t="s">
        <v>16765</v>
      </c>
      <c r="BD910" s="6" t="s">
        <v>16960</v>
      </c>
      <c r="BE910" s="6" t="s">
        <v>16961</v>
      </c>
      <c r="BF910" s="6" t="s">
        <v>13575</v>
      </c>
      <c r="BG910" s="6" t="s">
        <v>13575</v>
      </c>
      <c r="BH910" s="6" t="s">
        <v>16959</v>
      </c>
      <c r="BI910">
        <v>0</v>
      </c>
      <c r="BJ910" s="6" t="s">
        <v>16958</v>
      </c>
      <c r="BK910">
        <v>0</v>
      </c>
      <c r="BL910" s="6" t="s">
        <v>315</v>
      </c>
      <c r="BM910" s="56">
        <f>COUNTIF($B$2:B910,B910)</f>
        <v>2</v>
      </c>
      <c r="BN910" s="6" t="str">
        <f t="shared" si="14"/>
        <v>8521-2</v>
      </c>
    </row>
    <row r="911" spans="1:66" x14ac:dyDescent="0.25">
      <c r="A911">
        <v>1</v>
      </c>
      <c r="B911">
        <v>8521</v>
      </c>
      <c r="C911" s="6" t="s">
        <v>18456</v>
      </c>
      <c r="D911">
        <v>5</v>
      </c>
      <c r="E911">
        <v>2</v>
      </c>
      <c r="F911">
        <v>20</v>
      </c>
      <c r="G911">
        <v>203</v>
      </c>
      <c r="H911" s="6" t="s">
        <v>16994</v>
      </c>
      <c r="I911">
        <v>1</v>
      </c>
      <c r="J911">
        <v>204459</v>
      </c>
      <c r="K911">
        <v>7</v>
      </c>
      <c r="L911" s="55">
        <v>44539</v>
      </c>
      <c r="M911" s="6" t="s">
        <v>16765</v>
      </c>
      <c r="N911" s="55">
        <v>44904</v>
      </c>
      <c r="O911">
        <v>782936</v>
      </c>
      <c r="P911" s="6" t="s">
        <v>16810</v>
      </c>
      <c r="Q911" s="6" t="s">
        <v>18461</v>
      </c>
      <c r="R911">
        <v>1</v>
      </c>
      <c r="S911">
        <v>0</v>
      </c>
      <c r="T911">
        <v>-1</v>
      </c>
      <c r="U911">
        <v>1947.09</v>
      </c>
      <c r="V911" s="6" t="s">
        <v>16945</v>
      </c>
      <c r="W911" s="6" t="s">
        <v>16995</v>
      </c>
      <c r="X911" s="55">
        <v>44664</v>
      </c>
      <c r="Y911">
        <v>50000</v>
      </c>
      <c r="Z911">
        <v>1007.49</v>
      </c>
      <c r="AA911" s="6" t="s">
        <v>16996</v>
      </c>
      <c r="AB911" s="6" t="s">
        <v>16947</v>
      </c>
      <c r="AD911" s="6" t="s">
        <v>16948</v>
      </c>
      <c r="AE911">
        <v>53849</v>
      </c>
      <c r="AF911">
        <v>48644</v>
      </c>
      <c r="AG911" s="6" t="s">
        <v>16949</v>
      </c>
      <c r="AH911" s="6" t="s">
        <v>16950</v>
      </c>
      <c r="AI911" s="6" t="s">
        <v>16951</v>
      </c>
      <c r="AJ911" s="6" t="s">
        <v>16765</v>
      </c>
      <c r="AK911" s="6" t="s">
        <v>16765</v>
      </c>
      <c r="AL911" s="6" t="s">
        <v>16765</v>
      </c>
      <c r="AM911" s="6" t="s">
        <v>16952</v>
      </c>
      <c r="AN911">
        <v>0</v>
      </c>
      <c r="AO911" s="55">
        <v>44664</v>
      </c>
      <c r="AP911" s="6" t="s">
        <v>16953</v>
      </c>
      <c r="AQ911">
        <v>0</v>
      </c>
      <c r="AR911" s="6" t="s">
        <v>16997</v>
      </c>
      <c r="AS911" s="6" t="s">
        <v>16955</v>
      </c>
      <c r="AT911" s="6" t="s">
        <v>16947</v>
      </c>
      <c r="AU911">
        <v>0</v>
      </c>
      <c r="AV911">
        <v>0</v>
      </c>
      <c r="AW911" s="6" t="s">
        <v>16956</v>
      </c>
      <c r="AX911" s="6" t="s">
        <v>16765</v>
      </c>
      <c r="AY911" s="6" t="s">
        <v>16765</v>
      </c>
      <c r="AZ911" s="6" t="s">
        <v>16958</v>
      </c>
      <c r="BA911" s="6" t="s">
        <v>16765</v>
      </c>
      <c r="BB911" s="6" t="s">
        <v>16959</v>
      </c>
      <c r="BC911" s="6" t="s">
        <v>16765</v>
      </c>
      <c r="BD911" s="6" t="s">
        <v>16960</v>
      </c>
      <c r="BE911" s="6" t="s">
        <v>16961</v>
      </c>
      <c r="BF911" s="6" t="s">
        <v>13575</v>
      </c>
      <c r="BG911" s="6" t="s">
        <v>13575</v>
      </c>
      <c r="BH911" s="6" t="s">
        <v>16959</v>
      </c>
      <c r="BI911">
        <v>0</v>
      </c>
      <c r="BJ911" s="6" t="s">
        <v>16958</v>
      </c>
      <c r="BK911">
        <v>0</v>
      </c>
      <c r="BL911" s="6" t="s">
        <v>315</v>
      </c>
      <c r="BM911" s="56">
        <f>COUNTIF($B$2:B911,B911)</f>
        <v>3</v>
      </c>
      <c r="BN911" s="6" t="str">
        <f t="shared" si="14"/>
        <v>8521-3</v>
      </c>
    </row>
    <row r="912" spans="1:66" x14ac:dyDescent="0.25">
      <c r="A912">
        <v>1</v>
      </c>
      <c r="B912">
        <v>8603</v>
      </c>
      <c r="C912" s="6" t="s">
        <v>18462</v>
      </c>
      <c r="D912">
        <v>5</v>
      </c>
      <c r="E912">
        <v>3</v>
      </c>
      <c r="F912">
        <v>30</v>
      </c>
      <c r="G912">
        <v>301</v>
      </c>
      <c r="H912" s="6" t="s">
        <v>16963</v>
      </c>
      <c r="I912">
        <v>1</v>
      </c>
      <c r="J912">
        <v>868934</v>
      </c>
      <c r="K912">
        <v>5</v>
      </c>
      <c r="L912" s="55">
        <v>42149</v>
      </c>
      <c r="M912" s="6" t="s">
        <v>16765</v>
      </c>
      <c r="N912" s="55">
        <v>44568</v>
      </c>
      <c r="O912">
        <v>118784</v>
      </c>
      <c r="P912" s="6" t="s">
        <v>16764</v>
      </c>
      <c r="Q912" s="6" t="s">
        <v>16973</v>
      </c>
      <c r="R912">
        <v>1</v>
      </c>
      <c r="S912">
        <v>0</v>
      </c>
      <c r="T912">
        <v>-1</v>
      </c>
      <c r="U912">
        <v>1651</v>
      </c>
      <c r="V912" s="6" t="s">
        <v>16945</v>
      </c>
      <c r="W912" s="6" t="s">
        <v>16946</v>
      </c>
      <c r="X912" s="55">
        <v>44663</v>
      </c>
      <c r="Y912">
        <v>80000</v>
      </c>
      <c r="Z912">
        <v>1578.89</v>
      </c>
      <c r="AA912" s="6" t="s">
        <v>16969</v>
      </c>
      <c r="AB912" s="6" t="s">
        <v>16947</v>
      </c>
      <c r="AD912" s="6" t="s">
        <v>16765</v>
      </c>
      <c r="AE912">
        <v>38517</v>
      </c>
      <c r="AF912">
        <v>34719</v>
      </c>
      <c r="AG912" s="6" t="s">
        <v>16949</v>
      </c>
      <c r="AH912" s="6" t="s">
        <v>16950</v>
      </c>
      <c r="AI912" s="6" t="s">
        <v>16951</v>
      </c>
      <c r="AJ912" s="6" t="s">
        <v>16765</v>
      </c>
      <c r="AK912" s="6" t="s">
        <v>16765</v>
      </c>
      <c r="AL912" s="6" t="s">
        <v>16765</v>
      </c>
      <c r="AM912" s="6" t="s">
        <v>16952</v>
      </c>
      <c r="AN912">
        <v>0</v>
      </c>
      <c r="AO912" s="55">
        <v>44663</v>
      </c>
      <c r="AP912" s="6" t="s">
        <v>16953</v>
      </c>
      <c r="AQ912">
        <v>0</v>
      </c>
      <c r="AR912" s="6" t="s">
        <v>16954</v>
      </c>
      <c r="AS912" s="6" t="s">
        <v>16955</v>
      </c>
      <c r="AT912" s="6" t="s">
        <v>16947</v>
      </c>
      <c r="AU912">
        <v>0</v>
      </c>
      <c r="AV912">
        <v>0</v>
      </c>
      <c r="AW912" s="6" t="s">
        <v>16956</v>
      </c>
      <c r="AX912" s="6" t="s">
        <v>17916</v>
      </c>
      <c r="AY912" s="6" t="s">
        <v>16765</v>
      </c>
      <c r="AZ912" s="6" t="s">
        <v>16958</v>
      </c>
      <c r="BA912" s="6" t="s">
        <v>16765</v>
      </c>
      <c r="BB912" s="6" t="s">
        <v>16959</v>
      </c>
      <c r="BC912" s="6" t="s">
        <v>16765</v>
      </c>
      <c r="BD912" s="6" t="s">
        <v>16960</v>
      </c>
      <c r="BE912" s="6" t="s">
        <v>16961</v>
      </c>
      <c r="BF912" s="6" t="s">
        <v>13575</v>
      </c>
      <c r="BG912" s="6" t="s">
        <v>13575</v>
      </c>
      <c r="BH912" s="6" t="s">
        <v>16959</v>
      </c>
      <c r="BI912">
        <v>0</v>
      </c>
      <c r="BJ912" s="6" t="s">
        <v>16958</v>
      </c>
      <c r="BK912">
        <v>0</v>
      </c>
      <c r="BL912" s="6" t="s">
        <v>315</v>
      </c>
      <c r="BM912" s="56">
        <f>COUNTIF($B$2:B912,B912)</f>
        <v>1</v>
      </c>
      <c r="BN912" s="6" t="str">
        <f t="shared" si="14"/>
        <v>8603-1</v>
      </c>
    </row>
    <row r="913" spans="1:66" x14ac:dyDescent="0.25">
      <c r="A913">
        <v>1</v>
      </c>
      <c r="B913">
        <v>8606</v>
      </c>
      <c r="C913" s="6" t="s">
        <v>18463</v>
      </c>
      <c r="D913">
        <v>5</v>
      </c>
      <c r="E913">
        <v>1</v>
      </c>
      <c r="F913">
        <v>10</v>
      </c>
      <c r="G913">
        <v>103</v>
      </c>
      <c r="H913" s="6" t="s">
        <v>17007</v>
      </c>
      <c r="I913">
        <v>1</v>
      </c>
      <c r="J913">
        <v>477293</v>
      </c>
      <c r="K913">
        <v>5</v>
      </c>
      <c r="L913" s="55">
        <v>41677</v>
      </c>
      <c r="M913" s="6" t="s">
        <v>16765</v>
      </c>
      <c r="N913" s="55">
        <v>44825</v>
      </c>
      <c r="O913">
        <v>118734</v>
      </c>
      <c r="P913" s="6" t="s">
        <v>16790</v>
      </c>
      <c r="Q913" s="6" t="s">
        <v>18464</v>
      </c>
      <c r="R913">
        <v>1</v>
      </c>
      <c r="S913">
        <v>0</v>
      </c>
      <c r="T913">
        <v>-1</v>
      </c>
      <c r="U913">
        <v>1865.65</v>
      </c>
      <c r="V913" s="6" t="s">
        <v>16945</v>
      </c>
      <c r="W913" s="6" t="s">
        <v>16946</v>
      </c>
      <c r="X913" s="55">
        <v>44665</v>
      </c>
      <c r="Y913">
        <v>20000</v>
      </c>
      <c r="Z913">
        <v>0</v>
      </c>
      <c r="AA913" s="6" t="s">
        <v>16765</v>
      </c>
      <c r="AB913" s="6" t="s">
        <v>16947</v>
      </c>
      <c r="AD913" s="6" t="s">
        <v>17118</v>
      </c>
      <c r="AE913">
        <v>32154</v>
      </c>
      <c r="AF913">
        <v>27282</v>
      </c>
      <c r="AG913" s="6" t="s">
        <v>16949</v>
      </c>
      <c r="AH913" s="6" t="s">
        <v>16950</v>
      </c>
      <c r="AI913" s="6" t="s">
        <v>16951</v>
      </c>
      <c r="AJ913" s="6" t="s">
        <v>16765</v>
      </c>
      <c r="AK913" s="6" t="s">
        <v>16765</v>
      </c>
      <c r="AL913" s="6" t="s">
        <v>16765</v>
      </c>
      <c r="AM913" s="6" t="s">
        <v>16952</v>
      </c>
      <c r="AN913">
        <v>0</v>
      </c>
      <c r="AO913" s="55">
        <v>44665</v>
      </c>
      <c r="AP913" s="6" t="s">
        <v>16953</v>
      </c>
      <c r="AQ913">
        <v>0</v>
      </c>
      <c r="AR913" s="6" t="s">
        <v>16997</v>
      </c>
      <c r="AS913" s="6" t="s">
        <v>16955</v>
      </c>
      <c r="AT913" s="6" t="s">
        <v>16947</v>
      </c>
      <c r="AU913">
        <v>0</v>
      </c>
      <c r="AV913">
        <v>0</v>
      </c>
      <c r="AW913" s="6" t="s">
        <v>16956</v>
      </c>
      <c r="AX913" s="6" t="s">
        <v>18465</v>
      </c>
      <c r="AY913" s="6" t="s">
        <v>16765</v>
      </c>
      <c r="AZ913" s="6" t="s">
        <v>16958</v>
      </c>
      <c r="BA913" s="6" t="s">
        <v>16765</v>
      </c>
      <c r="BB913" s="6" t="s">
        <v>16959</v>
      </c>
      <c r="BC913" s="6" t="s">
        <v>16765</v>
      </c>
      <c r="BD913" s="6" t="s">
        <v>16960</v>
      </c>
      <c r="BE913" s="6" t="s">
        <v>16961</v>
      </c>
      <c r="BF913" s="6" t="s">
        <v>13575</v>
      </c>
      <c r="BG913" s="6" t="s">
        <v>13575</v>
      </c>
      <c r="BH913" s="6" t="s">
        <v>16959</v>
      </c>
      <c r="BI913">
        <v>0</v>
      </c>
      <c r="BJ913" s="6" t="s">
        <v>16958</v>
      </c>
      <c r="BK913">
        <v>0</v>
      </c>
      <c r="BL913" s="6" t="s">
        <v>315</v>
      </c>
      <c r="BM913" s="56">
        <f>COUNTIF($B$2:B913,B913)</f>
        <v>1</v>
      </c>
      <c r="BN913" s="6" t="str">
        <f t="shared" si="14"/>
        <v>8606-1</v>
      </c>
    </row>
    <row r="914" spans="1:66" x14ac:dyDescent="0.25">
      <c r="A914">
        <v>1</v>
      </c>
      <c r="B914">
        <v>8606</v>
      </c>
      <c r="C914" s="6" t="s">
        <v>18463</v>
      </c>
      <c r="D914">
        <v>5</v>
      </c>
      <c r="E914">
        <v>1</v>
      </c>
      <c r="F914">
        <v>10</v>
      </c>
      <c r="G914">
        <v>103</v>
      </c>
      <c r="H914" s="6" t="s">
        <v>17007</v>
      </c>
      <c r="I914">
        <v>1</v>
      </c>
      <c r="J914">
        <v>500360</v>
      </c>
      <c r="K914">
        <v>1</v>
      </c>
      <c r="L914" s="55">
        <v>38718</v>
      </c>
      <c r="M914" s="6" t="s">
        <v>16765</v>
      </c>
      <c r="N914" s="55">
        <v>44825</v>
      </c>
      <c r="O914">
        <v>118750</v>
      </c>
      <c r="P914" s="6" t="s">
        <v>16767</v>
      </c>
      <c r="Q914" s="6" t="s">
        <v>17391</v>
      </c>
      <c r="R914">
        <v>1</v>
      </c>
      <c r="S914">
        <v>0</v>
      </c>
      <c r="T914">
        <v>-1</v>
      </c>
      <c r="U914">
        <v>1803.8</v>
      </c>
      <c r="V914" s="6" t="s">
        <v>16945</v>
      </c>
      <c r="W914" s="6" t="s">
        <v>16946</v>
      </c>
      <c r="X914" s="55">
        <v>44665</v>
      </c>
      <c r="Y914">
        <v>20000</v>
      </c>
      <c r="Z914">
        <v>0</v>
      </c>
      <c r="AA914" s="6" t="s">
        <v>16765</v>
      </c>
      <c r="AB914" s="6" t="s">
        <v>17049</v>
      </c>
      <c r="AD914" s="6" t="s">
        <v>16765</v>
      </c>
      <c r="AE914">
        <v>1177</v>
      </c>
      <c r="AF914">
        <v>0</v>
      </c>
      <c r="AG914" s="6" t="s">
        <v>17392</v>
      </c>
      <c r="AH914" s="6" t="s">
        <v>16950</v>
      </c>
      <c r="AI914" s="6" t="s">
        <v>16951</v>
      </c>
      <c r="AJ914" s="6" t="s">
        <v>16765</v>
      </c>
      <c r="AK914" s="6" t="s">
        <v>16765</v>
      </c>
      <c r="AL914" s="6" t="s">
        <v>16765</v>
      </c>
      <c r="AM914" s="6" t="s">
        <v>16952</v>
      </c>
      <c r="AN914">
        <v>0</v>
      </c>
      <c r="AO914" s="55">
        <v>44665</v>
      </c>
      <c r="AP914" s="6" t="s">
        <v>16953</v>
      </c>
      <c r="AQ914">
        <v>0</v>
      </c>
      <c r="AR914" s="6" t="s">
        <v>16954</v>
      </c>
      <c r="AS914" s="6" t="s">
        <v>16955</v>
      </c>
      <c r="AT914" s="6" t="s">
        <v>16947</v>
      </c>
      <c r="AU914">
        <v>0</v>
      </c>
      <c r="AV914">
        <v>0</v>
      </c>
      <c r="AW914" s="6" t="s">
        <v>16956</v>
      </c>
      <c r="AX914" s="6" t="s">
        <v>17393</v>
      </c>
      <c r="AY914" s="6" t="s">
        <v>16765</v>
      </c>
      <c r="AZ914" s="6" t="s">
        <v>16958</v>
      </c>
      <c r="BA914" s="6" t="s">
        <v>16765</v>
      </c>
      <c r="BB914" s="6" t="s">
        <v>16959</v>
      </c>
      <c r="BC914" s="6" t="s">
        <v>16765</v>
      </c>
      <c r="BD914" s="6" t="s">
        <v>16960</v>
      </c>
      <c r="BE914" s="6" t="s">
        <v>16961</v>
      </c>
      <c r="BF914" s="6" t="s">
        <v>13575</v>
      </c>
      <c r="BG914" s="6" t="s">
        <v>13575</v>
      </c>
      <c r="BH914" s="6" t="s">
        <v>16959</v>
      </c>
      <c r="BI914">
        <v>0</v>
      </c>
      <c r="BJ914" s="6" t="s">
        <v>16958</v>
      </c>
      <c r="BK914">
        <v>0</v>
      </c>
      <c r="BL914" s="6" t="s">
        <v>315</v>
      </c>
      <c r="BM914" s="56">
        <f>COUNTIF($B$2:B914,B914)</f>
        <v>2</v>
      </c>
      <c r="BN914" s="6" t="str">
        <f t="shared" si="14"/>
        <v>8606-2</v>
      </c>
    </row>
    <row r="915" spans="1:66" x14ac:dyDescent="0.25">
      <c r="A915">
        <v>1</v>
      </c>
      <c r="B915">
        <v>8623</v>
      </c>
      <c r="C915" s="6" t="s">
        <v>18466</v>
      </c>
      <c r="D915">
        <v>5</v>
      </c>
      <c r="E915">
        <v>2</v>
      </c>
      <c r="F915">
        <v>20</v>
      </c>
      <c r="G915">
        <v>204</v>
      </c>
      <c r="H915" s="6" t="s">
        <v>16943</v>
      </c>
      <c r="I915">
        <v>1</v>
      </c>
      <c r="J915">
        <v>131957</v>
      </c>
      <c r="K915">
        <v>6</v>
      </c>
      <c r="L915" s="55">
        <v>42590</v>
      </c>
      <c r="M915" s="6" t="s">
        <v>16765</v>
      </c>
      <c r="N915" s="55">
        <v>44799</v>
      </c>
      <c r="O915">
        <v>217289</v>
      </c>
      <c r="P915" s="6" t="s">
        <v>16771</v>
      </c>
      <c r="Q915" s="6" t="s">
        <v>18467</v>
      </c>
      <c r="R915">
        <v>1</v>
      </c>
      <c r="S915">
        <v>0</v>
      </c>
      <c r="T915">
        <v>-1</v>
      </c>
      <c r="U915">
        <v>1159.19</v>
      </c>
      <c r="V915" s="6" t="s">
        <v>16945</v>
      </c>
      <c r="W915" s="6" t="s">
        <v>16946</v>
      </c>
      <c r="X915" s="55">
        <v>44669</v>
      </c>
      <c r="Y915">
        <v>0</v>
      </c>
      <c r="Z915">
        <v>843.95</v>
      </c>
      <c r="AA915" s="6" t="s">
        <v>16965</v>
      </c>
      <c r="AB915" s="6" t="s">
        <v>16947</v>
      </c>
      <c r="AD915" s="6" t="s">
        <v>16948</v>
      </c>
      <c r="AE915">
        <v>43488</v>
      </c>
      <c r="AF915">
        <v>40803</v>
      </c>
      <c r="AG915" s="6" t="s">
        <v>16949</v>
      </c>
      <c r="AH915" s="6" t="s">
        <v>16950</v>
      </c>
      <c r="AI915" s="6" t="s">
        <v>16951</v>
      </c>
      <c r="AJ915" s="6" t="s">
        <v>16765</v>
      </c>
      <c r="AK915" s="6" t="s">
        <v>16765</v>
      </c>
      <c r="AL915" s="6" t="s">
        <v>16765</v>
      </c>
      <c r="AM915" s="6" t="s">
        <v>16952</v>
      </c>
      <c r="AN915">
        <v>0</v>
      </c>
      <c r="AO915" s="55">
        <v>44669</v>
      </c>
      <c r="AP915" s="6" t="s">
        <v>16953</v>
      </c>
      <c r="AQ915">
        <v>0</v>
      </c>
      <c r="AR915" s="6" t="s">
        <v>16954</v>
      </c>
      <c r="AS915" s="6" t="s">
        <v>16955</v>
      </c>
      <c r="AT915" s="6" t="s">
        <v>16947</v>
      </c>
      <c r="AU915">
        <v>0</v>
      </c>
      <c r="AV915">
        <v>0</v>
      </c>
      <c r="AW915" s="6" t="s">
        <v>16956</v>
      </c>
      <c r="AX915" s="6" t="s">
        <v>17642</v>
      </c>
      <c r="AY915" s="6" t="s">
        <v>16765</v>
      </c>
      <c r="AZ915" s="6" t="s">
        <v>16958</v>
      </c>
      <c r="BA915" s="6" t="s">
        <v>16765</v>
      </c>
      <c r="BB915" s="6" t="s">
        <v>16959</v>
      </c>
      <c r="BC915" s="6" t="s">
        <v>16765</v>
      </c>
      <c r="BD915" s="6" t="s">
        <v>16960</v>
      </c>
      <c r="BE915" s="6" t="s">
        <v>16961</v>
      </c>
      <c r="BF915" s="6" t="s">
        <v>13575</v>
      </c>
      <c r="BG915" s="6" t="s">
        <v>13575</v>
      </c>
      <c r="BH915" s="6" t="s">
        <v>16959</v>
      </c>
      <c r="BI915">
        <v>0</v>
      </c>
      <c r="BJ915" s="6" t="s">
        <v>16958</v>
      </c>
      <c r="BK915">
        <v>0</v>
      </c>
      <c r="BL915" s="6" t="s">
        <v>315</v>
      </c>
      <c r="BM915" s="56">
        <f>COUNTIF($B$2:B915,B915)</f>
        <v>1</v>
      </c>
      <c r="BN915" s="6" t="str">
        <f t="shared" si="14"/>
        <v>8623-1</v>
      </c>
    </row>
    <row r="916" spans="1:66" x14ac:dyDescent="0.25">
      <c r="A916">
        <v>1</v>
      </c>
      <c r="B916">
        <v>8630</v>
      </c>
      <c r="C916" s="6" t="s">
        <v>18468</v>
      </c>
      <c r="D916">
        <v>5</v>
      </c>
      <c r="E916">
        <v>1</v>
      </c>
      <c r="F916">
        <v>10</v>
      </c>
      <c r="G916">
        <v>101</v>
      </c>
      <c r="H916" s="6" t="s">
        <v>16943</v>
      </c>
      <c r="I916">
        <v>1</v>
      </c>
      <c r="J916">
        <v>289359</v>
      </c>
      <c r="K916">
        <v>6</v>
      </c>
      <c r="L916" s="55">
        <v>42850</v>
      </c>
      <c r="M916" s="6" t="s">
        <v>16765</v>
      </c>
      <c r="N916" s="55">
        <v>44799</v>
      </c>
      <c r="O916">
        <v>118750</v>
      </c>
      <c r="P916" s="6" t="s">
        <v>16767</v>
      </c>
      <c r="Q916" s="6" t="s">
        <v>18469</v>
      </c>
      <c r="R916">
        <v>1</v>
      </c>
      <c r="S916">
        <v>0</v>
      </c>
      <c r="T916">
        <v>-1</v>
      </c>
      <c r="U916">
        <v>1803.8</v>
      </c>
      <c r="V916" s="6" t="s">
        <v>16945</v>
      </c>
      <c r="W916" s="6" t="s">
        <v>16946</v>
      </c>
      <c r="X916" s="55">
        <v>44662</v>
      </c>
      <c r="Y916">
        <v>60000</v>
      </c>
      <c r="Z916">
        <v>0</v>
      </c>
      <c r="AA916" s="6" t="s">
        <v>16765</v>
      </c>
      <c r="AB916" s="6" t="s">
        <v>16947</v>
      </c>
      <c r="AD916" s="6" t="s">
        <v>16948</v>
      </c>
      <c r="AE916">
        <v>46154</v>
      </c>
      <c r="AF916">
        <v>42096</v>
      </c>
      <c r="AG916" s="6" t="s">
        <v>16949</v>
      </c>
      <c r="AH916" s="6" t="s">
        <v>16950</v>
      </c>
      <c r="AI916" s="6" t="s">
        <v>16951</v>
      </c>
      <c r="AJ916" s="6" t="s">
        <v>16765</v>
      </c>
      <c r="AK916" s="6" t="s">
        <v>16765</v>
      </c>
      <c r="AL916" s="6" t="s">
        <v>16765</v>
      </c>
      <c r="AM916" s="6" t="s">
        <v>16952</v>
      </c>
      <c r="AN916">
        <v>0</v>
      </c>
      <c r="AO916" s="55">
        <v>44662</v>
      </c>
      <c r="AP916" s="6" t="s">
        <v>16953</v>
      </c>
      <c r="AQ916">
        <v>0</v>
      </c>
      <c r="AR916" s="6" t="s">
        <v>16954</v>
      </c>
      <c r="AS916" s="6" t="s">
        <v>16955</v>
      </c>
      <c r="AT916" s="6" t="s">
        <v>16947</v>
      </c>
      <c r="AU916">
        <v>0</v>
      </c>
      <c r="AV916">
        <v>0</v>
      </c>
      <c r="AW916" s="6" t="s">
        <v>16956</v>
      </c>
      <c r="AX916" s="6" t="s">
        <v>18470</v>
      </c>
      <c r="AY916" s="6" t="s">
        <v>16765</v>
      </c>
      <c r="AZ916" s="6" t="s">
        <v>16958</v>
      </c>
      <c r="BA916" s="6" t="s">
        <v>16765</v>
      </c>
      <c r="BB916" s="6" t="s">
        <v>16959</v>
      </c>
      <c r="BC916" s="6" t="s">
        <v>16765</v>
      </c>
      <c r="BD916" s="6" t="s">
        <v>16960</v>
      </c>
      <c r="BE916" s="6" t="s">
        <v>16961</v>
      </c>
      <c r="BF916" s="6" t="s">
        <v>13575</v>
      </c>
      <c r="BG916" s="6" t="s">
        <v>13575</v>
      </c>
      <c r="BH916" s="6" t="s">
        <v>16959</v>
      </c>
      <c r="BI916">
        <v>0</v>
      </c>
      <c r="BJ916" s="6" t="s">
        <v>16958</v>
      </c>
      <c r="BK916">
        <v>0</v>
      </c>
      <c r="BL916" s="6" t="s">
        <v>315</v>
      </c>
      <c r="BM916" s="56">
        <f>COUNTIF($B$2:B916,B916)</f>
        <v>1</v>
      </c>
      <c r="BN916" s="6" t="str">
        <f t="shared" si="14"/>
        <v>8630-1</v>
      </c>
    </row>
    <row r="917" spans="1:66" x14ac:dyDescent="0.25">
      <c r="A917">
        <v>1</v>
      </c>
      <c r="B917">
        <v>8630</v>
      </c>
      <c r="C917" s="6" t="s">
        <v>18468</v>
      </c>
      <c r="D917">
        <v>5</v>
      </c>
      <c r="E917">
        <v>1</v>
      </c>
      <c r="F917">
        <v>10</v>
      </c>
      <c r="G917">
        <v>101</v>
      </c>
      <c r="H917" s="6" t="s">
        <v>16943</v>
      </c>
      <c r="I917">
        <v>1</v>
      </c>
      <c r="J917">
        <v>512901</v>
      </c>
      <c r="K917">
        <v>6</v>
      </c>
      <c r="L917" s="55">
        <v>43234</v>
      </c>
      <c r="M917" s="6" t="s">
        <v>16765</v>
      </c>
      <c r="N917" s="55">
        <v>44799</v>
      </c>
      <c r="O917">
        <v>118750</v>
      </c>
      <c r="P917" s="6" t="s">
        <v>16767</v>
      </c>
      <c r="Q917" s="6" t="s">
        <v>18471</v>
      </c>
      <c r="R917">
        <v>1</v>
      </c>
      <c r="S917">
        <v>0</v>
      </c>
      <c r="T917">
        <v>-1</v>
      </c>
      <c r="U917">
        <v>1803.8</v>
      </c>
      <c r="V917" s="6" t="s">
        <v>16945</v>
      </c>
      <c r="W917" s="6" t="s">
        <v>16946</v>
      </c>
      <c r="X917" s="55">
        <v>44662</v>
      </c>
      <c r="Y917">
        <v>60000</v>
      </c>
      <c r="Z917">
        <v>0</v>
      </c>
      <c r="AA917" s="6" t="s">
        <v>16765</v>
      </c>
      <c r="AB917" s="6" t="s">
        <v>16947</v>
      </c>
      <c r="AD917" s="6" t="s">
        <v>16948</v>
      </c>
      <c r="AE917">
        <v>48883</v>
      </c>
      <c r="AF917">
        <v>44426</v>
      </c>
      <c r="AG917" s="6" t="s">
        <v>16949</v>
      </c>
      <c r="AH917" s="6" t="s">
        <v>16950</v>
      </c>
      <c r="AI917" s="6" t="s">
        <v>16951</v>
      </c>
      <c r="AJ917" s="6" t="s">
        <v>16765</v>
      </c>
      <c r="AK917" s="6" t="s">
        <v>16765</v>
      </c>
      <c r="AL917" s="6" t="s">
        <v>16765</v>
      </c>
      <c r="AM917" s="6" t="s">
        <v>16952</v>
      </c>
      <c r="AN917">
        <v>0</v>
      </c>
      <c r="AO917" s="55">
        <v>44662</v>
      </c>
      <c r="AP917" s="6" t="s">
        <v>16953</v>
      </c>
      <c r="AQ917">
        <v>0</v>
      </c>
      <c r="AR917" s="6" t="s">
        <v>16954</v>
      </c>
      <c r="AS917" s="6" t="s">
        <v>16955</v>
      </c>
      <c r="AT917" s="6" t="s">
        <v>16947</v>
      </c>
      <c r="AU917">
        <v>0</v>
      </c>
      <c r="AV917">
        <v>0</v>
      </c>
      <c r="AW917" s="6" t="s">
        <v>16956</v>
      </c>
      <c r="AX917" s="6" t="s">
        <v>18000</v>
      </c>
      <c r="AY917" s="6" t="s">
        <v>16765</v>
      </c>
      <c r="AZ917" s="6" t="s">
        <v>16958</v>
      </c>
      <c r="BA917" s="6" t="s">
        <v>16765</v>
      </c>
      <c r="BB917" s="6" t="s">
        <v>16959</v>
      </c>
      <c r="BC917" s="6" t="s">
        <v>16765</v>
      </c>
      <c r="BD917" s="6" t="s">
        <v>16960</v>
      </c>
      <c r="BE917" s="6" t="s">
        <v>16961</v>
      </c>
      <c r="BF917" s="6" t="s">
        <v>13575</v>
      </c>
      <c r="BG917" s="6" t="s">
        <v>13575</v>
      </c>
      <c r="BH917" s="6" t="s">
        <v>16959</v>
      </c>
      <c r="BI917">
        <v>0</v>
      </c>
      <c r="BJ917" s="6" t="s">
        <v>16958</v>
      </c>
      <c r="BK917">
        <v>0</v>
      </c>
      <c r="BL917" s="6" t="s">
        <v>315</v>
      </c>
      <c r="BM917" s="56">
        <f>COUNTIF($B$2:B917,B917)</f>
        <v>2</v>
      </c>
      <c r="BN917" s="6" t="str">
        <f t="shared" si="14"/>
        <v>8630-2</v>
      </c>
    </row>
    <row r="918" spans="1:66" x14ac:dyDescent="0.25">
      <c r="A918">
        <v>1</v>
      </c>
      <c r="B918">
        <v>8630</v>
      </c>
      <c r="C918" s="6" t="s">
        <v>18468</v>
      </c>
      <c r="D918">
        <v>5</v>
      </c>
      <c r="E918">
        <v>1</v>
      </c>
      <c r="F918">
        <v>10</v>
      </c>
      <c r="G918">
        <v>101</v>
      </c>
      <c r="H918" s="6" t="s">
        <v>16943</v>
      </c>
      <c r="I918">
        <v>1</v>
      </c>
      <c r="J918">
        <v>713063</v>
      </c>
      <c r="K918">
        <v>6</v>
      </c>
      <c r="L918" s="55">
        <v>43592</v>
      </c>
      <c r="M918" s="6" t="s">
        <v>16765</v>
      </c>
      <c r="N918" s="55">
        <v>44825</v>
      </c>
      <c r="O918">
        <v>118784</v>
      </c>
      <c r="P918" s="6" t="s">
        <v>16764</v>
      </c>
      <c r="Q918" s="6" t="s">
        <v>18469</v>
      </c>
      <c r="R918">
        <v>1</v>
      </c>
      <c r="S918">
        <v>0</v>
      </c>
      <c r="T918">
        <v>-1</v>
      </c>
      <c r="U918">
        <v>1651</v>
      </c>
      <c r="V918" s="6" t="s">
        <v>16945</v>
      </c>
      <c r="W918" s="6" t="s">
        <v>16946</v>
      </c>
      <c r="X918" s="55">
        <v>44662</v>
      </c>
      <c r="Y918">
        <v>60000</v>
      </c>
      <c r="Z918">
        <v>0</v>
      </c>
      <c r="AA918" s="6" t="s">
        <v>16765</v>
      </c>
      <c r="AB918" s="6" t="s">
        <v>16947</v>
      </c>
      <c r="AD918" s="6" t="s">
        <v>16948</v>
      </c>
      <c r="AE918">
        <v>50815</v>
      </c>
      <c r="AF918">
        <v>46081</v>
      </c>
      <c r="AG918" s="6" t="s">
        <v>16949</v>
      </c>
      <c r="AH918" s="6" t="s">
        <v>16950</v>
      </c>
      <c r="AI918" s="6" t="s">
        <v>16951</v>
      </c>
      <c r="AJ918" s="6" t="s">
        <v>16765</v>
      </c>
      <c r="AK918" s="6" t="s">
        <v>16765</v>
      </c>
      <c r="AL918" s="6" t="s">
        <v>16765</v>
      </c>
      <c r="AM918" s="6" t="s">
        <v>16952</v>
      </c>
      <c r="AN918">
        <v>0</v>
      </c>
      <c r="AO918" s="55">
        <v>44662</v>
      </c>
      <c r="AP918" s="6" t="s">
        <v>16953</v>
      </c>
      <c r="AQ918">
        <v>0</v>
      </c>
      <c r="AR918" s="6" t="s">
        <v>16954</v>
      </c>
      <c r="AS918" s="6" t="s">
        <v>16955</v>
      </c>
      <c r="AT918" s="6" t="s">
        <v>16947</v>
      </c>
      <c r="AU918">
        <v>0</v>
      </c>
      <c r="AV918">
        <v>0</v>
      </c>
      <c r="AW918" s="6" t="s">
        <v>16956</v>
      </c>
      <c r="AX918" s="6" t="s">
        <v>17837</v>
      </c>
      <c r="AY918" s="6" t="s">
        <v>16765</v>
      </c>
      <c r="AZ918" s="6" t="s">
        <v>16958</v>
      </c>
      <c r="BA918" s="6" t="s">
        <v>16765</v>
      </c>
      <c r="BB918" s="6" t="s">
        <v>16959</v>
      </c>
      <c r="BC918" s="6" t="s">
        <v>16765</v>
      </c>
      <c r="BD918" s="6" t="s">
        <v>16960</v>
      </c>
      <c r="BE918" s="6" t="s">
        <v>16961</v>
      </c>
      <c r="BF918" s="6" t="s">
        <v>13575</v>
      </c>
      <c r="BG918" s="6" t="s">
        <v>13575</v>
      </c>
      <c r="BH918" s="6" t="s">
        <v>16959</v>
      </c>
      <c r="BI918">
        <v>0</v>
      </c>
      <c r="BJ918" s="6" t="s">
        <v>16958</v>
      </c>
      <c r="BK918">
        <v>0</v>
      </c>
      <c r="BL918" s="6" t="s">
        <v>315</v>
      </c>
      <c r="BM918" s="56">
        <f>COUNTIF($B$2:B918,B918)</f>
        <v>3</v>
      </c>
      <c r="BN918" s="6" t="str">
        <f t="shared" si="14"/>
        <v>8630-3</v>
      </c>
    </row>
    <row r="919" spans="1:66" x14ac:dyDescent="0.25">
      <c r="A919">
        <v>1</v>
      </c>
      <c r="B919">
        <v>8630</v>
      </c>
      <c r="C919" s="6" t="s">
        <v>18468</v>
      </c>
      <c r="D919">
        <v>5</v>
      </c>
      <c r="E919">
        <v>1</v>
      </c>
      <c r="F919">
        <v>10</v>
      </c>
      <c r="G919">
        <v>101</v>
      </c>
      <c r="H919" s="6" t="s">
        <v>16943</v>
      </c>
      <c r="I919">
        <v>1</v>
      </c>
      <c r="J919">
        <v>713065</v>
      </c>
      <c r="K919">
        <v>6</v>
      </c>
      <c r="L919" s="55">
        <v>43592</v>
      </c>
      <c r="M919" s="6" t="s">
        <v>16765</v>
      </c>
      <c r="N919" s="55">
        <v>44825</v>
      </c>
      <c r="O919">
        <v>118784</v>
      </c>
      <c r="P919" s="6" t="s">
        <v>16764</v>
      </c>
      <c r="Q919" s="6" t="s">
        <v>18472</v>
      </c>
      <c r="R919">
        <v>1</v>
      </c>
      <c r="S919">
        <v>0</v>
      </c>
      <c r="T919">
        <v>-1</v>
      </c>
      <c r="U919">
        <v>1651</v>
      </c>
      <c r="V919" s="6" t="s">
        <v>16945</v>
      </c>
      <c r="W919" s="6" t="s">
        <v>16946</v>
      </c>
      <c r="X919" s="55">
        <v>44662</v>
      </c>
      <c r="Y919">
        <v>60000</v>
      </c>
      <c r="Z919">
        <v>0</v>
      </c>
      <c r="AA919" s="6" t="s">
        <v>16765</v>
      </c>
      <c r="AB919" s="6" t="s">
        <v>16947</v>
      </c>
      <c r="AD919" s="6" t="s">
        <v>16948</v>
      </c>
      <c r="AE919">
        <v>50817</v>
      </c>
      <c r="AF919">
        <v>46083</v>
      </c>
      <c r="AG919" s="6" t="s">
        <v>16949</v>
      </c>
      <c r="AH919" s="6" t="s">
        <v>16950</v>
      </c>
      <c r="AI919" s="6" t="s">
        <v>16951</v>
      </c>
      <c r="AJ919" s="6" t="s">
        <v>16765</v>
      </c>
      <c r="AK919" s="6" t="s">
        <v>16765</v>
      </c>
      <c r="AL919" s="6" t="s">
        <v>16765</v>
      </c>
      <c r="AM919" s="6" t="s">
        <v>16952</v>
      </c>
      <c r="AN919">
        <v>0</v>
      </c>
      <c r="AO919" s="55">
        <v>44662</v>
      </c>
      <c r="AP919" s="6" t="s">
        <v>16953</v>
      </c>
      <c r="AQ919">
        <v>0</v>
      </c>
      <c r="AR919" s="6" t="s">
        <v>16954</v>
      </c>
      <c r="AS919" s="6" t="s">
        <v>16955</v>
      </c>
      <c r="AT919" s="6" t="s">
        <v>16947</v>
      </c>
      <c r="AU919">
        <v>0</v>
      </c>
      <c r="AV919">
        <v>0</v>
      </c>
      <c r="AW919" s="6" t="s">
        <v>16956</v>
      </c>
      <c r="AX919" s="6" t="s">
        <v>17837</v>
      </c>
      <c r="AY919" s="6" t="s">
        <v>16765</v>
      </c>
      <c r="AZ919" s="6" t="s">
        <v>16958</v>
      </c>
      <c r="BA919" s="6" t="s">
        <v>16765</v>
      </c>
      <c r="BB919" s="6" t="s">
        <v>16959</v>
      </c>
      <c r="BC919" s="6" t="s">
        <v>16765</v>
      </c>
      <c r="BD919" s="6" t="s">
        <v>16960</v>
      </c>
      <c r="BE919" s="6" t="s">
        <v>16961</v>
      </c>
      <c r="BF919" s="6" t="s">
        <v>13575</v>
      </c>
      <c r="BG919" s="6" t="s">
        <v>13575</v>
      </c>
      <c r="BH919" s="6" t="s">
        <v>16959</v>
      </c>
      <c r="BI919">
        <v>0</v>
      </c>
      <c r="BJ919" s="6" t="s">
        <v>16958</v>
      </c>
      <c r="BK919">
        <v>0</v>
      </c>
      <c r="BL919" s="6" t="s">
        <v>315</v>
      </c>
      <c r="BM919" s="56">
        <f>COUNTIF($B$2:B919,B919)</f>
        <v>4</v>
      </c>
      <c r="BN919" s="6" t="str">
        <f t="shared" si="14"/>
        <v>8630-4</v>
      </c>
    </row>
    <row r="920" spans="1:66" x14ac:dyDescent="0.25">
      <c r="A920">
        <v>1</v>
      </c>
      <c r="B920">
        <v>8630</v>
      </c>
      <c r="C920" s="6" t="s">
        <v>18468</v>
      </c>
      <c r="D920">
        <v>5</v>
      </c>
      <c r="E920">
        <v>1</v>
      </c>
      <c r="F920">
        <v>10</v>
      </c>
      <c r="G920">
        <v>101</v>
      </c>
      <c r="H920" s="6" t="s">
        <v>16943</v>
      </c>
      <c r="I920">
        <v>1</v>
      </c>
      <c r="J920">
        <v>744493</v>
      </c>
      <c r="K920">
        <v>6</v>
      </c>
      <c r="L920" s="55">
        <v>43649</v>
      </c>
      <c r="M920" s="6" t="s">
        <v>16765</v>
      </c>
      <c r="N920" s="55">
        <v>44825</v>
      </c>
      <c r="O920">
        <v>126676</v>
      </c>
      <c r="P920" s="6" t="s">
        <v>16804</v>
      </c>
      <c r="Q920" s="6" t="s">
        <v>18469</v>
      </c>
      <c r="R920">
        <v>1</v>
      </c>
      <c r="S920">
        <v>0</v>
      </c>
      <c r="T920">
        <v>-1</v>
      </c>
      <c r="U920">
        <v>3224.48</v>
      </c>
      <c r="V920" s="6" t="s">
        <v>16945</v>
      </c>
      <c r="W920" s="6" t="s">
        <v>16946</v>
      </c>
      <c r="X920" s="55">
        <v>44662</v>
      </c>
      <c r="Y920">
        <v>60000</v>
      </c>
      <c r="Z920">
        <v>0</v>
      </c>
      <c r="AA920" s="6" t="s">
        <v>16765</v>
      </c>
      <c r="AB920" s="6" t="s">
        <v>16947</v>
      </c>
      <c r="AD920" s="6" t="s">
        <v>16948</v>
      </c>
      <c r="AE920">
        <v>51169</v>
      </c>
      <c r="AF920">
        <v>46399</v>
      </c>
      <c r="AG920" s="6" t="s">
        <v>16949</v>
      </c>
      <c r="AH920" s="6" t="s">
        <v>16950</v>
      </c>
      <c r="AI920" s="6" t="s">
        <v>16951</v>
      </c>
      <c r="AJ920" s="6" t="s">
        <v>16765</v>
      </c>
      <c r="AK920" s="6" t="s">
        <v>16765</v>
      </c>
      <c r="AL920" s="6" t="s">
        <v>16765</v>
      </c>
      <c r="AM920" s="6" t="s">
        <v>16952</v>
      </c>
      <c r="AN920">
        <v>0</v>
      </c>
      <c r="AO920" s="55">
        <v>44662</v>
      </c>
      <c r="AP920" s="6" t="s">
        <v>16953</v>
      </c>
      <c r="AQ920">
        <v>0</v>
      </c>
      <c r="AR920" s="6" t="s">
        <v>16954</v>
      </c>
      <c r="AS920" s="6" t="s">
        <v>16955</v>
      </c>
      <c r="AT920" s="6" t="s">
        <v>16947</v>
      </c>
      <c r="AU920">
        <v>0</v>
      </c>
      <c r="AV920">
        <v>0</v>
      </c>
      <c r="AW920" s="6" t="s">
        <v>16956</v>
      </c>
      <c r="AX920" s="6" t="s">
        <v>18473</v>
      </c>
      <c r="AY920" s="6" t="s">
        <v>16765</v>
      </c>
      <c r="AZ920" s="6" t="s">
        <v>16958</v>
      </c>
      <c r="BA920" s="6" t="s">
        <v>16765</v>
      </c>
      <c r="BB920" s="6" t="s">
        <v>16959</v>
      </c>
      <c r="BC920" s="6" t="s">
        <v>16765</v>
      </c>
      <c r="BD920" s="6" t="s">
        <v>16960</v>
      </c>
      <c r="BE920" s="6" t="s">
        <v>16961</v>
      </c>
      <c r="BF920" s="6" t="s">
        <v>13575</v>
      </c>
      <c r="BG920" s="6" t="s">
        <v>13575</v>
      </c>
      <c r="BH920" s="6" t="s">
        <v>16959</v>
      </c>
      <c r="BI920">
        <v>0</v>
      </c>
      <c r="BJ920" s="6" t="s">
        <v>16958</v>
      </c>
      <c r="BK920">
        <v>0</v>
      </c>
      <c r="BL920" s="6" t="s">
        <v>315</v>
      </c>
      <c r="BM920" s="56">
        <f>COUNTIF($B$2:B920,B920)</f>
        <v>5</v>
      </c>
      <c r="BN920" s="6" t="str">
        <f t="shared" si="14"/>
        <v>8630-5</v>
      </c>
    </row>
    <row r="921" spans="1:66" x14ac:dyDescent="0.25">
      <c r="A921">
        <v>1</v>
      </c>
      <c r="B921">
        <v>8630</v>
      </c>
      <c r="C921" s="6" t="s">
        <v>18468</v>
      </c>
      <c r="D921">
        <v>5</v>
      </c>
      <c r="E921">
        <v>1</v>
      </c>
      <c r="F921">
        <v>10</v>
      </c>
      <c r="G921">
        <v>101</v>
      </c>
      <c r="H921" s="6" t="s">
        <v>16943</v>
      </c>
      <c r="I921">
        <v>1</v>
      </c>
      <c r="J921">
        <v>828354</v>
      </c>
      <c r="K921">
        <v>6</v>
      </c>
      <c r="L921" s="55">
        <v>43802</v>
      </c>
      <c r="M921" s="6" t="s">
        <v>16765</v>
      </c>
      <c r="N921" s="55">
        <v>44825</v>
      </c>
      <c r="O921">
        <v>126677</v>
      </c>
      <c r="P921" s="6" t="s">
        <v>16766</v>
      </c>
      <c r="Q921" s="6" t="s">
        <v>18474</v>
      </c>
      <c r="R921">
        <v>1</v>
      </c>
      <c r="S921">
        <v>0</v>
      </c>
      <c r="T921">
        <v>-1</v>
      </c>
      <c r="U921">
        <v>3237.25</v>
      </c>
      <c r="V921" s="6" t="s">
        <v>16945</v>
      </c>
      <c r="W921" s="6" t="s">
        <v>16946</v>
      </c>
      <c r="X921" s="55">
        <v>44662</v>
      </c>
      <c r="Y921">
        <v>60000</v>
      </c>
      <c r="Z921">
        <v>0</v>
      </c>
      <c r="AA921" s="6" t="s">
        <v>16765</v>
      </c>
      <c r="AB921" s="6" t="s">
        <v>16947</v>
      </c>
      <c r="AD921" s="6" t="s">
        <v>16948</v>
      </c>
      <c r="AE921">
        <v>51838</v>
      </c>
      <c r="AF921">
        <v>46937</v>
      </c>
      <c r="AG921" s="6" t="s">
        <v>16949</v>
      </c>
      <c r="AH921" s="6" t="s">
        <v>16950</v>
      </c>
      <c r="AI921" s="6" t="s">
        <v>16951</v>
      </c>
      <c r="AJ921" s="6" t="s">
        <v>16765</v>
      </c>
      <c r="AK921" s="6" t="s">
        <v>16765</v>
      </c>
      <c r="AL921" s="6" t="s">
        <v>16765</v>
      </c>
      <c r="AM921" s="6" t="s">
        <v>16952</v>
      </c>
      <c r="AN921">
        <v>0</v>
      </c>
      <c r="AO921" s="55">
        <v>44662</v>
      </c>
      <c r="AP921" s="6" t="s">
        <v>16953</v>
      </c>
      <c r="AQ921">
        <v>0</v>
      </c>
      <c r="AR921" s="6" t="s">
        <v>16954</v>
      </c>
      <c r="AS921" s="6" t="s">
        <v>16955</v>
      </c>
      <c r="AT921" s="6" t="s">
        <v>16947</v>
      </c>
      <c r="AU921">
        <v>0</v>
      </c>
      <c r="AV921">
        <v>0</v>
      </c>
      <c r="AW921" s="6" t="s">
        <v>16956</v>
      </c>
      <c r="AX921" s="6" t="s">
        <v>18475</v>
      </c>
      <c r="AY921" s="6" t="s">
        <v>16765</v>
      </c>
      <c r="AZ921" s="6" t="s">
        <v>16958</v>
      </c>
      <c r="BA921" s="6" t="s">
        <v>16765</v>
      </c>
      <c r="BB921" s="6" t="s">
        <v>16959</v>
      </c>
      <c r="BC921" s="6" t="s">
        <v>16765</v>
      </c>
      <c r="BD921" s="6" t="s">
        <v>16960</v>
      </c>
      <c r="BE921" s="6" t="s">
        <v>16961</v>
      </c>
      <c r="BF921" s="6" t="s">
        <v>13575</v>
      </c>
      <c r="BG921" s="6" t="s">
        <v>13575</v>
      </c>
      <c r="BH921" s="6" t="s">
        <v>16959</v>
      </c>
      <c r="BI921">
        <v>0</v>
      </c>
      <c r="BJ921" s="6" t="s">
        <v>16958</v>
      </c>
      <c r="BK921">
        <v>0</v>
      </c>
      <c r="BL921" s="6" t="s">
        <v>315</v>
      </c>
      <c r="BM921" s="56">
        <f>COUNTIF($B$2:B921,B921)</f>
        <v>6</v>
      </c>
      <c r="BN921" s="6" t="str">
        <f t="shared" si="14"/>
        <v>8630-6</v>
      </c>
    </row>
    <row r="922" spans="1:66" x14ac:dyDescent="0.25">
      <c r="A922">
        <v>1</v>
      </c>
      <c r="B922">
        <v>8632</v>
      </c>
      <c r="C922" s="6" t="s">
        <v>18476</v>
      </c>
      <c r="D922">
        <v>5</v>
      </c>
      <c r="E922">
        <v>1</v>
      </c>
      <c r="F922">
        <v>10</v>
      </c>
      <c r="G922">
        <v>107</v>
      </c>
      <c r="H922" s="6" t="s">
        <v>16994</v>
      </c>
      <c r="I922">
        <v>1</v>
      </c>
      <c r="J922">
        <v>293740</v>
      </c>
      <c r="K922">
        <v>6</v>
      </c>
      <c r="L922" s="55">
        <v>42859</v>
      </c>
      <c r="M922" s="6" t="s">
        <v>16765</v>
      </c>
      <c r="N922" s="55">
        <v>44628</v>
      </c>
      <c r="O922">
        <v>628699</v>
      </c>
      <c r="P922" s="6" t="s">
        <v>16777</v>
      </c>
      <c r="Q922" s="6" t="s">
        <v>18477</v>
      </c>
      <c r="R922">
        <v>1</v>
      </c>
      <c r="S922">
        <v>0</v>
      </c>
      <c r="T922">
        <v>-1</v>
      </c>
      <c r="U922">
        <v>1687</v>
      </c>
      <c r="V922" s="6" t="s">
        <v>16945</v>
      </c>
      <c r="W922" s="6" t="s">
        <v>16946</v>
      </c>
      <c r="X922" s="55">
        <v>44664</v>
      </c>
      <c r="Y922">
        <v>0</v>
      </c>
      <c r="Z922">
        <v>0</v>
      </c>
      <c r="AA922" s="6" t="s">
        <v>16765</v>
      </c>
      <c r="AB922" s="6" t="s">
        <v>16947</v>
      </c>
      <c r="AD922" s="6" t="s">
        <v>16948</v>
      </c>
      <c r="AE922">
        <v>46195</v>
      </c>
      <c r="AF922">
        <v>42120</v>
      </c>
      <c r="AG922" s="6" t="s">
        <v>16949</v>
      </c>
      <c r="AH922" s="6" t="s">
        <v>16950</v>
      </c>
      <c r="AI922" s="6" t="s">
        <v>16951</v>
      </c>
      <c r="AJ922" s="6" t="s">
        <v>16765</v>
      </c>
      <c r="AK922" s="6" t="s">
        <v>16765</v>
      </c>
      <c r="AL922" s="6" t="s">
        <v>16765</v>
      </c>
      <c r="AM922" s="6" t="s">
        <v>16952</v>
      </c>
      <c r="AN922">
        <v>0</v>
      </c>
      <c r="AO922" s="55">
        <v>44664</v>
      </c>
      <c r="AP922" s="6" t="s">
        <v>16953</v>
      </c>
      <c r="AQ922">
        <v>0</v>
      </c>
      <c r="AR922" s="6" t="s">
        <v>16997</v>
      </c>
      <c r="AS922" s="6" t="s">
        <v>16955</v>
      </c>
      <c r="AT922" s="6" t="s">
        <v>16947</v>
      </c>
      <c r="AU922">
        <v>0</v>
      </c>
      <c r="AV922">
        <v>0</v>
      </c>
      <c r="AW922" s="6" t="s">
        <v>16956</v>
      </c>
      <c r="AX922" s="6" t="s">
        <v>17134</v>
      </c>
      <c r="AY922" s="6" t="s">
        <v>16765</v>
      </c>
      <c r="AZ922" s="6" t="s">
        <v>16958</v>
      </c>
      <c r="BA922" s="6" t="s">
        <v>16765</v>
      </c>
      <c r="BB922" s="6" t="s">
        <v>16959</v>
      </c>
      <c r="BC922" s="6" t="s">
        <v>16765</v>
      </c>
      <c r="BD922" s="6" t="s">
        <v>16960</v>
      </c>
      <c r="BE922" s="6" t="s">
        <v>16961</v>
      </c>
      <c r="BF922" s="6" t="s">
        <v>13575</v>
      </c>
      <c r="BG922" s="6" t="s">
        <v>13575</v>
      </c>
      <c r="BH922" s="6" t="s">
        <v>16959</v>
      </c>
      <c r="BI922">
        <v>0</v>
      </c>
      <c r="BJ922" s="6" t="s">
        <v>16958</v>
      </c>
      <c r="BK922">
        <v>0</v>
      </c>
      <c r="BL922" s="6" t="s">
        <v>315</v>
      </c>
      <c r="BM922" s="56">
        <f>COUNTIF($B$2:B922,B922)</f>
        <v>1</v>
      </c>
      <c r="BN922" s="6" t="str">
        <f t="shared" si="14"/>
        <v>8632-1</v>
      </c>
    </row>
    <row r="923" spans="1:66" x14ac:dyDescent="0.25">
      <c r="A923">
        <v>1</v>
      </c>
      <c r="B923">
        <v>8656</v>
      </c>
      <c r="C923" s="6" t="s">
        <v>18478</v>
      </c>
      <c r="D923">
        <v>5</v>
      </c>
      <c r="E923">
        <v>1</v>
      </c>
      <c r="F923">
        <v>10</v>
      </c>
      <c r="G923">
        <v>109</v>
      </c>
      <c r="H923" s="6" t="s">
        <v>17010</v>
      </c>
      <c r="I923">
        <v>1</v>
      </c>
      <c r="J923">
        <v>843630</v>
      </c>
      <c r="K923">
        <v>5</v>
      </c>
      <c r="L923" s="55">
        <v>42107</v>
      </c>
      <c r="M923" s="6" t="s">
        <v>16765</v>
      </c>
      <c r="N923" s="55">
        <v>44825</v>
      </c>
      <c r="O923">
        <v>118724</v>
      </c>
      <c r="P923" s="6" t="s">
        <v>16773</v>
      </c>
      <c r="Q923" s="6" t="s">
        <v>16973</v>
      </c>
      <c r="R923">
        <v>1</v>
      </c>
      <c r="S923">
        <v>0</v>
      </c>
      <c r="T923">
        <v>-1</v>
      </c>
      <c r="U923">
        <v>1141.5899999999999</v>
      </c>
      <c r="V923" s="6" t="s">
        <v>16945</v>
      </c>
      <c r="W923" s="6" t="s">
        <v>16946</v>
      </c>
      <c r="X923" s="55">
        <v>44667</v>
      </c>
      <c r="Y923">
        <v>0</v>
      </c>
      <c r="Z923">
        <v>0</v>
      </c>
      <c r="AA923" s="6" t="s">
        <v>16765</v>
      </c>
      <c r="AB923" s="6" t="s">
        <v>16947</v>
      </c>
      <c r="AD923" s="6" t="s">
        <v>16765</v>
      </c>
      <c r="AE923">
        <v>37446</v>
      </c>
      <c r="AF923">
        <v>33194</v>
      </c>
      <c r="AG923" s="6" t="s">
        <v>16949</v>
      </c>
      <c r="AH923" s="6" t="s">
        <v>16950</v>
      </c>
      <c r="AI923" s="6" t="s">
        <v>16951</v>
      </c>
      <c r="AJ923" s="6" t="s">
        <v>16765</v>
      </c>
      <c r="AK923" s="6" t="s">
        <v>16765</v>
      </c>
      <c r="AL923" s="6" t="s">
        <v>16765</v>
      </c>
      <c r="AM923" s="6" t="s">
        <v>16952</v>
      </c>
      <c r="AN923">
        <v>0</v>
      </c>
      <c r="AO923" s="55">
        <v>44667</v>
      </c>
      <c r="AP923" s="6" t="s">
        <v>16953</v>
      </c>
      <c r="AQ923">
        <v>0</v>
      </c>
      <c r="AR923" s="6" t="s">
        <v>16997</v>
      </c>
      <c r="AS923" s="6" t="s">
        <v>16955</v>
      </c>
      <c r="AT923" s="6" t="s">
        <v>16947</v>
      </c>
      <c r="AU923">
        <v>0</v>
      </c>
      <c r="AV923">
        <v>0</v>
      </c>
      <c r="AW923" s="6" t="s">
        <v>16956</v>
      </c>
      <c r="AX923" s="6" t="s">
        <v>17056</v>
      </c>
      <c r="AY923" s="6" t="s">
        <v>16765</v>
      </c>
      <c r="AZ923" s="6" t="s">
        <v>16958</v>
      </c>
      <c r="BA923" s="6" t="s">
        <v>16765</v>
      </c>
      <c r="BB923" s="6" t="s">
        <v>16959</v>
      </c>
      <c r="BC923" s="6" t="s">
        <v>16765</v>
      </c>
      <c r="BD923" s="6" t="s">
        <v>16960</v>
      </c>
      <c r="BE923" s="6" t="s">
        <v>16961</v>
      </c>
      <c r="BF923" s="6" t="s">
        <v>13575</v>
      </c>
      <c r="BG923" s="6" t="s">
        <v>13575</v>
      </c>
      <c r="BH923" s="6" t="s">
        <v>16959</v>
      </c>
      <c r="BI923">
        <v>0</v>
      </c>
      <c r="BJ923" s="6" t="s">
        <v>16958</v>
      </c>
      <c r="BK923">
        <v>0</v>
      </c>
      <c r="BL923" s="6" t="s">
        <v>315</v>
      </c>
      <c r="BM923" s="56">
        <f>COUNTIF($B$2:B923,B923)</f>
        <v>1</v>
      </c>
      <c r="BN923" s="6" t="str">
        <f t="shared" si="14"/>
        <v>8656-1</v>
      </c>
    </row>
    <row r="924" spans="1:66" x14ac:dyDescent="0.25">
      <c r="A924">
        <v>1</v>
      </c>
      <c r="B924">
        <v>8660</v>
      </c>
      <c r="C924" s="6" t="s">
        <v>18479</v>
      </c>
      <c r="D924">
        <v>4</v>
      </c>
      <c r="E924">
        <v>9</v>
      </c>
      <c r="F924">
        <v>99</v>
      </c>
      <c r="G924">
        <v>913</v>
      </c>
      <c r="H924" s="6" t="s">
        <v>17370</v>
      </c>
      <c r="I924">
        <v>1</v>
      </c>
      <c r="J924">
        <v>880477</v>
      </c>
      <c r="K924">
        <v>5</v>
      </c>
      <c r="L924" s="55">
        <v>42166</v>
      </c>
      <c r="M924" s="6" t="s">
        <v>16765</v>
      </c>
      <c r="N924" s="55">
        <v>109574</v>
      </c>
      <c r="O924">
        <v>188005</v>
      </c>
      <c r="P924" s="6" t="s">
        <v>16774</v>
      </c>
      <c r="Q924" s="6" t="s">
        <v>16973</v>
      </c>
      <c r="R924">
        <v>1</v>
      </c>
      <c r="S924">
        <v>0</v>
      </c>
      <c r="T924">
        <v>-1</v>
      </c>
      <c r="U924">
        <v>42.4</v>
      </c>
      <c r="V924" s="6" t="s">
        <v>16999</v>
      </c>
      <c r="W924" s="6" t="s">
        <v>17077</v>
      </c>
      <c r="X924" s="55">
        <v>43747</v>
      </c>
      <c r="Y924">
        <v>0</v>
      </c>
      <c r="Z924">
        <v>0</v>
      </c>
      <c r="AA924" s="6" t="s">
        <v>16765</v>
      </c>
      <c r="AB924" s="6" t="s">
        <v>16947</v>
      </c>
      <c r="AD924" s="6" t="s">
        <v>16765</v>
      </c>
      <c r="AE924">
        <v>38967</v>
      </c>
      <c r="AF924">
        <v>35388</v>
      </c>
      <c r="AG924" s="6" t="s">
        <v>16973</v>
      </c>
      <c r="AH924" s="6" t="s">
        <v>16950</v>
      </c>
      <c r="AI924" s="6" t="s">
        <v>16951</v>
      </c>
      <c r="AJ924" s="6" t="s">
        <v>16765</v>
      </c>
      <c r="AK924" s="6" t="s">
        <v>16765</v>
      </c>
      <c r="AL924" s="6" t="s">
        <v>16765</v>
      </c>
      <c r="AM924" s="6" t="s">
        <v>16952</v>
      </c>
      <c r="AN924">
        <v>0</v>
      </c>
      <c r="AO924" s="55">
        <v>43752</v>
      </c>
      <c r="AP924" s="6" t="s">
        <v>17000</v>
      </c>
      <c r="AQ924">
        <v>0</v>
      </c>
      <c r="AR924" s="6" t="s">
        <v>17018</v>
      </c>
      <c r="AS924" s="6" t="s">
        <v>17002</v>
      </c>
      <c r="AT924" s="6" t="s">
        <v>16947</v>
      </c>
      <c r="AU924">
        <v>0</v>
      </c>
      <c r="AV924">
        <v>0</v>
      </c>
      <c r="AW924" s="6" t="s">
        <v>16956</v>
      </c>
      <c r="AX924" s="6" t="s">
        <v>18480</v>
      </c>
      <c r="AY924" s="6" t="s">
        <v>16765</v>
      </c>
      <c r="AZ924" s="6" t="s">
        <v>16958</v>
      </c>
      <c r="BA924" s="6" t="s">
        <v>16765</v>
      </c>
      <c r="BB924" s="6" t="s">
        <v>16959</v>
      </c>
      <c r="BC924" s="6" t="s">
        <v>16765</v>
      </c>
      <c r="BD924" s="6" t="s">
        <v>16960</v>
      </c>
      <c r="BE924" s="6" t="s">
        <v>16961</v>
      </c>
      <c r="BF924" s="6" t="s">
        <v>13575</v>
      </c>
      <c r="BG924" s="6" t="s">
        <v>13575</v>
      </c>
      <c r="BH924" s="6" t="s">
        <v>16959</v>
      </c>
      <c r="BI924">
        <v>0</v>
      </c>
      <c r="BJ924" s="6" t="s">
        <v>16958</v>
      </c>
      <c r="BK924">
        <v>0</v>
      </c>
      <c r="BL924" s="6" t="s">
        <v>315</v>
      </c>
      <c r="BM924" s="56">
        <f>COUNTIF($B$2:B924,B924)</f>
        <v>1</v>
      </c>
      <c r="BN924" s="6" t="str">
        <f t="shared" si="14"/>
        <v>8660-1</v>
      </c>
    </row>
    <row r="925" spans="1:66" x14ac:dyDescent="0.25">
      <c r="A925">
        <v>1</v>
      </c>
      <c r="B925">
        <v>8660</v>
      </c>
      <c r="C925" s="6" t="s">
        <v>18479</v>
      </c>
      <c r="D925">
        <v>4</v>
      </c>
      <c r="E925">
        <v>9</v>
      </c>
      <c r="F925">
        <v>99</v>
      </c>
      <c r="G925">
        <v>913</v>
      </c>
      <c r="H925" s="6" t="s">
        <v>17370</v>
      </c>
      <c r="I925">
        <v>1</v>
      </c>
      <c r="J925">
        <v>888562</v>
      </c>
      <c r="K925">
        <v>5</v>
      </c>
      <c r="L925" s="55">
        <v>42180</v>
      </c>
      <c r="M925" s="6" t="s">
        <v>16765</v>
      </c>
      <c r="N925" s="55">
        <v>109574</v>
      </c>
      <c r="O925">
        <v>188005</v>
      </c>
      <c r="P925" s="6" t="s">
        <v>16774</v>
      </c>
      <c r="Q925" s="6" t="s">
        <v>16973</v>
      </c>
      <c r="R925">
        <v>4</v>
      </c>
      <c r="S925">
        <v>0</v>
      </c>
      <c r="T925">
        <v>-4</v>
      </c>
      <c r="U925">
        <v>169.6</v>
      </c>
      <c r="V925" s="6" t="s">
        <v>16999</v>
      </c>
      <c r="W925" s="6" t="s">
        <v>17077</v>
      </c>
      <c r="X925" s="55">
        <v>43747</v>
      </c>
      <c r="Y925">
        <v>0</v>
      </c>
      <c r="Z925">
        <v>0</v>
      </c>
      <c r="AA925" s="6" t="s">
        <v>16765</v>
      </c>
      <c r="AB925" s="6" t="s">
        <v>16947</v>
      </c>
      <c r="AD925" s="6" t="s">
        <v>16765</v>
      </c>
      <c r="AE925">
        <v>39294</v>
      </c>
      <c r="AF925">
        <v>35834</v>
      </c>
      <c r="AG925" s="6" t="s">
        <v>16973</v>
      </c>
      <c r="AH925" s="6" t="s">
        <v>16950</v>
      </c>
      <c r="AI925" s="6" t="s">
        <v>16951</v>
      </c>
      <c r="AJ925" s="6" t="s">
        <v>16765</v>
      </c>
      <c r="AK925" s="6" t="s">
        <v>16765</v>
      </c>
      <c r="AL925" s="6" t="s">
        <v>16765</v>
      </c>
      <c r="AM925" s="6" t="s">
        <v>16952</v>
      </c>
      <c r="AN925">
        <v>0</v>
      </c>
      <c r="AO925" s="55">
        <v>43752</v>
      </c>
      <c r="AP925" s="6" t="s">
        <v>17000</v>
      </c>
      <c r="AQ925">
        <v>0</v>
      </c>
      <c r="AR925" s="6" t="s">
        <v>17018</v>
      </c>
      <c r="AS925" s="6" t="s">
        <v>17002</v>
      </c>
      <c r="AT925" s="6" t="s">
        <v>16947</v>
      </c>
      <c r="AU925">
        <v>0</v>
      </c>
      <c r="AV925">
        <v>0</v>
      </c>
      <c r="AW925" s="6" t="s">
        <v>16956</v>
      </c>
      <c r="AX925" s="6" t="s">
        <v>18481</v>
      </c>
      <c r="AY925" s="6" t="s">
        <v>16765</v>
      </c>
      <c r="AZ925" s="6" t="s">
        <v>16958</v>
      </c>
      <c r="BA925" s="6" t="s">
        <v>16765</v>
      </c>
      <c r="BB925" s="6" t="s">
        <v>16959</v>
      </c>
      <c r="BC925" s="6" t="s">
        <v>16765</v>
      </c>
      <c r="BD925" s="6" t="s">
        <v>16960</v>
      </c>
      <c r="BE925" s="6" t="s">
        <v>16961</v>
      </c>
      <c r="BF925" s="6" t="s">
        <v>13575</v>
      </c>
      <c r="BG925" s="6" t="s">
        <v>13575</v>
      </c>
      <c r="BH925" s="6" t="s">
        <v>16959</v>
      </c>
      <c r="BI925">
        <v>0</v>
      </c>
      <c r="BJ925" s="6" t="s">
        <v>16958</v>
      </c>
      <c r="BK925">
        <v>0</v>
      </c>
      <c r="BL925" s="6" t="s">
        <v>315</v>
      </c>
      <c r="BM925" s="56">
        <f>COUNTIF($B$2:B925,B925)</f>
        <v>2</v>
      </c>
      <c r="BN925" s="6" t="str">
        <f t="shared" si="14"/>
        <v>8660-2</v>
      </c>
    </row>
    <row r="926" spans="1:66" x14ac:dyDescent="0.25">
      <c r="A926">
        <v>1</v>
      </c>
      <c r="B926">
        <v>8660</v>
      </c>
      <c r="C926" s="6" t="s">
        <v>18479</v>
      </c>
      <c r="D926">
        <v>4</v>
      </c>
      <c r="E926">
        <v>9</v>
      </c>
      <c r="F926">
        <v>99</v>
      </c>
      <c r="G926">
        <v>913</v>
      </c>
      <c r="H926" s="6" t="s">
        <v>17370</v>
      </c>
      <c r="I926">
        <v>1</v>
      </c>
      <c r="J926">
        <v>916864</v>
      </c>
      <c r="K926">
        <v>5</v>
      </c>
      <c r="L926" s="55">
        <v>42222</v>
      </c>
      <c r="M926" s="6" t="s">
        <v>16765</v>
      </c>
      <c r="N926" s="55">
        <v>109574</v>
      </c>
      <c r="O926">
        <v>188005</v>
      </c>
      <c r="P926" s="6" t="s">
        <v>16774</v>
      </c>
      <c r="Q926" s="6" t="s">
        <v>16973</v>
      </c>
      <c r="R926">
        <v>3</v>
      </c>
      <c r="S926">
        <v>0</v>
      </c>
      <c r="T926">
        <v>-3</v>
      </c>
      <c r="U926">
        <v>127.2</v>
      </c>
      <c r="V926" s="6" t="s">
        <v>16999</v>
      </c>
      <c r="W926" s="6" t="s">
        <v>17077</v>
      </c>
      <c r="X926" s="55">
        <v>43747</v>
      </c>
      <c r="Y926">
        <v>0</v>
      </c>
      <c r="Z926">
        <v>0</v>
      </c>
      <c r="AA926" s="6" t="s">
        <v>16765</v>
      </c>
      <c r="AB926" s="6" t="s">
        <v>16947</v>
      </c>
      <c r="AD926" s="6" t="s">
        <v>16765</v>
      </c>
      <c r="AE926">
        <v>41514</v>
      </c>
      <c r="AF926">
        <v>38546</v>
      </c>
      <c r="AG926" s="6" t="s">
        <v>16973</v>
      </c>
      <c r="AH926" s="6" t="s">
        <v>16950</v>
      </c>
      <c r="AI926" s="6" t="s">
        <v>16951</v>
      </c>
      <c r="AJ926" s="6" t="s">
        <v>16765</v>
      </c>
      <c r="AK926" s="6" t="s">
        <v>16765</v>
      </c>
      <c r="AL926" s="6" t="s">
        <v>16765</v>
      </c>
      <c r="AM926" s="6" t="s">
        <v>16952</v>
      </c>
      <c r="AN926">
        <v>0</v>
      </c>
      <c r="AO926" s="55">
        <v>43752</v>
      </c>
      <c r="AP926" s="6" t="s">
        <v>17000</v>
      </c>
      <c r="AQ926">
        <v>0</v>
      </c>
      <c r="AR926" s="6" t="s">
        <v>17018</v>
      </c>
      <c r="AS926" s="6" t="s">
        <v>17002</v>
      </c>
      <c r="AT926" s="6" t="s">
        <v>16947</v>
      </c>
      <c r="AU926">
        <v>0</v>
      </c>
      <c r="AV926">
        <v>0</v>
      </c>
      <c r="AW926" s="6" t="s">
        <v>16956</v>
      </c>
      <c r="AX926" s="6" t="s">
        <v>18482</v>
      </c>
      <c r="AY926" s="6" t="s">
        <v>16765</v>
      </c>
      <c r="AZ926" s="6" t="s">
        <v>16958</v>
      </c>
      <c r="BA926" s="6" t="s">
        <v>16765</v>
      </c>
      <c r="BB926" s="6" t="s">
        <v>16959</v>
      </c>
      <c r="BC926" s="6" t="s">
        <v>16765</v>
      </c>
      <c r="BD926" s="6" t="s">
        <v>16960</v>
      </c>
      <c r="BE926" s="6" t="s">
        <v>16961</v>
      </c>
      <c r="BF926" s="6" t="s">
        <v>13575</v>
      </c>
      <c r="BG926" s="6" t="s">
        <v>13575</v>
      </c>
      <c r="BH926" s="6" t="s">
        <v>16959</v>
      </c>
      <c r="BI926">
        <v>0</v>
      </c>
      <c r="BJ926" s="6" t="s">
        <v>16958</v>
      </c>
      <c r="BK926">
        <v>0</v>
      </c>
      <c r="BL926" s="6" t="s">
        <v>315</v>
      </c>
      <c r="BM926" s="56">
        <f>COUNTIF($B$2:B926,B926)</f>
        <v>3</v>
      </c>
      <c r="BN926" s="6" t="str">
        <f t="shared" si="14"/>
        <v>8660-3</v>
      </c>
    </row>
    <row r="927" spans="1:66" x14ac:dyDescent="0.25">
      <c r="A927">
        <v>1</v>
      </c>
      <c r="B927">
        <v>8660</v>
      </c>
      <c r="C927" s="6" t="s">
        <v>18479</v>
      </c>
      <c r="D927">
        <v>4</v>
      </c>
      <c r="E927">
        <v>9</v>
      </c>
      <c r="F927">
        <v>99</v>
      </c>
      <c r="G927">
        <v>913</v>
      </c>
      <c r="H927" s="6" t="s">
        <v>17370</v>
      </c>
      <c r="I927">
        <v>1</v>
      </c>
      <c r="J927">
        <v>845653</v>
      </c>
      <c r="K927">
        <v>5</v>
      </c>
      <c r="L927" s="55">
        <v>42110</v>
      </c>
      <c r="M927" s="6" t="s">
        <v>18483</v>
      </c>
      <c r="N927" s="55">
        <v>109574</v>
      </c>
      <c r="O927">
        <v>188005</v>
      </c>
      <c r="P927" s="6" t="s">
        <v>16774</v>
      </c>
      <c r="Q927" s="6" t="s">
        <v>16973</v>
      </c>
      <c r="R927">
        <v>15</v>
      </c>
      <c r="S927">
        <v>10</v>
      </c>
      <c r="T927">
        <v>-5</v>
      </c>
      <c r="U927">
        <v>212</v>
      </c>
      <c r="V927" s="6" t="s">
        <v>16999</v>
      </c>
      <c r="W927" s="6" t="s">
        <v>17077</v>
      </c>
      <c r="X927" s="55">
        <v>43747</v>
      </c>
      <c r="Y927">
        <v>0</v>
      </c>
      <c r="Z927">
        <v>0</v>
      </c>
      <c r="AA927" s="6" t="s">
        <v>16765</v>
      </c>
      <c r="AB927" s="6" t="s">
        <v>16947</v>
      </c>
      <c r="AD927" s="6" t="s">
        <v>16765</v>
      </c>
      <c r="AE927">
        <v>37487</v>
      </c>
      <c r="AF927">
        <v>33252</v>
      </c>
      <c r="AG927" s="6" t="s">
        <v>16973</v>
      </c>
      <c r="AH927" s="6" t="s">
        <v>16950</v>
      </c>
      <c r="AI927" s="6" t="s">
        <v>16951</v>
      </c>
      <c r="AJ927" s="6" t="s">
        <v>16765</v>
      </c>
      <c r="AK927" s="6" t="s">
        <v>16765</v>
      </c>
      <c r="AL927" s="6" t="s">
        <v>16765</v>
      </c>
      <c r="AM927" s="6" t="s">
        <v>16952</v>
      </c>
      <c r="AN927">
        <v>0</v>
      </c>
      <c r="AO927" s="55">
        <v>43752</v>
      </c>
      <c r="AP927" s="6" t="s">
        <v>17000</v>
      </c>
      <c r="AQ927">
        <v>0</v>
      </c>
      <c r="AR927" s="6" t="s">
        <v>17001</v>
      </c>
      <c r="AS927" s="6" t="s">
        <v>17002</v>
      </c>
      <c r="AT927" s="6" t="s">
        <v>16947</v>
      </c>
      <c r="AU927">
        <v>0</v>
      </c>
      <c r="AV927">
        <v>0</v>
      </c>
      <c r="AW927" s="6" t="s">
        <v>16956</v>
      </c>
      <c r="AX927" s="6" t="s">
        <v>18484</v>
      </c>
      <c r="AY927" s="6" t="s">
        <v>16765</v>
      </c>
      <c r="AZ927" s="6" t="s">
        <v>16958</v>
      </c>
      <c r="BA927" s="6" t="s">
        <v>16765</v>
      </c>
      <c r="BB927" s="6" t="s">
        <v>16959</v>
      </c>
      <c r="BC927" s="6" t="s">
        <v>16765</v>
      </c>
      <c r="BD927" s="6" t="s">
        <v>16960</v>
      </c>
      <c r="BE927" s="6" t="s">
        <v>16961</v>
      </c>
      <c r="BF927" s="6" t="s">
        <v>13575</v>
      </c>
      <c r="BG927" s="6" t="s">
        <v>13575</v>
      </c>
      <c r="BH927" s="6" t="s">
        <v>16959</v>
      </c>
      <c r="BI927">
        <v>0</v>
      </c>
      <c r="BJ927" s="6" t="s">
        <v>16958</v>
      </c>
      <c r="BK927">
        <v>0</v>
      </c>
      <c r="BL927" s="6" t="s">
        <v>315</v>
      </c>
      <c r="BM927" s="56">
        <f>COUNTIF($B$2:B927,B927)</f>
        <v>4</v>
      </c>
      <c r="BN927" s="6" t="str">
        <f t="shared" si="14"/>
        <v>8660-4</v>
      </c>
    </row>
    <row r="928" spans="1:66" x14ac:dyDescent="0.25">
      <c r="A928">
        <v>1</v>
      </c>
      <c r="B928">
        <v>8660</v>
      </c>
      <c r="C928" s="6" t="s">
        <v>18479</v>
      </c>
      <c r="D928">
        <v>4</v>
      </c>
      <c r="E928">
        <v>9</v>
      </c>
      <c r="F928">
        <v>99</v>
      </c>
      <c r="G928">
        <v>913</v>
      </c>
      <c r="H928" s="6" t="s">
        <v>17370</v>
      </c>
      <c r="I928">
        <v>1</v>
      </c>
      <c r="J928">
        <v>880477</v>
      </c>
      <c r="K928">
        <v>5</v>
      </c>
      <c r="L928" s="55">
        <v>42166</v>
      </c>
      <c r="M928" s="6" t="s">
        <v>16765</v>
      </c>
      <c r="N928" s="55">
        <v>109574</v>
      </c>
      <c r="O928">
        <v>188006</v>
      </c>
      <c r="P928" s="6" t="s">
        <v>16776</v>
      </c>
      <c r="Q928" s="6" t="s">
        <v>16973</v>
      </c>
      <c r="R928">
        <v>12</v>
      </c>
      <c r="S928">
        <v>0</v>
      </c>
      <c r="T928">
        <v>-12</v>
      </c>
      <c r="U928">
        <v>24</v>
      </c>
      <c r="V928" s="6" t="s">
        <v>17004</v>
      </c>
      <c r="W928" s="6" t="s">
        <v>17077</v>
      </c>
      <c r="X928" s="55">
        <v>43747</v>
      </c>
      <c r="Y928">
        <v>0</v>
      </c>
      <c r="Z928">
        <v>0</v>
      </c>
      <c r="AA928" s="6" t="s">
        <v>16765</v>
      </c>
      <c r="AB928" s="6" t="s">
        <v>16947</v>
      </c>
      <c r="AD928" s="6" t="s">
        <v>16765</v>
      </c>
      <c r="AE928">
        <v>38968</v>
      </c>
      <c r="AF928">
        <v>35388</v>
      </c>
      <c r="AG928" s="6" t="s">
        <v>16973</v>
      </c>
      <c r="AH928" s="6" t="s">
        <v>16950</v>
      </c>
      <c r="AI928" s="6" t="s">
        <v>16951</v>
      </c>
      <c r="AJ928" s="6" t="s">
        <v>16765</v>
      </c>
      <c r="AK928" s="6" t="s">
        <v>16765</v>
      </c>
      <c r="AL928" s="6" t="s">
        <v>16765</v>
      </c>
      <c r="AM928" s="6" t="s">
        <v>16952</v>
      </c>
      <c r="AN928">
        <v>0</v>
      </c>
      <c r="AO928" s="55">
        <v>43752</v>
      </c>
      <c r="AP928" s="6" t="s">
        <v>17000</v>
      </c>
      <c r="AQ928">
        <v>0</v>
      </c>
      <c r="AR928" s="6" t="s">
        <v>17020</v>
      </c>
      <c r="AS928" s="6" t="s">
        <v>17002</v>
      </c>
      <c r="AT928" s="6" t="s">
        <v>16947</v>
      </c>
      <c r="AU928">
        <v>0</v>
      </c>
      <c r="AV928">
        <v>0</v>
      </c>
      <c r="AW928" s="6" t="s">
        <v>16956</v>
      </c>
      <c r="AX928" s="6" t="s">
        <v>18480</v>
      </c>
      <c r="AY928" s="6" t="s">
        <v>16765</v>
      </c>
      <c r="AZ928" s="6" t="s">
        <v>16958</v>
      </c>
      <c r="BA928" s="6" t="s">
        <v>16765</v>
      </c>
      <c r="BB928" s="6" t="s">
        <v>16959</v>
      </c>
      <c r="BC928" s="6" t="s">
        <v>16765</v>
      </c>
      <c r="BD928" s="6" t="s">
        <v>16960</v>
      </c>
      <c r="BE928" s="6" t="s">
        <v>16961</v>
      </c>
      <c r="BF928" s="6" t="s">
        <v>13575</v>
      </c>
      <c r="BG928" s="6" t="s">
        <v>13575</v>
      </c>
      <c r="BH928" s="6" t="s">
        <v>16959</v>
      </c>
      <c r="BI928">
        <v>0</v>
      </c>
      <c r="BJ928" s="6" t="s">
        <v>16958</v>
      </c>
      <c r="BK928">
        <v>0</v>
      </c>
      <c r="BL928" s="6" t="s">
        <v>315</v>
      </c>
      <c r="BM928" s="56">
        <f>COUNTIF($B$2:B928,B928)</f>
        <v>5</v>
      </c>
      <c r="BN928" s="6" t="str">
        <f t="shared" si="14"/>
        <v>8660-5</v>
      </c>
    </row>
    <row r="929" spans="1:66" x14ac:dyDescent="0.25">
      <c r="A929">
        <v>1</v>
      </c>
      <c r="B929">
        <v>8660</v>
      </c>
      <c r="C929" s="6" t="s">
        <v>18479</v>
      </c>
      <c r="D929">
        <v>4</v>
      </c>
      <c r="E929">
        <v>9</v>
      </c>
      <c r="F929">
        <v>99</v>
      </c>
      <c r="G929">
        <v>913</v>
      </c>
      <c r="H929" s="6" t="s">
        <v>17370</v>
      </c>
      <c r="I929">
        <v>1</v>
      </c>
      <c r="J929">
        <v>888562</v>
      </c>
      <c r="K929">
        <v>5</v>
      </c>
      <c r="L929" s="55">
        <v>42180</v>
      </c>
      <c r="M929" s="6" t="s">
        <v>16765</v>
      </c>
      <c r="N929" s="55">
        <v>109574</v>
      </c>
      <c r="O929">
        <v>188006</v>
      </c>
      <c r="P929" s="6" t="s">
        <v>16776</v>
      </c>
      <c r="Q929" s="6" t="s">
        <v>16973</v>
      </c>
      <c r="R929">
        <v>48</v>
      </c>
      <c r="S929">
        <v>0</v>
      </c>
      <c r="T929">
        <v>-48</v>
      </c>
      <c r="U929">
        <v>96</v>
      </c>
      <c r="V929" s="6" t="s">
        <v>17004</v>
      </c>
      <c r="W929" s="6" t="s">
        <v>17077</v>
      </c>
      <c r="X929" s="55">
        <v>43747</v>
      </c>
      <c r="Y929">
        <v>0</v>
      </c>
      <c r="Z929">
        <v>0</v>
      </c>
      <c r="AA929" s="6" t="s">
        <v>16765</v>
      </c>
      <c r="AB929" s="6" t="s">
        <v>16947</v>
      </c>
      <c r="AD929" s="6" t="s">
        <v>16765</v>
      </c>
      <c r="AE929">
        <v>39295</v>
      </c>
      <c r="AF929">
        <v>35834</v>
      </c>
      <c r="AG929" s="6" t="s">
        <v>16973</v>
      </c>
      <c r="AH929" s="6" t="s">
        <v>16950</v>
      </c>
      <c r="AI929" s="6" t="s">
        <v>16951</v>
      </c>
      <c r="AJ929" s="6" t="s">
        <v>16765</v>
      </c>
      <c r="AK929" s="6" t="s">
        <v>16765</v>
      </c>
      <c r="AL929" s="6" t="s">
        <v>16765</v>
      </c>
      <c r="AM929" s="6" t="s">
        <v>16952</v>
      </c>
      <c r="AN929">
        <v>0</v>
      </c>
      <c r="AO929" s="55">
        <v>43752</v>
      </c>
      <c r="AP929" s="6" t="s">
        <v>17000</v>
      </c>
      <c r="AQ929">
        <v>0</v>
      </c>
      <c r="AR929" s="6" t="s">
        <v>17020</v>
      </c>
      <c r="AS929" s="6" t="s">
        <v>17002</v>
      </c>
      <c r="AT929" s="6" t="s">
        <v>16947</v>
      </c>
      <c r="AU929">
        <v>0</v>
      </c>
      <c r="AV929">
        <v>0</v>
      </c>
      <c r="AW929" s="6" t="s">
        <v>16956</v>
      </c>
      <c r="AX929" s="6" t="s">
        <v>18481</v>
      </c>
      <c r="AY929" s="6" t="s">
        <v>16765</v>
      </c>
      <c r="AZ929" s="6" t="s">
        <v>16958</v>
      </c>
      <c r="BA929" s="6" t="s">
        <v>16765</v>
      </c>
      <c r="BB929" s="6" t="s">
        <v>16959</v>
      </c>
      <c r="BC929" s="6" t="s">
        <v>16765</v>
      </c>
      <c r="BD929" s="6" t="s">
        <v>16960</v>
      </c>
      <c r="BE929" s="6" t="s">
        <v>16961</v>
      </c>
      <c r="BF929" s="6" t="s">
        <v>13575</v>
      </c>
      <c r="BG929" s="6" t="s">
        <v>13575</v>
      </c>
      <c r="BH929" s="6" t="s">
        <v>16959</v>
      </c>
      <c r="BI929">
        <v>0</v>
      </c>
      <c r="BJ929" s="6" t="s">
        <v>16958</v>
      </c>
      <c r="BK929">
        <v>0</v>
      </c>
      <c r="BL929" s="6" t="s">
        <v>315</v>
      </c>
      <c r="BM929" s="56">
        <f>COUNTIF($B$2:B929,B929)</f>
        <v>6</v>
      </c>
      <c r="BN929" s="6" t="str">
        <f t="shared" si="14"/>
        <v>8660-6</v>
      </c>
    </row>
    <row r="930" spans="1:66" x14ac:dyDescent="0.25">
      <c r="A930">
        <v>1</v>
      </c>
      <c r="B930">
        <v>8660</v>
      </c>
      <c r="C930" s="6" t="s">
        <v>18479</v>
      </c>
      <c r="D930">
        <v>4</v>
      </c>
      <c r="E930">
        <v>9</v>
      </c>
      <c r="F930">
        <v>99</v>
      </c>
      <c r="G930">
        <v>913</v>
      </c>
      <c r="H930" s="6" t="s">
        <v>17370</v>
      </c>
      <c r="I930">
        <v>1</v>
      </c>
      <c r="J930">
        <v>916864</v>
      </c>
      <c r="K930">
        <v>5</v>
      </c>
      <c r="L930" s="55">
        <v>42222</v>
      </c>
      <c r="M930" s="6" t="s">
        <v>16765</v>
      </c>
      <c r="N930" s="55">
        <v>109574</v>
      </c>
      <c r="O930">
        <v>188006</v>
      </c>
      <c r="P930" s="6" t="s">
        <v>16776</v>
      </c>
      <c r="Q930" s="6" t="s">
        <v>16973</v>
      </c>
      <c r="R930">
        <v>36</v>
      </c>
      <c r="S930">
        <v>0</v>
      </c>
      <c r="T930">
        <v>-36</v>
      </c>
      <c r="U930">
        <v>72</v>
      </c>
      <c r="V930" s="6" t="s">
        <v>17004</v>
      </c>
      <c r="W930" s="6" t="s">
        <v>17077</v>
      </c>
      <c r="X930" s="55">
        <v>43747</v>
      </c>
      <c r="Y930">
        <v>0</v>
      </c>
      <c r="Z930">
        <v>0</v>
      </c>
      <c r="AA930" s="6" t="s">
        <v>16765</v>
      </c>
      <c r="AB930" s="6" t="s">
        <v>16947</v>
      </c>
      <c r="AD930" s="6" t="s">
        <v>16765</v>
      </c>
      <c r="AE930">
        <v>41515</v>
      </c>
      <c r="AF930">
        <v>38546</v>
      </c>
      <c r="AG930" s="6" t="s">
        <v>16973</v>
      </c>
      <c r="AH930" s="6" t="s">
        <v>16950</v>
      </c>
      <c r="AI930" s="6" t="s">
        <v>16951</v>
      </c>
      <c r="AJ930" s="6" t="s">
        <v>16765</v>
      </c>
      <c r="AK930" s="6" t="s">
        <v>16765</v>
      </c>
      <c r="AL930" s="6" t="s">
        <v>16765</v>
      </c>
      <c r="AM930" s="6" t="s">
        <v>16952</v>
      </c>
      <c r="AN930">
        <v>0</v>
      </c>
      <c r="AO930" s="55">
        <v>43752</v>
      </c>
      <c r="AP930" s="6" t="s">
        <v>17000</v>
      </c>
      <c r="AQ930">
        <v>0</v>
      </c>
      <c r="AR930" s="6" t="s">
        <v>17020</v>
      </c>
      <c r="AS930" s="6" t="s">
        <v>17002</v>
      </c>
      <c r="AT930" s="6" t="s">
        <v>16947</v>
      </c>
      <c r="AU930">
        <v>0</v>
      </c>
      <c r="AV930">
        <v>0</v>
      </c>
      <c r="AW930" s="6" t="s">
        <v>16956</v>
      </c>
      <c r="AX930" s="6" t="s">
        <v>18482</v>
      </c>
      <c r="AY930" s="6" t="s">
        <v>16765</v>
      </c>
      <c r="AZ930" s="6" t="s">
        <v>16958</v>
      </c>
      <c r="BA930" s="6" t="s">
        <v>16765</v>
      </c>
      <c r="BB930" s="6" t="s">
        <v>16959</v>
      </c>
      <c r="BC930" s="6" t="s">
        <v>16765</v>
      </c>
      <c r="BD930" s="6" t="s">
        <v>16960</v>
      </c>
      <c r="BE930" s="6" t="s">
        <v>16961</v>
      </c>
      <c r="BF930" s="6" t="s">
        <v>13575</v>
      </c>
      <c r="BG930" s="6" t="s">
        <v>13575</v>
      </c>
      <c r="BH930" s="6" t="s">
        <v>16959</v>
      </c>
      <c r="BI930">
        <v>0</v>
      </c>
      <c r="BJ930" s="6" t="s">
        <v>16958</v>
      </c>
      <c r="BK930">
        <v>0</v>
      </c>
      <c r="BL930" s="6" t="s">
        <v>315</v>
      </c>
      <c r="BM930" s="56">
        <f>COUNTIF($B$2:B930,B930)</f>
        <v>7</v>
      </c>
      <c r="BN930" s="6" t="str">
        <f t="shared" si="14"/>
        <v>8660-7</v>
      </c>
    </row>
    <row r="931" spans="1:66" x14ac:dyDescent="0.25">
      <c r="A931">
        <v>1</v>
      </c>
      <c r="B931">
        <v>8660</v>
      </c>
      <c r="C931" s="6" t="s">
        <v>18479</v>
      </c>
      <c r="D931">
        <v>4</v>
      </c>
      <c r="E931">
        <v>9</v>
      </c>
      <c r="F931">
        <v>99</v>
      </c>
      <c r="G931">
        <v>913</v>
      </c>
      <c r="H931" s="6" t="s">
        <v>17370</v>
      </c>
      <c r="I931">
        <v>1</v>
      </c>
      <c r="J931">
        <v>845653</v>
      </c>
      <c r="K931">
        <v>5</v>
      </c>
      <c r="L931" s="55">
        <v>42110</v>
      </c>
      <c r="M931" s="6" t="s">
        <v>18483</v>
      </c>
      <c r="N931" s="55">
        <v>109574</v>
      </c>
      <c r="O931">
        <v>235894</v>
      </c>
      <c r="P931" s="6" t="s">
        <v>16775</v>
      </c>
      <c r="Q931" s="6" t="s">
        <v>16973</v>
      </c>
      <c r="R931">
        <v>180</v>
      </c>
      <c r="S931">
        <v>120</v>
      </c>
      <c r="T931">
        <v>-60</v>
      </c>
      <c r="U931">
        <v>120</v>
      </c>
      <c r="V931" s="6" t="s">
        <v>17004</v>
      </c>
      <c r="W931" s="6" t="s">
        <v>17077</v>
      </c>
      <c r="X931" s="55">
        <v>43747</v>
      </c>
      <c r="Y931">
        <v>0</v>
      </c>
      <c r="Z931">
        <v>0</v>
      </c>
      <c r="AA931" s="6" t="s">
        <v>16765</v>
      </c>
      <c r="AB931" s="6" t="s">
        <v>16947</v>
      </c>
      <c r="AD931" s="6" t="s">
        <v>16765</v>
      </c>
      <c r="AE931">
        <v>37488</v>
      </c>
      <c r="AF931">
        <v>33252</v>
      </c>
      <c r="AG931" s="6" t="s">
        <v>16973</v>
      </c>
      <c r="AH931" s="6" t="s">
        <v>16950</v>
      </c>
      <c r="AI931" s="6" t="s">
        <v>16951</v>
      </c>
      <c r="AJ931" s="6" t="s">
        <v>16765</v>
      </c>
      <c r="AK931" s="6" t="s">
        <v>16765</v>
      </c>
      <c r="AL931" s="6" t="s">
        <v>16765</v>
      </c>
      <c r="AM931" s="6" t="s">
        <v>16952</v>
      </c>
      <c r="AN931">
        <v>0</v>
      </c>
      <c r="AO931" s="55">
        <v>43752</v>
      </c>
      <c r="AP931" s="6" t="s">
        <v>17000</v>
      </c>
      <c r="AQ931">
        <v>0</v>
      </c>
      <c r="AR931" s="6" t="s">
        <v>17005</v>
      </c>
      <c r="AS931" s="6" t="s">
        <v>17002</v>
      </c>
      <c r="AT931" s="6" t="s">
        <v>16947</v>
      </c>
      <c r="AU931">
        <v>0</v>
      </c>
      <c r="AV931">
        <v>0</v>
      </c>
      <c r="AW931" s="6" t="s">
        <v>16956</v>
      </c>
      <c r="AX931" s="6" t="s">
        <v>18484</v>
      </c>
      <c r="AY931" s="6" t="s">
        <v>16765</v>
      </c>
      <c r="AZ931" s="6" t="s">
        <v>16958</v>
      </c>
      <c r="BA931" s="6" t="s">
        <v>16765</v>
      </c>
      <c r="BB931" s="6" t="s">
        <v>16959</v>
      </c>
      <c r="BC931" s="6" t="s">
        <v>16765</v>
      </c>
      <c r="BD931" s="6" t="s">
        <v>16960</v>
      </c>
      <c r="BE931" s="6" t="s">
        <v>16961</v>
      </c>
      <c r="BF931" s="6" t="s">
        <v>13575</v>
      </c>
      <c r="BG931" s="6" t="s">
        <v>13575</v>
      </c>
      <c r="BH931" s="6" t="s">
        <v>16959</v>
      </c>
      <c r="BI931">
        <v>0</v>
      </c>
      <c r="BJ931" s="6" t="s">
        <v>16958</v>
      </c>
      <c r="BK931">
        <v>0</v>
      </c>
      <c r="BL931" s="6" t="s">
        <v>315</v>
      </c>
      <c r="BM931" s="56">
        <f>COUNTIF($B$2:B931,B931)</f>
        <v>8</v>
      </c>
      <c r="BN931" s="6" t="str">
        <f t="shared" si="14"/>
        <v>8660-8</v>
      </c>
    </row>
    <row r="932" spans="1:66" x14ac:dyDescent="0.25">
      <c r="A932">
        <v>1</v>
      </c>
      <c r="B932">
        <v>8661</v>
      </c>
      <c r="C932" s="6" t="s">
        <v>18485</v>
      </c>
      <c r="D932">
        <v>4</v>
      </c>
      <c r="E932">
        <v>9</v>
      </c>
      <c r="F932">
        <v>99</v>
      </c>
      <c r="G932">
        <v>912</v>
      </c>
      <c r="H932" s="6" t="s">
        <v>17370</v>
      </c>
      <c r="I932">
        <v>1</v>
      </c>
      <c r="J932">
        <v>500445</v>
      </c>
      <c r="K932">
        <v>1</v>
      </c>
      <c r="L932" s="55">
        <v>38718</v>
      </c>
      <c r="M932" s="6" t="s">
        <v>18486</v>
      </c>
      <c r="N932" s="55">
        <v>42599</v>
      </c>
      <c r="O932">
        <v>118754</v>
      </c>
      <c r="P932" s="6" t="s">
        <v>16794</v>
      </c>
      <c r="Q932" s="6" t="s">
        <v>17391</v>
      </c>
      <c r="R932">
        <v>2</v>
      </c>
      <c r="S932">
        <v>1</v>
      </c>
      <c r="T932">
        <v>-1</v>
      </c>
      <c r="U932">
        <v>1850</v>
      </c>
      <c r="V932" s="6" t="s">
        <v>16945</v>
      </c>
      <c r="W932" s="6" t="s">
        <v>17077</v>
      </c>
      <c r="X932" s="55">
        <v>42460</v>
      </c>
      <c r="Y932">
        <v>0</v>
      </c>
      <c r="Z932">
        <v>0</v>
      </c>
      <c r="AA932" s="6" t="s">
        <v>16765</v>
      </c>
      <c r="AB932" s="6" t="s">
        <v>17049</v>
      </c>
      <c r="AD932" s="6" t="s">
        <v>16765</v>
      </c>
      <c r="AE932">
        <v>1196</v>
      </c>
      <c r="AF932">
        <v>0</v>
      </c>
      <c r="AG932" s="6" t="s">
        <v>17392</v>
      </c>
      <c r="AH932" s="6" t="s">
        <v>16950</v>
      </c>
      <c r="AI932" s="6" t="s">
        <v>16951</v>
      </c>
      <c r="AJ932" s="6" t="s">
        <v>16765</v>
      </c>
      <c r="AK932" s="6" t="s">
        <v>16765</v>
      </c>
      <c r="AL932" s="6" t="s">
        <v>16765</v>
      </c>
      <c r="AM932" s="6" t="s">
        <v>16952</v>
      </c>
      <c r="AN932">
        <v>0</v>
      </c>
      <c r="AO932" s="55">
        <v>42460</v>
      </c>
      <c r="AP932" s="6" t="s">
        <v>16953</v>
      </c>
      <c r="AQ932">
        <v>0</v>
      </c>
      <c r="AR932" s="6" t="s">
        <v>16954</v>
      </c>
      <c r="AS932" s="6" t="s">
        <v>16955</v>
      </c>
      <c r="AT932" s="6" t="s">
        <v>16947</v>
      </c>
      <c r="AU932">
        <v>0</v>
      </c>
      <c r="AV932">
        <v>0</v>
      </c>
      <c r="AW932" s="6" t="s">
        <v>16956</v>
      </c>
      <c r="AX932" s="6" t="s">
        <v>17393</v>
      </c>
      <c r="AY932" s="6" t="s">
        <v>16765</v>
      </c>
      <c r="AZ932" s="6" t="s">
        <v>16958</v>
      </c>
      <c r="BA932" s="6" t="s">
        <v>16765</v>
      </c>
      <c r="BB932" s="6" t="s">
        <v>16959</v>
      </c>
      <c r="BC932" s="6" t="s">
        <v>16765</v>
      </c>
      <c r="BD932" s="6" t="s">
        <v>16960</v>
      </c>
      <c r="BE932" s="6" t="s">
        <v>16961</v>
      </c>
      <c r="BF932" s="6" t="s">
        <v>13575</v>
      </c>
      <c r="BG932" s="6" t="s">
        <v>13575</v>
      </c>
      <c r="BH932" s="6" t="s">
        <v>16959</v>
      </c>
      <c r="BI932">
        <v>0</v>
      </c>
      <c r="BJ932" s="6" t="s">
        <v>16958</v>
      </c>
      <c r="BK932">
        <v>0</v>
      </c>
      <c r="BL932" s="6" t="s">
        <v>315</v>
      </c>
      <c r="BM932" s="56">
        <f>COUNTIF($B$2:B932,B932)</f>
        <v>1</v>
      </c>
      <c r="BN932" s="6" t="str">
        <f t="shared" si="14"/>
        <v>8661-1</v>
      </c>
    </row>
    <row r="933" spans="1:66" x14ac:dyDescent="0.25">
      <c r="A933">
        <v>1</v>
      </c>
      <c r="B933">
        <v>8662</v>
      </c>
      <c r="C933" s="6" t="s">
        <v>18487</v>
      </c>
      <c r="D933">
        <v>5</v>
      </c>
      <c r="E933">
        <v>3</v>
      </c>
      <c r="F933">
        <v>30</v>
      </c>
      <c r="G933">
        <v>301</v>
      </c>
      <c r="H933" s="6" t="s">
        <v>16963</v>
      </c>
      <c r="I933">
        <v>1</v>
      </c>
      <c r="J933">
        <v>108957</v>
      </c>
      <c r="K933">
        <v>6</v>
      </c>
      <c r="L933" s="55">
        <v>42544</v>
      </c>
      <c r="M933" s="6" t="s">
        <v>16765</v>
      </c>
      <c r="N933" s="55">
        <v>44601</v>
      </c>
      <c r="O933">
        <v>118750</v>
      </c>
      <c r="P933" s="6" t="s">
        <v>16767</v>
      </c>
      <c r="Q933" s="6" t="s">
        <v>18488</v>
      </c>
      <c r="R933">
        <v>1</v>
      </c>
      <c r="S933">
        <v>0</v>
      </c>
      <c r="T933">
        <v>-1</v>
      </c>
      <c r="U933">
        <v>1803.8</v>
      </c>
      <c r="V933" s="6" t="s">
        <v>16945</v>
      </c>
      <c r="W933" s="6" t="s">
        <v>16946</v>
      </c>
      <c r="X933" s="55">
        <v>44663</v>
      </c>
      <c r="Y933">
        <v>70000</v>
      </c>
      <c r="Z933">
        <v>3326.83</v>
      </c>
      <c r="AA933" s="6" t="s">
        <v>16965</v>
      </c>
      <c r="AB933" s="6" t="s">
        <v>16947</v>
      </c>
      <c r="AD933" s="6" t="s">
        <v>16948</v>
      </c>
      <c r="AE933">
        <v>43198</v>
      </c>
      <c r="AF933">
        <v>40494</v>
      </c>
      <c r="AG933" s="6" t="s">
        <v>16949</v>
      </c>
      <c r="AH933" s="6" t="s">
        <v>16950</v>
      </c>
      <c r="AI933" s="6" t="s">
        <v>16951</v>
      </c>
      <c r="AJ933" s="6" t="s">
        <v>16765</v>
      </c>
      <c r="AK933" s="6" t="s">
        <v>16765</v>
      </c>
      <c r="AL933" s="6" t="s">
        <v>16765</v>
      </c>
      <c r="AM933" s="6" t="s">
        <v>16952</v>
      </c>
      <c r="AN933">
        <v>0</v>
      </c>
      <c r="AO933" s="55">
        <v>44663</v>
      </c>
      <c r="AP933" s="6" t="s">
        <v>16953</v>
      </c>
      <c r="AQ933">
        <v>0</v>
      </c>
      <c r="AR933" s="6" t="s">
        <v>16954</v>
      </c>
      <c r="AS933" s="6" t="s">
        <v>16955</v>
      </c>
      <c r="AT933" s="6" t="s">
        <v>16947</v>
      </c>
      <c r="AU933">
        <v>0</v>
      </c>
      <c r="AV933">
        <v>0</v>
      </c>
      <c r="AW933" s="6" t="s">
        <v>16956</v>
      </c>
      <c r="AX933" s="6" t="s">
        <v>18489</v>
      </c>
      <c r="AY933" s="6" t="s">
        <v>16765</v>
      </c>
      <c r="AZ933" s="6" t="s">
        <v>16958</v>
      </c>
      <c r="BA933" s="6" t="s">
        <v>16765</v>
      </c>
      <c r="BB933" s="6" t="s">
        <v>16959</v>
      </c>
      <c r="BC933" s="6" t="s">
        <v>16765</v>
      </c>
      <c r="BD933" s="6" t="s">
        <v>16960</v>
      </c>
      <c r="BE933" s="6" t="s">
        <v>16961</v>
      </c>
      <c r="BF933" s="6" t="s">
        <v>13575</v>
      </c>
      <c r="BG933" s="6" t="s">
        <v>13575</v>
      </c>
      <c r="BH933" s="6" t="s">
        <v>16959</v>
      </c>
      <c r="BI933">
        <v>0</v>
      </c>
      <c r="BJ933" s="6" t="s">
        <v>16958</v>
      </c>
      <c r="BK933">
        <v>0</v>
      </c>
      <c r="BL933" s="6" t="s">
        <v>315</v>
      </c>
      <c r="BM933" s="56">
        <f>COUNTIF($B$2:B933,B933)</f>
        <v>1</v>
      </c>
      <c r="BN933" s="6" t="str">
        <f t="shared" si="14"/>
        <v>8662-1</v>
      </c>
    </row>
    <row r="934" spans="1:66" x14ac:dyDescent="0.25">
      <c r="A934">
        <v>1</v>
      </c>
      <c r="B934">
        <v>8663</v>
      </c>
      <c r="C934" s="6" t="s">
        <v>18490</v>
      </c>
      <c r="D934">
        <v>5</v>
      </c>
      <c r="E934">
        <v>3</v>
      </c>
      <c r="F934">
        <v>30</v>
      </c>
      <c r="G934">
        <v>302</v>
      </c>
      <c r="H934" s="6" t="s">
        <v>16963</v>
      </c>
      <c r="I934">
        <v>1</v>
      </c>
      <c r="J934">
        <v>55729</v>
      </c>
      <c r="K934">
        <v>6</v>
      </c>
      <c r="L934" s="55">
        <v>42451</v>
      </c>
      <c r="M934" s="6" t="s">
        <v>16765</v>
      </c>
      <c r="N934" s="55">
        <v>44789</v>
      </c>
      <c r="O934">
        <v>118784</v>
      </c>
      <c r="P934" s="6" t="s">
        <v>16764</v>
      </c>
      <c r="Q934" s="6" t="s">
        <v>18491</v>
      </c>
      <c r="R934">
        <v>1</v>
      </c>
      <c r="S934">
        <v>0</v>
      </c>
      <c r="T934">
        <v>-1</v>
      </c>
      <c r="U934">
        <v>1651</v>
      </c>
      <c r="V934" s="6" t="s">
        <v>16945</v>
      </c>
      <c r="W934" s="6" t="s">
        <v>16946</v>
      </c>
      <c r="X934" s="55">
        <v>44663</v>
      </c>
      <c r="Y934">
        <v>0</v>
      </c>
      <c r="Z934">
        <v>738.3</v>
      </c>
      <c r="AA934" s="6" t="s">
        <v>16965</v>
      </c>
      <c r="AB934" s="6" t="s">
        <v>16947</v>
      </c>
      <c r="AD934" s="6" t="s">
        <v>16948</v>
      </c>
      <c r="AE934">
        <v>42755</v>
      </c>
      <c r="AF934">
        <v>40042</v>
      </c>
      <c r="AG934" s="6" t="s">
        <v>16949</v>
      </c>
      <c r="AH934" s="6" t="s">
        <v>16950</v>
      </c>
      <c r="AI934" s="6" t="s">
        <v>16951</v>
      </c>
      <c r="AJ934" s="6" t="s">
        <v>16765</v>
      </c>
      <c r="AK934" s="6" t="s">
        <v>16765</v>
      </c>
      <c r="AL934" s="6" t="s">
        <v>16765</v>
      </c>
      <c r="AM934" s="6" t="s">
        <v>16952</v>
      </c>
      <c r="AN934">
        <v>0</v>
      </c>
      <c r="AO934" s="55">
        <v>44663</v>
      </c>
      <c r="AP934" s="6" t="s">
        <v>16953</v>
      </c>
      <c r="AQ934">
        <v>0</v>
      </c>
      <c r="AR934" s="6" t="s">
        <v>16954</v>
      </c>
      <c r="AS934" s="6" t="s">
        <v>16955</v>
      </c>
      <c r="AT934" s="6" t="s">
        <v>16947</v>
      </c>
      <c r="AU934">
        <v>0</v>
      </c>
      <c r="AV934">
        <v>0</v>
      </c>
      <c r="AW934" s="6" t="s">
        <v>16956</v>
      </c>
      <c r="AX934" s="6" t="s">
        <v>18492</v>
      </c>
      <c r="AY934" s="6" t="s">
        <v>16765</v>
      </c>
      <c r="AZ934" s="6" t="s">
        <v>16958</v>
      </c>
      <c r="BA934" s="6" t="s">
        <v>16765</v>
      </c>
      <c r="BB934" s="6" t="s">
        <v>16959</v>
      </c>
      <c r="BC934" s="6" t="s">
        <v>16765</v>
      </c>
      <c r="BD934" s="6" t="s">
        <v>16960</v>
      </c>
      <c r="BE934" s="6" t="s">
        <v>16961</v>
      </c>
      <c r="BF934" s="6" t="s">
        <v>13575</v>
      </c>
      <c r="BG934" s="6" t="s">
        <v>13575</v>
      </c>
      <c r="BH934" s="6" t="s">
        <v>16959</v>
      </c>
      <c r="BI934">
        <v>0</v>
      </c>
      <c r="BJ934" s="6" t="s">
        <v>16958</v>
      </c>
      <c r="BK934">
        <v>0</v>
      </c>
      <c r="BL934" s="6" t="s">
        <v>315</v>
      </c>
      <c r="BM934" s="56">
        <f>COUNTIF($B$2:B934,B934)</f>
        <v>1</v>
      </c>
      <c r="BN934" s="6" t="str">
        <f t="shared" si="14"/>
        <v>8663-1</v>
      </c>
    </row>
    <row r="935" spans="1:66" x14ac:dyDescent="0.25">
      <c r="A935">
        <v>1</v>
      </c>
      <c r="B935">
        <v>8664</v>
      </c>
      <c r="C935" s="6" t="s">
        <v>18493</v>
      </c>
      <c r="D935">
        <v>5</v>
      </c>
      <c r="E935">
        <v>2</v>
      </c>
      <c r="F935">
        <v>20</v>
      </c>
      <c r="G935">
        <v>202</v>
      </c>
      <c r="H935" s="6" t="s">
        <v>17010</v>
      </c>
      <c r="I935">
        <v>1</v>
      </c>
      <c r="J935">
        <v>422244</v>
      </c>
      <c r="K935">
        <v>5</v>
      </c>
      <c r="L935" s="55">
        <v>41614</v>
      </c>
      <c r="M935" s="6" t="s">
        <v>16765</v>
      </c>
      <c r="N935" s="55">
        <v>44686</v>
      </c>
      <c r="O935">
        <v>118724</v>
      </c>
      <c r="P935" s="6" t="s">
        <v>16773</v>
      </c>
      <c r="Q935" s="6" t="s">
        <v>18494</v>
      </c>
      <c r="R935">
        <v>1</v>
      </c>
      <c r="S935">
        <v>0</v>
      </c>
      <c r="T935">
        <v>-1</v>
      </c>
      <c r="U935">
        <v>1141.5899999999999</v>
      </c>
      <c r="V935" s="6" t="s">
        <v>16945</v>
      </c>
      <c r="W935" s="6" t="s">
        <v>16946</v>
      </c>
      <c r="X935" s="55">
        <v>44664</v>
      </c>
      <c r="Y935">
        <v>70000</v>
      </c>
      <c r="Z935">
        <v>0</v>
      </c>
      <c r="AA935" s="6" t="s">
        <v>16765</v>
      </c>
      <c r="AB935" s="6" t="s">
        <v>17049</v>
      </c>
      <c r="AC935">
        <v>12839</v>
      </c>
      <c r="AD935" s="6" t="s">
        <v>18495</v>
      </c>
      <c r="AE935">
        <v>31603</v>
      </c>
      <c r="AF935">
        <v>26725</v>
      </c>
      <c r="AG935" s="6" t="s">
        <v>16949</v>
      </c>
      <c r="AH935" s="6" t="s">
        <v>16950</v>
      </c>
      <c r="AI935" s="6" t="s">
        <v>16951</v>
      </c>
      <c r="AJ935" s="6" t="s">
        <v>16765</v>
      </c>
      <c r="AK935" s="6" t="s">
        <v>16765</v>
      </c>
      <c r="AL935" s="6" t="s">
        <v>16765</v>
      </c>
      <c r="AM935" s="6" t="s">
        <v>16952</v>
      </c>
      <c r="AN935">
        <v>0</v>
      </c>
      <c r="AO935" s="55">
        <v>44664</v>
      </c>
      <c r="AP935" s="6" t="s">
        <v>16953</v>
      </c>
      <c r="AQ935">
        <v>0</v>
      </c>
      <c r="AR935" s="6" t="s">
        <v>16997</v>
      </c>
      <c r="AS935" s="6" t="s">
        <v>16955</v>
      </c>
      <c r="AT935" s="6" t="s">
        <v>16947</v>
      </c>
      <c r="AU935">
        <v>0</v>
      </c>
      <c r="AV935">
        <v>0</v>
      </c>
      <c r="AW935" s="6" t="s">
        <v>16956</v>
      </c>
      <c r="AX935" s="6" t="s">
        <v>18496</v>
      </c>
      <c r="AY935" s="6" t="s">
        <v>16765</v>
      </c>
      <c r="AZ935" s="6" t="s">
        <v>16958</v>
      </c>
      <c r="BA935" s="6" t="s">
        <v>16765</v>
      </c>
      <c r="BB935" s="6" t="s">
        <v>16959</v>
      </c>
      <c r="BC935" s="6" t="s">
        <v>16765</v>
      </c>
      <c r="BD935" s="6" t="s">
        <v>16960</v>
      </c>
      <c r="BE935" s="6" t="s">
        <v>16961</v>
      </c>
      <c r="BF935" s="6" t="s">
        <v>13575</v>
      </c>
      <c r="BG935" s="6" t="s">
        <v>13575</v>
      </c>
      <c r="BH935" s="6" t="s">
        <v>16959</v>
      </c>
      <c r="BI935">
        <v>0</v>
      </c>
      <c r="BJ935" s="6" t="s">
        <v>16958</v>
      </c>
      <c r="BK935">
        <v>0</v>
      </c>
      <c r="BL935" s="6" t="s">
        <v>315</v>
      </c>
      <c r="BM935" s="56">
        <f>COUNTIF($B$2:B935,B935)</f>
        <v>1</v>
      </c>
      <c r="BN935" s="6" t="str">
        <f t="shared" si="14"/>
        <v>8664-1</v>
      </c>
    </row>
    <row r="936" spans="1:66" x14ac:dyDescent="0.25">
      <c r="A936">
        <v>1</v>
      </c>
      <c r="B936">
        <v>8664</v>
      </c>
      <c r="C936" s="6" t="s">
        <v>18493</v>
      </c>
      <c r="D936">
        <v>5</v>
      </c>
      <c r="E936">
        <v>2</v>
      </c>
      <c r="F936">
        <v>20</v>
      </c>
      <c r="G936">
        <v>202</v>
      </c>
      <c r="H936" s="6" t="s">
        <v>17010</v>
      </c>
      <c r="I936">
        <v>1</v>
      </c>
      <c r="J936">
        <v>200933</v>
      </c>
      <c r="K936">
        <v>6</v>
      </c>
      <c r="L936" s="55">
        <v>42709</v>
      </c>
      <c r="M936" s="6" t="s">
        <v>16765</v>
      </c>
      <c r="N936" s="55">
        <v>44686</v>
      </c>
      <c r="O936">
        <v>118750</v>
      </c>
      <c r="P936" s="6" t="s">
        <v>16767</v>
      </c>
      <c r="Q936" s="6" t="s">
        <v>18497</v>
      </c>
      <c r="R936">
        <v>1</v>
      </c>
      <c r="S936">
        <v>0</v>
      </c>
      <c r="T936">
        <v>-1</v>
      </c>
      <c r="U936">
        <v>1803.8</v>
      </c>
      <c r="V936" s="6" t="s">
        <v>16945</v>
      </c>
      <c r="W936" s="6" t="s">
        <v>16946</v>
      </c>
      <c r="X936" s="55">
        <v>44664</v>
      </c>
      <c r="Y936">
        <v>70000</v>
      </c>
      <c r="Z936">
        <v>0</v>
      </c>
      <c r="AA936" s="6" t="s">
        <v>16765</v>
      </c>
      <c r="AB936" s="6" t="s">
        <v>16947</v>
      </c>
      <c r="AD936" s="6" t="s">
        <v>16948</v>
      </c>
      <c r="AE936">
        <v>43932</v>
      </c>
      <c r="AF936">
        <v>41337</v>
      </c>
      <c r="AG936" s="6" t="s">
        <v>16949</v>
      </c>
      <c r="AH936" s="6" t="s">
        <v>16950</v>
      </c>
      <c r="AI936" s="6" t="s">
        <v>16951</v>
      </c>
      <c r="AJ936" s="6" t="s">
        <v>16765</v>
      </c>
      <c r="AK936" s="6" t="s">
        <v>16765</v>
      </c>
      <c r="AL936" s="6" t="s">
        <v>16765</v>
      </c>
      <c r="AM936" s="6" t="s">
        <v>16952</v>
      </c>
      <c r="AN936">
        <v>0</v>
      </c>
      <c r="AO936" s="55">
        <v>44664</v>
      </c>
      <c r="AP936" s="6" t="s">
        <v>16953</v>
      </c>
      <c r="AQ936">
        <v>0</v>
      </c>
      <c r="AR936" s="6" t="s">
        <v>16954</v>
      </c>
      <c r="AS936" s="6" t="s">
        <v>16955</v>
      </c>
      <c r="AT936" s="6" t="s">
        <v>16947</v>
      </c>
      <c r="AU936">
        <v>0</v>
      </c>
      <c r="AV936">
        <v>0</v>
      </c>
      <c r="AW936" s="6" t="s">
        <v>16956</v>
      </c>
      <c r="AX936" s="6" t="s">
        <v>17450</v>
      </c>
      <c r="AY936" s="6" t="s">
        <v>16765</v>
      </c>
      <c r="AZ936" s="6" t="s">
        <v>16958</v>
      </c>
      <c r="BA936" s="6" t="s">
        <v>16765</v>
      </c>
      <c r="BB936" s="6" t="s">
        <v>16959</v>
      </c>
      <c r="BC936" s="6" t="s">
        <v>16765</v>
      </c>
      <c r="BD936" s="6" t="s">
        <v>16960</v>
      </c>
      <c r="BE936" s="6" t="s">
        <v>16961</v>
      </c>
      <c r="BF936" s="6" t="s">
        <v>13575</v>
      </c>
      <c r="BG936" s="6" t="s">
        <v>13575</v>
      </c>
      <c r="BH936" s="6" t="s">
        <v>16959</v>
      </c>
      <c r="BI936">
        <v>0</v>
      </c>
      <c r="BJ936" s="6" t="s">
        <v>16958</v>
      </c>
      <c r="BK936">
        <v>0</v>
      </c>
      <c r="BL936" s="6" t="s">
        <v>315</v>
      </c>
      <c r="BM936" s="56">
        <f>COUNTIF($B$2:B936,B936)</f>
        <v>2</v>
      </c>
      <c r="BN936" s="6" t="str">
        <f t="shared" si="14"/>
        <v>8664-2</v>
      </c>
    </row>
    <row r="937" spans="1:66" x14ac:dyDescent="0.25">
      <c r="A937">
        <v>1</v>
      </c>
      <c r="B937">
        <v>8664</v>
      </c>
      <c r="C937" s="6" t="s">
        <v>18493</v>
      </c>
      <c r="D937">
        <v>5</v>
      </c>
      <c r="E937">
        <v>2</v>
      </c>
      <c r="F937">
        <v>20</v>
      </c>
      <c r="G937">
        <v>202</v>
      </c>
      <c r="H937" s="6" t="s">
        <v>17010</v>
      </c>
      <c r="I937">
        <v>1</v>
      </c>
      <c r="J937">
        <v>439829</v>
      </c>
      <c r="K937">
        <v>5</v>
      </c>
      <c r="L937" s="55">
        <v>41635</v>
      </c>
      <c r="M937" s="6" t="s">
        <v>16765</v>
      </c>
      <c r="N937" s="55">
        <v>44686</v>
      </c>
      <c r="O937">
        <v>118784</v>
      </c>
      <c r="P937" s="6" t="s">
        <v>16764</v>
      </c>
      <c r="Q937" s="6" t="s">
        <v>18498</v>
      </c>
      <c r="R937">
        <v>1</v>
      </c>
      <c r="S937">
        <v>0</v>
      </c>
      <c r="T937">
        <v>-1</v>
      </c>
      <c r="U937">
        <v>1651</v>
      </c>
      <c r="V937" s="6" t="s">
        <v>16945</v>
      </c>
      <c r="W937" s="6" t="s">
        <v>16946</v>
      </c>
      <c r="X937" s="55">
        <v>44664</v>
      </c>
      <c r="Y937">
        <v>70000</v>
      </c>
      <c r="Z937">
        <v>0</v>
      </c>
      <c r="AA937" s="6" t="s">
        <v>16765</v>
      </c>
      <c r="AB937" s="6" t="s">
        <v>16947</v>
      </c>
      <c r="AD937" s="6" t="s">
        <v>17118</v>
      </c>
      <c r="AE937">
        <v>31753</v>
      </c>
      <c r="AF937">
        <v>26853</v>
      </c>
      <c r="AG937" s="6" t="s">
        <v>16949</v>
      </c>
      <c r="AH937" s="6" t="s">
        <v>16950</v>
      </c>
      <c r="AI937" s="6" t="s">
        <v>16951</v>
      </c>
      <c r="AJ937" s="6" t="s">
        <v>16765</v>
      </c>
      <c r="AK937" s="6" t="s">
        <v>16765</v>
      </c>
      <c r="AL937" s="6" t="s">
        <v>16765</v>
      </c>
      <c r="AM937" s="6" t="s">
        <v>16952</v>
      </c>
      <c r="AN937">
        <v>0</v>
      </c>
      <c r="AO937" s="55">
        <v>44664</v>
      </c>
      <c r="AP937" s="6" t="s">
        <v>16953</v>
      </c>
      <c r="AQ937">
        <v>0</v>
      </c>
      <c r="AR937" s="6" t="s">
        <v>16954</v>
      </c>
      <c r="AS937" s="6" t="s">
        <v>16955</v>
      </c>
      <c r="AT937" s="6" t="s">
        <v>16947</v>
      </c>
      <c r="AU937">
        <v>0</v>
      </c>
      <c r="AV937">
        <v>0</v>
      </c>
      <c r="AW937" s="6" t="s">
        <v>16956</v>
      </c>
      <c r="AX937" s="6" t="s">
        <v>18499</v>
      </c>
      <c r="AY937" s="6" t="s">
        <v>16765</v>
      </c>
      <c r="AZ937" s="6" t="s">
        <v>16958</v>
      </c>
      <c r="BA937" s="6" t="s">
        <v>16765</v>
      </c>
      <c r="BB937" s="6" t="s">
        <v>16959</v>
      </c>
      <c r="BC937" s="6" t="s">
        <v>16765</v>
      </c>
      <c r="BD937" s="6" t="s">
        <v>16960</v>
      </c>
      <c r="BE937" s="6" t="s">
        <v>16961</v>
      </c>
      <c r="BF937" s="6" t="s">
        <v>13575</v>
      </c>
      <c r="BG937" s="6" t="s">
        <v>13575</v>
      </c>
      <c r="BH937" s="6" t="s">
        <v>16959</v>
      </c>
      <c r="BI937">
        <v>0</v>
      </c>
      <c r="BJ937" s="6" t="s">
        <v>16958</v>
      </c>
      <c r="BK937">
        <v>0</v>
      </c>
      <c r="BL937" s="6" t="s">
        <v>315</v>
      </c>
      <c r="BM937" s="56">
        <f>COUNTIF($B$2:B937,B937)</f>
        <v>3</v>
      </c>
      <c r="BN937" s="6" t="str">
        <f t="shared" si="14"/>
        <v>8664-3</v>
      </c>
    </row>
    <row r="938" spans="1:66" x14ac:dyDescent="0.25">
      <c r="A938">
        <v>1</v>
      </c>
      <c r="B938">
        <v>8664</v>
      </c>
      <c r="C938" s="6" t="s">
        <v>18493</v>
      </c>
      <c r="D938">
        <v>5</v>
      </c>
      <c r="E938">
        <v>2</v>
      </c>
      <c r="F938">
        <v>20</v>
      </c>
      <c r="G938">
        <v>202</v>
      </c>
      <c r="H938" s="6" t="s">
        <v>17010</v>
      </c>
      <c r="I938">
        <v>1</v>
      </c>
      <c r="J938">
        <v>204460</v>
      </c>
      <c r="K938">
        <v>7</v>
      </c>
      <c r="L938" s="55">
        <v>44539</v>
      </c>
      <c r="M938" s="6" t="s">
        <v>16765</v>
      </c>
      <c r="N938" s="55">
        <v>44904</v>
      </c>
      <c r="O938">
        <v>782936</v>
      </c>
      <c r="P938" s="6" t="s">
        <v>16810</v>
      </c>
      <c r="Q938" s="6" t="s">
        <v>18500</v>
      </c>
      <c r="R938">
        <v>1</v>
      </c>
      <c r="S938">
        <v>0</v>
      </c>
      <c r="T938">
        <v>-1</v>
      </c>
      <c r="U938">
        <v>1947.09</v>
      </c>
      <c r="V938" s="6" t="s">
        <v>16945</v>
      </c>
      <c r="W938" s="6" t="s">
        <v>16946</v>
      </c>
      <c r="X938" s="55">
        <v>44664</v>
      </c>
      <c r="Y938">
        <v>70000</v>
      </c>
      <c r="Z938">
        <v>0</v>
      </c>
      <c r="AA938" s="6" t="s">
        <v>16765</v>
      </c>
      <c r="AB938" s="6" t="s">
        <v>16947</v>
      </c>
      <c r="AD938" s="6" t="s">
        <v>16948</v>
      </c>
      <c r="AE938">
        <v>53850</v>
      </c>
      <c r="AF938">
        <v>48642</v>
      </c>
      <c r="AG938" s="6" t="s">
        <v>16949</v>
      </c>
      <c r="AH938" s="6" t="s">
        <v>16950</v>
      </c>
      <c r="AI938" s="6" t="s">
        <v>16951</v>
      </c>
      <c r="AJ938" s="6" t="s">
        <v>16765</v>
      </c>
      <c r="AK938" s="6" t="s">
        <v>16765</v>
      </c>
      <c r="AL938" s="6" t="s">
        <v>16765</v>
      </c>
      <c r="AM938" s="6" t="s">
        <v>16952</v>
      </c>
      <c r="AN938">
        <v>0</v>
      </c>
      <c r="AO938" s="55">
        <v>44664</v>
      </c>
      <c r="AP938" s="6" t="s">
        <v>16953</v>
      </c>
      <c r="AQ938">
        <v>0</v>
      </c>
      <c r="AR938" s="6" t="s">
        <v>16997</v>
      </c>
      <c r="AS938" s="6" t="s">
        <v>16955</v>
      </c>
      <c r="AT938" s="6" t="s">
        <v>16947</v>
      </c>
      <c r="AU938">
        <v>0</v>
      </c>
      <c r="AV938">
        <v>0</v>
      </c>
      <c r="AW938" s="6" t="s">
        <v>16956</v>
      </c>
      <c r="AX938" s="6" t="s">
        <v>16765</v>
      </c>
      <c r="AY938" s="6" t="s">
        <v>16765</v>
      </c>
      <c r="AZ938" s="6" t="s">
        <v>16958</v>
      </c>
      <c r="BA938" s="6" t="s">
        <v>16765</v>
      </c>
      <c r="BB938" s="6" t="s">
        <v>16959</v>
      </c>
      <c r="BC938" s="6" t="s">
        <v>16765</v>
      </c>
      <c r="BD938" s="6" t="s">
        <v>16960</v>
      </c>
      <c r="BE938" s="6" t="s">
        <v>16961</v>
      </c>
      <c r="BF938" s="6" t="s">
        <v>13575</v>
      </c>
      <c r="BG938" s="6" t="s">
        <v>13575</v>
      </c>
      <c r="BH938" s="6" t="s">
        <v>16959</v>
      </c>
      <c r="BI938">
        <v>0</v>
      </c>
      <c r="BJ938" s="6" t="s">
        <v>16958</v>
      </c>
      <c r="BK938">
        <v>0</v>
      </c>
      <c r="BL938" s="6" t="s">
        <v>315</v>
      </c>
      <c r="BM938" s="56">
        <f>COUNTIF($B$2:B938,B938)</f>
        <v>4</v>
      </c>
      <c r="BN938" s="6" t="str">
        <f t="shared" si="14"/>
        <v>8664-4</v>
      </c>
    </row>
    <row r="939" spans="1:66" x14ac:dyDescent="0.25">
      <c r="A939">
        <v>1</v>
      </c>
      <c r="B939">
        <v>8664</v>
      </c>
      <c r="C939" s="6" t="s">
        <v>18493</v>
      </c>
      <c r="D939">
        <v>5</v>
      </c>
      <c r="E939">
        <v>2</v>
      </c>
      <c r="F939">
        <v>20</v>
      </c>
      <c r="G939">
        <v>202</v>
      </c>
      <c r="H939" s="6" t="s">
        <v>17010</v>
      </c>
      <c r="I939">
        <v>1</v>
      </c>
      <c r="J939">
        <v>204461</v>
      </c>
      <c r="K939">
        <v>7</v>
      </c>
      <c r="L939" s="55">
        <v>44539</v>
      </c>
      <c r="M939" s="6" t="s">
        <v>16765</v>
      </c>
      <c r="N939" s="55">
        <v>44904</v>
      </c>
      <c r="O939">
        <v>782936</v>
      </c>
      <c r="P939" s="6" t="s">
        <v>16810</v>
      </c>
      <c r="Q939" s="6" t="s">
        <v>18501</v>
      </c>
      <c r="R939">
        <v>1</v>
      </c>
      <c r="S939">
        <v>0</v>
      </c>
      <c r="T939">
        <v>-1</v>
      </c>
      <c r="U939">
        <v>1947.09</v>
      </c>
      <c r="V939" s="6" t="s">
        <v>16945</v>
      </c>
      <c r="W939" s="6" t="s">
        <v>16946</v>
      </c>
      <c r="X939" s="55">
        <v>44664</v>
      </c>
      <c r="Y939">
        <v>70000</v>
      </c>
      <c r="Z939">
        <v>0</v>
      </c>
      <c r="AA939" s="6" t="s">
        <v>16765</v>
      </c>
      <c r="AB939" s="6" t="s">
        <v>16947</v>
      </c>
      <c r="AD939" s="6" t="s">
        <v>16948</v>
      </c>
      <c r="AE939">
        <v>53851</v>
      </c>
      <c r="AF939">
        <v>48643</v>
      </c>
      <c r="AG939" s="6" t="s">
        <v>16949</v>
      </c>
      <c r="AH939" s="6" t="s">
        <v>16950</v>
      </c>
      <c r="AI939" s="6" t="s">
        <v>16951</v>
      </c>
      <c r="AJ939" s="6" t="s">
        <v>16765</v>
      </c>
      <c r="AK939" s="6" t="s">
        <v>16765</v>
      </c>
      <c r="AL939" s="6" t="s">
        <v>16765</v>
      </c>
      <c r="AM939" s="6" t="s">
        <v>16952</v>
      </c>
      <c r="AN939">
        <v>0</v>
      </c>
      <c r="AO939" s="55">
        <v>44664</v>
      </c>
      <c r="AP939" s="6" t="s">
        <v>16953</v>
      </c>
      <c r="AQ939">
        <v>0</v>
      </c>
      <c r="AR939" s="6" t="s">
        <v>16997</v>
      </c>
      <c r="AS939" s="6" t="s">
        <v>16955</v>
      </c>
      <c r="AT939" s="6" t="s">
        <v>16947</v>
      </c>
      <c r="AU939">
        <v>0</v>
      </c>
      <c r="AV939">
        <v>0</v>
      </c>
      <c r="AW939" s="6" t="s">
        <v>16956</v>
      </c>
      <c r="AX939" s="6" t="s">
        <v>16765</v>
      </c>
      <c r="AY939" s="6" t="s">
        <v>16765</v>
      </c>
      <c r="AZ939" s="6" t="s">
        <v>16958</v>
      </c>
      <c r="BA939" s="6" t="s">
        <v>16765</v>
      </c>
      <c r="BB939" s="6" t="s">
        <v>16959</v>
      </c>
      <c r="BC939" s="6" t="s">
        <v>16765</v>
      </c>
      <c r="BD939" s="6" t="s">
        <v>16960</v>
      </c>
      <c r="BE939" s="6" t="s">
        <v>16961</v>
      </c>
      <c r="BF939" s="6" t="s">
        <v>13575</v>
      </c>
      <c r="BG939" s="6" t="s">
        <v>13575</v>
      </c>
      <c r="BH939" s="6" t="s">
        <v>16959</v>
      </c>
      <c r="BI939">
        <v>0</v>
      </c>
      <c r="BJ939" s="6" t="s">
        <v>16958</v>
      </c>
      <c r="BK939">
        <v>0</v>
      </c>
      <c r="BL939" s="6" t="s">
        <v>315</v>
      </c>
      <c r="BM939" s="56">
        <f>COUNTIF($B$2:B939,B939)</f>
        <v>5</v>
      </c>
      <c r="BN939" s="6" t="str">
        <f t="shared" si="14"/>
        <v>8664-5</v>
      </c>
    </row>
    <row r="940" spans="1:66" x14ac:dyDescent="0.25">
      <c r="A940">
        <v>1</v>
      </c>
      <c r="B940">
        <v>8671</v>
      </c>
      <c r="C940" s="6" t="s">
        <v>18502</v>
      </c>
      <c r="D940">
        <v>5</v>
      </c>
      <c r="E940">
        <v>3</v>
      </c>
      <c r="F940">
        <v>30</v>
      </c>
      <c r="G940">
        <v>302</v>
      </c>
      <c r="H940" s="6" t="s">
        <v>16963</v>
      </c>
      <c r="I940">
        <v>1</v>
      </c>
      <c r="J940">
        <v>128386</v>
      </c>
      <c r="K940">
        <v>6</v>
      </c>
      <c r="L940" s="55">
        <v>42583</v>
      </c>
      <c r="M940" s="6" t="s">
        <v>16765</v>
      </c>
      <c r="N940" s="55">
        <v>44601</v>
      </c>
      <c r="O940">
        <v>217289</v>
      </c>
      <c r="P940" s="6" t="s">
        <v>16771</v>
      </c>
      <c r="Q940" s="6" t="s">
        <v>18503</v>
      </c>
      <c r="R940">
        <v>1</v>
      </c>
      <c r="S940">
        <v>0</v>
      </c>
      <c r="T940">
        <v>-1</v>
      </c>
      <c r="U940">
        <v>1159.19</v>
      </c>
      <c r="V940" s="6" t="s">
        <v>16945</v>
      </c>
      <c r="W940" s="6" t="s">
        <v>16946</v>
      </c>
      <c r="X940" s="55">
        <v>44663</v>
      </c>
      <c r="Y940">
        <v>20000</v>
      </c>
      <c r="Z940">
        <v>441.78</v>
      </c>
      <c r="AA940" s="6" t="s">
        <v>16965</v>
      </c>
      <c r="AB940" s="6" t="s">
        <v>16947</v>
      </c>
      <c r="AD940" s="6" t="s">
        <v>16948</v>
      </c>
      <c r="AE940">
        <v>43417</v>
      </c>
      <c r="AF940">
        <v>40754</v>
      </c>
      <c r="AG940" s="6" t="s">
        <v>16949</v>
      </c>
      <c r="AH940" s="6" t="s">
        <v>16950</v>
      </c>
      <c r="AI940" s="6" t="s">
        <v>16951</v>
      </c>
      <c r="AJ940" s="6" t="s">
        <v>16765</v>
      </c>
      <c r="AK940" s="6" t="s">
        <v>16765</v>
      </c>
      <c r="AL940" s="6" t="s">
        <v>16765</v>
      </c>
      <c r="AM940" s="6" t="s">
        <v>16952</v>
      </c>
      <c r="AN940">
        <v>0</v>
      </c>
      <c r="AO940" s="55">
        <v>44663</v>
      </c>
      <c r="AP940" s="6" t="s">
        <v>16953</v>
      </c>
      <c r="AQ940">
        <v>0</v>
      </c>
      <c r="AR940" s="6" t="s">
        <v>16954</v>
      </c>
      <c r="AS940" s="6" t="s">
        <v>16955</v>
      </c>
      <c r="AT940" s="6" t="s">
        <v>16947</v>
      </c>
      <c r="AU940">
        <v>0</v>
      </c>
      <c r="AV940">
        <v>0</v>
      </c>
      <c r="AW940" s="6" t="s">
        <v>16956</v>
      </c>
      <c r="AX940" s="6" t="s">
        <v>17804</v>
      </c>
      <c r="AY940" s="6" t="s">
        <v>16765</v>
      </c>
      <c r="AZ940" s="6" t="s">
        <v>16958</v>
      </c>
      <c r="BA940" s="6" t="s">
        <v>16765</v>
      </c>
      <c r="BB940" s="6" t="s">
        <v>16959</v>
      </c>
      <c r="BC940" s="6" t="s">
        <v>16765</v>
      </c>
      <c r="BD940" s="6" t="s">
        <v>16960</v>
      </c>
      <c r="BE940" s="6" t="s">
        <v>16961</v>
      </c>
      <c r="BF940" s="6" t="s">
        <v>13575</v>
      </c>
      <c r="BG940" s="6" t="s">
        <v>13575</v>
      </c>
      <c r="BH940" s="6" t="s">
        <v>16959</v>
      </c>
      <c r="BI940">
        <v>0</v>
      </c>
      <c r="BJ940" s="6" t="s">
        <v>16958</v>
      </c>
      <c r="BK940">
        <v>0</v>
      </c>
      <c r="BL940" s="6" t="s">
        <v>315</v>
      </c>
      <c r="BM940" s="56">
        <f>COUNTIF($B$2:B940,B940)</f>
        <v>1</v>
      </c>
      <c r="BN940" s="6" t="str">
        <f t="shared" si="14"/>
        <v>8671-1</v>
      </c>
    </row>
    <row r="941" spans="1:66" x14ac:dyDescent="0.25">
      <c r="A941">
        <v>1</v>
      </c>
      <c r="B941">
        <v>8672</v>
      </c>
      <c r="C941" s="6" t="s">
        <v>18504</v>
      </c>
      <c r="D941">
        <v>5</v>
      </c>
      <c r="E941">
        <v>3</v>
      </c>
      <c r="F941">
        <v>30</v>
      </c>
      <c r="G941">
        <v>302</v>
      </c>
      <c r="H941" s="6" t="s">
        <v>16963</v>
      </c>
      <c r="I941">
        <v>1</v>
      </c>
      <c r="J941">
        <v>133458</v>
      </c>
      <c r="K941">
        <v>6</v>
      </c>
      <c r="L941" s="55">
        <v>42591</v>
      </c>
      <c r="M941" s="6" t="s">
        <v>16765</v>
      </c>
      <c r="N941" s="55">
        <v>44628</v>
      </c>
      <c r="O941">
        <v>118784</v>
      </c>
      <c r="P941" s="6" t="s">
        <v>16764</v>
      </c>
      <c r="Q941" s="6" t="s">
        <v>18505</v>
      </c>
      <c r="R941">
        <v>1</v>
      </c>
      <c r="S941">
        <v>0</v>
      </c>
      <c r="T941">
        <v>-1</v>
      </c>
      <c r="U941">
        <v>1651</v>
      </c>
      <c r="V941" s="6" t="s">
        <v>16945</v>
      </c>
      <c r="W941" s="6" t="s">
        <v>16946</v>
      </c>
      <c r="X941" s="55">
        <v>44663</v>
      </c>
      <c r="Y941">
        <v>0</v>
      </c>
      <c r="Z941">
        <v>3041.82</v>
      </c>
      <c r="AA941" s="6" t="s">
        <v>16969</v>
      </c>
      <c r="AB941" s="6" t="s">
        <v>16947</v>
      </c>
      <c r="AD941" s="6" t="s">
        <v>16948</v>
      </c>
      <c r="AE941">
        <v>43491</v>
      </c>
      <c r="AF941">
        <v>40826</v>
      </c>
      <c r="AG941" s="6" t="s">
        <v>16949</v>
      </c>
      <c r="AH941" s="6" t="s">
        <v>16950</v>
      </c>
      <c r="AI941" s="6" t="s">
        <v>16951</v>
      </c>
      <c r="AJ941" s="6" t="s">
        <v>16765</v>
      </c>
      <c r="AK941" s="6" t="s">
        <v>16765</v>
      </c>
      <c r="AL941" s="6" t="s">
        <v>16765</v>
      </c>
      <c r="AM941" s="6" t="s">
        <v>16952</v>
      </c>
      <c r="AN941">
        <v>0</v>
      </c>
      <c r="AO941" s="55">
        <v>44663</v>
      </c>
      <c r="AP941" s="6" t="s">
        <v>16953</v>
      </c>
      <c r="AQ941">
        <v>0</v>
      </c>
      <c r="AR941" s="6" t="s">
        <v>16954</v>
      </c>
      <c r="AS941" s="6" t="s">
        <v>16955</v>
      </c>
      <c r="AT941" s="6" t="s">
        <v>16947</v>
      </c>
      <c r="AU941">
        <v>0</v>
      </c>
      <c r="AV941">
        <v>0</v>
      </c>
      <c r="AW941" s="6" t="s">
        <v>16956</v>
      </c>
      <c r="AX941" s="6" t="s">
        <v>18506</v>
      </c>
      <c r="AY941" s="6" t="s">
        <v>16765</v>
      </c>
      <c r="AZ941" s="6" t="s">
        <v>16958</v>
      </c>
      <c r="BA941" s="6" t="s">
        <v>16765</v>
      </c>
      <c r="BB941" s="6" t="s">
        <v>16959</v>
      </c>
      <c r="BC941" s="6" t="s">
        <v>16765</v>
      </c>
      <c r="BD941" s="6" t="s">
        <v>16960</v>
      </c>
      <c r="BE941" s="6" t="s">
        <v>16961</v>
      </c>
      <c r="BF941" s="6" t="s">
        <v>13575</v>
      </c>
      <c r="BG941" s="6" t="s">
        <v>13575</v>
      </c>
      <c r="BH941" s="6" t="s">
        <v>16959</v>
      </c>
      <c r="BI941">
        <v>0</v>
      </c>
      <c r="BJ941" s="6" t="s">
        <v>16958</v>
      </c>
      <c r="BK941">
        <v>0</v>
      </c>
      <c r="BL941" s="6" t="s">
        <v>315</v>
      </c>
      <c r="BM941" s="56">
        <f>COUNTIF($B$2:B941,B941)</f>
        <v>1</v>
      </c>
      <c r="BN941" s="6" t="str">
        <f t="shared" si="14"/>
        <v>8672-1</v>
      </c>
    </row>
    <row r="942" spans="1:66" x14ac:dyDescent="0.25">
      <c r="A942">
        <v>1</v>
      </c>
      <c r="B942">
        <v>8672</v>
      </c>
      <c r="C942" s="6" t="s">
        <v>18504</v>
      </c>
      <c r="D942">
        <v>5</v>
      </c>
      <c r="E942">
        <v>3</v>
      </c>
      <c r="F942">
        <v>30</v>
      </c>
      <c r="G942">
        <v>302</v>
      </c>
      <c r="H942" s="6" t="s">
        <v>16963</v>
      </c>
      <c r="I942">
        <v>1</v>
      </c>
      <c r="J942">
        <v>697224</v>
      </c>
      <c r="K942">
        <v>6</v>
      </c>
      <c r="L942" s="55">
        <v>43563</v>
      </c>
      <c r="M942" s="6" t="s">
        <v>16765</v>
      </c>
      <c r="N942" s="55">
        <v>44686</v>
      </c>
      <c r="O942">
        <v>118788</v>
      </c>
      <c r="P942" s="6" t="s">
        <v>16787</v>
      </c>
      <c r="Q942" s="6" t="s">
        <v>18507</v>
      </c>
      <c r="R942">
        <v>1</v>
      </c>
      <c r="S942">
        <v>0</v>
      </c>
      <c r="T942">
        <v>-1</v>
      </c>
      <c r="U942">
        <v>2572.9499999999998</v>
      </c>
      <c r="V942" s="6" t="s">
        <v>16945</v>
      </c>
      <c r="W942" s="6" t="s">
        <v>16946</v>
      </c>
      <c r="X942" s="55">
        <v>44663</v>
      </c>
      <c r="Y942">
        <v>0</v>
      </c>
      <c r="Z942">
        <v>3041.82</v>
      </c>
      <c r="AA942" s="6" t="s">
        <v>16969</v>
      </c>
      <c r="AB942" s="6" t="s">
        <v>16947</v>
      </c>
      <c r="AD942" s="6" t="s">
        <v>16948</v>
      </c>
      <c r="AE942">
        <v>50666</v>
      </c>
      <c r="AF942">
        <v>45950</v>
      </c>
      <c r="AG942" s="6" t="s">
        <v>16949</v>
      </c>
      <c r="AH942" s="6" t="s">
        <v>16950</v>
      </c>
      <c r="AI942" s="6" t="s">
        <v>16951</v>
      </c>
      <c r="AJ942" s="6" t="s">
        <v>16765</v>
      </c>
      <c r="AK942" s="6" t="s">
        <v>16765</v>
      </c>
      <c r="AL942" s="6" t="s">
        <v>16765</v>
      </c>
      <c r="AM942" s="6" t="s">
        <v>16952</v>
      </c>
      <c r="AN942">
        <v>0</v>
      </c>
      <c r="AO942" s="55">
        <v>44663</v>
      </c>
      <c r="AP942" s="6" t="s">
        <v>16953</v>
      </c>
      <c r="AQ942">
        <v>0</v>
      </c>
      <c r="AR942" s="6" t="s">
        <v>16954</v>
      </c>
      <c r="AS942" s="6" t="s">
        <v>16955</v>
      </c>
      <c r="AT942" s="6" t="s">
        <v>16947</v>
      </c>
      <c r="AU942">
        <v>0</v>
      </c>
      <c r="AV942">
        <v>0</v>
      </c>
      <c r="AW942" s="6" t="s">
        <v>16956</v>
      </c>
      <c r="AX942" s="6" t="s">
        <v>18508</v>
      </c>
      <c r="AY942" s="6" t="s">
        <v>16765</v>
      </c>
      <c r="AZ942" s="6" t="s">
        <v>16958</v>
      </c>
      <c r="BA942" s="6" t="s">
        <v>16765</v>
      </c>
      <c r="BB942" s="6" t="s">
        <v>16959</v>
      </c>
      <c r="BC942" s="6" t="s">
        <v>16765</v>
      </c>
      <c r="BD942" s="6" t="s">
        <v>16960</v>
      </c>
      <c r="BE942" s="6" t="s">
        <v>16961</v>
      </c>
      <c r="BF942" s="6" t="s">
        <v>13575</v>
      </c>
      <c r="BG942" s="6" t="s">
        <v>13575</v>
      </c>
      <c r="BH942" s="6" t="s">
        <v>16959</v>
      </c>
      <c r="BI942">
        <v>0</v>
      </c>
      <c r="BJ942" s="6" t="s">
        <v>16958</v>
      </c>
      <c r="BK942">
        <v>0</v>
      </c>
      <c r="BL942" s="6" t="s">
        <v>315</v>
      </c>
      <c r="BM942" s="56">
        <f>COUNTIF($B$2:B942,B942)</f>
        <v>2</v>
      </c>
      <c r="BN942" s="6" t="str">
        <f t="shared" si="14"/>
        <v>8672-2</v>
      </c>
    </row>
    <row r="943" spans="1:66" x14ac:dyDescent="0.25">
      <c r="A943">
        <v>1</v>
      </c>
      <c r="B943">
        <v>8672</v>
      </c>
      <c r="C943" s="6" t="s">
        <v>18504</v>
      </c>
      <c r="D943">
        <v>5</v>
      </c>
      <c r="E943">
        <v>3</v>
      </c>
      <c r="F943">
        <v>30</v>
      </c>
      <c r="G943">
        <v>302</v>
      </c>
      <c r="H943" s="6" t="s">
        <v>16963</v>
      </c>
      <c r="I943">
        <v>1</v>
      </c>
      <c r="J943">
        <v>221965</v>
      </c>
      <c r="K943">
        <v>5</v>
      </c>
      <c r="L943" s="55">
        <v>41361</v>
      </c>
      <c r="M943" s="6" t="s">
        <v>16765</v>
      </c>
      <c r="N943" s="55">
        <v>44628</v>
      </c>
      <c r="O943">
        <v>217119</v>
      </c>
      <c r="P943" s="6" t="s">
        <v>16780</v>
      </c>
      <c r="Q943" s="6" t="s">
        <v>18509</v>
      </c>
      <c r="R943">
        <v>1</v>
      </c>
      <c r="S943">
        <v>0</v>
      </c>
      <c r="T943">
        <v>-1</v>
      </c>
      <c r="U943">
        <v>1769.34</v>
      </c>
      <c r="V943" s="6" t="s">
        <v>16945</v>
      </c>
      <c r="W943" s="6" t="s">
        <v>16946</v>
      </c>
      <c r="X943" s="55">
        <v>44663</v>
      </c>
      <c r="Y943">
        <v>0</v>
      </c>
      <c r="Z943">
        <v>3041.82</v>
      </c>
      <c r="AA943" s="6" t="s">
        <v>16969</v>
      </c>
      <c r="AB943" s="6" t="s">
        <v>16947</v>
      </c>
      <c r="AD943" s="6" t="s">
        <v>17796</v>
      </c>
      <c r="AE943">
        <v>26303</v>
      </c>
      <c r="AF943">
        <v>22358</v>
      </c>
      <c r="AG943" s="6" t="s">
        <v>16949</v>
      </c>
      <c r="AH943" s="6" t="s">
        <v>16950</v>
      </c>
      <c r="AI943" s="6" t="s">
        <v>16951</v>
      </c>
      <c r="AJ943" s="6" t="s">
        <v>16765</v>
      </c>
      <c r="AK943" s="6" t="s">
        <v>16765</v>
      </c>
      <c r="AL943" s="6" t="s">
        <v>16765</v>
      </c>
      <c r="AM943" s="6" t="s">
        <v>16952</v>
      </c>
      <c r="AN943">
        <v>0</v>
      </c>
      <c r="AO943" s="55">
        <v>44663</v>
      </c>
      <c r="AP943" s="6" t="s">
        <v>16953</v>
      </c>
      <c r="AQ943">
        <v>0</v>
      </c>
      <c r="AR943" s="6" t="s">
        <v>16954</v>
      </c>
      <c r="AS943" s="6" t="s">
        <v>16955</v>
      </c>
      <c r="AT943" s="6" t="s">
        <v>16947</v>
      </c>
      <c r="AU943">
        <v>0</v>
      </c>
      <c r="AV943">
        <v>0</v>
      </c>
      <c r="AW943" s="6" t="s">
        <v>16956</v>
      </c>
      <c r="AX943" s="6" t="s">
        <v>17797</v>
      </c>
      <c r="AY943" s="6" t="s">
        <v>16765</v>
      </c>
      <c r="AZ943" s="6" t="s">
        <v>16958</v>
      </c>
      <c r="BA943" s="6" t="s">
        <v>16765</v>
      </c>
      <c r="BB943" s="6" t="s">
        <v>16959</v>
      </c>
      <c r="BC943" s="6" t="s">
        <v>16765</v>
      </c>
      <c r="BD943" s="6" t="s">
        <v>16960</v>
      </c>
      <c r="BE943" s="6" t="s">
        <v>16961</v>
      </c>
      <c r="BF943" s="6" t="s">
        <v>13575</v>
      </c>
      <c r="BG943" s="6" t="s">
        <v>13575</v>
      </c>
      <c r="BH943" s="6" t="s">
        <v>16959</v>
      </c>
      <c r="BI943">
        <v>0</v>
      </c>
      <c r="BJ943" s="6" t="s">
        <v>16958</v>
      </c>
      <c r="BK943">
        <v>0</v>
      </c>
      <c r="BL943" s="6" t="s">
        <v>315</v>
      </c>
      <c r="BM943" s="56">
        <f>COUNTIF($B$2:B943,B943)</f>
        <v>3</v>
      </c>
      <c r="BN943" s="6" t="str">
        <f t="shared" si="14"/>
        <v>8672-3</v>
      </c>
    </row>
    <row r="944" spans="1:66" x14ac:dyDescent="0.25">
      <c r="A944">
        <v>1</v>
      </c>
      <c r="B944">
        <v>8674</v>
      </c>
      <c r="C944" s="6" t="s">
        <v>18510</v>
      </c>
      <c r="D944">
        <v>5</v>
      </c>
      <c r="E944">
        <v>3</v>
      </c>
      <c r="F944">
        <v>30</v>
      </c>
      <c r="G944">
        <v>308</v>
      </c>
      <c r="H944" s="6" t="s">
        <v>17010</v>
      </c>
      <c r="I944">
        <v>1</v>
      </c>
      <c r="J944">
        <v>726113</v>
      </c>
      <c r="K944">
        <v>6</v>
      </c>
      <c r="L944" s="55">
        <v>43615</v>
      </c>
      <c r="M944" s="6" t="s">
        <v>16765</v>
      </c>
      <c r="N944" s="55">
        <v>44686</v>
      </c>
      <c r="O944">
        <v>118788</v>
      </c>
      <c r="P944" s="6" t="s">
        <v>16787</v>
      </c>
      <c r="Q944" s="6" t="s">
        <v>18511</v>
      </c>
      <c r="R944">
        <v>1</v>
      </c>
      <c r="S944">
        <v>0</v>
      </c>
      <c r="T944">
        <v>-1</v>
      </c>
      <c r="U944">
        <v>2572.9499999999998</v>
      </c>
      <c r="V944" s="6" t="s">
        <v>16945</v>
      </c>
      <c r="W944" s="6" t="s">
        <v>16946</v>
      </c>
      <c r="X944" s="55">
        <v>44667</v>
      </c>
      <c r="Y944">
        <v>70000</v>
      </c>
      <c r="Z944">
        <v>676.66</v>
      </c>
      <c r="AA944" s="6" t="s">
        <v>16969</v>
      </c>
      <c r="AB944" s="6" t="s">
        <v>16947</v>
      </c>
      <c r="AD944" s="6" t="s">
        <v>16948</v>
      </c>
      <c r="AE944">
        <v>50955</v>
      </c>
      <c r="AF944">
        <v>46211</v>
      </c>
      <c r="AG944" s="6" t="s">
        <v>16949</v>
      </c>
      <c r="AH944" s="6" t="s">
        <v>16950</v>
      </c>
      <c r="AI944" s="6" t="s">
        <v>16951</v>
      </c>
      <c r="AJ944" s="6" t="s">
        <v>16765</v>
      </c>
      <c r="AK944" s="6" t="s">
        <v>16765</v>
      </c>
      <c r="AL944" s="6" t="s">
        <v>16765</v>
      </c>
      <c r="AM944" s="6" t="s">
        <v>16952</v>
      </c>
      <c r="AN944">
        <v>0</v>
      </c>
      <c r="AO944" s="55">
        <v>44667</v>
      </c>
      <c r="AP944" s="6" t="s">
        <v>16953</v>
      </c>
      <c r="AQ944">
        <v>0</v>
      </c>
      <c r="AR944" s="6" t="s">
        <v>16954</v>
      </c>
      <c r="AS944" s="6" t="s">
        <v>16955</v>
      </c>
      <c r="AT944" s="6" t="s">
        <v>16947</v>
      </c>
      <c r="AU944">
        <v>0</v>
      </c>
      <c r="AV944">
        <v>0</v>
      </c>
      <c r="AW944" s="6" t="s">
        <v>16956</v>
      </c>
      <c r="AX944" s="6" t="s">
        <v>18512</v>
      </c>
      <c r="AY944" s="6" t="s">
        <v>16765</v>
      </c>
      <c r="AZ944" s="6" t="s">
        <v>16958</v>
      </c>
      <c r="BA944" s="6" t="s">
        <v>16765</v>
      </c>
      <c r="BB944" s="6" t="s">
        <v>16959</v>
      </c>
      <c r="BC944" s="6" t="s">
        <v>16765</v>
      </c>
      <c r="BD944" s="6" t="s">
        <v>16960</v>
      </c>
      <c r="BE944" s="6" t="s">
        <v>16961</v>
      </c>
      <c r="BF944" s="6" t="s">
        <v>13575</v>
      </c>
      <c r="BG944" s="6" t="s">
        <v>13575</v>
      </c>
      <c r="BH944" s="6" t="s">
        <v>16959</v>
      </c>
      <c r="BI944">
        <v>0</v>
      </c>
      <c r="BJ944" s="6" t="s">
        <v>16958</v>
      </c>
      <c r="BK944">
        <v>0</v>
      </c>
      <c r="BL944" s="6" t="s">
        <v>315</v>
      </c>
      <c r="BM944" s="56">
        <f>COUNTIF($B$2:B944,B944)</f>
        <v>1</v>
      </c>
      <c r="BN944" s="6" t="str">
        <f t="shared" si="14"/>
        <v>8674-1</v>
      </c>
    </row>
    <row r="945" spans="1:66" x14ac:dyDescent="0.25">
      <c r="A945">
        <v>1</v>
      </c>
      <c r="B945">
        <v>8674</v>
      </c>
      <c r="C945" s="6" t="s">
        <v>18510</v>
      </c>
      <c r="D945">
        <v>5</v>
      </c>
      <c r="E945">
        <v>3</v>
      </c>
      <c r="F945">
        <v>30</v>
      </c>
      <c r="G945">
        <v>308</v>
      </c>
      <c r="H945" s="6" t="s">
        <v>17010</v>
      </c>
      <c r="I945">
        <v>1</v>
      </c>
      <c r="J945">
        <v>326942</v>
      </c>
      <c r="K945">
        <v>6</v>
      </c>
      <c r="L945" s="55">
        <v>42915</v>
      </c>
      <c r="M945" s="6" t="s">
        <v>16765</v>
      </c>
      <c r="N945" s="55">
        <v>109574</v>
      </c>
      <c r="O945">
        <v>198213</v>
      </c>
      <c r="P945" s="6" t="s">
        <v>16785</v>
      </c>
      <c r="Q945" s="6" t="s">
        <v>16973</v>
      </c>
      <c r="R945">
        <v>5</v>
      </c>
      <c r="S945">
        <v>0</v>
      </c>
      <c r="T945">
        <v>-5</v>
      </c>
      <c r="U945">
        <v>210</v>
      </c>
      <c r="V945" s="6" t="s">
        <v>16999</v>
      </c>
      <c r="W945" s="6" t="s">
        <v>16946</v>
      </c>
      <c r="X945" s="55">
        <v>44667</v>
      </c>
      <c r="Y945">
        <v>70000</v>
      </c>
      <c r="Z945">
        <v>676.66</v>
      </c>
      <c r="AA945" s="6" t="s">
        <v>16969</v>
      </c>
      <c r="AB945" s="6" t="s">
        <v>16947</v>
      </c>
      <c r="AD945" s="6" t="s">
        <v>16765</v>
      </c>
      <c r="AE945">
        <v>46668</v>
      </c>
      <c r="AF945">
        <v>42513</v>
      </c>
      <c r="AG945" s="6" t="s">
        <v>16973</v>
      </c>
      <c r="AH945" s="6" t="s">
        <v>16950</v>
      </c>
      <c r="AI945" s="6" t="s">
        <v>16951</v>
      </c>
      <c r="AJ945" s="6" t="s">
        <v>16765</v>
      </c>
      <c r="AK945" s="6" t="s">
        <v>16765</v>
      </c>
      <c r="AL945" s="6" t="s">
        <v>16765</v>
      </c>
      <c r="AM945" s="6" t="s">
        <v>16952</v>
      </c>
      <c r="AN945">
        <v>0</v>
      </c>
      <c r="AO945" s="55">
        <v>44667</v>
      </c>
      <c r="AP945" s="6" t="s">
        <v>17000</v>
      </c>
      <c r="AQ945">
        <v>0</v>
      </c>
      <c r="AR945" s="6" t="s">
        <v>17095</v>
      </c>
      <c r="AS945" s="6" t="s">
        <v>17002</v>
      </c>
      <c r="AT945" s="6" t="s">
        <v>16947</v>
      </c>
      <c r="AU945">
        <v>0</v>
      </c>
      <c r="AV945">
        <v>0</v>
      </c>
      <c r="AW945" s="6" t="s">
        <v>16956</v>
      </c>
      <c r="AX945" s="6" t="s">
        <v>18513</v>
      </c>
      <c r="AY945" s="6" t="s">
        <v>16765</v>
      </c>
      <c r="AZ945" s="6" t="s">
        <v>16958</v>
      </c>
      <c r="BA945" s="6" t="s">
        <v>16765</v>
      </c>
      <c r="BB945" s="6" t="s">
        <v>16959</v>
      </c>
      <c r="BC945" s="6" t="s">
        <v>16765</v>
      </c>
      <c r="BD945" s="6" t="s">
        <v>16960</v>
      </c>
      <c r="BE945" s="6" t="s">
        <v>16961</v>
      </c>
      <c r="BF945" s="6" t="s">
        <v>13575</v>
      </c>
      <c r="BG945" s="6" t="s">
        <v>13575</v>
      </c>
      <c r="BH945" s="6" t="s">
        <v>16959</v>
      </c>
      <c r="BI945">
        <v>0</v>
      </c>
      <c r="BJ945" s="6" t="s">
        <v>16958</v>
      </c>
      <c r="BK945">
        <v>0</v>
      </c>
      <c r="BL945" s="6" t="s">
        <v>315</v>
      </c>
      <c r="BM945" s="56">
        <f>COUNTIF($B$2:B945,B945)</f>
        <v>2</v>
      </c>
      <c r="BN945" s="6" t="str">
        <f t="shared" si="14"/>
        <v>8674-2</v>
      </c>
    </row>
    <row r="946" spans="1:66" x14ac:dyDescent="0.25">
      <c r="A946">
        <v>1</v>
      </c>
      <c r="B946">
        <v>8674</v>
      </c>
      <c r="C946" s="6" t="s">
        <v>18510</v>
      </c>
      <c r="D946">
        <v>5</v>
      </c>
      <c r="E946">
        <v>3</v>
      </c>
      <c r="F946">
        <v>30</v>
      </c>
      <c r="G946">
        <v>308</v>
      </c>
      <c r="H946" s="6" t="s">
        <v>17010</v>
      </c>
      <c r="I946">
        <v>1</v>
      </c>
      <c r="J946">
        <v>336372</v>
      </c>
      <c r="K946">
        <v>6</v>
      </c>
      <c r="L946" s="55">
        <v>42930</v>
      </c>
      <c r="M946" s="6" t="s">
        <v>16765</v>
      </c>
      <c r="N946" s="55">
        <v>109574</v>
      </c>
      <c r="O946">
        <v>198213</v>
      </c>
      <c r="P946" s="6" t="s">
        <v>16785</v>
      </c>
      <c r="Q946" s="6" t="s">
        <v>16973</v>
      </c>
      <c r="R946">
        <v>5</v>
      </c>
      <c r="S946">
        <v>0</v>
      </c>
      <c r="T946">
        <v>-5</v>
      </c>
      <c r="U946">
        <v>210</v>
      </c>
      <c r="V946" s="6" t="s">
        <v>16999</v>
      </c>
      <c r="W946" s="6" t="s">
        <v>16946</v>
      </c>
      <c r="X946" s="55">
        <v>44667</v>
      </c>
      <c r="Y946">
        <v>70000</v>
      </c>
      <c r="Z946">
        <v>676.66</v>
      </c>
      <c r="AA946" s="6" t="s">
        <v>16969</v>
      </c>
      <c r="AB946" s="6" t="s">
        <v>16947</v>
      </c>
      <c r="AD946" s="6" t="s">
        <v>16765</v>
      </c>
      <c r="AE946">
        <v>46749</v>
      </c>
      <c r="AF946">
        <v>42572</v>
      </c>
      <c r="AG946" s="6" t="s">
        <v>16973</v>
      </c>
      <c r="AH946" s="6" t="s">
        <v>16950</v>
      </c>
      <c r="AI946" s="6" t="s">
        <v>16951</v>
      </c>
      <c r="AJ946" s="6" t="s">
        <v>16765</v>
      </c>
      <c r="AK946" s="6" t="s">
        <v>16765</v>
      </c>
      <c r="AL946" s="6" t="s">
        <v>16765</v>
      </c>
      <c r="AM946" s="6" t="s">
        <v>16952</v>
      </c>
      <c r="AN946">
        <v>0</v>
      </c>
      <c r="AO946" s="55">
        <v>44667</v>
      </c>
      <c r="AP946" s="6" t="s">
        <v>17000</v>
      </c>
      <c r="AQ946">
        <v>0</v>
      </c>
      <c r="AR946" s="6" t="s">
        <v>17095</v>
      </c>
      <c r="AS946" s="6" t="s">
        <v>17002</v>
      </c>
      <c r="AT946" s="6" t="s">
        <v>16947</v>
      </c>
      <c r="AU946">
        <v>0</v>
      </c>
      <c r="AV946">
        <v>0</v>
      </c>
      <c r="AW946" s="6" t="s">
        <v>16956</v>
      </c>
      <c r="AX946" s="6" t="s">
        <v>18514</v>
      </c>
      <c r="AY946" s="6" t="s">
        <v>16765</v>
      </c>
      <c r="AZ946" s="6" t="s">
        <v>16958</v>
      </c>
      <c r="BA946" s="6" t="s">
        <v>16765</v>
      </c>
      <c r="BB946" s="6" t="s">
        <v>16959</v>
      </c>
      <c r="BC946" s="6" t="s">
        <v>16765</v>
      </c>
      <c r="BD946" s="6" t="s">
        <v>16960</v>
      </c>
      <c r="BE946" s="6" t="s">
        <v>16961</v>
      </c>
      <c r="BF946" s="6" t="s">
        <v>13575</v>
      </c>
      <c r="BG946" s="6" t="s">
        <v>13575</v>
      </c>
      <c r="BH946" s="6" t="s">
        <v>16959</v>
      </c>
      <c r="BI946">
        <v>0</v>
      </c>
      <c r="BJ946" s="6" t="s">
        <v>16958</v>
      </c>
      <c r="BK946">
        <v>0</v>
      </c>
      <c r="BL946" s="6" t="s">
        <v>315</v>
      </c>
      <c r="BM946" s="56">
        <f>COUNTIF($B$2:B946,B946)</f>
        <v>3</v>
      </c>
      <c r="BN946" s="6" t="str">
        <f t="shared" si="14"/>
        <v>8674-3</v>
      </c>
    </row>
    <row r="947" spans="1:66" x14ac:dyDescent="0.25">
      <c r="A947">
        <v>1</v>
      </c>
      <c r="B947">
        <v>8674</v>
      </c>
      <c r="C947" s="6" t="s">
        <v>18510</v>
      </c>
      <c r="D947">
        <v>5</v>
      </c>
      <c r="E947">
        <v>3</v>
      </c>
      <c r="F947">
        <v>30</v>
      </c>
      <c r="G947">
        <v>308</v>
      </c>
      <c r="H947" s="6" t="s">
        <v>17010</v>
      </c>
      <c r="I947">
        <v>1</v>
      </c>
      <c r="J947">
        <v>699504</v>
      </c>
      <c r="K947">
        <v>5</v>
      </c>
      <c r="L947" s="55">
        <v>41921</v>
      </c>
      <c r="M947" s="6" t="s">
        <v>16765</v>
      </c>
      <c r="N947" s="55">
        <v>109574</v>
      </c>
      <c r="O947">
        <v>198213</v>
      </c>
      <c r="P947" s="6" t="s">
        <v>16785</v>
      </c>
      <c r="Q947" s="6" t="s">
        <v>16973</v>
      </c>
      <c r="R947">
        <v>10</v>
      </c>
      <c r="S947">
        <v>0</v>
      </c>
      <c r="T947">
        <v>-10</v>
      </c>
      <c r="U947">
        <v>420</v>
      </c>
      <c r="V947" s="6" t="s">
        <v>16999</v>
      </c>
      <c r="W947" s="6" t="s">
        <v>16946</v>
      </c>
      <c r="X947" s="55">
        <v>44667</v>
      </c>
      <c r="Y947">
        <v>70000</v>
      </c>
      <c r="Z947">
        <v>676.66</v>
      </c>
      <c r="AA947" s="6" t="s">
        <v>16969</v>
      </c>
      <c r="AB947" s="6" t="s">
        <v>16947</v>
      </c>
      <c r="AD947" s="6" t="s">
        <v>16765</v>
      </c>
      <c r="AE947">
        <v>36453</v>
      </c>
      <c r="AF947">
        <v>31762</v>
      </c>
      <c r="AG947" s="6" t="s">
        <v>16973</v>
      </c>
      <c r="AH947" s="6" t="s">
        <v>16950</v>
      </c>
      <c r="AI947" s="6" t="s">
        <v>16951</v>
      </c>
      <c r="AJ947" s="6" t="s">
        <v>16765</v>
      </c>
      <c r="AK947" s="6" t="s">
        <v>16765</v>
      </c>
      <c r="AL947" s="6" t="s">
        <v>16765</v>
      </c>
      <c r="AM947" s="6" t="s">
        <v>16952</v>
      </c>
      <c r="AN947">
        <v>0</v>
      </c>
      <c r="AO947" s="55">
        <v>44667</v>
      </c>
      <c r="AP947" s="6" t="s">
        <v>17000</v>
      </c>
      <c r="AQ947">
        <v>0</v>
      </c>
      <c r="AR947" s="6" t="s">
        <v>17095</v>
      </c>
      <c r="AS947" s="6" t="s">
        <v>17002</v>
      </c>
      <c r="AT947" s="6" t="s">
        <v>16947</v>
      </c>
      <c r="AU947">
        <v>0</v>
      </c>
      <c r="AV947">
        <v>0</v>
      </c>
      <c r="AW947" s="6" t="s">
        <v>16956</v>
      </c>
      <c r="AX947" s="6" t="s">
        <v>18515</v>
      </c>
      <c r="AY947" s="6" t="s">
        <v>16765</v>
      </c>
      <c r="AZ947" s="6" t="s">
        <v>16958</v>
      </c>
      <c r="BA947" s="6" t="s">
        <v>16765</v>
      </c>
      <c r="BB947" s="6" t="s">
        <v>16959</v>
      </c>
      <c r="BC947" s="6" t="s">
        <v>16765</v>
      </c>
      <c r="BD947" s="6" t="s">
        <v>16960</v>
      </c>
      <c r="BE947" s="6" t="s">
        <v>16961</v>
      </c>
      <c r="BF947" s="6" t="s">
        <v>13575</v>
      </c>
      <c r="BG947" s="6" t="s">
        <v>13575</v>
      </c>
      <c r="BH947" s="6" t="s">
        <v>16959</v>
      </c>
      <c r="BI947">
        <v>0</v>
      </c>
      <c r="BJ947" s="6" t="s">
        <v>16958</v>
      </c>
      <c r="BK947">
        <v>0</v>
      </c>
      <c r="BL947" s="6" t="s">
        <v>315</v>
      </c>
      <c r="BM947" s="56">
        <f>COUNTIF($B$2:B947,B947)</f>
        <v>4</v>
      </c>
      <c r="BN947" s="6" t="str">
        <f t="shared" si="14"/>
        <v>8674-4</v>
      </c>
    </row>
    <row r="948" spans="1:66" x14ac:dyDescent="0.25">
      <c r="A948">
        <v>1</v>
      </c>
      <c r="B948">
        <v>8674</v>
      </c>
      <c r="C948" s="6" t="s">
        <v>18510</v>
      </c>
      <c r="D948">
        <v>5</v>
      </c>
      <c r="E948">
        <v>3</v>
      </c>
      <c r="F948">
        <v>30</v>
      </c>
      <c r="G948">
        <v>308</v>
      </c>
      <c r="H948" s="6" t="s">
        <v>17010</v>
      </c>
      <c r="I948">
        <v>1</v>
      </c>
      <c r="J948">
        <v>326942</v>
      </c>
      <c r="K948">
        <v>6</v>
      </c>
      <c r="L948" s="55">
        <v>42915</v>
      </c>
      <c r="M948" s="6" t="s">
        <v>16765</v>
      </c>
      <c r="N948" s="55">
        <v>109574</v>
      </c>
      <c r="O948">
        <v>198214</v>
      </c>
      <c r="P948" s="6" t="s">
        <v>16786</v>
      </c>
      <c r="Q948" s="6" t="s">
        <v>16973</v>
      </c>
      <c r="R948">
        <v>120</v>
      </c>
      <c r="S948">
        <v>0</v>
      </c>
      <c r="T948">
        <v>-120</v>
      </c>
      <c r="U948">
        <v>192</v>
      </c>
      <c r="V948" s="6" t="s">
        <v>17004</v>
      </c>
      <c r="W948" s="6" t="s">
        <v>16946</v>
      </c>
      <c r="X948" s="55">
        <v>44667</v>
      </c>
      <c r="Y948">
        <v>70000</v>
      </c>
      <c r="Z948">
        <v>676.66</v>
      </c>
      <c r="AA948" s="6" t="s">
        <v>16969</v>
      </c>
      <c r="AB948" s="6" t="s">
        <v>16947</v>
      </c>
      <c r="AD948" s="6" t="s">
        <v>16765</v>
      </c>
      <c r="AE948">
        <v>46669</v>
      </c>
      <c r="AF948">
        <v>42513</v>
      </c>
      <c r="AG948" s="6" t="s">
        <v>16973</v>
      </c>
      <c r="AH948" s="6" t="s">
        <v>16950</v>
      </c>
      <c r="AI948" s="6" t="s">
        <v>16951</v>
      </c>
      <c r="AJ948" s="6" t="s">
        <v>16765</v>
      </c>
      <c r="AK948" s="6" t="s">
        <v>16765</v>
      </c>
      <c r="AL948" s="6" t="s">
        <v>16765</v>
      </c>
      <c r="AM948" s="6" t="s">
        <v>16952</v>
      </c>
      <c r="AN948">
        <v>0</v>
      </c>
      <c r="AO948" s="55">
        <v>44667</v>
      </c>
      <c r="AP948" s="6" t="s">
        <v>17000</v>
      </c>
      <c r="AQ948">
        <v>0</v>
      </c>
      <c r="AR948" s="6" t="s">
        <v>17098</v>
      </c>
      <c r="AS948" s="6" t="s">
        <v>17002</v>
      </c>
      <c r="AT948" s="6" t="s">
        <v>16947</v>
      </c>
      <c r="AU948">
        <v>0</v>
      </c>
      <c r="AV948">
        <v>0</v>
      </c>
      <c r="AW948" s="6" t="s">
        <v>16956</v>
      </c>
      <c r="AX948" s="6" t="s">
        <v>18513</v>
      </c>
      <c r="AY948" s="6" t="s">
        <v>16765</v>
      </c>
      <c r="AZ948" s="6" t="s">
        <v>16958</v>
      </c>
      <c r="BA948" s="6" t="s">
        <v>16765</v>
      </c>
      <c r="BB948" s="6" t="s">
        <v>16959</v>
      </c>
      <c r="BC948" s="6" t="s">
        <v>16765</v>
      </c>
      <c r="BD948" s="6" t="s">
        <v>16960</v>
      </c>
      <c r="BE948" s="6" t="s">
        <v>16961</v>
      </c>
      <c r="BF948" s="6" t="s">
        <v>13575</v>
      </c>
      <c r="BG948" s="6" t="s">
        <v>13575</v>
      </c>
      <c r="BH948" s="6" t="s">
        <v>16959</v>
      </c>
      <c r="BI948">
        <v>0</v>
      </c>
      <c r="BJ948" s="6" t="s">
        <v>16958</v>
      </c>
      <c r="BK948">
        <v>0</v>
      </c>
      <c r="BL948" s="6" t="s">
        <v>315</v>
      </c>
      <c r="BM948" s="56">
        <f>COUNTIF($B$2:B948,B948)</f>
        <v>5</v>
      </c>
      <c r="BN948" s="6" t="str">
        <f t="shared" si="14"/>
        <v>8674-5</v>
      </c>
    </row>
    <row r="949" spans="1:66" x14ac:dyDescent="0.25">
      <c r="A949">
        <v>1</v>
      </c>
      <c r="B949">
        <v>8674</v>
      </c>
      <c r="C949" s="6" t="s">
        <v>18510</v>
      </c>
      <c r="D949">
        <v>5</v>
      </c>
      <c r="E949">
        <v>3</v>
      </c>
      <c r="F949">
        <v>30</v>
      </c>
      <c r="G949">
        <v>308</v>
      </c>
      <c r="H949" s="6" t="s">
        <v>17010</v>
      </c>
      <c r="I949">
        <v>1</v>
      </c>
      <c r="J949">
        <v>336372</v>
      </c>
      <c r="K949">
        <v>6</v>
      </c>
      <c r="L949" s="55">
        <v>42930</v>
      </c>
      <c r="M949" s="6" t="s">
        <v>16765</v>
      </c>
      <c r="N949" s="55">
        <v>109574</v>
      </c>
      <c r="O949">
        <v>198214</v>
      </c>
      <c r="P949" s="6" t="s">
        <v>16786</v>
      </c>
      <c r="Q949" s="6" t="s">
        <v>16973</v>
      </c>
      <c r="R949">
        <v>120</v>
      </c>
      <c r="S949">
        <v>0</v>
      </c>
      <c r="T949">
        <v>-120</v>
      </c>
      <c r="U949">
        <v>192</v>
      </c>
      <c r="V949" s="6" t="s">
        <v>17004</v>
      </c>
      <c r="W949" s="6" t="s">
        <v>16946</v>
      </c>
      <c r="X949" s="55">
        <v>44667</v>
      </c>
      <c r="Y949">
        <v>70000</v>
      </c>
      <c r="Z949">
        <v>676.66</v>
      </c>
      <c r="AA949" s="6" t="s">
        <v>16969</v>
      </c>
      <c r="AB949" s="6" t="s">
        <v>16947</v>
      </c>
      <c r="AD949" s="6" t="s">
        <v>16765</v>
      </c>
      <c r="AE949">
        <v>46750</v>
      </c>
      <c r="AF949">
        <v>42572</v>
      </c>
      <c r="AG949" s="6" t="s">
        <v>16973</v>
      </c>
      <c r="AH949" s="6" t="s">
        <v>16950</v>
      </c>
      <c r="AI949" s="6" t="s">
        <v>16951</v>
      </c>
      <c r="AJ949" s="6" t="s">
        <v>16765</v>
      </c>
      <c r="AK949" s="6" t="s">
        <v>16765</v>
      </c>
      <c r="AL949" s="6" t="s">
        <v>16765</v>
      </c>
      <c r="AM949" s="6" t="s">
        <v>16952</v>
      </c>
      <c r="AN949">
        <v>0</v>
      </c>
      <c r="AO949" s="55">
        <v>44667</v>
      </c>
      <c r="AP949" s="6" t="s">
        <v>17000</v>
      </c>
      <c r="AQ949">
        <v>0</v>
      </c>
      <c r="AR949" s="6" t="s">
        <v>17098</v>
      </c>
      <c r="AS949" s="6" t="s">
        <v>17002</v>
      </c>
      <c r="AT949" s="6" t="s">
        <v>16947</v>
      </c>
      <c r="AU949">
        <v>0</v>
      </c>
      <c r="AV949">
        <v>0</v>
      </c>
      <c r="AW949" s="6" t="s">
        <v>16956</v>
      </c>
      <c r="AX949" s="6" t="s">
        <v>18514</v>
      </c>
      <c r="AY949" s="6" t="s">
        <v>16765</v>
      </c>
      <c r="AZ949" s="6" t="s">
        <v>16958</v>
      </c>
      <c r="BA949" s="6" t="s">
        <v>16765</v>
      </c>
      <c r="BB949" s="6" t="s">
        <v>16959</v>
      </c>
      <c r="BC949" s="6" t="s">
        <v>16765</v>
      </c>
      <c r="BD949" s="6" t="s">
        <v>16960</v>
      </c>
      <c r="BE949" s="6" t="s">
        <v>16961</v>
      </c>
      <c r="BF949" s="6" t="s">
        <v>13575</v>
      </c>
      <c r="BG949" s="6" t="s">
        <v>13575</v>
      </c>
      <c r="BH949" s="6" t="s">
        <v>16959</v>
      </c>
      <c r="BI949">
        <v>0</v>
      </c>
      <c r="BJ949" s="6" t="s">
        <v>16958</v>
      </c>
      <c r="BK949">
        <v>0</v>
      </c>
      <c r="BL949" s="6" t="s">
        <v>315</v>
      </c>
      <c r="BM949" s="56">
        <f>COUNTIF($B$2:B949,B949)</f>
        <v>6</v>
      </c>
      <c r="BN949" s="6" t="str">
        <f t="shared" si="14"/>
        <v>8674-6</v>
      </c>
    </row>
    <row r="950" spans="1:66" x14ac:dyDescent="0.25">
      <c r="A950">
        <v>1</v>
      </c>
      <c r="B950">
        <v>8674</v>
      </c>
      <c r="C950" s="6" t="s">
        <v>18510</v>
      </c>
      <c r="D950">
        <v>5</v>
      </c>
      <c r="E950">
        <v>3</v>
      </c>
      <c r="F950">
        <v>30</v>
      </c>
      <c r="G950">
        <v>308</v>
      </c>
      <c r="H950" s="6" t="s">
        <v>17010</v>
      </c>
      <c r="I950">
        <v>1</v>
      </c>
      <c r="J950">
        <v>699504</v>
      </c>
      <c r="K950">
        <v>5</v>
      </c>
      <c r="L950" s="55">
        <v>41921</v>
      </c>
      <c r="M950" s="6" t="s">
        <v>16765</v>
      </c>
      <c r="N950" s="55">
        <v>109574</v>
      </c>
      <c r="O950">
        <v>198214</v>
      </c>
      <c r="P950" s="6" t="s">
        <v>16786</v>
      </c>
      <c r="Q950" s="6" t="s">
        <v>16973</v>
      </c>
      <c r="R950">
        <v>240</v>
      </c>
      <c r="S950">
        <v>0</v>
      </c>
      <c r="T950">
        <v>-240</v>
      </c>
      <c r="U950">
        <v>384</v>
      </c>
      <c r="V950" s="6" t="s">
        <v>17004</v>
      </c>
      <c r="W950" s="6" t="s">
        <v>16946</v>
      </c>
      <c r="X950" s="55">
        <v>44667</v>
      </c>
      <c r="Y950">
        <v>70000</v>
      </c>
      <c r="Z950">
        <v>676.66</v>
      </c>
      <c r="AA950" s="6" t="s">
        <v>16969</v>
      </c>
      <c r="AB950" s="6" t="s">
        <v>16947</v>
      </c>
      <c r="AD950" s="6" t="s">
        <v>16765</v>
      </c>
      <c r="AE950">
        <v>36454</v>
      </c>
      <c r="AF950">
        <v>31762</v>
      </c>
      <c r="AG950" s="6" t="s">
        <v>16973</v>
      </c>
      <c r="AH950" s="6" t="s">
        <v>16950</v>
      </c>
      <c r="AI950" s="6" t="s">
        <v>16951</v>
      </c>
      <c r="AJ950" s="6" t="s">
        <v>16765</v>
      </c>
      <c r="AK950" s="6" t="s">
        <v>16765</v>
      </c>
      <c r="AL950" s="6" t="s">
        <v>16765</v>
      </c>
      <c r="AM950" s="6" t="s">
        <v>16952</v>
      </c>
      <c r="AN950">
        <v>0</v>
      </c>
      <c r="AO950" s="55">
        <v>44667</v>
      </c>
      <c r="AP950" s="6" t="s">
        <v>17000</v>
      </c>
      <c r="AQ950">
        <v>0</v>
      </c>
      <c r="AR950" s="6" t="s">
        <v>17098</v>
      </c>
      <c r="AS950" s="6" t="s">
        <v>17002</v>
      </c>
      <c r="AT950" s="6" t="s">
        <v>16947</v>
      </c>
      <c r="AU950">
        <v>0</v>
      </c>
      <c r="AV950">
        <v>0</v>
      </c>
      <c r="AW950" s="6" t="s">
        <v>16956</v>
      </c>
      <c r="AX950" s="6" t="s">
        <v>18515</v>
      </c>
      <c r="AY950" s="6" t="s">
        <v>16765</v>
      </c>
      <c r="AZ950" s="6" t="s">
        <v>16958</v>
      </c>
      <c r="BA950" s="6" t="s">
        <v>16765</v>
      </c>
      <c r="BB950" s="6" t="s">
        <v>16959</v>
      </c>
      <c r="BC950" s="6" t="s">
        <v>16765</v>
      </c>
      <c r="BD950" s="6" t="s">
        <v>16960</v>
      </c>
      <c r="BE950" s="6" t="s">
        <v>16961</v>
      </c>
      <c r="BF950" s="6" t="s">
        <v>13575</v>
      </c>
      <c r="BG950" s="6" t="s">
        <v>13575</v>
      </c>
      <c r="BH950" s="6" t="s">
        <v>16959</v>
      </c>
      <c r="BI950">
        <v>0</v>
      </c>
      <c r="BJ950" s="6" t="s">
        <v>16958</v>
      </c>
      <c r="BK950">
        <v>0</v>
      </c>
      <c r="BL950" s="6" t="s">
        <v>315</v>
      </c>
      <c r="BM950" s="56">
        <f>COUNTIF($B$2:B950,B950)</f>
        <v>7</v>
      </c>
      <c r="BN950" s="6" t="str">
        <f t="shared" si="14"/>
        <v>8674-7</v>
      </c>
    </row>
    <row r="951" spans="1:66" x14ac:dyDescent="0.25">
      <c r="A951">
        <v>1</v>
      </c>
      <c r="B951">
        <v>8679</v>
      </c>
      <c r="C951" s="6" t="s">
        <v>18516</v>
      </c>
      <c r="D951">
        <v>5</v>
      </c>
      <c r="E951">
        <v>3</v>
      </c>
      <c r="F951">
        <v>30</v>
      </c>
      <c r="G951">
        <v>303</v>
      </c>
      <c r="H951" s="6" t="s">
        <v>16963</v>
      </c>
      <c r="I951">
        <v>1</v>
      </c>
      <c r="J951">
        <v>120820</v>
      </c>
      <c r="K951">
        <v>6</v>
      </c>
      <c r="L951" s="55">
        <v>42569</v>
      </c>
      <c r="M951" s="6" t="s">
        <v>16765</v>
      </c>
      <c r="N951" s="55">
        <v>44601</v>
      </c>
      <c r="O951">
        <v>217289</v>
      </c>
      <c r="P951" s="6" t="s">
        <v>16771</v>
      </c>
      <c r="Q951" s="6" t="s">
        <v>18517</v>
      </c>
      <c r="R951">
        <v>1</v>
      </c>
      <c r="S951">
        <v>0</v>
      </c>
      <c r="T951">
        <v>-1</v>
      </c>
      <c r="U951">
        <v>1159.19</v>
      </c>
      <c r="V951" s="6" t="s">
        <v>16945</v>
      </c>
      <c r="W951" s="6" t="s">
        <v>16946</v>
      </c>
      <c r="X951" s="55">
        <v>44663</v>
      </c>
      <c r="Y951">
        <v>70000</v>
      </c>
      <c r="Z951">
        <v>697.02</v>
      </c>
      <c r="AA951" s="6" t="s">
        <v>16965</v>
      </c>
      <c r="AB951" s="6" t="s">
        <v>16947</v>
      </c>
      <c r="AD951" s="6" t="s">
        <v>17262</v>
      </c>
      <c r="AE951">
        <v>43330</v>
      </c>
      <c r="AF951">
        <v>40620</v>
      </c>
      <c r="AG951" s="6" t="s">
        <v>16949</v>
      </c>
      <c r="AH951" s="6" t="s">
        <v>16950</v>
      </c>
      <c r="AI951" s="6" t="s">
        <v>16951</v>
      </c>
      <c r="AJ951" s="6" t="s">
        <v>16765</v>
      </c>
      <c r="AK951" s="6" t="s">
        <v>16765</v>
      </c>
      <c r="AL951" s="6" t="s">
        <v>16765</v>
      </c>
      <c r="AM951" s="6" t="s">
        <v>16952</v>
      </c>
      <c r="AN951">
        <v>0</v>
      </c>
      <c r="AO951" s="55">
        <v>44663</v>
      </c>
      <c r="AP951" s="6" t="s">
        <v>16953</v>
      </c>
      <c r="AQ951">
        <v>0</v>
      </c>
      <c r="AR951" s="6" t="s">
        <v>16954</v>
      </c>
      <c r="AS951" s="6" t="s">
        <v>16955</v>
      </c>
      <c r="AT951" s="6" t="s">
        <v>16947</v>
      </c>
      <c r="AU951">
        <v>0</v>
      </c>
      <c r="AV951">
        <v>0</v>
      </c>
      <c r="AW951" s="6" t="s">
        <v>16956</v>
      </c>
      <c r="AX951" s="6" t="s">
        <v>17710</v>
      </c>
      <c r="AY951" s="6" t="s">
        <v>16765</v>
      </c>
      <c r="AZ951" s="6" t="s">
        <v>16958</v>
      </c>
      <c r="BA951" s="6" t="s">
        <v>16765</v>
      </c>
      <c r="BB951" s="6" t="s">
        <v>16959</v>
      </c>
      <c r="BC951" s="6" t="s">
        <v>16765</v>
      </c>
      <c r="BD951" s="6" t="s">
        <v>16960</v>
      </c>
      <c r="BE951" s="6" t="s">
        <v>16961</v>
      </c>
      <c r="BF951" s="6" t="s">
        <v>13575</v>
      </c>
      <c r="BG951" s="6" t="s">
        <v>13575</v>
      </c>
      <c r="BH951" s="6" t="s">
        <v>16959</v>
      </c>
      <c r="BI951">
        <v>0</v>
      </c>
      <c r="BJ951" s="6" t="s">
        <v>16958</v>
      </c>
      <c r="BK951">
        <v>0</v>
      </c>
      <c r="BL951" s="6" t="s">
        <v>315</v>
      </c>
      <c r="BM951" s="56">
        <f>COUNTIF($B$2:B951,B951)</f>
        <v>1</v>
      </c>
      <c r="BN951" s="6" t="str">
        <f t="shared" si="14"/>
        <v>8679-1</v>
      </c>
    </row>
    <row r="952" spans="1:66" x14ac:dyDescent="0.25">
      <c r="A952">
        <v>1</v>
      </c>
      <c r="B952">
        <v>8696</v>
      </c>
      <c r="C952" s="6" t="s">
        <v>18518</v>
      </c>
      <c r="D952">
        <v>5</v>
      </c>
      <c r="E952">
        <v>3</v>
      </c>
      <c r="F952">
        <v>30</v>
      </c>
      <c r="G952">
        <v>303</v>
      </c>
      <c r="H952" s="6" t="s">
        <v>16963</v>
      </c>
      <c r="I952">
        <v>1</v>
      </c>
      <c r="J952">
        <v>702617</v>
      </c>
      <c r="K952">
        <v>6</v>
      </c>
      <c r="L952" s="55">
        <v>43571</v>
      </c>
      <c r="M952" s="6" t="s">
        <v>16765</v>
      </c>
      <c r="N952" s="55">
        <v>44686</v>
      </c>
      <c r="O952">
        <v>118784</v>
      </c>
      <c r="P952" s="6" t="s">
        <v>16764</v>
      </c>
      <c r="Q952" s="6" t="s">
        <v>18519</v>
      </c>
      <c r="R952">
        <v>1</v>
      </c>
      <c r="S952">
        <v>0</v>
      </c>
      <c r="T952">
        <v>-1</v>
      </c>
      <c r="U952">
        <v>1651</v>
      </c>
      <c r="V952" s="6" t="s">
        <v>16945</v>
      </c>
      <c r="W952" s="6" t="s">
        <v>16946</v>
      </c>
      <c r="X952" s="55">
        <v>44663</v>
      </c>
      <c r="Y952">
        <v>50000</v>
      </c>
      <c r="Z952">
        <v>524.9</v>
      </c>
      <c r="AA952" s="6" t="s">
        <v>16965</v>
      </c>
      <c r="AB952" s="6" t="s">
        <v>16947</v>
      </c>
      <c r="AD952" s="6" t="s">
        <v>16948</v>
      </c>
      <c r="AE952">
        <v>50725</v>
      </c>
      <c r="AF952">
        <v>45999</v>
      </c>
      <c r="AG952" s="6" t="s">
        <v>16949</v>
      </c>
      <c r="AH952" s="6" t="s">
        <v>16950</v>
      </c>
      <c r="AI952" s="6" t="s">
        <v>16951</v>
      </c>
      <c r="AJ952" s="6" t="s">
        <v>16765</v>
      </c>
      <c r="AK952" s="6" t="s">
        <v>16765</v>
      </c>
      <c r="AL952" s="6" t="s">
        <v>16765</v>
      </c>
      <c r="AM952" s="6" t="s">
        <v>16952</v>
      </c>
      <c r="AN952">
        <v>0</v>
      </c>
      <c r="AO952" s="55">
        <v>44663</v>
      </c>
      <c r="AP952" s="6" t="s">
        <v>16953</v>
      </c>
      <c r="AQ952">
        <v>0</v>
      </c>
      <c r="AR952" s="6" t="s">
        <v>16954</v>
      </c>
      <c r="AS952" s="6" t="s">
        <v>16955</v>
      </c>
      <c r="AT952" s="6" t="s">
        <v>16947</v>
      </c>
      <c r="AU952">
        <v>0</v>
      </c>
      <c r="AV952">
        <v>0</v>
      </c>
      <c r="AW952" s="6" t="s">
        <v>16956</v>
      </c>
      <c r="AX952" s="6" t="s">
        <v>17955</v>
      </c>
      <c r="AY952" s="6" t="s">
        <v>16765</v>
      </c>
      <c r="AZ952" s="6" t="s">
        <v>16958</v>
      </c>
      <c r="BA952" s="6" t="s">
        <v>16765</v>
      </c>
      <c r="BB952" s="6" t="s">
        <v>16959</v>
      </c>
      <c r="BC952" s="6" t="s">
        <v>16765</v>
      </c>
      <c r="BD952" s="6" t="s">
        <v>16960</v>
      </c>
      <c r="BE952" s="6" t="s">
        <v>16961</v>
      </c>
      <c r="BF952" s="6" t="s">
        <v>13575</v>
      </c>
      <c r="BG952" s="6" t="s">
        <v>13575</v>
      </c>
      <c r="BH952" s="6" t="s">
        <v>16959</v>
      </c>
      <c r="BI952">
        <v>0</v>
      </c>
      <c r="BJ952" s="6" t="s">
        <v>16958</v>
      </c>
      <c r="BK952">
        <v>0</v>
      </c>
      <c r="BL952" s="6" t="s">
        <v>315</v>
      </c>
      <c r="BM952" s="56">
        <f>COUNTIF($B$2:B952,B952)</f>
        <v>1</v>
      </c>
      <c r="BN952" s="6" t="str">
        <f t="shared" si="14"/>
        <v>8696-1</v>
      </c>
    </row>
    <row r="953" spans="1:66" x14ac:dyDescent="0.25">
      <c r="A953">
        <v>1</v>
      </c>
      <c r="B953">
        <v>8696</v>
      </c>
      <c r="C953" s="6" t="s">
        <v>18518</v>
      </c>
      <c r="D953">
        <v>5</v>
      </c>
      <c r="E953">
        <v>3</v>
      </c>
      <c r="F953">
        <v>30</v>
      </c>
      <c r="G953">
        <v>303</v>
      </c>
      <c r="H953" s="6" t="s">
        <v>16963</v>
      </c>
      <c r="I953">
        <v>1</v>
      </c>
      <c r="J953">
        <v>583899</v>
      </c>
      <c r="K953">
        <v>5</v>
      </c>
      <c r="L953" s="55">
        <v>41802</v>
      </c>
      <c r="M953" s="6" t="s">
        <v>16765</v>
      </c>
      <c r="N953" s="55">
        <v>109574</v>
      </c>
      <c r="O953">
        <v>188005</v>
      </c>
      <c r="P953" s="6" t="s">
        <v>16774</v>
      </c>
      <c r="Q953" s="6" t="s">
        <v>16973</v>
      </c>
      <c r="R953">
        <v>5</v>
      </c>
      <c r="S953">
        <v>0</v>
      </c>
      <c r="T953">
        <v>-5</v>
      </c>
      <c r="U953">
        <v>212</v>
      </c>
      <c r="V953" s="6" t="s">
        <v>16999</v>
      </c>
      <c r="W953" s="6" t="s">
        <v>16946</v>
      </c>
      <c r="X953" s="55">
        <v>44663</v>
      </c>
      <c r="Y953">
        <v>50000</v>
      </c>
      <c r="Z953">
        <v>524.9</v>
      </c>
      <c r="AA953" s="6" t="s">
        <v>16965</v>
      </c>
      <c r="AB953" s="6" t="s">
        <v>16947</v>
      </c>
      <c r="AD953" s="6" t="s">
        <v>16765</v>
      </c>
      <c r="AE953">
        <v>34414</v>
      </c>
      <c r="AF953">
        <v>29772</v>
      </c>
      <c r="AG953" s="6" t="s">
        <v>16973</v>
      </c>
      <c r="AH953" s="6" t="s">
        <v>16950</v>
      </c>
      <c r="AI953" s="6" t="s">
        <v>16951</v>
      </c>
      <c r="AJ953" s="6" t="s">
        <v>16765</v>
      </c>
      <c r="AK953" s="6" t="s">
        <v>16765</v>
      </c>
      <c r="AL953" s="6" t="s">
        <v>16765</v>
      </c>
      <c r="AM953" s="6" t="s">
        <v>16952</v>
      </c>
      <c r="AN953">
        <v>0</v>
      </c>
      <c r="AO953" s="55">
        <v>44663</v>
      </c>
      <c r="AP953" s="6" t="s">
        <v>17000</v>
      </c>
      <c r="AQ953">
        <v>0</v>
      </c>
      <c r="AR953" s="6" t="s">
        <v>17018</v>
      </c>
      <c r="AS953" s="6" t="s">
        <v>17002</v>
      </c>
      <c r="AT953" s="6" t="s">
        <v>16947</v>
      </c>
      <c r="AU953">
        <v>0</v>
      </c>
      <c r="AV953">
        <v>0</v>
      </c>
      <c r="AW953" s="6" t="s">
        <v>16956</v>
      </c>
      <c r="AX953" s="6" t="s">
        <v>18520</v>
      </c>
      <c r="AY953" s="6" t="s">
        <v>16765</v>
      </c>
      <c r="AZ953" s="6" t="s">
        <v>16958</v>
      </c>
      <c r="BA953" s="6" t="s">
        <v>16765</v>
      </c>
      <c r="BB953" s="6" t="s">
        <v>16959</v>
      </c>
      <c r="BC953" s="6" t="s">
        <v>16765</v>
      </c>
      <c r="BD953" s="6" t="s">
        <v>16960</v>
      </c>
      <c r="BE953" s="6" t="s">
        <v>16961</v>
      </c>
      <c r="BF953" s="6" t="s">
        <v>13575</v>
      </c>
      <c r="BG953" s="6" t="s">
        <v>13575</v>
      </c>
      <c r="BH953" s="6" t="s">
        <v>16959</v>
      </c>
      <c r="BI953">
        <v>0</v>
      </c>
      <c r="BJ953" s="6" t="s">
        <v>16958</v>
      </c>
      <c r="BK953">
        <v>0</v>
      </c>
      <c r="BL953" s="6" t="s">
        <v>315</v>
      </c>
      <c r="BM953" s="56">
        <f>COUNTIF($B$2:B953,B953)</f>
        <v>2</v>
      </c>
      <c r="BN953" s="6" t="str">
        <f t="shared" si="14"/>
        <v>8696-2</v>
      </c>
    </row>
    <row r="954" spans="1:66" x14ac:dyDescent="0.25">
      <c r="A954">
        <v>1</v>
      </c>
      <c r="B954">
        <v>8696</v>
      </c>
      <c r="C954" s="6" t="s">
        <v>18518</v>
      </c>
      <c r="D954">
        <v>5</v>
      </c>
      <c r="E954">
        <v>3</v>
      </c>
      <c r="F954">
        <v>30</v>
      </c>
      <c r="G954">
        <v>303</v>
      </c>
      <c r="H954" s="6" t="s">
        <v>16963</v>
      </c>
      <c r="I954">
        <v>1</v>
      </c>
      <c r="J954">
        <v>824210</v>
      </c>
      <c r="K954">
        <v>1</v>
      </c>
      <c r="L954" s="55">
        <v>40843</v>
      </c>
      <c r="M954" s="6" t="s">
        <v>16765</v>
      </c>
      <c r="N954" s="55">
        <v>109574</v>
      </c>
      <c r="O954">
        <v>188005</v>
      </c>
      <c r="P954" s="6" t="s">
        <v>16774</v>
      </c>
      <c r="Q954" s="6" t="s">
        <v>16973</v>
      </c>
      <c r="R954">
        <v>3</v>
      </c>
      <c r="S954">
        <v>0</v>
      </c>
      <c r="T954">
        <v>-3</v>
      </c>
      <c r="U954">
        <v>127.2</v>
      </c>
      <c r="V954" s="6" t="s">
        <v>16999</v>
      </c>
      <c r="W954" s="6" t="s">
        <v>16946</v>
      </c>
      <c r="X954" s="55">
        <v>44663</v>
      </c>
      <c r="Y954">
        <v>50000</v>
      </c>
      <c r="Z954">
        <v>524.9</v>
      </c>
      <c r="AA954" s="6" t="s">
        <v>16965</v>
      </c>
      <c r="AB954" s="6" t="s">
        <v>16947</v>
      </c>
      <c r="AD954" s="6" t="s">
        <v>16765</v>
      </c>
      <c r="AE954">
        <v>20118</v>
      </c>
      <c r="AF954">
        <v>16159</v>
      </c>
      <c r="AG954" s="6" t="s">
        <v>16973</v>
      </c>
      <c r="AH954" s="6" t="s">
        <v>16950</v>
      </c>
      <c r="AI954" s="6" t="s">
        <v>16951</v>
      </c>
      <c r="AJ954" s="6" t="s">
        <v>16765</v>
      </c>
      <c r="AK954" s="6" t="s">
        <v>16765</v>
      </c>
      <c r="AL954" s="6" t="s">
        <v>16765</v>
      </c>
      <c r="AM954" s="6" t="s">
        <v>16952</v>
      </c>
      <c r="AN954">
        <v>0</v>
      </c>
      <c r="AO954" s="55">
        <v>44663</v>
      </c>
      <c r="AP954" s="6" t="s">
        <v>17000</v>
      </c>
      <c r="AQ954">
        <v>0</v>
      </c>
      <c r="AR954" s="6" t="s">
        <v>17018</v>
      </c>
      <c r="AS954" s="6" t="s">
        <v>17002</v>
      </c>
      <c r="AT954" s="6" t="s">
        <v>16947</v>
      </c>
      <c r="AU954">
        <v>0</v>
      </c>
      <c r="AV954">
        <v>0</v>
      </c>
      <c r="AW954" s="6" t="s">
        <v>16956</v>
      </c>
      <c r="AX954" s="6" t="s">
        <v>18521</v>
      </c>
      <c r="AY954" s="6" t="s">
        <v>16765</v>
      </c>
      <c r="AZ954" s="6" t="s">
        <v>16958</v>
      </c>
      <c r="BA954" s="6" t="s">
        <v>16765</v>
      </c>
      <c r="BB954" s="6" t="s">
        <v>16959</v>
      </c>
      <c r="BC954" s="6" t="s">
        <v>16765</v>
      </c>
      <c r="BD954" s="6" t="s">
        <v>16960</v>
      </c>
      <c r="BE954" s="6" t="s">
        <v>16961</v>
      </c>
      <c r="BF954" s="6" t="s">
        <v>13575</v>
      </c>
      <c r="BG954" s="6" t="s">
        <v>13575</v>
      </c>
      <c r="BH954" s="6" t="s">
        <v>16959</v>
      </c>
      <c r="BI954">
        <v>0</v>
      </c>
      <c r="BJ954" s="6" t="s">
        <v>16958</v>
      </c>
      <c r="BK954">
        <v>0</v>
      </c>
      <c r="BL954" s="6" t="s">
        <v>315</v>
      </c>
      <c r="BM954" s="56">
        <f>COUNTIF($B$2:B954,B954)</f>
        <v>3</v>
      </c>
      <c r="BN954" s="6" t="str">
        <f t="shared" si="14"/>
        <v>8696-3</v>
      </c>
    </row>
    <row r="955" spans="1:66" x14ac:dyDescent="0.25">
      <c r="A955">
        <v>1</v>
      </c>
      <c r="B955">
        <v>8696</v>
      </c>
      <c r="C955" s="6" t="s">
        <v>18518</v>
      </c>
      <c r="D955">
        <v>5</v>
      </c>
      <c r="E955">
        <v>3</v>
      </c>
      <c r="F955">
        <v>30</v>
      </c>
      <c r="G955">
        <v>303</v>
      </c>
      <c r="H955" s="6" t="s">
        <v>16963</v>
      </c>
      <c r="I955">
        <v>1</v>
      </c>
      <c r="J955">
        <v>583899</v>
      </c>
      <c r="K955">
        <v>5</v>
      </c>
      <c r="L955" s="55">
        <v>41802</v>
      </c>
      <c r="M955" s="6" t="s">
        <v>16765</v>
      </c>
      <c r="N955" s="55">
        <v>109574</v>
      </c>
      <c r="O955">
        <v>188006</v>
      </c>
      <c r="P955" s="6" t="s">
        <v>16776</v>
      </c>
      <c r="Q955" s="6" t="s">
        <v>16973</v>
      </c>
      <c r="R955">
        <v>60</v>
      </c>
      <c r="S955">
        <v>0</v>
      </c>
      <c r="T955">
        <v>-60</v>
      </c>
      <c r="U955">
        <v>120</v>
      </c>
      <c r="V955" s="6" t="s">
        <v>17004</v>
      </c>
      <c r="W955" s="6" t="s">
        <v>16946</v>
      </c>
      <c r="X955" s="55">
        <v>44663</v>
      </c>
      <c r="Y955">
        <v>50000</v>
      </c>
      <c r="Z955">
        <v>524.9</v>
      </c>
      <c r="AA955" s="6" t="s">
        <v>16965</v>
      </c>
      <c r="AB955" s="6" t="s">
        <v>16947</v>
      </c>
      <c r="AD955" s="6" t="s">
        <v>16765</v>
      </c>
      <c r="AE955">
        <v>34415</v>
      </c>
      <c r="AF955">
        <v>29772</v>
      </c>
      <c r="AG955" s="6" t="s">
        <v>16973</v>
      </c>
      <c r="AH955" s="6" t="s">
        <v>16950</v>
      </c>
      <c r="AI955" s="6" t="s">
        <v>16951</v>
      </c>
      <c r="AJ955" s="6" t="s">
        <v>16765</v>
      </c>
      <c r="AK955" s="6" t="s">
        <v>16765</v>
      </c>
      <c r="AL955" s="6" t="s">
        <v>16765</v>
      </c>
      <c r="AM955" s="6" t="s">
        <v>16952</v>
      </c>
      <c r="AN955">
        <v>0</v>
      </c>
      <c r="AO955" s="55">
        <v>44663</v>
      </c>
      <c r="AP955" s="6" t="s">
        <v>17000</v>
      </c>
      <c r="AQ955">
        <v>0</v>
      </c>
      <c r="AR955" s="6" t="s">
        <v>17020</v>
      </c>
      <c r="AS955" s="6" t="s">
        <v>17002</v>
      </c>
      <c r="AT955" s="6" t="s">
        <v>16947</v>
      </c>
      <c r="AU955">
        <v>0</v>
      </c>
      <c r="AV955">
        <v>0</v>
      </c>
      <c r="AW955" s="6" t="s">
        <v>16956</v>
      </c>
      <c r="AX955" s="6" t="s">
        <v>18520</v>
      </c>
      <c r="AY955" s="6" t="s">
        <v>16765</v>
      </c>
      <c r="AZ955" s="6" t="s">
        <v>16958</v>
      </c>
      <c r="BA955" s="6" t="s">
        <v>16765</v>
      </c>
      <c r="BB955" s="6" t="s">
        <v>16959</v>
      </c>
      <c r="BC955" s="6" t="s">
        <v>16765</v>
      </c>
      <c r="BD955" s="6" t="s">
        <v>16960</v>
      </c>
      <c r="BE955" s="6" t="s">
        <v>16961</v>
      </c>
      <c r="BF955" s="6" t="s">
        <v>13575</v>
      </c>
      <c r="BG955" s="6" t="s">
        <v>13575</v>
      </c>
      <c r="BH955" s="6" t="s">
        <v>16959</v>
      </c>
      <c r="BI955">
        <v>0</v>
      </c>
      <c r="BJ955" s="6" t="s">
        <v>16958</v>
      </c>
      <c r="BK955">
        <v>0</v>
      </c>
      <c r="BL955" s="6" t="s">
        <v>315</v>
      </c>
      <c r="BM955" s="56">
        <f>COUNTIF($B$2:B955,B955)</f>
        <v>4</v>
      </c>
      <c r="BN955" s="6" t="str">
        <f t="shared" si="14"/>
        <v>8696-4</v>
      </c>
    </row>
    <row r="956" spans="1:66" x14ac:dyDescent="0.25">
      <c r="A956">
        <v>1</v>
      </c>
      <c r="B956">
        <v>8696</v>
      </c>
      <c r="C956" s="6" t="s">
        <v>18518</v>
      </c>
      <c r="D956">
        <v>5</v>
      </c>
      <c r="E956">
        <v>3</v>
      </c>
      <c r="F956">
        <v>30</v>
      </c>
      <c r="G956">
        <v>303</v>
      </c>
      <c r="H956" s="6" t="s">
        <v>16963</v>
      </c>
      <c r="I956">
        <v>1</v>
      </c>
      <c r="J956">
        <v>824210</v>
      </c>
      <c r="K956">
        <v>1</v>
      </c>
      <c r="L956" s="55">
        <v>40843</v>
      </c>
      <c r="M956" s="6" t="s">
        <v>16765</v>
      </c>
      <c r="N956" s="55">
        <v>109574</v>
      </c>
      <c r="O956">
        <v>188006</v>
      </c>
      <c r="P956" s="6" t="s">
        <v>16776</v>
      </c>
      <c r="Q956" s="6" t="s">
        <v>16973</v>
      </c>
      <c r="R956">
        <v>36</v>
      </c>
      <c r="S956">
        <v>0</v>
      </c>
      <c r="T956">
        <v>-36</v>
      </c>
      <c r="U956">
        <v>72</v>
      </c>
      <c r="V956" s="6" t="s">
        <v>17004</v>
      </c>
      <c r="W956" s="6" t="s">
        <v>16946</v>
      </c>
      <c r="X956" s="55">
        <v>44663</v>
      </c>
      <c r="Y956">
        <v>50000</v>
      </c>
      <c r="Z956">
        <v>524.9</v>
      </c>
      <c r="AA956" s="6" t="s">
        <v>16965</v>
      </c>
      <c r="AB956" s="6" t="s">
        <v>16947</v>
      </c>
      <c r="AD956" s="6" t="s">
        <v>16765</v>
      </c>
      <c r="AE956">
        <v>20119</v>
      </c>
      <c r="AF956">
        <v>16159</v>
      </c>
      <c r="AG956" s="6" t="s">
        <v>16973</v>
      </c>
      <c r="AH956" s="6" t="s">
        <v>16950</v>
      </c>
      <c r="AI956" s="6" t="s">
        <v>16951</v>
      </c>
      <c r="AJ956" s="6" t="s">
        <v>16765</v>
      </c>
      <c r="AK956" s="6" t="s">
        <v>16765</v>
      </c>
      <c r="AL956" s="6" t="s">
        <v>16765</v>
      </c>
      <c r="AM956" s="6" t="s">
        <v>16952</v>
      </c>
      <c r="AN956">
        <v>0</v>
      </c>
      <c r="AO956" s="55">
        <v>44663</v>
      </c>
      <c r="AP956" s="6" t="s">
        <v>17000</v>
      </c>
      <c r="AQ956">
        <v>0</v>
      </c>
      <c r="AR956" s="6" t="s">
        <v>17020</v>
      </c>
      <c r="AS956" s="6" t="s">
        <v>17002</v>
      </c>
      <c r="AT956" s="6" t="s">
        <v>16947</v>
      </c>
      <c r="AU956">
        <v>0</v>
      </c>
      <c r="AV956">
        <v>0</v>
      </c>
      <c r="AW956" s="6" t="s">
        <v>16956</v>
      </c>
      <c r="AX956" s="6" t="s">
        <v>18521</v>
      </c>
      <c r="AY956" s="6" t="s">
        <v>16765</v>
      </c>
      <c r="AZ956" s="6" t="s">
        <v>16958</v>
      </c>
      <c r="BA956" s="6" t="s">
        <v>16765</v>
      </c>
      <c r="BB956" s="6" t="s">
        <v>16959</v>
      </c>
      <c r="BC956" s="6" t="s">
        <v>16765</v>
      </c>
      <c r="BD956" s="6" t="s">
        <v>16960</v>
      </c>
      <c r="BE956" s="6" t="s">
        <v>16961</v>
      </c>
      <c r="BF956" s="6" t="s">
        <v>13575</v>
      </c>
      <c r="BG956" s="6" t="s">
        <v>13575</v>
      </c>
      <c r="BH956" s="6" t="s">
        <v>16959</v>
      </c>
      <c r="BI956">
        <v>0</v>
      </c>
      <c r="BJ956" s="6" t="s">
        <v>16958</v>
      </c>
      <c r="BK956">
        <v>0</v>
      </c>
      <c r="BL956" s="6" t="s">
        <v>315</v>
      </c>
      <c r="BM956" s="56">
        <f>COUNTIF($B$2:B956,B956)</f>
        <v>5</v>
      </c>
      <c r="BN956" s="6" t="str">
        <f t="shared" si="14"/>
        <v>8696-5</v>
      </c>
    </row>
    <row r="957" spans="1:66" x14ac:dyDescent="0.25">
      <c r="A957">
        <v>1</v>
      </c>
      <c r="B957">
        <v>8699</v>
      </c>
      <c r="C957" s="6" t="s">
        <v>18522</v>
      </c>
      <c r="D957">
        <v>5</v>
      </c>
      <c r="E957">
        <v>2</v>
      </c>
      <c r="F957">
        <v>20</v>
      </c>
      <c r="G957">
        <v>207</v>
      </c>
      <c r="H957" s="6" t="s">
        <v>17010</v>
      </c>
      <c r="I957">
        <v>1</v>
      </c>
      <c r="J957">
        <v>86366</v>
      </c>
      <c r="K957">
        <v>6</v>
      </c>
      <c r="L957" s="55">
        <v>42506</v>
      </c>
      <c r="M957" s="6" t="s">
        <v>16765</v>
      </c>
      <c r="N957" s="55">
        <v>44601</v>
      </c>
      <c r="O957">
        <v>118750</v>
      </c>
      <c r="P957" s="6" t="s">
        <v>16767</v>
      </c>
      <c r="Q957" s="6" t="s">
        <v>18523</v>
      </c>
      <c r="R957">
        <v>1</v>
      </c>
      <c r="S957">
        <v>0</v>
      </c>
      <c r="T957">
        <v>-1</v>
      </c>
      <c r="U957">
        <v>1803.8</v>
      </c>
      <c r="V957" s="6" t="s">
        <v>16945</v>
      </c>
      <c r="W957" s="6" t="s">
        <v>16946</v>
      </c>
      <c r="X957" s="55">
        <v>44667</v>
      </c>
      <c r="Y957">
        <v>30000</v>
      </c>
      <c r="Z957">
        <v>11103.44</v>
      </c>
      <c r="AA957" s="6" t="s">
        <v>16885</v>
      </c>
      <c r="AB957" s="6" t="s">
        <v>16947</v>
      </c>
      <c r="AD957" s="6" t="s">
        <v>16948</v>
      </c>
      <c r="AE957">
        <v>43041</v>
      </c>
      <c r="AF957">
        <v>40326</v>
      </c>
      <c r="AG957" s="6" t="s">
        <v>16949</v>
      </c>
      <c r="AH957" s="6" t="s">
        <v>16950</v>
      </c>
      <c r="AI957" s="6" t="s">
        <v>16951</v>
      </c>
      <c r="AJ957" s="6" t="s">
        <v>16765</v>
      </c>
      <c r="AK957" s="6" t="s">
        <v>16765</v>
      </c>
      <c r="AL957" s="6" t="s">
        <v>16765</v>
      </c>
      <c r="AM957" s="6" t="s">
        <v>16952</v>
      </c>
      <c r="AN957">
        <v>0</v>
      </c>
      <c r="AO957" s="55">
        <v>44667</v>
      </c>
      <c r="AP957" s="6" t="s">
        <v>16953</v>
      </c>
      <c r="AQ957">
        <v>0</v>
      </c>
      <c r="AR957" s="6" t="s">
        <v>16954</v>
      </c>
      <c r="AS957" s="6" t="s">
        <v>16955</v>
      </c>
      <c r="AT957" s="6" t="s">
        <v>16947</v>
      </c>
      <c r="AU957">
        <v>0</v>
      </c>
      <c r="AV957">
        <v>0</v>
      </c>
      <c r="AW957" s="6" t="s">
        <v>16956</v>
      </c>
      <c r="AX957" s="6" t="s">
        <v>18524</v>
      </c>
      <c r="AY957" s="6" t="s">
        <v>16765</v>
      </c>
      <c r="AZ957" s="6" t="s">
        <v>16958</v>
      </c>
      <c r="BA957" s="6" t="s">
        <v>16765</v>
      </c>
      <c r="BB957" s="6" t="s">
        <v>16959</v>
      </c>
      <c r="BC957" s="6" t="s">
        <v>16765</v>
      </c>
      <c r="BD957" s="6" t="s">
        <v>16960</v>
      </c>
      <c r="BE957" s="6" t="s">
        <v>16961</v>
      </c>
      <c r="BF957" s="6" t="s">
        <v>13575</v>
      </c>
      <c r="BG957" s="6" t="s">
        <v>13575</v>
      </c>
      <c r="BH957" s="6" t="s">
        <v>16959</v>
      </c>
      <c r="BI957">
        <v>0</v>
      </c>
      <c r="BJ957" s="6" t="s">
        <v>16958</v>
      </c>
      <c r="BK957">
        <v>0</v>
      </c>
      <c r="BL957" s="6" t="s">
        <v>315</v>
      </c>
      <c r="BM957" s="56">
        <f>COUNTIF($B$2:B957,B957)</f>
        <v>1</v>
      </c>
      <c r="BN957" s="6" t="str">
        <f t="shared" si="14"/>
        <v>8699-1</v>
      </c>
    </row>
    <row r="958" spans="1:66" x14ac:dyDescent="0.25">
      <c r="A958">
        <v>1</v>
      </c>
      <c r="B958">
        <v>8701</v>
      </c>
      <c r="C958" s="6" t="s">
        <v>18525</v>
      </c>
      <c r="D958">
        <v>5</v>
      </c>
      <c r="E958">
        <v>3</v>
      </c>
      <c r="F958">
        <v>30</v>
      </c>
      <c r="G958">
        <v>303</v>
      </c>
      <c r="H958" s="6" t="s">
        <v>16994</v>
      </c>
      <c r="I958">
        <v>1</v>
      </c>
      <c r="J958">
        <v>511477</v>
      </c>
      <c r="K958">
        <v>5</v>
      </c>
      <c r="L958" s="55">
        <v>41718</v>
      </c>
      <c r="M958" s="6" t="s">
        <v>16765</v>
      </c>
      <c r="N958" s="55">
        <v>44628</v>
      </c>
      <c r="O958">
        <v>118724</v>
      </c>
      <c r="P958" s="6" t="s">
        <v>16773</v>
      </c>
      <c r="Q958" s="6" t="s">
        <v>18526</v>
      </c>
      <c r="R958">
        <v>1</v>
      </c>
      <c r="S958">
        <v>0</v>
      </c>
      <c r="T958">
        <v>-1</v>
      </c>
      <c r="U958">
        <v>1141.5899999999999</v>
      </c>
      <c r="V958" s="6" t="s">
        <v>16945</v>
      </c>
      <c r="W958" s="6" t="s">
        <v>16946</v>
      </c>
      <c r="X958" s="55">
        <v>44664</v>
      </c>
      <c r="Y958">
        <v>20000</v>
      </c>
      <c r="Z958">
        <v>0</v>
      </c>
      <c r="AA958" s="6" t="s">
        <v>16765</v>
      </c>
      <c r="AB958" s="6" t="s">
        <v>17049</v>
      </c>
      <c r="AC958">
        <v>18526</v>
      </c>
      <c r="AD958" s="6" t="s">
        <v>17118</v>
      </c>
      <c r="AE958">
        <v>33100</v>
      </c>
      <c r="AF958">
        <v>28229</v>
      </c>
      <c r="AG958" s="6" t="s">
        <v>16949</v>
      </c>
      <c r="AH958" s="6" t="s">
        <v>16950</v>
      </c>
      <c r="AI958" s="6" t="s">
        <v>16951</v>
      </c>
      <c r="AJ958" s="6" t="s">
        <v>16765</v>
      </c>
      <c r="AK958" s="6" t="s">
        <v>16765</v>
      </c>
      <c r="AL958" s="6" t="s">
        <v>16765</v>
      </c>
      <c r="AM958" s="6" t="s">
        <v>16952</v>
      </c>
      <c r="AN958">
        <v>0</v>
      </c>
      <c r="AO958" s="55">
        <v>44664</v>
      </c>
      <c r="AP958" s="6" t="s">
        <v>16953</v>
      </c>
      <c r="AQ958">
        <v>0</v>
      </c>
      <c r="AR958" s="6" t="s">
        <v>16997</v>
      </c>
      <c r="AS958" s="6" t="s">
        <v>16955</v>
      </c>
      <c r="AT958" s="6" t="s">
        <v>16947</v>
      </c>
      <c r="AU958">
        <v>0</v>
      </c>
      <c r="AV958">
        <v>0</v>
      </c>
      <c r="AW958" s="6" t="s">
        <v>16956</v>
      </c>
      <c r="AX958" s="6" t="s">
        <v>18527</v>
      </c>
      <c r="AY958" s="6" t="s">
        <v>16765</v>
      </c>
      <c r="AZ958" s="6" t="s">
        <v>16958</v>
      </c>
      <c r="BA958" s="6" t="s">
        <v>16765</v>
      </c>
      <c r="BB958" s="6" t="s">
        <v>16959</v>
      </c>
      <c r="BC958" s="6" t="s">
        <v>16765</v>
      </c>
      <c r="BD958" s="6" t="s">
        <v>16960</v>
      </c>
      <c r="BE958" s="6" t="s">
        <v>16961</v>
      </c>
      <c r="BF958" s="6" t="s">
        <v>13575</v>
      </c>
      <c r="BG958" s="6" t="s">
        <v>13575</v>
      </c>
      <c r="BH958" s="6" t="s">
        <v>16959</v>
      </c>
      <c r="BI958">
        <v>0</v>
      </c>
      <c r="BJ958" s="6" t="s">
        <v>16958</v>
      </c>
      <c r="BK958">
        <v>0</v>
      </c>
      <c r="BL958" s="6" t="s">
        <v>315</v>
      </c>
      <c r="BM958" s="56">
        <f>COUNTIF($B$2:B958,B958)</f>
        <v>1</v>
      </c>
      <c r="BN958" s="6" t="str">
        <f t="shared" si="14"/>
        <v>8701-1</v>
      </c>
    </row>
    <row r="959" spans="1:66" x14ac:dyDescent="0.25">
      <c r="A959">
        <v>1</v>
      </c>
      <c r="B959">
        <v>8701</v>
      </c>
      <c r="C959" s="6" t="s">
        <v>18525</v>
      </c>
      <c r="D959">
        <v>5</v>
      </c>
      <c r="E959">
        <v>3</v>
      </c>
      <c r="F959">
        <v>30</v>
      </c>
      <c r="G959">
        <v>303</v>
      </c>
      <c r="H959" s="6" t="s">
        <v>16994</v>
      </c>
      <c r="I959">
        <v>1</v>
      </c>
      <c r="J959">
        <v>511478</v>
      </c>
      <c r="K959">
        <v>5</v>
      </c>
      <c r="L959" s="55">
        <v>41718</v>
      </c>
      <c r="M959" s="6" t="s">
        <v>16765</v>
      </c>
      <c r="N959" s="55">
        <v>44628</v>
      </c>
      <c r="O959">
        <v>118784</v>
      </c>
      <c r="P959" s="6" t="s">
        <v>16764</v>
      </c>
      <c r="Q959" s="6" t="s">
        <v>18528</v>
      </c>
      <c r="R959">
        <v>1</v>
      </c>
      <c r="S959">
        <v>0</v>
      </c>
      <c r="T959">
        <v>-1</v>
      </c>
      <c r="U959">
        <v>1651</v>
      </c>
      <c r="V959" s="6" t="s">
        <v>16945</v>
      </c>
      <c r="W959" s="6" t="s">
        <v>16946</v>
      </c>
      <c r="X959" s="55">
        <v>44664</v>
      </c>
      <c r="Y959">
        <v>20000</v>
      </c>
      <c r="Z959">
        <v>0</v>
      </c>
      <c r="AA959" s="6" t="s">
        <v>16765</v>
      </c>
      <c r="AB959" s="6" t="s">
        <v>17049</v>
      </c>
      <c r="AC959">
        <v>18526</v>
      </c>
      <c r="AD959" s="6" t="s">
        <v>17118</v>
      </c>
      <c r="AE959">
        <v>33101</v>
      </c>
      <c r="AF959">
        <v>28230</v>
      </c>
      <c r="AG959" s="6" t="s">
        <v>16949</v>
      </c>
      <c r="AH959" s="6" t="s">
        <v>16950</v>
      </c>
      <c r="AI959" s="6" t="s">
        <v>16951</v>
      </c>
      <c r="AJ959" s="6" t="s">
        <v>16765</v>
      </c>
      <c r="AK959" s="6" t="s">
        <v>16765</v>
      </c>
      <c r="AL959" s="6" t="s">
        <v>16765</v>
      </c>
      <c r="AM959" s="6" t="s">
        <v>16952</v>
      </c>
      <c r="AN959">
        <v>0</v>
      </c>
      <c r="AO959" s="55">
        <v>44664</v>
      </c>
      <c r="AP959" s="6" t="s">
        <v>16953</v>
      </c>
      <c r="AQ959">
        <v>0</v>
      </c>
      <c r="AR959" s="6" t="s">
        <v>16954</v>
      </c>
      <c r="AS959" s="6" t="s">
        <v>16955</v>
      </c>
      <c r="AT959" s="6" t="s">
        <v>16947</v>
      </c>
      <c r="AU959">
        <v>0</v>
      </c>
      <c r="AV959">
        <v>0</v>
      </c>
      <c r="AW959" s="6" t="s">
        <v>16956</v>
      </c>
      <c r="AX959" s="6" t="s">
        <v>18527</v>
      </c>
      <c r="AY959" s="6" t="s">
        <v>16765</v>
      </c>
      <c r="AZ959" s="6" t="s">
        <v>16958</v>
      </c>
      <c r="BA959" s="6" t="s">
        <v>16765</v>
      </c>
      <c r="BB959" s="6" t="s">
        <v>16959</v>
      </c>
      <c r="BC959" s="6" t="s">
        <v>16765</v>
      </c>
      <c r="BD959" s="6" t="s">
        <v>16960</v>
      </c>
      <c r="BE959" s="6" t="s">
        <v>16961</v>
      </c>
      <c r="BF959" s="6" t="s">
        <v>13575</v>
      </c>
      <c r="BG959" s="6" t="s">
        <v>13575</v>
      </c>
      <c r="BH959" s="6" t="s">
        <v>16959</v>
      </c>
      <c r="BI959">
        <v>0</v>
      </c>
      <c r="BJ959" s="6" t="s">
        <v>16958</v>
      </c>
      <c r="BK959">
        <v>0</v>
      </c>
      <c r="BL959" s="6" t="s">
        <v>315</v>
      </c>
      <c r="BM959" s="56">
        <f>COUNTIF($B$2:B959,B959)</f>
        <v>2</v>
      </c>
      <c r="BN959" s="6" t="str">
        <f t="shared" si="14"/>
        <v>8701-2</v>
      </c>
    </row>
    <row r="960" spans="1:66" x14ac:dyDescent="0.25">
      <c r="A960">
        <v>1</v>
      </c>
      <c r="B960">
        <v>8704</v>
      </c>
      <c r="C960" s="6" t="s">
        <v>18529</v>
      </c>
      <c r="D960">
        <v>5</v>
      </c>
      <c r="E960">
        <v>1</v>
      </c>
      <c r="F960">
        <v>10</v>
      </c>
      <c r="G960">
        <v>102</v>
      </c>
      <c r="H960" s="6" t="s">
        <v>17007</v>
      </c>
      <c r="I960">
        <v>1</v>
      </c>
      <c r="J960">
        <v>730409</v>
      </c>
      <c r="K960">
        <v>5</v>
      </c>
      <c r="L960" s="55">
        <v>41954</v>
      </c>
      <c r="M960" s="6" t="s">
        <v>16765</v>
      </c>
      <c r="N960" s="55">
        <v>44568</v>
      </c>
      <c r="O960">
        <v>118784</v>
      </c>
      <c r="P960" s="6" t="s">
        <v>16764</v>
      </c>
      <c r="Q960" s="6" t="s">
        <v>18530</v>
      </c>
      <c r="R960">
        <v>1</v>
      </c>
      <c r="S960">
        <v>0</v>
      </c>
      <c r="T960">
        <v>-1</v>
      </c>
      <c r="U960">
        <v>1651</v>
      </c>
      <c r="V960" s="6" t="s">
        <v>16945</v>
      </c>
      <c r="W960" s="6" t="s">
        <v>16946</v>
      </c>
      <c r="X960" s="55">
        <v>44665</v>
      </c>
      <c r="Y960">
        <v>80000</v>
      </c>
      <c r="Z960">
        <v>0</v>
      </c>
      <c r="AA960" s="6" t="s">
        <v>16765</v>
      </c>
      <c r="AB960" s="6" t="s">
        <v>16947</v>
      </c>
      <c r="AD960" s="6" t="s">
        <v>16948</v>
      </c>
      <c r="AE960">
        <v>36731</v>
      </c>
      <c r="AF960">
        <v>32069</v>
      </c>
      <c r="AG960" s="6" t="s">
        <v>16949</v>
      </c>
      <c r="AH960" s="6" t="s">
        <v>16950</v>
      </c>
      <c r="AI960" s="6" t="s">
        <v>16951</v>
      </c>
      <c r="AJ960" s="6" t="s">
        <v>16765</v>
      </c>
      <c r="AK960" s="6" t="s">
        <v>16765</v>
      </c>
      <c r="AL960" s="6" t="s">
        <v>16765</v>
      </c>
      <c r="AM960" s="6" t="s">
        <v>16952</v>
      </c>
      <c r="AN960">
        <v>0</v>
      </c>
      <c r="AO960" s="55">
        <v>44665</v>
      </c>
      <c r="AP960" s="6" t="s">
        <v>16953</v>
      </c>
      <c r="AQ960">
        <v>0</v>
      </c>
      <c r="AR960" s="6" t="s">
        <v>16954</v>
      </c>
      <c r="AS960" s="6" t="s">
        <v>16955</v>
      </c>
      <c r="AT960" s="6" t="s">
        <v>16947</v>
      </c>
      <c r="AU960">
        <v>0</v>
      </c>
      <c r="AV960">
        <v>0</v>
      </c>
      <c r="AW960" s="6" t="s">
        <v>16956</v>
      </c>
      <c r="AX960" s="6" t="s">
        <v>18531</v>
      </c>
      <c r="AY960" s="6" t="s">
        <v>16765</v>
      </c>
      <c r="AZ960" s="6" t="s">
        <v>16958</v>
      </c>
      <c r="BA960" s="6" t="s">
        <v>16765</v>
      </c>
      <c r="BB960" s="6" t="s">
        <v>16959</v>
      </c>
      <c r="BC960" s="6" t="s">
        <v>16765</v>
      </c>
      <c r="BD960" s="6" t="s">
        <v>16960</v>
      </c>
      <c r="BE960" s="6" t="s">
        <v>16961</v>
      </c>
      <c r="BF960" s="6" t="s">
        <v>13575</v>
      </c>
      <c r="BG960" s="6" t="s">
        <v>13575</v>
      </c>
      <c r="BH960" s="6" t="s">
        <v>16959</v>
      </c>
      <c r="BI960">
        <v>0</v>
      </c>
      <c r="BJ960" s="6" t="s">
        <v>16958</v>
      </c>
      <c r="BK960">
        <v>0</v>
      </c>
      <c r="BL960" s="6" t="s">
        <v>315</v>
      </c>
      <c r="BM960" s="56">
        <f>COUNTIF($B$2:B960,B960)</f>
        <v>1</v>
      </c>
      <c r="BN960" s="6" t="str">
        <f t="shared" si="14"/>
        <v>8704-1</v>
      </c>
    </row>
    <row r="961" spans="1:66" x14ac:dyDescent="0.25">
      <c r="A961">
        <v>1</v>
      </c>
      <c r="B961">
        <v>8710</v>
      </c>
      <c r="C961" s="6" t="s">
        <v>18532</v>
      </c>
      <c r="D961">
        <v>5</v>
      </c>
      <c r="E961">
        <v>3</v>
      </c>
      <c r="F961">
        <v>30</v>
      </c>
      <c r="G961">
        <v>308</v>
      </c>
      <c r="H961" s="6" t="s">
        <v>17007</v>
      </c>
      <c r="I961">
        <v>1</v>
      </c>
      <c r="J961">
        <v>721705</v>
      </c>
      <c r="K961">
        <v>6</v>
      </c>
      <c r="L961" s="55">
        <v>43606</v>
      </c>
      <c r="M961" s="6" t="s">
        <v>16765</v>
      </c>
      <c r="N961" s="55">
        <v>44736</v>
      </c>
      <c r="O961">
        <v>118754</v>
      </c>
      <c r="P961" s="6" t="s">
        <v>16794</v>
      </c>
      <c r="Q961" s="6" t="s">
        <v>18533</v>
      </c>
      <c r="R961">
        <v>1</v>
      </c>
      <c r="S961">
        <v>0</v>
      </c>
      <c r="T961">
        <v>-1</v>
      </c>
      <c r="U961">
        <v>1850</v>
      </c>
      <c r="V961" s="6" t="s">
        <v>16945</v>
      </c>
      <c r="W961" s="6" t="s">
        <v>16946</v>
      </c>
      <c r="X961" s="55">
        <v>44665</v>
      </c>
      <c r="Y961">
        <v>0</v>
      </c>
      <c r="Z961">
        <v>0</v>
      </c>
      <c r="AA961" s="6" t="s">
        <v>16765</v>
      </c>
      <c r="AB961" s="6" t="s">
        <v>16947</v>
      </c>
      <c r="AD961" s="6" t="s">
        <v>16948</v>
      </c>
      <c r="AE961">
        <v>50901</v>
      </c>
      <c r="AF961">
        <v>46163</v>
      </c>
      <c r="AG961" s="6" t="s">
        <v>16949</v>
      </c>
      <c r="AH961" s="6" t="s">
        <v>16950</v>
      </c>
      <c r="AI961" s="6" t="s">
        <v>16951</v>
      </c>
      <c r="AJ961" s="6" t="s">
        <v>16765</v>
      </c>
      <c r="AK961" s="6" t="s">
        <v>16765</v>
      </c>
      <c r="AL961" s="6" t="s">
        <v>16765</v>
      </c>
      <c r="AM961" s="6" t="s">
        <v>16952</v>
      </c>
      <c r="AN961">
        <v>0</v>
      </c>
      <c r="AO961" s="55">
        <v>44665</v>
      </c>
      <c r="AP961" s="6" t="s">
        <v>16953</v>
      </c>
      <c r="AQ961">
        <v>0</v>
      </c>
      <c r="AR961" s="6" t="s">
        <v>16954</v>
      </c>
      <c r="AS961" s="6" t="s">
        <v>16955</v>
      </c>
      <c r="AT961" s="6" t="s">
        <v>16947</v>
      </c>
      <c r="AU961">
        <v>0</v>
      </c>
      <c r="AV961">
        <v>0</v>
      </c>
      <c r="AW961" s="6" t="s">
        <v>16956</v>
      </c>
      <c r="AX961" s="6" t="s">
        <v>18534</v>
      </c>
      <c r="AY961" s="6" t="s">
        <v>16765</v>
      </c>
      <c r="AZ961" s="6" t="s">
        <v>16958</v>
      </c>
      <c r="BA961" s="6" t="s">
        <v>16765</v>
      </c>
      <c r="BB961" s="6" t="s">
        <v>16959</v>
      </c>
      <c r="BC961" s="6" t="s">
        <v>16765</v>
      </c>
      <c r="BD961" s="6" t="s">
        <v>16960</v>
      </c>
      <c r="BE961" s="6" t="s">
        <v>16961</v>
      </c>
      <c r="BF961" s="6" t="s">
        <v>13575</v>
      </c>
      <c r="BG961" s="6" t="s">
        <v>13575</v>
      </c>
      <c r="BH961" s="6" t="s">
        <v>16959</v>
      </c>
      <c r="BI961">
        <v>0</v>
      </c>
      <c r="BJ961" s="6" t="s">
        <v>16958</v>
      </c>
      <c r="BK961">
        <v>0</v>
      </c>
      <c r="BL961" s="6" t="s">
        <v>315</v>
      </c>
      <c r="BM961" s="56">
        <f>COUNTIF($B$2:B961,B961)</f>
        <v>1</v>
      </c>
      <c r="BN961" s="6" t="str">
        <f t="shared" si="14"/>
        <v>8710-1</v>
      </c>
    </row>
    <row r="962" spans="1:66" x14ac:dyDescent="0.25">
      <c r="A962">
        <v>1</v>
      </c>
      <c r="B962">
        <v>8710</v>
      </c>
      <c r="C962" s="6" t="s">
        <v>18532</v>
      </c>
      <c r="D962">
        <v>5</v>
      </c>
      <c r="E962">
        <v>3</v>
      </c>
      <c r="F962">
        <v>30</v>
      </c>
      <c r="G962">
        <v>308</v>
      </c>
      <c r="H962" s="6" t="s">
        <v>17007</v>
      </c>
      <c r="I962">
        <v>1</v>
      </c>
      <c r="J962">
        <v>50808</v>
      </c>
      <c r="K962">
        <v>7</v>
      </c>
      <c r="L962" s="55">
        <v>44253</v>
      </c>
      <c r="M962" s="6" t="s">
        <v>16765</v>
      </c>
      <c r="N962" s="55">
        <v>109574</v>
      </c>
      <c r="O962">
        <v>198213</v>
      </c>
      <c r="P962" s="6" t="s">
        <v>16785</v>
      </c>
      <c r="Q962" s="6" t="s">
        <v>16973</v>
      </c>
      <c r="R962">
        <v>5</v>
      </c>
      <c r="S962">
        <v>0</v>
      </c>
      <c r="T962">
        <v>-5</v>
      </c>
      <c r="U962">
        <v>210</v>
      </c>
      <c r="V962" s="6" t="s">
        <v>16999</v>
      </c>
      <c r="W962" s="6" t="s">
        <v>16946</v>
      </c>
      <c r="X962" s="55">
        <v>44665</v>
      </c>
      <c r="Y962">
        <v>0</v>
      </c>
      <c r="Z962">
        <v>0</v>
      </c>
      <c r="AA962" s="6" t="s">
        <v>16765</v>
      </c>
      <c r="AB962" s="6" t="s">
        <v>16947</v>
      </c>
      <c r="AD962" s="6" t="s">
        <v>16765</v>
      </c>
      <c r="AE962">
        <v>52926</v>
      </c>
      <c r="AF962">
        <v>47860</v>
      </c>
      <c r="AG962" s="6" t="s">
        <v>16973</v>
      </c>
      <c r="AH962" s="6" t="s">
        <v>16950</v>
      </c>
      <c r="AI962" s="6" t="s">
        <v>16951</v>
      </c>
      <c r="AJ962" s="6" t="s">
        <v>16765</v>
      </c>
      <c r="AK962" s="6" t="s">
        <v>16765</v>
      </c>
      <c r="AL962" s="6" t="s">
        <v>16765</v>
      </c>
      <c r="AM962" s="6" t="s">
        <v>16952</v>
      </c>
      <c r="AN962">
        <v>0</v>
      </c>
      <c r="AO962" s="55">
        <v>44665</v>
      </c>
      <c r="AP962" s="6" t="s">
        <v>17000</v>
      </c>
      <c r="AQ962">
        <v>0</v>
      </c>
      <c r="AR962" s="6" t="s">
        <v>17095</v>
      </c>
      <c r="AS962" s="6" t="s">
        <v>17002</v>
      </c>
      <c r="AT962" s="6" t="s">
        <v>16947</v>
      </c>
      <c r="AU962">
        <v>0</v>
      </c>
      <c r="AV962">
        <v>0</v>
      </c>
      <c r="AW962" s="6" t="s">
        <v>16956</v>
      </c>
      <c r="AX962" s="6" t="s">
        <v>18535</v>
      </c>
      <c r="AY962" s="6" t="s">
        <v>16765</v>
      </c>
      <c r="AZ962" s="6" t="s">
        <v>16958</v>
      </c>
      <c r="BA962" s="6" t="s">
        <v>16765</v>
      </c>
      <c r="BB962" s="6" t="s">
        <v>16959</v>
      </c>
      <c r="BC962" s="6" t="s">
        <v>16765</v>
      </c>
      <c r="BD962" s="6" t="s">
        <v>16960</v>
      </c>
      <c r="BE962" s="6" t="s">
        <v>16961</v>
      </c>
      <c r="BF962" s="6" t="s">
        <v>13575</v>
      </c>
      <c r="BG962" s="6" t="s">
        <v>13575</v>
      </c>
      <c r="BH962" s="6" t="s">
        <v>16959</v>
      </c>
      <c r="BI962">
        <v>0</v>
      </c>
      <c r="BJ962" s="6" t="s">
        <v>16958</v>
      </c>
      <c r="BK962">
        <v>0</v>
      </c>
      <c r="BL962" s="6" t="s">
        <v>315</v>
      </c>
      <c r="BM962" s="56">
        <f>COUNTIF($B$2:B962,B962)</f>
        <v>2</v>
      </c>
      <c r="BN962" s="6" t="str">
        <f t="shared" ref="BN962:BN1025" si="15">CONCATENATE(B962,"-",BM962)</f>
        <v>8710-2</v>
      </c>
    </row>
    <row r="963" spans="1:66" x14ac:dyDescent="0.25">
      <c r="A963">
        <v>1</v>
      </c>
      <c r="B963">
        <v>8710</v>
      </c>
      <c r="C963" s="6" t="s">
        <v>18532</v>
      </c>
      <c r="D963">
        <v>5</v>
      </c>
      <c r="E963">
        <v>3</v>
      </c>
      <c r="F963">
        <v>30</v>
      </c>
      <c r="G963">
        <v>308</v>
      </c>
      <c r="H963" s="6" t="s">
        <v>17007</v>
      </c>
      <c r="I963">
        <v>1</v>
      </c>
      <c r="J963">
        <v>50808</v>
      </c>
      <c r="K963">
        <v>7</v>
      </c>
      <c r="L963" s="55">
        <v>44253</v>
      </c>
      <c r="M963" s="6" t="s">
        <v>16765</v>
      </c>
      <c r="N963" s="55">
        <v>109574</v>
      </c>
      <c r="O963">
        <v>198214</v>
      </c>
      <c r="P963" s="6" t="s">
        <v>16786</v>
      </c>
      <c r="Q963" s="6" t="s">
        <v>16973</v>
      </c>
      <c r="R963">
        <v>120</v>
      </c>
      <c r="S963">
        <v>0</v>
      </c>
      <c r="T963">
        <v>-120</v>
      </c>
      <c r="U963">
        <v>192</v>
      </c>
      <c r="V963" s="6" t="s">
        <v>17004</v>
      </c>
      <c r="W963" s="6" t="s">
        <v>16946</v>
      </c>
      <c r="X963" s="55">
        <v>44665</v>
      </c>
      <c r="Y963">
        <v>0</v>
      </c>
      <c r="Z963">
        <v>0</v>
      </c>
      <c r="AA963" s="6" t="s">
        <v>16765</v>
      </c>
      <c r="AB963" s="6" t="s">
        <v>16947</v>
      </c>
      <c r="AD963" s="6" t="s">
        <v>16765</v>
      </c>
      <c r="AE963">
        <v>52927</v>
      </c>
      <c r="AF963">
        <v>47860</v>
      </c>
      <c r="AG963" s="6" t="s">
        <v>16973</v>
      </c>
      <c r="AH963" s="6" t="s">
        <v>16950</v>
      </c>
      <c r="AI963" s="6" t="s">
        <v>16951</v>
      </c>
      <c r="AJ963" s="6" t="s">
        <v>16765</v>
      </c>
      <c r="AK963" s="6" t="s">
        <v>16765</v>
      </c>
      <c r="AL963" s="6" t="s">
        <v>16765</v>
      </c>
      <c r="AM963" s="6" t="s">
        <v>16952</v>
      </c>
      <c r="AN963">
        <v>0</v>
      </c>
      <c r="AO963" s="55">
        <v>44665</v>
      </c>
      <c r="AP963" s="6" t="s">
        <v>17000</v>
      </c>
      <c r="AQ963">
        <v>0</v>
      </c>
      <c r="AR963" s="6" t="s">
        <v>17098</v>
      </c>
      <c r="AS963" s="6" t="s">
        <v>17002</v>
      </c>
      <c r="AT963" s="6" t="s">
        <v>16947</v>
      </c>
      <c r="AU963">
        <v>0</v>
      </c>
      <c r="AV963">
        <v>0</v>
      </c>
      <c r="AW963" s="6" t="s">
        <v>16956</v>
      </c>
      <c r="AX963" s="6" t="s">
        <v>18535</v>
      </c>
      <c r="AY963" s="6" t="s">
        <v>16765</v>
      </c>
      <c r="AZ963" s="6" t="s">
        <v>16958</v>
      </c>
      <c r="BA963" s="6" t="s">
        <v>16765</v>
      </c>
      <c r="BB963" s="6" t="s">
        <v>16959</v>
      </c>
      <c r="BC963" s="6" t="s">
        <v>16765</v>
      </c>
      <c r="BD963" s="6" t="s">
        <v>16960</v>
      </c>
      <c r="BE963" s="6" t="s">
        <v>16961</v>
      </c>
      <c r="BF963" s="6" t="s">
        <v>13575</v>
      </c>
      <c r="BG963" s="6" t="s">
        <v>13575</v>
      </c>
      <c r="BH963" s="6" t="s">
        <v>16959</v>
      </c>
      <c r="BI963">
        <v>0</v>
      </c>
      <c r="BJ963" s="6" t="s">
        <v>16958</v>
      </c>
      <c r="BK963">
        <v>0</v>
      </c>
      <c r="BL963" s="6" t="s">
        <v>315</v>
      </c>
      <c r="BM963" s="56">
        <f>COUNTIF($B$2:B963,B963)</f>
        <v>3</v>
      </c>
      <c r="BN963" s="6" t="str">
        <f t="shared" si="15"/>
        <v>8710-3</v>
      </c>
    </row>
    <row r="964" spans="1:66" x14ac:dyDescent="0.25">
      <c r="A964">
        <v>1</v>
      </c>
      <c r="B964">
        <v>8725</v>
      </c>
      <c r="C964" s="6" t="s">
        <v>18536</v>
      </c>
      <c r="D964">
        <v>5</v>
      </c>
      <c r="E964">
        <v>3</v>
      </c>
      <c r="F964">
        <v>30</v>
      </c>
      <c r="G964">
        <v>308</v>
      </c>
      <c r="H964" s="6" t="s">
        <v>17007</v>
      </c>
      <c r="I964">
        <v>1</v>
      </c>
      <c r="J964">
        <v>63678</v>
      </c>
      <c r="K964">
        <v>7</v>
      </c>
      <c r="L964" s="55">
        <v>44279</v>
      </c>
      <c r="M964" s="6" t="s">
        <v>16765</v>
      </c>
      <c r="N964" s="55">
        <v>44736</v>
      </c>
      <c r="O964">
        <v>126677</v>
      </c>
      <c r="P964" s="6" t="s">
        <v>16766</v>
      </c>
      <c r="Q964" s="6" t="s">
        <v>18537</v>
      </c>
      <c r="R964">
        <v>1</v>
      </c>
      <c r="S964">
        <v>0</v>
      </c>
      <c r="T964">
        <v>-1</v>
      </c>
      <c r="U964">
        <v>3237.25</v>
      </c>
      <c r="V964" s="6" t="s">
        <v>16945</v>
      </c>
      <c r="W964" s="6" t="s">
        <v>16946</v>
      </c>
      <c r="X964" s="55">
        <v>44659</v>
      </c>
      <c r="Y964">
        <v>30000</v>
      </c>
      <c r="Z964">
        <v>0</v>
      </c>
      <c r="AA964" s="6" t="s">
        <v>16765</v>
      </c>
      <c r="AB964" s="6" t="s">
        <v>16947</v>
      </c>
      <c r="AD964" s="6" t="s">
        <v>16948</v>
      </c>
      <c r="AE964">
        <v>53026</v>
      </c>
      <c r="AF964">
        <v>47937</v>
      </c>
      <c r="AG964" s="6" t="s">
        <v>16949</v>
      </c>
      <c r="AH964" s="6" t="s">
        <v>16950</v>
      </c>
      <c r="AI964" s="6" t="s">
        <v>16951</v>
      </c>
      <c r="AJ964" s="6" t="s">
        <v>16765</v>
      </c>
      <c r="AK964" s="6" t="s">
        <v>16765</v>
      </c>
      <c r="AL964" s="6" t="s">
        <v>16765</v>
      </c>
      <c r="AM964" s="6" t="s">
        <v>16952</v>
      </c>
      <c r="AN964">
        <v>0</v>
      </c>
      <c r="AO964" s="55">
        <v>44659</v>
      </c>
      <c r="AP964" s="6" t="s">
        <v>16953</v>
      </c>
      <c r="AQ964">
        <v>0</v>
      </c>
      <c r="AR964" s="6" t="s">
        <v>16954</v>
      </c>
      <c r="AS964" s="6" t="s">
        <v>16955</v>
      </c>
      <c r="AT964" s="6" t="s">
        <v>16947</v>
      </c>
      <c r="AU964">
        <v>0</v>
      </c>
      <c r="AV964">
        <v>0</v>
      </c>
      <c r="AW964" s="6" t="s">
        <v>16956</v>
      </c>
      <c r="AX964" s="6" t="s">
        <v>18538</v>
      </c>
      <c r="AY964" s="6" t="s">
        <v>16765</v>
      </c>
      <c r="AZ964" s="6" t="s">
        <v>16958</v>
      </c>
      <c r="BA964" s="6" t="s">
        <v>16765</v>
      </c>
      <c r="BB964" s="6" t="s">
        <v>16959</v>
      </c>
      <c r="BC964" s="6" t="s">
        <v>16765</v>
      </c>
      <c r="BD964" s="6" t="s">
        <v>16960</v>
      </c>
      <c r="BE964" s="6" t="s">
        <v>16961</v>
      </c>
      <c r="BF964" s="6" t="s">
        <v>13575</v>
      </c>
      <c r="BG964" s="6" t="s">
        <v>13575</v>
      </c>
      <c r="BH964" s="6" t="s">
        <v>16959</v>
      </c>
      <c r="BI964">
        <v>0</v>
      </c>
      <c r="BJ964" s="6" t="s">
        <v>16958</v>
      </c>
      <c r="BK964">
        <v>0</v>
      </c>
      <c r="BL964" s="6" t="s">
        <v>315</v>
      </c>
      <c r="BM964" s="56">
        <f>COUNTIF($B$2:B964,B964)</f>
        <v>1</v>
      </c>
      <c r="BN964" s="6" t="str">
        <f t="shared" si="15"/>
        <v>8725-1</v>
      </c>
    </row>
    <row r="965" spans="1:66" x14ac:dyDescent="0.25">
      <c r="A965">
        <v>1</v>
      </c>
      <c r="B965">
        <v>8725</v>
      </c>
      <c r="C965" s="6" t="s">
        <v>18536</v>
      </c>
      <c r="D965">
        <v>5</v>
      </c>
      <c r="E965">
        <v>3</v>
      </c>
      <c r="F965">
        <v>30</v>
      </c>
      <c r="G965">
        <v>308</v>
      </c>
      <c r="H965" s="6" t="s">
        <v>17007</v>
      </c>
      <c r="I965">
        <v>1</v>
      </c>
      <c r="J965">
        <v>237118</v>
      </c>
      <c r="K965">
        <v>5</v>
      </c>
      <c r="L965" s="55">
        <v>41382</v>
      </c>
      <c r="M965" s="6" t="s">
        <v>18539</v>
      </c>
      <c r="N965" s="55">
        <v>109574</v>
      </c>
      <c r="O965">
        <v>188005</v>
      </c>
      <c r="P965" s="6" t="s">
        <v>16774</v>
      </c>
      <c r="Q965" s="6" t="s">
        <v>16973</v>
      </c>
      <c r="R965">
        <v>4</v>
      </c>
      <c r="S965">
        <v>3</v>
      </c>
      <c r="T965">
        <v>-1</v>
      </c>
      <c r="U965">
        <v>42.4</v>
      </c>
      <c r="V965" s="6" t="s">
        <v>16999</v>
      </c>
      <c r="W965" s="6" t="s">
        <v>16946</v>
      </c>
      <c r="X965" s="55">
        <v>44659</v>
      </c>
      <c r="Y965">
        <v>30000</v>
      </c>
      <c r="Z965">
        <v>0</v>
      </c>
      <c r="AA965" s="6" t="s">
        <v>16765</v>
      </c>
      <c r="AB965" s="6" t="s">
        <v>16947</v>
      </c>
      <c r="AD965" s="6" t="s">
        <v>16765</v>
      </c>
      <c r="AE965">
        <v>26481</v>
      </c>
      <c r="AF965">
        <v>22560</v>
      </c>
      <c r="AG965" s="6" t="s">
        <v>16973</v>
      </c>
      <c r="AH965" s="6" t="s">
        <v>16950</v>
      </c>
      <c r="AI965" s="6" t="s">
        <v>16951</v>
      </c>
      <c r="AJ965" s="6" t="s">
        <v>16765</v>
      </c>
      <c r="AK965" s="6" t="s">
        <v>16765</v>
      </c>
      <c r="AL965" s="6" t="s">
        <v>16765</v>
      </c>
      <c r="AM965" s="6" t="s">
        <v>16952</v>
      </c>
      <c r="AN965">
        <v>0</v>
      </c>
      <c r="AO965" s="55">
        <v>44659</v>
      </c>
      <c r="AP965" s="6" t="s">
        <v>17000</v>
      </c>
      <c r="AQ965">
        <v>0</v>
      </c>
      <c r="AR965" s="6" t="s">
        <v>17001</v>
      </c>
      <c r="AS965" s="6" t="s">
        <v>17002</v>
      </c>
      <c r="AT965" s="6" t="s">
        <v>16947</v>
      </c>
      <c r="AU965">
        <v>0</v>
      </c>
      <c r="AV965">
        <v>0</v>
      </c>
      <c r="AW965" s="6" t="s">
        <v>16956</v>
      </c>
      <c r="AX965" s="6" t="s">
        <v>18540</v>
      </c>
      <c r="AY965" s="6" t="s">
        <v>16765</v>
      </c>
      <c r="AZ965" s="6" t="s">
        <v>16958</v>
      </c>
      <c r="BA965" s="6" t="s">
        <v>16765</v>
      </c>
      <c r="BB965" s="6" t="s">
        <v>16959</v>
      </c>
      <c r="BC965" s="6" t="s">
        <v>16765</v>
      </c>
      <c r="BD965" s="6" t="s">
        <v>16960</v>
      </c>
      <c r="BE965" s="6" t="s">
        <v>16961</v>
      </c>
      <c r="BF965" s="6" t="s">
        <v>13575</v>
      </c>
      <c r="BG965" s="6" t="s">
        <v>13575</v>
      </c>
      <c r="BH965" s="6" t="s">
        <v>16959</v>
      </c>
      <c r="BI965">
        <v>0</v>
      </c>
      <c r="BJ965" s="6" t="s">
        <v>16958</v>
      </c>
      <c r="BK965">
        <v>0</v>
      </c>
      <c r="BL965" s="6" t="s">
        <v>315</v>
      </c>
      <c r="BM965" s="56">
        <f>COUNTIF($B$2:B965,B965)</f>
        <v>2</v>
      </c>
      <c r="BN965" s="6" t="str">
        <f t="shared" si="15"/>
        <v>8725-2</v>
      </c>
    </row>
    <row r="966" spans="1:66" x14ac:dyDescent="0.25">
      <c r="A966">
        <v>1</v>
      </c>
      <c r="B966">
        <v>8725</v>
      </c>
      <c r="C966" s="6" t="s">
        <v>18536</v>
      </c>
      <c r="D966">
        <v>5</v>
      </c>
      <c r="E966">
        <v>3</v>
      </c>
      <c r="F966">
        <v>30</v>
      </c>
      <c r="G966">
        <v>308</v>
      </c>
      <c r="H966" s="6" t="s">
        <v>17007</v>
      </c>
      <c r="I966">
        <v>1</v>
      </c>
      <c r="J966">
        <v>808420</v>
      </c>
      <c r="K966">
        <v>6</v>
      </c>
      <c r="L966" s="55">
        <v>43763</v>
      </c>
      <c r="M966" s="6" t="s">
        <v>16765</v>
      </c>
      <c r="N966" s="55">
        <v>44736</v>
      </c>
      <c r="O966">
        <v>1000010</v>
      </c>
      <c r="P966" s="6" t="s">
        <v>16811</v>
      </c>
      <c r="Q966" s="6" t="s">
        <v>16973</v>
      </c>
      <c r="R966">
        <v>1</v>
      </c>
      <c r="S966">
        <v>0</v>
      </c>
      <c r="T966">
        <v>-1</v>
      </c>
      <c r="U966">
        <v>400</v>
      </c>
      <c r="V966" s="6" t="s">
        <v>16974</v>
      </c>
      <c r="W966" s="6" t="s">
        <v>16946</v>
      </c>
      <c r="X966" s="55">
        <v>44659</v>
      </c>
      <c r="Y966">
        <v>30000</v>
      </c>
      <c r="Z966">
        <v>0</v>
      </c>
      <c r="AA966" s="6" t="s">
        <v>16765</v>
      </c>
      <c r="AB966" s="6" t="s">
        <v>16947</v>
      </c>
      <c r="AD966" s="6" t="s">
        <v>16765</v>
      </c>
      <c r="AE966">
        <v>51712</v>
      </c>
      <c r="AF966">
        <v>46837</v>
      </c>
      <c r="AG966" s="6" t="s">
        <v>16973</v>
      </c>
      <c r="AH966" s="6" t="s">
        <v>16950</v>
      </c>
      <c r="AI966" s="6" t="s">
        <v>16951</v>
      </c>
      <c r="AJ966" s="6" t="s">
        <v>16765</v>
      </c>
      <c r="AK966" s="6" t="s">
        <v>16765</v>
      </c>
      <c r="AL966" s="6" t="s">
        <v>16765</v>
      </c>
      <c r="AM966" s="6" t="s">
        <v>16952</v>
      </c>
      <c r="AN966">
        <v>0</v>
      </c>
      <c r="AO966" s="55">
        <v>44659</v>
      </c>
      <c r="AP966" s="6" t="s">
        <v>16953</v>
      </c>
      <c r="AQ966">
        <v>0</v>
      </c>
      <c r="AR966" s="6" t="s">
        <v>16975</v>
      </c>
      <c r="AS966" s="6" t="s">
        <v>16955</v>
      </c>
      <c r="AT966" s="6" t="s">
        <v>16947</v>
      </c>
      <c r="AU966">
        <v>0</v>
      </c>
      <c r="AV966">
        <v>0</v>
      </c>
      <c r="AW966" s="6" t="s">
        <v>16956</v>
      </c>
      <c r="AX966" s="6" t="s">
        <v>18541</v>
      </c>
      <c r="AY966" s="6" t="s">
        <v>16765</v>
      </c>
      <c r="AZ966" s="6" t="s">
        <v>16958</v>
      </c>
      <c r="BA966" s="6" t="s">
        <v>16765</v>
      </c>
      <c r="BB966" s="6" t="s">
        <v>16959</v>
      </c>
      <c r="BC966" s="6" t="s">
        <v>16765</v>
      </c>
      <c r="BD966" s="6" t="s">
        <v>16960</v>
      </c>
      <c r="BE966" s="6" t="s">
        <v>16961</v>
      </c>
      <c r="BF966" s="6" t="s">
        <v>13575</v>
      </c>
      <c r="BG966" s="6" t="s">
        <v>13575</v>
      </c>
      <c r="BH966" s="6" t="s">
        <v>16959</v>
      </c>
      <c r="BI966">
        <v>0</v>
      </c>
      <c r="BJ966" s="6" t="s">
        <v>16958</v>
      </c>
      <c r="BK966">
        <v>0</v>
      </c>
      <c r="BL966" s="6" t="s">
        <v>315</v>
      </c>
      <c r="BM966" s="56">
        <f>COUNTIF($B$2:B966,B966)</f>
        <v>3</v>
      </c>
      <c r="BN966" s="6" t="str">
        <f t="shared" si="15"/>
        <v>8725-3</v>
      </c>
    </row>
    <row r="967" spans="1:66" x14ac:dyDescent="0.25">
      <c r="A967">
        <v>1</v>
      </c>
      <c r="B967">
        <v>8727</v>
      </c>
      <c r="C967" s="6" t="s">
        <v>18542</v>
      </c>
      <c r="D967">
        <v>5</v>
      </c>
      <c r="E967">
        <v>3</v>
      </c>
      <c r="F967">
        <v>30</v>
      </c>
      <c r="G967">
        <v>308</v>
      </c>
      <c r="H967" s="6" t="s">
        <v>17007</v>
      </c>
      <c r="I967">
        <v>1</v>
      </c>
      <c r="J967">
        <v>367068</v>
      </c>
      <c r="K967">
        <v>1</v>
      </c>
      <c r="L967" s="55">
        <v>40256</v>
      </c>
      <c r="M967" s="6" t="s">
        <v>16765</v>
      </c>
      <c r="N967" s="55">
        <v>44628</v>
      </c>
      <c r="O967">
        <v>118197</v>
      </c>
      <c r="P967" s="6" t="s">
        <v>16782</v>
      </c>
      <c r="Q967" s="6" t="s">
        <v>16973</v>
      </c>
      <c r="R967">
        <v>5</v>
      </c>
      <c r="S967">
        <v>0</v>
      </c>
      <c r="T967">
        <v>-5</v>
      </c>
      <c r="U967">
        <v>582.51</v>
      </c>
      <c r="V967" s="6" t="s">
        <v>16974</v>
      </c>
      <c r="W967" s="6" t="s">
        <v>16946</v>
      </c>
      <c r="X967" s="55">
        <v>44665</v>
      </c>
      <c r="Y967">
        <v>20000</v>
      </c>
      <c r="Z967">
        <v>0</v>
      </c>
      <c r="AA967" s="6" t="s">
        <v>16765</v>
      </c>
      <c r="AB967" s="6" t="s">
        <v>16947</v>
      </c>
      <c r="AD967" s="6" t="s">
        <v>16765</v>
      </c>
      <c r="AE967">
        <v>11216</v>
      </c>
      <c r="AF967">
        <v>8459</v>
      </c>
      <c r="AG967" s="6" t="s">
        <v>16973</v>
      </c>
      <c r="AH967" s="6" t="s">
        <v>16950</v>
      </c>
      <c r="AI967" s="6" t="s">
        <v>16951</v>
      </c>
      <c r="AJ967" s="6" t="s">
        <v>16765</v>
      </c>
      <c r="AK967" s="6" t="s">
        <v>16765</v>
      </c>
      <c r="AL967" s="6" t="s">
        <v>16765</v>
      </c>
      <c r="AM967" s="6" t="s">
        <v>16952</v>
      </c>
      <c r="AN967">
        <v>0</v>
      </c>
      <c r="AO967" s="55">
        <v>44665</v>
      </c>
      <c r="AP967" s="6" t="s">
        <v>16953</v>
      </c>
      <c r="AQ967">
        <v>0</v>
      </c>
      <c r="AR967" s="6" t="s">
        <v>16975</v>
      </c>
      <c r="AS967" s="6" t="s">
        <v>16955</v>
      </c>
      <c r="AT967" s="6" t="s">
        <v>16947</v>
      </c>
      <c r="AU967">
        <v>0</v>
      </c>
      <c r="AV967">
        <v>0</v>
      </c>
      <c r="AW967" s="6" t="s">
        <v>16956</v>
      </c>
      <c r="AX967" s="6" t="s">
        <v>18543</v>
      </c>
      <c r="AY967" s="6" t="s">
        <v>16765</v>
      </c>
      <c r="AZ967" s="6" t="s">
        <v>16958</v>
      </c>
      <c r="BA967" s="6" t="s">
        <v>16765</v>
      </c>
      <c r="BB967" s="6" t="s">
        <v>16959</v>
      </c>
      <c r="BC967" s="6" t="s">
        <v>16765</v>
      </c>
      <c r="BD967" s="6" t="s">
        <v>16960</v>
      </c>
      <c r="BE967" s="6" t="s">
        <v>16961</v>
      </c>
      <c r="BF967" s="6" t="s">
        <v>13575</v>
      </c>
      <c r="BG967" s="6" t="s">
        <v>13575</v>
      </c>
      <c r="BH967" s="6" t="s">
        <v>16959</v>
      </c>
      <c r="BI967">
        <v>0</v>
      </c>
      <c r="BJ967" s="6" t="s">
        <v>16958</v>
      </c>
      <c r="BK967">
        <v>0</v>
      </c>
      <c r="BL967" s="6" t="s">
        <v>315</v>
      </c>
      <c r="BM967" s="56">
        <f>COUNTIF($B$2:B967,B967)</f>
        <v>1</v>
      </c>
      <c r="BN967" s="6" t="str">
        <f t="shared" si="15"/>
        <v>8727-1</v>
      </c>
    </row>
    <row r="968" spans="1:66" x14ac:dyDescent="0.25">
      <c r="A968">
        <v>1</v>
      </c>
      <c r="B968">
        <v>8727</v>
      </c>
      <c r="C968" s="6" t="s">
        <v>18542</v>
      </c>
      <c r="D968">
        <v>5</v>
      </c>
      <c r="E968">
        <v>3</v>
      </c>
      <c r="F968">
        <v>30</v>
      </c>
      <c r="G968">
        <v>308</v>
      </c>
      <c r="H968" s="6" t="s">
        <v>17007</v>
      </c>
      <c r="I968">
        <v>1</v>
      </c>
      <c r="J968">
        <v>351726</v>
      </c>
      <c r="K968">
        <v>1</v>
      </c>
      <c r="L968" s="55">
        <v>40242</v>
      </c>
      <c r="M968" s="6" t="s">
        <v>16765</v>
      </c>
      <c r="N968" s="55">
        <v>44628</v>
      </c>
      <c r="O968">
        <v>118734</v>
      </c>
      <c r="P968" s="6" t="s">
        <v>16790</v>
      </c>
      <c r="Q968" s="6" t="s">
        <v>18544</v>
      </c>
      <c r="R968">
        <v>1</v>
      </c>
      <c r="S968">
        <v>0</v>
      </c>
      <c r="T968">
        <v>-1</v>
      </c>
      <c r="U968">
        <v>1865.65</v>
      </c>
      <c r="V968" s="6" t="s">
        <v>16945</v>
      </c>
      <c r="W968" s="6" t="s">
        <v>16946</v>
      </c>
      <c r="X968" s="55">
        <v>44665</v>
      </c>
      <c r="Y968">
        <v>20000</v>
      </c>
      <c r="Z968">
        <v>0</v>
      </c>
      <c r="AA968" s="6" t="s">
        <v>16765</v>
      </c>
      <c r="AB968" s="6" t="s">
        <v>17049</v>
      </c>
      <c r="AC968">
        <v>2991</v>
      </c>
      <c r="AD968" s="6" t="s">
        <v>18545</v>
      </c>
      <c r="AE968">
        <v>10976</v>
      </c>
      <c r="AF968">
        <v>8252</v>
      </c>
      <c r="AG968" s="6" t="s">
        <v>16949</v>
      </c>
      <c r="AH968" s="6" t="s">
        <v>16950</v>
      </c>
      <c r="AI968" s="6" t="s">
        <v>16951</v>
      </c>
      <c r="AJ968" s="6" t="s">
        <v>16765</v>
      </c>
      <c r="AK968" s="6" t="s">
        <v>16765</v>
      </c>
      <c r="AL968" s="6" t="s">
        <v>16765</v>
      </c>
      <c r="AM968" s="6" t="s">
        <v>16952</v>
      </c>
      <c r="AN968">
        <v>0</v>
      </c>
      <c r="AO968" s="55">
        <v>44665</v>
      </c>
      <c r="AP968" s="6" t="s">
        <v>16953</v>
      </c>
      <c r="AQ968">
        <v>0</v>
      </c>
      <c r="AR968" s="6" t="s">
        <v>16997</v>
      </c>
      <c r="AS968" s="6" t="s">
        <v>16955</v>
      </c>
      <c r="AT968" s="6" t="s">
        <v>16947</v>
      </c>
      <c r="AU968">
        <v>0</v>
      </c>
      <c r="AV968">
        <v>0</v>
      </c>
      <c r="AW968" s="6" t="s">
        <v>16956</v>
      </c>
      <c r="AX968" s="6" t="s">
        <v>18546</v>
      </c>
      <c r="AY968" s="6" t="s">
        <v>16765</v>
      </c>
      <c r="AZ968" s="6" t="s">
        <v>16958</v>
      </c>
      <c r="BA968" s="6" t="s">
        <v>16765</v>
      </c>
      <c r="BB968" s="6" t="s">
        <v>16959</v>
      </c>
      <c r="BC968" s="6" t="s">
        <v>16765</v>
      </c>
      <c r="BD968" s="6" t="s">
        <v>16960</v>
      </c>
      <c r="BE968" s="6" t="s">
        <v>16961</v>
      </c>
      <c r="BF968" s="6" t="s">
        <v>13575</v>
      </c>
      <c r="BG968" s="6" t="s">
        <v>13575</v>
      </c>
      <c r="BH968" s="6" t="s">
        <v>16959</v>
      </c>
      <c r="BI968">
        <v>0</v>
      </c>
      <c r="BJ968" s="6" t="s">
        <v>16958</v>
      </c>
      <c r="BK968">
        <v>0</v>
      </c>
      <c r="BL968" s="6" t="s">
        <v>315</v>
      </c>
      <c r="BM968" s="56">
        <f>COUNTIF($B$2:B968,B968)</f>
        <v>2</v>
      </c>
      <c r="BN968" s="6" t="str">
        <f t="shared" si="15"/>
        <v>8727-2</v>
      </c>
    </row>
    <row r="969" spans="1:66" x14ac:dyDescent="0.25">
      <c r="A969">
        <v>1</v>
      </c>
      <c r="B969">
        <v>8727</v>
      </c>
      <c r="C969" s="6" t="s">
        <v>18542</v>
      </c>
      <c r="D969">
        <v>5</v>
      </c>
      <c r="E969">
        <v>3</v>
      </c>
      <c r="F969">
        <v>30</v>
      </c>
      <c r="G969">
        <v>308</v>
      </c>
      <c r="H969" s="6" t="s">
        <v>17007</v>
      </c>
      <c r="I969">
        <v>1</v>
      </c>
      <c r="J969">
        <v>343045</v>
      </c>
      <c r="K969">
        <v>1</v>
      </c>
      <c r="L969" s="55">
        <v>40233</v>
      </c>
      <c r="M969" s="6" t="s">
        <v>16765</v>
      </c>
      <c r="N969" s="55">
        <v>44628</v>
      </c>
      <c r="O969">
        <v>118784</v>
      </c>
      <c r="P969" s="6" t="s">
        <v>16764</v>
      </c>
      <c r="Q969" s="6" t="s">
        <v>18547</v>
      </c>
      <c r="R969">
        <v>1</v>
      </c>
      <c r="S969">
        <v>0</v>
      </c>
      <c r="T969">
        <v>-1</v>
      </c>
      <c r="U969">
        <v>1651</v>
      </c>
      <c r="V969" s="6" t="s">
        <v>16945</v>
      </c>
      <c r="W969" s="6" t="s">
        <v>16946</v>
      </c>
      <c r="X969" s="55">
        <v>44665</v>
      </c>
      <c r="Y969">
        <v>20000</v>
      </c>
      <c r="Z969">
        <v>0</v>
      </c>
      <c r="AA969" s="6" t="s">
        <v>16765</v>
      </c>
      <c r="AB969" s="6" t="s">
        <v>17049</v>
      </c>
      <c r="AC969">
        <v>2940</v>
      </c>
      <c r="AD969" s="6" t="s">
        <v>18548</v>
      </c>
      <c r="AE969">
        <v>10914</v>
      </c>
      <c r="AF969">
        <v>8148</v>
      </c>
      <c r="AG969" s="6" t="s">
        <v>16949</v>
      </c>
      <c r="AH969" s="6" t="s">
        <v>16950</v>
      </c>
      <c r="AI969" s="6" t="s">
        <v>16951</v>
      </c>
      <c r="AJ969" s="6" t="s">
        <v>16765</v>
      </c>
      <c r="AK969" s="6" t="s">
        <v>16765</v>
      </c>
      <c r="AL969" s="6" t="s">
        <v>16765</v>
      </c>
      <c r="AM969" s="6" t="s">
        <v>16952</v>
      </c>
      <c r="AN969">
        <v>0</v>
      </c>
      <c r="AO969" s="55">
        <v>44665</v>
      </c>
      <c r="AP969" s="6" t="s">
        <v>16953</v>
      </c>
      <c r="AQ969">
        <v>0</v>
      </c>
      <c r="AR969" s="6" t="s">
        <v>16954</v>
      </c>
      <c r="AS969" s="6" t="s">
        <v>16955</v>
      </c>
      <c r="AT969" s="6" t="s">
        <v>16947</v>
      </c>
      <c r="AU969">
        <v>0</v>
      </c>
      <c r="AV969">
        <v>0</v>
      </c>
      <c r="AW969" s="6" t="s">
        <v>16956</v>
      </c>
      <c r="AX969" s="6" t="s">
        <v>17389</v>
      </c>
      <c r="AY969" s="6" t="s">
        <v>16765</v>
      </c>
      <c r="AZ969" s="6" t="s">
        <v>16958</v>
      </c>
      <c r="BA969" s="6" t="s">
        <v>16765</v>
      </c>
      <c r="BB969" s="6" t="s">
        <v>16959</v>
      </c>
      <c r="BC969" s="6" t="s">
        <v>16765</v>
      </c>
      <c r="BD969" s="6" t="s">
        <v>16960</v>
      </c>
      <c r="BE969" s="6" t="s">
        <v>16961</v>
      </c>
      <c r="BF969" s="6" t="s">
        <v>13575</v>
      </c>
      <c r="BG969" s="6" t="s">
        <v>13575</v>
      </c>
      <c r="BH969" s="6" t="s">
        <v>16959</v>
      </c>
      <c r="BI969">
        <v>0</v>
      </c>
      <c r="BJ969" s="6" t="s">
        <v>16958</v>
      </c>
      <c r="BK969">
        <v>0</v>
      </c>
      <c r="BL969" s="6" t="s">
        <v>315</v>
      </c>
      <c r="BM969" s="56">
        <f>COUNTIF($B$2:B969,B969)</f>
        <v>3</v>
      </c>
      <c r="BN969" s="6" t="str">
        <f t="shared" si="15"/>
        <v>8727-3</v>
      </c>
    </row>
    <row r="970" spans="1:66" x14ac:dyDescent="0.25">
      <c r="A970">
        <v>1</v>
      </c>
      <c r="B970">
        <v>8729</v>
      </c>
      <c r="C970" s="6" t="s">
        <v>18549</v>
      </c>
      <c r="D970">
        <v>5</v>
      </c>
      <c r="E970">
        <v>2</v>
      </c>
      <c r="F970">
        <v>20</v>
      </c>
      <c r="G970">
        <v>206</v>
      </c>
      <c r="H970" s="6" t="s">
        <v>17010</v>
      </c>
      <c r="I970">
        <v>1</v>
      </c>
      <c r="J970">
        <v>996050</v>
      </c>
      <c r="K970">
        <v>6</v>
      </c>
      <c r="L970" s="55">
        <v>44155</v>
      </c>
      <c r="M970" s="6" t="s">
        <v>16765</v>
      </c>
      <c r="N970" s="55">
        <v>44771</v>
      </c>
      <c r="O970">
        <v>118747</v>
      </c>
      <c r="P970" s="6" t="s">
        <v>16770</v>
      </c>
      <c r="Q970" s="6" t="s">
        <v>18550</v>
      </c>
      <c r="R970">
        <v>1</v>
      </c>
      <c r="S970">
        <v>0</v>
      </c>
      <c r="T970">
        <v>-1</v>
      </c>
      <c r="U970">
        <v>1217</v>
      </c>
      <c r="V970" s="6" t="s">
        <v>16945</v>
      </c>
      <c r="W970" s="6" t="s">
        <v>16946</v>
      </c>
      <c r="X970" s="55">
        <v>44667</v>
      </c>
      <c r="Y970">
        <v>0</v>
      </c>
      <c r="Z970">
        <v>0</v>
      </c>
      <c r="AA970" s="6" t="s">
        <v>16765</v>
      </c>
      <c r="AB970" s="6" t="s">
        <v>16947</v>
      </c>
      <c r="AD970" s="6" t="s">
        <v>16948</v>
      </c>
      <c r="AE970">
        <v>52673</v>
      </c>
      <c r="AF970">
        <v>47672</v>
      </c>
      <c r="AG970" s="6" t="s">
        <v>16949</v>
      </c>
      <c r="AH970" s="6" t="s">
        <v>16950</v>
      </c>
      <c r="AI970" s="6" t="s">
        <v>16951</v>
      </c>
      <c r="AJ970" s="6" t="s">
        <v>16765</v>
      </c>
      <c r="AK970" s="6" t="s">
        <v>16765</v>
      </c>
      <c r="AL970" s="6" t="s">
        <v>16765</v>
      </c>
      <c r="AM970" s="6" t="s">
        <v>16952</v>
      </c>
      <c r="AN970">
        <v>0</v>
      </c>
      <c r="AO970" s="55">
        <v>44667</v>
      </c>
      <c r="AP970" s="6" t="s">
        <v>16953</v>
      </c>
      <c r="AQ970">
        <v>0</v>
      </c>
      <c r="AR970" s="6" t="s">
        <v>16954</v>
      </c>
      <c r="AS970" s="6" t="s">
        <v>16955</v>
      </c>
      <c r="AT970" s="6" t="s">
        <v>16947</v>
      </c>
      <c r="AU970">
        <v>0</v>
      </c>
      <c r="AV970">
        <v>0</v>
      </c>
      <c r="AW970" s="6" t="s">
        <v>16956</v>
      </c>
      <c r="AX970" s="6" t="s">
        <v>17308</v>
      </c>
      <c r="AY970" s="6" t="s">
        <v>16765</v>
      </c>
      <c r="AZ970" s="6" t="s">
        <v>16958</v>
      </c>
      <c r="BA970" s="6" t="s">
        <v>16765</v>
      </c>
      <c r="BB970" s="6" t="s">
        <v>16959</v>
      </c>
      <c r="BC970" s="6" t="s">
        <v>16765</v>
      </c>
      <c r="BD970" s="6" t="s">
        <v>16960</v>
      </c>
      <c r="BE970" s="6" t="s">
        <v>16961</v>
      </c>
      <c r="BF970" s="6" t="s">
        <v>13575</v>
      </c>
      <c r="BG970" s="6" t="s">
        <v>13575</v>
      </c>
      <c r="BH970" s="6" t="s">
        <v>16959</v>
      </c>
      <c r="BI970">
        <v>0</v>
      </c>
      <c r="BJ970" s="6" t="s">
        <v>16958</v>
      </c>
      <c r="BK970">
        <v>0</v>
      </c>
      <c r="BL970" s="6" t="s">
        <v>315</v>
      </c>
      <c r="BM970" s="56">
        <f>COUNTIF($B$2:B970,B970)</f>
        <v>1</v>
      </c>
      <c r="BN970" s="6" t="str">
        <f t="shared" si="15"/>
        <v>8729-1</v>
      </c>
    </row>
    <row r="971" spans="1:66" x14ac:dyDescent="0.25">
      <c r="A971">
        <v>1</v>
      </c>
      <c r="B971">
        <v>8755</v>
      </c>
      <c r="C971" s="6" t="s">
        <v>18551</v>
      </c>
      <c r="D971">
        <v>5</v>
      </c>
      <c r="E971">
        <v>2</v>
      </c>
      <c r="F971">
        <v>20</v>
      </c>
      <c r="G971">
        <v>201</v>
      </c>
      <c r="H971" s="6" t="s">
        <v>16943</v>
      </c>
      <c r="I971">
        <v>1</v>
      </c>
      <c r="J971">
        <v>157732</v>
      </c>
      <c r="K971">
        <v>6</v>
      </c>
      <c r="L971" s="55">
        <v>42632</v>
      </c>
      <c r="M971" s="6" t="s">
        <v>16765</v>
      </c>
      <c r="N971" s="55">
        <v>44825</v>
      </c>
      <c r="O971">
        <v>118784</v>
      </c>
      <c r="P971" s="6" t="s">
        <v>16764</v>
      </c>
      <c r="Q971" s="6" t="s">
        <v>18552</v>
      </c>
      <c r="R971">
        <v>1</v>
      </c>
      <c r="S971">
        <v>0</v>
      </c>
      <c r="T971">
        <v>-1</v>
      </c>
      <c r="U971">
        <v>1651</v>
      </c>
      <c r="V971" s="6" t="s">
        <v>16945</v>
      </c>
      <c r="W971" s="6" t="s">
        <v>16946</v>
      </c>
      <c r="X971" s="55">
        <v>44665</v>
      </c>
      <c r="Y971">
        <v>0</v>
      </c>
      <c r="Z971">
        <v>0</v>
      </c>
      <c r="AA971" s="6" t="s">
        <v>16765</v>
      </c>
      <c r="AB971" s="6" t="s">
        <v>16947</v>
      </c>
      <c r="AD971" s="6" t="s">
        <v>16948</v>
      </c>
      <c r="AE971">
        <v>43610</v>
      </c>
      <c r="AF971">
        <v>40997</v>
      </c>
      <c r="AG971" s="6" t="s">
        <v>16949</v>
      </c>
      <c r="AH971" s="6" t="s">
        <v>16950</v>
      </c>
      <c r="AI971" s="6" t="s">
        <v>16951</v>
      </c>
      <c r="AJ971" s="6" t="s">
        <v>16765</v>
      </c>
      <c r="AK971" s="6" t="s">
        <v>16765</v>
      </c>
      <c r="AL971" s="6" t="s">
        <v>16765</v>
      </c>
      <c r="AM971" s="6" t="s">
        <v>16952</v>
      </c>
      <c r="AN971">
        <v>0</v>
      </c>
      <c r="AO971" s="55">
        <v>44665</v>
      </c>
      <c r="AP971" s="6" t="s">
        <v>16953</v>
      </c>
      <c r="AQ971">
        <v>0</v>
      </c>
      <c r="AR971" s="6" t="s">
        <v>16954</v>
      </c>
      <c r="AS971" s="6" t="s">
        <v>16955</v>
      </c>
      <c r="AT971" s="6" t="s">
        <v>16947</v>
      </c>
      <c r="AU971">
        <v>0</v>
      </c>
      <c r="AV971">
        <v>0</v>
      </c>
      <c r="AW971" s="6" t="s">
        <v>16956</v>
      </c>
      <c r="AX971" s="6" t="s">
        <v>18553</v>
      </c>
      <c r="AY971" s="6" t="s">
        <v>16765</v>
      </c>
      <c r="AZ971" s="6" t="s">
        <v>16958</v>
      </c>
      <c r="BA971" s="6" t="s">
        <v>16765</v>
      </c>
      <c r="BB971" s="6" t="s">
        <v>16959</v>
      </c>
      <c r="BC971" s="6" t="s">
        <v>16765</v>
      </c>
      <c r="BD971" s="6" t="s">
        <v>16960</v>
      </c>
      <c r="BE971" s="6" t="s">
        <v>16961</v>
      </c>
      <c r="BF971" s="6" t="s">
        <v>13575</v>
      </c>
      <c r="BG971" s="6" t="s">
        <v>13575</v>
      </c>
      <c r="BH971" s="6" t="s">
        <v>16959</v>
      </c>
      <c r="BI971">
        <v>0</v>
      </c>
      <c r="BJ971" s="6" t="s">
        <v>16958</v>
      </c>
      <c r="BK971">
        <v>0</v>
      </c>
      <c r="BL971" s="6" t="s">
        <v>315</v>
      </c>
      <c r="BM971" s="56">
        <f>COUNTIF($B$2:B971,B971)</f>
        <v>1</v>
      </c>
      <c r="BN971" s="6" t="str">
        <f t="shared" si="15"/>
        <v>8755-1</v>
      </c>
    </row>
    <row r="972" spans="1:66" x14ac:dyDescent="0.25">
      <c r="A972">
        <v>1</v>
      </c>
      <c r="B972">
        <v>8779</v>
      </c>
      <c r="C972" s="6" t="s">
        <v>18554</v>
      </c>
      <c r="D972">
        <v>5</v>
      </c>
      <c r="E972">
        <v>1</v>
      </c>
      <c r="F972">
        <v>10</v>
      </c>
      <c r="G972">
        <v>109</v>
      </c>
      <c r="H972" s="6" t="s">
        <v>17007</v>
      </c>
      <c r="I972">
        <v>1</v>
      </c>
      <c r="J972">
        <v>61243</v>
      </c>
      <c r="K972">
        <v>7</v>
      </c>
      <c r="L972" s="55">
        <v>44272</v>
      </c>
      <c r="M972" s="6" t="s">
        <v>16765</v>
      </c>
      <c r="N972" s="55">
        <v>44736</v>
      </c>
      <c r="O972">
        <v>118784</v>
      </c>
      <c r="P972" s="6" t="s">
        <v>16764</v>
      </c>
      <c r="Q972" s="6" t="s">
        <v>18555</v>
      </c>
      <c r="R972">
        <v>1</v>
      </c>
      <c r="S972">
        <v>0</v>
      </c>
      <c r="T972">
        <v>-1</v>
      </c>
      <c r="U972">
        <v>1651</v>
      </c>
      <c r="V972" s="6" t="s">
        <v>16945</v>
      </c>
      <c r="W972" s="6" t="s">
        <v>16995</v>
      </c>
      <c r="X972" s="55">
        <v>44665</v>
      </c>
      <c r="Y972">
        <v>70000</v>
      </c>
      <c r="Z972">
        <v>1340.97</v>
      </c>
      <c r="AA972" s="6" t="s">
        <v>16996</v>
      </c>
      <c r="AB972" s="6" t="s">
        <v>16947</v>
      </c>
      <c r="AD972" s="6" t="s">
        <v>16948</v>
      </c>
      <c r="AE972">
        <v>53012</v>
      </c>
      <c r="AF972">
        <v>47928</v>
      </c>
      <c r="AG972" s="6" t="s">
        <v>16949</v>
      </c>
      <c r="AH972" s="6" t="s">
        <v>16950</v>
      </c>
      <c r="AI972" s="6" t="s">
        <v>16951</v>
      </c>
      <c r="AJ972" s="6" t="s">
        <v>16765</v>
      </c>
      <c r="AK972" s="6" t="s">
        <v>16765</v>
      </c>
      <c r="AL972" s="6" t="s">
        <v>16765</v>
      </c>
      <c r="AM972" s="6" t="s">
        <v>16952</v>
      </c>
      <c r="AN972">
        <v>0</v>
      </c>
      <c r="AO972" s="55">
        <v>44665</v>
      </c>
      <c r="AP972" s="6" t="s">
        <v>16953</v>
      </c>
      <c r="AQ972">
        <v>0</v>
      </c>
      <c r="AR972" s="6" t="s">
        <v>16954</v>
      </c>
      <c r="AS972" s="6" t="s">
        <v>16955</v>
      </c>
      <c r="AT972" s="6" t="s">
        <v>16947</v>
      </c>
      <c r="AU972">
        <v>0</v>
      </c>
      <c r="AV972">
        <v>0</v>
      </c>
      <c r="AW972" s="6" t="s">
        <v>16956</v>
      </c>
      <c r="AX972" s="6" t="s">
        <v>18556</v>
      </c>
      <c r="AY972" s="6" t="s">
        <v>16765</v>
      </c>
      <c r="AZ972" s="6" t="s">
        <v>16958</v>
      </c>
      <c r="BA972" s="6" t="s">
        <v>16765</v>
      </c>
      <c r="BB972" s="6" t="s">
        <v>16959</v>
      </c>
      <c r="BC972" s="6" t="s">
        <v>16765</v>
      </c>
      <c r="BD972" s="6" t="s">
        <v>16960</v>
      </c>
      <c r="BE972" s="6" t="s">
        <v>16961</v>
      </c>
      <c r="BF972" s="6" t="s">
        <v>13575</v>
      </c>
      <c r="BG972" s="6" t="s">
        <v>13575</v>
      </c>
      <c r="BH972" s="6" t="s">
        <v>16959</v>
      </c>
      <c r="BI972">
        <v>0</v>
      </c>
      <c r="BJ972" s="6" t="s">
        <v>16958</v>
      </c>
      <c r="BK972">
        <v>0</v>
      </c>
      <c r="BL972" s="6" t="s">
        <v>315</v>
      </c>
      <c r="BM972" s="56">
        <f>COUNTIF($B$2:B972,B972)</f>
        <v>1</v>
      </c>
      <c r="BN972" s="6" t="str">
        <f t="shared" si="15"/>
        <v>8779-1</v>
      </c>
    </row>
    <row r="973" spans="1:66" x14ac:dyDescent="0.25">
      <c r="A973">
        <v>1</v>
      </c>
      <c r="B973">
        <v>8779</v>
      </c>
      <c r="C973" s="6" t="s">
        <v>18554</v>
      </c>
      <c r="D973">
        <v>5</v>
      </c>
      <c r="E973">
        <v>1</v>
      </c>
      <c r="F973">
        <v>10</v>
      </c>
      <c r="G973">
        <v>109</v>
      </c>
      <c r="H973" s="6" t="s">
        <v>17007</v>
      </c>
      <c r="I973">
        <v>1</v>
      </c>
      <c r="J973">
        <v>61244</v>
      </c>
      <c r="K973">
        <v>7</v>
      </c>
      <c r="L973" s="55">
        <v>44272</v>
      </c>
      <c r="M973" s="6" t="s">
        <v>16765</v>
      </c>
      <c r="N973" s="55">
        <v>44736</v>
      </c>
      <c r="O973">
        <v>118784</v>
      </c>
      <c r="P973" s="6" t="s">
        <v>16764</v>
      </c>
      <c r="Q973" s="6" t="s">
        <v>18557</v>
      </c>
      <c r="R973">
        <v>1</v>
      </c>
      <c r="S973">
        <v>0</v>
      </c>
      <c r="T973">
        <v>-1</v>
      </c>
      <c r="U973">
        <v>1651</v>
      </c>
      <c r="V973" s="6" t="s">
        <v>16945</v>
      </c>
      <c r="W973" s="6" t="s">
        <v>16995</v>
      </c>
      <c r="X973" s="55">
        <v>44665</v>
      </c>
      <c r="Y973">
        <v>70000</v>
      </c>
      <c r="Z973">
        <v>1340.97</v>
      </c>
      <c r="AA973" s="6" t="s">
        <v>16996</v>
      </c>
      <c r="AB973" s="6" t="s">
        <v>16947</v>
      </c>
      <c r="AD973" s="6" t="s">
        <v>16948</v>
      </c>
      <c r="AE973">
        <v>53013</v>
      </c>
      <c r="AF973">
        <v>47929</v>
      </c>
      <c r="AG973" s="6" t="s">
        <v>16949</v>
      </c>
      <c r="AH973" s="6" t="s">
        <v>16950</v>
      </c>
      <c r="AI973" s="6" t="s">
        <v>16951</v>
      </c>
      <c r="AJ973" s="6" t="s">
        <v>16765</v>
      </c>
      <c r="AK973" s="6" t="s">
        <v>16765</v>
      </c>
      <c r="AL973" s="6" t="s">
        <v>16765</v>
      </c>
      <c r="AM973" s="6" t="s">
        <v>16952</v>
      </c>
      <c r="AN973">
        <v>0</v>
      </c>
      <c r="AO973" s="55">
        <v>44665</v>
      </c>
      <c r="AP973" s="6" t="s">
        <v>16953</v>
      </c>
      <c r="AQ973">
        <v>0</v>
      </c>
      <c r="AR973" s="6" t="s">
        <v>16954</v>
      </c>
      <c r="AS973" s="6" t="s">
        <v>16955</v>
      </c>
      <c r="AT973" s="6" t="s">
        <v>16947</v>
      </c>
      <c r="AU973">
        <v>0</v>
      </c>
      <c r="AV973">
        <v>0</v>
      </c>
      <c r="AW973" s="6" t="s">
        <v>16956</v>
      </c>
      <c r="AX973" s="6" t="s">
        <v>18556</v>
      </c>
      <c r="AY973" s="6" t="s">
        <v>16765</v>
      </c>
      <c r="AZ973" s="6" t="s">
        <v>16958</v>
      </c>
      <c r="BA973" s="6" t="s">
        <v>16765</v>
      </c>
      <c r="BB973" s="6" t="s">
        <v>16959</v>
      </c>
      <c r="BC973" s="6" t="s">
        <v>16765</v>
      </c>
      <c r="BD973" s="6" t="s">
        <v>16960</v>
      </c>
      <c r="BE973" s="6" t="s">
        <v>16961</v>
      </c>
      <c r="BF973" s="6" t="s">
        <v>13575</v>
      </c>
      <c r="BG973" s="6" t="s">
        <v>13575</v>
      </c>
      <c r="BH973" s="6" t="s">
        <v>16959</v>
      </c>
      <c r="BI973">
        <v>0</v>
      </c>
      <c r="BJ973" s="6" t="s">
        <v>16958</v>
      </c>
      <c r="BK973">
        <v>0</v>
      </c>
      <c r="BL973" s="6" t="s">
        <v>315</v>
      </c>
      <c r="BM973" s="56">
        <f>COUNTIF($B$2:B973,B973)</f>
        <v>2</v>
      </c>
      <c r="BN973" s="6" t="str">
        <f t="shared" si="15"/>
        <v>8779-2</v>
      </c>
    </row>
    <row r="974" spans="1:66" x14ac:dyDescent="0.25">
      <c r="A974">
        <v>1</v>
      </c>
      <c r="B974">
        <v>8788</v>
      </c>
      <c r="C974" s="6" t="s">
        <v>18558</v>
      </c>
      <c r="D974">
        <v>5</v>
      </c>
      <c r="E974">
        <v>1</v>
      </c>
      <c r="F974">
        <v>10</v>
      </c>
      <c r="G974">
        <v>103</v>
      </c>
      <c r="H974" s="6" t="s">
        <v>16994</v>
      </c>
      <c r="I974">
        <v>1</v>
      </c>
      <c r="J974">
        <v>701058</v>
      </c>
      <c r="K974">
        <v>5</v>
      </c>
      <c r="L974" s="55">
        <v>41923</v>
      </c>
      <c r="M974" s="6" t="s">
        <v>16765</v>
      </c>
      <c r="N974" s="55">
        <v>44568</v>
      </c>
      <c r="O974">
        <v>118784</v>
      </c>
      <c r="P974" s="6" t="s">
        <v>16764</v>
      </c>
      <c r="Q974" s="6" t="s">
        <v>18559</v>
      </c>
      <c r="R974">
        <v>1</v>
      </c>
      <c r="S974">
        <v>0</v>
      </c>
      <c r="T974">
        <v>-1</v>
      </c>
      <c r="U974">
        <v>1651</v>
      </c>
      <c r="V974" s="6" t="s">
        <v>16945</v>
      </c>
      <c r="W974" s="6" t="s">
        <v>16946</v>
      </c>
      <c r="X974" s="55">
        <v>44664</v>
      </c>
      <c r="Y974">
        <v>70000</v>
      </c>
      <c r="Z974">
        <v>0</v>
      </c>
      <c r="AA974" s="6" t="s">
        <v>16765</v>
      </c>
      <c r="AB974" s="6" t="s">
        <v>16947</v>
      </c>
      <c r="AD974" s="6" t="s">
        <v>17118</v>
      </c>
      <c r="AE974">
        <v>36528</v>
      </c>
      <c r="AF974">
        <v>31839</v>
      </c>
      <c r="AG974" s="6" t="s">
        <v>16949</v>
      </c>
      <c r="AH974" s="6" t="s">
        <v>16950</v>
      </c>
      <c r="AI974" s="6" t="s">
        <v>16951</v>
      </c>
      <c r="AJ974" s="6" t="s">
        <v>16765</v>
      </c>
      <c r="AK974" s="6" t="s">
        <v>16765</v>
      </c>
      <c r="AL974" s="6" t="s">
        <v>16765</v>
      </c>
      <c r="AM974" s="6" t="s">
        <v>16952</v>
      </c>
      <c r="AN974">
        <v>0</v>
      </c>
      <c r="AO974" s="55">
        <v>44664</v>
      </c>
      <c r="AP974" s="6" t="s">
        <v>16953</v>
      </c>
      <c r="AQ974">
        <v>0</v>
      </c>
      <c r="AR974" s="6" t="s">
        <v>16954</v>
      </c>
      <c r="AS974" s="6" t="s">
        <v>16955</v>
      </c>
      <c r="AT974" s="6" t="s">
        <v>16947</v>
      </c>
      <c r="AU974">
        <v>0</v>
      </c>
      <c r="AV974">
        <v>0</v>
      </c>
      <c r="AW974" s="6" t="s">
        <v>16956</v>
      </c>
      <c r="AX974" s="6" t="s">
        <v>18560</v>
      </c>
      <c r="AY974" s="6" t="s">
        <v>16765</v>
      </c>
      <c r="AZ974" s="6" t="s">
        <v>16958</v>
      </c>
      <c r="BA974" s="6" t="s">
        <v>16765</v>
      </c>
      <c r="BB974" s="6" t="s">
        <v>16959</v>
      </c>
      <c r="BC974" s="6" t="s">
        <v>16765</v>
      </c>
      <c r="BD974" s="6" t="s">
        <v>16960</v>
      </c>
      <c r="BE974" s="6" t="s">
        <v>16961</v>
      </c>
      <c r="BF974" s="6" t="s">
        <v>13575</v>
      </c>
      <c r="BG974" s="6" t="s">
        <v>13575</v>
      </c>
      <c r="BH974" s="6" t="s">
        <v>16959</v>
      </c>
      <c r="BI974">
        <v>0</v>
      </c>
      <c r="BJ974" s="6" t="s">
        <v>16958</v>
      </c>
      <c r="BK974">
        <v>0</v>
      </c>
      <c r="BL974" s="6" t="s">
        <v>315</v>
      </c>
      <c r="BM974" s="56">
        <f>COUNTIF($B$2:B974,B974)</f>
        <v>1</v>
      </c>
      <c r="BN974" s="6" t="str">
        <f t="shared" si="15"/>
        <v>8788-1</v>
      </c>
    </row>
    <row r="975" spans="1:66" x14ac:dyDescent="0.25">
      <c r="A975">
        <v>1</v>
      </c>
      <c r="B975">
        <v>8832</v>
      </c>
      <c r="C975" s="6" t="s">
        <v>18561</v>
      </c>
      <c r="D975">
        <v>5</v>
      </c>
      <c r="E975">
        <v>1</v>
      </c>
      <c r="F975">
        <v>10</v>
      </c>
      <c r="G975">
        <v>108</v>
      </c>
      <c r="H975" s="6" t="s">
        <v>16994</v>
      </c>
      <c r="I975">
        <v>1</v>
      </c>
      <c r="J975">
        <v>339763</v>
      </c>
      <c r="K975">
        <v>6</v>
      </c>
      <c r="L975" s="55">
        <v>42937</v>
      </c>
      <c r="M975" s="6" t="s">
        <v>18562</v>
      </c>
      <c r="N975" s="55">
        <v>109574</v>
      </c>
      <c r="O975">
        <v>198213</v>
      </c>
      <c r="P975" s="6" t="s">
        <v>16785</v>
      </c>
      <c r="Q975" s="6" t="s">
        <v>16973</v>
      </c>
      <c r="R975">
        <v>9</v>
      </c>
      <c r="S975">
        <v>3</v>
      </c>
      <c r="T975">
        <v>-6</v>
      </c>
      <c r="U975">
        <v>252</v>
      </c>
      <c r="V975" s="6" t="s">
        <v>16999</v>
      </c>
      <c r="W975" s="6" t="s">
        <v>16946</v>
      </c>
      <c r="X975" s="55">
        <v>44664</v>
      </c>
      <c r="Y975">
        <v>0</v>
      </c>
      <c r="Z975">
        <v>0</v>
      </c>
      <c r="AA975" s="6" t="s">
        <v>16765</v>
      </c>
      <c r="AB975" s="6" t="s">
        <v>16947</v>
      </c>
      <c r="AD975" s="6" t="s">
        <v>16765</v>
      </c>
      <c r="AE975">
        <v>46834</v>
      </c>
      <c r="AF975">
        <v>42640</v>
      </c>
      <c r="AG975" s="6" t="s">
        <v>16973</v>
      </c>
      <c r="AH975" s="6" t="s">
        <v>16950</v>
      </c>
      <c r="AI975" s="6" t="s">
        <v>16951</v>
      </c>
      <c r="AJ975" s="6" t="s">
        <v>16765</v>
      </c>
      <c r="AK975" s="6" t="s">
        <v>16765</v>
      </c>
      <c r="AL975" s="6" t="s">
        <v>16765</v>
      </c>
      <c r="AM975" s="6" t="s">
        <v>16952</v>
      </c>
      <c r="AN975">
        <v>0</v>
      </c>
      <c r="AO975" s="55">
        <v>44664</v>
      </c>
      <c r="AP975" s="6" t="s">
        <v>17000</v>
      </c>
      <c r="AQ975">
        <v>0</v>
      </c>
      <c r="AR975" s="6" t="s">
        <v>17095</v>
      </c>
      <c r="AS975" s="6" t="s">
        <v>17002</v>
      </c>
      <c r="AT975" s="6" t="s">
        <v>16947</v>
      </c>
      <c r="AU975">
        <v>0</v>
      </c>
      <c r="AV975">
        <v>0</v>
      </c>
      <c r="AW975" s="6" t="s">
        <v>16956</v>
      </c>
      <c r="AX975" s="6" t="s">
        <v>18563</v>
      </c>
      <c r="AY975" s="6" t="s">
        <v>16765</v>
      </c>
      <c r="AZ975" s="6" t="s">
        <v>16958</v>
      </c>
      <c r="BA975" s="6" t="s">
        <v>16765</v>
      </c>
      <c r="BB975" s="6" t="s">
        <v>16959</v>
      </c>
      <c r="BC975" s="6" t="s">
        <v>16765</v>
      </c>
      <c r="BD975" s="6" t="s">
        <v>16960</v>
      </c>
      <c r="BE975" s="6" t="s">
        <v>16961</v>
      </c>
      <c r="BF975" s="6" t="s">
        <v>13575</v>
      </c>
      <c r="BG975" s="6" t="s">
        <v>13575</v>
      </c>
      <c r="BH975" s="6" t="s">
        <v>16959</v>
      </c>
      <c r="BI975">
        <v>0</v>
      </c>
      <c r="BJ975" s="6" t="s">
        <v>16958</v>
      </c>
      <c r="BK975">
        <v>0</v>
      </c>
      <c r="BL975" s="6" t="s">
        <v>315</v>
      </c>
      <c r="BM975" s="56">
        <f>COUNTIF($B$2:B975,B975)</f>
        <v>1</v>
      </c>
      <c r="BN975" s="6" t="str">
        <f t="shared" si="15"/>
        <v>8832-1</v>
      </c>
    </row>
    <row r="976" spans="1:66" x14ac:dyDescent="0.25">
      <c r="A976">
        <v>1</v>
      </c>
      <c r="B976">
        <v>8832</v>
      </c>
      <c r="C976" s="6" t="s">
        <v>18561</v>
      </c>
      <c r="D976">
        <v>5</v>
      </c>
      <c r="E976">
        <v>1</v>
      </c>
      <c r="F976">
        <v>10</v>
      </c>
      <c r="G976">
        <v>108</v>
      </c>
      <c r="H976" s="6" t="s">
        <v>16994</v>
      </c>
      <c r="I976">
        <v>1</v>
      </c>
      <c r="J976">
        <v>339763</v>
      </c>
      <c r="K976">
        <v>6</v>
      </c>
      <c r="L976" s="55">
        <v>42937</v>
      </c>
      <c r="M976" s="6" t="s">
        <v>18562</v>
      </c>
      <c r="N976" s="55">
        <v>109574</v>
      </c>
      <c r="O976">
        <v>198214</v>
      </c>
      <c r="P976" s="6" t="s">
        <v>16786</v>
      </c>
      <c r="Q976" s="6" t="s">
        <v>16973</v>
      </c>
      <c r="R976">
        <v>216</v>
      </c>
      <c r="S976">
        <v>72</v>
      </c>
      <c r="T976">
        <v>-144</v>
      </c>
      <c r="U976">
        <v>230.4</v>
      </c>
      <c r="V976" s="6" t="s">
        <v>17004</v>
      </c>
      <c r="W976" s="6" t="s">
        <v>16946</v>
      </c>
      <c r="X976" s="55">
        <v>44664</v>
      </c>
      <c r="Y976">
        <v>0</v>
      </c>
      <c r="Z976">
        <v>0</v>
      </c>
      <c r="AA976" s="6" t="s">
        <v>16765</v>
      </c>
      <c r="AB976" s="6" t="s">
        <v>16947</v>
      </c>
      <c r="AD976" s="6" t="s">
        <v>16765</v>
      </c>
      <c r="AE976">
        <v>46835</v>
      </c>
      <c r="AF976">
        <v>42640</v>
      </c>
      <c r="AG976" s="6" t="s">
        <v>16973</v>
      </c>
      <c r="AH976" s="6" t="s">
        <v>16950</v>
      </c>
      <c r="AI976" s="6" t="s">
        <v>16951</v>
      </c>
      <c r="AJ976" s="6" t="s">
        <v>16765</v>
      </c>
      <c r="AK976" s="6" t="s">
        <v>16765</v>
      </c>
      <c r="AL976" s="6" t="s">
        <v>16765</v>
      </c>
      <c r="AM976" s="6" t="s">
        <v>16952</v>
      </c>
      <c r="AN976">
        <v>0</v>
      </c>
      <c r="AO976" s="55">
        <v>44664</v>
      </c>
      <c r="AP976" s="6" t="s">
        <v>17000</v>
      </c>
      <c r="AQ976">
        <v>0</v>
      </c>
      <c r="AR976" s="6" t="s">
        <v>17098</v>
      </c>
      <c r="AS976" s="6" t="s">
        <v>17002</v>
      </c>
      <c r="AT976" s="6" t="s">
        <v>16947</v>
      </c>
      <c r="AU976">
        <v>0</v>
      </c>
      <c r="AV976">
        <v>0</v>
      </c>
      <c r="AW976" s="6" t="s">
        <v>16956</v>
      </c>
      <c r="AX976" s="6" t="s">
        <v>18563</v>
      </c>
      <c r="AY976" s="6" t="s">
        <v>16765</v>
      </c>
      <c r="AZ976" s="6" t="s">
        <v>16958</v>
      </c>
      <c r="BA976" s="6" t="s">
        <v>16765</v>
      </c>
      <c r="BB976" s="6" t="s">
        <v>16959</v>
      </c>
      <c r="BC976" s="6" t="s">
        <v>16765</v>
      </c>
      <c r="BD976" s="6" t="s">
        <v>16960</v>
      </c>
      <c r="BE976" s="6" t="s">
        <v>16961</v>
      </c>
      <c r="BF976" s="6" t="s">
        <v>13575</v>
      </c>
      <c r="BG976" s="6" t="s">
        <v>13575</v>
      </c>
      <c r="BH976" s="6" t="s">
        <v>16959</v>
      </c>
      <c r="BI976">
        <v>0</v>
      </c>
      <c r="BJ976" s="6" t="s">
        <v>16958</v>
      </c>
      <c r="BK976">
        <v>0</v>
      </c>
      <c r="BL976" s="6" t="s">
        <v>315</v>
      </c>
      <c r="BM976" s="56">
        <f>COUNTIF($B$2:B976,B976)</f>
        <v>2</v>
      </c>
      <c r="BN976" s="6" t="str">
        <f t="shared" si="15"/>
        <v>8832-2</v>
      </c>
    </row>
    <row r="977" spans="1:66" x14ac:dyDescent="0.25">
      <c r="A977">
        <v>1</v>
      </c>
      <c r="B977">
        <v>8845</v>
      </c>
      <c r="C977" s="6" t="s">
        <v>18564</v>
      </c>
      <c r="D977">
        <v>5</v>
      </c>
      <c r="E977">
        <v>1</v>
      </c>
      <c r="F977">
        <v>10</v>
      </c>
      <c r="G977">
        <v>108</v>
      </c>
      <c r="H977" s="6" t="s">
        <v>16994</v>
      </c>
      <c r="I977">
        <v>1</v>
      </c>
      <c r="J977">
        <v>161452</v>
      </c>
      <c r="K977">
        <v>6</v>
      </c>
      <c r="L977" s="55">
        <v>42636</v>
      </c>
      <c r="M977" s="6" t="s">
        <v>16765</v>
      </c>
      <c r="N977" s="55">
        <v>44799</v>
      </c>
      <c r="O977">
        <v>628698</v>
      </c>
      <c r="P977" s="6" t="s">
        <v>16789</v>
      </c>
      <c r="Q977" s="6" t="s">
        <v>18565</v>
      </c>
      <c r="R977">
        <v>1</v>
      </c>
      <c r="S977">
        <v>0</v>
      </c>
      <c r="T977">
        <v>-1</v>
      </c>
      <c r="U977">
        <v>1687.84</v>
      </c>
      <c r="V977" s="6" t="s">
        <v>16945</v>
      </c>
      <c r="W977" s="6" t="s">
        <v>16946</v>
      </c>
      <c r="X977" s="55">
        <v>44664</v>
      </c>
      <c r="Y977">
        <v>40000</v>
      </c>
      <c r="Z977">
        <v>1521.38</v>
      </c>
      <c r="AA977" s="6" t="s">
        <v>16965</v>
      </c>
      <c r="AB977" s="6" t="s">
        <v>16947</v>
      </c>
      <c r="AD977" s="6" t="s">
        <v>16948</v>
      </c>
      <c r="AE977">
        <v>43635</v>
      </c>
      <c r="AF977">
        <v>41031</v>
      </c>
      <c r="AG977" s="6" t="s">
        <v>16949</v>
      </c>
      <c r="AH977" s="6" t="s">
        <v>16950</v>
      </c>
      <c r="AI977" s="6" t="s">
        <v>16951</v>
      </c>
      <c r="AJ977" s="6" t="s">
        <v>16765</v>
      </c>
      <c r="AK977" s="6" t="s">
        <v>16765</v>
      </c>
      <c r="AL977" s="6" t="s">
        <v>16765</v>
      </c>
      <c r="AM977" s="6" t="s">
        <v>16952</v>
      </c>
      <c r="AN977">
        <v>0</v>
      </c>
      <c r="AO977" s="55">
        <v>44664</v>
      </c>
      <c r="AP977" s="6" t="s">
        <v>16953</v>
      </c>
      <c r="AQ977">
        <v>0</v>
      </c>
      <c r="AR977" s="6" t="s">
        <v>16997</v>
      </c>
      <c r="AS977" s="6" t="s">
        <v>16955</v>
      </c>
      <c r="AT977" s="6" t="s">
        <v>16947</v>
      </c>
      <c r="AU977">
        <v>0</v>
      </c>
      <c r="AV977">
        <v>0</v>
      </c>
      <c r="AW977" s="6" t="s">
        <v>16956</v>
      </c>
      <c r="AX977" s="6" t="s">
        <v>18566</v>
      </c>
      <c r="AY977" s="6" t="s">
        <v>16765</v>
      </c>
      <c r="AZ977" s="6" t="s">
        <v>16958</v>
      </c>
      <c r="BA977" s="6" t="s">
        <v>16765</v>
      </c>
      <c r="BB977" s="6" t="s">
        <v>16959</v>
      </c>
      <c r="BC977" s="6" t="s">
        <v>16765</v>
      </c>
      <c r="BD977" s="6" t="s">
        <v>16960</v>
      </c>
      <c r="BE977" s="6" t="s">
        <v>16961</v>
      </c>
      <c r="BF977" s="6" t="s">
        <v>13575</v>
      </c>
      <c r="BG977" s="6" t="s">
        <v>13575</v>
      </c>
      <c r="BH977" s="6" t="s">
        <v>16959</v>
      </c>
      <c r="BI977">
        <v>0</v>
      </c>
      <c r="BJ977" s="6" t="s">
        <v>16958</v>
      </c>
      <c r="BK977">
        <v>0</v>
      </c>
      <c r="BL977" s="6" t="s">
        <v>315</v>
      </c>
      <c r="BM977" s="56">
        <f>COUNTIF($B$2:B977,B977)</f>
        <v>1</v>
      </c>
      <c r="BN977" s="6" t="str">
        <f t="shared" si="15"/>
        <v>8845-1</v>
      </c>
    </row>
    <row r="978" spans="1:66" x14ac:dyDescent="0.25">
      <c r="A978">
        <v>1</v>
      </c>
      <c r="B978">
        <v>8886</v>
      </c>
      <c r="C978" s="6" t="s">
        <v>18567</v>
      </c>
      <c r="D978">
        <v>5</v>
      </c>
      <c r="E978">
        <v>1</v>
      </c>
      <c r="F978">
        <v>10</v>
      </c>
      <c r="G978">
        <v>106</v>
      </c>
      <c r="H978" s="6" t="s">
        <v>16943</v>
      </c>
      <c r="I978">
        <v>1</v>
      </c>
      <c r="J978">
        <v>702662</v>
      </c>
      <c r="K978">
        <v>5</v>
      </c>
      <c r="L978" s="55">
        <v>41925</v>
      </c>
      <c r="M978" s="6" t="s">
        <v>16765</v>
      </c>
      <c r="N978" s="55">
        <v>44601</v>
      </c>
      <c r="O978">
        <v>118784</v>
      </c>
      <c r="P978" s="6" t="s">
        <v>16764</v>
      </c>
      <c r="Q978" s="6" t="s">
        <v>16973</v>
      </c>
      <c r="R978">
        <v>1</v>
      </c>
      <c r="S978">
        <v>0</v>
      </c>
      <c r="T978">
        <v>-1</v>
      </c>
      <c r="U978">
        <v>1651</v>
      </c>
      <c r="V978" s="6" t="s">
        <v>16945</v>
      </c>
      <c r="W978" s="6" t="s">
        <v>16946</v>
      </c>
      <c r="X978" s="55">
        <v>44669</v>
      </c>
      <c r="Y978">
        <v>30000</v>
      </c>
      <c r="Z978">
        <v>5099.8599999999997</v>
      </c>
      <c r="AA978" s="6" t="s">
        <v>16965</v>
      </c>
      <c r="AB978" s="6" t="s">
        <v>16947</v>
      </c>
      <c r="AD978" s="6" t="s">
        <v>16765</v>
      </c>
      <c r="AE978">
        <v>36513</v>
      </c>
      <c r="AF978">
        <v>31850</v>
      </c>
      <c r="AG978" s="6" t="s">
        <v>16949</v>
      </c>
      <c r="AH978" s="6" t="s">
        <v>16950</v>
      </c>
      <c r="AI978" s="6" t="s">
        <v>16951</v>
      </c>
      <c r="AJ978" s="6" t="s">
        <v>16765</v>
      </c>
      <c r="AK978" s="6" t="s">
        <v>16765</v>
      </c>
      <c r="AL978" s="6" t="s">
        <v>16765</v>
      </c>
      <c r="AM978" s="6" t="s">
        <v>16952</v>
      </c>
      <c r="AN978">
        <v>0</v>
      </c>
      <c r="AO978" s="55">
        <v>44669</v>
      </c>
      <c r="AP978" s="6" t="s">
        <v>16953</v>
      </c>
      <c r="AQ978">
        <v>0</v>
      </c>
      <c r="AR978" s="6" t="s">
        <v>16954</v>
      </c>
      <c r="AS978" s="6" t="s">
        <v>16955</v>
      </c>
      <c r="AT978" s="6" t="s">
        <v>16947</v>
      </c>
      <c r="AU978">
        <v>0</v>
      </c>
      <c r="AV978">
        <v>0</v>
      </c>
      <c r="AW978" s="6" t="s">
        <v>16956</v>
      </c>
      <c r="AX978" s="6" t="s">
        <v>18291</v>
      </c>
      <c r="AY978" s="6" t="s">
        <v>16765</v>
      </c>
      <c r="AZ978" s="6" t="s">
        <v>16958</v>
      </c>
      <c r="BA978" s="6" t="s">
        <v>16765</v>
      </c>
      <c r="BB978" s="6" t="s">
        <v>16959</v>
      </c>
      <c r="BC978" s="6" t="s">
        <v>16765</v>
      </c>
      <c r="BD978" s="6" t="s">
        <v>16960</v>
      </c>
      <c r="BE978" s="6" t="s">
        <v>16961</v>
      </c>
      <c r="BF978" s="6" t="s">
        <v>13575</v>
      </c>
      <c r="BG978" s="6" t="s">
        <v>13575</v>
      </c>
      <c r="BH978" s="6" t="s">
        <v>16959</v>
      </c>
      <c r="BI978">
        <v>0</v>
      </c>
      <c r="BJ978" s="6" t="s">
        <v>16958</v>
      </c>
      <c r="BK978">
        <v>0</v>
      </c>
      <c r="BL978" s="6" t="s">
        <v>315</v>
      </c>
      <c r="BM978" s="56">
        <f>COUNTIF($B$2:B978,B978)</f>
        <v>1</v>
      </c>
      <c r="BN978" s="6" t="str">
        <f t="shared" si="15"/>
        <v>8886-1</v>
      </c>
    </row>
    <row r="979" spans="1:66" x14ac:dyDescent="0.25">
      <c r="A979">
        <v>1</v>
      </c>
      <c r="B979">
        <v>8886</v>
      </c>
      <c r="C979" s="6" t="s">
        <v>18567</v>
      </c>
      <c r="D979">
        <v>5</v>
      </c>
      <c r="E979">
        <v>1</v>
      </c>
      <c r="F979">
        <v>10</v>
      </c>
      <c r="G979">
        <v>106</v>
      </c>
      <c r="H979" s="6" t="s">
        <v>16943</v>
      </c>
      <c r="I979">
        <v>1</v>
      </c>
      <c r="J979">
        <v>838181</v>
      </c>
      <c r="K979">
        <v>6</v>
      </c>
      <c r="L979" s="55">
        <v>43818</v>
      </c>
      <c r="M979" s="6" t="s">
        <v>16765</v>
      </c>
      <c r="N979" s="55">
        <v>44601</v>
      </c>
      <c r="O979">
        <v>118784</v>
      </c>
      <c r="P979" s="6" t="s">
        <v>16764</v>
      </c>
      <c r="Q979" s="6" t="s">
        <v>18568</v>
      </c>
      <c r="R979">
        <v>1</v>
      </c>
      <c r="S979">
        <v>0</v>
      </c>
      <c r="T979">
        <v>-1</v>
      </c>
      <c r="U979">
        <v>1651</v>
      </c>
      <c r="V979" s="6" t="s">
        <v>16945</v>
      </c>
      <c r="W979" s="6" t="s">
        <v>16946</v>
      </c>
      <c r="X979" s="55">
        <v>44669</v>
      </c>
      <c r="Y979">
        <v>30000</v>
      </c>
      <c r="Z979">
        <v>5099.8599999999997</v>
      </c>
      <c r="AA979" s="6" t="s">
        <v>16965</v>
      </c>
      <c r="AB979" s="6" t="s">
        <v>16947</v>
      </c>
      <c r="AD979" s="6" t="s">
        <v>16948</v>
      </c>
      <c r="AE979">
        <v>51909</v>
      </c>
      <c r="AF979">
        <v>46996</v>
      </c>
      <c r="AG979" s="6" t="s">
        <v>16949</v>
      </c>
      <c r="AH979" s="6" t="s">
        <v>16950</v>
      </c>
      <c r="AI979" s="6" t="s">
        <v>16951</v>
      </c>
      <c r="AJ979" s="6" t="s">
        <v>16765</v>
      </c>
      <c r="AK979" s="6" t="s">
        <v>16765</v>
      </c>
      <c r="AL979" s="6" t="s">
        <v>16765</v>
      </c>
      <c r="AM979" s="6" t="s">
        <v>16952</v>
      </c>
      <c r="AN979">
        <v>0</v>
      </c>
      <c r="AO979" s="55">
        <v>44669</v>
      </c>
      <c r="AP979" s="6" t="s">
        <v>16953</v>
      </c>
      <c r="AQ979">
        <v>0</v>
      </c>
      <c r="AR979" s="6" t="s">
        <v>16954</v>
      </c>
      <c r="AS979" s="6" t="s">
        <v>16955</v>
      </c>
      <c r="AT979" s="6" t="s">
        <v>16947</v>
      </c>
      <c r="AU979">
        <v>0</v>
      </c>
      <c r="AV979">
        <v>0</v>
      </c>
      <c r="AW979" s="6" t="s">
        <v>16956</v>
      </c>
      <c r="AX979" s="6" t="s">
        <v>18569</v>
      </c>
      <c r="AY979" s="6" t="s">
        <v>16765</v>
      </c>
      <c r="AZ979" s="6" t="s">
        <v>16958</v>
      </c>
      <c r="BA979" s="6" t="s">
        <v>16765</v>
      </c>
      <c r="BB979" s="6" t="s">
        <v>16959</v>
      </c>
      <c r="BC979" s="6" t="s">
        <v>16765</v>
      </c>
      <c r="BD979" s="6" t="s">
        <v>16960</v>
      </c>
      <c r="BE979" s="6" t="s">
        <v>16961</v>
      </c>
      <c r="BF979" s="6" t="s">
        <v>13575</v>
      </c>
      <c r="BG979" s="6" t="s">
        <v>13575</v>
      </c>
      <c r="BH979" s="6" t="s">
        <v>16959</v>
      </c>
      <c r="BI979">
        <v>0</v>
      </c>
      <c r="BJ979" s="6" t="s">
        <v>16958</v>
      </c>
      <c r="BK979">
        <v>0</v>
      </c>
      <c r="BL979" s="6" t="s">
        <v>315</v>
      </c>
      <c r="BM979" s="56">
        <f>COUNTIF($B$2:B979,B979)</f>
        <v>2</v>
      </c>
      <c r="BN979" s="6" t="str">
        <f t="shared" si="15"/>
        <v>8886-2</v>
      </c>
    </row>
    <row r="980" spans="1:66" x14ac:dyDescent="0.25">
      <c r="A980">
        <v>1</v>
      </c>
      <c r="B980">
        <v>8886</v>
      </c>
      <c r="C980" s="6" t="s">
        <v>18567</v>
      </c>
      <c r="D980">
        <v>5</v>
      </c>
      <c r="E980">
        <v>1</v>
      </c>
      <c r="F980">
        <v>10</v>
      </c>
      <c r="G980">
        <v>106</v>
      </c>
      <c r="H980" s="6" t="s">
        <v>16943</v>
      </c>
      <c r="I980">
        <v>1</v>
      </c>
      <c r="J980">
        <v>931180</v>
      </c>
      <c r="K980">
        <v>5</v>
      </c>
      <c r="L980" s="55">
        <v>42247</v>
      </c>
      <c r="M980" s="6" t="s">
        <v>16765</v>
      </c>
      <c r="N980" s="55">
        <v>44601</v>
      </c>
      <c r="O980">
        <v>118784</v>
      </c>
      <c r="P980" s="6" t="s">
        <v>16764</v>
      </c>
      <c r="Q980" s="6" t="s">
        <v>16973</v>
      </c>
      <c r="R980">
        <v>1</v>
      </c>
      <c r="S980">
        <v>0</v>
      </c>
      <c r="T980">
        <v>-1</v>
      </c>
      <c r="U980">
        <v>1651</v>
      </c>
      <c r="V980" s="6" t="s">
        <v>16945</v>
      </c>
      <c r="W980" s="6" t="s">
        <v>16946</v>
      </c>
      <c r="X980" s="55">
        <v>44669</v>
      </c>
      <c r="Y980">
        <v>30000</v>
      </c>
      <c r="Z980">
        <v>5099.8599999999997</v>
      </c>
      <c r="AA980" s="6" t="s">
        <v>16965</v>
      </c>
      <c r="AB980" s="6" t="s">
        <v>16947</v>
      </c>
      <c r="AD980" s="6" t="s">
        <v>16765</v>
      </c>
      <c r="AE980">
        <v>41754</v>
      </c>
      <c r="AF980">
        <v>38838</v>
      </c>
      <c r="AG980" s="6" t="s">
        <v>16949</v>
      </c>
      <c r="AH980" s="6" t="s">
        <v>16950</v>
      </c>
      <c r="AI980" s="6" t="s">
        <v>16951</v>
      </c>
      <c r="AJ980" s="6" t="s">
        <v>16765</v>
      </c>
      <c r="AK980" s="6" t="s">
        <v>16765</v>
      </c>
      <c r="AL980" s="6" t="s">
        <v>16765</v>
      </c>
      <c r="AM980" s="6" t="s">
        <v>16952</v>
      </c>
      <c r="AN980">
        <v>0</v>
      </c>
      <c r="AO980" s="55">
        <v>44669</v>
      </c>
      <c r="AP980" s="6" t="s">
        <v>16953</v>
      </c>
      <c r="AQ980">
        <v>0</v>
      </c>
      <c r="AR980" s="6" t="s">
        <v>16954</v>
      </c>
      <c r="AS980" s="6" t="s">
        <v>16955</v>
      </c>
      <c r="AT980" s="6" t="s">
        <v>16947</v>
      </c>
      <c r="AU980">
        <v>0</v>
      </c>
      <c r="AV980">
        <v>0</v>
      </c>
      <c r="AW980" s="6" t="s">
        <v>16956</v>
      </c>
      <c r="AX980" s="6" t="s">
        <v>17304</v>
      </c>
      <c r="AY980" s="6" t="s">
        <v>16765</v>
      </c>
      <c r="AZ980" s="6" t="s">
        <v>16958</v>
      </c>
      <c r="BA980" s="6" t="s">
        <v>16765</v>
      </c>
      <c r="BB980" s="6" t="s">
        <v>16959</v>
      </c>
      <c r="BC980" s="6" t="s">
        <v>16765</v>
      </c>
      <c r="BD980" s="6" t="s">
        <v>16960</v>
      </c>
      <c r="BE980" s="6" t="s">
        <v>16961</v>
      </c>
      <c r="BF980" s="6" t="s">
        <v>13575</v>
      </c>
      <c r="BG980" s="6" t="s">
        <v>13575</v>
      </c>
      <c r="BH980" s="6" t="s">
        <v>16959</v>
      </c>
      <c r="BI980">
        <v>0</v>
      </c>
      <c r="BJ980" s="6" t="s">
        <v>16958</v>
      </c>
      <c r="BK980">
        <v>0</v>
      </c>
      <c r="BL980" s="6" t="s">
        <v>315</v>
      </c>
      <c r="BM980" s="56">
        <f>COUNTIF($B$2:B980,B980)</f>
        <v>3</v>
      </c>
      <c r="BN980" s="6" t="str">
        <f t="shared" si="15"/>
        <v>8886-3</v>
      </c>
    </row>
    <row r="981" spans="1:66" x14ac:dyDescent="0.25">
      <c r="A981">
        <v>1</v>
      </c>
      <c r="B981">
        <v>8911</v>
      </c>
      <c r="C981" s="6" t="s">
        <v>18570</v>
      </c>
      <c r="D981">
        <v>5</v>
      </c>
      <c r="E981">
        <v>3</v>
      </c>
      <c r="F981">
        <v>30</v>
      </c>
      <c r="G981">
        <v>302</v>
      </c>
      <c r="H981" s="6" t="s">
        <v>16994</v>
      </c>
      <c r="I981">
        <v>1</v>
      </c>
      <c r="J981">
        <v>699703</v>
      </c>
      <c r="K981">
        <v>5</v>
      </c>
      <c r="L981" s="55">
        <v>41922</v>
      </c>
      <c r="M981" s="6" t="s">
        <v>16765</v>
      </c>
      <c r="N981" s="55">
        <v>44799</v>
      </c>
      <c r="O981">
        <v>118779</v>
      </c>
      <c r="P981" s="6" t="s">
        <v>16784</v>
      </c>
      <c r="Q981" s="6" t="s">
        <v>18121</v>
      </c>
      <c r="R981">
        <v>1</v>
      </c>
      <c r="S981">
        <v>0</v>
      </c>
      <c r="T981">
        <v>-1</v>
      </c>
      <c r="U981">
        <v>1248.07</v>
      </c>
      <c r="V981" s="6" t="s">
        <v>16945</v>
      </c>
      <c r="W981" s="6" t="s">
        <v>16946</v>
      </c>
      <c r="X981" s="55">
        <v>44664</v>
      </c>
      <c r="Y981">
        <v>40000</v>
      </c>
      <c r="Z981">
        <v>0</v>
      </c>
      <c r="AA981" s="6" t="s">
        <v>16765</v>
      </c>
      <c r="AB981" s="6" t="s">
        <v>16947</v>
      </c>
      <c r="AD981" s="6" t="s">
        <v>17118</v>
      </c>
      <c r="AE981">
        <v>36537</v>
      </c>
      <c r="AF981">
        <v>31811</v>
      </c>
      <c r="AG981" s="6" t="s">
        <v>16949</v>
      </c>
      <c r="AH981" s="6" t="s">
        <v>16950</v>
      </c>
      <c r="AI981" s="6" t="s">
        <v>16951</v>
      </c>
      <c r="AJ981" s="6" t="s">
        <v>16765</v>
      </c>
      <c r="AK981" s="6" t="s">
        <v>16765</v>
      </c>
      <c r="AL981" s="6" t="s">
        <v>16765</v>
      </c>
      <c r="AM981" s="6" t="s">
        <v>16952</v>
      </c>
      <c r="AN981">
        <v>0</v>
      </c>
      <c r="AO981" s="55">
        <v>44664</v>
      </c>
      <c r="AP981" s="6" t="s">
        <v>16953</v>
      </c>
      <c r="AQ981">
        <v>0</v>
      </c>
      <c r="AR981" s="6" t="s">
        <v>16954</v>
      </c>
      <c r="AS981" s="6" t="s">
        <v>16955</v>
      </c>
      <c r="AT981" s="6" t="s">
        <v>16947</v>
      </c>
      <c r="AU981">
        <v>0</v>
      </c>
      <c r="AV981">
        <v>0</v>
      </c>
      <c r="AW981" s="6" t="s">
        <v>16956</v>
      </c>
      <c r="AX981" s="6" t="s">
        <v>18155</v>
      </c>
      <c r="AY981" s="6" t="s">
        <v>16765</v>
      </c>
      <c r="AZ981" s="6" t="s">
        <v>16958</v>
      </c>
      <c r="BA981" s="6" t="s">
        <v>16765</v>
      </c>
      <c r="BB981" s="6" t="s">
        <v>16959</v>
      </c>
      <c r="BC981" s="6" t="s">
        <v>16765</v>
      </c>
      <c r="BD981" s="6" t="s">
        <v>16960</v>
      </c>
      <c r="BE981" s="6" t="s">
        <v>16961</v>
      </c>
      <c r="BF981" s="6" t="s">
        <v>13575</v>
      </c>
      <c r="BG981" s="6" t="s">
        <v>13575</v>
      </c>
      <c r="BH981" s="6" t="s">
        <v>16959</v>
      </c>
      <c r="BI981">
        <v>0</v>
      </c>
      <c r="BJ981" s="6" t="s">
        <v>16958</v>
      </c>
      <c r="BK981">
        <v>0</v>
      </c>
      <c r="BL981" s="6" t="s">
        <v>315</v>
      </c>
      <c r="BM981" s="56">
        <f>COUNTIF($B$2:B981,B981)</f>
        <v>1</v>
      </c>
      <c r="BN981" s="6" t="str">
        <f t="shared" si="15"/>
        <v>8911-1</v>
      </c>
    </row>
    <row r="982" spans="1:66" x14ac:dyDescent="0.25">
      <c r="A982">
        <v>1</v>
      </c>
      <c r="B982">
        <v>8911</v>
      </c>
      <c r="C982" s="6" t="s">
        <v>18570</v>
      </c>
      <c r="D982">
        <v>5</v>
      </c>
      <c r="E982">
        <v>3</v>
      </c>
      <c r="F982">
        <v>30</v>
      </c>
      <c r="G982">
        <v>302</v>
      </c>
      <c r="H982" s="6" t="s">
        <v>16994</v>
      </c>
      <c r="I982">
        <v>1</v>
      </c>
      <c r="J982">
        <v>735642</v>
      </c>
      <c r="K982">
        <v>5</v>
      </c>
      <c r="L982" s="55">
        <v>41961</v>
      </c>
      <c r="M982" s="6" t="s">
        <v>16765</v>
      </c>
      <c r="N982" s="55">
        <v>44799</v>
      </c>
      <c r="O982">
        <v>118784</v>
      </c>
      <c r="P982" s="6" t="s">
        <v>16764</v>
      </c>
      <c r="Q982" s="6" t="s">
        <v>18121</v>
      </c>
      <c r="R982">
        <v>1</v>
      </c>
      <c r="S982">
        <v>0</v>
      </c>
      <c r="T982">
        <v>-1</v>
      </c>
      <c r="U982">
        <v>1651</v>
      </c>
      <c r="V982" s="6" t="s">
        <v>16945</v>
      </c>
      <c r="W982" s="6" t="s">
        <v>16946</v>
      </c>
      <c r="X982" s="55">
        <v>44664</v>
      </c>
      <c r="Y982">
        <v>40000</v>
      </c>
      <c r="Z982">
        <v>0</v>
      </c>
      <c r="AA982" s="6" t="s">
        <v>16765</v>
      </c>
      <c r="AB982" s="6" t="s">
        <v>16947</v>
      </c>
      <c r="AD982" s="6" t="s">
        <v>16948</v>
      </c>
      <c r="AE982">
        <v>36780</v>
      </c>
      <c r="AF982">
        <v>32126</v>
      </c>
      <c r="AG982" s="6" t="s">
        <v>16949</v>
      </c>
      <c r="AH982" s="6" t="s">
        <v>16950</v>
      </c>
      <c r="AI982" s="6" t="s">
        <v>16951</v>
      </c>
      <c r="AJ982" s="6" t="s">
        <v>16765</v>
      </c>
      <c r="AK982" s="6" t="s">
        <v>16765</v>
      </c>
      <c r="AL982" s="6" t="s">
        <v>16765</v>
      </c>
      <c r="AM982" s="6" t="s">
        <v>16952</v>
      </c>
      <c r="AN982">
        <v>0</v>
      </c>
      <c r="AO982" s="55">
        <v>44664</v>
      </c>
      <c r="AP982" s="6" t="s">
        <v>16953</v>
      </c>
      <c r="AQ982">
        <v>0</v>
      </c>
      <c r="AR982" s="6" t="s">
        <v>16954</v>
      </c>
      <c r="AS982" s="6" t="s">
        <v>16955</v>
      </c>
      <c r="AT982" s="6" t="s">
        <v>16947</v>
      </c>
      <c r="AU982">
        <v>0</v>
      </c>
      <c r="AV982">
        <v>0</v>
      </c>
      <c r="AW982" s="6" t="s">
        <v>16956</v>
      </c>
      <c r="AX982" s="6" t="s">
        <v>18571</v>
      </c>
      <c r="AY982" s="6" t="s">
        <v>16765</v>
      </c>
      <c r="AZ982" s="6" t="s">
        <v>16958</v>
      </c>
      <c r="BA982" s="6" t="s">
        <v>16765</v>
      </c>
      <c r="BB982" s="6" t="s">
        <v>16959</v>
      </c>
      <c r="BC982" s="6" t="s">
        <v>16765</v>
      </c>
      <c r="BD982" s="6" t="s">
        <v>16960</v>
      </c>
      <c r="BE982" s="6" t="s">
        <v>16961</v>
      </c>
      <c r="BF982" s="6" t="s">
        <v>13575</v>
      </c>
      <c r="BG982" s="6" t="s">
        <v>13575</v>
      </c>
      <c r="BH982" s="6" t="s">
        <v>16959</v>
      </c>
      <c r="BI982">
        <v>0</v>
      </c>
      <c r="BJ982" s="6" t="s">
        <v>16958</v>
      </c>
      <c r="BK982">
        <v>0</v>
      </c>
      <c r="BL982" s="6" t="s">
        <v>315</v>
      </c>
      <c r="BM982" s="56">
        <f>COUNTIF($B$2:B982,B982)</f>
        <v>2</v>
      </c>
      <c r="BN982" s="6" t="str">
        <f t="shared" si="15"/>
        <v>8911-2</v>
      </c>
    </row>
    <row r="983" spans="1:66" x14ac:dyDescent="0.25">
      <c r="A983">
        <v>1</v>
      </c>
      <c r="B983">
        <v>8911</v>
      </c>
      <c r="C983" s="6" t="s">
        <v>18570</v>
      </c>
      <c r="D983">
        <v>5</v>
      </c>
      <c r="E983">
        <v>3</v>
      </c>
      <c r="F983">
        <v>30</v>
      </c>
      <c r="G983">
        <v>302</v>
      </c>
      <c r="H983" s="6" t="s">
        <v>16994</v>
      </c>
      <c r="I983">
        <v>1</v>
      </c>
      <c r="J983">
        <v>523325</v>
      </c>
      <c r="K983">
        <v>5</v>
      </c>
      <c r="L983" s="55">
        <v>41732</v>
      </c>
      <c r="M983" s="6" t="s">
        <v>16765</v>
      </c>
      <c r="N983" s="55">
        <v>109574</v>
      </c>
      <c r="O983">
        <v>198213</v>
      </c>
      <c r="P983" s="6" t="s">
        <v>16785</v>
      </c>
      <c r="Q983" s="6" t="s">
        <v>16973</v>
      </c>
      <c r="R983">
        <v>3</v>
      </c>
      <c r="S983">
        <v>0</v>
      </c>
      <c r="T983">
        <v>-3</v>
      </c>
      <c r="U983">
        <v>126</v>
      </c>
      <c r="V983" s="6" t="s">
        <v>16999</v>
      </c>
      <c r="W983" s="6" t="s">
        <v>16946</v>
      </c>
      <c r="X983" s="55">
        <v>44664</v>
      </c>
      <c r="Y983">
        <v>40000</v>
      </c>
      <c r="Z983">
        <v>0</v>
      </c>
      <c r="AA983" s="6" t="s">
        <v>16765</v>
      </c>
      <c r="AB983" s="6" t="s">
        <v>16947</v>
      </c>
      <c r="AD983" s="6" t="s">
        <v>16765</v>
      </c>
      <c r="AE983">
        <v>33155</v>
      </c>
      <c r="AF983">
        <v>28473</v>
      </c>
      <c r="AG983" s="6" t="s">
        <v>16973</v>
      </c>
      <c r="AH983" s="6" t="s">
        <v>16950</v>
      </c>
      <c r="AI983" s="6" t="s">
        <v>16951</v>
      </c>
      <c r="AJ983" s="6" t="s">
        <v>16765</v>
      </c>
      <c r="AK983" s="6" t="s">
        <v>16765</v>
      </c>
      <c r="AL983" s="6" t="s">
        <v>16765</v>
      </c>
      <c r="AM983" s="6" t="s">
        <v>16952</v>
      </c>
      <c r="AN983">
        <v>0</v>
      </c>
      <c r="AO983" s="55">
        <v>44664</v>
      </c>
      <c r="AP983" s="6" t="s">
        <v>17000</v>
      </c>
      <c r="AQ983">
        <v>0</v>
      </c>
      <c r="AR983" s="6" t="s">
        <v>17095</v>
      </c>
      <c r="AS983" s="6" t="s">
        <v>17002</v>
      </c>
      <c r="AT983" s="6" t="s">
        <v>16947</v>
      </c>
      <c r="AU983">
        <v>0</v>
      </c>
      <c r="AV983">
        <v>0</v>
      </c>
      <c r="AW983" s="6" t="s">
        <v>16956</v>
      </c>
      <c r="AX983" s="6" t="s">
        <v>18572</v>
      </c>
      <c r="AY983" s="6" t="s">
        <v>16765</v>
      </c>
      <c r="AZ983" s="6" t="s">
        <v>16958</v>
      </c>
      <c r="BA983" s="6" t="s">
        <v>16765</v>
      </c>
      <c r="BB983" s="6" t="s">
        <v>16959</v>
      </c>
      <c r="BC983" s="6" t="s">
        <v>16765</v>
      </c>
      <c r="BD983" s="6" t="s">
        <v>16960</v>
      </c>
      <c r="BE983" s="6" t="s">
        <v>16961</v>
      </c>
      <c r="BF983" s="6" t="s">
        <v>13575</v>
      </c>
      <c r="BG983" s="6" t="s">
        <v>13575</v>
      </c>
      <c r="BH983" s="6" t="s">
        <v>16959</v>
      </c>
      <c r="BI983">
        <v>0</v>
      </c>
      <c r="BJ983" s="6" t="s">
        <v>16958</v>
      </c>
      <c r="BK983">
        <v>0</v>
      </c>
      <c r="BL983" s="6" t="s">
        <v>315</v>
      </c>
      <c r="BM983" s="56">
        <f>COUNTIF($B$2:B983,B983)</f>
        <v>3</v>
      </c>
      <c r="BN983" s="6" t="str">
        <f t="shared" si="15"/>
        <v>8911-3</v>
      </c>
    </row>
    <row r="984" spans="1:66" x14ac:dyDescent="0.25">
      <c r="A984">
        <v>1</v>
      </c>
      <c r="B984">
        <v>8911</v>
      </c>
      <c r="C984" s="6" t="s">
        <v>18570</v>
      </c>
      <c r="D984">
        <v>5</v>
      </c>
      <c r="E984">
        <v>3</v>
      </c>
      <c r="F984">
        <v>30</v>
      </c>
      <c r="G984">
        <v>302</v>
      </c>
      <c r="H984" s="6" t="s">
        <v>16994</v>
      </c>
      <c r="I984">
        <v>1</v>
      </c>
      <c r="J984">
        <v>523325</v>
      </c>
      <c r="K984">
        <v>5</v>
      </c>
      <c r="L984" s="55">
        <v>41732</v>
      </c>
      <c r="M984" s="6" t="s">
        <v>16765</v>
      </c>
      <c r="N984" s="55">
        <v>109574</v>
      </c>
      <c r="O984">
        <v>198214</v>
      </c>
      <c r="P984" s="6" t="s">
        <v>16786</v>
      </c>
      <c r="Q984" s="6" t="s">
        <v>16973</v>
      </c>
      <c r="R984">
        <v>72</v>
      </c>
      <c r="S984">
        <v>0</v>
      </c>
      <c r="T984">
        <v>-72</v>
      </c>
      <c r="U984">
        <v>115.2</v>
      </c>
      <c r="V984" s="6" t="s">
        <v>17004</v>
      </c>
      <c r="W984" s="6" t="s">
        <v>16946</v>
      </c>
      <c r="X984" s="55">
        <v>44664</v>
      </c>
      <c r="Y984">
        <v>40000</v>
      </c>
      <c r="Z984">
        <v>0</v>
      </c>
      <c r="AA984" s="6" t="s">
        <v>16765</v>
      </c>
      <c r="AB984" s="6" t="s">
        <v>16947</v>
      </c>
      <c r="AD984" s="6" t="s">
        <v>16765</v>
      </c>
      <c r="AE984">
        <v>33156</v>
      </c>
      <c r="AF984">
        <v>28473</v>
      </c>
      <c r="AG984" s="6" t="s">
        <v>16973</v>
      </c>
      <c r="AH984" s="6" t="s">
        <v>16950</v>
      </c>
      <c r="AI984" s="6" t="s">
        <v>16951</v>
      </c>
      <c r="AJ984" s="6" t="s">
        <v>16765</v>
      </c>
      <c r="AK984" s="6" t="s">
        <v>16765</v>
      </c>
      <c r="AL984" s="6" t="s">
        <v>16765</v>
      </c>
      <c r="AM984" s="6" t="s">
        <v>16952</v>
      </c>
      <c r="AN984">
        <v>0</v>
      </c>
      <c r="AO984" s="55">
        <v>44664</v>
      </c>
      <c r="AP984" s="6" t="s">
        <v>17000</v>
      </c>
      <c r="AQ984">
        <v>0</v>
      </c>
      <c r="AR984" s="6" t="s">
        <v>17098</v>
      </c>
      <c r="AS984" s="6" t="s">
        <v>17002</v>
      </c>
      <c r="AT984" s="6" t="s">
        <v>16947</v>
      </c>
      <c r="AU984">
        <v>0</v>
      </c>
      <c r="AV984">
        <v>0</v>
      </c>
      <c r="AW984" s="6" t="s">
        <v>16956</v>
      </c>
      <c r="AX984" s="6" t="s">
        <v>18572</v>
      </c>
      <c r="AY984" s="6" t="s">
        <v>16765</v>
      </c>
      <c r="AZ984" s="6" t="s">
        <v>16958</v>
      </c>
      <c r="BA984" s="6" t="s">
        <v>16765</v>
      </c>
      <c r="BB984" s="6" t="s">
        <v>16959</v>
      </c>
      <c r="BC984" s="6" t="s">
        <v>16765</v>
      </c>
      <c r="BD984" s="6" t="s">
        <v>16960</v>
      </c>
      <c r="BE984" s="6" t="s">
        <v>16961</v>
      </c>
      <c r="BF984" s="6" t="s">
        <v>13575</v>
      </c>
      <c r="BG984" s="6" t="s">
        <v>13575</v>
      </c>
      <c r="BH984" s="6" t="s">
        <v>16959</v>
      </c>
      <c r="BI984">
        <v>0</v>
      </c>
      <c r="BJ984" s="6" t="s">
        <v>16958</v>
      </c>
      <c r="BK984">
        <v>0</v>
      </c>
      <c r="BL984" s="6" t="s">
        <v>315</v>
      </c>
      <c r="BM984" s="56">
        <f>COUNTIF($B$2:B984,B984)</f>
        <v>4</v>
      </c>
      <c r="BN984" s="6" t="str">
        <f t="shared" si="15"/>
        <v>8911-4</v>
      </c>
    </row>
    <row r="985" spans="1:66" x14ac:dyDescent="0.25">
      <c r="A985">
        <v>1</v>
      </c>
      <c r="B985">
        <v>8917</v>
      </c>
      <c r="C985" s="6" t="s">
        <v>18573</v>
      </c>
      <c r="D985">
        <v>5</v>
      </c>
      <c r="E985">
        <v>2</v>
      </c>
      <c r="F985">
        <v>20</v>
      </c>
      <c r="G985">
        <v>205</v>
      </c>
      <c r="H985" s="6" t="s">
        <v>17007</v>
      </c>
      <c r="I985">
        <v>1</v>
      </c>
      <c r="J985">
        <v>2947</v>
      </c>
      <c r="K985">
        <v>7</v>
      </c>
      <c r="L985" s="55">
        <v>44168</v>
      </c>
      <c r="M985" s="6" t="s">
        <v>16765</v>
      </c>
      <c r="N985" s="55">
        <v>44720</v>
      </c>
      <c r="O985">
        <v>118724</v>
      </c>
      <c r="P985" s="6" t="s">
        <v>16773</v>
      </c>
      <c r="Q985" s="6" t="s">
        <v>18574</v>
      </c>
      <c r="R985">
        <v>1</v>
      </c>
      <c r="S985">
        <v>0</v>
      </c>
      <c r="T985">
        <v>-1</v>
      </c>
      <c r="U985">
        <v>1141.5899999999999</v>
      </c>
      <c r="V985" s="6" t="s">
        <v>16945</v>
      </c>
      <c r="W985" s="6" t="s">
        <v>16946</v>
      </c>
      <c r="X985" s="55">
        <v>44659</v>
      </c>
      <c r="Y985">
        <v>80000</v>
      </c>
      <c r="Z985">
        <v>0</v>
      </c>
      <c r="AA985" s="6" t="s">
        <v>16765</v>
      </c>
      <c r="AB985" s="6" t="s">
        <v>16947</v>
      </c>
      <c r="AD985" s="6" t="s">
        <v>16948</v>
      </c>
      <c r="AE985">
        <v>52705</v>
      </c>
      <c r="AF985">
        <v>47691</v>
      </c>
      <c r="AG985" s="6" t="s">
        <v>16949</v>
      </c>
      <c r="AH985" s="6" t="s">
        <v>16950</v>
      </c>
      <c r="AI985" s="6" t="s">
        <v>16951</v>
      </c>
      <c r="AJ985" s="6" t="s">
        <v>16765</v>
      </c>
      <c r="AK985" s="6" t="s">
        <v>16765</v>
      </c>
      <c r="AL985" s="6" t="s">
        <v>16765</v>
      </c>
      <c r="AM985" s="6" t="s">
        <v>16952</v>
      </c>
      <c r="AN985">
        <v>0</v>
      </c>
      <c r="AO985" s="55">
        <v>44659</v>
      </c>
      <c r="AP985" s="6" t="s">
        <v>16953</v>
      </c>
      <c r="AQ985">
        <v>0</v>
      </c>
      <c r="AR985" s="6" t="s">
        <v>16997</v>
      </c>
      <c r="AS985" s="6" t="s">
        <v>16955</v>
      </c>
      <c r="AT985" s="6" t="s">
        <v>16947</v>
      </c>
      <c r="AU985">
        <v>0</v>
      </c>
      <c r="AV985">
        <v>0</v>
      </c>
      <c r="AW985" s="6" t="s">
        <v>16956</v>
      </c>
      <c r="AX985" s="6" t="s">
        <v>18575</v>
      </c>
      <c r="AY985" s="6" t="s">
        <v>16765</v>
      </c>
      <c r="AZ985" s="6" t="s">
        <v>16958</v>
      </c>
      <c r="BA985" s="6" t="s">
        <v>16765</v>
      </c>
      <c r="BB985" s="6" t="s">
        <v>16959</v>
      </c>
      <c r="BC985" s="6" t="s">
        <v>16765</v>
      </c>
      <c r="BD985" s="6" t="s">
        <v>16960</v>
      </c>
      <c r="BE985" s="6" t="s">
        <v>16961</v>
      </c>
      <c r="BF985" s="6" t="s">
        <v>13575</v>
      </c>
      <c r="BG985" s="6" t="s">
        <v>13575</v>
      </c>
      <c r="BH985" s="6" t="s">
        <v>16959</v>
      </c>
      <c r="BI985">
        <v>0</v>
      </c>
      <c r="BJ985" s="6" t="s">
        <v>16958</v>
      </c>
      <c r="BK985">
        <v>0</v>
      </c>
      <c r="BL985" s="6" t="s">
        <v>315</v>
      </c>
      <c r="BM985" s="56">
        <f>COUNTIF($B$2:B985,B985)</f>
        <v>1</v>
      </c>
      <c r="BN985" s="6" t="str">
        <f t="shared" si="15"/>
        <v>8917-1</v>
      </c>
    </row>
    <row r="986" spans="1:66" x14ac:dyDescent="0.25">
      <c r="A986">
        <v>1</v>
      </c>
      <c r="B986">
        <v>8917</v>
      </c>
      <c r="C986" s="6" t="s">
        <v>18573</v>
      </c>
      <c r="D986">
        <v>5</v>
      </c>
      <c r="E986">
        <v>2</v>
      </c>
      <c r="F986">
        <v>20</v>
      </c>
      <c r="G986">
        <v>205</v>
      </c>
      <c r="H986" s="6" t="s">
        <v>17007</v>
      </c>
      <c r="I986">
        <v>1</v>
      </c>
      <c r="J986">
        <v>2948</v>
      </c>
      <c r="K986">
        <v>7</v>
      </c>
      <c r="L986" s="55">
        <v>44168</v>
      </c>
      <c r="M986" s="6" t="s">
        <v>16765</v>
      </c>
      <c r="N986" s="55">
        <v>44720</v>
      </c>
      <c r="O986">
        <v>118779</v>
      </c>
      <c r="P986" s="6" t="s">
        <v>16784</v>
      </c>
      <c r="Q986" s="6" t="s">
        <v>18576</v>
      </c>
      <c r="R986">
        <v>1</v>
      </c>
      <c r="S986">
        <v>0</v>
      </c>
      <c r="T986">
        <v>-1</v>
      </c>
      <c r="U986">
        <v>1248.07</v>
      </c>
      <c r="V986" s="6" t="s">
        <v>16945</v>
      </c>
      <c r="W986" s="6" t="s">
        <v>16946</v>
      </c>
      <c r="X986" s="55">
        <v>44659</v>
      </c>
      <c r="Y986">
        <v>80000</v>
      </c>
      <c r="Z986">
        <v>0</v>
      </c>
      <c r="AA986" s="6" t="s">
        <v>16765</v>
      </c>
      <c r="AB986" s="6" t="s">
        <v>16947</v>
      </c>
      <c r="AD986" s="6" t="s">
        <v>16948</v>
      </c>
      <c r="AE986">
        <v>52706</v>
      </c>
      <c r="AF986">
        <v>47692</v>
      </c>
      <c r="AG986" s="6" t="s">
        <v>16949</v>
      </c>
      <c r="AH986" s="6" t="s">
        <v>16950</v>
      </c>
      <c r="AI986" s="6" t="s">
        <v>16951</v>
      </c>
      <c r="AJ986" s="6" t="s">
        <v>16765</v>
      </c>
      <c r="AK986" s="6" t="s">
        <v>16765</v>
      </c>
      <c r="AL986" s="6" t="s">
        <v>16765</v>
      </c>
      <c r="AM986" s="6" t="s">
        <v>16952</v>
      </c>
      <c r="AN986">
        <v>0</v>
      </c>
      <c r="AO986" s="55">
        <v>44659</v>
      </c>
      <c r="AP986" s="6" t="s">
        <v>16953</v>
      </c>
      <c r="AQ986">
        <v>0</v>
      </c>
      <c r="AR986" s="6" t="s">
        <v>16954</v>
      </c>
      <c r="AS986" s="6" t="s">
        <v>16955</v>
      </c>
      <c r="AT986" s="6" t="s">
        <v>16947</v>
      </c>
      <c r="AU986">
        <v>0</v>
      </c>
      <c r="AV986">
        <v>0</v>
      </c>
      <c r="AW986" s="6" t="s">
        <v>16956</v>
      </c>
      <c r="AX986" s="6" t="s">
        <v>18575</v>
      </c>
      <c r="AY986" s="6" t="s">
        <v>16765</v>
      </c>
      <c r="AZ986" s="6" t="s">
        <v>16958</v>
      </c>
      <c r="BA986" s="6" t="s">
        <v>16765</v>
      </c>
      <c r="BB986" s="6" t="s">
        <v>16959</v>
      </c>
      <c r="BC986" s="6" t="s">
        <v>16765</v>
      </c>
      <c r="BD986" s="6" t="s">
        <v>16960</v>
      </c>
      <c r="BE986" s="6" t="s">
        <v>16961</v>
      </c>
      <c r="BF986" s="6" t="s">
        <v>13575</v>
      </c>
      <c r="BG986" s="6" t="s">
        <v>13575</v>
      </c>
      <c r="BH986" s="6" t="s">
        <v>16959</v>
      </c>
      <c r="BI986">
        <v>0</v>
      </c>
      <c r="BJ986" s="6" t="s">
        <v>16958</v>
      </c>
      <c r="BK986">
        <v>0</v>
      </c>
      <c r="BL986" s="6" t="s">
        <v>315</v>
      </c>
      <c r="BM986" s="56">
        <f>COUNTIF($B$2:B986,B986)</f>
        <v>2</v>
      </c>
      <c r="BN986" s="6" t="str">
        <f t="shared" si="15"/>
        <v>8917-2</v>
      </c>
    </row>
    <row r="987" spans="1:66" x14ac:dyDescent="0.25">
      <c r="A987">
        <v>1</v>
      </c>
      <c r="B987">
        <v>8917</v>
      </c>
      <c r="C987" s="6" t="s">
        <v>18573</v>
      </c>
      <c r="D987">
        <v>5</v>
      </c>
      <c r="E987">
        <v>2</v>
      </c>
      <c r="F987">
        <v>20</v>
      </c>
      <c r="G987">
        <v>205</v>
      </c>
      <c r="H987" s="6" t="s">
        <v>17007</v>
      </c>
      <c r="I987">
        <v>1</v>
      </c>
      <c r="J987">
        <v>2949</v>
      </c>
      <c r="K987">
        <v>7</v>
      </c>
      <c r="L987" s="55">
        <v>44168</v>
      </c>
      <c r="M987" s="6" t="s">
        <v>16765</v>
      </c>
      <c r="N987" s="55">
        <v>44720</v>
      </c>
      <c r="O987">
        <v>118784</v>
      </c>
      <c r="P987" s="6" t="s">
        <v>16764</v>
      </c>
      <c r="Q987" s="6" t="s">
        <v>18577</v>
      </c>
      <c r="R987">
        <v>1</v>
      </c>
      <c r="S987">
        <v>0</v>
      </c>
      <c r="T987">
        <v>-1</v>
      </c>
      <c r="U987">
        <v>1651</v>
      </c>
      <c r="V987" s="6" t="s">
        <v>16945</v>
      </c>
      <c r="W987" s="6" t="s">
        <v>16946</v>
      </c>
      <c r="X987" s="55">
        <v>44659</v>
      </c>
      <c r="Y987">
        <v>80000</v>
      </c>
      <c r="Z987">
        <v>0</v>
      </c>
      <c r="AA987" s="6" t="s">
        <v>16765</v>
      </c>
      <c r="AB987" s="6" t="s">
        <v>16947</v>
      </c>
      <c r="AD987" s="6" t="s">
        <v>16948</v>
      </c>
      <c r="AE987">
        <v>52707</v>
      </c>
      <c r="AF987">
        <v>47693</v>
      </c>
      <c r="AG987" s="6" t="s">
        <v>16949</v>
      </c>
      <c r="AH987" s="6" t="s">
        <v>16950</v>
      </c>
      <c r="AI987" s="6" t="s">
        <v>16951</v>
      </c>
      <c r="AJ987" s="6" t="s">
        <v>16765</v>
      </c>
      <c r="AK987" s="6" t="s">
        <v>16765</v>
      </c>
      <c r="AL987" s="6" t="s">
        <v>16765</v>
      </c>
      <c r="AM987" s="6" t="s">
        <v>16952</v>
      </c>
      <c r="AN987">
        <v>0</v>
      </c>
      <c r="AO987" s="55">
        <v>44659</v>
      </c>
      <c r="AP987" s="6" t="s">
        <v>16953</v>
      </c>
      <c r="AQ987">
        <v>0</v>
      </c>
      <c r="AR987" s="6" t="s">
        <v>16954</v>
      </c>
      <c r="AS987" s="6" t="s">
        <v>16955</v>
      </c>
      <c r="AT987" s="6" t="s">
        <v>16947</v>
      </c>
      <c r="AU987">
        <v>0</v>
      </c>
      <c r="AV987">
        <v>0</v>
      </c>
      <c r="AW987" s="6" t="s">
        <v>16956</v>
      </c>
      <c r="AX987" s="6" t="s">
        <v>18575</v>
      </c>
      <c r="AY987" s="6" t="s">
        <v>16765</v>
      </c>
      <c r="AZ987" s="6" t="s">
        <v>16958</v>
      </c>
      <c r="BA987" s="6" t="s">
        <v>16765</v>
      </c>
      <c r="BB987" s="6" t="s">
        <v>16959</v>
      </c>
      <c r="BC987" s="6" t="s">
        <v>16765</v>
      </c>
      <c r="BD987" s="6" t="s">
        <v>16960</v>
      </c>
      <c r="BE987" s="6" t="s">
        <v>16961</v>
      </c>
      <c r="BF987" s="6" t="s">
        <v>13575</v>
      </c>
      <c r="BG987" s="6" t="s">
        <v>13575</v>
      </c>
      <c r="BH987" s="6" t="s">
        <v>16959</v>
      </c>
      <c r="BI987">
        <v>0</v>
      </c>
      <c r="BJ987" s="6" t="s">
        <v>16958</v>
      </c>
      <c r="BK987">
        <v>0</v>
      </c>
      <c r="BL987" s="6" t="s">
        <v>315</v>
      </c>
      <c r="BM987" s="56">
        <f>COUNTIF($B$2:B987,B987)</f>
        <v>3</v>
      </c>
      <c r="BN987" s="6" t="str">
        <f t="shared" si="15"/>
        <v>8917-3</v>
      </c>
    </row>
    <row r="988" spans="1:66" x14ac:dyDescent="0.25">
      <c r="A988">
        <v>1</v>
      </c>
      <c r="B988">
        <v>8917</v>
      </c>
      <c r="C988" s="6" t="s">
        <v>18573</v>
      </c>
      <c r="D988">
        <v>5</v>
      </c>
      <c r="E988">
        <v>2</v>
      </c>
      <c r="F988">
        <v>20</v>
      </c>
      <c r="G988">
        <v>205</v>
      </c>
      <c r="H988" s="6" t="s">
        <v>17007</v>
      </c>
      <c r="I988">
        <v>1</v>
      </c>
      <c r="J988">
        <v>924862</v>
      </c>
      <c r="K988">
        <v>6</v>
      </c>
      <c r="L988" s="55">
        <v>44014</v>
      </c>
      <c r="M988" s="6" t="s">
        <v>16765</v>
      </c>
      <c r="N988" s="55">
        <v>44720</v>
      </c>
      <c r="O988">
        <v>126677</v>
      </c>
      <c r="P988" s="6" t="s">
        <v>16766</v>
      </c>
      <c r="Q988" s="6" t="s">
        <v>18574</v>
      </c>
      <c r="R988">
        <v>1</v>
      </c>
      <c r="S988">
        <v>0</v>
      </c>
      <c r="T988">
        <v>-1</v>
      </c>
      <c r="U988">
        <v>3237.25</v>
      </c>
      <c r="V988" s="6" t="s">
        <v>16945</v>
      </c>
      <c r="W988" s="6" t="s">
        <v>16946</v>
      </c>
      <c r="X988" s="55">
        <v>44659</v>
      </c>
      <c r="Y988">
        <v>80000</v>
      </c>
      <c r="Z988">
        <v>0</v>
      </c>
      <c r="AA988" s="6" t="s">
        <v>16765</v>
      </c>
      <c r="AB988" s="6" t="s">
        <v>16947</v>
      </c>
      <c r="AD988" s="6" t="s">
        <v>16948</v>
      </c>
      <c r="AE988">
        <v>52314</v>
      </c>
      <c r="AF988">
        <v>47359</v>
      </c>
      <c r="AG988" s="6" t="s">
        <v>16949</v>
      </c>
      <c r="AH988" s="6" t="s">
        <v>16950</v>
      </c>
      <c r="AI988" s="6" t="s">
        <v>16951</v>
      </c>
      <c r="AJ988" s="6" t="s">
        <v>16765</v>
      </c>
      <c r="AK988" s="6" t="s">
        <v>16765</v>
      </c>
      <c r="AL988" s="6" t="s">
        <v>16765</v>
      </c>
      <c r="AM988" s="6" t="s">
        <v>16952</v>
      </c>
      <c r="AN988">
        <v>0</v>
      </c>
      <c r="AO988" s="55">
        <v>44659</v>
      </c>
      <c r="AP988" s="6" t="s">
        <v>16953</v>
      </c>
      <c r="AQ988">
        <v>0</v>
      </c>
      <c r="AR988" s="6" t="s">
        <v>16954</v>
      </c>
      <c r="AS988" s="6" t="s">
        <v>16955</v>
      </c>
      <c r="AT988" s="6" t="s">
        <v>16947</v>
      </c>
      <c r="AU988">
        <v>0</v>
      </c>
      <c r="AV988">
        <v>0</v>
      </c>
      <c r="AW988" s="6" t="s">
        <v>16956</v>
      </c>
      <c r="AX988" s="6" t="s">
        <v>17848</v>
      </c>
      <c r="AY988" s="6" t="s">
        <v>16765</v>
      </c>
      <c r="AZ988" s="6" t="s">
        <v>16958</v>
      </c>
      <c r="BA988" s="6" t="s">
        <v>16765</v>
      </c>
      <c r="BB988" s="6" t="s">
        <v>16959</v>
      </c>
      <c r="BC988" s="6" t="s">
        <v>16765</v>
      </c>
      <c r="BD988" s="6" t="s">
        <v>16960</v>
      </c>
      <c r="BE988" s="6" t="s">
        <v>16961</v>
      </c>
      <c r="BF988" s="6" t="s">
        <v>13575</v>
      </c>
      <c r="BG988" s="6" t="s">
        <v>13575</v>
      </c>
      <c r="BH988" s="6" t="s">
        <v>16959</v>
      </c>
      <c r="BI988">
        <v>0</v>
      </c>
      <c r="BJ988" s="6" t="s">
        <v>16958</v>
      </c>
      <c r="BK988">
        <v>0</v>
      </c>
      <c r="BL988" s="6" t="s">
        <v>315</v>
      </c>
      <c r="BM988" s="56">
        <f>COUNTIF($B$2:B988,B988)</f>
        <v>4</v>
      </c>
      <c r="BN988" s="6" t="str">
        <f t="shared" si="15"/>
        <v>8917-4</v>
      </c>
    </row>
    <row r="989" spans="1:66" x14ac:dyDescent="0.25">
      <c r="A989">
        <v>1</v>
      </c>
      <c r="B989">
        <v>8919</v>
      </c>
      <c r="C989" s="6" t="s">
        <v>18578</v>
      </c>
      <c r="D989">
        <v>5</v>
      </c>
      <c r="E989">
        <v>3</v>
      </c>
      <c r="F989">
        <v>30</v>
      </c>
      <c r="G989">
        <v>303</v>
      </c>
      <c r="H989" s="6" t="s">
        <v>16963</v>
      </c>
      <c r="I989">
        <v>1</v>
      </c>
      <c r="J989">
        <v>699705</v>
      </c>
      <c r="K989">
        <v>5</v>
      </c>
      <c r="L989" s="55">
        <v>41922</v>
      </c>
      <c r="M989" s="6" t="s">
        <v>16765</v>
      </c>
      <c r="N989" s="55">
        <v>44601</v>
      </c>
      <c r="O989">
        <v>118784</v>
      </c>
      <c r="P989" s="6" t="s">
        <v>16764</v>
      </c>
      <c r="Q989" s="6" t="s">
        <v>18579</v>
      </c>
      <c r="R989">
        <v>1</v>
      </c>
      <c r="S989">
        <v>0</v>
      </c>
      <c r="T989">
        <v>-1</v>
      </c>
      <c r="U989">
        <v>1651</v>
      </c>
      <c r="V989" s="6" t="s">
        <v>16945</v>
      </c>
      <c r="W989" s="6" t="s">
        <v>16946</v>
      </c>
      <c r="X989" s="55">
        <v>44663</v>
      </c>
      <c r="Y989">
        <v>60000</v>
      </c>
      <c r="Z989">
        <v>1453.84</v>
      </c>
      <c r="AA989" s="6" t="s">
        <v>16969</v>
      </c>
      <c r="AB989" s="6" t="s">
        <v>16947</v>
      </c>
      <c r="AD989" s="6" t="s">
        <v>17118</v>
      </c>
      <c r="AE989">
        <v>36539</v>
      </c>
      <c r="AF989">
        <v>31813</v>
      </c>
      <c r="AG989" s="6" t="s">
        <v>16949</v>
      </c>
      <c r="AH989" s="6" t="s">
        <v>16950</v>
      </c>
      <c r="AI989" s="6" t="s">
        <v>16951</v>
      </c>
      <c r="AJ989" s="6" t="s">
        <v>16765</v>
      </c>
      <c r="AK989" s="6" t="s">
        <v>16765</v>
      </c>
      <c r="AL989" s="6" t="s">
        <v>16765</v>
      </c>
      <c r="AM989" s="6" t="s">
        <v>16952</v>
      </c>
      <c r="AN989">
        <v>0</v>
      </c>
      <c r="AO989" s="55">
        <v>44663</v>
      </c>
      <c r="AP989" s="6" t="s">
        <v>16953</v>
      </c>
      <c r="AQ989">
        <v>0</v>
      </c>
      <c r="AR989" s="6" t="s">
        <v>16954</v>
      </c>
      <c r="AS989" s="6" t="s">
        <v>16955</v>
      </c>
      <c r="AT989" s="6" t="s">
        <v>16947</v>
      </c>
      <c r="AU989">
        <v>0</v>
      </c>
      <c r="AV989">
        <v>0</v>
      </c>
      <c r="AW989" s="6" t="s">
        <v>16956</v>
      </c>
      <c r="AX989" s="6" t="s">
        <v>18155</v>
      </c>
      <c r="AY989" s="6" t="s">
        <v>16765</v>
      </c>
      <c r="AZ989" s="6" t="s">
        <v>16958</v>
      </c>
      <c r="BA989" s="6" t="s">
        <v>16765</v>
      </c>
      <c r="BB989" s="6" t="s">
        <v>16959</v>
      </c>
      <c r="BC989" s="6" t="s">
        <v>16765</v>
      </c>
      <c r="BD989" s="6" t="s">
        <v>16960</v>
      </c>
      <c r="BE989" s="6" t="s">
        <v>16961</v>
      </c>
      <c r="BF989" s="6" t="s">
        <v>13575</v>
      </c>
      <c r="BG989" s="6" t="s">
        <v>13575</v>
      </c>
      <c r="BH989" s="6" t="s">
        <v>16959</v>
      </c>
      <c r="BI989">
        <v>0</v>
      </c>
      <c r="BJ989" s="6" t="s">
        <v>16958</v>
      </c>
      <c r="BK989">
        <v>0</v>
      </c>
      <c r="BL989" s="6" t="s">
        <v>315</v>
      </c>
      <c r="BM989" s="56">
        <f>COUNTIF($B$2:B989,B989)</f>
        <v>1</v>
      </c>
      <c r="BN989" s="6" t="str">
        <f t="shared" si="15"/>
        <v>8919-1</v>
      </c>
    </row>
    <row r="990" spans="1:66" x14ac:dyDescent="0.25">
      <c r="A990">
        <v>1</v>
      </c>
      <c r="B990">
        <v>8919</v>
      </c>
      <c r="C990" s="6" t="s">
        <v>18578</v>
      </c>
      <c r="D990">
        <v>5</v>
      </c>
      <c r="E990">
        <v>3</v>
      </c>
      <c r="F990">
        <v>30</v>
      </c>
      <c r="G990">
        <v>303</v>
      </c>
      <c r="H990" s="6" t="s">
        <v>16963</v>
      </c>
      <c r="I990">
        <v>1</v>
      </c>
      <c r="J990">
        <v>511494</v>
      </c>
      <c r="K990">
        <v>5</v>
      </c>
      <c r="L990" s="55">
        <v>41718</v>
      </c>
      <c r="M990" s="6" t="s">
        <v>16765</v>
      </c>
      <c r="N990" s="55">
        <v>109574</v>
      </c>
      <c r="O990">
        <v>188005</v>
      </c>
      <c r="P990" s="6" t="s">
        <v>16774</v>
      </c>
      <c r="Q990" s="6" t="s">
        <v>16973</v>
      </c>
      <c r="R990">
        <v>4</v>
      </c>
      <c r="S990">
        <v>0</v>
      </c>
      <c r="T990">
        <v>-4</v>
      </c>
      <c r="U990">
        <v>169.6</v>
      </c>
      <c r="V990" s="6" t="s">
        <v>16999</v>
      </c>
      <c r="W990" s="6" t="s">
        <v>16946</v>
      </c>
      <c r="X990" s="55">
        <v>44663</v>
      </c>
      <c r="Y990">
        <v>60000</v>
      </c>
      <c r="Z990">
        <v>1453.84</v>
      </c>
      <c r="AA990" s="6" t="s">
        <v>16969</v>
      </c>
      <c r="AB990" s="6" t="s">
        <v>17049</v>
      </c>
      <c r="AC990">
        <v>0</v>
      </c>
      <c r="AD990" s="6" t="s">
        <v>16765</v>
      </c>
      <c r="AE990">
        <v>33128</v>
      </c>
      <c r="AF990">
        <v>28218</v>
      </c>
      <c r="AG990" s="6" t="s">
        <v>16973</v>
      </c>
      <c r="AH990" s="6" t="s">
        <v>16950</v>
      </c>
      <c r="AI990" s="6" t="s">
        <v>16951</v>
      </c>
      <c r="AJ990" s="6" t="s">
        <v>16765</v>
      </c>
      <c r="AK990" s="6" t="s">
        <v>16765</v>
      </c>
      <c r="AL990" s="6" t="s">
        <v>16765</v>
      </c>
      <c r="AM990" s="6" t="s">
        <v>16952</v>
      </c>
      <c r="AN990">
        <v>0</v>
      </c>
      <c r="AO990" s="55">
        <v>44663</v>
      </c>
      <c r="AP990" s="6" t="s">
        <v>17000</v>
      </c>
      <c r="AQ990">
        <v>0</v>
      </c>
      <c r="AR990" s="6" t="s">
        <v>17018</v>
      </c>
      <c r="AS990" s="6" t="s">
        <v>17002</v>
      </c>
      <c r="AT990" s="6" t="s">
        <v>16947</v>
      </c>
      <c r="AU990">
        <v>0</v>
      </c>
      <c r="AV990">
        <v>0</v>
      </c>
      <c r="AW990" s="6" t="s">
        <v>16956</v>
      </c>
      <c r="AX990" s="6" t="s">
        <v>18527</v>
      </c>
      <c r="AY990" s="6" t="s">
        <v>16765</v>
      </c>
      <c r="AZ990" s="6" t="s">
        <v>16958</v>
      </c>
      <c r="BA990" s="6" t="s">
        <v>16765</v>
      </c>
      <c r="BB990" s="6" t="s">
        <v>16959</v>
      </c>
      <c r="BC990" s="6" t="s">
        <v>16765</v>
      </c>
      <c r="BD990" s="6" t="s">
        <v>16960</v>
      </c>
      <c r="BE990" s="6" t="s">
        <v>16961</v>
      </c>
      <c r="BF990" s="6" t="s">
        <v>13575</v>
      </c>
      <c r="BG990" s="6" t="s">
        <v>13575</v>
      </c>
      <c r="BH990" s="6" t="s">
        <v>16959</v>
      </c>
      <c r="BI990">
        <v>0</v>
      </c>
      <c r="BJ990" s="6" t="s">
        <v>16958</v>
      </c>
      <c r="BK990">
        <v>0</v>
      </c>
      <c r="BL990" s="6" t="s">
        <v>315</v>
      </c>
      <c r="BM990" s="56">
        <f>COUNTIF($B$2:B990,B990)</f>
        <v>2</v>
      </c>
      <c r="BN990" s="6" t="str">
        <f t="shared" si="15"/>
        <v>8919-2</v>
      </c>
    </row>
    <row r="991" spans="1:66" x14ac:dyDescent="0.25">
      <c r="A991">
        <v>1</v>
      </c>
      <c r="B991">
        <v>8919</v>
      </c>
      <c r="C991" s="6" t="s">
        <v>18578</v>
      </c>
      <c r="D991">
        <v>5</v>
      </c>
      <c r="E991">
        <v>3</v>
      </c>
      <c r="F991">
        <v>30</v>
      </c>
      <c r="G991">
        <v>303</v>
      </c>
      <c r="H991" s="6" t="s">
        <v>16963</v>
      </c>
      <c r="I991">
        <v>1</v>
      </c>
      <c r="J991">
        <v>511494</v>
      </c>
      <c r="K991">
        <v>5</v>
      </c>
      <c r="L991" s="55">
        <v>41718</v>
      </c>
      <c r="M991" s="6" t="s">
        <v>16765</v>
      </c>
      <c r="N991" s="55">
        <v>109574</v>
      </c>
      <c r="O991">
        <v>188006</v>
      </c>
      <c r="P991" s="6" t="s">
        <v>16776</v>
      </c>
      <c r="Q991" s="6" t="s">
        <v>16973</v>
      </c>
      <c r="R991">
        <v>48</v>
      </c>
      <c r="S991">
        <v>0</v>
      </c>
      <c r="T991">
        <v>-48</v>
      </c>
      <c r="U991">
        <v>96</v>
      </c>
      <c r="V991" s="6" t="s">
        <v>17004</v>
      </c>
      <c r="W991" s="6" t="s">
        <v>16946</v>
      </c>
      <c r="X991" s="55">
        <v>44663</v>
      </c>
      <c r="Y991">
        <v>60000</v>
      </c>
      <c r="Z991">
        <v>1453.84</v>
      </c>
      <c r="AA991" s="6" t="s">
        <v>16969</v>
      </c>
      <c r="AB991" s="6" t="s">
        <v>17049</v>
      </c>
      <c r="AC991">
        <v>0</v>
      </c>
      <c r="AD991" s="6" t="s">
        <v>16765</v>
      </c>
      <c r="AE991">
        <v>33129</v>
      </c>
      <c r="AF991">
        <v>28218</v>
      </c>
      <c r="AG991" s="6" t="s">
        <v>16973</v>
      </c>
      <c r="AH991" s="6" t="s">
        <v>16950</v>
      </c>
      <c r="AI991" s="6" t="s">
        <v>16951</v>
      </c>
      <c r="AJ991" s="6" t="s">
        <v>16765</v>
      </c>
      <c r="AK991" s="6" t="s">
        <v>16765</v>
      </c>
      <c r="AL991" s="6" t="s">
        <v>16765</v>
      </c>
      <c r="AM991" s="6" t="s">
        <v>16952</v>
      </c>
      <c r="AN991">
        <v>0</v>
      </c>
      <c r="AO991" s="55">
        <v>44663</v>
      </c>
      <c r="AP991" s="6" t="s">
        <v>17000</v>
      </c>
      <c r="AQ991">
        <v>0</v>
      </c>
      <c r="AR991" s="6" t="s">
        <v>17020</v>
      </c>
      <c r="AS991" s="6" t="s">
        <v>17002</v>
      </c>
      <c r="AT991" s="6" t="s">
        <v>16947</v>
      </c>
      <c r="AU991">
        <v>0</v>
      </c>
      <c r="AV991">
        <v>0</v>
      </c>
      <c r="AW991" s="6" t="s">
        <v>16956</v>
      </c>
      <c r="AX991" s="6" t="s">
        <v>18527</v>
      </c>
      <c r="AY991" s="6" t="s">
        <v>16765</v>
      </c>
      <c r="AZ991" s="6" t="s">
        <v>16958</v>
      </c>
      <c r="BA991" s="6" t="s">
        <v>16765</v>
      </c>
      <c r="BB991" s="6" t="s">
        <v>16959</v>
      </c>
      <c r="BC991" s="6" t="s">
        <v>16765</v>
      </c>
      <c r="BD991" s="6" t="s">
        <v>16960</v>
      </c>
      <c r="BE991" s="6" t="s">
        <v>16961</v>
      </c>
      <c r="BF991" s="6" t="s">
        <v>13575</v>
      </c>
      <c r="BG991" s="6" t="s">
        <v>13575</v>
      </c>
      <c r="BH991" s="6" t="s">
        <v>16959</v>
      </c>
      <c r="BI991">
        <v>0</v>
      </c>
      <c r="BJ991" s="6" t="s">
        <v>16958</v>
      </c>
      <c r="BK991">
        <v>0</v>
      </c>
      <c r="BL991" s="6" t="s">
        <v>315</v>
      </c>
      <c r="BM991" s="56">
        <f>COUNTIF($B$2:B991,B991)</f>
        <v>3</v>
      </c>
      <c r="BN991" s="6" t="str">
        <f t="shared" si="15"/>
        <v>8919-3</v>
      </c>
    </row>
    <row r="992" spans="1:66" x14ac:dyDescent="0.25">
      <c r="A992">
        <v>1</v>
      </c>
      <c r="B992">
        <v>8933</v>
      </c>
      <c r="C992" s="6" t="s">
        <v>18580</v>
      </c>
      <c r="D992">
        <v>5</v>
      </c>
      <c r="E992">
        <v>3</v>
      </c>
      <c r="F992">
        <v>30</v>
      </c>
      <c r="G992">
        <v>304</v>
      </c>
      <c r="H992" s="6" t="s">
        <v>17007</v>
      </c>
      <c r="I992">
        <v>1</v>
      </c>
      <c r="J992">
        <v>889255</v>
      </c>
      <c r="K992">
        <v>5</v>
      </c>
      <c r="L992" s="55">
        <v>42181</v>
      </c>
      <c r="M992" s="6" t="s">
        <v>16765</v>
      </c>
      <c r="N992" s="55">
        <v>109574</v>
      </c>
      <c r="O992">
        <v>198213</v>
      </c>
      <c r="P992" s="6" t="s">
        <v>16785</v>
      </c>
      <c r="Q992" s="6" t="s">
        <v>16973</v>
      </c>
      <c r="R992">
        <v>1</v>
      </c>
      <c r="S992">
        <v>0</v>
      </c>
      <c r="T992">
        <v>-1</v>
      </c>
      <c r="U992">
        <v>42</v>
      </c>
      <c r="V992" s="6" t="s">
        <v>16999</v>
      </c>
      <c r="W992" s="6" t="s">
        <v>16946</v>
      </c>
      <c r="X992" s="55">
        <v>44659</v>
      </c>
      <c r="Y992">
        <v>30000</v>
      </c>
      <c r="Z992">
        <v>0</v>
      </c>
      <c r="AA992" s="6" t="s">
        <v>16765</v>
      </c>
      <c r="AB992" s="6" t="s">
        <v>16947</v>
      </c>
      <c r="AD992" s="6" t="s">
        <v>16765</v>
      </c>
      <c r="AE992">
        <v>39348</v>
      </c>
      <c r="AF992">
        <v>35869</v>
      </c>
      <c r="AG992" s="6" t="s">
        <v>16973</v>
      </c>
      <c r="AH992" s="6" t="s">
        <v>16950</v>
      </c>
      <c r="AI992" s="6" t="s">
        <v>16951</v>
      </c>
      <c r="AJ992" s="6" t="s">
        <v>16765</v>
      </c>
      <c r="AK992" s="6" t="s">
        <v>16765</v>
      </c>
      <c r="AL992" s="6" t="s">
        <v>16765</v>
      </c>
      <c r="AM992" s="6" t="s">
        <v>16952</v>
      </c>
      <c r="AN992">
        <v>0</v>
      </c>
      <c r="AO992" s="55">
        <v>44659</v>
      </c>
      <c r="AP992" s="6" t="s">
        <v>17000</v>
      </c>
      <c r="AQ992">
        <v>0</v>
      </c>
      <c r="AR992" s="6" t="s">
        <v>17095</v>
      </c>
      <c r="AS992" s="6" t="s">
        <v>17002</v>
      </c>
      <c r="AT992" s="6" t="s">
        <v>16947</v>
      </c>
      <c r="AU992">
        <v>0</v>
      </c>
      <c r="AV992">
        <v>0</v>
      </c>
      <c r="AW992" s="6" t="s">
        <v>16956</v>
      </c>
      <c r="AX992" s="6" t="s">
        <v>17356</v>
      </c>
      <c r="AY992" s="6" t="s">
        <v>16765</v>
      </c>
      <c r="AZ992" s="6" t="s">
        <v>16958</v>
      </c>
      <c r="BA992" s="6" t="s">
        <v>16765</v>
      </c>
      <c r="BB992" s="6" t="s">
        <v>16959</v>
      </c>
      <c r="BC992" s="6" t="s">
        <v>16765</v>
      </c>
      <c r="BD992" s="6" t="s">
        <v>16960</v>
      </c>
      <c r="BE992" s="6" t="s">
        <v>16961</v>
      </c>
      <c r="BF992" s="6" t="s">
        <v>13575</v>
      </c>
      <c r="BG992" s="6" t="s">
        <v>13575</v>
      </c>
      <c r="BH992" s="6" t="s">
        <v>16959</v>
      </c>
      <c r="BI992">
        <v>0</v>
      </c>
      <c r="BJ992" s="6" t="s">
        <v>16958</v>
      </c>
      <c r="BK992">
        <v>0</v>
      </c>
      <c r="BL992" s="6" t="s">
        <v>315</v>
      </c>
      <c r="BM992" s="56">
        <f>COUNTIF($B$2:B992,B992)</f>
        <v>1</v>
      </c>
      <c r="BN992" s="6" t="str">
        <f t="shared" si="15"/>
        <v>8933-1</v>
      </c>
    </row>
    <row r="993" spans="1:66" x14ac:dyDescent="0.25">
      <c r="A993">
        <v>1</v>
      </c>
      <c r="B993">
        <v>8933</v>
      </c>
      <c r="C993" s="6" t="s">
        <v>18580</v>
      </c>
      <c r="D993">
        <v>5</v>
      </c>
      <c r="E993">
        <v>3</v>
      </c>
      <c r="F993">
        <v>30</v>
      </c>
      <c r="G993">
        <v>304</v>
      </c>
      <c r="H993" s="6" t="s">
        <v>17007</v>
      </c>
      <c r="I993">
        <v>1</v>
      </c>
      <c r="J993">
        <v>907651</v>
      </c>
      <c r="K993">
        <v>5</v>
      </c>
      <c r="L993" s="55">
        <v>42209</v>
      </c>
      <c r="M993" s="6" t="s">
        <v>16990</v>
      </c>
      <c r="N993" s="55">
        <v>109574</v>
      </c>
      <c r="O993">
        <v>198213</v>
      </c>
      <c r="P993" s="6" t="s">
        <v>16785</v>
      </c>
      <c r="Q993" s="6" t="s">
        <v>16973</v>
      </c>
      <c r="R993">
        <v>5</v>
      </c>
      <c r="S993">
        <v>3</v>
      </c>
      <c r="T993">
        <v>-2</v>
      </c>
      <c r="U993">
        <v>84</v>
      </c>
      <c r="V993" s="6" t="s">
        <v>16999</v>
      </c>
      <c r="W993" s="6" t="s">
        <v>16946</v>
      </c>
      <c r="X993" s="55">
        <v>44659</v>
      </c>
      <c r="Y993">
        <v>30000</v>
      </c>
      <c r="Z993">
        <v>0</v>
      </c>
      <c r="AA993" s="6" t="s">
        <v>16765</v>
      </c>
      <c r="AB993" s="6" t="s">
        <v>16947</v>
      </c>
      <c r="AD993" s="6" t="s">
        <v>16765</v>
      </c>
      <c r="AE993">
        <v>40939</v>
      </c>
      <c r="AF993">
        <v>37893</v>
      </c>
      <c r="AG993" s="6" t="s">
        <v>16973</v>
      </c>
      <c r="AH993" s="6" t="s">
        <v>16950</v>
      </c>
      <c r="AI993" s="6" t="s">
        <v>16951</v>
      </c>
      <c r="AJ993" s="6" t="s">
        <v>16765</v>
      </c>
      <c r="AK993" s="6" t="s">
        <v>16765</v>
      </c>
      <c r="AL993" s="6" t="s">
        <v>16765</v>
      </c>
      <c r="AM993" s="6" t="s">
        <v>16952</v>
      </c>
      <c r="AN993">
        <v>0</v>
      </c>
      <c r="AO993" s="55">
        <v>44659</v>
      </c>
      <c r="AP993" s="6" t="s">
        <v>17000</v>
      </c>
      <c r="AQ993">
        <v>0</v>
      </c>
      <c r="AR993" s="6" t="s">
        <v>17095</v>
      </c>
      <c r="AS993" s="6" t="s">
        <v>17002</v>
      </c>
      <c r="AT993" s="6" t="s">
        <v>16947</v>
      </c>
      <c r="AU993">
        <v>0</v>
      </c>
      <c r="AV993">
        <v>0</v>
      </c>
      <c r="AW993" s="6" t="s">
        <v>16956</v>
      </c>
      <c r="AX993" s="6" t="s">
        <v>18581</v>
      </c>
      <c r="AY993" s="6" t="s">
        <v>16765</v>
      </c>
      <c r="AZ993" s="6" t="s">
        <v>16958</v>
      </c>
      <c r="BA993" s="6" t="s">
        <v>16765</v>
      </c>
      <c r="BB993" s="6" t="s">
        <v>16959</v>
      </c>
      <c r="BC993" s="6" t="s">
        <v>16765</v>
      </c>
      <c r="BD993" s="6" t="s">
        <v>16960</v>
      </c>
      <c r="BE993" s="6" t="s">
        <v>16961</v>
      </c>
      <c r="BF993" s="6" t="s">
        <v>13575</v>
      </c>
      <c r="BG993" s="6" t="s">
        <v>13575</v>
      </c>
      <c r="BH993" s="6" t="s">
        <v>16959</v>
      </c>
      <c r="BI993">
        <v>0</v>
      </c>
      <c r="BJ993" s="6" t="s">
        <v>16958</v>
      </c>
      <c r="BK993">
        <v>0</v>
      </c>
      <c r="BL993" s="6" t="s">
        <v>315</v>
      </c>
      <c r="BM993" s="56">
        <f>COUNTIF($B$2:B993,B993)</f>
        <v>2</v>
      </c>
      <c r="BN993" s="6" t="str">
        <f t="shared" si="15"/>
        <v>8933-2</v>
      </c>
    </row>
    <row r="994" spans="1:66" x14ac:dyDescent="0.25">
      <c r="A994">
        <v>1</v>
      </c>
      <c r="B994">
        <v>8933</v>
      </c>
      <c r="C994" s="6" t="s">
        <v>18580</v>
      </c>
      <c r="D994">
        <v>5</v>
      </c>
      <c r="E994">
        <v>3</v>
      </c>
      <c r="F994">
        <v>30</v>
      </c>
      <c r="G994">
        <v>304</v>
      </c>
      <c r="H994" s="6" t="s">
        <v>17007</v>
      </c>
      <c r="I994">
        <v>1</v>
      </c>
      <c r="J994">
        <v>889255</v>
      </c>
      <c r="K994">
        <v>5</v>
      </c>
      <c r="L994" s="55">
        <v>42181</v>
      </c>
      <c r="M994" s="6" t="s">
        <v>16765</v>
      </c>
      <c r="N994" s="55">
        <v>109574</v>
      </c>
      <c r="O994">
        <v>198214</v>
      </c>
      <c r="P994" s="6" t="s">
        <v>16786</v>
      </c>
      <c r="Q994" s="6" t="s">
        <v>16973</v>
      </c>
      <c r="R994">
        <v>24</v>
      </c>
      <c r="S994">
        <v>0</v>
      </c>
      <c r="T994">
        <v>-24</v>
      </c>
      <c r="U994">
        <v>38.4</v>
      </c>
      <c r="V994" s="6" t="s">
        <v>17004</v>
      </c>
      <c r="W994" s="6" t="s">
        <v>16946</v>
      </c>
      <c r="X994" s="55">
        <v>44659</v>
      </c>
      <c r="Y994">
        <v>30000</v>
      </c>
      <c r="Z994">
        <v>0</v>
      </c>
      <c r="AA994" s="6" t="s">
        <v>16765</v>
      </c>
      <c r="AB994" s="6" t="s">
        <v>16947</v>
      </c>
      <c r="AD994" s="6" t="s">
        <v>16765</v>
      </c>
      <c r="AE994">
        <v>39349</v>
      </c>
      <c r="AF994">
        <v>35869</v>
      </c>
      <c r="AG994" s="6" t="s">
        <v>16973</v>
      </c>
      <c r="AH994" s="6" t="s">
        <v>16950</v>
      </c>
      <c r="AI994" s="6" t="s">
        <v>16951</v>
      </c>
      <c r="AJ994" s="6" t="s">
        <v>16765</v>
      </c>
      <c r="AK994" s="6" t="s">
        <v>16765</v>
      </c>
      <c r="AL994" s="6" t="s">
        <v>16765</v>
      </c>
      <c r="AM994" s="6" t="s">
        <v>16952</v>
      </c>
      <c r="AN994">
        <v>0</v>
      </c>
      <c r="AO994" s="55">
        <v>44659</v>
      </c>
      <c r="AP994" s="6" t="s">
        <v>17000</v>
      </c>
      <c r="AQ994">
        <v>0</v>
      </c>
      <c r="AR994" s="6" t="s">
        <v>17098</v>
      </c>
      <c r="AS994" s="6" t="s">
        <v>17002</v>
      </c>
      <c r="AT994" s="6" t="s">
        <v>16947</v>
      </c>
      <c r="AU994">
        <v>0</v>
      </c>
      <c r="AV994">
        <v>0</v>
      </c>
      <c r="AW994" s="6" t="s">
        <v>16956</v>
      </c>
      <c r="AX994" s="6" t="s">
        <v>17356</v>
      </c>
      <c r="AY994" s="6" t="s">
        <v>16765</v>
      </c>
      <c r="AZ994" s="6" t="s">
        <v>16958</v>
      </c>
      <c r="BA994" s="6" t="s">
        <v>16765</v>
      </c>
      <c r="BB994" s="6" t="s">
        <v>16959</v>
      </c>
      <c r="BC994" s="6" t="s">
        <v>16765</v>
      </c>
      <c r="BD994" s="6" t="s">
        <v>16960</v>
      </c>
      <c r="BE994" s="6" t="s">
        <v>16961</v>
      </c>
      <c r="BF994" s="6" t="s">
        <v>13575</v>
      </c>
      <c r="BG994" s="6" t="s">
        <v>13575</v>
      </c>
      <c r="BH994" s="6" t="s">
        <v>16959</v>
      </c>
      <c r="BI994">
        <v>0</v>
      </c>
      <c r="BJ994" s="6" t="s">
        <v>16958</v>
      </c>
      <c r="BK994">
        <v>0</v>
      </c>
      <c r="BL994" s="6" t="s">
        <v>315</v>
      </c>
      <c r="BM994" s="56">
        <f>COUNTIF($B$2:B994,B994)</f>
        <v>3</v>
      </c>
      <c r="BN994" s="6" t="str">
        <f t="shared" si="15"/>
        <v>8933-3</v>
      </c>
    </row>
    <row r="995" spans="1:66" x14ac:dyDescent="0.25">
      <c r="A995">
        <v>1</v>
      </c>
      <c r="B995">
        <v>8933</v>
      </c>
      <c r="C995" s="6" t="s">
        <v>18580</v>
      </c>
      <c r="D995">
        <v>5</v>
      </c>
      <c r="E995">
        <v>3</v>
      </c>
      <c r="F995">
        <v>30</v>
      </c>
      <c r="G995">
        <v>304</v>
      </c>
      <c r="H995" s="6" t="s">
        <v>17007</v>
      </c>
      <c r="I995">
        <v>1</v>
      </c>
      <c r="J995">
        <v>907651</v>
      </c>
      <c r="K995">
        <v>5</v>
      </c>
      <c r="L995" s="55">
        <v>42209</v>
      </c>
      <c r="M995" s="6" t="s">
        <v>16990</v>
      </c>
      <c r="N995" s="55">
        <v>109574</v>
      </c>
      <c r="O995">
        <v>198214</v>
      </c>
      <c r="P995" s="6" t="s">
        <v>16786</v>
      </c>
      <c r="Q995" s="6" t="s">
        <v>16973</v>
      </c>
      <c r="R995">
        <v>120</v>
      </c>
      <c r="S995">
        <v>72</v>
      </c>
      <c r="T995">
        <v>-48</v>
      </c>
      <c r="U995">
        <v>76.8</v>
      </c>
      <c r="V995" s="6" t="s">
        <v>17004</v>
      </c>
      <c r="W995" s="6" t="s">
        <v>16946</v>
      </c>
      <c r="X995" s="55">
        <v>44659</v>
      </c>
      <c r="Y995">
        <v>30000</v>
      </c>
      <c r="Z995">
        <v>0</v>
      </c>
      <c r="AA995" s="6" t="s">
        <v>16765</v>
      </c>
      <c r="AB995" s="6" t="s">
        <v>16947</v>
      </c>
      <c r="AD995" s="6" t="s">
        <v>16765</v>
      </c>
      <c r="AE995">
        <v>40940</v>
      </c>
      <c r="AF995">
        <v>37893</v>
      </c>
      <c r="AG995" s="6" t="s">
        <v>16973</v>
      </c>
      <c r="AH995" s="6" t="s">
        <v>16950</v>
      </c>
      <c r="AI995" s="6" t="s">
        <v>16951</v>
      </c>
      <c r="AJ995" s="6" t="s">
        <v>16765</v>
      </c>
      <c r="AK995" s="6" t="s">
        <v>16765</v>
      </c>
      <c r="AL995" s="6" t="s">
        <v>16765</v>
      </c>
      <c r="AM995" s="6" t="s">
        <v>16952</v>
      </c>
      <c r="AN995">
        <v>0</v>
      </c>
      <c r="AO995" s="55">
        <v>44659</v>
      </c>
      <c r="AP995" s="6" t="s">
        <v>17000</v>
      </c>
      <c r="AQ995">
        <v>0</v>
      </c>
      <c r="AR995" s="6" t="s">
        <v>17098</v>
      </c>
      <c r="AS995" s="6" t="s">
        <v>17002</v>
      </c>
      <c r="AT995" s="6" t="s">
        <v>16947</v>
      </c>
      <c r="AU995">
        <v>0</v>
      </c>
      <c r="AV995">
        <v>0</v>
      </c>
      <c r="AW995" s="6" t="s">
        <v>16956</v>
      </c>
      <c r="AX995" s="6" t="s">
        <v>18581</v>
      </c>
      <c r="AY995" s="6" t="s">
        <v>16765</v>
      </c>
      <c r="AZ995" s="6" t="s">
        <v>16958</v>
      </c>
      <c r="BA995" s="6" t="s">
        <v>16765</v>
      </c>
      <c r="BB995" s="6" t="s">
        <v>16959</v>
      </c>
      <c r="BC995" s="6" t="s">
        <v>16765</v>
      </c>
      <c r="BD995" s="6" t="s">
        <v>16960</v>
      </c>
      <c r="BE995" s="6" t="s">
        <v>16961</v>
      </c>
      <c r="BF995" s="6" t="s">
        <v>13575</v>
      </c>
      <c r="BG995" s="6" t="s">
        <v>13575</v>
      </c>
      <c r="BH995" s="6" t="s">
        <v>16959</v>
      </c>
      <c r="BI995">
        <v>0</v>
      </c>
      <c r="BJ995" s="6" t="s">
        <v>16958</v>
      </c>
      <c r="BK995">
        <v>0</v>
      </c>
      <c r="BL995" s="6" t="s">
        <v>315</v>
      </c>
      <c r="BM995" s="56">
        <f>COUNTIF($B$2:B995,B995)</f>
        <v>4</v>
      </c>
      <c r="BN995" s="6" t="str">
        <f t="shared" si="15"/>
        <v>8933-4</v>
      </c>
    </row>
    <row r="996" spans="1:66" x14ac:dyDescent="0.25">
      <c r="A996">
        <v>1</v>
      </c>
      <c r="B996">
        <v>8933</v>
      </c>
      <c r="C996" s="6" t="s">
        <v>18580</v>
      </c>
      <c r="D996">
        <v>5</v>
      </c>
      <c r="E996">
        <v>3</v>
      </c>
      <c r="F996">
        <v>30</v>
      </c>
      <c r="G996">
        <v>304</v>
      </c>
      <c r="H996" s="6" t="s">
        <v>17007</v>
      </c>
      <c r="I996">
        <v>1</v>
      </c>
      <c r="J996">
        <v>128389</v>
      </c>
      <c r="K996">
        <v>6</v>
      </c>
      <c r="L996" s="55">
        <v>42583</v>
      </c>
      <c r="M996" s="6" t="s">
        <v>16765</v>
      </c>
      <c r="N996" s="55">
        <v>44628</v>
      </c>
      <c r="O996">
        <v>217289</v>
      </c>
      <c r="P996" s="6" t="s">
        <v>16771</v>
      </c>
      <c r="Q996" s="6" t="s">
        <v>18582</v>
      </c>
      <c r="R996">
        <v>1</v>
      </c>
      <c r="S996">
        <v>0</v>
      </c>
      <c r="T996">
        <v>-1</v>
      </c>
      <c r="U996">
        <v>1159.19</v>
      </c>
      <c r="V996" s="6" t="s">
        <v>16945</v>
      </c>
      <c r="W996" s="6" t="s">
        <v>16946</v>
      </c>
      <c r="X996" s="55">
        <v>44659</v>
      </c>
      <c r="Y996">
        <v>30000</v>
      </c>
      <c r="Z996">
        <v>0</v>
      </c>
      <c r="AA996" s="6" t="s">
        <v>16765</v>
      </c>
      <c r="AB996" s="6" t="s">
        <v>16947</v>
      </c>
      <c r="AD996" s="6" t="s">
        <v>16948</v>
      </c>
      <c r="AE996">
        <v>43420</v>
      </c>
      <c r="AF996">
        <v>40757</v>
      </c>
      <c r="AG996" s="6" t="s">
        <v>16949</v>
      </c>
      <c r="AH996" s="6" t="s">
        <v>16950</v>
      </c>
      <c r="AI996" s="6" t="s">
        <v>16951</v>
      </c>
      <c r="AJ996" s="6" t="s">
        <v>16765</v>
      </c>
      <c r="AK996" s="6" t="s">
        <v>16765</v>
      </c>
      <c r="AL996" s="6" t="s">
        <v>16765</v>
      </c>
      <c r="AM996" s="6" t="s">
        <v>16952</v>
      </c>
      <c r="AN996">
        <v>0</v>
      </c>
      <c r="AO996" s="55">
        <v>44659</v>
      </c>
      <c r="AP996" s="6" t="s">
        <v>16953</v>
      </c>
      <c r="AQ996">
        <v>0</v>
      </c>
      <c r="AR996" s="6" t="s">
        <v>16954</v>
      </c>
      <c r="AS996" s="6" t="s">
        <v>16955</v>
      </c>
      <c r="AT996" s="6" t="s">
        <v>16947</v>
      </c>
      <c r="AU996">
        <v>0</v>
      </c>
      <c r="AV996">
        <v>0</v>
      </c>
      <c r="AW996" s="6" t="s">
        <v>16956</v>
      </c>
      <c r="AX996" s="6" t="s">
        <v>17804</v>
      </c>
      <c r="AY996" s="6" t="s">
        <v>16765</v>
      </c>
      <c r="AZ996" s="6" t="s">
        <v>16958</v>
      </c>
      <c r="BA996" s="6" t="s">
        <v>16765</v>
      </c>
      <c r="BB996" s="6" t="s">
        <v>16959</v>
      </c>
      <c r="BC996" s="6" t="s">
        <v>16765</v>
      </c>
      <c r="BD996" s="6" t="s">
        <v>16960</v>
      </c>
      <c r="BE996" s="6" t="s">
        <v>16961</v>
      </c>
      <c r="BF996" s="6" t="s">
        <v>13575</v>
      </c>
      <c r="BG996" s="6" t="s">
        <v>13575</v>
      </c>
      <c r="BH996" s="6" t="s">
        <v>16959</v>
      </c>
      <c r="BI996">
        <v>0</v>
      </c>
      <c r="BJ996" s="6" t="s">
        <v>16958</v>
      </c>
      <c r="BK996">
        <v>0</v>
      </c>
      <c r="BL996" s="6" t="s">
        <v>315</v>
      </c>
      <c r="BM996" s="56">
        <f>COUNTIF($B$2:B996,B996)</f>
        <v>5</v>
      </c>
      <c r="BN996" s="6" t="str">
        <f t="shared" si="15"/>
        <v>8933-5</v>
      </c>
    </row>
    <row r="997" spans="1:66" x14ac:dyDescent="0.25">
      <c r="A997">
        <v>1</v>
      </c>
      <c r="B997">
        <v>8939</v>
      </c>
      <c r="C997" s="6" t="s">
        <v>18583</v>
      </c>
      <c r="D997">
        <v>5</v>
      </c>
      <c r="E997">
        <v>3</v>
      </c>
      <c r="F997">
        <v>30</v>
      </c>
      <c r="G997">
        <v>309</v>
      </c>
      <c r="H997" s="6" t="s">
        <v>17010</v>
      </c>
      <c r="I997">
        <v>1</v>
      </c>
      <c r="J997">
        <v>291126</v>
      </c>
      <c r="K997">
        <v>5</v>
      </c>
      <c r="L997" s="55">
        <v>41452</v>
      </c>
      <c r="M997" s="6" t="s">
        <v>16765</v>
      </c>
      <c r="N997" s="55">
        <v>44799</v>
      </c>
      <c r="O997">
        <v>118779</v>
      </c>
      <c r="P997" s="6" t="s">
        <v>16784</v>
      </c>
      <c r="Q997" s="6" t="s">
        <v>18584</v>
      </c>
      <c r="R997">
        <v>1</v>
      </c>
      <c r="S997">
        <v>0</v>
      </c>
      <c r="T997">
        <v>-1</v>
      </c>
      <c r="U997">
        <v>1248.07</v>
      </c>
      <c r="V997" s="6" t="s">
        <v>16945</v>
      </c>
      <c r="W997" s="6" t="s">
        <v>16946</v>
      </c>
      <c r="X997" s="55">
        <v>44663</v>
      </c>
      <c r="Y997">
        <v>60000</v>
      </c>
      <c r="Z997">
        <v>2412.16</v>
      </c>
      <c r="AA997" s="6" t="s">
        <v>16965</v>
      </c>
      <c r="AB997" s="6" t="s">
        <v>16947</v>
      </c>
      <c r="AD997" s="6" t="s">
        <v>17118</v>
      </c>
      <c r="AE997">
        <v>28595</v>
      </c>
      <c r="AF997">
        <v>24072</v>
      </c>
      <c r="AG997" s="6" t="s">
        <v>16949</v>
      </c>
      <c r="AH997" s="6" t="s">
        <v>16950</v>
      </c>
      <c r="AI997" s="6" t="s">
        <v>16951</v>
      </c>
      <c r="AJ997" s="6" t="s">
        <v>16765</v>
      </c>
      <c r="AK997" s="6" t="s">
        <v>16765</v>
      </c>
      <c r="AL997" s="6" t="s">
        <v>16765</v>
      </c>
      <c r="AM997" s="6" t="s">
        <v>16952</v>
      </c>
      <c r="AN997">
        <v>0</v>
      </c>
      <c r="AO997" s="55">
        <v>44663</v>
      </c>
      <c r="AP997" s="6" t="s">
        <v>16953</v>
      </c>
      <c r="AQ997">
        <v>0</v>
      </c>
      <c r="AR997" s="6" t="s">
        <v>16954</v>
      </c>
      <c r="AS997" s="6" t="s">
        <v>16955</v>
      </c>
      <c r="AT997" s="6" t="s">
        <v>16947</v>
      </c>
      <c r="AU997">
        <v>0</v>
      </c>
      <c r="AV997">
        <v>0</v>
      </c>
      <c r="AW997" s="6" t="s">
        <v>16956</v>
      </c>
      <c r="AX997" s="6" t="s">
        <v>17119</v>
      </c>
      <c r="AY997" s="6" t="s">
        <v>16765</v>
      </c>
      <c r="AZ997" s="6" t="s">
        <v>16958</v>
      </c>
      <c r="BA997" s="6" t="s">
        <v>16765</v>
      </c>
      <c r="BB997" s="6" t="s">
        <v>16959</v>
      </c>
      <c r="BC997" s="6" t="s">
        <v>16765</v>
      </c>
      <c r="BD997" s="6" t="s">
        <v>16960</v>
      </c>
      <c r="BE997" s="6" t="s">
        <v>16961</v>
      </c>
      <c r="BF997" s="6" t="s">
        <v>13575</v>
      </c>
      <c r="BG997" s="6" t="s">
        <v>13575</v>
      </c>
      <c r="BH997" s="6" t="s">
        <v>16959</v>
      </c>
      <c r="BI997">
        <v>0</v>
      </c>
      <c r="BJ997" s="6" t="s">
        <v>16958</v>
      </c>
      <c r="BK997">
        <v>0</v>
      </c>
      <c r="BL997" s="6" t="s">
        <v>315</v>
      </c>
      <c r="BM997" s="56">
        <f>COUNTIF($B$2:B997,B997)</f>
        <v>1</v>
      </c>
      <c r="BN997" s="6" t="str">
        <f t="shared" si="15"/>
        <v>8939-1</v>
      </c>
    </row>
    <row r="998" spans="1:66" x14ac:dyDescent="0.25">
      <c r="A998">
        <v>1</v>
      </c>
      <c r="B998">
        <v>8939</v>
      </c>
      <c r="C998" s="6" t="s">
        <v>18583</v>
      </c>
      <c r="D998">
        <v>5</v>
      </c>
      <c r="E998">
        <v>3</v>
      </c>
      <c r="F998">
        <v>30</v>
      </c>
      <c r="G998">
        <v>309</v>
      </c>
      <c r="H998" s="6" t="s">
        <v>17010</v>
      </c>
      <c r="I998">
        <v>1</v>
      </c>
      <c r="J998">
        <v>244346</v>
      </c>
      <c r="K998">
        <v>7</v>
      </c>
      <c r="L998" s="55">
        <v>44613</v>
      </c>
      <c r="M998" s="6" t="s">
        <v>16765</v>
      </c>
      <c r="N998" s="55">
        <v>44978</v>
      </c>
      <c r="O998">
        <v>118787</v>
      </c>
      <c r="P998" s="6" t="s">
        <v>16783</v>
      </c>
      <c r="Q998" s="6" t="s">
        <v>18585</v>
      </c>
      <c r="R998">
        <v>1</v>
      </c>
      <c r="S998">
        <v>0</v>
      </c>
      <c r="T998">
        <v>-1</v>
      </c>
      <c r="U998">
        <v>1651</v>
      </c>
      <c r="V998" s="6" t="s">
        <v>16945</v>
      </c>
      <c r="W998" s="6" t="s">
        <v>16946</v>
      </c>
      <c r="X998" s="55">
        <v>44663</v>
      </c>
      <c r="Y998">
        <v>60000</v>
      </c>
      <c r="Z998">
        <v>2412.16</v>
      </c>
      <c r="AA998" s="6" t="s">
        <v>16965</v>
      </c>
      <c r="AB998" s="6" t="s">
        <v>16947</v>
      </c>
      <c r="AD998" s="6" t="s">
        <v>16948</v>
      </c>
      <c r="AE998">
        <v>54043</v>
      </c>
      <c r="AF998">
        <v>48812</v>
      </c>
      <c r="AG998" s="6" t="s">
        <v>16949</v>
      </c>
      <c r="AH998" s="6" t="s">
        <v>16950</v>
      </c>
      <c r="AI998" s="6" t="s">
        <v>16951</v>
      </c>
      <c r="AJ998" s="6" t="s">
        <v>16765</v>
      </c>
      <c r="AK998" s="6" t="s">
        <v>16765</v>
      </c>
      <c r="AL998" s="6" t="s">
        <v>16765</v>
      </c>
      <c r="AM998" s="6" t="s">
        <v>16952</v>
      </c>
      <c r="AN998">
        <v>0</v>
      </c>
      <c r="AO998" s="55">
        <v>44663</v>
      </c>
      <c r="AP998" s="6" t="s">
        <v>16953</v>
      </c>
      <c r="AQ998">
        <v>0</v>
      </c>
      <c r="AR998" s="6" t="s">
        <v>16954</v>
      </c>
      <c r="AS998" s="6" t="s">
        <v>16955</v>
      </c>
      <c r="AT998" s="6" t="s">
        <v>16947</v>
      </c>
      <c r="AU998">
        <v>0</v>
      </c>
      <c r="AV998">
        <v>0</v>
      </c>
      <c r="AW998" s="6" t="s">
        <v>16956</v>
      </c>
      <c r="AX998" s="6" t="s">
        <v>16765</v>
      </c>
      <c r="AY998" s="6" t="s">
        <v>16765</v>
      </c>
      <c r="AZ998" s="6" t="s">
        <v>16958</v>
      </c>
      <c r="BA998" s="6" t="s">
        <v>16765</v>
      </c>
      <c r="BB998" s="6" t="s">
        <v>16959</v>
      </c>
      <c r="BC998" s="6" t="s">
        <v>16765</v>
      </c>
      <c r="BD998" s="6" t="s">
        <v>16960</v>
      </c>
      <c r="BE998" s="6" t="s">
        <v>16961</v>
      </c>
      <c r="BF998" s="6" t="s">
        <v>13575</v>
      </c>
      <c r="BG998" s="6" t="s">
        <v>13575</v>
      </c>
      <c r="BH998" s="6" t="s">
        <v>16959</v>
      </c>
      <c r="BI998">
        <v>0</v>
      </c>
      <c r="BJ998" s="6" t="s">
        <v>16958</v>
      </c>
      <c r="BK998">
        <v>0</v>
      </c>
      <c r="BL998" s="6" t="s">
        <v>315</v>
      </c>
      <c r="BM998" s="56">
        <f>COUNTIF($B$2:B998,B998)</f>
        <v>2</v>
      </c>
      <c r="BN998" s="6" t="str">
        <f t="shared" si="15"/>
        <v>8939-2</v>
      </c>
    </row>
    <row r="999" spans="1:66" x14ac:dyDescent="0.25">
      <c r="A999">
        <v>1</v>
      </c>
      <c r="B999">
        <v>8954</v>
      </c>
      <c r="C999" s="6" t="s">
        <v>18586</v>
      </c>
      <c r="D999">
        <v>5</v>
      </c>
      <c r="E999">
        <v>3</v>
      </c>
      <c r="F999">
        <v>30</v>
      </c>
      <c r="G999">
        <v>304</v>
      </c>
      <c r="H999" s="6" t="s">
        <v>17007</v>
      </c>
      <c r="I999">
        <v>1</v>
      </c>
      <c r="J999">
        <v>136018</v>
      </c>
      <c r="K999">
        <v>6</v>
      </c>
      <c r="L999" s="55">
        <v>42597</v>
      </c>
      <c r="M999" s="6" t="s">
        <v>16765</v>
      </c>
      <c r="N999" s="55">
        <v>44799</v>
      </c>
      <c r="O999">
        <v>217289</v>
      </c>
      <c r="P999" s="6" t="s">
        <v>16771</v>
      </c>
      <c r="Q999" s="6" t="s">
        <v>18587</v>
      </c>
      <c r="R999">
        <v>1</v>
      </c>
      <c r="S999">
        <v>0</v>
      </c>
      <c r="T999">
        <v>-1</v>
      </c>
      <c r="U999">
        <v>1159.19</v>
      </c>
      <c r="V999" s="6" t="s">
        <v>16945</v>
      </c>
      <c r="W999" s="6" t="s">
        <v>17077</v>
      </c>
      <c r="X999" s="55">
        <v>44638</v>
      </c>
      <c r="Y999">
        <v>0</v>
      </c>
      <c r="Z999">
        <v>0</v>
      </c>
      <c r="AA999" s="6" t="s">
        <v>16765</v>
      </c>
      <c r="AB999" s="6" t="s">
        <v>16947</v>
      </c>
      <c r="AD999" s="6" t="s">
        <v>16948</v>
      </c>
      <c r="AE999">
        <v>43508</v>
      </c>
      <c r="AF999">
        <v>40848</v>
      </c>
      <c r="AG999" s="6" t="s">
        <v>16949</v>
      </c>
      <c r="AH999" s="6" t="s">
        <v>16950</v>
      </c>
      <c r="AI999" s="6" t="s">
        <v>16951</v>
      </c>
      <c r="AJ999" s="6" t="s">
        <v>16765</v>
      </c>
      <c r="AK999" s="6" t="s">
        <v>16765</v>
      </c>
      <c r="AL999" s="6" t="s">
        <v>16765</v>
      </c>
      <c r="AM999" s="6" t="s">
        <v>16952</v>
      </c>
      <c r="AN999">
        <v>0</v>
      </c>
      <c r="AO999" s="55">
        <v>44638</v>
      </c>
      <c r="AP999" s="6" t="s">
        <v>16953</v>
      </c>
      <c r="AQ999">
        <v>0</v>
      </c>
      <c r="AR999" s="6" t="s">
        <v>16954</v>
      </c>
      <c r="AS999" s="6" t="s">
        <v>16955</v>
      </c>
      <c r="AT999" s="6" t="s">
        <v>16947</v>
      </c>
      <c r="AU999">
        <v>0</v>
      </c>
      <c r="AV999">
        <v>0</v>
      </c>
      <c r="AW999" s="6" t="s">
        <v>16956</v>
      </c>
      <c r="AX999" s="6" t="s">
        <v>18588</v>
      </c>
      <c r="AY999" s="6" t="s">
        <v>16765</v>
      </c>
      <c r="AZ999" s="6" t="s">
        <v>16958</v>
      </c>
      <c r="BA999" s="6" t="s">
        <v>16765</v>
      </c>
      <c r="BB999" s="6" t="s">
        <v>16959</v>
      </c>
      <c r="BC999" s="6" t="s">
        <v>16765</v>
      </c>
      <c r="BD999" s="6" t="s">
        <v>16960</v>
      </c>
      <c r="BE999" s="6" t="s">
        <v>16961</v>
      </c>
      <c r="BF999" s="6" t="s">
        <v>13575</v>
      </c>
      <c r="BG999" s="6" t="s">
        <v>13575</v>
      </c>
      <c r="BH999" s="6" t="s">
        <v>16959</v>
      </c>
      <c r="BI999">
        <v>0</v>
      </c>
      <c r="BJ999" s="6" t="s">
        <v>16958</v>
      </c>
      <c r="BK999">
        <v>0</v>
      </c>
      <c r="BL999" s="6" t="s">
        <v>315</v>
      </c>
      <c r="BM999" s="56">
        <f>COUNTIF($B$2:B999,B999)</f>
        <v>1</v>
      </c>
      <c r="BN999" s="6" t="str">
        <f t="shared" si="15"/>
        <v>8954-1</v>
      </c>
    </row>
    <row r="1000" spans="1:66" x14ac:dyDescent="0.25">
      <c r="A1000">
        <v>1</v>
      </c>
      <c r="B1000">
        <v>8957</v>
      </c>
      <c r="C1000" s="6" t="s">
        <v>18589</v>
      </c>
      <c r="D1000">
        <v>5</v>
      </c>
      <c r="E1000">
        <v>1</v>
      </c>
      <c r="F1000">
        <v>10</v>
      </c>
      <c r="G1000">
        <v>109</v>
      </c>
      <c r="H1000" s="6" t="s">
        <v>16963</v>
      </c>
      <c r="I1000">
        <v>1</v>
      </c>
      <c r="J1000">
        <v>189493</v>
      </c>
      <c r="K1000">
        <v>7</v>
      </c>
      <c r="L1000" s="55">
        <v>44512</v>
      </c>
      <c r="M1000" s="6" t="s">
        <v>16765</v>
      </c>
      <c r="N1000" s="55">
        <v>44602</v>
      </c>
      <c r="O1000">
        <v>101489</v>
      </c>
      <c r="P1000" s="6" t="s">
        <v>16795</v>
      </c>
      <c r="Q1000" s="6" t="s">
        <v>16973</v>
      </c>
      <c r="R1000">
        <v>1</v>
      </c>
      <c r="S1000">
        <v>0</v>
      </c>
      <c r="T1000">
        <v>-1</v>
      </c>
      <c r="U1000">
        <v>300</v>
      </c>
      <c r="V1000" s="6" t="s">
        <v>17183</v>
      </c>
      <c r="W1000" s="6" t="s">
        <v>16946</v>
      </c>
      <c r="X1000" s="55">
        <v>44665</v>
      </c>
      <c r="Y1000">
        <v>0</v>
      </c>
      <c r="Z1000">
        <v>5585.1</v>
      </c>
      <c r="AA1000" s="6" t="s">
        <v>16965</v>
      </c>
      <c r="AB1000" s="6" t="s">
        <v>16947</v>
      </c>
      <c r="AD1000" s="6" t="s">
        <v>16765</v>
      </c>
      <c r="AE1000">
        <v>53737</v>
      </c>
      <c r="AF1000">
        <v>48543</v>
      </c>
      <c r="AG1000" s="6" t="s">
        <v>16973</v>
      </c>
      <c r="AH1000" s="6" t="s">
        <v>16950</v>
      </c>
      <c r="AI1000" s="6" t="s">
        <v>16951</v>
      </c>
      <c r="AJ1000" s="6" t="s">
        <v>16765</v>
      </c>
      <c r="AK1000" s="6" t="s">
        <v>16765</v>
      </c>
      <c r="AL1000" s="6" t="s">
        <v>16765</v>
      </c>
      <c r="AM1000" s="6" t="s">
        <v>16952</v>
      </c>
      <c r="AN1000">
        <v>0</v>
      </c>
      <c r="AO1000" s="55">
        <v>44665</v>
      </c>
      <c r="AP1000" s="6" t="s">
        <v>17190</v>
      </c>
      <c r="AQ1000">
        <v>0</v>
      </c>
      <c r="AR1000" s="6" t="s">
        <v>17184</v>
      </c>
      <c r="AS1000" s="6" t="s">
        <v>17002</v>
      </c>
      <c r="AT1000" s="6" t="s">
        <v>16947</v>
      </c>
      <c r="AU1000">
        <v>0</v>
      </c>
      <c r="AV1000">
        <v>0</v>
      </c>
      <c r="AW1000" s="6" t="s">
        <v>16956</v>
      </c>
      <c r="AX1000" s="6" t="s">
        <v>16765</v>
      </c>
      <c r="AY1000" s="6" t="s">
        <v>16765</v>
      </c>
      <c r="AZ1000" s="6" t="s">
        <v>16958</v>
      </c>
      <c r="BA1000" s="6" t="s">
        <v>16765</v>
      </c>
      <c r="BB1000" s="6" t="s">
        <v>16959</v>
      </c>
      <c r="BC1000" s="6" t="s">
        <v>16765</v>
      </c>
      <c r="BD1000" s="6" t="s">
        <v>16960</v>
      </c>
      <c r="BE1000" s="6" t="s">
        <v>16961</v>
      </c>
      <c r="BF1000" s="6" t="s">
        <v>13575</v>
      </c>
      <c r="BG1000" s="6" t="s">
        <v>13575</v>
      </c>
      <c r="BH1000" s="6" t="s">
        <v>16959</v>
      </c>
      <c r="BI1000">
        <v>0</v>
      </c>
      <c r="BJ1000" s="6" t="s">
        <v>16958</v>
      </c>
      <c r="BK1000">
        <v>0</v>
      </c>
      <c r="BL1000" s="6" t="s">
        <v>315</v>
      </c>
      <c r="BM1000" s="56">
        <f>COUNTIF($B$2:B1000,B1000)</f>
        <v>1</v>
      </c>
      <c r="BN1000" s="6" t="str">
        <f t="shared" si="15"/>
        <v>8957-1</v>
      </c>
    </row>
    <row r="1001" spans="1:66" x14ac:dyDescent="0.25">
      <c r="A1001">
        <v>1</v>
      </c>
      <c r="B1001">
        <v>8957</v>
      </c>
      <c r="C1001" s="6" t="s">
        <v>18589</v>
      </c>
      <c r="D1001">
        <v>5</v>
      </c>
      <c r="E1001">
        <v>1</v>
      </c>
      <c r="F1001">
        <v>10</v>
      </c>
      <c r="G1001">
        <v>109</v>
      </c>
      <c r="H1001" s="6" t="s">
        <v>16963</v>
      </c>
      <c r="I1001">
        <v>1</v>
      </c>
      <c r="J1001">
        <v>197381</v>
      </c>
      <c r="K1001">
        <v>7</v>
      </c>
      <c r="L1001" s="55">
        <v>44526</v>
      </c>
      <c r="M1001" s="6" t="s">
        <v>16765</v>
      </c>
      <c r="N1001" s="55">
        <v>44615</v>
      </c>
      <c r="O1001">
        <v>101489</v>
      </c>
      <c r="P1001" s="6" t="s">
        <v>16795</v>
      </c>
      <c r="Q1001" s="6" t="s">
        <v>16973</v>
      </c>
      <c r="R1001">
        <v>7</v>
      </c>
      <c r="S1001">
        <v>0</v>
      </c>
      <c r="T1001">
        <v>-7</v>
      </c>
      <c r="U1001">
        <v>2100</v>
      </c>
      <c r="V1001" s="6" t="s">
        <v>17183</v>
      </c>
      <c r="W1001" s="6" t="s">
        <v>16946</v>
      </c>
      <c r="X1001" s="55">
        <v>44665</v>
      </c>
      <c r="Y1001">
        <v>0</v>
      </c>
      <c r="Z1001">
        <v>5585.1</v>
      </c>
      <c r="AA1001" s="6" t="s">
        <v>16965</v>
      </c>
      <c r="AB1001" s="6" t="s">
        <v>16947</v>
      </c>
      <c r="AD1001" s="6" t="s">
        <v>16765</v>
      </c>
      <c r="AE1001">
        <v>53782</v>
      </c>
      <c r="AF1001">
        <v>48585</v>
      </c>
      <c r="AG1001" s="6" t="s">
        <v>16973</v>
      </c>
      <c r="AH1001" s="6" t="s">
        <v>16950</v>
      </c>
      <c r="AI1001" s="6" t="s">
        <v>16951</v>
      </c>
      <c r="AJ1001" s="6" t="s">
        <v>16765</v>
      </c>
      <c r="AK1001" s="6" t="s">
        <v>16765</v>
      </c>
      <c r="AL1001" s="6" t="s">
        <v>16765</v>
      </c>
      <c r="AM1001" s="6" t="s">
        <v>16952</v>
      </c>
      <c r="AN1001">
        <v>0</v>
      </c>
      <c r="AO1001" s="55">
        <v>44665</v>
      </c>
      <c r="AP1001" s="6" t="s">
        <v>17190</v>
      </c>
      <c r="AQ1001">
        <v>0</v>
      </c>
      <c r="AR1001" s="6" t="s">
        <v>17184</v>
      </c>
      <c r="AS1001" s="6" t="s">
        <v>17002</v>
      </c>
      <c r="AT1001" s="6" t="s">
        <v>16947</v>
      </c>
      <c r="AU1001">
        <v>0</v>
      </c>
      <c r="AV1001">
        <v>0</v>
      </c>
      <c r="AW1001" s="6" t="s">
        <v>16956</v>
      </c>
      <c r="AX1001" s="6" t="s">
        <v>16765</v>
      </c>
      <c r="AY1001" s="6" t="s">
        <v>16765</v>
      </c>
      <c r="AZ1001" s="6" t="s">
        <v>16958</v>
      </c>
      <c r="BA1001" s="6" t="s">
        <v>16765</v>
      </c>
      <c r="BB1001" s="6" t="s">
        <v>16959</v>
      </c>
      <c r="BC1001" s="6" t="s">
        <v>16765</v>
      </c>
      <c r="BD1001" s="6" t="s">
        <v>16960</v>
      </c>
      <c r="BE1001" s="6" t="s">
        <v>16961</v>
      </c>
      <c r="BF1001" s="6" t="s">
        <v>13575</v>
      </c>
      <c r="BG1001" s="6" t="s">
        <v>13575</v>
      </c>
      <c r="BH1001" s="6" t="s">
        <v>16959</v>
      </c>
      <c r="BI1001">
        <v>0</v>
      </c>
      <c r="BJ1001" s="6" t="s">
        <v>16958</v>
      </c>
      <c r="BK1001">
        <v>0</v>
      </c>
      <c r="BL1001" s="6" t="s">
        <v>315</v>
      </c>
      <c r="BM1001" s="56">
        <f>COUNTIF($B$2:B1001,B1001)</f>
        <v>2</v>
      </c>
      <c r="BN1001" s="6" t="str">
        <f t="shared" si="15"/>
        <v>8957-2</v>
      </c>
    </row>
    <row r="1002" spans="1:66" x14ac:dyDescent="0.25">
      <c r="A1002">
        <v>1</v>
      </c>
      <c r="B1002">
        <v>8957</v>
      </c>
      <c r="C1002" s="6" t="s">
        <v>18589</v>
      </c>
      <c r="D1002">
        <v>5</v>
      </c>
      <c r="E1002">
        <v>1</v>
      </c>
      <c r="F1002">
        <v>10</v>
      </c>
      <c r="G1002">
        <v>109</v>
      </c>
      <c r="H1002" s="6" t="s">
        <v>16963</v>
      </c>
      <c r="I1002">
        <v>1</v>
      </c>
      <c r="J1002">
        <v>201345</v>
      </c>
      <c r="K1002">
        <v>7</v>
      </c>
      <c r="L1002" s="55">
        <v>44533</v>
      </c>
      <c r="M1002" s="6" t="s">
        <v>16765</v>
      </c>
      <c r="N1002" s="55">
        <v>44622</v>
      </c>
      <c r="O1002">
        <v>101489</v>
      </c>
      <c r="P1002" s="6" t="s">
        <v>16795</v>
      </c>
      <c r="Q1002" s="6" t="s">
        <v>16973</v>
      </c>
      <c r="R1002">
        <v>4</v>
      </c>
      <c r="S1002">
        <v>0</v>
      </c>
      <c r="T1002">
        <v>-4</v>
      </c>
      <c r="U1002">
        <v>1200</v>
      </c>
      <c r="V1002" s="6" t="s">
        <v>17183</v>
      </c>
      <c r="W1002" s="6" t="s">
        <v>16946</v>
      </c>
      <c r="X1002" s="55">
        <v>44665</v>
      </c>
      <c r="Y1002">
        <v>0</v>
      </c>
      <c r="Z1002">
        <v>5585.1</v>
      </c>
      <c r="AA1002" s="6" t="s">
        <v>16965</v>
      </c>
      <c r="AB1002" s="6" t="s">
        <v>16947</v>
      </c>
      <c r="AD1002" s="6" t="s">
        <v>16765</v>
      </c>
      <c r="AE1002">
        <v>53814</v>
      </c>
      <c r="AF1002">
        <v>48612</v>
      </c>
      <c r="AG1002" s="6" t="s">
        <v>16973</v>
      </c>
      <c r="AH1002" s="6" t="s">
        <v>16950</v>
      </c>
      <c r="AI1002" s="6" t="s">
        <v>16951</v>
      </c>
      <c r="AJ1002" s="6" t="s">
        <v>16765</v>
      </c>
      <c r="AK1002" s="6" t="s">
        <v>16765</v>
      </c>
      <c r="AL1002" s="6" t="s">
        <v>16765</v>
      </c>
      <c r="AM1002" s="6" t="s">
        <v>16952</v>
      </c>
      <c r="AN1002">
        <v>0</v>
      </c>
      <c r="AO1002" s="55">
        <v>44665</v>
      </c>
      <c r="AP1002" s="6" t="s">
        <v>17190</v>
      </c>
      <c r="AQ1002">
        <v>0</v>
      </c>
      <c r="AR1002" s="6" t="s">
        <v>17184</v>
      </c>
      <c r="AS1002" s="6" t="s">
        <v>17002</v>
      </c>
      <c r="AT1002" s="6" t="s">
        <v>16947</v>
      </c>
      <c r="AU1002">
        <v>0</v>
      </c>
      <c r="AV1002">
        <v>0</v>
      </c>
      <c r="AW1002" s="6" t="s">
        <v>16956</v>
      </c>
      <c r="AX1002" s="6" t="s">
        <v>16765</v>
      </c>
      <c r="AY1002" s="6" t="s">
        <v>16765</v>
      </c>
      <c r="AZ1002" s="6" t="s">
        <v>16958</v>
      </c>
      <c r="BA1002" s="6" t="s">
        <v>16765</v>
      </c>
      <c r="BB1002" s="6" t="s">
        <v>16959</v>
      </c>
      <c r="BC1002" s="6" t="s">
        <v>16765</v>
      </c>
      <c r="BD1002" s="6" t="s">
        <v>16960</v>
      </c>
      <c r="BE1002" s="6" t="s">
        <v>16961</v>
      </c>
      <c r="BF1002" s="6" t="s">
        <v>13575</v>
      </c>
      <c r="BG1002" s="6" t="s">
        <v>13575</v>
      </c>
      <c r="BH1002" s="6" t="s">
        <v>16959</v>
      </c>
      <c r="BI1002">
        <v>0</v>
      </c>
      <c r="BJ1002" s="6" t="s">
        <v>16958</v>
      </c>
      <c r="BK1002">
        <v>0</v>
      </c>
      <c r="BL1002" s="6" t="s">
        <v>315</v>
      </c>
      <c r="BM1002" s="56">
        <f>COUNTIF($B$2:B1002,B1002)</f>
        <v>3</v>
      </c>
      <c r="BN1002" s="6" t="str">
        <f t="shared" si="15"/>
        <v>8957-3</v>
      </c>
    </row>
    <row r="1003" spans="1:66" x14ac:dyDescent="0.25">
      <c r="A1003">
        <v>1</v>
      </c>
      <c r="B1003">
        <v>8957</v>
      </c>
      <c r="C1003" s="6" t="s">
        <v>18589</v>
      </c>
      <c r="D1003">
        <v>5</v>
      </c>
      <c r="E1003">
        <v>1</v>
      </c>
      <c r="F1003">
        <v>10</v>
      </c>
      <c r="G1003">
        <v>109</v>
      </c>
      <c r="H1003" s="6" t="s">
        <v>16963</v>
      </c>
      <c r="I1003">
        <v>1</v>
      </c>
      <c r="J1003">
        <v>250440</v>
      </c>
      <c r="K1003">
        <v>7</v>
      </c>
      <c r="L1003" s="55">
        <v>44624</v>
      </c>
      <c r="M1003" s="6" t="s">
        <v>16765</v>
      </c>
      <c r="N1003" s="55">
        <v>44714</v>
      </c>
      <c r="O1003">
        <v>101489</v>
      </c>
      <c r="P1003" s="6" t="s">
        <v>16795</v>
      </c>
      <c r="Q1003" s="6" t="s">
        <v>16973</v>
      </c>
      <c r="R1003">
        <v>2</v>
      </c>
      <c r="S1003">
        <v>0</v>
      </c>
      <c r="T1003">
        <v>-2</v>
      </c>
      <c r="U1003">
        <v>600</v>
      </c>
      <c r="V1003" s="6" t="s">
        <v>17183</v>
      </c>
      <c r="W1003" s="6" t="s">
        <v>16946</v>
      </c>
      <c r="X1003" s="55">
        <v>44665</v>
      </c>
      <c r="Y1003">
        <v>0</v>
      </c>
      <c r="Z1003">
        <v>5585.1</v>
      </c>
      <c r="AA1003" s="6" t="s">
        <v>16965</v>
      </c>
      <c r="AB1003" s="6" t="s">
        <v>16947</v>
      </c>
      <c r="AD1003" s="6" t="s">
        <v>16765</v>
      </c>
      <c r="AE1003">
        <v>54070</v>
      </c>
      <c r="AF1003">
        <v>48835</v>
      </c>
      <c r="AG1003" s="6" t="s">
        <v>16973</v>
      </c>
      <c r="AH1003" s="6" t="s">
        <v>16950</v>
      </c>
      <c r="AI1003" s="6" t="s">
        <v>16951</v>
      </c>
      <c r="AJ1003" s="6" t="s">
        <v>16765</v>
      </c>
      <c r="AK1003" s="6" t="s">
        <v>16765</v>
      </c>
      <c r="AL1003" s="6" t="s">
        <v>16765</v>
      </c>
      <c r="AM1003" s="6" t="s">
        <v>16952</v>
      </c>
      <c r="AN1003">
        <v>0</v>
      </c>
      <c r="AO1003" s="55">
        <v>44665</v>
      </c>
      <c r="AP1003" s="6" t="s">
        <v>17190</v>
      </c>
      <c r="AQ1003">
        <v>0</v>
      </c>
      <c r="AR1003" s="6" t="s">
        <v>17184</v>
      </c>
      <c r="AS1003" s="6" t="s">
        <v>17002</v>
      </c>
      <c r="AT1003" s="6" t="s">
        <v>16947</v>
      </c>
      <c r="AU1003">
        <v>0</v>
      </c>
      <c r="AV1003">
        <v>0</v>
      </c>
      <c r="AW1003" s="6" t="s">
        <v>16956</v>
      </c>
      <c r="AX1003" s="6" t="s">
        <v>16765</v>
      </c>
      <c r="AY1003" s="6" t="s">
        <v>16765</v>
      </c>
      <c r="AZ1003" s="6" t="s">
        <v>16958</v>
      </c>
      <c r="BA1003" s="6" t="s">
        <v>16765</v>
      </c>
      <c r="BB1003" s="6" t="s">
        <v>16959</v>
      </c>
      <c r="BC1003" s="6" t="s">
        <v>16765</v>
      </c>
      <c r="BD1003" s="6" t="s">
        <v>16960</v>
      </c>
      <c r="BE1003" s="6" t="s">
        <v>16961</v>
      </c>
      <c r="BF1003" s="6" t="s">
        <v>13575</v>
      </c>
      <c r="BG1003" s="6" t="s">
        <v>13575</v>
      </c>
      <c r="BH1003" s="6" t="s">
        <v>16959</v>
      </c>
      <c r="BI1003">
        <v>0</v>
      </c>
      <c r="BJ1003" s="6" t="s">
        <v>16958</v>
      </c>
      <c r="BK1003">
        <v>0</v>
      </c>
      <c r="BL1003" s="6" t="s">
        <v>315</v>
      </c>
      <c r="BM1003" s="56">
        <f>COUNTIF($B$2:B1003,B1003)</f>
        <v>4</v>
      </c>
      <c r="BN1003" s="6" t="str">
        <f t="shared" si="15"/>
        <v>8957-4</v>
      </c>
    </row>
    <row r="1004" spans="1:66" x14ac:dyDescent="0.25">
      <c r="A1004">
        <v>1</v>
      </c>
      <c r="B1004">
        <v>8957</v>
      </c>
      <c r="C1004" s="6" t="s">
        <v>18589</v>
      </c>
      <c r="D1004">
        <v>5</v>
      </c>
      <c r="E1004">
        <v>1</v>
      </c>
      <c r="F1004">
        <v>10</v>
      </c>
      <c r="G1004">
        <v>109</v>
      </c>
      <c r="H1004" s="6" t="s">
        <v>16963</v>
      </c>
      <c r="I1004">
        <v>1</v>
      </c>
      <c r="J1004">
        <v>275941</v>
      </c>
      <c r="K1004">
        <v>7</v>
      </c>
      <c r="L1004" s="55">
        <v>44665</v>
      </c>
      <c r="M1004" s="6" t="s">
        <v>16765</v>
      </c>
      <c r="N1004" s="55">
        <v>44694</v>
      </c>
      <c r="O1004">
        <v>101489</v>
      </c>
      <c r="P1004" s="6" t="s">
        <v>16795</v>
      </c>
      <c r="Q1004" s="6" t="s">
        <v>16973</v>
      </c>
      <c r="R1004">
        <v>5</v>
      </c>
      <c r="S1004">
        <v>0</v>
      </c>
      <c r="T1004">
        <v>-5</v>
      </c>
      <c r="U1004">
        <v>1500</v>
      </c>
      <c r="V1004" s="6" t="s">
        <v>17183</v>
      </c>
      <c r="W1004" s="6" t="s">
        <v>16946</v>
      </c>
      <c r="X1004" s="55">
        <v>44665</v>
      </c>
      <c r="Y1004">
        <v>0</v>
      </c>
      <c r="Z1004">
        <v>5585.1</v>
      </c>
      <c r="AA1004" s="6" t="s">
        <v>16965</v>
      </c>
      <c r="AB1004" s="6" t="s">
        <v>16947</v>
      </c>
      <c r="AD1004" s="6" t="s">
        <v>16765</v>
      </c>
      <c r="AE1004">
        <v>54213</v>
      </c>
      <c r="AF1004">
        <v>48959</v>
      </c>
      <c r="AG1004" s="6" t="s">
        <v>16973</v>
      </c>
      <c r="AH1004" s="6" t="s">
        <v>16950</v>
      </c>
      <c r="AI1004" s="6" t="s">
        <v>16951</v>
      </c>
      <c r="AJ1004" s="6" t="s">
        <v>16765</v>
      </c>
      <c r="AK1004" s="6" t="s">
        <v>16765</v>
      </c>
      <c r="AL1004" s="6" t="s">
        <v>16765</v>
      </c>
      <c r="AM1004" s="6" t="s">
        <v>16952</v>
      </c>
      <c r="AN1004">
        <v>0</v>
      </c>
      <c r="AO1004" s="55">
        <v>44665</v>
      </c>
      <c r="AP1004" s="6" t="s">
        <v>17190</v>
      </c>
      <c r="AQ1004">
        <v>0</v>
      </c>
      <c r="AR1004" s="6" t="s">
        <v>17184</v>
      </c>
      <c r="AS1004" s="6" t="s">
        <v>17002</v>
      </c>
      <c r="AT1004" s="6" t="s">
        <v>16947</v>
      </c>
      <c r="AU1004">
        <v>0</v>
      </c>
      <c r="AV1004">
        <v>0</v>
      </c>
      <c r="AW1004" s="6" t="s">
        <v>16956</v>
      </c>
      <c r="AX1004" s="6" t="s">
        <v>16765</v>
      </c>
      <c r="AY1004" s="6" t="s">
        <v>16765</v>
      </c>
      <c r="AZ1004" s="6" t="s">
        <v>16958</v>
      </c>
      <c r="BA1004" s="6" t="s">
        <v>16765</v>
      </c>
      <c r="BB1004" s="6" t="s">
        <v>16959</v>
      </c>
      <c r="BC1004" s="6" t="s">
        <v>16765</v>
      </c>
      <c r="BD1004" s="6" t="s">
        <v>16960</v>
      </c>
      <c r="BE1004" s="6" t="s">
        <v>16961</v>
      </c>
      <c r="BF1004" s="6" t="s">
        <v>13575</v>
      </c>
      <c r="BG1004" s="6" t="s">
        <v>13575</v>
      </c>
      <c r="BH1004" s="6" t="s">
        <v>16959</v>
      </c>
      <c r="BI1004">
        <v>0</v>
      </c>
      <c r="BJ1004" s="6" t="s">
        <v>16958</v>
      </c>
      <c r="BK1004">
        <v>0</v>
      </c>
      <c r="BL1004" s="6" t="s">
        <v>315</v>
      </c>
      <c r="BM1004" s="56">
        <f>COUNTIF($B$2:B1004,B1004)</f>
        <v>5</v>
      </c>
      <c r="BN1004" s="6" t="str">
        <f t="shared" si="15"/>
        <v>8957-5</v>
      </c>
    </row>
    <row r="1005" spans="1:66" x14ac:dyDescent="0.25">
      <c r="A1005">
        <v>1</v>
      </c>
      <c r="B1005">
        <v>8957</v>
      </c>
      <c r="C1005" s="6" t="s">
        <v>18589</v>
      </c>
      <c r="D1005">
        <v>5</v>
      </c>
      <c r="E1005">
        <v>1</v>
      </c>
      <c r="F1005">
        <v>10</v>
      </c>
      <c r="G1005">
        <v>109</v>
      </c>
      <c r="H1005" s="6" t="s">
        <v>16963</v>
      </c>
      <c r="I1005">
        <v>1</v>
      </c>
      <c r="J1005">
        <v>205350</v>
      </c>
      <c r="K1005">
        <v>7</v>
      </c>
      <c r="L1005" s="55">
        <v>44540</v>
      </c>
      <c r="M1005" s="6" t="s">
        <v>16765</v>
      </c>
      <c r="N1005" s="55">
        <v>44629</v>
      </c>
      <c r="O1005">
        <v>101490</v>
      </c>
      <c r="P1005" s="6" t="s">
        <v>16796</v>
      </c>
      <c r="Q1005" s="6" t="s">
        <v>16973</v>
      </c>
      <c r="R1005">
        <v>1</v>
      </c>
      <c r="S1005">
        <v>0</v>
      </c>
      <c r="T1005">
        <v>-1</v>
      </c>
      <c r="U1005">
        <v>348</v>
      </c>
      <c r="V1005" s="6" t="s">
        <v>17183</v>
      </c>
      <c r="W1005" s="6" t="s">
        <v>16946</v>
      </c>
      <c r="X1005" s="55">
        <v>44665</v>
      </c>
      <c r="Y1005">
        <v>0</v>
      </c>
      <c r="Z1005">
        <v>5585.1</v>
      </c>
      <c r="AA1005" s="6" t="s">
        <v>16965</v>
      </c>
      <c r="AB1005" s="6" t="s">
        <v>16947</v>
      </c>
      <c r="AD1005" s="6" t="s">
        <v>16765</v>
      </c>
      <c r="AE1005">
        <v>53852</v>
      </c>
      <c r="AF1005">
        <v>48653</v>
      </c>
      <c r="AG1005" s="6" t="s">
        <v>16973</v>
      </c>
      <c r="AH1005" s="6" t="s">
        <v>16950</v>
      </c>
      <c r="AI1005" s="6" t="s">
        <v>16951</v>
      </c>
      <c r="AJ1005" s="6" t="s">
        <v>16765</v>
      </c>
      <c r="AK1005" s="6" t="s">
        <v>16765</v>
      </c>
      <c r="AL1005" s="6" t="s">
        <v>16765</v>
      </c>
      <c r="AM1005" s="6" t="s">
        <v>16952</v>
      </c>
      <c r="AN1005">
        <v>0</v>
      </c>
      <c r="AO1005" s="55">
        <v>44665</v>
      </c>
      <c r="AP1005" s="6" t="s">
        <v>17190</v>
      </c>
      <c r="AQ1005">
        <v>0</v>
      </c>
      <c r="AR1005" s="6" t="s">
        <v>17184</v>
      </c>
      <c r="AS1005" s="6" t="s">
        <v>17002</v>
      </c>
      <c r="AT1005" s="6" t="s">
        <v>16947</v>
      </c>
      <c r="AU1005">
        <v>0</v>
      </c>
      <c r="AV1005">
        <v>0</v>
      </c>
      <c r="AW1005" s="6" t="s">
        <v>16956</v>
      </c>
      <c r="AX1005" s="6" t="s">
        <v>16765</v>
      </c>
      <c r="AY1005" s="6" t="s">
        <v>16765</v>
      </c>
      <c r="AZ1005" s="6" t="s">
        <v>16958</v>
      </c>
      <c r="BA1005" s="6" t="s">
        <v>16765</v>
      </c>
      <c r="BB1005" s="6" t="s">
        <v>16959</v>
      </c>
      <c r="BC1005" s="6" t="s">
        <v>16765</v>
      </c>
      <c r="BD1005" s="6" t="s">
        <v>16960</v>
      </c>
      <c r="BE1005" s="6" t="s">
        <v>16961</v>
      </c>
      <c r="BF1005" s="6" t="s">
        <v>13575</v>
      </c>
      <c r="BG1005" s="6" t="s">
        <v>13575</v>
      </c>
      <c r="BH1005" s="6" t="s">
        <v>16959</v>
      </c>
      <c r="BI1005">
        <v>0</v>
      </c>
      <c r="BJ1005" s="6" t="s">
        <v>16958</v>
      </c>
      <c r="BK1005">
        <v>0</v>
      </c>
      <c r="BL1005" s="6" t="s">
        <v>315</v>
      </c>
      <c r="BM1005" s="56">
        <f>COUNTIF($B$2:B1005,B1005)</f>
        <v>6</v>
      </c>
      <c r="BN1005" s="6" t="str">
        <f t="shared" si="15"/>
        <v>8957-6</v>
      </c>
    </row>
    <row r="1006" spans="1:66" x14ac:dyDescent="0.25">
      <c r="A1006">
        <v>1</v>
      </c>
      <c r="B1006">
        <v>8957</v>
      </c>
      <c r="C1006" s="6" t="s">
        <v>18589</v>
      </c>
      <c r="D1006">
        <v>5</v>
      </c>
      <c r="E1006">
        <v>1</v>
      </c>
      <c r="F1006">
        <v>10</v>
      </c>
      <c r="G1006">
        <v>109</v>
      </c>
      <c r="H1006" s="6" t="s">
        <v>16963</v>
      </c>
      <c r="I1006">
        <v>1</v>
      </c>
      <c r="J1006">
        <v>217150</v>
      </c>
      <c r="K1006">
        <v>7</v>
      </c>
      <c r="L1006" s="55">
        <v>44560</v>
      </c>
      <c r="M1006" s="6" t="s">
        <v>16765</v>
      </c>
      <c r="N1006" s="55">
        <v>44650</v>
      </c>
      <c r="O1006">
        <v>101490</v>
      </c>
      <c r="P1006" s="6" t="s">
        <v>16796</v>
      </c>
      <c r="Q1006" s="6" t="s">
        <v>16973</v>
      </c>
      <c r="R1006">
        <v>1</v>
      </c>
      <c r="S1006">
        <v>0</v>
      </c>
      <c r="T1006">
        <v>-1</v>
      </c>
      <c r="U1006">
        <v>348</v>
      </c>
      <c r="V1006" s="6" t="s">
        <v>17183</v>
      </c>
      <c r="W1006" s="6" t="s">
        <v>16946</v>
      </c>
      <c r="X1006" s="55">
        <v>44665</v>
      </c>
      <c r="Y1006">
        <v>0</v>
      </c>
      <c r="Z1006">
        <v>5585.1</v>
      </c>
      <c r="AA1006" s="6" t="s">
        <v>16965</v>
      </c>
      <c r="AB1006" s="6" t="s">
        <v>16947</v>
      </c>
      <c r="AD1006" s="6" t="s">
        <v>16765</v>
      </c>
      <c r="AE1006">
        <v>53908</v>
      </c>
      <c r="AF1006">
        <v>48701</v>
      </c>
      <c r="AG1006" s="6" t="s">
        <v>16973</v>
      </c>
      <c r="AH1006" s="6" t="s">
        <v>16950</v>
      </c>
      <c r="AI1006" s="6" t="s">
        <v>16951</v>
      </c>
      <c r="AJ1006" s="6" t="s">
        <v>16765</v>
      </c>
      <c r="AK1006" s="6" t="s">
        <v>16765</v>
      </c>
      <c r="AL1006" s="6" t="s">
        <v>16765</v>
      </c>
      <c r="AM1006" s="6" t="s">
        <v>16952</v>
      </c>
      <c r="AN1006">
        <v>0</v>
      </c>
      <c r="AO1006" s="55">
        <v>44665</v>
      </c>
      <c r="AP1006" s="6" t="s">
        <v>17190</v>
      </c>
      <c r="AQ1006">
        <v>0</v>
      </c>
      <c r="AR1006" s="6" t="s">
        <v>17184</v>
      </c>
      <c r="AS1006" s="6" t="s">
        <v>17002</v>
      </c>
      <c r="AT1006" s="6" t="s">
        <v>16947</v>
      </c>
      <c r="AU1006">
        <v>0</v>
      </c>
      <c r="AV1006">
        <v>0</v>
      </c>
      <c r="AW1006" s="6" t="s">
        <v>16956</v>
      </c>
      <c r="AX1006" s="6" t="s">
        <v>16765</v>
      </c>
      <c r="AY1006" s="6" t="s">
        <v>16765</v>
      </c>
      <c r="AZ1006" s="6" t="s">
        <v>16958</v>
      </c>
      <c r="BA1006" s="6" t="s">
        <v>16765</v>
      </c>
      <c r="BB1006" s="6" t="s">
        <v>16959</v>
      </c>
      <c r="BC1006" s="6" t="s">
        <v>16765</v>
      </c>
      <c r="BD1006" s="6" t="s">
        <v>16960</v>
      </c>
      <c r="BE1006" s="6" t="s">
        <v>16961</v>
      </c>
      <c r="BF1006" s="6" t="s">
        <v>13575</v>
      </c>
      <c r="BG1006" s="6" t="s">
        <v>13575</v>
      </c>
      <c r="BH1006" s="6" t="s">
        <v>16959</v>
      </c>
      <c r="BI1006">
        <v>0</v>
      </c>
      <c r="BJ1006" s="6" t="s">
        <v>16958</v>
      </c>
      <c r="BK1006">
        <v>0</v>
      </c>
      <c r="BL1006" s="6" t="s">
        <v>315</v>
      </c>
      <c r="BM1006" s="56">
        <f>COUNTIF($B$2:B1006,B1006)</f>
        <v>7</v>
      </c>
      <c r="BN1006" s="6" t="str">
        <f t="shared" si="15"/>
        <v>8957-7</v>
      </c>
    </row>
    <row r="1007" spans="1:66" x14ac:dyDescent="0.25">
      <c r="A1007">
        <v>1</v>
      </c>
      <c r="B1007">
        <v>8957</v>
      </c>
      <c r="C1007" s="6" t="s">
        <v>18589</v>
      </c>
      <c r="D1007">
        <v>5</v>
      </c>
      <c r="E1007">
        <v>1</v>
      </c>
      <c r="F1007">
        <v>10</v>
      </c>
      <c r="G1007">
        <v>109</v>
      </c>
      <c r="H1007" s="6" t="s">
        <v>16963</v>
      </c>
      <c r="I1007">
        <v>1</v>
      </c>
      <c r="J1007">
        <v>221185</v>
      </c>
      <c r="K1007">
        <v>7</v>
      </c>
      <c r="L1007" s="55">
        <v>44568</v>
      </c>
      <c r="M1007" s="6" t="s">
        <v>16765</v>
      </c>
      <c r="N1007" s="55">
        <v>44657</v>
      </c>
      <c r="O1007">
        <v>101490</v>
      </c>
      <c r="P1007" s="6" t="s">
        <v>16796</v>
      </c>
      <c r="Q1007" s="6" t="s">
        <v>16973</v>
      </c>
      <c r="R1007">
        <v>1</v>
      </c>
      <c r="S1007">
        <v>0</v>
      </c>
      <c r="T1007">
        <v>-1</v>
      </c>
      <c r="U1007">
        <v>348</v>
      </c>
      <c r="V1007" s="6" t="s">
        <v>17183</v>
      </c>
      <c r="W1007" s="6" t="s">
        <v>16946</v>
      </c>
      <c r="X1007" s="55">
        <v>44665</v>
      </c>
      <c r="Y1007">
        <v>0</v>
      </c>
      <c r="Z1007">
        <v>5585.1</v>
      </c>
      <c r="AA1007" s="6" t="s">
        <v>16965</v>
      </c>
      <c r="AB1007" s="6" t="s">
        <v>16947</v>
      </c>
      <c r="AD1007" s="6" t="s">
        <v>16765</v>
      </c>
      <c r="AE1007">
        <v>53927</v>
      </c>
      <c r="AF1007">
        <v>48710</v>
      </c>
      <c r="AG1007" s="6" t="s">
        <v>16973</v>
      </c>
      <c r="AH1007" s="6" t="s">
        <v>16950</v>
      </c>
      <c r="AI1007" s="6" t="s">
        <v>16951</v>
      </c>
      <c r="AJ1007" s="6" t="s">
        <v>16765</v>
      </c>
      <c r="AK1007" s="6" t="s">
        <v>16765</v>
      </c>
      <c r="AL1007" s="6" t="s">
        <v>16765</v>
      </c>
      <c r="AM1007" s="6" t="s">
        <v>16952</v>
      </c>
      <c r="AN1007">
        <v>0</v>
      </c>
      <c r="AO1007" s="55">
        <v>44665</v>
      </c>
      <c r="AP1007" s="6" t="s">
        <v>17190</v>
      </c>
      <c r="AQ1007">
        <v>0</v>
      </c>
      <c r="AR1007" s="6" t="s">
        <v>17184</v>
      </c>
      <c r="AS1007" s="6" t="s">
        <v>17002</v>
      </c>
      <c r="AT1007" s="6" t="s">
        <v>16947</v>
      </c>
      <c r="AU1007">
        <v>0</v>
      </c>
      <c r="AV1007">
        <v>0</v>
      </c>
      <c r="AW1007" s="6" t="s">
        <v>16956</v>
      </c>
      <c r="AX1007" s="6" t="s">
        <v>16765</v>
      </c>
      <c r="AY1007" s="6" t="s">
        <v>16765</v>
      </c>
      <c r="AZ1007" s="6" t="s">
        <v>16958</v>
      </c>
      <c r="BA1007" s="6" t="s">
        <v>16765</v>
      </c>
      <c r="BB1007" s="6" t="s">
        <v>16959</v>
      </c>
      <c r="BC1007" s="6" t="s">
        <v>16765</v>
      </c>
      <c r="BD1007" s="6" t="s">
        <v>16960</v>
      </c>
      <c r="BE1007" s="6" t="s">
        <v>16961</v>
      </c>
      <c r="BF1007" s="6" t="s">
        <v>13575</v>
      </c>
      <c r="BG1007" s="6" t="s">
        <v>13575</v>
      </c>
      <c r="BH1007" s="6" t="s">
        <v>16959</v>
      </c>
      <c r="BI1007">
        <v>0</v>
      </c>
      <c r="BJ1007" s="6" t="s">
        <v>16958</v>
      </c>
      <c r="BK1007">
        <v>0</v>
      </c>
      <c r="BL1007" s="6" t="s">
        <v>315</v>
      </c>
      <c r="BM1007" s="56">
        <f>COUNTIF($B$2:B1007,B1007)</f>
        <v>8</v>
      </c>
      <c r="BN1007" s="6" t="str">
        <f t="shared" si="15"/>
        <v>8957-8</v>
      </c>
    </row>
    <row r="1008" spans="1:66" x14ac:dyDescent="0.25">
      <c r="A1008">
        <v>1</v>
      </c>
      <c r="B1008">
        <v>8957</v>
      </c>
      <c r="C1008" s="6" t="s">
        <v>18589</v>
      </c>
      <c r="D1008">
        <v>5</v>
      </c>
      <c r="E1008">
        <v>1</v>
      </c>
      <c r="F1008">
        <v>10</v>
      </c>
      <c r="G1008">
        <v>109</v>
      </c>
      <c r="H1008" s="6" t="s">
        <v>16963</v>
      </c>
      <c r="I1008">
        <v>1</v>
      </c>
      <c r="J1008">
        <v>193268</v>
      </c>
      <c r="K1008">
        <v>7</v>
      </c>
      <c r="L1008" s="55">
        <v>44519</v>
      </c>
      <c r="M1008" s="6" t="s">
        <v>16765</v>
      </c>
      <c r="N1008" s="55">
        <v>44860</v>
      </c>
      <c r="O1008">
        <v>104825</v>
      </c>
      <c r="P1008" s="6" t="s">
        <v>16797</v>
      </c>
      <c r="Q1008" s="6" t="s">
        <v>16973</v>
      </c>
      <c r="R1008">
        <v>1</v>
      </c>
      <c r="S1008">
        <v>0</v>
      </c>
      <c r="T1008">
        <v>-1</v>
      </c>
      <c r="U1008">
        <v>700</v>
      </c>
      <c r="V1008" s="6" t="s">
        <v>17183</v>
      </c>
      <c r="W1008" s="6" t="s">
        <v>16946</v>
      </c>
      <c r="X1008" s="55">
        <v>44665</v>
      </c>
      <c r="Y1008">
        <v>0</v>
      </c>
      <c r="Z1008">
        <v>5585.1</v>
      </c>
      <c r="AA1008" s="6" t="s">
        <v>16965</v>
      </c>
      <c r="AB1008" s="6" t="s">
        <v>16947</v>
      </c>
      <c r="AD1008" s="6" t="s">
        <v>16765</v>
      </c>
      <c r="AE1008">
        <v>53762</v>
      </c>
      <c r="AF1008">
        <v>48569</v>
      </c>
      <c r="AG1008" s="6" t="s">
        <v>16973</v>
      </c>
      <c r="AH1008" s="6" t="s">
        <v>16950</v>
      </c>
      <c r="AI1008" s="6" t="s">
        <v>16951</v>
      </c>
      <c r="AJ1008" s="6" t="s">
        <v>16765</v>
      </c>
      <c r="AK1008" s="6" t="s">
        <v>16765</v>
      </c>
      <c r="AL1008" s="6" t="s">
        <v>16765</v>
      </c>
      <c r="AM1008" s="6" t="s">
        <v>16952</v>
      </c>
      <c r="AN1008">
        <v>0</v>
      </c>
      <c r="AO1008" s="55">
        <v>44665</v>
      </c>
      <c r="AP1008" s="6" t="s">
        <v>16953</v>
      </c>
      <c r="AQ1008">
        <v>0</v>
      </c>
      <c r="AR1008" s="6" t="s">
        <v>17184</v>
      </c>
      <c r="AS1008" s="6" t="s">
        <v>17002</v>
      </c>
      <c r="AT1008" s="6" t="s">
        <v>16947</v>
      </c>
      <c r="AU1008">
        <v>0</v>
      </c>
      <c r="AV1008">
        <v>0</v>
      </c>
      <c r="AW1008" s="6" t="s">
        <v>16956</v>
      </c>
      <c r="AX1008" s="6" t="s">
        <v>16765</v>
      </c>
      <c r="AY1008" s="6" t="s">
        <v>16765</v>
      </c>
      <c r="AZ1008" s="6" t="s">
        <v>16958</v>
      </c>
      <c r="BA1008" s="6" t="s">
        <v>16765</v>
      </c>
      <c r="BB1008" s="6" t="s">
        <v>16959</v>
      </c>
      <c r="BC1008" s="6" t="s">
        <v>16765</v>
      </c>
      <c r="BD1008" s="6" t="s">
        <v>16960</v>
      </c>
      <c r="BE1008" s="6" t="s">
        <v>16961</v>
      </c>
      <c r="BF1008" s="6" t="s">
        <v>13575</v>
      </c>
      <c r="BG1008" s="6" t="s">
        <v>13575</v>
      </c>
      <c r="BH1008" s="6" t="s">
        <v>16959</v>
      </c>
      <c r="BI1008">
        <v>0</v>
      </c>
      <c r="BJ1008" s="6" t="s">
        <v>16958</v>
      </c>
      <c r="BK1008">
        <v>0</v>
      </c>
      <c r="BL1008" s="6" t="s">
        <v>315</v>
      </c>
      <c r="BM1008" s="56">
        <f>COUNTIF($B$2:B1008,B1008)</f>
        <v>9</v>
      </c>
      <c r="BN1008" s="6" t="str">
        <f t="shared" si="15"/>
        <v>8957-9</v>
      </c>
    </row>
    <row r="1009" spans="1:66" x14ac:dyDescent="0.25">
      <c r="A1009">
        <v>1</v>
      </c>
      <c r="B1009">
        <v>8957</v>
      </c>
      <c r="C1009" s="6" t="s">
        <v>18589</v>
      </c>
      <c r="D1009">
        <v>5</v>
      </c>
      <c r="E1009">
        <v>1</v>
      </c>
      <c r="F1009">
        <v>10</v>
      </c>
      <c r="G1009">
        <v>109</v>
      </c>
      <c r="H1009" s="6" t="s">
        <v>16963</v>
      </c>
      <c r="I1009">
        <v>1</v>
      </c>
      <c r="J1009">
        <v>259639</v>
      </c>
      <c r="K1009">
        <v>7</v>
      </c>
      <c r="L1009" s="55">
        <v>44638</v>
      </c>
      <c r="M1009" s="6" t="s">
        <v>16765</v>
      </c>
      <c r="N1009" s="55">
        <v>44860</v>
      </c>
      <c r="O1009">
        <v>104825</v>
      </c>
      <c r="P1009" s="6" t="s">
        <v>16797</v>
      </c>
      <c r="Q1009" s="6" t="s">
        <v>16973</v>
      </c>
      <c r="R1009">
        <v>1</v>
      </c>
      <c r="S1009">
        <v>0</v>
      </c>
      <c r="T1009">
        <v>-1</v>
      </c>
      <c r="U1009">
        <v>700</v>
      </c>
      <c r="V1009" s="6" t="s">
        <v>17183</v>
      </c>
      <c r="W1009" s="6" t="s">
        <v>16946</v>
      </c>
      <c r="X1009" s="55">
        <v>44665</v>
      </c>
      <c r="Y1009">
        <v>0</v>
      </c>
      <c r="Z1009">
        <v>5585.1</v>
      </c>
      <c r="AA1009" s="6" t="s">
        <v>16965</v>
      </c>
      <c r="AB1009" s="6" t="s">
        <v>16947</v>
      </c>
      <c r="AD1009" s="6" t="s">
        <v>16765</v>
      </c>
      <c r="AE1009">
        <v>54116</v>
      </c>
      <c r="AF1009">
        <v>48880</v>
      </c>
      <c r="AG1009" s="6" t="s">
        <v>16973</v>
      </c>
      <c r="AH1009" s="6" t="s">
        <v>16950</v>
      </c>
      <c r="AI1009" s="6" t="s">
        <v>16951</v>
      </c>
      <c r="AJ1009" s="6" t="s">
        <v>16765</v>
      </c>
      <c r="AK1009" s="6" t="s">
        <v>16765</v>
      </c>
      <c r="AL1009" s="6" t="s">
        <v>16765</v>
      </c>
      <c r="AM1009" s="6" t="s">
        <v>16952</v>
      </c>
      <c r="AN1009">
        <v>0</v>
      </c>
      <c r="AO1009" s="55">
        <v>44665</v>
      </c>
      <c r="AP1009" s="6" t="s">
        <v>16953</v>
      </c>
      <c r="AQ1009">
        <v>0</v>
      </c>
      <c r="AR1009" s="6" t="s">
        <v>17184</v>
      </c>
      <c r="AS1009" s="6" t="s">
        <v>17002</v>
      </c>
      <c r="AT1009" s="6" t="s">
        <v>16947</v>
      </c>
      <c r="AU1009">
        <v>0</v>
      </c>
      <c r="AV1009">
        <v>0</v>
      </c>
      <c r="AW1009" s="6" t="s">
        <v>16956</v>
      </c>
      <c r="AX1009" s="6" t="s">
        <v>16765</v>
      </c>
      <c r="AY1009" s="6" t="s">
        <v>16765</v>
      </c>
      <c r="AZ1009" s="6" t="s">
        <v>16958</v>
      </c>
      <c r="BA1009" s="6" t="s">
        <v>16765</v>
      </c>
      <c r="BB1009" s="6" t="s">
        <v>16959</v>
      </c>
      <c r="BC1009" s="6" t="s">
        <v>16765</v>
      </c>
      <c r="BD1009" s="6" t="s">
        <v>16960</v>
      </c>
      <c r="BE1009" s="6" t="s">
        <v>16961</v>
      </c>
      <c r="BF1009" s="6" t="s">
        <v>13575</v>
      </c>
      <c r="BG1009" s="6" t="s">
        <v>13575</v>
      </c>
      <c r="BH1009" s="6" t="s">
        <v>16959</v>
      </c>
      <c r="BI1009">
        <v>0</v>
      </c>
      <c r="BJ1009" s="6" t="s">
        <v>16958</v>
      </c>
      <c r="BK1009">
        <v>0</v>
      </c>
      <c r="BL1009" s="6" t="s">
        <v>315</v>
      </c>
      <c r="BM1009" s="56">
        <f>COUNTIF($B$2:B1009,B1009)</f>
        <v>10</v>
      </c>
      <c r="BN1009" s="6" t="str">
        <f t="shared" si="15"/>
        <v>8957-10</v>
      </c>
    </row>
    <row r="1010" spans="1:66" x14ac:dyDescent="0.25">
      <c r="A1010">
        <v>1</v>
      </c>
      <c r="B1010">
        <v>8957</v>
      </c>
      <c r="C1010" s="6" t="s">
        <v>18589</v>
      </c>
      <c r="D1010">
        <v>5</v>
      </c>
      <c r="E1010">
        <v>1</v>
      </c>
      <c r="F1010">
        <v>10</v>
      </c>
      <c r="G1010">
        <v>109</v>
      </c>
      <c r="H1010" s="6" t="s">
        <v>16963</v>
      </c>
      <c r="I1010">
        <v>1</v>
      </c>
      <c r="J1010">
        <v>530277</v>
      </c>
      <c r="K1010">
        <v>6</v>
      </c>
      <c r="L1010" s="55">
        <v>43270</v>
      </c>
      <c r="M1010" s="6" t="s">
        <v>16765</v>
      </c>
      <c r="N1010" s="55">
        <v>44782</v>
      </c>
      <c r="O1010">
        <v>118750</v>
      </c>
      <c r="P1010" s="6" t="s">
        <v>16767</v>
      </c>
      <c r="Q1010" s="6" t="s">
        <v>18590</v>
      </c>
      <c r="R1010">
        <v>1</v>
      </c>
      <c r="S1010">
        <v>0</v>
      </c>
      <c r="T1010">
        <v>-1</v>
      </c>
      <c r="U1010">
        <v>1803.8</v>
      </c>
      <c r="V1010" s="6" t="s">
        <v>16945</v>
      </c>
      <c r="W1010" s="6" t="s">
        <v>16946</v>
      </c>
      <c r="X1010" s="55">
        <v>44665</v>
      </c>
      <c r="Y1010">
        <v>0</v>
      </c>
      <c r="Z1010">
        <v>5585.1</v>
      </c>
      <c r="AA1010" s="6" t="s">
        <v>16965</v>
      </c>
      <c r="AB1010" s="6" t="s">
        <v>16947</v>
      </c>
      <c r="AD1010" s="6" t="s">
        <v>16948</v>
      </c>
      <c r="AE1010">
        <v>49094</v>
      </c>
      <c r="AF1010">
        <v>44597</v>
      </c>
      <c r="AG1010" s="6" t="s">
        <v>16949</v>
      </c>
      <c r="AH1010" s="6" t="s">
        <v>16950</v>
      </c>
      <c r="AI1010" s="6" t="s">
        <v>16951</v>
      </c>
      <c r="AJ1010" s="6" t="s">
        <v>16765</v>
      </c>
      <c r="AK1010" s="6" t="s">
        <v>16765</v>
      </c>
      <c r="AL1010" s="6" t="s">
        <v>16765</v>
      </c>
      <c r="AM1010" s="6" t="s">
        <v>16952</v>
      </c>
      <c r="AN1010">
        <v>0</v>
      </c>
      <c r="AO1010" s="55">
        <v>44665</v>
      </c>
      <c r="AP1010" s="6" t="s">
        <v>16953</v>
      </c>
      <c r="AQ1010">
        <v>0</v>
      </c>
      <c r="AR1010" s="6" t="s">
        <v>16954</v>
      </c>
      <c r="AS1010" s="6" t="s">
        <v>16955</v>
      </c>
      <c r="AT1010" s="6" t="s">
        <v>16947</v>
      </c>
      <c r="AU1010">
        <v>0</v>
      </c>
      <c r="AV1010">
        <v>0</v>
      </c>
      <c r="AW1010" s="6" t="s">
        <v>16956</v>
      </c>
      <c r="AX1010" s="6" t="s">
        <v>17625</v>
      </c>
      <c r="AY1010" s="6" t="s">
        <v>16765</v>
      </c>
      <c r="AZ1010" s="6" t="s">
        <v>16958</v>
      </c>
      <c r="BA1010" s="6" t="s">
        <v>16765</v>
      </c>
      <c r="BB1010" s="6" t="s">
        <v>16959</v>
      </c>
      <c r="BC1010" s="6" t="s">
        <v>16765</v>
      </c>
      <c r="BD1010" s="6" t="s">
        <v>16960</v>
      </c>
      <c r="BE1010" s="6" t="s">
        <v>16961</v>
      </c>
      <c r="BF1010" s="6" t="s">
        <v>13575</v>
      </c>
      <c r="BG1010" s="6" t="s">
        <v>13575</v>
      </c>
      <c r="BH1010" s="6" t="s">
        <v>16959</v>
      </c>
      <c r="BI1010">
        <v>0</v>
      </c>
      <c r="BJ1010" s="6" t="s">
        <v>16958</v>
      </c>
      <c r="BK1010">
        <v>0</v>
      </c>
      <c r="BL1010" s="6" t="s">
        <v>315</v>
      </c>
      <c r="BM1010" s="56">
        <f>COUNTIF($B$2:B1010,B1010)</f>
        <v>11</v>
      </c>
      <c r="BN1010" s="6" t="str">
        <f t="shared" si="15"/>
        <v>8957-11</v>
      </c>
    </row>
    <row r="1011" spans="1:66" x14ac:dyDescent="0.25">
      <c r="A1011">
        <v>1</v>
      </c>
      <c r="B1011">
        <v>8957</v>
      </c>
      <c r="C1011" s="6" t="s">
        <v>18589</v>
      </c>
      <c r="D1011">
        <v>5</v>
      </c>
      <c r="E1011">
        <v>1</v>
      </c>
      <c r="F1011">
        <v>10</v>
      </c>
      <c r="G1011">
        <v>109</v>
      </c>
      <c r="H1011" s="6" t="s">
        <v>16963</v>
      </c>
      <c r="I1011">
        <v>1</v>
      </c>
      <c r="J1011">
        <v>179518</v>
      </c>
      <c r="K1011">
        <v>7</v>
      </c>
      <c r="L1011" s="55">
        <v>44496</v>
      </c>
      <c r="M1011" s="6" t="s">
        <v>16765</v>
      </c>
      <c r="N1011" s="55">
        <v>44860</v>
      </c>
      <c r="O1011">
        <v>128807</v>
      </c>
      <c r="P1011" s="6" t="s">
        <v>16816</v>
      </c>
      <c r="Q1011" s="6" t="s">
        <v>18591</v>
      </c>
      <c r="R1011">
        <v>1</v>
      </c>
      <c r="S1011">
        <v>0</v>
      </c>
      <c r="T1011">
        <v>-1</v>
      </c>
      <c r="U1011">
        <v>3509.63</v>
      </c>
      <c r="V1011" s="6" t="s">
        <v>17275</v>
      </c>
      <c r="W1011" s="6" t="s">
        <v>16946</v>
      </c>
      <c r="X1011" s="55">
        <v>44665</v>
      </c>
      <c r="Y1011">
        <v>0</v>
      </c>
      <c r="Z1011">
        <v>5585.1</v>
      </c>
      <c r="AA1011" s="6" t="s">
        <v>16965</v>
      </c>
      <c r="AB1011" s="6" t="s">
        <v>16947</v>
      </c>
      <c r="AD1011" s="6" t="s">
        <v>16948</v>
      </c>
      <c r="AE1011">
        <v>53662</v>
      </c>
      <c r="AF1011">
        <v>48475</v>
      </c>
      <c r="AG1011" s="6" t="s">
        <v>16949</v>
      </c>
      <c r="AH1011" s="6" t="s">
        <v>16950</v>
      </c>
      <c r="AI1011" s="6" t="s">
        <v>16951</v>
      </c>
      <c r="AJ1011" s="6" t="s">
        <v>16765</v>
      </c>
      <c r="AK1011" s="6" t="s">
        <v>16765</v>
      </c>
      <c r="AL1011" s="6" t="s">
        <v>16765</v>
      </c>
      <c r="AM1011" s="6" t="s">
        <v>16952</v>
      </c>
      <c r="AN1011">
        <v>0</v>
      </c>
      <c r="AO1011" s="55">
        <v>44665</v>
      </c>
      <c r="AP1011" s="6" t="s">
        <v>16953</v>
      </c>
      <c r="AQ1011">
        <v>0</v>
      </c>
      <c r="AR1011" s="6" t="s">
        <v>17276</v>
      </c>
      <c r="AS1011" s="6" t="s">
        <v>16955</v>
      </c>
      <c r="AT1011" s="6" t="s">
        <v>16947</v>
      </c>
      <c r="AU1011">
        <v>0</v>
      </c>
      <c r="AV1011">
        <v>0</v>
      </c>
      <c r="AW1011" s="6" t="s">
        <v>16956</v>
      </c>
      <c r="AX1011" s="6" t="s">
        <v>16765</v>
      </c>
      <c r="AY1011" s="6" t="s">
        <v>16765</v>
      </c>
      <c r="AZ1011" s="6" t="s">
        <v>16958</v>
      </c>
      <c r="BA1011" s="6" t="s">
        <v>16765</v>
      </c>
      <c r="BB1011" s="6" t="s">
        <v>16959</v>
      </c>
      <c r="BC1011" s="6" t="s">
        <v>16765</v>
      </c>
      <c r="BD1011" s="6" t="s">
        <v>16960</v>
      </c>
      <c r="BE1011" s="6" t="s">
        <v>16961</v>
      </c>
      <c r="BF1011" s="6" t="s">
        <v>13575</v>
      </c>
      <c r="BG1011" s="6" t="s">
        <v>13575</v>
      </c>
      <c r="BH1011" s="6" t="s">
        <v>16959</v>
      </c>
      <c r="BI1011">
        <v>0</v>
      </c>
      <c r="BJ1011" s="6" t="s">
        <v>16958</v>
      </c>
      <c r="BK1011">
        <v>0</v>
      </c>
      <c r="BL1011" s="6" t="s">
        <v>315</v>
      </c>
      <c r="BM1011" s="56">
        <f>COUNTIF($B$2:B1011,B1011)</f>
        <v>12</v>
      </c>
      <c r="BN1011" s="6" t="str">
        <f t="shared" si="15"/>
        <v>8957-12</v>
      </c>
    </row>
    <row r="1012" spans="1:66" x14ac:dyDescent="0.25">
      <c r="A1012">
        <v>1</v>
      </c>
      <c r="B1012">
        <v>8957</v>
      </c>
      <c r="C1012" s="6" t="s">
        <v>18589</v>
      </c>
      <c r="D1012">
        <v>5</v>
      </c>
      <c r="E1012">
        <v>1</v>
      </c>
      <c r="F1012">
        <v>10</v>
      </c>
      <c r="G1012">
        <v>109</v>
      </c>
      <c r="H1012" s="6" t="s">
        <v>16963</v>
      </c>
      <c r="I1012">
        <v>1</v>
      </c>
      <c r="J1012">
        <v>271311</v>
      </c>
      <c r="K1012">
        <v>7</v>
      </c>
      <c r="L1012" s="55">
        <v>44658</v>
      </c>
      <c r="M1012" s="6" t="s">
        <v>16765</v>
      </c>
      <c r="N1012" s="55">
        <v>44860</v>
      </c>
      <c r="O1012">
        <v>734253</v>
      </c>
      <c r="P1012" s="6" t="s">
        <v>16817</v>
      </c>
      <c r="Q1012" s="6" t="s">
        <v>18592</v>
      </c>
      <c r="R1012">
        <v>1</v>
      </c>
      <c r="S1012">
        <v>0</v>
      </c>
      <c r="T1012">
        <v>-1</v>
      </c>
      <c r="U1012">
        <v>3242.03</v>
      </c>
      <c r="V1012" s="6" t="s">
        <v>16945</v>
      </c>
      <c r="W1012" s="6" t="s">
        <v>16946</v>
      </c>
      <c r="X1012" s="55">
        <v>44665</v>
      </c>
      <c r="Y1012">
        <v>0</v>
      </c>
      <c r="Z1012">
        <v>5585.1</v>
      </c>
      <c r="AA1012" s="6" t="s">
        <v>16965</v>
      </c>
      <c r="AB1012" s="6" t="s">
        <v>16947</v>
      </c>
      <c r="AD1012" s="6" t="s">
        <v>16948</v>
      </c>
      <c r="AE1012">
        <v>54193</v>
      </c>
      <c r="AF1012">
        <v>48943</v>
      </c>
      <c r="AG1012" s="6" t="s">
        <v>16949</v>
      </c>
      <c r="AH1012" s="6" t="s">
        <v>16950</v>
      </c>
      <c r="AI1012" s="6" t="s">
        <v>16951</v>
      </c>
      <c r="AJ1012" s="6" t="s">
        <v>16765</v>
      </c>
      <c r="AK1012" s="6" t="s">
        <v>16765</v>
      </c>
      <c r="AL1012" s="6" t="s">
        <v>16765</v>
      </c>
      <c r="AM1012" s="6" t="s">
        <v>16952</v>
      </c>
      <c r="AN1012">
        <v>0</v>
      </c>
      <c r="AO1012" s="55">
        <v>44665</v>
      </c>
      <c r="AP1012" s="6" t="s">
        <v>16953</v>
      </c>
      <c r="AQ1012">
        <v>0</v>
      </c>
      <c r="AR1012" s="6" t="s">
        <v>16954</v>
      </c>
      <c r="AS1012" s="6" t="s">
        <v>16955</v>
      </c>
      <c r="AT1012" s="6" t="s">
        <v>16947</v>
      </c>
      <c r="AU1012">
        <v>0</v>
      </c>
      <c r="AV1012">
        <v>0</v>
      </c>
      <c r="AW1012" s="6" t="s">
        <v>16956</v>
      </c>
      <c r="AX1012" s="6" t="s">
        <v>16765</v>
      </c>
      <c r="AY1012" s="6" t="s">
        <v>16765</v>
      </c>
      <c r="AZ1012" s="6" t="s">
        <v>16958</v>
      </c>
      <c r="BA1012" s="6" t="s">
        <v>16765</v>
      </c>
      <c r="BB1012" s="6" t="s">
        <v>16959</v>
      </c>
      <c r="BC1012" s="6" t="s">
        <v>16765</v>
      </c>
      <c r="BD1012" s="6" t="s">
        <v>16960</v>
      </c>
      <c r="BE1012" s="6" t="s">
        <v>16961</v>
      </c>
      <c r="BF1012" s="6" t="s">
        <v>13575</v>
      </c>
      <c r="BG1012" s="6" t="s">
        <v>13575</v>
      </c>
      <c r="BH1012" s="6" t="s">
        <v>16959</v>
      </c>
      <c r="BI1012">
        <v>0</v>
      </c>
      <c r="BJ1012" s="6" t="s">
        <v>16958</v>
      </c>
      <c r="BK1012">
        <v>0</v>
      </c>
      <c r="BL1012" s="6" t="s">
        <v>315</v>
      </c>
      <c r="BM1012" s="56">
        <f>COUNTIF($B$2:B1012,B1012)</f>
        <v>13</v>
      </c>
      <c r="BN1012" s="6" t="str">
        <f t="shared" si="15"/>
        <v>8957-13</v>
      </c>
    </row>
    <row r="1013" spans="1:66" x14ac:dyDescent="0.25">
      <c r="A1013">
        <v>1</v>
      </c>
      <c r="B1013">
        <v>8957</v>
      </c>
      <c r="C1013" s="6" t="s">
        <v>18589</v>
      </c>
      <c r="D1013">
        <v>5</v>
      </c>
      <c r="E1013">
        <v>1</v>
      </c>
      <c r="F1013">
        <v>10</v>
      </c>
      <c r="G1013">
        <v>109</v>
      </c>
      <c r="H1013" s="6" t="s">
        <v>16963</v>
      </c>
      <c r="I1013">
        <v>1</v>
      </c>
      <c r="J1013">
        <v>277955</v>
      </c>
      <c r="K1013">
        <v>7</v>
      </c>
      <c r="L1013" s="55">
        <v>44670</v>
      </c>
      <c r="M1013" s="6" t="s">
        <v>16765</v>
      </c>
      <c r="N1013" s="55">
        <v>45035</v>
      </c>
      <c r="O1013">
        <v>1000010</v>
      </c>
      <c r="P1013" s="6" t="s">
        <v>16811</v>
      </c>
      <c r="Q1013" s="6" t="s">
        <v>16973</v>
      </c>
      <c r="R1013">
        <v>3</v>
      </c>
      <c r="S1013">
        <v>0</v>
      </c>
      <c r="T1013">
        <v>-3</v>
      </c>
      <c r="U1013">
        <v>1200</v>
      </c>
      <c r="V1013" s="6" t="s">
        <v>16974</v>
      </c>
      <c r="W1013" s="6" t="s">
        <v>16946</v>
      </c>
      <c r="X1013" s="55">
        <v>44665</v>
      </c>
      <c r="Y1013">
        <v>0</v>
      </c>
      <c r="Z1013">
        <v>5585.1</v>
      </c>
      <c r="AA1013" s="6" t="s">
        <v>16965</v>
      </c>
      <c r="AB1013" s="6" t="s">
        <v>16947</v>
      </c>
      <c r="AD1013" s="6" t="s">
        <v>16765</v>
      </c>
      <c r="AE1013">
        <v>0</v>
      </c>
      <c r="AF1013">
        <v>0</v>
      </c>
      <c r="AG1013" s="6" t="s">
        <v>16973</v>
      </c>
      <c r="AH1013" s="6" t="s">
        <v>16950</v>
      </c>
      <c r="AI1013" s="6" t="s">
        <v>16951</v>
      </c>
      <c r="AJ1013" s="6" t="s">
        <v>16765</v>
      </c>
      <c r="AK1013" s="6" t="s">
        <v>16765</v>
      </c>
      <c r="AL1013" s="6" t="s">
        <v>16765</v>
      </c>
      <c r="AM1013" s="6" t="s">
        <v>16952</v>
      </c>
      <c r="AN1013">
        <v>0</v>
      </c>
      <c r="AO1013" s="55">
        <v>44665</v>
      </c>
      <c r="AP1013" s="6" t="s">
        <v>16953</v>
      </c>
      <c r="AQ1013">
        <v>0</v>
      </c>
      <c r="AR1013" s="6" t="s">
        <v>16975</v>
      </c>
      <c r="AS1013" s="6" t="s">
        <v>16955</v>
      </c>
      <c r="AT1013" s="6" t="s">
        <v>16947</v>
      </c>
      <c r="AU1013">
        <v>0</v>
      </c>
      <c r="AV1013">
        <v>0</v>
      </c>
      <c r="AW1013" s="6" t="s">
        <v>16956</v>
      </c>
      <c r="AX1013" s="6" t="s">
        <v>16765</v>
      </c>
      <c r="AY1013" s="6" t="s">
        <v>16765</v>
      </c>
      <c r="AZ1013" s="6" t="s">
        <v>16958</v>
      </c>
      <c r="BA1013" s="6" t="s">
        <v>16765</v>
      </c>
      <c r="BB1013" s="6" t="s">
        <v>16959</v>
      </c>
      <c r="BC1013" s="6" t="s">
        <v>16765</v>
      </c>
      <c r="BD1013" s="6" t="s">
        <v>16960</v>
      </c>
      <c r="BE1013" s="6" t="s">
        <v>16961</v>
      </c>
      <c r="BF1013" s="6" t="s">
        <v>13575</v>
      </c>
      <c r="BG1013" s="6" t="s">
        <v>13575</v>
      </c>
      <c r="BH1013" s="6" t="s">
        <v>16959</v>
      </c>
      <c r="BI1013">
        <v>0</v>
      </c>
      <c r="BJ1013" s="6" t="s">
        <v>16958</v>
      </c>
      <c r="BK1013">
        <v>0</v>
      </c>
      <c r="BL1013" s="6" t="s">
        <v>315</v>
      </c>
      <c r="BM1013" s="56">
        <f>COUNTIF($B$2:B1013,B1013)</f>
        <v>14</v>
      </c>
      <c r="BN1013" s="6" t="str">
        <f t="shared" si="15"/>
        <v>8957-14</v>
      </c>
    </row>
    <row r="1014" spans="1:66" x14ac:dyDescent="0.25">
      <c r="A1014">
        <v>1</v>
      </c>
      <c r="B1014">
        <v>8968</v>
      </c>
      <c r="C1014" s="6" t="s">
        <v>18593</v>
      </c>
      <c r="D1014">
        <v>5</v>
      </c>
      <c r="E1014">
        <v>1</v>
      </c>
      <c r="F1014">
        <v>10</v>
      </c>
      <c r="G1014">
        <v>108</v>
      </c>
      <c r="H1014" s="6" t="s">
        <v>16994</v>
      </c>
      <c r="I1014">
        <v>1</v>
      </c>
      <c r="J1014">
        <v>598226</v>
      </c>
      <c r="K1014">
        <v>6</v>
      </c>
      <c r="L1014" s="55">
        <v>43389</v>
      </c>
      <c r="M1014" s="6" t="s">
        <v>16765</v>
      </c>
      <c r="N1014" s="55">
        <v>44825</v>
      </c>
      <c r="O1014">
        <v>118754</v>
      </c>
      <c r="P1014" s="6" t="s">
        <v>16794</v>
      </c>
      <c r="Q1014" s="6" t="s">
        <v>18594</v>
      </c>
      <c r="R1014">
        <v>1</v>
      </c>
      <c r="S1014">
        <v>0</v>
      </c>
      <c r="T1014">
        <v>-1</v>
      </c>
      <c r="U1014">
        <v>1850</v>
      </c>
      <c r="V1014" s="6" t="s">
        <v>16945</v>
      </c>
      <c r="W1014" s="6" t="s">
        <v>16946</v>
      </c>
      <c r="X1014" s="55">
        <v>44664</v>
      </c>
      <c r="Y1014">
        <v>0</v>
      </c>
      <c r="Z1014">
        <v>0</v>
      </c>
      <c r="AA1014" s="6" t="s">
        <v>16765</v>
      </c>
      <c r="AB1014" s="6" t="s">
        <v>16947</v>
      </c>
      <c r="AD1014" s="6" t="s">
        <v>16948</v>
      </c>
      <c r="AE1014">
        <v>49773</v>
      </c>
      <c r="AF1014">
        <v>45167</v>
      </c>
      <c r="AG1014" s="6" t="s">
        <v>16949</v>
      </c>
      <c r="AH1014" s="6" t="s">
        <v>16950</v>
      </c>
      <c r="AI1014" s="6" t="s">
        <v>16951</v>
      </c>
      <c r="AJ1014" s="6" t="s">
        <v>16765</v>
      </c>
      <c r="AK1014" s="6" t="s">
        <v>16765</v>
      </c>
      <c r="AL1014" s="6" t="s">
        <v>16765</v>
      </c>
      <c r="AM1014" s="6" t="s">
        <v>16952</v>
      </c>
      <c r="AN1014">
        <v>0</v>
      </c>
      <c r="AO1014" s="55">
        <v>44664</v>
      </c>
      <c r="AP1014" s="6" t="s">
        <v>16953</v>
      </c>
      <c r="AQ1014">
        <v>0</v>
      </c>
      <c r="AR1014" s="6" t="s">
        <v>16954</v>
      </c>
      <c r="AS1014" s="6" t="s">
        <v>16955</v>
      </c>
      <c r="AT1014" s="6" t="s">
        <v>16947</v>
      </c>
      <c r="AU1014">
        <v>0</v>
      </c>
      <c r="AV1014">
        <v>0</v>
      </c>
      <c r="AW1014" s="6" t="s">
        <v>16956</v>
      </c>
      <c r="AX1014" s="6" t="s">
        <v>18595</v>
      </c>
      <c r="AY1014" s="6" t="s">
        <v>16765</v>
      </c>
      <c r="AZ1014" s="6" t="s">
        <v>16958</v>
      </c>
      <c r="BA1014" s="6" t="s">
        <v>16765</v>
      </c>
      <c r="BB1014" s="6" t="s">
        <v>16959</v>
      </c>
      <c r="BC1014" s="6" t="s">
        <v>16765</v>
      </c>
      <c r="BD1014" s="6" t="s">
        <v>16960</v>
      </c>
      <c r="BE1014" s="6" t="s">
        <v>16961</v>
      </c>
      <c r="BF1014" s="6" t="s">
        <v>13575</v>
      </c>
      <c r="BG1014" s="6" t="s">
        <v>13575</v>
      </c>
      <c r="BH1014" s="6" t="s">
        <v>16959</v>
      </c>
      <c r="BI1014">
        <v>0</v>
      </c>
      <c r="BJ1014" s="6" t="s">
        <v>16958</v>
      </c>
      <c r="BK1014">
        <v>0</v>
      </c>
      <c r="BL1014" s="6" t="s">
        <v>315</v>
      </c>
      <c r="BM1014" s="56">
        <f>COUNTIF($B$2:B1014,B1014)</f>
        <v>1</v>
      </c>
      <c r="BN1014" s="6" t="str">
        <f t="shared" si="15"/>
        <v>8968-1</v>
      </c>
    </row>
    <row r="1015" spans="1:66" x14ac:dyDescent="0.25">
      <c r="A1015">
        <v>1</v>
      </c>
      <c r="B1015">
        <v>8968</v>
      </c>
      <c r="C1015" s="6" t="s">
        <v>18593</v>
      </c>
      <c r="D1015">
        <v>5</v>
      </c>
      <c r="E1015">
        <v>1</v>
      </c>
      <c r="F1015">
        <v>10</v>
      </c>
      <c r="G1015">
        <v>108</v>
      </c>
      <c r="H1015" s="6" t="s">
        <v>16994</v>
      </c>
      <c r="I1015">
        <v>1</v>
      </c>
      <c r="J1015">
        <v>248084</v>
      </c>
      <c r="K1015">
        <v>6</v>
      </c>
      <c r="L1015" s="55">
        <v>42783</v>
      </c>
      <c r="M1015" s="6" t="s">
        <v>16765</v>
      </c>
      <c r="N1015" s="55">
        <v>109574</v>
      </c>
      <c r="O1015">
        <v>188005</v>
      </c>
      <c r="P1015" s="6" t="s">
        <v>16774</v>
      </c>
      <c r="Q1015" s="6" t="s">
        <v>16973</v>
      </c>
      <c r="R1015">
        <v>50</v>
      </c>
      <c r="S1015">
        <v>0</v>
      </c>
      <c r="T1015">
        <v>-50</v>
      </c>
      <c r="U1015">
        <v>2120</v>
      </c>
      <c r="V1015" s="6" t="s">
        <v>16999</v>
      </c>
      <c r="W1015" s="6" t="s">
        <v>16946</v>
      </c>
      <c r="X1015" s="55">
        <v>44664</v>
      </c>
      <c r="Y1015">
        <v>0</v>
      </c>
      <c r="Z1015">
        <v>0</v>
      </c>
      <c r="AA1015" s="6" t="s">
        <v>16765</v>
      </c>
      <c r="AB1015" s="6" t="s">
        <v>16947</v>
      </c>
      <c r="AD1015" s="6" t="s">
        <v>16765</v>
      </c>
      <c r="AE1015">
        <v>45600</v>
      </c>
      <c r="AF1015">
        <v>41633</v>
      </c>
      <c r="AG1015" s="6" t="s">
        <v>16973</v>
      </c>
      <c r="AH1015" s="6" t="s">
        <v>16950</v>
      </c>
      <c r="AI1015" s="6" t="s">
        <v>16951</v>
      </c>
      <c r="AJ1015" s="6" t="s">
        <v>16765</v>
      </c>
      <c r="AK1015" s="6" t="s">
        <v>16765</v>
      </c>
      <c r="AL1015" s="6" t="s">
        <v>16765</v>
      </c>
      <c r="AM1015" s="6" t="s">
        <v>16952</v>
      </c>
      <c r="AN1015">
        <v>0</v>
      </c>
      <c r="AO1015" s="55">
        <v>44664</v>
      </c>
      <c r="AP1015" s="6" t="s">
        <v>17000</v>
      </c>
      <c r="AQ1015">
        <v>0</v>
      </c>
      <c r="AR1015" s="6" t="s">
        <v>17018</v>
      </c>
      <c r="AS1015" s="6" t="s">
        <v>17002</v>
      </c>
      <c r="AT1015" s="6" t="s">
        <v>16947</v>
      </c>
      <c r="AU1015">
        <v>0</v>
      </c>
      <c r="AV1015">
        <v>0</v>
      </c>
      <c r="AW1015" s="6" t="s">
        <v>16956</v>
      </c>
      <c r="AX1015" s="6" t="s">
        <v>18596</v>
      </c>
      <c r="AY1015" s="6" t="s">
        <v>16765</v>
      </c>
      <c r="AZ1015" s="6" t="s">
        <v>16958</v>
      </c>
      <c r="BA1015" s="6" t="s">
        <v>16765</v>
      </c>
      <c r="BB1015" s="6" t="s">
        <v>16959</v>
      </c>
      <c r="BC1015" s="6" t="s">
        <v>16765</v>
      </c>
      <c r="BD1015" s="6" t="s">
        <v>16960</v>
      </c>
      <c r="BE1015" s="6" t="s">
        <v>16961</v>
      </c>
      <c r="BF1015" s="6" t="s">
        <v>13575</v>
      </c>
      <c r="BG1015" s="6" t="s">
        <v>13575</v>
      </c>
      <c r="BH1015" s="6" t="s">
        <v>16959</v>
      </c>
      <c r="BI1015">
        <v>0</v>
      </c>
      <c r="BJ1015" s="6" t="s">
        <v>16958</v>
      </c>
      <c r="BK1015">
        <v>0</v>
      </c>
      <c r="BL1015" s="6" t="s">
        <v>315</v>
      </c>
      <c r="BM1015" s="56">
        <f>COUNTIF($B$2:B1015,B1015)</f>
        <v>2</v>
      </c>
      <c r="BN1015" s="6" t="str">
        <f t="shared" si="15"/>
        <v>8968-2</v>
      </c>
    </row>
    <row r="1016" spans="1:66" x14ac:dyDescent="0.25">
      <c r="A1016">
        <v>1</v>
      </c>
      <c r="B1016">
        <v>8968</v>
      </c>
      <c r="C1016" s="6" t="s">
        <v>18593</v>
      </c>
      <c r="D1016">
        <v>5</v>
      </c>
      <c r="E1016">
        <v>1</v>
      </c>
      <c r="F1016">
        <v>10</v>
      </c>
      <c r="G1016">
        <v>108</v>
      </c>
      <c r="H1016" s="6" t="s">
        <v>16994</v>
      </c>
      <c r="I1016">
        <v>1</v>
      </c>
      <c r="J1016">
        <v>483041</v>
      </c>
      <c r="K1016">
        <v>5</v>
      </c>
      <c r="L1016" s="55">
        <v>41683</v>
      </c>
      <c r="M1016" s="6" t="s">
        <v>16765</v>
      </c>
      <c r="N1016" s="55">
        <v>109574</v>
      </c>
      <c r="O1016">
        <v>188005</v>
      </c>
      <c r="P1016" s="6" t="s">
        <v>16774</v>
      </c>
      <c r="Q1016" s="6" t="s">
        <v>16973</v>
      </c>
      <c r="R1016">
        <v>100</v>
      </c>
      <c r="S1016">
        <v>0</v>
      </c>
      <c r="T1016">
        <v>-100</v>
      </c>
      <c r="U1016">
        <v>4240</v>
      </c>
      <c r="V1016" s="6" t="s">
        <v>16999</v>
      </c>
      <c r="W1016" s="6" t="s">
        <v>16946</v>
      </c>
      <c r="X1016" s="55">
        <v>44664</v>
      </c>
      <c r="Y1016">
        <v>0</v>
      </c>
      <c r="Z1016">
        <v>0</v>
      </c>
      <c r="AA1016" s="6" t="s">
        <v>16765</v>
      </c>
      <c r="AB1016" s="6" t="s">
        <v>16947</v>
      </c>
      <c r="AD1016" s="6" t="s">
        <v>16765</v>
      </c>
      <c r="AE1016">
        <v>32214</v>
      </c>
      <c r="AF1016">
        <v>27338</v>
      </c>
      <c r="AG1016" s="6" t="s">
        <v>16973</v>
      </c>
      <c r="AH1016" s="6" t="s">
        <v>16950</v>
      </c>
      <c r="AI1016" s="6" t="s">
        <v>16951</v>
      </c>
      <c r="AJ1016" s="6" t="s">
        <v>16765</v>
      </c>
      <c r="AK1016" s="6" t="s">
        <v>16765</v>
      </c>
      <c r="AL1016" s="6" t="s">
        <v>16765</v>
      </c>
      <c r="AM1016" s="6" t="s">
        <v>16952</v>
      </c>
      <c r="AN1016">
        <v>0</v>
      </c>
      <c r="AO1016" s="55">
        <v>44664</v>
      </c>
      <c r="AP1016" s="6" t="s">
        <v>17000</v>
      </c>
      <c r="AQ1016">
        <v>0</v>
      </c>
      <c r="AR1016" s="6" t="s">
        <v>17018</v>
      </c>
      <c r="AS1016" s="6" t="s">
        <v>17002</v>
      </c>
      <c r="AT1016" s="6" t="s">
        <v>16947</v>
      </c>
      <c r="AU1016">
        <v>0</v>
      </c>
      <c r="AV1016">
        <v>0</v>
      </c>
      <c r="AW1016" s="6" t="s">
        <v>16956</v>
      </c>
      <c r="AX1016" s="6" t="s">
        <v>18597</v>
      </c>
      <c r="AY1016" s="6" t="s">
        <v>16765</v>
      </c>
      <c r="AZ1016" s="6" t="s">
        <v>16958</v>
      </c>
      <c r="BA1016" s="6" t="s">
        <v>16765</v>
      </c>
      <c r="BB1016" s="6" t="s">
        <v>16959</v>
      </c>
      <c r="BC1016" s="6" t="s">
        <v>16765</v>
      </c>
      <c r="BD1016" s="6" t="s">
        <v>16960</v>
      </c>
      <c r="BE1016" s="6" t="s">
        <v>16961</v>
      </c>
      <c r="BF1016" s="6" t="s">
        <v>13575</v>
      </c>
      <c r="BG1016" s="6" t="s">
        <v>13575</v>
      </c>
      <c r="BH1016" s="6" t="s">
        <v>16959</v>
      </c>
      <c r="BI1016">
        <v>0</v>
      </c>
      <c r="BJ1016" s="6" t="s">
        <v>16958</v>
      </c>
      <c r="BK1016">
        <v>0</v>
      </c>
      <c r="BL1016" s="6" t="s">
        <v>315</v>
      </c>
      <c r="BM1016" s="56">
        <f>COUNTIF($B$2:B1016,B1016)</f>
        <v>3</v>
      </c>
      <c r="BN1016" s="6" t="str">
        <f t="shared" si="15"/>
        <v>8968-3</v>
      </c>
    </row>
    <row r="1017" spans="1:66" x14ac:dyDescent="0.25">
      <c r="A1017">
        <v>1</v>
      </c>
      <c r="B1017">
        <v>8968</v>
      </c>
      <c r="C1017" s="6" t="s">
        <v>18593</v>
      </c>
      <c r="D1017">
        <v>5</v>
      </c>
      <c r="E1017">
        <v>1</v>
      </c>
      <c r="F1017">
        <v>10</v>
      </c>
      <c r="G1017">
        <v>108</v>
      </c>
      <c r="H1017" s="6" t="s">
        <v>16994</v>
      </c>
      <c r="I1017">
        <v>1</v>
      </c>
      <c r="J1017">
        <v>821152</v>
      </c>
      <c r="K1017">
        <v>6</v>
      </c>
      <c r="L1017" s="55">
        <v>43787</v>
      </c>
      <c r="M1017" s="6" t="s">
        <v>16765</v>
      </c>
      <c r="N1017" s="55">
        <v>109574</v>
      </c>
      <c r="O1017">
        <v>188005</v>
      </c>
      <c r="P1017" s="6" t="s">
        <v>16774</v>
      </c>
      <c r="Q1017" s="6" t="s">
        <v>16973</v>
      </c>
      <c r="R1017">
        <v>20</v>
      </c>
      <c r="S1017">
        <v>0</v>
      </c>
      <c r="T1017">
        <v>-20</v>
      </c>
      <c r="U1017">
        <v>848</v>
      </c>
      <c r="V1017" s="6" t="s">
        <v>16999</v>
      </c>
      <c r="W1017" s="6" t="s">
        <v>16946</v>
      </c>
      <c r="X1017" s="55">
        <v>44664</v>
      </c>
      <c r="Y1017">
        <v>0</v>
      </c>
      <c r="Z1017">
        <v>0</v>
      </c>
      <c r="AA1017" s="6" t="s">
        <v>16765</v>
      </c>
      <c r="AB1017" s="6" t="s">
        <v>16947</v>
      </c>
      <c r="AD1017" s="6" t="s">
        <v>16765</v>
      </c>
      <c r="AE1017">
        <v>51776</v>
      </c>
      <c r="AF1017">
        <v>46886</v>
      </c>
      <c r="AG1017" s="6" t="s">
        <v>16973</v>
      </c>
      <c r="AH1017" s="6" t="s">
        <v>16950</v>
      </c>
      <c r="AI1017" s="6" t="s">
        <v>16951</v>
      </c>
      <c r="AJ1017" s="6" t="s">
        <v>16765</v>
      </c>
      <c r="AK1017" s="6" t="s">
        <v>16765</v>
      </c>
      <c r="AL1017" s="6" t="s">
        <v>16765</v>
      </c>
      <c r="AM1017" s="6" t="s">
        <v>16952</v>
      </c>
      <c r="AN1017">
        <v>0</v>
      </c>
      <c r="AO1017" s="55">
        <v>44664</v>
      </c>
      <c r="AP1017" s="6" t="s">
        <v>17000</v>
      </c>
      <c r="AQ1017">
        <v>0</v>
      </c>
      <c r="AR1017" s="6" t="s">
        <v>17018</v>
      </c>
      <c r="AS1017" s="6" t="s">
        <v>17002</v>
      </c>
      <c r="AT1017" s="6" t="s">
        <v>16947</v>
      </c>
      <c r="AU1017">
        <v>0</v>
      </c>
      <c r="AV1017">
        <v>0</v>
      </c>
      <c r="AW1017" s="6" t="s">
        <v>16956</v>
      </c>
      <c r="AX1017" s="6" t="s">
        <v>18598</v>
      </c>
      <c r="AY1017" s="6" t="s">
        <v>16765</v>
      </c>
      <c r="AZ1017" s="6" t="s">
        <v>16958</v>
      </c>
      <c r="BA1017" s="6" t="s">
        <v>16765</v>
      </c>
      <c r="BB1017" s="6" t="s">
        <v>16959</v>
      </c>
      <c r="BC1017" s="6" t="s">
        <v>16765</v>
      </c>
      <c r="BD1017" s="6" t="s">
        <v>16960</v>
      </c>
      <c r="BE1017" s="6" t="s">
        <v>16961</v>
      </c>
      <c r="BF1017" s="6" t="s">
        <v>13575</v>
      </c>
      <c r="BG1017" s="6" t="s">
        <v>13575</v>
      </c>
      <c r="BH1017" s="6" t="s">
        <v>16959</v>
      </c>
      <c r="BI1017">
        <v>0</v>
      </c>
      <c r="BJ1017" s="6" t="s">
        <v>16958</v>
      </c>
      <c r="BK1017">
        <v>0</v>
      </c>
      <c r="BL1017" s="6" t="s">
        <v>315</v>
      </c>
      <c r="BM1017" s="56">
        <f>COUNTIF($B$2:B1017,B1017)</f>
        <v>4</v>
      </c>
      <c r="BN1017" s="6" t="str">
        <f t="shared" si="15"/>
        <v>8968-4</v>
      </c>
    </row>
    <row r="1018" spans="1:66" x14ac:dyDescent="0.25">
      <c r="A1018">
        <v>1</v>
      </c>
      <c r="B1018">
        <v>8968</v>
      </c>
      <c r="C1018" s="6" t="s">
        <v>18593</v>
      </c>
      <c r="D1018">
        <v>5</v>
      </c>
      <c r="E1018">
        <v>1</v>
      </c>
      <c r="F1018">
        <v>10</v>
      </c>
      <c r="G1018">
        <v>108</v>
      </c>
      <c r="H1018" s="6" t="s">
        <v>16994</v>
      </c>
      <c r="I1018">
        <v>1</v>
      </c>
      <c r="J1018">
        <v>268987</v>
      </c>
      <c r="K1018">
        <v>6</v>
      </c>
      <c r="L1018" s="55">
        <v>42818</v>
      </c>
      <c r="M1018" s="6" t="s">
        <v>16765</v>
      </c>
      <c r="N1018" s="55">
        <v>109574</v>
      </c>
      <c r="O1018">
        <v>188005</v>
      </c>
      <c r="P1018" s="6" t="s">
        <v>16774</v>
      </c>
      <c r="Q1018" s="6" t="s">
        <v>16973</v>
      </c>
      <c r="R1018">
        <v>10</v>
      </c>
      <c r="S1018">
        <v>0</v>
      </c>
      <c r="T1018">
        <v>-10</v>
      </c>
      <c r="U1018">
        <v>424</v>
      </c>
      <c r="V1018" s="6" t="s">
        <v>16999</v>
      </c>
      <c r="W1018" s="6" t="s">
        <v>16946</v>
      </c>
      <c r="X1018" s="55">
        <v>44664</v>
      </c>
      <c r="Y1018">
        <v>0</v>
      </c>
      <c r="Z1018">
        <v>0</v>
      </c>
      <c r="AA1018" s="6" t="s">
        <v>16765</v>
      </c>
      <c r="AB1018" s="6" t="s">
        <v>16947</v>
      </c>
      <c r="AD1018" s="6" t="s">
        <v>16765</v>
      </c>
      <c r="AE1018">
        <v>45898</v>
      </c>
      <c r="AF1018">
        <v>41888</v>
      </c>
      <c r="AG1018" s="6" t="s">
        <v>16973</v>
      </c>
      <c r="AH1018" s="6" t="s">
        <v>16950</v>
      </c>
      <c r="AI1018" s="6" t="s">
        <v>16951</v>
      </c>
      <c r="AJ1018" s="6" t="s">
        <v>16765</v>
      </c>
      <c r="AK1018" s="6" t="s">
        <v>16765</v>
      </c>
      <c r="AL1018" s="6" t="s">
        <v>16765</v>
      </c>
      <c r="AM1018" s="6" t="s">
        <v>16952</v>
      </c>
      <c r="AN1018">
        <v>0</v>
      </c>
      <c r="AO1018" s="55">
        <v>44664</v>
      </c>
      <c r="AP1018" s="6" t="s">
        <v>17000</v>
      </c>
      <c r="AQ1018">
        <v>0</v>
      </c>
      <c r="AR1018" s="6" t="s">
        <v>17001</v>
      </c>
      <c r="AS1018" s="6" t="s">
        <v>17002</v>
      </c>
      <c r="AT1018" s="6" t="s">
        <v>16947</v>
      </c>
      <c r="AU1018">
        <v>0</v>
      </c>
      <c r="AV1018">
        <v>0</v>
      </c>
      <c r="AW1018" s="6" t="s">
        <v>16956</v>
      </c>
      <c r="AX1018" s="6" t="s">
        <v>18163</v>
      </c>
      <c r="AY1018" s="6" t="s">
        <v>16765</v>
      </c>
      <c r="AZ1018" s="6" t="s">
        <v>16958</v>
      </c>
      <c r="BA1018" s="6" t="s">
        <v>16765</v>
      </c>
      <c r="BB1018" s="6" t="s">
        <v>16959</v>
      </c>
      <c r="BC1018" s="6" t="s">
        <v>16765</v>
      </c>
      <c r="BD1018" s="6" t="s">
        <v>16960</v>
      </c>
      <c r="BE1018" s="6" t="s">
        <v>16961</v>
      </c>
      <c r="BF1018" s="6" t="s">
        <v>13575</v>
      </c>
      <c r="BG1018" s="6" t="s">
        <v>13575</v>
      </c>
      <c r="BH1018" s="6" t="s">
        <v>16959</v>
      </c>
      <c r="BI1018">
        <v>0</v>
      </c>
      <c r="BJ1018" s="6" t="s">
        <v>16958</v>
      </c>
      <c r="BK1018">
        <v>0</v>
      </c>
      <c r="BL1018" s="6" t="s">
        <v>315</v>
      </c>
      <c r="BM1018" s="56">
        <f>COUNTIF($B$2:B1018,B1018)</f>
        <v>5</v>
      </c>
      <c r="BN1018" s="6" t="str">
        <f t="shared" si="15"/>
        <v>8968-5</v>
      </c>
    </row>
    <row r="1019" spans="1:66" x14ac:dyDescent="0.25">
      <c r="A1019">
        <v>1</v>
      </c>
      <c r="B1019">
        <v>8968</v>
      </c>
      <c r="C1019" s="6" t="s">
        <v>18593</v>
      </c>
      <c r="D1019">
        <v>5</v>
      </c>
      <c r="E1019">
        <v>1</v>
      </c>
      <c r="F1019">
        <v>10</v>
      </c>
      <c r="G1019">
        <v>108</v>
      </c>
      <c r="H1019" s="6" t="s">
        <v>16994</v>
      </c>
      <c r="I1019">
        <v>1</v>
      </c>
      <c r="J1019">
        <v>248084</v>
      </c>
      <c r="K1019">
        <v>6</v>
      </c>
      <c r="L1019" s="55">
        <v>42783</v>
      </c>
      <c r="M1019" s="6" t="s">
        <v>16765</v>
      </c>
      <c r="N1019" s="55">
        <v>109574</v>
      </c>
      <c r="O1019">
        <v>188006</v>
      </c>
      <c r="P1019" s="6" t="s">
        <v>16776</v>
      </c>
      <c r="Q1019" s="6" t="s">
        <v>16973</v>
      </c>
      <c r="R1019">
        <v>600</v>
      </c>
      <c r="S1019">
        <v>0</v>
      </c>
      <c r="T1019">
        <v>-600</v>
      </c>
      <c r="U1019">
        <v>1200</v>
      </c>
      <c r="V1019" s="6" t="s">
        <v>17004</v>
      </c>
      <c r="W1019" s="6" t="s">
        <v>16946</v>
      </c>
      <c r="X1019" s="55">
        <v>44664</v>
      </c>
      <c r="Y1019">
        <v>0</v>
      </c>
      <c r="Z1019">
        <v>0</v>
      </c>
      <c r="AA1019" s="6" t="s">
        <v>16765</v>
      </c>
      <c r="AB1019" s="6" t="s">
        <v>16947</v>
      </c>
      <c r="AD1019" s="6" t="s">
        <v>16765</v>
      </c>
      <c r="AE1019">
        <v>45601</v>
      </c>
      <c r="AF1019">
        <v>41633</v>
      </c>
      <c r="AG1019" s="6" t="s">
        <v>16973</v>
      </c>
      <c r="AH1019" s="6" t="s">
        <v>16950</v>
      </c>
      <c r="AI1019" s="6" t="s">
        <v>16951</v>
      </c>
      <c r="AJ1019" s="6" t="s">
        <v>16765</v>
      </c>
      <c r="AK1019" s="6" t="s">
        <v>16765</v>
      </c>
      <c r="AL1019" s="6" t="s">
        <v>16765</v>
      </c>
      <c r="AM1019" s="6" t="s">
        <v>16952</v>
      </c>
      <c r="AN1019">
        <v>0</v>
      </c>
      <c r="AO1019" s="55">
        <v>44664</v>
      </c>
      <c r="AP1019" s="6" t="s">
        <v>17000</v>
      </c>
      <c r="AQ1019">
        <v>0</v>
      </c>
      <c r="AR1019" s="6" t="s">
        <v>17020</v>
      </c>
      <c r="AS1019" s="6" t="s">
        <v>17002</v>
      </c>
      <c r="AT1019" s="6" t="s">
        <v>16947</v>
      </c>
      <c r="AU1019">
        <v>0</v>
      </c>
      <c r="AV1019">
        <v>0</v>
      </c>
      <c r="AW1019" s="6" t="s">
        <v>16956</v>
      </c>
      <c r="AX1019" s="6" t="s">
        <v>18596</v>
      </c>
      <c r="AY1019" s="6" t="s">
        <v>16765</v>
      </c>
      <c r="AZ1019" s="6" t="s">
        <v>16958</v>
      </c>
      <c r="BA1019" s="6" t="s">
        <v>16765</v>
      </c>
      <c r="BB1019" s="6" t="s">
        <v>16959</v>
      </c>
      <c r="BC1019" s="6" t="s">
        <v>16765</v>
      </c>
      <c r="BD1019" s="6" t="s">
        <v>16960</v>
      </c>
      <c r="BE1019" s="6" t="s">
        <v>16961</v>
      </c>
      <c r="BF1019" s="6" t="s">
        <v>13575</v>
      </c>
      <c r="BG1019" s="6" t="s">
        <v>13575</v>
      </c>
      <c r="BH1019" s="6" t="s">
        <v>16959</v>
      </c>
      <c r="BI1019">
        <v>0</v>
      </c>
      <c r="BJ1019" s="6" t="s">
        <v>16958</v>
      </c>
      <c r="BK1019">
        <v>0</v>
      </c>
      <c r="BL1019" s="6" t="s">
        <v>315</v>
      </c>
      <c r="BM1019" s="56">
        <f>COUNTIF($B$2:B1019,B1019)</f>
        <v>6</v>
      </c>
      <c r="BN1019" s="6" t="str">
        <f t="shared" si="15"/>
        <v>8968-6</v>
      </c>
    </row>
    <row r="1020" spans="1:66" x14ac:dyDescent="0.25">
      <c r="A1020">
        <v>1</v>
      </c>
      <c r="B1020">
        <v>8968</v>
      </c>
      <c r="C1020" s="6" t="s">
        <v>18593</v>
      </c>
      <c r="D1020">
        <v>5</v>
      </c>
      <c r="E1020">
        <v>1</v>
      </c>
      <c r="F1020">
        <v>10</v>
      </c>
      <c r="G1020">
        <v>108</v>
      </c>
      <c r="H1020" s="6" t="s">
        <v>16994</v>
      </c>
      <c r="I1020">
        <v>1</v>
      </c>
      <c r="J1020">
        <v>483041</v>
      </c>
      <c r="K1020">
        <v>5</v>
      </c>
      <c r="L1020" s="55">
        <v>41683</v>
      </c>
      <c r="M1020" s="6" t="s">
        <v>16765</v>
      </c>
      <c r="N1020" s="55">
        <v>109574</v>
      </c>
      <c r="O1020">
        <v>188006</v>
      </c>
      <c r="P1020" s="6" t="s">
        <v>16776</v>
      </c>
      <c r="Q1020" s="6" t="s">
        <v>16973</v>
      </c>
      <c r="R1020">
        <v>1200</v>
      </c>
      <c r="S1020">
        <v>0</v>
      </c>
      <c r="T1020">
        <v>-1200</v>
      </c>
      <c r="U1020">
        <v>2400</v>
      </c>
      <c r="V1020" s="6" t="s">
        <v>17004</v>
      </c>
      <c r="W1020" s="6" t="s">
        <v>16946</v>
      </c>
      <c r="X1020" s="55">
        <v>44664</v>
      </c>
      <c r="Y1020">
        <v>0</v>
      </c>
      <c r="Z1020">
        <v>0</v>
      </c>
      <c r="AA1020" s="6" t="s">
        <v>16765</v>
      </c>
      <c r="AB1020" s="6" t="s">
        <v>16947</v>
      </c>
      <c r="AD1020" s="6" t="s">
        <v>16765</v>
      </c>
      <c r="AE1020">
        <v>32215</v>
      </c>
      <c r="AF1020">
        <v>27338</v>
      </c>
      <c r="AG1020" s="6" t="s">
        <v>16973</v>
      </c>
      <c r="AH1020" s="6" t="s">
        <v>16950</v>
      </c>
      <c r="AI1020" s="6" t="s">
        <v>16951</v>
      </c>
      <c r="AJ1020" s="6" t="s">
        <v>16765</v>
      </c>
      <c r="AK1020" s="6" t="s">
        <v>16765</v>
      </c>
      <c r="AL1020" s="6" t="s">
        <v>16765</v>
      </c>
      <c r="AM1020" s="6" t="s">
        <v>16952</v>
      </c>
      <c r="AN1020">
        <v>0</v>
      </c>
      <c r="AO1020" s="55">
        <v>44664</v>
      </c>
      <c r="AP1020" s="6" t="s">
        <v>17000</v>
      </c>
      <c r="AQ1020">
        <v>0</v>
      </c>
      <c r="AR1020" s="6" t="s">
        <v>17020</v>
      </c>
      <c r="AS1020" s="6" t="s">
        <v>17002</v>
      </c>
      <c r="AT1020" s="6" t="s">
        <v>16947</v>
      </c>
      <c r="AU1020">
        <v>0</v>
      </c>
      <c r="AV1020">
        <v>0</v>
      </c>
      <c r="AW1020" s="6" t="s">
        <v>16956</v>
      </c>
      <c r="AX1020" s="6" t="s">
        <v>18597</v>
      </c>
      <c r="AY1020" s="6" t="s">
        <v>16765</v>
      </c>
      <c r="AZ1020" s="6" t="s">
        <v>16958</v>
      </c>
      <c r="BA1020" s="6" t="s">
        <v>16765</v>
      </c>
      <c r="BB1020" s="6" t="s">
        <v>16959</v>
      </c>
      <c r="BC1020" s="6" t="s">
        <v>16765</v>
      </c>
      <c r="BD1020" s="6" t="s">
        <v>16960</v>
      </c>
      <c r="BE1020" s="6" t="s">
        <v>16961</v>
      </c>
      <c r="BF1020" s="6" t="s">
        <v>13575</v>
      </c>
      <c r="BG1020" s="6" t="s">
        <v>13575</v>
      </c>
      <c r="BH1020" s="6" t="s">
        <v>16959</v>
      </c>
      <c r="BI1020">
        <v>0</v>
      </c>
      <c r="BJ1020" s="6" t="s">
        <v>16958</v>
      </c>
      <c r="BK1020">
        <v>0</v>
      </c>
      <c r="BL1020" s="6" t="s">
        <v>315</v>
      </c>
      <c r="BM1020" s="56">
        <f>COUNTIF($B$2:B1020,B1020)</f>
        <v>7</v>
      </c>
      <c r="BN1020" s="6" t="str">
        <f t="shared" si="15"/>
        <v>8968-7</v>
      </c>
    </row>
    <row r="1021" spans="1:66" x14ac:dyDescent="0.25">
      <c r="A1021">
        <v>1</v>
      </c>
      <c r="B1021">
        <v>8968</v>
      </c>
      <c r="C1021" s="6" t="s">
        <v>18593</v>
      </c>
      <c r="D1021">
        <v>5</v>
      </c>
      <c r="E1021">
        <v>1</v>
      </c>
      <c r="F1021">
        <v>10</v>
      </c>
      <c r="G1021">
        <v>108</v>
      </c>
      <c r="H1021" s="6" t="s">
        <v>16994</v>
      </c>
      <c r="I1021">
        <v>1</v>
      </c>
      <c r="J1021">
        <v>821152</v>
      </c>
      <c r="K1021">
        <v>6</v>
      </c>
      <c r="L1021" s="55">
        <v>43787</v>
      </c>
      <c r="M1021" s="6" t="s">
        <v>16765</v>
      </c>
      <c r="N1021" s="55">
        <v>109574</v>
      </c>
      <c r="O1021">
        <v>188006</v>
      </c>
      <c r="P1021" s="6" t="s">
        <v>16776</v>
      </c>
      <c r="Q1021" s="6" t="s">
        <v>16973</v>
      </c>
      <c r="R1021">
        <v>240</v>
      </c>
      <c r="S1021">
        <v>0</v>
      </c>
      <c r="T1021">
        <v>-240</v>
      </c>
      <c r="U1021">
        <v>480</v>
      </c>
      <c r="V1021" s="6" t="s">
        <v>17004</v>
      </c>
      <c r="W1021" s="6" t="s">
        <v>16946</v>
      </c>
      <c r="X1021" s="55">
        <v>44664</v>
      </c>
      <c r="Y1021">
        <v>0</v>
      </c>
      <c r="Z1021">
        <v>0</v>
      </c>
      <c r="AA1021" s="6" t="s">
        <v>16765</v>
      </c>
      <c r="AB1021" s="6" t="s">
        <v>16947</v>
      </c>
      <c r="AD1021" s="6" t="s">
        <v>16765</v>
      </c>
      <c r="AE1021">
        <v>51777</v>
      </c>
      <c r="AF1021">
        <v>46886</v>
      </c>
      <c r="AG1021" s="6" t="s">
        <v>16973</v>
      </c>
      <c r="AH1021" s="6" t="s">
        <v>16950</v>
      </c>
      <c r="AI1021" s="6" t="s">
        <v>16951</v>
      </c>
      <c r="AJ1021" s="6" t="s">
        <v>16765</v>
      </c>
      <c r="AK1021" s="6" t="s">
        <v>16765</v>
      </c>
      <c r="AL1021" s="6" t="s">
        <v>16765</v>
      </c>
      <c r="AM1021" s="6" t="s">
        <v>16952</v>
      </c>
      <c r="AN1021">
        <v>0</v>
      </c>
      <c r="AO1021" s="55">
        <v>44664</v>
      </c>
      <c r="AP1021" s="6" t="s">
        <v>17000</v>
      </c>
      <c r="AQ1021">
        <v>0</v>
      </c>
      <c r="AR1021" s="6" t="s">
        <v>17020</v>
      </c>
      <c r="AS1021" s="6" t="s">
        <v>17002</v>
      </c>
      <c r="AT1021" s="6" t="s">
        <v>16947</v>
      </c>
      <c r="AU1021">
        <v>0</v>
      </c>
      <c r="AV1021">
        <v>0</v>
      </c>
      <c r="AW1021" s="6" t="s">
        <v>16956</v>
      </c>
      <c r="AX1021" s="6" t="s">
        <v>18598</v>
      </c>
      <c r="AY1021" s="6" t="s">
        <v>16765</v>
      </c>
      <c r="AZ1021" s="6" t="s">
        <v>16958</v>
      </c>
      <c r="BA1021" s="6" t="s">
        <v>16765</v>
      </c>
      <c r="BB1021" s="6" t="s">
        <v>16959</v>
      </c>
      <c r="BC1021" s="6" t="s">
        <v>16765</v>
      </c>
      <c r="BD1021" s="6" t="s">
        <v>16960</v>
      </c>
      <c r="BE1021" s="6" t="s">
        <v>16961</v>
      </c>
      <c r="BF1021" s="6" t="s">
        <v>13575</v>
      </c>
      <c r="BG1021" s="6" t="s">
        <v>13575</v>
      </c>
      <c r="BH1021" s="6" t="s">
        <v>16959</v>
      </c>
      <c r="BI1021">
        <v>0</v>
      </c>
      <c r="BJ1021" s="6" t="s">
        <v>16958</v>
      </c>
      <c r="BK1021">
        <v>0</v>
      </c>
      <c r="BL1021" s="6" t="s">
        <v>315</v>
      </c>
      <c r="BM1021" s="56">
        <f>COUNTIF($B$2:B1021,B1021)</f>
        <v>8</v>
      </c>
      <c r="BN1021" s="6" t="str">
        <f t="shared" si="15"/>
        <v>8968-8</v>
      </c>
    </row>
    <row r="1022" spans="1:66" x14ac:dyDescent="0.25">
      <c r="A1022">
        <v>1</v>
      </c>
      <c r="B1022">
        <v>8968</v>
      </c>
      <c r="C1022" s="6" t="s">
        <v>18593</v>
      </c>
      <c r="D1022">
        <v>5</v>
      </c>
      <c r="E1022">
        <v>1</v>
      </c>
      <c r="F1022">
        <v>10</v>
      </c>
      <c r="G1022">
        <v>108</v>
      </c>
      <c r="H1022" s="6" t="s">
        <v>16994</v>
      </c>
      <c r="I1022">
        <v>1</v>
      </c>
      <c r="J1022">
        <v>268987</v>
      </c>
      <c r="K1022">
        <v>6</v>
      </c>
      <c r="L1022" s="55">
        <v>42818</v>
      </c>
      <c r="M1022" s="6" t="s">
        <v>16765</v>
      </c>
      <c r="N1022" s="55">
        <v>109574</v>
      </c>
      <c r="O1022">
        <v>235894</v>
      </c>
      <c r="P1022" s="6" t="s">
        <v>16775</v>
      </c>
      <c r="Q1022" s="6" t="s">
        <v>16973</v>
      </c>
      <c r="R1022">
        <v>120</v>
      </c>
      <c r="S1022">
        <v>0</v>
      </c>
      <c r="T1022">
        <v>-120</v>
      </c>
      <c r="U1022">
        <v>240</v>
      </c>
      <c r="V1022" s="6" t="s">
        <v>17004</v>
      </c>
      <c r="W1022" s="6" t="s">
        <v>16946</v>
      </c>
      <c r="X1022" s="55">
        <v>44664</v>
      </c>
      <c r="Y1022">
        <v>0</v>
      </c>
      <c r="Z1022">
        <v>0</v>
      </c>
      <c r="AA1022" s="6" t="s">
        <v>16765</v>
      </c>
      <c r="AB1022" s="6" t="s">
        <v>16947</v>
      </c>
      <c r="AD1022" s="6" t="s">
        <v>16765</v>
      </c>
      <c r="AE1022">
        <v>45899</v>
      </c>
      <c r="AF1022">
        <v>41888</v>
      </c>
      <c r="AG1022" s="6" t="s">
        <v>16973</v>
      </c>
      <c r="AH1022" s="6" t="s">
        <v>16950</v>
      </c>
      <c r="AI1022" s="6" t="s">
        <v>16951</v>
      </c>
      <c r="AJ1022" s="6" t="s">
        <v>16765</v>
      </c>
      <c r="AK1022" s="6" t="s">
        <v>16765</v>
      </c>
      <c r="AL1022" s="6" t="s">
        <v>16765</v>
      </c>
      <c r="AM1022" s="6" t="s">
        <v>16952</v>
      </c>
      <c r="AN1022">
        <v>0</v>
      </c>
      <c r="AO1022" s="55">
        <v>44664</v>
      </c>
      <c r="AP1022" s="6" t="s">
        <v>17000</v>
      </c>
      <c r="AQ1022">
        <v>0</v>
      </c>
      <c r="AR1022" s="6" t="s">
        <v>17005</v>
      </c>
      <c r="AS1022" s="6" t="s">
        <v>17002</v>
      </c>
      <c r="AT1022" s="6" t="s">
        <v>16947</v>
      </c>
      <c r="AU1022">
        <v>0</v>
      </c>
      <c r="AV1022">
        <v>0</v>
      </c>
      <c r="AW1022" s="6" t="s">
        <v>16956</v>
      </c>
      <c r="AX1022" s="6" t="s">
        <v>18163</v>
      </c>
      <c r="AY1022" s="6" t="s">
        <v>16765</v>
      </c>
      <c r="AZ1022" s="6" t="s">
        <v>16958</v>
      </c>
      <c r="BA1022" s="6" t="s">
        <v>16765</v>
      </c>
      <c r="BB1022" s="6" t="s">
        <v>16959</v>
      </c>
      <c r="BC1022" s="6" t="s">
        <v>16765</v>
      </c>
      <c r="BD1022" s="6" t="s">
        <v>16960</v>
      </c>
      <c r="BE1022" s="6" t="s">
        <v>16961</v>
      </c>
      <c r="BF1022" s="6" t="s">
        <v>13575</v>
      </c>
      <c r="BG1022" s="6" t="s">
        <v>13575</v>
      </c>
      <c r="BH1022" s="6" t="s">
        <v>16959</v>
      </c>
      <c r="BI1022">
        <v>0</v>
      </c>
      <c r="BJ1022" s="6" t="s">
        <v>16958</v>
      </c>
      <c r="BK1022">
        <v>0</v>
      </c>
      <c r="BL1022" s="6" t="s">
        <v>315</v>
      </c>
      <c r="BM1022" s="56">
        <f>COUNTIF($B$2:B1022,B1022)</f>
        <v>9</v>
      </c>
      <c r="BN1022" s="6" t="str">
        <f t="shared" si="15"/>
        <v>8968-9</v>
      </c>
    </row>
    <row r="1023" spans="1:66" x14ac:dyDescent="0.25">
      <c r="A1023">
        <v>1</v>
      </c>
      <c r="B1023">
        <v>8974</v>
      </c>
      <c r="C1023" s="6" t="s">
        <v>18599</v>
      </c>
      <c r="D1023">
        <v>5</v>
      </c>
      <c r="E1023">
        <v>3</v>
      </c>
      <c r="F1023">
        <v>30</v>
      </c>
      <c r="G1023">
        <v>306</v>
      </c>
      <c r="H1023" s="6" t="s">
        <v>16943</v>
      </c>
      <c r="I1023">
        <v>1</v>
      </c>
      <c r="J1023">
        <v>511496</v>
      </c>
      <c r="K1023">
        <v>5</v>
      </c>
      <c r="L1023" s="55">
        <v>41718</v>
      </c>
      <c r="M1023" s="6" t="s">
        <v>16765</v>
      </c>
      <c r="N1023" s="55">
        <v>44799</v>
      </c>
      <c r="O1023">
        <v>118724</v>
      </c>
      <c r="P1023" s="6" t="s">
        <v>16773</v>
      </c>
      <c r="Q1023" s="6" t="s">
        <v>18600</v>
      </c>
      <c r="R1023">
        <v>1</v>
      </c>
      <c r="S1023">
        <v>0</v>
      </c>
      <c r="T1023">
        <v>-1</v>
      </c>
      <c r="U1023">
        <v>1141.5899999999999</v>
      </c>
      <c r="V1023" s="6" t="s">
        <v>16945</v>
      </c>
      <c r="W1023" s="6" t="s">
        <v>16946</v>
      </c>
      <c r="X1023" s="55">
        <v>44663</v>
      </c>
      <c r="Y1023">
        <v>10000</v>
      </c>
      <c r="Z1023">
        <v>0</v>
      </c>
      <c r="AA1023" s="6" t="s">
        <v>16765</v>
      </c>
      <c r="AB1023" s="6" t="s">
        <v>17049</v>
      </c>
      <c r="AC1023">
        <v>0</v>
      </c>
      <c r="AD1023" s="6" t="s">
        <v>17118</v>
      </c>
      <c r="AE1023">
        <v>33131</v>
      </c>
      <c r="AF1023">
        <v>28207</v>
      </c>
      <c r="AG1023" s="6" t="s">
        <v>16949</v>
      </c>
      <c r="AH1023" s="6" t="s">
        <v>16950</v>
      </c>
      <c r="AI1023" s="6" t="s">
        <v>16951</v>
      </c>
      <c r="AJ1023" s="6" t="s">
        <v>16765</v>
      </c>
      <c r="AK1023" s="6" t="s">
        <v>16765</v>
      </c>
      <c r="AL1023" s="6" t="s">
        <v>16765</v>
      </c>
      <c r="AM1023" s="6" t="s">
        <v>16952</v>
      </c>
      <c r="AN1023">
        <v>0</v>
      </c>
      <c r="AO1023" s="55">
        <v>44663</v>
      </c>
      <c r="AP1023" s="6" t="s">
        <v>16953</v>
      </c>
      <c r="AQ1023">
        <v>0</v>
      </c>
      <c r="AR1023" s="6" t="s">
        <v>16997</v>
      </c>
      <c r="AS1023" s="6" t="s">
        <v>16955</v>
      </c>
      <c r="AT1023" s="6" t="s">
        <v>16947</v>
      </c>
      <c r="AU1023">
        <v>0</v>
      </c>
      <c r="AV1023">
        <v>0</v>
      </c>
      <c r="AW1023" s="6" t="s">
        <v>16956</v>
      </c>
      <c r="AX1023" s="6" t="s">
        <v>18527</v>
      </c>
      <c r="AY1023" s="6" t="s">
        <v>16765</v>
      </c>
      <c r="AZ1023" s="6" t="s">
        <v>16958</v>
      </c>
      <c r="BA1023" s="6" t="s">
        <v>16765</v>
      </c>
      <c r="BB1023" s="6" t="s">
        <v>16959</v>
      </c>
      <c r="BC1023" s="6" t="s">
        <v>16765</v>
      </c>
      <c r="BD1023" s="6" t="s">
        <v>16960</v>
      </c>
      <c r="BE1023" s="6" t="s">
        <v>16961</v>
      </c>
      <c r="BF1023" s="6" t="s">
        <v>13575</v>
      </c>
      <c r="BG1023" s="6" t="s">
        <v>13575</v>
      </c>
      <c r="BH1023" s="6" t="s">
        <v>16959</v>
      </c>
      <c r="BI1023">
        <v>0</v>
      </c>
      <c r="BJ1023" s="6" t="s">
        <v>16958</v>
      </c>
      <c r="BK1023">
        <v>0</v>
      </c>
      <c r="BL1023" s="6" t="s">
        <v>315</v>
      </c>
      <c r="BM1023" s="56">
        <f>COUNTIF($B$2:B1023,B1023)</f>
        <v>1</v>
      </c>
      <c r="BN1023" s="6" t="str">
        <f t="shared" si="15"/>
        <v>8974-1</v>
      </c>
    </row>
    <row r="1024" spans="1:66" x14ac:dyDescent="0.25">
      <c r="A1024">
        <v>1</v>
      </c>
      <c r="B1024">
        <v>8974</v>
      </c>
      <c r="C1024" s="6" t="s">
        <v>18599</v>
      </c>
      <c r="D1024">
        <v>5</v>
      </c>
      <c r="E1024">
        <v>3</v>
      </c>
      <c r="F1024">
        <v>30</v>
      </c>
      <c r="G1024">
        <v>306</v>
      </c>
      <c r="H1024" s="6" t="s">
        <v>16943</v>
      </c>
      <c r="I1024">
        <v>1</v>
      </c>
      <c r="J1024">
        <v>795838</v>
      </c>
      <c r="K1024">
        <v>5</v>
      </c>
      <c r="L1024" s="55">
        <v>42032</v>
      </c>
      <c r="M1024" s="6" t="s">
        <v>16765</v>
      </c>
      <c r="N1024" s="55">
        <v>44799</v>
      </c>
      <c r="O1024">
        <v>118784</v>
      </c>
      <c r="P1024" s="6" t="s">
        <v>16764</v>
      </c>
      <c r="Q1024" s="6" t="s">
        <v>18601</v>
      </c>
      <c r="R1024">
        <v>1</v>
      </c>
      <c r="S1024">
        <v>0</v>
      </c>
      <c r="T1024">
        <v>-1</v>
      </c>
      <c r="U1024">
        <v>1651</v>
      </c>
      <c r="V1024" s="6" t="s">
        <v>16945</v>
      </c>
      <c r="W1024" s="6" t="s">
        <v>16946</v>
      </c>
      <c r="X1024" s="55">
        <v>44663</v>
      </c>
      <c r="Y1024">
        <v>10000</v>
      </c>
      <c r="Z1024">
        <v>0</v>
      </c>
      <c r="AA1024" s="6" t="s">
        <v>16765</v>
      </c>
      <c r="AB1024" s="6" t="s">
        <v>16947</v>
      </c>
      <c r="AD1024" s="6" t="s">
        <v>17118</v>
      </c>
      <c r="AE1024">
        <v>37031</v>
      </c>
      <c r="AF1024">
        <v>32392</v>
      </c>
      <c r="AG1024" s="6" t="s">
        <v>16949</v>
      </c>
      <c r="AH1024" s="6" t="s">
        <v>16950</v>
      </c>
      <c r="AI1024" s="6" t="s">
        <v>16951</v>
      </c>
      <c r="AJ1024" s="6" t="s">
        <v>16765</v>
      </c>
      <c r="AK1024" s="6" t="s">
        <v>16765</v>
      </c>
      <c r="AL1024" s="6" t="s">
        <v>16765</v>
      </c>
      <c r="AM1024" s="6" t="s">
        <v>16952</v>
      </c>
      <c r="AN1024">
        <v>0</v>
      </c>
      <c r="AO1024" s="55">
        <v>44663</v>
      </c>
      <c r="AP1024" s="6" t="s">
        <v>16953</v>
      </c>
      <c r="AQ1024">
        <v>0</v>
      </c>
      <c r="AR1024" s="6" t="s">
        <v>16954</v>
      </c>
      <c r="AS1024" s="6" t="s">
        <v>16955</v>
      </c>
      <c r="AT1024" s="6" t="s">
        <v>16947</v>
      </c>
      <c r="AU1024">
        <v>0</v>
      </c>
      <c r="AV1024">
        <v>0</v>
      </c>
      <c r="AW1024" s="6" t="s">
        <v>16956</v>
      </c>
      <c r="AX1024" s="6" t="s">
        <v>18602</v>
      </c>
      <c r="AY1024" s="6" t="s">
        <v>16765</v>
      </c>
      <c r="AZ1024" s="6" t="s">
        <v>16958</v>
      </c>
      <c r="BA1024" s="6" t="s">
        <v>16765</v>
      </c>
      <c r="BB1024" s="6" t="s">
        <v>16959</v>
      </c>
      <c r="BC1024" s="6" t="s">
        <v>16765</v>
      </c>
      <c r="BD1024" s="6" t="s">
        <v>16960</v>
      </c>
      <c r="BE1024" s="6" t="s">
        <v>16961</v>
      </c>
      <c r="BF1024" s="6" t="s">
        <v>13575</v>
      </c>
      <c r="BG1024" s="6" t="s">
        <v>13575</v>
      </c>
      <c r="BH1024" s="6" t="s">
        <v>16959</v>
      </c>
      <c r="BI1024">
        <v>0</v>
      </c>
      <c r="BJ1024" s="6" t="s">
        <v>16958</v>
      </c>
      <c r="BK1024">
        <v>0</v>
      </c>
      <c r="BL1024" s="6" t="s">
        <v>315</v>
      </c>
      <c r="BM1024" s="56">
        <f>COUNTIF($B$2:B1024,B1024)</f>
        <v>2</v>
      </c>
      <c r="BN1024" s="6" t="str">
        <f t="shared" si="15"/>
        <v>8974-2</v>
      </c>
    </row>
    <row r="1025" spans="1:66" x14ac:dyDescent="0.25">
      <c r="A1025">
        <v>1</v>
      </c>
      <c r="B1025">
        <v>8980</v>
      </c>
      <c r="C1025" s="6" t="s">
        <v>18603</v>
      </c>
      <c r="D1025">
        <v>5</v>
      </c>
      <c r="E1025">
        <v>2</v>
      </c>
      <c r="F1025">
        <v>20</v>
      </c>
      <c r="G1025">
        <v>203</v>
      </c>
      <c r="H1025" s="6" t="s">
        <v>17010</v>
      </c>
      <c r="I1025">
        <v>1</v>
      </c>
      <c r="J1025">
        <v>980353</v>
      </c>
      <c r="K1025">
        <v>6</v>
      </c>
      <c r="L1025" s="55">
        <v>44126</v>
      </c>
      <c r="M1025" s="6" t="s">
        <v>16765</v>
      </c>
      <c r="N1025" s="55">
        <v>44720</v>
      </c>
      <c r="O1025">
        <v>118734</v>
      </c>
      <c r="P1025" s="6" t="s">
        <v>16790</v>
      </c>
      <c r="Q1025" s="6" t="s">
        <v>18604</v>
      </c>
      <c r="R1025">
        <v>1</v>
      </c>
      <c r="S1025">
        <v>0</v>
      </c>
      <c r="T1025">
        <v>-1</v>
      </c>
      <c r="U1025">
        <v>1865.65</v>
      </c>
      <c r="V1025" s="6" t="s">
        <v>16945</v>
      </c>
      <c r="W1025" s="6" t="s">
        <v>16946</v>
      </c>
      <c r="X1025" s="55">
        <v>44634</v>
      </c>
      <c r="Y1025">
        <v>0</v>
      </c>
      <c r="Z1025">
        <v>0</v>
      </c>
      <c r="AA1025" s="6" t="s">
        <v>16765</v>
      </c>
      <c r="AB1025" s="6" t="s">
        <v>16947</v>
      </c>
      <c r="AD1025" s="6" t="s">
        <v>16948</v>
      </c>
      <c r="AE1025">
        <v>52566</v>
      </c>
      <c r="AF1025">
        <v>47571</v>
      </c>
      <c r="AG1025" s="6" t="s">
        <v>16949</v>
      </c>
      <c r="AH1025" s="6" t="s">
        <v>16950</v>
      </c>
      <c r="AI1025" s="6" t="s">
        <v>16951</v>
      </c>
      <c r="AJ1025" s="6" t="s">
        <v>16765</v>
      </c>
      <c r="AK1025" s="6" t="s">
        <v>16765</v>
      </c>
      <c r="AL1025" s="6" t="s">
        <v>16765</v>
      </c>
      <c r="AM1025" s="6" t="s">
        <v>16952</v>
      </c>
      <c r="AN1025">
        <v>0</v>
      </c>
      <c r="AO1025" s="55">
        <v>44634</v>
      </c>
      <c r="AP1025" s="6" t="s">
        <v>16953</v>
      </c>
      <c r="AQ1025">
        <v>0</v>
      </c>
      <c r="AR1025" s="6" t="s">
        <v>16997</v>
      </c>
      <c r="AS1025" s="6" t="s">
        <v>16955</v>
      </c>
      <c r="AT1025" s="6" t="s">
        <v>16947</v>
      </c>
      <c r="AU1025">
        <v>0</v>
      </c>
      <c r="AV1025">
        <v>0</v>
      </c>
      <c r="AW1025" s="6" t="s">
        <v>16956</v>
      </c>
      <c r="AX1025" s="6" t="s">
        <v>18605</v>
      </c>
      <c r="AY1025" s="6" t="s">
        <v>16765</v>
      </c>
      <c r="AZ1025" s="6" t="s">
        <v>16958</v>
      </c>
      <c r="BA1025" s="6" t="s">
        <v>16765</v>
      </c>
      <c r="BB1025" s="6" t="s">
        <v>16959</v>
      </c>
      <c r="BC1025" s="6" t="s">
        <v>16765</v>
      </c>
      <c r="BD1025" s="6" t="s">
        <v>16960</v>
      </c>
      <c r="BE1025" s="6" t="s">
        <v>16961</v>
      </c>
      <c r="BF1025" s="6" t="s">
        <v>13575</v>
      </c>
      <c r="BG1025" s="6" t="s">
        <v>13575</v>
      </c>
      <c r="BH1025" s="6" t="s">
        <v>16959</v>
      </c>
      <c r="BI1025">
        <v>0</v>
      </c>
      <c r="BJ1025" s="6" t="s">
        <v>16958</v>
      </c>
      <c r="BK1025">
        <v>0</v>
      </c>
      <c r="BL1025" s="6" t="s">
        <v>315</v>
      </c>
      <c r="BM1025" s="56">
        <f>COUNTIF($B$2:B1025,B1025)</f>
        <v>1</v>
      </c>
      <c r="BN1025" s="6" t="str">
        <f t="shared" si="15"/>
        <v>8980-1</v>
      </c>
    </row>
    <row r="1026" spans="1:66" x14ac:dyDescent="0.25">
      <c r="A1026">
        <v>1</v>
      </c>
      <c r="B1026">
        <v>9014</v>
      </c>
      <c r="C1026" s="6" t="s">
        <v>18606</v>
      </c>
      <c r="D1026">
        <v>5</v>
      </c>
      <c r="E1026">
        <v>3</v>
      </c>
      <c r="F1026">
        <v>30</v>
      </c>
      <c r="G1026">
        <v>305</v>
      </c>
      <c r="H1026" s="6" t="s">
        <v>16994</v>
      </c>
      <c r="I1026">
        <v>1</v>
      </c>
      <c r="J1026">
        <v>347820</v>
      </c>
      <c r="K1026">
        <v>1</v>
      </c>
      <c r="L1026" s="55">
        <v>40239</v>
      </c>
      <c r="M1026" s="6" t="s">
        <v>16765</v>
      </c>
      <c r="N1026" s="55">
        <v>44686</v>
      </c>
      <c r="O1026">
        <v>118734</v>
      </c>
      <c r="P1026" s="6" t="s">
        <v>16790</v>
      </c>
      <c r="Q1026" s="6" t="s">
        <v>18607</v>
      </c>
      <c r="R1026">
        <v>1</v>
      </c>
      <c r="S1026">
        <v>0</v>
      </c>
      <c r="T1026">
        <v>-1</v>
      </c>
      <c r="U1026">
        <v>1865.65</v>
      </c>
      <c r="V1026" s="6" t="s">
        <v>16945</v>
      </c>
      <c r="W1026" s="6" t="s">
        <v>16946</v>
      </c>
      <c r="X1026" s="55">
        <v>44658</v>
      </c>
      <c r="Y1026">
        <v>40000</v>
      </c>
      <c r="Z1026">
        <v>0</v>
      </c>
      <c r="AA1026" s="6" t="s">
        <v>16765</v>
      </c>
      <c r="AB1026" s="6" t="s">
        <v>16947</v>
      </c>
      <c r="AD1026" s="6" t="s">
        <v>17243</v>
      </c>
      <c r="AE1026">
        <v>10958</v>
      </c>
      <c r="AF1026">
        <v>8198</v>
      </c>
      <c r="AG1026" s="6" t="s">
        <v>16949</v>
      </c>
      <c r="AH1026" s="6" t="s">
        <v>16950</v>
      </c>
      <c r="AI1026" s="6" t="s">
        <v>16951</v>
      </c>
      <c r="AJ1026" s="6" t="s">
        <v>16765</v>
      </c>
      <c r="AK1026" s="6" t="s">
        <v>16765</v>
      </c>
      <c r="AL1026" s="6" t="s">
        <v>16765</v>
      </c>
      <c r="AM1026" s="6" t="s">
        <v>16952</v>
      </c>
      <c r="AN1026">
        <v>0</v>
      </c>
      <c r="AO1026" s="55">
        <v>44658</v>
      </c>
      <c r="AP1026" s="6" t="s">
        <v>16953</v>
      </c>
      <c r="AQ1026">
        <v>0</v>
      </c>
      <c r="AR1026" s="6" t="s">
        <v>16997</v>
      </c>
      <c r="AS1026" s="6" t="s">
        <v>16955</v>
      </c>
      <c r="AT1026" s="6" t="s">
        <v>16947</v>
      </c>
      <c r="AU1026">
        <v>0</v>
      </c>
      <c r="AV1026">
        <v>0</v>
      </c>
      <c r="AW1026" s="6" t="s">
        <v>16956</v>
      </c>
      <c r="AX1026" s="6" t="s">
        <v>18608</v>
      </c>
      <c r="AY1026" s="6" t="s">
        <v>16765</v>
      </c>
      <c r="AZ1026" s="6" t="s">
        <v>16958</v>
      </c>
      <c r="BA1026" s="6" t="s">
        <v>16765</v>
      </c>
      <c r="BB1026" s="6" t="s">
        <v>16959</v>
      </c>
      <c r="BC1026" s="6" t="s">
        <v>16765</v>
      </c>
      <c r="BD1026" s="6" t="s">
        <v>16960</v>
      </c>
      <c r="BE1026" s="6" t="s">
        <v>16961</v>
      </c>
      <c r="BF1026" s="6" t="s">
        <v>13575</v>
      </c>
      <c r="BG1026" s="6" t="s">
        <v>13575</v>
      </c>
      <c r="BH1026" s="6" t="s">
        <v>16959</v>
      </c>
      <c r="BI1026">
        <v>0</v>
      </c>
      <c r="BJ1026" s="6" t="s">
        <v>16958</v>
      </c>
      <c r="BK1026">
        <v>0</v>
      </c>
      <c r="BL1026" s="6" t="s">
        <v>315</v>
      </c>
      <c r="BM1026" s="56">
        <f>COUNTIF($B$2:B1026,B1026)</f>
        <v>1</v>
      </c>
      <c r="BN1026" s="6" t="str">
        <f t="shared" ref="BN1026:BN1089" si="16">CONCATENATE(B1026,"-",BM1026)</f>
        <v>9014-1</v>
      </c>
    </row>
    <row r="1027" spans="1:66" x14ac:dyDescent="0.25">
      <c r="A1027">
        <v>1</v>
      </c>
      <c r="B1027">
        <v>9014</v>
      </c>
      <c r="C1027" s="6" t="s">
        <v>18606</v>
      </c>
      <c r="D1027">
        <v>5</v>
      </c>
      <c r="E1027">
        <v>3</v>
      </c>
      <c r="F1027">
        <v>30</v>
      </c>
      <c r="G1027">
        <v>305</v>
      </c>
      <c r="H1027" s="6" t="s">
        <v>16994</v>
      </c>
      <c r="I1027">
        <v>1</v>
      </c>
      <c r="J1027">
        <v>688879</v>
      </c>
      <c r="K1027">
        <v>6</v>
      </c>
      <c r="L1027" s="55">
        <v>43545</v>
      </c>
      <c r="M1027" s="6" t="s">
        <v>16765</v>
      </c>
      <c r="N1027" s="55">
        <v>44686</v>
      </c>
      <c r="O1027">
        <v>118754</v>
      </c>
      <c r="P1027" s="6" t="s">
        <v>16794</v>
      </c>
      <c r="Q1027" s="6" t="s">
        <v>18609</v>
      </c>
      <c r="R1027">
        <v>1</v>
      </c>
      <c r="S1027">
        <v>0</v>
      </c>
      <c r="T1027">
        <v>-1</v>
      </c>
      <c r="U1027">
        <v>1850</v>
      </c>
      <c r="V1027" s="6" t="s">
        <v>16945</v>
      </c>
      <c r="W1027" s="6" t="s">
        <v>16946</v>
      </c>
      <c r="X1027" s="55">
        <v>44658</v>
      </c>
      <c r="Y1027">
        <v>40000</v>
      </c>
      <c r="Z1027">
        <v>0</v>
      </c>
      <c r="AA1027" s="6" t="s">
        <v>16765</v>
      </c>
      <c r="AB1027" s="6" t="s">
        <v>16947</v>
      </c>
      <c r="AD1027" s="6" t="s">
        <v>16948</v>
      </c>
      <c r="AE1027">
        <v>50577</v>
      </c>
      <c r="AF1027">
        <v>45862</v>
      </c>
      <c r="AG1027" s="6" t="s">
        <v>16949</v>
      </c>
      <c r="AH1027" s="6" t="s">
        <v>16950</v>
      </c>
      <c r="AI1027" s="6" t="s">
        <v>16951</v>
      </c>
      <c r="AJ1027" s="6" t="s">
        <v>16765</v>
      </c>
      <c r="AK1027" s="6" t="s">
        <v>16765</v>
      </c>
      <c r="AL1027" s="6" t="s">
        <v>16765</v>
      </c>
      <c r="AM1027" s="6" t="s">
        <v>16952</v>
      </c>
      <c r="AN1027">
        <v>0</v>
      </c>
      <c r="AO1027" s="55">
        <v>44658</v>
      </c>
      <c r="AP1027" s="6" t="s">
        <v>16953</v>
      </c>
      <c r="AQ1027">
        <v>0</v>
      </c>
      <c r="AR1027" s="6" t="s">
        <v>16954</v>
      </c>
      <c r="AS1027" s="6" t="s">
        <v>16955</v>
      </c>
      <c r="AT1027" s="6" t="s">
        <v>16947</v>
      </c>
      <c r="AU1027">
        <v>0</v>
      </c>
      <c r="AV1027">
        <v>0</v>
      </c>
      <c r="AW1027" s="6" t="s">
        <v>16956</v>
      </c>
      <c r="AX1027" s="6" t="s">
        <v>18610</v>
      </c>
      <c r="AY1027" s="6" t="s">
        <v>16765</v>
      </c>
      <c r="AZ1027" s="6" t="s">
        <v>16958</v>
      </c>
      <c r="BA1027" s="6" t="s">
        <v>16765</v>
      </c>
      <c r="BB1027" s="6" t="s">
        <v>16959</v>
      </c>
      <c r="BC1027" s="6" t="s">
        <v>16765</v>
      </c>
      <c r="BD1027" s="6" t="s">
        <v>16960</v>
      </c>
      <c r="BE1027" s="6" t="s">
        <v>16961</v>
      </c>
      <c r="BF1027" s="6" t="s">
        <v>13575</v>
      </c>
      <c r="BG1027" s="6" t="s">
        <v>13575</v>
      </c>
      <c r="BH1027" s="6" t="s">
        <v>16959</v>
      </c>
      <c r="BI1027">
        <v>0</v>
      </c>
      <c r="BJ1027" s="6" t="s">
        <v>16958</v>
      </c>
      <c r="BK1027">
        <v>0</v>
      </c>
      <c r="BL1027" s="6" t="s">
        <v>315</v>
      </c>
      <c r="BM1027" s="56">
        <f>COUNTIF($B$2:B1027,B1027)</f>
        <v>2</v>
      </c>
      <c r="BN1027" s="6" t="str">
        <f t="shared" si="16"/>
        <v>9014-2</v>
      </c>
    </row>
    <row r="1028" spans="1:66" x14ac:dyDescent="0.25">
      <c r="A1028">
        <v>1</v>
      </c>
      <c r="B1028">
        <v>9014</v>
      </c>
      <c r="C1028" s="6" t="s">
        <v>18606</v>
      </c>
      <c r="D1028">
        <v>5</v>
      </c>
      <c r="E1028">
        <v>3</v>
      </c>
      <c r="F1028">
        <v>30</v>
      </c>
      <c r="G1028">
        <v>305</v>
      </c>
      <c r="H1028" s="6" t="s">
        <v>16994</v>
      </c>
      <c r="I1028">
        <v>1</v>
      </c>
      <c r="J1028">
        <v>494345</v>
      </c>
      <c r="K1028">
        <v>6</v>
      </c>
      <c r="L1028" s="55">
        <v>43199</v>
      </c>
      <c r="M1028" s="6" t="s">
        <v>16765</v>
      </c>
      <c r="N1028" s="55">
        <v>44686</v>
      </c>
      <c r="O1028">
        <v>118784</v>
      </c>
      <c r="P1028" s="6" t="s">
        <v>16764</v>
      </c>
      <c r="Q1028" s="6" t="s">
        <v>18611</v>
      </c>
      <c r="R1028">
        <v>1</v>
      </c>
      <c r="S1028">
        <v>0</v>
      </c>
      <c r="T1028">
        <v>-1</v>
      </c>
      <c r="U1028">
        <v>1651</v>
      </c>
      <c r="V1028" s="6" t="s">
        <v>16945</v>
      </c>
      <c r="W1028" s="6" t="s">
        <v>16946</v>
      </c>
      <c r="X1028" s="55">
        <v>44658</v>
      </c>
      <c r="Y1028">
        <v>40000</v>
      </c>
      <c r="Z1028">
        <v>0</v>
      </c>
      <c r="AA1028" s="6" t="s">
        <v>16765</v>
      </c>
      <c r="AB1028" s="6" t="s">
        <v>16947</v>
      </c>
      <c r="AD1028" s="6" t="s">
        <v>16948</v>
      </c>
      <c r="AE1028">
        <v>48674</v>
      </c>
      <c r="AF1028">
        <v>44261</v>
      </c>
      <c r="AG1028" s="6" t="s">
        <v>16949</v>
      </c>
      <c r="AH1028" s="6" t="s">
        <v>16950</v>
      </c>
      <c r="AI1028" s="6" t="s">
        <v>16951</v>
      </c>
      <c r="AJ1028" s="6" t="s">
        <v>16765</v>
      </c>
      <c r="AK1028" s="6" t="s">
        <v>16765</v>
      </c>
      <c r="AL1028" s="6" t="s">
        <v>16765</v>
      </c>
      <c r="AM1028" s="6" t="s">
        <v>16952</v>
      </c>
      <c r="AN1028">
        <v>0</v>
      </c>
      <c r="AO1028" s="55">
        <v>44658</v>
      </c>
      <c r="AP1028" s="6" t="s">
        <v>16953</v>
      </c>
      <c r="AQ1028">
        <v>0</v>
      </c>
      <c r="AR1028" s="6" t="s">
        <v>16954</v>
      </c>
      <c r="AS1028" s="6" t="s">
        <v>16955</v>
      </c>
      <c r="AT1028" s="6" t="s">
        <v>16947</v>
      </c>
      <c r="AU1028">
        <v>0</v>
      </c>
      <c r="AV1028">
        <v>0</v>
      </c>
      <c r="AW1028" s="6" t="s">
        <v>16956</v>
      </c>
      <c r="AX1028" s="6" t="s">
        <v>17282</v>
      </c>
      <c r="AY1028" s="6" t="s">
        <v>16765</v>
      </c>
      <c r="AZ1028" s="6" t="s">
        <v>16958</v>
      </c>
      <c r="BA1028" s="6" t="s">
        <v>16765</v>
      </c>
      <c r="BB1028" s="6" t="s">
        <v>16959</v>
      </c>
      <c r="BC1028" s="6" t="s">
        <v>16765</v>
      </c>
      <c r="BD1028" s="6" t="s">
        <v>16960</v>
      </c>
      <c r="BE1028" s="6" t="s">
        <v>16961</v>
      </c>
      <c r="BF1028" s="6" t="s">
        <v>13575</v>
      </c>
      <c r="BG1028" s="6" t="s">
        <v>13575</v>
      </c>
      <c r="BH1028" s="6" t="s">
        <v>16959</v>
      </c>
      <c r="BI1028">
        <v>0</v>
      </c>
      <c r="BJ1028" s="6" t="s">
        <v>16958</v>
      </c>
      <c r="BK1028">
        <v>0</v>
      </c>
      <c r="BL1028" s="6" t="s">
        <v>315</v>
      </c>
      <c r="BM1028" s="56">
        <f>COUNTIF($B$2:B1028,B1028)</f>
        <v>3</v>
      </c>
      <c r="BN1028" s="6" t="str">
        <f t="shared" si="16"/>
        <v>9014-3</v>
      </c>
    </row>
    <row r="1029" spans="1:66" x14ac:dyDescent="0.25">
      <c r="A1029">
        <v>1</v>
      </c>
      <c r="B1029">
        <v>9014</v>
      </c>
      <c r="C1029" s="6" t="s">
        <v>18606</v>
      </c>
      <c r="D1029">
        <v>5</v>
      </c>
      <c r="E1029">
        <v>3</v>
      </c>
      <c r="F1029">
        <v>30</v>
      </c>
      <c r="G1029">
        <v>305</v>
      </c>
      <c r="H1029" s="6" t="s">
        <v>16994</v>
      </c>
      <c r="I1029">
        <v>1</v>
      </c>
      <c r="J1029">
        <v>124448</v>
      </c>
      <c r="K1029">
        <v>6</v>
      </c>
      <c r="L1029" s="55">
        <v>42576</v>
      </c>
      <c r="M1029" s="6" t="s">
        <v>16765</v>
      </c>
      <c r="N1029" s="55">
        <v>44686</v>
      </c>
      <c r="O1029">
        <v>638966</v>
      </c>
      <c r="P1029" s="6" t="s">
        <v>16818</v>
      </c>
      <c r="Q1029" s="6" t="s">
        <v>18611</v>
      </c>
      <c r="R1029">
        <v>1</v>
      </c>
      <c r="S1029">
        <v>0</v>
      </c>
      <c r="T1029">
        <v>-1</v>
      </c>
      <c r="U1029">
        <v>1688</v>
      </c>
      <c r="V1029" s="6" t="s">
        <v>16945</v>
      </c>
      <c r="W1029" s="6" t="s">
        <v>16946</v>
      </c>
      <c r="X1029" s="55">
        <v>44658</v>
      </c>
      <c r="Y1029">
        <v>40000</v>
      </c>
      <c r="Z1029">
        <v>0</v>
      </c>
      <c r="AA1029" s="6" t="s">
        <v>16765</v>
      </c>
      <c r="AB1029" s="6" t="s">
        <v>16947</v>
      </c>
      <c r="AD1029" s="6" t="s">
        <v>16948</v>
      </c>
      <c r="AE1029">
        <v>43357</v>
      </c>
      <c r="AF1029">
        <v>40674</v>
      </c>
      <c r="AG1029" s="6" t="s">
        <v>16949</v>
      </c>
      <c r="AH1029" s="6" t="s">
        <v>16950</v>
      </c>
      <c r="AI1029" s="6" t="s">
        <v>16951</v>
      </c>
      <c r="AJ1029" s="6" t="s">
        <v>16765</v>
      </c>
      <c r="AK1029" s="6" t="s">
        <v>16765</v>
      </c>
      <c r="AL1029" s="6" t="s">
        <v>16765</v>
      </c>
      <c r="AM1029" s="6" t="s">
        <v>16952</v>
      </c>
      <c r="AN1029">
        <v>0</v>
      </c>
      <c r="AO1029" s="55">
        <v>44658</v>
      </c>
      <c r="AP1029" s="6" t="s">
        <v>16953</v>
      </c>
      <c r="AQ1029">
        <v>0</v>
      </c>
      <c r="AR1029" s="6" t="s">
        <v>16954</v>
      </c>
      <c r="AS1029" s="6" t="s">
        <v>16955</v>
      </c>
      <c r="AT1029" s="6" t="s">
        <v>16947</v>
      </c>
      <c r="AU1029">
        <v>0</v>
      </c>
      <c r="AV1029">
        <v>0</v>
      </c>
      <c r="AW1029" s="6" t="s">
        <v>16956</v>
      </c>
      <c r="AX1029" s="6" t="s">
        <v>17865</v>
      </c>
      <c r="AY1029" s="6" t="s">
        <v>16765</v>
      </c>
      <c r="AZ1029" s="6" t="s">
        <v>16958</v>
      </c>
      <c r="BA1029" s="6" t="s">
        <v>16765</v>
      </c>
      <c r="BB1029" s="6" t="s">
        <v>16959</v>
      </c>
      <c r="BC1029" s="6" t="s">
        <v>16765</v>
      </c>
      <c r="BD1029" s="6" t="s">
        <v>16960</v>
      </c>
      <c r="BE1029" s="6" t="s">
        <v>16961</v>
      </c>
      <c r="BF1029" s="6" t="s">
        <v>13575</v>
      </c>
      <c r="BG1029" s="6" t="s">
        <v>13575</v>
      </c>
      <c r="BH1029" s="6" t="s">
        <v>16959</v>
      </c>
      <c r="BI1029">
        <v>0</v>
      </c>
      <c r="BJ1029" s="6" t="s">
        <v>16958</v>
      </c>
      <c r="BK1029">
        <v>0</v>
      </c>
      <c r="BL1029" s="6" t="s">
        <v>315</v>
      </c>
      <c r="BM1029" s="56">
        <f>COUNTIF($B$2:B1029,B1029)</f>
        <v>4</v>
      </c>
      <c r="BN1029" s="6" t="str">
        <f t="shared" si="16"/>
        <v>9014-4</v>
      </c>
    </row>
    <row r="1030" spans="1:66" x14ac:dyDescent="0.25">
      <c r="A1030">
        <v>1</v>
      </c>
      <c r="B1030">
        <v>9025</v>
      </c>
      <c r="C1030" s="6" t="s">
        <v>18612</v>
      </c>
      <c r="D1030">
        <v>5</v>
      </c>
      <c r="E1030">
        <v>3</v>
      </c>
      <c r="F1030">
        <v>30</v>
      </c>
      <c r="G1030">
        <v>304</v>
      </c>
      <c r="H1030" s="6" t="s">
        <v>17010</v>
      </c>
      <c r="I1030">
        <v>1</v>
      </c>
      <c r="J1030">
        <v>899527</v>
      </c>
      <c r="K1030">
        <v>5</v>
      </c>
      <c r="L1030" s="55">
        <v>42198</v>
      </c>
      <c r="M1030" s="6" t="s">
        <v>16765</v>
      </c>
      <c r="N1030" s="55">
        <v>44628</v>
      </c>
      <c r="O1030">
        <v>118784</v>
      </c>
      <c r="P1030" s="6" t="s">
        <v>16764</v>
      </c>
      <c r="Q1030" s="6" t="s">
        <v>16973</v>
      </c>
      <c r="R1030">
        <v>1</v>
      </c>
      <c r="S1030">
        <v>0</v>
      </c>
      <c r="T1030">
        <v>-1</v>
      </c>
      <c r="U1030">
        <v>1651</v>
      </c>
      <c r="V1030" s="6" t="s">
        <v>16945</v>
      </c>
      <c r="W1030" s="6" t="s">
        <v>16946</v>
      </c>
      <c r="X1030" s="55">
        <v>44667</v>
      </c>
      <c r="Y1030">
        <v>30000</v>
      </c>
      <c r="Z1030">
        <v>0</v>
      </c>
      <c r="AA1030" s="6" t="s">
        <v>16765</v>
      </c>
      <c r="AB1030" s="6" t="s">
        <v>16947</v>
      </c>
      <c r="AD1030" s="6" t="s">
        <v>16765</v>
      </c>
      <c r="AE1030">
        <v>40047</v>
      </c>
      <c r="AF1030">
        <v>36496</v>
      </c>
      <c r="AG1030" s="6" t="s">
        <v>16949</v>
      </c>
      <c r="AH1030" s="6" t="s">
        <v>16950</v>
      </c>
      <c r="AI1030" s="6" t="s">
        <v>16951</v>
      </c>
      <c r="AJ1030" s="6" t="s">
        <v>16765</v>
      </c>
      <c r="AK1030" s="6" t="s">
        <v>16765</v>
      </c>
      <c r="AL1030" s="6" t="s">
        <v>16765</v>
      </c>
      <c r="AM1030" s="6" t="s">
        <v>16952</v>
      </c>
      <c r="AN1030">
        <v>0</v>
      </c>
      <c r="AO1030" s="55">
        <v>44667</v>
      </c>
      <c r="AP1030" s="6" t="s">
        <v>16953</v>
      </c>
      <c r="AQ1030">
        <v>0</v>
      </c>
      <c r="AR1030" s="6" t="s">
        <v>16954</v>
      </c>
      <c r="AS1030" s="6" t="s">
        <v>16955</v>
      </c>
      <c r="AT1030" s="6" t="s">
        <v>16947</v>
      </c>
      <c r="AU1030">
        <v>0</v>
      </c>
      <c r="AV1030">
        <v>0</v>
      </c>
      <c r="AW1030" s="6" t="s">
        <v>16956</v>
      </c>
      <c r="AX1030" s="6" t="s">
        <v>18613</v>
      </c>
      <c r="AY1030" s="6" t="s">
        <v>16765</v>
      </c>
      <c r="AZ1030" s="6" t="s">
        <v>16958</v>
      </c>
      <c r="BA1030" s="6" t="s">
        <v>16765</v>
      </c>
      <c r="BB1030" s="6" t="s">
        <v>16959</v>
      </c>
      <c r="BC1030" s="6" t="s">
        <v>16765</v>
      </c>
      <c r="BD1030" s="6" t="s">
        <v>16960</v>
      </c>
      <c r="BE1030" s="6" t="s">
        <v>16961</v>
      </c>
      <c r="BF1030" s="6" t="s">
        <v>13575</v>
      </c>
      <c r="BG1030" s="6" t="s">
        <v>13575</v>
      </c>
      <c r="BH1030" s="6" t="s">
        <v>16959</v>
      </c>
      <c r="BI1030">
        <v>0</v>
      </c>
      <c r="BJ1030" s="6" t="s">
        <v>16958</v>
      </c>
      <c r="BK1030">
        <v>0</v>
      </c>
      <c r="BL1030" s="6" t="s">
        <v>315</v>
      </c>
      <c r="BM1030" s="56">
        <f>COUNTIF($B$2:B1030,B1030)</f>
        <v>1</v>
      </c>
      <c r="BN1030" s="6" t="str">
        <f t="shared" si="16"/>
        <v>9025-1</v>
      </c>
    </row>
    <row r="1031" spans="1:66" x14ac:dyDescent="0.25">
      <c r="A1031">
        <v>1</v>
      </c>
      <c r="B1031">
        <v>9041</v>
      </c>
      <c r="C1031" s="6" t="s">
        <v>18614</v>
      </c>
      <c r="D1031">
        <v>5</v>
      </c>
      <c r="E1031">
        <v>3</v>
      </c>
      <c r="F1031">
        <v>30</v>
      </c>
      <c r="G1031">
        <v>306</v>
      </c>
      <c r="H1031" s="6" t="s">
        <v>16994</v>
      </c>
      <c r="I1031">
        <v>1</v>
      </c>
      <c r="J1031">
        <v>930646</v>
      </c>
      <c r="K1031">
        <v>6</v>
      </c>
      <c r="L1031" s="55">
        <v>44027</v>
      </c>
      <c r="M1031" s="6" t="s">
        <v>16765</v>
      </c>
      <c r="N1031" s="55">
        <v>44628</v>
      </c>
      <c r="O1031">
        <v>118750</v>
      </c>
      <c r="P1031" s="6" t="s">
        <v>16767</v>
      </c>
      <c r="Q1031" s="6" t="s">
        <v>18615</v>
      </c>
      <c r="R1031">
        <v>1</v>
      </c>
      <c r="S1031">
        <v>0</v>
      </c>
      <c r="T1031">
        <v>-1</v>
      </c>
      <c r="U1031">
        <v>1803.8</v>
      </c>
      <c r="V1031" s="6" t="s">
        <v>16945</v>
      </c>
      <c r="W1031" s="6" t="s">
        <v>16946</v>
      </c>
      <c r="X1031" s="55">
        <v>44664</v>
      </c>
      <c r="Y1031">
        <v>20000</v>
      </c>
      <c r="Z1031">
        <v>0</v>
      </c>
      <c r="AA1031" s="6" t="s">
        <v>16765</v>
      </c>
      <c r="AB1031" s="6" t="s">
        <v>16947</v>
      </c>
      <c r="AD1031" s="6" t="s">
        <v>16948</v>
      </c>
      <c r="AE1031">
        <v>52357</v>
      </c>
      <c r="AF1031">
        <v>47397</v>
      </c>
      <c r="AG1031" s="6" t="s">
        <v>16949</v>
      </c>
      <c r="AH1031" s="6" t="s">
        <v>16950</v>
      </c>
      <c r="AI1031" s="6" t="s">
        <v>16951</v>
      </c>
      <c r="AJ1031" s="6" t="s">
        <v>16765</v>
      </c>
      <c r="AK1031" s="6" t="s">
        <v>16765</v>
      </c>
      <c r="AL1031" s="6" t="s">
        <v>16765</v>
      </c>
      <c r="AM1031" s="6" t="s">
        <v>16952</v>
      </c>
      <c r="AN1031">
        <v>0</v>
      </c>
      <c r="AO1031" s="55">
        <v>44664</v>
      </c>
      <c r="AP1031" s="6" t="s">
        <v>16953</v>
      </c>
      <c r="AQ1031">
        <v>0</v>
      </c>
      <c r="AR1031" s="6" t="s">
        <v>16954</v>
      </c>
      <c r="AS1031" s="6" t="s">
        <v>16955</v>
      </c>
      <c r="AT1031" s="6" t="s">
        <v>16947</v>
      </c>
      <c r="AU1031">
        <v>0</v>
      </c>
      <c r="AV1031">
        <v>0</v>
      </c>
      <c r="AW1031" s="6" t="s">
        <v>16956</v>
      </c>
      <c r="AX1031" s="6" t="s">
        <v>17874</v>
      </c>
      <c r="AY1031" s="6" t="s">
        <v>16765</v>
      </c>
      <c r="AZ1031" s="6" t="s">
        <v>16958</v>
      </c>
      <c r="BA1031" s="6" t="s">
        <v>16765</v>
      </c>
      <c r="BB1031" s="6" t="s">
        <v>16959</v>
      </c>
      <c r="BC1031" s="6" t="s">
        <v>16765</v>
      </c>
      <c r="BD1031" s="6" t="s">
        <v>16960</v>
      </c>
      <c r="BE1031" s="6" t="s">
        <v>16961</v>
      </c>
      <c r="BF1031" s="6" t="s">
        <v>13575</v>
      </c>
      <c r="BG1031" s="6" t="s">
        <v>13575</v>
      </c>
      <c r="BH1031" s="6" t="s">
        <v>16959</v>
      </c>
      <c r="BI1031">
        <v>0</v>
      </c>
      <c r="BJ1031" s="6" t="s">
        <v>16958</v>
      </c>
      <c r="BK1031">
        <v>0</v>
      </c>
      <c r="BL1031" s="6" t="s">
        <v>315</v>
      </c>
      <c r="BM1031" s="56">
        <f>COUNTIF($B$2:B1031,B1031)</f>
        <v>1</v>
      </c>
      <c r="BN1031" s="6" t="str">
        <f t="shared" si="16"/>
        <v>9041-1</v>
      </c>
    </row>
    <row r="1032" spans="1:66" x14ac:dyDescent="0.25">
      <c r="A1032">
        <v>1</v>
      </c>
      <c r="B1032">
        <v>9077</v>
      </c>
      <c r="C1032" s="6" t="s">
        <v>18616</v>
      </c>
      <c r="D1032">
        <v>5</v>
      </c>
      <c r="E1032">
        <v>3</v>
      </c>
      <c r="F1032">
        <v>30</v>
      </c>
      <c r="G1032">
        <v>305</v>
      </c>
      <c r="H1032" s="6" t="s">
        <v>16963</v>
      </c>
      <c r="I1032">
        <v>1</v>
      </c>
      <c r="J1032">
        <v>537314</v>
      </c>
      <c r="K1032">
        <v>5</v>
      </c>
      <c r="L1032" s="55">
        <v>41748</v>
      </c>
      <c r="M1032" s="6" t="s">
        <v>16765</v>
      </c>
      <c r="N1032" s="55">
        <v>109574</v>
      </c>
      <c r="O1032">
        <v>188005</v>
      </c>
      <c r="P1032" s="6" t="s">
        <v>16774</v>
      </c>
      <c r="Q1032" s="6" t="s">
        <v>16973</v>
      </c>
      <c r="R1032">
        <v>5</v>
      </c>
      <c r="S1032">
        <v>0</v>
      </c>
      <c r="T1032">
        <v>-5</v>
      </c>
      <c r="U1032">
        <v>212</v>
      </c>
      <c r="V1032" s="6" t="s">
        <v>16999</v>
      </c>
      <c r="W1032" s="6" t="s">
        <v>16946</v>
      </c>
      <c r="X1032" s="55">
        <v>44663</v>
      </c>
      <c r="Y1032">
        <v>10000</v>
      </c>
      <c r="Z1032">
        <v>1370.46</v>
      </c>
      <c r="AA1032" s="6" t="s">
        <v>16969</v>
      </c>
      <c r="AB1032" s="6" t="s">
        <v>16947</v>
      </c>
      <c r="AD1032" s="6" t="s">
        <v>16765</v>
      </c>
      <c r="AE1032">
        <v>33334</v>
      </c>
      <c r="AF1032">
        <v>28626</v>
      </c>
      <c r="AG1032" s="6" t="s">
        <v>16973</v>
      </c>
      <c r="AH1032" s="6" t="s">
        <v>16950</v>
      </c>
      <c r="AI1032" s="6" t="s">
        <v>16951</v>
      </c>
      <c r="AJ1032" s="6" t="s">
        <v>16765</v>
      </c>
      <c r="AK1032" s="6" t="s">
        <v>16765</v>
      </c>
      <c r="AL1032" s="6" t="s">
        <v>16765</v>
      </c>
      <c r="AM1032" s="6" t="s">
        <v>16952</v>
      </c>
      <c r="AN1032">
        <v>0</v>
      </c>
      <c r="AO1032" s="55">
        <v>44663</v>
      </c>
      <c r="AP1032" s="6" t="s">
        <v>17000</v>
      </c>
      <c r="AQ1032">
        <v>0</v>
      </c>
      <c r="AR1032" s="6" t="s">
        <v>17018</v>
      </c>
      <c r="AS1032" s="6" t="s">
        <v>17002</v>
      </c>
      <c r="AT1032" s="6" t="s">
        <v>16947</v>
      </c>
      <c r="AU1032">
        <v>0</v>
      </c>
      <c r="AV1032">
        <v>0</v>
      </c>
      <c r="AW1032" s="6" t="s">
        <v>16956</v>
      </c>
      <c r="AX1032" s="6" t="s">
        <v>18617</v>
      </c>
      <c r="AY1032" s="6" t="s">
        <v>16765</v>
      </c>
      <c r="AZ1032" s="6" t="s">
        <v>16958</v>
      </c>
      <c r="BA1032" s="6" t="s">
        <v>16765</v>
      </c>
      <c r="BB1032" s="6" t="s">
        <v>16959</v>
      </c>
      <c r="BC1032" s="6" t="s">
        <v>16765</v>
      </c>
      <c r="BD1032" s="6" t="s">
        <v>16960</v>
      </c>
      <c r="BE1032" s="6" t="s">
        <v>16961</v>
      </c>
      <c r="BF1032" s="6" t="s">
        <v>13575</v>
      </c>
      <c r="BG1032" s="6" t="s">
        <v>13575</v>
      </c>
      <c r="BH1032" s="6" t="s">
        <v>16959</v>
      </c>
      <c r="BI1032">
        <v>0</v>
      </c>
      <c r="BJ1032" s="6" t="s">
        <v>16958</v>
      </c>
      <c r="BK1032">
        <v>0</v>
      </c>
      <c r="BL1032" s="6" t="s">
        <v>315</v>
      </c>
      <c r="BM1032" s="56">
        <f>COUNTIF($B$2:B1032,B1032)</f>
        <v>1</v>
      </c>
      <c r="BN1032" s="6" t="str">
        <f t="shared" si="16"/>
        <v>9077-1</v>
      </c>
    </row>
    <row r="1033" spans="1:66" x14ac:dyDescent="0.25">
      <c r="A1033">
        <v>1</v>
      </c>
      <c r="B1033">
        <v>9077</v>
      </c>
      <c r="C1033" s="6" t="s">
        <v>18616</v>
      </c>
      <c r="D1033">
        <v>5</v>
      </c>
      <c r="E1033">
        <v>3</v>
      </c>
      <c r="F1033">
        <v>30</v>
      </c>
      <c r="G1033">
        <v>305</v>
      </c>
      <c r="H1033" s="6" t="s">
        <v>16963</v>
      </c>
      <c r="I1033">
        <v>1</v>
      </c>
      <c r="J1033">
        <v>537314</v>
      </c>
      <c r="K1033">
        <v>5</v>
      </c>
      <c r="L1033" s="55">
        <v>41748</v>
      </c>
      <c r="M1033" s="6" t="s">
        <v>16765</v>
      </c>
      <c r="N1033" s="55">
        <v>109574</v>
      </c>
      <c r="O1033">
        <v>188006</v>
      </c>
      <c r="P1033" s="6" t="s">
        <v>16776</v>
      </c>
      <c r="Q1033" s="6" t="s">
        <v>16973</v>
      </c>
      <c r="R1033">
        <v>60</v>
      </c>
      <c r="S1033">
        <v>0</v>
      </c>
      <c r="T1033">
        <v>-60</v>
      </c>
      <c r="U1033">
        <v>120</v>
      </c>
      <c r="V1033" s="6" t="s">
        <v>17004</v>
      </c>
      <c r="W1033" s="6" t="s">
        <v>16946</v>
      </c>
      <c r="X1033" s="55">
        <v>44663</v>
      </c>
      <c r="Y1033">
        <v>10000</v>
      </c>
      <c r="Z1033">
        <v>1370.46</v>
      </c>
      <c r="AA1033" s="6" t="s">
        <v>16969</v>
      </c>
      <c r="AB1033" s="6" t="s">
        <v>16947</v>
      </c>
      <c r="AD1033" s="6" t="s">
        <v>16765</v>
      </c>
      <c r="AE1033">
        <v>33335</v>
      </c>
      <c r="AF1033">
        <v>28626</v>
      </c>
      <c r="AG1033" s="6" t="s">
        <v>16973</v>
      </c>
      <c r="AH1033" s="6" t="s">
        <v>16950</v>
      </c>
      <c r="AI1033" s="6" t="s">
        <v>16951</v>
      </c>
      <c r="AJ1033" s="6" t="s">
        <v>16765</v>
      </c>
      <c r="AK1033" s="6" t="s">
        <v>16765</v>
      </c>
      <c r="AL1033" s="6" t="s">
        <v>16765</v>
      </c>
      <c r="AM1033" s="6" t="s">
        <v>16952</v>
      </c>
      <c r="AN1033">
        <v>0</v>
      </c>
      <c r="AO1033" s="55">
        <v>44663</v>
      </c>
      <c r="AP1033" s="6" t="s">
        <v>17000</v>
      </c>
      <c r="AQ1033">
        <v>0</v>
      </c>
      <c r="AR1033" s="6" t="s">
        <v>17020</v>
      </c>
      <c r="AS1033" s="6" t="s">
        <v>17002</v>
      </c>
      <c r="AT1033" s="6" t="s">
        <v>16947</v>
      </c>
      <c r="AU1033">
        <v>0</v>
      </c>
      <c r="AV1033">
        <v>0</v>
      </c>
      <c r="AW1033" s="6" t="s">
        <v>16956</v>
      </c>
      <c r="AX1033" s="6" t="s">
        <v>18617</v>
      </c>
      <c r="AY1033" s="6" t="s">
        <v>16765</v>
      </c>
      <c r="AZ1033" s="6" t="s">
        <v>16958</v>
      </c>
      <c r="BA1033" s="6" t="s">
        <v>16765</v>
      </c>
      <c r="BB1033" s="6" t="s">
        <v>16959</v>
      </c>
      <c r="BC1033" s="6" t="s">
        <v>16765</v>
      </c>
      <c r="BD1033" s="6" t="s">
        <v>16960</v>
      </c>
      <c r="BE1033" s="6" t="s">
        <v>16961</v>
      </c>
      <c r="BF1033" s="6" t="s">
        <v>13575</v>
      </c>
      <c r="BG1033" s="6" t="s">
        <v>13575</v>
      </c>
      <c r="BH1033" s="6" t="s">
        <v>16959</v>
      </c>
      <c r="BI1033">
        <v>0</v>
      </c>
      <c r="BJ1033" s="6" t="s">
        <v>16958</v>
      </c>
      <c r="BK1033">
        <v>0</v>
      </c>
      <c r="BL1033" s="6" t="s">
        <v>315</v>
      </c>
      <c r="BM1033" s="56">
        <f>COUNTIF($B$2:B1033,B1033)</f>
        <v>2</v>
      </c>
      <c r="BN1033" s="6" t="str">
        <f t="shared" si="16"/>
        <v>9077-2</v>
      </c>
    </row>
    <row r="1034" spans="1:66" x14ac:dyDescent="0.25">
      <c r="A1034">
        <v>1</v>
      </c>
      <c r="B1034">
        <v>9077</v>
      </c>
      <c r="C1034" s="6" t="s">
        <v>18616</v>
      </c>
      <c r="D1034">
        <v>5</v>
      </c>
      <c r="E1034">
        <v>3</v>
      </c>
      <c r="F1034">
        <v>30</v>
      </c>
      <c r="G1034">
        <v>305</v>
      </c>
      <c r="H1034" s="6" t="s">
        <v>16963</v>
      </c>
      <c r="I1034">
        <v>1</v>
      </c>
      <c r="J1034">
        <v>951940</v>
      </c>
      <c r="K1034">
        <v>5</v>
      </c>
      <c r="L1034" s="55">
        <v>42282</v>
      </c>
      <c r="M1034" s="6" t="s">
        <v>16765</v>
      </c>
      <c r="N1034" s="55">
        <v>44628</v>
      </c>
      <c r="O1034">
        <v>628698</v>
      </c>
      <c r="P1034" s="6" t="s">
        <v>16789</v>
      </c>
      <c r="Q1034" s="6" t="s">
        <v>18618</v>
      </c>
      <c r="R1034">
        <v>1</v>
      </c>
      <c r="S1034">
        <v>0</v>
      </c>
      <c r="T1034">
        <v>-1</v>
      </c>
      <c r="U1034">
        <v>1687.84</v>
      </c>
      <c r="V1034" s="6" t="s">
        <v>16945</v>
      </c>
      <c r="W1034" s="6" t="s">
        <v>16946</v>
      </c>
      <c r="X1034" s="55">
        <v>44663</v>
      </c>
      <c r="Y1034">
        <v>10000</v>
      </c>
      <c r="Z1034">
        <v>1370.46</v>
      </c>
      <c r="AA1034" s="6" t="s">
        <v>16969</v>
      </c>
      <c r="AB1034" s="6" t="s">
        <v>16947</v>
      </c>
      <c r="AD1034" s="6" t="s">
        <v>16948</v>
      </c>
      <c r="AE1034">
        <v>41923</v>
      </c>
      <c r="AF1034">
        <v>39035</v>
      </c>
      <c r="AG1034" s="6" t="s">
        <v>16949</v>
      </c>
      <c r="AH1034" s="6" t="s">
        <v>16950</v>
      </c>
      <c r="AI1034" s="6" t="s">
        <v>16951</v>
      </c>
      <c r="AJ1034" s="6" t="s">
        <v>16765</v>
      </c>
      <c r="AK1034" s="6" t="s">
        <v>16765</v>
      </c>
      <c r="AL1034" s="6" t="s">
        <v>16765</v>
      </c>
      <c r="AM1034" s="6" t="s">
        <v>16952</v>
      </c>
      <c r="AN1034">
        <v>0</v>
      </c>
      <c r="AO1034" s="55">
        <v>44663</v>
      </c>
      <c r="AP1034" s="6" t="s">
        <v>16953</v>
      </c>
      <c r="AQ1034">
        <v>0</v>
      </c>
      <c r="AR1034" s="6" t="s">
        <v>16997</v>
      </c>
      <c r="AS1034" s="6" t="s">
        <v>16955</v>
      </c>
      <c r="AT1034" s="6" t="s">
        <v>16947</v>
      </c>
      <c r="AU1034">
        <v>0</v>
      </c>
      <c r="AV1034">
        <v>0</v>
      </c>
      <c r="AW1034" s="6" t="s">
        <v>16956</v>
      </c>
      <c r="AX1034" s="6" t="s">
        <v>18619</v>
      </c>
      <c r="AY1034" s="6" t="s">
        <v>16765</v>
      </c>
      <c r="AZ1034" s="6" t="s">
        <v>16958</v>
      </c>
      <c r="BA1034" s="6" t="s">
        <v>16765</v>
      </c>
      <c r="BB1034" s="6" t="s">
        <v>16959</v>
      </c>
      <c r="BC1034" s="6" t="s">
        <v>16765</v>
      </c>
      <c r="BD1034" s="6" t="s">
        <v>16960</v>
      </c>
      <c r="BE1034" s="6" t="s">
        <v>16961</v>
      </c>
      <c r="BF1034" s="6" t="s">
        <v>13575</v>
      </c>
      <c r="BG1034" s="6" t="s">
        <v>13575</v>
      </c>
      <c r="BH1034" s="6" t="s">
        <v>16959</v>
      </c>
      <c r="BI1034">
        <v>0</v>
      </c>
      <c r="BJ1034" s="6" t="s">
        <v>16958</v>
      </c>
      <c r="BK1034">
        <v>0</v>
      </c>
      <c r="BL1034" s="6" t="s">
        <v>315</v>
      </c>
      <c r="BM1034" s="56">
        <f>COUNTIF($B$2:B1034,B1034)</f>
        <v>3</v>
      </c>
      <c r="BN1034" s="6" t="str">
        <f t="shared" si="16"/>
        <v>9077-3</v>
      </c>
    </row>
    <row r="1035" spans="1:66" x14ac:dyDescent="0.25">
      <c r="A1035">
        <v>1</v>
      </c>
      <c r="B1035">
        <v>9078</v>
      </c>
      <c r="C1035" s="6" t="s">
        <v>18620</v>
      </c>
      <c r="D1035">
        <v>5</v>
      </c>
      <c r="E1035">
        <v>2</v>
      </c>
      <c r="F1035">
        <v>20</v>
      </c>
      <c r="G1035">
        <v>203</v>
      </c>
      <c r="H1035" s="6" t="s">
        <v>16943</v>
      </c>
      <c r="I1035">
        <v>1</v>
      </c>
      <c r="J1035">
        <v>131969</v>
      </c>
      <c r="K1035">
        <v>6</v>
      </c>
      <c r="L1035" s="55">
        <v>42590</v>
      </c>
      <c r="M1035" s="6" t="s">
        <v>16765</v>
      </c>
      <c r="N1035" s="55">
        <v>44799</v>
      </c>
      <c r="O1035">
        <v>217289</v>
      </c>
      <c r="P1035" s="6" t="s">
        <v>16771</v>
      </c>
      <c r="Q1035" s="6" t="s">
        <v>18621</v>
      </c>
      <c r="R1035">
        <v>1</v>
      </c>
      <c r="S1035">
        <v>0</v>
      </c>
      <c r="T1035">
        <v>-1</v>
      </c>
      <c r="U1035">
        <v>1159.19</v>
      </c>
      <c r="V1035" s="6" t="s">
        <v>16945</v>
      </c>
      <c r="W1035" s="6" t="s">
        <v>16946</v>
      </c>
      <c r="X1035" s="55">
        <v>44669</v>
      </c>
      <c r="Y1035">
        <v>0</v>
      </c>
      <c r="Z1035">
        <v>330.21</v>
      </c>
      <c r="AA1035" s="6" t="s">
        <v>16965</v>
      </c>
      <c r="AB1035" s="6" t="s">
        <v>16947</v>
      </c>
      <c r="AD1035" s="6" t="s">
        <v>16948</v>
      </c>
      <c r="AE1035">
        <v>43474</v>
      </c>
      <c r="AF1035">
        <v>40816</v>
      </c>
      <c r="AG1035" s="6" t="s">
        <v>16949</v>
      </c>
      <c r="AH1035" s="6" t="s">
        <v>16950</v>
      </c>
      <c r="AI1035" s="6" t="s">
        <v>16951</v>
      </c>
      <c r="AJ1035" s="6" t="s">
        <v>16765</v>
      </c>
      <c r="AK1035" s="6" t="s">
        <v>16765</v>
      </c>
      <c r="AL1035" s="6" t="s">
        <v>16765</v>
      </c>
      <c r="AM1035" s="6" t="s">
        <v>16952</v>
      </c>
      <c r="AN1035">
        <v>0</v>
      </c>
      <c r="AO1035" s="55">
        <v>44669</v>
      </c>
      <c r="AP1035" s="6" t="s">
        <v>16953</v>
      </c>
      <c r="AQ1035">
        <v>0</v>
      </c>
      <c r="AR1035" s="6" t="s">
        <v>16954</v>
      </c>
      <c r="AS1035" s="6" t="s">
        <v>16955</v>
      </c>
      <c r="AT1035" s="6" t="s">
        <v>16947</v>
      </c>
      <c r="AU1035">
        <v>0</v>
      </c>
      <c r="AV1035">
        <v>0</v>
      </c>
      <c r="AW1035" s="6" t="s">
        <v>16956</v>
      </c>
      <c r="AX1035" s="6" t="s">
        <v>17642</v>
      </c>
      <c r="AY1035" s="6" t="s">
        <v>16765</v>
      </c>
      <c r="AZ1035" s="6" t="s">
        <v>16958</v>
      </c>
      <c r="BA1035" s="6" t="s">
        <v>16765</v>
      </c>
      <c r="BB1035" s="6" t="s">
        <v>16959</v>
      </c>
      <c r="BC1035" s="6" t="s">
        <v>16765</v>
      </c>
      <c r="BD1035" s="6" t="s">
        <v>16960</v>
      </c>
      <c r="BE1035" s="6" t="s">
        <v>16961</v>
      </c>
      <c r="BF1035" s="6" t="s">
        <v>13575</v>
      </c>
      <c r="BG1035" s="6" t="s">
        <v>13575</v>
      </c>
      <c r="BH1035" s="6" t="s">
        <v>16959</v>
      </c>
      <c r="BI1035">
        <v>0</v>
      </c>
      <c r="BJ1035" s="6" t="s">
        <v>16958</v>
      </c>
      <c r="BK1035">
        <v>0</v>
      </c>
      <c r="BL1035" s="6" t="s">
        <v>315</v>
      </c>
      <c r="BM1035" s="56">
        <f>COUNTIF($B$2:B1035,B1035)</f>
        <v>1</v>
      </c>
      <c r="BN1035" s="6" t="str">
        <f t="shared" si="16"/>
        <v>9078-1</v>
      </c>
    </row>
    <row r="1036" spans="1:66" x14ac:dyDescent="0.25">
      <c r="A1036">
        <v>1</v>
      </c>
      <c r="B1036">
        <v>9081</v>
      </c>
      <c r="C1036" s="6" t="s">
        <v>18622</v>
      </c>
      <c r="D1036">
        <v>5</v>
      </c>
      <c r="E1036">
        <v>2</v>
      </c>
      <c r="F1036">
        <v>20</v>
      </c>
      <c r="G1036">
        <v>201</v>
      </c>
      <c r="H1036" s="6" t="s">
        <v>16943</v>
      </c>
      <c r="I1036">
        <v>1</v>
      </c>
      <c r="J1036">
        <v>752344</v>
      </c>
      <c r="K1036">
        <v>6</v>
      </c>
      <c r="L1036" s="55">
        <v>43662</v>
      </c>
      <c r="M1036" s="6" t="s">
        <v>16765</v>
      </c>
      <c r="N1036" s="55">
        <v>44568</v>
      </c>
      <c r="O1036">
        <v>118784</v>
      </c>
      <c r="P1036" s="6" t="s">
        <v>16764</v>
      </c>
      <c r="Q1036" s="6" t="s">
        <v>18623</v>
      </c>
      <c r="R1036">
        <v>1</v>
      </c>
      <c r="S1036">
        <v>0</v>
      </c>
      <c r="T1036">
        <v>-1</v>
      </c>
      <c r="U1036">
        <v>1651</v>
      </c>
      <c r="V1036" s="6" t="s">
        <v>16945</v>
      </c>
      <c r="W1036" s="6" t="s">
        <v>16946</v>
      </c>
      <c r="X1036" s="55">
        <v>44669</v>
      </c>
      <c r="Y1036">
        <v>50000</v>
      </c>
      <c r="Z1036">
        <v>440.32</v>
      </c>
      <c r="AA1036" s="6" t="s">
        <v>16885</v>
      </c>
      <c r="AB1036" s="6" t="s">
        <v>16947</v>
      </c>
      <c r="AD1036" s="6" t="s">
        <v>16948</v>
      </c>
      <c r="AE1036">
        <v>51223</v>
      </c>
      <c r="AF1036">
        <v>46432</v>
      </c>
      <c r="AG1036" s="6" t="s">
        <v>16949</v>
      </c>
      <c r="AH1036" s="6" t="s">
        <v>16950</v>
      </c>
      <c r="AI1036" s="6" t="s">
        <v>16951</v>
      </c>
      <c r="AJ1036" s="6" t="s">
        <v>16765</v>
      </c>
      <c r="AK1036" s="6" t="s">
        <v>16765</v>
      </c>
      <c r="AL1036" s="6" t="s">
        <v>16765</v>
      </c>
      <c r="AM1036" s="6" t="s">
        <v>16952</v>
      </c>
      <c r="AN1036">
        <v>0</v>
      </c>
      <c r="AO1036" s="55">
        <v>44669</v>
      </c>
      <c r="AP1036" s="6" t="s">
        <v>16953</v>
      </c>
      <c r="AQ1036">
        <v>0</v>
      </c>
      <c r="AR1036" s="6" t="s">
        <v>16954</v>
      </c>
      <c r="AS1036" s="6" t="s">
        <v>16955</v>
      </c>
      <c r="AT1036" s="6" t="s">
        <v>16947</v>
      </c>
      <c r="AU1036">
        <v>0</v>
      </c>
      <c r="AV1036">
        <v>0</v>
      </c>
      <c r="AW1036" s="6" t="s">
        <v>16956</v>
      </c>
      <c r="AX1036" s="6" t="s">
        <v>17558</v>
      </c>
      <c r="AY1036" s="6" t="s">
        <v>16765</v>
      </c>
      <c r="AZ1036" s="6" t="s">
        <v>16958</v>
      </c>
      <c r="BA1036" s="6" t="s">
        <v>16765</v>
      </c>
      <c r="BB1036" s="6" t="s">
        <v>16959</v>
      </c>
      <c r="BC1036" s="6" t="s">
        <v>16765</v>
      </c>
      <c r="BD1036" s="6" t="s">
        <v>16960</v>
      </c>
      <c r="BE1036" s="6" t="s">
        <v>16961</v>
      </c>
      <c r="BF1036" s="6" t="s">
        <v>13575</v>
      </c>
      <c r="BG1036" s="6" t="s">
        <v>13575</v>
      </c>
      <c r="BH1036" s="6" t="s">
        <v>16959</v>
      </c>
      <c r="BI1036">
        <v>0</v>
      </c>
      <c r="BJ1036" s="6" t="s">
        <v>16958</v>
      </c>
      <c r="BK1036">
        <v>0</v>
      </c>
      <c r="BL1036" s="6" t="s">
        <v>315</v>
      </c>
      <c r="BM1036" s="56">
        <f>COUNTIF($B$2:B1036,B1036)</f>
        <v>1</v>
      </c>
      <c r="BN1036" s="6" t="str">
        <f t="shared" si="16"/>
        <v>9081-1</v>
      </c>
    </row>
    <row r="1037" spans="1:66" x14ac:dyDescent="0.25">
      <c r="A1037">
        <v>1</v>
      </c>
      <c r="B1037">
        <v>9081</v>
      </c>
      <c r="C1037" s="6" t="s">
        <v>18622</v>
      </c>
      <c r="D1037">
        <v>5</v>
      </c>
      <c r="E1037">
        <v>2</v>
      </c>
      <c r="F1037">
        <v>20</v>
      </c>
      <c r="G1037">
        <v>201</v>
      </c>
      <c r="H1037" s="6" t="s">
        <v>16943</v>
      </c>
      <c r="I1037">
        <v>1</v>
      </c>
      <c r="J1037">
        <v>549212</v>
      </c>
      <c r="K1037">
        <v>5</v>
      </c>
      <c r="L1037" s="55">
        <v>41764</v>
      </c>
      <c r="M1037" s="6" t="s">
        <v>16765</v>
      </c>
      <c r="N1037" s="55">
        <v>109574</v>
      </c>
      <c r="O1037">
        <v>188005</v>
      </c>
      <c r="P1037" s="6" t="s">
        <v>16774</v>
      </c>
      <c r="Q1037" s="6" t="s">
        <v>18624</v>
      </c>
      <c r="R1037">
        <v>5</v>
      </c>
      <c r="S1037">
        <v>0</v>
      </c>
      <c r="T1037">
        <v>-5</v>
      </c>
      <c r="U1037">
        <v>212</v>
      </c>
      <c r="V1037" s="6" t="s">
        <v>16999</v>
      </c>
      <c r="W1037" s="6" t="s">
        <v>16946</v>
      </c>
      <c r="X1037" s="55">
        <v>44669</v>
      </c>
      <c r="Y1037">
        <v>50000</v>
      </c>
      <c r="Z1037">
        <v>440.32</v>
      </c>
      <c r="AA1037" s="6" t="s">
        <v>16885</v>
      </c>
      <c r="AB1037" s="6" t="s">
        <v>16947</v>
      </c>
      <c r="AD1037" s="6" t="s">
        <v>17118</v>
      </c>
      <c r="AE1037">
        <v>33600</v>
      </c>
      <c r="AF1037">
        <v>28883</v>
      </c>
      <c r="AG1037" s="6" t="s">
        <v>16973</v>
      </c>
      <c r="AH1037" s="6" t="s">
        <v>16950</v>
      </c>
      <c r="AI1037" s="6" t="s">
        <v>16951</v>
      </c>
      <c r="AJ1037" s="6" t="s">
        <v>16765</v>
      </c>
      <c r="AK1037" s="6" t="s">
        <v>16765</v>
      </c>
      <c r="AL1037" s="6" t="s">
        <v>16765</v>
      </c>
      <c r="AM1037" s="6" t="s">
        <v>16952</v>
      </c>
      <c r="AN1037">
        <v>0</v>
      </c>
      <c r="AO1037" s="55">
        <v>44669</v>
      </c>
      <c r="AP1037" s="6" t="s">
        <v>17000</v>
      </c>
      <c r="AQ1037">
        <v>0</v>
      </c>
      <c r="AR1037" s="6" t="s">
        <v>17018</v>
      </c>
      <c r="AS1037" s="6" t="s">
        <v>17002</v>
      </c>
      <c r="AT1037" s="6" t="s">
        <v>16947</v>
      </c>
      <c r="AU1037">
        <v>0</v>
      </c>
      <c r="AV1037">
        <v>0</v>
      </c>
      <c r="AW1037" s="6" t="s">
        <v>16956</v>
      </c>
      <c r="AX1037" s="6" t="s">
        <v>17031</v>
      </c>
      <c r="AY1037" s="6" t="s">
        <v>16765</v>
      </c>
      <c r="AZ1037" s="6" t="s">
        <v>16958</v>
      </c>
      <c r="BA1037" s="6" t="s">
        <v>16765</v>
      </c>
      <c r="BB1037" s="6" t="s">
        <v>16959</v>
      </c>
      <c r="BC1037" s="6" t="s">
        <v>16765</v>
      </c>
      <c r="BD1037" s="6" t="s">
        <v>16960</v>
      </c>
      <c r="BE1037" s="6" t="s">
        <v>16961</v>
      </c>
      <c r="BF1037" s="6" t="s">
        <v>13575</v>
      </c>
      <c r="BG1037" s="6" t="s">
        <v>13575</v>
      </c>
      <c r="BH1037" s="6" t="s">
        <v>16959</v>
      </c>
      <c r="BI1037">
        <v>0</v>
      </c>
      <c r="BJ1037" s="6" t="s">
        <v>16958</v>
      </c>
      <c r="BK1037">
        <v>0</v>
      </c>
      <c r="BL1037" s="6" t="s">
        <v>315</v>
      </c>
      <c r="BM1037" s="56">
        <f>COUNTIF($B$2:B1037,B1037)</f>
        <v>2</v>
      </c>
      <c r="BN1037" s="6" t="str">
        <f t="shared" si="16"/>
        <v>9081-2</v>
      </c>
    </row>
    <row r="1038" spans="1:66" x14ac:dyDescent="0.25">
      <c r="A1038">
        <v>1</v>
      </c>
      <c r="B1038">
        <v>9081</v>
      </c>
      <c r="C1038" s="6" t="s">
        <v>18622</v>
      </c>
      <c r="D1038">
        <v>5</v>
      </c>
      <c r="E1038">
        <v>2</v>
      </c>
      <c r="F1038">
        <v>20</v>
      </c>
      <c r="G1038">
        <v>201</v>
      </c>
      <c r="H1038" s="6" t="s">
        <v>16943</v>
      </c>
      <c r="I1038">
        <v>1</v>
      </c>
      <c r="J1038">
        <v>549212</v>
      </c>
      <c r="K1038">
        <v>5</v>
      </c>
      <c r="L1038" s="55">
        <v>41764</v>
      </c>
      <c r="M1038" s="6" t="s">
        <v>16765</v>
      </c>
      <c r="N1038" s="55">
        <v>109574</v>
      </c>
      <c r="O1038">
        <v>188006</v>
      </c>
      <c r="P1038" s="6" t="s">
        <v>16776</v>
      </c>
      <c r="Q1038" s="6" t="s">
        <v>16973</v>
      </c>
      <c r="R1038">
        <v>60</v>
      </c>
      <c r="S1038">
        <v>0</v>
      </c>
      <c r="T1038">
        <v>-60</v>
      </c>
      <c r="U1038">
        <v>120</v>
      </c>
      <c r="V1038" s="6" t="s">
        <v>17004</v>
      </c>
      <c r="W1038" s="6" t="s">
        <v>16946</v>
      </c>
      <c r="X1038" s="55">
        <v>44669</v>
      </c>
      <c r="Y1038">
        <v>50000</v>
      </c>
      <c r="Z1038">
        <v>440.32</v>
      </c>
      <c r="AA1038" s="6" t="s">
        <v>16885</v>
      </c>
      <c r="AB1038" s="6" t="s">
        <v>16947</v>
      </c>
      <c r="AD1038" s="6" t="s">
        <v>16765</v>
      </c>
      <c r="AE1038">
        <v>33601</v>
      </c>
      <c r="AF1038">
        <v>28883</v>
      </c>
      <c r="AG1038" s="6" t="s">
        <v>16973</v>
      </c>
      <c r="AH1038" s="6" t="s">
        <v>16950</v>
      </c>
      <c r="AI1038" s="6" t="s">
        <v>16951</v>
      </c>
      <c r="AJ1038" s="6" t="s">
        <v>16765</v>
      </c>
      <c r="AK1038" s="6" t="s">
        <v>16765</v>
      </c>
      <c r="AL1038" s="6" t="s">
        <v>16765</v>
      </c>
      <c r="AM1038" s="6" t="s">
        <v>16952</v>
      </c>
      <c r="AN1038">
        <v>0</v>
      </c>
      <c r="AO1038" s="55">
        <v>44669</v>
      </c>
      <c r="AP1038" s="6" t="s">
        <v>17000</v>
      </c>
      <c r="AQ1038">
        <v>0</v>
      </c>
      <c r="AR1038" s="6" t="s">
        <v>17020</v>
      </c>
      <c r="AS1038" s="6" t="s">
        <v>17002</v>
      </c>
      <c r="AT1038" s="6" t="s">
        <v>16947</v>
      </c>
      <c r="AU1038">
        <v>0</v>
      </c>
      <c r="AV1038">
        <v>0</v>
      </c>
      <c r="AW1038" s="6" t="s">
        <v>16956</v>
      </c>
      <c r="AX1038" s="6" t="s">
        <v>17031</v>
      </c>
      <c r="AY1038" s="6" t="s">
        <v>16765</v>
      </c>
      <c r="AZ1038" s="6" t="s">
        <v>16958</v>
      </c>
      <c r="BA1038" s="6" t="s">
        <v>16765</v>
      </c>
      <c r="BB1038" s="6" t="s">
        <v>16959</v>
      </c>
      <c r="BC1038" s="6" t="s">
        <v>16765</v>
      </c>
      <c r="BD1038" s="6" t="s">
        <v>16960</v>
      </c>
      <c r="BE1038" s="6" t="s">
        <v>16961</v>
      </c>
      <c r="BF1038" s="6" t="s">
        <v>13575</v>
      </c>
      <c r="BG1038" s="6" t="s">
        <v>13575</v>
      </c>
      <c r="BH1038" s="6" t="s">
        <v>16959</v>
      </c>
      <c r="BI1038">
        <v>0</v>
      </c>
      <c r="BJ1038" s="6" t="s">
        <v>16958</v>
      </c>
      <c r="BK1038">
        <v>0</v>
      </c>
      <c r="BL1038" s="6" t="s">
        <v>315</v>
      </c>
      <c r="BM1038" s="56">
        <f>COUNTIF($B$2:B1038,B1038)</f>
        <v>3</v>
      </c>
      <c r="BN1038" s="6" t="str">
        <f t="shared" si="16"/>
        <v>9081-3</v>
      </c>
    </row>
    <row r="1039" spans="1:66" x14ac:dyDescent="0.25">
      <c r="A1039">
        <v>1</v>
      </c>
      <c r="B1039">
        <v>9081</v>
      </c>
      <c r="C1039" s="6" t="s">
        <v>18622</v>
      </c>
      <c r="D1039">
        <v>5</v>
      </c>
      <c r="E1039">
        <v>2</v>
      </c>
      <c r="F1039">
        <v>20</v>
      </c>
      <c r="G1039">
        <v>201</v>
      </c>
      <c r="H1039" s="6" t="s">
        <v>16943</v>
      </c>
      <c r="I1039">
        <v>1</v>
      </c>
      <c r="J1039">
        <v>549213</v>
      </c>
      <c r="K1039">
        <v>5</v>
      </c>
      <c r="L1039" s="55">
        <v>41764</v>
      </c>
      <c r="M1039" s="6" t="s">
        <v>16765</v>
      </c>
      <c r="N1039" s="55">
        <v>109574</v>
      </c>
      <c r="O1039">
        <v>198213</v>
      </c>
      <c r="P1039" s="6" t="s">
        <v>16785</v>
      </c>
      <c r="Q1039" s="6" t="s">
        <v>18625</v>
      </c>
      <c r="R1039">
        <v>6</v>
      </c>
      <c r="S1039">
        <v>0</v>
      </c>
      <c r="T1039">
        <v>-6</v>
      </c>
      <c r="U1039">
        <v>252</v>
      </c>
      <c r="V1039" s="6" t="s">
        <v>16999</v>
      </c>
      <c r="W1039" s="6" t="s">
        <v>16946</v>
      </c>
      <c r="X1039" s="55">
        <v>44669</v>
      </c>
      <c r="Y1039">
        <v>50000</v>
      </c>
      <c r="Z1039">
        <v>440.32</v>
      </c>
      <c r="AA1039" s="6" t="s">
        <v>16885</v>
      </c>
      <c r="AB1039" s="6" t="s">
        <v>16947</v>
      </c>
      <c r="AD1039" s="6" t="s">
        <v>17118</v>
      </c>
      <c r="AE1039">
        <v>33602</v>
      </c>
      <c r="AF1039">
        <v>28884</v>
      </c>
      <c r="AG1039" s="6" t="s">
        <v>16973</v>
      </c>
      <c r="AH1039" s="6" t="s">
        <v>16950</v>
      </c>
      <c r="AI1039" s="6" t="s">
        <v>16951</v>
      </c>
      <c r="AJ1039" s="6" t="s">
        <v>16765</v>
      </c>
      <c r="AK1039" s="6" t="s">
        <v>16765</v>
      </c>
      <c r="AL1039" s="6" t="s">
        <v>16765</v>
      </c>
      <c r="AM1039" s="6" t="s">
        <v>16952</v>
      </c>
      <c r="AN1039">
        <v>0</v>
      </c>
      <c r="AO1039" s="55">
        <v>44669</v>
      </c>
      <c r="AP1039" s="6" t="s">
        <v>17000</v>
      </c>
      <c r="AQ1039">
        <v>0</v>
      </c>
      <c r="AR1039" s="6" t="s">
        <v>17095</v>
      </c>
      <c r="AS1039" s="6" t="s">
        <v>17002</v>
      </c>
      <c r="AT1039" s="6" t="s">
        <v>16947</v>
      </c>
      <c r="AU1039">
        <v>0</v>
      </c>
      <c r="AV1039">
        <v>0</v>
      </c>
      <c r="AW1039" s="6" t="s">
        <v>16956</v>
      </c>
      <c r="AX1039" s="6" t="s">
        <v>17031</v>
      </c>
      <c r="AY1039" s="6" t="s">
        <v>16765</v>
      </c>
      <c r="AZ1039" s="6" t="s">
        <v>16958</v>
      </c>
      <c r="BA1039" s="6" t="s">
        <v>16765</v>
      </c>
      <c r="BB1039" s="6" t="s">
        <v>16959</v>
      </c>
      <c r="BC1039" s="6" t="s">
        <v>16765</v>
      </c>
      <c r="BD1039" s="6" t="s">
        <v>16960</v>
      </c>
      <c r="BE1039" s="6" t="s">
        <v>16961</v>
      </c>
      <c r="BF1039" s="6" t="s">
        <v>13575</v>
      </c>
      <c r="BG1039" s="6" t="s">
        <v>13575</v>
      </c>
      <c r="BH1039" s="6" t="s">
        <v>16959</v>
      </c>
      <c r="BI1039">
        <v>0</v>
      </c>
      <c r="BJ1039" s="6" t="s">
        <v>16958</v>
      </c>
      <c r="BK1039">
        <v>0</v>
      </c>
      <c r="BL1039" s="6" t="s">
        <v>315</v>
      </c>
      <c r="BM1039" s="56">
        <f>COUNTIF($B$2:B1039,B1039)</f>
        <v>4</v>
      </c>
      <c r="BN1039" s="6" t="str">
        <f t="shared" si="16"/>
        <v>9081-4</v>
      </c>
    </row>
    <row r="1040" spans="1:66" x14ac:dyDescent="0.25">
      <c r="A1040">
        <v>1</v>
      </c>
      <c r="B1040">
        <v>9081</v>
      </c>
      <c r="C1040" s="6" t="s">
        <v>18622</v>
      </c>
      <c r="D1040">
        <v>5</v>
      </c>
      <c r="E1040">
        <v>2</v>
      </c>
      <c r="F1040">
        <v>20</v>
      </c>
      <c r="G1040">
        <v>201</v>
      </c>
      <c r="H1040" s="6" t="s">
        <v>16943</v>
      </c>
      <c r="I1040">
        <v>1</v>
      </c>
      <c r="J1040">
        <v>549213</v>
      </c>
      <c r="K1040">
        <v>5</v>
      </c>
      <c r="L1040" s="55">
        <v>41764</v>
      </c>
      <c r="M1040" s="6" t="s">
        <v>16765</v>
      </c>
      <c r="N1040" s="55">
        <v>109574</v>
      </c>
      <c r="O1040">
        <v>198214</v>
      </c>
      <c r="P1040" s="6" t="s">
        <v>16786</v>
      </c>
      <c r="Q1040" s="6" t="s">
        <v>16973</v>
      </c>
      <c r="R1040">
        <v>144</v>
      </c>
      <c r="S1040">
        <v>0</v>
      </c>
      <c r="T1040">
        <v>-144</v>
      </c>
      <c r="U1040">
        <v>230.4</v>
      </c>
      <c r="V1040" s="6" t="s">
        <v>17004</v>
      </c>
      <c r="W1040" s="6" t="s">
        <v>16946</v>
      </c>
      <c r="X1040" s="55">
        <v>44669</v>
      </c>
      <c r="Y1040">
        <v>50000</v>
      </c>
      <c r="Z1040">
        <v>440.32</v>
      </c>
      <c r="AA1040" s="6" t="s">
        <v>16885</v>
      </c>
      <c r="AB1040" s="6" t="s">
        <v>16947</v>
      </c>
      <c r="AD1040" s="6" t="s">
        <v>16765</v>
      </c>
      <c r="AE1040">
        <v>33603</v>
      </c>
      <c r="AF1040">
        <v>28884</v>
      </c>
      <c r="AG1040" s="6" t="s">
        <v>16973</v>
      </c>
      <c r="AH1040" s="6" t="s">
        <v>16950</v>
      </c>
      <c r="AI1040" s="6" t="s">
        <v>16951</v>
      </c>
      <c r="AJ1040" s="6" t="s">
        <v>16765</v>
      </c>
      <c r="AK1040" s="6" t="s">
        <v>16765</v>
      </c>
      <c r="AL1040" s="6" t="s">
        <v>16765</v>
      </c>
      <c r="AM1040" s="6" t="s">
        <v>16952</v>
      </c>
      <c r="AN1040">
        <v>0</v>
      </c>
      <c r="AO1040" s="55">
        <v>44669</v>
      </c>
      <c r="AP1040" s="6" t="s">
        <v>17000</v>
      </c>
      <c r="AQ1040">
        <v>0</v>
      </c>
      <c r="AR1040" s="6" t="s">
        <v>17098</v>
      </c>
      <c r="AS1040" s="6" t="s">
        <v>17002</v>
      </c>
      <c r="AT1040" s="6" t="s">
        <v>16947</v>
      </c>
      <c r="AU1040">
        <v>0</v>
      </c>
      <c r="AV1040">
        <v>0</v>
      </c>
      <c r="AW1040" s="6" t="s">
        <v>16956</v>
      </c>
      <c r="AX1040" s="6" t="s">
        <v>17031</v>
      </c>
      <c r="AY1040" s="6" t="s">
        <v>16765</v>
      </c>
      <c r="AZ1040" s="6" t="s">
        <v>16958</v>
      </c>
      <c r="BA1040" s="6" t="s">
        <v>16765</v>
      </c>
      <c r="BB1040" s="6" t="s">
        <v>16959</v>
      </c>
      <c r="BC1040" s="6" t="s">
        <v>16765</v>
      </c>
      <c r="BD1040" s="6" t="s">
        <v>16960</v>
      </c>
      <c r="BE1040" s="6" t="s">
        <v>16961</v>
      </c>
      <c r="BF1040" s="6" t="s">
        <v>13575</v>
      </c>
      <c r="BG1040" s="6" t="s">
        <v>13575</v>
      </c>
      <c r="BH1040" s="6" t="s">
        <v>16959</v>
      </c>
      <c r="BI1040">
        <v>0</v>
      </c>
      <c r="BJ1040" s="6" t="s">
        <v>16958</v>
      </c>
      <c r="BK1040">
        <v>0</v>
      </c>
      <c r="BL1040" s="6" t="s">
        <v>315</v>
      </c>
      <c r="BM1040" s="56">
        <f>COUNTIF($B$2:B1040,B1040)</f>
        <v>5</v>
      </c>
      <c r="BN1040" s="6" t="str">
        <f t="shared" si="16"/>
        <v>9081-5</v>
      </c>
    </row>
    <row r="1041" spans="1:66" x14ac:dyDescent="0.25">
      <c r="A1041">
        <v>1</v>
      </c>
      <c r="B1041">
        <v>9092</v>
      </c>
      <c r="C1041" s="6" t="s">
        <v>18626</v>
      </c>
      <c r="D1041">
        <v>5</v>
      </c>
      <c r="E1041">
        <v>2</v>
      </c>
      <c r="F1041">
        <v>20</v>
      </c>
      <c r="G1041">
        <v>204</v>
      </c>
      <c r="H1041" s="6" t="s">
        <v>16963</v>
      </c>
      <c r="I1041">
        <v>1</v>
      </c>
      <c r="J1041">
        <v>815549</v>
      </c>
      <c r="K1041">
        <v>5</v>
      </c>
      <c r="L1041" s="55">
        <v>42061</v>
      </c>
      <c r="M1041" s="6" t="s">
        <v>16765</v>
      </c>
      <c r="N1041" s="55">
        <v>44825</v>
      </c>
      <c r="O1041">
        <v>118755</v>
      </c>
      <c r="P1041" s="6" t="s">
        <v>16813</v>
      </c>
      <c r="Q1041" s="6" t="s">
        <v>18627</v>
      </c>
      <c r="R1041">
        <v>1</v>
      </c>
      <c r="S1041">
        <v>0</v>
      </c>
      <c r="T1041">
        <v>-1</v>
      </c>
      <c r="U1041">
        <v>2860</v>
      </c>
      <c r="V1041" s="6" t="s">
        <v>16945</v>
      </c>
      <c r="W1041" s="6" t="s">
        <v>16946</v>
      </c>
      <c r="X1041" s="55">
        <v>44657</v>
      </c>
      <c r="Y1041">
        <v>10000</v>
      </c>
      <c r="Z1041">
        <v>3360.76</v>
      </c>
      <c r="AA1041" s="6" t="s">
        <v>16965</v>
      </c>
      <c r="AB1041" s="6" t="s">
        <v>16947</v>
      </c>
      <c r="AD1041" s="6" t="s">
        <v>17118</v>
      </c>
      <c r="AE1041">
        <v>37144</v>
      </c>
      <c r="AF1041">
        <v>32494</v>
      </c>
      <c r="AG1041" s="6" t="s">
        <v>16949</v>
      </c>
      <c r="AH1041" s="6" t="s">
        <v>16950</v>
      </c>
      <c r="AI1041" s="6" t="s">
        <v>16951</v>
      </c>
      <c r="AJ1041" s="6" t="s">
        <v>16765</v>
      </c>
      <c r="AK1041" s="6" t="s">
        <v>16765</v>
      </c>
      <c r="AL1041" s="6" t="s">
        <v>16765</v>
      </c>
      <c r="AM1041" s="6" t="s">
        <v>16952</v>
      </c>
      <c r="AN1041">
        <v>0</v>
      </c>
      <c r="AO1041" s="55">
        <v>44657</v>
      </c>
      <c r="AP1041" s="6" t="s">
        <v>16953</v>
      </c>
      <c r="AQ1041">
        <v>0</v>
      </c>
      <c r="AR1041" s="6" t="s">
        <v>16954</v>
      </c>
      <c r="AS1041" s="6" t="s">
        <v>16955</v>
      </c>
      <c r="AT1041" s="6" t="s">
        <v>16947</v>
      </c>
      <c r="AU1041">
        <v>0</v>
      </c>
      <c r="AV1041">
        <v>0</v>
      </c>
      <c r="AW1041" s="6" t="s">
        <v>16956</v>
      </c>
      <c r="AX1041" s="6" t="s">
        <v>17447</v>
      </c>
      <c r="AY1041" s="6" t="s">
        <v>16765</v>
      </c>
      <c r="AZ1041" s="6" t="s">
        <v>16958</v>
      </c>
      <c r="BA1041" s="6" t="s">
        <v>16765</v>
      </c>
      <c r="BB1041" s="6" t="s">
        <v>16959</v>
      </c>
      <c r="BC1041" s="6" t="s">
        <v>16765</v>
      </c>
      <c r="BD1041" s="6" t="s">
        <v>16960</v>
      </c>
      <c r="BE1041" s="6" t="s">
        <v>16961</v>
      </c>
      <c r="BF1041" s="6" t="s">
        <v>13575</v>
      </c>
      <c r="BG1041" s="6" t="s">
        <v>13575</v>
      </c>
      <c r="BH1041" s="6" t="s">
        <v>16959</v>
      </c>
      <c r="BI1041">
        <v>0</v>
      </c>
      <c r="BJ1041" s="6" t="s">
        <v>16958</v>
      </c>
      <c r="BK1041">
        <v>0</v>
      </c>
      <c r="BL1041" s="6" t="s">
        <v>315</v>
      </c>
      <c r="BM1041" s="56">
        <f>COUNTIF($B$2:B1041,B1041)</f>
        <v>1</v>
      </c>
      <c r="BN1041" s="6" t="str">
        <f t="shared" si="16"/>
        <v>9092-1</v>
      </c>
    </row>
    <row r="1042" spans="1:66" x14ac:dyDescent="0.25">
      <c r="A1042">
        <v>1</v>
      </c>
      <c r="B1042">
        <v>9092</v>
      </c>
      <c r="C1042" s="6" t="s">
        <v>18626</v>
      </c>
      <c r="D1042">
        <v>5</v>
      </c>
      <c r="E1042">
        <v>2</v>
      </c>
      <c r="F1042">
        <v>20</v>
      </c>
      <c r="G1042">
        <v>204</v>
      </c>
      <c r="H1042" s="6" t="s">
        <v>16963</v>
      </c>
      <c r="I1042">
        <v>1</v>
      </c>
      <c r="J1042">
        <v>541234</v>
      </c>
      <c r="K1042">
        <v>6</v>
      </c>
      <c r="L1042" s="55">
        <v>43290</v>
      </c>
      <c r="M1042" s="6" t="s">
        <v>16765</v>
      </c>
      <c r="N1042" s="55">
        <v>44825</v>
      </c>
      <c r="O1042">
        <v>126677</v>
      </c>
      <c r="P1042" s="6" t="s">
        <v>16766</v>
      </c>
      <c r="Q1042" s="6" t="s">
        <v>18628</v>
      </c>
      <c r="R1042">
        <v>1</v>
      </c>
      <c r="S1042">
        <v>0</v>
      </c>
      <c r="T1042">
        <v>-1</v>
      </c>
      <c r="U1042">
        <v>3237.25</v>
      </c>
      <c r="V1042" s="6" t="s">
        <v>16945</v>
      </c>
      <c r="W1042" s="6" t="s">
        <v>16946</v>
      </c>
      <c r="X1042" s="55">
        <v>44657</v>
      </c>
      <c r="Y1042">
        <v>10000</v>
      </c>
      <c r="Z1042">
        <v>3360.76</v>
      </c>
      <c r="AA1042" s="6" t="s">
        <v>16965</v>
      </c>
      <c r="AB1042" s="6" t="s">
        <v>16947</v>
      </c>
      <c r="AD1042" s="6" t="s">
        <v>16948</v>
      </c>
      <c r="AE1042">
        <v>49189</v>
      </c>
      <c r="AF1042">
        <v>44691</v>
      </c>
      <c r="AG1042" s="6" t="s">
        <v>16949</v>
      </c>
      <c r="AH1042" s="6" t="s">
        <v>16950</v>
      </c>
      <c r="AI1042" s="6" t="s">
        <v>16951</v>
      </c>
      <c r="AJ1042" s="6" t="s">
        <v>16765</v>
      </c>
      <c r="AK1042" s="6" t="s">
        <v>16765</v>
      </c>
      <c r="AL1042" s="6" t="s">
        <v>16765</v>
      </c>
      <c r="AM1042" s="6" t="s">
        <v>16952</v>
      </c>
      <c r="AN1042">
        <v>0</v>
      </c>
      <c r="AO1042" s="55">
        <v>44657</v>
      </c>
      <c r="AP1042" s="6" t="s">
        <v>16953</v>
      </c>
      <c r="AQ1042">
        <v>0</v>
      </c>
      <c r="AR1042" s="6" t="s">
        <v>16954</v>
      </c>
      <c r="AS1042" s="6" t="s">
        <v>16955</v>
      </c>
      <c r="AT1042" s="6" t="s">
        <v>16947</v>
      </c>
      <c r="AU1042">
        <v>0</v>
      </c>
      <c r="AV1042">
        <v>0</v>
      </c>
      <c r="AW1042" s="6" t="s">
        <v>16956</v>
      </c>
      <c r="AX1042" s="6" t="s">
        <v>18441</v>
      </c>
      <c r="AY1042" s="6" t="s">
        <v>16765</v>
      </c>
      <c r="AZ1042" s="6" t="s">
        <v>16958</v>
      </c>
      <c r="BA1042" s="6" t="s">
        <v>16765</v>
      </c>
      <c r="BB1042" s="6" t="s">
        <v>16959</v>
      </c>
      <c r="BC1042" s="6" t="s">
        <v>16765</v>
      </c>
      <c r="BD1042" s="6" t="s">
        <v>16960</v>
      </c>
      <c r="BE1042" s="6" t="s">
        <v>16961</v>
      </c>
      <c r="BF1042" s="6" t="s">
        <v>13575</v>
      </c>
      <c r="BG1042" s="6" t="s">
        <v>13575</v>
      </c>
      <c r="BH1042" s="6" t="s">
        <v>16959</v>
      </c>
      <c r="BI1042">
        <v>0</v>
      </c>
      <c r="BJ1042" s="6" t="s">
        <v>16958</v>
      </c>
      <c r="BK1042">
        <v>0</v>
      </c>
      <c r="BL1042" s="6" t="s">
        <v>315</v>
      </c>
      <c r="BM1042" s="56">
        <f>COUNTIF($B$2:B1042,B1042)</f>
        <v>2</v>
      </c>
      <c r="BN1042" s="6" t="str">
        <f t="shared" si="16"/>
        <v>9092-2</v>
      </c>
    </row>
    <row r="1043" spans="1:66" x14ac:dyDescent="0.25">
      <c r="A1043">
        <v>1</v>
      </c>
      <c r="B1043">
        <v>9100</v>
      </c>
      <c r="C1043" s="6" t="s">
        <v>18629</v>
      </c>
      <c r="D1043">
        <v>5</v>
      </c>
      <c r="E1043">
        <v>1</v>
      </c>
      <c r="F1043">
        <v>10</v>
      </c>
      <c r="G1043">
        <v>106</v>
      </c>
      <c r="H1043" s="6" t="s">
        <v>16963</v>
      </c>
      <c r="I1043">
        <v>1</v>
      </c>
      <c r="J1043">
        <v>714676</v>
      </c>
      <c r="K1043">
        <v>6</v>
      </c>
      <c r="L1043" s="55">
        <v>43594</v>
      </c>
      <c r="M1043" s="6" t="s">
        <v>16765</v>
      </c>
      <c r="N1043" s="55">
        <v>44771</v>
      </c>
      <c r="O1043">
        <v>118784</v>
      </c>
      <c r="P1043" s="6" t="s">
        <v>16764</v>
      </c>
      <c r="Q1043" s="6" t="s">
        <v>18630</v>
      </c>
      <c r="R1043">
        <v>1</v>
      </c>
      <c r="S1043">
        <v>0</v>
      </c>
      <c r="T1043">
        <v>-1</v>
      </c>
      <c r="U1043">
        <v>1651</v>
      </c>
      <c r="V1043" s="6" t="s">
        <v>16945</v>
      </c>
      <c r="W1043" s="6" t="s">
        <v>16946</v>
      </c>
      <c r="X1043" s="55">
        <v>44663</v>
      </c>
      <c r="Y1043">
        <v>70000</v>
      </c>
      <c r="Z1043">
        <v>1854.83</v>
      </c>
      <c r="AA1043" s="6" t="s">
        <v>16965</v>
      </c>
      <c r="AB1043" s="6" t="s">
        <v>16947</v>
      </c>
      <c r="AD1043" s="6" t="s">
        <v>16948</v>
      </c>
      <c r="AE1043">
        <v>50835</v>
      </c>
      <c r="AF1043">
        <v>31739</v>
      </c>
      <c r="AG1043" s="6" t="s">
        <v>16949</v>
      </c>
      <c r="AH1043" s="6" t="s">
        <v>16950</v>
      </c>
      <c r="AI1043" s="6" t="s">
        <v>16951</v>
      </c>
      <c r="AJ1043" s="6" t="s">
        <v>16765</v>
      </c>
      <c r="AK1043" s="6" t="s">
        <v>16765</v>
      </c>
      <c r="AL1043" s="6" t="s">
        <v>16765</v>
      </c>
      <c r="AM1043" s="6" t="s">
        <v>16952</v>
      </c>
      <c r="AN1043">
        <v>0</v>
      </c>
      <c r="AO1043" s="55">
        <v>44663</v>
      </c>
      <c r="AP1043" s="6" t="s">
        <v>16953</v>
      </c>
      <c r="AQ1043">
        <v>0</v>
      </c>
      <c r="AR1043" s="6" t="s">
        <v>16954</v>
      </c>
      <c r="AS1043" s="6" t="s">
        <v>16955</v>
      </c>
      <c r="AT1043" s="6" t="s">
        <v>16947</v>
      </c>
      <c r="AU1043">
        <v>0</v>
      </c>
      <c r="AV1043">
        <v>0</v>
      </c>
      <c r="AW1043" s="6" t="s">
        <v>16956</v>
      </c>
      <c r="AX1043" s="6" t="s">
        <v>17102</v>
      </c>
      <c r="AY1043" s="6" t="s">
        <v>16765</v>
      </c>
      <c r="AZ1043" s="6" t="s">
        <v>16958</v>
      </c>
      <c r="BA1043" s="6" t="s">
        <v>16765</v>
      </c>
      <c r="BB1043" s="6" t="s">
        <v>16959</v>
      </c>
      <c r="BC1043" s="6" t="s">
        <v>16765</v>
      </c>
      <c r="BD1043" s="6" t="s">
        <v>16960</v>
      </c>
      <c r="BE1043" s="6" t="s">
        <v>16961</v>
      </c>
      <c r="BF1043" s="6" t="s">
        <v>13575</v>
      </c>
      <c r="BG1043" s="6" t="s">
        <v>13575</v>
      </c>
      <c r="BH1043" s="6" t="s">
        <v>16959</v>
      </c>
      <c r="BI1043">
        <v>0</v>
      </c>
      <c r="BJ1043" s="6" t="s">
        <v>16958</v>
      </c>
      <c r="BK1043">
        <v>0</v>
      </c>
      <c r="BL1043" s="6" t="s">
        <v>315</v>
      </c>
      <c r="BM1043" s="56">
        <f>COUNTIF($B$2:B1043,B1043)</f>
        <v>1</v>
      </c>
      <c r="BN1043" s="6" t="str">
        <f t="shared" si="16"/>
        <v>9100-1</v>
      </c>
    </row>
    <row r="1044" spans="1:66" x14ac:dyDescent="0.25">
      <c r="A1044">
        <v>1</v>
      </c>
      <c r="B1044">
        <v>9100</v>
      </c>
      <c r="C1044" s="6" t="s">
        <v>18629</v>
      </c>
      <c r="D1044">
        <v>5</v>
      </c>
      <c r="E1044">
        <v>1</v>
      </c>
      <c r="F1044">
        <v>10</v>
      </c>
      <c r="G1044">
        <v>106</v>
      </c>
      <c r="H1044" s="6" t="s">
        <v>16963</v>
      </c>
      <c r="I1044">
        <v>1</v>
      </c>
      <c r="J1044">
        <v>570321</v>
      </c>
      <c r="K1044">
        <v>5</v>
      </c>
      <c r="L1044" s="55">
        <v>41788</v>
      </c>
      <c r="M1044" s="6" t="s">
        <v>16765</v>
      </c>
      <c r="N1044" s="55">
        <v>109574</v>
      </c>
      <c r="O1044">
        <v>198213</v>
      </c>
      <c r="P1044" s="6" t="s">
        <v>16785</v>
      </c>
      <c r="Q1044" s="6" t="s">
        <v>16973</v>
      </c>
      <c r="R1044">
        <v>15</v>
      </c>
      <c r="S1044">
        <v>0</v>
      </c>
      <c r="T1044">
        <v>-15</v>
      </c>
      <c r="U1044">
        <v>630</v>
      </c>
      <c r="V1044" s="6" t="s">
        <v>16999</v>
      </c>
      <c r="W1044" s="6" t="s">
        <v>16946</v>
      </c>
      <c r="X1044" s="55">
        <v>44663</v>
      </c>
      <c r="Y1044">
        <v>70000</v>
      </c>
      <c r="Z1044">
        <v>1854.83</v>
      </c>
      <c r="AA1044" s="6" t="s">
        <v>16965</v>
      </c>
      <c r="AB1044" s="6" t="s">
        <v>16947</v>
      </c>
      <c r="AD1044" s="6" t="s">
        <v>16765</v>
      </c>
      <c r="AE1044">
        <v>34049</v>
      </c>
      <c r="AF1044">
        <v>29253</v>
      </c>
      <c r="AG1044" s="6" t="s">
        <v>16973</v>
      </c>
      <c r="AH1044" s="6" t="s">
        <v>16950</v>
      </c>
      <c r="AI1044" s="6" t="s">
        <v>16951</v>
      </c>
      <c r="AJ1044" s="6" t="s">
        <v>16765</v>
      </c>
      <c r="AK1044" s="6" t="s">
        <v>16765</v>
      </c>
      <c r="AL1044" s="6" t="s">
        <v>16765</v>
      </c>
      <c r="AM1044" s="6" t="s">
        <v>16952</v>
      </c>
      <c r="AN1044">
        <v>0</v>
      </c>
      <c r="AO1044" s="55">
        <v>44663</v>
      </c>
      <c r="AP1044" s="6" t="s">
        <v>17000</v>
      </c>
      <c r="AQ1044">
        <v>0</v>
      </c>
      <c r="AR1044" s="6" t="s">
        <v>17095</v>
      </c>
      <c r="AS1044" s="6" t="s">
        <v>17002</v>
      </c>
      <c r="AT1044" s="6" t="s">
        <v>16947</v>
      </c>
      <c r="AU1044">
        <v>0</v>
      </c>
      <c r="AV1044">
        <v>0</v>
      </c>
      <c r="AW1044" s="6" t="s">
        <v>16956</v>
      </c>
      <c r="AX1044" s="6" t="s">
        <v>18631</v>
      </c>
      <c r="AY1044" s="6" t="s">
        <v>16765</v>
      </c>
      <c r="AZ1044" s="6" t="s">
        <v>16958</v>
      </c>
      <c r="BA1044" s="6" t="s">
        <v>16765</v>
      </c>
      <c r="BB1044" s="6" t="s">
        <v>16959</v>
      </c>
      <c r="BC1044" s="6" t="s">
        <v>16765</v>
      </c>
      <c r="BD1044" s="6" t="s">
        <v>16960</v>
      </c>
      <c r="BE1044" s="6" t="s">
        <v>16961</v>
      </c>
      <c r="BF1044" s="6" t="s">
        <v>13575</v>
      </c>
      <c r="BG1044" s="6" t="s">
        <v>13575</v>
      </c>
      <c r="BH1044" s="6" t="s">
        <v>16959</v>
      </c>
      <c r="BI1044">
        <v>0</v>
      </c>
      <c r="BJ1044" s="6" t="s">
        <v>16958</v>
      </c>
      <c r="BK1044">
        <v>0</v>
      </c>
      <c r="BL1044" s="6" t="s">
        <v>315</v>
      </c>
      <c r="BM1044" s="56">
        <f>COUNTIF($B$2:B1044,B1044)</f>
        <v>2</v>
      </c>
      <c r="BN1044" s="6" t="str">
        <f t="shared" si="16"/>
        <v>9100-2</v>
      </c>
    </row>
    <row r="1045" spans="1:66" x14ac:dyDescent="0.25">
      <c r="A1045">
        <v>1</v>
      </c>
      <c r="B1045">
        <v>9100</v>
      </c>
      <c r="C1045" s="6" t="s">
        <v>18629</v>
      </c>
      <c r="D1045">
        <v>5</v>
      </c>
      <c r="E1045">
        <v>1</v>
      </c>
      <c r="F1045">
        <v>10</v>
      </c>
      <c r="G1045">
        <v>106</v>
      </c>
      <c r="H1045" s="6" t="s">
        <v>16963</v>
      </c>
      <c r="I1045">
        <v>1</v>
      </c>
      <c r="J1045">
        <v>615779</v>
      </c>
      <c r="K1045">
        <v>5</v>
      </c>
      <c r="L1045" s="55">
        <v>41837</v>
      </c>
      <c r="M1045" s="6" t="s">
        <v>16765</v>
      </c>
      <c r="N1045" s="55">
        <v>109574</v>
      </c>
      <c r="O1045">
        <v>198213</v>
      </c>
      <c r="P1045" s="6" t="s">
        <v>16785</v>
      </c>
      <c r="Q1045" s="6" t="s">
        <v>16973</v>
      </c>
      <c r="R1045">
        <v>10</v>
      </c>
      <c r="S1045">
        <v>0</v>
      </c>
      <c r="T1045">
        <v>-10</v>
      </c>
      <c r="U1045">
        <v>420</v>
      </c>
      <c r="V1045" s="6" t="s">
        <v>16999</v>
      </c>
      <c r="W1045" s="6" t="s">
        <v>16946</v>
      </c>
      <c r="X1045" s="55">
        <v>44663</v>
      </c>
      <c r="Y1045">
        <v>70000</v>
      </c>
      <c r="Z1045">
        <v>1854.83</v>
      </c>
      <c r="AA1045" s="6" t="s">
        <v>16965</v>
      </c>
      <c r="AB1045" s="6" t="s">
        <v>16947</v>
      </c>
      <c r="AD1045" s="6" t="s">
        <v>16765</v>
      </c>
      <c r="AE1045">
        <v>35037</v>
      </c>
      <c r="AF1045">
        <v>3498</v>
      </c>
      <c r="AG1045" s="6" t="s">
        <v>16973</v>
      </c>
      <c r="AH1045" s="6" t="s">
        <v>16950</v>
      </c>
      <c r="AI1045" s="6" t="s">
        <v>16951</v>
      </c>
      <c r="AJ1045" s="6" t="s">
        <v>16765</v>
      </c>
      <c r="AK1045" s="6" t="s">
        <v>16765</v>
      </c>
      <c r="AL1045" s="6" t="s">
        <v>16765</v>
      </c>
      <c r="AM1045" s="6" t="s">
        <v>16952</v>
      </c>
      <c r="AN1045">
        <v>0</v>
      </c>
      <c r="AO1045" s="55">
        <v>44663</v>
      </c>
      <c r="AP1045" s="6" t="s">
        <v>17000</v>
      </c>
      <c r="AQ1045">
        <v>0</v>
      </c>
      <c r="AR1045" s="6" t="s">
        <v>17095</v>
      </c>
      <c r="AS1045" s="6" t="s">
        <v>17002</v>
      </c>
      <c r="AT1045" s="6" t="s">
        <v>16947</v>
      </c>
      <c r="AU1045">
        <v>0</v>
      </c>
      <c r="AV1045">
        <v>0</v>
      </c>
      <c r="AW1045" s="6" t="s">
        <v>16956</v>
      </c>
      <c r="AX1045" s="6" t="s">
        <v>18632</v>
      </c>
      <c r="AY1045" s="6" t="s">
        <v>16765</v>
      </c>
      <c r="AZ1045" s="6" t="s">
        <v>16958</v>
      </c>
      <c r="BA1045" s="6" t="s">
        <v>16765</v>
      </c>
      <c r="BB1045" s="6" t="s">
        <v>16959</v>
      </c>
      <c r="BC1045" s="6" t="s">
        <v>16765</v>
      </c>
      <c r="BD1045" s="6" t="s">
        <v>16960</v>
      </c>
      <c r="BE1045" s="6" t="s">
        <v>16961</v>
      </c>
      <c r="BF1045" s="6" t="s">
        <v>13575</v>
      </c>
      <c r="BG1045" s="6" t="s">
        <v>13575</v>
      </c>
      <c r="BH1045" s="6" t="s">
        <v>16959</v>
      </c>
      <c r="BI1045">
        <v>0</v>
      </c>
      <c r="BJ1045" s="6" t="s">
        <v>16958</v>
      </c>
      <c r="BK1045">
        <v>0</v>
      </c>
      <c r="BL1045" s="6" t="s">
        <v>315</v>
      </c>
      <c r="BM1045" s="56">
        <f>COUNTIF($B$2:B1045,B1045)</f>
        <v>3</v>
      </c>
      <c r="BN1045" s="6" t="str">
        <f t="shared" si="16"/>
        <v>9100-3</v>
      </c>
    </row>
    <row r="1046" spans="1:66" x14ac:dyDescent="0.25">
      <c r="A1046">
        <v>1</v>
      </c>
      <c r="B1046">
        <v>9100</v>
      </c>
      <c r="C1046" s="6" t="s">
        <v>18629</v>
      </c>
      <c r="D1046">
        <v>5</v>
      </c>
      <c r="E1046">
        <v>1</v>
      </c>
      <c r="F1046">
        <v>10</v>
      </c>
      <c r="G1046">
        <v>106</v>
      </c>
      <c r="H1046" s="6" t="s">
        <v>16963</v>
      </c>
      <c r="I1046">
        <v>1</v>
      </c>
      <c r="J1046">
        <v>570321</v>
      </c>
      <c r="K1046">
        <v>5</v>
      </c>
      <c r="L1046" s="55">
        <v>41788</v>
      </c>
      <c r="M1046" s="6" t="s">
        <v>16765</v>
      </c>
      <c r="N1046" s="55">
        <v>109574</v>
      </c>
      <c r="O1046">
        <v>198214</v>
      </c>
      <c r="P1046" s="6" t="s">
        <v>16786</v>
      </c>
      <c r="Q1046" s="6" t="s">
        <v>16973</v>
      </c>
      <c r="R1046">
        <v>360</v>
      </c>
      <c r="S1046">
        <v>0</v>
      </c>
      <c r="T1046">
        <v>-360</v>
      </c>
      <c r="U1046">
        <v>576</v>
      </c>
      <c r="V1046" s="6" t="s">
        <v>17004</v>
      </c>
      <c r="W1046" s="6" t="s">
        <v>16946</v>
      </c>
      <c r="X1046" s="55">
        <v>44663</v>
      </c>
      <c r="Y1046">
        <v>70000</v>
      </c>
      <c r="Z1046">
        <v>1854.83</v>
      </c>
      <c r="AA1046" s="6" t="s">
        <v>16965</v>
      </c>
      <c r="AB1046" s="6" t="s">
        <v>16947</v>
      </c>
      <c r="AD1046" s="6" t="s">
        <v>16765</v>
      </c>
      <c r="AE1046">
        <v>34050</v>
      </c>
      <c r="AF1046">
        <v>29253</v>
      </c>
      <c r="AG1046" s="6" t="s">
        <v>16973</v>
      </c>
      <c r="AH1046" s="6" t="s">
        <v>16950</v>
      </c>
      <c r="AI1046" s="6" t="s">
        <v>16951</v>
      </c>
      <c r="AJ1046" s="6" t="s">
        <v>16765</v>
      </c>
      <c r="AK1046" s="6" t="s">
        <v>16765</v>
      </c>
      <c r="AL1046" s="6" t="s">
        <v>16765</v>
      </c>
      <c r="AM1046" s="6" t="s">
        <v>16952</v>
      </c>
      <c r="AN1046">
        <v>0</v>
      </c>
      <c r="AO1046" s="55">
        <v>44663</v>
      </c>
      <c r="AP1046" s="6" t="s">
        <v>17000</v>
      </c>
      <c r="AQ1046">
        <v>0</v>
      </c>
      <c r="AR1046" s="6" t="s">
        <v>17098</v>
      </c>
      <c r="AS1046" s="6" t="s">
        <v>17002</v>
      </c>
      <c r="AT1046" s="6" t="s">
        <v>16947</v>
      </c>
      <c r="AU1046">
        <v>0</v>
      </c>
      <c r="AV1046">
        <v>0</v>
      </c>
      <c r="AW1046" s="6" t="s">
        <v>16956</v>
      </c>
      <c r="AX1046" s="6" t="s">
        <v>18631</v>
      </c>
      <c r="AY1046" s="6" t="s">
        <v>16765</v>
      </c>
      <c r="AZ1046" s="6" t="s">
        <v>16958</v>
      </c>
      <c r="BA1046" s="6" t="s">
        <v>16765</v>
      </c>
      <c r="BB1046" s="6" t="s">
        <v>16959</v>
      </c>
      <c r="BC1046" s="6" t="s">
        <v>16765</v>
      </c>
      <c r="BD1046" s="6" t="s">
        <v>16960</v>
      </c>
      <c r="BE1046" s="6" t="s">
        <v>16961</v>
      </c>
      <c r="BF1046" s="6" t="s">
        <v>13575</v>
      </c>
      <c r="BG1046" s="6" t="s">
        <v>13575</v>
      </c>
      <c r="BH1046" s="6" t="s">
        <v>16959</v>
      </c>
      <c r="BI1046">
        <v>0</v>
      </c>
      <c r="BJ1046" s="6" t="s">
        <v>16958</v>
      </c>
      <c r="BK1046">
        <v>0</v>
      </c>
      <c r="BL1046" s="6" t="s">
        <v>315</v>
      </c>
      <c r="BM1046" s="56">
        <f>COUNTIF($B$2:B1046,B1046)</f>
        <v>4</v>
      </c>
      <c r="BN1046" s="6" t="str">
        <f t="shared" si="16"/>
        <v>9100-4</v>
      </c>
    </row>
    <row r="1047" spans="1:66" x14ac:dyDescent="0.25">
      <c r="A1047">
        <v>1</v>
      </c>
      <c r="B1047">
        <v>9100</v>
      </c>
      <c r="C1047" s="6" t="s">
        <v>18629</v>
      </c>
      <c r="D1047">
        <v>5</v>
      </c>
      <c r="E1047">
        <v>1</v>
      </c>
      <c r="F1047">
        <v>10</v>
      </c>
      <c r="G1047">
        <v>106</v>
      </c>
      <c r="H1047" s="6" t="s">
        <v>16963</v>
      </c>
      <c r="I1047">
        <v>1</v>
      </c>
      <c r="J1047">
        <v>615779</v>
      </c>
      <c r="K1047">
        <v>5</v>
      </c>
      <c r="L1047" s="55">
        <v>41837</v>
      </c>
      <c r="M1047" s="6" t="s">
        <v>16765</v>
      </c>
      <c r="N1047" s="55">
        <v>109574</v>
      </c>
      <c r="O1047">
        <v>198214</v>
      </c>
      <c r="P1047" s="6" t="s">
        <v>16786</v>
      </c>
      <c r="Q1047" s="6" t="s">
        <v>16973</v>
      </c>
      <c r="R1047">
        <v>240</v>
      </c>
      <c r="S1047">
        <v>0</v>
      </c>
      <c r="T1047">
        <v>-240</v>
      </c>
      <c r="U1047">
        <v>384</v>
      </c>
      <c r="V1047" s="6" t="s">
        <v>17004</v>
      </c>
      <c r="W1047" s="6" t="s">
        <v>16946</v>
      </c>
      <c r="X1047" s="55">
        <v>44663</v>
      </c>
      <c r="Y1047">
        <v>70000</v>
      </c>
      <c r="Z1047">
        <v>1854.83</v>
      </c>
      <c r="AA1047" s="6" t="s">
        <v>16965</v>
      </c>
      <c r="AB1047" s="6" t="s">
        <v>16947</v>
      </c>
      <c r="AD1047" s="6" t="s">
        <v>16765</v>
      </c>
      <c r="AE1047">
        <v>35038</v>
      </c>
      <c r="AF1047">
        <v>3498</v>
      </c>
      <c r="AG1047" s="6" t="s">
        <v>16973</v>
      </c>
      <c r="AH1047" s="6" t="s">
        <v>16950</v>
      </c>
      <c r="AI1047" s="6" t="s">
        <v>16951</v>
      </c>
      <c r="AJ1047" s="6" t="s">
        <v>16765</v>
      </c>
      <c r="AK1047" s="6" t="s">
        <v>16765</v>
      </c>
      <c r="AL1047" s="6" t="s">
        <v>16765</v>
      </c>
      <c r="AM1047" s="6" t="s">
        <v>16952</v>
      </c>
      <c r="AN1047">
        <v>0</v>
      </c>
      <c r="AO1047" s="55">
        <v>44663</v>
      </c>
      <c r="AP1047" s="6" t="s">
        <v>17000</v>
      </c>
      <c r="AQ1047">
        <v>0</v>
      </c>
      <c r="AR1047" s="6" t="s">
        <v>17098</v>
      </c>
      <c r="AS1047" s="6" t="s">
        <v>17002</v>
      </c>
      <c r="AT1047" s="6" t="s">
        <v>16947</v>
      </c>
      <c r="AU1047">
        <v>0</v>
      </c>
      <c r="AV1047">
        <v>0</v>
      </c>
      <c r="AW1047" s="6" t="s">
        <v>16956</v>
      </c>
      <c r="AX1047" s="6" t="s">
        <v>18632</v>
      </c>
      <c r="AY1047" s="6" t="s">
        <v>16765</v>
      </c>
      <c r="AZ1047" s="6" t="s">
        <v>16958</v>
      </c>
      <c r="BA1047" s="6" t="s">
        <v>16765</v>
      </c>
      <c r="BB1047" s="6" t="s">
        <v>16959</v>
      </c>
      <c r="BC1047" s="6" t="s">
        <v>16765</v>
      </c>
      <c r="BD1047" s="6" t="s">
        <v>16960</v>
      </c>
      <c r="BE1047" s="6" t="s">
        <v>16961</v>
      </c>
      <c r="BF1047" s="6" t="s">
        <v>13575</v>
      </c>
      <c r="BG1047" s="6" t="s">
        <v>13575</v>
      </c>
      <c r="BH1047" s="6" t="s">
        <v>16959</v>
      </c>
      <c r="BI1047">
        <v>0</v>
      </c>
      <c r="BJ1047" s="6" t="s">
        <v>16958</v>
      </c>
      <c r="BK1047">
        <v>0</v>
      </c>
      <c r="BL1047" s="6" t="s">
        <v>315</v>
      </c>
      <c r="BM1047" s="56">
        <f>COUNTIF($B$2:B1047,B1047)</f>
        <v>5</v>
      </c>
      <c r="BN1047" s="6" t="str">
        <f t="shared" si="16"/>
        <v>9100-5</v>
      </c>
    </row>
    <row r="1048" spans="1:66" x14ac:dyDescent="0.25">
      <c r="A1048">
        <v>1</v>
      </c>
      <c r="B1048">
        <v>9113</v>
      </c>
      <c r="C1048" s="6" t="s">
        <v>18633</v>
      </c>
      <c r="D1048">
        <v>5</v>
      </c>
      <c r="E1048">
        <v>3</v>
      </c>
      <c r="F1048">
        <v>30</v>
      </c>
      <c r="G1048">
        <v>304</v>
      </c>
      <c r="H1048" s="6" t="s">
        <v>17007</v>
      </c>
      <c r="I1048">
        <v>1</v>
      </c>
      <c r="J1048">
        <v>618214</v>
      </c>
      <c r="K1048">
        <v>5</v>
      </c>
      <c r="L1048" s="55">
        <v>41842</v>
      </c>
      <c r="M1048" s="6" t="s">
        <v>16765</v>
      </c>
      <c r="N1048" s="55">
        <v>44628</v>
      </c>
      <c r="O1048">
        <v>118784</v>
      </c>
      <c r="P1048" s="6" t="s">
        <v>16764</v>
      </c>
      <c r="Q1048" s="6" t="s">
        <v>18634</v>
      </c>
      <c r="R1048">
        <v>1</v>
      </c>
      <c r="S1048">
        <v>0</v>
      </c>
      <c r="T1048">
        <v>-1</v>
      </c>
      <c r="U1048">
        <v>1651</v>
      </c>
      <c r="V1048" s="6" t="s">
        <v>16945</v>
      </c>
      <c r="W1048" s="6" t="s">
        <v>16946</v>
      </c>
      <c r="X1048" s="55">
        <v>44669</v>
      </c>
      <c r="Y1048">
        <v>40000</v>
      </c>
      <c r="Z1048">
        <v>2181.67</v>
      </c>
      <c r="AA1048" s="6" t="s">
        <v>16965</v>
      </c>
      <c r="AB1048" s="6" t="s">
        <v>16947</v>
      </c>
      <c r="AD1048" s="6" t="s">
        <v>17118</v>
      </c>
      <c r="AE1048">
        <v>35074</v>
      </c>
      <c r="AF1048">
        <v>30362</v>
      </c>
      <c r="AG1048" s="6" t="s">
        <v>16949</v>
      </c>
      <c r="AH1048" s="6" t="s">
        <v>16950</v>
      </c>
      <c r="AI1048" s="6" t="s">
        <v>16951</v>
      </c>
      <c r="AJ1048" s="6" t="s">
        <v>16765</v>
      </c>
      <c r="AK1048" s="6" t="s">
        <v>16765</v>
      </c>
      <c r="AL1048" s="6" t="s">
        <v>16765</v>
      </c>
      <c r="AM1048" s="6" t="s">
        <v>16952</v>
      </c>
      <c r="AN1048">
        <v>0</v>
      </c>
      <c r="AO1048" s="55">
        <v>44669</v>
      </c>
      <c r="AP1048" s="6" t="s">
        <v>16953</v>
      </c>
      <c r="AQ1048">
        <v>0</v>
      </c>
      <c r="AR1048" s="6" t="s">
        <v>16954</v>
      </c>
      <c r="AS1048" s="6" t="s">
        <v>16955</v>
      </c>
      <c r="AT1048" s="6" t="s">
        <v>16947</v>
      </c>
      <c r="AU1048">
        <v>0</v>
      </c>
      <c r="AV1048">
        <v>0</v>
      </c>
      <c r="AW1048" s="6" t="s">
        <v>16956</v>
      </c>
      <c r="AX1048" s="6" t="s">
        <v>18635</v>
      </c>
      <c r="AY1048" s="6" t="s">
        <v>16765</v>
      </c>
      <c r="AZ1048" s="6" t="s">
        <v>16958</v>
      </c>
      <c r="BA1048" s="6" t="s">
        <v>16765</v>
      </c>
      <c r="BB1048" s="6" t="s">
        <v>16959</v>
      </c>
      <c r="BC1048" s="6" t="s">
        <v>16765</v>
      </c>
      <c r="BD1048" s="6" t="s">
        <v>16960</v>
      </c>
      <c r="BE1048" s="6" t="s">
        <v>16961</v>
      </c>
      <c r="BF1048" s="6" t="s">
        <v>13575</v>
      </c>
      <c r="BG1048" s="6" t="s">
        <v>13575</v>
      </c>
      <c r="BH1048" s="6" t="s">
        <v>16959</v>
      </c>
      <c r="BI1048">
        <v>0</v>
      </c>
      <c r="BJ1048" s="6" t="s">
        <v>16958</v>
      </c>
      <c r="BK1048">
        <v>0</v>
      </c>
      <c r="BL1048" s="6" t="s">
        <v>315</v>
      </c>
      <c r="BM1048" s="56">
        <f>COUNTIF($B$2:B1048,B1048)</f>
        <v>1</v>
      </c>
      <c r="BN1048" s="6" t="str">
        <f t="shared" si="16"/>
        <v>9113-1</v>
      </c>
    </row>
    <row r="1049" spans="1:66" x14ac:dyDescent="0.25">
      <c r="A1049">
        <v>1</v>
      </c>
      <c r="B1049">
        <v>9122</v>
      </c>
      <c r="C1049" s="6" t="s">
        <v>18636</v>
      </c>
      <c r="D1049">
        <v>5</v>
      </c>
      <c r="E1049">
        <v>3</v>
      </c>
      <c r="F1049">
        <v>30</v>
      </c>
      <c r="G1049">
        <v>301</v>
      </c>
      <c r="H1049" s="6" t="s">
        <v>16943</v>
      </c>
      <c r="I1049">
        <v>1</v>
      </c>
      <c r="J1049">
        <v>209559</v>
      </c>
      <c r="K1049">
        <v>7</v>
      </c>
      <c r="L1049" s="55">
        <v>44547</v>
      </c>
      <c r="M1049" s="6" t="s">
        <v>16765</v>
      </c>
      <c r="N1049" s="55">
        <v>44637</v>
      </c>
      <c r="O1049">
        <v>101489</v>
      </c>
      <c r="P1049" s="6" t="s">
        <v>16795</v>
      </c>
      <c r="Q1049" s="6" t="s">
        <v>16973</v>
      </c>
      <c r="R1049">
        <v>2</v>
      </c>
      <c r="S1049">
        <v>0</v>
      </c>
      <c r="T1049">
        <v>-2</v>
      </c>
      <c r="U1049">
        <v>600</v>
      </c>
      <c r="V1049" s="6" t="s">
        <v>17183</v>
      </c>
      <c r="W1049" s="6" t="s">
        <v>16946</v>
      </c>
      <c r="X1049" s="55">
        <v>44669</v>
      </c>
      <c r="Y1049">
        <v>40000</v>
      </c>
      <c r="Z1049">
        <v>1127.6600000000001</v>
      </c>
      <c r="AA1049" s="6" t="s">
        <v>16969</v>
      </c>
      <c r="AB1049" s="6" t="s">
        <v>16947</v>
      </c>
      <c r="AD1049" s="6" t="s">
        <v>16765</v>
      </c>
      <c r="AE1049">
        <v>53880</v>
      </c>
      <c r="AF1049">
        <v>48675</v>
      </c>
      <c r="AG1049" s="6" t="s">
        <v>16973</v>
      </c>
      <c r="AH1049" s="6" t="s">
        <v>16950</v>
      </c>
      <c r="AI1049" s="6" t="s">
        <v>16951</v>
      </c>
      <c r="AJ1049" s="6" t="s">
        <v>16765</v>
      </c>
      <c r="AK1049" s="6" t="s">
        <v>16765</v>
      </c>
      <c r="AL1049" s="6" t="s">
        <v>16765</v>
      </c>
      <c r="AM1049" s="6" t="s">
        <v>16952</v>
      </c>
      <c r="AN1049">
        <v>0</v>
      </c>
      <c r="AO1049" s="55">
        <v>44669</v>
      </c>
      <c r="AP1049" s="6" t="s">
        <v>17190</v>
      </c>
      <c r="AQ1049">
        <v>0</v>
      </c>
      <c r="AR1049" s="6" t="s">
        <v>17184</v>
      </c>
      <c r="AS1049" s="6" t="s">
        <v>17002</v>
      </c>
      <c r="AT1049" s="6" t="s">
        <v>16947</v>
      </c>
      <c r="AU1049">
        <v>0</v>
      </c>
      <c r="AV1049">
        <v>0</v>
      </c>
      <c r="AW1049" s="6" t="s">
        <v>16956</v>
      </c>
      <c r="AX1049" s="6" t="s">
        <v>16765</v>
      </c>
      <c r="AY1049" s="6" t="s">
        <v>16765</v>
      </c>
      <c r="AZ1049" s="6" t="s">
        <v>16958</v>
      </c>
      <c r="BA1049" s="6" t="s">
        <v>16765</v>
      </c>
      <c r="BB1049" s="6" t="s">
        <v>16959</v>
      </c>
      <c r="BC1049" s="6" t="s">
        <v>16765</v>
      </c>
      <c r="BD1049" s="6" t="s">
        <v>16960</v>
      </c>
      <c r="BE1049" s="6" t="s">
        <v>16961</v>
      </c>
      <c r="BF1049" s="6" t="s">
        <v>13575</v>
      </c>
      <c r="BG1049" s="6" t="s">
        <v>13575</v>
      </c>
      <c r="BH1049" s="6" t="s">
        <v>16959</v>
      </c>
      <c r="BI1049">
        <v>0</v>
      </c>
      <c r="BJ1049" s="6" t="s">
        <v>16958</v>
      </c>
      <c r="BK1049">
        <v>0</v>
      </c>
      <c r="BL1049" s="6" t="s">
        <v>315</v>
      </c>
      <c r="BM1049" s="56">
        <f>COUNTIF($B$2:B1049,B1049)</f>
        <v>1</v>
      </c>
      <c r="BN1049" s="6" t="str">
        <f t="shared" si="16"/>
        <v>9122-1</v>
      </c>
    </row>
    <row r="1050" spans="1:66" x14ac:dyDescent="0.25">
      <c r="A1050">
        <v>1</v>
      </c>
      <c r="B1050">
        <v>9122</v>
      </c>
      <c r="C1050" s="6" t="s">
        <v>18636</v>
      </c>
      <c r="D1050">
        <v>5</v>
      </c>
      <c r="E1050">
        <v>3</v>
      </c>
      <c r="F1050">
        <v>30</v>
      </c>
      <c r="G1050">
        <v>301</v>
      </c>
      <c r="H1050" s="6" t="s">
        <v>16943</v>
      </c>
      <c r="I1050">
        <v>1</v>
      </c>
      <c r="J1050">
        <v>161863</v>
      </c>
      <c r="K1050">
        <v>7</v>
      </c>
      <c r="L1050" s="55">
        <v>44463</v>
      </c>
      <c r="M1050" s="6" t="s">
        <v>16765</v>
      </c>
      <c r="N1050" s="55">
        <v>44552</v>
      </c>
      <c r="O1050">
        <v>101490</v>
      </c>
      <c r="P1050" s="6" t="s">
        <v>16796</v>
      </c>
      <c r="Q1050" s="6" t="s">
        <v>16973</v>
      </c>
      <c r="R1050">
        <v>3</v>
      </c>
      <c r="S1050">
        <v>0</v>
      </c>
      <c r="T1050">
        <v>-3</v>
      </c>
      <c r="U1050">
        <v>1044</v>
      </c>
      <c r="V1050" s="6" t="s">
        <v>17183</v>
      </c>
      <c r="W1050" s="6" t="s">
        <v>16946</v>
      </c>
      <c r="X1050" s="55">
        <v>44669</v>
      </c>
      <c r="Y1050">
        <v>40000</v>
      </c>
      <c r="Z1050">
        <v>1127.6600000000001</v>
      </c>
      <c r="AA1050" s="6" t="s">
        <v>16969</v>
      </c>
      <c r="AB1050" s="6" t="s">
        <v>16947</v>
      </c>
      <c r="AD1050" s="6" t="s">
        <v>16765</v>
      </c>
      <c r="AE1050">
        <v>53562</v>
      </c>
      <c r="AF1050">
        <v>48384</v>
      </c>
      <c r="AG1050" s="6" t="s">
        <v>16973</v>
      </c>
      <c r="AH1050" s="6" t="s">
        <v>16950</v>
      </c>
      <c r="AI1050" s="6" t="s">
        <v>16951</v>
      </c>
      <c r="AJ1050" s="6" t="s">
        <v>16765</v>
      </c>
      <c r="AK1050" s="6" t="s">
        <v>16765</v>
      </c>
      <c r="AL1050" s="6" t="s">
        <v>16765</v>
      </c>
      <c r="AM1050" s="6" t="s">
        <v>16952</v>
      </c>
      <c r="AN1050">
        <v>0</v>
      </c>
      <c r="AO1050" s="55">
        <v>44669</v>
      </c>
      <c r="AP1050" s="6" t="s">
        <v>17190</v>
      </c>
      <c r="AQ1050">
        <v>0</v>
      </c>
      <c r="AR1050" s="6" t="s">
        <v>17184</v>
      </c>
      <c r="AS1050" s="6" t="s">
        <v>17002</v>
      </c>
      <c r="AT1050" s="6" t="s">
        <v>16947</v>
      </c>
      <c r="AU1050">
        <v>0</v>
      </c>
      <c r="AV1050">
        <v>0</v>
      </c>
      <c r="AW1050" s="6" t="s">
        <v>16956</v>
      </c>
      <c r="AX1050" s="6" t="s">
        <v>16765</v>
      </c>
      <c r="AY1050" s="6" t="s">
        <v>16765</v>
      </c>
      <c r="AZ1050" s="6" t="s">
        <v>16958</v>
      </c>
      <c r="BA1050" s="6" t="s">
        <v>16765</v>
      </c>
      <c r="BB1050" s="6" t="s">
        <v>16959</v>
      </c>
      <c r="BC1050" s="6" t="s">
        <v>16765</v>
      </c>
      <c r="BD1050" s="6" t="s">
        <v>16960</v>
      </c>
      <c r="BE1050" s="6" t="s">
        <v>16961</v>
      </c>
      <c r="BF1050" s="6" t="s">
        <v>13575</v>
      </c>
      <c r="BG1050" s="6" t="s">
        <v>13575</v>
      </c>
      <c r="BH1050" s="6" t="s">
        <v>16959</v>
      </c>
      <c r="BI1050">
        <v>0</v>
      </c>
      <c r="BJ1050" s="6" t="s">
        <v>16958</v>
      </c>
      <c r="BK1050">
        <v>0</v>
      </c>
      <c r="BL1050" s="6" t="s">
        <v>315</v>
      </c>
      <c r="BM1050" s="56">
        <f>COUNTIF($B$2:B1050,B1050)</f>
        <v>2</v>
      </c>
      <c r="BN1050" s="6" t="str">
        <f t="shared" si="16"/>
        <v>9122-2</v>
      </c>
    </row>
    <row r="1051" spans="1:66" x14ac:dyDescent="0.25">
      <c r="A1051">
        <v>1</v>
      </c>
      <c r="B1051">
        <v>9122</v>
      </c>
      <c r="C1051" s="6" t="s">
        <v>18636</v>
      </c>
      <c r="D1051">
        <v>5</v>
      </c>
      <c r="E1051">
        <v>3</v>
      </c>
      <c r="F1051">
        <v>30</v>
      </c>
      <c r="G1051">
        <v>301</v>
      </c>
      <c r="H1051" s="6" t="s">
        <v>16943</v>
      </c>
      <c r="I1051">
        <v>1</v>
      </c>
      <c r="J1051">
        <v>220761</v>
      </c>
      <c r="K1051">
        <v>7</v>
      </c>
      <c r="L1051" s="55">
        <v>44568</v>
      </c>
      <c r="M1051" s="6" t="s">
        <v>16765</v>
      </c>
      <c r="N1051" s="55">
        <v>44657</v>
      </c>
      <c r="O1051">
        <v>101490</v>
      </c>
      <c r="P1051" s="6" t="s">
        <v>16796</v>
      </c>
      <c r="Q1051" s="6" t="s">
        <v>16973</v>
      </c>
      <c r="R1051">
        <v>1</v>
      </c>
      <c r="S1051">
        <v>0</v>
      </c>
      <c r="T1051">
        <v>-1</v>
      </c>
      <c r="U1051">
        <v>348</v>
      </c>
      <c r="V1051" s="6" t="s">
        <v>17183</v>
      </c>
      <c r="W1051" s="6" t="s">
        <v>16946</v>
      </c>
      <c r="X1051" s="55">
        <v>44669</v>
      </c>
      <c r="Y1051">
        <v>40000</v>
      </c>
      <c r="Z1051">
        <v>1127.6600000000001</v>
      </c>
      <c r="AA1051" s="6" t="s">
        <v>16969</v>
      </c>
      <c r="AB1051" s="6" t="s">
        <v>16947</v>
      </c>
      <c r="AD1051" s="6" t="s">
        <v>16765</v>
      </c>
      <c r="AE1051">
        <v>53928</v>
      </c>
      <c r="AF1051">
        <v>48711</v>
      </c>
      <c r="AG1051" s="6" t="s">
        <v>16973</v>
      </c>
      <c r="AH1051" s="6" t="s">
        <v>16950</v>
      </c>
      <c r="AI1051" s="6" t="s">
        <v>16951</v>
      </c>
      <c r="AJ1051" s="6" t="s">
        <v>16765</v>
      </c>
      <c r="AK1051" s="6" t="s">
        <v>16765</v>
      </c>
      <c r="AL1051" s="6" t="s">
        <v>16765</v>
      </c>
      <c r="AM1051" s="6" t="s">
        <v>16952</v>
      </c>
      <c r="AN1051">
        <v>0</v>
      </c>
      <c r="AO1051" s="55">
        <v>44669</v>
      </c>
      <c r="AP1051" s="6" t="s">
        <v>17190</v>
      </c>
      <c r="AQ1051">
        <v>0</v>
      </c>
      <c r="AR1051" s="6" t="s">
        <v>17184</v>
      </c>
      <c r="AS1051" s="6" t="s">
        <v>17002</v>
      </c>
      <c r="AT1051" s="6" t="s">
        <v>16947</v>
      </c>
      <c r="AU1051">
        <v>0</v>
      </c>
      <c r="AV1051">
        <v>0</v>
      </c>
      <c r="AW1051" s="6" t="s">
        <v>16956</v>
      </c>
      <c r="AX1051" s="6" t="s">
        <v>16765</v>
      </c>
      <c r="AY1051" s="6" t="s">
        <v>16765</v>
      </c>
      <c r="AZ1051" s="6" t="s">
        <v>16958</v>
      </c>
      <c r="BA1051" s="6" t="s">
        <v>16765</v>
      </c>
      <c r="BB1051" s="6" t="s">
        <v>16959</v>
      </c>
      <c r="BC1051" s="6" t="s">
        <v>16765</v>
      </c>
      <c r="BD1051" s="6" t="s">
        <v>16960</v>
      </c>
      <c r="BE1051" s="6" t="s">
        <v>16961</v>
      </c>
      <c r="BF1051" s="6" t="s">
        <v>13575</v>
      </c>
      <c r="BG1051" s="6" t="s">
        <v>13575</v>
      </c>
      <c r="BH1051" s="6" t="s">
        <v>16959</v>
      </c>
      <c r="BI1051">
        <v>0</v>
      </c>
      <c r="BJ1051" s="6" t="s">
        <v>16958</v>
      </c>
      <c r="BK1051">
        <v>0</v>
      </c>
      <c r="BL1051" s="6" t="s">
        <v>315</v>
      </c>
      <c r="BM1051" s="56">
        <f>COUNTIF($B$2:B1051,B1051)</f>
        <v>3</v>
      </c>
      <c r="BN1051" s="6" t="str">
        <f t="shared" si="16"/>
        <v>9122-3</v>
      </c>
    </row>
    <row r="1052" spans="1:66" x14ac:dyDescent="0.25">
      <c r="A1052">
        <v>1</v>
      </c>
      <c r="B1052">
        <v>9122</v>
      </c>
      <c r="C1052" s="6" t="s">
        <v>18636</v>
      </c>
      <c r="D1052">
        <v>5</v>
      </c>
      <c r="E1052">
        <v>3</v>
      </c>
      <c r="F1052">
        <v>30</v>
      </c>
      <c r="G1052">
        <v>301</v>
      </c>
      <c r="H1052" s="6" t="s">
        <v>16943</v>
      </c>
      <c r="I1052">
        <v>1</v>
      </c>
      <c r="J1052">
        <v>225916</v>
      </c>
      <c r="K1052">
        <v>7</v>
      </c>
      <c r="L1052" s="55">
        <v>44579</v>
      </c>
      <c r="M1052" s="6" t="s">
        <v>16765</v>
      </c>
      <c r="N1052" s="55">
        <v>44668</v>
      </c>
      <c r="O1052">
        <v>101490</v>
      </c>
      <c r="P1052" s="6" t="s">
        <v>16796</v>
      </c>
      <c r="Q1052" s="6" t="s">
        <v>16973</v>
      </c>
      <c r="R1052">
        <v>2</v>
      </c>
      <c r="S1052">
        <v>0</v>
      </c>
      <c r="T1052">
        <v>-2</v>
      </c>
      <c r="U1052">
        <v>696</v>
      </c>
      <c r="V1052" s="6" t="s">
        <v>17183</v>
      </c>
      <c r="W1052" s="6" t="s">
        <v>16946</v>
      </c>
      <c r="X1052" s="55">
        <v>44669</v>
      </c>
      <c r="Y1052">
        <v>40000</v>
      </c>
      <c r="Z1052">
        <v>1127.6600000000001</v>
      </c>
      <c r="AA1052" s="6" t="s">
        <v>16969</v>
      </c>
      <c r="AB1052" s="6" t="s">
        <v>16947</v>
      </c>
      <c r="AD1052" s="6" t="s">
        <v>16765</v>
      </c>
      <c r="AE1052">
        <v>53947</v>
      </c>
      <c r="AF1052">
        <v>48743</v>
      </c>
      <c r="AG1052" s="6" t="s">
        <v>16973</v>
      </c>
      <c r="AH1052" s="6" t="s">
        <v>16950</v>
      </c>
      <c r="AI1052" s="6" t="s">
        <v>16951</v>
      </c>
      <c r="AJ1052" s="6" t="s">
        <v>16765</v>
      </c>
      <c r="AK1052" s="6" t="s">
        <v>16765</v>
      </c>
      <c r="AL1052" s="6" t="s">
        <v>16765</v>
      </c>
      <c r="AM1052" s="6" t="s">
        <v>16952</v>
      </c>
      <c r="AN1052">
        <v>0</v>
      </c>
      <c r="AO1052" s="55">
        <v>44669</v>
      </c>
      <c r="AP1052" s="6" t="s">
        <v>17190</v>
      </c>
      <c r="AQ1052">
        <v>0</v>
      </c>
      <c r="AR1052" s="6" t="s">
        <v>17184</v>
      </c>
      <c r="AS1052" s="6" t="s">
        <v>17002</v>
      </c>
      <c r="AT1052" s="6" t="s">
        <v>16947</v>
      </c>
      <c r="AU1052">
        <v>0</v>
      </c>
      <c r="AV1052">
        <v>0</v>
      </c>
      <c r="AW1052" s="6" t="s">
        <v>16956</v>
      </c>
      <c r="AX1052" s="6" t="s">
        <v>16765</v>
      </c>
      <c r="AY1052" s="6" t="s">
        <v>16765</v>
      </c>
      <c r="AZ1052" s="6" t="s">
        <v>16958</v>
      </c>
      <c r="BA1052" s="6" t="s">
        <v>16765</v>
      </c>
      <c r="BB1052" s="6" t="s">
        <v>16959</v>
      </c>
      <c r="BC1052" s="6" t="s">
        <v>16765</v>
      </c>
      <c r="BD1052" s="6" t="s">
        <v>16960</v>
      </c>
      <c r="BE1052" s="6" t="s">
        <v>16961</v>
      </c>
      <c r="BF1052" s="6" t="s">
        <v>13575</v>
      </c>
      <c r="BG1052" s="6" t="s">
        <v>13575</v>
      </c>
      <c r="BH1052" s="6" t="s">
        <v>16959</v>
      </c>
      <c r="BI1052">
        <v>0</v>
      </c>
      <c r="BJ1052" s="6" t="s">
        <v>16958</v>
      </c>
      <c r="BK1052">
        <v>0</v>
      </c>
      <c r="BL1052" s="6" t="s">
        <v>315</v>
      </c>
      <c r="BM1052" s="56">
        <f>COUNTIF($B$2:B1052,B1052)</f>
        <v>4</v>
      </c>
      <c r="BN1052" s="6" t="str">
        <f t="shared" si="16"/>
        <v>9122-4</v>
      </c>
    </row>
    <row r="1053" spans="1:66" x14ac:dyDescent="0.25">
      <c r="A1053">
        <v>1</v>
      </c>
      <c r="B1053">
        <v>9122</v>
      </c>
      <c r="C1053" s="6" t="s">
        <v>18636</v>
      </c>
      <c r="D1053">
        <v>5</v>
      </c>
      <c r="E1053">
        <v>3</v>
      </c>
      <c r="F1053">
        <v>30</v>
      </c>
      <c r="G1053">
        <v>301</v>
      </c>
      <c r="H1053" s="6" t="s">
        <v>16943</v>
      </c>
      <c r="I1053">
        <v>1</v>
      </c>
      <c r="J1053">
        <v>59919</v>
      </c>
      <c r="K1053">
        <v>7</v>
      </c>
      <c r="L1053" s="55">
        <v>44270</v>
      </c>
      <c r="M1053" s="6" t="s">
        <v>16765</v>
      </c>
      <c r="N1053" s="55">
        <v>44736</v>
      </c>
      <c r="O1053">
        <v>118747</v>
      </c>
      <c r="P1053" s="6" t="s">
        <v>16770</v>
      </c>
      <c r="Q1053" s="6" t="s">
        <v>18637</v>
      </c>
      <c r="R1053">
        <v>1</v>
      </c>
      <c r="S1053">
        <v>0</v>
      </c>
      <c r="T1053">
        <v>-1</v>
      </c>
      <c r="U1053">
        <v>1217</v>
      </c>
      <c r="V1053" s="6" t="s">
        <v>16945</v>
      </c>
      <c r="W1053" s="6" t="s">
        <v>16946</v>
      </c>
      <c r="X1053" s="55">
        <v>44669</v>
      </c>
      <c r="Y1053">
        <v>40000</v>
      </c>
      <c r="Z1053">
        <v>1127.6600000000001</v>
      </c>
      <c r="AA1053" s="6" t="s">
        <v>16969</v>
      </c>
      <c r="AB1053" s="6" t="s">
        <v>16947</v>
      </c>
      <c r="AD1053" s="6" t="s">
        <v>16948</v>
      </c>
      <c r="AE1053">
        <v>52986</v>
      </c>
      <c r="AF1053">
        <v>47906</v>
      </c>
      <c r="AG1053" s="6" t="s">
        <v>16949</v>
      </c>
      <c r="AH1053" s="6" t="s">
        <v>16950</v>
      </c>
      <c r="AI1053" s="6" t="s">
        <v>16951</v>
      </c>
      <c r="AJ1053" s="6" t="s">
        <v>16765</v>
      </c>
      <c r="AK1053" s="6" t="s">
        <v>16765</v>
      </c>
      <c r="AL1053" s="6" t="s">
        <v>16765</v>
      </c>
      <c r="AM1053" s="6" t="s">
        <v>16952</v>
      </c>
      <c r="AN1053">
        <v>0</v>
      </c>
      <c r="AO1053" s="55">
        <v>44669</v>
      </c>
      <c r="AP1053" s="6" t="s">
        <v>16953</v>
      </c>
      <c r="AQ1053">
        <v>0</v>
      </c>
      <c r="AR1053" s="6" t="s">
        <v>16954</v>
      </c>
      <c r="AS1053" s="6" t="s">
        <v>16955</v>
      </c>
      <c r="AT1053" s="6" t="s">
        <v>16947</v>
      </c>
      <c r="AU1053">
        <v>0</v>
      </c>
      <c r="AV1053">
        <v>0</v>
      </c>
      <c r="AW1053" s="6" t="s">
        <v>16956</v>
      </c>
      <c r="AX1053" s="6" t="s">
        <v>18638</v>
      </c>
      <c r="AY1053" s="6" t="s">
        <v>16765</v>
      </c>
      <c r="AZ1053" s="6" t="s">
        <v>16958</v>
      </c>
      <c r="BA1053" s="6" t="s">
        <v>16765</v>
      </c>
      <c r="BB1053" s="6" t="s">
        <v>16959</v>
      </c>
      <c r="BC1053" s="6" t="s">
        <v>16765</v>
      </c>
      <c r="BD1053" s="6" t="s">
        <v>16960</v>
      </c>
      <c r="BE1053" s="6" t="s">
        <v>16961</v>
      </c>
      <c r="BF1053" s="6" t="s">
        <v>13575</v>
      </c>
      <c r="BG1053" s="6" t="s">
        <v>13575</v>
      </c>
      <c r="BH1053" s="6" t="s">
        <v>16959</v>
      </c>
      <c r="BI1053">
        <v>0</v>
      </c>
      <c r="BJ1053" s="6" t="s">
        <v>16958</v>
      </c>
      <c r="BK1053">
        <v>0</v>
      </c>
      <c r="BL1053" s="6" t="s">
        <v>315</v>
      </c>
      <c r="BM1053" s="56">
        <f>COUNTIF($B$2:B1053,B1053)</f>
        <v>5</v>
      </c>
      <c r="BN1053" s="6" t="str">
        <f t="shared" si="16"/>
        <v>9122-5</v>
      </c>
    </row>
    <row r="1054" spans="1:66" x14ac:dyDescent="0.25">
      <c r="A1054">
        <v>1</v>
      </c>
      <c r="B1054">
        <v>9150</v>
      </c>
      <c r="C1054" s="6" t="s">
        <v>18639</v>
      </c>
      <c r="D1054">
        <v>5</v>
      </c>
      <c r="E1054">
        <v>3</v>
      </c>
      <c r="F1054">
        <v>30</v>
      </c>
      <c r="G1054">
        <v>304</v>
      </c>
      <c r="H1054" s="6" t="s">
        <v>17010</v>
      </c>
      <c r="I1054">
        <v>1</v>
      </c>
      <c r="J1054">
        <v>478689</v>
      </c>
      <c r="K1054">
        <v>6</v>
      </c>
      <c r="L1054" s="55">
        <v>43171</v>
      </c>
      <c r="M1054" s="6" t="s">
        <v>16765</v>
      </c>
      <c r="N1054" s="55">
        <v>44601</v>
      </c>
      <c r="O1054">
        <v>118779</v>
      </c>
      <c r="P1054" s="6" t="s">
        <v>16784</v>
      </c>
      <c r="Q1054" s="6" t="s">
        <v>18640</v>
      </c>
      <c r="R1054">
        <v>1</v>
      </c>
      <c r="S1054">
        <v>0</v>
      </c>
      <c r="T1054">
        <v>-1</v>
      </c>
      <c r="U1054">
        <v>1248.07</v>
      </c>
      <c r="V1054" s="6" t="s">
        <v>16945</v>
      </c>
      <c r="W1054" s="6" t="s">
        <v>16946</v>
      </c>
      <c r="X1054" s="55">
        <v>44667</v>
      </c>
      <c r="Y1054">
        <v>10000</v>
      </c>
      <c r="Z1054">
        <v>0</v>
      </c>
      <c r="AA1054" s="6" t="s">
        <v>16765</v>
      </c>
      <c r="AB1054" s="6" t="s">
        <v>16947</v>
      </c>
      <c r="AD1054" s="6" t="s">
        <v>16948</v>
      </c>
      <c r="AE1054">
        <v>48474</v>
      </c>
      <c r="AF1054">
        <v>44070</v>
      </c>
      <c r="AG1054" s="6" t="s">
        <v>16949</v>
      </c>
      <c r="AH1054" s="6" t="s">
        <v>16950</v>
      </c>
      <c r="AI1054" s="6" t="s">
        <v>16951</v>
      </c>
      <c r="AJ1054" s="6" t="s">
        <v>16765</v>
      </c>
      <c r="AK1054" s="6" t="s">
        <v>16765</v>
      </c>
      <c r="AL1054" s="6" t="s">
        <v>16765</v>
      </c>
      <c r="AM1054" s="6" t="s">
        <v>16952</v>
      </c>
      <c r="AN1054">
        <v>0</v>
      </c>
      <c r="AO1054" s="55">
        <v>44667</v>
      </c>
      <c r="AP1054" s="6" t="s">
        <v>16953</v>
      </c>
      <c r="AQ1054">
        <v>0</v>
      </c>
      <c r="AR1054" s="6" t="s">
        <v>16954</v>
      </c>
      <c r="AS1054" s="6" t="s">
        <v>16955</v>
      </c>
      <c r="AT1054" s="6" t="s">
        <v>16947</v>
      </c>
      <c r="AU1054">
        <v>0</v>
      </c>
      <c r="AV1054">
        <v>0</v>
      </c>
      <c r="AW1054" s="6" t="s">
        <v>16956</v>
      </c>
      <c r="AX1054" s="6" t="s">
        <v>17091</v>
      </c>
      <c r="AY1054" s="6" t="s">
        <v>16765</v>
      </c>
      <c r="AZ1054" s="6" t="s">
        <v>16958</v>
      </c>
      <c r="BA1054" s="6" t="s">
        <v>16765</v>
      </c>
      <c r="BB1054" s="6" t="s">
        <v>16959</v>
      </c>
      <c r="BC1054" s="6" t="s">
        <v>16765</v>
      </c>
      <c r="BD1054" s="6" t="s">
        <v>16960</v>
      </c>
      <c r="BE1054" s="6" t="s">
        <v>16961</v>
      </c>
      <c r="BF1054" s="6" t="s">
        <v>13575</v>
      </c>
      <c r="BG1054" s="6" t="s">
        <v>13575</v>
      </c>
      <c r="BH1054" s="6" t="s">
        <v>16959</v>
      </c>
      <c r="BI1054">
        <v>0</v>
      </c>
      <c r="BJ1054" s="6" t="s">
        <v>16958</v>
      </c>
      <c r="BK1054">
        <v>0</v>
      </c>
      <c r="BL1054" s="6" t="s">
        <v>315</v>
      </c>
      <c r="BM1054" s="56">
        <f>COUNTIF($B$2:B1054,B1054)</f>
        <v>1</v>
      </c>
      <c r="BN1054" s="6" t="str">
        <f t="shared" si="16"/>
        <v>9150-1</v>
      </c>
    </row>
    <row r="1055" spans="1:66" x14ac:dyDescent="0.25">
      <c r="A1055">
        <v>1</v>
      </c>
      <c r="B1055">
        <v>9155</v>
      </c>
      <c r="C1055" s="6" t="s">
        <v>18641</v>
      </c>
      <c r="D1055">
        <v>4</v>
      </c>
      <c r="E1055">
        <v>9</v>
      </c>
      <c r="F1055">
        <v>99</v>
      </c>
      <c r="G1055">
        <v>912</v>
      </c>
      <c r="H1055" s="6" t="s">
        <v>17370</v>
      </c>
      <c r="I1055">
        <v>1</v>
      </c>
      <c r="J1055">
        <v>589625</v>
      </c>
      <c r="K1055">
        <v>5</v>
      </c>
      <c r="L1055" s="55">
        <v>41808</v>
      </c>
      <c r="M1055" s="6" t="s">
        <v>16765</v>
      </c>
      <c r="N1055" s="55">
        <v>43496</v>
      </c>
      <c r="O1055">
        <v>118779</v>
      </c>
      <c r="P1055" s="6" t="s">
        <v>16784</v>
      </c>
      <c r="Q1055" s="6" t="s">
        <v>18642</v>
      </c>
      <c r="R1055">
        <v>1</v>
      </c>
      <c r="S1055">
        <v>0</v>
      </c>
      <c r="T1055">
        <v>-1</v>
      </c>
      <c r="U1055">
        <v>1248.07</v>
      </c>
      <c r="V1055" s="6" t="s">
        <v>16945</v>
      </c>
      <c r="W1055" s="6" t="s">
        <v>17077</v>
      </c>
      <c r="X1055" s="55">
        <v>43175</v>
      </c>
      <c r="Y1055">
        <v>0</v>
      </c>
      <c r="Z1055">
        <v>0</v>
      </c>
      <c r="AA1055" s="6" t="s">
        <v>16765</v>
      </c>
      <c r="AB1055" s="6" t="s">
        <v>16947</v>
      </c>
      <c r="AD1055" s="6" t="s">
        <v>16948</v>
      </c>
      <c r="AE1055">
        <v>34645</v>
      </c>
      <c r="AF1055">
        <v>29840</v>
      </c>
      <c r="AG1055" s="6" t="s">
        <v>16949</v>
      </c>
      <c r="AH1055" s="6" t="s">
        <v>16950</v>
      </c>
      <c r="AI1055" s="6" t="s">
        <v>16951</v>
      </c>
      <c r="AJ1055" s="6" t="s">
        <v>16765</v>
      </c>
      <c r="AK1055" s="6" t="s">
        <v>16765</v>
      </c>
      <c r="AL1055" s="6" t="s">
        <v>16765</v>
      </c>
      <c r="AM1055" s="6" t="s">
        <v>16952</v>
      </c>
      <c r="AN1055">
        <v>0</v>
      </c>
      <c r="AO1055" s="55">
        <v>43175</v>
      </c>
      <c r="AP1055" s="6" t="s">
        <v>16953</v>
      </c>
      <c r="AQ1055">
        <v>0</v>
      </c>
      <c r="AR1055" s="6" t="s">
        <v>16954</v>
      </c>
      <c r="AS1055" s="6" t="s">
        <v>16955</v>
      </c>
      <c r="AT1055" s="6" t="s">
        <v>16947</v>
      </c>
      <c r="AU1055">
        <v>0</v>
      </c>
      <c r="AV1055">
        <v>0</v>
      </c>
      <c r="AW1055" s="6" t="s">
        <v>16956</v>
      </c>
      <c r="AX1055" s="6" t="s">
        <v>18643</v>
      </c>
      <c r="AY1055" s="6" t="s">
        <v>16765</v>
      </c>
      <c r="AZ1055" s="6" t="s">
        <v>16958</v>
      </c>
      <c r="BA1055" s="6" t="s">
        <v>16765</v>
      </c>
      <c r="BB1055" s="6" t="s">
        <v>16959</v>
      </c>
      <c r="BC1055" s="6" t="s">
        <v>16765</v>
      </c>
      <c r="BD1055" s="6" t="s">
        <v>16960</v>
      </c>
      <c r="BE1055" s="6" t="s">
        <v>16961</v>
      </c>
      <c r="BF1055" s="6" t="s">
        <v>13575</v>
      </c>
      <c r="BG1055" s="6" t="s">
        <v>13575</v>
      </c>
      <c r="BH1055" s="6" t="s">
        <v>16959</v>
      </c>
      <c r="BI1055">
        <v>0</v>
      </c>
      <c r="BJ1055" s="6" t="s">
        <v>16958</v>
      </c>
      <c r="BK1055">
        <v>0</v>
      </c>
      <c r="BL1055" s="6" t="s">
        <v>315</v>
      </c>
      <c r="BM1055" s="56">
        <f>COUNTIF($B$2:B1055,B1055)</f>
        <v>1</v>
      </c>
      <c r="BN1055" s="6" t="str">
        <f t="shared" si="16"/>
        <v>9155-1</v>
      </c>
    </row>
    <row r="1056" spans="1:66" x14ac:dyDescent="0.25">
      <c r="A1056">
        <v>1</v>
      </c>
      <c r="B1056">
        <v>9157</v>
      </c>
      <c r="C1056" s="6" t="s">
        <v>18644</v>
      </c>
      <c r="D1056">
        <v>5</v>
      </c>
      <c r="E1056">
        <v>3</v>
      </c>
      <c r="F1056">
        <v>30</v>
      </c>
      <c r="G1056">
        <v>304</v>
      </c>
      <c r="H1056" s="6" t="s">
        <v>17010</v>
      </c>
      <c r="I1056">
        <v>1</v>
      </c>
      <c r="J1056">
        <v>930647</v>
      </c>
      <c r="K1056">
        <v>6</v>
      </c>
      <c r="L1056" s="55">
        <v>44027</v>
      </c>
      <c r="M1056" s="6" t="s">
        <v>16765</v>
      </c>
      <c r="N1056" s="55">
        <v>44720</v>
      </c>
      <c r="O1056">
        <v>118750</v>
      </c>
      <c r="P1056" s="6" t="s">
        <v>16767</v>
      </c>
      <c r="Q1056" s="6" t="s">
        <v>18645</v>
      </c>
      <c r="R1056">
        <v>1</v>
      </c>
      <c r="S1056">
        <v>0</v>
      </c>
      <c r="T1056">
        <v>-1</v>
      </c>
      <c r="U1056">
        <v>1803.8</v>
      </c>
      <c r="V1056" s="6" t="s">
        <v>16945</v>
      </c>
      <c r="W1056" s="6" t="s">
        <v>16946</v>
      </c>
      <c r="X1056" s="55">
        <v>44667</v>
      </c>
      <c r="Y1056">
        <v>60000</v>
      </c>
      <c r="Z1056">
        <v>0</v>
      </c>
      <c r="AA1056" s="6" t="s">
        <v>16765</v>
      </c>
      <c r="AB1056" s="6" t="s">
        <v>16947</v>
      </c>
      <c r="AD1056" s="6" t="s">
        <v>16948</v>
      </c>
      <c r="AE1056">
        <v>52358</v>
      </c>
      <c r="AF1056">
        <v>47398</v>
      </c>
      <c r="AG1056" s="6" t="s">
        <v>16949</v>
      </c>
      <c r="AH1056" s="6" t="s">
        <v>16950</v>
      </c>
      <c r="AI1056" s="6" t="s">
        <v>16951</v>
      </c>
      <c r="AJ1056" s="6" t="s">
        <v>16765</v>
      </c>
      <c r="AK1056" s="6" t="s">
        <v>16765</v>
      </c>
      <c r="AL1056" s="6" t="s">
        <v>16765</v>
      </c>
      <c r="AM1056" s="6" t="s">
        <v>16952</v>
      </c>
      <c r="AN1056">
        <v>0</v>
      </c>
      <c r="AO1056" s="55">
        <v>44667</v>
      </c>
      <c r="AP1056" s="6" t="s">
        <v>16953</v>
      </c>
      <c r="AQ1056">
        <v>0</v>
      </c>
      <c r="AR1056" s="6" t="s">
        <v>16954</v>
      </c>
      <c r="AS1056" s="6" t="s">
        <v>16955</v>
      </c>
      <c r="AT1056" s="6" t="s">
        <v>16947</v>
      </c>
      <c r="AU1056">
        <v>0</v>
      </c>
      <c r="AV1056">
        <v>0</v>
      </c>
      <c r="AW1056" s="6" t="s">
        <v>16956</v>
      </c>
      <c r="AX1056" s="6" t="s">
        <v>17874</v>
      </c>
      <c r="AY1056" s="6" t="s">
        <v>16765</v>
      </c>
      <c r="AZ1056" s="6" t="s">
        <v>16958</v>
      </c>
      <c r="BA1056" s="6" t="s">
        <v>16765</v>
      </c>
      <c r="BB1056" s="6" t="s">
        <v>16959</v>
      </c>
      <c r="BC1056" s="6" t="s">
        <v>16765</v>
      </c>
      <c r="BD1056" s="6" t="s">
        <v>16960</v>
      </c>
      <c r="BE1056" s="6" t="s">
        <v>16961</v>
      </c>
      <c r="BF1056" s="6" t="s">
        <v>13575</v>
      </c>
      <c r="BG1056" s="6" t="s">
        <v>13575</v>
      </c>
      <c r="BH1056" s="6" t="s">
        <v>16959</v>
      </c>
      <c r="BI1056">
        <v>0</v>
      </c>
      <c r="BJ1056" s="6" t="s">
        <v>16958</v>
      </c>
      <c r="BK1056">
        <v>0</v>
      </c>
      <c r="BL1056" s="6" t="s">
        <v>315</v>
      </c>
      <c r="BM1056" s="56">
        <f>COUNTIF($B$2:B1056,B1056)</f>
        <v>1</v>
      </c>
      <c r="BN1056" s="6" t="str">
        <f t="shared" si="16"/>
        <v>9157-1</v>
      </c>
    </row>
    <row r="1057" spans="1:66" x14ac:dyDescent="0.25">
      <c r="A1057">
        <v>1</v>
      </c>
      <c r="B1057">
        <v>9157</v>
      </c>
      <c r="C1057" s="6" t="s">
        <v>18644</v>
      </c>
      <c r="D1057">
        <v>5</v>
      </c>
      <c r="E1057">
        <v>3</v>
      </c>
      <c r="F1057">
        <v>30</v>
      </c>
      <c r="G1057">
        <v>304</v>
      </c>
      <c r="H1057" s="6" t="s">
        <v>17010</v>
      </c>
      <c r="I1057">
        <v>1</v>
      </c>
      <c r="J1057">
        <v>478690</v>
      </c>
      <c r="K1057">
        <v>6</v>
      </c>
      <c r="L1057" s="55">
        <v>43171</v>
      </c>
      <c r="M1057" s="6" t="s">
        <v>16765</v>
      </c>
      <c r="N1057" s="55">
        <v>44799</v>
      </c>
      <c r="O1057">
        <v>118779</v>
      </c>
      <c r="P1057" s="6" t="s">
        <v>16784</v>
      </c>
      <c r="Q1057" s="6" t="s">
        <v>18646</v>
      </c>
      <c r="R1057">
        <v>1</v>
      </c>
      <c r="S1057">
        <v>0</v>
      </c>
      <c r="T1057">
        <v>-1</v>
      </c>
      <c r="U1057">
        <v>1248.07</v>
      </c>
      <c r="V1057" s="6" t="s">
        <v>16945</v>
      </c>
      <c r="W1057" s="6" t="s">
        <v>16946</v>
      </c>
      <c r="X1057" s="55">
        <v>44667</v>
      </c>
      <c r="Y1057">
        <v>60000</v>
      </c>
      <c r="Z1057">
        <v>0</v>
      </c>
      <c r="AA1057" s="6" t="s">
        <v>16765</v>
      </c>
      <c r="AB1057" s="6" t="s">
        <v>16947</v>
      </c>
      <c r="AD1057" s="6" t="s">
        <v>16948</v>
      </c>
      <c r="AE1057">
        <v>48475</v>
      </c>
      <c r="AF1057">
        <v>44071</v>
      </c>
      <c r="AG1057" s="6" t="s">
        <v>16949</v>
      </c>
      <c r="AH1057" s="6" t="s">
        <v>16950</v>
      </c>
      <c r="AI1057" s="6" t="s">
        <v>16951</v>
      </c>
      <c r="AJ1057" s="6" t="s">
        <v>16765</v>
      </c>
      <c r="AK1057" s="6" t="s">
        <v>16765</v>
      </c>
      <c r="AL1057" s="6" t="s">
        <v>16765</v>
      </c>
      <c r="AM1057" s="6" t="s">
        <v>16952</v>
      </c>
      <c r="AN1057">
        <v>0</v>
      </c>
      <c r="AO1057" s="55">
        <v>44667</v>
      </c>
      <c r="AP1057" s="6" t="s">
        <v>16953</v>
      </c>
      <c r="AQ1057">
        <v>0</v>
      </c>
      <c r="AR1057" s="6" t="s">
        <v>16954</v>
      </c>
      <c r="AS1057" s="6" t="s">
        <v>16955</v>
      </c>
      <c r="AT1057" s="6" t="s">
        <v>16947</v>
      </c>
      <c r="AU1057">
        <v>0</v>
      </c>
      <c r="AV1057">
        <v>0</v>
      </c>
      <c r="AW1057" s="6" t="s">
        <v>16956</v>
      </c>
      <c r="AX1057" s="6" t="s">
        <v>17091</v>
      </c>
      <c r="AY1057" s="6" t="s">
        <v>16765</v>
      </c>
      <c r="AZ1057" s="6" t="s">
        <v>16958</v>
      </c>
      <c r="BA1057" s="6" t="s">
        <v>16765</v>
      </c>
      <c r="BB1057" s="6" t="s">
        <v>16959</v>
      </c>
      <c r="BC1057" s="6" t="s">
        <v>16765</v>
      </c>
      <c r="BD1057" s="6" t="s">
        <v>16960</v>
      </c>
      <c r="BE1057" s="6" t="s">
        <v>16961</v>
      </c>
      <c r="BF1057" s="6" t="s">
        <v>13575</v>
      </c>
      <c r="BG1057" s="6" t="s">
        <v>13575</v>
      </c>
      <c r="BH1057" s="6" t="s">
        <v>16959</v>
      </c>
      <c r="BI1057">
        <v>0</v>
      </c>
      <c r="BJ1057" s="6" t="s">
        <v>16958</v>
      </c>
      <c r="BK1057">
        <v>0</v>
      </c>
      <c r="BL1057" s="6" t="s">
        <v>315</v>
      </c>
      <c r="BM1057" s="56">
        <f>COUNTIF($B$2:B1057,B1057)</f>
        <v>2</v>
      </c>
      <c r="BN1057" s="6" t="str">
        <f t="shared" si="16"/>
        <v>9157-2</v>
      </c>
    </row>
    <row r="1058" spans="1:66" x14ac:dyDescent="0.25">
      <c r="A1058">
        <v>1</v>
      </c>
      <c r="B1058">
        <v>9157</v>
      </c>
      <c r="C1058" s="6" t="s">
        <v>18644</v>
      </c>
      <c r="D1058">
        <v>5</v>
      </c>
      <c r="E1058">
        <v>3</v>
      </c>
      <c r="F1058">
        <v>30</v>
      </c>
      <c r="G1058">
        <v>304</v>
      </c>
      <c r="H1058" s="6" t="s">
        <v>17010</v>
      </c>
      <c r="I1058">
        <v>1</v>
      </c>
      <c r="J1058">
        <v>865771</v>
      </c>
      <c r="K1058">
        <v>1</v>
      </c>
      <c r="L1058" s="55">
        <v>40896</v>
      </c>
      <c r="M1058" s="6" t="s">
        <v>16765</v>
      </c>
      <c r="N1058" s="55">
        <v>109574</v>
      </c>
      <c r="O1058">
        <v>188005</v>
      </c>
      <c r="P1058" s="6" t="s">
        <v>16774</v>
      </c>
      <c r="Q1058" s="6" t="s">
        <v>16973</v>
      </c>
      <c r="R1058">
        <v>5</v>
      </c>
      <c r="S1058">
        <v>0</v>
      </c>
      <c r="T1058">
        <v>-5</v>
      </c>
      <c r="U1058">
        <v>212</v>
      </c>
      <c r="V1058" s="6" t="s">
        <v>16999</v>
      </c>
      <c r="W1058" s="6" t="s">
        <v>16946</v>
      </c>
      <c r="X1058" s="55">
        <v>44667</v>
      </c>
      <c r="Y1058">
        <v>60000</v>
      </c>
      <c r="Z1058">
        <v>0</v>
      </c>
      <c r="AA1058" s="6" t="s">
        <v>16765</v>
      </c>
      <c r="AB1058" s="6" t="s">
        <v>16947</v>
      </c>
      <c r="AD1058" s="6" t="s">
        <v>16765</v>
      </c>
      <c r="AE1058">
        <v>21233</v>
      </c>
      <c r="AF1058">
        <v>17192</v>
      </c>
      <c r="AG1058" s="6" t="s">
        <v>16973</v>
      </c>
      <c r="AH1058" s="6" t="s">
        <v>16950</v>
      </c>
      <c r="AI1058" s="6" t="s">
        <v>16951</v>
      </c>
      <c r="AJ1058" s="6" t="s">
        <v>16765</v>
      </c>
      <c r="AK1058" s="6" t="s">
        <v>16765</v>
      </c>
      <c r="AL1058" s="6" t="s">
        <v>16765</v>
      </c>
      <c r="AM1058" s="6" t="s">
        <v>16952</v>
      </c>
      <c r="AN1058">
        <v>0</v>
      </c>
      <c r="AO1058" s="55">
        <v>44667</v>
      </c>
      <c r="AP1058" s="6" t="s">
        <v>17000</v>
      </c>
      <c r="AQ1058">
        <v>0</v>
      </c>
      <c r="AR1058" s="6" t="s">
        <v>17018</v>
      </c>
      <c r="AS1058" s="6" t="s">
        <v>17002</v>
      </c>
      <c r="AT1058" s="6" t="s">
        <v>16947</v>
      </c>
      <c r="AU1058">
        <v>0</v>
      </c>
      <c r="AV1058">
        <v>0</v>
      </c>
      <c r="AW1058" s="6" t="s">
        <v>16956</v>
      </c>
      <c r="AX1058" s="6" t="s">
        <v>18647</v>
      </c>
      <c r="AY1058" s="6" t="s">
        <v>16765</v>
      </c>
      <c r="AZ1058" s="6" t="s">
        <v>16958</v>
      </c>
      <c r="BA1058" s="6" t="s">
        <v>16765</v>
      </c>
      <c r="BB1058" s="6" t="s">
        <v>16959</v>
      </c>
      <c r="BC1058" s="6" t="s">
        <v>16765</v>
      </c>
      <c r="BD1058" s="6" t="s">
        <v>16960</v>
      </c>
      <c r="BE1058" s="6" t="s">
        <v>16961</v>
      </c>
      <c r="BF1058" s="6" t="s">
        <v>13575</v>
      </c>
      <c r="BG1058" s="6" t="s">
        <v>13575</v>
      </c>
      <c r="BH1058" s="6" t="s">
        <v>16959</v>
      </c>
      <c r="BI1058">
        <v>0</v>
      </c>
      <c r="BJ1058" s="6" t="s">
        <v>16958</v>
      </c>
      <c r="BK1058">
        <v>0</v>
      </c>
      <c r="BL1058" s="6" t="s">
        <v>315</v>
      </c>
      <c r="BM1058" s="56">
        <f>COUNTIF($B$2:B1058,B1058)</f>
        <v>3</v>
      </c>
      <c r="BN1058" s="6" t="str">
        <f t="shared" si="16"/>
        <v>9157-3</v>
      </c>
    </row>
    <row r="1059" spans="1:66" x14ac:dyDescent="0.25">
      <c r="A1059">
        <v>1</v>
      </c>
      <c r="B1059">
        <v>9157</v>
      </c>
      <c r="C1059" s="6" t="s">
        <v>18644</v>
      </c>
      <c r="D1059">
        <v>5</v>
      </c>
      <c r="E1059">
        <v>3</v>
      </c>
      <c r="F1059">
        <v>30</v>
      </c>
      <c r="G1059">
        <v>304</v>
      </c>
      <c r="H1059" s="6" t="s">
        <v>17010</v>
      </c>
      <c r="I1059">
        <v>1</v>
      </c>
      <c r="J1059">
        <v>865771</v>
      </c>
      <c r="K1059">
        <v>1</v>
      </c>
      <c r="L1059" s="55">
        <v>40896</v>
      </c>
      <c r="M1059" s="6" t="s">
        <v>16765</v>
      </c>
      <c r="N1059" s="55">
        <v>109574</v>
      </c>
      <c r="O1059">
        <v>188006</v>
      </c>
      <c r="P1059" s="6" t="s">
        <v>16776</v>
      </c>
      <c r="Q1059" s="6" t="s">
        <v>16973</v>
      </c>
      <c r="R1059">
        <v>60</v>
      </c>
      <c r="S1059">
        <v>0</v>
      </c>
      <c r="T1059">
        <v>-60</v>
      </c>
      <c r="U1059">
        <v>120</v>
      </c>
      <c r="V1059" s="6" t="s">
        <v>17004</v>
      </c>
      <c r="W1059" s="6" t="s">
        <v>16946</v>
      </c>
      <c r="X1059" s="55">
        <v>44667</v>
      </c>
      <c r="Y1059">
        <v>60000</v>
      </c>
      <c r="Z1059">
        <v>0</v>
      </c>
      <c r="AA1059" s="6" t="s">
        <v>16765</v>
      </c>
      <c r="AB1059" s="6" t="s">
        <v>16947</v>
      </c>
      <c r="AD1059" s="6" t="s">
        <v>16765</v>
      </c>
      <c r="AE1059">
        <v>21234</v>
      </c>
      <c r="AF1059">
        <v>17192</v>
      </c>
      <c r="AG1059" s="6" t="s">
        <v>16973</v>
      </c>
      <c r="AH1059" s="6" t="s">
        <v>16950</v>
      </c>
      <c r="AI1059" s="6" t="s">
        <v>16951</v>
      </c>
      <c r="AJ1059" s="6" t="s">
        <v>16765</v>
      </c>
      <c r="AK1059" s="6" t="s">
        <v>16765</v>
      </c>
      <c r="AL1059" s="6" t="s">
        <v>16765</v>
      </c>
      <c r="AM1059" s="6" t="s">
        <v>16952</v>
      </c>
      <c r="AN1059">
        <v>0</v>
      </c>
      <c r="AO1059" s="55">
        <v>44667</v>
      </c>
      <c r="AP1059" s="6" t="s">
        <v>17000</v>
      </c>
      <c r="AQ1059">
        <v>0</v>
      </c>
      <c r="AR1059" s="6" t="s">
        <v>17020</v>
      </c>
      <c r="AS1059" s="6" t="s">
        <v>17002</v>
      </c>
      <c r="AT1059" s="6" t="s">
        <v>16947</v>
      </c>
      <c r="AU1059">
        <v>0</v>
      </c>
      <c r="AV1059">
        <v>0</v>
      </c>
      <c r="AW1059" s="6" t="s">
        <v>16956</v>
      </c>
      <c r="AX1059" s="6" t="s">
        <v>18647</v>
      </c>
      <c r="AY1059" s="6" t="s">
        <v>16765</v>
      </c>
      <c r="AZ1059" s="6" t="s">
        <v>16958</v>
      </c>
      <c r="BA1059" s="6" t="s">
        <v>16765</v>
      </c>
      <c r="BB1059" s="6" t="s">
        <v>16959</v>
      </c>
      <c r="BC1059" s="6" t="s">
        <v>16765</v>
      </c>
      <c r="BD1059" s="6" t="s">
        <v>16960</v>
      </c>
      <c r="BE1059" s="6" t="s">
        <v>16961</v>
      </c>
      <c r="BF1059" s="6" t="s">
        <v>13575</v>
      </c>
      <c r="BG1059" s="6" t="s">
        <v>13575</v>
      </c>
      <c r="BH1059" s="6" t="s">
        <v>16959</v>
      </c>
      <c r="BI1059">
        <v>0</v>
      </c>
      <c r="BJ1059" s="6" t="s">
        <v>16958</v>
      </c>
      <c r="BK1059">
        <v>0</v>
      </c>
      <c r="BL1059" s="6" t="s">
        <v>315</v>
      </c>
      <c r="BM1059" s="56">
        <f>COUNTIF($B$2:B1059,B1059)</f>
        <v>4</v>
      </c>
      <c r="BN1059" s="6" t="str">
        <f t="shared" si="16"/>
        <v>9157-4</v>
      </c>
    </row>
    <row r="1060" spans="1:66" x14ac:dyDescent="0.25">
      <c r="A1060">
        <v>1</v>
      </c>
      <c r="B1060">
        <v>9157</v>
      </c>
      <c r="C1060" s="6" t="s">
        <v>18644</v>
      </c>
      <c r="D1060">
        <v>5</v>
      </c>
      <c r="E1060">
        <v>3</v>
      </c>
      <c r="F1060">
        <v>30</v>
      </c>
      <c r="G1060">
        <v>304</v>
      </c>
      <c r="H1060" s="6" t="s">
        <v>17010</v>
      </c>
      <c r="I1060">
        <v>1</v>
      </c>
      <c r="J1060">
        <v>592016</v>
      </c>
      <c r="K1060">
        <v>5</v>
      </c>
      <c r="L1060" s="55">
        <v>41813</v>
      </c>
      <c r="M1060" s="6" t="s">
        <v>16765</v>
      </c>
      <c r="N1060" s="55">
        <v>109574</v>
      </c>
      <c r="O1060">
        <v>198213</v>
      </c>
      <c r="P1060" s="6" t="s">
        <v>16785</v>
      </c>
      <c r="Q1060" s="6" t="s">
        <v>16973</v>
      </c>
      <c r="R1060">
        <v>3</v>
      </c>
      <c r="S1060">
        <v>0</v>
      </c>
      <c r="T1060">
        <v>-3</v>
      </c>
      <c r="U1060">
        <v>126</v>
      </c>
      <c r="V1060" s="6" t="s">
        <v>16999</v>
      </c>
      <c r="W1060" s="6" t="s">
        <v>16946</v>
      </c>
      <c r="X1060" s="55">
        <v>44667</v>
      </c>
      <c r="Y1060">
        <v>60000</v>
      </c>
      <c r="Z1060">
        <v>0</v>
      </c>
      <c r="AA1060" s="6" t="s">
        <v>16765</v>
      </c>
      <c r="AB1060" s="6" t="s">
        <v>16947</v>
      </c>
      <c r="AD1060" s="6" t="s">
        <v>16765</v>
      </c>
      <c r="AE1060">
        <v>34510</v>
      </c>
      <c r="AF1060">
        <v>29924</v>
      </c>
      <c r="AG1060" s="6" t="s">
        <v>16973</v>
      </c>
      <c r="AH1060" s="6" t="s">
        <v>16950</v>
      </c>
      <c r="AI1060" s="6" t="s">
        <v>16951</v>
      </c>
      <c r="AJ1060" s="6" t="s">
        <v>16765</v>
      </c>
      <c r="AK1060" s="6" t="s">
        <v>16765</v>
      </c>
      <c r="AL1060" s="6" t="s">
        <v>16765</v>
      </c>
      <c r="AM1060" s="6" t="s">
        <v>16952</v>
      </c>
      <c r="AN1060">
        <v>0</v>
      </c>
      <c r="AO1060" s="55">
        <v>44667</v>
      </c>
      <c r="AP1060" s="6" t="s">
        <v>17000</v>
      </c>
      <c r="AQ1060">
        <v>0</v>
      </c>
      <c r="AR1060" s="6" t="s">
        <v>17095</v>
      </c>
      <c r="AS1060" s="6" t="s">
        <v>17002</v>
      </c>
      <c r="AT1060" s="6" t="s">
        <v>16947</v>
      </c>
      <c r="AU1060">
        <v>0</v>
      </c>
      <c r="AV1060">
        <v>0</v>
      </c>
      <c r="AW1060" s="6" t="s">
        <v>16956</v>
      </c>
      <c r="AX1060" s="6" t="s">
        <v>18648</v>
      </c>
      <c r="AY1060" s="6" t="s">
        <v>16765</v>
      </c>
      <c r="AZ1060" s="6" t="s">
        <v>16958</v>
      </c>
      <c r="BA1060" s="6" t="s">
        <v>16765</v>
      </c>
      <c r="BB1060" s="6" t="s">
        <v>16959</v>
      </c>
      <c r="BC1060" s="6" t="s">
        <v>16765</v>
      </c>
      <c r="BD1060" s="6" t="s">
        <v>16960</v>
      </c>
      <c r="BE1060" s="6" t="s">
        <v>16961</v>
      </c>
      <c r="BF1060" s="6" t="s">
        <v>13575</v>
      </c>
      <c r="BG1060" s="6" t="s">
        <v>13575</v>
      </c>
      <c r="BH1060" s="6" t="s">
        <v>16959</v>
      </c>
      <c r="BI1060">
        <v>0</v>
      </c>
      <c r="BJ1060" s="6" t="s">
        <v>16958</v>
      </c>
      <c r="BK1060">
        <v>0</v>
      </c>
      <c r="BL1060" s="6" t="s">
        <v>315</v>
      </c>
      <c r="BM1060" s="56">
        <f>COUNTIF($B$2:B1060,B1060)</f>
        <v>5</v>
      </c>
      <c r="BN1060" s="6" t="str">
        <f t="shared" si="16"/>
        <v>9157-5</v>
      </c>
    </row>
    <row r="1061" spans="1:66" x14ac:dyDescent="0.25">
      <c r="A1061">
        <v>1</v>
      </c>
      <c r="B1061">
        <v>9157</v>
      </c>
      <c r="C1061" s="6" t="s">
        <v>18644</v>
      </c>
      <c r="D1061">
        <v>5</v>
      </c>
      <c r="E1061">
        <v>3</v>
      </c>
      <c r="F1061">
        <v>30</v>
      </c>
      <c r="G1061">
        <v>304</v>
      </c>
      <c r="H1061" s="6" t="s">
        <v>17010</v>
      </c>
      <c r="I1061">
        <v>1</v>
      </c>
      <c r="J1061">
        <v>599751</v>
      </c>
      <c r="K1061">
        <v>5</v>
      </c>
      <c r="L1061" s="55">
        <v>41820</v>
      </c>
      <c r="M1061" s="6" t="s">
        <v>16765</v>
      </c>
      <c r="N1061" s="55">
        <v>109574</v>
      </c>
      <c r="O1061">
        <v>198213</v>
      </c>
      <c r="P1061" s="6" t="s">
        <v>16785</v>
      </c>
      <c r="Q1061" s="6" t="s">
        <v>16973</v>
      </c>
      <c r="R1061">
        <v>1</v>
      </c>
      <c r="S1061">
        <v>0</v>
      </c>
      <c r="T1061">
        <v>-1</v>
      </c>
      <c r="U1061">
        <v>42</v>
      </c>
      <c r="V1061" s="6" t="s">
        <v>16999</v>
      </c>
      <c r="W1061" s="6" t="s">
        <v>16946</v>
      </c>
      <c r="X1061" s="55">
        <v>44667</v>
      </c>
      <c r="Y1061">
        <v>60000</v>
      </c>
      <c r="Z1061">
        <v>0</v>
      </c>
      <c r="AA1061" s="6" t="s">
        <v>16765</v>
      </c>
      <c r="AB1061" s="6" t="s">
        <v>16947</v>
      </c>
      <c r="AD1061" s="6" t="s">
        <v>16765</v>
      </c>
      <c r="AE1061">
        <v>34780</v>
      </c>
      <c r="AF1061">
        <v>30118</v>
      </c>
      <c r="AG1061" s="6" t="s">
        <v>16973</v>
      </c>
      <c r="AH1061" s="6" t="s">
        <v>16950</v>
      </c>
      <c r="AI1061" s="6" t="s">
        <v>16951</v>
      </c>
      <c r="AJ1061" s="6" t="s">
        <v>16765</v>
      </c>
      <c r="AK1061" s="6" t="s">
        <v>16765</v>
      </c>
      <c r="AL1061" s="6" t="s">
        <v>16765</v>
      </c>
      <c r="AM1061" s="6" t="s">
        <v>16952</v>
      </c>
      <c r="AN1061">
        <v>0</v>
      </c>
      <c r="AO1061" s="55">
        <v>44667</v>
      </c>
      <c r="AP1061" s="6" t="s">
        <v>17000</v>
      </c>
      <c r="AQ1061">
        <v>0</v>
      </c>
      <c r="AR1061" s="6" t="s">
        <v>17095</v>
      </c>
      <c r="AS1061" s="6" t="s">
        <v>17002</v>
      </c>
      <c r="AT1061" s="6" t="s">
        <v>16947</v>
      </c>
      <c r="AU1061">
        <v>0</v>
      </c>
      <c r="AV1061">
        <v>0</v>
      </c>
      <c r="AW1061" s="6" t="s">
        <v>16956</v>
      </c>
      <c r="AX1061" s="6" t="s">
        <v>17357</v>
      </c>
      <c r="AY1061" s="6" t="s">
        <v>16765</v>
      </c>
      <c r="AZ1061" s="6" t="s">
        <v>16958</v>
      </c>
      <c r="BA1061" s="6" t="s">
        <v>16765</v>
      </c>
      <c r="BB1061" s="6" t="s">
        <v>16959</v>
      </c>
      <c r="BC1061" s="6" t="s">
        <v>16765</v>
      </c>
      <c r="BD1061" s="6" t="s">
        <v>16960</v>
      </c>
      <c r="BE1061" s="6" t="s">
        <v>16961</v>
      </c>
      <c r="BF1061" s="6" t="s">
        <v>13575</v>
      </c>
      <c r="BG1061" s="6" t="s">
        <v>13575</v>
      </c>
      <c r="BH1061" s="6" t="s">
        <v>16959</v>
      </c>
      <c r="BI1061">
        <v>0</v>
      </c>
      <c r="BJ1061" s="6" t="s">
        <v>16958</v>
      </c>
      <c r="BK1061">
        <v>0</v>
      </c>
      <c r="BL1061" s="6" t="s">
        <v>315</v>
      </c>
      <c r="BM1061" s="56">
        <f>COUNTIF($B$2:B1061,B1061)</f>
        <v>6</v>
      </c>
      <c r="BN1061" s="6" t="str">
        <f t="shared" si="16"/>
        <v>9157-6</v>
      </c>
    </row>
    <row r="1062" spans="1:66" x14ac:dyDescent="0.25">
      <c r="A1062">
        <v>1</v>
      </c>
      <c r="B1062">
        <v>9157</v>
      </c>
      <c r="C1062" s="6" t="s">
        <v>18644</v>
      </c>
      <c r="D1062">
        <v>5</v>
      </c>
      <c r="E1062">
        <v>3</v>
      </c>
      <c r="F1062">
        <v>30</v>
      </c>
      <c r="G1062">
        <v>304</v>
      </c>
      <c r="H1062" s="6" t="s">
        <v>17010</v>
      </c>
      <c r="I1062">
        <v>1</v>
      </c>
      <c r="J1062">
        <v>592016</v>
      </c>
      <c r="K1062">
        <v>5</v>
      </c>
      <c r="L1062" s="55">
        <v>41813</v>
      </c>
      <c r="M1062" s="6" t="s">
        <v>16765</v>
      </c>
      <c r="N1062" s="55">
        <v>109574</v>
      </c>
      <c r="O1062">
        <v>198214</v>
      </c>
      <c r="P1062" s="6" t="s">
        <v>16786</v>
      </c>
      <c r="Q1062" s="6" t="s">
        <v>16973</v>
      </c>
      <c r="R1062">
        <v>72</v>
      </c>
      <c r="S1062">
        <v>0</v>
      </c>
      <c r="T1062">
        <v>-72</v>
      </c>
      <c r="U1062">
        <v>115.2</v>
      </c>
      <c r="V1062" s="6" t="s">
        <v>17004</v>
      </c>
      <c r="W1062" s="6" t="s">
        <v>16946</v>
      </c>
      <c r="X1062" s="55">
        <v>44667</v>
      </c>
      <c r="Y1062">
        <v>60000</v>
      </c>
      <c r="Z1062">
        <v>0</v>
      </c>
      <c r="AA1062" s="6" t="s">
        <v>16765</v>
      </c>
      <c r="AB1062" s="6" t="s">
        <v>16947</v>
      </c>
      <c r="AD1062" s="6" t="s">
        <v>16765</v>
      </c>
      <c r="AE1062">
        <v>34511</v>
      </c>
      <c r="AF1062">
        <v>29924</v>
      </c>
      <c r="AG1062" s="6" t="s">
        <v>16973</v>
      </c>
      <c r="AH1062" s="6" t="s">
        <v>16950</v>
      </c>
      <c r="AI1062" s="6" t="s">
        <v>16951</v>
      </c>
      <c r="AJ1062" s="6" t="s">
        <v>16765</v>
      </c>
      <c r="AK1062" s="6" t="s">
        <v>16765</v>
      </c>
      <c r="AL1062" s="6" t="s">
        <v>16765</v>
      </c>
      <c r="AM1062" s="6" t="s">
        <v>16952</v>
      </c>
      <c r="AN1062">
        <v>0</v>
      </c>
      <c r="AO1062" s="55">
        <v>44667</v>
      </c>
      <c r="AP1062" s="6" t="s">
        <v>17000</v>
      </c>
      <c r="AQ1062">
        <v>0</v>
      </c>
      <c r="AR1062" s="6" t="s">
        <v>17098</v>
      </c>
      <c r="AS1062" s="6" t="s">
        <v>17002</v>
      </c>
      <c r="AT1062" s="6" t="s">
        <v>16947</v>
      </c>
      <c r="AU1062">
        <v>0</v>
      </c>
      <c r="AV1062">
        <v>0</v>
      </c>
      <c r="AW1062" s="6" t="s">
        <v>16956</v>
      </c>
      <c r="AX1062" s="6" t="s">
        <v>18648</v>
      </c>
      <c r="AY1062" s="6" t="s">
        <v>16765</v>
      </c>
      <c r="AZ1062" s="6" t="s">
        <v>16958</v>
      </c>
      <c r="BA1062" s="6" t="s">
        <v>16765</v>
      </c>
      <c r="BB1062" s="6" t="s">
        <v>16959</v>
      </c>
      <c r="BC1062" s="6" t="s">
        <v>16765</v>
      </c>
      <c r="BD1062" s="6" t="s">
        <v>16960</v>
      </c>
      <c r="BE1062" s="6" t="s">
        <v>16961</v>
      </c>
      <c r="BF1062" s="6" t="s">
        <v>13575</v>
      </c>
      <c r="BG1062" s="6" t="s">
        <v>13575</v>
      </c>
      <c r="BH1062" s="6" t="s">
        <v>16959</v>
      </c>
      <c r="BI1062">
        <v>0</v>
      </c>
      <c r="BJ1062" s="6" t="s">
        <v>16958</v>
      </c>
      <c r="BK1062">
        <v>0</v>
      </c>
      <c r="BL1062" s="6" t="s">
        <v>315</v>
      </c>
      <c r="BM1062" s="56">
        <f>COUNTIF($B$2:B1062,B1062)</f>
        <v>7</v>
      </c>
      <c r="BN1062" s="6" t="str">
        <f t="shared" si="16"/>
        <v>9157-7</v>
      </c>
    </row>
    <row r="1063" spans="1:66" x14ac:dyDescent="0.25">
      <c r="A1063">
        <v>1</v>
      </c>
      <c r="B1063">
        <v>9157</v>
      </c>
      <c r="C1063" s="6" t="s">
        <v>18644</v>
      </c>
      <c r="D1063">
        <v>5</v>
      </c>
      <c r="E1063">
        <v>3</v>
      </c>
      <c r="F1063">
        <v>30</v>
      </c>
      <c r="G1063">
        <v>304</v>
      </c>
      <c r="H1063" s="6" t="s">
        <v>17010</v>
      </c>
      <c r="I1063">
        <v>1</v>
      </c>
      <c r="J1063">
        <v>599751</v>
      </c>
      <c r="K1063">
        <v>5</v>
      </c>
      <c r="L1063" s="55">
        <v>41820</v>
      </c>
      <c r="M1063" s="6" t="s">
        <v>16765</v>
      </c>
      <c r="N1063" s="55">
        <v>109574</v>
      </c>
      <c r="O1063">
        <v>198214</v>
      </c>
      <c r="P1063" s="6" t="s">
        <v>16786</v>
      </c>
      <c r="Q1063" s="6" t="s">
        <v>16973</v>
      </c>
      <c r="R1063">
        <v>24</v>
      </c>
      <c r="S1063">
        <v>0</v>
      </c>
      <c r="T1063">
        <v>-24</v>
      </c>
      <c r="U1063">
        <v>38.4</v>
      </c>
      <c r="V1063" s="6" t="s">
        <v>17004</v>
      </c>
      <c r="W1063" s="6" t="s">
        <v>16946</v>
      </c>
      <c r="X1063" s="55">
        <v>44667</v>
      </c>
      <c r="Y1063">
        <v>60000</v>
      </c>
      <c r="Z1063">
        <v>0</v>
      </c>
      <c r="AA1063" s="6" t="s">
        <v>16765</v>
      </c>
      <c r="AB1063" s="6" t="s">
        <v>16947</v>
      </c>
      <c r="AD1063" s="6" t="s">
        <v>16765</v>
      </c>
      <c r="AE1063">
        <v>34781</v>
      </c>
      <c r="AF1063">
        <v>30118</v>
      </c>
      <c r="AG1063" s="6" t="s">
        <v>16973</v>
      </c>
      <c r="AH1063" s="6" t="s">
        <v>16950</v>
      </c>
      <c r="AI1063" s="6" t="s">
        <v>16951</v>
      </c>
      <c r="AJ1063" s="6" t="s">
        <v>16765</v>
      </c>
      <c r="AK1063" s="6" t="s">
        <v>16765</v>
      </c>
      <c r="AL1063" s="6" t="s">
        <v>16765</v>
      </c>
      <c r="AM1063" s="6" t="s">
        <v>16952</v>
      </c>
      <c r="AN1063">
        <v>0</v>
      </c>
      <c r="AO1063" s="55">
        <v>44667</v>
      </c>
      <c r="AP1063" s="6" t="s">
        <v>17000</v>
      </c>
      <c r="AQ1063">
        <v>0</v>
      </c>
      <c r="AR1063" s="6" t="s">
        <v>17098</v>
      </c>
      <c r="AS1063" s="6" t="s">
        <v>17002</v>
      </c>
      <c r="AT1063" s="6" t="s">
        <v>16947</v>
      </c>
      <c r="AU1063">
        <v>0</v>
      </c>
      <c r="AV1063">
        <v>0</v>
      </c>
      <c r="AW1063" s="6" t="s">
        <v>16956</v>
      </c>
      <c r="AX1063" s="6" t="s">
        <v>17357</v>
      </c>
      <c r="AY1063" s="6" t="s">
        <v>16765</v>
      </c>
      <c r="AZ1063" s="6" t="s">
        <v>16958</v>
      </c>
      <c r="BA1063" s="6" t="s">
        <v>16765</v>
      </c>
      <c r="BB1063" s="6" t="s">
        <v>16959</v>
      </c>
      <c r="BC1063" s="6" t="s">
        <v>16765</v>
      </c>
      <c r="BD1063" s="6" t="s">
        <v>16960</v>
      </c>
      <c r="BE1063" s="6" t="s">
        <v>16961</v>
      </c>
      <c r="BF1063" s="6" t="s">
        <v>13575</v>
      </c>
      <c r="BG1063" s="6" t="s">
        <v>13575</v>
      </c>
      <c r="BH1063" s="6" t="s">
        <v>16959</v>
      </c>
      <c r="BI1063">
        <v>0</v>
      </c>
      <c r="BJ1063" s="6" t="s">
        <v>16958</v>
      </c>
      <c r="BK1063">
        <v>0</v>
      </c>
      <c r="BL1063" s="6" t="s">
        <v>315</v>
      </c>
      <c r="BM1063" s="56">
        <f>COUNTIF($B$2:B1063,B1063)</f>
        <v>8</v>
      </c>
      <c r="BN1063" s="6" t="str">
        <f t="shared" si="16"/>
        <v>9157-8</v>
      </c>
    </row>
    <row r="1064" spans="1:66" x14ac:dyDescent="0.25">
      <c r="A1064">
        <v>1</v>
      </c>
      <c r="B1064">
        <v>9157</v>
      </c>
      <c r="C1064" s="6" t="s">
        <v>18644</v>
      </c>
      <c r="D1064">
        <v>5</v>
      </c>
      <c r="E1064">
        <v>3</v>
      </c>
      <c r="F1064">
        <v>30</v>
      </c>
      <c r="G1064">
        <v>304</v>
      </c>
      <c r="H1064" s="6" t="s">
        <v>17010</v>
      </c>
      <c r="I1064">
        <v>1</v>
      </c>
      <c r="J1064">
        <v>408099</v>
      </c>
      <c r="K1064">
        <v>6</v>
      </c>
      <c r="L1064" s="55">
        <v>43048</v>
      </c>
      <c r="M1064" s="6" t="s">
        <v>16765</v>
      </c>
      <c r="N1064" s="55">
        <v>44799</v>
      </c>
      <c r="O1064">
        <v>248065</v>
      </c>
      <c r="P1064" s="6" t="s">
        <v>16778</v>
      </c>
      <c r="Q1064" s="6" t="s">
        <v>18649</v>
      </c>
      <c r="R1064">
        <v>1</v>
      </c>
      <c r="S1064">
        <v>0</v>
      </c>
      <c r="T1064">
        <v>-1</v>
      </c>
      <c r="U1064">
        <v>1649.52</v>
      </c>
      <c r="V1064" s="6" t="s">
        <v>16945</v>
      </c>
      <c r="W1064" s="6" t="s">
        <v>16946</v>
      </c>
      <c r="X1064" s="55">
        <v>44667</v>
      </c>
      <c r="Y1064">
        <v>60000</v>
      </c>
      <c r="Z1064">
        <v>0</v>
      </c>
      <c r="AA1064" s="6" t="s">
        <v>16765</v>
      </c>
      <c r="AB1064" s="6" t="s">
        <v>16947</v>
      </c>
      <c r="AD1064" s="6" t="s">
        <v>16948</v>
      </c>
      <c r="AE1064">
        <v>47644</v>
      </c>
      <c r="AF1064">
        <v>43362</v>
      </c>
      <c r="AG1064" s="6" t="s">
        <v>16949</v>
      </c>
      <c r="AH1064" s="6" t="s">
        <v>16950</v>
      </c>
      <c r="AI1064" s="6" t="s">
        <v>16951</v>
      </c>
      <c r="AJ1064" s="6" t="s">
        <v>16765</v>
      </c>
      <c r="AK1064" s="6" t="s">
        <v>16765</v>
      </c>
      <c r="AL1064" s="6" t="s">
        <v>16765</v>
      </c>
      <c r="AM1064" s="6" t="s">
        <v>16952</v>
      </c>
      <c r="AN1064">
        <v>0</v>
      </c>
      <c r="AO1064" s="55">
        <v>44667</v>
      </c>
      <c r="AP1064" s="6" t="s">
        <v>16953</v>
      </c>
      <c r="AQ1064">
        <v>0</v>
      </c>
      <c r="AR1064" s="6" t="s">
        <v>16997</v>
      </c>
      <c r="AS1064" s="6" t="s">
        <v>16955</v>
      </c>
      <c r="AT1064" s="6" t="s">
        <v>16947</v>
      </c>
      <c r="AU1064">
        <v>0</v>
      </c>
      <c r="AV1064">
        <v>0</v>
      </c>
      <c r="AW1064" s="6" t="s">
        <v>16956</v>
      </c>
      <c r="AX1064" s="6" t="s">
        <v>17081</v>
      </c>
      <c r="AY1064" s="6" t="s">
        <v>16765</v>
      </c>
      <c r="AZ1064" s="6" t="s">
        <v>16958</v>
      </c>
      <c r="BA1064" s="6" t="s">
        <v>16765</v>
      </c>
      <c r="BB1064" s="6" t="s">
        <v>16959</v>
      </c>
      <c r="BC1064" s="6" t="s">
        <v>16765</v>
      </c>
      <c r="BD1064" s="6" t="s">
        <v>16960</v>
      </c>
      <c r="BE1064" s="6" t="s">
        <v>16961</v>
      </c>
      <c r="BF1064" s="6" t="s">
        <v>13575</v>
      </c>
      <c r="BG1064" s="6" t="s">
        <v>13575</v>
      </c>
      <c r="BH1064" s="6" t="s">
        <v>16959</v>
      </c>
      <c r="BI1064">
        <v>0</v>
      </c>
      <c r="BJ1064" s="6" t="s">
        <v>16958</v>
      </c>
      <c r="BK1064">
        <v>0</v>
      </c>
      <c r="BL1064" s="6" t="s">
        <v>315</v>
      </c>
      <c r="BM1064" s="56">
        <f>COUNTIF($B$2:B1064,B1064)</f>
        <v>9</v>
      </c>
      <c r="BN1064" s="6" t="str">
        <f t="shared" si="16"/>
        <v>9157-9</v>
      </c>
    </row>
    <row r="1065" spans="1:66" x14ac:dyDescent="0.25">
      <c r="A1065">
        <v>1</v>
      </c>
      <c r="B1065">
        <v>9161</v>
      </c>
      <c r="C1065" s="6" t="s">
        <v>18650</v>
      </c>
      <c r="D1065">
        <v>5</v>
      </c>
      <c r="E1065">
        <v>3</v>
      </c>
      <c r="F1065">
        <v>30</v>
      </c>
      <c r="G1065">
        <v>304</v>
      </c>
      <c r="H1065" s="6" t="s">
        <v>17010</v>
      </c>
      <c r="I1065">
        <v>1</v>
      </c>
      <c r="J1065">
        <v>637295</v>
      </c>
      <c r="K1065">
        <v>6</v>
      </c>
      <c r="L1065" s="55">
        <v>43454</v>
      </c>
      <c r="M1065" s="6" t="s">
        <v>16765</v>
      </c>
      <c r="N1065" s="55">
        <v>44799</v>
      </c>
      <c r="O1065">
        <v>118788</v>
      </c>
      <c r="P1065" s="6" t="s">
        <v>16787</v>
      </c>
      <c r="Q1065" s="6" t="s">
        <v>18651</v>
      </c>
      <c r="R1065">
        <v>1</v>
      </c>
      <c r="S1065">
        <v>0</v>
      </c>
      <c r="T1065">
        <v>-1</v>
      </c>
      <c r="U1065">
        <v>2572.9499999999998</v>
      </c>
      <c r="V1065" s="6" t="s">
        <v>16945</v>
      </c>
      <c r="W1065" s="6" t="s">
        <v>16946</v>
      </c>
      <c r="X1065" s="55">
        <v>44667</v>
      </c>
      <c r="Y1065">
        <v>70000</v>
      </c>
      <c r="Z1065">
        <v>0</v>
      </c>
      <c r="AA1065" s="6" t="s">
        <v>16765</v>
      </c>
      <c r="AB1065" s="6" t="s">
        <v>16947</v>
      </c>
      <c r="AD1065" s="6" t="s">
        <v>16948</v>
      </c>
      <c r="AE1065">
        <v>50170</v>
      </c>
      <c r="AF1065">
        <v>45525</v>
      </c>
      <c r="AG1065" s="6" t="s">
        <v>16949</v>
      </c>
      <c r="AH1065" s="6" t="s">
        <v>16950</v>
      </c>
      <c r="AI1065" s="6" t="s">
        <v>16951</v>
      </c>
      <c r="AJ1065" s="6" t="s">
        <v>16765</v>
      </c>
      <c r="AK1065" s="6" t="s">
        <v>16765</v>
      </c>
      <c r="AL1065" s="6" t="s">
        <v>16765</v>
      </c>
      <c r="AM1065" s="6" t="s">
        <v>16952</v>
      </c>
      <c r="AN1065">
        <v>0</v>
      </c>
      <c r="AO1065" s="55">
        <v>44667</v>
      </c>
      <c r="AP1065" s="6" t="s">
        <v>16953</v>
      </c>
      <c r="AQ1065">
        <v>0</v>
      </c>
      <c r="AR1065" s="6" t="s">
        <v>16954</v>
      </c>
      <c r="AS1065" s="6" t="s">
        <v>16955</v>
      </c>
      <c r="AT1065" s="6" t="s">
        <v>16947</v>
      </c>
      <c r="AU1065">
        <v>0</v>
      </c>
      <c r="AV1065">
        <v>0</v>
      </c>
      <c r="AW1065" s="6" t="s">
        <v>16956</v>
      </c>
      <c r="AX1065" s="6" t="s">
        <v>17794</v>
      </c>
      <c r="AY1065" s="6" t="s">
        <v>16765</v>
      </c>
      <c r="AZ1065" s="6" t="s">
        <v>16958</v>
      </c>
      <c r="BA1065" s="6" t="s">
        <v>16765</v>
      </c>
      <c r="BB1065" s="6" t="s">
        <v>16959</v>
      </c>
      <c r="BC1065" s="6" t="s">
        <v>16765</v>
      </c>
      <c r="BD1065" s="6" t="s">
        <v>16960</v>
      </c>
      <c r="BE1065" s="6" t="s">
        <v>16961</v>
      </c>
      <c r="BF1065" s="6" t="s">
        <v>13575</v>
      </c>
      <c r="BG1065" s="6" t="s">
        <v>13575</v>
      </c>
      <c r="BH1065" s="6" t="s">
        <v>16959</v>
      </c>
      <c r="BI1065">
        <v>0</v>
      </c>
      <c r="BJ1065" s="6" t="s">
        <v>16958</v>
      </c>
      <c r="BK1065">
        <v>0</v>
      </c>
      <c r="BL1065" s="6" t="s">
        <v>315</v>
      </c>
      <c r="BM1065" s="56">
        <f>COUNTIF($B$2:B1065,B1065)</f>
        <v>1</v>
      </c>
      <c r="BN1065" s="6" t="str">
        <f t="shared" si="16"/>
        <v>9161-1</v>
      </c>
    </row>
    <row r="1066" spans="1:66" x14ac:dyDescent="0.25">
      <c r="A1066">
        <v>1</v>
      </c>
      <c r="B1066">
        <v>9185</v>
      </c>
      <c r="C1066" s="6" t="s">
        <v>18652</v>
      </c>
      <c r="D1066">
        <v>4</v>
      </c>
      <c r="E1066">
        <v>9</v>
      </c>
      <c r="F1066">
        <v>99</v>
      </c>
      <c r="G1066">
        <v>916</v>
      </c>
      <c r="H1066" s="6" t="s">
        <v>17037</v>
      </c>
      <c r="I1066">
        <v>1</v>
      </c>
      <c r="J1066">
        <v>83666</v>
      </c>
      <c r="K1066">
        <v>7</v>
      </c>
      <c r="L1066" s="55">
        <v>44319</v>
      </c>
      <c r="M1066" s="6" t="s">
        <v>16765</v>
      </c>
      <c r="N1066" s="55">
        <v>44736</v>
      </c>
      <c r="O1066">
        <v>217289</v>
      </c>
      <c r="P1066" s="6" t="s">
        <v>16771</v>
      </c>
      <c r="Q1066" s="6" t="s">
        <v>18653</v>
      </c>
      <c r="R1066">
        <v>1</v>
      </c>
      <c r="S1066">
        <v>0</v>
      </c>
      <c r="T1066">
        <v>-1</v>
      </c>
      <c r="U1066">
        <v>1159.19</v>
      </c>
      <c r="V1066" s="6" t="s">
        <v>16945</v>
      </c>
      <c r="W1066" s="6" t="s">
        <v>16946</v>
      </c>
      <c r="X1066" s="55">
        <v>44559</v>
      </c>
      <c r="Y1066">
        <v>0</v>
      </c>
      <c r="Z1066">
        <v>0</v>
      </c>
      <c r="AA1066" s="6" t="s">
        <v>16765</v>
      </c>
      <c r="AB1066" s="6" t="s">
        <v>16947</v>
      </c>
      <c r="AD1066" s="6" t="s">
        <v>16948</v>
      </c>
      <c r="AE1066">
        <v>53130</v>
      </c>
      <c r="AF1066">
        <v>48026</v>
      </c>
      <c r="AG1066" s="6" t="s">
        <v>16949</v>
      </c>
      <c r="AH1066" s="6" t="s">
        <v>16950</v>
      </c>
      <c r="AI1066" s="6" t="s">
        <v>16951</v>
      </c>
      <c r="AJ1066" s="6" t="s">
        <v>16765</v>
      </c>
      <c r="AK1066" s="6" t="s">
        <v>16765</v>
      </c>
      <c r="AL1066" s="6" t="s">
        <v>16765</v>
      </c>
      <c r="AM1066" s="6" t="s">
        <v>16952</v>
      </c>
      <c r="AN1066">
        <v>0</v>
      </c>
      <c r="AO1066" s="55">
        <v>44559</v>
      </c>
      <c r="AP1066" s="6" t="s">
        <v>16953</v>
      </c>
      <c r="AQ1066">
        <v>0</v>
      </c>
      <c r="AR1066" s="6" t="s">
        <v>16954</v>
      </c>
      <c r="AS1066" s="6" t="s">
        <v>16955</v>
      </c>
      <c r="AT1066" s="6" t="s">
        <v>16947</v>
      </c>
      <c r="AU1066">
        <v>0</v>
      </c>
      <c r="AV1066">
        <v>0</v>
      </c>
      <c r="AW1066" s="6" t="s">
        <v>16956</v>
      </c>
      <c r="AX1066" s="6" t="s">
        <v>18654</v>
      </c>
      <c r="AY1066" s="6" t="s">
        <v>16765</v>
      </c>
      <c r="AZ1066" s="6" t="s">
        <v>16958</v>
      </c>
      <c r="BA1066" s="6" t="s">
        <v>16765</v>
      </c>
      <c r="BB1066" s="6" t="s">
        <v>16959</v>
      </c>
      <c r="BC1066" s="6" t="s">
        <v>16765</v>
      </c>
      <c r="BD1066" s="6" t="s">
        <v>16960</v>
      </c>
      <c r="BE1066" s="6" t="s">
        <v>16961</v>
      </c>
      <c r="BF1066" s="6" t="s">
        <v>13575</v>
      </c>
      <c r="BG1066" s="6" t="s">
        <v>13575</v>
      </c>
      <c r="BH1066" s="6" t="s">
        <v>16959</v>
      </c>
      <c r="BI1066">
        <v>0</v>
      </c>
      <c r="BJ1066" s="6" t="s">
        <v>16958</v>
      </c>
      <c r="BK1066">
        <v>0</v>
      </c>
      <c r="BL1066" s="6" t="s">
        <v>315</v>
      </c>
      <c r="BM1066" s="56">
        <f>COUNTIF($B$2:B1066,B1066)</f>
        <v>1</v>
      </c>
      <c r="BN1066" s="6" t="str">
        <f t="shared" si="16"/>
        <v>9185-1</v>
      </c>
    </row>
    <row r="1067" spans="1:66" x14ac:dyDescent="0.25">
      <c r="A1067">
        <v>1</v>
      </c>
      <c r="B1067">
        <v>9195</v>
      </c>
      <c r="C1067" s="6" t="s">
        <v>18655</v>
      </c>
      <c r="D1067">
        <v>5</v>
      </c>
      <c r="E1067">
        <v>3</v>
      </c>
      <c r="F1067">
        <v>30</v>
      </c>
      <c r="G1067">
        <v>301</v>
      </c>
      <c r="H1067" s="6" t="s">
        <v>16963</v>
      </c>
      <c r="I1067">
        <v>1</v>
      </c>
      <c r="J1067">
        <v>187755</v>
      </c>
      <c r="K1067">
        <v>7</v>
      </c>
      <c r="L1067" s="55">
        <v>44510</v>
      </c>
      <c r="M1067" s="6" t="s">
        <v>16765</v>
      </c>
      <c r="N1067" s="55">
        <v>44875</v>
      </c>
      <c r="O1067">
        <v>118750</v>
      </c>
      <c r="P1067" s="6" t="s">
        <v>16767</v>
      </c>
      <c r="Q1067" s="6" t="s">
        <v>18656</v>
      </c>
      <c r="R1067">
        <v>1</v>
      </c>
      <c r="S1067">
        <v>0</v>
      </c>
      <c r="T1067">
        <v>-1</v>
      </c>
      <c r="U1067">
        <v>1803.8</v>
      </c>
      <c r="V1067" s="6" t="s">
        <v>16945</v>
      </c>
      <c r="W1067" s="6" t="s">
        <v>16946</v>
      </c>
      <c r="X1067" s="55">
        <v>44665</v>
      </c>
      <c r="Y1067">
        <v>50000</v>
      </c>
      <c r="Z1067">
        <v>0</v>
      </c>
      <c r="AA1067" s="6" t="s">
        <v>16765</v>
      </c>
      <c r="AB1067" s="6" t="s">
        <v>16947</v>
      </c>
      <c r="AD1067" s="6" t="s">
        <v>16948</v>
      </c>
      <c r="AE1067">
        <v>53736</v>
      </c>
      <c r="AF1067">
        <v>48538</v>
      </c>
      <c r="AG1067" s="6" t="s">
        <v>16949</v>
      </c>
      <c r="AH1067" s="6" t="s">
        <v>16950</v>
      </c>
      <c r="AI1067" s="6" t="s">
        <v>16951</v>
      </c>
      <c r="AJ1067" s="6" t="s">
        <v>16765</v>
      </c>
      <c r="AK1067" s="6" t="s">
        <v>16765</v>
      </c>
      <c r="AL1067" s="6" t="s">
        <v>16765</v>
      </c>
      <c r="AM1067" s="6" t="s">
        <v>16952</v>
      </c>
      <c r="AN1067">
        <v>0</v>
      </c>
      <c r="AO1067" s="55">
        <v>44665</v>
      </c>
      <c r="AP1067" s="6" t="s">
        <v>16953</v>
      </c>
      <c r="AQ1067">
        <v>0</v>
      </c>
      <c r="AR1067" s="6" t="s">
        <v>16954</v>
      </c>
      <c r="AS1067" s="6" t="s">
        <v>16955</v>
      </c>
      <c r="AT1067" s="6" t="s">
        <v>16947</v>
      </c>
      <c r="AU1067">
        <v>0</v>
      </c>
      <c r="AV1067">
        <v>0</v>
      </c>
      <c r="AW1067" s="6" t="s">
        <v>16956</v>
      </c>
      <c r="AX1067" s="6" t="s">
        <v>16765</v>
      </c>
      <c r="AY1067" s="6" t="s">
        <v>16765</v>
      </c>
      <c r="AZ1067" s="6" t="s">
        <v>16958</v>
      </c>
      <c r="BA1067" s="6" t="s">
        <v>16765</v>
      </c>
      <c r="BB1067" s="6" t="s">
        <v>16959</v>
      </c>
      <c r="BC1067" s="6" t="s">
        <v>16765</v>
      </c>
      <c r="BD1067" s="6" t="s">
        <v>16960</v>
      </c>
      <c r="BE1067" s="6" t="s">
        <v>16961</v>
      </c>
      <c r="BF1067" s="6" t="s">
        <v>13575</v>
      </c>
      <c r="BG1067" s="6" t="s">
        <v>13575</v>
      </c>
      <c r="BH1067" s="6" t="s">
        <v>16959</v>
      </c>
      <c r="BI1067">
        <v>0</v>
      </c>
      <c r="BJ1067" s="6" t="s">
        <v>16958</v>
      </c>
      <c r="BK1067">
        <v>0</v>
      </c>
      <c r="BL1067" s="6" t="s">
        <v>315</v>
      </c>
      <c r="BM1067" s="56">
        <f>COUNTIF($B$2:B1067,B1067)</f>
        <v>1</v>
      </c>
      <c r="BN1067" s="6" t="str">
        <f t="shared" si="16"/>
        <v>9195-1</v>
      </c>
    </row>
    <row r="1068" spans="1:66" x14ac:dyDescent="0.25">
      <c r="A1068">
        <v>1</v>
      </c>
      <c r="B1068">
        <v>9200</v>
      </c>
      <c r="C1068" s="6" t="s">
        <v>18657</v>
      </c>
      <c r="D1068">
        <v>4</v>
      </c>
      <c r="E1068">
        <v>9</v>
      </c>
      <c r="F1068">
        <v>99</v>
      </c>
      <c r="G1068">
        <v>912</v>
      </c>
      <c r="H1068" s="6" t="s">
        <v>17370</v>
      </c>
      <c r="I1068">
        <v>1</v>
      </c>
      <c r="J1068">
        <v>92497</v>
      </c>
      <c r="K1068">
        <v>6</v>
      </c>
      <c r="L1068" s="55">
        <v>42514</v>
      </c>
      <c r="M1068" s="6" t="s">
        <v>16765</v>
      </c>
      <c r="N1068" s="55">
        <v>42879</v>
      </c>
      <c r="O1068">
        <v>628698</v>
      </c>
      <c r="P1068" s="6" t="s">
        <v>16789</v>
      </c>
      <c r="Q1068" s="6" t="s">
        <v>18658</v>
      </c>
      <c r="R1068">
        <v>1</v>
      </c>
      <c r="S1068">
        <v>0</v>
      </c>
      <c r="T1068">
        <v>-1</v>
      </c>
      <c r="U1068">
        <v>1687.84</v>
      </c>
      <c r="V1068" s="6" t="s">
        <v>16945</v>
      </c>
      <c r="W1068" s="6" t="s">
        <v>17077</v>
      </c>
      <c r="X1068" s="55">
        <v>42678</v>
      </c>
      <c r="Y1068">
        <v>0</v>
      </c>
      <c r="Z1068">
        <v>0</v>
      </c>
      <c r="AA1068" s="6" t="s">
        <v>16765</v>
      </c>
      <c r="AB1068" s="6" t="s">
        <v>16947</v>
      </c>
      <c r="AD1068" s="6" t="s">
        <v>16948</v>
      </c>
      <c r="AE1068">
        <v>43087</v>
      </c>
      <c r="AF1068">
        <v>40370</v>
      </c>
      <c r="AG1068" s="6" t="s">
        <v>16949</v>
      </c>
      <c r="AH1068" s="6" t="s">
        <v>16950</v>
      </c>
      <c r="AI1068" s="6" t="s">
        <v>16951</v>
      </c>
      <c r="AJ1068" s="6" t="s">
        <v>16765</v>
      </c>
      <c r="AK1068" s="6" t="s">
        <v>16765</v>
      </c>
      <c r="AL1068" s="6" t="s">
        <v>16765</v>
      </c>
      <c r="AM1068" s="6" t="s">
        <v>16952</v>
      </c>
      <c r="AN1068">
        <v>0</v>
      </c>
      <c r="AO1068" s="55">
        <v>43146</v>
      </c>
      <c r="AP1068" s="6" t="s">
        <v>16953</v>
      </c>
      <c r="AQ1068">
        <v>0</v>
      </c>
      <c r="AR1068" s="6" t="s">
        <v>16997</v>
      </c>
      <c r="AS1068" s="6" t="s">
        <v>16955</v>
      </c>
      <c r="AT1068" s="6" t="s">
        <v>16947</v>
      </c>
      <c r="AU1068">
        <v>0</v>
      </c>
      <c r="AV1068">
        <v>0</v>
      </c>
      <c r="AW1068" s="6" t="s">
        <v>16956</v>
      </c>
      <c r="AX1068" s="6" t="s">
        <v>18659</v>
      </c>
      <c r="AY1068" s="6" t="s">
        <v>16765</v>
      </c>
      <c r="AZ1068" s="6" t="s">
        <v>16958</v>
      </c>
      <c r="BA1068" s="6" t="s">
        <v>16765</v>
      </c>
      <c r="BB1068" s="6" t="s">
        <v>16959</v>
      </c>
      <c r="BC1068" s="6" t="s">
        <v>16765</v>
      </c>
      <c r="BD1068" s="6" t="s">
        <v>16960</v>
      </c>
      <c r="BE1068" s="6" t="s">
        <v>16961</v>
      </c>
      <c r="BF1068" s="6" t="s">
        <v>13575</v>
      </c>
      <c r="BG1068" s="6" t="s">
        <v>13575</v>
      </c>
      <c r="BH1068" s="6" t="s">
        <v>16959</v>
      </c>
      <c r="BI1068">
        <v>0</v>
      </c>
      <c r="BJ1068" s="6" t="s">
        <v>16958</v>
      </c>
      <c r="BK1068">
        <v>0</v>
      </c>
      <c r="BL1068" s="6" t="s">
        <v>315</v>
      </c>
      <c r="BM1068" s="56">
        <f>COUNTIF($B$2:B1068,B1068)</f>
        <v>1</v>
      </c>
      <c r="BN1068" s="6" t="str">
        <f t="shared" si="16"/>
        <v>9200-1</v>
      </c>
    </row>
    <row r="1069" spans="1:66" x14ac:dyDescent="0.25">
      <c r="A1069">
        <v>1</v>
      </c>
      <c r="B1069">
        <v>9204</v>
      </c>
      <c r="C1069" s="6" t="s">
        <v>18660</v>
      </c>
      <c r="D1069">
        <v>5</v>
      </c>
      <c r="E1069">
        <v>2</v>
      </c>
      <c r="F1069">
        <v>20</v>
      </c>
      <c r="G1069">
        <v>208</v>
      </c>
      <c r="H1069" s="6" t="s">
        <v>16963</v>
      </c>
      <c r="I1069">
        <v>1</v>
      </c>
      <c r="J1069">
        <v>390225</v>
      </c>
      <c r="K1069">
        <v>5</v>
      </c>
      <c r="L1069" s="55">
        <v>41576</v>
      </c>
      <c r="M1069" s="6" t="s">
        <v>16765</v>
      </c>
      <c r="N1069" s="55">
        <v>44799</v>
      </c>
      <c r="O1069">
        <v>118724</v>
      </c>
      <c r="P1069" s="6" t="s">
        <v>16773</v>
      </c>
      <c r="Q1069" s="6" t="s">
        <v>18661</v>
      </c>
      <c r="R1069">
        <v>1</v>
      </c>
      <c r="S1069">
        <v>0</v>
      </c>
      <c r="T1069">
        <v>-1</v>
      </c>
      <c r="U1069">
        <v>1141.5899999999999</v>
      </c>
      <c r="V1069" s="6" t="s">
        <v>16945</v>
      </c>
      <c r="W1069" s="6" t="s">
        <v>16946</v>
      </c>
      <c r="X1069" s="55">
        <v>44657</v>
      </c>
      <c r="Y1069">
        <v>0</v>
      </c>
      <c r="Z1069">
        <v>3126.62</v>
      </c>
      <c r="AA1069" s="6" t="s">
        <v>16969</v>
      </c>
      <c r="AB1069" s="6" t="s">
        <v>16947</v>
      </c>
      <c r="AD1069" s="6" t="s">
        <v>17118</v>
      </c>
      <c r="AE1069">
        <v>31282</v>
      </c>
      <c r="AF1069">
        <v>26372</v>
      </c>
      <c r="AG1069" s="6" t="s">
        <v>16949</v>
      </c>
      <c r="AH1069" s="6" t="s">
        <v>16950</v>
      </c>
      <c r="AI1069" s="6" t="s">
        <v>16951</v>
      </c>
      <c r="AJ1069" s="6" t="s">
        <v>16765</v>
      </c>
      <c r="AK1069" s="6" t="s">
        <v>16765</v>
      </c>
      <c r="AL1069" s="6" t="s">
        <v>16765</v>
      </c>
      <c r="AM1069" s="6" t="s">
        <v>16952</v>
      </c>
      <c r="AN1069">
        <v>0</v>
      </c>
      <c r="AO1069" s="55">
        <v>44657</v>
      </c>
      <c r="AP1069" s="6" t="s">
        <v>16953</v>
      </c>
      <c r="AQ1069">
        <v>0</v>
      </c>
      <c r="AR1069" s="6" t="s">
        <v>16997</v>
      </c>
      <c r="AS1069" s="6" t="s">
        <v>16955</v>
      </c>
      <c r="AT1069" s="6" t="s">
        <v>16947</v>
      </c>
      <c r="AU1069">
        <v>0</v>
      </c>
      <c r="AV1069">
        <v>0</v>
      </c>
      <c r="AW1069" s="6" t="s">
        <v>16956</v>
      </c>
      <c r="AX1069" s="6" t="s">
        <v>18024</v>
      </c>
      <c r="AY1069" s="6" t="s">
        <v>16765</v>
      </c>
      <c r="AZ1069" s="6" t="s">
        <v>16958</v>
      </c>
      <c r="BA1069" s="6" t="s">
        <v>16765</v>
      </c>
      <c r="BB1069" s="6" t="s">
        <v>16959</v>
      </c>
      <c r="BC1069" s="6" t="s">
        <v>16765</v>
      </c>
      <c r="BD1069" s="6" t="s">
        <v>16960</v>
      </c>
      <c r="BE1069" s="6" t="s">
        <v>16961</v>
      </c>
      <c r="BF1069" s="6" t="s">
        <v>13575</v>
      </c>
      <c r="BG1069" s="6" t="s">
        <v>13575</v>
      </c>
      <c r="BH1069" s="6" t="s">
        <v>16959</v>
      </c>
      <c r="BI1069">
        <v>0</v>
      </c>
      <c r="BJ1069" s="6" t="s">
        <v>16958</v>
      </c>
      <c r="BK1069">
        <v>0</v>
      </c>
      <c r="BL1069" s="6" t="s">
        <v>315</v>
      </c>
      <c r="BM1069" s="56">
        <f>COUNTIF($B$2:B1069,B1069)</f>
        <v>1</v>
      </c>
      <c r="BN1069" s="6" t="str">
        <f t="shared" si="16"/>
        <v>9204-1</v>
      </c>
    </row>
    <row r="1070" spans="1:66" x14ac:dyDescent="0.25">
      <c r="A1070">
        <v>1</v>
      </c>
      <c r="B1070">
        <v>9204</v>
      </c>
      <c r="C1070" s="6" t="s">
        <v>18660</v>
      </c>
      <c r="D1070">
        <v>5</v>
      </c>
      <c r="E1070">
        <v>2</v>
      </c>
      <c r="F1070">
        <v>20</v>
      </c>
      <c r="G1070">
        <v>208</v>
      </c>
      <c r="H1070" s="6" t="s">
        <v>16963</v>
      </c>
      <c r="I1070">
        <v>1</v>
      </c>
      <c r="J1070">
        <v>12218</v>
      </c>
      <c r="K1070">
        <v>6</v>
      </c>
      <c r="L1070" s="55">
        <v>42380</v>
      </c>
      <c r="M1070" s="6" t="s">
        <v>16765</v>
      </c>
      <c r="N1070" s="55">
        <v>44799</v>
      </c>
      <c r="O1070">
        <v>118754</v>
      </c>
      <c r="P1070" s="6" t="s">
        <v>16794</v>
      </c>
      <c r="Q1070" s="6" t="s">
        <v>18662</v>
      </c>
      <c r="R1070">
        <v>1</v>
      </c>
      <c r="S1070">
        <v>0</v>
      </c>
      <c r="T1070">
        <v>-1</v>
      </c>
      <c r="U1070">
        <v>1850</v>
      </c>
      <c r="V1070" s="6" t="s">
        <v>16945</v>
      </c>
      <c r="W1070" s="6" t="s">
        <v>16946</v>
      </c>
      <c r="X1070" s="55">
        <v>44657</v>
      </c>
      <c r="Y1070">
        <v>0</v>
      </c>
      <c r="Z1070">
        <v>3126.62</v>
      </c>
      <c r="AA1070" s="6" t="s">
        <v>16969</v>
      </c>
      <c r="AB1070" s="6" t="s">
        <v>16947</v>
      </c>
      <c r="AD1070" s="6" t="s">
        <v>16948</v>
      </c>
      <c r="AE1070">
        <v>42533</v>
      </c>
      <c r="AF1070">
        <v>39770</v>
      </c>
      <c r="AG1070" s="6" t="s">
        <v>16949</v>
      </c>
      <c r="AH1070" s="6" t="s">
        <v>16950</v>
      </c>
      <c r="AI1070" s="6" t="s">
        <v>16951</v>
      </c>
      <c r="AJ1070" s="6" t="s">
        <v>16765</v>
      </c>
      <c r="AK1070" s="6" t="s">
        <v>16765</v>
      </c>
      <c r="AL1070" s="6" t="s">
        <v>16765</v>
      </c>
      <c r="AM1070" s="6" t="s">
        <v>16952</v>
      </c>
      <c r="AN1070">
        <v>0</v>
      </c>
      <c r="AO1070" s="55">
        <v>44657</v>
      </c>
      <c r="AP1070" s="6" t="s">
        <v>16953</v>
      </c>
      <c r="AQ1070">
        <v>0</v>
      </c>
      <c r="AR1070" s="6" t="s">
        <v>16954</v>
      </c>
      <c r="AS1070" s="6" t="s">
        <v>16955</v>
      </c>
      <c r="AT1070" s="6" t="s">
        <v>16947</v>
      </c>
      <c r="AU1070">
        <v>0</v>
      </c>
      <c r="AV1070">
        <v>0</v>
      </c>
      <c r="AW1070" s="6" t="s">
        <v>16956</v>
      </c>
      <c r="AX1070" s="6" t="s">
        <v>18663</v>
      </c>
      <c r="AY1070" s="6" t="s">
        <v>16765</v>
      </c>
      <c r="AZ1070" s="6" t="s">
        <v>16958</v>
      </c>
      <c r="BA1070" s="6" t="s">
        <v>16765</v>
      </c>
      <c r="BB1070" s="6" t="s">
        <v>16959</v>
      </c>
      <c r="BC1070" s="6" t="s">
        <v>16765</v>
      </c>
      <c r="BD1070" s="6" t="s">
        <v>16960</v>
      </c>
      <c r="BE1070" s="6" t="s">
        <v>16961</v>
      </c>
      <c r="BF1070" s="6" t="s">
        <v>13575</v>
      </c>
      <c r="BG1070" s="6" t="s">
        <v>13575</v>
      </c>
      <c r="BH1070" s="6" t="s">
        <v>16959</v>
      </c>
      <c r="BI1070">
        <v>0</v>
      </c>
      <c r="BJ1070" s="6" t="s">
        <v>16958</v>
      </c>
      <c r="BK1070">
        <v>0</v>
      </c>
      <c r="BL1070" s="6" t="s">
        <v>315</v>
      </c>
      <c r="BM1070" s="56">
        <f>COUNTIF($B$2:B1070,B1070)</f>
        <v>2</v>
      </c>
      <c r="BN1070" s="6" t="str">
        <f t="shared" si="16"/>
        <v>9204-2</v>
      </c>
    </row>
    <row r="1071" spans="1:66" x14ac:dyDescent="0.25">
      <c r="A1071">
        <v>1</v>
      </c>
      <c r="B1071">
        <v>9204</v>
      </c>
      <c r="C1071" s="6" t="s">
        <v>18660</v>
      </c>
      <c r="D1071">
        <v>5</v>
      </c>
      <c r="E1071">
        <v>2</v>
      </c>
      <c r="F1071">
        <v>20</v>
      </c>
      <c r="G1071">
        <v>208</v>
      </c>
      <c r="H1071" s="6" t="s">
        <v>16963</v>
      </c>
      <c r="I1071">
        <v>1</v>
      </c>
      <c r="J1071">
        <v>547665</v>
      </c>
      <c r="K1071">
        <v>6</v>
      </c>
      <c r="L1071" s="55">
        <v>43300</v>
      </c>
      <c r="M1071" s="6" t="s">
        <v>16765</v>
      </c>
      <c r="N1071" s="55">
        <v>44799</v>
      </c>
      <c r="O1071">
        <v>286521</v>
      </c>
      <c r="P1071" s="6" t="s">
        <v>16788</v>
      </c>
      <c r="Q1071" s="6" t="s">
        <v>16973</v>
      </c>
      <c r="R1071">
        <v>1</v>
      </c>
      <c r="S1071">
        <v>0</v>
      </c>
      <c r="T1071">
        <v>-1</v>
      </c>
      <c r="U1071">
        <v>1374</v>
      </c>
      <c r="V1071" s="6" t="s">
        <v>16974</v>
      </c>
      <c r="W1071" s="6" t="s">
        <v>16946</v>
      </c>
      <c r="X1071" s="55">
        <v>44657</v>
      </c>
      <c r="Y1071">
        <v>0</v>
      </c>
      <c r="Z1071">
        <v>3126.62</v>
      </c>
      <c r="AA1071" s="6" t="s">
        <v>16969</v>
      </c>
      <c r="AB1071" s="6" t="s">
        <v>16947</v>
      </c>
      <c r="AD1071" s="6" t="s">
        <v>16765</v>
      </c>
      <c r="AE1071">
        <v>49255</v>
      </c>
      <c r="AF1071">
        <v>44736</v>
      </c>
      <c r="AG1071" s="6" t="s">
        <v>16973</v>
      </c>
      <c r="AH1071" s="6" t="s">
        <v>16950</v>
      </c>
      <c r="AI1071" s="6" t="s">
        <v>16951</v>
      </c>
      <c r="AJ1071" s="6" t="s">
        <v>16765</v>
      </c>
      <c r="AK1071" s="6" t="s">
        <v>16765</v>
      </c>
      <c r="AL1071" s="6" t="s">
        <v>16765</v>
      </c>
      <c r="AM1071" s="6" t="s">
        <v>16952</v>
      </c>
      <c r="AN1071">
        <v>0</v>
      </c>
      <c r="AO1071" s="55">
        <v>44657</v>
      </c>
      <c r="AP1071" s="6" t="s">
        <v>16953</v>
      </c>
      <c r="AQ1071">
        <v>0</v>
      </c>
      <c r="AR1071" s="6" t="s">
        <v>16975</v>
      </c>
      <c r="AS1071" s="6" t="s">
        <v>16955</v>
      </c>
      <c r="AT1071" s="6" t="s">
        <v>16947</v>
      </c>
      <c r="AU1071">
        <v>0</v>
      </c>
      <c r="AV1071">
        <v>0</v>
      </c>
      <c r="AW1071" s="6" t="s">
        <v>16956</v>
      </c>
      <c r="AX1071" s="6" t="s">
        <v>18664</v>
      </c>
      <c r="AY1071" s="6" t="s">
        <v>16765</v>
      </c>
      <c r="AZ1071" s="6" t="s">
        <v>16958</v>
      </c>
      <c r="BA1071" s="6" t="s">
        <v>16765</v>
      </c>
      <c r="BB1071" s="6" t="s">
        <v>16959</v>
      </c>
      <c r="BC1071" s="6" t="s">
        <v>16765</v>
      </c>
      <c r="BD1071" s="6" t="s">
        <v>16960</v>
      </c>
      <c r="BE1071" s="6" t="s">
        <v>16961</v>
      </c>
      <c r="BF1071" s="6" t="s">
        <v>13575</v>
      </c>
      <c r="BG1071" s="6" t="s">
        <v>13575</v>
      </c>
      <c r="BH1071" s="6" t="s">
        <v>16959</v>
      </c>
      <c r="BI1071">
        <v>0</v>
      </c>
      <c r="BJ1071" s="6" t="s">
        <v>16958</v>
      </c>
      <c r="BK1071">
        <v>0</v>
      </c>
      <c r="BL1071" s="6" t="s">
        <v>315</v>
      </c>
      <c r="BM1071" s="56">
        <f>COUNTIF($B$2:B1071,B1071)</f>
        <v>3</v>
      </c>
      <c r="BN1071" s="6" t="str">
        <f t="shared" si="16"/>
        <v>9204-3</v>
      </c>
    </row>
    <row r="1072" spans="1:66" x14ac:dyDescent="0.25">
      <c r="A1072">
        <v>1</v>
      </c>
      <c r="B1072">
        <v>9204</v>
      </c>
      <c r="C1072" s="6" t="s">
        <v>18660</v>
      </c>
      <c r="D1072">
        <v>5</v>
      </c>
      <c r="E1072">
        <v>2</v>
      </c>
      <c r="F1072">
        <v>20</v>
      </c>
      <c r="G1072">
        <v>208</v>
      </c>
      <c r="H1072" s="6" t="s">
        <v>16963</v>
      </c>
      <c r="I1072">
        <v>1</v>
      </c>
      <c r="J1072">
        <v>357871</v>
      </c>
      <c r="K1072">
        <v>6</v>
      </c>
      <c r="L1072" s="55">
        <v>42968</v>
      </c>
      <c r="M1072" s="6" t="s">
        <v>16765</v>
      </c>
      <c r="N1072" s="55">
        <v>44799</v>
      </c>
      <c r="O1072">
        <v>628699</v>
      </c>
      <c r="P1072" s="6" t="s">
        <v>16777</v>
      </c>
      <c r="Q1072" s="6" t="s">
        <v>18665</v>
      </c>
      <c r="R1072">
        <v>1</v>
      </c>
      <c r="S1072">
        <v>0</v>
      </c>
      <c r="T1072">
        <v>-1</v>
      </c>
      <c r="U1072">
        <v>1687</v>
      </c>
      <c r="V1072" s="6" t="s">
        <v>16945</v>
      </c>
      <c r="W1072" s="6" t="s">
        <v>16946</v>
      </c>
      <c r="X1072" s="55">
        <v>44657</v>
      </c>
      <c r="Y1072">
        <v>0</v>
      </c>
      <c r="Z1072">
        <v>3126.62</v>
      </c>
      <c r="AA1072" s="6" t="s">
        <v>16969</v>
      </c>
      <c r="AB1072" s="6" t="s">
        <v>16947</v>
      </c>
      <c r="AD1072" s="6" t="s">
        <v>16948</v>
      </c>
      <c r="AE1072">
        <v>46993</v>
      </c>
      <c r="AF1072">
        <v>42793</v>
      </c>
      <c r="AG1072" s="6" t="s">
        <v>16949</v>
      </c>
      <c r="AH1072" s="6" t="s">
        <v>16950</v>
      </c>
      <c r="AI1072" s="6" t="s">
        <v>16951</v>
      </c>
      <c r="AJ1072" s="6" t="s">
        <v>16765</v>
      </c>
      <c r="AK1072" s="6" t="s">
        <v>16765</v>
      </c>
      <c r="AL1072" s="6" t="s">
        <v>16765</v>
      </c>
      <c r="AM1072" s="6" t="s">
        <v>16952</v>
      </c>
      <c r="AN1072">
        <v>0</v>
      </c>
      <c r="AO1072" s="55">
        <v>44657</v>
      </c>
      <c r="AP1072" s="6" t="s">
        <v>16953</v>
      </c>
      <c r="AQ1072">
        <v>0</v>
      </c>
      <c r="AR1072" s="6" t="s">
        <v>16997</v>
      </c>
      <c r="AS1072" s="6" t="s">
        <v>16955</v>
      </c>
      <c r="AT1072" s="6" t="s">
        <v>16947</v>
      </c>
      <c r="AU1072">
        <v>0</v>
      </c>
      <c r="AV1072">
        <v>0</v>
      </c>
      <c r="AW1072" s="6" t="s">
        <v>16956</v>
      </c>
      <c r="AX1072" s="6" t="s">
        <v>17060</v>
      </c>
      <c r="AY1072" s="6" t="s">
        <v>16765</v>
      </c>
      <c r="AZ1072" s="6" t="s">
        <v>16958</v>
      </c>
      <c r="BA1072" s="6" t="s">
        <v>16765</v>
      </c>
      <c r="BB1072" s="6" t="s">
        <v>16959</v>
      </c>
      <c r="BC1072" s="6" t="s">
        <v>16765</v>
      </c>
      <c r="BD1072" s="6" t="s">
        <v>16960</v>
      </c>
      <c r="BE1072" s="6" t="s">
        <v>16961</v>
      </c>
      <c r="BF1072" s="6" t="s">
        <v>13575</v>
      </c>
      <c r="BG1072" s="6" t="s">
        <v>13575</v>
      </c>
      <c r="BH1072" s="6" t="s">
        <v>16959</v>
      </c>
      <c r="BI1072">
        <v>0</v>
      </c>
      <c r="BJ1072" s="6" t="s">
        <v>16958</v>
      </c>
      <c r="BK1072">
        <v>0</v>
      </c>
      <c r="BL1072" s="6" t="s">
        <v>315</v>
      </c>
      <c r="BM1072" s="56">
        <f>COUNTIF($B$2:B1072,B1072)</f>
        <v>4</v>
      </c>
      <c r="BN1072" s="6" t="str">
        <f t="shared" si="16"/>
        <v>9204-4</v>
      </c>
    </row>
    <row r="1073" spans="1:66" x14ac:dyDescent="0.25">
      <c r="A1073">
        <v>1</v>
      </c>
      <c r="B1073">
        <v>9204</v>
      </c>
      <c r="C1073" s="6" t="s">
        <v>18660</v>
      </c>
      <c r="D1073">
        <v>5</v>
      </c>
      <c r="E1073">
        <v>2</v>
      </c>
      <c r="F1073">
        <v>20</v>
      </c>
      <c r="G1073">
        <v>208</v>
      </c>
      <c r="H1073" s="6" t="s">
        <v>16963</v>
      </c>
      <c r="I1073">
        <v>1</v>
      </c>
      <c r="J1073">
        <v>357872</v>
      </c>
      <c r="K1073">
        <v>6</v>
      </c>
      <c r="L1073" s="55">
        <v>42968</v>
      </c>
      <c r="M1073" s="6" t="s">
        <v>16765</v>
      </c>
      <c r="N1073" s="55">
        <v>44799</v>
      </c>
      <c r="O1073">
        <v>628699</v>
      </c>
      <c r="P1073" s="6" t="s">
        <v>16777</v>
      </c>
      <c r="Q1073" s="6" t="s">
        <v>18666</v>
      </c>
      <c r="R1073">
        <v>1</v>
      </c>
      <c r="S1073">
        <v>0</v>
      </c>
      <c r="T1073">
        <v>-1</v>
      </c>
      <c r="U1073">
        <v>1687</v>
      </c>
      <c r="V1073" s="6" t="s">
        <v>16945</v>
      </c>
      <c r="W1073" s="6" t="s">
        <v>16946</v>
      </c>
      <c r="X1073" s="55">
        <v>44657</v>
      </c>
      <c r="Y1073">
        <v>0</v>
      </c>
      <c r="Z1073">
        <v>3126.62</v>
      </c>
      <c r="AA1073" s="6" t="s">
        <v>16969</v>
      </c>
      <c r="AB1073" s="6" t="s">
        <v>16947</v>
      </c>
      <c r="AD1073" s="6" t="s">
        <v>16948</v>
      </c>
      <c r="AE1073">
        <v>46994</v>
      </c>
      <c r="AF1073">
        <v>42794</v>
      </c>
      <c r="AG1073" s="6" t="s">
        <v>16949</v>
      </c>
      <c r="AH1073" s="6" t="s">
        <v>16950</v>
      </c>
      <c r="AI1073" s="6" t="s">
        <v>16951</v>
      </c>
      <c r="AJ1073" s="6" t="s">
        <v>16765</v>
      </c>
      <c r="AK1073" s="6" t="s">
        <v>16765</v>
      </c>
      <c r="AL1073" s="6" t="s">
        <v>16765</v>
      </c>
      <c r="AM1073" s="6" t="s">
        <v>16952</v>
      </c>
      <c r="AN1073">
        <v>0</v>
      </c>
      <c r="AO1073" s="55">
        <v>44657</v>
      </c>
      <c r="AP1073" s="6" t="s">
        <v>16953</v>
      </c>
      <c r="AQ1073">
        <v>0</v>
      </c>
      <c r="AR1073" s="6" t="s">
        <v>16997</v>
      </c>
      <c r="AS1073" s="6" t="s">
        <v>16955</v>
      </c>
      <c r="AT1073" s="6" t="s">
        <v>16947</v>
      </c>
      <c r="AU1073">
        <v>0</v>
      </c>
      <c r="AV1073">
        <v>0</v>
      </c>
      <c r="AW1073" s="6" t="s">
        <v>16956</v>
      </c>
      <c r="AX1073" s="6" t="s">
        <v>17060</v>
      </c>
      <c r="AY1073" s="6" t="s">
        <v>16765</v>
      </c>
      <c r="AZ1073" s="6" t="s">
        <v>16958</v>
      </c>
      <c r="BA1073" s="6" t="s">
        <v>16765</v>
      </c>
      <c r="BB1073" s="6" t="s">
        <v>16959</v>
      </c>
      <c r="BC1073" s="6" t="s">
        <v>16765</v>
      </c>
      <c r="BD1073" s="6" t="s">
        <v>16960</v>
      </c>
      <c r="BE1073" s="6" t="s">
        <v>16961</v>
      </c>
      <c r="BF1073" s="6" t="s">
        <v>13575</v>
      </c>
      <c r="BG1073" s="6" t="s">
        <v>13575</v>
      </c>
      <c r="BH1073" s="6" t="s">
        <v>16959</v>
      </c>
      <c r="BI1073">
        <v>0</v>
      </c>
      <c r="BJ1073" s="6" t="s">
        <v>16958</v>
      </c>
      <c r="BK1073">
        <v>0</v>
      </c>
      <c r="BL1073" s="6" t="s">
        <v>315</v>
      </c>
      <c r="BM1073" s="56">
        <f>COUNTIF($B$2:B1073,B1073)</f>
        <v>5</v>
      </c>
      <c r="BN1073" s="6" t="str">
        <f t="shared" si="16"/>
        <v>9204-5</v>
      </c>
    </row>
    <row r="1074" spans="1:66" x14ac:dyDescent="0.25">
      <c r="A1074">
        <v>1</v>
      </c>
      <c r="B1074">
        <v>9208</v>
      </c>
      <c r="C1074" s="6" t="s">
        <v>18667</v>
      </c>
      <c r="D1074">
        <v>5</v>
      </c>
      <c r="E1074">
        <v>3</v>
      </c>
      <c r="F1074">
        <v>30</v>
      </c>
      <c r="G1074">
        <v>301</v>
      </c>
      <c r="H1074" s="6" t="s">
        <v>17010</v>
      </c>
      <c r="I1074">
        <v>1</v>
      </c>
      <c r="J1074">
        <v>591194</v>
      </c>
      <c r="K1074">
        <v>5</v>
      </c>
      <c r="L1074" s="55">
        <v>41811</v>
      </c>
      <c r="M1074" s="6" t="s">
        <v>16765</v>
      </c>
      <c r="N1074" s="55">
        <v>109574</v>
      </c>
      <c r="O1074">
        <v>188005</v>
      </c>
      <c r="P1074" s="6" t="s">
        <v>16774</v>
      </c>
      <c r="Q1074" s="6" t="s">
        <v>16973</v>
      </c>
      <c r="R1074">
        <v>5</v>
      </c>
      <c r="S1074">
        <v>0</v>
      </c>
      <c r="T1074">
        <v>-5</v>
      </c>
      <c r="U1074">
        <v>212</v>
      </c>
      <c r="V1074" s="6" t="s">
        <v>16999</v>
      </c>
      <c r="W1074" s="6" t="s">
        <v>16946</v>
      </c>
      <c r="X1074" s="55">
        <v>44667</v>
      </c>
      <c r="Y1074">
        <v>0</v>
      </c>
      <c r="Z1074">
        <v>1850.97</v>
      </c>
      <c r="AA1074" s="6" t="s">
        <v>17198</v>
      </c>
      <c r="AB1074" s="6" t="s">
        <v>17049</v>
      </c>
      <c r="AC1074">
        <v>20009</v>
      </c>
      <c r="AD1074" s="6" t="s">
        <v>16765</v>
      </c>
      <c r="AE1074">
        <v>34472</v>
      </c>
      <c r="AF1074">
        <v>29893</v>
      </c>
      <c r="AG1074" s="6" t="s">
        <v>16973</v>
      </c>
      <c r="AH1074" s="6" t="s">
        <v>16950</v>
      </c>
      <c r="AI1074" s="6" t="s">
        <v>16951</v>
      </c>
      <c r="AJ1074" s="6" t="s">
        <v>16765</v>
      </c>
      <c r="AK1074" s="6" t="s">
        <v>16765</v>
      </c>
      <c r="AL1074" s="6" t="s">
        <v>16765</v>
      </c>
      <c r="AM1074" s="6" t="s">
        <v>16952</v>
      </c>
      <c r="AN1074">
        <v>0</v>
      </c>
      <c r="AO1074" s="55">
        <v>44667</v>
      </c>
      <c r="AP1074" s="6" t="s">
        <v>17000</v>
      </c>
      <c r="AQ1074">
        <v>0</v>
      </c>
      <c r="AR1074" s="6" t="s">
        <v>17018</v>
      </c>
      <c r="AS1074" s="6" t="s">
        <v>17002</v>
      </c>
      <c r="AT1074" s="6" t="s">
        <v>16947</v>
      </c>
      <c r="AU1074">
        <v>0</v>
      </c>
      <c r="AV1074">
        <v>0</v>
      </c>
      <c r="AW1074" s="6" t="s">
        <v>16956</v>
      </c>
      <c r="AX1074" s="6" t="s">
        <v>18668</v>
      </c>
      <c r="AY1074" s="6" t="s">
        <v>16765</v>
      </c>
      <c r="AZ1074" s="6" t="s">
        <v>16958</v>
      </c>
      <c r="BA1074" s="6" t="s">
        <v>16765</v>
      </c>
      <c r="BB1074" s="6" t="s">
        <v>16959</v>
      </c>
      <c r="BC1074" s="6" t="s">
        <v>16765</v>
      </c>
      <c r="BD1074" s="6" t="s">
        <v>16960</v>
      </c>
      <c r="BE1074" s="6" t="s">
        <v>16961</v>
      </c>
      <c r="BF1074" s="6" t="s">
        <v>13575</v>
      </c>
      <c r="BG1074" s="6" t="s">
        <v>13575</v>
      </c>
      <c r="BH1074" s="6" t="s">
        <v>16959</v>
      </c>
      <c r="BI1074">
        <v>0</v>
      </c>
      <c r="BJ1074" s="6" t="s">
        <v>16958</v>
      </c>
      <c r="BK1074">
        <v>0</v>
      </c>
      <c r="BL1074" s="6" t="s">
        <v>315</v>
      </c>
      <c r="BM1074" s="56">
        <f>COUNTIF($B$2:B1074,B1074)</f>
        <v>1</v>
      </c>
      <c r="BN1074" s="6" t="str">
        <f t="shared" si="16"/>
        <v>9208-1</v>
      </c>
    </row>
    <row r="1075" spans="1:66" x14ac:dyDescent="0.25">
      <c r="A1075">
        <v>1</v>
      </c>
      <c r="B1075">
        <v>9208</v>
      </c>
      <c r="C1075" s="6" t="s">
        <v>18667</v>
      </c>
      <c r="D1075">
        <v>5</v>
      </c>
      <c r="E1075">
        <v>3</v>
      </c>
      <c r="F1075">
        <v>30</v>
      </c>
      <c r="G1075">
        <v>301</v>
      </c>
      <c r="H1075" s="6" t="s">
        <v>17010</v>
      </c>
      <c r="I1075">
        <v>1</v>
      </c>
      <c r="J1075">
        <v>591194</v>
      </c>
      <c r="K1075">
        <v>5</v>
      </c>
      <c r="L1075" s="55">
        <v>41811</v>
      </c>
      <c r="M1075" s="6" t="s">
        <v>16765</v>
      </c>
      <c r="N1075" s="55">
        <v>109574</v>
      </c>
      <c r="O1075">
        <v>188006</v>
      </c>
      <c r="P1075" s="6" t="s">
        <v>16776</v>
      </c>
      <c r="Q1075" s="6" t="s">
        <v>16973</v>
      </c>
      <c r="R1075">
        <v>60</v>
      </c>
      <c r="S1075">
        <v>0</v>
      </c>
      <c r="T1075">
        <v>-60</v>
      </c>
      <c r="U1075">
        <v>120</v>
      </c>
      <c r="V1075" s="6" t="s">
        <v>17004</v>
      </c>
      <c r="W1075" s="6" t="s">
        <v>16946</v>
      </c>
      <c r="X1075" s="55">
        <v>44667</v>
      </c>
      <c r="Y1075">
        <v>0</v>
      </c>
      <c r="Z1075">
        <v>1850.97</v>
      </c>
      <c r="AA1075" s="6" t="s">
        <v>17198</v>
      </c>
      <c r="AB1075" s="6" t="s">
        <v>17049</v>
      </c>
      <c r="AC1075">
        <v>20009</v>
      </c>
      <c r="AD1075" s="6" t="s">
        <v>16765</v>
      </c>
      <c r="AE1075">
        <v>34473</v>
      </c>
      <c r="AF1075">
        <v>29893</v>
      </c>
      <c r="AG1075" s="6" t="s">
        <v>16973</v>
      </c>
      <c r="AH1075" s="6" t="s">
        <v>16950</v>
      </c>
      <c r="AI1075" s="6" t="s">
        <v>16951</v>
      </c>
      <c r="AJ1075" s="6" t="s">
        <v>16765</v>
      </c>
      <c r="AK1075" s="6" t="s">
        <v>16765</v>
      </c>
      <c r="AL1075" s="6" t="s">
        <v>16765</v>
      </c>
      <c r="AM1075" s="6" t="s">
        <v>16952</v>
      </c>
      <c r="AN1075">
        <v>0</v>
      </c>
      <c r="AO1075" s="55">
        <v>44667</v>
      </c>
      <c r="AP1075" s="6" t="s">
        <v>17000</v>
      </c>
      <c r="AQ1075">
        <v>0</v>
      </c>
      <c r="AR1075" s="6" t="s">
        <v>17020</v>
      </c>
      <c r="AS1075" s="6" t="s">
        <v>17002</v>
      </c>
      <c r="AT1075" s="6" t="s">
        <v>16947</v>
      </c>
      <c r="AU1075">
        <v>0</v>
      </c>
      <c r="AV1075">
        <v>0</v>
      </c>
      <c r="AW1075" s="6" t="s">
        <v>16956</v>
      </c>
      <c r="AX1075" s="6" t="s">
        <v>18668</v>
      </c>
      <c r="AY1075" s="6" t="s">
        <v>16765</v>
      </c>
      <c r="AZ1075" s="6" t="s">
        <v>16958</v>
      </c>
      <c r="BA1075" s="6" t="s">
        <v>16765</v>
      </c>
      <c r="BB1075" s="6" t="s">
        <v>16959</v>
      </c>
      <c r="BC1075" s="6" t="s">
        <v>16765</v>
      </c>
      <c r="BD1075" s="6" t="s">
        <v>16960</v>
      </c>
      <c r="BE1075" s="6" t="s">
        <v>16961</v>
      </c>
      <c r="BF1075" s="6" t="s">
        <v>13575</v>
      </c>
      <c r="BG1075" s="6" t="s">
        <v>13575</v>
      </c>
      <c r="BH1075" s="6" t="s">
        <v>16959</v>
      </c>
      <c r="BI1075">
        <v>0</v>
      </c>
      <c r="BJ1075" s="6" t="s">
        <v>16958</v>
      </c>
      <c r="BK1075">
        <v>0</v>
      </c>
      <c r="BL1075" s="6" t="s">
        <v>315</v>
      </c>
      <c r="BM1075" s="56">
        <f>COUNTIF($B$2:B1075,B1075)</f>
        <v>2</v>
      </c>
      <c r="BN1075" s="6" t="str">
        <f t="shared" si="16"/>
        <v>9208-2</v>
      </c>
    </row>
    <row r="1076" spans="1:66" x14ac:dyDescent="0.25">
      <c r="A1076">
        <v>1</v>
      </c>
      <c r="B1076">
        <v>9208</v>
      </c>
      <c r="C1076" s="6" t="s">
        <v>18667</v>
      </c>
      <c r="D1076">
        <v>5</v>
      </c>
      <c r="E1076">
        <v>3</v>
      </c>
      <c r="F1076">
        <v>30</v>
      </c>
      <c r="G1076">
        <v>301</v>
      </c>
      <c r="H1076" s="6" t="s">
        <v>17010</v>
      </c>
      <c r="I1076">
        <v>1</v>
      </c>
      <c r="J1076">
        <v>591195</v>
      </c>
      <c r="K1076">
        <v>5</v>
      </c>
      <c r="L1076" s="55">
        <v>41811</v>
      </c>
      <c r="M1076" s="6" t="s">
        <v>16765</v>
      </c>
      <c r="N1076" s="55">
        <v>109574</v>
      </c>
      <c r="O1076">
        <v>198213</v>
      </c>
      <c r="P1076" s="6" t="s">
        <v>16785</v>
      </c>
      <c r="Q1076" s="6" t="s">
        <v>16973</v>
      </c>
      <c r="R1076">
        <v>3</v>
      </c>
      <c r="S1076">
        <v>0</v>
      </c>
      <c r="T1076">
        <v>-3</v>
      </c>
      <c r="U1076">
        <v>126</v>
      </c>
      <c r="V1076" s="6" t="s">
        <v>16999</v>
      </c>
      <c r="W1076" s="6" t="s">
        <v>16946</v>
      </c>
      <c r="X1076" s="55">
        <v>44667</v>
      </c>
      <c r="Y1076">
        <v>0</v>
      </c>
      <c r="Z1076">
        <v>1850.97</v>
      </c>
      <c r="AA1076" s="6" t="s">
        <v>17198</v>
      </c>
      <c r="AB1076" s="6" t="s">
        <v>17049</v>
      </c>
      <c r="AC1076">
        <v>20009</v>
      </c>
      <c r="AD1076" s="6" t="s">
        <v>16765</v>
      </c>
      <c r="AE1076">
        <v>34474</v>
      </c>
      <c r="AF1076">
        <v>29919</v>
      </c>
      <c r="AG1076" s="6" t="s">
        <v>16973</v>
      </c>
      <c r="AH1076" s="6" t="s">
        <v>16950</v>
      </c>
      <c r="AI1076" s="6" t="s">
        <v>16951</v>
      </c>
      <c r="AJ1076" s="6" t="s">
        <v>16765</v>
      </c>
      <c r="AK1076" s="6" t="s">
        <v>16765</v>
      </c>
      <c r="AL1076" s="6" t="s">
        <v>16765</v>
      </c>
      <c r="AM1076" s="6" t="s">
        <v>16952</v>
      </c>
      <c r="AN1076">
        <v>0</v>
      </c>
      <c r="AO1076" s="55">
        <v>44667</v>
      </c>
      <c r="AP1076" s="6" t="s">
        <v>17000</v>
      </c>
      <c r="AQ1076">
        <v>0</v>
      </c>
      <c r="AR1076" s="6" t="s">
        <v>17095</v>
      </c>
      <c r="AS1076" s="6" t="s">
        <v>17002</v>
      </c>
      <c r="AT1076" s="6" t="s">
        <v>16947</v>
      </c>
      <c r="AU1076">
        <v>0</v>
      </c>
      <c r="AV1076">
        <v>0</v>
      </c>
      <c r="AW1076" s="6" t="s">
        <v>16956</v>
      </c>
      <c r="AX1076" s="6" t="s">
        <v>18668</v>
      </c>
      <c r="AY1076" s="6" t="s">
        <v>16765</v>
      </c>
      <c r="AZ1076" s="6" t="s">
        <v>16958</v>
      </c>
      <c r="BA1076" s="6" t="s">
        <v>16765</v>
      </c>
      <c r="BB1076" s="6" t="s">
        <v>16959</v>
      </c>
      <c r="BC1076" s="6" t="s">
        <v>16765</v>
      </c>
      <c r="BD1076" s="6" t="s">
        <v>16960</v>
      </c>
      <c r="BE1076" s="6" t="s">
        <v>16961</v>
      </c>
      <c r="BF1076" s="6" t="s">
        <v>13575</v>
      </c>
      <c r="BG1076" s="6" t="s">
        <v>13575</v>
      </c>
      <c r="BH1076" s="6" t="s">
        <v>16959</v>
      </c>
      <c r="BI1076">
        <v>0</v>
      </c>
      <c r="BJ1076" s="6" t="s">
        <v>16958</v>
      </c>
      <c r="BK1076">
        <v>0</v>
      </c>
      <c r="BL1076" s="6" t="s">
        <v>315</v>
      </c>
      <c r="BM1076" s="56">
        <f>COUNTIF($B$2:B1076,B1076)</f>
        <v>3</v>
      </c>
      <c r="BN1076" s="6" t="str">
        <f t="shared" si="16"/>
        <v>9208-3</v>
      </c>
    </row>
    <row r="1077" spans="1:66" x14ac:dyDescent="0.25">
      <c r="A1077">
        <v>1</v>
      </c>
      <c r="B1077">
        <v>9208</v>
      </c>
      <c r="C1077" s="6" t="s">
        <v>18667</v>
      </c>
      <c r="D1077">
        <v>5</v>
      </c>
      <c r="E1077">
        <v>3</v>
      </c>
      <c r="F1077">
        <v>30</v>
      </c>
      <c r="G1077">
        <v>301</v>
      </c>
      <c r="H1077" s="6" t="s">
        <v>17010</v>
      </c>
      <c r="I1077">
        <v>1</v>
      </c>
      <c r="J1077">
        <v>864861</v>
      </c>
      <c r="K1077">
        <v>5</v>
      </c>
      <c r="L1077" s="55">
        <v>42140</v>
      </c>
      <c r="M1077" s="6" t="s">
        <v>16765</v>
      </c>
      <c r="N1077" s="55">
        <v>109574</v>
      </c>
      <c r="O1077">
        <v>198213</v>
      </c>
      <c r="P1077" s="6" t="s">
        <v>16785</v>
      </c>
      <c r="Q1077" s="6" t="s">
        <v>16973</v>
      </c>
      <c r="R1077">
        <v>1</v>
      </c>
      <c r="S1077">
        <v>0</v>
      </c>
      <c r="T1077">
        <v>-1</v>
      </c>
      <c r="U1077">
        <v>42</v>
      </c>
      <c r="V1077" s="6" t="s">
        <v>16999</v>
      </c>
      <c r="W1077" s="6" t="s">
        <v>16946</v>
      </c>
      <c r="X1077" s="55">
        <v>44667</v>
      </c>
      <c r="Y1077">
        <v>0</v>
      </c>
      <c r="Z1077">
        <v>1850.97</v>
      </c>
      <c r="AA1077" s="6" t="s">
        <v>17198</v>
      </c>
      <c r="AB1077" s="6" t="s">
        <v>17049</v>
      </c>
      <c r="AC1077">
        <v>23449</v>
      </c>
      <c r="AD1077" s="6" t="s">
        <v>16765</v>
      </c>
      <c r="AE1077">
        <v>38282</v>
      </c>
      <c r="AF1077">
        <v>34500</v>
      </c>
      <c r="AG1077" s="6" t="s">
        <v>16973</v>
      </c>
      <c r="AH1077" s="6" t="s">
        <v>16950</v>
      </c>
      <c r="AI1077" s="6" t="s">
        <v>16951</v>
      </c>
      <c r="AJ1077" s="6" t="s">
        <v>16765</v>
      </c>
      <c r="AK1077" s="6" t="s">
        <v>16765</v>
      </c>
      <c r="AL1077" s="6" t="s">
        <v>16765</v>
      </c>
      <c r="AM1077" s="6" t="s">
        <v>16952</v>
      </c>
      <c r="AN1077">
        <v>0</v>
      </c>
      <c r="AO1077" s="55">
        <v>44667</v>
      </c>
      <c r="AP1077" s="6" t="s">
        <v>17000</v>
      </c>
      <c r="AQ1077">
        <v>0</v>
      </c>
      <c r="AR1077" s="6" t="s">
        <v>17095</v>
      </c>
      <c r="AS1077" s="6" t="s">
        <v>17002</v>
      </c>
      <c r="AT1077" s="6" t="s">
        <v>16947</v>
      </c>
      <c r="AU1077">
        <v>0</v>
      </c>
      <c r="AV1077">
        <v>0</v>
      </c>
      <c r="AW1077" s="6" t="s">
        <v>16956</v>
      </c>
      <c r="AX1077" s="6" t="s">
        <v>18669</v>
      </c>
      <c r="AY1077" s="6" t="s">
        <v>16765</v>
      </c>
      <c r="AZ1077" s="6" t="s">
        <v>16958</v>
      </c>
      <c r="BA1077" s="6" t="s">
        <v>16765</v>
      </c>
      <c r="BB1077" s="6" t="s">
        <v>16959</v>
      </c>
      <c r="BC1077" s="6" t="s">
        <v>16765</v>
      </c>
      <c r="BD1077" s="6" t="s">
        <v>16960</v>
      </c>
      <c r="BE1077" s="6" t="s">
        <v>16961</v>
      </c>
      <c r="BF1077" s="6" t="s">
        <v>13575</v>
      </c>
      <c r="BG1077" s="6" t="s">
        <v>13575</v>
      </c>
      <c r="BH1077" s="6" t="s">
        <v>16959</v>
      </c>
      <c r="BI1077">
        <v>0</v>
      </c>
      <c r="BJ1077" s="6" t="s">
        <v>16958</v>
      </c>
      <c r="BK1077">
        <v>0</v>
      </c>
      <c r="BL1077" s="6" t="s">
        <v>315</v>
      </c>
      <c r="BM1077" s="56">
        <f>COUNTIF($B$2:B1077,B1077)</f>
        <v>4</v>
      </c>
      <c r="BN1077" s="6" t="str">
        <f t="shared" si="16"/>
        <v>9208-4</v>
      </c>
    </row>
    <row r="1078" spans="1:66" x14ac:dyDescent="0.25">
      <c r="A1078">
        <v>1</v>
      </c>
      <c r="B1078">
        <v>9208</v>
      </c>
      <c r="C1078" s="6" t="s">
        <v>18667</v>
      </c>
      <c r="D1078">
        <v>5</v>
      </c>
      <c r="E1078">
        <v>3</v>
      </c>
      <c r="F1078">
        <v>30</v>
      </c>
      <c r="G1078">
        <v>301</v>
      </c>
      <c r="H1078" s="6" t="s">
        <v>17010</v>
      </c>
      <c r="I1078">
        <v>1</v>
      </c>
      <c r="J1078">
        <v>591195</v>
      </c>
      <c r="K1078">
        <v>5</v>
      </c>
      <c r="L1078" s="55">
        <v>41811</v>
      </c>
      <c r="M1078" s="6" t="s">
        <v>16765</v>
      </c>
      <c r="N1078" s="55">
        <v>109574</v>
      </c>
      <c r="O1078">
        <v>198214</v>
      </c>
      <c r="P1078" s="6" t="s">
        <v>16786</v>
      </c>
      <c r="Q1078" s="6" t="s">
        <v>16973</v>
      </c>
      <c r="R1078">
        <v>72</v>
      </c>
      <c r="S1078">
        <v>0</v>
      </c>
      <c r="T1078">
        <v>-72</v>
      </c>
      <c r="U1078">
        <v>115.2</v>
      </c>
      <c r="V1078" s="6" t="s">
        <v>17004</v>
      </c>
      <c r="W1078" s="6" t="s">
        <v>16946</v>
      </c>
      <c r="X1078" s="55">
        <v>44667</v>
      </c>
      <c r="Y1078">
        <v>0</v>
      </c>
      <c r="Z1078">
        <v>1850.97</v>
      </c>
      <c r="AA1078" s="6" t="s">
        <v>17198</v>
      </c>
      <c r="AB1078" s="6" t="s">
        <v>17049</v>
      </c>
      <c r="AC1078">
        <v>20009</v>
      </c>
      <c r="AD1078" s="6" t="s">
        <v>16765</v>
      </c>
      <c r="AE1078">
        <v>34475</v>
      </c>
      <c r="AF1078">
        <v>29919</v>
      </c>
      <c r="AG1078" s="6" t="s">
        <v>16973</v>
      </c>
      <c r="AH1078" s="6" t="s">
        <v>16950</v>
      </c>
      <c r="AI1078" s="6" t="s">
        <v>16951</v>
      </c>
      <c r="AJ1078" s="6" t="s">
        <v>16765</v>
      </c>
      <c r="AK1078" s="6" t="s">
        <v>16765</v>
      </c>
      <c r="AL1078" s="6" t="s">
        <v>16765</v>
      </c>
      <c r="AM1078" s="6" t="s">
        <v>16952</v>
      </c>
      <c r="AN1078">
        <v>0</v>
      </c>
      <c r="AO1078" s="55">
        <v>44667</v>
      </c>
      <c r="AP1078" s="6" t="s">
        <v>17000</v>
      </c>
      <c r="AQ1078">
        <v>0</v>
      </c>
      <c r="AR1078" s="6" t="s">
        <v>17098</v>
      </c>
      <c r="AS1078" s="6" t="s">
        <v>17002</v>
      </c>
      <c r="AT1078" s="6" t="s">
        <v>16947</v>
      </c>
      <c r="AU1078">
        <v>0</v>
      </c>
      <c r="AV1078">
        <v>0</v>
      </c>
      <c r="AW1078" s="6" t="s">
        <v>16956</v>
      </c>
      <c r="AX1078" s="6" t="s">
        <v>18668</v>
      </c>
      <c r="AY1078" s="6" t="s">
        <v>16765</v>
      </c>
      <c r="AZ1078" s="6" t="s">
        <v>16958</v>
      </c>
      <c r="BA1078" s="6" t="s">
        <v>16765</v>
      </c>
      <c r="BB1078" s="6" t="s">
        <v>16959</v>
      </c>
      <c r="BC1078" s="6" t="s">
        <v>16765</v>
      </c>
      <c r="BD1078" s="6" t="s">
        <v>16960</v>
      </c>
      <c r="BE1078" s="6" t="s">
        <v>16961</v>
      </c>
      <c r="BF1078" s="6" t="s">
        <v>13575</v>
      </c>
      <c r="BG1078" s="6" t="s">
        <v>13575</v>
      </c>
      <c r="BH1078" s="6" t="s">
        <v>16959</v>
      </c>
      <c r="BI1078">
        <v>0</v>
      </c>
      <c r="BJ1078" s="6" t="s">
        <v>16958</v>
      </c>
      <c r="BK1078">
        <v>0</v>
      </c>
      <c r="BL1078" s="6" t="s">
        <v>315</v>
      </c>
      <c r="BM1078" s="56">
        <f>COUNTIF($B$2:B1078,B1078)</f>
        <v>5</v>
      </c>
      <c r="BN1078" s="6" t="str">
        <f t="shared" si="16"/>
        <v>9208-5</v>
      </c>
    </row>
    <row r="1079" spans="1:66" x14ac:dyDescent="0.25">
      <c r="A1079">
        <v>1</v>
      </c>
      <c r="B1079">
        <v>9208</v>
      </c>
      <c r="C1079" s="6" t="s">
        <v>18667</v>
      </c>
      <c r="D1079">
        <v>5</v>
      </c>
      <c r="E1079">
        <v>3</v>
      </c>
      <c r="F1079">
        <v>30</v>
      </c>
      <c r="G1079">
        <v>301</v>
      </c>
      <c r="H1079" s="6" t="s">
        <v>17010</v>
      </c>
      <c r="I1079">
        <v>1</v>
      </c>
      <c r="J1079">
        <v>864861</v>
      </c>
      <c r="K1079">
        <v>5</v>
      </c>
      <c r="L1079" s="55">
        <v>42140</v>
      </c>
      <c r="M1079" s="6" t="s">
        <v>16765</v>
      </c>
      <c r="N1079" s="55">
        <v>109574</v>
      </c>
      <c r="O1079">
        <v>198214</v>
      </c>
      <c r="P1079" s="6" t="s">
        <v>16786</v>
      </c>
      <c r="Q1079" s="6" t="s">
        <v>16973</v>
      </c>
      <c r="R1079">
        <v>24</v>
      </c>
      <c r="S1079">
        <v>0</v>
      </c>
      <c r="T1079">
        <v>-24</v>
      </c>
      <c r="U1079">
        <v>38.4</v>
      </c>
      <c r="V1079" s="6" t="s">
        <v>17004</v>
      </c>
      <c r="W1079" s="6" t="s">
        <v>16946</v>
      </c>
      <c r="X1079" s="55">
        <v>44667</v>
      </c>
      <c r="Y1079">
        <v>0</v>
      </c>
      <c r="Z1079">
        <v>1850.97</v>
      </c>
      <c r="AA1079" s="6" t="s">
        <v>17198</v>
      </c>
      <c r="AB1079" s="6" t="s">
        <v>17049</v>
      </c>
      <c r="AC1079">
        <v>23449</v>
      </c>
      <c r="AD1079" s="6" t="s">
        <v>16765</v>
      </c>
      <c r="AE1079">
        <v>38283</v>
      </c>
      <c r="AF1079">
        <v>34500</v>
      </c>
      <c r="AG1079" s="6" t="s">
        <v>16973</v>
      </c>
      <c r="AH1079" s="6" t="s">
        <v>16950</v>
      </c>
      <c r="AI1079" s="6" t="s">
        <v>16951</v>
      </c>
      <c r="AJ1079" s="6" t="s">
        <v>16765</v>
      </c>
      <c r="AK1079" s="6" t="s">
        <v>16765</v>
      </c>
      <c r="AL1079" s="6" t="s">
        <v>16765</v>
      </c>
      <c r="AM1079" s="6" t="s">
        <v>16952</v>
      </c>
      <c r="AN1079">
        <v>0</v>
      </c>
      <c r="AO1079" s="55">
        <v>44667</v>
      </c>
      <c r="AP1079" s="6" t="s">
        <v>17000</v>
      </c>
      <c r="AQ1079">
        <v>0</v>
      </c>
      <c r="AR1079" s="6" t="s">
        <v>17098</v>
      </c>
      <c r="AS1079" s="6" t="s">
        <v>17002</v>
      </c>
      <c r="AT1079" s="6" t="s">
        <v>16947</v>
      </c>
      <c r="AU1079">
        <v>0</v>
      </c>
      <c r="AV1079">
        <v>0</v>
      </c>
      <c r="AW1079" s="6" t="s">
        <v>16956</v>
      </c>
      <c r="AX1079" s="6" t="s">
        <v>18669</v>
      </c>
      <c r="AY1079" s="6" t="s">
        <v>16765</v>
      </c>
      <c r="AZ1079" s="6" t="s">
        <v>16958</v>
      </c>
      <c r="BA1079" s="6" t="s">
        <v>16765</v>
      </c>
      <c r="BB1079" s="6" t="s">
        <v>16959</v>
      </c>
      <c r="BC1079" s="6" t="s">
        <v>16765</v>
      </c>
      <c r="BD1079" s="6" t="s">
        <v>16960</v>
      </c>
      <c r="BE1079" s="6" t="s">
        <v>16961</v>
      </c>
      <c r="BF1079" s="6" t="s">
        <v>13575</v>
      </c>
      <c r="BG1079" s="6" t="s">
        <v>13575</v>
      </c>
      <c r="BH1079" s="6" t="s">
        <v>16959</v>
      </c>
      <c r="BI1079">
        <v>0</v>
      </c>
      <c r="BJ1079" s="6" t="s">
        <v>16958</v>
      </c>
      <c r="BK1079">
        <v>0</v>
      </c>
      <c r="BL1079" s="6" t="s">
        <v>315</v>
      </c>
      <c r="BM1079" s="56">
        <f>COUNTIF($B$2:B1079,B1079)</f>
        <v>6</v>
      </c>
      <c r="BN1079" s="6" t="str">
        <f t="shared" si="16"/>
        <v>9208-6</v>
      </c>
    </row>
    <row r="1080" spans="1:66" x14ac:dyDescent="0.25">
      <c r="A1080">
        <v>1</v>
      </c>
      <c r="B1080">
        <v>9211</v>
      </c>
      <c r="C1080" s="6" t="s">
        <v>18670</v>
      </c>
      <c r="D1080">
        <v>5</v>
      </c>
      <c r="E1080">
        <v>2</v>
      </c>
      <c r="F1080">
        <v>20</v>
      </c>
      <c r="G1080">
        <v>206</v>
      </c>
      <c r="H1080" s="6" t="s">
        <v>16994</v>
      </c>
      <c r="I1080">
        <v>1</v>
      </c>
      <c r="J1080">
        <v>863086</v>
      </c>
      <c r="K1080">
        <v>5</v>
      </c>
      <c r="L1080" s="55">
        <v>42138</v>
      </c>
      <c r="M1080" s="6" t="s">
        <v>18671</v>
      </c>
      <c r="N1080" s="55">
        <v>109574</v>
      </c>
      <c r="O1080">
        <v>188005</v>
      </c>
      <c r="P1080" s="6" t="s">
        <v>16774</v>
      </c>
      <c r="Q1080" s="6" t="s">
        <v>16973</v>
      </c>
      <c r="R1080">
        <v>10</v>
      </c>
      <c r="S1080">
        <v>2</v>
      </c>
      <c r="T1080">
        <v>-8</v>
      </c>
      <c r="U1080">
        <v>339.2</v>
      </c>
      <c r="V1080" s="6" t="s">
        <v>16999</v>
      </c>
      <c r="W1080" s="6" t="s">
        <v>16946</v>
      </c>
      <c r="X1080" s="55">
        <v>44664</v>
      </c>
      <c r="Y1080">
        <v>20000</v>
      </c>
      <c r="Z1080">
        <v>0</v>
      </c>
      <c r="AA1080" s="6" t="s">
        <v>16765</v>
      </c>
      <c r="AB1080" s="6" t="s">
        <v>16947</v>
      </c>
      <c r="AD1080" s="6" t="s">
        <v>16765</v>
      </c>
      <c r="AE1080">
        <v>38200</v>
      </c>
      <c r="AF1080">
        <v>34354</v>
      </c>
      <c r="AG1080" s="6" t="s">
        <v>16973</v>
      </c>
      <c r="AH1080" s="6" t="s">
        <v>16950</v>
      </c>
      <c r="AI1080" s="6" t="s">
        <v>16951</v>
      </c>
      <c r="AJ1080" s="6" t="s">
        <v>16765</v>
      </c>
      <c r="AK1080" s="6" t="s">
        <v>16765</v>
      </c>
      <c r="AL1080" s="6" t="s">
        <v>16765</v>
      </c>
      <c r="AM1080" s="6" t="s">
        <v>16952</v>
      </c>
      <c r="AN1080">
        <v>0</v>
      </c>
      <c r="AO1080" s="55">
        <v>44664</v>
      </c>
      <c r="AP1080" s="6" t="s">
        <v>17000</v>
      </c>
      <c r="AQ1080">
        <v>0</v>
      </c>
      <c r="AR1080" s="6" t="s">
        <v>17001</v>
      </c>
      <c r="AS1080" s="6" t="s">
        <v>17002</v>
      </c>
      <c r="AT1080" s="6" t="s">
        <v>16947</v>
      </c>
      <c r="AU1080">
        <v>0</v>
      </c>
      <c r="AV1080">
        <v>0</v>
      </c>
      <c r="AW1080" s="6" t="s">
        <v>16956</v>
      </c>
      <c r="AX1080" s="6" t="s">
        <v>18672</v>
      </c>
      <c r="AY1080" s="6" t="s">
        <v>16765</v>
      </c>
      <c r="AZ1080" s="6" t="s">
        <v>16958</v>
      </c>
      <c r="BA1080" s="6" t="s">
        <v>16765</v>
      </c>
      <c r="BB1080" s="6" t="s">
        <v>16959</v>
      </c>
      <c r="BC1080" s="6" t="s">
        <v>16765</v>
      </c>
      <c r="BD1080" s="6" t="s">
        <v>16960</v>
      </c>
      <c r="BE1080" s="6" t="s">
        <v>16961</v>
      </c>
      <c r="BF1080" s="6" t="s">
        <v>13575</v>
      </c>
      <c r="BG1080" s="6" t="s">
        <v>13575</v>
      </c>
      <c r="BH1080" s="6" t="s">
        <v>16959</v>
      </c>
      <c r="BI1080">
        <v>0</v>
      </c>
      <c r="BJ1080" s="6" t="s">
        <v>16958</v>
      </c>
      <c r="BK1080">
        <v>0</v>
      </c>
      <c r="BL1080" s="6" t="s">
        <v>315</v>
      </c>
      <c r="BM1080" s="56">
        <f>COUNTIF($B$2:B1080,B1080)</f>
        <v>1</v>
      </c>
      <c r="BN1080" s="6" t="str">
        <f t="shared" si="16"/>
        <v>9211-1</v>
      </c>
    </row>
    <row r="1081" spans="1:66" x14ac:dyDescent="0.25">
      <c r="A1081">
        <v>1</v>
      </c>
      <c r="B1081">
        <v>9211</v>
      </c>
      <c r="C1081" s="6" t="s">
        <v>18670</v>
      </c>
      <c r="D1081">
        <v>5</v>
      </c>
      <c r="E1081">
        <v>2</v>
      </c>
      <c r="F1081">
        <v>20</v>
      </c>
      <c r="G1081">
        <v>206</v>
      </c>
      <c r="H1081" s="6" t="s">
        <v>16994</v>
      </c>
      <c r="I1081">
        <v>1</v>
      </c>
      <c r="J1081">
        <v>312361</v>
      </c>
      <c r="K1081">
        <v>5</v>
      </c>
      <c r="L1081" s="55">
        <v>41480</v>
      </c>
      <c r="M1081" s="6" t="s">
        <v>16765</v>
      </c>
      <c r="N1081" s="55">
        <v>109574</v>
      </c>
      <c r="O1081">
        <v>198213</v>
      </c>
      <c r="P1081" s="6" t="s">
        <v>16785</v>
      </c>
      <c r="Q1081" s="6" t="s">
        <v>16973</v>
      </c>
      <c r="R1081">
        <v>7</v>
      </c>
      <c r="S1081">
        <v>0</v>
      </c>
      <c r="T1081">
        <v>-7</v>
      </c>
      <c r="U1081">
        <v>294</v>
      </c>
      <c r="V1081" s="6" t="s">
        <v>16999</v>
      </c>
      <c r="W1081" s="6" t="s">
        <v>16946</v>
      </c>
      <c r="X1081" s="55">
        <v>44664</v>
      </c>
      <c r="Y1081">
        <v>20000</v>
      </c>
      <c r="Z1081">
        <v>0</v>
      </c>
      <c r="AA1081" s="6" t="s">
        <v>16765</v>
      </c>
      <c r="AB1081" s="6" t="s">
        <v>16947</v>
      </c>
      <c r="AD1081" s="6" t="s">
        <v>16765</v>
      </c>
      <c r="AE1081">
        <v>29180</v>
      </c>
      <c r="AF1081">
        <v>24581</v>
      </c>
      <c r="AG1081" s="6" t="s">
        <v>16973</v>
      </c>
      <c r="AH1081" s="6" t="s">
        <v>16950</v>
      </c>
      <c r="AI1081" s="6" t="s">
        <v>16951</v>
      </c>
      <c r="AJ1081" s="6" t="s">
        <v>16765</v>
      </c>
      <c r="AK1081" s="6" t="s">
        <v>16765</v>
      </c>
      <c r="AL1081" s="6" t="s">
        <v>16765</v>
      </c>
      <c r="AM1081" s="6" t="s">
        <v>16952</v>
      </c>
      <c r="AN1081">
        <v>0</v>
      </c>
      <c r="AO1081" s="55">
        <v>44664</v>
      </c>
      <c r="AP1081" s="6" t="s">
        <v>17000</v>
      </c>
      <c r="AQ1081">
        <v>0</v>
      </c>
      <c r="AR1081" s="6" t="s">
        <v>17095</v>
      </c>
      <c r="AS1081" s="6" t="s">
        <v>17002</v>
      </c>
      <c r="AT1081" s="6" t="s">
        <v>16947</v>
      </c>
      <c r="AU1081">
        <v>0</v>
      </c>
      <c r="AV1081">
        <v>0</v>
      </c>
      <c r="AW1081" s="6" t="s">
        <v>16956</v>
      </c>
      <c r="AX1081" s="6" t="s">
        <v>18673</v>
      </c>
      <c r="AY1081" s="6" t="s">
        <v>16765</v>
      </c>
      <c r="AZ1081" s="6" t="s">
        <v>16958</v>
      </c>
      <c r="BA1081" s="6" t="s">
        <v>16765</v>
      </c>
      <c r="BB1081" s="6" t="s">
        <v>16959</v>
      </c>
      <c r="BC1081" s="6" t="s">
        <v>16765</v>
      </c>
      <c r="BD1081" s="6" t="s">
        <v>16960</v>
      </c>
      <c r="BE1081" s="6" t="s">
        <v>16961</v>
      </c>
      <c r="BF1081" s="6" t="s">
        <v>13575</v>
      </c>
      <c r="BG1081" s="6" t="s">
        <v>13575</v>
      </c>
      <c r="BH1081" s="6" t="s">
        <v>16959</v>
      </c>
      <c r="BI1081">
        <v>0</v>
      </c>
      <c r="BJ1081" s="6" t="s">
        <v>16958</v>
      </c>
      <c r="BK1081">
        <v>0</v>
      </c>
      <c r="BL1081" s="6" t="s">
        <v>315</v>
      </c>
      <c r="BM1081" s="56">
        <f>COUNTIF($B$2:B1081,B1081)</f>
        <v>2</v>
      </c>
      <c r="BN1081" s="6" t="str">
        <f t="shared" si="16"/>
        <v>9211-2</v>
      </c>
    </row>
    <row r="1082" spans="1:66" x14ac:dyDescent="0.25">
      <c r="A1082">
        <v>1</v>
      </c>
      <c r="B1082">
        <v>9211</v>
      </c>
      <c r="C1082" s="6" t="s">
        <v>18670</v>
      </c>
      <c r="D1082">
        <v>5</v>
      </c>
      <c r="E1082">
        <v>2</v>
      </c>
      <c r="F1082">
        <v>20</v>
      </c>
      <c r="G1082">
        <v>206</v>
      </c>
      <c r="H1082" s="6" t="s">
        <v>16994</v>
      </c>
      <c r="I1082">
        <v>1</v>
      </c>
      <c r="J1082">
        <v>496778</v>
      </c>
      <c r="K1082">
        <v>5</v>
      </c>
      <c r="L1082" s="55">
        <v>41698</v>
      </c>
      <c r="M1082" s="6" t="s">
        <v>18671</v>
      </c>
      <c r="N1082" s="55">
        <v>109574</v>
      </c>
      <c r="O1082">
        <v>198213</v>
      </c>
      <c r="P1082" s="6" t="s">
        <v>16785</v>
      </c>
      <c r="Q1082" s="6" t="s">
        <v>16973</v>
      </c>
      <c r="R1082">
        <v>30</v>
      </c>
      <c r="S1082">
        <v>25</v>
      </c>
      <c r="T1082">
        <v>-5</v>
      </c>
      <c r="U1082">
        <v>210</v>
      </c>
      <c r="V1082" s="6" t="s">
        <v>16999</v>
      </c>
      <c r="W1082" s="6" t="s">
        <v>16946</v>
      </c>
      <c r="X1082" s="55">
        <v>44664</v>
      </c>
      <c r="Y1082">
        <v>20000</v>
      </c>
      <c r="Z1082">
        <v>0</v>
      </c>
      <c r="AA1082" s="6" t="s">
        <v>16765</v>
      </c>
      <c r="AB1082" s="6" t="s">
        <v>16947</v>
      </c>
      <c r="AD1082" s="6" t="s">
        <v>16765</v>
      </c>
      <c r="AE1082">
        <v>32663</v>
      </c>
      <c r="AF1082">
        <v>27977</v>
      </c>
      <c r="AG1082" s="6" t="s">
        <v>16973</v>
      </c>
      <c r="AH1082" s="6" t="s">
        <v>16950</v>
      </c>
      <c r="AI1082" s="6" t="s">
        <v>16951</v>
      </c>
      <c r="AJ1082" s="6" t="s">
        <v>16765</v>
      </c>
      <c r="AK1082" s="6" t="s">
        <v>16765</v>
      </c>
      <c r="AL1082" s="6" t="s">
        <v>16765</v>
      </c>
      <c r="AM1082" s="6" t="s">
        <v>16952</v>
      </c>
      <c r="AN1082">
        <v>0</v>
      </c>
      <c r="AO1082" s="55">
        <v>44664</v>
      </c>
      <c r="AP1082" s="6" t="s">
        <v>17000</v>
      </c>
      <c r="AQ1082">
        <v>0</v>
      </c>
      <c r="AR1082" s="6" t="s">
        <v>17095</v>
      </c>
      <c r="AS1082" s="6" t="s">
        <v>17002</v>
      </c>
      <c r="AT1082" s="6" t="s">
        <v>16947</v>
      </c>
      <c r="AU1082">
        <v>0</v>
      </c>
      <c r="AV1082">
        <v>0</v>
      </c>
      <c r="AW1082" s="6" t="s">
        <v>16956</v>
      </c>
      <c r="AX1082" s="6" t="s">
        <v>18187</v>
      </c>
      <c r="AY1082" s="6" t="s">
        <v>16765</v>
      </c>
      <c r="AZ1082" s="6" t="s">
        <v>16958</v>
      </c>
      <c r="BA1082" s="6" t="s">
        <v>16765</v>
      </c>
      <c r="BB1082" s="6" t="s">
        <v>16959</v>
      </c>
      <c r="BC1082" s="6" t="s">
        <v>16765</v>
      </c>
      <c r="BD1082" s="6" t="s">
        <v>16960</v>
      </c>
      <c r="BE1082" s="6" t="s">
        <v>16961</v>
      </c>
      <c r="BF1082" s="6" t="s">
        <v>13575</v>
      </c>
      <c r="BG1082" s="6" t="s">
        <v>13575</v>
      </c>
      <c r="BH1082" s="6" t="s">
        <v>16959</v>
      </c>
      <c r="BI1082">
        <v>0</v>
      </c>
      <c r="BJ1082" s="6" t="s">
        <v>16958</v>
      </c>
      <c r="BK1082">
        <v>0</v>
      </c>
      <c r="BL1082" s="6" t="s">
        <v>315</v>
      </c>
      <c r="BM1082" s="56">
        <f>COUNTIF($B$2:B1082,B1082)</f>
        <v>3</v>
      </c>
      <c r="BN1082" s="6" t="str">
        <f t="shared" si="16"/>
        <v>9211-3</v>
      </c>
    </row>
    <row r="1083" spans="1:66" x14ac:dyDescent="0.25">
      <c r="A1083">
        <v>1</v>
      </c>
      <c r="B1083">
        <v>9211</v>
      </c>
      <c r="C1083" s="6" t="s">
        <v>18670</v>
      </c>
      <c r="D1083">
        <v>5</v>
      </c>
      <c r="E1083">
        <v>2</v>
      </c>
      <c r="F1083">
        <v>20</v>
      </c>
      <c r="G1083">
        <v>206</v>
      </c>
      <c r="H1083" s="6" t="s">
        <v>16994</v>
      </c>
      <c r="I1083">
        <v>1</v>
      </c>
      <c r="J1083">
        <v>897317</v>
      </c>
      <c r="K1083">
        <v>5</v>
      </c>
      <c r="L1083" s="55">
        <v>42194</v>
      </c>
      <c r="M1083" s="6" t="s">
        <v>16765</v>
      </c>
      <c r="N1083" s="55">
        <v>109574</v>
      </c>
      <c r="O1083">
        <v>198213</v>
      </c>
      <c r="P1083" s="6" t="s">
        <v>16785</v>
      </c>
      <c r="Q1083" s="6" t="s">
        <v>16973</v>
      </c>
      <c r="R1083">
        <v>10</v>
      </c>
      <c r="S1083">
        <v>0</v>
      </c>
      <c r="T1083">
        <v>-10</v>
      </c>
      <c r="U1083">
        <v>420</v>
      </c>
      <c r="V1083" s="6" t="s">
        <v>16999</v>
      </c>
      <c r="W1083" s="6" t="s">
        <v>16946</v>
      </c>
      <c r="X1083" s="55">
        <v>44664</v>
      </c>
      <c r="Y1083">
        <v>20000</v>
      </c>
      <c r="Z1083">
        <v>0</v>
      </c>
      <c r="AA1083" s="6" t="s">
        <v>16765</v>
      </c>
      <c r="AB1083" s="6" t="s">
        <v>16947</v>
      </c>
      <c r="AD1083" s="6" t="s">
        <v>16765</v>
      </c>
      <c r="AE1083">
        <v>39807</v>
      </c>
      <c r="AF1083">
        <v>36385</v>
      </c>
      <c r="AG1083" s="6" t="s">
        <v>16973</v>
      </c>
      <c r="AH1083" s="6" t="s">
        <v>16950</v>
      </c>
      <c r="AI1083" s="6" t="s">
        <v>16951</v>
      </c>
      <c r="AJ1083" s="6" t="s">
        <v>16765</v>
      </c>
      <c r="AK1083" s="6" t="s">
        <v>16765</v>
      </c>
      <c r="AL1083" s="6" t="s">
        <v>16765</v>
      </c>
      <c r="AM1083" s="6" t="s">
        <v>16952</v>
      </c>
      <c r="AN1083">
        <v>0</v>
      </c>
      <c r="AO1083" s="55">
        <v>44664</v>
      </c>
      <c r="AP1083" s="6" t="s">
        <v>17000</v>
      </c>
      <c r="AQ1083">
        <v>0</v>
      </c>
      <c r="AR1083" s="6" t="s">
        <v>17095</v>
      </c>
      <c r="AS1083" s="6" t="s">
        <v>17002</v>
      </c>
      <c r="AT1083" s="6" t="s">
        <v>16947</v>
      </c>
      <c r="AU1083">
        <v>0</v>
      </c>
      <c r="AV1083">
        <v>0</v>
      </c>
      <c r="AW1083" s="6" t="s">
        <v>16956</v>
      </c>
      <c r="AX1083" s="6" t="s">
        <v>18674</v>
      </c>
      <c r="AY1083" s="6" t="s">
        <v>16765</v>
      </c>
      <c r="AZ1083" s="6" t="s">
        <v>16958</v>
      </c>
      <c r="BA1083" s="6" t="s">
        <v>16765</v>
      </c>
      <c r="BB1083" s="6" t="s">
        <v>16959</v>
      </c>
      <c r="BC1083" s="6" t="s">
        <v>16765</v>
      </c>
      <c r="BD1083" s="6" t="s">
        <v>16960</v>
      </c>
      <c r="BE1083" s="6" t="s">
        <v>16961</v>
      </c>
      <c r="BF1083" s="6" t="s">
        <v>13575</v>
      </c>
      <c r="BG1083" s="6" t="s">
        <v>13575</v>
      </c>
      <c r="BH1083" s="6" t="s">
        <v>16959</v>
      </c>
      <c r="BI1083">
        <v>0</v>
      </c>
      <c r="BJ1083" s="6" t="s">
        <v>16958</v>
      </c>
      <c r="BK1083">
        <v>0</v>
      </c>
      <c r="BL1083" s="6" t="s">
        <v>315</v>
      </c>
      <c r="BM1083" s="56">
        <f>COUNTIF($B$2:B1083,B1083)</f>
        <v>4</v>
      </c>
      <c r="BN1083" s="6" t="str">
        <f t="shared" si="16"/>
        <v>9211-4</v>
      </c>
    </row>
    <row r="1084" spans="1:66" x14ac:dyDescent="0.25">
      <c r="A1084">
        <v>1</v>
      </c>
      <c r="B1084">
        <v>9211</v>
      </c>
      <c r="C1084" s="6" t="s">
        <v>18670</v>
      </c>
      <c r="D1084">
        <v>5</v>
      </c>
      <c r="E1084">
        <v>2</v>
      </c>
      <c r="F1084">
        <v>20</v>
      </c>
      <c r="G1084">
        <v>206</v>
      </c>
      <c r="H1084" s="6" t="s">
        <v>16994</v>
      </c>
      <c r="I1084">
        <v>1</v>
      </c>
      <c r="J1084">
        <v>312361</v>
      </c>
      <c r="K1084">
        <v>5</v>
      </c>
      <c r="L1084" s="55">
        <v>41480</v>
      </c>
      <c r="M1084" s="6" t="s">
        <v>16765</v>
      </c>
      <c r="N1084" s="55">
        <v>109574</v>
      </c>
      <c r="O1084">
        <v>198214</v>
      </c>
      <c r="P1084" s="6" t="s">
        <v>16786</v>
      </c>
      <c r="Q1084" s="6" t="s">
        <v>16973</v>
      </c>
      <c r="R1084">
        <v>168</v>
      </c>
      <c r="S1084">
        <v>0</v>
      </c>
      <c r="T1084">
        <v>-168</v>
      </c>
      <c r="U1084">
        <v>268.8</v>
      </c>
      <c r="V1084" s="6" t="s">
        <v>17004</v>
      </c>
      <c r="W1084" s="6" t="s">
        <v>16946</v>
      </c>
      <c r="X1084" s="55">
        <v>44664</v>
      </c>
      <c r="Y1084">
        <v>20000</v>
      </c>
      <c r="Z1084">
        <v>0</v>
      </c>
      <c r="AA1084" s="6" t="s">
        <v>16765</v>
      </c>
      <c r="AB1084" s="6" t="s">
        <v>16947</v>
      </c>
      <c r="AD1084" s="6" t="s">
        <v>16765</v>
      </c>
      <c r="AE1084">
        <v>29181</v>
      </c>
      <c r="AF1084">
        <v>24581</v>
      </c>
      <c r="AG1084" s="6" t="s">
        <v>16973</v>
      </c>
      <c r="AH1084" s="6" t="s">
        <v>16950</v>
      </c>
      <c r="AI1084" s="6" t="s">
        <v>16951</v>
      </c>
      <c r="AJ1084" s="6" t="s">
        <v>16765</v>
      </c>
      <c r="AK1084" s="6" t="s">
        <v>16765</v>
      </c>
      <c r="AL1084" s="6" t="s">
        <v>16765</v>
      </c>
      <c r="AM1084" s="6" t="s">
        <v>16952</v>
      </c>
      <c r="AN1084">
        <v>0</v>
      </c>
      <c r="AO1084" s="55">
        <v>44664</v>
      </c>
      <c r="AP1084" s="6" t="s">
        <v>17000</v>
      </c>
      <c r="AQ1084">
        <v>0</v>
      </c>
      <c r="AR1084" s="6" t="s">
        <v>17098</v>
      </c>
      <c r="AS1084" s="6" t="s">
        <v>17002</v>
      </c>
      <c r="AT1084" s="6" t="s">
        <v>16947</v>
      </c>
      <c r="AU1084">
        <v>0</v>
      </c>
      <c r="AV1084">
        <v>0</v>
      </c>
      <c r="AW1084" s="6" t="s">
        <v>16956</v>
      </c>
      <c r="AX1084" s="6" t="s">
        <v>18673</v>
      </c>
      <c r="AY1084" s="6" t="s">
        <v>16765</v>
      </c>
      <c r="AZ1084" s="6" t="s">
        <v>16958</v>
      </c>
      <c r="BA1084" s="6" t="s">
        <v>16765</v>
      </c>
      <c r="BB1084" s="6" t="s">
        <v>16959</v>
      </c>
      <c r="BC1084" s="6" t="s">
        <v>16765</v>
      </c>
      <c r="BD1084" s="6" t="s">
        <v>16960</v>
      </c>
      <c r="BE1084" s="6" t="s">
        <v>16961</v>
      </c>
      <c r="BF1084" s="6" t="s">
        <v>13575</v>
      </c>
      <c r="BG1084" s="6" t="s">
        <v>13575</v>
      </c>
      <c r="BH1084" s="6" t="s">
        <v>16959</v>
      </c>
      <c r="BI1084">
        <v>0</v>
      </c>
      <c r="BJ1084" s="6" t="s">
        <v>16958</v>
      </c>
      <c r="BK1084">
        <v>0</v>
      </c>
      <c r="BL1084" s="6" t="s">
        <v>315</v>
      </c>
      <c r="BM1084" s="56">
        <f>COUNTIF($B$2:B1084,B1084)</f>
        <v>5</v>
      </c>
      <c r="BN1084" s="6" t="str">
        <f t="shared" si="16"/>
        <v>9211-5</v>
      </c>
    </row>
    <row r="1085" spans="1:66" x14ac:dyDescent="0.25">
      <c r="A1085">
        <v>1</v>
      </c>
      <c r="B1085">
        <v>9211</v>
      </c>
      <c r="C1085" s="6" t="s">
        <v>18670</v>
      </c>
      <c r="D1085">
        <v>5</v>
      </c>
      <c r="E1085">
        <v>2</v>
      </c>
      <c r="F1085">
        <v>20</v>
      </c>
      <c r="G1085">
        <v>206</v>
      </c>
      <c r="H1085" s="6" t="s">
        <v>16994</v>
      </c>
      <c r="I1085">
        <v>1</v>
      </c>
      <c r="J1085">
        <v>496778</v>
      </c>
      <c r="K1085">
        <v>5</v>
      </c>
      <c r="L1085" s="55">
        <v>41698</v>
      </c>
      <c r="M1085" s="6" t="s">
        <v>18671</v>
      </c>
      <c r="N1085" s="55">
        <v>109574</v>
      </c>
      <c r="O1085">
        <v>198214</v>
      </c>
      <c r="P1085" s="6" t="s">
        <v>16786</v>
      </c>
      <c r="Q1085" s="6" t="s">
        <v>16973</v>
      </c>
      <c r="R1085">
        <v>720</v>
      </c>
      <c r="S1085">
        <v>600</v>
      </c>
      <c r="T1085">
        <v>-120</v>
      </c>
      <c r="U1085">
        <v>192</v>
      </c>
      <c r="V1085" s="6" t="s">
        <v>17004</v>
      </c>
      <c r="W1085" s="6" t="s">
        <v>16946</v>
      </c>
      <c r="X1085" s="55">
        <v>44664</v>
      </c>
      <c r="Y1085">
        <v>20000</v>
      </c>
      <c r="Z1085">
        <v>0</v>
      </c>
      <c r="AA1085" s="6" t="s">
        <v>16765</v>
      </c>
      <c r="AB1085" s="6" t="s">
        <v>16947</v>
      </c>
      <c r="AD1085" s="6" t="s">
        <v>16765</v>
      </c>
      <c r="AE1085">
        <v>32664</v>
      </c>
      <c r="AF1085">
        <v>27977</v>
      </c>
      <c r="AG1085" s="6" t="s">
        <v>16973</v>
      </c>
      <c r="AH1085" s="6" t="s">
        <v>16950</v>
      </c>
      <c r="AI1085" s="6" t="s">
        <v>16951</v>
      </c>
      <c r="AJ1085" s="6" t="s">
        <v>16765</v>
      </c>
      <c r="AK1085" s="6" t="s">
        <v>16765</v>
      </c>
      <c r="AL1085" s="6" t="s">
        <v>16765</v>
      </c>
      <c r="AM1085" s="6" t="s">
        <v>16952</v>
      </c>
      <c r="AN1085">
        <v>0</v>
      </c>
      <c r="AO1085" s="55">
        <v>44664</v>
      </c>
      <c r="AP1085" s="6" t="s">
        <v>17000</v>
      </c>
      <c r="AQ1085">
        <v>0</v>
      </c>
      <c r="AR1085" s="6" t="s">
        <v>17098</v>
      </c>
      <c r="AS1085" s="6" t="s">
        <v>17002</v>
      </c>
      <c r="AT1085" s="6" t="s">
        <v>16947</v>
      </c>
      <c r="AU1085">
        <v>0</v>
      </c>
      <c r="AV1085">
        <v>0</v>
      </c>
      <c r="AW1085" s="6" t="s">
        <v>16956</v>
      </c>
      <c r="AX1085" s="6" t="s">
        <v>18187</v>
      </c>
      <c r="AY1085" s="6" t="s">
        <v>16765</v>
      </c>
      <c r="AZ1085" s="6" t="s">
        <v>16958</v>
      </c>
      <c r="BA1085" s="6" t="s">
        <v>16765</v>
      </c>
      <c r="BB1085" s="6" t="s">
        <v>16959</v>
      </c>
      <c r="BC1085" s="6" t="s">
        <v>16765</v>
      </c>
      <c r="BD1085" s="6" t="s">
        <v>16960</v>
      </c>
      <c r="BE1085" s="6" t="s">
        <v>16961</v>
      </c>
      <c r="BF1085" s="6" t="s">
        <v>13575</v>
      </c>
      <c r="BG1085" s="6" t="s">
        <v>13575</v>
      </c>
      <c r="BH1085" s="6" t="s">
        <v>16959</v>
      </c>
      <c r="BI1085">
        <v>0</v>
      </c>
      <c r="BJ1085" s="6" t="s">
        <v>16958</v>
      </c>
      <c r="BK1085">
        <v>0</v>
      </c>
      <c r="BL1085" s="6" t="s">
        <v>315</v>
      </c>
      <c r="BM1085" s="56">
        <f>COUNTIF($B$2:B1085,B1085)</f>
        <v>6</v>
      </c>
      <c r="BN1085" s="6" t="str">
        <f t="shared" si="16"/>
        <v>9211-6</v>
      </c>
    </row>
    <row r="1086" spans="1:66" x14ac:dyDescent="0.25">
      <c r="A1086">
        <v>1</v>
      </c>
      <c r="B1086">
        <v>9211</v>
      </c>
      <c r="C1086" s="6" t="s">
        <v>18670</v>
      </c>
      <c r="D1086">
        <v>5</v>
      </c>
      <c r="E1086">
        <v>2</v>
      </c>
      <c r="F1086">
        <v>20</v>
      </c>
      <c r="G1086">
        <v>206</v>
      </c>
      <c r="H1086" s="6" t="s">
        <v>16994</v>
      </c>
      <c r="I1086">
        <v>1</v>
      </c>
      <c r="J1086">
        <v>897317</v>
      </c>
      <c r="K1086">
        <v>5</v>
      </c>
      <c r="L1086" s="55">
        <v>42194</v>
      </c>
      <c r="M1086" s="6" t="s">
        <v>16765</v>
      </c>
      <c r="N1086" s="55">
        <v>109574</v>
      </c>
      <c r="O1086">
        <v>198214</v>
      </c>
      <c r="P1086" s="6" t="s">
        <v>16786</v>
      </c>
      <c r="Q1086" s="6" t="s">
        <v>16973</v>
      </c>
      <c r="R1086">
        <v>240</v>
      </c>
      <c r="S1086">
        <v>0</v>
      </c>
      <c r="T1086">
        <v>-240</v>
      </c>
      <c r="U1086">
        <v>384</v>
      </c>
      <c r="V1086" s="6" t="s">
        <v>17004</v>
      </c>
      <c r="W1086" s="6" t="s">
        <v>16946</v>
      </c>
      <c r="X1086" s="55">
        <v>44664</v>
      </c>
      <c r="Y1086">
        <v>20000</v>
      </c>
      <c r="Z1086">
        <v>0</v>
      </c>
      <c r="AA1086" s="6" t="s">
        <v>16765</v>
      </c>
      <c r="AB1086" s="6" t="s">
        <v>16947</v>
      </c>
      <c r="AD1086" s="6" t="s">
        <v>16765</v>
      </c>
      <c r="AE1086">
        <v>39808</v>
      </c>
      <c r="AF1086">
        <v>36385</v>
      </c>
      <c r="AG1086" s="6" t="s">
        <v>16973</v>
      </c>
      <c r="AH1086" s="6" t="s">
        <v>16950</v>
      </c>
      <c r="AI1086" s="6" t="s">
        <v>16951</v>
      </c>
      <c r="AJ1086" s="6" t="s">
        <v>16765</v>
      </c>
      <c r="AK1086" s="6" t="s">
        <v>16765</v>
      </c>
      <c r="AL1086" s="6" t="s">
        <v>16765</v>
      </c>
      <c r="AM1086" s="6" t="s">
        <v>16952</v>
      </c>
      <c r="AN1086">
        <v>0</v>
      </c>
      <c r="AO1086" s="55">
        <v>44664</v>
      </c>
      <c r="AP1086" s="6" t="s">
        <v>17000</v>
      </c>
      <c r="AQ1086">
        <v>0</v>
      </c>
      <c r="AR1086" s="6" t="s">
        <v>17098</v>
      </c>
      <c r="AS1086" s="6" t="s">
        <v>17002</v>
      </c>
      <c r="AT1086" s="6" t="s">
        <v>16947</v>
      </c>
      <c r="AU1086">
        <v>0</v>
      </c>
      <c r="AV1086">
        <v>0</v>
      </c>
      <c r="AW1086" s="6" t="s">
        <v>16956</v>
      </c>
      <c r="AX1086" s="6" t="s">
        <v>18674</v>
      </c>
      <c r="AY1086" s="6" t="s">
        <v>16765</v>
      </c>
      <c r="AZ1086" s="6" t="s">
        <v>16958</v>
      </c>
      <c r="BA1086" s="6" t="s">
        <v>16765</v>
      </c>
      <c r="BB1086" s="6" t="s">
        <v>16959</v>
      </c>
      <c r="BC1086" s="6" t="s">
        <v>16765</v>
      </c>
      <c r="BD1086" s="6" t="s">
        <v>16960</v>
      </c>
      <c r="BE1086" s="6" t="s">
        <v>16961</v>
      </c>
      <c r="BF1086" s="6" t="s">
        <v>13575</v>
      </c>
      <c r="BG1086" s="6" t="s">
        <v>13575</v>
      </c>
      <c r="BH1086" s="6" t="s">
        <v>16959</v>
      </c>
      <c r="BI1086">
        <v>0</v>
      </c>
      <c r="BJ1086" s="6" t="s">
        <v>16958</v>
      </c>
      <c r="BK1086">
        <v>0</v>
      </c>
      <c r="BL1086" s="6" t="s">
        <v>315</v>
      </c>
      <c r="BM1086" s="56">
        <f>COUNTIF($B$2:B1086,B1086)</f>
        <v>7</v>
      </c>
      <c r="BN1086" s="6" t="str">
        <f t="shared" si="16"/>
        <v>9211-7</v>
      </c>
    </row>
    <row r="1087" spans="1:66" x14ac:dyDescent="0.25">
      <c r="A1087">
        <v>1</v>
      </c>
      <c r="B1087">
        <v>9211</v>
      </c>
      <c r="C1087" s="6" t="s">
        <v>18670</v>
      </c>
      <c r="D1087">
        <v>5</v>
      </c>
      <c r="E1087">
        <v>2</v>
      </c>
      <c r="F1087">
        <v>20</v>
      </c>
      <c r="G1087">
        <v>206</v>
      </c>
      <c r="H1087" s="6" t="s">
        <v>16994</v>
      </c>
      <c r="I1087">
        <v>1</v>
      </c>
      <c r="J1087">
        <v>863086</v>
      </c>
      <c r="K1087">
        <v>5</v>
      </c>
      <c r="L1087" s="55">
        <v>42138</v>
      </c>
      <c r="M1087" s="6" t="s">
        <v>18671</v>
      </c>
      <c r="N1087" s="55">
        <v>109574</v>
      </c>
      <c r="O1087">
        <v>235894</v>
      </c>
      <c r="P1087" s="6" t="s">
        <v>16775</v>
      </c>
      <c r="Q1087" s="6" t="s">
        <v>16973</v>
      </c>
      <c r="R1087">
        <v>120</v>
      </c>
      <c r="S1087">
        <v>24</v>
      </c>
      <c r="T1087">
        <v>-96</v>
      </c>
      <c r="U1087">
        <v>192</v>
      </c>
      <c r="V1087" s="6" t="s">
        <v>17004</v>
      </c>
      <c r="W1087" s="6" t="s">
        <v>16946</v>
      </c>
      <c r="X1087" s="55">
        <v>44664</v>
      </c>
      <c r="Y1087">
        <v>20000</v>
      </c>
      <c r="Z1087">
        <v>0</v>
      </c>
      <c r="AA1087" s="6" t="s">
        <v>16765</v>
      </c>
      <c r="AB1087" s="6" t="s">
        <v>16947</v>
      </c>
      <c r="AD1087" s="6" t="s">
        <v>16765</v>
      </c>
      <c r="AE1087">
        <v>38201</v>
      </c>
      <c r="AF1087">
        <v>34354</v>
      </c>
      <c r="AG1087" s="6" t="s">
        <v>16973</v>
      </c>
      <c r="AH1087" s="6" t="s">
        <v>16950</v>
      </c>
      <c r="AI1087" s="6" t="s">
        <v>16951</v>
      </c>
      <c r="AJ1087" s="6" t="s">
        <v>16765</v>
      </c>
      <c r="AK1087" s="6" t="s">
        <v>16765</v>
      </c>
      <c r="AL1087" s="6" t="s">
        <v>16765</v>
      </c>
      <c r="AM1087" s="6" t="s">
        <v>16952</v>
      </c>
      <c r="AN1087">
        <v>0</v>
      </c>
      <c r="AO1087" s="55">
        <v>44664</v>
      </c>
      <c r="AP1087" s="6" t="s">
        <v>17000</v>
      </c>
      <c r="AQ1087">
        <v>0</v>
      </c>
      <c r="AR1087" s="6" t="s">
        <v>17005</v>
      </c>
      <c r="AS1087" s="6" t="s">
        <v>17002</v>
      </c>
      <c r="AT1087" s="6" t="s">
        <v>16947</v>
      </c>
      <c r="AU1087">
        <v>0</v>
      </c>
      <c r="AV1087">
        <v>0</v>
      </c>
      <c r="AW1087" s="6" t="s">
        <v>16956</v>
      </c>
      <c r="AX1087" s="6" t="s">
        <v>18672</v>
      </c>
      <c r="AY1087" s="6" t="s">
        <v>16765</v>
      </c>
      <c r="AZ1087" s="6" t="s">
        <v>16958</v>
      </c>
      <c r="BA1087" s="6" t="s">
        <v>16765</v>
      </c>
      <c r="BB1087" s="6" t="s">
        <v>16959</v>
      </c>
      <c r="BC1087" s="6" t="s">
        <v>16765</v>
      </c>
      <c r="BD1087" s="6" t="s">
        <v>16960</v>
      </c>
      <c r="BE1087" s="6" t="s">
        <v>16961</v>
      </c>
      <c r="BF1087" s="6" t="s">
        <v>13575</v>
      </c>
      <c r="BG1087" s="6" t="s">
        <v>13575</v>
      </c>
      <c r="BH1087" s="6" t="s">
        <v>16959</v>
      </c>
      <c r="BI1087">
        <v>0</v>
      </c>
      <c r="BJ1087" s="6" t="s">
        <v>16958</v>
      </c>
      <c r="BK1087">
        <v>0</v>
      </c>
      <c r="BL1087" s="6" t="s">
        <v>315</v>
      </c>
      <c r="BM1087" s="56">
        <f>COUNTIF($B$2:B1087,B1087)</f>
        <v>8</v>
      </c>
      <c r="BN1087" s="6" t="str">
        <f t="shared" si="16"/>
        <v>9211-8</v>
      </c>
    </row>
    <row r="1088" spans="1:66" x14ac:dyDescent="0.25">
      <c r="A1088">
        <v>1</v>
      </c>
      <c r="B1088">
        <v>9240</v>
      </c>
      <c r="C1088" s="6" t="s">
        <v>18675</v>
      </c>
      <c r="D1088">
        <v>5</v>
      </c>
      <c r="E1088">
        <v>3</v>
      </c>
      <c r="F1088">
        <v>30</v>
      </c>
      <c r="G1088">
        <v>305</v>
      </c>
      <c r="H1088" s="6" t="s">
        <v>16994</v>
      </c>
      <c r="I1088">
        <v>1</v>
      </c>
      <c r="J1088">
        <v>307073</v>
      </c>
      <c r="K1088">
        <v>6</v>
      </c>
      <c r="L1088" s="55">
        <v>42884</v>
      </c>
      <c r="M1088" s="6" t="s">
        <v>16765</v>
      </c>
      <c r="N1088" s="55">
        <v>44628</v>
      </c>
      <c r="O1088">
        <v>126677</v>
      </c>
      <c r="P1088" s="6" t="s">
        <v>16766</v>
      </c>
      <c r="Q1088" s="6" t="s">
        <v>18676</v>
      </c>
      <c r="R1088">
        <v>1</v>
      </c>
      <c r="S1088">
        <v>0</v>
      </c>
      <c r="T1088">
        <v>-1</v>
      </c>
      <c r="U1088">
        <v>3237.25</v>
      </c>
      <c r="V1088" s="6" t="s">
        <v>16945</v>
      </c>
      <c r="W1088" s="6" t="s">
        <v>16946</v>
      </c>
      <c r="X1088" s="55">
        <v>44664</v>
      </c>
      <c r="Y1088">
        <v>60000</v>
      </c>
      <c r="Z1088">
        <v>0</v>
      </c>
      <c r="AA1088" s="6" t="s">
        <v>16765</v>
      </c>
      <c r="AB1088" s="6" t="s">
        <v>16947</v>
      </c>
      <c r="AD1088" s="6" t="s">
        <v>16948</v>
      </c>
      <c r="AE1088">
        <v>46436</v>
      </c>
      <c r="AF1088">
        <v>42335</v>
      </c>
      <c r="AG1088" s="6" t="s">
        <v>16949</v>
      </c>
      <c r="AH1088" s="6" t="s">
        <v>16950</v>
      </c>
      <c r="AI1088" s="6" t="s">
        <v>16951</v>
      </c>
      <c r="AJ1088" s="6" t="s">
        <v>16765</v>
      </c>
      <c r="AK1088" s="6" t="s">
        <v>16765</v>
      </c>
      <c r="AL1088" s="6" t="s">
        <v>16765</v>
      </c>
      <c r="AM1088" s="6" t="s">
        <v>16952</v>
      </c>
      <c r="AN1088">
        <v>0</v>
      </c>
      <c r="AO1088" s="55">
        <v>44664</v>
      </c>
      <c r="AP1088" s="6" t="s">
        <v>16953</v>
      </c>
      <c r="AQ1088">
        <v>0</v>
      </c>
      <c r="AR1088" s="6" t="s">
        <v>16954</v>
      </c>
      <c r="AS1088" s="6" t="s">
        <v>16955</v>
      </c>
      <c r="AT1088" s="6" t="s">
        <v>16947</v>
      </c>
      <c r="AU1088">
        <v>0</v>
      </c>
      <c r="AV1088">
        <v>0</v>
      </c>
      <c r="AW1088" s="6" t="s">
        <v>16956</v>
      </c>
      <c r="AX1088" s="6" t="s">
        <v>18677</v>
      </c>
      <c r="AY1088" s="6" t="s">
        <v>16765</v>
      </c>
      <c r="AZ1088" s="6" t="s">
        <v>16958</v>
      </c>
      <c r="BA1088" s="6" t="s">
        <v>16765</v>
      </c>
      <c r="BB1088" s="6" t="s">
        <v>16959</v>
      </c>
      <c r="BC1088" s="6" t="s">
        <v>16765</v>
      </c>
      <c r="BD1088" s="6" t="s">
        <v>16960</v>
      </c>
      <c r="BE1088" s="6" t="s">
        <v>16961</v>
      </c>
      <c r="BF1088" s="6" t="s">
        <v>13575</v>
      </c>
      <c r="BG1088" s="6" t="s">
        <v>13575</v>
      </c>
      <c r="BH1088" s="6" t="s">
        <v>16959</v>
      </c>
      <c r="BI1088">
        <v>0</v>
      </c>
      <c r="BJ1088" s="6" t="s">
        <v>16958</v>
      </c>
      <c r="BK1088">
        <v>0</v>
      </c>
      <c r="BL1088" s="6" t="s">
        <v>315</v>
      </c>
      <c r="BM1088" s="56">
        <f>COUNTIF($B$2:B1088,B1088)</f>
        <v>1</v>
      </c>
      <c r="BN1088" s="6" t="str">
        <f t="shared" si="16"/>
        <v>9240-1</v>
      </c>
    </row>
    <row r="1089" spans="1:66" x14ac:dyDescent="0.25">
      <c r="A1089">
        <v>1</v>
      </c>
      <c r="B1089">
        <v>9251</v>
      </c>
      <c r="C1089" s="6" t="s">
        <v>18678</v>
      </c>
      <c r="D1089">
        <v>5</v>
      </c>
      <c r="E1089">
        <v>3</v>
      </c>
      <c r="F1089">
        <v>30</v>
      </c>
      <c r="G1089">
        <v>304</v>
      </c>
      <c r="H1089" s="6" t="s">
        <v>16994</v>
      </c>
      <c r="I1089">
        <v>1</v>
      </c>
      <c r="J1089">
        <v>603997</v>
      </c>
      <c r="K1089">
        <v>5</v>
      </c>
      <c r="L1089" s="55">
        <v>41823</v>
      </c>
      <c r="M1089" s="6" t="s">
        <v>17348</v>
      </c>
      <c r="N1089" s="55">
        <v>44601</v>
      </c>
      <c r="O1089">
        <v>110927</v>
      </c>
      <c r="P1089" s="6" t="s">
        <v>16769</v>
      </c>
      <c r="Q1089" s="6" t="s">
        <v>16973</v>
      </c>
      <c r="R1089">
        <v>1</v>
      </c>
      <c r="S1089">
        <v>0</v>
      </c>
      <c r="T1089">
        <v>-1</v>
      </c>
      <c r="U1089">
        <v>1318.09</v>
      </c>
      <c r="V1089" s="6" t="s">
        <v>16974</v>
      </c>
      <c r="W1089" s="6" t="s">
        <v>16946</v>
      </c>
      <c r="X1089" s="55">
        <v>44664</v>
      </c>
      <c r="Y1089">
        <v>20000</v>
      </c>
      <c r="Z1089">
        <v>0</v>
      </c>
      <c r="AA1089" s="6" t="s">
        <v>16765</v>
      </c>
      <c r="AB1089" s="6" t="s">
        <v>17049</v>
      </c>
      <c r="AC1089">
        <v>20149</v>
      </c>
      <c r="AD1089" s="6" t="s">
        <v>16765</v>
      </c>
      <c r="AE1089">
        <v>35013</v>
      </c>
      <c r="AF1089">
        <v>30210</v>
      </c>
      <c r="AG1089" s="6" t="s">
        <v>16973</v>
      </c>
      <c r="AH1089" s="6" t="s">
        <v>16950</v>
      </c>
      <c r="AI1089" s="6" t="s">
        <v>16951</v>
      </c>
      <c r="AJ1089" s="6" t="s">
        <v>16765</v>
      </c>
      <c r="AK1089" s="6" t="s">
        <v>16765</v>
      </c>
      <c r="AL1089" s="6" t="s">
        <v>16765</v>
      </c>
      <c r="AM1089" s="6" t="s">
        <v>16952</v>
      </c>
      <c r="AN1089">
        <v>0</v>
      </c>
      <c r="AO1089" s="55">
        <v>44664</v>
      </c>
      <c r="AP1089" s="6" t="s">
        <v>16953</v>
      </c>
      <c r="AQ1089">
        <v>0</v>
      </c>
      <c r="AR1089" s="6" t="s">
        <v>16975</v>
      </c>
      <c r="AS1089" s="6" t="s">
        <v>16955</v>
      </c>
      <c r="AT1089" s="6" t="s">
        <v>16947</v>
      </c>
      <c r="AU1089">
        <v>0</v>
      </c>
      <c r="AV1089">
        <v>0</v>
      </c>
      <c r="AW1089" s="6" t="s">
        <v>16956</v>
      </c>
      <c r="AX1089" s="6" t="s">
        <v>18679</v>
      </c>
      <c r="AY1089" s="6" t="s">
        <v>16765</v>
      </c>
      <c r="AZ1089" s="6" t="s">
        <v>16958</v>
      </c>
      <c r="BA1089" s="6" t="s">
        <v>16765</v>
      </c>
      <c r="BB1089" s="6" t="s">
        <v>16959</v>
      </c>
      <c r="BC1089" s="6" t="s">
        <v>16765</v>
      </c>
      <c r="BD1089" s="6" t="s">
        <v>16960</v>
      </c>
      <c r="BE1089" s="6" t="s">
        <v>16961</v>
      </c>
      <c r="BF1089" s="6" t="s">
        <v>13575</v>
      </c>
      <c r="BG1089" s="6" t="s">
        <v>13575</v>
      </c>
      <c r="BH1089" s="6" t="s">
        <v>16959</v>
      </c>
      <c r="BI1089">
        <v>0</v>
      </c>
      <c r="BJ1089" s="6" t="s">
        <v>16958</v>
      </c>
      <c r="BK1089">
        <v>0</v>
      </c>
      <c r="BL1089" s="6" t="s">
        <v>315</v>
      </c>
      <c r="BM1089" s="56">
        <f>COUNTIF($B$2:B1089,B1089)</f>
        <v>1</v>
      </c>
      <c r="BN1089" s="6" t="str">
        <f t="shared" si="16"/>
        <v>9251-1</v>
      </c>
    </row>
    <row r="1090" spans="1:66" x14ac:dyDescent="0.25">
      <c r="A1090">
        <v>1</v>
      </c>
      <c r="B1090">
        <v>9251</v>
      </c>
      <c r="C1090" s="6" t="s">
        <v>18678</v>
      </c>
      <c r="D1090">
        <v>5</v>
      </c>
      <c r="E1090">
        <v>3</v>
      </c>
      <c r="F1090">
        <v>30</v>
      </c>
      <c r="G1090">
        <v>304</v>
      </c>
      <c r="H1090" s="6" t="s">
        <v>16994</v>
      </c>
      <c r="I1090">
        <v>1</v>
      </c>
      <c r="J1090">
        <v>5373</v>
      </c>
      <c r="K1090">
        <v>7</v>
      </c>
      <c r="L1090" s="55">
        <v>44174</v>
      </c>
      <c r="M1090" s="6" t="s">
        <v>16765</v>
      </c>
      <c r="N1090" s="55">
        <v>44825</v>
      </c>
      <c r="O1090">
        <v>118750</v>
      </c>
      <c r="P1090" s="6" t="s">
        <v>16767</v>
      </c>
      <c r="Q1090" s="6" t="s">
        <v>18680</v>
      </c>
      <c r="R1090">
        <v>1</v>
      </c>
      <c r="S1090">
        <v>0</v>
      </c>
      <c r="T1090">
        <v>-1</v>
      </c>
      <c r="U1090">
        <v>1803.8</v>
      </c>
      <c r="V1090" s="6" t="s">
        <v>16945</v>
      </c>
      <c r="W1090" s="6" t="s">
        <v>16946</v>
      </c>
      <c r="X1090" s="55">
        <v>44664</v>
      </c>
      <c r="Y1090">
        <v>20000</v>
      </c>
      <c r="Z1090">
        <v>0</v>
      </c>
      <c r="AA1090" s="6" t="s">
        <v>16765</v>
      </c>
      <c r="AB1090" s="6" t="s">
        <v>16947</v>
      </c>
      <c r="AD1090" s="6" t="s">
        <v>16948</v>
      </c>
      <c r="AE1090">
        <v>52735</v>
      </c>
      <c r="AF1090">
        <v>47705</v>
      </c>
      <c r="AG1090" s="6" t="s">
        <v>16949</v>
      </c>
      <c r="AH1090" s="6" t="s">
        <v>16950</v>
      </c>
      <c r="AI1090" s="6" t="s">
        <v>16951</v>
      </c>
      <c r="AJ1090" s="6" t="s">
        <v>16765</v>
      </c>
      <c r="AK1090" s="6" t="s">
        <v>16765</v>
      </c>
      <c r="AL1090" s="6" t="s">
        <v>16765</v>
      </c>
      <c r="AM1090" s="6" t="s">
        <v>16952</v>
      </c>
      <c r="AN1090">
        <v>0</v>
      </c>
      <c r="AO1090" s="55">
        <v>44664</v>
      </c>
      <c r="AP1090" s="6" t="s">
        <v>16953</v>
      </c>
      <c r="AQ1090">
        <v>0</v>
      </c>
      <c r="AR1090" s="6" t="s">
        <v>16954</v>
      </c>
      <c r="AS1090" s="6" t="s">
        <v>16955</v>
      </c>
      <c r="AT1090" s="6" t="s">
        <v>16947</v>
      </c>
      <c r="AU1090">
        <v>0</v>
      </c>
      <c r="AV1090">
        <v>0</v>
      </c>
      <c r="AW1090" s="6" t="s">
        <v>16956</v>
      </c>
      <c r="AX1090" s="6" t="s">
        <v>18233</v>
      </c>
      <c r="AY1090" s="6" t="s">
        <v>16765</v>
      </c>
      <c r="AZ1090" s="6" t="s">
        <v>16958</v>
      </c>
      <c r="BA1090" s="6" t="s">
        <v>16765</v>
      </c>
      <c r="BB1090" s="6" t="s">
        <v>16959</v>
      </c>
      <c r="BC1090" s="6" t="s">
        <v>16765</v>
      </c>
      <c r="BD1090" s="6" t="s">
        <v>16960</v>
      </c>
      <c r="BE1090" s="6" t="s">
        <v>16961</v>
      </c>
      <c r="BF1090" s="6" t="s">
        <v>13575</v>
      </c>
      <c r="BG1090" s="6" t="s">
        <v>13575</v>
      </c>
      <c r="BH1090" s="6" t="s">
        <v>16959</v>
      </c>
      <c r="BI1090">
        <v>0</v>
      </c>
      <c r="BJ1090" s="6" t="s">
        <v>16958</v>
      </c>
      <c r="BK1090">
        <v>0</v>
      </c>
      <c r="BL1090" s="6" t="s">
        <v>315</v>
      </c>
      <c r="BM1090" s="56">
        <f>COUNTIF($B$2:B1090,B1090)</f>
        <v>2</v>
      </c>
      <c r="BN1090" s="6" t="str">
        <f t="shared" ref="BN1090:BN1153" si="17">CONCATENATE(B1090,"-",BM1090)</f>
        <v>9251-2</v>
      </c>
    </row>
    <row r="1091" spans="1:66" x14ac:dyDescent="0.25">
      <c r="A1091">
        <v>1</v>
      </c>
      <c r="B1091">
        <v>9251</v>
      </c>
      <c r="C1091" s="6" t="s">
        <v>18678</v>
      </c>
      <c r="D1091">
        <v>5</v>
      </c>
      <c r="E1091">
        <v>3</v>
      </c>
      <c r="F1091">
        <v>30</v>
      </c>
      <c r="G1091">
        <v>304</v>
      </c>
      <c r="H1091" s="6" t="s">
        <v>16994</v>
      </c>
      <c r="I1091">
        <v>1</v>
      </c>
      <c r="J1091">
        <v>603997</v>
      </c>
      <c r="K1091">
        <v>5</v>
      </c>
      <c r="L1091" s="55">
        <v>41823</v>
      </c>
      <c r="M1091" s="6" t="s">
        <v>17348</v>
      </c>
      <c r="N1091" s="55">
        <v>44601</v>
      </c>
      <c r="O1091">
        <v>123073</v>
      </c>
      <c r="P1091" s="6" t="s">
        <v>16819</v>
      </c>
      <c r="Q1091" s="6" t="s">
        <v>16973</v>
      </c>
      <c r="R1091">
        <v>5</v>
      </c>
      <c r="S1091">
        <v>0</v>
      </c>
      <c r="T1091">
        <v>-5</v>
      </c>
      <c r="U1091">
        <v>800</v>
      </c>
      <c r="V1091" s="6" t="s">
        <v>16974</v>
      </c>
      <c r="W1091" s="6" t="s">
        <v>16946</v>
      </c>
      <c r="X1091" s="55">
        <v>44664</v>
      </c>
      <c r="Y1091">
        <v>20000</v>
      </c>
      <c r="Z1091">
        <v>0</v>
      </c>
      <c r="AA1091" s="6" t="s">
        <v>16765</v>
      </c>
      <c r="AB1091" s="6" t="s">
        <v>17049</v>
      </c>
      <c r="AC1091">
        <v>20149</v>
      </c>
      <c r="AD1091" s="6" t="s">
        <v>16765</v>
      </c>
      <c r="AE1091">
        <v>35015</v>
      </c>
      <c r="AF1091">
        <v>30210</v>
      </c>
      <c r="AG1091" s="6" t="s">
        <v>16973</v>
      </c>
      <c r="AH1091" s="6" t="s">
        <v>16950</v>
      </c>
      <c r="AI1091" s="6" t="s">
        <v>16951</v>
      </c>
      <c r="AJ1091" s="6" t="s">
        <v>16765</v>
      </c>
      <c r="AK1091" s="6" t="s">
        <v>16765</v>
      </c>
      <c r="AL1091" s="6" t="s">
        <v>16765</v>
      </c>
      <c r="AM1091" s="6" t="s">
        <v>16952</v>
      </c>
      <c r="AN1091">
        <v>0</v>
      </c>
      <c r="AO1091" s="55">
        <v>44664</v>
      </c>
      <c r="AP1091" s="6" t="s">
        <v>16953</v>
      </c>
      <c r="AQ1091">
        <v>0</v>
      </c>
      <c r="AR1091" s="6" t="s">
        <v>16975</v>
      </c>
      <c r="AS1091" s="6" t="s">
        <v>16955</v>
      </c>
      <c r="AT1091" s="6" t="s">
        <v>16947</v>
      </c>
      <c r="AU1091">
        <v>0</v>
      </c>
      <c r="AV1091">
        <v>0</v>
      </c>
      <c r="AW1091" s="6" t="s">
        <v>16956</v>
      </c>
      <c r="AX1091" s="6" t="s">
        <v>18679</v>
      </c>
      <c r="AY1091" s="6" t="s">
        <v>16765</v>
      </c>
      <c r="AZ1091" s="6" t="s">
        <v>16958</v>
      </c>
      <c r="BA1091" s="6" t="s">
        <v>16765</v>
      </c>
      <c r="BB1091" s="6" t="s">
        <v>16959</v>
      </c>
      <c r="BC1091" s="6" t="s">
        <v>16765</v>
      </c>
      <c r="BD1091" s="6" t="s">
        <v>16960</v>
      </c>
      <c r="BE1091" s="6" t="s">
        <v>16961</v>
      </c>
      <c r="BF1091" s="6" t="s">
        <v>13575</v>
      </c>
      <c r="BG1091" s="6" t="s">
        <v>13575</v>
      </c>
      <c r="BH1091" s="6" t="s">
        <v>16959</v>
      </c>
      <c r="BI1091">
        <v>0</v>
      </c>
      <c r="BJ1091" s="6" t="s">
        <v>16958</v>
      </c>
      <c r="BK1091">
        <v>0</v>
      </c>
      <c r="BL1091" s="6" t="s">
        <v>315</v>
      </c>
      <c r="BM1091" s="56">
        <f>COUNTIF($B$2:B1091,B1091)</f>
        <v>3</v>
      </c>
      <c r="BN1091" s="6" t="str">
        <f t="shared" si="17"/>
        <v>9251-3</v>
      </c>
    </row>
    <row r="1092" spans="1:66" x14ac:dyDescent="0.25">
      <c r="A1092">
        <v>1</v>
      </c>
      <c r="B1092">
        <v>9272</v>
      </c>
      <c r="C1092" s="6" t="s">
        <v>18681</v>
      </c>
      <c r="D1092">
        <v>5</v>
      </c>
      <c r="E1092">
        <v>2</v>
      </c>
      <c r="F1092">
        <v>20</v>
      </c>
      <c r="G1092">
        <v>207</v>
      </c>
      <c r="H1092" s="6" t="s">
        <v>16994</v>
      </c>
      <c r="I1092">
        <v>1</v>
      </c>
      <c r="J1092">
        <v>257109</v>
      </c>
      <c r="K1092">
        <v>7</v>
      </c>
      <c r="L1092" s="55">
        <v>44635</v>
      </c>
      <c r="M1092" s="6" t="s">
        <v>16765</v>
      </c>
      <c r="N1092" s="55">
        <v>45000</v>
      </c>
      <c r="O1092">
        <v>118784</v>
      </c>
      <c r="P1092" s="6" t="s">
        <v>16764</v>
      </c>
      <c r="Q1092" s="6" t="s">
        <v>18682</v>
      </c>
      <c r="R1092">
        <v>1</v>
      </c>
      <c r="S1092">
        <v>0</v>
      </c>
      <c r="T1092">
        <v>-1</v>
      </c>
      <c r="U1092">
        <v>1651</v>
      </c>
      <c r="V1092" s="6" t="s">
        <v>16945</v>
      </c>
      <c r="W1092" s="6" t="s">
        <v>16946</v>
      </c>
      <c r="X1092" s="55">
        <v>44664</v>
      </c>
      <c r="Y1092">
        <v>20000</v>
      </c>
      <c r="Z1092">
        <v>0</v>
      </c>
      <c r="AA1092" s="6" t="s">
        <v>16765</v>
      </c>
      <c r="AB1092" s="6" t="s">
        <v>16947</v>
      </c>
      <c r="AD1092" s="6" t="s">
        <v>16948</v>
      </c>
      <c r="AE1092">
        <v>54102</v>
      </c>
      <c r="AF1092">
        <v>48857</v>
      </c>
      <c r="AG1092" s="6" t="s">
        <v>16949</v>
      </c>
      <c r="AH1092" s="6" t="s">
        <v>16950</v>
      </c>
      <c r="AI1092" s="6" t="s">
        <v>16951</v>
      </c>
      <c r="AJ1092" s="6" t="s">
        <v>16765</v>
      </c>
      <c r="AK1092" s="6" t="s">
        <v>16765</v>
      </c>
      <c r="AL1092" s="6" t="s">
        <v>16765</v>
      </c>
      <c r="AM1092" s="6" t="s">
        <v>16952</v>
      </c>
      <c r="AN1092">
        <v>0</v>
      </c>
      <c r="AO1092" s="55">
        <v>44664</v>
      </c>
      <c r="AP1092" s="6" t="s">
        <v>16953</v>
      </c>
      <c r="AQ1092">
        <v>0</v>
      </c>
      <c r="AR1092" s="6" t="s">
        <v>16954</v>
      </c>
      <c r="AS1092" s="6" t="s">
        <v>16955</v>
      </c>
      <c r="AT1092" s="6" t="s">
        <v>16947</v>
      </c>
      <c r="AU1092">
        <v>0</v>
      </c>
      <c r="AV1092">
        <v>0</v>
      </c>
      <c r="AW1092" s="6" t="s">
        <v>16956</v>
      </c>
      <c r="AX1092" s="6" t="s">
        <v>16765</v>
      </c>
      <c r="AY1092" s="6" t="s">
        <v>16765</v>
      </c>
      <c r="AZ1092" s="6" t="s">
        <v>16958</v>
      </c>
      <c r="BA1092" s="6" t="s">
        <v>16765</v>
      </c>
      <c r="BB1092" s="6" t="s">
        <v>16959</v>
      </c>
      <c r="BC1092" s="6" t="s">
        <v>16765</v>
      </c>
      <c r="BD1092" s="6" t="s">
        <v>16960</v>
      </c>
      <c r="BE1092" s="6" t="s">
        <v>16961</v>
      </c>
      <c r="BF1092" s="6" t="s">
        <v>13575</v>
      </c>
      <c r="BG1092" s="6" t="s">
        <v>13575</v>
      </c>
      <c r="BH1092" s="6" t="s">
        <v>16959</v>
      </c>
      <c r="BI1092">
        <v>0</v>
      </c>
      <c r="BJ1092" s="6" t="s">
        <v>16958</v>
      </c>
      <c r="BK1092">
        <v>0</v>
      </c>
      <c r="BL1092" s="6" t="s">
        <v>315</v>
      </c>
      <c r="BM1092" s="56">
        <f>COUNTIF($B$2:B1092,B1092)</f>
        <v>1</v>
      </c>
      <c r="BN1092" s="6" t="str">
        <f t="shared" si="17"/>
        <v>9272-1</v>
      </c>
    </row>
    <row r="1093" spans="1:66" x14ac:dyDescent="0.25">
      <c r="A1093">
        <v>1</v>
      </c>
      <c r="B1093">
        <v>9277</v>
      </c>
      <c r="C1093" s="6" t="s">
        <v>18683</v>
      </c>
      <c r="D1093">
        <v>5</v>
      </c>
      <c r="E1093">
        <v>3</v>
      </c>
      <c r="F1093">
        <v>30</v>
      </c>
      <c r="G1093">
        <v>308</v>
      </c>
      <c r="H1093" s="6" t="s">
        <v>16943</v>
      </c>
      <c r="I1093">
        <v>1</v>
      </c>
      <c r="J1093">
        <v>63169</v>
      </c>
      <c r="K1093">
        <v>7</v>
      </c>
      <c r="L1093" s="55">
        <v>44278</v>
      </c>
      <c r="M1093" s="6" t="s">
        <v>16765</v>
      </c>
      <c r="N1093" s="55">
        <v>109574</v>
      </c>
      <c r="O1093">
        <v>198213</v>
      </c>
      <c r="P1093" s="6" t="s">
        <v>16785</v>
      </c>
      <c r="Q1093" s="6" t="s">
        <v>16973</v>
      </c>
      <c r="R1093">
        <v>10</v>
      </c>
      <c r="S1093">
        <v>0</v>
      </c>
      <c r="T1093">
        <v>-10</v>
      </c>
      <c r="U1093">
        <v>420</v>
      </c>
      <c r="V1093" s="6" t="s">
        <v>16999</v>
      </c>
      <c r="W1093" s="6" t="s">
        <v>16946</v>
      </c>
      <c r="X1093" s="55">
        <v>44669</v>
      </c>
      <c r="Y1093">
        <v>20000</v>
      </c>
      <c r="Z1093">
        <v>7269.18</v>
      </c>
      <c r="AA1093" s="6" t="s">
        <v>16885</v>
      </c>
      <c r="AB1093" s="6" t="s">
        <v>16947</v>
      </c>
      <c r="AD1093" s="6" t="s">
        <v>16765</v>
      </c>
      <c r="AE1093">
        <v>53023</v>
      </c>
      <c r="AF1093">
        <v>47936</v>
      </c>
      <c r="AG1093" s="6" t="s">
        <v>16973</v>
      </c>
      <c r="AH1093" s="6" t="s">
        <v>16950</v>
      </c>
      <c r="AI1093" s="6" t="s">
        <v>16951</v>
      </c>
      <c r="AJ1093" s="6" t="s">
        <v>16765</v>
      </c>
      <c r="AK1093" s="6" t="s">
        <v>16765</v>
      </c>
      <c r="AL1093" s="6" t="s">
        <v>16765</v>
      </c>
      <c r="AM1093" s="6" t="s">
        <v>16952</v>
      </c>
      <c r="AN1093">
        <v>0</v>
      </c>
      <c r="AO1093" s="55">
        <v>44669</v>
      </c>
      <c r="AP1093" s="6" t="s">
        <v>17000</v>
      </c>
      <c r="AQ1093">
        <v>0</v>
      </c>
      <c r="AR1093" s="6" t="s">
        <v>17095</v>
      </c>
      <c r="AS1093" s="6" t="s">
        <v>17002</v>
      </c>
      <c r="AT1093" s="6" t="s">
        <v>16947</v>
      </c>
      <c r="AU1093">
        <v>0</v>
      </c>
      <c r="AV1093">
        <v>0</v>
      </c>
      <c r="AW1093" s="6" t="s">
        <v>16956</v>
      </c>
      <c r="AX1093" s="6" t="s">
        <v>18684</v>
      </c>
      <c r="AY1093" s="6" t="s">
        <v>16765</v>
      </c>
      <c r="AZ1093" s="6" t="s">
        <v>16958</v>
      </c>
      <c r="BA1093" s="6" t="s">
        <v>16765</v>
      </c>
      <c r="BB1093" s="6" t="s">
        <v>16959</v>
      </c>
      <c r="BC1093" s="6" t="s">
        <v>16765</v>
      </c>
      <c r="BD1093" s="6" t="s">
        <v>16960</v>
      </c>
      <c r="BE1093" s="6" t="s">
        <v>16961</v>
      </c>
      <c r="BF1093" s="6" t="s">
        <v>13575</v>
      </c>
      <c r="BG1093" s="6" t="s">
        <v>13575</v>
      </c>
      <c r="BH1093" s="6" t="s">
        <v>16959</v>
      </c>
      <c r="BI1093">
        <v>0</v>
      </c>
      <c r="BJ1093" s="6" t="s">
        <v>16958</v>
      </c>
      <c r="BK1093">
        <v>0</v>
      </c>
      <c r="BL1093" s="6" t="s">
        <v>315</v>
      </c>
      <c r="BM1093" s="56">
        <f>COUNTIF($B$2:B1093,B1093)</f>
        <v>1</v>
      </c>
      <c r="BN1093" s="6" t="str">
        <f t="shared" si="17"/>
        <v>9277-1</v>
      </c>
    </row>
    <row r="1094" spans="1:66" x14ac:dyDescent="0.25">
      <c r="A1094">
        <v>1</v>
      </c>
      <c r="B1094">
        <v>9277</v>
      </c>
      <c r="C1094" s="6" t="s">
        <v>18683</v>
      </c>
      <c r="D1094">
        <v>5</v>
      </c>
      <c r="E1094">
        <v>3</v>
      </c>
      <c r="F1094">
        <v>30</v>
      </c>
      <c r="G1094">
        <v>308</v>
      </c>
      <c r="H1094" s="6" t="s">
        <v>16943</v>
      </c>
      <c r="I1094">
        <v>1</v>
      </c>
      <c r="J1094">
        <v>63169</v>
      </c>
      <c r="K1094">
        <v>7</v>
      </c>
      <c r="L1094" s="55">
        <v>44278</v>
      </c>
      <c r="M1094" s="6" t="s">
        <v>16765</v>
      </c>
      <c r="N1094" s="55">
        <v>109574</v>
      </c>
      <c r="O1094">
        <v>198214</v>
      </c>
      <c r="P1094" s="6" t="s">
        <v>16786</v>
      </c>
      <c r="Q1094" s="6" t="s">
        <v>16973</v>
      </c>
      <c r="R1094">
        <v>240</v>
      </c>
      <c r="S1094">
        <v>0</v>
      </c>
      <c r="T1094">
        <v>-240</v>
      </c>
      <c r="U1094">
        <v>384</v>
      </c>
      <c r="V1094" s="6" t="s">
        <v>17004</v>
      </c>
      <c r="W1094" s="6" t="s">
        <v>16946</v>
      </c>
      <c r="X1094" s="55">
        <v>44669</v>
      </c>
      <c r="Y1094">
        <v>20000</v>
      </c>
      <c r="Z1094">
        <v>7269.18</v>
      </c>
      <c r="AA1094" s="6" t="s">
        <v>16885</v>
      </c>
      <c r="AB1094" s="6" t="s">
        <v>16947</v>
      </c>
      <c r="AD1094" s="6" t="s">
        <v>16765</v>
      </c>
      <c r="AE1094">
        <v>53024</v>
      </c>
      <c r="AF1094">
        <v>47936</v>
      </c>
      <c r="AG1094" s="6" t="s">
        <v>16973</v>
      </c>
      <c r="AH1094" s="6" t="s">
        <v>16950</v>
      </c>
      <c r="AI1094" s="6" t="s">
        <v>16951</v>
      </c>
      <c r="AJ1094" s="6" t="s">
        <v>16765</v>
      </c>
      <c r="AK1094" s="6" t="s">
        <v>16765</v>
      </c>
      <c r="AL1094" s="6" t="s">
        <v>16765</v>
      </c>
      <c r="AM1094" s="6" t="s">
        <v>16952</v>
      </c>
      <c r="AN1094">
        <v>0</v>
      </c>
      <c r="AO1094" s="55">
        <v>44669</v>
      </c>
      <c r="AP1094" s="6" t="s">
        <v>17000</v>
      </c>
      <c r="AQ1094">
        <v>0</v>
      </c>
      <c r="AR1094" s="6" t="s">
        <v>17098</v>
      </c>
      <c r="AS1094" s="6" t="s">
        <v>17002</v>
      </c>
      <c r="AT1094" s="6" t="s">
        <v>16947</v>
      </c>
      <c r="AU1094">
        <v>0</v>
      </c>
      <c r="AV1094">
        <v>0</v>
      </c>
      <c r="AW1094" s="6" t="s">
        <v>16956</v>
      </c>
      <c r="AX1094" s="6" t="s">
        <v>18684</v>
      </c>
      <c r="AY1094" s="6" t="s">
        <v>16765</v>
      </c>
      <c r="AZ1094" s="6" t="s">
        <v>16958</v>
      </c>
      <c r="BA1094" s="6" t="s">
        <v>16765</v>
      </c>
      <c r="BB1094" s="6" t="s">
        <v>16959</v>
      </c>
      <c r="BC1094" s="6" t="s">
        <v>16765</v>
      </c>
      <c r="BD1094" s="6" t="s">
        <v>16960</v>
      </c>
      <c r="BE1094" s="6" t="s">
        <v>16961</v>
      </c>
      <c r="BF1094" s="6" t="s">
        <v>13575</v>
      </c>
      <c r="BG1094" s="6" t="s">
        <v>13575</v>
      </c>
      <c r="BH1094" s="6" t="s">
        <v>16959</v>
      </c>
      <c r="BI1094">
        <v>0</v>
      </c>
      <c r="BJ1094" s="6" t="s">
        <v>16958</v>
      </c>
      <c r="BK1094">
        <v>0</v>
      </c>
      <c r="BL1094" s="6" t="s">
        <v>315</v>
      </c>
      <c r="BM1094" s="56">
        <f>COUNTIF($B$2:B1094,B1094)</f>
        <v>2</v>
      </c>
      <c r="BN1094" s="6" t="str">
        <f t="shared" si="17"/>
        <v>9277-2</v>
      </c>
    </row>
    <row r="1095" spans="1:66" x14ac:dyDescent="0.25">
      <c r="A1095">
        <v>1</v>
      </c>
      <c r="B1095">
        <v>9285</v>
      </c>
      <c r="C1095" s="6" t="s">
        <v>18685</v>
      </c>
      <c r="D1095">
        <v>5</v>
      </c>
      <c r="E1095">
        <v>3</v>
      </c>
      <c r="F1095">
        <v>30</v>
      </c>
      <c r="G1095">
        <v>308</v>
      </c>
      <c r="H1095" s="6" t="s">
        <v>17007</v>
      </c>
      <c r="I1095">
        <v>1</v>
      </c>
      <c r="J1095">
        <v>488171</v>
      </c>
      <c r="K1095">
        <v>6</v>
      </c>
      <c r="L1095" s="55">
        <v>43185</v>
      </c>
      <c r="M1095" s="6" t="s">
        <v>16765</v>
      </c>
      <c r="N1095" s="55">
        <v>44601</v>
      </c>
      <c r="O1095">
        <v>118779</v>
      </c>
      <c r="P1095" s="6" t="s">
        <v>16784</v>
      </c>
      <c r="Q1095" s="6" t="s">
        <v>18686</v>
      </c>
      <c r="R1095">
        <v>1</v>
      </c>
      <c r="S1095">
        <v>0</v>
      </c>
      <c r="T1095">
        <v>-1</v>
      </c>
      <c r="U1095">
        <v>1248.07</v>
      </c>
      <c r="V1095" s="6" t="s">
        <v>16945</v>
      </c>
      <c r="W1095" s="6" t="s">
        <v>16946</v>
      </c>
      <c r="X1095" s="55">
        <v>44665</v>
      </c>
      <c r="Y1095">
        <v>0</v>
      </c>
      <c r="Z1095">
        <v>0</v>
      </c>
      <c r="AA1095" s="6" t="s">
        <v>16765</v>
      </c>
      <c r="AB1095" s="6" t="s">
        <v>16947</v>
      </c>
      <c r="AD1095" s="6" t="s">
        <v>16948</v>
      </c>
      <c r="AE1095">
        <v>48592</v>
      </c>
      <c r="AF1095">
        <v>44179</v>
      </c>
      <c r="AG1095" s="6" t="s">
        <v>16949</v>
      </c>
      <c r="AH1095" s="6" t="s">
        <v>16950</v>
      </c>
      <c r="AI1095" s="6" t="s">
        <v>16951</v>
      </c>
      <c r="AJ1095" s="6" t="s">
        <v>16765</v>
      </c>
      <c r="AK1095" s="6" t="s">
        <v>16765</v>
      </c>
      <c r="AL1095" s="6" t="s">
        <v>16765</v>
      </c>
      <c r="AM1095" s="6" t="s">
        <v>16952</v>
      </c>
      <c r="AN1095">
        <v>0</v>
      </c>
      <c r="AO1095" s="55">
        <v>44665</v>
      </c>
      <c r="AP1095" s="6" t="s">
        <v>16953</v>
      </c>
      <c r="AQ1095">
        <v>0</v>
      </c>
      <c r="AR1095" s="6" t="s">
        <v>16954</v>
      </c>
      <c r="AS1095" s="6" t="s">
        <v>16955</v>
      </c>
      <c r="AT1095" s="6" t="s">
        <v>16947</v>
      </c>
      <c r="AU1095">
        <v>0</v>
      </c>
      <c r="AV1095">
        <v>0</v>
      </c>
      <c r="AW1095" s="6" t="s">
        <v>16956</v>
      </c>
      <c r="AX1095" s="6" t="s">
        <v>17421</v>
      </c>
      <c r="AY1095" s="6" t="s">
        <v>16765</v>
      </c>
      <c r="AZ1095" s="6" t="s">
        <v>16958</v>
      </c>
      <c r="BA1095" s="6" t="s">
        <v>16765</v>
      </c>
      <c r="BB1095" s="6" t="s">
        <v>16959</v>
      </c>
      <c r="BC1095" s="6" t="s">
        <v>16765</v>
      </c>
      <c r="BD1095" s="6" t="s">
        <v>16960</v>
      </c>
      <c r="BE1095" s="6" t="s">
        <v>16961</v>
      </c>
      <c r="BF1095" s="6" t="s">
        <v>13575</v>
      </c>
      <c r="BG1095" s="6" t="s">
        <v>13575</v>
      </c>
      <c r="BH1095" s="6" t="s">
        <v>16959</v>
      </c>
      <c r="BI1095">
        <v>0</v>
      </c>
      <c r="BJ1095" s="6" t="s">
        <v>16958</v>
      </c>
      <c r="BK1095">
        <v>0</v>
      </c>
      <c r="BL1095" s="6" t="s">
        <v>315</v>
      </c>
      <c r="BM1095" s="56">
        <f>COUNTIF($B$2:B1095,B1095)</f>
        <v>1</v>
      </c>
      <c r="BN1095" s="6" t="str">
        <f t="shared" si="17"/>
        <v>9285-1</v>
      </c>
    </row>
    <row r="1096" spans="1:66" x14ac:dyDescent="0.25">
      <c r="A1096">
        <v>1</v>
      </c>
      <c r="B1096">
        <v>9285</v>
      </c>
      <c r="C1096" s="6" t="s">
        <v>18685</v>
      </c>
      <c r="D1096">
        <v>5</v>
      </c>
      <c r="E1096">
        <v>3</v>
      </c>
      <c r="F1096">
        <v>30</v>
      </c>
      <c r="G1096">
        <v>308</v>
      </c>
      <c r="H1096" s="6" t="s">
        <v>17007</v>
      </c>
      <c r="I1096">
        <v>1</v>
      </c>
      <c r="J1096">
        <v>801930</v>
      </c>
      <c r="K1096">
        <v>6</v>
      </c>
      <c r="L1096" s="55">
        <v>43752</v>
      </c>
      <c r="M1096" s="6" t="s">
        <v>16765</v>
      </c>
      <c r="N1096" s="55">
        <v>44568</v>
      </c>
      <c r="O1096">
        <v>118779</v>
      </c>
      <c r="P1096" s="6" t="s">
        <v>16784</v>
      </c>
      <c r="Q1096" s="6" t="s">
        <v>18687</v>
      </c>
      <c r="R1096">
        <v>1</v>
      </c>
      <c r="S1096">
        <v>0</v>
      </c>
      <c r="T1096">
        <v>-1</v>
      </c>
      <c r="U1096">
        <v>1248.07</v>
      </c>
      <c r="V1096" s="6" t="s">
        <v>16945</v>
      </c>
      <c r="W1096" s="6" t="s">
        <v>16946</v>
      </c>
      <c r="X1096" s="55">
        <v>44665</v>
      </c>
      <c r="Y1096">
        <v>0</v>
      </c>
      <c r="Z1096">
        <v>0</v>
      </c>
      <c r="AA1096" s="6" t="s">
        <v>16765</v>
      </c>
      <c r="AB1096" s="6" t="s">
        <v>16947</v>
      </c>
      <c r="AD1096" s="6" t="s">
        <v>16948</v>
      </c>
      <c r="AE1096">
        <v>51668</v>
      </c>
      <c r="AF1096">
        <v>46801</v>
      </c>
      <c r="AG1096" s="6" t="s">
        <v>16949</v>
      </c>
      <c r="AH1096" s="6" t="s">
        <v>16950</v>
      </c>
      <c r="AI1096" s="6" t="s">
        <v>16951</v>
      </c>
      <c r="AJ1096" s="6" t="s">
        <v>16765</v>
      </c>
      <c r="AK1096" s="6" t="s">
        <v>16765</v>
      </c>
      <c r="AL1096" s="6" t="s">
        <v>16765</v>
      </c>
      <c r="AM1096" s="6" t="s">
        <v>16952</v>
      </c>
      <c r="AN1096">
        <v>0</v>
      </c>
      <c r="AO1096" s="55">
        <v>44665</v>
      </c>
      <c r="AP1096" s="6" t="s">
        <v>16953</v>
      </c>
      <c r="AQ1096">
        <v>0</v>
      </c>
      <c r="AR1096" s="6" t="s">
        <v>16954</v>
      </c>
      <c r="AS1096" s="6" t="s">
        <v>16955</v>
      </c>
      <c r="AT1096" s="6" t="s">
        <v>16947</v>
      </c>
      <c r="AU1096">
        <v>0</v>
      </c>
      <c r="AV1096">
        <v>0</v>
      </c>
      <c r="AW1096" s="6" t="s">
        <v>16956</v>
      </c>
      <c r="AX1096" s="6" t="s">
        <v>18324</v>
      </c>
      <c r="AY1096" s="6" t="s">
        <v>16765</v>
      </c>
      <c r="AZ1096" s="6" t="s">
        <v>16958</v>
      </c>
      <c r="BA1096" s="6" t="s">
        <v>16765</v>
      </c>
      <c r="BB1096" s="6" t="s">
        <v>16959</v>
      </c>
      <c r="BC1096" s="6" t="s">
        <v>16765</v>
      </c>
      <c r="BD1096" s="6" t="s">
        <v>16960</v>
      </c>
      <c r="BE1096" s="6" t="s">
        <v>16961</v>
      </c>
      <c r="BF1096" s="6" t="s">
        <v>13575</v>
      </c>
      <c r="BG1096" s="6" t="s">
        <v>13575</v>
      </c>
      <c r="BH1096" s="6" t="s">
        <v>16959</v>
      </c>
      <c r="BI1096">
        <v>0</v>
      </c>
      <c r="BJ1096" s="6" t="s">
        <v>16958</v>
      </c>
      <c r="BK1096">
        <v>0</v>
      </c>
      <c r="BL1096" s="6" t="s">
        <v>315</v>
      </c>
      <c r="BM1096" s="56">
        <f>COUNTIF($B$2:B1096,B1096)</f>
        <v>2</v>
      </c>
      <c r="BN1096" s="6" t="str">
        <f t="shared" si="17"/>
        <v>9285-2</v>
      </c>
    </row>
    <row r="1097" spans="1:66" x14ac:dyDescent="0.25">
      <c r="A1097">
        <v>1</v>
      </c>
      <c r="B1097">
        <v>9307</v>
      </c>
      <c r="C1097" s="6" t="s">
        <v>18688</v>
      </c>
      <c r="D1097">
        <v>5</v>
      </c>
      <c r="E1097">
        <v>3</v>
      </c>
      <c r="F1097">
        <v>30</v>
      </c>
      <c r="G1097">
        <v>304</v>
      </c>
      <c r="H1097" s="6" t="s">
        <v>17007</v>
      </c>
      <c r="I1097">
        <v>1</v>
      </c>
      <c r="J1097">
        <v>989337</v>
      </c>
      <c r="K1097">
        <v>5</v>
      </c>
      <c r="L1097" s="55">
        <v>42341</v>
      </c>
      <c r="M1097" s="6" t="s">
        <v>16765</v>
      </c>
      <c r="N1097" s="55">
        <v>44799</v>
      </c>
      <c r="O1097">
        <v>118784</v>
      </c>
      <c r="P1097" s="6" t="s">
        <v>16764</v>
      </c>
      <c r="Q1097" s="6" t="s">
        <v>18689</v>
      </c>
      <c r="R1097">
        <v>1</v>
      </c>
      <c r="S1097">
        <v>0</v>
      </c>
      <c r="T1097">
        <v>-1</v>
      </c>
      <c r="U1097">
        <v>1651</v>
      </c>
      <c r="V1097" s="6" t="s">
        <v>16945</v>
      </c>
      <c r="W1097" s="6" t="s">
        <v>16946</v>
      </c>
      <c r="X1097" s="55">
        <v>44659</v>
      </c>
      <c r="Y1097">
        <v>40000</v>
      </c>
      <c r="Z1097">
        <v>0</v>
      </c>
      <c r="AA1097" s="6" t="s">
        <v>16765</v>
      </c>
      <c r="AB1097" s="6" t="s">
        <v>16947</v>
      </c>
      <c r="AD1097" s="6" t="s">
        <v>17630</v>
      </c>
      <c r="AE1097">
        <v>42326</v>
      </c>
      <c r="AF1097">
        <v>39563</v>
      </c>
      <c r="AG1097" s="6" t="s">
        <v>16949</v>
      </c>
      <c r="AH1097" s="6" t="s">
        <v>16950</v>
      </c>
      <c r="AI1097" s="6" t="s">
        <v>16951</v>
      </c>
      <c r="AJ1097" s="6" t="s">
        <v>16765</v>
      </c>
      <c r="AK1097" s="6" t="s">
        <v>16765</v>
      </c>
      <c r="AL1097" s="6" t="s">
        <v>16765</v>
      </c>
      <c r="AM1097" s="6" t="s">
        <v>16952</v>
      </c>
      <c r="AN1097">
        <v>0</v>
      </c>
      <c r="AO1097" s="55">
        <v>44659</v>
      </c>
      <c r="AP1097" s="6" t="s">
        <v>16953</v>
      </c>
      <c r="AQ1097">
        <v>0</v>
      </c>
      <c r="AR1097" s="6" t="s">
        <v>16954</v>
      </c>
      <c r="AS1097" s="6" t="s">
        <v>16955</v>
      </c>
      <c r="AT1097" s="6" t="s">
        <v>16947</v>
      </c>
      <c r="AU1097">
        <v>0</v>
      </c>
      <c r="AV1097">
        <v>0</v>
      </c>
      <c r="AW1097" s="6" t="s">
        <v>16956</v>
      </c>
      <c r="AX1097" s="6" t="s">
        <v>18690</v>
      </c>
      <c r="AY1097" s="6" t="s">
        <v>16765</v>
      </c>
      <c r="AZ1097" s="6" t="s">
        <v>16958</v>
      </c>
      <c r="BA1097" s="6" t="s">
        <v>16765</v>
      </c>
      <c r="BB1097" s="6" t="s">
        <v>16959</v>
      </c>
      <c r="BC1097" s="6" t="s">
        <v>16765</v>
      </c>
      <c r="BD1097" s="6" t="s">
        <v>16960</v>
      </c>
      <c r="BE1097" s="6" t="s">
        <v>16961</v>
      </c>
      <c r="BF1097" s="6" t="s">
        <v>13575</v>
      </c>
      <c r="BG1097" s="6" t="s">
        <v>13575</v>
      </c>
      <c r="BH1097" s="6" t="s">
        <v>16959</v>
      </c>
      <c r="BI1097">
        <v>0</v>
      </c>
      <c r="BJ1097" s="6" t="s">
        <v>16958</v>
      </c>
      <c r="BK1097">
        <v>0</v>
      </c>
      <c r="BL1097" s="6" t="s">
        <v>315</v>
      </c>
      <c r="BM1097" s="56">
        <f>COUNTIF($B$2:B1097,B1097)</f>
        <v>1</v>
      </c>
      <c r="BN1097" s="6" t="str">
        <f t="shared" si="17"/>
        <v>9307-1</v>
      </c>
    </row>
    <row r="1098" spans="1:66" x14ac:dyDescent="0.25">
      <c r="A1098">
        <v>1</v>
      </c>
      <c r="B1098">
        <v>9307</v>
      </c>
      <c r="C1098" s="6" t="s">
        <v>18688</v>
      </c>
      <c r="D1098">
        <v>5</v>
      </c>
      <c r="E1098">
        <v>3</v>
      </c>
      <c r="F1098">
        <v>30</v>
      </c>
      <c r="G1098">
        <v>304</v>
      </c>
      <c r="H1098" s="6" t="s">
        <v>17007</v>
      </c>
      <c r="I1098">
        <v>1</v>
      </c>
      <c r="J1098">
        <v>417249</v>
      </c>
      <c r="K1098">
        <v>6</v>
      </c>
      <c r="L1098" s="55">
        <v>43066</v>
      </c>
      <c r="M1098" s="6" t="s">
        <v>16765</v>
      </c>
      <c r="N1098" s="55">
        <v>44799</v>
      </c>
      <c r="O1098">
        <v>248065</v>
      </c>
      <c r="P1098" s="6" t="s">
        <v>16778</v>
      </c>
      <c r="Q1098" s="6" t="s">
        <v>18691</v>
      </c>
      <c r="R1098">
        <v>1</v>
      </c>
      <c r="S1098">
        <v>0</v>
      </c>
      <c r="T1098">
        <v>-1</v>
      </c>
      <c r="U1098">
        <v>1649.52</v>
      </c>
      <c r="V1098" s="6" t="s">
        <v>16945</v>
      </c>
      <c r="W1098" s="6" t="s">
        <v>16946</v>
      </c>
      <c r="X1098" s="55">
        <v>44659</v>
      </c>
      <c r="Y1098">
        <v>40000</v>
      </c>
      <c r="Z1098">
        <v>0</v>
      </c>
      <c r="AA1098" s="6" t="s">
        <v>16765</v>
      </c>
      <c r="AB1098" s="6" t="s">
        <v>16947</v>
      </c>
      <c r="AD1098" s="6" t="s">
        <v>16948</v>
      </c>
      <c r="AE1098">
        <v>47784</v>
      </c>
      <c r="AF1098">
        <v>43505</v>
      </c>
      <c r="AG1098" s="6" t="s">
        <v>16949</v>
      </c>
      <c r="AH1098" s="6" t="s">
        <v>16950</v>
      </c>
      <c r="AI1098" s="6" t="s">
        <v>16951</v>
      </c>
      <c r="AJ1098" s="6" t="s">
        <v>16765</v>
      </c>
      <c r="AK1098" s="6" t="s">
        <v>16765</v>
      </c>
      <c r="AL1098" s="6" t="s">
        <v>16765</v>
      </c>
      <c r="AM1098" s="6" t="s">
        <v>16952</v>
      </c>
      <c r="AN1098">
        <v>0</v>
      </c>
      <c r="AO1098" s="55">
        <v>44659</v>
      </c>
      <c r="AP1098" s="6" t="s">
        <v>16953</v>
      </c>
      <c r="AQ1098">
        <v>0</v>
      </c>
      <c r="AR1098" s="6" t="s">
        <v>16997</v>
      </c>
      <c r="AS1098" s="6" t="s">
        <v>16955</v>
      </c>
      <c r="AT1098" s="6" t="s">
        <v>16947</v>
      </c>
      <c r="AU1098">
        <v>0</v>
      </c>
      <c r="AV1098">
        <v>0</v>
      </c>
      <c r="AW1098" s="6" t="s">
        <v>16956</v>
      </c>
      <c r="AX1098" s="6" t="s">
        <v>18692</v>
      </c>
      <c r="AY1098" s="6" t="s">
        <v>16765</v>
      </c>
      <c r="AZ1098" s="6" t="s">
        <v>16958</v>
      </c>
      <c r="BA1098" s="6" t="s">
        <v>16765</v>
      </c>
      <c r="BB1098" s="6" t="s">
        <v>16959</v>
      </c>
      <c r="BC1098" s="6" t="s">
        <v>16765</v>
      </c>
      <c r="BD1098" s="6" t="s">
        <v>16960</v>
      </c>
      <c r="BE1098" s="6" t="s">
        <v>16961</v>
      </c>
      <c r="BF1098" s="6" t="s">
        <v>13575</v>
      </c>
      <c r="BG1098" s="6" t="s">
        <v>13575</v>
      </c>
      <c r="BH1098" s="6" t="s">
        <v>16959</v>
      </c>
      <c r="BI1098">
        <v>0</v>
      </c>
      <c r="BJ1098" s="6" t="s">
        <v>16958</v>
      </c>
      <c r="BK1098">
        <v>0</v>
      </c>
      <c r="BL1098" s="6" t="s">
        <v>315</v>
      </c>
      <c r="BM1098" s="56">
        <f>COUNTIF($B$2:B1098,B1098)</f>
        <v>2</v>
      </c>
      <c r="BN1098" s="6" t="str">
        <f t="shared" si="17"/>
        <v>9307-2</v>
      </c>
    </row>
    <row r="1099" spans="1:66" x14ac:dyDescent="0.25">
      <c r="A1099">
        <v>1</v>
      </c>
      <c r="B1099">
        <v>9333</v>
      </c>
      <c r="C1099" s="6" t="s">
        <v>18693</v>
      </c>
      <c r="D1099">
        <v>5</v>
      </c>
      <c r="E1099">
        <v>1</v>
      </c>
      <c r="F1099">
        <v>10</v>
      </c>
      <c r="G1099">
        <v>101</v>
      </c>
      <c r="H1099" s="6" t="s">
        <v>16994</v>
      </c>
      <c r="I1099">
        <v>1</v>
      </c>
      <c r="J1099">
        <v>905018</v>
      </c>
      <c r="K1099">
        <v>5</v>
      </c>
      <c r="L1099" s="55">
        <v>42205</v>
      </c>
      <c r="M1099" s="6" t="s">
        <v>16765</v>
      </c>
      <c r="N1099" s="55">
        <v>44799</v>
      </c>
      <c r="O1099">
        <v>118724</v>
      </c>
      <c r="P1099" s="6" t="s">
        <v>16773</v>
      </c>
      <c r="Q1099" s="6" t="s">
        <v>18694</v>
      </c>
      <c r="R1099">
        <v>1</v>
      </c>
      <c r="S1099">
        <v>0</v>
      </c>
      <c r="T1099">
        <v>-1</v>
      </c>
      <c r="U1099">
        <v>1141.5899999999999</v>
      </c>
      <c r="V1099" s="6" t="s">
        <v>16945</v>
      </c>
      <c r="W1099" s="6" t="s">
        <v>16946</v>
      </c>
      <c r="X1099" s="55">
        <v>44664</v>
      </c>
      <c r="Y1099">
        <v>0</v>
      </c>
      <c r="Z1099">
        <v>0</v>
      </c>
      <c r="AA1099" s="6" t="s">
        <v>16765</v>
      </c>
      <c r="AB1099" s="6" t="s">
        <v>16947</v>
      </c>
      <c r="AD1099" s="6" t="s">
        <v>16948</v>
      </c>
      <c r="AE1099">
        <v>40689</v>
      </c>
      <c r="AF1099">
        <v>37525</v>
      </c>
      <c r="AG1099" s="6" t="s">
        <v>16949</v>
      </c>
      <c r="AH1099" s="6" t="s">
        <v>16950</v>
      </c>
      <c r="AI1099" s="6" t="s">
        <v>16951</v>
      </c>
      <c r="AJ1099" s="6" t="s">
        <v>16765</v>
      </c>
      <c r="AK1099" s="6" t="s">
        <v>16765</v>
      </c>
      <c r="AL1099" s="6" t="s">
        <v>16765</v>
      </c>
      <c r="AM1099" s="6" t="s">
        <v>16952</v>
      </c>
      <c r="AN1099">
        <v>0</v>
      </c>
      <c r="AO1099" s="55">
        <v>44664</v>
      </c>
      <c r="AP1099" s="6" t="s">
        <v>16953</v>
      </c>
      <c r="AQ1099">
        <v>0</v>
      </c>
      <c r="AR1099" s="6" t="s">
        <v>16997</v>
      </c>
      <c r="AS1099" s="6" t="s">
        <v>16955</v>
      </c>
      <c r="AT1099" s="6" t="s">
        <v>16947</v>
      </c>
      <c r="AU1099">
        <v>0</v>
      </c>
      <c r="AV1099">
        <v>0</v>
      </c>
      <c r="AW1099" s="6" t="s">
        <v>16956</v>
      </c>
      <c r="AX1099" s="6" t="s">
        <v>18695</v>
      </c>
      <c r="AY1099" s="6" t="s">
        <v>16765</v>
      </c>
      <c r="AZ1099" s="6" t="s">
        <v>16958</v>
      </c>
      <c r="BA1099" s="6" t="s">
        <v>16765</v>
      </c>
      <c r="BB1099" s="6" t="s">
        <v>16959</v>
      </c>
      <c r="BC1099" s="6" t="s">
        <v>16765</v>
      </c>
      <c r="BD1099" s="6" t="s">
        <v>16960</v>
      </c>
      <c r="BE1099" s="6" t="s">
        <v>16961</v>
      </c>
      <c r="BF1099" s="6" t="s">
        <v>13575</v>
      </c>
      <c r="BG1099" s="6" t="s">
        <v>13575</v>
      </c>
      <c r="BH1099" s="6" t="s">
        <v>16959</v>
      </c>
      <c r="BI1099">
        <v>0</v>
      </c>
      <c r="BJ1099" s="6" t="s">
        <v>16958</v>
      </c>
      <c r="BK1099">
        <v>0</v>
      </c>
      <c r="BL1099" s="6" t="s">
        <v>315</v>
      </c>
      <c r="BM1099" s="56">
        <f>COUNTIF($B$2:B1099,B1099)</f>
        <v>1</v>
      </c>
      <c r="BN1099" s="6" t="str">
        <f t="shared" si="17"/>
        <v>9333-1</v>
      </c>
    </row>
    <row r="1100" spans="1:66" x14ac:dyDescent="0.25">
      <c r="A1100">
        <v>1</v>
      </c>
      <c r="B1100">
        <v>9338</v>
      </c>
      <c r="C1100" s="6" t="s">
        <v>18696</v>
      </c>
      <c r="D1100">
        <v>5</v>
      </c>
      <c r="E1100">
        <v>3</v>
      </c>
      <c r="F1100">
        <v>30</v>
      </c>
      <c r="G1100">
        <v>308</v>
      </c>
      <c r="H1100" s="6" t="s">
        <v>17010</v>
      </c>
      <c r="I1100">
        <v>1</v>
      </c>
      <c r="J1100">
        <v>922552</v>
      </c>
      <c r="K1100">
        <v>6</v>
      </c>
      <c r="L1100" s="55">
        <v>44007</v>
      </c>
      <c r="M1100" s="6" t="s">
        <v>16765</v>
      </c>
      <c r="N1100" s="55">
        <v>44720</v>
      </c>
      <c r="O1100">
        <v>118750</v>
      </c>
      <c r="P1100" s="6" t="s">
        <v>16767</v>
      </c>
      <c r="Q1100" s="6" t="s">
        <v>18697</v>
      </c>
      <c r="R1100">
        <v>1</v>
      </c>
      <c r="S1100">
        <v>0</v>
      </c>
      <c r="T1100">
        <v>-1</v>
      </c>
      <c r="U1100">
        <v>1803.8</v>
      </c>
      <c r="V1100" s="6" t="s">
        <v>16945</v>
      </c>
      <c r="W1100" s="6" t="s">
        <v>16946</v>
      </c>
      <c r="X1100" s="55">
        <v>44667</v>
      </c>
      <c r="Y1100">
        <v>60000</v>
      </c>
      <c r="Z1100">
        <v>0</v>
      </c>
      <c r="AA1100" s="6" t="s">
        <v>16765</v>
      </c>
      <c r="AB1100" s="6" t="s">
        <v>16947</v>
      </c>
      <c r="AD1100" s="6" t="s">
        <v>16948</v>
      </c>
      <c r="AE1100">
        <v>52302</v>
      </c>
      <c r="AF1100">
        <v>47348</v>
      </c>
      <c r="AG1100" s="6" t="s">
        <v>16949</v>
      </c>
      <c r="AH1100" s="6" t="s">
        <v>16950</v>
      </c>
      <c r="AI1100" s="6" t="s">
        <v>16951</v>
      </c>
      <c r="AJ1100" s="6" t="s">
        <v>16765</v>
      </c>
      <c r="AK1100" s="6" t="s">
        <v>16765</v>
      </c>
      <c r="AL1100" s="6" t="s">
        <v>16765</v>
      </c>
      <c r="AM1100" s="6" t="s">
        <v>16952</v>
      </c>
      <c r="AN1100">
        <v>0</v>
      </c>
      <c r="AO1100" s="55">
        <v>44667</v>
      </c>
      <c r="AP1100" s="6" t="s">
        <v>16953</v>
      </c>
      <c r="AQ1100">
        <v>0</v>
      </c>
      <c r="AR1100" s="6" t="s">
        <v>16954</v>
      </c>
      <c r="AS1100" s="6" t="s">
        <v>16955</v>
      </c>
      <c r="AT1100" s="6" t="s">
        <v>16947</v>
      </c>
      <c r="AU1100">
        <v>0</v>
      </c>
      <c r="AV1100">
        <v>0</v>
      </c>
      <c r="AW1100" s="6" t="s">
        <v>16956</v>
      </c>
      <c r="AX1100" s="6" t="s">
        <v>17859</v>
      </c>
      <c r="AY1100" s="6" t="s">
        <v>16765</v>
      </c>
      <c r="AZ1100" s="6" t="s">
        <v>16958</v>
      </c>
      <c r="BA1100" s="6" t="s">
        <v>16765</v>
      </c>
      <c r="BB1100" s="6" t="s">
        <v>16959</v>
      </c>
      <c r="BC1100" s="6" t="s">
        <v>16765</v>
      </c>
      <c r="BD1100" s="6" t="s">
        <v>16960</v>
      </c>
      <c r="BE1100" s="6" t="s">
        <v>16961</v>
      </c>
      <c r="BF1100" s="6" t="s">
        <v>13575</v>
      </c>
      <c r="BG1100" s="6" t="s">
        <v>13575</v>
      </c>
      <c r="BH1100" s="6" t="s">
        <v>16959</v>
      </c>
      <c r="BI1100">
        <v>0</v>
      </c>
      <c r="BJ1100" s="6" t="s">
        <v>16958</v>
      </c>
      <c r="BK1100">
        <v>0</v>
      </c>
      <c r="BL1100" s="6" t="s">
        <v>315</v>
      </c>
      <c r="BM1100" s="56">
        <f>COUNTIF($B$2:B1100,B1100)</f>
        <v>1</v>
      </c>
      <c r="BN1100" s="6" t="str">
        <f t="shared" si="17"/>
        <v>9338-1</v>
      </c>
    </row>
    <row r="1101" spans="1:66" x14ac:dyDescent="0.25">
      <c r="A1101">
        <v>1</v>
      </c>
      <c r="B1101">
        <v>9349</v>
      </c>
      <c r="C1101" s="6" t="s">
        <v>18698</v>
      </c>
      <c r="D1101">
        <v>5</v>
      </c>
      <c r="E1101">
        <v>1</v>
      </c>
      <c r="F1101">
        <v>10</v>
      </c>
      <c r="G1101">
        <v>109</v>
      </c>
      <c r="H1101" s="6" t="s">
        <v>17007</v>
      </c>
      <c r="I1101">
        <v>1</v>
      </c>
      <c r="J1101">
        <v>685828</v>
      </c>
      <c r="K1101">
        <v>6</v>
      </c>
      <c r="L1101" s="55">
        <v>43539</v>
      </c>
      <c r="M1101" s="6" t="s">
        <v>16765</v>
      </c>
      <c r="N1101" s="55">
        <v>44736</v>
      </c>
      <c r="O1101">
        <v>118784</v>
      </c>
      <c r="P1101" s="6" t="s">
        <v>16764</v>
      </c>
      <c r="Q1101" s="6" t="s">
        <v>18699</v>
      </c>
      <c r="R1101">
        <v>1</v>
      </c>
      <c r="S1101">
        <v>0</v>
      </c>
      <c r="T1101">
        <v>-1</v>
      </c>
      <c r="U1101">
        <v>1651</v>
      </c>
      <c r="V1101" s="6" t="s">
        <v>16945</v>
      </c>
      <c r="W1101" s="6" t="s">
        <v>16946</v>
      </c>
      <c r="X1101" s="55">
        <v>44669</v>
      </c>
      <c r="Y1101">
        <v>70000</v>
      </c>
      <c r="Z1101">
        <v>4412.12</v>
      </c>
      <c r="AA1101" s="6" t="s">
        <v>17198</v>
      </c>
      <c r="AB1101" s="6" t="s">
        <v>16947</v>
      </c>
      <c r="AD1101" s="6" t="s">
        <v>16948</v>
      </c>
      <c r="AE1101">
        <v>50528</v>
      </c>
      <c r="AF1101">
        <v>45813</v>
      </c>
      <c r="AG1101" s="6" t="s">
        <v>16949</v>
      </c>
      <c r="AH1101" s="6" t="s">
        <v>16950</v>
      </c>
      <c r="AI1101" s="6" t="s">
        <v>16951</v>
      </c>
      <c r="AJ1101" s="6" t="s">
        <v>16765</v>
      </c>
      <c r="AK1101" s="6" t="s">
        <v>16765</v>
      </c>
      <c r="AL1101" s="6" t="s">
        <v>16765</v>
      </c>
      <c r="AM1101" s="6" t="s">
        <v>16952</v>
      </c>
      <c r="AN1101">
        <v>0</v>
      </c>
      <c r="AO1101" s="55">
        <v>44669</v>
      </c>
      <c r="AP1101" s="6" t="s">
        <v>16953</v>
      </c>
      <c r="AQ1101">
        <v>0</v>
      </c>
      <c r="AR1101" s="6" t="s">
        <v>16954</v>
      </c>
      <c r="AS1101" s="6" t="s">
        <v>16955</v>
      </c>
      <c r="AT1101" s="6" t="s">
        <v>16947</v>
      </c>
      <c r="AU1101">
        <v>0</v>
      </c>
      <c r="AV1101">
        <v>0</v>
      </c>
      <c r="AW1101" s="6" t="s">
        <v>16956</v>
      </c>
      <c r="AX1101" s="6" t="s">
        <v>18700</v>
      </c>
      <c r="AY1101" s="6" t="s">
        <v>16765</v>
      </c>
      <c r="AZ1101" s="6" t="s">
        <v>16958</v>
      </c>
      <c r="BA1101" s="6" t="s">
        <v>16765</v>
      </c>
      <c r="BB1101" s="6" t="s">
        <v>16959</v>
      </c>
      <c r="BC1101" s="6" t="s">
        <v>16765</v>
      </c>
      <c r="BD1101" s="6" t="s">
        <v>16960</v>
      </c>
      <c r="BE1101" s="6" t="s">
        <v>16961</v>
      </c>
      <c r="BF1101" s="6" t="s">
        <v>13575</v>
      </c>
      <c r="BG1101" s="6" t="s">
        <v>13575</v>
      </c>
      <c r="BH1101" s="6" t="s">
        <v>16959</v>
      </c>
      <c r="BI1101">
        <v>0</v>
      </c>
      <c r="BJ1101" s="6" t="s">
        <v>16958</v>
      </c>
      <c r="BK1101">
        <v>0</v>
      </c>
      <c r="BL1101" s="6" t="s">
        <v>315</v>
      </c>
      <c r="BM1101" s="56">
        <f>COUNTIF($B$2:B1101,B1101)</f>
        <v>1</v>
      </c>
      <c r="BN1101" s="6" t="str">
        <f t="shared" si="17"/>
        <v>9349-1</v>
      </c>
    </row>
    <row r="1102" spans="1:66" x14ac:dyDescent="0.25">
      <c r="A1102">
        <v>1</v>
      </c>
      <c r="B1102">
        <v>9349</v>
      </c>
      <c r="C1102" s="6" t="s">
        <v>18698</v>
      </c>
      <c r="D1102">
        <v>5</v>
      </c>
      <c r="E1102">
        <v>1</v>
      </c>
      <c r="F1102">
        <v>10</v>
      </c>
      <c r="G1102">
        <v>109</v>
      </c>
      <c r="H1102" s="6" t="s">
        <v>17007</v>
      </c>
      <c r="I1102">
        <v>1</v>
      </c>
      <c r="J1102">
        <v>40090</v>
      </c>
      <c r="K1102">
        <v>7</v>
      </c>
      <c r="L1102" s="55">
        <v>44235</v>
      </c>
      <c r="M1102" s="6" t="s">
        <v>16765</v>
      </c>
      <c r="N1102" s="55">
        <v>44736</v>
      </c>
      <c r="O1102">
        <v>126677</v>
      </c>
      <c r="P1102" s="6" t="s">
        <v>16766</v>
      </c>
      <c r="Q1102" s="6" t="s">
        <v>18699</v>
      </c>
      <c r="R1102">
        <v>1</v>
      </c>
      <c r="S1102">
        <v>0</v>
      </c>
      <c r="T1102">
        <v>-1</v>
      </c>
      <c r="U1102">
        <v>3237.25</v>
      </c>
      <c r="V1102" s="6" t="s">
        <v>16945</v>
      </c>
      <c r="W1102" s="6" t="s">
        <v>16946</v>
      </c>
      <c r="X1102" s="55">
        <v>44669</v>
      </c>
      <c r="Y1102">
        <v>70000</v>
      </c>
      <c r="Z1102">
        <v>4412.12</v>
      </c>
      <c r="AA1102" s="6" t="s">
        <v>17198</v>
      </c>
      <c r="AB1102" s="6" t="s">
        <v>16947</v>
      </c>
      <c r="AD1102" s="6" t="s">
        <v>16948</v>
      </c>
      <c r="AE1102">
        <v>52869</v>
      </c>
      <c r="AF1102">
        <v>47819</v>
      </c>
      <c r="AG1102" s="6" t="s">
        <v>16949</v>
      </c>
      <c r="AH1102" s="6" t="s">
        <v>16950</v>
      </c>
      <c r="AI1102" s="6" t="s">
        <v>16951</v>
      </c>
      <c r="AJ1102" s="6" t="s">
        <v>16765</v>
      </c>
      <c r="AK1102" s="6" t="s">
        <v>16765</v>
      </c>
      <c r="AL1102" s="6" t="s">
        <v>16765</v>
      </c>
      <c r="AM1102" s="6" t="s">
        <v>16952</v>
      </c>
      <c r="AN1102">
        <v>0</v>
      </c>
      <c r="AO1102" s="55">
        <v>44669</v>
      </c>
      <c r="AP1102" s="6" t="s">
        <v>16953</v>
      </c>
      <c r="AQ1102">
        <v>0</v>
      </c>
      <c r="AR1102" s="6" t="s">
        <v>16954</v>
      </c>
      <c r="AS1102" s="6" t="s">
        <v>16955</v>
      </c>
      <c r="AT1102" s="6" t="s">
        <v>16947</v>
      </c>
      <c r="AU1102">
        <v>0</v>
      </c>
      <c r="AV1102">
        <v>0</v>
      </c>
      <c r="AW1102" s="6" t="s">
        <v>16956</v>
      </c>
      <c r="AX1102" s="6" t="s">
        <v>18701</v>
      </c>
      <c r="AY1102" s="6" t="s">
        <v>16765</v>
      </c>
      <c r="AZ1102" s="6" t="s">
        <v>16958</v>
      </c>
      <c r="BA1102" s="6" t="s">
        <v>16765</v>
      </c>
      <c r="BB1102" s="6" t="s">
        <v>16959</v>
      </c>
      <c r="BC1102" s="6" t="s">
        <v>16765</v>
      </c>
      <c r="BD1102" s="6" t="s">
        <v>16960</v>
      </c>
      <c r="BE1102" s="6" t="s">
        <v>16961</v>
      </c>
      <c r="BF1102" s="6" t="s">
        <v>13575</v>
      </c>
      <c r="BG1102" s="6" t="s">
        <v>13575</v>
      </c>
      <c r="BH1102" s="6" t="s">
        <v>16959</v>
      </c>
      <c r="BI1102">
        <v>0</v>
      </c>
      <c r="BJ1102" s="6" t="s">
        <v>16958</v>
      </c>
      <c r="BK1102">
        <v>0</v>
      </c>
      <c r="BL1102" s="6" t="s">
        <v>315</v>
      </c>
      <c r="BM1102" s="56">
        <f>COUNTIF($B$2:B1102,B1102)</f>
        <v>2</v>
      </c>
      <c r="BN1102" s="6" t="str">
        <f t="shared" si="17"/>
        <v>9349-2</v>
      </c>
    </row>
    <row r="1103" spans="1:66" x14ac:dyDescent="0.25">
      <c r="A1103">
        <v>1</v>
      </c>
      <c r="B1103">
        <v>9349</v>
      </c>
      <c r="C1103" s="6" t="s">
        <v>18698</v>
      </c>
      <c r="D1103">
        <v>5</v>
      </c>
      <c r="E1103">
        <v>1</v>
      </c>
      <c r="F1103">
        <v>10</v>
      </c>
      <c r="G1103">
        <v>109</v>
      </c>
      <c r="H1103" s="6" t="s">
        <v>17007</v>
      </c>
      <c r="I1103">
        <v>1</v>
      </c>
      <c r="J1103">
        <v>856654</v>
      </c>
      <c r="K1103">
        <v>6</v>
      </c>
      <c r="L1103" s="55">
        <v>43853</v>
      </c>
      <c r="M1103" s="6" t="s">
        <v>16765</v>
      </c>
      <c r="N1103" s="55">
        <v>44736</v>
      </c>
      <c r="O1103">
        <v>126677</v>
      </c>
      <c r="P1103" s="6" t="s">
        <v>16766</v>
      </c>
      <c r="Q1103" s="6" t="s">
        <v>18702</v>
      </c>
      <c r="R1103">
        <v>1</v>
      </c>
      <c r="S1103">
        <v>0</v>
      </c>
      <c r="T1103">
        <v>-1</v>
      </c>
      <c r="U1103">
        <v>3237.25</v>
      </c>
      <c r="V1103" s="6" t="s">
        <v>16945</v>
      </c>
      <c r="W1103" s="6" t="s">
        <v>16946</v>
      </c>
      <c r="X1103" s="55">
        <v>44669</v>
      </c>
      <c r="Y1103">
        <v>70000</v>
      </c>
      <c r="Z1103">
        <v>4412.12</v>
      </c>
      <c r="AA1103" s="6" t="s">
        <v>17198</v>
      </c>
      <c r="AB1103" s="6" t="s">
        <v>16947</v>
      </c>
      <c r="AD1103" s="6" t="s">
        <v>16948</v>
      </c>
      <c r="AE1103">
        <v>52073</v>
      </c>
      <c r="AF1103">
        <v>47148</v>
      </c>
      <c r="AG1103" s="6" t="s">
        <v>16949</v>
      </c>
      <c r="AH1103" s="6" t="s">
        <v>16950</v>
      </c>
      <c r="AI1103" s="6" t="s">
        <v>16951</v>
      </c>
      <c r="AJ1103" s="6" t="s">
        <v>16765</v>
      </c>
      <c r="AK1103" s="6" t="s">
        <v>16765</v>
      </c>
      <c r="AL1103" s="6" t="s">
        <v>16765</v>
      </c>
      <c r="AM1103" s="6" t="s">
        <v>16952</v>
      </c>
      <c r="AN1103">
        <v>0</v>
      </c>
      <c r="AO1103" s="55">
        <v>44669</v>
      </c>
      <c r="AP1103" s="6" t="s">
        <v>16953</v>
      </c>
      <c r="AQ1103">
        <v>0</v>
      </c>
      <c r="AR1103" s="6" t="s">
        <v>16954</v>
      </c>
      <c r="AS1103" s="6" t="s">
        <v>16955</v>
      </c>
      <c r="AT1103" s="6" t="s">
        <v>16947</v>
      </c>
      <c r="AU1103">
        <v>0</v>
      </c>
      <c r="AV1103">
        <v>0</v>
      </c>
      <c r="AW1103" s="6" t="s">
        <v>16956</v>
      </c>
      <c r="AX1103" s="6" t="s">
        <v>17627</v>
      </c>
      <c r="AY1103" s="6" t="s">
        <v>16765</v>
      </c>
      <c r="AZ1103" s="6" t="s">
        <v>16958</v>
      </c>
      <c r="BA1103" s="6" t="s">
        <v>16765</v>
      </c>
      <c r="BB1103" s="6" t="s">
        <v>16959</v>
      </c>
      <c r="BC1103" s="6" t="s">
        <v>16765</v>
      </c>
      <c r="BD1103" s="6" t="s">
        <v>16960</v>
      </c>
      <c r="BE1103" s="6" t="s">
        <v>16961</v>
      </c>
      <c r="BF1103" s="6" t="s">
        <v>13575</v>
      </c>
      <c r="BG1103" s="6" t="s">
        <v>13575</v>
      </c>
      <c r="BH1103" s="6" t="s">
        <v>16959</v>
      </c>
      <c r="BI1103">
        <v>0</v>
      </c>
      <c r="BJ1103" s="6" t="s">
        <v>16958</v>
      </c>
      <c r="BK1103">
        <v>0</v>
      </c>
      <c r="BL1103" s="6" t="s">
        <v>315</v>
      </c>
      <c r="BM1103" s="56">
        <f>COUNTIF($B$2:B1103,B1103)</f>
        <v>3</v>
      </c>
      <c r="BN1103" s="6" t="str">
        <f t="shared" si="17"/>
        <v>9349-3</v>
      </c>
    </row>
    <row r="1104" spans="1:66" x14ac:dyDescent="0.25">
      <c r="A1104">
        <v>1</v>
      </c>
      <c r="B1104">
        <v>9373</v>
      </c>
      <c r="C1104" s="6" t="s">
        <v>18703</v>
      </c>
      <c r="D1104">
        <v>5</v>
      </c>
      <c r="E1104">
        <v>3</v>
      </c>
      <c r="F1104">
        <v>30</v>
      </c>
      <c r="G1104">
        <v>306</v>
      </c>
      <c r="H1104" s="6" t="s">
        <v>17007</v>
      </c>
      <c r="I1104">
        <v>1</v>
      </c>
      <c r="J1104">
        <v>430866</v>
      </c>
      <c r="K1104">
        <v>1</v>
      </c>
      <c r="L1104" s="55">
        <v>40325</v>
      </c>
      <c r="M1104" s="6" t="s">
        <v>16765</v>
      </c>
      <c r="N1104" s="55">
        <v>44628</v>
      </c>
      <c r="O1104">
        <v>118734</v>
      </c>
      <c r="P1104" s="6" t="s">
        <v>16790</v>
      </c>
      <c r="Q1104" s="6" t="s">
        <v>18704</v>
      </c>
      <c r="R1104">
        <v>1</v>
      </c>
      <c r="S1104">
        <v>0</v>
      </c>
      <c r="T1104">
        <v>-1</v>
      </c>
      <c r="U1104">
        <v>1865.65</v>
      </c>
      <c r="V1104" s="6" t="s">
        <v>16945</v>
      </c>
      <c r="W1104" s="6" t="s">
        <v>16946</v>
      </c>
      <c r="X1104" s="55">
        <v>44665</v>
      </c>
      <c r="Y1104">
        <v>10000</v>
      </c>
      <c r="Z1104">
        <v>0</v>
      </c>
      <c r="AA1104" s="6" t="s">
        <v>16765</v>
      </c>
      <c r="AB1104" s="6" t="s">
        <v>16947</v>
      </c>
      <c r="AD1104" s="6" t="s">
        <v>18705</v>
      </c>
      <c r="AE1104">
        <v>12381</v>
      </c>
      <c r="AF1104">
        <v>9468</v>
      </c>
      <c r="AG1104" s="6" t="s">
        <v>16949</v>
      </c>
      <c r="AH1104" s="6" t="s">
        <v>16950</v>
      </c>
      <c r="AI1104" s="6" t="s">
        <v>16951</v>
      </c>
      <c r="AJ1104" s="6" t="s">
        <v>16765</v>
      </c>
      <c r="AK1104" s="6" t="s">
        <v>16765</v>
      </c>
      <c r="AL1104" s="6" t="s">
        <v>16765</v>
      </c>
      <c r="AM1104" s="6" t="s">
        <v>16952</v>
      </c>
      <c r="AN1104">
        <v>0</v>
      </c>
      <c r="AO1104" s="55">
        <v>44665</v>
      </c>
      <c r="AP1104" s="6" t="s">
        <v>16953</v>
      </c>
      <c r="AQ1104">
        <v>0</v>
      </c>
      <c r="AR1104" s="6" t="s">
        <v>16997</v>
      </c>
      <c r="AS1104" s="6" t="s">
        <v>16955</v>
      </c>
      <c r="AT1104" s="6" t="s">
        <v>16947</v>
      </c>
      <c r="AU1104">
        <v>0</v>
      </c>
      <c r="AV1104">
        <v>0</v>
      </c>
      <c r="AW1104" s="6" t="s">
        <v>16956</v>
      </c>
      <c r="AX1104" s="6" t="s">
        <v>18706</v>
      </c>
      <c r="AY1104" s="6" t="s">
        <v>16765</v>
      </c>
      <c r="AZ1104" s="6" t="s">
        <v>16958</v>
      </c>
      <c r="BA1104" s="6" t="s">
        <v>16765</v>
      </c>
      <c r="BB1104" s="6" t="s">
        <v>16959</v>
      </c>
      <c r="BC1104" s="6" t="s">
        <v>16765</v>
      </c>
      <c r="BD1104" s="6" t="s">
        <v>16960</v>
      </c>
      <c r="BE1104" s="6" t="s">
        <v>16961</v>
      </c>
      <c r="BF1104" s="6" t="s">
        <v>13575</v>
      </c>
      <c r="BG1104" s="6" t="s">
        <v>13575</v>
      </c>
      <c r="BH1104" s="6" t="s">
        <v>16959</v>
      </c>
      <c r="BI1104">
        <v>0</v>
      </c>
      <c r="BJ1104" s="6" t="s">
        <v>16958</v>
      </c>
      <c r="BK1104">
        <v>0</v>
      </c>
      <c r="BL1104" s="6" t="s">
        <v>315</v>
      </c>
      <c r="BM1104" s="56">
        <f>COUNTIF($B$2:B1104,B1104)</f>
        <v>1</v>
      </c>
      <c r="BN1104" s="6" t="str">
        <f t="shared" si="17"/>
        <v>9373-1</v>
      </c>
    </row>
    <row r="1105" spans="1:66" x14ac:dyDescent="0.25">
      <c r="A1105">
        <v>1</v>
      </c>
      <c r="B1105">
        <v>9407</v>
      </c>
      <c r="C1105" s="6" t="s">
        <v>18707</v>
      </c>
      <c r="D1105">
        <v>5</v>
      </c>
      <c r="E1105">
        <v>2</v>
      </c>
      <c r="F1105">
        <v>20</v>
      </c>
      <c r="G1105">
        <v>208</v>
      </c>
      <c r="H1105" s="6" t="s">
        <v>16943</v>
      </c>
      <c r="I1105">
        <v>1</v>
      </c>
      <c r="J1105">
        <v>139172</v>
      </c>
      <c r="K1105">
        <v>7</v>
      </c>
      <c r="L1105" s="55">
        <v>44424</v>
      </c>
      <c r="M1105" s="6" t="s">
        <v>16765</v>
      </c>
      <c r="N1105" s="55">
        <v>44789</v>
      </c>
      <c r="O1105">
        <v>628699</v>
      </c>
      <c r="P1105" s="6" t="s">
        <v>16777</v>
      </c>
      <c r="Q1105" s="6" t="s">
        <v>18708</v>
      </c>
      <c r="R1105">
        <v>1</v>
      </c>
      <c r="S1105">
        <v>0</v>
      </c>
      <c r="T1105">
        <v>-1</v>
      </c>
      <c r="U1105">
        <v>1687</v>
      </c>
      <c r="V1105" s="6" t="s">
        <v>16945</v>
      </c>
      <c r="W1105" s="6" t="s">
        <v>16946</v>
      </c>
      <c r="X1105" s="55">
        <v>44669</v>
      </c>
      <c r="Y1105">
        <v>0</v>
      </c>
      <c r="Z1105">
        <v>764.72</v>
      </c>
      <c r="AA1105" s="6" t="s">
        <v>16885</v>
      </c>
      <c r="AB1105" s="6" t="s">
        <v>16947</v>
      </c>
      <c r="AD1105" s="6" t="s">
        <v>16948</v>
      </c>
      <c r="AE1105">
        <v>53391</v>
      </c>
      <c r="AF1105">
        <v>48240</v>
      </c>
      <c r="AG1105" s="6" t="s">
        <v>16949</v>
      </c>
      <c r="AH1105" s="6" t="s">
        <v>16950</v>
      </c>
      <c r="AI1105" s="6" t="s">
        <v>16951</v>
      </c>
      <c r="AJ1105" s="6" t="s">
        <v>16765</v>
      </c>
      <c r="AK1105" s="6" t="s">
        <v>16765</v>
      </c>
      <c r="AL1105" s="6" t="s">
        <v>16765</v>
      </c>
      <c r="AM1105" s="6" t="s">
        <v>16952</v>
      </c>
      <c r="AN1105">
        <v>0</v>
      </c>
      <c r="AO1105" s="55">
        <v>44669</v>
      </c>
      <c r="AP1105" s="6" t="s">
        <v>16953</v>
      </c>
      <c r="AQ1105">
        <v>0</v>
      </c>
      <c r="AR1105" s="6" t="s">
        <v>16997</v>
      </c>
      <c r="AS1105" s="6" t="s">
        <v>16955</v>
      </c>
      <c r="AT1105" s="6" t="s">
        <v>16947</v>
      </c>
      <c r="AU1105">
        <v>0</v>
      </c>
      <c r="AV1105">
        <v>0</v>
      </c>
      <c r="AW1105" s="6" t="s">
        <v>16956</v>
      </c>
      <c r="AX1105" s="6" t="s">
        <v>18204</v>
      </c>
      <c r="AY1105" s="6" t="s">
        <v>16765</v>
      </c>
      <c r="AZ1105" s="6" t="s">
        <v>16958</v>
      </c>
      <c r="BA1105" s="6" t="s">
        <v>16765</v>
      </c>
      <c r="BB1105" s="6" t="s">
        <v>16959</v>
      </c>
      <c r="BC1105" s="6" t="s">
        <v>16765</v>
      </c>
      <c r="BD1105" s="6" t="s">
        <v>16960</v>
      </c>
      <c r="BE1105" s="6" t="s">
        <v>16961</v>
      </c>
      <c r="BF1105" s="6" t="s">
        <v>13575</v>
      </c>
      <c r="BG1105" s="6" t="s">
        <v>13575</v>
      </c>
      <c r="BH1105" s="6" t="s">
        <v>16959</v>
      </c>
      <c r="BI1105">
        <v>0</v>
      </c>
      <c r="BJ1105" s="6" t="s">
        <v>16958</v>
      </c>
      <c r="BK1105">
        <v>0</v>
      </c>
      <c r="BL1105" s="6" t="s">
        <v>315</v>
      </c>
      <c r="BM1105" s="56">
        <f>COUNTIF($B$2:B1105,B1105)</f>
        <v>1</v>
      </c>
      <c r="BN1105" s="6" t="str">
        <f t="shared" si="17"/>
        <v>9407-1</v>
      </c>
    </row>
    <row r="1106" spans="1:66" x14ac:dyDescent="0.25">
      <c r="A1106">
        <v>1</v>
      </c>
      <c r="B1106">
        <v>9410</v>
      </c>
      <c r="C1106" s="6" t="s">
        <v>18709</v>
      </c>
      <c r="D1106">
        <v>5</v>
      </c>
      <c r="E1106">
        <v>3</v>
      </c>
      <c r="F1106">
        <v>30</v>
      </c>
      <c r="G1106">
        <v>305</v>
      </c>
      <c r="H1106" s="6" t="s">
        <v>17007</v>
      </c>
      <c r="I1106">
        <v>1</v>
      </c>
      <c r="J1106">
        <v>570804</v>
      </c>
      <c r="K1106">
        <v>5</v>
      </c>
      <c r="L1106" s="55">
        <v>41789</v>
      </c>
      <c r="M1106" s="6" t="s">
        <v>16765</v>
      </c>
      <c r="N1106" s="55">
        <v>109574</v>
      </c>
      <c r="O1106">
        <v>198213</v>
      </c>
      <c r="P1106" s="6" t="s">
        <v>16785</v>
      </c>
      <c r="Q1106" s="6" t="s">
        <v>16973</v>
      </c>
      <c r="R1106">
        <v>8</v>
      </c>
      <c r="S1106">
        <v>0</v>
      </c>
      <c r="T1106">
        <v>-8</v>
      </c>
      <c r="U1106">
        <v>336</v>
      </c>
      <c r="V1106" s="6" t="s">
        <v>16999</v>
      </c>
      <c r="W1106" s="6" t="s">
        <v>16946</v>
      </c>
      <c r="X1106" s="55">
        <v>44665</v>
      </c>
      <c r="Y1106">
        <v>20000</v>
      </c>
      <c r="Z1106">
        <v>0</v>
      </c>
      <c r="AA1106" s="6" t="s">
        <v>16765</v>
      </c>
      <c r="AB1106" s="6" t="s">
        <v>16947</v>
      </c>
      <c r="AD1106" s="6" t="s">
        <v>16765</v>
      </c>
      <c r="AE1106">
        <v>34096</v>
      </c>
      <c r="AF1106">
        <v>29349</v>
      </c>
      <c r="AG1106" s="6" t="s">
        <v>16973</v>
      </c>
      <c r="AH1106" s="6" t="s">
        <v>16950</v>
      </c>
      <c r="AI1106" s="6" t="s">
        <v>16951</v>
      </c>
      <c r="AJ1106" s="6" t="s">
        <v>16765</v>
      </c>
      <c r="AK1106" s="6" t="s">
        <v>16765</v>
      </c>
      <c r="AL1106" s="6" t="s">
        <v>16765</v>
      </c>
      <c r="AM1106" s="6" t="s">
        <v>16952</v>
      </c>
      <c r="AN1106">
        <v>0</v>
      </c>
      <c r="AO1106" s="55">
        <v>44665</v>
      </c>
      <c r="AP1106" s="6" t="s">
        <v>17000</v>
      </c>
      <c r="AQ1106">
        <v>0</v>
      </c>
      <c r="AR1106" s="6" t="s">
        <v>17095</v>
      </c>
      <c r="AS1106" s="6" t="s">
        <v>17002</v>
      </c>
      <c r="AT1106" s="6" t="s">
        <v>16947</v>
      </c>
      <c r="AU1106">
        <v>0</v>
      </c>
      <c r="AV1106">
        <v>0</v>
      </c>
      <c r="AW1106" s="6" t="s">
        <v>16956</v>
      </c>
      <c r="AX1106" s="6" t="s">
        <v>17993</v>
      </c>
      <c r="AY1106" s="6" t="s">
        <v>16765</v>
      </c>
      <c r="AZ1106" s="6" t="s">
        <v>16958</v>
      </c>
      <c r="BA1106" s="6" t="s">
        <v>16765</v>
      </c>
      <c r="BB1106" s="6" t="s">
        <v>16959</v>
      </c>
      <c r="BC1106" s="6" t="s">
        <v>16765</v>
      </c>
      <c r="BD1106" s="6" t="s">
        <v>16960</v>
      </c>
      <c r="BE1106" s="6" t="s">
        <v>16961</v>
      </c>
      <c r="BF1106" s="6" t="s">
        <v>13575</v>
      </c>
      <c r="BG1106" s="6" t="s">
        <v>13575</v>
      </c>
      <c r="BH1106" s="6" t="s">
        <v>16959</v>
      </c>
      <c r="BI1106">
        <v>0</v>
      </c>
      <c r="BJ1106" s="6" t="s">
        <v>16958</v>
      </c>
      <c r="BK1106">
        <v>0</v>
      </c>
      <c r="BL1106" s="6" t="s">
        <v>315</v>
      </c>
      <c r="BM1106" s="56">
        <f>COUNTIF($B$2:B1106,B1106)</f>
        <v>1</v>
      </c>
      <c r="BN1106" s="6" t="str">
        <f t="shared" si="17"/>
        <v>9410-1</v>
      </c>
    </row>
    <row r="1107" spans="1:66" x14ac:dyDescent="0.25">
      <c r="A1107">
        <v>1</v>
      </c>
      <c r="B1107">
        <v>9410</v>
      </c>
      <c r="C1107" s="6" t="s">
        <v>18709</v>
      </c>
      <c r="D1107">
        <v>5</v>
      </c>
      <c r="E1107">
        <v>3</v>
      </c>
      <c r="F1107">
        <v>30</v>
      </c>
      <c r="G1107">
        <v>305</v>
      </c>
      <c r="H1107" s="6" t="s">
        <v>17007</v>
      </c>
      <c r="I1107">
        <v>1</v>
      </c>
      <c r="J1107">
        <v>570804</v>
      </c>
      <c r="K1107">
        <v>5</v>
      </c>
      <c r="L1107" s="55">
        <v>41789</v>
      </c>
      <c r="M1107" s="6" t="s">
        <v>16765</v>
      </c>
      <c r="N1107" s="55">
        <v>109574</v>
      </c>
      <c r="O1107">
        <v>198214</v>
      </c>
      <c r="P1107" s="6" t="s">
        <v>16786</v>
      </c>
      <c r="Q1107" s="6" t="s">
        <v>16973</v>
      </c>
      <c r="R1107">
        <v>192</v>
      </c>
      <c r="S1107">
        <v>0</v>
      </c>
      <c r="T1107">
        <v>-192</v>
      </c>
      <c r="U1107">
        <v>307.2</v>
      </c>
      <c r="V1107" s="6" t="s">
        <v>17004</v>
      </c>
      <c r="W1107" s="6" t="s">
        <v>16946</v>
      </c>
      <c r="X1107" s="55">
        <v>44665</v>
      </c>
      <c r="Y1107">
        <v>20000</v>
      </c>
      <c r="Z1107">
        <v>0</v>
      </c>
      <c r="AA1107" s="6" t="s">
        <v>16765</v>
      </c>
      <c r="AB1107" s="6" t="s">
        <v>16947</v>
      </c>
      <c r="AD1107" s="6" t="s">
        <v>16765</v>
      </c>
      <c r="AE1107">
        <v>34097</v>
      </c>
      <c r="AF1107">
        <v>29349</v>
      </c>
      <c r="AG1107" s="6" t="s">
        <v>16973</v>
      </c>
      <c r="AH1107" s="6" t="s">
        <v>16950</v>
      </c>
      <c r="AI1107" s="6" t="s">
        <v>16951</v>
      </c>
      <c r="AJ1107" s="6" t="s">
        <v>16765</v>
      </c>
      <c r="AK1107" s="6" t="s">
        <v>16765</v>
      </c>
      <c r="AL1107" s="6" t="s">
        <v>16765</v>
      </c>
      <c r="AM1107" s="6" t="s">
        <v>16952</v>
      </c>
      <c r="AN1107">
        <v>0</v>
      </c>
      <c r="AO1107" s="55">
        <v>44665</v>
      </c>
      <c r="AP1107" s="6" t="s">
        <v>17000</v>
      </c>
      <c r="AQ1107">
        <v>0</v>
      </c>
      <c r="AR1107" s="6" t="s">
        <v>17098</v>
      </c>
      <c r="AS1107" s="6" t="s">
        <v>17002</v>
      </c>
      <c r="AT1107" s="6" t="s">
        <v>16947</v>
      </c>
      <c r="AU1107">
        <v>0</v>
      </c>
      <c r="AV1107">
        <v>0</v>
      </c>
      <c r="AW1107" s="6" t="s">
        <v>16956</v>
      </c>
      <c r="AX1107" s="6" t="s">
        <v>17993</v>
      </c>
      <c r="AY1107" s="6" t="s">
        <v>16765</v>
      </c>
      <c r="AZ1107" s="6" t="s">
        <v>16958</v>
      </c>
      <c r="BA1107" s="6" t="s">
        <v>16765</v>
      </c>
      <c r="BB1107" s="6" t="s">
        <v>16959</v>
      </c>
      <c r="BC1107" s="6" t="s">
        <v>16765</v>
      </c>
      <c r="BD1107" s="6" t="s">
        <v>16960</v>
      </c>
      <c r="BE1107" s="6" t="s">
        <v>16961</v>
      </c>
      <c r="BF1107" s="6" t="s">
        <v>13575</v>
      </c>
      <c r="BG1107" s="6" t="s">
        <v>13575</v>
      </c>
      <c r="BH1107" s="6" t="s">
        <v>16959</v>
      </c>
      <c r="BI1107">
        <v>0</v>
      </c>
      <c r="BJ1107" s="6" t="s">
        <v>16958</v>
      </c>
      <c r="BK1107">
        <v>0</v>
      </c>
      <c r="BL1107" s="6" t="s">
        <v>315</v>
      </c>
      <c r="BM1107" s="56">
        <f>COUNTIF($B$2:B1107,B1107)</f>
        <v>2</v>
      </c>
      <c r="BN1107" s="6" t="str">
        <f t="shared" si="17"/>
        <v>9410-2</v>
      </c>
    </row>
    <row r="1108" spans="1:66" x14ac:dyDescent="0.25">
      <c r="A1108">
        <v>1</v>
      </c>
      <c r="B1108">
        <v>9416</v>
      </c>
      <c r="C1108" s="6" t="s">
        <v>18710</v>
      </c>
      <c r="D1108">
        <v>5</v>
      </c>
      <c r="E1108">
        <v>3</v>
      </c>
      <c r="F1108">
        <v>30</v>
      </c>
      <c r="G1108">
        <v>303</v>
      </c>
      <c r="H1108" s="6" t="s">
        <v>16963</v>
      </c>
      <c r="I1108">
        <v>1</v>
      </c>
      <c r="J1108">
        <v>612599</v>
      </c>
      <c r="K1108">
        <v>5</v>
      </c>
      <c r="L1108" s="55">
        <v>41835</v>
      </c>
      <c r="M1108" s="6" t="s">
        <v>16765</v>
      </c>
      <c r="N1108" s="55">
        <v>44601</v>
      </c>
      <c r="O1108">
        <v>118724</v>
      </c>
      <c r="P1108" s="6" t="s">
        <v>16773</v>
      </c>
      <c r="Q1108" s="6" t="s">
        <v>18711</v>
      </c>
      <c r="R1108">
        <v>1</v>
      </c>
      <c r="S1108">
        <v>0</v>
      </c>
      <c r="T1108">
        <v>-1</v>
      </c>
      <c r="U1108">
        <v>1141.5899999999999</v>
      </c>
      <c r="V1108" s="6" t="s">
        <v>16945</v>
      </c>
      <c r="W1108" s="6" t="s">
        <v>16946</v>
      </c>
      <c r="X1108" s="55">
        <v>44663</v>
      </c>
      <c r="Y1108">
        <v>0</v>
      </c>
      <c r="Z1108">
        <v>280.27</v>
      </c>
      <c r="AA1108" s="6" t="s">
        <v>17198</v>
      </c>
      <c r="AB1108" s="6" t="s">
        <v>16947</v>
      </c>
      <c r="AD1108" s="6" t="s">
        <v>16948</v>
      </c>
      <c r="AE1108">
        <v>34967</v>
      </c>
      <c r="AF1108">
        <v>30294</v>
      </c>
      <c r="AG1108" s="6" t="s">
        <v>16949</v>
      </c>
      <c r="AH1108" s="6" t="s">
        <v>16950</v>
      </c>
      <c r="AI1108" s="6" t="s">
        <v>16951</v>
      </c>
      <c r="AJ1108" s="6" t="s">
        <v>16765</v>
      </c>
      <c r="AK1108" s="6" t="s">
        <v>16765</v>
      </c>
      <c r="AL1108" s="6" t="s">
        <v>16765</v>
      </c>
      <c r="AM1108" s="6" t="s">
        <v>16952</v>
      </c>
      <c r="AN1108">
        <v>0</v>
      </c>
      <c r="AO1108" s="55">
        <v>44663</v>
      </c>
      <c r="AP1108" s="6" t="s">
        <v>16953</v>
      </c>
      <c r="AQ1108">
        <v>0</v>
      </c>
      <c r="AR1108" s="6" t="s">
        <v>16997</v>
      </c>
      <c r="AS1108" s="6" t="s">
        <v>16955</v>
      </c>
      <c r="AT1108" s="6" t="s">
        <v>16947</v>
      </c>
      <c r="AU1108">
        <v>0</v>
      </c>
      <c r="AV1108">
        <v>0</v>
      </c>
      <c r="AW1108" s="6" t="s">
        <v>16956</v>
      </c>
      <c r="AX1108" s="6" t="s">
        <v>18712</v>
      </c>
      <c r="AY1108" s="6" t="s">
        <v>16765</v>
      </c>
      <c r="AZ1108" s="6" t="s">
        <v>16958</v>
      </c>
      <c r="BA1108" s="6" t="s">
        <v>16765</v>
      </c>
      <c r="BB1108" s="6" t="s">
        <v>16959</v>
      </c>
      <c r="BC1108" s="6" t="s">
        <v>16765</v>
      </c>
      <c r="BD1108" s="6" t="s">
        <v>16960</v>
      </c>
      <c r="BE1108" s="6" t="s">
        <v>16961</v>
      </c>
      <c r="BF1108" s="6" t="s">
        <v>13575</v>
      </c>
      <c r="BG1108" s="6" t="s">
        <v>13575</v>
      </c>
      <c r="BH1108" s="6" t="s">
        <v>16959</v>
      </c>
      <c r="BI1108">
        <v>0</v>
      </c>
      <c r="BJ1108" s="6" t="s">
        <v>16958</v>
      </c>
      <c r="BK1108">
        <v>0</v>
      </c>
      <c r="BL1108" s="6" t="s">
        <v>315</v>
      </c>
      <c r="BM1108" s="56">
        <f>COUNTIF($B$2:B1108,B1108)</f>
        <v>1</v>
      </c>
      <c r="BN1108" s="6" t="str">
        <f t="shared" si="17"/>
        <v>9416-1</v>
      </c>
    </row>
    <row r="1109" spans="1:66" x14ac:dyDescent="0.25">
      <c r="A1109">
        <v>1</v>
      </c>
      <c r="B1109">
        <v>9428</v>
      </c>
      <c r="C1109" s="6" t="s">
        <v>18713</v>
      </c>
      <c r="D1109">
        <v>5</v>
      </c>
      <c r="E1109">
        <v>3</v>
      </c>
      <c r="F1109">
        <v>30</v>
      </c>
      <c r="G1109">
        <v>303</v>
      </c>
      <c r="H1109" s="6" t="s">
        <v>16943</v>
      </c>
      <c r="I1109">
        <v>1</v>
      </c>
      <c r="J1109">
        <v>895017</v>
      </c>
      <c r="K1109">
        <v>5</v>
      </c>
      <c r="L1109" s="55">
        <v>42191</v>
      </c>
      <c r="M1109" s="6" t="s">
        <v>16765</v>
      </c>
      <c r="N1109" s="55">
        <v>44628</v>
      </c>
      <c r="O1109">
        <v>118784</v>
      </c>
      <c r="P1109" s="6" t="s">
        <v>16764</v>
      </c>
      <c r="Q1109" s="6" t="s">
        <v>18714</v>
      </c>
      <c r="R1109">
        <v>1</v>
      </c>
      <c r="S1109">
        <v>0</v>
      </c>
      <c r="T1109">
        <v>-1</v>
      </c>
      <c r="U1109">
        <v>1651</v>
      </c>
      <c r="V1109" s="6" t="s">
        <v>16945</v>
      </c>
      <c r="W1109" s="6" t="s">
        <v>16946</v>
      </c>
      <c r="X1109" s="55">
        <v>44662</v>
      </c>
      <c r="Y1109">
        <v>20000</v>
      </c>
      <c r="Z1109">
        <v>0</v>
      </c>
      <c r="AA1109" s="6" t="s">
        <v>16765</v>
      </c>
      <c r="AB1109" s="6" t="s">
        <v>16947</v>
      </c>
      <c r="AD1109" s="6" t="s">
        <v>16948</v>
      </c>
      <c r="AE1109">
        <v>39744</v>
      </c>
      <c r="AF1109">
        <v>36238</v>
      </c>
      <c r="AG1109" s="6" t="s">
        <v>16949</v>
      </c>
      <c r="AH1109" s="6" t="s">
        <v>16950</v>
      </c>
      <c r="AI1109" s="6" t="s">
        <v>16951</v>
      </c>
      <c r="AJ1109" s="6" t="s">
        <v>16765</v>
      </c>
      <c r="AK1109" s="6" t="s">
        <v>16765</v>
      </c>
      <c r="AL1109" s="6" t="s">
        <v>16765</v>
      </c>
      <c r="AM1109" s="6" t="s">
        <v>16952</v>
      </c>
      <c r="AN1109">
        <v>0</v>
      </c>
      <c r="AO1109" s="55">
        <v>44662</v>
      </c>
      <c r="AP1109" s="6" t="s">
        <v>16953</v>
      </c>
      <c r="AQ1109">
        <v>0</v>
      </c>
      <c r="AR1109" s="6" t="s">
        <v>16954</v>
      </c>
      <c r="AS1109" s="6" t="s">
        <v>16955</v>
      </c>
      <c r="AT1109" s="6" t="s">
        <v>16947</v>
      </c>
      <c r="AU1109">
        <v>0</v>
      </c>
      <c r="AV1109">
        <v>0</v>
      </c>
      <c r="AW1109" s="6" t="s">
        <v>16956</v>
      </c>
      <c r="AX1109" s="6" t="s">
        <v>16998</v>
      </c>
      <c r="AY1109" s="6" t="s">
        <v>16765</v>
      </c>
      <c r="AZ1109" s="6" t="s">
        <v>16958</v>
      </c>
      <c r="BA1109" s="6" t="s">
        <v>16765</v>
      </c>
      <c r="BB1109" s="6" t="s">
        <v>16959</v>
      </c>
      <c r="BC1109" s="6" t="s">
        <v>16765</v>
      </c>
      <c r="BD1109" s="6" t="s">
        <v>16960</v>
      </c>
      <c r="BE1109" s="6" t="s">
        <v>16961</v>
      </c>
      <c r="BF1109" s="6" t="s">
        <v>13575</v>
      </c>
      <c r="BG1109" s="6" t="s">
        <v>13575</v>
      </c>
      <c r="BH1109" s="6" t="s">
        <v>16959</v>
      </c>
      <c r="BI1109">
        <v>0</v>
      </c>
      <c r="BJ1109" s="6" t="s">
        <v>16958</v>
      </c>
      <c r="BK1109">
        <v>0</v>
      </c>
      <c r="BL1109" s="6" t="s">
        <v>315</v>
      </c>
      <c r="BM1109" s="56">
        <f>COUNTIF($B$2:B1109,B1109)</f>
        <v>1</v>
      </c>
      <c r="BN1109" s="6" t="str">
        <f t="shared" si="17"/>
        <v>9428-1</v>
      </c>
    </row>
    <row r="1110" spans="1:66" x14ac:dyDescent="0.25">
      <c r="A1110">
        <v>1</v>
      </c>
      <c r="B1110">
        <v>9463</v>
      </c>
      <c r="C1110" s="6" t="s">
        <v>18715</v>
      </c>
      <c r="D1110">
        <v>5</v>
      </c>
      <c r="E1110">
        <v>3</v>
      </c>
      <c r="F1110">
        <v>30</v>
      </c>
      <c r="G1110">
        <v>308</v>
      </c>
      <c r="H1110" s="6" t="s">
        <v>16994</v>
      </c>
      <c r="I1110">
        <v>1</v>
      </c>
      <c r="J1110">
        <v>503190</v>
      </c>
      <c r="K1110">
        <v>6</v>
      </c>
      <c r="L1110" s="55">
        <v>43214</v>
      </c>
      <c r="M1110" s="6" t="s">
        <v>16765</v>
      </c>
      <c r="N1110" s="55">
        <v>44628</v>
      </c>
      <c r="O1110">
        <v>118784</v>
      </c>
      <c r="P1110" s="6" t="s">
        <v>16764</v>
      </c>
      <c r="Q1110" s="6" t="s">
        <v>18716</v>
      </c>
      <c r="R1110">
        <v>1</v>
      </c>
      <c r="S1110">
        <v>0</v>
      </c>
      <c r="T1110">
        <v>-1</v>
      </c>
      <c r="U1110">
        <v>1651</v>
      </c>
      <c r="V1110" s="6" t="s">
        <v>16945</v>
      </c>
      <c r="W1110" s="6" t="s">
        <v>16946</v>
      </c>
      <c r="X1110" s="55">
        <v>44664</v>
      </c>
      <c r="Y1110">
        <v>0</v>
      </c>
      <c r="Z1110">
        <v>0</v>
      </c>
      <c r="AA1110" s="6" t="s">
        <v>16765</v>
      </c>
      <c r="AB1110" s="6" t="s">
        <v>16947</v>
      </c>
      <c r="AD1110" s="6" t="s">
        <v>16948</v>
      </c>
      <c r="AE1110">
        <v>48802</v>
      </c>
      <c r="AF1110">
        <v>44360</v>
      </c>
      <c r="AG1110" s="6" t="s">
        <v>16949</v>
      </c>
      <c r="AH1110" s="6" t="s">
        <v>16950</v>
      </c>
      <c r="AI1110" s="6" t="s">
        <v>16951</v>
      </c>
      <c r="AJ1110" s="6" t="s">
        <v>16765</v>
      </c>
      <c r="AK1110" s="6" t="s">
        <v>16765</v>
      </c>
      <c r="AL1110" s="6" t="s">
        <v>16765</v>
      </c>
      <c r="AM1110" s="6" t="s">
        <v>16952</v>
      </c>
      <c r="AN1110">
        <v>0</v>
      </c>
      <c r="AO1110" s="55">
        <v>44664</v>
      </c>
      <c r="AP1110" s="6" t="s">
        <v>16953</v>
      </c>
      <c r="AQ1110">
        <v>0</v>
      </c>
      <c r="AR1110" s="6" t="s">
        <v>16954</v>
      </c>
      <c r="AS1110" s="6" t="s">
        <v>16955</v>
      </c>
      <c r="AT1110" s="6" t="s">
        <v>16947</v>
      </c>
      <c r="AU1110">
        <v>0</v>
      </c>
      <c r="AV1110">
        <v>0</v>
      </c>
      <c r="AW1110" s="6" t="s">
        <v>16956</v>
      </c>
      <c r="AX1110" s="6" t="s">
        <v>18052</v>
      </c>
      <c r="AY1110" s="6" t="s">
        <v>16765</v>
      </c>
      <c r="AZ1110" s="6" t="s">
        <v>16958</v>
      </c>
      <c r="BA1110" s="6" t="s">
        <v>16765</v>
      </c>
      <c r="BB1110" s="6" t="s">
        <v>16959</v>
      </c>
      <c r="BC1110" s="6" t="s">
        <v>16765</v>
      </c>
      <c r="BD1110" s="6" t="s">
        <v>16960</v>
      </c>
      <c r="BE1110" s="6" t="s">
        <v>16961</v>
      </c>
      <c r="BF1110" s="6" t="s">
        <v>13575</v>
      </c>
      <c r="BG1110" s="6" t="s">
        <v>13575</v>
      </c>
      <c r="BH1110" s="6" t="s">
        <v>16959</v>
      </c>
      <c r="BI1110">
        <v>0</v>
      </c>
      <c r="BJ1110" s="6" t="s">
        <v>16958</v>
      </c>
      <c r="BK1110">
        <v>0</v>
      </c>
      <c r="BL1110" s="6" t="s">
        <v>315</v>
      </c>
      <c r="BM1110" s="56">
        <f>COUNTIF($B$2:B1110,B1110)</f>
        <v>1</v>
      </c>
      <c r="BN1110" s="6" t="str">
        <f t="shared" si="17"/>
        <v>9463-1</v>
      </c>
    </row>
    <row r="1111" spans="1:66" x14ac:dyDescent="0.25">
      <c r="A1111">
        <v>1</v>
      </c>
      <c r="B1111">
        <v>9463</v>
      </c>
      <c r="C1111" s="6" t="s">
        <v>18715</v>
      </c>
      <c r="D1111">
        <v>5</v>
      </c>
      <c r="E1111">
        <v>3</v>
      </c>
      <c r="F1111">
        <v>30</v>
      </c>
      <c r="G1111">
        <v>308</v>
      </c>
      <c r="H1111" s="6" t="s">
        <v>16994</v>
      </c>
      <c r="I1111">
        <v>1</v>
      </c>
      <c r="J1111">
        <v>385461</v>
      </c>
      <c r="K1111">
        <v>6</v>
      </c>
      <c r="L1111" s="55">
        <v>43012</v>
      </c>
      <c r="M1111" s="6" t="s">
        <v>16765</v>
      </c>
      <c r="N1111" s="55">
        <v>44628</v>
      </c>
      <c r="O1111">
        <v>286521</v>
      </c>
      <c r="P1111" s="6" t="s">
        <v>16788</v>
      </c>
      <c r="Q1111" s="6" t="s">
        <v>16973</v>
      </c>
      <c r="R1111">
        <v>1</v>
      </c>
      <c r="S1111">
        <v>0</v>
      </c>
      <c r="T1111">
        <v>-1</v>
      </c>
      <c r="U1111">
        <v>1374</v>
      </c>
      <c r="V1111" s="6" t="s">
        <v>16974</v>
      </c>
      <c r="W1111" s="6" t="s">
        <v>16946</v>
      </c>
      <c r="X1111" s="55">
        <v>44664</v>
      </c>
      <c r="Y1111">
        <v>0</v>
      </c>
      <c r="Z1111">
        <v>0</v>
      </c>
      <c r="AA1111" s="6" t="s">
        <v>16765</v>
      </c>
      <c r="AB1111" s="6" t="s">
        <v>16947</v>
      </c>
      <c r="AD1111" s="6" t="s">
        <v>16765</v>
      </c>
      <c r="AE1111">
        <v>47266</v>
      </c>
      <c r="AF1111">
        <v>43011</v>
      </c>
      <c r="AG1111" s="6" t="s">
        <v>16973</v>
      </c>
      <c r="AH1111" s="6" t="s">
        <v>16950</v>
      </c>
      <c r="AI1111" s="6" t="s">
        <v>16951</v>
      </c>
      <c r="AJ1111" s="6" t="s">
        <v>16765</v>
      </c>
      <c r="AK1111" s="6" t="s">
        <v>16765</v>
      </c>
      <c r="AL1111" s="6" t="s">
        <v>16765</v>
      </c>
      <c r="AM1111" s="6" t="s">
        <v>16952</v>
      </c>
      <c r="AN1111">
        <v>0</v>
      </c>
      <c r="AO1111" s="55">
        <v>44664</v>
      </c>
      <c r="AP1111" s="6" t="s">
        <v>16953</v>
      </c>
      <c r="AQ1111">
        <v>0</v>
      </c>
      <c r="AR1111" s="6" t="s">
        <v>16975</v>
      </c>
      <c r="AS1111" s="6" t="s">
        <v>16955</v>
      </c>
      <c r="AT1111" s="6" t="s">
        <v>16947</v>
      </c>
      <c r="AU1111">
        <v>0</v>
      </c>
      <c r="AV1111">
        <v>0</v>
      </c>
      <c r="AW1111" s="6" t="s">
        <v>16956</v>
      </c>
      <c r="AX1111" s="6" t="s">
        <v>17122</v>
      </c>
      <c r="AY1111" s="6" t="s">
        <v>16765</v>
      </c>
      <c r="AZ1111" s="6" t="s">
        <v>16958</v>
      </c>
      <c r="BA1111" s="6" t="s">
        <v>16765</v>
      </c>
      <c r="BB1111" s="6" t="s">
        <v>16959</v>
      </c>
      <c r="BC1111" s="6" t="s">
        <v>16765</v>
      </c>
      <c r="BD1111" s="6" t="s">
        <v>16960</v>
      </c>
      <c r="BE1111" s="6" t="s">
        <v>16961</v>
      </c>
      <c r="BF1111" s="6" t="s">
        <v>13575</v>
      </c>
      <c r="BG1111" s="6" t="s">
        <v>13575</v>
      </c>
      <c r="BH1111" s="6" t="s">
        <v>16959</v>
      </c>
      <c r="BI1111">
        <v>0</v>
      </c>
      <c r="BJ1111" s="6" t="s">
        <v>16958</v>
      </c>
      <c r="BK1111">
        <v>0</v>
      </c>
      <c r="BL1111" s="6" t="s">
        <v>315</v>
      </c>
      <c r="BM1111" s="56">
        <f>COUNTIF($B$2:B1111,B1111)</f>
        <v>2</v>
      </c>
      <c r="BN1111" s="6" t="str">
        <f t="shared" si="17"/>
        <v>9463-2</v>
      </c>
    </row>
    <row r="1112" spans="1:66" x14ac:dyDescent="0.25">
      <c r="A1112">
        <v>1</v>
      </c>
      <c r="B1112">
        <v>9471</v>
      </c>
      <c r="C1112" s="6" t="s">
        <v>18717</v>
      </c>
      <c r="D1112">
        <v>5</v>
      </c>
      <c r="E1112">
        <v>3</v>
      </c>
      <c r="F1112">
        <v>30</v>
      </c>
      <c r="G1112">
        <v>305</v>
      </c>
      <c r="H1112" s="6" t="s">
        <v>16963</v>
      </c>
      <c r="I1112">
        <v>1</v>
      </c>
      <c r="J1112">
        <v>670720</v>
      </c>
      <c r="K1112">
        <v>5</v>
      </c>
      <c r="L1112" s="55">
        <v>41893</v>
      </c>
      <c r="M1112" s="6" t="s">
        <v>16765</v>
      </c>
      <c r="N1112" s="55">
        <v>44628</v>
      </c>
      <c r="O1112">
        <v>118784</v>
      </c>
      <c r="P1112" s="6" t="s">
        <v>16764</v>
      </c>
      <c r="Q1112" s="6" t="s">
        <v>18718</v>
      </c>
      <c r="R1112">
        <v>1</v>
      </c>
      <c r="S1112">
        <v>0</v>
      </c>
      <c r="T1112">
        <v>-1</v>
      </c>
      <c r="U1112">
        <v>1651</v>
      </c>
      <c r="V1112" s="6" t="s">
        <v>16945</v>
      </c>
      <c r="W1112" s="6" t="s">
        <v>16946</v>
      </c>
      <c r="X1112" s="55">
        <v>44664</v>
      </c>
      <c r="Y1112">
        <v>0</v>
      </c>
      <c r="Z1112">
        <v>1943.12</v>
      </c>
      <c r="AA1112" s="6" t="s">
        <v>16965</v>
      </c>
      <c r="AB1112" s="6" t="s">
        <v>16947</v>
      </c>
      <c r="AD1112" s="6" t="s">
        <v>16948</v>
      </c>
      <c r="AE1112">
        <v>36197</v>
      </c>
      <c r="AF1112">
        <v>31282</v>
      </c>
      <c r="AG1112" s="6" t="s">
        <v>16949</v>
      </c>
      <c r="AH1112" s="6" t="s">
        <v>16950</v>
      </c>
      <c r="AI1112" s="6" t="s">
        <v>16951</v>
      </c>
      <c r="AJ1112" s="6" t="s">
        <v>16765</v>
      </c>
      <c r="AK1112" s="6" t="s">
        <v>16765</v>
      </c>
      <c r="AL1112" s="6" t="s">
        <v>16765</v>
      </c>
      <c r="AM1112" s="6" t="s">
        <v>16952</v>
      </c>
      <c r="AN1112">
        <v>0</v>
      </c>
      <c r="AO1112" s="55">
        <v>44664</v>
      </c>
      <c r="AP1112" s="6" t="s">
        <v>16953</v>
      </c>
      <c r="AQ1112">
        <v>0</v>
      </c>
      <c r="AR1112" s="6" t="s">
        <v>16954</v>
      </c>
      <c r="AS1112" s="6" t="s">
        <v>16955</v>
      </c>
      <c r="AT1112" s="6" t="s">
        <v>16947</v>
      </c>
      <c r="AU1112">
        <v>0</v>
      </c>
      <c r="AV1112">
        <v>0</v>
      </c>
      <c r="AW1112" s="6" t="s">
        <v>16956</v>
      </c>
      <c r="AX1112" s="6" t="s">
        <v>18719</v>
      </c>
      <c r="AY1112" s="6" t="s">
        <v>16765</v>
      </c>
      <c r="AZ1112" s="6" t="s">
        <v>16958</v>
      </c>
      <c r="BA1112" s="6" t="s">
        <v>16765</v>
      </c>
      <c r="BB1112" s="6" t="s">
        <v>16959</v>
      </c>
      <c r="BC1112" s="6" t="s">
        <v>16765</v>
      </c>
      <c r="BD1112" s="6" t="s">
        <v>16960</v>
      </c>
      <c r="BE1112" s="6" t="s">
        <v>16961</v>
      </c>
      <c r="BF1112" s="6" t="s">
        <v>13575</v>
      </c>
      <c r="BG1112" s="6" t="s">
        <v>13575</v>
      </c>
      <c r="BH1112" s="6" t="s">
        <v>16959</v>
      </c>
      <c r="BI1112">
        <v>0</v>
      </c>
      <c r="BJ1112" s="6" t="s">
        <v>16958</v>
      </c>
      <c r="BK1112">
        <v>0</v>
      </c>
      <c r="BL1112" s="6" t="s">
        <v>315</v>
      </c>
      <c r="BM1112" s="56">
        <f>COUNTIF($B$2:B1112,B1112)</f>
        <v>1</v>
      </c>
      <c r="BN1112" s="6" t="str">
        <f t="shared" si="17"/>
        <v>9471-1</v>
      </c>
    </row>
    <row r="1113" spans="1:66" x14ac:dyDescent="0.25">
      <c r="A1113">
        <v>1</v>
      </c>
      <c r="B1113">
        <v>9474</v>
      </c>
      <c r="C1113" s="6" t="s">
        <v>18720</v>
      </c>
      <c r="D1113">
        <v>5</v>
      </c>
      <c r="E1113">
        <v>1</v>
      </c>
      <c r="F1113">
        <v>10</v>
      </c>
      <c r="G1113">
        <v>106</v>
      </c>
      <c r="H1113" s="6" t="s">
        <v>16943</v>
      </c>
      <c r="I1113">
        <v>1</v>
      </c>
      <c r="J1113">
        <v>770574</v>
      </c>
      <c r="K1113">
        <v>6</v>
      </c>
      <c r="L1113" s="55">
        <v>43697</v>
      </c>
      <c r="M1113" s="6" t="s">
        <v>16765</v>
      </c>
      <c r="N1113" s="55">
        <v>44568</v>
      </c>
      <c r="O1113">
        <v>118754</v>
      </c>
      <c r="P1113" s="6" t="s">
        <v>16794</v>
      </c>
      <c r="Q1113" s="6" t="s">
        <v>18721</v>
      </c>
      <c r="R1113">
        <v>1</v>
      </c>
      <c r="S1113">
        <v>0</v>
      </c>
      <c r="T1113">
        <v>-1</v>
      </c>
      <c r="U1113">
        <v>1850</v>
      </c>
      <c r="V1113" s="6" t="s">
        <v>16945</v>
      </c>
      <c r="W1113" s="6" t="s">
        <v>16946</v>
      </c>
      <c r="X1113" s="55">
        <v>44662</v>
      </c>
      <c r="Y1113">
        <v>60000</v>
      </c>
      <c r="Z1113">
        <v>0</v>
      </c>
      <c r="AA1113" s="6" t="s">
        <v>16765</v>
      </c>
      <c r="AB1113" s="6" t="s">
        <v>16947</v>
      </c>
      <c r="AD1113" s="6" t="s">
        <v>16948</v>
      </c>
      <c r="AE1113">
        <v>51406</v>
      </c>
      <c r="AF1113">
        <v>46602</v>
      </c>
      <c r="AG1113" s="6" t="s">
        <v>16949</v>
      </c>
      <c r="AH1113" s="6" t="s">
        <v>16950</v>
      </c>
      <c r="AI1113" s="6" t="s">
        <v>16951</v>
      </c>
      <c r="AJ1113" s="6" t="s">
        <v>16765</v>
      </c>
      <c r="AK1113" s="6" t="s">
        <v>16765</v>
      </c>
      <c r="AL1113" s="6" t="s">
        <v>16765</v>
      </c>
      <c r="AM1113" s="6" t="s">
        <v>16952</v>
      </c>
      <c r="AN1113">
        <v>0</v>
      </c>
      <c r="AO1113" s="55">
        <v>44662</v>
      </c>
      <c r="AP1113" s="6" t="s">
        <v>16953</v>
      </c>
      <c r="AQ1113">
        <v>0</v>
      </c>
      <c r="AR1113" s="6" t="s">
        <v>16954</v>
      </c>
      <c r="AS1113" s="6" t="s">
        <v>16955</v>
      </c>
      <c r="AT1113" s="6" t="s">
        <v>16947</v>
      </c>
      <c r="AU1113">
        <v>0</v>
      </c>
      <c r="AV1113">
        <v>0</v>
      </c>
      <c r="AW1113" s="6" t="s">
        <v>16956</v>
      </c>
      <c r="AX1113" s="6" t="s">
        <v>18451</v>
      </c>
      <c r="AY1113" s="6" t="s">
        <v>16765</v>
      </c>
      <c r="AZ1113" s="6" t="s">
        <v>16958</v>
      </c>
      <c r="BA1113" s="6" t="s">
        <v>16765</v>
      </c>
      <c r="BB1113" s="6" t="s">
        <v>16959</v>
      </c>
      <c r="BC1113" s="6" t="s">
        <v>16765</v>
      </c>
      <c r="BD1113" s="6" t="s">
        <v>16960</v>
      </c>
      <c r="BE1113" s="6" t="s">
        <v>16961</v>
      </c>
      <c r="BF1113" s="6" t="s">
        <v>13575</v>
      </c>
      <c r="BG1113" s="6" t="s">
        <v>13575</v>
      </c>
      <c r="BH1113" s="6" t="s">
        <v>16959</v>
      </c>
      <c r="BI1113">
        <v>0</v>
      </c>
      <c r="BJ1113" s="6" t="s">
        <v>16958</v>
      </c>
      <c r="BK1113">
        <v>0</v>
      </c>
      <c r="BL1113" s="6" t="s">
        <v>315</v>
      </c>
      <c r="BM1113" s="56">
        <f>COUNTIF($B$2:B1113,B1113)</f>
        <v>1</v>
      </c>
      <c r="BN1113" s="6" t="str">
        <f t="shared" si="17"/>
        <v>9474-1</v>
      </c>
    </row>
    <row r="1114" spans="1:66" x14ac:dyDescent="0.25">
      <c r="A1114">
        <v>1</v>
      </c>
      <c r="B1114">
        <v>9478</v>
      </c>
      <c r="C1114" s="6" t="s">
        <v>18722</v>
      </c>
      <c r="D1114">
        <v>5</v>
      </c>
      <c r="E1114">
        <v>3</v>
      </c>
      <c r="F1114">
        <v>30</v>
      </c>
      <c r="G1114">
        <v>303</v>
      </c>
      <c r="H1114" s="6" t="s">
        <v>16994</v>
      </c>
      <c r="I1114">
        <v>1</v>
      </c>
      <c r="J1114">
        <v>909202</v>
      </c>
      <c r="K1114">
        <v>5</v>
      </c>
      <c r="L1114" s="55">
        <v>42212</v>
      </c>
      <c r="M1114" s="6" t="s">
        <v>16765</v>
      </c>
      <c r="N1114" s="55">
        <v>44825</v>
      </c>
      <c r="O1114">
        <v>118750</v>
      </c>
      <c r="P1114" s="6" t="s">
        <v>16767</v>
      </c>
      <c r="Q1114" s="6" t="s">
        <v>18723</v>
      </c>
      <c r="R1114">
        <v>1</v>
      </c>
      <c r="S1114">
        <v>0</v>
      </c>
      <c r="T1114">
        <v>-1</v>
      </c>
      <c r="U1114">
        <v>1803.8</v>
      </c>
      <c r="V1114" s="6" t="s">
        <v>16945</v>
      </c>
      <c r="W1114" s="6" t="s">
        <v>16946</v>
      </c>
      <c r="X1114" s="55">
        <v>44664</v>
      </c>
      <c r="Y1114">
        <v>20000</v>
      </c>
      <c r="Z1114">
        <v>0</v>
      </c>
      <c r="AA1114" s="6" t="s">
        <v>16765</v>
      </c>
      <c r="AB1114" s="6" t="s">
        <v>16947</v>
      </c>
      <c r="AD1114" s="6" t="s">
        <v>16948</v>
      </c>
      <c r="AE1114">
        <v>41062</v>
      </c>
      <c r="AF1114">
        <v>38010</v>
      </c>
      <c r="AG1114" s="6" t="s">
        <v>16949</v>
      </c>
      <c r="AH1114" s="6" t="s">
        <v>16950</v>
      </c>
      <c r="AI1114" s="6" t="s">
        <v>16951</v>
      </c>
      <c r="AJ1114" s="6" t="s">
        <v>16765</v>
      </c>
      <c r="AK1114" s="6" t="s">
        <v>16765</v>
      </c>
      <c r="AL1114" s="6" t="s">
        <v>16765</v>
      </c>
      <c r="AM1114" s="6" t="s">
        <v>16952</v>
      </c>
      <c r="AN1114">
        <v>0</v>
      </c>
      <c r="AO1114" s="55">
        <v>44664</v>
      </c>
      <c r="AP1114" s="6" t="s">
        <v>16953</v>
      </c>
      <c r="AQ1114">
        <v>0</v>
      </c>
      <c r="AR1114" s="6" t="s">
        <v>16954</v>
      </c>
      <c r="AS1114" s="6" t="s">
        <v>16955</v>
      </c>
      <c r="AT1114" s="6" t="s">
        <v>16947</v>
      </c>
      <c r="AU1114">
        <v>0</v>
      </c>
      <c r="AV1114">
        <v>0</v>
      </c>
      <c r="AW1114" s="6" t="s">
        <v>16956</v>
      </c>
      <c r="AX1114" s="6" t="s">
        <v>18724</v>
      </c>
      <c r="AY1114" s="6" t="s">
        <v>16765</v>
      </c>
      <c r="AZ1114" s="6" t="s">
        <v>16958</v>
      </c>
      <c r="BA1114" s="6" t="s">
        <v>16765</v>
      </c>
      <c r="BB1114" s="6" t="s">
        <v>16959</v>
      </c>
      <c r="BC1114" s="6" t="s">
        <v>16765</v>
      </c>
      <c r="BD1114" s="6" t="s">
        <v>16960</v>
      </c>
      <c r="BE1114" s="6" t="s">
        <v>16961</v>
      </c>
      <c r="BF1114" s="6" t="s">
        <v>13575</v>
      </c>
      <c r="BG1114" s="6" t="s">
        <v>13575</v>
      </c>
      <c r="BH1114" s="6" t="s">
        <v>16959</v>
      </c>
      <c r="BI1114">
        <v>0</v>
      </c>
      <c r="BJ1114" s="6" t="s">
        <v>16958</v>
      </c>
      <c r="BK1114">
        <v>0</v>
      </c>
      <c r="BL1114" s="6" t="s">
        <v>315</v>
      </c>
      <c r="BM1114" s="56">
        <f>COUNTIF($B$2:B1114,B1114)</f>
        <v>1</v>
      </c>
      <c r="BN1114" s="6" t="str">
        <f t="shared" si="17"/>
        <v>9478-1</v>
      </c>
    </row>
    <row r="1115" spans="1:66" x14ac:dyDescent="0.25">
      <c r="A1115">
        <v>1</v>
      </c>
      <c r="B1115">
        <v>9478</v>
      </c>
      <c r="C1115" s="6" t="s">
        <v>18722</v>
      </c>
      <c r="D1115">
        <v>5</v>
      </c>
      <c r="E1115">
        <v>3</v>
      </c>
      <c r="F1115">
        <v>30</v>
      </c>
      <c r="G1115">
        <v>303</v>
      </c>
      <c r="H1115" s="6" t="s">
        <v>16994</v>
      </c>
      <c r="I1115">
        <v>1</v>
      </c>
      <c r="J1115">
        <v>21398</v>
      </c>
      <c r="K1115">
        <v>5</v>
      </c>
      <c r="L1115" s="55">
        <v>41097</v>
      </c>
      <c r="M1115" s="6" t="s">
        <v>16765</v>
      </c>
      <c r="N1115" s="55">
        <v>109574</v>
      </c>
      <c r="O1115">
        <v>198213</v>
      </c>
      <c r="P1115" s="6" t="s">
        <v>16785</v>
      </c>
      <c r="Q1115" s="6" t="s">
        <v>16973</v>
      </c>
      <c r="R1115">
        <v>5</v>
      </c>
      <c r="S1115">
        <v>0</v>
      </c>
      <c r="T1115">
        <v>-5</v>
      </c>
      <c r="U1115">
        <v>210</v>
      </c>
      <c r="V1115" s="6" t="s">
        <v>16999</v>
      </c>
      <c r="W1115" s="6" t="s">
        <v>16946</v>
      </c>
      <c r="X1115" s="55">
        <v>44664</v>
      </c>
      <c r="Y1115">
        <v>20000</v>
      </c>
      <c r="Z1115">
        <v>0</v>
      </c>
      <c r="AA1115" s="6" t="s">
        <v>16765</v>
      </c>
      <c r="AB1115" s="6" t="s">
        <v>16947</v>
      </c>
      <c r="AD1115" s="6" t="s">
        <v>16765</v>
      </c>
      <c r="AE1115">
        <v>22968</v>
      </c>
      <c r="AF1115">
        <v>18860</v>
      </c>
      <c r="AG1115" s="6" t="s">
        <v>16973</v>
      </c>
      <c r="AH1115" s="6" t="s">
        <v>16950</v>
      </c>
      <c r="AI1115" s="6" t="s">
        <v>16951</v>
      </c>
      <c r="AJ1115" s="6" t="s">
        <v>16765</v>
      </c>
      <c r="AK1115" s="6" t="s">
        <v>16765</v>
      </c>
      <c r="AL1115" s="6" t="s">
        <v>16765</v>
      </c>
      <c r="AM1115" s="6" t="s">
        <v>16952</v>
      </c>
      <c r="AN1115">
        <v>0</v>
      </c>
      <c r="AO1115" s="55">
        <v>44664</v>
      </c>
      <c r="AP1115" s="6" t="s">
        <v>17000</v>
      </c>
      <c r="AQ1115">
        <v>0</v>
      </c>
      <c r="AR1115" s="6" t="s">
        <v>17095</v>
      </c>
      <c r="AS1115" s="6" t="s">
        <v>17002</v>
      </c>
      <c r="AT1115" s="6" t="s">
        <v>16947</v>
      </c>
      <c r="AU1115">
        <v>0</v>
      </c>
      <c r="AV1115">
        <v>0</v>
      </c>
      <c r="AW1115" s="6" t="s">
        <v>16956</v>
      </c>
      <c r="AX1115" s="6" t="s">
        <v>18093</v>
      </c>
      <c r="AY1115" s="6" t="s">
        <v>16765</v>
      </c>
      <c r="AZ1115" s="6" t="s">
        <v>16958</v>
      </c>
      <c r="BA1115" s="6" t="s">
        <v>16765</v>
      </c>
      <c r="BB1115" s="6" t="s">
        <v>16959</v>
      </c>
      <c r="BC1115" s="6" t="s">
        <v>16765</v>
      </c>
      <c r="BD1115" s="6" t="s">
        <v>16960</v>
      </c>
      <c r="BE1115" s="6" t="s">
        <v>16961</v>
      </c>
      <c r="BF1115" s="6" t="s">
        <v>13575</v>
      </c>
      <c r="BG1115" s="6" t="s">
        <v>13575</v>
      </c>
      <c r="BH1115" s="6" t="s">
        <v>16959</v>
      </c>
      <c r="BI1115">
        <v>0</v>
      </c>
      <c r="BJ1115" s="6" t="s">
        <v>16958</v>
      </c>
      <c r="BK1115">
        <v>0</v>
      </c>
      <c r="BL1115" s="6" t="s">
        <v>315</v>
      </c>
      <c r="BM1115" s="56">
        <f>COUNTIF($B$2:B1115,B1115)</f>
        <v>2</v>
      </c>
      <c r="BN1115" s="6" t="str">
        <f t="shared" si="17"/>
        <v>9478-2</v>
      </c>
    </row>
    <row r="1116" spans="1:66" x14ac:dyDescent="0.25">
      <c r="A1116">
        <v>1</v>
      </c>
      <c r="B1116">
        <v>9478</v>
      </c>
      <c r="C1116" s="6" t="s">
        <v>18722</v>
      </c>
      <c r="D1116">
        <v>5</v>
      </c>
      <c r="E1116">
        <v>3</v>
      </c>
      <c r="F1116">
        <v>30</v>
      </c>
      <c r="G1116">
        <v>303</v>
      </c>
      <c r="H1116" s="6" t="s">
        <v>16994</v>
      </c>
      <c r="I1116">
        <v>1</v>
      </c>
      <c r="J1116">
        <v>276190</v>
      </c>
      <c r="K1116">
        <v>5</v>
      </c>
      <c r="L1116" s="55">
        <v>41433</v>
      </c>
      <c r="M1116" s="6" t="s">
        <v>16765</v>
      </c>
      <c r="N1116" s="55">
        <v>109574</v>
      </c>
      <c r="O1116">
        <v>198213</v>
      </c>
      <c r="P1116" s="6" t="s">
        <v>16785</v>
      </c>
      <c r="Q1116" s="6" t="s">
        <v>16973</v>
      </c>
      <c r="R1116">
        <v>3</v>
      </c>
      <c r="S1116">
        <v>0</v>
      </c>
      <c r="T1116">
        <v>-3</v>
      </c>
      <c r="U1116">
        <v>126</v>
      </c>
      <c r="V1116" s="6" t="s">
        <v>16999</v>
      </c>
      <c r="W1116" s="6" t="s">
        <v>16946</v>
      </c>
      <c r="X1116" s="55">
        <v>44664</v>
      </c>
      <c r="Y1116">
        <v>20000</v>
      </c>
      <c r="Z1116">
        <v>0</v>
      </c>
      <c r="AA1116" s="6" t="s">
        <v>16765</v>
      </c>
      <c r="AB1116" s="6" t="s">
        <v>16947</v>
      </c>
      <c r="AD1116" s="6" t="s">
        <v>16765</v>
      </c>
      <c r="AE1116">
        <v>27602</v>
      </c>
      <c r="AF1116">
        <v>23469</v>
      </c>
      <c r="AG1116" s="6" t="s">
        <v>16973</v>
      </c>
      <c r="AH1116" s="6" t="s">
        <v>16950</v>
      </c>
      <c r="AI1116" s="6" t="s">
        <v>16951</v>
      </c>
      <c r="AJ1116" s="6" t="s">
        <v>16765</v>
      </c>
      <c r="AK1116" s="6" t="s">
        <v>16765</v>
      </c>
      <c r="AL1116" s="6" t="s">
        <v>16765</v>
      </c>
      <c r="AM1116" s="6" t="s">
        <v>16952</v>
      </c>
      <c r="AN1116">
        <v>0</v>
      </c>
      <c r="AO1116" s="55">
        <v>44664</v>
      </c>
      <c r="AP1116" s="6" t="s">
        <v>17000</v>
      </c>
      <c r="AQ1116">
        <v>0</v>
      </c>
      <c r="AR1116" s="6" t="s">
        <v>17095</v>
      </c>
      <c r="AS1116" s="6" t="s">
        <v>17002</v>
      </c>
      <c r="AT1116" s="6" t="s">
        <v>16947</v>
      </c>
      <c r="AU1116">
        <v>0</v>
      </c>
      <c r="AV1116">
        <v>0</v>
      </c>
      <c r="AW1116" s="6" t="s">
        <v>16956</v>
      </c>
      <c r="AX1116" s="6" t="s">
        <v>18065</v>
      </c>
      <c r="AY1116" s="6" t="s">
        <v>16765</v>
      </c>
      <c r="AZ1116" s="6" t="s">
        <v>16958</v>
      </c>
      <c r="BA1116" s="6" t="s">
        <v>16765</v>
      </c>
      <c r="BB1116" s="6" t="s">
        <v>16959</v>
      </c>
      <c r="BC1116" s="6" t="s">
        <v>16765</v>
      </c>
      <c r="BD1116" s="6" t="s">
        <v>16960</v>
      </c>
      <c r="BE1116" s="6" t="s">
        <v>16961</v>
      </c>
      <c r="BF1116" s="6" t="s">
        <v>13575</v>
      </c>
      <c r="BG1116" s="6" t="s">
        <v>13575</v>
      </c>
      <c r="BH1116" s="6" t="s">
        <v>16959</v>
      </c>
      <c r="BI1116">
        <v>0</v>
      </c>
      <c r="BJ1116" s="6" t="s">
        <v>16958</v>
      </c>
      <c r="BK1116">
        <v>0</v>
      </c>
      <c r="BL1116" s="6" t="s">
        <v>315</v>
      </c>
      <c r="BM1116" s="56">
        <f>COUNTIF($B$2:B1116,B1116)</f>
        <v>3</v>
      </c>
      <c r="BN1116" s="6" t="str">
        <f t="shared" si="17"/>
        <v>9478-3</v>
      </c>
    </row>
    <row r="1117" spans="1:66" x14ac:dyDescent="0.25">
      <c r="A1117">
        <v>1</v>
      </c>
      <c r="B1117">
        <v>9478</v>
      </c>
      <c r="C1117" s="6" t="s">
        <v>18722</v>
      </c>
      <c r="D1117">
        <v>5</v>
      </c>
      <c r="E1117">
        <v>3</v>
      </c>
      <c r="F1117">
        <v>30</v>
      </c>
      <c r="G1117">
        <v>303</v>
      </c>
      <c r="H1117" s="6" t="s">
        <v>16994</v>
      </c>
      <c r="I1117">
        <v>1</v>
      </c>
      <c r="J1117">
        <v>860096</v>
      </c>
      <c r="K1117">
        <v>5</v>
      </c>
      <c r="L1117" s="55">
        <v>42133</v>
      </c>
      <c r="M1117" s="6" t="s">
        <v>16765</v>
      </c>
      <c r="N1117" s="55">
        <v>109574</v>
      </c>
      <c r="O1117">
        <v>198213</v>
      </c>
      <c r="P1117" s="6" t="s">
        <v>16785</v>
      </c>
      <c r="Q1117" s="6" t="s">
        <v>16973</v>
      </c>
      <c r="R1117">
        <v>10</v>
      </c>
      <c r="S1117">
        <v>0</v>
      </c>
      <c r="T1117">
        <v>-10</v>
      </c>
      <c r="U1117">
        <v>420</v>
      </c>
      <c r="V1117" s="6" t="s">
        <v>16999</v>
      </c>
      <c r="W1117" s="6" t="s">
        <v>16946</v>
      </c>
      <c r="X1117" s="55">
        <v>44664</v>
      </c>
      <c r="Y1117">
        <v>20000</v>
      </c>
      <c r="Z1117">
        <v>0</v>
      </c>
      <c r="AA1117" s="6" t="s">
        <v>16765</v>
      </c>
      <c r="AB1117" s="6" t="s">
        <v>16947</v>
      </c>
      <c r="AD1117" s="6" t="s">
        <v>16765</v>
      </c>
      <c r="AE1117">
        <v>37994</v>
      </c>
      <c r="AF1117">
        <v>34202</v>
      </c>
      <c r="AG1117" s="6" t="s">
        <v>16973</v>
      </c>
      <c r="AH1117" s="6" t="s">
        <v>16950</v>
      </c>
      <c r="AI1117" s="6" t="s">
        <v>16951</v>
      </c>
      <c r="AJ1117" s="6" t="s">
        <v>16765</v>
      </c>
      <c r="AK1117" s="6" t="s">
        <v>16765</v>
      </c>
      <c r="AL1117" s="6" t="s">
        <v>16765</v>
      </c>
      <c r="AM1117" s="6" t="s">
        <v>16952</v>
      </c>
      <c r="AN1117">
        <v>0</v>
      </c>
      <c r="AO1117" s="55">
        <v>44664</v>
      </c>
      <c r="AP1117" s="6" t="s">
        <v>17000</v>
      </c>
      <c r="AQ1117">
        <v>0</v>
      </c>
      <c r="AR1117" s="6" t="s">
        <v>17095</v>
      </c>
      <c r="AS1117" s="6" t="s">
        <v>17002</v>
      </c>
      <c r="AT1117" s="6" t="s">
        <v>16947</v>
      </c>
      <c r="AU1117">
        <v>0</v>
      </c>
      <c r="AV1117">
        <v>0</v>
      </c>
      <c r="AW1117" s="6" t="s">
        <v>16956</v>
      </c>
      <c r="AX1117" s="6" t="s">
        <v>18225</v>
      </c>
      <c r="AY1117" s="6" t="s">
        <v>16765</v>
      </c>
      <c r="AZ1117" s="6" t="s">
        <v>16958</v>
      </c>
      <c r="BA1117" s="6" t="s">
        <v>16765</v>
      </c>
      <c r="BB1117" s="6" t="s">
        <v>16959</v>
      </c>
      <c r="BC1117" s="6" t="s">
        <v>16765</v>
      </c>
      <c r="BD1117" s="6" t="s">
        <v>16960</v>
      </c>
      <c r="BE1117" s="6" t="s">
        <v>16961</v>
      </c>
      <c r="BF1117" s="6" t="s">
        <v>13575</v>
      </c>
      <c r="BG1117" s="6" t="s">
        <v>13575</v>
      </c>
      <c r="BH1117" s="6" t="s">
        <v>16959</v>
      </c>
      <c r="BI1117">
        <v>0</v>
      </c>
      <c r="BJ1117" s="6" t="s">
        <v>16958</v>
      </c>
      <c r="BK1117">
        <v>0</v>
      </c>
      <c r="BL1117" s="6" t="s">
        <v>315</v>
      </c>
      <c r="BM1117" s="56">
        <f>COUNTIF($B$2:B1117,B1117)</f>
        <v>4</v>
      </c>
      <c r="BN1117" s="6" t="str">
        <f t="shared" si="17"/>
        <v>9478-4</v>
      </c>
    </row>
    <row r="1118" spans="1:66" x14ac:dyDescent="0.25">
      <c r="A1118">
        <v>1</v>
      </c>
      <c r="B1118">
        <v>9478</v>
      </c>
      <c r="C1118" s="6" t="s">
        <v>18722</v>
      </c>
      <c r="D1118">
        <v>5</v>
      </c>
      <c r="E1118">
        <v>3</v>
      </c>
      <c r="F1118">
        <v>30</v>
      </c>
      <c r="G1118">
        <v>303</v>
      </c>
      <c r="H1118" s="6" t="s">
        <v>16994</v>
      </c>
      <c r="I1118">
        <v>1</v>
      </c>
      <c r="J1118">
        <v>276190</v>
      </c>
      <c r="K1118">
        <v>5</v>
      </c>
      <c r="L1118" s="55">
        <v>41433</v>
      </c>
      <c r="M1118" s="6" t="s">
        <v>16765</v>
      </c>
      <c r="N1118" s="55">
        <v>109574</v>
      </c>
      <c r="O1118">
        <v>198214</v>
      </c>
      <c r="P1118" s="6" t="s">
        <v>16786</v>
      </c>
      <c r="Q1118" s="6" t="s">
        <v>16973</v>
      </c>
      <c r="R1118">
        <v>72</v>
      </c>
      <c r="S1118">
        <v>0</v>
      </c>
      <c r="T1118">
        <v>-72</v>
      </c>
      <c r="U1118">
        <v>115.2</v>
      </c>
      <c r="V1118" s="6" t="s">
        <v>17004</v>
      </c>
      <c r="W1118" s="6" t="s">
        <v>16946</v>
      </c>
      <c r="X1118" s="55">
        <v>44664</v>
      </c>
      <c r="Y1118">
        <v>20000</v>
      </c>
      <c r="Z1118">
        <v>0</v>
      </c>
      <c r="AA1118" s="6" t="s">
        <v>16765</v>
      </c>
      <c r="AB1118" s="6" t="s">
        <v>16947</v>
      </c>
      <c r="AD1118" s="6" t="s">
        <v>16765</v>
      </c>
      <c r="AE1118">
        <v>27603</v>
      </c>
      <c r="AF1118">
        <v>23469</v>
      </c>
      <c r="AG1118" s="6" t="s">
        <v>16973</v>
      </c>
      <c r="AH1118" s="6" t="s">
        <v>16950</v>
      </c>
      <c r="AI1118" s="6" t="s">
        <v>16951</v>
      </c>
      <c r="AJ1118" s="6" t="s">
        <v>16765</v>
      </c>
      <c r="AK1118" s="6" t="s">
        <v>16765</v>
      </c>
      <c r="AL1118" s="6" t="s">
        <v>16765</v>
      </c>
      <c r="AM1118" s="6" t="s">
        <v>16952</v>
      </c>
      <c r="AN1118">
        <v>0</v>
      </c>
      <c r="AO1118" s="55">
        <v>44664</v>
      </c>
      <c r="AP1118" s="6" t="s">
        <v>17000</v>
      </c>
      <c r="AQ1118">
        <v>0</v>
      </c>
      <c r="AR1118" s="6" t="s">
        <v>17098</v>
      </c>
      <c r="AS1118" s="6" t="s">
        <v>17002</v>
      </c>
      <c r="AT1118" s="6" t="s">
        <v>16947</v>
      </c>
      <c r="AU1118">
        <v>0</v>
      </c>
      <c r="AV1118">
        <v>0</v>
      </c>
      <c r="AW1118" s="6" t="s">
        <v>16956</v>
      </c>
      <c r="AX1118" s="6" t="s">
        <v>18065</v>
      </c>
      <c r="AY1118" s="6" t="s">
        <v>16765</v>
      </c>
      <c r="AZ1118" s="6" t="s">
        <v>16958</v>
      </c>
      <c r="BA1118" s="6" t="s">
        <v>16765</v>
      </c>
      <c r="BB1118" s="6" t="s">
        <v>16959</v>
      </c>
      <c r="BC1118" s="6" t="s">
        <v>16765</v>
      </c>
      <c r="BD1118" s="6" t="s">
        <v>16960</v>
      </c>
      <c r="BE1118" s="6" t="s">
        <v>16961</v>
      </c>
      <c r="BF1118" s="6" t="s">
        <v>13575</v>
      </c>
      <c r="BG1118" s="6" t="s">
        <v>13575</v>
      </c>
      <c r="BH1118" s="6" t="s">
        <v>16959</v>
      </c>
      <c r="BI1118">
        <v>0</v>
      </c>
      <c r="BJ1118" s="6" t="s">
        <v>16958</v>
      </c>
      <c r="BK1118">
        <v>0</v>
      </c>
      <c r="BL1118" s="6" t="s">
        <v>315</v>
      </c>
      <c r="BM1118" s="56">
        <f>COUNTIF($B$2:B1118,B1118)</f>
        <v>5</v>
      </c>
      <c r="BN1118" s="6" t="str">
        <f t="shared" si="17"/>
        <v>9478-5</v>
      </c>
    </row>
    <row r="1119" spans="1:66" x14ac:dyDescent="0.25">
      <c r="A1119">
        <v>1</v>
      </c>
      <c r="B1119">
        <v>9478</v>
      </c>
      <c r="C1119" s="6" t="s">
        <v>18722</v>
      </c>
      <c r="D1119">
        <v>5</v>
      </c>
      <c r="E1119">
        <v>3</v>
      </c>
      <c r="F1119">
        <v>30</v>
      </c>
      <c r="G1119">
        <v>303</v>
      </c>
      <c r="H1119" s="6" t="s">
        <v>16994</v>
      </c>
      <c r="I1119">
        <v>1</v>
      </c>
      <c r="J1119">
        <v>860096</v>
      </c>
      <c r="K1119">
        <v>5</v>
      </c>
      <c r="L1119" s="55">
        <v>42133</v>
      </c>
      <c r="M1119" s="6" t="s">
        <v>16765</v>
      </c>
      <c r="N1119" s="55">
        <v>109574</v>
      </c>
      <c r="O1119">
        <v>198214</v>
      </c>
      <c r="P1119" s="6" t="s">
        <v>16786</v>
      </c>
      <c r="Q1119" s="6" t="s">
        <v>16973</v>
      </c>
      <c r="R1119">
        <v>240</v>
      </c>
      <c r="S1119">
        <v>0</v>
      </c>
      <c r="T1119">
        <v>-240</v>
      </c>
      <c r="U1119">
        <v>384</v>
      </c>
      <c r="V1119" s="6" t="s">
        <v>17004</v>
      </c>
      <c r="W1119" s="6" t="s">
        <v>16946</v>
      </c>
      <c r="X1119" s="55">
        <v>44664</v>
      </c>
      <c r="Y1119">
        <v>20000</v>
      </c>
      <c r="Z1119">
        <v>0</v>
      </c>
      <c r="AA1119" s="6" t="s">
        <v>16765</v>
      </c>
      <c r="AB1119" s="6" t="s">
        <v>16947</v>
      </c>
      <c r="AD1119" s="6" t="s">
        <v>16765</v>
      </c>
      <c r="AE1119">
        <v>37995</v>
      </c>
      <c r="AF1119">
        <v>34202</v>
      </c>
      <c r="AG1119" s="6" t="s">
        <v>16973</v>
      </c>
      <c r="AH1119" s="6" t="s">
        <v>16950</v>
      </c>
      <c r="AI1119" s="6" t="s">
        <v>16951</v>
      </c>
      <c r="AJ1119" s="6" t="s">
        <v>16765</v>
      </c>
      <c r="AK1119" s="6" t="s">
        <v>16765</v>
      </c>
      <c r="AL1119" s="6" t="s">
        <v>16765</v>
      </c>
      <c r="AM1119" s="6" t="s">
        <v>16952</v>
      </c>
      <c r="AN1119">
        <v>0</v>
      </c>
      <c r="AO1119" s="55">
        <v>44664</v>
      </c>
      <c r="AP1119" s="6" t="s">
        <v>17000</v>
      </c>
      <c r="AQ1119">
        <v>0</v>
      </c>
      <c r="AR1119" s="6" t="s">
        <v>17098</v>
      </c>
      <c r="AS1119" s="6" t="s">
        <v>17002</v>
      </c>
      <c r="AT1119" s="6" t="s">
        <v>16947</v>
      </c>
      <c r="AU1119">
        <v>0</v>
      </c>
      <c r="AV1119">
        <v>0</v>
      </c>
      <c r="AW1119" s="6" t="s">
        <v>16956</v>
      </c>
      <c r="AX1119" s="6" t="s">
        <v>18225</v>
      </c>
      <c r="AY1119" s="6" t="s">
        <v>16765</v>
      </c>
      <c r="AZ1119" s="6" t="s">
        <v>16958</v>
      </c>
      <c r="BA1119" s="6" t="s">
        <v>16765</v>
      </c>
      <c r="BB1119" s="6" t="s">
        <v>16959</v>
      </c>
      <c r="BC1119" s="6" t="s">
        <v>16765</v>
      </c>
      <c r="BD1119" s="6" t="s">
        <v>16960</v>
      </c>
      <c r="BE1119" s="6" t="s">
        <v>16961</v>
      </c>
      <c r="BF1119" s="6" t="s">
        <v>13575</v>
      </c>
      <c r="BG1119" s="6" t="s">
        <v>13575</v>
      </c>
      <c r="BH1119" s="6" t="s">
        <v>16959</v>
      </c>
      <c r="BI1119">
        <v>0</v>
      </c>
      <c r="BJ1119" s="6" t="s">
        <v>16958</v>
      </c>
      <c r="BK1119">
        <v>0</v>
      </c>
      <c r="BL1119" s="6" t="s">
        <v>315</v>
      </c>
      <c r="BM1119" s="56">
        <f>COUNTIF($B$2:B1119,B1119)</f>
        <v>6</v>
      </c>
      <c r="BN1119" s="6" t="str">
        <f t="shared" si="17"/>
        <v>9478-6</v>
      </c>
    </row>
    <row r="1120" spans="1:66" x14ac:dyDescent="0.25">
      <c r="A1120">
        <v>1</v>
      </c>
      <c r="B1120">
        <v>9535</v>
      </c>
      <c r="C1120" s="6" t="s">
        <v>18725</v>
      </c>
      <c r="D1120">
        <v>5</v>
      </c>
      <c r="E1120">
        <v>3</v>
      </c>
      <c r="F1120">
        <v>30</v>
      </c>
      <c r="G1120">
        <v>307</v>
      </c>
      <c r="H1120" s="6" t="s">
        <v>17007</v>
      </c>
      <c r="I1120">
        <v>1</v>
      </c>
      <c r="J1120">
        <v>671923</v>
      </c>
      <c r="K1120">
        <v>1</v>
      </c>
      <c r="L1120" s="55">
        <v>40638</v>
      </c>
      <c r="M1120" s="6" t="s">
        <v>16765</v>
      </c>
      <c r="N1120" s="55">
        <v>44789</v>
      </c>
      <c r="O1120">
        <v>118724</v>
      </c>
      <c r="P1120" s="6" t="s">
        <v>16773</v>
      </c>
      <c r="Q1120" s="6" t="s">
        <v>18726</v>
      </c>
      <c r="R1120">
        <v>1</v>
      </c>
      <c r="S1120">
        <v>0</v>
      </c>
      <c r="T1120">
        <v>-1</v>
      </c>
      <c r="U1120">
        <v>1141.5899999999999</v>
      </c>
      <c r="V1120" s="6" t="s">
        <v>16945</v>
      </c>
      <c r="W1120" s="6" t="s">
        <v>16946</v>
      </c>
      <c r="X1120" s="55">
        <v>44665</v>
      </c>
      <c r="Y1120">
        <v>50000</v>
      </c>
      <c r="Z1120">
        <v>0</v>
      </c>
      <c r="AA1120" s="6" t="s">
        <v>16765</v>
      </c>
      <c r="AB1120" s="6" t="s">
        <v>16947</v>
      </c>
      <c r="AD1120" s="6" t="s">
        <v>17898</v>
      </c>
      <c r="AE1120">
        <v>16645</v>
      </c>
      <c r="AF1120">
        <v>13061</v>
      </c>
      <c r="AG1120" s="6" t="s">
        <v>16949</v>
      </c>
      <c r="AH1120" s="6" t="s">
        <v>16950</v>
      </c>
      <c r="AI1120" s="6" t="s">
        <v>16951</v>
      </c>
      <c r="AJ1120" s="6" t="s">
        <v>16765</v>
      </c>
      <c r="AK1120" s="6" t="s">
        <v>16765</v>
      </c>
      <c r="AL1120" s="6" t="s">
        <v>16765</v>
      </c>
      <c r="AM1120" s="6" t="s">
        <v>16952</v>
      </c>
      <c r="AN1120">
        <v>0</v>
      </c>
      <c r="AO1120" s="55">
        <v>44665</v>
      </c>
      <c r="AP1120" s="6" t="s">
        <v>16953</v>
      </c>
      <c r="AQ1120">
        <v>0</v>
      </c>
      <c r="AR1120" s="6" t="s">
        <v>16997</v>
      </c>
      <c r="AS1120" s="6" t="s">
        <v>16955</v>
      </c>
      <c r="AT1120" s="6" t="s">
        <v>16947</v>
      </c>
      <c r="AU1120">
        <v>0</v>
      </c>
      <c r="AV1120">
        <v>0</v>
      </c>
      <c r="AW1120" s="6" t="s">
        <v>16956</v>
      </c>
      <c r="AX1120" s="6" t="s">
        <v>18303</v>
      </c>
      <c r="AY1120" s="6" t="s">
        <v>16765</v>
      </c>
      <c r="AZ1120" s="6" t="s">
        <v>16958</v>
      </c>
      <c r="BA1120" s="6" t="s">
        <v>16765</v>
      </c>
      <c r="BB1120" s="6" t="s">
        <v>16959</v>
      </c>
      <c r="BC1120" s="6" t="s">
        <v>16765</v>
      </c>
      <c r="BD1120" s="6" t="s">
        <v>16960</v>
      </c>
      <c r="BE1120" s="6" t="s">
        <v>16961</v>
      </c>
      <c r="BF1120" s="6" t="s">
        <v>13575</v>
      </c>
      <c r="BG1120" s="6" t="s">
        <v>13575</v>
      </c>
      <c r="BH1120" s="6" t="s">
        <v>16959</v>
      </c>
      <c r="BI1120">
        <v>0</v>
      </c>
      <c r="BJ1120" s="6" t="s">
        <v>16958</v>
      </c>
      <c r="BK1120">
        <v>0</v>
      </c>
      <c r="BL1120" s="6" t="s">
        <v>315</v>
      </c>
      <c r="BM1120" s="56">
        <f>COUNTIF($B$2:B1120,B1120)</f>
        <v>1</v>
      </c>
      <c r="BN1120" s="6" t="str">
        <f t="shared" si="17"/>
        <v>9535-1</v>
      </c>
    </row>
    <row r="1121" spans="1:66" x14ac:dyDescent="0.25">
      <c r="A1121">
        <v>1</v>
      </c>
      <c r="B1121">
        <v>9535</v>
      </c>
      <c r="C1121" s="6" t="s">
        <v>18725</v>
      </c>
      <c r="D1121">
        <v>5</v>
      </c>
      <c r="E1121">
        <v>3</v>
      </c>
      <c r="F1121">
        <v>30</v>
      </c>
      <c r="G1121">
        <v>307</v>
      </c>
      <c r="H1121" s="6" t="s">
        <v>17007</v>
      </c>
      <c r="I1121">
        <v>1</v>
      </c>
      <c r="J1121">
        <v>731583</v>
      </c>
      <c r="K1121">
        <v>5</v>
      </c>
      <c r="L1121" s="55">
        <v>41955</v>
      </c>
      <c r="M1121" s="6" t="s">
        <v>16765</v>
      </c>
      <c r="N1121" s="55">
        <v>44789</v>
      </c>
      <c r="O1121">
        <v>118728</v>
      </c>
      <c r="P1121" s="6" t="s">
        <v>16807</v>
      </c>
      <c r="Q1121" s="6" t="s">
        <v>18727</v>
      </c>
      <c r="R1121">
        <v>1</v>
      </c>
      <c r="S1121">
        <v>0</v>
      </c>
      <c r="T1121">
        <v>-1</v>
      </c>
      <c r="U1121">
        <v>1803.8</v>
      </c>
      <c r="V1121" s="6" t="s">
        <v>16945</v>
      </c>
      <c r="W1121" s="6" t="s">
        <v>16946</v>
      </c>
      <c r="X1121" s="55">
        <v>44665</v>
      </c>
      <c r="Y1121">
        <v>50000</v>
      </c>
      <c r="Z1121">
        <v>0</v>
      </c>
      <c r="AA1121" s="6" t="s">
        <v>16765</v>
      </c>
      <c r="AB1121" s="6" t="s">
        <v>16947</v>
      </c>
      <c r="AD1121" s="6" t="s">
        <v>16948</v>
      </c>
      <c r="AE1121">
        <v>36757</v>
      </c>
      <c r="AF1121">
        <v>32094</v>
      </c>
      <c r="AG1121" s="6" t="s">
        <v>16949</v>
      </c>
      <c r="AH1121" s="6" t="s">
        <v>16950</v>
      </c>
      <c r="AI1121" s="6" t="s">
        <v>16951</v>
      </c>
      <c r="AJ1121" s="6" t="s">
        <v>16765</v>
      </c>
      <c r="AK1121" s="6" t="s">
        <v>16765</v>
      </c>
      <c r="AL1121" s="6" t="s">
        <v>16765</v>
      </c>
      <c r="AM1121" s="6" t="s">
        <v>16952</v>
      </c>
      <c r="AN1121">
        <v>0</v>
      </c>
      <c r="AO1121" s="55">
        <v>44665</v>
      </c>
      <c r="AP1121" s="6" t="s">
        <v>16953</v>
      </c>
      <c r="AQ1121">
        <v>0</v>
      </c>
      <c r="AR1121" s="6" t="s">
        <v>16954</v>
      </c>
      <c r="AS1121" s="6" t="s">
        <v>16955</v>
      </c>
      <c r="AT1121" s="6" t="s">
        <v>16947</v>
      </c>
      <c r="AU1121">
        <v>0</v>
      </c>
      <c r="AV1121">
        <v>0</v>
      </c>
      <c r="AW1121" s="6" t="s">
        <v>16956</v>
      </c>
      <c r="AX1121" s="6" t="s">
        <v>18728</v>
      </c>
      <c r="AY1121" s="6" t="s">
        <v>16765</v>
      </c>
      <c r="AZ1121" s="6" t="s">
        <v>16958</v>
      </c>
      <c r="BA1121" s="6" t="s">
        <v>16765</v>
      </c>
      <c r="BB1121" s="6" t="s">
        <v>16959</v>
      </c>
      <c r="BC1121" s="6" t="s">
        <v>16765</v>
      </c>
      <c r="BD1121" s="6" t="s">
        <v>16960</v>
      </c>
      <c r="BE1121" s="6" t="s">
        <v>16961</v>
      </c>
      <c r="BF1121" s="6" t="s">
        <v>13575</v>
      </c>
      <c r="BG1121" s="6" t="s">
        <v>13575</v>
      </c>
      <c r="BH1121" s="6" t="s">
        <v>16959</v>
      </c>
      <c r="BI1121">
        <v>0</v>
      </c>
      <c r="BJ1121" s="6" t="s">
        <v>16958</v>
      </c>
      <c r="BK1121">
        <v>0</v>
      </c>
      <c r="BL1121" s="6" t="s">
        <v>315</v>
      </c>
      <c r="BM1121" s="56">
        <f>COUNTIF($B$2:B1121,B1121)</f>
        <v>2</v>
      </c>
      <c r="BN1121" s="6" t="str">
        <f t="shared" si="17"/>
        <v>9535-2</v>
      </c>
    </row>
    <row r="1122" spans="1:66" x14ac:dyDescent="0.25">
      <c r="A1122">
        <v>1</v>
      </c>
      <c r="B1122">
        <v>9535</v>
      </c>
      <c r="C1122" s="6" t="s">
        <v>18725</v>
      </c>
      <c r="D1122">
        <v>5</v>
      </c>
      <c r="E1122">
        <v>3</v>
      </c>
      <c r="F1122">
        <v>30</v>
      </c>
      <c r="G1122">
        <v>307</v>
      </c>
      <c r="H1122" s="6" t="s">
        <v>17007</v>
      </c>
      <c r="I1122">
        <v>1</v>
      </c>
      <c r="J1122">
        <v>899373</v>
      </c>
      <c r="K1122">
        <v>5</v>
      </c>
      <c r="L1122" s="55">
        <v>42198</v>
      </c>
      <c r="M1122" s="6" t="s">
        <v>16765</v>
      </c>
      <c r="N1122" s="55">
        <v>44789</v>
      </c>
      <c r="O1122">
        <v>118784</v>
      </c>
      <c r="P1122" s="6" t="s">
        <v>16764</v>
      </c>
      <c r="Q1122" s="6" t="s">
        <v>16973</v>
      </c>
      <c r="R1122">
        <v>1</v>
      </c>
      <c r="S1122">
        <v>0</v>
      </c>
      <c r="T1122">
        <v>-1</v>
      </c>
      <c r="U1122">
        <v>1651</v>
      </c>
      <c r="V1122" s="6" t="s">
        <v>16945</v>
      </c>
      <c r="W1122" s="6" t="s">
        <v>16946</v>
      </c>
      <c r="X1122" s="55">
        <v>44665</v>
      </c>
      <c r="Y1122">
        <v>50000</v>
      </c>
      <c r="Z1122">
        <v>0</v>
      </c>
      <c r="AA1122" s="6" t="s">
        <v>16765</v>
      </c>
      <c r="AB1122" s="6" t="s">
        <v>16947</v>
      </c>
      <c r="AD1122" s="6" t="s">
        <v>16765</v>
      </c>
      <c r="AE1122">
        <v>40039</v>
      </c>
      <c r="AF1122">
        <v>36483</v>
      </c>
      <c r="AG1122" s="6" t="s">
        <v>16949</v>
      </c>
      <c r="AH1122" s="6" t="s">
        <v>16950</v>
      </c>
      <c r="AI1122" s="6" t="s">
        <v>16951</v>
      </c>
      <c r="AJ1122" s="6" t="s">
        <v>16765</v>
      </c>
      <c r="AK1122" s="6" t="s">
        <v>16765</v>
      </c>
      <c r="AL1122" s="6" t="s">
        <v>16765</v>
      </c>
      <c r="AM1122" s="6" t="s">
        <v>16952</v>
      </c>
      <c r="AN1122">
        <v>0</v>
      </c>
      <c r="AO1122" s="55">
        <v>44665</v>
      </c>
      <c r="AP1122" s="6" t="s">
        <v>16953</v>
      </c>
      <c r="AQ1122">
        <v>0</v>
      </c>
      <c r="AR1122" s="6" t="s">
        <v>16954</v>
      </c>
      <c r="AS1122" s="6" t="s">
        <v>16955</v>
      </c>
      <c r="AT1122" s="6" t="s">
        <v>16947</v>
      </c>
      <c r="AU1122">
        <v>0</v>
      </c>
      <c r="AV1122">
        <v>0</v>
      </c>
      <c r="AW1122" s="6" t="s">
        <v>16956</v>
      </c>
      <c r="AX1122" s="6" t="s">
        <v>17964</v>
      </c>
      <c r="AY1122" s="6" t="s">
        <v>16765</v>
      </c>
      <c r="AZ1122" s="6" t="s">
        <v>16958</v>
      </c>
      <c r="BA1122" s="6" t="s">
        <v>16765</v>
      </c>
      <c r="BB1122" s="6" t="s">
        <v>16959</v>
      </c>
      <c r="BC1122" s="6" t="s">
        <v>16765</v>
      </c>
      <c r="BD1122" s="6" t="s">
        <v>16960</v>
      </c>
      <c r="BE1122" s="6" t="s">
        <v>16961</v>
      </c>
      <c r="BF1122" s="6" t="s">
        <v>13575</v>
      </c>
      <c r="BG1122" s="6" t="s">
        <v>13575</v>
      </c>
      <c r="BH1122" s="6" t="s">
        <v>16959</v>
      </c>
      <c r="BI1122">
        <v>0</v>
      </c>
      <c r="BJ1122" s="6" t="s">
        <v>16958</v>
      </c>
      <c r="BK1122">
        <v>0</v>
      </c>
      <c r="BL1122" s="6" t="s">
        <v>315</v>
      </c>
      <c r="BM1122" s="56">
        <f>COUNTIF($B$2:B1122,B1122)</f>
        <v>3</v>
      </c>
      <c r="BN1122" s="6" t="str">
        <f t="shared" si="17"/>
        <v>9535-3</v>
      </c>
    </row>
    <row r="1123" spans="1:66" x14ac:dyDescent="0.25">
      <c r="A1123">
        <v>1</v>
      </c>
      <c r="B1123">
        <v>9546</v>
      </c>
      <c r="C1123" s="6" t="s">
        <v>18729</v>
      </c>
      <c r="D1123">
        <v>5</v>
      </c>
      <c r="E1123">
        <v>3</v>
      </c>
      <c r="F1123">
        <v>30</v>
      </c>
      <c r="G1123">
        <v>304</v>
      </c>
      <c r="H1123" s="6" t="s">
        <v>16943</v>
      </c>
      <c r="I1123">
        <v>1</v>
      </c>
      <c r="J1123">
        <v>682130</v>
      </c>
      <c r="K1123">
        <v>5</v>
      </c>
      <c r="L1123" s="55">
        <v>41904</v>
      </c>
      <c r="M1123" s="6" t="s">
        <v>16765</v>
      </c>
      <c r="N1123" s="55">
        <v>44628</v>
      </c>
      <c r="O1123">
        <v>118779</v>
      </c>
      <c r="P1123" s="6" t="s">
        <v>16784</v>
      </c>
      <c r="Q1123" s="6" t="s">
        <v>18730</v>
      </c>
      <c r="R1123">
        <v>1</v>
      </c>
      <c r="S1123">
        <v>0</v>
      </c>
      <c r="T1123">
        <v>-1</v>
      </c>
      <c r="U1123">
        <v>1248.07</v>
      </c>
      <c r="V1123" s="6" t="s">
        <v>16945</v>
      </c>
      <c r="W1123" s="6" t="s">
        <v>16946</v>
      </c>
      <c r="X1123" s="55">
        <v>44669</v>
      </c>
      <c r="Y1123">
        <v>90000</v>
      </c>
      <c r="Z1123">
        <v>1602.72</v>
      </c>
      <c r="AA1123" s="6" t="s">
        <v>16885</v>
      </c>
      <c r="AB1123" s="6" t="s">
        <v>16947</v>
      </c>
      <c r="AD1123" s="6" t="s">
        <v>16948</v>
      </c>
      <c r="AE1123">
        <v>36314</v>
      </c>
      <c r="AF1123">
        <v>31450</v>
      </c>
      <c r="AG1123" s="6" t="s">
        <v>16949</v>
      </c>
      <c r="AH1123" s="6" t="s">
        <v>16950</v>
      </c>
      <c r="AI1123" s="6" t="s">
        <v>16951</v>
      </c>
      <c r="AJ1123" s="6" t="s">
        <v>16765</v>
      </c>
      <c r="AK1123" s="6" t="s">
        <v>16765</v>
      </c>
      <c r="AL1123" s="6" t="s">
        <v>16765</v>
      </c>
      <c r="AM1123" s="6" t="s">
        <v>16952</v>
      </c>
      <c r="AN1123">
        <v>0</v>
      </c>
      <c r="AO1123" s="55">
        <v>44669</v>
      </c>
      <c r="AP1123" s="6" t="s">
        <v>16953</v>
      </c>
      <c r="AQ1123">
        <v>0</v>
      </c>
      <c r="AR1123" s="6" t="s">
        <v>16954</v>
      </c>
      <c r="AS1123" s="6" t="s">
        <v>16955</v>
      </c>
      <c r="AT1123" s="6" t="s">
        <v>16947</v>
      </c>
      <c r="AU1123">
        <v>0</v>
      </c>
      <c r="AV1123">
        <v>0</v>
      </c>
      <c r="AW1123" s="6" t="s">
        <v>16956</v>
      </c>
      <c r="AX1123" s="6" t="s">
        <v>17807</v>
      </c>
      <c r="AY1123" s="6" t="s">
        <v>16765</v>
      </c>
      <c r="AZ1123" s="6" t="s">
        <v>16958</v>
      </c>
      <c r="BA1123" s="6" t="s">
        <v>16765</v>
      </c>
      <c r="BB1123" s="6" t="s">
        <v>16959</v>
      </c>
      <c r="BC1123" s="6" t="s">
        <v>16765</v>
      </c>
      <c r="BD1123" s="6" t="s">
        <v>16960</v>
      </c>
      <c r="BE1123" s="6" t="s">
        <v>16961</v>
      </c>
      <c r="BF1123" s="6" t="s">
        <v>13575</v>
      </c>
      <c r="BG1123" s="6" t="s">
        <v>13575</v>
      </c>
      <c r="BH1123" s="6" t="s">
        <v>16959</v>
      </c>
      <c r="BI1123">
        <v>0</v>
      </c>
      <c r="BJ1123" s="6" t="s">
        <v>16958</v>
      </c>
      <c r="BK1123">
        <v>0</v>
      </c>
      <c r="BL1123" s="6" t="s">
        <v>315</v>
      </c>
      <c r="BM1123" s="56">
        <f>COUNTIF($B$2:B1123,B1123)</f>
        <v>1</v>
      </c>
      <c r="BN1123" s="6" t="str">
        <f t="shared" si="17"/>
        <v>9546-1</v>
      </c>
    </row>
    <row r="1124" spans="1:66" x14ac:dyDescent="0.25">
      <c r="A1124">
        <v>1</v>
      </c>
      <c r="B1124">
        <v>9551</v>
      </c>
      <c r="C1124" s="6" t="s">
        <v>18731</v>
      </c>
      <c r="D1124">
        <v>5</v>
      </c>
      <c r="E1124">
        <v>2</v>
      </c>
      <c r="F1124">
        <v>20</v>
      </c>
      <c r="G1124">
        <v>202</v>
      </c>
      <c r="H1124" s="6" t="s">
        <v>17007</v>
      </c>
      <c r="I1124">
        <v>1</v>
      </c>
      <c r="J1124">
        <v>120041</v>
      </c>
      <c r="K1124">
        <v>6</v>
      </c>
      <c r="L1124" s="55">
        <v>42566</v>
      </c>
      <c r="M1124" s="6" t="s">
        <v>16765</v>
      </c>
      <c r="N1124" s="55">
        <v>44686</v>
      </c>
      <c r="O1124">
        <v>217289</v>
      </c>
      <c r="P1124" s="6" t="s">
        <v>16771</v>
      </c>
      <c r="Q1124" s="6" t="s">
        <v>18732</v>
      </c>
      <c r="R1124">
        <v>1</v>
      </c>
      <c r="S1124">
        <v>0</v>
      </c>
      <c r="T1124">
        <v>-1</v>
      </c>
      <c r="U1124">
        <v>1159.19</v>
      </c>
      <c r="V1124" s="6" t="s">
        <v>16945</v>
      </c>
      <c r="W1124" s="6" t="s">
        <v>16946</v>
      </c>
      <c r="X1124" s="55">
        <v>44665</v>
      </c>
      <c r="Y1124">
        <v>50000</v>
      </c>
      <c r="Z1124">
        <v>0</v>
      </c>
      <c r="AA1124" s="6" t="s">
        <v>16765</v>
      </c>
      <c r="AB1124" s="6" t="s">
        <v>16947</v>
      </c>
      <c r="AD1124" s="6" t="s">
        <v>17262</v>
      </c>
      <c r="AE1124">
        <v>43315</v>
      </c>
      <c r="AF1124">
        <v>40607</v>
      </c>
      <c r="AG1124" s="6" t="s">
        <v>16949</v>
      </c>
      <c r="AH1124" s="6" t="s">
        <v>16950</v>
      </c>
      <c r="AI1124" s="6" t="s">
        <v>16951</v>
      </c>
      <c r="AJ1124" s="6" t="s">
        <v>16765</v>
      </c>
      <c r="AK1124" s="6" t="s">
        <v>16765</v>
      </c>
      <c r="AL1124" s="6" t="s">
        <v>16765</v>
      </c>
      <c r="AM1124" s="6" t="s">
        <v>16952</v>
      </c>
      <c r="AN1124">
        <v>0</v>
      </c>
      <c r="AO1124" s="55">
        <v>44665</v>
      </c>
      <c r="AP1124" s="6" t="s">
        <v>16953</v>
      </c>
      <c r="AQ1124">
        <v>0</v>
      </c>
      <c r="AR1124" s="6" t="s">
        <v>16954</v>
      </c>
      <c r="AS1124" s="6" t="s">
        <v>16955</v>
      </c>
      <c r="AT1124" s="6" t="s">
        <v>16947</v>
      </c>
      <c r="AU1124">
        <v>0</v>
      </c>
      <c r="AV1124">
        <v>0</v>
      </c>
      <c r="AW1124" s="6" t="s">
        <v>16956</v>
      </c>
      <c r="AX1124" s="6" t="s">
        <v>17569</v>
      </c>
      <c r="AY1124" s="6" t="s">
        <v>16765</v>
      </c>
      <c r="AZ1124" s="6" t="s">
        <v>16958</v>
      </c>
      <c r="BA1124" s="6" t="s">
        <v>16765</v>
      </c>
      <c r="BB1124" s="6" t="s">
        <v>16959</v>
      </c>
      <c r="BC1124" s="6" t="s">
        <v>16765</v>
      </c>
      <c r="BD1124" s="6" t="s">
        <v>16960</v>
      </c>
      <c r="BE1124" s="6" t="s">
        <v>16961</v>
      </c>
      <c r="BF1124" s="6" t="s">
        <v>13575</v>
      </c>
      <c r="BG1124" s="6" t="s">
        <v>13575</v>
      </c>
      <c r="BH1124" s="6" t="s">
        <v>16959</v>
      </c>
      <c r="BI1124">
        <v>0</v>
      </c>
      <c r="BJ1124" s="6" t="s">
        <v>16958</v>
      </c>
      <c r="BK1124">
        <v>0</v>
      </c>
      <c r="BL1124" s="6" t="s">
        <v>315</v>
      </c>
      <c r="BM1124" s="56">
        <f>COUNTIF($B$2:B1124,B1124)</f>
        <v>1</v>
      </c>
      <c r="BN1124" s="6" t="str">
        <f t="shared" si="17"/>
        <v>9551-1</v>
      </c>
    </row>
    <row r="1125" spans="1:66" x14ac:dyDescent="0.25">
      <c r="A1125">
        <v>1</v>
      </c>
      <c r="B1125">
        <v>9551</v>
      </c>
      <c r="C1125" s="6" t="s">
        <v>18731</v>
      </c>
      <c r="D1125">
        <v>5</v>
      </c>
      <c r="E1125">
        <v>2</v>
      </c>
      <c r="F1125">
        <v>20</v>
      </c>
      <c r="G1125">
        <v>202</v>
      </c>
      <c r="H1125" s="6" t="s">
        <v>17007</v>
      </c>
      <c r="I1125">
        <v>1</v>
      </c>
      <c r="J1125">
        <v>566071</v>
      </c>
      <c r="K1125">
        <v>6</v>
      </c>
      <c r="L1125" s="55">
        <v>43334</v>
      </c>
      <c r="M1125" s="6" t="s">
        <v>16765</v>
      </c>
      <c r="N1125" s="55">
        <v>44686</v>
      </c>
      <c r="O1125">
        <v>217289</v>
      </c>
      <c r="P1125" s="6" t="s">
        <v>16771</v>
      </c>
      <c r="Q1125" s="6" t="s">
        <v>18733</v>
      </c>
      <c r="R1125">
        <v>1</v>
      </c>
      <c r="S1125">
        <v>0</v>
      </c>
      <c r="T1125">
        <v>-1</v>
      </c>
      <c r="U1125">
        <v>1159.19</v>
      </c>
      <c r="V1125" s="6" t="s">
        <v>16945</v>
      </c>
      <c r="W1125" s="6" t="s">
        <v>16946</v>
      </c>
      <c r="X1125" s="55">
        <v>44665</v>
      </c>
      <c r="Y1125">
        <v>50000</v>
      </c>
      <c r="Z1125">
        <v>0</v>
      </c>
      <c r="AA1125" s="6" t="s">
        <v>16765</v>
      </c>
      <c r="AB1125" s="6" t="s">
        <v>16947</v>
      </c>
      <c r="AD1125" s="6" t="s">
        <v>16948</v>
      </c>
      <c r="AE1125">
        <v>49443</v>
      </c>
      <c r="AF1125">
        <v>44884</v>
      </c>
      <c r="AG1125" s="6" t="s">
        <v>16949</v>
      </c>
      <c r="AH1125" s="6" t="s">
        <v>16950</v>
      </c>
      <c r="AI1125" s="6" t="s">
        <v>16951</v>
      </c>
      <c r="AJ1125" s="6" t="s">
        <v>16765</v>
      </c>
      <c r="AK1125" s="6" t="s">
        <v>16765</v>
      </c>
      <c r="AL1125" s="6" t="s">
        <v>16765</v>
      </c>
      <c r="AM1125" s="6" t="s">
        <v>16952</v>
      </c>
      <c r="AN1125">
        <v>0</v>
      </c>
      <c r="AO1125" s="55">
        <v>44665</v>
      </c>
      <c r="AP1125" s="6" t="s">
        <v>16953</v>
      </c>
      <c r="AQ1125">
        <v>0</v>
      </c>
      <c r="AR1125" s="6" t="s">
        <v>16954</v>
      </c>
      <c r="AS1125" s="6" t="s">
        <v>16955</v>
      </c>
      <c r="AT1125" s="6" t="s">
        <v>16947</v>
      </c>
      <c r="AU1125">
        <v>0</v>
      </c>
      <c r="AV1125">
        <v>0</v>
      </c>
      <c r="AW1125" s="6" t="s">
        <v>16956</v>
      </c>
      <c r="AX1125" s="6" t="s">
        <v>18734</v>
      </c>
      <c r="AY1125" s="6" t="s">
        <v>16765</v>
      </c>
      <c r="AZ1125" s="6" t="s">
        <v>16958</v>
      </c>
      <c r="BA1125" s="6" t="s">
        <v>16765</v>
      </c>
      <c r="BB1125" s="6" t="s">
        <v>16959</v>
      </c>
      <c r="BC1125" s="6" t="s">
        <v>16765</v>
      </c>
      <c r="BD1125" s="6" t="s">
        <v>16960</v>
      </c>
      <c r="BE1125" s="6" t="s">
        <v>16961</v>
      </c>
      <c r="BF1125" s="6" t="s">
        <v>13575</v>
      </c>
      <c r="BG1125" s="6" t="s">
        <v>13575</v>
      </c>
      <c r="BH1125" s="6" t="s">
        <v>16959</v>
      </c>
      <c r="BI1125">
        <v>0</v>
      </c>
      <c r="BJ1125" s="6" t="s">
        <v>16958</v>
      </c>
      <c r="BK1125">
        <v>0</v>
      </c>
      <c r="BL1125" s="6" t="s">
        <v>315</v>
      </c>
      <c r="BM1125" s="56">
        <f>COUNTIF($B$2:B1125,B1125)</f>
        <v>2</v>
      </c>
      <c r="BN1125" s="6" t="str">
        <f t="shared" si="17"/>
        <v>9551-2</v>
      </c>
    </row>
    <row r="1126" spans="1:66" x14ac:dyDescent="0.25">
      <c r="A1126">
        <v>1</v>
      </c>
      <c r="B1126">
        <v>9559</v>
      </c>
      <c r="C1126" s="6" t="s">
        <v>18735</v>
      </c>
      <c r="D1126">
        <v>5</v>
      </c>
      <c r="E1126">
        <v>3</v>
      </c>
      <c r="F1126">
        <v>30</v>
      </c>
      <c r="G1126">
        <v>307</v>
      </c>
      <c r="H1126" s="6" t="s">
        <v>17007</v>
      </c>
      <c r="I1126">
        <v>1</v>
      </c>
      <c r="J1126">
        <v>320328</v>
      </c>
      <c r="K1126">
        <v>6</v>
      </c>
      <c r="L1126" s="55">
        <v>42905</v>
      </c>
      <c r="M1126" s="6" t="s">
        <v>16765</v>
      </c>
      <c r="N1126" s="55">
        <v>44789</v>
      </c>
      <c r="O1126">
        <v>118750</v>
      </c>
      <c r="P1126" s="6" t="s">
        <v>16767</v>
      </c>
      <c r="Q1126" s="6" t="s">
        <v>18736</v>
      </c>
      <c r="R1126">
        <v>1</v>
      </c>
      <c r="S1126">
        <v>0</v>
      </c>
      <c r="T1126">
        <v>-1</v>
      </c>
      <c r="U1126">
        <v>1803.8</v>
      </c>
      <c r="V1126" s="6" t="s">
        <v>16945</v>
      </c>
      <c r="W1126" s="6" t="s">
        <v>16946</v>
      </c>
      <c r="X1126" s="55">
        <v>44665</v>
      </c>
      <c r="Y1126">
        <v>10000</v>
      </c>
      <c r="Z1126">
        <v>0</v>
      </c>
      <c r="AA1126" s="6" t="s">
        <v>16765</v>
      </c>
      <c r="AB1126" s="6" t="s">
        <v>16947</v>
      </c>
      <c r="AD1126" s="6" t="s">
        <v>16948</v>
      </c>
      <c r="AE1126">
        <v>46576</v>
      </c>
      <c r="AF1126">
        <v>42429</v>
      </c>
      <c r="AG1126" s="6" t="s">
        <v>16949</v>
      </c>
      <c r="AH1126" s="6" t="s">
        <v>16950</v>
      </c>
      <c r="AI1126" s="6" t="s">
        <v>16951</v>
      </c>
      <c r="AJ1126" s="6" t="s">
        <v>16765</v>
      </c>
      <c r="AK1126" s="6" t="s">
        <v>16765</v>
      </c>
      <c r="AL1126" s="6" t="s">
        <v>16765</v>
      </c>
      <c r="AM1126" s="6" t="s">
        <v>16952</v>
      </c>
      <c r="AN1126">
        <v>0</v>
      </c>
      <c r="AO1126" s="55">
        <v>44665</v>
      </c>
      <c r="AP1126" s="6" t="s">
        <v>16953</v>
      </c>
      <c r="AQ1126">
        <v>0</v>
      </c>
      <c r="AR1126" s="6" t="s">
        <v>16954</v>
      </c>
      <c r="AS1126" s="6" t="s">
        <v>16955</v>
      </c>
      <c r="AT1126" s="6" t="s">
        <v>16947</v>
      </c>
      <c r="AU1126">
        <v>0</v>
      </c>
      <c r="AV1126">
        <v>0</v>
      </c>
      <c r="AW1126" s="6" t="s">
        <v>16956</v>
      </c>
      <c r="AX1126" s="6" t="s">
        <v>18737</v>
      </c>
      <c r="AY1126" s="6" t="s">
        <v>16765</v>
      </c>
      <c r="AZ1126" s="6" t="s">
        <v>16958</v>
      </c>
      <c r="BA1126" s="6" t="s">
        <v>16765</v>
      </c>
      <c r="BB1126" s="6" t="s">
        <v>16959</v>
      </c>
      <c r="BC1126" s="6" t="s">
        <v>16765</v>
      </c>
      <c r="BD1126" s="6" t="s">
        <v>16960</v>
      </c>
      <c r="BE1126" s="6" t="s">
        <v>16961</v>
      </c>
      <c r="BF1126" s="6" t="s">
        <v>13575</v>
      </c>
      <c r="BG1126" s="6" t="s">
        <v>13575</v>
      </c>
      <c r="BH1126" s="6" t="s">
        <v>16959</v>
      </c>
      <c r="BI1126">
        <v>0</v>
      </c>
      <c r="BJ1126" s="6" t="s">
        <v>16958</v>
      </c>
      <c r="BK1126">
        <v>0</v>
      </c>
      <c r="BL1126" s="6" t="s">
        <v>315</v>
      </c>
      <c r="BM1126" s="56">
        <f>COUNTIF($B$2:B1126,B1126)</f>
        <v>1</v>
      </c>
      <c r="BN1126" s="6" t="str">
        <f t="shared" si="17"/>
        <v>9559-1</v>
      </c>
    </row>
    <row r="1127" spans="1:66" x14ac:dyDescent="0.25">
      <c r="A1127">
        <v>1</v>
      </c>
      <c r="B1127">
        <v>9571</v>
      </c>
      <c r="C1127" s="6" t="s">
        <v>18738</v>
      </c>
      <c r="D1127">
        <v>5</v>
      </c>
      <c r="E1127">
        <v>3</v>
      </c>
      <c r="F1127">
        <v>30</v>
      </c>
      <c r="G1127">
        <v>302</v>
      </c>
      <c r="H1127" s="6" t="s">
        <v>16943</v>
      </c>
      <c r="I1127">
        <v>1</v>
      </c>
      <c r="J1127">
        <v>278984</v>
      </c>
      <c r="K1127">
        <v>6</v>
      </c>
      <c r="L1127" s="55">
        <v>42835</v>
      </c>
      <c r="M1127" s="6" t="s">
        <v>16765</v>
      </c>
      <c r="N1127" s="55">
        <v>44601</v>
      </c>
      <c r="O1127">
        <v>118747</v>
      </c>
      <c r="P1127" s="6" t="s">
        <v>16770</v>
      </c>
      <c r="Q1127" s="6" t="s">
        <v>16973</v>
      </c>
      <c r="R1127">
        <v>1</v>
      </c>
      <c r="S1127">
        <v>0</v>
      </c>
      <c r="T1127">
        <v>-1</v>
      </c>
      <c r="U1127">
        <v>1217</v>
      </c>
      <c r="V1127" s="6" t="s">
        <v>16945</v>
      </c>
      <c r="W1127" s="6" t="s">
        <v>16946</v>
      </c>
      <c r="X1127" s="55">
        <v>44662</v>
      </c>
      <c r="Y1127">
        <v>40000</v>
      </c>
      <c r="Z1127">
        <v>0</v>
      </c>
      <c r="AA1127" s="6" t="s">
        <v>16765</v>
      </c>
      <c r="AB1127" s="6" t="s">
        <v>16947</v>
      </c>
      <c r="AD1127" s="6" t="s">
        <v>16765</v>
      </c>
      <c r="AE1127">
        <v>46050</v>
      </c>
      <c r="AF1127">
        <v>42009</v>
      </c>
      <c r="AG1127" s="6" t="s">
        <v>16949</v>
      </c>
      <c r="AH1127" s="6" t="s">
        <v>16950</v>
      </c>
      <c r="AI1127" s="6" t="s">
        <v>16951</v>
      </c>
      <c r="AJ1127" s="6" t="s">
        <v>16765</v>
      </c>
      <c r="AK1127" s="6" t="s">
        <v>16765</v>
      </c>
      <c r="AL1127" s="6" t="s">
        <v>16765</v>
      </c>
      <c r="AM1127" s="6" t="s">
        <v>16952</v>
      </c>
      <c r="AN1127">
        <v>0</v>
      </c>
      <c r="AO1127" s="55">
        <v>44662</v>
      </c>
      <c r="AP1127" s="6" t="s">
        <v>16953</v>
      </c>
      <c r="AQ1127">
        <v>0</v>
      </c>
      <c r="AR1127" s="6" t="s">
        <v>16954</v>
      </c>
      <c r="AS1127" s="6" t="s">
        <v>16955</v>
      </c>
      <c r="AT1127" s="6" t="s">
        <v>16947</v>
      </c>
      <c r="AU1127">
        <v>0</v>
      </c>
      <c r="AV1127">
        <v>0</v>
      </c>
      <c r="AW1127" s="6" t="s">
        <v>16956</v>
      </c>
      <c r="AX1127" s="6" t="s">
        <v>18739</v>
      </c>
      <c r="AY1127" s="6" t="s">
        <v>16765</v>
      </c>
      <c r="AZ1127" s="6" t="s">
        <v>16958</v>
      </c>
      <c r="BA1127" s="6" t="s">
        <v>16765</v>
      </c>
      <c r="BB1127" s="6" t="s">
        <v>16959</v>
      </c>
      <c r="BC1127" s="6" t="s">
        <v>16765</v>
      </c>
      <c r="BD1127" s="6" t="s">
        <v>16960</v>
      </c>
      <c r="BE1127" s="6" t="s">
        <v>16961</v>
      </c>
      <c r="BF1127" s="6" t="s">
        <v>13575</v>
      </c>
      <c r="BG1127" s="6" t="s">
        <v>13575</v>
      </c>
      <c r="BH1127" s="6" t="s">
        <v>16959</v>
      </c>
      <c r="BI1127">
        <v>0</v>
      </c>
      <c r="BJ1127" s="6" t="s">
        <v>16958</v>
      </c>
      <c r="BK1127">
        <v>0</v>
      </c>
      <c r="BL1127" s="6" t="s">
        <v>315</v>
      </c>
      <c r="BM1127" s="56">
        <f>COUNTIF($B$2:B1127,B1127)</f>
        <v>1</v>
      </c>
      <c r="BN1127" s="6" t="str">
        <f t="shared" si="17"/>
        <v>9571-1</v>
      </c>
    </row>
    <row r="1128" spans="1:66" x14ac:dyDescent="0.25">
      <c r="A1128">
        <v>1</v>
      </c>
      <c r="B1128">
        <v>9575</v>
      </c>
      <c r="C1128" s="6" t="s">
        <v>18740</v>
      </c>
      <c r="D1128">
        <v>5</v>
      </c>
      <c r="E1128">
        <v>3</v>
      </c>
      <c r="F1128">
        <v>30</v>
      </c>
      <c r="G1128">
        <v>308</v>
      </c>
      <c r="H1128" s="6" t="s">
        <v>16994</v>
      </c>
      <c r="I1128">
        <v>1</v>
      </c>
      <c r="J1128">
        <v>269290</v>
      </c>
      <c r="K1128">
        <v>6</v>
      </c>
      <c r="L1128" s="55">
        <v>42821</v>
      </c>
      <c r="M1128" s="6" t="s">
        <v>16765</v>
      </c>
      <c r="N1128" s="55">
        <v>44601</v>
      </c>
      <c r="O1128">
        <v>628699</v>
      </c>
      <c r="P1128" s="6" t="s">
        <v>16777</v>
      </c>
      <c r="Q1128" s="6" t="s">
        <v>18741</v>
      </c>
      <c r="R1128">
        <v>1</v>
      </c>
      <c r="S1128">
        <v>0</v>
      </c>
      <c r="T1128">
        <v>-1</v>
      </c>
      <c r="U1128">
        <v>1687</v>
      </c>
      <c r="V1128" s="6" t="s">
        <v>16945</v>
      </c>
      <c r="W1128" s="6" t="s">
        <v>16946</v>
      </c>
      <c r="X1128" s="55">
        <v>44664</v>
      </c>
      <c r="Y1128">
        <v>10000</v>
      </c>
      <c r="Z1128">
        <v>0</v>
      </c>
      <c r="AA1128" s="6" t="s">
        <v>16765</v>
      </c>
      <c r="AB1128" s="6" t="s">
        <v>16947</v>
      </c>
      <c r="AD1128" s="6" t="s">
        <v>16948</v>
      </c>
      <c r="AE1128">
        <v>45919</v>
      </c>
      <c r="AF1128">
        <v>41917</v>
      </c>
      <c r="AG1128" s="6" t="s">
        <v>16949</v>
      </c>
      <c r="AH1128" s="6" t="s">
        <v>16950</v>
      </c>
      <c r="AI1128" s="6" t="s">
        <v>16951</v>
      </c>
      <c r="AJ1128" s="6" t="s">
        <v>16765</v>
      </c>
      <c r="AK1128" s="6" t="s">
        <v>16765</v>
      </c>
      <c r="AL1128" s="6" t="s">
        <v>16765</v>
      </c>
      <c r="AM1128" s="6" t="s">
        <v>16952</v>
      </c>
      <c r="AN1128">
        <v>0</v>
      </c>
      <c r="AO1128" s="55">
        <v>44664</v>
      </c>
      <c r="AP1128" s="6" t="s">
        <v>16953</v>
      </c>
      <c r="AQ1128">
        <v>0</v>
      </c>
      <c r="AR1128" s="6" t="s">
        <v>16997</v>
      </c>
      <c r="AS1128" s="6" t="s">
        <v>16955</v>
      </c>
      <c r="AT1128" s="6" t="s">
        <v>16947</v>
      </c>
      <c r="AU1128">
        <v>0</v>
      </c>
      <c r="AV1128">
        <v>0</v>
      </c>
      <c r="AW1128" s="6" t="s">
        <v>16956</v>
      </c>
      <c r="AX1128" s="6" t="s">
        <v>17213</v>
      </c>
      <c r="AY1128" s="6" t="s">
        <v>16765</v>
      </c>
      <c r="AZ1128" s="6" t="s">
        <v>16958</v>
      </c>
      <c r="BA1128" s="6" t="s">
        <v>16765</v>
      </c>
      <c r="BB1128" s="6" t="s">
        <v>16959</v>
      </c>
      <c r="BC1128" s="6" t="s">
        <v>16765</v>
      </c>
      <c r="BD1128" s="6" t="s">
        <v>16960</v>
      </c>
      <c r="BE1128" s="6" t="s">
        <v>16961</v>
      </c>
      <c r="BF1128" s="6" t="s">
        <v>13575</v>
      </c>
      <c r="BG1128" s="6" t="s">
        <v>13575</v>
      </c>
      <c r="BH1128" s="6" t="s">
        <v>16959</v>
      </c>
      <c r="BI1128">
        <v>0</v>
      </c>
      <c r="BJ1128" s="6" t="s">
        <v>16958</v>
      </c>
      <c r="BK1128">
        <v>0</v>
      </c>
      <c r="BL1128" s="6" t="s">
        <v>315</v>
      </c>
      <c r="BM1128" s="56">
        <f>COUNTIF($B$2:B1128,B1128)</f>
        <v>1</v>
      </c>
      <c r="BN1128" s="6" t="str">
        <f t="shared" si="17"/>
        <v>9575-1</v>
      </c>
    </row>
    <row r="1129" spans="1:66" x14ac:dyDescent="0.25">
      <c r="A1129">
        <v>1</v>
      </c>
      <c r="B1129">
        <v>9592</v>
      </c>
      <c r="C1129" s="6" t="s">
        <v>18742</v>
      </c>
      <c r="D1129">
        <v>5</v>
      </c>
      <c r="E1129">
        <v>3</v>
      </c>
      <c r="F1129">
        <v>30</v>
      </c>
      <c r="G1129">
        <v>301</v>
      </c>
      <c r="H1129" s="6" t="s">
        <v>16963</v>
      </c>
      <c r="I1129">
        <v>1</v>
      </c>
      <c r="J1129">
        <v>695827</v>
      </c>
      <c r="K1129">
        <v>5</v>
      </c>
      <c r="L1129" s="55">
        <v>41918</v>
      </c>
      <c r="M1129" s="6" t="s">
        <v>16765</v>
      </c>
      <c r="N1129" s="55">
        <v>44686</v>
      </c>
      <c r="O1129">
        <v>118197</v>
      </c>
      <c r="P1129" s="6" t="s">
        <v>16782</v>
      </c>
      <c r="Q1129" s="6" t="s">
        <v>16973</v>
      </c>
      <c r="R1129">
        <v>3</v>
      </c>
      <c r="S1129">
        <v>0</v>
      </c>
      <c r="T1129">
        <v>-3</v>
      </c>
      <c r="U1129">
        <v>349.51</v>
      </c>
      <c r="V1129" s="6" t="s">
        <v>16974</v>
      </c>
      <c r="W1129" s="6" t="s">
        <v>16946</v>
      </c>
      <c r="X1129" s="55">
        <v>44398</v>
      </c>
      <c r="Y1129">
        <v>0</v>
      </c>
      <c r="Z1129">
        <v>0</v>
      </c>
      <c r="AA1129" s="6" t="s">
        <v>16765</v>
      </c>
      <c r="AB1129" s="6" t="s">
        <v>16947</v>
      </c>
      <c r="AD1129" s="6" t="s">
        <v>16765</v>
      </c>
      <c r="AE1129">
        <v>36444</v>
      </c>
      <c r="AF1129">
        <v>31724</v>
      </c>
      <c r="AG1129" s="6" t="s">
        <v>16973</v>
      </c>
      <c r="AH1129" s="6" t="s">
        <v>16950</v>
      </c>
      <c r="AI1129" s="6" t="s">
        <v>16951</v>
      </c>
      <c r="AJ1129" s="6" t="s">
        <v>16765</v>
      </c>
      <c r="AK1129" s="6" t="s">
        <v>16765</v>
      </c>
      <c r="AL1129" s="6" t="s">
        <v>16765</v>
      </c>
      <c r="AM1129" s="6" t="s">
        <v>16952</v>
      </c>
      <c r="AN1129">
        <v>0</v>
      </c>
      <c r="AO1129" s="55">
        <v>44398</v>
      </c>
      <c r="AP1129" s="6" t="s">
        <v>16953</v>
      </c>
      <c r="AQ1129">
        <v>0</v>
      </c>
      <c r="AR1129" s="6" t="s">
        <v>16975</v>
      </c>
      <c r="AS1129" s="6" t="s">
        <v>16955</v>
      </c>
      <c r="AT1129" s="6" t="s">
        <v>16947</v>
      </c>
      <c r="AU1129">
        <v>0</v>
      </c>
      <c r="AV1129">
        <v>0</v>
      </c>
      <c r="AW1129" s="6" t="s">
        <v>16956</v>
      </c>
      <c r="AX1129" s="6" t="s">
        <v>18743</v>
      </c>
      <c r="AY1129" s="6" t="s">
        <v>16765</v>
      </c>
      <c r="AZ1129" s="6" t="s">
        <v>16958</v>
      </c>
      <c r="BA1129" s="6" t="s">
        <v>16765</v>
      </c>
      <c r="BB1129" s="6" t="s">
        <v>16959</v>
      </c>
      <c r="BC1129" s="6" t="s">
        <v>16765</v>
      </c>
      <c r="BD1129" s="6" t="s">
        <v>16960</v>
      </c>
      <c r="BE1129" s="6" t="s">
        <v>16961</v>
      </c>
      <c r="BF1129" s="6" t="s">
        <v>13575</v>
      </c>
      <c r="BG1129" s="6" t="s">
        <v>13575</v>
      </c>
      <c r="BH1129" s="6" t="s">
        <v>16959</v>
      </c>
      <c r="BI1129">
        <v>0</v>
      </c>
      <c r="BJ1129" s="6" t="s">
        <v>16958</v>
      </c>
      <c r="BK1129">
        <v>0</v>
      </c>
      <c r="BL1129" s="6" t="s">
        <v>315</v>
      </c>
      <c r="BM1129" s="56">
        <f>COUNTIF($B$2:B1129,B1129)</f>
        <v>1</v>
      </c>
      <c r="BN1129" s="6" t="str">
        <f t="shared" si="17"/>
        <v>9592-1</v>
      </c>
    </row>
    <row r="1130" spans="1:66" x14ac:dyDescent="0.25">
      <c r="A1130">
        <v>1</v>
      </c>
      <c r="B1130">
        <v>9599</v>
      </c>
      <c r="C1130" s="6" t="s">
        <v>18744</v>
      </c>
      <c r="D1130">
        <v>4</v>
      </c>
      <c r="E1130">
        <v>9</v>
      </c>
      <c r="F1130">
        <v>99</v>
      </c>
      <c r="G1130">
        <v>907</v>
      </c>
      <c r="H1130" s="6" t="s">
        <v>17037</v>
      </c>
      <c r="I1130">
        <v>1</v>
      </c>
      <c r="J1130">
        <v>687624</v>
      </c>
      <c r="K1130">
        <v>5</v>
      </c>
      <c r="L1130" s="55">
        <v>41908</v>
      </c>
      <c r="M1130" s="6" t="s">
        <v>16765</v>
      </c>
      <c r="N1130" s="55"/>
      <c r="O1130">
        <v>3048708</v>
      </c>
      <c r="P1130" s="6" t="s">
        <v>16820</v>
      </c>
      <c r="Q1130" s="6" t="s">
        <v>16973</v>
      </c>
      <c r="R1130">
        <v>1</v>
      </c>
      <c r="S1130">
        <v>0</v>
      </c>
      <c r="T1130">
        <v>-1</v>
      </c>
      <c r="U1130">
        <v>67.599999999999994</v>
      </c>
      <c r="V1130" s="6" t="s">
        <v>16974</v>
      </c>
      <c r="W1130" s="6" t="s">
        <v>16946</v>
      </c>
      <c r="X1130" s="55"/>
      <c r="Y1130">
        <v>0</v>
      </c>
      <c r="Z1130">
        <v>0</v>
      </c>
      <c r="AA1130" s="6" t="s">
        <v>16765</v>
      </c>
      <c r="AB1130" s="6" t="s">
        <v>16947</v>
      </c>
      <c r="AD1130" s="6" t="s">
        <v>16765</v>
      </c>
      <c r="AE1130">
        <v>36255</v>
      </c>
      <c r="AF1130">
        <v>31642</v>
      </c>
      <c r="AG1130" s="6" t="s">
        <v>16973</v>
      </c>
      <c r="AH1130" s="6" t="s">
        <v>16950</v>
      </c>
      <c r="AI1130" s="6" t="s">
        <v>16951</v>
      </c>
      <c r="AJ1130" s="6" t="s">
        <v>16765</v>
      </c>
      <c r="AK1130" s="6" t="s">
        <v>16765</v>
      </c>
      <c r="AL1130" s="6" t="s">
        <v>16765</v>
      </c>
      <c r="AM1130" s="6" t="s">
        <v>16952</v>
      </c>
      <c r="AN1130">
        <v>0</v>
      </c>
      <c r="AO1130" s="55"/>
      <c r="AP1130" s="6" t="s">
        <v>16953</v>
      </c>
      <c r="AQ1130">
        <v>0</v>
      </c>
      <c r="AR1130" s="6" t="s">
        <v>16975</v>
      </c>
      <c r="AS1130" s="6" t="s">
        <v>16955</v>
      </c>
      <c r="AT1130" s="6" t="s">
        <v>16947</v>
      </c>
      <c r="AU1130">
        <v>0</v>
      </c>
      <c r="AV1130">
        <v>0</v>
      </c>
      <c r="AW1130" s="6" t="s">
        <v>16956</v>
      </c>
      <c r="AX1130" s="6" t="s">
        <v>18745</v>
      </c>
      <c r="AY1130" s="6" t="s">
        <v>16765</v>
      </c>
      <c r="AZ1130" s="6" t="s">
        <v>16958</v>
      </c>
      <c r="BA1130" s="6" t="s">
        <v>16765</v>
      </c>
      <c r="BB1130" s="6" t="s">
        <v>16959</v>
      </c>
      <c r="BC1130" s="6" t="s">
        <v>16765</v>
      </c>
      <c r="BD1130" s="6" t="s">
        <v>16960</v>
      </c>
      <c r="BE1130" s="6" t="s">
        <v>16961</v>
      </c>
      <c r="BF1130" s="6" t="s">
        <v>13575</v>
      </c>
      <c r="BG1130" s="6" t="s">
        <v>13575</v>
      </c>
      <c r="BH1130" s="6" t="s">
        <v>16959</v>
      </c>
      <c r="BI1130">
        <v>0</v>
      </c>
      <c r="BJ1130" s="6" t="s">
        <v>16958</v>
      </c>
      <c r="BK1130">
        <v>0</v>
      </c>
      <c r="BL1130" s="6" t="s">
        <v>315</v>
      </c>
      <c r="BM1130" s="56">
        <f>COUNTIF($B$2:B1130,B1130)</f>
        <v>1</v>
      </c>
      <c r="BN1130" s="6" t="str">
        <f t="shared" si="17"/>
        <v>9599-1</v>
      </c>
    </row>
    <row r="1131" spans="1:66" x14ac:dyDescent="0.25">
      <c r="A1131">
        <v>1</v>
      </c>
      <c r="B1131">
        <v>9599</v>
      </c>
      <c r="C1131" s="6" t="s">
        <v>18744</v>
      </c>
      <c r="D1131">
        <v>4</v>
      </c>
      <c r="E1131">
        <v>9</v>
      </c>
      <c r="F1131">
        <v>99</v>
      </c>
      <c r="G1131">
        <v>907</v>
      </c>
      <c r="H1131" s="6" t="s">
        <v>17037</v>
      </c>
      <c r="I1131">
        <v>1</v>
      </c>
      <c r="J1131">
        <v>687624</v>
      </c>
      <c r="K1131">
        <v>5</v>
      </c>
      <c r="L1131" s="55">
        <v>41908</v>
      </c>
      <c r="M1131" s="6" t="s">
        <v>16765</v>
      </c>
      <c r="N1131" s="55"/>
      <c r="O1131">
        <v>3048709</v>
      </c>
      <c r="P1131" s="6" t="s">
        <v>18746</v>
      </c>
      <c r="Q1131" s="6" t="s">
        <v>16973</v>
      </c>
      <c r="R1131">
        <v>1</v>
      </c>
      <c r="S1131">
        <v>0</v>
      </c>
      <c r="T1131">
        <v>-1</v>
      </c>
      <c r="U1131">
        <v>135.22</v>
      </c>
      <c r="V1131" s="6" t="s">
        <v>16974</v>
      </c>
      <c r="W1131" s="6" t="s">
        <v>16946</v>
      </c>
      <c r="X1131" s="55"/>
      <c r="Y1131">
        <v>0</v>
      </c>
      <c r="Z1131">
        <v>0</v>
      </c>
      <c r="AA1131" s="6" t="s">
        <v>16765</v>
      </c>
      <c r="AB1131" s="6" t="s">
        <v>16947</v>
      </c>
      <c r="AD1131" s="6" t="s">
        <v>16765</v>
      </c>
      <c r="AE1131">
        <v>36256</v>
      </c>
      <c r="AF1131">
        <v>28476</v>
      </c>
      <c r="AG1131" s="6" t="s">
        <v>16973</v>
      </c>
      <c r="AH1131" s="6" t="s">
        <v>16950</v>
      </c>
      <c r="AI1131" s="6" t="s">
        <v>16951</v>
      </c>
      <c r="AJ1131" s="6" t="s">
        <v>16765</v>
      </c>
      <c r="AK1131" s="6" t="s">
        <v>16765</v>
      </c>
      <c r="AL1131" s="6" t="s">
        <v>16765</v>
      </c>
      <c r="AM1131" s="6" t="s">
        <v>16952</v>
      </c>
      <c r="AN1131">
        <v>0</v>
      </c>
      <c r="AO1131" s="55"/>
      <c r="AP1131" s="6" t="s">
        <v>16953</v>
      </c>
      <c r="AQ1131">
        <v>0</v>
      </c>
      <c r="AR1131" s="6" t="s">
        <v>16975</v>
      </c>
      <c r="AS1131" s="6" t="s">
        <v>16955</v>
      </c>
      <c r="AT1131" s="6" t="s">
        <v>16947</v>
      </c>
      <c r="AU1131">
        <v>0</v>
      </c>
      <c r="AV1131">
        <v>0</v>
      </c>
      <c r="AW1131" s="6" t="s">
        <v>16956</v>
      </c>
      <c r="AX1131" s="6" t="s">
        <v>18745</v>
      </c>
      <c r="AY1131" s="6" t="s">
        <v>16765</v>
      </c>
      <c r="AZ1131" s="6" t="s">
        <v>16958</v>
      </c>
      <c r="BA1131" s="6" t="s">
        <v>16765</v>
      </c>
      <c r="BB1131" s="6" t="s">
        <v>16959</v>
      </c>
      <c r="BC1131" s="6" t="s">
        <v>16765</v>
      </c>
      <c r="BD1131" s="6" t="s">
        <v>16960</v>
      </c>
      <c r="BE1131" s="6" t="s">
        <v>16961</v>
      </c>
      <c r="BF1131" s="6" t="s">
        <v>13575</v>
      </c>
      <c r="BG1131" s="6" t="s">
        <v>13575</v>
      </c>
      <c r="BH1131" s="6" t="s">
        <v>16959</v>
      </c>
      <c r="BI1131">
        <v>0</v>
      </c>
      <c r="BJ1131" s="6" t="s">
        <v>16958</v>
      </c>
      <c r="BK1131">
        <v>0</v>
      </c>
      <c r="BL1131" s="6" t="s">
        <v>315</v>
      </c>
      <c r="BM1131" s="56">
        <f>COUNTIF($B$2:B1131,B1131)</f>
        <v>2</v>
      </c>
      <c r="BN1131" s="6" t="str">
        <f t="shared" si="17"/>
        <v>9599-2</v>
      </c>
    </row>
    <row r="1132" spans="1:66" x14ac:dyDescent="0.25">
      <c r="A1132">
        <v>1</v>
      </c>
      <c r="B1132">
        <v>9599</v>
      </c>
      <c r="C1132" s="6" t="s">
        <v>18744</v>
      </c>
      <c r="D1132">
        <v>4</v>
      </c>
      <c r="E1132">
        <v>9</v>
      </c>
      <c r="F1132">
        <v>99</v>
      </c>
      <c r="G1132">
        <v>907</v>
      </c>
      <c r="H1132" s="6" t="s">
        <v>17037</v>
      </c>
      <c r="I1132">
        <v>1</v>
      </c>
      <c r="J1132">
        <v>687624</v>
      </c>
      <c r="K1132">
        <v>5</v>
      </c>
      <c r="L1132" s="55">
        <v>41908</v>
      </c>
      <c r="M1132" s="6" t="s">
        <v>16765</v>
      </c>
      <c r="N1132" s="55"/>
      <c r="O1132">
        <v>3048710</v>
      </c>
      <c r="P1132" s="6" t="s">
        <v>16821</v>
      </c>
      <c r="Q1132" s="6" t="s">
        <v>16973</v>
      </c>
      <c r="R1132">
        <v>1</v>
      </c>
      <c r="S1132">
        <v>0</v>
      </c>
      <c r="T1132">
        <v>-1</v>
      </c>
      <c r="U1132">
        <v>156.11000000000001</v>
      </c>
      <c r="V1132" s="6" t="s">
        <v>16974</v>
      </c>
      <c r="W1132" s="6" t="s">
        <v>16946</v>
      </c>
      <c r="X1132" s="55"/>
      <c r="Y1132">
        <v>0</v>
      </c>
      <c r="Z1132">
        <v>0</v>
      </c>
      <c r="AA1132" s="6" t="s">
        <v>16765</v>
      </c>
      <c r="AB1132" s="6" t="s">
        <v>16947</v>
      </c>
      <c r="AD1132" s="6" t="s">
        <v>16765</v>
      </c>
      <c r="AE1132">
        <v>36257</v>
      </c>
      <c r="AF1132">
        <v>28476</v>
      </c>
      <c r="AG1132" s="6" t="s">
        <v>16973</v>
      </c>
      <c r="AH1132" s="6" t="s">
        <v>16950</v>
      </c>
      <c r="AI1132" s="6" t="s">
        <v>16951</v>
      </c>
      <c r="AJ1132" s="6" t="s">
        <v>16765</v>
      </c>
      <c r="AK1132" s="6" t="s">
        <v>16765</v>
      </c>
      <c r="AL1132" s="6" t="s">
        <v>16765</v>
      </c>
      <c r="AM1132" s="6" t="s">
        <v>16952</v>
      </c>
      <c r="AN1132">
        <v>0</v>
      </c>
      <c r="AO1132" s="55"/>
      <c r="AP1132" s="6" t="s">
        <v>16953</v>
      </c>
      <c r="AQ1132">
        <v>0</v>
      </c>
      <c r="AR1132" s="6" t="s">
        <v>16975</v>
      </c>
      <c r="AS1132" s="6" t="s">
        <v>17002</v>
      </c>
      <c r="AT1132" s="6" t="s">
        <v>16947</v>
      </c>
      <c r="AU1132">
        <v>0</v>
      </c>
      <c r="AV1132">
        <v>0</v>
      </c>
      <c r="AW1132" s="6" t="s">
        <v>16956</v>
      </c>
      <c r="AX1132" s="6" t="s">
        <v>18745</v>
      </c>
      <c r="AY1132" s="6" t="s">
        <v>16765</v>
      </c>
      <c r="AZ1132" s="6" t="s">
        <v>16958</v>
      </c>
      <c r="BA1132" s="6" t="s">
        <v>16765</v>
      </c>
      <c r="BB1132" s="6" t="s">
        <v>16959</v>
      </c>
      <c r="BC1132" s="6" t="s">
        <v>16765</v>
      </c>
      <c r="BD1132" s="6" t="s">
        <v>16960</v>
      </c>
      <c r="BE1132" s="6" t="s">
        <v>16961</v>
      </c>
      <c r="BF1132" s="6" t="s">
        <v>13575</v>
      </c>
      <c r="BG1132" s="6" t="s">
        <v>13575</v>
      </c>
      <c r="BH1132" s="6" t="s">
        <v>16959</v>
      </c>
      <c r="BI1132">
        <v>0</v>
      </c>
      <c r="BJ1132" s="6" t="s">
        <v>16958</v>
      </c>
      <c r="BK1132">
        <v>0</v>
      </c>
      <c r="BL1132" s="6" t="s">
        <v>315</v>
      </c>
      <c r="BM1132" s="56">
        <f>COUNTIF($B$2:B1132,B1132)</f>
        <v>3</v>
      </c>
      <c r="BN1132" s="6" t="str">
        <f t="shared" si="17"/>
        <v>9599-3</v>
      </c>
    </row>
    <row r="1133" spans="1:66" x14ac:dyDescent="0.25">
      <c r="A1133">
        <v>1</v>
      </c>
      <c r="B1133">
        <v>9599</v>
      </c>
      <c r="C1133" s="6" t="s">
        <v>18744</v>
      </c>
      <c r="D1133">
        <v>4</v>
      </c>
      <c r="E1133">
        <v>9</v>
      </c>
      <c r="F1133">
        <v>99</v>
      </c>
      <c r="G1133">
        <v>907</v>
      </c>
      <c r="H1133" s="6" t="s">
        <v>17037</v>
      </c>
      <c r="I1133">
        <v>1</v>
      </c>
      <c r="J1133">
        <v>687624</v>
      </c>
      <c r="K1133">
        <v>5</v>
      </c>
      <c r="L1133" s="55">
        <v>41908</v>
      </c>
      <c r="M1133" s="6" t="s">
        <v>16765</v>
      </c>
      <c r="N1133" s="55"/>
      <c r="O1133">
        <v>3048711</v>
      </c>
      <c r="P1133" s="6" t="s">
        <v>16822</v>
      </c>
      <c r="Q1133" s="6" t="s">
        <v>16973</v>
      </c>
      <c r="R1133">
        <v>2</v>
      </c>
      <c r="S1133">
        <v>0</v>
      </c>
      <c r="T1133">
        <v>-2</v>
      </c>
      <c r="U1133">
        <v>195.5</v>
      </c>
      <c r="V1133" s="6" t="s">
        <v>16974</v>
      </c>
      <c r="W1133" s="6" t="s">
        <v>16946</v>
      </c>
      <c r="X1133" s="55"/>
      <c r="Y1133">
        <v>0</v>
      </c>
      <c r="Z1133">
        <v>0</v>
      </c>
      <c r="AA1133" s="6" t="s">
        <v>16765</v>
      </c>
      <c r="AB1133" s="6" t="s">
        <v>16947</v>
      </c>
      <c r="AD1133" s="6" t="s">
        <v>16765</v>
      </c>
      <c r="AE1133">
        <v>36258</v>
      </c>
      <c r="AF1133">
        <v>28476</v>
      </c>
      <c r="AG1133" s="6" t="s">
        <v>16973</v>
      </c>
      <c r="AH1133" s="6" t="s">
        <v>16950</v>
      </c>
      <c r="AI1133" s="6" t="s">
        <v>16951</v>
      </c>
      <c r="AJ1133" s="6" t="s">
        <v>16765</v>
      </c>
      <c r="AK1133" s="6" t="s">
        <v>16765</v>
      </c>
      <c r="AL1133" s="6" t="s">
        <v>16765</v>
      </c>
      <c r="AM1133" s="6" t="s">
        <v>16952</v>
      </c>
      <c r="AN1133">
        <v>0</v>
      </c>
      <c r="AO1133" s="55"/>
      <c r="AP1133" s="6" t="s">
        <v>16953</v>
      </c>
      <c r="AQ1133">
        <v>0</v>
      </c>
      <c r="AR1133" s="6" t="s">
        <v>16975</v>
      </c>
      <c r="AS1133" s="6" t="s">
        <v>17002</v>
      </c>
      <c r="AT1133" s="6" t="s">
        <v>16947</v>
      </c>
      <c r="AU1133">
        <v>0</v>
      </c>
      <c r="AV1133">
        <v>0</v>
      </c>
      <c r="AW1133" s="6" t="s">
        <v>16956</v>
      </c>
      <c r="AX1133" s="6" t="s">
        <v>18745</v>
      </c>
      <c r="AY1133" s="6" t="s">
        <v>16765</v>
      </c>
      <c r="AZ1133" s="6" t="s">
        <v>16958</v>
      </c>
      <c r="BA1133" s="6" t="s">
        <v>16765</v>
      </c>
      <c r="BB1133" s="6" t="s">
        <v>16959</v>
      </c>
      <c r="BC1133" s="6" t="s">
        <v>16765</v>
      </c>
      <c r="BD1133" s="6" t="s">
        <v>16960</v>
      </c>
      <c r="BE1133" s="6" t="s">
        <v>16961</v>
      </c>
      <c r="BF1133" s="6" t="s">
        <v>13575</v>
      </c>
      <c r="BG1133" s="6" t="s">
        <v>13575</v>
      </c>
      <c r="BH1133" s="6" t="s">
        <v>16959</v>
      </c>
      <c r="BI1133">
        <v>0</v>
      </c>
      <c r="BJ1133" s="6" t="s">
        <v>16958</v>
      </c>
      <c r="BK1133">
        <v>0</v>
      </c>
      <c r="BL1133" s="6" t="s">
        <v>315</v>
      </c>
      <c r="BM1133" s="56">
        <f>COUNTIF($B$2:B1133,B1133)</f>
        <v>4</v>
      </c>
      <c r="BN1133" s="6" t="str">
        <f t="shared" si="17"/>
        <v>9599-4</v>
      </c>
    </row>
    <row r="1134" spans="1:66" x14ac:dyDescent="0.25">
      <c r="A1134">
        <v>1</v>
      </c>
      <c r="B1134">
        <v>9599</v>
      </c>
      <c r="C1134" s="6" t="s">
        <v>18744</v>
      </c>
      <c r="D1134">
        <v>4</v>
      </c>
      <c r="E1134">
        <v>9</v>
      </c>
      <c r="F1134">
        <v>99</v>
      </c>
      <c r="G1134">
        <v>907</v>
      </c>
      <c r="H1134" s="6" t="s">
        <v>17037</v>
      </c>
      <c r="I1134">
        <v>1</v>
      </c>
      <c r="J1134">
        <v>687624</v>
      </c>
      <c r="K1134">
        <v>5</v>
      </c>
      <c r="L1134" s="55">
        <v>41908</v>
      </c>
      <c r="M1134" s="6" t="s">
        <v>16765</v>
      </c>
      <c r="N1134" s="55"/>
      <c r="O1134">
        <v>3048712</v>
      </c>
      <c r="P1134" s="6" t="s">
        <v>16823</v>
      </c>
      <c r="Q1134" s="6" t="s">
        <v>16973</v>
      </c>
      <c r="R1134">
        <v>1</v>
      </c>
      <c r="S1134">
        <v>0</v>
      </c>
      <c r="T1134">
        <v>-1</v>
      </c>
      <c r="U1134">
        <v>1129.02</v>
      </c>
      <c r="V1134" s="6" t="s">
        <v>16974</v>
      </c>
      <c r="W1134" s="6" t="s">
        <v>16946</v>
      </c>
      <c r="X1134" s="55"/>
      <c r="Y1134">
        <v>0</v>
      </c>
      <c r="Z1134">
        <v>0</v>
      </c>
      <c r="AA1134" s="6" t="s">
        <v>16765</v>
      </c>
      <c r="AB1134" s="6" t="s">
        <v>16947</v>
      </c>
      <c r="AD1134" s="6" t="s">
        <v>16765</v>
      </c>
      <c r="AE1134">
        <v>36259</v>
      </c>
      <c r="AF1134">
        <v>28476</v>
      </c>
      <c r="AG1134" s="6" t="s">
        <v>16973</v>
      </c>
      <c r="AH1134" s="6" t="s">
        <v>16950</v>
      </c>
      <c r="AI1134" s="6" t="s">
        <v>16951</v>
      </c>
      <c r="AJ1134" s="6" t="s">
        <v>16765</v>
      </c>
      <c r="AK1134" s="6" t="s">
        <v>16765</v>
      </c>
      <c r="AL1134" s="6" t="s">
        <v>16765</v>
      </c>
      <c r="AM1134" s="6" t="s">
        <v>16952</v>
      </c>
      <c r="AN1134">
        <v>0</v>
      </c>
      <c r="AO1134" s="55"/>
      <c r="AP1134" s="6" t="s">
        <v>16953</v>
      </c>
      <c r="AQ1134">
        <v>0</v>
      </c>
      <c r="AR1134" s="6" t="s">
        <v>16975</v>
      </c>
      <c r="AS1134" s="6" t="s">
        <v>17002</v>
      </c>
      <c r="AT1134" s="6" t="s">
        <v>16947</v>
      </c>
      <c r="AU1134">
        <v>0</v>
      </c>
      <c r="AV1134">
        <v>0</v>
      </c>
      <c r="AW1134" s="6" t="s">
        <v>16956</v>
      </c>
      <c r="AX1134" s="6" t="s">
        <v>18745</v>
      </c>
      <c r="AY1134" s="6" t="s">
        <v>16765</v>
      </c>
      <c r="AZ1134" s="6" t="s">
        <v>16958</v>
      </c>
      <c r="BA1134" s="6" t="s">
        <v>16765</v>
      </c>
      <c r="BB1134" s="6" t="s">
        <v>16959</v>
      </c>
      <c r="BC1134" s="6" t="s">
        <v>16765</v>
      </c>
      <c r="BD1134" s="6" t="s">
        <v>16960</v>
      </c>
      <c r="BE1134" s="6" t="s">
        <v>16961</v>
      </c>
      <c r="BF1134" s="6" t="s">
        <v>13575</v>
      </c>
      <c r="BG1134" s="6" t="s">
        <v>13575</v>
      </c>
      <c r="BH1134" s="6" t="s">
        <v>16959</v>
      </c>
      <c r="BI1134">
        <v>0</v>
      </c>
      <c r="BJ1134" s="6" t="s">
        <v>16958</v>
      </c>
      <c r="BK1134">
        <v>0</v>
      </c>
      <c r="BL1134" s="6" t="s">
        <v>315</v>
      </c>
      <c r="BM1134" s="56">
        <f>COUNTIF($B$2:B1134,B1134)</f>
        <v>5</v>
      </c>
      <c r="BN1134" s="6" t="str">
        <f t="shared" si="17"/>
        <v>9599-5</v>
      </c>
    </row>
    <row r="1135" spans="1:66" x14ac:dyDescent="0.25">
      <c r="A1135">
        <v>1</v>
      </c>
      <c r="B1135">
        <v>9599</v>
      </c>
      <c r="C1135" s="6" t="s">
        <v>18744</v>
      </c>
      <c r="D1135">
        <v>4</v>
      </c>
      <c r="E1135">
        <v>9</v>
      </c>
      <c r="F1135">
        <v>99</v>
      </c>
      <c r="G1135">
        <v>907</v>
      </c>
      <c r="H1135" s="6" t="s">
        <v>17037</v>
      </c>
      <c r="I1135">
        <v>1</v>
      </c>
      <c r="J1135">
        <v>687624</v>
      </c>
      <c r="K1135">
        <v>5</v>
      </c>
      <c r="L1135" s="55">
        <v>41908</v>
      </c>
      <c r="M1135" s="6" t="s">
        <v>16765</v>
      </c>
      <c r="N1135" s="55"/>
      <c r="O1135">
        <v>3048713</v>
      </c>
      <c r="P1135" s="6" t="s">
        <v>16824</v>
      </c>
      <c r="Q1135" s="6" t="s">
        <v>16973</v>
      </c>
      <c r="R1135">
        <v>1</v>
      </c>
      <c r="S1135">
        <v>0</v>
      </c>
      <c r="T1135">
        <v>-1</v>
      </c>
      <c r="U1135">
        <v>29.14</v>
      </c>
      <c r="V1135" s="6" t="s">
        <v>16974</v>
      </c>
      <c r="W1135" s="6" t="s">
        <v>16946</v>
      </c>
      <c r="X1135" s="55"/>
      <c r="Y1135">
        <v>0</v>
      </c>
      <c r="Z1135">
        <v>0</v>
      </c>
      <c r="AA1135" s="6" t="s">
        <v>16765</v>
      </c>
      <c r="AB1135" s="6" t="s">
        <v>16947</v>
      </c>
      <c r="AD1135" s="6" t="s">
        <v>16765</v>
      </c>
      <c r="AE1135">
        <v>36260</v>
      </c>
      <c r="AF1135">
        <v>28476</v>
      </c>
      <c r="AG1135" s="6" t="s">
        <v>16973</v>
      </c>
      <c r="AH1135" s="6" t="s">
        <v>16950</v>
      </c>
      <c r="AI1135" s="6" t="s">
        <v>16951</v>
      </c>
      <c r="AJ1135" s="6" t="s">
        <v>16765</v>
      </c>
      <c r="AK1135" s="6" t="s">
        <v>16765</v>
      </c>
      <c r="AL1135" s="6" t="s">
        <v>16765</v>
      </c>
      <c r="AM1135" s="6" t="s">
        <v>16952</v>
      </c>
      <c r="AN1135">
        <v>0</v>
      </c>
      <c r="AO1135" s="55"/>
      <c r="AP1135" s="6" t="s">
        <v>16953</v>
      </c>
      <c r="AQ1135">
        <v>0</v>
      </c>
      <c r="AR1135" s="6" t="s">
        <v>16975</v>
      </c>
      <c r="AS1135" s="6" t="s">
        <v>17002</v>
      </c>
      <c r="AT1135" s="6" t="s">
        <v>16947</v>
      </c>
      <c r="AU1135">
        <v>0</v>
      </c>
      <c r="AV1135">
        <v>0</v>
      </c>
      <c r="AW1135" s="6" t="s">
        <v>16956</v>
      </c>
      <c r="AX1135" s="6" t="s">
        <v>18745</v>
      </c>
      <c r="AY1135" s="6" t="s">
        <v>16765</v>
      </c>
      <c r="AZ1135" s="6" t="s">
        <v>16958</v>
      </c>
      <c r="BA1135" s="6" t="s">
        <v>16765</v>
      </c>
      <c r="BB1135" s="6" t="s">
        <v>16959</v>
      </c>
      <c r="BC1135" s="6" t="s">
        <v>16765</v>
      </c>
      <c r="BD1135" s="6" t="s">
        <v>16960</v>
      </c>
      <c r="BE1135" s="6" t="s">
        <v>16961</v>
      </c>
      <c r="BF1135" s="6" t="s">
        <v>13575</v>
      </c>
      <c r="BG1135" s="6" t="s">
        <v>13575</v>
      </c>
      <c r="BH1135" s="6" t="s">
        <v>16959</v>
      </c>
      <c r="BI1135">
        <v>0</v>
      </c>
      <c r="BJ1135" s="6" t="s">
        <v>16958</v>
      </c>
      <c r="BK1135">
        <v>0</v>
      </c>
      <c r="BL1135" s="6" t="s">
        <v>315</v>
      </c>
      <c r="BM1135" s="56">
        <f>COUNTIF($B$2:B1135,B1135)</f>
        <v>6</v>
      </c>
      <c r="BN1135" s="6" t="str">
        <f t="shared" si="17"/>
        <v>9599-6</v>
      </c>
    </row>
    <row r="1136" spans="1:66" x14ac:dyDescent="0.25">
      <c r="A1136">
        <v>1</v>
      </c>
      <c r="B1136">
        <v>9599</v>
      </c>
      <c r="C1136" s="6" t="s">
        <v>18744</v>
      </c>
      <c r="D1136">
        <v>4</v>
      </c>
      <c r="E1136">
        <v>9</v>
      </c>
      <c r="F1136">
        <v>99</v>
      </c>
      <c r="G1136">
        <v>907</v>
      </c>
      <c r="H1136" s="6" t="s">
        <v>17037</v>
      </c>
      <c r="I1136">
        <v>1</v>
      </c>
      <c r="J1136">
        <v>687624</v>
      </c>
      <c r="K1136">
        <v>5</v>
      </c>
      <c r="L1136" s="55">
        <v>41908</v>
      </c>
      <c r="M1136" s="6" t="s">
        <v>16765</v>
      </c>
      <c r="N1136" s="55"/>
      <c r="O1136">
        <v>3048714</v>
      </c>
      <c r="P1136" s="6" t="s">
        <v>16825</v>
      </c>
      <c r="Q1136" s="6" t="s">
        <v>16973</v>
      </c>
      <c r="R1136">
        <v>1</v>
      </c>
      <c r="S1136">
        <v>0</v>
      </c>
      <c r="T1136">
        <v>-1</v>
      </c>
      <c r="U1136">
        <v>72.84</v>
      </c>
      <c r="V1136" s="6" t="s">
        <v>16974</v>
      </c>
      <c r="W1136" s="6" t="s">
        <v>16946</v>
      </c>
      <c r="X1136" s="55"/>
      <c r="Y1136">
        <v>0</v>
      </c>
      <c r="Z1136">
        <v>0</v>
      </c>
      <c r="AA1136" s="6" t="s">
        <v>16765</v>
      </c>
      <c r="AB1136" s="6" t="s">
        <v>16947</v>
      </c>
      <c r="AD1136" s="6" t="s">
        <v>16765</v>
      </c>
      <c r="AE1136">
        <v>36261</v>
      </c>
      <c r="AF1136">
        <v>28476</v>
      </c>
      <c r="AG1136" s="6" t="s">
        <v>16973</v>
      </c>
      <c r="AH1136" s="6" t="s">
        <v>16950</v>
      </c>
      <c r="AI1136" s="6" t="s">
        <v>16951</v>
      </c>
      <c r="AJ1136" s="6" t="s">
        <v>16765</v>
      </c>
      <c r="AK1136" s="6" t="s">
        <v>16765</v>
      </c>
      <c r="AL1136" s="6" t="s">
        <v>16765</v>
      </c>
      <c r="AM1136" s="6" t="s">
        <v>16952</v>
      </c>
      <c r="AN1136">
        <v>0</v>
      </c>
      <c r="AO1136" s="55"/>
      <c r="AP1136" s="6" t="s">
        <v>16953</v>
      </c>
      <c r="AQ1136">
        <v>0</v>
      </c>
      <c r="AR1136" s="6" t="s">
        <v>16975</v>
      </c>
      <c r="AS1136" s="6" t="s">
        <v>17002</v>
      </c>
      <c r="AT1136" s="6" t="s">
        <v>16947</v>
      </c>
      <c r="AU1136">
        <v>0</v>
      </c>
      <c r="AV1136">
        <v>0</v>
      </c>
      <c r="AW1136" s="6" t="s">
        <v>16956</v>
      </c>
      <c r="AX1136" s="6" t="s">
        <v>18745</v>
      </c>
      <c r="AY1136" s="6" t="s">
        <v>16765</v>
      </c>
      <c r="AZ1136" s="6" t="s">
        <v>16958</v>
      </c>
      <c r="BA1136" s="6" t="s">
        <v>16765</v>
      </c>
      <c r="BB1136" s="6" t="s">
        <v>16959</v>
      </c>
      <c r="BC1136" s="6" t="s">
        <v>16765</v>
      </c>
      <c r="BD1136" s="6" t="s">
        <v>16960</v>
      </c>
      <c r="BE1136" s="6" t="s">
        <v>16961</v>
      </c>
      <c r="BF1136" s="6" t="s">
        <v>13575</v>
      </c>
      <c r="BG1136" s="6" t="s">
        <v>13575</v>
      </c>
      <c r="BH1136" s="6" t="s">
        <v>16959</v>
      </c>
      <c r="BI1136">
        <v>0</v>
      </c>
      <c r="BJ1136" s="6" t="s">
        <v>16958</v>
      </c>
      <c r="BK1136">
        <v>0</v>
      </c>
      <c r="BL1136" s="6" t="s">
        <v>315</v>
      </c>
      <c r="BM1136" s="56">
        <f>COUNTIF($B$2:B1136,B1136)</f>
        <v>7</v>
      </c>
      <c r="BN1136" s="6" t="str">
        <f t="shared" si="17"/>
        <v>9599-7</v>
      </c>
    </row>
    <row r="1137" spans="1:66" x14ac:dyDescent="0.25">
      <c r="A1137">
        <v>1</v>
      </c>
      <c r="B1137">
        <v>9599</v>
      </c>
      <c r="C1137" s="6" t="s">
        <v>18744</v>
      </c>
      <c r="D1137">
        <v>4</v>
      </c>
      <c r="E1137">
        <v>9</v>
      </c>
      <c r="F1137">
        <v>99</v>
      </c>
      <c r="G1137">
        <v>907</v>
      </c>
      <c r="H1137" s="6" t="s">
        <v>17037</v>
      </c>
      <c r="I1137">
        <v>1</v>
      </c>
      <c r="J1137">
        <v>687624</v>
      </c>
      <c r="K1137">
        <v>5</v>
      </c>
      <c r="L1137" s="55">
        <v>41908</v>
      </c>
      <c r="M1137" s="6" t="s">
        <v>16765</v>
      </c>
      <c r="N1137" s="55"/>
      <c r="O1137">
        <v>3048715</v>
      </c>
      <c r="P1137" s="6" t="s">
        <v>16826</v>
      </c>
      <c r="Q1137" s="6" t="s">
        <v>16973</v>
      </c>
      <c r="R1137">
        <v>1</v>
      </c>
      <c r="S1137">
        <v>0</v>
      </c>
      <c r="T1137">
        <v>-1</v>
      </c>
      <c r="U1137">
        <v>1870.51</v>
      </c>
      <c r="V1137" s="6" t="s">
        <v>16974</v>
      </c>
      <c r="W1137" s="6" t="s">
        <v>16946</v>
      </c>
      <c r="X1137" s="55"/>
      <c r="Y1137">
        <v>0</v>
      </c>
      <c r="Z1137">
        <v>0</v>
      </c>
      <c r="AA1137" s="6" t="s">
        <v>16765</v>
      </c>
      <c r="AB1137" s="6" t="s">
        <v>16947</v>
      </c>
      <c r="AD1137" s="6" t="s">
        <v>16765</v>
      </c>
      <c r="AE1137">
        <v>36262</v>
      </c>
      <c r="AF1137">
        <v>28476</v>
      </c>
      <c r="AG1137" s="6" t="s">
        <v>16973</v>
      </c>
      <c r="AH1137" s="6" t="s">
        <v>16950</v>
      </c>
      <c r="AI1137" s="6" t="s">
        <v>16951</v>
      </c>
      <c r="AJ1137" s="6" t="s">
        <v>16765</v>
      </c>
      <c r="AK1137" s="6" t="s">
        <v>16765</v>
      </c>
      <c r="AL1137" s="6" t="s">
        <v>16765</v>
      </c>
      <c r="AM1137" s="6" t="s">
        <v>16952</v>
      </c>
      <c r="AN1137">
        <v>0</v>
      </c>
      <c r="AO1137" s="55"/>
      <c r="AP1137" s="6" t="s">
        <v>16953</v>
      </c>
      <c r="AQ1137">
        <v>0</v>
      </c>
      <c r="AR1137" s="6" t="s">
        <v>16975</v>
      </c>
      <c r="AS1137" s="6" t="s">
        <v>16955</v>
      </c>
      <c r="AT1137" s="6" t="s">
        <v>16947</v>
      </c>
      <c r="AU1137">
        <v>0</v>
      </c>
      <c r="AV1137">
        <v>0</v>
      </c>
      <c r="AW1137" s="6" t="s">
        <v>16956</v>
      </c>
      <c r="AX1137" s="6" t="s">
        <v>18745</v>
      </c>
      <c r="AY1137" s="6" t="s">
        <v>16765</v>
      </c>
      <c r="AZ1137" s="6" t="s">
        <v>16958</v>
      </c>
      <c r="BA1137" s="6" t="s">
        <v>16765</v>
      </c>
      <c r="BB1137" s="6" t="s">
        <v>16959</v>
      </c>
      <c r="BC1137" s="6" t="s">
        <v>16765</v>
      </c>
      <c r="BD1137" s="6" t="s">
        <v>16960</v>
      </c>
      <c r="BE1137" s="6" t="s">
        <v>16961</v>
      </c>
      <c r="BF1137" s="6" t="s">
        <v>13575</v>
      </c>
      <c r="BG1137" s="6" t="s">
        <v>13575</v>
      </c>
      <c r="BH1137" s="6" t="s">
        <v>16959</v>
      </c>
      <c r="BI1137">
        <v>0</v>
      </c>
      <c r="BJ1137" s="6" t="s">
        <v>16958</v>
      </c>
      <c r="BK1137">
        <v>0</v>
      </c>
      <c r="BL1137" s="6" t="s">
        <v>315</v>
      </c>
      <c r="BM1137" s="56">
        <f>COUNTIF($B$2:B1137,B1137)</f>
        <v>8</v>
      </c>
      <c r="BN1137" s="6" t="str">
        <f t="shared" si="17"/>
        <v>9599-8</v>
      </c>
    </row>
    <row r="1138" spans="1:66" x14ac:dyDescent="0.25">
      <c r="A1138">
        <v>1</v>
      </c>
      <c r="B1138">
        <v>9599</v>
      </c>
      <c r="C1138" s="6" t="s">
        <v>18744</v>
      </c>
      <c r="D1138">
        <v>4</v>
      </c>
      <c r="E1138">
        <v>9</v>
      </c>
      <c r="F1138">
        <v>99</v>
      </c>
      <c r="G1138">
        <v>907</v>
      </c>
      <c r="H1138" s="6" t="s">
        <v>17037</v>
      </c>
      <c r="I1138">
        <v>1</v>
      </c>
      <c r="J1138">
        <v>687624</v>
      </c>
      <c r="K1138">
        <v>5</v>
      </c>
      <c r="L1138" s="55">
        <v>41908</v>
      </c>
      <c r="M1138" s="6" t="s">
        <v>16765</v>
      </c>
      <c r="N1138" s="55"/>
      <c r="O1138">
        <v>3048716</v>
      </c>
      <c r="P1138" s="6" t="s">
        <v>16827</v>
      </c>
      <c r="Q1138" s="6" t="s">
        <v>16973</v>
      </c>
      <c r="R1138">
        <v>1</v>
      </c>
      <c r="S1138">
        <v>0</v>
      </c>
      <c r="T1138">
        <v>-1</v>
      </c>
      <c r="U1138">
        <v>861.43</v>
      </c>
      <c r="V1138" s="6" t="s">
        <v>16974</v>
      </c>
      <c r="W1138" s="6" t="s">
        <v>16946</v>
      </c>
      <c r="X1138" s="55"/>
      <c r="Y1138">
        <v>0</v>
      </c>
      <c r="Z1138">
        <v>0</v>
      </c>
      <c r="AA1138" s="6" t="s">
        <v>16765</v>
      </c>
      <c r="AB1138" s="6" t="s">
        <v>16947</v>
      </c>
      <c r="AD1138" s="6" t="s">
        <v>16765</v>
      </c>
      <c r="AE1138">
        <v>36263</v>
      </c>
      <c r="AF1138">
        <v>28476</v>
      </c>
      <c r="AG1138" s="6" t="s">
        <v>16973</v>
      </c>
      <c r="AH1138" s="6" t="s">
        <v>16950</v>
      </c>
      <c r="AI1138" s="6" t="s">
        <v>16951</v>
      </c>
      <c r="AJ1138" s="6" t="s">
        <v>16765</v>
      </c>
      <c r="AK1138" s="6" t="s">
        <v>16765</v>
      </c>
      <c r="AL1138" s="6" t="s">
        <v>16765</v>
      </c>
      <c r="AM1138" s="6" t="s">
        <v>16952</v>
      </c>
      <c r="AN1138">
        <v>0</v>
      </c>
      <c r="AO1138" s="55"/>
      <c r="AP1138" s="6" t="s">
        <v>16953</v>
      </c>
      <c r="AQ1138">
        <v>0</v>
      </c>
      <c r="AR1138" s="6" t="s">
        <v>16975</v>
      </c>
      <c r="AS1138" s="6" t="s">
        <v>16955</v>
      </c>
      <c r="AT1138" s="6" t="s">
        <v>16947</v>
      </c>
      <c r="AU1138">
        <v>0</v>
      </c>
      <c r="AV1138">
        <v>0</v>
      </c>
      <c r="AW1138" s="6" t="s">
        <v>16956</v>
      </c>
      <c r="AX1138" s="6" t="s">
        <v>18745</v>
      </c>
      <c r="AY1138" s="6" t="s">
        <v>16765</v>
      </c>
      <c r="AZ1138" s="6" t="s">
        <v>16958</v>
      </c>
      <c r="BA1138" s="6" t="s">
        <v>16765</v>
      </c>
      <c r="BB1138" s="6" t="s">
        <v>16959</v>
      </c>
      <c r="BC1138" s="6" t="s">
        <v>16765</v>
      </c>
      <c r="BD1138" s="6" t="s">
        <v>16960</v>
      </c>
      <c r="BE1138" s="6" t="s">
        <v>16961</v>
      </c>
      <c r="BF1138" s="6" t="s">
        <v>13575</v>
      </c>
      <c r="BG1138" s="6" t="s">
        <v>13575</v>
      </c>
      <c r="BH1138" s="6" t="s">
        <v>16959</v>
      </c>
      <c r="BI1138">
        <v>0</v>
      </c>
      <c r="BJ1138" s="6" t="s">
        <v>16958</v>
      </c>
      <c r="BK1138">
        <v>0</v>
      </c>
      <c r="BL1138" s="6" t="s">
        <v>315</v>
      </c>
      <c r="BM1138" s="56">
        <f>COUNTIF($B$2:B1138,B1138)</f>
        <v>9</v>
      </c>
      <c r="BN1138" s="6" t="str">
        <f t="shared" si="17"/>
        <v>9599-9</v>
      </c>
    </row>
    <row r="1139" spans="1:66" x14ac:dyDescent="0.25">
      <c r="A1139">
        <v>1</v>
      </c>
      <c r="B1139">
        <v>9599</v>
      </c>
      <c r="C1139" s="6" t="s">
        <v>18744</v>
      </c>
      <c r="D1139">
        <v>4</v>
      </c>
      <c r="E1139">
        <v>9</v>
      </c>
      <c r="F1139">
        <v>99</v>
      </c>
      <c r="G1139">
        <v>907</v>
      </c>
      <c r="H1139" s="6" t="s">
        <v>17037</v>
      </c>
      <c r="I1139">
        <v>1</v>
      </c>
      <c r="J1139">
        <v>687624</v>
      </c>
      <c r="K1139">
        <v>5</v>
      </c>
      <c r="L1139" s="55">
        <v>41908</v>
      </c>
      <c r="M1139" s="6" t="s">
        <v>16765</v>
      </c>
      <c r="N1139" s="55"/>
      <c r="O1139">
        <v>3048717</v>
      </c>
      <c r="P1139" s="6" t="s">
        <v>18747</v>
      </c>
      <c r="Q1139" s="6" t="s">
        <v>16973</v>
      </c>
      <c r="R1139">
        <v>2</v>
      </c>
      <c r="S1139">
        <v>0</v>
      </c>
      <c r="T1139">
        <v>-2</v>
      </c>
      <c r="U1139">
        <v>22.54</v>
      </c>
      <c r="V1139" s="6" t="s">
        <v>16974</v>
      </c>
      <c r="W1139" s="6" t="s">
        <v>16946</v>
      </c>
      <c r="X1139" s="55"/>
      <c r="Y1139">
        <v>0</v>
      </c>
      <c r="Z1139">
        <v>0</v>
      </c>
      <c r="AA1139" s="6" t="s">
        <v>16765</v>
      </c>
      <c r="AB1139" s="6" t="s">
        <v>16947</v>
      </c>
      <c r="AD1139" s="6" t="s">
        <v>16765</v>
      </c>
      <c r="AE1139">
        <v>36264</v>
      </c>
      <c r="AF1139">
        <v>28476</v>
      </c>
      <c r="AG1139" s="6" t="s">
        <v>16973</v>
      </c>
      <c r="AH1139" s="6" t="s">
        <v>16950</v>
      </c>
      <c r="AI1139" s="6" t="s">
        <v>16951</v>
      </c>
      <c r="AJ1139" s="6" t="s">
        <v>16765</v>
      </c>
      <c r="AK1139" s="6" t="s">
        <v>16765</v>
      </c>
      <c r="AL1139" s="6" t="s">
        <v>16765</v>
      </c>
      <c r="AM1139" s="6" t="s">
        <v>16952</v>
      </c>
      <c r="AN1139">
        <v>0</v>
      </c>
      <c r="AO1139" s="55"/>
      <c r="AP1139" s="6" t="s">
        <v>16953</v>
      </c>
      <c r="AQ1139">
        <v>0</v>
      </c>
      <c r="AR1139" s="6" t="s">
        <v>16975</v>
      </c>
      <c r="AS1139" s="6" t="s">
        <v>17002</v>
      </c>
      <c r="AT1139" s="6" t="s">
        <v>16947</v>
      </c>
      <c r="AU1139">
        <v>0</v>
      </c>
      <c r="AV1139">
        <v>0</v>
      </c>
      <c r="AW1139" s="6" t="s">
        <v>16956</v>
      </c>
      <c r="AX1139" s="6" t="s">
        <v>18745</v>
      </c>
      <c r="AY1139" s="6" t="s">
        <v>16765</v>
      </c>
      <c r="AZ1139" s="6" t="s">
        <v>16958</v>
      </c>
      <c r="BA1139" s="6" t="s">
        <v>16765</v>
      </c>
      <c r="BB1139" s="6" t="s">
        <v>16959</v>
      </c>
      <c r="BC1139" s="6" t="s">
        <v>16765</v>
      </c>
      <c r="BD1139" s="6" t="s">
        <v>16960</v>
      </c>
      <c r="BE1139" s="6" t="s">
        <v>16961</v>
      </c>
      <c r="BF1139" s="6" t="s">
        <v>13575</v>
      </c>
      <c r="BG1139" s="6" t="s">
        <v>13575</v>
      </c>
      <c r="BH1139" s="6" t="s">
        <v>16959</v>
      </c>
      <c r="BI1139">
        <v>0</v>
      </c>
      <c r="BJ1139" s="6" t="s">
        <v>16958</v>
      </c>
      <c r="BK1139">
        <v>0</v>
      </c>
      <c r="BL1139" s="6" t="s">
        <v>315</v>
      </c>
      <c r="BM1139" s="56">
        <f>COUNTIF($B$2:B1139,B1139)</f>
        <v>10</v>
      </c>
      <c r="BN1139" s="6" t="str">
        <f t="shared" si="17"/>
        <v>9599-10</v>
      </c>
    </row>
    <row r="1140" spans="1:66" x14ac:dyDescent="0.25">
      <c r="A1140">
        <v>1</v>
      </c>
      <c r="B1140">
        <v>9599</v>
      </c>
      <c r="C1140" s="6" t="s">
        <v>18744</v>
      </c>
      <c r="D1140">
        <v>4</v>
      </c>
      <c r="E1140">
        <v>9</v>
      </c>
      <c r="F1140">
        <v>99</v>
      </c>
      <c r="G1140">
        <v>907</v>
      </c>
      <c r="H1140" s="6" t="s">
        <v>17037</v>
      </c>
      <c r="I1140">
        <v>1</v>
      </c>
      <c r="J1140">
        <v>687624</v>
      </c>
      <c r="K1140">
        <v>5</v>
      </c>
      <c r="L1140" s="55">
        <v>41908</v>
      </c>
      <c r="M1140" s="6" t="s">
        <v>16765</v>
      </c>
      <c r="N1140" s="55"/>
      <c r="O1140">
        <v>3048718</v>
      </c>
      <c r="P1140" s="6" t="s">
        <v>16828</v>
      </c>
      <c r="Q1140" s="6" t="s">
        <v>16973</v>
      </c>
      <c r="R1140">
        <v>1</v>
      </c>
      <c r="S1140">
        <v>0</v>
      </c>
      <c r="T1140">
        <v>-1</v>
      </c>
      <c r="U1140">
        <v>157.75</v>
      </c>
      <c r="V1140" s="6" t="s">
        <v>16974</v>
      </c>
      <c r="W1140" s="6" t="s">
        <v>16946</v>
      </c>
      <c r="X1140" s="55"/>
      <c r="Y1140">
        <v>0</v>
      </c>
      <c r="Z1140">
        <v>0</v>
      </c>
      <c r="AA1140" s="6" t="s">
        <v>16765</v>
      </c>
      <c r="AB1140" s="6" t="s">
        <v>16947</v>
      </c>
      <c r="AD1140" s="6" t="s">
        <v>16765</v>
      </c>
      <c r="AE1140">
        <v>36265</v>
      </c>
      <c r="AF1140">
        <v>28476</v>
      </c>
      <c r="AG1140" s="6" t="s">
        <v>16973</v>
      </c>
      <c r="AH1140" s="6" t="s">
        <v>16950</v>
      </c>
      <c r="AI1140" s="6" t="s">
        <v>16951</v>
      </c>
      <c r="AJ1140" s="6" t="s">
        <v>16765</v>
      </c>
      <c r="AK1140" s="6" t="s">
        <v>16765</v>
      </c>
      <c r="AL1140" s="6" t="s">
        <v>16765</v>
      </c>
      <c r="AM1140" s="6" t="s">
        <v>16952</v>
      </c>
      <c r="AN1140">
        <v>0</v>
      </c>
      <c r="AO1140" s="55"/>
      <c r="AP1140" s="6" t="s">
        <v>16953</v>
      </c>
      <c r="AQ1140">
        <v>0</v>
      </c>
      <c r="AR1140" s="6" t="s">
        <v>16975</v>
      </c>
      <c r="AS1140" s="6" t="s">
        <v>16955</v>
      </c>
      <c r="AT1140" s="6" t="s">
        <v>16947</v>
      </c>
      <c r="AU1140">
        <v>0</v>
      </c>
      <c r="AV1140">
        <v>0</v>
      </c>
      <c r="AW1140" s="6" t="s">
        <v>16956</v>
      </c>
      <c r="AX1140" s="6" t="s">
        <v>18745</v>
      </c>
      <c r="AY1140" s="6" t="s">
        <v>16765</v>
      </c>
      <c r="AZ1140" s="6" t="s">
        <v>16958</v>
      </c>
      <c r="BA1140" s="6" t="s">
        <v>16765</v>
      </c>
      <c r="BB1140" s="6" t="s">
        <v>16959</v>
      </c>
      <c r="BC1140" s="6" t="s">
        <v>16765</v>
      </c>
      <c r="BD1140" s="6" t="s">
        <v>16960</v>
      </c>
      <c r="BE1140" s="6" t="s">
        <v>16961</v>
      </c>
      <c r="BF1140" s="6" t="s">
        <v>13575</v>
      </c>
      <c r="BG1140" s="6" t="s">
        <v>13575</v>
      </c>
      <c r="BH1140" s="6" t="s">
        <v>16959</v>
      </c>
      <c r="BI1140">
        <v>0</v>
      </c>
      <c r="BJ1140" s="6" t="s">
        <v>16958</v>
      </c>
      <c r="BK1140">
        <v>0</v>
      </c>
      <c r="BL1140" s="6" t="s">
        <v>315</v>
      </c>
      <c r="BM1140" s="56">
        <f>COUNTIF($B$2:B1140,B1140)</f>
        <v>11</v>
      </c>
      <c r="BN1140" s="6" t="str">
        <f t="shared" si="17"/>
        <v>9599-11</v>
      </c>
    </row>
    <row r="1141" spans="1:66" x14ac:dyDescent="0.25">
      <c r="A1141">
        <v>1</v>
      </c>
      <c r="B1141">
        <v>9599</v>
      </c>
      <c r="C1141" s="6" t="s">
        <v>18744</v>
      </c>
      <c r="D1141">
        <v>4</v>
      </c>
      <c r="E1141">
        <v>9</v>
      </c>
      <c r="F1141">
        <v>99</v>
      </c>
      <c r="G1141">
        <v>907</v>
      </c>
      <c r="H1141" s="6" t="s">
        <v>17037</v>
      </c>
      <c r="I1141">
        <v>1</v>
      </c>
      <c r="J1141">
        <v>687624</v>
      </c>
      <c r="K1141">
        <v>5</v>
      </c>
      <c r="L1141" s="55">
        <v>41908</v>
      </c>
      <c r="M1141" s="6" t="s">
        <v>16765</v>
      </c>
      <c r="N1141" s="55"/>
      <c r="O1141">
        <v>3048719</v>
      </c>
      <c r="P1141" s="6" t="s">
        <v>16829</v>
      </c>
      <c r="Q1141" s="6" t="s">
        <v>16973</v>
      </c>
      <c r="R1141">
        <v>1</v>
      </c>
      <c r="S1141">
        <v>0</v>
      </c>
      <c r="T1141">
        <v>-1</v>
      </c>
      <c r="U1141">
        <v>129.52000000000001</v>
      </c>
      <c r="V1141" s="6" t="s">
        <v>16974</v>
      </c>
      <c r="W1141" s="6" t="s">
        <v>16946</v>
      </c>
      <c r="X1141" s="55"/>
      <c r="Y1141">
        <v>0</v>
      </c>
      <c r="Z1141">
        <v>0</v>
      </c>
      <c r="AA1141" s="6" t="s">
        <v>16765</v>
      </c>
      <c r="AB1141" s="6" t="s">
        <v>16947</v>
      </c>
      <c r="AD1141" s="6" t="s">
        <v>16765</v>
      </c>
      <c r="AE1141">
        <v>36266</v>
      </c>
      <c r="AF1141">
        <v>28476</v>
      </c>
      <c r="AG1141" s="6" t="s">
        <v>16973</v>
      </c>
      <c r="AH1141" s="6" t="s">
        <v>16950</v>
      </c>
      <c r="AI1141" s="6" t="s">
        <v>16951</v>
      </c>
      <c r="AJ1141" s="6" t="s">
        <v>16765</v>
      </c>
      <c r="AK1141" s="6" t="s">
        <v>16765</v>
      </c>
      <c r="AL1141" s="6" t="s">
        <v>16765</v>
      </c>
      <c r="AM1141" s="6" t="s">
        <v>16952</v>
      </c>
      <c r="AN1141">
        <v>0</v>
      </c>
      <c r="AO1141" s="55"/>
      <c r="AP1141" s="6" t="s">
        <v>16953</v>
      </c>
      <c r="AQ1141">
        <v>0</v>
      </c>
      <c r="AR1141" s="6" t="s">
        <v>16975</v>
      </c>
      <c r="AS1141" s="6" t="s">
        <v>17002</v>
      </c>
      <c r="AT1141" s="6" t="s">
        <v>16947</v>
      </c>
      <c r="AU1141">
        <v>0</v>
      </c>
      <c r="AV1141">
        <v>0</v>
      </c>
      <c r="AW1141" s="6" t="s">
        <v>16956</v>
      </c>
      <c r="AX1141" s="6" t="s">
        <v>18745</v>
      </c>
      <c r="AY1141" s="6" t="s">
        <v>16765</v>
      </c>
      <c r="AZ1141" s="6" t="s">
        <v>16958</v>
      </c>
      <c r="BA1141" s="6" t="s">
        <v>16765</v>
      </c>
      <c r="BB1141" s="6" t="s">
        <v>16959</v>
      </c>
      <c r="BC1141" s="6" t="s">
        <v>16765</v>
      </c>
      <c r="BD1141" s="6" t="s">
        <v>16960</v>
      </c>
      <c r="BE1141" s="6" t="s">
        <v>16961</v>
      </c>
      <c r="BF1141" s="6" t="s">
        <v>13575</v>
      </c>
      <c r="BG1141" s="6" t="s">
        <v>13575</v>
      </c>
      <c r="BH1141" s="6" t="s">
        <v>16959</v>
      </c>
      <c r="BI1141">
        <v>0</v>
      </c>
      <c r="BJ1141" s="6" t="s">
        <v>16958</v>
      </c>
      <c r="BK1141">
        <v>0</v>
      </c>
      <c r="BL1141" s="6" t="s">
        <v>315</v>
      </c>
      <c r="BM1141" s="56">
        <f>COUNTIF($B$2:B1141,B1141)</f>
        <v>12</v>
      </c>
      <c r="BN1141" s="6" t="str">
        <f t="shared" si="17"/>
        <v>9599-12</v>
      </c>
    </row>
    <row r="1142" spans="1:66" x14ac:dyDescent="0.25">
      <c r="A1142">
        <v>1</v>
      </c>
      <c r="B1142">
        <v>9599</v>
      </c>
      <c r="C1142" s="6" t="s">
        <v>18744</v>
      </c>
      <c r="D1142">
        <v>4</v>
      </c>
      <c r="E1142">
        <v>9</v>
      </c>
      <c r="F1142">
        <v>99</v>
      </c>
      <c r="G1142">
        <v>907</v>
      </c>
      <c r="H1142" s="6" t="s">
        <v>17037</v>
      </c>
      <c r="I1142">
        <v>1</v>
      </c>
      <c r="J1142">
        <v>687624</v>
      </c>
      <c r="K1142">
        <v>5</v>
      </c>
      <c r="L1142" s="55">
        <v>41908</v>
      </c>
      <c r="M1142" s="6" t="s">
        <v>16765</v>
      </c>
      <c r="N1142" s="55"/>
      <c r="O1142">
        <v>3048771</v>
      </c>
      <c r="P1142" s="6" t="s">
        <v>16830</v>
      </c>
      <c r="Q1142" s="6" t="s">
        <v>16973</v>
      </c>
      <c r="R1142">
        <v>1</v>
      </c>
      <c r="S1142">
        <v>0</v>
      </c>
      <c r="T1142">
        <v>-1</v>
      </c>
      <c r="U1142">
        <v>862.22</v>
      </c>
      <c r="V1142" s="6" t="s">
        <v>16974</v>
      </c>
      <c r="W1142" s="6" t="s">
        <v>16946</v>
      </c>
      <c r="X1142" s="55"/>
      <c r="Y1142">
        <v>0</v>
      </c>
      <c r="Z1142">
        <v>0</v>
      </c>
      <c r="AA1142" s="6" t="s">
        <v>16765</v>
      </c>
      <c r="AB1142" s="6" t="s">
        <v>16947</v>
      </c>
      <c r="AD1142" s="6" t="s">
        <v>16765</v>
      </c>
      <c r="AE1142">
        <v>36267</v>
      </c>
      <c r="AF1142">
        <v>28476</v>
      </c>
      <c r="AG1142" s="6" t="s">
        <v>16973</v>
      </c>
      <c r="AH1142" s="6" t="s">
        <v>16950</v>
      </c>
      <c r="AI1142" s="6" t="s">
        <v>16951</v>
      </c>
      <c r="AJ1142" s="6" t="s">
        <v>16765</v>
      </c>
      <c r="AK1142" s="6" t="s">
        <v>16765</v>
      </c>
      <c r="AL1142" s="6" t="s">
        <v>16765</v>
      </c>
      <c r="AM1142" s="6" t="s">
        <v>16952</v>
      </c>
      <c r="AN1142">
        <v>0</v>
      </c>
      <c r="AO1142" s="55"/>
      <c r="AP1142" s="6" t="s">
        <v>16953</v>
      </c>
      <c r="AQ1142">
        <v>0</v>
      </c>
      <c r="AR1142" s="6" t="s">
        <v>16975</v>
      </c>
      <c r="AS1142" s="6" t="s">
        <v>17002</v>
      </c>
      <c r="AT1142" s="6" t="s">
        <v>16947</v>
      </c>
      <c r="AU1142">
        <v>0</v>
      </c>
      <c r="AV1142">
        <v>0</v>
      </c>
      <c r="AW1142" s="6" t="s">
        <v>16956</v>
      </c>
      <c r="AX1142" s="6" t="s">
        <v>18745</v>
      </c>
      <c r="AY1142" s="6" t="s">
        <v>16765</v>
      </c>
      <c r="AZ1142" s="6" t="s">
        <v>16958</v>
      </c>
      <c r="BA1142" s="6" t="s">
        <v>16765</v>
      </c>
      <c r="BB1142" s="6" t="s">
        <v>16959</v>
      </c>
      <c r="BC1142" s="6" t="s">
        <v>16765</v>
      </c>
      <c r="BD1142" s="6" t="s">
        <v>16960</v>
      </c>
      <c r="BE1142" s="6" t="s">
        <v>16961</v>
      </c>
      <c r="BF1142" s="6" t="s">
        <v>13575</v>
      </c>
      <c r="BG1142" s="6" t="s">
        <v>13575</v>
      </c>
      <c r="BH1142" s="6" t="s">
        <v>16959</v>
      </c>
      <c r="BI1142">
        <v>0</v>
      </c>
      <c r="BJ1142" s="6" t="s">
        <v>16958</v>
      </c>
      <c r="BK1142">
        <v>0</v>
      </c>
      <c r="BL1142" s="6" t="s">
        <v>315</v>
      </c>
      <c r="BM1142" s="56">
        <f>COUNTIF($B$2:B1142,B1142)</f>
        <v>13</v>
      </c>
      <c r="BN1142" s="6" t="str">
        <f t="shared" si="17"/>
        <v>9599-13</v>
      </c>
    </row>
    <row r="1143" spans="1:66" x14ac:dyDescent="0.25">
      <c r="A1143">
        <v>1</v>
      </c>
      <c r="B1143">
        <v>9599</v>
      </c>
      <c r="C1143" s="6" t="s">
        <v>18744</v>
      </c>
      <c r="D1143">
        <v>4</v>
      </c>
      <c r="E1143">
        <v>9</v>
      </c>
      <c r="F1143">
        <v>99</v>
      </c>
      <c r="G1143">
        <v>907</v>
      </c>
      <c r="H1143" s="6" t="s">
        <v>17037</v>
      </c>
      <c r="I1143">
        <v>1</v>
      </c>
      <c r="J1143">
        <v>687624</v>
      </c>
      <c r="K1143">
        <v>5</v>
      </c>
      <c r="L1143" s="55">
        <v>41908</v>
      </c>
      <c r="M1143" s="6" t="s">
        <v>16765</v>
      </c>
      <c r="N1143" s="55"/>
      <c r="O1143">
        <v>3048772</v>
      </c>
      <c r="P1143" s="6" t="s">
        <v>16831</v>
      </c>
      <c r="Q1143" s="6" t="s">
        <v>16973</v>
      </c>
      <c r="R1143">
        <v>1</v>
      </c>
      <c r="S1143">
        <v>0</v>
      </c>
      <c r="T1143">
        <v>-1</v>
      </c>
      <c r="U1143">
        <v>498.58</v>
      </c>
      <c r="V1143" s="6" t="s">
        <v>16974</v>
      </c>
      <c r="W1143" s="6" t="s">
        <v>16946</v>
      </c>
      <c r="X1143" s="55"/>
      <c r="Y1143">
        <v>0</v>
      </c>
      <c r="Z1143">
        <v>0</v>
      </c>
      <c r="AA1143" s="6" t="s">
        <v>16765</v>
      </c>
      <c r="AB1143" s="6" t="s">
        <v>16947</v>
      </c>
      <c r="AD1143" s="6" t="s">
        <v>16765</v>
      </c>
      <c r="AE1143">
        <v>36268</v>
      </c>
      <c r="AF1143">
        <v>28476</v>
      </c>
      <c r="AG1143" s="6" t="s">
        <v>16973</v>
      </c>
      <c r="AH1143" s="6" t="s">
        <v>16950</v>
      </c>
      <c r="AI1143" s="6" t="s">
        <v>16951</v>
      </c>
      <c r="AJ1143" s="6" t="s">
        <v>16765</v>
      </c>
      <c r="AK1143" s="6" t="s">
        <v>16765</v>
      </c>
      <c r="AL1143" s="6" t="s">
        <v>16765</v>
      </c>
      <c r="AM1143" s="6" t="s">
        <v>16952</v>
      </c>
      <c r="AN1143">
        <v>0</v>
      </c>
      <c r="AO1143" s="55"/>
      <c r="AP1143" s="6" t="s">
        <v>16953</v>
      </c>
      <c r="AQ1143">
        <v>0</v>
      </c>
      <c r="AR1143" s="6" t="s">
        <v>16975</v>
      </c>
      <c r="AS1143" s="6" t="s">
        <v>17002</v>
      </c>
      <c r="AT1143" s="6" t="s">
        <v>16947</v>
      </c>
      <c r="AU1143">
        <v>0</v>
      </c>
      <c r="AV1143">
        <v>0</v>
      </c>
      <c r="AW1143" s="6" t="s">
        <v>16956</v>
      </c>
      <c r="AX1143" s="6" t="s">
        <v>18745</v>
      </c>
      <c r="AY1143" s="6" t="s">
        <v>16765</v>
      </c>
      <c r="AZ1143" s="6" t="s">
        <v>16958</v>
      </c>
      <c r="BA1143" s="6" t="s">
        <v>16765</v>
      </c>
      <c r="BB1143" s="6" t="s">
        <v>16959</v>
      </c>
      <c r="BC1143" s="6" t="s">
        <v>16765</v>
      </c>
      <c r="BD1143" s="6" t="s">
        <v>16960</v>
      </c>
      <c r="BE1143" s="6" t="s">
        <v>16961</v>
      </c>
      <c r="BF1143" s="6" t="s">
        <v>13575</v>
      </c>
      <c r="BG1143" s="6" t="s">
        <v>13575</v>
      </c>
      <c r="BH1143" s="6" t="s">
        <v>16959</v>
      </c>
      <c r="BI1143">
        <v>0</v>
      </c>
      <c r="BJ1143" s="6" t="s">
        <v>16958</v>
      </c>
      <c r="BK1143">
        <v>0</v>
      </c>
      <c r="BL1143" s="6" t="s">
        <v>315</v>
      </c>
      <c r="BM1143" s="56">
        <f>COUNTIF($B$2:B1143,B1143)</f>
        <v>14</v>
      </c>
      <c r="BN1143" s="6" t="str">
        <f t="shared" si="17"/>
        <v>9599-14</v>
      </c>
    </row>
    <row r="1144" spans="1:66" x14ac:dyDescent="0.25">
      <c r="A1144">
        <v>1</v>
      </c>
      <c r="B1144">
        <v>9646</v>
      </c>
      <c r="C1144" s="6" t="s">
        <v>18748</v>
      </c>
      <c r="D1144">
        <v>5</v>
      </c>
      <c r="E1144">
        <v>3</v>
      </c>
      <c r="F1144">
        <v>30</v>
      </c>
      <c r="G1144">
        <v>306</v>
      </c>
      <c r="H1144" s="6" t="s">
        <v>16994</v>
      </c>
      <c r="I1144">
        <v>1</v>
      </c>
      <c r="J1144">
        <v>594074</v>
      </c>
      <c r="K1144">
        <v>6</v>
      </c>
      <c r="L1144" s="55">
        <v>43381</v>
      </c>
      <c r="M1144" s="6" t="s">
        <v>16765</v>
      </c>
      <c r="N1144" s="55">
        <v>44568</v>
      </c>
      <c r="O1144">
        <v>118788</v>
      </c>
      <c r="P1144" s="6" t="s">
        <v>16787</v>
      </c>
      <c r="Q1144" s="6" t="s">
        <v>18749</v>
      </c>
      <c r="R1144">
        <v>1</v>
      </c>
      <c r="S1144">
        <v>0</v>
      </c>
      <c r="T1144">
        <v>-1</v>
      </c>
      <c r="U1144">
        <v>2572.9499999999998</v>
      </c>
      <c r="V1144" s="6" t="s">
        <v>16945</v>
      </c>
      <c r="W1144" s="6" t="s">
        <v>16946</v>
      </c>
      <c r="X1144" s="55">
        <v>44664</v>
      </c>
      <c r="Y1144">
        <v>20000</v>
      </c>
      <c r="Z1144">
        <v>0</v>
      </c>
      <c r="AA1144" s="6" t="s">
        <v>16765</v>
      </c>
      <c r="AB1144" s="6" t="s">
        <v>16947</v>
      </c>
      <c r="AD1144" s="6" t="s">
        <v>16948</v>
      </c>
      <c r="AE1144">
        <v>49732</v>
      </c>
      <c r="AF1144">
        <v>45131</v>
      </c>
      <c r="AG1144" s="6" t="s">
        <v>16949</v>
      </c>
      <c r="AH1144" s="6" t="s">
        <v>16950</v>
      </c>
      <c r="AI1144" s="6" t="s">
        <v>16951</v>
      </c>
      <c r="AJ1144" s="6" t="s">
        <v>16765</v>
      </c>
      <c r="AK1144" s="6" t="s">
        <v>16765</v>
      </c>
      <c r="AL1144" s="6" t="s">
        <v>16765</v>
      </c>
      <c r="AM1144" s="6" t="s">
        <v>16952</v>
      </c>
      <c r="AN1144">
        <v>0</v>
      </c>
      <c r="AO1144" s="55">
        <v>44664</v>
      </c>
      <c r="AP1144" s="6" t="s">
        <v>16953</v>
      </c>
      <c r="AQ1144">
        <v>0</v>
      </c>
      <c r="AR1144" s="6" t="s">
        <v>16954</v>
      </c>
      <c r="AS1144" s="6" t="s">
        <v>16955</v>
      </c>
      <c r="AT1144" s="6" t="s">
        <v>16947</v>
      </c>
      <c r="AU1144">
        <v>0</v>
      </c>
      <c r="AV1144">
        <v>0</v>
      </c>
      <c r="AW1144" s="6" t="s">
        <v>16956</v>
      </c>
      <c r="AX1144" s="6" t="s">
        <v>17876</v>
      </c>
      <c r="AY1144" s="6" t="s">
        <v>16765</v>
      </c>
      <c r="AZ1144" s="6" t="s">
        <v>16958</v>
      </c>
      <c r="BA1144" s="6" t="s">
        <v>16765</v>
      </c>
      <c r="BB1144" s="6" t="s">
        <v>16959</v>
      </c>
      <c r="BC1144" s="6" t="s">
        <v>16765</v>
      </c>
      <c r="BD1144" s="6" t="s">
        <v>16960</v>
      </c>
      <c r="BE1144" s="6" t="s">
        <v>16961</v>
      </c>
      <c r="BF1144" s="6" t="s">
        <v>13575</v>
      </c>
      <c r="BG1144" s="6" t="s">
        <v>13575</v>
      </c>
      <c r="BH1144" s="6" t="s">
        <v>16959</v>
      </c>
      <c r="BI1144">
        <v>0</v>
      </c>
      <c r="BJ1144" s="6" t="s">
        <v>16958</v>
      </c>
      <c r="BK1144">
        <v>0</v>
      </c>
      <c r="BL1144" s="6" t="s">
        <v>315</v>
      </c>
      <c r="BM1144" s="56">
        <f>COUNTIF($B$2:B1144,B1144)</f>
        <v>1</v>
      </c>
      <c r="BN1144" s="6" t="str">
        <f t="shared" si="17"/>
        <v>9646-1</v>
      </c>
    </row>
    <row r="1145" spans="1:66" x14ac:dyDescent="0.25">
      <c r="A1145">
        <v>1</v>
      </c>
      <c r="B1145">
        <v>9652</v>
      </c>
      <c r="C1145" s="6" t="s">
        <v>18750</v>
      </c>
      <c r="D1145">
        <v>5</v>
      </c>
      <c r="E1145">
        <v>3</v>
      </c>
      <c r="F1145">
        <v>30</v>
      </c>
      <c r="G1145">
        <v>306</v>
      </c>
      <c r="H1145" s="6" t="s">
        <v>16994</v>
      </c>
      <c r="I1145">
        <v>1</v>
      </c>
      <c r="J1145">
        <v>261126</v>
      </c>
      <c r="K1145">
        <v>6</v>
      </c>
      <c r="L1145" s="55">
        <v>42807</v>
      </c>
      <c r="M1145" s="6" t="s">
        <v>16765</v>
      </c>
      <c r="N1145" s="55">
        <v>44601</v>
      </c>
      <c r="O1145">
        <v>628699</v>
      </c>
      <c r="P1145" s="6" t="s">
        <v>16777</v>
      </c>
      <c r="Q1145" s="6" t="s">
        <v>18751</v>
      </c>
      <c r="R1145">
        <v>1</v>
      </c>
      <c r="S1145">
        <v>0</v>
      </c>
      <c r="T1145">
        <v>-1</v>
      </c>
      <c r="U1145">
        <v>1687</v>
      </c>
      <c r="V1145" s="6" t="s">
        <v>16945</v>
      </c>
      <c r="W1145" s="6" t="s">
        <v>16946</v>
      </c>
      <c r="X1145" s="55">
        <v>44664</v>
      </c>
      <c r="Y1145">
        <v>80000</v>
      </c>
      <c r="Z1145">
        <v>0</v>
      </c>
      <c r="AA1145" s="6" t="s">
        <v>16765</v>
      </c>
      <c r="AB1145" s="6" t="s">
        <v>16947</v>
      </c>
      <c r="AD1145" s="6" t="s">
        <v>16948</v>
      </c>
      <c r="AE1145">
        <v>45797</v>
      </c>
      <c r="AF1145">
        <v>41783</v>
      </c>
      <c r="AG1145" s="6" t="s">
        <v>16949</v>
      </c>
      <c r="AH1145" s="6" t="s">
        <v>16950</v>
      </c>
      <c r="AI1145" s="6" t="s">
        <v>16951</v>
      </c>
      <c r="AJ1145" s="6" t="s">
        <v>16765</v>
      </c>
      <c r="AK1145" s="6" t="s">
        <v>16765</v>
      </c>
      <c r="AL1145" s="6" t="s">
        <v>16765</v>
      </c>
      <c r="AM1145" s="6" t="s">
        <v>16952</v>
      </c>
      <c r="AN1145">
        <v>0</v>
      </c>
      <c r="AO1145" s="55">
        <v>44664</v>
      </c>
      <c r="AP1145" s="6" t="s">
        <v>16953</v>
      </c>
      <c r="AQ1145">
        <v>0</v>
      </c>
      <c r="AR1145" s="6" t="s">
        <v>16997</v>
      </c>
      <c r="AS1145" s="6" t="s">
        <v>16955</v>
      </c>
      <c r="AT1145" s="6" t="s">
        <v>16947</v>
      </c>
      <c r="AU1145">
        <v>0</v>
      </c>
      <c r="AV1145">
        <v>0</v>
      </c>
      <c r="AW1145" s="6" t="s">
        <v>16956</v>
      </c>
      <c r="AX1145" s="6" t="s">
        <v>18197</v>
      </c>
      <c r="AY1145" s="6" t="s">
        <v>16765</v>
      </c>
      <c r="AZ1145" s="6" t="s">
        <v>16958</v>
      </c>
      <c r="BA1145" s="6" t="s">
        <v>16765</v>
      </c>
      <c r="BB1145" s="6" t="s">
        <v>16959</v>
      </c>
      <c r="BC1145" s="6" t="s">
        <v>16765</v>
      </c>
      <c r="BD1145" s="6" t="s">
        <v>16960</v>
      </c>
      <c r="BE1145" s="6" t="s">
        <v>16961</v>
      </c>
      <c r="BF1145" s="6" t="s">
        <v>13575</v>
      </c>
      <c r="BG1145" s="6" t="s">
        <v>13575</v>
      </c>
      <c r="BH1145" s="6" t="s">
        <v>16959</v>
      </c>
      <c r="BI1145">
        <v>0</v>
      </c>
      <c r="BJ1145" s="6" t="s">
        <v>16958</v>
      </c>
      <c r="BK1145">
        <v>0</v>
      </c>
      <c r="BL1145" s="6" t="s">
        <v>315</v>
      </c>
      <c r="BM1145" s="56">
        <f>COUNTIF($B$2:B1145,B1145)</f>
        <v>1</v>
      </c>
      <c r="BN1145" s="6" t="str">
        <f t="shared" si="17"/>
        <v>9652-1</v>
      </c>
    </row>
    <row r="1146" spans="1:66" x14ac:dyDescent="0.25">
      <c r="A1146">
        <v>1</v>
      </c>
      <c r="B1146">
        <v>9656</v>
      </c>
      <c r="C1146" s="6" t="s">
        <v>18752</v>
      </c>
      <c r="D1146">
        <v>5</v>
      </c>
      <c r="E1146">
        <v>3</v>
      </c>
      <c r="F1146">
        <v>30</v>
      </c>
      <c r="G1146">
        <v>301</v>
      </c>
      <c r="H1146" s="6" t="s">
        <v>16994</v>
      </c>
      <c r="I1146">
        <v>1</v>
      </c>
      <c r="J1146">
        <v>699708</v>
      </c>
      <c r="K1146">
        <v>5</v>
      </c>
      <c r="L1146" s="55">
        <v>41922</v>
      </c>
      <c r="M1146" s="6" t="s">
        <v>16765</v>
      </c>
      <c r="N1146" s="55">
        <v>44230</v>
      </c>
      <c r="O1146">
        <v>118784</v>
      </c>
      <c r="P1146" s="6" t="s">
        <v>16764</v>
      </c>
      <c r="Q1146" s="6" t="s">
        <v>18753</v>
      </c>
      <c r="R1146">
        <v>1</v>
      </c>
      <c r="S1146">
        <v>0</v>
      </c>
      <c r="T1146">
        <v>-1</v>
      </c>
      <c r="U1146">
        <v>1651</v>
      </c>
      <c r="V1146" s="6" t="s">
        <v>16945</v>
      </c>
      <c r="W1146" s="6" t="s">
        <v>16946</v>
      </c>
      <c r="X1146" s="55">
        <v>44658</v>
      </c>
      <c r="Y1146">
        <v>0</v>
      </c>
      <c r="Z1146">
        <v>0</v>
      </c>
      <c r="AA1146" s="6" t="s">
        <v>16765</v>
      </c>
      <c r="AB1146" s="6" t="s">
        <v>16947</v>
      </c>
      <c r="AD1146" s="6" t="s">
        <v>17118</v>
      </c>
      <c r="AE1146">
        <v>36542</v>
      </c>
      <c r="AF1146">
        <v>31816</v>
      </c>
      <c r="AG1146" s="6" t="s">
        <v>16949</v>
      </c>
      <c r="AH1146" s="6" t="s">
        <v>16950</v>
      </c>
      <c r="AI1146" s="6" t="s">
        <v>16951</v>
      </c>
      <c r="AJ1146" s="6" t="s">
        <v>16765</v>
      </c>
      <c r="AK1146" s="6" t="s">
        <v>16765</v>
      </c>
      <c r="AL1146" s="6" t="s">
        <v>16765</v>
      </c>
      <c r="AM1146" s="6" t="s">
        <v>16952</v>
      </c>
      <c r="AN1146">
        <v>0</v>
      </c>
      <c r="AO1146" s="55">
        <v>44658</v>
      </c>
      <c r="AP1146" s="6" t="s">
        <v>16953</v>
      </c>
      <c r="AQ1146">
        <v>0</v>
      </c>
      <c r="AR1146" s="6" t="s">
        <v>16954</v>
      </c>
      <c r="AS1146" s="6" t="s">
        <v>16955</v>
      </c>
      <c r="AT1146" s="6" t="s">
        <v>16947</v>
      </c>
      <c r="AU1146">
        <v>0</v>
      </c>
      <c r="AV1146">
        <v>0</v>
      </c>
      <c r="AW1146" s="6" t="s">
        <v>16956</v>
      </c>
      <c r="AX1146" s="6" t="s">
        <v>18155</v>
      </c>
      <c r="AY1146" s="6" t="s">
        <v>16765</v>
      </c>
      <c r="AZ1146" s="6" t="s">
        <v>16958</v>
      </c>
      <c r="BA1146" s="6" t="s">
        <v>16765</v>
      </c>
      <c r="BB1146" s="6" t="s">
        <v>16959</v>
      </c>
      <c r="BC1146" s="6" t="s">
        <v>16765</v>
      </c>
      <c r="BD1146" s="6" t="s">
        <v>16960</v>
      </c>
      <c r="BE1146" s="6" t="s">
        <v>16961</v>
      </c>
      <c r="BF1146" s="6" t="s">
        <v>13575</v>
      </c>
      <c r="BG1146" s="6" t="s">
        <v>13575</v>
      </c>
      <c r="BH1146" s="6" t="s">
        <v>16959</v>
      </c>
      <c r="BI1146">
        <v>0</v>
      </c>
      <c r="BJ1146" s="6" t="s">
        <v>16958</v>
      </c>
      <c r="BK1146">
        <v>0</v>
      </c>
      <c r="BL1146" s="6" t="s">
        <v>315</v>
      </c>
      <c r="BM1146" s="56">
        <f>COUNTIF($B$2:B1146,B1146)</f>
        <v>1</v>
      </c>
      <c r="BN1146" s="6" t="str">
        <f t="shared" si="17"/>
        <v>9656-1</v>
      </c>
    </row>
    <row r="1147" spans="1:66" x14ac:dyDescent="0.25">
      <c r="A1147">
        <v>1</v>
      </c>
      <c r="B1147">
        <v>9656</v>
      </c>
      <c r="C1147" s="6" t="s">
        <v>18752</v>
      </c>
      <c r="D1147">
        <v>5</v>
      </c>
      <c r="E1147">
        <v>3</v>
      </c>
      <c r="F1147">
        <v>30</v>
      </c>
      <c r="G1147">
        <v>301</v>
      </c>
      <c r="H1147" s="6" t="s">
        <v>16994</v>
      </c>
      <c r="I1147">
        <v>1</v>
      </c>
      <c r="J1147">
        <v>699709</v>
      </c>
      <c r="K1147">
        <v>5</v>
      </c>
      <c r="L1147" s="55">
        <v>41922</v>
      </c>
      <c r="M1147" s="6" t="s">
        <v>16765</v>
      </c>
      <c r="N1147" s="55">
        <v>44230</v>
      </c>
      <c r="O1147">
        <v>118784</v>
      </c>
      <c r="P1147" s="6" t="s">
        <v>16764</v>
      </c>
      <c r="Q1147" s="6" t="s">
        <v>18754</v>
      </c>
      <c r="R1147">
        <v>1</v>
      </c>
      <c r="S1147">
        <v>0</v>
      </c>
      <c r="T1147">
        <v>-1</v>
      </c>
      <c r="U1147">
        <v>1651</v>
      </c>
      <c r="V1147" s="6" t="s">
        <v>16945</v>
      </c>
      <c r="W1147" s="6" t="s">
        <v>16946</v>
      </c>
      <c r="X1147" s="55">
        <v>44658</v>
      </c>
      <c r="Y1147">
        <v>0</v>
      </c>
      <c r="Z1147">
        <v>0</v>
      </c>
      <c r="AA1147" s="6" t="s">
        <v>16765</v>
      </c>
      <c r="AB1147" s="6" t="s">
        <v>16947</v>
      </c>
      <c r="AD1147" s="6" t="s">
        <v>17118</v>
      </c>
      <c r="AE1147">
        <v>36543</v>
      </c>
      <c r="AF1147">
        <v>31817</v>
      </c>
      <c r="AG1147" s="6" t="s">
        <v>16949</v>
      </c>
      <c r="AH1147" s="6" t="s">
        <v>16950</v>
      </c>
      <c r="AI1147" s="6" t="s">
        <v>16951</v>
      </c>
      <c r="AJ1147" s="6" t="s">
        <v>16765</v>
      </c>
      <c r="AK1147" s="6" t="s">
        <v>16765</v>
      </c>
      <c r="AL1147" s="6" t="s">
        <v>16765</v>
      </c>
      <c r="AM1147" s="6" t="s">
        <v>16952</v>
      </c>
      <c r="AN1147">
        <v>0</v>
      </c>
      <c r="AO1147" s="55">
        <v>44658</v>
      </c>
      <c r="AP1147" s="6" t="s">
        <v>16953</v>
      </c>
      <c r="AQ1147">
        <v>0</v>
      </c>
      <c r="AR1147" s="6" t="s">
        <v>16954</v>
      </c>
      <c r="AS1147" s="6" t="s">
        <v>16955</v>
      </c>
      <c r="AT1147" s="6" t="s">
        <v>16947</v>
      </c>
      <c r="AU1147">
        <v>0</v>
      </c>
      <c r="AV1147">
        <v>0</v>
      </c>
      <c r="AW1147" s="6" t="s">
        <v>16956</v>
      </c>
      <c r="AX1147" s="6" t="s">
        <v>18155</v>
      </c>
      <c r="AY1147" s="6" t="s">
        <v>16765</v>
      </c>
      <c r="AZ1147" s="6" t="s">
        <v>16958</v>
      </c>
      <c r="BA1147" s="6" t="s">
        <v>16765</v>
      </c>
      <c r="BB1147" s="6" t="s">
        <v>16959</v>
      </c>
      <c r="BC1147" s="6" t="s">
        <v>16765</v>
      </c>
      <c r="BD1147" s="6" t="s">
        <v>16960</v>
      </c>
      <c r="BE1147" s="6" t="s">
        <v>16961</v>
      </c>
      <c r="BF1147" s="6" t="s">
        <v>13575</v>
      </c>
      <c r="BG1147" s="6" t="s">
        <v>13575</v>
      </c>
      <c r="BH1147" s="6" t="s">
        <v>16959</v>
      </c>
      <c r="BI1147">
        <v>0</v>
      </c>
      <c r="BJ1147" s="6" t="s">
        <v>16958</v>
      </c>
      <c r="BK1147">
        <v>0</v>
      </c>
      <c r="BL1147" s="6" t="s">
        <v>315</v>
      </c>
      <c r="BM1147" s="56">
        <f>COUNTIF($B$2:B1147,B1147)</f>
        <v>2</v>
      </c>
      <c r="BN1147" s="6" t="str">
        <f t="shared" si="17"/>
        <v>9656-2</v>
      </c>
    </row>
    <row r="1148" spans="1:66" x14ac:dyDescent="0.25">
      <c r="A1148">
        <v>1</v>
      </c>
      <c r="B1148">
        <v>9656</v>
      </c>
      <c r="C1148" s="6" t="s">
        <v>18752</v>
      </c>
      <c r="D1148">
        <v>5</v>
      </c>
      <c r="E1148">
        <v>3</v>
      </c>
      <c r="F1148">
        <v>30</v>
      </c>
      <c r="G1148">
        <v>301</v>
      </c>
      <c r="H1148" s="6" t="s">
        <v>16994</v>
      </c>
      <c r="I1148">
        <v>1</v>
      </c>
      <c r="J1148">
        <v>732709</v>
      </c>
      <c r="K1148">
        <v>5</v>
      </c>
      <c r="L1148" s="55">
        <v>41955</v>
      </c>
      <c r="M1148" s="6" t="s">
        <v>16765</v>
      </c>
      <c r="N1148" s="55">
        <v>44230</v>
      </c>
      <c r="O1148">
        <v>118784</v>
      </c>
      <c r="P1148" s="6" t="s">
        <v>16764</v>
      </c>
      <c r="Q1148" s="6" t="s">
        <v>18755</v>
      </c>
      <c r="R1148">
        <v>1</v>
      </c>
      <c r="S1148">
        <v>0</v>
      </c>
      <c r="T1148">
        <v>-1</v>
      </c>
      <c r="U1148">
        <v>1651</v>
      </c>
      <c r="V1148" s="6" t="s">
        <v>16945</v>
      </c>
      <c r="W1148" s="6" t="s">
        <v>16946</v>
      </c>
      <c r="X1148" s="55">
        <v>44658</v>
      </c>
      <c r="Y1148">
        <v>0</v>
      </c>
      <c r="Z1148">
        <v>0</v>
      </c>
      <c r="AA1148" s="6" t="s">
        <v>16765</v>
      </c>
      <c r="AB1148" s="6" t="s">
        <v>16947</v>
      </c>
      <c r="AD1148" s="6" t="s">
        <v>16948</v>
      </c>
      <c r="AE1148">
        <v>36760</v>
      </c>
      <c r="AF1148">
        <v>32098</v>
      </c>
      <c r="AG1148" s="6" t="s">
        <v>16949</v>
      </c>
      <c r="AH1148" s="6" t="s">
        <v>16950</v>
      </c>
      <c r="AI1148" s="6" t="s">
        <v>16951</v>
      </c>
      <c r="AJ1148" s="6" t="s">
        <v>16765</v>
      </c>
      <c r="AK1148" s="6" t="s">
        <v>16765</v>
      </c>
      <c r="AL1148" s="6" t="s">
        <v>16765</v>
      </c>
      <c r="AM1148" s="6" t="s">
        <v>16952</v>
      </c>
      <c r="AN1148">
        <v>0</v>
      </c>
      <c r="AO1148" s="55">
        <v>44658</v>
      </c>
      <c r="AP1148" s="6" t="s">
        <v>16953</v>
      </c>
      <c r="AQ1148">
        <v>0</v>
      </c>
      <c r="AR1148" s="6" t="s">
        <v>16954</v>
      </c>
      <c r="AS1148" s="6" t="s">
        <v>16955</v>
      </c>
      <c r="AT1148" s="6" t="s">
        <v>16947</v>
      </c>
      <c r="AU1148">
        <v>0</v>
      </c>
      <c r="AV1148">
        <v>0</v>
      </c>
      <c r="AW1148" s="6" t="s">
        <v>16956</v>
      </c>
      <c r="AX1148" s="6" t="s">
        <v>17149</v>
      </c>
      <c r="AY1148" s="6" t="s">
        <v>16765</v>
      </c>
      <c r="AZ1148" s="6" t="s">
        <v>16958</v>
      </c>
      <c r="BA1148" s="6" t="s">
        <v>16765</v>
      </c>
      <c r="BB1148" s="6" t="s">
        <v>16959</v>
      </c>
      <c r="BC1148" s="6" t="s">
        <v>16765</v>
      </c>
      <c r="BD1148" s="6" t="s">
        <v>16960</v>
      </c>
      <c r="BE1148" s="6" t="s">
        <v>16961</v>
      </c>
      <c r="BF1148" s="6" t="s">
        <v>13575</v>
      </c>
      <c r="BG1148" s="6" t="s">
        <v>13575</v>
      </c>
      <c r="BH1148" s="6" t="s">
        <v>16959</v>
      </c>
      <c r="BI1148">
        <v>0</v>
      </c>
      <c r="BJ1148" s="6" t="s">
        <v>16958</v>
      </c>
      <c r="BK1148">
        <v>0</v>
      </c>
      <c r="BL1148" s="6" t="s">
        <v>315</v>
      </c>
      <c r="BM1148" s="56">
        <f>COUNTIF($B$2:B1148,B1148)</f>
        <v>3</v>
      </c>
      <c r="BN1148" s="6" t="str">
        <f t="shared" si="17"/>
        <v>9656-3</v>
      </c>
    </row>
    <row r="1149" spans="1:66" x14ac:dyDescent="0.25">
      <c r="A1149">
        <v>1</v>
      </c>
      <c r="B1149">
        <v>9656</v>
      </c>
      <c r="C1149" s="6" t="s">
        <v>18752</v>
      </c>
      <c r="D1149">
        <v>5</v>
      </c>
      <c r="E1149">
        <v>3</v>
      </c>
      <c r="F1149">
        <v>30</v>
      </c>
      <c r="G1149">
        <v>301</v>
      </c>
      <c r="H1149" s="6" t="s">
        <v>16994</v>
      </c>
      <c r="I1149">
        <v>1</v>
      </c>
      <c r="J1149">
        <v>218980</v>
      </c>
      <c r="K1149">
        <v>7</v>
      </c>
      <c r="L1149" s="55">
        <v>44566</v>
      </c>
      <c r="M1149" s="6" t="s">
        <v>16765</v>
      </c>
      <c r="N1149" s="55">
        <v>44930</v>
      </c>
      <c r="O1149">
        <v>628698</v>
      </c>
      <c r="P1149" s="6" t="s">
        <v>16789</v>
      </c>
      <c r="Q1149" s="6" t="s">
        <v>18756</v>
      </c>
      <c r="R1149">
        <v>1</v>
      </c>
      <c r="S1149">
        <v>0</v>
      </c>
      <c r="T1149">
        <v>-1</v>
      </c>
      <c r="U1149">
        <v>1687.84</v>
      </c>
      <c r="V1149" s="6" t="s">
        <v>16945</v>
      </c>
      <c r="W1149" s="6" t="s">
        <v>16946</v>
      </c>
      <c r="X1149" s="55">
        <v>44658</v>
      </c>
      <c r="Y1149">
        <v>0</v>
      </c>
      <c r="Z1149">
        <v>0</v>
      </c>
      <c r="AA1149" s="6" t="s">
        <v>16765</v>
      </c>
      <c r="AB1149" s="6" t="s">
        <v>16947</v>
      </c>
      <c r="AD1149" s="6" t="s">
        <v>16948</v>
      </c>
      <c r="AE1149">
        <v>53922</v>
      </c>
      <c r="AF1149">
        <v>48706</v>
      </c>
      <c r="AG1149" s="6" t="s">
        <v>16949</v>
      </c>
      <c r="AH1149" s="6" t="s">
        <v>16950</v>
      </c>
      <c r="AI1149" s="6" t="s">
        <v>16951</v>
      </c>
      <c r="AJ1149" s="6" t="s">
        <v>16765</v>
      </c>
      <c r="AK1149" s="6" t="s">
        <v>16765</v>
      </c>
      <c r="AL1149" s="6" t="s">
        <v>16765</v>
      </c>
      <c r="AM1149" s="6" t="s">
        <v>16952</v>
      </c>
      <c r="AN1149">
        <v>0</v>
      </c>
      <c r="AO1149" s="55">
        <v>44658</v>
      </c>
      <c r="AP1149" s="6" t="s">
        <v>16953</v>
      </c>
      <c r="AQ1149">
        <v>0</v>
      </c>
      <c r="AR1149" s="6" t="s">
        <v>16997</v>
      </c>
      <c r="AS1149" s="6" t="s">
        <v>16955</v>
      </c>
      <c r="AT1149" s="6" t="s">
        <v>16947</v>
      </c>
      <c r="AU1149">
        <v>0</v>
      </c>
      <c r="AV1149">
        <v>0</v>
      </c>
      <c r="AW1149" s="6" t="s">
        <v>16956</v>
      </c>
      <c r="AX1149" s="6" t="s">
        <v>16765</v>
      </c>
      <c r="AY1149" s="6" t="s">
        <v>16765</v>
      </c>
      <c r="AZ1149" s="6" t="s">
        <v>16958</v>
      </c>
      <c r="BA1149" s="6" t="s">
        <v>16765</v>
      </c>
      <c r="BB1149" s="6" t="s">
        <v>16959</v>
      </c>
      <c r="BC1149" s="6" t="s">
        <v>16765</v>
      </c>
      <c r="BD1149" s="6" t="s">
        <v>16960</v>
      </c>
      <c r="BE1149" s="6" t="s">
        <v>16961</v>
      </c>
      <c r="BF1149" s="6" t="s">
        <v>13575</v>
      </c>
      <c r="BG1149" s="6" t="s">
        <v>13575</v>
      </c>
      <c r="BH1149" s="6" t="s">
        <v>16959</v>
      </c>
      <c r="BI1149">
        <v>0</v>
      </c>
      <c r="BJ1149" s="6" t="s">
        <v>16958</v>
      </c>
      <c r="BK1149">
        <v>0</v>
      </c>
      <c r="BL1149" s="6" t="s">
        <v>315</v>
      </c>
      <c r="BM1149" s="56">
        <f>COUNTIF($B$2:B1149,B1149)</f>
        <v>4</v>
      </c>
      <c r="BN1149" s="6" t="str">
        <f t="shared" si="17"/>
        <v>9656-4</v>
      </c>
    </row>
    <row r="1150" spans="1:66" x14ac:dyDescent="0.25">
      <c r="A1150">
        <v>1</v>
      </c>
      <c r="B1150">
        <v>9656</v>
      </c>
      <c r="C1150" s="6" t="s">
        <v>18752</v>
      </c>
      <c r="D1150">
        <v>5</v>
      </c>
      <c r="E1150">
        <v>3</v>
      </c>
      <c r="F1150">
        <v>30</v>
      </c>
      <c r="G1150">
        <v>301</v>
      </c>
      <c r="H1150" s="6" t="s">
        <v>16994</v>
      </c>
      <c r="I1150">
        <v>1</v>
      </c>
      <c r="J1150">
        <v>218979</v>
      </c>
      <c r="K1150">
        <v>7</v>
      </c>
      <c r="L1150" s="55">
        <v>44566</v>
      </c>
      <c r="M1150" s="6" t="s">
        <v>16765</v>
      </c>
      <c r="N1150" s="55">
        <v>44930</v>
      </c>
      <c r="O1150">
        <v>628699</v>
      </c>
      <c r="P1150" s="6" t="s">
        <v>16777</v>
      </c>
      <c r="Q1150" s="6" t="s">
        <v>18757</v>
      </c>
      <c r="R1150">
        <v>1</v>
      </c>
      <c r="S1150">
        <v>0</v>
      </c>
      <c r="T1150">
        <v>-1</v>
      </c>
      <c r="U1150">
        <v>1687</v>
      </c>
      <c r="V1150" s="6" t="s">
        <v>16945</v>
      </c>
      <c r="W1150" s="6" t="s">
        <v>16946</v>
      </c>
      <c r="X1150" s="55">
        <v>44658</v>
      </c>
      <c r="Y1150">
        <v>0</v>
      </c>
      <c r="Z1150">
        <v>0</v>
      </c>
      <c r="AA1150" s="6" t="s">
        <v>16765</v>
      </c>
      <c r="AB1150" s="6" t="s">
        <v>16947</v>
      </c>
      <c r="AD1150" s="6" t="s">
        <v>16948</v>
      </c>
      <c r="AE1150">
        <v>53921</v>
      </c>
      <c r="AF1150">
        <v>48705</v>
      </c>
      <c r="AG1150" s="6" t="s">
        <v>16949</v>
      </c>
      <c r="AH1150" s="6" t="s">
        <v>16950</v>
      </c>
      <c r="AI1150" s="6" t="s">
        <v>16951</v>
      </c>
      <c r="AJ1150" s="6" t="s">
        <v>16765</v>
      </c>
      <c r="AK1150" s="6" t="s">
        <v>16765</v>
      </c>
      <c r="AL1150" s="6" t="s">
        <v>16765</v>
      </c>
      <c r="AM1150" s="6" t="s">
        <v>16952</v>
      </c>
      <c r="AN1150">
        <v>0</v>
      </c>
      <c r="AO1150" s="55">
        <v>44658</v>
      </c>
      <c r="AP1150" s="6" t="s">
        <v>16953</v>
      </c>
      <c r="AQ1150">
        <v>0</v>
      </c>
      <c r="AR1150" s="6" t="s">
        <v>16997</v>
      </c>
      <c r="AS1150" s="6" t="s">
        <v>16955</v>
      </c>
      <c r="AT1150" s="6" t="s">
        <v>16947</v>
      </c>
      <c r="AU1150">
        <v>0</v>
      </c>
      <c r="AV1150">
        <v>0</v>
      </c>
      <c r="AW1150" s="6" t="s">
        <v>16956</v>
      </c>
      <c r="AX1150" s="6" t="s">
        <v>16765</v>
      </c>
      <c r="AY1150" s="6" t="s">
        <v>16765</v>
      </c>
      <c r="AZ1150" s="6" t="s">
        <v>16958</v>
      </c>
      <c r="BA1150" s="6" t="s">
        <v>16765</v>
      </c>
      <c r="BB1150" s="6" t="s">
        <v>16959</v>
      </c>
      <c r="BC1150" s="6" t="s">
        <v>16765</v>
      </c>
      <c r="BD1150" s="6" t="s">
        <v>16960</v>
      </c>
      <c r="BE1150" s="6" t="s">
        <v>16961</v>
      </c>
      <c r="BF1150" s="6" t="s">
        <v>13575</v>
      </c>
      <c r="BG1150" s="6" t="s">
        <v>13575</v>
      </c>
      <c r="BH1150" s="6" t="s">
        <v>16959</v>
      </c>
      <c r="BI1150">
        <v>0</v>
      </c>
      <c r="BJ1150" s="6" t="s">
        <v>16958</v>
      </c>
      <c r="BK1150">
        <v>0</v>
      </c>
      <c r="BL1150" s="6" t="s">
        <v>315</v>
      </c>
      <c r="BM1150" s="56">
        <f>COUNTIF($B$2:B1150,B1150)</f>
        <v>5</v>
      </c>
      <c r="BN1150" s="6" t="str">
        <f t="shared" si="17"/>
        <v>9656-5</v>
      </c>
    </row>
    <row r="1151" spans="1:66" x14ac:dyDescent="0.25">
      <c r="A1151">
        <v>1</v>
      </c>
      <c r="B1151">
        <v>9679</v>
      </c>
      <c r="C1151" s="6" t="s">
        <v>18758</v>
      </c>
      <c r="D1151">
        <v>5</v>
      </c>
      <c r="E1151">
        <v>1</v>
      </c>
      <c r="F1151">
        <v>10</v>
      </c>
      <c r="G1151">
        <v>102</v>
      </c>
      <c r="H1151" s="6" t="s">
        <v>16994</v>
      </c>
      <c r="I1151">
        <v>1</v>
      </c>
      <c r="J1151">
        <v>609761</v>
      </c>
      <c r="K1151">
        <v>6</v>
      </c>
      <c r="L1151" s="55">
        <v>43409</v>
      </c>
      <c r="M1151" s="6" t="s">
        <v>16765</v>
      </c>
      <c r="N1151" s="55">
        <v>44568</v>
      </c>
      <c r="O1151">
        <v>118750</v>
      </c>
      <c r="P1151" s="6" t="s">
        <v>16767</v>
      </c>
      <c r="Q1151" s="6" t="s">
        <v>18759</v>
      </c>
      <c r="R1151">
        <v>1</v>
      </c>
      <c r="S1151">
        <v>0</v>
      </c>
      <c r="T1151">
        <v>-1</v>
      </c>
      <c r="U1151">
        <v>1803.8</v>
      </c>
      <c r="V1151" s="6" t="s">
        <v>16945</v>
      </c>
      <c r="W1151" s="6" t="s">
        <v>16946</v>
      </c>
      <c r="X1151" s="55">
        <v>44664</v>
      </c>
      <c r="Y1151">
        <v>60000</v>
      </c>
      <c r="Z1151">
        <v>0</v>
      </c>
      <c r="AA1151" s="6" t="s">
        <v>16765</v>
      </c>
      <c r="AB1151" s="6" t="s">
        <v>16947</v>
      </c>
      <c r="AD1151" s="6" t="s">
        <v>16948</v>
      </c>
      <c r="AE1151">
        <v>49927</v>
      </c>
      <c r="AF1151">
        <v>45324</v>
      </c>
      <c r="AG1151" s="6" t="s">
        <v>16949</v>
      </c>
      <c r="AH1151" s="6" t="s">
        <v>16950</v>
      </c>
      <c r="AI1151" s="6" t="s">
        <v>16951</v>
      </c>
      <c r="AJ1151" s="6" t="s">
        <v>16765</v>
      </c>
      <c r="AK1151" s="6" t="s">
        <v>16765</v>
      </c>
      <c r="AL1151" s="6" t="s">
        <v>16765</v>
      </c>
      <c r="AM1151" s="6" t="s">
        <v>16952</v>
      </c>
      <c r="AN1151">
        <v>0</v>
      </c>
      <c r="AO1151" s="55">
        <v>44664</v>
      </c>
      <c r="AP1151" s="6" t="s">
        <v>16953</v>
      </c>
      <c r="AQ1151">
        <v>0</v>
      </c>
      <c r="AR1151" s="6" t="s">
        <v>16954</v>
      </c>
      <c r="AS1151" s="6" t="s">
        <v>16955</v>
      </c>
      <c r="AT1151" s="6" t="s">
        <v>16947</v>
      </c>
      <c r="AU1151">
        <v>0</v>
      </c>
      <c r="AV1151">
        <v>0</v>
      </c>
      <c r="AW1151" s="6" t="s">
        <v>16956</v>
      </c>
      <c r="AX1151" s="6" t="s">
        <v>17415</v>
      </c>
      <c r="AY1151" s="6" t="s">
        <v>16765</v>
      </c>
      <c r="AZ1151" s="6" t="s">
        <v>16958</v>
      </c>
      <c r="BA1151" s="6" t="s">
        <v>16765</v>
      </c>
      <c r="BB1151" s="6" t="s">
        <v>16959</v>
      </c>
      <c r="BC1151" s="6" t="s">
        <v>16765</v>
      </c>
      <c r="BD1151" s="6" t="s">
        <v>16960</v>
      </c>
      <c r="BE1151" s="6" t="s">
        <v>16961</v>
      </c>
      <c r="BF1151" s="6" t="s">
        <v>13575</v>
      </c>
      <c r="BG1151" s="6" t="s">
        <v>13575</v>
      </c>
      <c r="BH1151" s="6" t="s">
        <v>16959</v>
      </c>
      <c r="BI1151">
        <v>0</v>
      </c>
      <c r="BJ1151" s="6" t="s">
        <v>16958</v>
      </c>
      <c r="BK1151">
        <v>0</v>
      </c>
      <c r="BL1151" s="6" t="s">
        <v>315</v>
      </c>
      <c r="BM1151" s="56">
        <f>COUNTIF($B$2:B1151,B1151)</f>
        <v>1</v>
      </c>
      <c r="BN1151" s="6" t="str">
        <f t="shared" si="17"/>
        <v>9679-1</v>
      </c>
    </row>
    <row r="1152" spans="1:66" x14ac:dyDescent="0.25">
      <c r="A1152">
        <v>1</v>
      </c>
      <c r="B1152">
        <v>9702</v>
      </c>
      <c r="C1152" s="6" t="s">
        <v>18760</v>
      </c>
      <c r="D1152">
        <v>5</v>
      </c>
      <c r="E1152">
        <v>3</v>
      </c>
      <c r="F1152">
        <v>30</v>
      </c>
      <c r="G1152">
        <v>302</v>
      </c>
      <c r="H1152" s="6" t="s">
        <v>16994</v>
      </c>
      <c r="I1152">
        <v>1</v>
      </c>
      <c r="J1152">
        <v>84704</v>
      </c>
      <c r="K1152">
        <v>6</v>
      </c>
      <c r="L1152" s="55">
        <v>42502</v>
      </c>
      <c r="M1152" s="6" t="s">
        <v>16765</v>
      </c>
      <c r="N1152" s="55">
        <v>44736</v>
      </c>
      <c r="O1152">
        <v>118750</v>
      </c>
      <c r="P1152" s="6" t="s">
        <v>16767</v>
      </c>
      <c r="Q1152" s="6" t="s">
        <v>18761</v>
      </c>
      <c r="R1152">
        <v>1</v>
      </c>
      <c r="S1152">
        <v>0</v>
      </c>
      <c r="T1152">
        <v>-1</v>
      </c>
      <c r="U1152">
        <v>1803.8</v>
      </c>
      <c r="V1152" s="6" t="s">
        <v>16945</v>
      </c>
      <c r="W1152" s="6" t="s">
        <v>16946</v>
      </c>
      <c r="X1152" s="55">
        <v>44664</v>
      </c>
      <c r="Y1152">
        <v>90000</v>
      </c>
      <c r="Z1152">
        <v>0</v>
      </c>
      <c r="AA1152" s="6" t="s">
        <v>16765</v>
      </c>
      <c r="AB1152" s="6" t="s">
        <v>16947</v>
      </c>
      <c r="AD1152" s="6" t="s">
        <v>16948</v>
      </c>
      <c r="AE1152">
        <v>43015</v>
      </c>
      <c r="AF1152">
        <v>40297</v>
      </c>
      <c r="AG1152" s="6" t="s">
        <v>16949</v>
      </c>
      <c r="AH1152" s="6" t="s">
        <v>16950</v>
      </c>
      <c r="AI1152" s="6" t="s">
        <v>16951</v>
      </c>
      <c r="AJ1152" s="6" t="s">
        <v>16765</v>
      </c>
      <c r="AK1152" s="6" t="s">
        <v>16765</v>
      </c>
      <c r="AL1152" s="6" t="s">
        <v>16765</v>
      </c>
      <c r="AM1152" s="6" t="s">
        <v>16952</v>
      </c>
      <c r="AN1152">
        <v>0</v>
      </c>
      <c r="AO1152" s="55">
        <v>44664</v>
      </c>
      <c r="AP1152" s="6" t="s">
        <v>16953</v>
      </c>
      <c r="AQ1152">
        <v>0</v>
      </c>
      <c r="AR1152" s="6" t="s">
        <v>16954</v>
      </c>
      <c r="AS1152" s="6" t="s">
        <v>16955</v>
      </c>
      <c r="AT1152" s="6" t="s">
        <v>16947</v>
      </c>
      <c r="AU1152">
        <v>0</v>
      </c>
      <c r="AV1152">
        <v>0</v>
      </c>
      <c r="AW1152" s="6" t="s">
        <v>16956</v>
      </c>
      <c r="AX1152" s="6" t="s">
        <v>18762</v>
      </c>
      <c r="AY1152" s="6" t="s">
        <v>16765</v>
      </c>
      <c r="AZ1152" s="6" t="s">
        <v>16958</v>
      </c>
      <c r="BA1152" s="6" t="s">
        <v>16765</v>
      </c>
      <c r="BB1152" s="6" t="s">
        <v>16959</v>
      </c>
      <c r="BC1152" s="6" t="s">
        <v>16765</v>
      </c>
      <c r="BD1152" s="6" t="s">
        <v>16960</v>
      </c>
      <c r="BE1152" s="6" t="s">
        <v>16961</v>
      </c>
      <c r="BF1152" s="6" t="s">
        <v>13575</v>
      </c>
      <c r="BG1152" s="6" t="s">
        <v>13575</v>
      </c>
      <c r="BH1152" s="6" t="s">
        <v>16959</v>
      </c>
      <c r="BI1152">
        <v>0</v>
      </c>
      <c r="BJ1152" s="6" t="s">
        <v>16958</v>
      </c>
      <c r="BK1152">
        <v>0</v>
      </c>
      <c r="BL1152" s="6" t="s">
        <v>315</v>
      </c>
      <c r="BM1152" s="56">
        <f>COUNTIF($B$2:B1152,B1152)</f>
        <v>1</v>
      </c>
      <c r="BN1152" s="6" t="str">
        <f t="shared" si="17"/>
        <v>9702-1</v>
      </c>
    </row>
    <row r="1153" spans="1:66" x14ac:dyDescent="0.25">
      <c r="A1153">
        <v>1</v>
      </c>
      <c r="B1153">
        <v>9702</v>
      </c>
      <c r="C1153" s="6" t="s">
        <v>18760</v>
      </c>
      <c r="D1153">
        <v>5</v>
      </c>
      <c r="E1153">
        <v>3</v>
      </c>
      <c r="F1153">
        <v>30</v>
      </c>
      <c r="G1153">
        <v>302</v>
      </c>
      <c r="H1153" s="6" t="s">
        <v>16994</v>
      </c>
      <c r="I1153">
        <v>1</v>
      </c>
      <c r="J1153">
        <v>84703</v>
      </c>
      <c r="K1153">
        <v>6</v>
      </c>
      <c r="L1153" s="55">
        <v>42502</v>
      </c>
      <c r="M1153" s="6" t="s">
        <v>16765</v>
      </c>
      <c r="N1153" s="55">
        <v>44736</v>
      </c>
      <c r="O1153">
        <v>118784</v>
      </c>
      <c r="P1153" s="6" t="s">
        <v>16764</v>
      </c>
      <c r="Q1153" s="6" t="s">
        <v>18763</v>
      </c>
      <c r="R1153">
        <v>1</v>
      </c>
      <c r="S1153">
        <v>0</v>
      </c>
      <c r="T1153">
        <v>-1</v>
      </c>
      <c r="U1153">
        <v>1651</v>
      </c>
      <c r="V1153" s="6" t="s">
        <v>16945</v>
      </c>
      <c r="W1153" s="6" t="s">
        <v>16946</v>
      </c>
      <c r="X1153" s="55">
        <v>44664</v>
      </c>
      <c r="Y1153">
        <v>90000</v>
      </c>
      <c r="Z1153">
        <v>0</v>
      </c>
      <c r="AA1153" s="6" t="s">
        <v>16765</v>
      </c>
      <c r="AB1153" s="6" t="s">
        <v>16947</v>
      </c>
      <c r="AD1153" s="6" t="s">
        <v>16948</v>
      </c>
      <c r="AE1153">
        <v>43014</v>
      </c>
      <c r="AF1153">
        <v>40296</v>
      </c>
      <c r="AG1153" s="6" t="s">
        <v>16949</v>
      </c>
      <c r="AH1153" s="6" t="s">
        <v>16950</v>
      </c>
      <c r="AI1153" s="6" t="s">
        <v>16951</v>
      </c>
      <c r="AJ1153" s="6" t="s">
        <v>16765</v>
      </c>
      <c r="AK1153" s="6" t="s">
        <v>16765</v>
      </c>
      <c r="AL1153" s="6" t="s">
        <v>16765</v>
      </c>
      <c r="AM1153" s="6" t="s">
        <v>16952</v>
      </c>
      <c r="AN1153">
        <v>0</v>
      </c>
      <c r="AO1153" s="55">
        <v>44664</v>
      </c>
      <c r="AP1153" s="6" t="s">
        <v>16953</v>
      </c>
      <c r="AQ1153">
        <v>0</v>
      </c>
      <c r="AR1153" s="6" t="s">
        <v>16954</v>
      </c>
      <c r="AS1153" s="6" t="s">
        <v>16955</v>
      </c>
      <c r="AT1153" s="6" t="s">
        <v>16947</v>
      </c>
      <c r="AU1153">
        <v>0</v>
      </c>
      <c r="AV1153">
        <v>0</v>
      </c>
      <c r="AW1153" s="6" t="s">
        <v>16956</v>
      </c>
      <c r="AX1153" s="6" t="s">
        <v>18762</v>
      </c>
      <c r="AY1153" s="6" t="s">
        <v>16765</v>
      </c>
      <c r="AZ1153" s="6" t="s">
        <v>16958</v>
      </c>
      <c r="BA1153" s="6" t="s">
        <v>16765</v>
      </c>
      <c r="BB1153" s="6" t="s">
        <v>16959</v>
      </c>
      <c r="BC1153" s="6" t="s">
        <v>16765</v>
      </c>
      <c r="BD1153" s="6" t="s">
        <v>16960</v>
      </c>
      <c r="BE1153" s="6" t="s">
        <v>16961</v>
      </c>
      <c r="BF1153" s="6" t="s">
        <v>13575</v>
      </c>
      <c r="BG1153" s="6" t="s">
        <v>13575</v>
      </c>
      <c r="BH1153" s="6" t="s">
        <v>16959</v>
      </c>
      <c r="BI1153">
        <v>0</v>
      </c>
      <c r="BJ1153" s="6" t="s">
        <v>16958</v>
      </c>
      <c r="BK1153">
        <v>0</v>
      </c>
      <c r="BL1153" s="6" t="s">
        <v>315</v>
      </c>
      <c r="BM1153" s="56">
        <f>COUNTIF($B$2:B1153,B1153)</f>
        <v>2</v>
      </c>
      <c r="BN1153" s="6" t="str">
        <f t="shared" si="17"/>
        <v>9702-2</v>
      </c>
    </row>
    <row r="1154" spans="1:66" x14ac:dyDescent="0.25">
      <c r="A1154">
        <v>1</v>
      </c>
      <c r="B1154">
        <v>9702</v>
      </c>
      <c r="C1154" s="6" t="s">
        <v>18760</v>
      </c>
      <c r="D1154">
        <v>5</v>
      </c>
      <c r="E1154">
        <v>3</v>
      </c>
      <c r="F1154">
        <v>30</v>
      </c>
      <c r="G1154">
        <v>302</v>
      </c>
      <c r="H1154" s="6" t="s">
        <v>16994</v>
      </c>
      <c r="I1154">
        <v>1</v>
      </c>
      <c r="J1154">
        <v>85175</v>
      </c>
      <c r="K1154">
        <v>7</v>
      </c>
      <c r="L1154" s="55">
        <v>44321</v>
      </c>
      <c r="M1154" s="6" t="s">
        <v>16765</v>
      </c>
      <c r="N1154" s="55">
        <v>44736</v>
      </c>
      <c r="O1154">
        <v>217289</v>
      </c>
      <c r="P1154" s="6" t="s">
        <v>16771</v>
      </c>
      <c r="Q1154" s="6" t="s">
        <v>18764</v>
      </c>
      <c r="R1154">
        <v>1</v>
      </c>
      <c r="S1154">
        <v>0</v>
      </c>
      <c r="T1154">
        <v>-1</v>
      </c>
      <c r="U1154">
        <v>1159.19</v>
      </c>
      <c r="V1154" s="6" t="s">
        <v>16945</v>
      </c>
      <c r="W1154" s="6" t="s">
        <v>16946</v>
      </c>
      <c r="X1154" s="55">
        <v>44664</v>
      </c>
      <c r="Y1154">
        <v>90000</v>
      </c>
      <c r="Z1154">
        <v>0</v>
      </c>
      <c r="AA1154" s="6" t="s">
        <v>16765</v>
      </c>
      <c r="AB1154" s="6" t="s">
        <v>16947</v>
      </c>
      <c r="AD1154" s="6" t="s">
        <v>16948</v>
      </c>
      <c r="AE1154">
        <v>53137</v>
      </c>
      <c r="AF1154">
        <v>48032</v>
      </c>
      <c r="AG1154" s="6" t="s">
        <v>16949</v>
      </c>
      <c r="AH1154" s="6" t="s">
        <v>16950</v>
      </c>
      <c r="AI1154" s="6" t="s">
        <v>16951</v>
      </c>
      <c r="AJ1154" s="6" t="s">
        <v>16765</v>
      </c>
      <c r="AK1154" s="6" t="s">
        <v>16765</v>
      </c>
      <c r="AL1154" s="6" t="s">
        <v>16765</v>
      </c>
      <c r="AM1154" s="6" t="s">
        <v>16952</v>
      </c>
      <c r="AN1154">
        <v>0</v>
      </c>
      <c r="AO1154" s="55">
        <v>44664</v>
      </c>
      <c r="AP1154" s="6" t="s">
        <v>16953</v>
      </c>
      <c r="AQ1154">
        <v>0</v>
      </c>
      <c r="AR1154" s="6" t="s">
        <v>16954</v>
      </c>
      <c r="AS1154" s="6" t="s">
        <v>16955</v>
      </c>
      <c r="AT1154" s="6" t="s">
        <v>16947</v>
      </c>
      <c r="AU1154">
        <v>0</v>
      </c>
      <c r="AV1154">
        <v>0</v>
      </c>
      <c r="AW1154" s="6" t="s">
        <v>16956</v>
      </c>
      <c r="AX1154" s="6" t="s">
        <v>18765</v>
      </c>
      <c r="AY1154" s="6" t="s">
        <v>16765</v>
      </c>
      <c r="AZ1154" s="6" t="s">
        <v>16958</v>
      </c>
      <c r="BA1154" s="6" t="s">
        <v>16765</v>
      </c>
      <c r="BB1154" s="6" t="s">
        <v>16959</v>
      </c>
      <c r="BC1154" s="6" t="s">
        <v>16765</v>
      </c>
      <c r="BD1154" s="6" t="s">
        <v>16960</v>
      </c>
      <c r="BE1154" s="6" t="s">
        <v>16961</v>
      </c>
      <c r="BF1154" s="6" t="s">
        <v>13575</v>
      </c>
      <c r="BG1154" s="6" t="s">
        <v>13575</v>
      </c>
      <c r="BH1154" s="6" t="s">
        <v>16959</v>
      </c>
      <c r="BI1154">
        <v>0</v>
      </c>
      <c r="BJ1154" s="6" t="s">
        <v>16958</v>
      </c>
      <c r="BK1154">
        <v>0</v>
      </c>
      <c r="BL1154" s="6" t="s">
        <v>315</v>
      </c>
      <c r="BM1154" s="56">
        <f>COUNTIF($B$2:B1154,B1154)</f>
        <v>3</v>
      </c>
      <c r="BN1154" s="6" t="str">
        <f t="shared" ref="BN1154:BN1217" si="18">CONCATENATE(B1154,"-",BM1154)</f>
        <v>9702-3</v>
      </c>
    </row>
    <row r="1155" spans="1:66" x14ac:dyDescent="0.25">
      <c r="A1155">
        <v>1</v>
      </c>
      <c r="B1155">
        <v>9705</v>
      </c>
      <c r="C1155" s="6" t="s">
        <v>18766</v>
      </c>
      <c r="D1155">
        <v>5</v>
      </c>
      <c r="E1155">
        <v>2</v>
      </c>
      <c r="F1155">
        <v>20</v>
      </c>
      <c r="G1155">
        <v>201</v>
      </c>
      <c r="H1155" s="6" t="s">
        <v>17007</v>
      </c>
      <c r="I1155">
        <v>1</v>
      </c>
      <c r="J1155">
        <v>150383</v>
      </c>
      <c r="K1155">
        <v>7</v>
      </c>
      <c r="L1155" s="55">
        <v>44442</v>
      </c>
      <c r="M1155" s="6" t="s">
        <v>16765</v>
      </c>
      <c r="N1155" s="55">
        <v>44686</v>
      </c>
      <c r="O1155">
        <v>628699</v>
      </c>
      <c r="P1155" s="6" t="s">
        <v>16777</v>
      </c>
      <c r="Q1155" s="6" t="s">
        <v>18767</v>
      </c>
      <c r="R1155">
        <v>1</v>
      </c>
      <c r="S1155">
        <v>0</v>
      </c>
      <c r="T1155">
        <v>-1</v>
      </c>
      <c r="U1155">
        <v>1687</v>
      </c>
      <c r="V1155" s="6" t="s">
        <v>16945</v>
      </c>
      <c r="W1155" s="6" t="s">
        <v>16946</v>
      </c>
      <c r="X1155" s="55">
        <v>44659</v>
      </c>
      <c r="Y1155">
        <v>60000</v>
      </c>
      <c r="Z1155">
        <v>0</v>
      </c>
      <c r="AA1155" s="6" t="s">
        <v>16765</v>
      </c>
      <c r="AB1155" s="6" t="s">
        <v>16947</v>
      </c>
      <c r="AD1155" s="6" t="s">
        <v>16948</v>
      </c>
      <c r="AE1155">
        <v>53482</v>
      </c>
      <c r="AF1155">
        <v>48321</v>
      </c>
      <c r="AG1155" s="6" t="s">
        <v>16949</v>
      </c>
      <c r="AH1155" s="6" t="s">
        <v>16950</v>
      </c>
      <c r="AI1155" s="6" t="s">
        <v>16951</v>
      </c>
      <c r="AJ1155" s="6" t="s">
        <v>16765</v>
      </c>
      <c r="AK1155" s="6" t="s">
        <v>16765</v>
      </c>
      <c r="AL1155" s="6" t="s">
        <v>16765</v>
      </c>
      <c r="AM1155" s="6" t="s">
        <v>16952</v>
      </c>
      <c r="AN1155">
        <v>0</v>
      </c>
      <c r="AO1155" s="55">
        <v>44659</v>
      </c>
      <c r="AP1155" s="6" t="s">
        <v>16953</v>
      </c>
      <c r="AQ1155">
        <v>0</v>
      </c>
      <c r="AR1155" s="6" t="s">
        <v>16997</v>
      </c>
      <c r="AS1155" s="6" t="s">
        <v>16955</v>
      </c>
      <c r="AT1155" s="6" t="s">
        <v>16947</v>
      </c>
      <c r="AU1155">
        <v>0</v>
      </c>
      <c r="AV1155">
        <v>0</v>
      </c>
      <c r="AW1155" s="6" t="s">
        <v>16956</v>
      </c>
      <c r="AX1155" s="6" t="s">
        <v>16765</v>
      </c>
      <c r="AY1155" s="6" t="s">
        <v>16765</v>
      </c>
      <c r="AZ1155" s="6" t="s">
        <v>16958</v>
      </c>
      <c r="BA1155" s="6" t="s">
        <v>16765</v>
      </c>
      <c r="BB1155" s="6" t="s">
        <v>16959</v>
      </c>
      <c r="BC1155" s="6" t="s">
        <v>16765</v>
      </c>
      <c r="BD1155" s="6" t="s">
        <v>16960</v>
      </c>
      <c r="BE1155" s="6" t="s">
        <v>16961</v>
      </c>
      <c r="BF1155" s="6" t="s">
        <v>13575</v>
      </c>
      <c r="BG1155" s="6" t="s">
        <v>13575</v>
      </c>
      <c r="BH1155" s="6" t="s">
        <v>16959</v>
      </c>
      <c r="BI1155">
        <v>0</v>
      </c>
      <c r="BJ1155" s="6" t="s">
        <v>16958</v>
      </c>
      <c r="BK1155">
        <v>0</v>
      </c>
      <c r="BL1155" s="6" t="s">
        <v>315</v>
      </c>
      <c r="BM1155" s="56">
        <f>COUNTIF($B$2:B1155,B1155)</f>
        <v>1</v>
      </c>
      <c r="BN1155" s="6" t="str">
        <f t="shared" si="18"/>
        <v>9705-1</v>
      </c>
    </row>
    <row r="1156" spans="1:66" x14ac:dyDescent="0.25">
      <c r="A1156">
        <v>1</v>
      </c>
      <c r="B1156">
        <v>9718</v>
      </c>
      <c r="C1156" s="6" t="s">
        <v>18768</v>
      </c>
      <c r="D1156">
        <v>5</v>
      </c>
      <c r="E1156">
        <v>2</v>
      </c>
      <c r="F1156">
        <v>20</v>
      </c>
      <c r="G1156">
        <v>206</v>
      </c>
      <c r="H1156" s="6" t="s">
        <v>17010</v>
      </c>
      <c r="I1156">
        <v>1</v>
      </c>
      <c r="J1156">
        <v>647345</v>
      </c>
      <c r="K1156">
        <v>6</v>
      </c>
      <c r="L1156" s="55">
        <v>43473</v>
      </c>
      <c r="M1156" s="6" t="s">
        <v>16765</v>
      </c>
      <c r="N1156" s="55">
        <v>44601</v>
      </c>
      <c r="O1156">
        <v>118747</v>
      </c>
      <c r="P1156" s="6" t="s">
        <v>16770</v>
      </c>
      <c r="Q1156" s="6" t="s">
        <v>18769</v>
      </c>
      <c r="R1156">
        <v>1</v>
      </c>
      <c r="S1156">
        <v>0</v>
      </c>
      <c r="T1156">
        <v>-1</v>
      </c>
      <c r="U1156">
        <v>1217</v>
      </c>
      <c r="V1156" s="6" t="s">
        <v>16945</v>
      </c>
      <c r="W1156" s="6" t="s">
        <v>16946</v>
      </c>
      <c r="X1156" s="55">
        <v>44667</v>
      </c>
      <c r="Y1156">
        <v>80000</v>
      </c>
      <c r="Z1156">
        <v>0</v>
      </c>
      <c r="AA1156" s="6" t="s">
        <v>16765</v>
      </c>
      <c r="AB1156" s="6" t="s">
        <v>16947</v>
      </c>
      <c r="AD1156" s="6" t="s">
        <v>16948</v>
      </c>
      <c r="AE1156">
        <v>50234</v>
      </c>
      <c r="AF1156">
        <v>45574</v>
      </c>
      <c r="AG1156" s="6" t="s">
        <v>16949</v>
      </c>
      <c r="AH1156" s="6" t="s">
        <v>16950</v>
      </c>
      <c r="AI1156" s="6" t="s">
        <v>16951</v>
      </c>
      <c r="AJ1156" s="6" t="s">
        <v>16765</v>
      </c>
      <c r="AK1156" s="6" t="s">
        <v>16765</v>
      </c>
      <c r="AL1156" s="6" t="s">
        <v>16765</v>
      </c>
      <c r="AM1156" s="6" t="s">
        <v>16952</v>
      </c>
      <c r="AN1156">
        <v>0</v>
      </c>
      <c r="AO1156" s="55">
        <v>44667</v>
      </c>
      <c r="AP1156" s="6" t="s">
        <v>16953</v>
      </c>
      <c r="AQ1156">
        <v>0</v>
      </c>
      <c r="AR1156" s="6" t="s">
        <v>16954</v>
      </c>
      <c r="AS1156" s="6" t="s">
        <v>16955</v>
      </c>
      <c r="AT1156" s="6" t="s">
        <v>16947</v>
      </c>
      <c r="AU1156">
        <v>0</v>
      </c>
      <c r="AV1156">
        <v>0</v>
      </c>
      <c r="AW1156" s="6" t="s">
        <v>16956</v>
      </c>
      <c r="AX1156" s="6" t="s">
        <v>18770</v>
      </c>
      <c r="AY1156" s="6" t="s">
        <v>16765</v>
      </c>
      <c r="AZ1156" s="6" t="s">
        <v>16958</v>
      </c>
      <c r="BA1156" s="6" t="s">
        <v>16765</v>
      </c>
      <c r="BB1156" s="6" t="s">
        <v>16959</v>
      </c>
      <c r="BC1156" s="6" t="s">
        <v>16765</v>
      </c>
      <c r="BD1156" s="6" t="s">
        <v>16960</v>
      </c>
      <c r="BE1156" s="6" t="s">
        <v>16961</v>
      </c>
      <c r="BF1156" s="6" t="s">
        <v>13575</v>
      </c>
      <c r="BG1156" s="6" t="s">
        <v>13575</v>
      </c>
      <c r="BH1156" s="6" t="s">
        <v>16959</v>
      </c>
      <c r="BI1156">
        <v>0</v>
      </c>
      <c r="BJ1156" s="6" t="s">
        <v>16958</v>
      </c>
      <c r="BK1156">
        <v>0</v>
      </c>
      <c r="BL1156" s="6" t="s">
        <v>315</v>
      </c>
      <c r="BM1156" s="56">
        <f>COUNTIF($B$2:B1156,B1156)</f>
        <v>1</v>
      </c>
      <c r="BN1156" s="6" t="str">
        <f t="shared" si="18"/>
        <v>9718-1</v>
      </c>
    </row>
    <row r="1157" spans="1:66" x14ac:dyDescent="0.25">
      <c r="A1157">
        <v>1</v>
      </c>
      <c r="B1157">
        <v>9718</v>
      </c>
      <c r="C1157" s="6" t="s">
        <v>18768</v>
      </c>
      <c r="D1157">
        <v>5</v>
      </c>
      <c r="E1157">
        <v>2</v>
      </c>
      <c r="F1157">
        <v>20</v>
      </c>
      <c r="G1157">
        <v>206</v>
      </c>
      <c r="H1157" s="6" t="s">
        <v>17010</v>
      </c>
      <c r="I1157">
        <v>1</v>
      </c>
      <c r="J1157">
        <v>183080</v>
      </c>
      <c r="K1157">
        <v>7</v>
      </c>
      <c r="L1157" s="55">
        <v>44501</v>
      </c>
      <c r="M1157" s="6" t="s">
        <v>16765</v>
      </c>
      <c r="N1157" s="55">
        <v>44866</v>
      </c>
      <c r="O1157">
        <v>118750</v>
      </c>
      <c r="P1157" s="6" t="s">
        <v>16767</v>
      </c>
      <c r="Q1157" s="6" t="s">
        <v>18771</v>
      </c>
      <c r="R1157">
        <v>1</v>
      </c>
      <c r="S1157">
        <v>0</v>
      </c>
      <c r="T1157">
        <v>-1</v>
      </c>
      <c r="U1157">
        <v>1803.8</v>
      </c>
      <c r="V1157" s="6" t="s">
        <v>16945</v>
      </c>
      <c r="W1157" s="6" t="s">
        <v>16946</v>
      </c>
      <c r="X1157" s="55">
        <v>44667</v>
      </c>
      <c r="Y1157">
        <v>80000</v>
      </c>
      <c r="Z1157">
        <v>0</v>
      </c>
      <c r="AA1157" s="6" t="s">
        <v>16765</v>
      </c>
      <c r="AB1157" s="6" t="s">
        <v>16947</v>
      </c>
      <c r="AD1157" s="6" t="s">
        <v>16948</v>
      </c>
      <c r="AE1157">
        <v>53684</v>
      </c>
      <c r="AF1157">
        <v>48493</v>
      </c>
      <c r="AG1157" s="6" t="s">
        <v>16949</v>
      </c>
      <c r="AH1157" s="6" t="s">
        <v>16950</v>
      </c>
      <c r="AI1157" s="6" t="s">
        <v>16951</v>
      </c>
      <c r="AJ1157" s="6" t="s">
        <v>16765</v>
      </c>
      <c r="AK1157" s="6" t="s">
        <v>16765</v>
      </c>
      <c r="AL1157" s="6" t="s">
        <v>16765</v>
      </c>
      <c r="AM1157" s="6" t="s">
        <v>16952</v>
      </c>
      <c r="AN1157">
        <v>0</v>
      </c>
      <c r="AO1157" s="55">
        <v>44667</v>
      </c>
      <c r="AP1157" s="6" t="s">
        <v>16953</v>
      </c>
      <c r="AQ1157">
        <v>0</v>
      </c>
      <c r="AR1157" s="6" t="s">
        <v>16954</v>
      </c>
      <c r="AS1157" s="6" t="s">
        <v>16955</v>
      </c>
      <c r="AT1157" s="6" t="s">
        <v>16947</v>
      </c>
      <c r="AU1157">
        <v>0</v>
      </c>
      <c r="AV1157">
        <v>0</v>
      </c>
      <c r="AW1157" s="6" t="s">
        <v>16956</v>
      </c>
      <c r="AX1157" s="6" t="s">
        <v>16765</v>
      </c>
      <c r="AY1157" s="6" t="s">
        <v>16765</v>
      </c>
      <c r="AZ1157" s="6" t="s">
        <v>16958</v>
      </c>
      <c r="BA1157" s="6" t="s">
        <v>16765</v>
      </c>
      <c r="BB1157" s="6" t="s">
        <v>16959</v>
      </c>
      <c r="BC1157" s="6" t="s">
        <v>16765</v>
      </c>
      <c r="BD1157" s="6" t="s">
        <v>16960</v>
      </c>
      <c r="BE1157" s="6" t="s">
        <v>16961</v>
      </c>
      <c r="BF1157" s="6" t="s">
        <v>13575</v>
      </c>
      <c r="BG1157" s="6" t="s">
        <v>13575</v>
      </c>
      <c r="BH1157" s="6" t="s">
        <v>16959</v>
      </c>
      <c r="BI1157">
        <v>0</v>
      </c>
      <c r="BJ1157" s="6" t="s">
        <v>16958</v>
      </c>
      <c r="BK1157">
        <v>0</v>
      </c>
      <c r="BL1157" s="6" t="s">
        <v>315</v>
      </c>
      <c r="BM1157" s="56">
        <f>COUNTIF($B$2:B1157,B1157)</f>
        <v>2</v>
      </c>
      <c r="BN1157" s="6" t="str">
        <f t="shared" si="18"/>
        <v>9718-2</v>
      </c>
    </row>
    <row r="1158" spans="1:66" x14ac:dyDescent="0.25">
      <c r="A1158">
        <v>1</v>
      </c>
      <c r="B1158">
        <v>9741</v>
      </c>
      <c r="C1158" s="6" t="s">
        <v>18772</v>
      </c>
      <c r="D1158">
        <v>5</v>
      </c>
      <c r="E1158">
        <v>3</v>
      </c>
      <c r="F1158">
        <v>30</v>
      </c>
      <c r="G1158">
        <v>302</v>
      </c>
      <c r="H1158" s="6" t="s">
        <v>17007</v>
      </c>
      <c r="I1158">
        <v>1</v>
      </c>
      <c r="J1158">
        <v>841286</v>
      </c>
      <c r="K1158">
        <v>5</v>
      </c>
      <c r="L1158" s="55">
        <v>42102</v>
      </c>
      <c r="M1158" s="6" t="s">
        <v>16765</v>
      </c>
      <c r="N1158" s="55">
        <v>109574</v>
      </c>
      <c r="O1158">
        <v>27983</v>
      </c>
      <c r="P1158" s="6" t="s">
        <v>16791</v>
      </c>
      <c r="Q1158" s="6" t="s">
        <v>16973</v>
      </c>
      <c r="R1158">
        <v>240</v>
      </c>
      <c r="S1158">
        <v>0</v>
      </c>
      <c r="T1158">
        <v>-240</v>
      </c>
      <c r="U1158">
        <v>288</v>
      </c>
      <c r="V1158" s="6" t="s">
        <v>17004</v>
      </c>
      <c r="W1158" s="6" t="s">
        <v>16946</v>
      </c>
      <c r="X1158" s="55">
        <v>44659</v>
      </c>
      <c r="Y1158">
        <v>2.7</v>
      </c>
      <c r="Z1158">
        <v>0</v>
      </c>
      <c r="AA1158" s="6" t="s">
        <v>16765</v>
      </c>
      <c r="AB1158" s="6" t="s">
        <v>16947</v>
      </c>
      <c r="AD1158" s="6" t="s">
        <v>16765</v>
      </c>
      <c r="AE1158">
        <v>37573</v>
      </c>
      <c r="AF1158">
        <v>33168</v>
      </c>
      <c r="AG1158" s="6" t="s">
        <v>16973</v>
      </c>
      <c r="AH1158" s="6" t="s">
        <v>16950</v>
      </c>
      <c r="AI1158" s="6" t="s">
        <v>16951</v>
      </c>
      <c r="AJ1158" s="6" t="s">
        <v>16765</v>
      </c>
      <c r="AK1158" s="6" t="s">
        <v>16765</v>
      </c>
      <c r="AL1158" s="6" t="s">
        <v>16765</v>
      </c>
      <c r="AM1158" s="6" t="s">
        <v>16952</v>
      </c>
      <c r="AN1158">
        <v>0</v>
      </c>
      <c r="AO1158" s="55">
        <v>44659</v>
      </c>
      <c r="AP1158" s="6" t="s">
        <v>17000</v>
      </c>
      <c r="AQ1158">
        <v>0</v>
      </c>
      <c r="AR1158" s="6" t="s">
        <v>17168</v>
      </c>
      <c r="AS1158" s="6" t="s">
        <v>17002</v>
      </c>
      <c r="AT1158" s="6" t="s">
        <v>16947</v>
      </c>
      <c r="AU1158">
        <v>0</v>
      </c>
      <c r="AV1158">
        <v>0</v>
      </c>
      <c r="AW1158" s="6" t="s">
        <v>16956</v>
      </c>
      <c r="AX1158" s="6" t="s">
        <v>17446</v>
      </c>
      <c r="AY1158" s="6" t="s">
        <v>16765</v>
      </c>
      <c r="AZ1158" s="6" t="s">
        <v>16958</v>
      </c>
      <c r="BA1158" s="6" t="s">
        <v>16765</v>
      </c>
      <c r="BB1158" s="6" t="s">
        <v>16959</v>
      </c>
      <c r="BC1158" s="6" t="s">
        <v>16765</v>
      </c>
      <c r="BD1158" s="6" t="s">
        <v>16960</v>
      </c>
      <c r="BE1158" s="6" t="s">
        <v>16961</v>
      </c>
      <c r="BF1158" s="6" t="s">
        <v>13575</v>
      </c>
      <c r="BG1158" s="6" t="s">
        <v>13575</v>
      </c>
      <c r="BH1158" s="6" t="s">
        <v>16959</v>
      </c>
      <c r="BI1158">
        <v>0</v>
      </c>
      <c r="BJ1158" s="6" t="s">
        <v>16958</v>
      </c>
      <c r="BK1158">
        <v>0</v>
      </c>
      <c r="BL1158" s="6" t="s">
        <v>315</v>
      </c>
      <c r="BM1158" s="56">
        <f>COUNTIF($B$2:B1158,B1158)</f>
        <v>1</v>
      </c>
      <c r="BN1158" s="6" t="str">
        <f t="shared" si="18"/>
        <v>9741-1</v>
      </c>
    </row>
    <row r="1159" spans="1:66" x14ac:dyDescent="0.25">
      <c r="A1159">
        <v>1</v>
      </c>
      <c r="B1159">
        <v>9741</v>
      </c>
      <c r="C1159" s="6" t="s">
        <v>18772</v>
      </c>
      <c r="D1159">
        <v>5</v>
      </c>
      <c r="E1159">
        <v>3</v>
      </c>
      <c r="F1159">
        <v>30</v>
      </c>
      <c r="G1159">
        <v>302</v>
      </c>
      <c r="H1159" s="6" t="s">
        <v>17007</v>
      </c>
      <c r="I1159">
        <v>1</v>
      </c>
      <c r="J1159">
        <v>841286</v>
      </c>
      <c r="K1159">
        <v>5</v>
      </c>
      <c r="L1159" s="55">
        <v>42102</v>
      </c>
      <c r="M1159" s="6" t="s">
        <v>16765</v>
      </c>
      <c r="N1159" s="55">
        <v>109574</v>
      </c>
      <c r="O1159">
        <v>30491</v>
      </c>
      <c r="P1159" s="6" t="s">
        <v>16793</v>
      </c>
      <c r="Q1159" s="6" t="s">
        <v>16973</v>
      </c>
      <c r="R1159">
        <v>10</v>
      </c>
      <c r="S1159">
        <v>0</v>
      </c>
      <c r="T1159">
        <v>-10</v>
      </c>
      <c r="U1159">
        <v>160</v>
      </c>
      <c r="V1159" s="6" t="s">
        <v>16999</v>
      </c>
      <c r="W1159" s="6" t="s">
        <v>16946</v>
      </c>
      <c r="X1159" s="55">
        <v>44659</v>
      </c>
      <c r="Y1159">
        <v>2.7</v>
      </c>
      <c r="Z1159">
        <v>0</v>
      </c>
      <c r="AA1159" s="6" t="s">
        <v>16765</v>
      </c>
      <c r="AB1159" s="6" t="s">
        <v>16947</v>
      </c>
      <c r="AD1159" s="6" t="s">
        <v>16765</v>
      </c>
      <c r="AE1159">
        <v>37574</v>
      </c>
      <c r="AF1159">
        <v>33168</v>
      </c>
      <c r="AG1159" s="6" t="s">
        <v>16973</v>
      </c>
      <c r="AH1159" s="6" t="s">
        <v>16950</v>
      </c>
      <c r="AI1159" s="6" t="s">
        <v>16951</v>
      </c>
      <c r="AJ1159" s="6" t="s">
        <v>16765</v>
      </c>
      <c r="AK1159" s="6" t="s">
        <v>16765</v>
      </c>
      <c r="AL1159" s="6" t="s">
        <v>16765</v>
      </c>
      <c r="AM1159" s="6" t="s">
        <v>16952</v>
      </c>
      <c r="AN1159">
        <v>0</v>
      </c>
      <c r="AO1159" s="55">
        <v>44659</v>
      </c>
      <c r="AP1159" s="6" t="s">
        <v>17000</v>
      </c>
      <c r="AQ1159">
        <v>0</v>
      </c>
      <c r="AR1159" s="6" t="s">
        <v>17171</v>
      </c>
      <c r="AS1159" s="6" t="s">
        <v>17002</v>
      </c>
      <c r="AT1159" s="6" t="s">
        <v>16947</v>
      </c>
      <c r="AU1159">
        <v>0</v>
      </c>
      <c r="AV1159">
        <v>0</v>
      </c>
      <c r="AW1159" s="6" t="s">
        <v>16956</v>
      </c>
      <c r="AX1159" s="6" t="s">
        <v>17446</v>
      </c>
      <c r="AY1159" s="6" t="s">
        <v>16765</v>
      </c>
      <c r="AZ1159" s="6" t="s">
        <v>16958</v>
      </c>
      <c r="BA1159" s="6" t="s">
        <v>16765</v>
      </c>
      <c r="BB1159" s="6" t="s">
        <v>16959</v>
      </c>
      <c r="BC1159" s="6" t="s">
        <v>16765</v>
      </c>
      <c r="BD1159" s="6" t="s">
        <v>16960</v>
      </c>
      <c r="BE1159" s="6" t="s">
        <v>16961</v>
      </c>
      <c r="BF1159" s="6" t="s">
        <v>13575</v>
      </c>
      <c r="BG1159" s="6" t="s">
        <v>13575</v>
      </c>
      <c r="BH1159" s="6" t="s">
        <v>16959</v>
      </c>
      <c r="BI1159">
        <v>0</v>
      </c>
      <c r="BJ1159" s="6" t="s">
        <v>16958</v>
      </c>
      <c r="BK1159">
        <v>0</v>
      </c>
      <c r="BL1159" s="6" t="s">
        <v>315</v>
      </c>
      <c r="BM1159" s="56">
        <f>COUNTIF($B$2:B1159,B1159)</f>
        <v>2</v>
      </c>
      <c r="BN1159" s="6" t="str">
        <f t="shared" si="18"/>
        <v>9741-2</v>
      </c>
    </row>
    <row r="1160" spans="1:66" x14ac:dyDescent="0.25">
      <c r="A1160">
        <v>1</v>
      </c>
      <c r="B1160">
        <v>9741</v>
      </c>
      <c r="C1160" s="6" t="s">
        <v>18772</v>
      </c>
      <c r="D1160">
        <v>5</v>
      </c>
      <c r="E1160">
        <v>3</v>
      </c>
      <c r="F1160">
        <v>30</v>
      </c>
      <c r="G1160">
        <v>302</v>
      </c>
      <c r="H1160" s="6" t="s">
        <v>17007</v>
      </c>
      <c r="I1160">
        <v>1</v>
      </c>
      <c r="J1160">
        <v>251900</v>
      </c>
      <c r="K1160">
        <v>7</v>
      </c>
      <c r="L1160" s="55">
        <v>44627</v>
      </c>
      <c r="M1160" s="6" t="s">
        <v>16765</v>
      </c>
      <c r="N1160" s="55">
        <v>44992</v>
      </c>
      <c r="O1160">
        <v>118754</v>
      </c>
      <c r="P1160" s="6" t="s">
        <v>16794</v>
      </c>
      <c r="Q1160" s="6" t="s">
        <v>18773</v>
      </c>
      <c r="R1160">
        <v>1</v>
      </c>
      <c r="S1160">
        <v>0</v>
      </c>
      <c r="T1160">
        <v>-1</v>
      </c>
      <c r="U1160">
        <v>1850</v>
      </c>
      <c r="V1160" s="6" t="s">
        <v>16945</v>
      </c>
      <c r="W1160" s="6" t="s">
        <v>16946</v>
      </c>
      <c r="X1160" s="55">
        <v>44659</v>
      </c>
      <c r="Y1160">
        <v>2.7</v>
      </c>
      <c r="Z1160">
        <v>0</v>
      </c>
      <c r="AA1160" s="6" t="s">
        <v>16765</v>
      </c>
      <c r="AB1160" s="6" t="s">
        <v>16947</v>
      </c>
      <c r="AD1160" s="6" t="s">
        <v>16948</v>
      </c>
      <c r="AE1160">
        <v>54075</v>
      </c>
      <c r="AF1160">
        <v>48838</v>
      </c>
      <c r="AG1160" s="6" t="s">
        <v>16949</v>
      </c>
      <c r="AH1160" s="6" t="s">
        <v>16950</v>
      </c>
      <c r="AI1160" s="6" t="s">
        <v>16951</v>
      </c>
      <c r="AJ1160" s="6" t="s">
        <v>16765</v>
      </c>
      <c r="AK1160" s="6" t="s">
        <v>16765</v>
      </c>
      <c r="AL1160" s="6" t="s">
        <v>16765</v>
      </c>
      <c r="AM1160" s="6" t="s">
        <v>16952</v>
      </c>
      <c r="AN1160">
        <v>0</v>
      </c>
      <c r="AO1160" s="55">
        <v>44659</v>
      </c>
      <c r="AP1160" s="6" t="s">
        <v>16953</v>
      </c>
      <c r="AQ1160">
        <v>0</v>
      </c>
      <c r="AR1160" s="6" t="s">
        <v>16954</v>
      </c>
      <c r="AS1160" s="6" t="s">
        <v>16955</v>
      </c>
      <c r="AT1160" s="6" t="s">
        <v>16947</v>
      </c>
      <c r="AU1160">
        <v>0</v>
      </c>
      <c r="AV1160">
        <v>0</v>
      </c>
      <c r="AW1160" s="6" t="s">
        <v>16956</v>
      </c>
      <c r="AX1160" s="6" t="s">
        <v>16765</v>
      </c>
      <c r="AY1160" s="6" t="s">
        <v>16765</v>
      </c>
      <c r="AZ1160" s="6" t="s">
        <v>16958</v>
      </c>
      <c r="BA1160" s="6" t="s">
        <v>16765</v>
      </c>
      <c r="BB1160" s="6" t="s">
        <v>16959</v>
      </c>
      <c r="BC1160" s="6" t="s">
        <v>16765</v>
      </c>
      <c r="BD1160" s="6" t="s">
        <v>16960</v>
      </c>
      <c r="BE1160" s="6" t="s">
        <v>16961</v>
      </c>
      <c r="BF1160" s="6" t="s">
        <v>13575</v>
      </c>
      <c r="BG1160" s="6" t="s">
        <v>13575</v>
      </c>
      <c r="BH1160" s="6" t="s">
        <v>16959</v>
      </c>
      <c r="BI1160">
        <v>0</v>
      </c>
      <c r="BJ1160" s="6" t="s">
        <v>16958</v>
      </c>
      <c r="BK1160">
        <v>0</v>
      </c>
      <c r="BL1160" s="6" t="s">
        <v>315</v>
      </c>
      <c r="BM1160" s="56">
        <f>COUNTIF($B$2:B1160,B1160)</f>
        <v>3</v>
      </c>
      <c r="BN1160" s="6" t="str">
        <f t="shared" si="18"/>
        <v>9741-3</v>
      </c>
    </row>
    <row r="1161" spans="1:66" x14ac:dyDescent="0.25">
      <c r="A1161">
        <v>1</v>
      </c>
      <c r="B1161">
        <v>9741</v>
      </c>
      <c r="C1161" s="6" t="s">
        <v>18772</v>
      </c>
      <c r="D1161">
        <v>5</v>
      </c>
      <c r="E1161">
        <v>3</v>
      </c>
      <c r="F1161">
        <v>30</v>
      </c>
      <c r="G1161">
        <v>302</v>
      </c>
      <c r="H1161" s="6" t="s">
        <v>17007</v>
      </c>
      <c r="I1161">
        <v>1</v>
      </c>
      <c r="J1161">
        <v>841288</v>
      </c>
      <c r="K1161">
        <v>5</v>
      </c>
      <c r="L1161" s="55">
        <v>42102</v>
      </c>
      <c r="M1161" s="6" t="s">
        <v>16765</v>
      </c>
      <c r="N1161" s="55">
        <v>109574</v>
      </c>
      <c r="O1161">
        <v>188005</v>
      </c>
      <c r="P1161" s="6" t="s">
        <v>16774</v>
      </c>
      <c r="Q1161" s="6" t="s">
        <v>16973</v>
      </c>
      <c r="R1161">
        <v>8</v>
      </c>
      <c r="S1161">
        <v>0</v>
      </c>
      <c r="T1161">
        <v>-8</v>
      </c>
      <c r="U1161">
        <v>339.2</v>
      </c>
      <c r="V1161" s="6" t="s">
        <v>16999</v>
      </c>
      <c r="W1161" s="6" t="s">
        <v>16946</v>
      </c>
      <c r="X1161" s="55">
        <v>44659</v>
      </c>
      <c r="Y1161">
        <v>2.7</v>
      </c>
      <c r="Z1161">
        <v>0</v>
      </c>
      <c r="AA1161" s="6" t="s">
        <v>16765</v>
      </c>
      <c r="AB1161" s="6" t="s">
        <v>16947</v>
      </c>
      <c r="AD1161" s="6" t="s">
        <v>16765</v>
      </c>
      <c r="AE1161">
        <v>37577</v>
      </c>
      <c r="AF1161">
        <v>33171</v>
      </c>
      <c r="AG1161" s="6" t="s">
        <v>16973</v>
      </c>
      <c r="AH1161" s="6" t="s">
        <v>16950</v>
      </c>
      <c r="AI1161" s="6" t="s">
        <v>16951</v>
      </c>
      <c r="AJ1161" s="6" t="s">
        <v>16765</v>
      </c>
      <c r="AK1161" s="6" t="s">
        <v>16765</v>
      </c>
      <c r="AL1161" s="6" t="s">
        <v>16765</v>
      </c>
      <c r="AM1161" s="6" t="s">
        <v>16952</v>
      </c>
      <c r="AN1161">
        <v>0</v>
      </c>
      <c r="AO1161" s="55">
        <v>44659</v>
      </c>
      <c r="AP1161" s="6" t="s">
        <v>17000</v>
      </c>
      <c r="AQ1161">
        <v>0</v>
      </c>
      <c r="AR1161" s="6" t="s">
        <v>17018</v>
      </c>
      <c r="AS1161" s="6" t="s">
        <v>17002</v>
      </c>
      <c r="AT1161" s="6" t="s">
        <v>16947</v>
      </c>
      <c r="AU1161">
        <v>0</v>
      </c>
      <c r="AV1161">
        <v>0</v>
      </c>
      <c r="AW1161" s="6" t="s">
        <v>16956</v>
      </c>
      <c r="AX1161" s="6" t="s">
        <v>17446</v>
      </c>
      <c r="AY1161" s="6" t="s">
        <v>16765</v>
      </c>
      <c r="AZ1161" s="6" t="s">
        <v>16958</v>
      </c>
      <c r="BA1161" s="6" t="s">
        <v>16765</v>
      </c>
      <c r="BB1161" s="6" t="s">
        <v>16959</v>
      </c>
      <c r="BC1161" s="6" t="s">
        <v>16765</v>
      </c>
      <c r="BD1161" s="6" t="s">
        <v>16960</v>
      </c>
      <c r="BE1161" s="6" t="s">
        <v>16961</v>
      </c>
      <c r="BF1161" s="6" t="s">
        <v>13575</v>
      </c>
      <c r="BG1161" s="6" t="s">
        <v>13575</v>
      </c>
      <c r="BH1161" s="6" t="s">
        <v>16959</v>
      </c>
      <c r="BI1161">
        <v>0</v>
      </c>
      <c r="BJ1161" s="6" t="s">
        <v>16958</v>
      </c>
      <c r="BK1161">
        <v>0</v>
      </c>
      <c r="BL1161" s="6" t="s">
        <v>315</v>
      </c>
      <c r="BM1161" s="56">
        <f>COUNTIF($B$2:B1161,B1161)</f>
        <v>4</v>
      </c>
      <c r="BN1161" s="6" t="str">
        <f t="shared" si="18"/>
        <v>9741-4</v>
      </c>
    </row>
    <row r="1162" spans="1:66" x14ac:dyDescent="0.25">
      <c r="A1162">
        <v>1</v>
      </c>
      <c r="B1162">
        <v>9741</v>
      </c>
      <c r="C1162" s="6" t="s">
        <v>18772</v>
      </c>
      <c r="D1162">
        <v>5</v>
      </c>
      <c r="E1162">
        <v>3</v>
      </c>
      <c r="F1162">
        <v>30</v>
      </c>
      <c r="G1162">
        <v>302</v>
      </c>
      <c r="H1162" s="6" t="s">
        <v>17007</v>
      </c>
      <c r="I1162">
        <v>1</v>
      </c>
      <c r="J1162">
        <v>841288</v>
      </c>
      <c r="K1162">
        <v>5</v>
      </c>
      <c r="L1162" s="55">
        <v>42102</v>
      </c>
      <c r="M1162" s="6" t="s">
        <v>16765</v>
      </c>
      <c r="N1162" s="55">
        <v>109574</v>
      </c>
      <c r="O1162">
        <v>188006</v>
      </c>
      <c r="P1162" s="6" t="s">
        <v>16776</v>
      </c>
      <c r="Q1162" s="6" t="s">
        <v>16973</v>
      </c>
      <c r="R1162">
        <v>96</v>
      </c>
      <c r="S1162">
        <v>0</v>
      </c>
      <c r="T1162">
        <v>-96</v>
      </c>
      <c r="U1162">
        <v>192</v>
      </c>
      <c r="V1162" s="6" t="s">
        <v>17004</v>
      </c>
      <c r="W1162" s="6" t="s">
        <v>16946</v>
      </c>
      <c r="X1162" s="55">
        <v>44659</v>
      </c>
      <c r="Y1162">
        <v>2.7</v>
      </c>
      <c r="Z1162">
        <v>0</v>
      </c>
      <c r="AA1162" s="6" t="s">
        <v>16765</v>
      </c>
      <c r="AB1162" s="6" t="s">
        <v>16947</v>
      </c>
      <c r="AD1162" s="6" t="s">
        <v>16765</v>
      </c>
      <c r="AE1162">
        <v>37578</v>
      </c>
      <c r="AF1162">
        <v>33171</v>
      </c>
      <c r="AG1162" s="6" t="s">
        <v>16973</v>
      </c>
      <c r="AH1162" s="6" t="s">
        <v>16950</v>
      </c>
      <c r="AI1162" s="6" t="s">
        <v>16951</v>
      </c>
      <c r="AJ1162" s="6" t="s">
        <v>16765</v>
      </c>
      <c r="AK1162" s="6" t="s">
        <v>16765</v>
      </c>
      <c r="AL1162" s="6" t="s">
        <v>16765</v>
      </c>
      <c r="AM1162" s="6" t="s">
        <v>16952</v>
      </c>
      <c r="AN1162">
        <v>0</v>
      </c>
      <c r="AO1162" s="55">
        <v>44659</v>
      </c>
      <c r="AP1162" s="6" t="s">
        <v>17000</v>
      </c>
      <c r="AQ1162">
        <v>0</v>
      </c>
      <c r="AR1162" s="6" t="s">
        <v>17020</v>
      </c>
      <c r="AS1162" s="6" t="s">
        <v>17002</v>
      </c>
      <c r="AT1162" s="6" t="s">
        <v>16947</v>
      </c>
      <c r="AU1162">
        <v>0</v>
      </c>
      <c r="AV1162">
        <v>0</v>
      </c>
      <c r="AW1162" s="6" t="s">
        <v>16956</v>
      </c>
      <c r="AX1162" s="6" t="s">
        <v>17446</v>
      </c>
      <c r="AY1162" s="6" t="s">
        <v>16765</v>
      </c>
      <c r="AZ1162" s="6" t="s">
        <v>16958</v>
      </c>
      <c r="BA1162" s="6" t="s">
        <v>16765</v>
      </c>
      <c r="BB1162" s="6" t="s">
        <v>16959</v>
      </c>
      <c r="BC1162" s="6" t="s">
        <v>16765</v>
      </c>
      <c r="BD1162" s="6" t="s">
        <v>16960</v>
      </c>
      <c r="BE1162" s="6" t="s">
        <v>16961</v>
      </c>
      <c r="BF1162" s="6" t="s">
        <v>13575</v>
      </c>
      <c r="BG1162" s="6" t="s">
        <v>13575</v>
      </c>
      <c r="BH1162" s="6" t="s">
        <v>16959</v>
      </c>
      <c r="BI1162">
        <v>0</v>
      </c>
      <c r="BJ1162" s="6" t="s">
        <v>16958</v>
      </c>
      <c r="BK1162">
        <v>0</v>
      </c>
      <c r="BL1162" s="6" t="s">
        <v>315</v>
      </c>
      <c r="BM1162" s="56">
        <f>COUNTIF($B$2:B1162,B1162)</f>
        <v>5</v>
      </c>
      <c r="BN1162" s="6" t="str">
        <f t="shared" si="18"/>
        <v>9741-5</v>
      </c>
    </row>
    <row r="1163" spans="1:66" x14ac:dyDescent="0.25">
      <c r="A1163">
        <v>1</v>
      </c>
      <c r="B1163">
        <v>9741</v>
      </c>
      <c r="C1163" s="6" t="s">
        <v>18772</v>
      </c>
      <c r="D1163">
        <v>5</v>
      </c>
      <c r="E1163">
        <v>3</v>
      </c>
      <c r="F1163">
        <v>30</v>
      </c>
      <c r="G1163">
        <v>302</v>
      </c>
      <c r="H1163" s="6" t="s">
        <v>17007</v>
      </c>
      <c r="I1163">
        <v>1</v>
      </c>
      <c r="J1163">
        <v>841287</v>
      </c>
      <c r="K1163">
        <v>5</v>
      </c>
      <c r="L1163" s="55">
        <v>42102</v>
      </c>
      <c r="M1163" s="6" t="s">
        <v>16765</v>
      </c>
      <c r="N1163" s="55">
        <v>109574</v>
      </c>
      <c r="O1163">
        <v>198213</v>
      </c>
      <c r="P1163" s="6" t="s">
        <v>16785</v>
      </c>
      <c r="Q1163" s="6" t="s">
        <v>16973</v>
      </c>
      <c r="R1163">
        <v>3</v>
      </c>
      <c r="S1163">
        <v>0</v>
      </c>
      <c r="T1163">
        <v>-3</v>
      </c>
      <c r="U1163">
        <v>126</v>
      </c>
      <c r="V1163" s="6" t="s">
        <v>16999</v>
      </c>
      <c r="W1163" s="6" t="s">
        <v>16946</v>
      </c>
      <c r="X1163" s="55">
        <v>44659</v>
      </c>
      <c r="Y1163">
        <v>2.7</v>
      </c>
      <c r="Z1163">
        <v>0</v>
      </c>
      <c r="AA1163" s="6" t="s">
        <v>16765</v>
      </c>
      <c r="AB1163" s="6" t="s">
        <v>16947</v>
      </c>
      <c r="AD1163" s="6" t="s">
        <v>16765</v>
      </c>
      <c r="AE1163">
        <v>37575</v>
      </c>
      <c r="AF1163">
        <v>33170</v>
      </c>
      <c r="AG1163" s="6" t="s">
        <v>16973</v>
      </c>
      <c r="AH1163" s="6" t="s">
        <v>16950</v>
      </c>
      <c r="AI1163" s="6" t="s">
        <v>16951</v>
      </c>
      <c r="AJ1163" s="6" t="s">
        <v>16765</v>
      </c>
      <c r="AK1163" s="6" t="s">
        <v>16765</v>
      </c>
      <c r="AL1163" s="6" t="s">
        <v>16765</v>
      </c>
      <c r="AM1163" s="6" t="s">
        <v>16952</v>
      </c>
      <c r="AN1163">
        <v>0</v>
      </c>
      <c r="AO1163" s="55">
        <v>44659</v>
      </c>
      <c r="AP1163" s="6" t="s">
        <v>17000</v>
      </c>
      <c r="AQ1163">
        <v>0</v>
      </c>
      <c r="AR1163" s="6" t="s">
        <v>17095</v>
      </c>
      <c r="AS1163" s="6" t="s">
        <v>17002</v>
      </c>
      <c r="AT1163" s="6" t="s">
        <v>16947</v>
      </c>
      <c r="AU1163">
        <v>0</v>
      </c>
      <c r="AV1163">
        <v>0</v>
      </c>
      <c r="AW1163" s="6" t="s">
        <v>16956</v>
      </c>
      <c r="AX1163" s="6" t="s">
        <v>17446</v>
      </c>
      <c r="AY1163" s="6" t="s">
        <v>16765</v>
      </c>
      <c r="AZ1163" s="6" t="s">
        <v>16958</v>
      </c>
      <c r="BA1163" s="6" t="s">
        <v>16765</v>
      </c>
      <c r="BB1163" s="6" t="s">
        <v>16959</v>
      </c>
      <c r="BC1163" s="6" t="s">
        <v>16765</v>
      </c>
      <c r="BD1163" s="6" t="s">
        <v>16960</v>
      </c>
      <c r="BE1163" s="6" t="s">
        <v>16961</v>
      </c>
      <c r="BF1163" s="6" t="s">
        <v>13575</v>
      </c>
      <c r="BG1163" s="6" t="s">
        <v>13575</v>
      </c>
      <c r="BH1163" s="6" t="s">
        <v>16959</v>
      </c>
      <c r="BI1163">
        <v>0</v>
      </c>
      <c r="BJ1163" s="6" t="s">
        <v>16958</v>
      </c>
      <c r="BK1163">
        <v>0</v>
      </c>
      <c r="BL1163" s="6" t="s">
        <v>315</v>
      </c>
      <c r="BM1163" s="56">
        <f>COUNTIF($B$2:B1163,B1163)</f>
        <v>6</v>
      </c>
      <c r="BN1163" s="6" t="str">
        <f t="shared" si="18"/>
        <v>9741-6</v>
      </c>
    </row>
    <row r="1164" spans="1:66" x14ac:dyDescent="0.25">
      <c r="A1164">
        <v>1</v>
      </c>
      <c r="B1164">
        <v>9741</v>
      </c>
      <c r="C1164" s="6" t="s">
        <v>18772</v>
      </c>
      <c r="D1164">
        <v>5</v>
      </c>
      <c r="E1164">
        <v>3</v>
      </c>
      <c r="F1164">
        <v>30</v>
      </c>
      <c r="G1164">
        <v>302</v>
      </c>
      <c r="H1164" s="6" t="s">
        <v>17007</v>
      </c>
      <c r="I1164">
        <v>1</v>
      </c>
      <c r="J1164">
        <v>841287</v>
      </c>
      <c r="K1164">
        <v>5</v>
      </c>
      <c r="L1164" s="55">
        <v>42102</v>
      </c>
      <c r="M1164" s="6" t="s">
        <v>16765</v>
      </c>
      <c r="N1164" s="55">
        <v>109574</v>
      </c>
      <c r="O1164">
        <v>198214</v>
      </c>
      <c r="P1164" s="6" t="s">
        <v>16786</v>
      </c>
      <c r="Q1164" s="6" t="s">
        <v>16973</v>
      </c>
      <c r="R1164">
        <v>72</v>
      </c>
      <c r="S1164">
        <v>0</v>
      </c>
      <c r="T1164">
        <v>-72</v>
      </c>
      <c r="U1164">
        <v>115.2</v>
      </c>
      <c r="V1164" s="6" t="s">
        <v>17004</v>
      </c>
      <c r="W1164" s="6" t="s">
        <v>16946</v>
      </c>
      <c r="X1164" s="55">
        <v>44659</v>
      </c>
      <c r="Y1164">
        <v>2.7</v>
      </c>
      <c r="Z1164">
        <v>0</v>
      </c>
      <c r="AA1164" s="6" t="s">
        <v>16765</v>
      </c>
      <c r="AB1164" s="6" t="s">
        <v>16947</v>
      </c>
      <c r="AD1164" s="6" t="s">
        <v>16765</v>
      </c>
      <c r="AE1164">
        <v>37576</v>
      </c>
      <c r="AF1164">
        <v>33170</v>
      </c>
      <c r="AG1164" s="6" t="s">
        <v>16973</v>
      </c>
      <c r="AH1164" s="6" t="s">
        <v>16950</v>
      </c>
      <c r="AI1164" s="6" t="s">
        <v>16951</v>
      </c>
      <c r="AJ1164" s="6" t="s">
        <v>16765</v>
      </c>
      <c r="AK1164" s="6" t="s">
        <v>16765</v>
      </c>
      <c r="AL1164" s="6" t="s">
        <v>16765</v>
      </c>
      <c r="AM1164" s="6" t="s">
        <v>16952</v>
      </c>
      <c r="AN1164">
        <v>0</v>
      </c>
      <c r="AO1164" s="55">
        <v>44659</v>
      </c>
      <c r="AP1164" s="6" t="s">
        <v>17000</v>
      </c>
      <c r="AQ1164">
        <v>0</v>
      </c>
      <c r="AR1164" s="6" t="s">
        <v>17098</v>
      </c>
      <c r="AS1164" s="6" t="s">
        <v>17002</v>
      </c>
      <c r="AT1164" s="6" t="s">
        <v>16947</v>
      </c>
      <c r="AU1164">
        <v>0</v>
      </c>
      <c r="AV1164">
        <v>0</v>
      </c>
      <c r="AW1164" s="6" t="s">
        <v>16956</v>
      </c>
      <c r="AX1164" s="6" t="s">
        <v>17446</v>
      </c>
      <c r="AY1164" s="6" t="s">
        <v>16765</v>
      </c>
      <c r="AZ1164" s="6" t="s">
        <v>16958</v>
      </c>
      <c r="BA1164" s="6" t="s">
        <v>16765</v>
      </c>
      <c r="BB1164" s="6" t="s">
        <v>16959</v>
      </c>
      <c r="BC1164" s="6" t="s">
        <v>16765</v>
      </c>
      <c r="BD1164" s="6" t="s">
        <v>16960</v>
      </c>
      <c r="BE1164" s="6" t="s">
        <v>16961</v>
      </c>
      <c r="BF1164" s="6" t="s">
        <v>13575</v>
      </c>
      <c r="BG1164" s="6" t="s">
        <v>13575</v>
      </c>
      <c r="BH1164" s="6" t="s">
        <v>16959</v>
      </c>
      <c r="BI1164">
        <v>0</v>
      </c>
      <c r="BJ1164" s="6" t="s">
        <v>16958</v>
      </c>
      <c r="BK1164">
        <v>0</v>
      </c>
      <c r="BL1164" s="6" t="s">
        <v>315</v>
      </c>
      <c r="BM1164" s="56">
        <f>COUNTIF($B$2:B1164,B1164)</f>
        <v>7</v>
      </c>
      <c r="BN1164" s="6" t="str">
        <f t="shared" si="18"/>
        <v>9741-7</v>
      </c>
    </row>
    <row r="1165" spans="1:66" x14ac:dyDescent="0.25">
      <c r="A1165">
        <v>1</v>
      </c>
      <c r="B1165">
        <v>9743</v>
      </c>
      <c r="C1165" s="6" t="s">
        <v>18774</v>
      </c>
      <c r="D1165">
        <v>5</v>
      </c>
      <c r="E1165">
        <v>3</v>
      </c>
      <c r="F1165">
        <v>30</v>
      </c>
      <c r="G1165">
        <v>303</v>
      </c>
      <c r="H1165" s="6" t="s">
        <v>17007</v>
      </c>
      <c r="I1165">
        <v>1</v>
      </c>
      <c r="J1165">
        <v>324323</v>
      </c>
      <c r="K1165">
        <v>6</v>
      </c>
      <c r="L1165" s="55">
        <v>42912</v>
      </c>
      <c r="M1165" s="6" t="s">
        <v>16765</v>
      </c>
      <c r="N1165" s="55">
        <v>44771</v>
      </c>
      <c r="O1165">
        <v>217289</v>
      </c>
      <c r="P1165" s="6" t="s">
        <v>16771</v>
      </c>
      <c r="Q1165" s="6" t="s">
        <v>18775</v>
      </c>
      <c r="R1165">
        <v>1</v>
      </c>
      <c r="S1165">
        <v>0</v>
      </c>
      <c r="T1165">
        <v>-1</v>
      </c>
      <c r="U1165">
        <v>1159.19</v>
      </c>
      <c r="V1165" s="6" t="s">
        <v>16945</v>
      </c>
      <c r="W1165" s="6" t="s">
        <v>16946</v>
      </c>
      <c r="X1165" s="55">
        <v>44665</v>
      </c>
      <c r="Y1165">
        <v>0</v>
      </c>
      <c r="Z1165">
        <v>0</v>
      </c>
      <c r="AA1165" s="6" t="s">
        <v>16765</v>
      </c>
      <c r="AB1165" s="6" t="s">
        <v>16947</v>
      </c>
      <c r="AD1165" s="6" t="s">
        <v>16948</v>
      </c>
      <c r="AE1165">
        <v>46634</v>
      </c>
      <c r="AF1165">
        <v>42493</v>
      </c>
      <c r="AG1165" s="6" t="s">
        <v>16949</v>
      </c>
      <c r="AH1165" s="6" t="s">
        <v>16950</v>
      </c>
      <c r="AI1165" s="6" t="s">
        <v>16951</v>
      </c>
      <c r="AJ1165" s="6" t="s">
        <v>16765</v>
      </c>
      <c r="AK1165" s="6" t="s">
        <v>16765</v>
      </c>
      <c r="AL1165" s="6" t="s">
        <v>16765</v>
      </c>
      <c r="AM1165" s="6" t="s">
        <v>16952</v>
      </c>
      <c r="AN1165">
        <v>0</v>
      </c>
      <c r="AO1165" s="55">
        <v>44665</v>
      </c>
      <c r="AP1165" s="6" t="s">
        <v>16953</v>
      </c>
      <c r="AQ1165">
        <v>0</v>
      </c>
      <c r="AR1165" s="6" t="s">
        <v>16954</v>
      </c>
      <c r="AS1165" s="6" t="s">
        <v>16955</v>
      </c>
      <c r="AT1165" s="6" t="s">
        <v>16947</v>
      </c>
      <c r="AU1165">
        <v>0</v>
      </c>
      <c r="AV1165">
        <v>0</v>
      </c>
      <c r="AW1165" s="6" t="s">
        <v>16956</v>
      </c>
      <c r="AX1165" s="6" t="s">
        <v>17949</v>
      </c>
      <c r="AY1165" s="6" t="s">
        <v>16765</v>
      </c>
      <c r="AZ1165" s="6" t="s">
        <v>16958</v>
      </c>
      <c r="BA1165" s="6" t="s">
        <v>16765</v>
      </c>
      <c r="BB1165" s="6" t="s">
        <v>16959</v>
      </c>
      <c r="BC1165" s="6" t="s">
        <v>16765</v>
      </c>
      <c r="BD1165" s="6" t="s">
        <v>16960</v>
      </c>
      <c r="BE1165" s="6" t="s">
        <v>16961</v>
      </c>
      <c r="BF1165" s="6" t="s">
        <v>13575</v>
      </c>
      <c r="BG1165" s="6" t="s">
        <v>13575</v>
      </c>
      <c r="BH1165" s="6" t="s">
        <v>16959</v>
      </c>
      <c r="BI1165">
        <v>0</v>
      </c>
      <c r="BJ1165" s="6" t="s">
        <v>16958</v>
      </c>
      <c r="BK1165">
        <v>0</v>
      </c>
      <c r="BL1165" s="6" t="s">
        <v>315</v>
      </c>
      <c r="BM1165" s="56">
        <f>COUNTIF($B$2:B1165,B1165)</f>
        <v>1</v>
      </c>
      <c r="BN1165" s="6" t="str">
        <f t="shared" si="18"/>
        <v>9743-1</v>
      </c>
    </row>
    <row r="1166" spans="1:66" x14ac:dyDescent="0.25">
      <c r="A1166">
        <v>1</v>
      </c>
      <c r="B1166">
        <v>9757</v>
      </c>
      <c r="C1166" s="6" t="s">
        <v>18776</v>
      </c>
      <c r="D1166">
        <v>5</v>
      </c>
      <c r="E1166">
        <v>3</v>
      </c>
      <c r="F1166">
        <v>30</v>
      </c>
      <c r="G1166">
        <v>303</v>
      </c>
      <c r="H1166" s="6" t="s">
        <v>16943</v>
      </c>
      <c r="I1166">
        <v>1</v>
      </c>
      <c r="J1166">
        <v>749043</v>
      </c>
      <c r="K1166">
        <v>5</v>
      </c>
      <c r="L1166" s="55">
        <v>41974</v>
      </c>
      <c r="M1166" s="6" t="s">
        <v>16765</v>
      </c>
      <c r="N1166" s="55">
        <v>44628</v>
      </c>
      <c r="O1166">
        <v>118779</v>
      </c>
      <c r="P1166" s="6" t="s">
        <v>16784</v>
      </c>
      <c r="Q1166" s="6" t="s">
        <v>18777</v>
      </c>
      <c r="R1166">
        <v>1</v>
      </c>
      <c r="S1166">
        <v>0</v>
      </c>
      <c r="T1166">
        <v>-1</v>
      </c>
      <c r="U1166">
        <v>1248.07</v>
      </c>
      <c r="V1166" s="6" t="s">
        <v>16945</v>
      </c>
      <c r="W1166" s="6" t="s">
        <v>16946</v>
      </c>
      <c r="X1166" s="55">
        <v>44669</v>
      </c>
      <c r="Y1166">
        <v>10000</v>
      </c>
      <c r="Z1166">
        <v>740.3</v>
      </c>
      <c r="AA1166" s="6" t="s">
        <v>16885</v>
      </c>
      <c r="AB1166" s="6" t="s">
        <v>16947</v>
      </c>
      <c r="AD1166" s="6" t="s">
        <v>16948</v>
      </c>
      <c r="AE1166">
        <v>36876</v>
      </c>
      <c r="AF1166">
        <v>32224</v>
      </c>
      <c r="AG1166" s="6" t="s">
        <v>16949</v>
      </c>
      <c r="AH1166" s="6" t="s">
        <v>16950</v>
      </c>
      <c r="AI1166" s="6" t="s">
        <v>16951</v>
      </c>
      <c r="AJ1166" s="6" t="s">
        <v>16765</v>
      </c>
      <c r="AK1166" s="6" t="s">
        <v>16765</v>
      </c>
      <c r="AL1166" s="6" t="s">
        <v>16765</v>
      </c>
      <c r="AM1166" s="6" t="s">
        <v>16952</v>
      </c>
      <c r="AN1166">
        <v>0</v>
      </c>
      <c r="AO1166" s="55">
        <v>44669</v>
      </c>
      <c r="AP1166" s="6" t="s">
        <v>16953</v>
      </c>
      <c r="AQ1166">
        <v>0</v>
      </c>
      <c r="AR1166" s="6" t="s">
        <v>16954</v>
      </c>
      <c r="AS1166" s="6" t="s">
        <v>16955</v>
      </c>
      <c r="AT1166" s="6" t="s">
        <v>16947</v>
      </c>
      <c r="AU1166">
        <v>0</v>
      </c>
      <c r="AV1166">
        <v>0</v>
      </c>
      <c r="AW1166" s="6" t="s">
        <v>16956</v>
      </c>
      <c r="AX1166" s="6" t="s">
        <v>18778</v>
      </c>
      <c r="AY1166" s="6" t="s">
        <v>16765</v>
      </c>
      <c r="AZ1166" s="6" t="s">
        <v>16958</v>
      </c>
      <c r="BA1166" s="6" t="s">
        <v>16765</v>
      </c>
      <c r="BB1166" s="6" t="s">
        <v>16959</v>
      </c>
      <c r="BC1166" s="6" t="s">
        <v>16765</v>
      </c>
      <c r="BD1166" s="6" t="s">
        <v>16960</v>
      </c>
      <c r="BE1166" s="6" t="s">
        <v>16961</v>
      </c>
      <c r="BF1166" s="6" t="s">
        <v>13575</v>
      </c>
      <c r="BG1166" s="6" t="s">
        <v>13575</v>
      </c>
      <c r="BH1166" s="6" t="s">
        <v>16959</v>
      </c>
      <c r="BI1166">
        <v>0</v>
      </c>
      <c r="BJ1166" s="6" t="s">
        <v>16958</v>
      </c>
      <c r="BK1166">
        <v>0</v>
      </c>
      <c r="BL1166" s="6" t="s">
        <v>315</v>
      </c>
      <c r="BM1166" s="56">
        <f>COUNTIF($B$2:B1166,B1166)</f>
        <v>1</v>
      </c>
      <c r="BN1166" s="6" t="str">
        <f t="shared" si="18"/>
        <v>9757-1</v>
      </c>
    </row>
    <row r="1167" spans="1:66" x14ac:dyDescent="0.25">
      <c r="A1167">
        <v>1</v>
      </c>
      <c r="B1167">
        <v>9761</v>
      </c>
      <c r="C1167" s="6" t="s">
        <v>18779</v>
      </c>
      <c r="D1167">
        <v>5</v>
      </c>
      <c r="E1167">
        <v>1</v>
      </c>
      <c r="F1167">
        <v>10</v>
      </c>
      <c r="G1167">
        <v>102</v>
      </c>
      <c r="H1167" s="6" t="s">
        <v>17010</v>
      </c>
      <c r="I1167">
        <v>1</v>
      </c>
      <c r="J1167">
        <v>295476</v>
      </c>
      <c r="K1167">
        <v>6</v>
      </c>
      <c r="L1167" s="55">
        <v>42863</v>
      </c>
      <c r="M1167" s="6" t="s">
        <v>16765</v>
      </c>
      <c r="N1167" s="55">
        <v>44825</v>
      </c>
      <c r="O1167">
        <v>217289</v>
      </c>
      <c r="P1167" s="6" t="s">
        <v>16771</v>
      </c>
      <c r="Q1167" s="6" t="s">
        <v>18780</v>
      </c>
      <c r="R1167">
        <v>1</v>
      </c>
      <c r="S1167">
        <v>0</v>
      </c>
      <c r="T1167">
        <v>-1</v>
      </c>
      <c r="U1167">
        <v>1159.19</v>
      </c>
      <c r="V1167" s="6" t="s">
        <v>16945</v>
      </c>
      <c r="W1167" s="6" t="s">
        <v>16946</v>
      </c>
      <c r="X1167" s="55">
        <v>44667</v>
      </c>
      <c r="Y1167">
        <v>0</v>
      </c>
      <c r="Z1167">
        <v>0</v>
      </c>
      <c r="AA1167" s="6" t="s">
        <v>16765</v>
      </c>
      <c r="AB1167" s="6" t="s">
        <v>16947</v>
      </c>
      <c r="AD1167" s="6" t="s">
        <v>16948</v>
      </c>
      <c r="AE1167">
        <v>46224</v>
      </c>
      <c r="AF1167">
        <v>42156</v>
      </c>
      <c r="AG1167" s="6" t="s">
        <v>16949</v>
      </c>
      <c r="AH1167" s="6" t="s">
        <v>16950</v>
      </c>
      <c r="AI1167" s="6" t="s">
        <v>16951</v>
      </c>
      <c r="AJ1167" s="6" t="s">
        <v>16765</v>
      </c>
      <c r="AK1167" s="6" t="s">
        <v>16765</v>
      </c>
      <c r="AL1167" s="6" t="s">
        <v>16765</v>
      </c>
      <c r="AM1167" s="6" t="s">
        <v>16952</v>
      </c>
      <c r="AN1167">
        <v>0</v>
      </c>
      <c r="AO1167" s="55">
        <v>44667</v>
      </c>
      <c r="AP1167" s="6" t="s">
        <v>16953</v>
      </c>
      <c r="AQ1167">
        <v>0</v>
      </c>
      <c r="AR1167" s="6" t="s">
        <v>16954</v>
      </c>
      <c r="AS1167" s="6" t="s">
        <v>16955</v>
      </c>
      <c r="AT1167" s="6" t="s">
        <v>16947</v>
      </c>
      <c r="AU1167">
        <v>0</v>
      </c>
      <c r="AV1167">
        <v>0</v>
      </c>
      <c r="AW1167" s="6" t="s">
        <v>16956</v>
      </c>
      <c r="AX1167" s="6" t="s">
        <v>16990</v>
      </c>
      <c r="AY1167" s="6" t="s">
        <v>16765</v>
      </c>
      <c r="AZ1167" s="6" t="s">
        <v>16958</v>
      </c>
      <c r="BA1167" s="6" t="s">
        <v>16765</v>
      </c>
      <c r="BB1167" s="6" t="s">
        <v>16959</v>
      </c>
      <c r="BC1167" s="6" t="s">
        <v>16765</v>
      </c>
      <c r="BD1167" s="6" t="s">
        <v>16960</v>
      </c>
      <c r="BE1167" s="6" t="s">
        <v>16961</v>
      </c>
      <c r="BF1167" s="6" t="s">
        <v>13575</v>
      </c>
      <c r="BG1167" s="6" t="s">
        <v>13575</v>
      </c>
      <c r="BH1167" s="6" t="s">
        <v>16959</v>
      </c>
      <c r="BI1167">
        <v>0</v>
      </c>
      <c r="BJ1167" s="6" t="s">
        <v>16958</v>
      </c>
      <c r="BK1167">
        <v>0</v>
      </c>
      <c r="BL1167" s="6" t="s">
        <v>315</v>
      </c>
      <c r="BM1167" s="56">
        <f>COUNTIF($B$2:B1167,B1167)</f>
        <v>1</v>
      </c>
      <c r="BN1167" s="6" t="str">
        <f t="shared" si="18"/>
        <v>9761-1</v>
      </c>
    </row>
    <row r="1168" spans="1:66" x14ac:dyDescent="0.25">
      <c r="A1168">
        <v>1</v>
      </c>
      <c r="B1168">
        <v>9768</v>
      </c>
      <c r="C1168" s="6" t="s">
        <v>18781</v>
      </c>
      <c r="D1168">
        <v>5</v>
      </c>
      <c r="E1168">
        <v>3</v>
      </c>
      <c r="F1168">
        <v>30</v>
      </c>
      <c r="G1168">
        <v>303</v>
      </c>
      <c r="H1168" s="6" t="s">
        <v>17010</v>
      </c>
      <c r="I1168">
        <v>1</v>
      </c>
      <c r="J1168">
        <v>541235</v>
      </c>
      <c r="K1168">
        <v>6</v>
      </c>
      <c r="L1168" s="55">
        <v>43290</v>
      </c>
      <c r="M1168" s="6" t="s">
        <v>16765</v>
      </c>
      <c r="N1168" s="55">
        <v>44686</v>
      </c>
      <c r="O1168">
        <v>118750</v>
      </c>
      <c r="P1168" s="6" t="s">
        <v>16767</v>
      </c>
      <c r="Q1168" s="6" t="s">
        <v>18782</v>
      </c>
      <c r="R1168">
        <v>1</v>
      </c>
      <c r="S1168">
        <v>0</v>
      </c>
      <c r="T1168">
        <v>-1</v>
      </c>
      <c r="U1168">
        <v>1803.8</v>
      </c>
      <c r="V1168" s="6" t="s">
        <v>16945</v>
      </c>
      <c r="W1168" s="6" t="s">
        <v>16946</v>
      </c>
      <c r="X1168" s="55">
        <v>44667</v>
      </c>
      <c r="Y1168">
        <v>10000</v>
      </c>
      <c r="Z1168">
        <v>0</v>
      </c>
      <c r="AA1168" s="6" t="s">
        <v>16765</v>
      </c>
      <c r="AB1168" s="6" t="s">
        <v>16947</v>
      </c>
      <c r="AD1168" s="6" t="s">
        <v>16948</v>
      </c>
      <c r="AE1168">
        <v>49190</v>
      </c>
      <c r="AF1168">
        <v>44683</v>
      </c>
      <c r="AG1168" s="6" t="s">
        <v>16949</v>
      </c>
      <c r="AH1168" s="6" t="s">
        <v>16950</v>
      </c>
      <c r="AI1168" s="6" t="s">
        <v>16951</v>
      </c>
      <c r="AJ1168" s="6" t="s">
        <v>16765</v>
      </c>
      <c r="AK1168" s="6" t="s">
        <v>16765</v>
      </c>
      <c r="AL1168" s="6" t="s">
        <v>16765</v>
      </c>
      <c r="AM1168" s="6" t="s">
        <v>16952</v>
      </c>
      <c r="AN1168">
        <v>0</v>
      </c>
      <c r="AO1168" s="55">
        <v>44667</v>
      </c>
      <c r="AP1168" s="6" t="s">
        <v>16953</v>
      </c>
      <c r="AQ1168">
        <v>0</v>
      </c>
      <c r="AR1168" s="6" t="s">
        <v>16954</v>
      </c>
      <c r="AS1168" s="6" t="s">
        <v>16955</v>
      </c>
      <c r="AT1168" s="6" t="s">
        <v>16947</v>
      </c>
      <c r="AU1168">
        <v>0</v>
      </c>
      <c r="AV1168">
        <v>0</v>
      </c>
      <c r="AW1168" s="6" t="s">
        <v>16956</v>
      </c>
      <c r="AX1168" s="6" t="s">
        <v>18441</v>
      </c>
      <c r="AY1168" s="6" t="s">
        <v>16765</v>
      </c>
      <c r="AZ1168" s="6" t="s">
        <v>16958</v>
      </c>
      <c r="BA1168" s="6" t="s">
        <v>16765</v>
      </c>
      <c r="BB1168" s="6" t="s">
        <v>16959</v>
      </c>
      <c r="BC1168" s="6" t="s">
        <v>16765</v>
      </c>
      <c r="BD1168" s="6" t="s">
        <v>16960</v>
      </c>
      <c r="BE1168" s="6" t="s">
        <v>16961</v>
      </c>
      <c r="BF1168" s="6" t="s">
        <v>13575</v>
      </c>
      <c r="BG1168" s="6" t="s">
        <v>13575</v>
      </c>
      <c r="BH1168" s="6" t="s">
        <v>16959</v>
      </c>
      <c r="BI1168">
        <v>0</v>
      </c>
      <c r="BJ1168" s="6" t="s">
        <v>16958</v>
      </c>
      <c r="BK1168">
        <v>0</v>
      </c>
      <c r="BL1168" s="6" t="s">
        <v>315</v>
      </c>
      <c r="BM1168" s="56">
        <f>COUNTIF($B$2:B1168,B1168)</f>
        <v>1</v>
      </c>
      <c r="BN1168" s="6" t="str">
        <f t="shared" si="18"/>
        <v>9768-1</v>
      </c>
    </row>
    <row r="1169" spans="1:66" x14ac:dyDescent="0.25">
      <c r="A1169">
        <v>1</v>
      </c>
      <c r="B1169">
        <v>9768</v>
      </c>
      <c r="C1169" s="6" t="s">
        <v>18781</v>
      </c>
      <c r="D1169">
        <v>5</v>
      </c>
      <c r="E1169">
        <v>3</v>
      </c>
      <c r="F1169">
        <v>30</v>
      </c>
      <c r="G1169">
        <v>303</v>
      </c>
      <c r="H1169" s="6" t="s">
        <v>17010</v>
      </c>
      <c r="I1169">
        <v>1</v>
      </c>
      <c r="J1169">
        <v>283571</v>
      </c>
      <c r="K1169">
        <v>6</v>
      </c>
      <c r="L1169" s="55">
        <v>42843</v>
      </c>
      <c r="M1169" s="6" t="s">
        <v>16765</v>
      </c>
      <c r="N1169" s="55">
        <v>44686</v>
      </c>
      <c r="O1169">
        <v>118784</v>
      </c>
      <c r="P1169" s="6" t="s">
        <v>16764</v>
      </c>
      <c r="Q1169" s="6" t="s">
        <v>18783</v>
      </c>
      <c r="R1169">
        <v>1</v>
      </c>
      <c r="S1169">
        <v>0</v>
      </c>
      <c r="T1169">
        <v>-1</v>
      </c>
      <c r="U1169">
        <v>1651</v>
      </c>
      <c r="V1169" s="6" t="s">
        <v>16945</v>
      </c>
      <c r="W1169" s="6" t="s">
        <v>16946</v>
      </c>
      <c r="X1169" s="55">
        <v>44667</v>
      </c>
      <c r="Y1169">
        <v>10000</v>
      </c>
      <c r="Z1169">
        <v>0</v>
      </c>
      <c r="AA1169" s="6" t="s">
        <v>16765</v>
      </c>
      <c r="AB1169" s="6" t="s">
        <v>16947</v>
      </c>
      <c r="AD1169" s="6" t="s">
        <v>16948</v>
      </c>
      <c r="AE1169">
        <v>46110</v>
      </c>
      <c r="AF1169">
        <v>42054</v>
      </c>
      <c r="AG1169" s="6" t="s">
        <v>16949</v>
      </c>
      <c r="AH1169" s="6" t="s">
        <v>16950</v>
      </c>
      <c r="AI1169" s="6" t="s">
        <v>16951</v>
      </c>
      <c r="AJ1169" s="6" t="s">
        <v>16765</v>
      </c>
      <c r="AK1169" s="6" t="s">
        <v>16765</v>
      </c>
      <c r="AL1169" s="6" t="s">
        <v>16765</v>
      </c>
      <c r="AM1169" s="6" t="s">
        <v>16952</v>
      </c>
      <c r="AN1169">
        <v>0</v>
      </c>
      <c r="AO1169" s="55">
        <v>44667</v>
      </c>
      <c r="AP1169" s="6" t="s">
        <v>16953</v>
      </c>
      <c r="AQ1169">
        <v>0</v>
      </c>
      <c r="AR1169" s="6" t="s">
        <v>16954</v>
      </c>
      <c r="AS1169" s="6" t="s">
        <v>16955</v>
      </c>
      <c r="AT1169" s="6" t="s">
        <v>16947</v>
      </c>
      <c r="AU1169">
        <v>0</v>
      </c>
      <c r="AV1169">
        <v>0</v>
      </c>
      <c r="AW1169" s="6" t="s">
        <v>16956</v>
      </c>
      <c r="AX1169" s="6" t="s">
        <v>18784</v>
      </c>
      <c r="AY1169" s="6" t="s">
        <v>16765</v>
      </c>
      <c r="AZ1169" s="6" t="s">
        <v>16958</v>
      </c>
      <c r="BA1169" s="6" t="s">
        <v>16765</v>
      </c>
      <c r="BB1169" s="6" t="s">
        <v>16959</v>
      </c>
      <c r="BC1169" s="6" t="s">
        <v>16765</v>
      </c>
      <c r="BD1169" s="6" t="s">
        <v>16960</v>
      </c>
      <c r="BE1169" s="6" t="s">
        <v>16961</v>
      </c>
      <c r="BF1169" s="6" t="s">
        <v>13575</v>
      </c>
      <c r="BG1169" s="6" t="s">
        <v>13575</v>
      </c>
      <c r="BH1169" s="6" t="s">
        <v>16959</v>
      </c>
      <c r="BI1169">
        <v>0</v>
      </c>
      <c r="BJ1169" s="6" t="s">
        <v>16958</v>
      </c>
      <c r="BK1169">
        <v>0</v>
      </c>
      <c r="BL1169" s="6" t="s">
        <v>315</v>
      </c>
      <c r="BM1169" s="56">
        <f>COUNTIF($B$2:B1169,B1169)</f>
        <v>2</v>
      </c>
      <c r="BN1169" s="6" t="str">
        <f t="shared" si="18"/>
        <v>9768-2</v>
      </c>
    </row>
    <row r="1170" spans="1:66" x14ac:dyDescent="0.25">
      <c r="A1170">
        <v>1</v>
      </c>
      <c r="B1170">
        <v>9768</v>
      </c>
      <c r="C1170" s="6" t="s">
        <v>18781</v>
      </c>
      <c r="D1170">
        <v>5</v>
      </c>
      <c r="E1170">
        <v>3</v>
      </c>
      <c r="F1170">
        <v>30</v>
      </c>
      <c r="G1170">
        <v>303</v>
      </c>
      <c r="H1170" s="6" t="s">
        <v>17010</v>
      </c>
      <c r="I1170">
        <v>1</v>
      </c>
      <c r="J1170">
        <v>908678</v>
      </c>
      <c r="K1170">
        <v>5</v>
      </c>
      <c r="L1170" s="55">
        <v>42210</v>
      </c>
      <c r="M1170" s="6" t="s">
        <v>16765</v>
      </c>
      <c r="N1170" s="55">
        <v>109574</v>
      </c>
      <c r="O1170">
        <v>188005</v>
      </c>
      <c r="P1170" s="6" t="s">
        <v>16774</v>
      </c>
      <c r="Q1170" s="6" t="s">
        <v>16973</v>
      </c>
      <c r="R1170">
        <v>5</v>
      </c>
      <c r="S1170">
        <v>0</v>
      </c>
      <c r="T1170">
        <v>-5</v>
      </c>
      <c r="U1170">
        <v>212</v>
      </c>
      <c r="V1170" s="6" t="s">
        <v>16999</v>
      </c>
      <c r="W1170" s="6" t="s">
        <v>16946</v>
      </c>
      <c r="X1170" s="55">
        <v>44667</v>
      </c>
      <c r="Y1170">
        <v>10000</v>
      </c>
      <c r="Z1170">
        <v>0</v>
      </c>
      <c r="AA1170" s="6" t="s">
        <v>16765</v>
      </c>
      <c r="AB1170" s="6" t="s">
        <v>16947</v>
      </c>
      <c r="AD1170" s="6" t="s">
        <v>16765</v>
      </c>
      <c r="AE1170">
        <v>41019</v>
      </c>
      <c r="AF1170">
        <v>38031</v>
      </c>
      <c r="AG1170" s="6" t="s">
        <v>16973</v>
      </c>
      <c r="AH1170" s="6" t="s">
        <v>16950</v>
      </c>
      <c r="AI1170" s="6" t="s">
        <v>16951</v>
      </c>
      <c r="AJ1170" s="6" t="s">
        <v>16765</v>
      </c>
      <c r="AK1170" s="6" t="s">
        <v>16765</v>
      </c>
      <c r="AL1170" s="6" t="s">
        <v>16765</v>
      </c>
      <c r="AM1170" s="6" t="s">
        <v>16952</v>
      </c>
      <c r="AN1170">
        <v>0</v>
      </c>
      <c r="AO1170" s="55">
        <v>44667</v>
      </c>
      <c r="AP1170" s="6" t="s">
        <v>17000</v>
      </c>
      <c r="AQ1170">
        <v>0</v>
      </c>
      <c r="AR1170" s="6" t="s">
        <v>17018</v>
      </c>
      <c r="AS1170" s="6" t="s">
        <v>17002</v>
      </c>
      <c r="AT1170" s="6" t="s">
        <v>16947</v>
      </c>
      <c r="AU1170">
        <v>0</v>
      </c>
      <c r="AV1170">
        <v>0</v>
      </c>
      <c r="AW1170" s="6" t="s">
        <v>16956</v>
      </c>
      <c r="AX1170" s="6" t="s">
        <v>17161</v>
      </c>
      <c r="AY1170" s="6" t="s">
        <v>16765</v>
      </c>
      <c r="AZ1170" s="6" t="s">
        <v>16958</v>
      </c>
      <c r="BA1170" s="6" t="s">
        <v>16765</v>
      </c>
      <c r="BB1170" s="6" t="s">
        <v>16959</v>
      </c>
      <c r="BC1170" s="6" t="s">
        <v>16765</v>
      </c>
      <c r="BD1170" s="6" t="s">
        <v>16960</v>
      </c>
      <c r="BE1170" s="6" t="s">
        <v>16961</v>
      </c>
      <c r="BF1170" s="6" t="s">
        <v>13575</v>
      </c>
      <c r="BG1170" s="6" t="s">
        <v>13575</v>
      </c>
      <c r="BH1170" s="6" t="s">
        <v>16959</v>
      </c>
      <c r="BI1170">
        <v>0</v>
      </c>
      <c r="BJ1170" s="6" t="s">
        <v>16958</v>
      </c>
      <c r="BK1170">
        <v>0</v>
      </c>
      <c r="BL1170" s="6" t="s">
        <v>315</v>
      </c>
      <c r="BM1170" s="56">
        <f>COUNTIF($B$2:B1170,B1170)</f>
        <v>3</v>
      </c>
      <c r="BN1170" s="6" t="str">
        <f t="shared" si="18"/>
        <v>9768-3</v>
      </c>
    </row>
    <row r="1171" spans="1:66" x14ac:dyDescent="0.25">
      <c r="A1171">
        <v>1</v>
      </c>
      <c r="B1171">
        <v>9768</v>
      </c>
      <c r="C1171" s="6" t="s">
        <v>18781</v>
      </c>
      <c r="D1171">
        <v>5</v>
      </c>
      <c r="E1171">
        <v>3</v>
      </c>
      <c r="F1171">
        <v>30</v>
      </c>
      <c r="G1171">
        <v>303</v>
      </c>
      <c r="H1171" s="6" t="s">
        <v>17010</v>
      </c>
      <c r="I1171">
        <v>1</v>
      </c>
      <c r="J1171">
        <v>908678</v>
      </c>
      <c r="K1171">
        <v>5</v>
      </c>
      <c r="L1171" s="55">
        <v>42210</v>
      </c>
      <c r="M1171" s="6" t="s">
        <v>16765</v>
      </c>
      <c r="N1171" s="55">
        <v>109574</v>
      </c>
      <c r="O1171">
        <v>188006</v>
      </c>
      <c r="P1171" s="6" t="s">
        <v>16776</v>
      </c>
      <c r="Q1171" s="6" t="s">
        <v>16973</v>
      </c>
      <c r="R1171">
        <v>60</v>
      </c>
      <c r="S1171">
        <v>0</v>
      </c>
      <c r="T1171">
        <v>-60</v>
      </c>
      <c r="U1171">
        <v>120</v>
      </c>
      <c r="V1171" s="6" t="s">
        <v>17004</v>
      </c>
      <c r="W1171" s="6" t="s">
        <v>16946</v>
      </c>
      <c r="X1171" s="55">
        <v>44667</v>
      </c>
      <c r="Y1171">
        <v>10000</v>
      </c>
      <c r="Z1171">
        <v>0</v>
      </c>
      <c r="AA1171" s="6" t="s">
        <v>16765</v>
      </c>
      <c r="AB1171" s="6" t="s">
        <v>16947</v>
      </c>
      <c r="AD1171" s="6" t="s">
        <v>16765</v>
      </c>
      <c r="AE1171">
        <v>41020</v>
      </c>
      <c r="AF1171">
        <v>38031</v>
      </c>
      <c r="AG1171" s="6" t="s">
        <v>16973</v>
      </c>
      <c r="AH1171" s="6" t="s">
        <v>16950</v>
      </c>
      <c r="AI1171" s="6" t="s">
        <v>16951</v>
      </c>
      <c r="AJ1171" s="6" t="s">
        <v>16765</v>
      </c>
      <c r="AK1171" s="6" t="s">
        <v>16765</v>
      </c>
      <c r="AL1171" s="6" t="s">
        <v>16765</v>
      </c>
      <c r="AM1171" s="6" t="s">
        <v>16952</v>
      </c>
      <c r="AN1171">
        <v>0</v>
      </c>
      <c r="AO1171" s="55">
        <v>44667</v>
      </c>
      <c r="AP1171" s="6" t="s">
        <v>17000</v>
      </c>
      <c r="AQ1171">
        <v>0</v>
      </c>
      <c r="AR1171" s="6" t="s">
        <v>17020</v>
      </c>
      <c r="AS1171" s="6" t="s">
        <v>17002</v>
      </c>
      <c r="AT1171" s="6" t="s">
        <v>16947</v>
      </c>
      <c r="AU1171">
        <v>0</v>
      </c>
      <c r="AV1171">
        <v>0</v>
      </c>
      <c r="AW1171" s="6" t="s">
        <v>16956</v>
      </c>
      <c r="AX1171" s="6" t="s">
        <v>17161</v>
      </c>
      <c r="AY1171" s="6" t="s">
        <v>16765</v>
      </c>
      <c r="AZ1171" s="6" t="s">
        <v>16958</v>
      </c>
      <c r="BA1171" s="6" t="s">
        <v>16765</v>
      </c>
      <c r="BB1171" s="6" t="s">
        <v>16959</v>
      </c>
      <c r="BC1171" s="6" t="s">
        <v>16765</v>
      </c>
      <c r="BD1171" s="6" t="s">
        <v>16960</v>
      </c>
      <c r="BE1171" s="6" t="s">
        <v>16961</v>
      </c>
      <c r="BF1171" s="6" t="s">
        <v>13575</v>
      </c>
      <c r="BG1171" s="6" t="s">
        <v>13575</v>
      </c>
      <c r="BH1171" s="6" t="s">
        <v>16959</v>
      </c>
      <c r="BI1171">
        <v>0</v>
      </c>
      <c r="BJ1171" s="6" t="s">
        <v>16958</v>
      </c>
      <c r="BK1171">
        <v>0</v>
      </c>
      <c r="BL1171" s="6" t="s">
        <v>315</v>
      </c>
      <c r="BM1171" s="56">
        <f>COUNTIF($B$2:B1171,B1171)</f>
        <v>4</v>
      </c>
      <c r="BN1171" s="6" t="str">
        <f t="shared" si="18"/>
        <v>9768-4</v>
      </c>
    </row>
    <row r="1172" spans="1:66" x14ac:dyDescent="0.25">
      <c r="A1172">
        <v>1</v>
      </c>
      <c r="B1172">
        <v>9774</v>
      </c>
      <c r="C1172" s="6" t="s">
        <v>18785</v>
      </c>
      <c r="D1172">
        <v>5</v>
      </c>
      <c r="E1172">
        <v>1</v>
      </c>
      <c r="F1172">
        <v>10</v>
      </c>
      <c r="G1172">
        <v>101</v>
      </c>
      <c r="H1172" s="6" t="s">
        <v>17007</v>
      </c>
      <c r="I1172">
        <v>1</v>
      </c>
      <c r="J1172">
        <v>295477</v>
      </c>
      <c r="K1172">
        <v>6</v>
      </c>
      <c r="L1172" s="55">
        <v>42863</v>
      </c>
      <c r="M1172" s="6" t="s">
        <v>16765</v>
      </c>
      <c r="N1172" s="55">
        <v>44686</v>
      </c>
      <c r="O1172">
        <v>217289</v>
      </c>
      <c r="P1172" s="6" t="s">
        <v>16771</v>
      </c>
      <c r="Q1172" s="6" t="s">
        <v>18786</v>
      </c>
      <c r="R1172">
        <v>1</v>
      </c>
      <c r="S1172">
        <v>0</v>
      </c>
      <c r="T1172">
        <v>-1</v>
      </c>
      <c r="U1172">
        <v>1159.19</v>
      </c>
      <c r="V1172" s="6" t="s">
        <v>16945</v>
      </c>
      <c r="W1172" s="6" t="s">
        <v>16946</v>
      </c>
      <c r="X1172" s="55">
        <v>44665</v>
      </c>
      <c r="Y1172">
        <v>10000</v>
      </c>
      <c r="Z1172">
        <v>0</v>
      </c>
      <c r="AA1172" s="6" t="s">
        <v>16765</v>
      </c>
      <c r="AB1172" s="6" t="s">
        <v>16947</v>
      </c>
      <c r="AD1172" s="6" t="s">
        <v>16948</v>
      </c>
      <c r="AE1172">
        <v>46225</v>
      </c>
      <c r="AF1172">
        <v>42157</v>
      </c>
      <c r="AG1172" s="6" t="s">
        <v>16949</v>
      </c>
      <c r="AH1172" s="6" t="s">
        <v>16950</v>
      </c>
      <c r="AI1172" s="6" t="s">
        <v>16951</v>
      </c>
      <c r="AJ1172" s="6" t="s">
        <v>16765</v>
      </c>
      <c r="AK1172" s="6" t="s">
        <v>16765</v>
      </c>
      <c r="AL1172" s="6" t="s">
        <v>16765</v>
      </c>
      <c r="AM1172" s="6" t="s">
        <v>16952</v>
      </c>
      <c r="AN1172">
        <v>0</v>
      </c>
      <c r="AO1172" s="55">
        <v>44665</v>
      </c>
      <c r="AP1172" s="6" t="s">
        <v>16953</v>
      </c>
      <c r="AQ1172">
        <v>0</v>
      </c>
      <c r="AR1172" s="6" t="s">
        <v>16954</v>
      </c>
      <c r="AS1172" s="6" t="s">
        <v>16955</v>
      </c>
      <c r="AT1172" s="6" t="s">
        <v>16947</v>
      </c>
      <c r="AU1172">
        <v>0</v>
      </c>
      <c r="AV1172">
        <v>0</v>
      </c>
      <c r="AW1172" s="6" t="s">
        <v>16956</v>
      </c>
      <c r="AX1172" s="6" t="s">
        <v>16990</v>
      </c>
      <c r="AY1172" s="6" t="s">
        <v>16765</v>
      </c>
      <c r="AZ1172" s="6" t="s">
        <v>16958</v>
      </c>
      <c r="BA1172" s="6" t="s">
        <v>16765</v>
      </c>
      <c r="BB1172" s="6" t="s">
        <v>16959</v>
      </c>
      <c r="BC1172" s="6" t="s">
        <v>16765</v>
      </c>
      <c r="BD1172" s="6" t="s">
        <v>16960</v>
      </c>
      <c r="BE1172" s="6" t="s">
        <v>16961</v>
      </c>
      <c r="BF1172" s="6" t="s">
        <v>13575</v>
      </c>
      <c r="BG1172" s="6" t="s">
        <v>13575</v>
      </c>
      <c r="BH1172" s="6" t="s">
        <v>16959</v>
      </c>
      <c r="BI1172">
        <v>0</v>
      </c>
      <c r="BJ1172" s="6" t="s">
        <v>16958</v>
      </c>
      <c r="BK1172">
        <v>0</v>
      </c>
      <c r="BL1172" s="6" t="s">
        <v>315</v>
      </c>
      <c r="BM1172" s="56">
        <f>COUNTIF($B$2:B1172,B1172)</f>
        <v>1</v>
      </c>
      <c r="BN1172" s="6" t="str">
        <f t="shared" si="18"/>
        <v>9774-1</v>
      </c>
    </row>
    <row r="1173" spans="1:66" x14ac:dyDescent="0.25">
      <c r="A1173">
        <v>1</v>
      </c>
      <c r="B1173">
        <v>9783</v>
      </c>
      <c r="C1173" s="6" t="s">
        <v>18787</v>
      </c>
      <c r="D1173">
        <v>5</v>
      </c>
      <c r="E1173">
        <v>2</v>
      </c>
      <c r="F1173">
        <v>20</v>
      </c>
      <c r="G1173">
        <v>201</v>
      </c>
      <c r="H1173" s="6" t="s">
        <v>16963</v>
      </c>
      <c r="I1173">
        <v>1</v>
      </c>
      <c r="J1173">
        <v>775752</v>
      </c>
      <c r="K1173">
        <v>5</v>
      </c>
      <c r="L1173" s="55">
        <v>42002</v>
      </c>
      <c r="M1173" s="6" t="s">
        <v>16765</v>
      </c>
      <c r="N1173" s="55">
        <v>44601</v>
      </c>
      <c r="O1173">
        <v>118724</v>
      </c>
      <c r="P1173" s="6" t="s">
        <v>16773</v>
      </c>
      <c r="Q1173" s="6" t="s">
        <v>18788</v>
      </c>
      <c r="R1173">
        <v>1</v>
      </c>
      <c r="S1173">
        <v>0</v>
      </c>
      <c r="T1173">
        <v>-1</v>
      </c>
      <c r="U1173">
        <v>1141.5899999999999</v>
      </c>
      <c r="V1173" s="6" t="s">
        <v>16945</v>
      </c>
      <c r="W1173" s="6" t="s">
        <v>16946</v>
      </c>
      <c r="X1173" s="55">
        <v>44663</v>
      </c>
      <c r="Y1173">
        <v>0</v>
      </c>
      <c r="Z1173">
        <v>439.69</v>
      </c>
      <c r="AA1173" s="6" t="s">
        <v>16965</v>
      </c>
      <c r="AB1173" s="6" t="s">
        <v>16947</v>
      </c>
      <c r="AD1173" s="6" t="s">
        <v>16948</v>
      </c>
      <c r="AE1173">
        <v>36979</v>
      </c>
      <c r="AF1173">
        <v>32323</v>
      </c>
      <c r="AG1173" s="6" t="s">
        <v>16949</v>
      </c>
      <c r="AH1173" s="6" t="s">
        <v>16950</v>
      </c>
      <c r="AI1173" s="6" t="s">
        <v>16951</v>
      </c>
      <c r="AJ1173" s="6" t="s">
        <v>16765</v>
      </c>
      <c r="AK1173" s="6" t="s">
        <v>16765</v>
      </c>
      <c r="AL1173" s="6" t="s">
        <v>16765</v>
      </c>
      <c r="AM1173" s="6" t="s">
        <v>16952</v>
      </c>
      <c r="AN1173">
        <v>0</v>
      </c>
      <c r="AO1173" s="55">
        <v>44663</v>
      </c>
      <c r="AP1173" s="6" t="s">
        <v>16953</v>
      </c>
      <c r="AQ1173">
        <v>0</v>
      </c>
      <c r="AR1173" s="6" t="s">
        <v>16997</v>
      </c>
      <c r="AS1173" s="6" t="s">
        <v>16955</v>
      </c>
      <c r="AT1173" s="6" t="s">
        <v>16947</v>
      </c>
      <c r="AU1173">
        <v>0</v>
      </c>
      <c r="AV1173">
        <v>0</v>
      </c>
      <c r="AW1173" s="6" t="s">
        <v>16956</v>
      </c>
      <c r="AX1173" s="6" t="s">
        <v>17372</v>
      </c>
      <c r="AY1173" s="6" t="s">
        <v>16765</v>
      </c>
      <c r="AZ1173" s="6" t="s">
        <v>16958</v>
      </c>
      <c r="BA1173" s="6" t="s">
        <v>16765</v>
      </c>
      <c r="BB1173" s="6" t="s">
        <v>16959</v>
      </c>
      <c r="BC1173" s="6" t="s">
        <v>16765</v>
      </c>
      <c r="BD1173" s="6" t="s">
        <v>16960</v>
      </c>
      <c r="BE1173" s="6" t="s">
        <v>16961</v>
      </c>
      <c r="BF1173" s="6" t="s">
        <v>13575</v>
      </c>
      <c r="BG1173" s="6" t="s">
        <v>13575</v>
      </c>
      <c r="BH1173" s="6" t="s">
        <v>16959</v>
      </c>
      <c r="BI1173">
        <v>0</v>
      </c>
      <c r="BJ1173" s="6" t="s">
        <v>16958</v>
      </c>
      <c r="BK1173">
        <v>0</v>
      </c>
      <c r="BL1173" s="6" t="s">
        <v>315</v>
      </c>
      <c r="BM1173" s="56">
        <f>COUNTIF($B$2:B1173,B1173)</f>
        <v>1</v>
      </c>
      <c r="BN1173" s="6" t="str">
        <f t="shared" si="18"/>
        <v>9783-1</v>
      </c>
    </row>
    <row r="1174" spans="1:66" x14ac:dyDescent="0.25">
      <c r="A1174">
        <v>1</v>
      </c>
      <c r="B1174">
        <v>9824</v>
      </c>
      <c r="C1174" s="6" t="s">
        <v>18789</v>
      </c>
      <c r="D1174">
        <v>5</v>
      </c>
      <c r="E1174">
        <v>3</v>
      </c>
      <c r="F1174">
        <v>30</v>
      </c>
      <c r="G1174">
        <v>303</v>
      </c>
      <c r="H1174" s="6" t="s">
        <v>17007</v>
      </c>
      <c r="I1174">
        <v>1</v>
      </c>
      <c r="J1174">
        <v>249192</v>
      </c>
      <c r="K1174">
        <v>6</v>
      </c>
      <c r="L1174" s="55">
        <v>42786</v>
      </c>
      <c r="M1174" s="6" t="s">
        <v>16765</v>
      </c>
      <c r="N1174" s="55">
        <v>44601</v>
      </c>
      <c r="O1174">
        <v>217289</v>
      </c>
      <c r="P1174" s="6" t="s">
        <v>16771</v>
      </c>
      <c r="Q1174" s="6" t="s">
        <v>16973</v>
      </c>
      <c r="R1174">
        <v>1</v>
      </c>
      <c r="S1174">
        <v>0</v>
      </c>
      <c r="T1174">
        <v>-1</v>
      </c>
      <c r="U1174">
        <v>1159.19</v>
      </c>
      <c r="V1174" s="6" t="s">
        <v>16945</v>
      </c>
      <c r="W1174" s="6" t="s">
        <v>16946</v>
      </c>
      <c r="X1174" s="55">
        <v>44665</v>
      </c>
      <c r="Y1174">
        <v>0</v>
      </c>
      <c r="Z1174">
        <v>0</v>
      </c>
      <c r="AA1174" s="6" t="s">
        <v>16765</v>
      </c>
      <c r="AB1174" s="6" t="s">
        <v>16947</v>
      </c>
      <c r="AD1174" s="6" t="s">
        <v>16765</v>
      </c>
      <c r="AE1174">
        <v>45635</v>
      </c>
      <c r="AF1174">
        <v>41663</v>
      </c>
      <c r="AG1174" s="6" t="s">
        <v>16949</v>
      </c>
      <c r="AH1174" s="6" t="s">
        <v>16950</v>
      </c>
      <c r="AI1174" s="6" t="s">
        <v>16951</v>
      </c>
      <c r="AJ1174" s="6" t="s">
        <v>16765</v>
      </c>
      <c r="AK1174" s="6" t="s">
        <v>16765</v>
      </c>
      <c r="AL1174" s="6" t="s">
        <v>16765</v>
      </c>
      <c r="AM1174" s="6" t="s">
        <v>16952</v>
      </c>
      <c r="AN1174">
        <v>0</v>
      </c>
      <c r="AO1174" s="55">
        <v>44665</v>
      </c>
      <c r="AP1174" s="6" t="s">
        <v>16953</v>
      </c>
      <c r="AQ1174">
        <v>0</v>
      </c>
      <c r="AR1174" s="6" t="s">
        <v>16954</v>
      </c>
      <c r="AS1174" s="6" t="s">
        <v>16955</v>
      </c>
      <c r="AT1174" s="6" t="s">
        <v>16947</v>
      </c>
      <c r="AU1174">
        <v>0</v>
      </c>
      <c r="AV1174">
        <v>0</v>
      </c>
      <c r="AW1174" s="6" t="s">
        <v>16956</v>
      </c>
      <c r="AX1174" s="6" t="s">
        <v>17302</v>
      </c>
      <c r="AY1174" s="6" t="s">
        <v>16765</v>
      </c>
      <c r="AZ1174" s="6" t="s">
        <v>16958</v>
      </c>
      <c r="BA1174" s="6" t="s">
        <v>16765</v>
      </c>
      <c r="BB1174" s="6" t="s">
        <v>16959</v>
      </c>
      <c r="BC1174" s="6" t="s">
        <v>16765</v>
      </c>
      <c r="BD1174" s="6" t="s">
        <v>16960</v>
      </c>
      <c r="BE1174" s="6" t="s">
        <v>16961</v>
      </c>
      <c r="BF1174" s="6" t="s">
        <v>13575</v>
      </c>
      <c r="BG1174" s="6" t="s">
        <v>13575</v>
      </c>
      <c r="BH1174" s="6" t="s">
        <v>16959</v>
      </c>
      <c r="BI1174">
        <v>0</v>
      </c>
      <c r="BJ1174" s="6" t="s">
        <v>16958</v>
      </c>
      <c r="BK1174">
        <v>0</v>
      </c>
      <c r="BL1174" s="6" t="s">
        <v>315</v>
      </c>
      <c r="BM1174" s="56">
        <f>COUNTIF($B$2:B1174,B1174)</f>
        <v>1</v>
      </c>
      <c r="BN1174" s="6" t="str">
        <f t="shared" si="18"/>
        <v>9824-1</v>
      </c>
    </row>
    <row r="1175" spans="1:66" x14ac:dyDescent="0.25">
      <c r="A1175">
        <v>1</v>
      </c>
      <c r="B1175">
        <v>9825</v>
      </c>
      <c r="C1175" s="6" t="s">
        <v>18790</v>
      </c>
      <c r="D1175">
        <v>5</v>
      </c>
      <c r="E1175">
        <v>1</v>
      </c>
      <c r="F1175">
        <v>10</v>
      </c>
      <c r="G1175">
        <v>105</v>
      </c>
      <c r="H1175" s="6" t="s">
        <v>16943</v>
      </c>
      <c r="I1175">
        <v>1</v>
      </c>
      <c r="J1175">
        <v>811357</v>
      </c>
      <c r="K1175">
        <v>5</v>
      </c>
      <c r="L1175" s="55">
        <v>42054</v>
      </c>
      <c r="M1175" s="6" t="s">
        <v>16765</v>
      </c>
      <c r="N1175" s="55">
        <v>44568</v>
      </c>
      <c r="O1175">
        <v>118784</v>
      </c>
      <c r="P1175" s="6" t="s">
        <v>16764</v>
      </c>
      <c r="Q1175" s="6" t="s">
        <v>18791</v>
      </c>
      <c r="R1175">
        <v>1</v>
      </c>
      <c r="S1175">
        <v>0</v>
      </c>
      <c r="T1175">
        <v>-1</v>
      </c>
      <c r="U1175">
        <v>1651</v>
      </c>
      <c r="V1175" s="6" t="s">
        <v>16945</v>
      </c>
      <c r="W1175" s="6" t="s">
        <v>16946</v>
      </c>
      <c r="X1175" s="55">
        <v>44669</v>
      </c>
      <c r="Y1175">
        <v>80000</v>
      </c>
      <c r="Z1175">
        <v>1046.9100000000001</v>
      </c>
      <c r="AA1175" s="6" t="s">
        <v>16885</v>
      </c>
      <c r="AB1175" s="6" t="s">
        <v>16947</v>
      </c>
      <c r="AD1175" s="6" t="s">
        <v>18792</v>
      </c>
      <c r="AE1175">
        <v>37107</v>
      </c>
      <c r="AF1175">
        <v>32460</v>
      </c>
      <c r="AG1175" s="6" t="s">
        <v>16949</v>
      </c>
      <c r="AH1175" s="6" t="s">
        <v>16950</v>
      </c>
      <c r="AI1175" s="6" t="s">
        <v>16951</v>
      </c>
      <c r="AJ1175" s="6" t="s">
        <v>16765</v>
      </c>
      <c r="AK1175" s="6" t="s">
        <v>16765</v>
      </c>
      <c r="AL1175" s="6" t="s">
        <v>16765</v>
      </c>
      <c r="AM1175" s="6" t="s">
        <v>16952</v>
      </c>
      <c r="AN1175">
        <v>0</v>
      </c>
      <c r="AO1175" s="55">
        <v>44669</v>
      </c>
      <c r="AP1175" s="6" t="s">
        <v>16953</v>
      </c>
      <c r="AQ1175">
        <v>0</v>
      </c>
      <c r="AR1175" s="6" t="s">
        <v>16954</v>
      </c>
      <c r="AS1175" s="6" t="s">
        <v>16955</v>
      </c>
      <c r="AT1175" s="6" t="s">
        <v>16947</v>
      </c>
      <c r="AU1175">
        <v>0</v>
      </c>
      <c r="AV1175">
        <v>0</v>
      </c>
      <c r="AW1175" s="6" t="s">
        <v>16956</v>
      </c>
      <c r="AX1175" s="6" t="s">
        <v>18793</v>
      </c>
      <c r="AY1175" s="6" t="s">
        <v>16765</v>
      </c>
      <c r="AZ1175" s="6" t="s">
        <v>16958</v>
      </c>
      <c r="BA1175" s="6" t="s">
        <v>16765</v>
      </c>
      <c r="BB1175" s="6" t="s">
        <v>16959</v>
      </c>
      <c r="BC1175" s="6" t="s">
        <v>16765</v>
      </c>
      <c r="BD1175" s="6" t="s">
        <v>16960</v>
      </c>
      <c r="BE1175" s="6" t="s">
        <v>16961</v>
      </c>
      <c r="BF1175" s="6" t="s">
        <v>13575</v>
      </c>
      <c r="BG1175" s="6" t="s">
        <v>13575</v>
      </c>
      <c r="BH1175" s="6" t="s">
        <v>16959</v>
      </c>
      <c r="BI1175">
        <v>0</v>
      </c>
      <c r="BJ1175" s="6" t="s">
        <v>16958</v>
      </c>
      <c r="BK1175">
        <v>0</v>
      </c>
      <c r="BL1175" s="6" t="s">
        <v>315</v>
      </c>
      <c r="BM1175" s="56">
        <f>COUNTIF($B$2:B1175,B1175)</f>
        <v>1</v>
      </c>
      <c r="BN1175" s="6" t="str">
        <f t="shared" si="18"/>
        <v>9825-1</v>
      </c>
    </row>
    <row r="1176" spans="1:66" x14ac:dyDescent="0.25">
      <c r="A1176">
        <v>1</v>
      </c>
      <c r="B1176">
        <v>9825</v>
      </c>
      <c r="C1176" s="6" t="s">
        <v>18790</v>
      </c>
      <c r="D1176">
        <v>5</v>
      </c>
      <c r="E1176">
        <v>1</v>
      </c>
      <c r="F1176">
        <v>10</v>
      </c>
      <c r="G1176">
        <v>105</v>
      </c>
      <c r="H1176" s="6" t="s">
        <v>16943</v>
      </c>
      <c r="I1176">
        <v>1</v>
      </c>
      <c r="J1176">
        <v>743820</v>
      </c>
      <c r="K1176">
        <v>6</v>
      </c>
      <c r="L1176" s="55">
        <v>43648</v>
      </c>
      <c r="M1176" s="6" t="s">
        <v>16765</v>
      </c>
      <c r="N1176" s="55">
        <v>44568</v>
      </c>
      <c r="O1176">
        <v>126676</v>
      </c>
      <c r="P1176" s="6" t="s">
        <v>16804</v>
      </c>
      <c r="Q1176" s="6" t="s">
        <v>18794</v>
      </c>
      <c r="R1176">
        <v>1</v>
      </c>
      <c r="S1176">
        <v>0</v>
      </c>
      <c r="T1176">
        <v>-1</v>
      </c>
      <c r="U1176">
        <v>3224.48</v>
      </c>
      <c r="V1176" s="6" t="s">
        <v>16945</v>
      </c>
      <c r="W1176" s="6" t="s">
        <v>16946</v>
      </c>
      <c r="X1176" s="55">
        <v>44669</v>
      </c>
      <c r="Y1176">
        <v>80000</v>
      </c>
      <c r="Z1176">
        <v>1046.9100000000001</v>
      </c>
      <c r="AA1176" s="6" t="s">
        <v>16885</v>
      </c>
      <c r="AB1176" s="6" t="s">
        <v>16947</v>
      </c>
      <c r="AD1176" s="6" t="s">
        <v>16948</v>
      </c>
      <c r="AE1176">
        <v>51162</v>
      </c>
      <c r="AF1176">
        <v>46398</v>
      </c>
      <c r="AG1176" s="6" t="s">
        <v>16949</v>
      </c>
      <c r="AH1176" s="6" t="s">
        <v>16950</v>
      </c>
      <c r="AI1176" s="6" t="s">
        <v>16951</v>
      </c>
      <c r="AJ1176" s="6" t="s">
        <v>16765</v>
      </c>
      <c r="AK1176" s="6" t="s">
        <v>16765</v>
      </c>
      <c r="AL1176" s="6" t="s">
        <v>16765</v>
      </c>
      <c r="AM1176" s="6" t="s">
        <v>16952</v>
      </c>
      <c r="AN1176">
        <v>0</v>
      </c>
      <c r="AO1176" s="55">
        <v>44669</v>
      </c>
      <c r="AP1176" s="6" t="s">
        <v>16953</v>
      </c>
      <c r="AQ1176">
        <v>0</v>
      </c>
      <c r="AR1176" s="6" t="s">
        <v>16954</v>
      </c>
      <c r="AS1176" s="6" t="s">
        <v>16955</v>
      </c>
      <c r="AT1176" s="6" t="s">
        <v>16947</v>
      </c>
      <c r="AU1176">
        <v>0</v>
      </c>
      <c r="AV1176">
        <v>0</v>
      </c>
      <c r="AW1176" s="6" t="s">
        <v>16956</v>
      </c>
      <c r="AX1176" s="6" t="s">
        <v>17659</v>
      </c>
      <c r="AY1176" s="6" t="s">
        <v>16765</v>
      </c>
      <c r="AZ1176" s="6" t="s">
        <v>16958</v>
      </c>
      <c r="BA1176" s="6" t="s">
        <v>16765</v>
      </c>
      <c r="BB1176" s="6" t="s">
        <v>16959</v>
      </c>
      <c r="BC1176" s="6" t="s">
        <v>16765</v>
      </c>
      <c r="BD1176" s="6" t="s">
        <v>16960</v>
      </c>
      <c r="BE1176" s="6" t="s">
        <v>16961</v>
      </c>
      <c r="BF1176" s="6" t="s">
        <v>13575</v>
      </c>
      <c r="BG1176" s="6" t="s">
        <v>13575</v>
      </c>
      <c r="BH1176" s="6" t="s">
        <v>16959</v>
      </c>
      <c r="BI1176">
        <v>0</v>
      </c>
      <c r="BJ1176" s="6" t="s">
        <v>16958</v>
      </c>
      <c r="BK1176">
        <v>0</v>
      </c>
      <c r="BL1176" s="6" t="s">
        <v>315</v>
      </c>
      <c r="BM1176" s="56">
        <f>COUNTIF($B$2:B1176,B1176)</f>
        <v>2</v>
      </c>
      <c r="BN1176" s="6" t="str">
        <f t="shared" si="18"/>
        <v>9825-2</v>
      </c>
    </row>
    <row r="1177" spans="1:66" x14ac:dyDescent="0.25">
      <c r="A1177">
        <v>1</v>
      </c>
      <c r="B1177">
        <v>9918</v>
      </c>
      <c r="C1177" s="6" t="s">
        <v>18795</v>
      </c>
      <c r="D1177">
        <v>5</v>
      </c>
      <c r="E1177">
        <v>3</v>
      </c>
      <c r="F1177">
        <v>30</v>
      </c>
      <c r="G1177">
        <v>306</v>
      </c>
      <c r="H1177" s="6" t="s">
        <v>17007</v>
      </c>
      <c r="I1177">
        <v>1</v>
      </c>
      <c r="J1177">
        <v>786572</v>
      </c>
      <c r="K1177">
        <v>5</v>
      </c>
      <c r="L1177" s="55">
        <v>42019</v>
      </c>
      <c r="M1177" s="6" t="s">
        <v>16765</v>
      </c>
      <c r="N1177" s="55">
        <v>44789</v>
      </c>
      <c r="O1177">
        <v>118734</v>
      </c>
      <c r="P1177" s="6" t="s">
        <v>16790</v>
      </c>
      <c r="Q1177" s="6" t="s">
        <v>18796</v>
      </c>
      <c r="R1177">
        <v>1</v>
      </c>
      <c r="S1177">
        <v>0</v>
      </c>
      <c r="T1177">
        <v>-1</v>
      </c>
      <c r="U1177">
        <v>1865.65</v>
      </c>
      <c r="V1177" s="6" t="s">
        <v>16945</v>
      </c>
      <c r="W1177" s="6" t="s">
        <v>16946</v>
      </c>
      <c r="X1177" s="55">
        <v>44665</v>
      </c>
      <c r="Y1177">
        <v>0</v>
      </c>
      <c r="Z1177">
        <v>0</v>
      </c>
      <c r="AA1177" s="6" t="s">
        <v>16765</v>
      </c>
      <c r="AB1177" s="6" t="s">
        <v>16947</v>
      </c>
      <c r="AD1177" s="6" t="s">
        <v>16948</v>
      </c>
      <c r="AE1177">
        <v>37009</v>
      </c>
      <c r="AF1177">
        <v>32359</v>
      </c>
      <c r="AG1177" s="6" t="s">
        <v>16949</v>
      </c>
      <c r="AH1177" s="6" t="s">
        <v>16950</v>
      </c>
      <c r="AI1177" s="6" t="s">
        <v>16951</v>
      </c>
      <c r="AJ1177" s="6" t="s">
        <v>16765</v>
      </c>
      <c r="AK1177" s="6" t="s">
        <v>16765</v>
      </c>
      <c r="AL1177" s="6" t="s">
        <v>16765</v>
      </c>
      <c r="AM1177" s="6" t="s">
        <v>16952</v>
      </c>
      <c r="AN1177">
        <v>0</v>
      </c>
      <c r="AO1177" s="55">
        <v>44665</v>
      </c>
      <c r="AP1177" s="6" t="s">
        <v>16953</v>
      </c>
      <c r="AQ1177">
        <v>0</v>
      </c>
      <c r="AR1177" s="6" t="s">
        <v>16997</v>
      </c>
      <c r="AS1177" s="6" t="s">
        <v>16955</v>
      </c>
      <c r="AT1177" s="6" t="s">
        <v>16947</v>
      </c>
      <c r="AU1177">
        <v>0</v>
      </c>
      <c r="AV1177">
        <v>0</v>
      </c>
      <c r="AW1177" s="6" t="s">
        <v>16956</v>
      </c>
      <c r="AX1177" s="6" t="s">
        <v>18797</v>
      </c>
      <c r="AY1177" s="6" t="s">
        <v>16765</v>
      </c>
      <c r="AZ1177" s="6" t="s">
        <v>16958</v>
      </c>
      <c r="BA1177" s="6" t="s">
        <v>16765</v>
      </c>
      <c r="BB1177" s="6" t="s">
        <v>16959</v>
      </c>
      <c r="BC1177" s="6" t="s">
        <v>16765</v>
      </c>
      <c r="BD1177" s="6" t="s">
        <v>16960</v>
      </c>
      <c r="BE1177" s="6" t="s">
        <v>16961</v>
      </c>
      <c r="BF1177" s="6" t="s">
        <v>13575</v>
      </c>
      <c r="BG1177" s="6" t="s">
        <v>13575</v>
      </c>
      <c r="BH1177" s="6" t="s">
        <v>16959</v>
      </c>
      <c r="BI1177">
        <v>0</v>
      </c>
      <c r="BJ1177" s="6" t="s">
        <v>16958</v>
      </c>
      <c r="BK1177">
        <v>0</v>
      </c>
      <c r="BL1177" s="6" t="s">
        <v>315</v>
      </c>
      <c r="BM1177" s="56">
        <f>COUNTIF($B$2:B1177,B1177)</f>
        <v>1</v>
      </c>
      <c r="BN1177" s="6" t="str">
        <f t="shared" si="18"/>
        <v>9918-1</v>
      </c>
    </row>
    <row r="1178" spans="1:66" x14ac:dyDescent="0.25">
      <c r="A1178">
        <v>1</v>
      </c>
      <c r="B1178">
        <v>9932</v>
      </c>
      <c r="C1178" s="6" t="s">
        <v>18798</v>
      </c>
      <c r="D1178">
        <v>5</v>
      </c>
      <c r="E1178">
        <v>3</v>
      </c>
      <c r="F1178">
        <v>30</v>
      </c>
      <c r="G1178">
        <v>303</v>
      </c>
      <c r="H1178" s="6" t="s">
        <v>16994</v>
      </c>
      <c r="I1178">
        <v>1</v>
      </c>
      <c r="J1178">
        <v>502516</v>
      </c>
      <c r="K1178">
        <v>6</v>
      </c>
      <c r="L1178" s="55">
        <v>43213</v>
      </c>
      <c r="M1178" s="6" t="s">
        <v>16765</v>
      </c>
      <c r="N1178" s="55">
        <v>44628</v>
      </c>
      <c r="O1178">
        <v>118784</v>
      </c>
      <c r="P1178" s="6" t="s">
        <v>16764</v>
      </c>
      <c r="Q1178" s="6" t="s">
        <v>18799</v>
      </c>
      <c r="R1178">
        <v>1</v>
      </c>
      <c r="S1178">
        <v>0</v>
      </c>
      <c r="T1178">
        <v>-1</v>
      </c>
      <c r="U1178">
        <v>1651</v>
      </c>
      <c r="V1178" s="6" t="s">
        <v>16945</v>
      </c>
      <c r="W1178" s="6" t="s">
        <v>16946</v>
      </c>
      <c r="X1178" s="55">
        <v>44664</v>
      </c>
      <c r="Y1178">
        <v>70000</v>
      </c>
      <c r="Z1178">
        <v>0</v>
      </c>
      <c r="AA1178" s="6" t="s">
        <v>16765</v>
      </c>
      <c r="AB1178" s="6" t="s">
        <v>16947</v>
      </c>
      <c r="AD1178" s="6" t="s">
        <v>16948</v>
      </c>
      <c r="AE1178">
        <v>48789</v>
      </c>
      <c r="AF1178">
        <v>44350</v>
      </c>
      <c r="AG1178" s="6" t="s">
        <v>16949</v>
      </c>
      <c r="AH1178" s="6" t="s">
        <v>16950</v>
      </c>
      <c r="AI1178" s="6" t="s">
        <v>16951</v>
      </c>
      <c r="AJ1178" s="6" t="s">
        <v>16765</v>
      </c>
      <c r="AK1178" s="6" t="s">
        <v>16765</v>
      </c>
      <c r="AL1178" s="6" t="s">
        <v>16765</v>
      </c>
      <c r="AM1178" s="6" t="s">
        <v>16952</v>
      </c>
      <c r="AN1178">
        <v>0</v>
      </c>
      <c r="AO1178" s="55">
        <v>44664</v>
      </c>
      <c r="AP1178" s="6" t="s">
        <v>16953</v>
      </c>
      <c r="AQ1178">
        <v>0</v>
      </c>
      <c r="AR1178" s="6" t="s">
        <v>16954</v>
      </c>
      <c r="AS1178" s="6" t="s">
        <v>16955</v>
      </c>
      <c r="AT1178" s="6" t="s">
        <v>16947</v>
      </c>
      <c r="AU1178">
        <v>0</v>
      </c>
      <c r="AV1178">
        <v>0</v>
      </c>
      <c r="AW1178" s="6" t="s">
        <v>16956</v>
      </c>
      <c r="AX1178" s="6" t="s">
        <v>18800</v>
      </c>
      <c r="AY1178" s="6" t="s">
        <v>16765</v>
      </c>
      <c r="AZ1178" s="6" t="s">
        <v>16958</v>
      </c>
      <c r="BA1178" s="6" t="s">
        <v>16765</v>
      </c>
      <c r="BB1178" s="6" t="s">
        <v>16959</v>
      </c>
      <c r="BC1178" s="6" t="s">
        <v>16765</v>
      </c>
      <c r="BD1178" s="6" t="s">
        <v>16960</v>
      </c>
      <c r="BE1178" s="6" t="s">
        <v>16961</v>
      </c>
      <c r="BF1178" s="6" t="s">
        <v>13575</v>
      </c>
      <c r="BG1178" s="6" t="s">
        <v>13575</v>
      </c>
      <c r="BH1178" s="6" t="s">
        <v>16959</v>
      </c>
      <c r="BI1178">
        <v>0</v>
      </c>
      <c r="BJ1178" s="6" t="s">
        <v>16958</v>
      </c>
      <c r="BK1178">
        <v>0</v>
      </c>
      <c r="BL1178" s="6" t="s">
        <v>315</v>
      </c>
      <c r="BM1178" s="56">
        <f>COUNTIF($B$2:B1178,B1178)</f>
        <v>1</v>
      </c>
      <c r="BN1178" s="6" t="str">
        <f t="shared" si="18"/>
        <v>9932-1</v>
      </c>
    </row>
    <row r="1179" spans="1:66" x14ac:dyDescent="0.25">
      <c r="A1179">
        <v>1</v>
      </c>
      <c r="B1179">
        <v>9983</v>
      </c>
      <c r="C1179" s="6" t="s">
        <v>18801</v>
      </c>
      <c r="D1179">
        <v>5</v>
      </c>
      <c r="E1179">
        <v>1</v>
      </c>
      <c r="F1179">
        <v>10</v>
      </c>
      <c r="G1179">
        <v>101</v>
      </c>
      <c r="H1179" s="6" t="s">
        <v>16943</v>
      </c>
      <c r="I1179">
        <v>1</v>
      </c>
      <c r="J1179">
        <v>824159</v>
      </c>
      <c r="K1179">
        <v>5</v>
      </c>
      <c r="L1179" s="55">
        <v>42073</v>
      </c>
      <c r="M1179" s="6" t="s">
        <v>16765</v>
      </c>
      <c r="N1179" s="55">
        <v>109574</v>
      </c>
      <c r="O1179">
        <v>27983</v>
      </c>
      <c r="P1179" s="6" t="s">
        <v>16791</v>
      </c>
      <c r="Q1179" s="6" t="s">
        <v>16973</v>
      </c>
      <c r="R1179">
        <v>792</v>
      </c>
      <c r="S1179">
        <v>0</v>
      </c>
      <c r="T1179">
        <v>-792</v>
      </c>
      <c r="U1179">
        <v>950.4</v>
      </c>
      <c r="V1179" s="6" t="s">
        <v>17004</v>
      </c>
      <c r="W1179" s="6" t="s">
        <v>16995</v>
      </c>
      <c r="X1179" s="55">
        <v>44669</v>
      </c>
      <c r="Y1179">
        <v>24.73</v>
      </c>
      <c r="Z1179">
        <v>24194.560000000001</v>
      </c>
      <c r="AA1179" s="6" t="s">
        <v>16996</v>
      </c>
      <c r="AB1179" s="6" t="s">
        <v>16947</v>
      </c>
      <c r="AD1179" s="6" t="s">
        <v>16765</v>
      </c>
      <c r="AE1179">
        <v>37311</v>
      </c>
      <c r="AF1179">
        <v>32975</v>
      </c>
      <c r="AG1179" s="6" t="s">
        <v>16973</v>
      </c>
      <c r="AH1179" s="6" t="s">
        <v>16950</v>
      </c>
      <c r="AI1179" s="6" t="s">
        <v>16951</v>
      </c>
      <c r="AJ1179" s="6" t="s">
        <v>16765</v>
      </c>
      <c r="AK1179" s="6" t="s">
        <v>16765</v>
      </c>
      <c r="AL1179" s="6" t="s">
        <v>16765</v>
      </c>
      <c r="AM1179" s="6" t="s">
        <v>16952</v>
      </c>
      <c r="AN1179">
        <v>0</v>
      </c>
      <c r="AO1179" s="55">
        <v>44669</v>
      </c>
      <c r="AP1179" s="6" t="s">
        <v>17000</v>
      </c>
      <c r="AQ1179">
        <v>0</v>
      </c>
      <c r="AR1179" s="6" t="s">
        <v>17168</v>
      </c>
      <c r="AS1179" s="6" t="s">
        <v>17002</v>
      </c>
      <c r="AT1179" s="6" t="s">
        <v>16947</v>
      </c>
      <c r="AU1179">
        <v>0</v>
      </c>
      <c r="AV1179">
        <v>0</v>
      </c>
      <c r="AW1179" s="6" t="s">
        <v>16956</v>
      </c>
      <c r="AX1179" s="6" t="s">
        <v>18802</v>
      </c>
      <c r="AY1179" s="6" t="s">
        <v>16765</v>
      </c>
      <c r="AZ1179" s="6" t="s">
        <v>16958</v>
      </c>
      <c r="BA1179" s="6" t="s">
        <v>16765</v>
      </c>
      <c r="BB1179" s="6" t="s">
        <v>16959</v>
      </c>
      <c r="BC1179" s="6" t="s">
        <v>16765</v>
      </c>
      <c r="BD1179" s="6" t="s">
        <v>16960</v>
      </c>
      <c r="BE1179" s="6" t="s">
        <v>16961</v>
      </c>
      <c r="BF1179" s="6" t="s">
        <v>13575</v>
      </c>
      <c r="BG1179" s="6" t="s">
        <v>13575</v>
      </c>
      <c r="BH1179" s="6" t="s">
        <v>16959</v>
      </c>
      <c r="BI1179">
        <v>0</v>
      </c>
      <c r="BJ1179" s="6" t="s">
        <v>16958</v>
      </c>
      <c r="BK1179">
        <v>0</v>
      </c>
      <c r="BL1179" s="6" t="s">
        <v>315</v>
      </c>
      <c r="BM1179" s="56">
        <f>COUNTIF($B$2:B1179,B1179)</f>
        <v>1</v>
      </c>
      <c r="BN1179" s="6" t="str">
        <f t="shared" si="18"/>
        <v>9983-1</v>
      </c>
    </row>
    <row r="1180" spans="1:66" x14ac:dyDescent="0.25">
      <c r="A1180">
        <v>1</v>
      </c>
      <c r="B1180">
        <v>9983</v>
      </c>
      <c r="C1180" s="6" t="s">
        <v>18801</v>
      </c>
      <c r="D1180">
        <v>5</v>
      </c>
      <c r="E1180">
        <v>1</v>
      </c>
      <c r="F1180">
        <v>10</v>
      </c>
      <c r="G1180">
        <v>101</v>
      </c>
      <c r="H1180" s="6" t="s">
        <v>16943</v>
      </c>
      <c r="I1180">
        <v>1</v>
      </c>
      <c r="J1180">
        <v>824159</v>
      </c>
      <c r="K1180">
        <v>5</v>
      </c>
      <c r="L1180" s="55">
        <v>42073</v>
      </c>
      <c r="M1180" s="6" t="s">
        <v>16765</v>
      </c>
      <c r="N1180" s="55">
        <v>109574</v>
      </c>
      <c r="O1180">
        <v>30486</v>
      </c>
      <c r="P1180" s="6" t="s">
        <v>16792</v>
      </c>
      <c r="Q1180" s="6" t="s">
        <v>16973</v>
      </c>
      <c r="R1180">
        <v>33</v>
      </c>
      <c r="S1180">
        <v>0</v>
      </c>
      <c r="T1180">
        <v>-33</v>
      </c>
      <c r="U1180">
        <v>1155</v>
      </c>
      <c r="V1180" s="6" t="s">
        <v>16999</v>
      </c>
      <c r="W1180" s="6" t="s">
        <v>16995</v>
      </c>
      <c r="X1180" s="55">
        <v>44669</v>
      </c>
      <c r="Y1180">
        <v>24.73</v>
      </c>
      <c r="Z1180">
        <v>24194.560000000001</v>
      </c>
      <c r="AA1180" s="6" t="s">
        <v>16996</v>
      </c>
      <c r="AB1180" s="6" t="s">
        <v>16947</v>
      </c>
      <c r="AD1180" s="6" t="s">
        <v>16765</v>
      </c>
      <c r="AE1180">
        <v>37312</v>
      </c>
      <c r="AF1180">
        <v>32975</v>
      </c>
      <c r="AG1180" s="6" t="s">
        <v>16973</v>
      </c>
      <c r="AH1180" s="6" t="s">
        <v>16950</v>
      </c>
      <c r="AI1180" s="6" t="s">
        <v>16951</v>
      </c>
      <c r="AJ1180" s="6" t="s">
        <v>16765</v>
      </c>
      <c r="AK1180" s="6" t="s">
        <v>16765</v>
      </c>
      <c r="AL1180" s="6" t="s">
        <v>16765</v>
      </c>
      <c r="AM1180" s="6" t="s">
        <v>16952</v>
      </c>
      <c r="AN1180">
        <v>0</v>
      </c>
      <c r="AO1180" s="55">
        <v>44669</v>
      </c>
      <c r="AP1180" s="6" t="s">
        <v>17000</v>
      </c>
      <c r="AQ1180">
        <v>0</v>
      </c>
      <c r="AR1180" s="6" t="s">
        <v>17171</v>
      </c>
      <c r="AS1180" s="6" t="s">
        <v>17002</v>
      </c>
      <c r="AT1180" s="6" t="s">
        <v>16947</v>
      </c>
      <c r="AU1180">
        <v>0</v>
      </c>
      <c r="AV1180">
        <v>0</v>
      </c>
      <c r="AW1180" s="6" t="s">
        <v>16956</v>
      </c>
      <c r="AX1180" s="6" t="s">
        <v>18802</v>
      </c>
      <c r="AY1180" s="6" t="s">
        <v>16765</v>
      </c>
      <c r="AZ1180" s="6" t="s">
        <v>16958</v>
      </c>
      <c r="BA1180" s="6" t="s">
        <v>16765</v>
      </c>
      <c r="BB1180" s="6" t="s">
        <v>16959</v>
      </c>
      <c r="BC1180" s="6" t="s">
        <v>16765</v>
      </c>
      <c r="BD1180" s="6" t="s">
        <v>16960</v>
      </c>
      <c r="BE1180" s="6" t="s">
        <v>16961</v>
      </c>
      <c r="BF1180" s="6" t="s">
        <v>13575</v>
      </c>
      <c r="BG1180" s="6" t="s">
        <v>13575</v>
      </c>
      <c r="BH1180" s="6" t="s">
        <v>16959</v>
      </c>
      <c r="BI1180">
        <v>0</v>
      </c>
      <c r="BJ1180" s="6" t="s">
        <v>16958</v>
      </c>
      <c r="BK1180">
        <v>0</v>
      </c>
      <c r="BL1180" s="6" t="s">
        <v>315</v>
      </c>
      <c r="BM1180" s="56">
        <f>COUNTIF($B$2:B1180,B1180)</f>
        <v>2</v>
      </c>
      <c r="BN1180" s="6" t="str">
        <f t="shared" si="18"/>
        <v>9983-2</v>
      </c>
    </row>
    <row r="1181" spans="1:66" x14ac:dyDescent="0.25">
      <c r="A1181">
        <v>1</v>
      </c>
      <c r="B1181">
        <v>9983</v>
      </c>
      <c r="C1181" s="6" t="s">
        <v>18801</v>
      </c>
      <c r="D1181">
        <v>5</v>
      </c>
      <c r="E1181">
        <v>1</v>
      </c>
      <c r="F1181">
        <v>10</v>
      </c>
      <c r="G1181">
        <v>101</v>
      </c>
      <c r="H1181" s="6" t="s">
        <v>16943</v>
      </c>
      <c r="I1181">
        <v>1</v>
      </c>
      <c r="J1181">
        <v>910139</v>
      </c>
      <c r="K1181">
        <v>5</v>
      </c>
      <c r="L1181" s="55">
        <v>42213</v>
      </c>
      <c r="M1181" s="6" t="s">
        <v>16765</v>
      </c>
      <c r="N1181" s="55">
        <v>109574</v>
      </c>
      <c r="O1181">
        <v>101489</v>
      </c>
      <c r="P1181" s="6" t="s">
        <v>16795</v>
      </c>
      <c r="Q1181" s="6" t="s">
        <v>16973</v>
      </c>
      <c r="R1181">
        <v>2</v>
      </c>
      <c r="S1181">
        <v>0</v>
      </c>
      <c r="T1181">
        <v>-2</v>
      </c>
      <c r="U1181">
        <v>600</v>
      </c>
      <c r="V1181" s="6" t="s">
        <v>17183</v>
      </c>
      <c r="W1181" s="6" t="s">
        <v>16995</v>
      </c>
      <c r="X1181" s="55">
        <v>44669</v>
      </c>
      <c r="Y1181">
        <v>24.73</v>
      </c>
      <c r="Z1181">
        <v>24194.560000000001</v>
      </c>
      <c r="AA1181" s="6" t="s">
        <v>16996</v>
      </c>
      <c r="AB1181" s="6" t="s">
        <v>16947</v>
      </c>
      <c r="AD1181" s="6" t="s">
        <v>16765</v>
      </c>
      <c r="AE1181">
        <v>41255</v>
      </c>
      <c r="AF1181">
        <v>38134</v>
      </c>
      <c r="AG1181" s="6" t="s">
        <v>16973</v>
      </c>
      <c r="AH1181" s="6" t="s">
        <v>16950</v>
      </c>
      <c r="AI1181" s="6" t="s">
        <v>16951</v>
      </c>
      <c r="AJ1181" s="6" t="s">
        <v>16765</v>
      </c>
      <c r="AK1181" s="6" t="s">
        <v>16765</v>
      </c>
      <c r="AL1181" s="6" t="s">
        <v>16765</v>
      </c>
      <c r="AM1181" s="6" t="s">
        <v>16952</v>
      </c>
      <c r="AN1181">
        <v>0</v>
      </c>
      <c r="AO1181" s="55">
        <v>44669</v>
      </c>
      <c r="AP1181" s="6" t="s">
        <v>17000</v>
      </c>
      <c r="AQ1181">
        <v>0</v>
      </c>
      <c r="AR1181" s="6" t="s">
        <v>17184</v>
      </c>
      <c r="AS1181" s="6" t="s">
        <v>17002</v>
      </c>
      <c r="AT1181" s="6" t="s">
        <v>16947</v>
      </c>
      <c r="AU1181">
        <v>0</v>
      </c>
      <c r="AV1181">
        <v>0</v>
      </c>
      <c r="AW1181" s="6" t="s">
        <v>16956</v>
      </c>
      <c r="AX1181" s="6" t="s">
        <v>17578</v>
      </c>
      <c r="AY1181" s="6" t="s">
        <v>16765</v>
      </c>
      <c r="AZ1181" s="6" t="s">
        <v>16958</v>
      </c>
      <c r="BA1181" s="6" t="s">
        <v>16765</v>
      </c>
      <c r="BB1181" s="6" t="s">
        <v>16959</v>
      </c>
      <c r="BC1181" s="6" t="s">
        <v>16765</v>
      </c>
      <c r="BD1181" s="6" t="s">
        <v>16960</v>
      </c>
      <c r="BE1181" s="6" t="s">
        <v>16961</v>
      </c>
      <c r="BF1181" s="6" t="s">
        <v>13575</v>
      </c>
      <c r="BG1181" s="6" t="s">
        <v>13575</v>
      </c>
      <c r="BH1181" s="6" t="s">
        <v>16959</v>
      </c>
      <c r="BI1181">
        <v>0</v>
      </c>
      <c r="BJ1181" s="6" t="s">
        <v>16958</v>
      </c>
      <c r="BK1181">
        <v>0</v>
      </c>
      <c r="BL1181" s="6" t="s">
        <v>315</v>
      </c>
      <c r="BM1181" s="56">
        <f>COUNTIF($B$2:B1181,B1181)</f>
        <v>3</v>
      </c>
      <c r="BN1181" s="6" t="str">
        <f t="shared" si="18"/>
        <v>9983-3</v>
      </c>
    </row>
    <row r="1182" spans="1:66" x14ac:dyDescent="0.25">
      <c r="A1182">
        <v>1</v>
      </c>
      <c r="B1182">
        <v>9983</v>
      </c>
      <c r="C1182" s="6" t="s">
        <v>18801</v>
      </c>
      <c r="D1182">
        <v>5</v>
      </c>
      <c r="E1182">
        <v>1</v>
      </c>
      <c r="F1182">
        <v>10</v>
      </c>
      <c r="G1182">
        <v>101</v>
      </c>
      <c r="H1182" s="6" t="s">
        <v>16943</v>
      </c>
      <c r="I1182">
        <v>1</v>
      </c>
      <c r="J1182">
        <v>913266</v>
      </c>
      <c r="K1182">
        <v>5</v>
      </c>
      <c r="L1182" s="55">
        <v>42216</v>
      </c>
      <c r="M1182" s="6" t="s">
        <v>16765</v>
      </c>
      <c r="N1182" s="55">
        <v>109574</v>
      </c>
      <c r="O1182">
        <v>101489</v>
      </c>
      <c r="P1182" s="6" t="s">
        <v>16795</v>
      </c>
      <c r="Q1182" s="6" t="s">
        <v>16973</v>
      </c>
      <c r="R1182">
        <v>1</v>
      </c>
      <c r="S1182">
        <v>0</v>
      </c>
      <c r="T1182">
        <v>-1</v>
      </c>
      <c r="U1182">
        <v>300</v>
      </c>
      <c r="V1182" s="6" t="s">
        <v>17183</v>
      </c>
      <c r="W1182" s="6" t="s">
        <v>16995</v>
      </c>
      <c r="X1182" s="55">
        <v>44669</v>
      </c>
      <c r="Y1182">
        <v>24.73</v>
      </c>
      <c r="Z1182">
        <v>24194.560000000001</v>
      </c>
      <c r="AA1182" s="6" t="s">
        <v>16996</v>
      </c>
      <c r="AB1182" s="6" t="s">
        <v>16947</v>
      </c>
      <c r="AD1182" s="6" t="s">
        <v>16765</v>
      </c>
      <c r="AE1182">
        <v>41314</v>
      </c>
      <c r="AF1182">
        <v>38248</v>
      </c>
      <c r="AG1182" s="6" t="s">
        <v>16973</v>
      </c>
      <c r="AH1182" s="6" t="s">
        <v>16950</v>
      </c>
      <c r="AI1182" s="6" t="s">
        <v>16951</v>
      </c>
      <c r="AJ1182" s="6" t="s">
        <v>16765</v>
      </c>
      <c r="AK1182" s="6" t="s">
        <v>16765</v>
      </c>
      <c r="AL1182" s="6" t="s">
        <v>16765</v>
      </c>
      <c r="AM1182" s="6" t="s">
        <v>16952</v>
      </c>
      <c r="AN1182">
        <v>0</v>
      </c>
      <c r="AO1182" s="55">
        <v>44669</v>
      </c>
      <c r="AP1182" s="6" t="s">
        <v>17000</v>
      </c>
      <c r="AQ1182">
        <v>0</v>
      </c>
      <c r="AR1182" s="6" t="s">
        <v>17184</v>
      </c>
      <c r="AS1182" s="6" t="s">
        <v>17002</v>
      </c>
      <c r="AT1182" s="6" t="s">
        <v>16947</v>
      </c>
      <c r="AU1182">
        <v>0</v>
      </c>
      <c r="AV1182">
        <v>0</v>
      </c>
      <c r="AW1182" s="6" t="s">
        <v>16956</v>
      </c>
      <c r="AX1182" s="6" t="s">
        <v>17170</v>
      </c>
      <c r="AY1182" s="6" t="s">
        <v>16765</v>
      </c>
      <c r="AZ1182" s="6" t="s">
        <v>16958</v>
      </c>
      <c r="BA1182" s="6" t="s">
        <v>16765</v>
      </c>
      <c r="BB1182" s="6" t="s">
        <v>16959</v>
      </c>
      <c r="BC1182" s="6" t="s">
        <v>16765</v>
      </c>
      <c r="BD1182" s="6" t="s">
        <v>16960</v>
      </c>
      <c r="BE1182" s="6" t="s">
        <v>16961</v>
      </c>
      <c r="BF1182" s="6" t="s">
        <v>13575</v>
      </c>
      <c r="BG1182" s="6" t="s">
        <v>13575</v>
      </c>
      <c r="BH1182" s="6" t="s">
        <v>16959</v>
      </c>
      <c r="BI1182">
        <v>0</v>
      </c>
      <c r="BJ1182" s="6" t="s">
        <v>16958</v>
      </c>
      <c r="BK1182">
        <v>0</v>
      </c>
      <c r="BL1182" s="6" t="s">
        <v>315</v>
      </c>
      <c r="BM1182" s="56">
        <f>COUNTIF($B$2:B1182,B1182)</f>
        <v>4</v>
      </c>
      <c r="BN1182" s="6" t="str">
        <f t="shared" si="18"/>
        <v>9983-4</v>
      </c>
    </row>
    <row r="1183" spans="1:66" x14ac:dyDescent="0.25">
      <c r="A1183">
        <v>1</v>
      </c>
      <c r="B1183">
        <v>9983</v>
      </c>
      <c r="C1183" s="6" t="s">
        <v>18801</v>
      </c>
      <c r="D1183">
        <v>5</v>
      </c>
      <c r="E1183">
        <v>1</v>
      </c>
      <c r="F1183">
        <v>10</v>
      </c>
      <c r="G1183">
        <v>101</v>
      </c>
      <c r="H1183" s="6" t="s">
        <v>16943</v>
      </c>
      <c r="I1183">
        <v>1</v>
      </c>
      <c r="J1183">
        <v>915216</v>
      </c>
      <c r="K1183">
        <v>5</v>
      </c>
      <c r="L1183" s="55">
        <v>42220</v>
      </c>
      <c r="M1183" s="6" t="s">
        <v>16765</v>
      </c>
      <c r="N1183" s="55">
        <v>109574</v>
      </c>
      <c r="O1183">
        <v>101489</v>
      </c>
      <c r="P1183" s="6" t="s">
        <v>16795</v>
      </c>
      <c r="Q1183" s="6" t="s">
        <v>16973</v>
      </c>
      <c r="R1183">
        <v>2</v>
      </c>
      <c r="S1183">
        <v>0</v>
      </c>
      <c r="T1183">
        <v>-2</v>
      </c>
      <c r="U1183">
        <v>600</v>
      </c>
      <c r="V1183" s="6" t="s">
        <v>17183</v>
      </c>
      <c r="W1183" s="6" t="s">
        <v>16995</v>
      </c>
      <c r="X1183" s="55">
        <v>44669</v>
      </c>
      <c r="Y1183">
        <v>24.73</v>
      </c>
      <c r="Z1183">
        <v>24194.560000000001</v>
      </c>
      <c r="AA1183" s="6" t="s">
        <v>16996</v>
      </c>
      <c r="AB1183" s="6" t="s">
        <v>16947</v>
      </c>
      <c r="AD1183" s="6" t="s">
        <v>16765</v>
      </c>
      <c r="AE1183">
        <v>41577</v>
      </c>
      <c r="AF1183">
        <v>38316</v>
      </c>
      <c r="AG1183" s="6" t="s">
        <v>16973</v>
      </c>
      <c r="AH1183" s="6" t="s">
        <v>16950</v>
      </c>
      <c r="AI1183" s="6" t="s">
        <v>16951</v>
      </c>
      <c r="AJ1183" s="6" t="s">
        <v>16765</v>
      </c>
      <c r="AK1183" s="6" t="s">
        <v>16765</v>
      </c>
      <c r="AL1183" s="6" t="s">
        <v>16765</v>
      </c>
      <c r="AM1183" s="6" t="s">
        <v>16952</v>
      </c>
      <c r="AN1183">
        <v>0</v>
      </c>
      <c r="AO1183" s="55">
        <v>44669</v>
      </c>
      <c r="AP1183" s="6" t="s">
        <v>17000</v>
      </c>
      <c r="AQ1183">
        <v>0</v>
      </c>
      <c r="AR1183" s="6" t="s">
        <v>17184</v>
      </c>
      <c r="AS1183" s="6" t="s">
        <v>17002</v>
      </c>
      <c r="AT1183" s="6" t="s">
        <v>16947</v>
      </c>
      <c r="AU1183">
        <v>0</v>
      </c>
      <c r="AV1183">
        <v>0</v>
      </c>
      <c r="AW1183" s="6" t="s">
        <v>16956</v>
      </c>
      <c r="AX1183" s="6" t="s">
        <v>17505</v>
      </c>
      <c r="AY1183" s="6" t="s">
        <v>16765</v>
      </c>
      <c r="AZ1183" s="6" t="s">
        <v>16958</v>
      </c>
      <c r="BA1183" s="6" t="s">
        <v>16765</v>
      </c>
      <c r="BB1183" s="6" t="s">
        <v>16959</v>
      </c>
      <c r="BC1183" s="6" t="s">
        <v>16765</v>
      </c>
      <c r="BD1183" s="6" t="s">
        <v>16960</v>
      </c>
      <c r="BE1183" s="6" t="s">
        <v>16961</v>
      </c>
      <c r="BF1183" s="6" t="s">
        <v>13575</v>
      </c>
      <c r="BG1183" s="6" t="s">
        <v>13575</v>
      </c>
      <c r="BH1183" s="6" t="s">
        <v>16959</v>
      </c>
      <c r="BI1183">
        <v>0</v>
      </c>
      <c r="BJ1183" s="6" t="s">
        <v>16958</v>
      </c>
      <c r="BK1183">
        <v>0</v>
      </c>
      <c r="BL1183" s="6" t="s">
        <v>315</v>
      </c>
      <c r="BM1183" s="56">
        <f>COUNTIF($B$2:B1183,B1183)</f>
        <v>5</v>
      </c>
      <c r="BN1183" s="6" t="str">
        <f t="shared" si="18"/>
        <v>9983-5</v>
      </c>
    </row>
    <row r="1184" spans="1:66" x14ac:dyDescent="0.25">
      <c r="A1184">
        <v>1</v>
      </c>
      <c r="B1184">
        <v>9983</v>
      </c>
      <c r="C1184" s="6" t="s">
        <v>18801</v>
      </c>
      <c r="D1184">
        <v>5</v>
      </c>
      <c r="E1184">
        <v>1</v>
      </c>
      <c r="F1184">
        <v>10</v>
      </c>
      <c r="G1184">
        <v>101</v>
      </c>
      <c r="H1184" s="6" t="s">
        <v>16943</v>
      </c>
      <c r="I1184">
        <v>1</v>
      </c>
      <c r="J1184">
        <v>960260</v>
      </c>
      <c r="K1184">
        <v>6</v>
      </c>
      <c r="L1184" s="55">
        <v>44089</v>
      </c>
      <c r="M1184" s="6" t="s">
        <v>16765</v>
      </c>
      <c r="N1184" s="55">
        <v>109574</v>
      </c>
      <c r="O1184">
        <v>101489</v>
      </c>
      <c r="P1184" s="6" t="s">
        <v>16795</v>
      </c>
      <c r="Q1184" s="6" t="s">
        <v>16973</v>
      </c>
      <c r="R1184">
        <v>7</v>
      </c>
      <c r="S1184">
        <v>0</v>
      </c>
      <c r="T1184">
        <v>-7</v>
      </c>
      <c r="U1184">
        <v>2100</v>
      </c>
      <c r="V1184" s="6" t="s">
        <v>17183</v>
      </c>
      <c r="W1184" s="6" t="s">
        <v>16995</v>
      </c>
      <c r="X1184" s="55">
        <v>44669</v>
      </c>
      <c r="Y1184">
        <v>24.73</v>
      </c>
      <c r="Z1184">
        <v>24194.560000000001</v>
      </c>
      <c r="AA1184" s="6" t="s">
        <v>16996</v>
      </c>
      <c r="AB1184" s="6" t="s">
        <v>16947</v>
      </c>
      <c r="AD1184" s="6" t="s">
        <v>16765</v>
      </c>
      <c r="AE1184">
        <v>52482</v>
      </c>
      <c r="AF1184">
        <v>47505</v>
      </c>
      <c r="AG1184" s="6" t="s">
        <v>16973</v>
      </c>
      <c r="AH1184" s="6" t="s">
        <v>16950</v>
      </c>
      <c r="AI1184" s="6" t="s">
        <v>16951</v>
      </c>
      <c r="AJ1184" s="6" t="s">
        <v>16765</v>
      </c>
      <c r="AK1184" s="6" t="s">
        <v>16765</v>
      </c>
      <c r="AL1184" s="6" t="s">
        <v>16765</v>
      </c>
      <c r="AM1184" s="6" t="s">
        <v>16952</v>
      </c>
      <c r="AN1184">
        <v>0</v>
      </c>
      <c r="AO1184" s="55">
        <v>44669</v>
      </c>
      <c r="AP1184" s="6" t="s">
        <v>17000</v>
      </c>
      <c r="AQ1184">
        <v>0</v>
      </c>
      <c r="AR1184" s="6" t="s">
        <v>17184</v>
      </c>
      <c r="AS1184" s="6" t="s">
        <v>17002</v>
      </c>
      <c r="AT1184" s="6" t="s">
        <v>16947</v>
      </c>
      <c r="AU1184">
        <v>0</v>
      </c>
      <c r="AV1184">
        <v>0</v>
      </c>
      <c r="AW1184" s="6" t="s">
        <v>16956</v>
      </c>
      <c r="AX1184" s="6" t="s">
        <v>18803</v>
      </c>
      <c r="AY1184" s="6" t="s">
        <v>16765</v>
      </c>
      <c r="AZ1184" s="6" t="s">
        <v>16958</v>
      </c>
      <c r="BA1184" s="6" t="s">
        <v>16765</v>
      </c>
      <c r="BB1184" s="6" t="s">
        <v>16959</v>
      </c>
      <c r="BC1184" s="6" t="s">
        <v>16765</v>
      </c>
      <c r="BD1184" s="6" t="s">
        <v>16960</v>
      </c>
      <c r="BE1184" s="6" t="s">
        <v>16961</v>
      </c>
      <c r="BF1184" s="6" t="s">
        <v>13575</v>
      </c>
      <c r="BG1184" s="6" t="s">
        <v>13575</v>
      </c>
      <c r="BH1184" s="6" t="s">
        <v>16959</v>
      </c>
      <c r="BI1184">
        <v>0</v>
      </c>
      <c r="BJ1184" s="6" t="s">
        <v>16958</v>
      </c>
      <c r="BK1184">
        <v>0</v>
      </c>
      <c r="BL1184" s="6" t="s">
        <v>315</v>
      </c>
      <c r="BM1184" s="56">
        <f>COUNTIF($B$2:B1184,B1184)</f>
        <v>6</v>
      </c>
      <c r="BN1184" s="6" t="str">
        <f t="shared" si="18"/>
        <v>9983-6</v>
      </c>
    </row>
    <row r="1185" spans="1:66" x14ac:dyDescent="0.25">
      <c r="A1185">
        <v>1</v>
      </c>
      <c r="B1185">
        <v>9983</v>
      </c>
      <c r="C1185" s="6" t="s">
        <v>18801</v>
      </c>
      <c r="D1185">
        <v>5</v>
      </c>
      <c r="E1185">
        <v>1</v>
      </c>
      <c r="F1185">
        <v>10</v>
      </c>
      <c r="G1185">
        <v>101</v>
      </c>
      <c r="H1185" s="6" t="s">
        <v>16943</v>
      </c>
      <c r="I1185">
        <v>1</v>
      </c>
      <c r="J1185">
        <v>824154</v>
      </c>
      <c r="K1185">
        <v>5</v>
      </c>
      <c r="L1185" s="55">
        <v>42073</v>
      </c>
      <c r="M1185" s="6" t="s">
        <v>16765</v>
      </c>
      <c r="N1185" s="55">
        <v>44628</v>
      </c>
      <c r="O1185">
        <v>118196</v>
      </c>
      <c r="P1185" s="6" t="s">
        <v>16832</v>
      </c>
      <c r="Q1185" s="6" t="s">
        <v>16973</v>
      </c>
      <c r="R1185">
        <v>13</v>
      </c>
      <c r="S1185">
        <v>0</v>
      </c>
      <c r="T1185">
        <v>-13</v>
      </c>
      <c r="U1185">
        <v>2080</v>
      </c>
      <c r="V1185" s="6" t="s">
        <v>16974</v>
      </c>
      <c r="W1185" s="6" t="s">
        <v>16995</v>
      </c>
      <c r="X1185" s="55">
        <v>44669</v>
      </c>
      <c r="Y1185">
        <v>24.73</v>
      </c>
      <c r="Z1185">
        <v>24194.560000000001</v>
      </c>
      <c r="AA1185" s="6" t="s">
        <v>16996</v>
      </c>
      <c r="AB1185" s="6" t="s">
        <v>16947</v>
      </c>
      <c r="AD1185" s="6" t="s">
        <v>16765</v>
      </c>
      <c r="AE1185">
        <v>37306</v>
      </c>
      <c r="AF1185">
        <v>32976</v>
      </c>
      <c r="AG1185" s="6" t="s">
        <v>16973</v>
      </c>
      <c r="AH1185" s="6" t="s">
        <v>16950</v>
      </c>
      <c r="AI1185" s="6" t="s">
        <v>16951</v>
      </c>
      <c r="AJ1185" s="6" t="s">
        <v>16765</v>
      </c>
      <c r="AK1185" s="6" t="s">
        <v>16765</v>
      </c>
      <c r="AL1185" s="6" t="s">
        <v>16765</v>
      </c>
      <c r="AM1185" s="6" t="s">
        <v>16952</v>
      </c>
      <c r="AN1185">
        <v>0</v>
      </c>
      <c r="AO1185" s="55">
        <v>44669</v>
      </c>
      <c r="AP1185" s="6" t="s">
        <v>16953</v>
      </c>
      <c r="AQ1185">
        <v>0</v>
      </c>
      <c r="AR1185" s="6" t="s">
        <v>16975</v>
      </c>
      <c r="AS1185" s="6" t="s">
        <v>16955</v>
      </c>
      <c r="AT1185" s="6" t="s">
        <v>16947</v>
      </c>
      <c r="AU1185">
        <v>0</v>
      </c>
      <c r="AV1185">
        <v>0</v>
      </c>
      <c r="AW1185" s="6" t="s">
        <v>16956</v>
      </c>
      <c r="AX1185" s="6" t="s">
        <v>18802</v>
      </c>
      <c r="AY1185" s="6" t="s">
        <v>16765</v>
      </c>
      <c r="AZ1185" s="6" t="s">
        <v>16958</v>
      </c>
      <c r="BA1185" s="6" t="s">
        <v>16765</v>
      </c>
      <c r="BB1185" s="6" t="s">
        <v>16959</v>
      </c>
      <c r="BC1185" s="6" t="s">
        <v>16765</v>
      </c>
      <c r="BD1185" s="6" t="s">
        <v>16960</v>
      </c>
      <c r="BE1185" s="6" t="s">
        <v>16961</v>
      </c>
      <c r="BF1185" s="6" t="s">
        <v>13575</v>
      </c>
      <c r="BG1185" s="6" t="s">
        <v>13575</v>
      </c>
      <c r="BH1185" s="6" t="s">
        <v>16959</v>
      </c>
      <c r="BI1185">
        <v>0</v>
      </c>
      <c r="BJ1185" s="6" t="s">
        <v>16958</v>
      </c>
      <c r="BK1185">
        <v>0</v>
      </c>
      <c r="BL1185" s="6" t="s">
        <v>315</v>
      </c>
      <c r="BM1185" s="56">
        <f>COUNTIF($B$2:B1185,B1185)</f>
        <v>7</v>
      </c>
      <c r="BN1185" s="6" t="str">
        <f t="shared" si="18"/>
        <v>9983-7</v>
      </c>
    </row>
    <row r="1186" spans="1:66" x14ac:dyDescent="0.25">
      <c r="A1186">
        <v>1</v>
      </c>
      <c r="B1186">
        <v>9983</v>
      </c>
      <c r="C1186" s="6" t="s">
        <v>18801</v>
      </c>
      <c r="D1186">
        <v>5</v>
      </c>
      <c r="E1186">
        <v>1</v>
      </c>
      <c r="F1186">
        <v>10</v>
      </c>
      <c r="G1186">
        <v>101</v>
      </c>
      <c r="H1186" s="6" t="s">
        <v>16943</v>
      </c>
      <c r="I1186">
        <v>1</v>
      </c>
      <c r="J1186">
        <v>927382</v>
      </c>
      <c r="K1186">
        <v>6</v>
      </c>
      <c r="L1186" s="55">
        <v>44020</v>
      </c>
      <c r="M1186" s="6" t="s">
        <v>16765</v>
      </c>
      <c r="N1186" s="55">
        <v>44628</v>
      </c>
      <c r="O1186">
        <v>118750</v>
      </c>
      <c r="P1186" s="6" t="s">
        <v>16767</v>
      </c>
      <c r="Q1186" s="6" t="s">
        <v>18804</v>
      </c>
      <c r="R1186">
        <v>1</v>
      </c>
      <c r="S1186">
        <v>0</v>
      </c>
      <c r="T1186">
        <v>-1</v>
      </c>
      <c r="U1186">
        <v>1803.8</v>
      </c>
      <c r="V1186" s="6" t="s">
        <v>16945</v>
      </c>
      <c r="W1186" s="6" t="s">
        <v>16995</v>
      </c>
      <c r="X1186" s="55">
        <v>44669</v>
      </c>
      <c r="Y1186">
        <v>24.73</v>
      </c>
      <c r="Z1186">
        <v>24194.560000000001</v>
      </c>
      <c r="AA1186" s="6" t="s">
        <v>16996</v>
      </c>
      <c r="AB1186" s="6" t="s">
        <v>16947</v>
      </c>
      <c r="AD1186" s="6" t="s">
        <v>16948</v>
      </c>
      <c r="AE1186">
        <v>52345</v>
      </c>
      <c r="AF1186">
        <v>47381</v>
      </c>
      <c r="AG1186" s="6" t="s">
        <v>16949</v>
      </c>
      <c r="AH1186" s="6" t="s">
        <v>16950</v>
      </c>
      <c r="AI1186" s="6" t="s">
        <v>16951</v>
      </c>
      <c r="AJ1186" s="6" t="s">
        <v>16765</v>
      </c>
      <c r="AK1186" s="6" t="s">
        <v>16765</v>
      </c>
      <c r="AL1186" s="6" t="s">
        <v>16765</v>
      </c>
      <c r="AM1186" s="6" t="s">
        <v>16952</v>
      </c>
      <c r="AN1186">
        <v>0</v>
      </c>
      <c r="AO1186" s="55">
        <v>44669</v>
      </c>
      <c r="AP1186" s="6" t="s">
        <v>16953</v>
      </c>
      <c r="AQ1186">
        <v>0</v>
      </c>
      <c r="AR1186" s="6" t="s">
        <v>16954</v>
      </c>
      <c r="AS1186" s="6" t="s">
        <v>16955</v>
      </c>
      <c r="AT1186" s="6" t="s">
        <v>16947</v>
      </c>
      <c r="AU1186">
        <v>0</v>
      </c>
      <c r="AV1186">
        <v>0</v>
      </c>
      <c r="AW1186" s="6" t="s">
        <v>16956</v>
      </c>
      <c r="AX1186" s="6" t="s">
        <v>18805</v>
      </c>
      <c r="AY1186" s="6" t="s">
        <v>16765</v>
      </c>
      <c r="AZ1186" s="6" t="s">
        <v>16958</v>
      </c>
      <c r="BA1186" s="6" t="s">
        <v>16765</v>
      </c>
      <c r="BB1186" s="6" t="s">
        <v>16959</v>
      </c>
      <c r="BC1186" s="6" t="s">
        <v>16765</v>
      </c>
      <c r="BD1186" s="6" t="s">
        <v>16960</v>
      </c>
      <c r="BE1186" s="6" t="s">
        <v>16961</v>
      </c>
      <c r="BF1186" s="6" t="s">
        <v>13575</v>
      </c>
      <c r="BG1186" s="6" t="s">
        <v>13575</v>
      </c>
      <c r="BH1186" s="6" t="s">
        <v>16959</v>
      </c>
      <c r="BI1186">
        <v>0</v>
      </c>
      <c r="BJ1186" s="6" t="s">
        <v>16958</v>
      </c>
      <c r="BK1186">
        <v>0</v>
      </c>
      <c r="BL1186" s="6" t="s">
        <v>315</v>
      </c>
      <c r="BM1186" s="56">
        <f>COUNTIF($B$2:B1186,B1186)</f>
        <v>8</v>
      </c>
      <c r="BN1186" s="6" t="str">
        <f t="shared" si="18"/>
        <v>9983-8</v>
      </c>
    </row>
    <row r="1187" spans="1:66" x14ac:dyDescent="0.25">
      <c r="A1187">
        <v>1</v>
      </c>
      <c r="B1187">
        <v>9983</v>
      </c>
      <c r="C1187" s="6" t="s">
        <v>18801</v>
      </c>
      <c r="D1187">
        <v>5</v>
      </c>
      <c r="E1187">
        <v>1</v>
      </c>
      <c r="F1187">
        <v>10</v>
      </c>
      <c r="G1187">
        <v>101</v>
      </c>
      <c r="H1187" s="6" t="s">
        <v>16943</v>
      </c>
      <c r="I1187">
        <v>1</v>
      </c>
      <c r="J1187">
        <v>178116</v>
      </c>
      <c r="K1187">
        <v>6</v>
      </c>
      <c r="L1187" s="55">
        <v>42667</v>
      </c>
      <c r="M1187" s="6" t="s">
        <v>16765</v>
      </c>
      <c r="N1187" s="55">
        <v>44628</v>
      </c>
      <c r="O1187">
        <v>118784</v>
      </c>
      <c r="P1187" s="6" t="s">
        <v>16764</v>
      </c>
      <c r="Q1187" s="6" t="s">
        <v>18806</v>
      </c>
      <c r="R1187">
        <v>1</v>
      </c>
      <c r="S1187">
        <v>0</v>
      </c>
      <c r="T1187">
        <v>-1</v>
      </c>
      <c r="U1187">
        <v>1651</v>
      </c>
      <c r="V1187" s="6" t="s">
        <v>16945</v>
      </c>
      <c r="W1187" s="6" t="s">
        <v>16995</v>
      </c>
      <c r="X1187" s="55">
        <v>44669</v>
      </c>
      <c r="Y1187">
        <v>24.73</v>
      </c>
      <c r="Z1187">
        <v>24194.560000000001</v>
      </c>
      <c r="AA1187" s="6" t="s">
        <v>16996</v>
      </c>
      <c r="AB1187" s="6" t="s">
        <v>16947</v>
      </c>
      <c r="AD1187" s="6" t="s">
        <v>16948</v>
      </c>
      <c r="AE1187">
        <v>43775</v>
      </c>
      <c r="AF1187">
        <v>41156</v>
      </c>
      <c r="AG1187" s="6" t="s">
        <v>16949</v>
      </c>
      <c r="AH1187" s="6" t="s">
        <v>16950</v>
      </c>
      <c r="AI1187" s="6" t="s">
        <v>16951</v>
      </c>
      <c r="AJ1187" s="6" t="s">
        <v>16765</v>
      </c>
      <c r="AK1187" s="6" t="s">
        <v>16765</v>
      </c>
      <c r="AL1187" s="6" t="s">
        <v>16765</v>
      </c>
      <c r="AM1187" s="6" t="s">
        <v>16952</v>
      </c>
      <c r="AN1187">
        <v>0</v>
      </c>
      <c r="AO1187" s="55">
        <v>44669</v>
      </c>
      <c r="AP1187" s="6" t="s">
        <v>16953</v>
      </c>
      <c r="AQ1187">
        <v>0</v>
      </c>
      <c r="AR1187" s="6" t="s">
        <v>16954</v>
      </c>
      <c r="AS1187" s="6" t="s">
        <v>16955</v>
      </c>
      <c r="AT1187" s="6" t="s">
        <v>16947</v>
      </c>
      <c r="AU1187">
        <v>0</v>
      </c>
      <c r="AV1187">
        <v>0</v>
      </c>
      <c r="AW1187" s="6" t="s">
        <v>16956</v>
      </c>
      <c r="AX1187" s="6" t="s">
        <v>16970</v>
      </c>
      <c r="AY1187" s="6" t="s">
        <v>16765</v>
      </c>
      <c r="AZ1187" s="6" t="s">
        <v>16958</v>
      </c>
      <c r="BA1187" s="6" t="s">
        <v>16765</v>
      </c>
      <c r="BB1187" s="6" t="s">
        <v>16959</v>
      </c>
      <c r="BC1187" s="6" t="s">
        <v>16765</v>
      </c>
      <c r="BD1187" s="6" t="s">
        <v>16960</v>
      </c>
      <c r="BE1187" s="6" t="s">
        <v>16961</v>
      </c>
      <c r="BF1187" s="6" t="s">
        <v>13575</v>
      </c>
      <c r="BG1187" s="6" t="s">
        <v>13575</v>
      </c>
      <c r="BH1187" s="6" t="s">
        <v>16959</v>
      </c>
      <c r="BI1187">
        <v>0</v>
      </c>
      <c r="BJ1187" s="6" t="s">
        <v>16958</v>
      </c>
      <c r="BK1187">
        <v>0</v>
      </c>
      <c r="BL1187" s="6" t="s">
        <v>315</v>
      </c>
      <c r="BM1187" s="56">
        <f>COUNTIF($B$2:B1187,B1187)</f>
        <v>9</v>
      </c>
      <c r="BN1187" s="6" t="str">
        <f t="shared" si="18"/>
        <v>9983-9</v>
      </c>
    </row>
    <row r="1188" spans="1:66" x14ac:dyDescent="0.25">
      <c r="A1188">
        <v>1</v>
      </c>
      <c r="B1188">
        <v>9983</v>
      </c>
      <c r="C1188" s="6" t="s">
        <v>18801</v>
      </c>
      <c r="D1188">
        <v>5</v>
      </c>
      <c r="E1188">
        <v>1</v>
      </c>
      <c r="F1188">
        <v>10</v>
      </c>
      <c r="G1188">
        <v>101</v>
      </c>
      <c r="H1188" s="6" t="s">
        <v>16943</v>
      </c>
      <c r="I1188">
        <v>1</v>
      </c>
      <c r="J1188">
        <v>756250</v>
      </c>
      <c r="K1188">
        <v>6</v>
      </c>
      <c r="L1188" s="55">
        <v>43670</v>
      </c>
      <c r="M1188" s="6" t="s">
        <v>16765</v>
      </c>
      <c r="N1188" s="55">
        <v>44628</v>
      </c>
      <c r="O1188">
        <v>126676</v>
      </c>
      <c r="P1188" s="6" t="s">
        <v>16804</v>
      </c>
      <c r="Q1188" s="6" t="s">
        <v>18804</v>
      </c>
      <c r="R1188">
        <v>1</v>
      </c>
      <c r="S1188">
        <v>0</v>
      </c>
      <c r="T1188">
        <v>-1</v>
      </c>
      <c r="U1188">
        <v>3224.48</v>
      </c>
      <c r="V1188" s="6" t="s">
        <v>16945</v>
      </c>
      <c r="W1188" s="6" t="s">
        <v>16995</v>
      </c>
      <c r="X1188" s="55">
        <v>44669</v>
      </c>
      <c r="Y1188">
        <v>24.73</v>
      </c>
      <c r="Z1188">
        <v>24194.560000000001</v>
      </c>
      <c r="AA1188" s="6" t="s">
        <v>16996</v>
      </c>
      <c r="AB1188" s="6" t="s">
        <v>16947</v>
      </c>
      <c r="AD1188" s="6" t="s">
        <v>16948</v>
      </c>
      <c r="AE1188">
        <v>51318</v>
      </c>
      <c r="AF1188">
        <v>46530</v>
      </c>
      <c r="AG1188" s="6" t="s">
        <v>16949</v>
      </c>
      <c r="AH1188" s="6" t="s">
        <v>16950</v>
      </c>
      <c r="AI1188" s="6" t="s">
        <v>16951</v>
      </c>
      <c r="AJ1188" s="6" t="s">
        <v>16765</v>
      </c>
      <c r="AK1188" s="6" t="s">
        <v>16765</v>
      </c>
      <c r="AL1188" s="6" t="s">
        <v>16765</v>
      </c>
      <c r="AM1188" s="6" t="s">
        <v>16952</v>
      </c>
      <c r="AN1188">
        <v>0</v>
      </c>
      <c r="AO1188" s="55">
        <v>44669</v>
      </c>
      <c r="AP1188" s="6" t="s">
        <v>16953</v>
      </c>
      <c r="AQ1188">
        <v>0</v>
      </c>
      <c r="AR1188" s="6" t="s">
        <v>16954</v>
      </c>
      <c r="AS1188" s="6" t="s">
        <v>16955</v>
      </c>
      <c r="AT1188" s="6" t="s">
        <v>16947</v>
      </c>
      <c r="AU1188">
        <v>0</v>
      </c>
      <c r="AV1188">
        <v>0</v>
      </c>
      <c r="AW1188" s="6" t="s">
        <v>16956</v>
      </c>
      <c r="AX1188" s="6" t="s">
        <v>18807</v>
      </c>
      <c r="AY1188" s="6" t="s">
        <v>16765</v>
      </c>
      <c r="AZ1188" s="6" t="s">
        <v>16958</v>
      </c>
      <c r="BA1188" s="6" t="s">
        <v>16765</v>
      </c>
      <c r="BB1188" s="6" t="s">
        <v>16959</v>
      </c>
      <c r="BC1188" s="6" t="s">
        <v>16765</v>
      </c>
      <c r="BD1188" s="6" t="s">
        <v>16960</v>
      </c>
      <c r="BE1188" s="6" t="s">
        <v>16961</v>
      </c>
      <c r="BF1188" s="6" t="s">
        <v>13575</v>
      </c>
      <c r="BG1188" s="6" t="s">
        <v>13575</v>
      </c>
      <c r="BH1188" s="6" t="s">
        <v>16959</v>
      </c>
      <c r="BI1188">
        <v>0</v>
      </c>
      <c r="BJ1188" s="6" t="s">
        <v>16958</v>
      </c>
      <c r="BK1188">
        <v>0</v>
      </c>
      <c r="BL1188" s="6" t="s">
        <v>315</v>
      </c>
      <c r="BM1188" s="56">
        <f>COUNTIF($B$2:B1188,B1188)</f>
        <v>10</v>
      </c>
      <c r="BN1188" s="6" t="str">
        <f t="shared" si="18"/>
        <v>9983-10</v>
      </c>
    </row>
    <row r="1189" spans="1:66" x14ac:dyDescent="0.25">
      <c r="A1189">
        <v>1</v>
      </c>
      <c r="B1189">
        <v>9983</v>
      </c>
      <c r="C1189" s="6" t="s">
        <v>18801</v>
      </c>
      <c r="D1189">
        <v>5</v>
      </c>
      <c r="E1189">
        <v>1</v>
      </c>
      <c r="F1189">
        <v>10</v>
      </c>
      <c r="G1189">
        <v>101</v>
      </c>
      <c r="H1189" s="6" t="s">
        <v>16943</v>
      </c>
      <c r="I1189">
        <v>1</v>
      </c>
      <c r="J1189">
        <v>299686</v>
      </c>
      <c r="K1189">
        <v>6</v>
      </c>
      <c r="L1189" s="55">
        <v>42870</v>
      </c>
      <c r="M1189" s="6" t="s">
        <v>16765</v>
      </c>
      <c r="N1189" s="55">
        <v>44628</v>
      </c>
      <c r="O1189">
        <v>126677</v>
      </c>
      <c r="P1189" s="6" t="s">
        <v>16766</v>
      </c>
      <c r="Q1189" s="6" t="s">
        <v>18808</v>
      </c>
      <c r="R1189">
        <v>1</v>
      </c>
      <c r="S1189">
        <v>0</v>
      </c>
      <c r="T1189">
        <v>-1</v>
      </c>
      <c r="U1189">
        <v>3237.25</v>
      </c>
      <c r="V1189" s="6" t="s">
        <v>16945</v>
      </c>
      <c r="W1189" s="6" t="s">
        <v>16995</v>
      </c>
      <c r="X1189" s="55">
        <v>44669</v>
      </c>
      <c r="Y1189">
        <v>24.73</v>
      </c>
      <c r="Z1189">
        <v>24194.560000000001</v>
      </c>
      <c r="AA1189" s="6" t="s">
        <v>16996</v>
      </c>
      <c r="AB1189" s="6" t="s">
        <v>16947</v>
      </c>
      <c r="AD1189" s="6" t="s">
        <v>16948</v>
      </c>
      <c r="AE1189">
        <v>46320</v>
      </c>
      <c r="AF1189">
        <v>42245</v>
      </c>
      <c r="AG1189" s="6" t="s">
        <v>16949</v>
      </c>
      <c r="AH1189" s="6" t="s">
        <v>16950</v>
      </c>
      <c r="AI1189" s="6" t="s">
        <v>16951</v>
      </c>
      <c r="AJ1189" s="6" t="s">
        <v>16765</v>
      </c>
      <c r="AK1189" s="6" t="s">
        <v>16765</v>
      </c>
      <c r="AL1189" s="6" t="s">
        <v>16765</v>
      </c>
      <c r="AM1189" s="6" t="s">
        <v>16952</v>
      </c>
      <c r="AN1189">
        <v>0</v>
      </c>
      <c r="AO1189" s="55">
        <v>44669</v>
      </c>
      <c r="AP1189" s="6" t="s">
        <v>16953</v>
      </c>
      <c r="AQ1189">
        <v>0</v>
      </c>
      <c r="AR1189" s="6" t="s">
        <v>16954</v>
      </c>
      <c r="AS1189" s="6" t="s">
        <v>16955</v>
      </c>
      <c r="AT1189" s="6" t="s">
        <v>16947</v>
      </c>
      <c r="AU1189">
        <v>0</v>
      </c>
      <c r="AV1189">
        <v>0</v>
      </c>
      <c r="AW1189" s="6" t="s">
        <v>16956</v>
      </c>
      <c r="AX1189" s="6" t="s">
        <v>16966</v>
      </c>
      <c r="AY1189" s="6" t="s">
        <v>16765</v>
      </c>
      <c r="AZ1189" s="6" t="s">
        <v>16958</v>
      </c>
      <c r="BA1189" s="6" t="s">
        <v>16765</v>
      </c>
      <c r="BB1189" s="6" t="s">
        <v>16959</v>
      </c>
      <c r="BC1189" s="6" t="s">
        <v>16765</v>
      </c>
      <c r="BD1189" s="6" t="s">
        <v>16960</v>
      </c>
      <c r="BE1189" s="6" t="s">
        <v>16961</v>
      </c>
      <c r="BF1189" s="6" t="s">
        <v>13575</v>
      </c>
      <c r="BG1189" s="6" t="s">
        <v>13575</v>
      </c>
      <c r="BH1189" s="6" t="s">
        <v>16959</v>
      </c>
      <c r="BI1189">
        <v>0</v>
      </c>
      <c r="BJ1189" s="6" t="s">
        <v>16958</v>
      </c>
      <c r="BK1189">
        <v>0</v>
      </c>
      <c r="BL1189" s="6" t="s">
        <v>315</v>
      </c>
      <c r="BM1189" s="56">
        <f>COUNTIF($B$2:B1189,B1189)</f>
        <v>11</v>
      </c>
      <c r="BN1189" s="6" t="str">
        <f t="shared" si="18"/>
        <v>9983-11</v>
      </c>
    </row>
    <row r="1190" spans="1:66" x14ac:dyDescent="0.25">
      <c r="A1190">
        <v>1</v>
      </c>
      <c r="B1190">
        <v>9983</v>
      </c>
      <c r="C1190" s="6" t="s">
        <v>18801</v>
      </c>
      <c r="D1190">
        <v>5</v>
      </c>
      <c r="E1190">
        <v>1</v>
      </c>
      <c r="F1190">
        <v>10</v>
      </c>
      <c r="G1190">
        <v>101</v>
      </c>
      <c r="H1190" s="6" t="s">
        <v>16943</v>
      </c>
      <c r="I1190">
        <v>1</v>
      </c>
      <c r="J1190">
        <v>62902</v>
      </c>
      <c r="K1190">
        <v>6</v>
      </c>
      <c r="L1190" s="55">
        <v>42465</v>
      </c>
      <c r="M1190" s="6" t="s">
        <v>16765</v>
      </c>
      <c r="N1190" s="55">
        <v>44628</v>
      </c>
      <c r="O1190">
        <v>638754</v>
      </c>
      <c r="P1190" s="6" t="s">
        <v>16800</v>
      </c>
      <c r="Q1190" s="6" t="s">
        <v>18809</v>
      </c>
      <c r="R1190">
        <v>1</v>
      </c>
      <c r="S1190">
        <v>0</v>
      </c>
      <c r="T1190">
        <v>-1</v>
      </c>
      <c r="U1190">
        <v>2750</v>
      </c>
      <c r="V1190" s="6" t="s">
        <v>17275</v>
      </c>
      <c r="W1190" s="6" t="s">
        <v>16995</v>
      </c>
      <c r="X1190" s="55">
        <v>44669</v>
      </c>
      <c r="Y1190">
        <v>24.73</v>
      </c>
      <c r="Z1190">
        <v>24194.560000000001</v>
      </c>
      <c r="AA1190" s="6" t="s">
        <v>16996</v>
      </c>
      <c r="AB1190" s="6" t="s">
        <v>16947</v>
      </c>
      <c r="AD1190" s="6" t="s">
        <v>18810</v>
      </c>
      <c r="AE1190">
        <v>42836</v>
      </c>
      <c r="AF1190">
        <v>40112</v>
      </c>
      <c r="AG1190" s="6" t="s">
        <v>16949</v>
      </c>
      <c r="AH1190" s="6" t="s">
        <v>16950</v>
      </c>
      <c r="AI1190" s="6" t="s">
        <v>16951</v>
      </c>
      <c r="AJ1190" s="6" t="s">
        <v>16765</v>
      </c>
      <c r="AK1190" s="6" t="s">
        <v>16765</v>
      </c>
      <c r="AL1190" s="6" t="s">
        <v>16765</v>
      </c>
      <c r="AM1190" s="6" t="s">
        <v>16952</v>
      </c>
      <c r="AN1190">
        <v>0</v>
      </c>
      <c r="AO1190" s="55">
        <v>44669</v>
      </c>
      <c r="AP1190" s="6" t="s">
        <v>16953</v>
      </c>
      <c r="AQ1190">
        <v>0</v>
      </c>
      <c r="AR1190" s="6" t="s">
        <v>17276</v>
      </c>
      <c r="AS1190" s="6" t="s">
        <v>16955</v>
      </c>
      <c r="AT1190" s="6" t="s">
        <v>16947</v>
      </c>
      <c r="AU1190">
        <v>0</v>
      </c>
      <c r="AV1190">
        <v>0</v>
      </c>
      <c r="AW1190" s="6" t="s">
        <v>16956</v>
      </c>
      <c r="AX1190" s="6" t="s">
        <v>18811</v>
      </c>
      <c r="AY1190" s="6" t="s">
        <v>16765</v>
      </c>
      <c r="AZ1190" s="6" t="s">
        <v>16958</v>
      </c>
      <c r="BA1190" s="6" t="s">
        <v>16765</v>
      </c>
      <c r="BB1190" s="6" t="s">
        <v>16959</v>
      </c>
      <c r="BC1190" s="6" t="s">
        <v>16765</v>
      </c>
      <c r="BD1190" s="6" t="s">
        <v>16960</v>
      </c>
      <c r="BE1190" s="6" t="s">
        <v>16961</v>
      </c>
      <c r="BF1190" s="6" t="s">
        <v>13575</v>
      </c>
      <c r="BG1190" s="6" t="s">
        <v>13575</v>
      </c>
      <c r="BH1190" s="6" t="s">
        <v>16959</v>
      </c>
      <c r="BI1190">
        <v>0</v>
      </c>
      <c r="BJ1190" s="6" t="s">
        <v>16958</v>
      </c>
      <c r="BK1190">
        <v>0</v>
      </c>
      <c r="BL1190" s="6" t="s">
        <v>315</v>
      </c>
      <c r="BM1190" s="56">
        <f>COUNTIF($B$2:B1190,B1190)</f>
        <v>12</v>
      </c>
      <c r="BN1190" s="6" t="str">
        <f t="shared" si="18"/>
        <v>9983-12</v>
      </c>
    </row>
    <row r="1191" spans="1:66" x14ac:dyDescent="0.25">
      <c r="A1191">
        <v>1</v>
      </c>
      <c r="B1191">
        <v>9983</v>
      </c>
      <c r="C1191" s="6" t="s">
        <v>18801</v>
      </c>
      <c r="D1191">
        <v>5</v>
      </c>
      <c r="E1191">
        <v>1</v>
      </c>
      <c r="F1191">
        <v>10</v>
      </c>
      <c r="G1191">
        <v>101</v>
      </c>
      <c r="H1191" s="6" t="s">
        <v>16943</v>
      </c>
      <c r="I1191">
        <v>1</v>
      </c>
      <c r="J1191">
        <v>178115</v>
      </c>
      <c r="K1191">
        <v>6</v>
      </c>
      <c r="L1191" s="55">
        <v>42667</v>
      </c>
      <c r="M1191" s="6" t="s">
        <v>16765</v>
      </c>
      <c r="N1191" s="55">
        <v>44628</v>
      </c>
      <c r="O1191">
        <v>3045334</v>
      </c>
      <c r="P1191" s="6" t="s">
        <v>16833</v>
      </c>
      <c r="Q1191" s="6" t="s">
        <v>16973</v>
      </c>
      <c r="R1191">
        <v>40</v>
      </c>
      <c r="S1191">
        <v>0</v>
      </c>
      <c r="T1191">
        <v>-40</v>
      </c>
      <c r="U1191">
        <v>1920.4</v>
      </c>
      <c r="V1191" s="6" t="s">
        <v>16974</v>
      </c>
      <c r="W1191" s="6" t="s">
        <v>16995</v>
      </c>
      <c r="X1191" s="55">
        <v>44669</v>
      </c>
      <c r="Y1191">
        <v>24.73</v>
      </c>
      <c r="Z1191">
        <v>24194.560000000001</v>
      </c>
      <c r="AA1191" s="6" t="s">
        <v>16996</v>
      </c>
      <c r="AB1191" s="6" t="s">
        <v>16947</v>
      </c>
      <c r="AD1191" s="6" t="s">
        <v>16765</v>
      </c>
      <c r="AE1191">
        <v>43773</v>
      </c>
      <c r="AF1191">
        <v>41155</v>
      </c>
      <c r="AG1191" s="6" t="s">
        <v>16973</v>
      </c>
      <c r="AH1191" s="6" t="s">
        <v>16950</v>
      </c>
      <c r="AI1191" s="6" t="s">
        <v>16951</v>
      </c>
      <c r="AJ1191" s="6" t="s">
        <v>16765</v>
      </c>
      <c r="AK1191" s="6" t="s">
        <v>16765</v>
      </c>
      <c r="AL1191" s="6" t="s">
        <v>16765</v>
      </c>
      <c r="AM1191" s="6" t="s">
        <v>16952</v>
      </c>
      <c r="AN1191">
        <v>0</v>
      </c>
      <c r="AO1191" s="55">
        <v>44669</v>
      </c>
      <c r="AP1191" s="6" t="s">
        <v>16953</v>
      </c>
      <c r="AQ1191">
        <v>0</v>
      </c>
      <c r="AR1191" s="6" t="s">
        <v>16975</v>
      </c>
      <c r="AS1191" s="6" t="s">
        <v>16955</v>
      </c>
      <c r="AT1191" s="6" t="s">
        <v>16947</v>
      </c>
      <c r="AU1191">
        <v>0</v>
      </c>
      <c r="AV1191">
        <v>0</v>
      </c>
      <c r="AW1191" s="6" t="s">
        <v>16956</v>
      </c>
      <c r="AX1191" s="6" t="s">
        <v>16970</v>
      </c>
      <c r="AY1191" s="6" t="s">
        <v>16765</v>
      </c>
      <c r="AZ1191" s="6" t="s">
        <v>16958</v>
      </c>
      <c r="BA1191" s="6" t="s">
        <v>16765</v>
      </c>
      <c r="BB1191" s="6" t="s">
        <v>16959</v>
      </c>
      <c r="BC1191" s="6" t="s">
        <v>16765</v>
      </c>
      <c r="BD1191" s="6" t="s">
        <v>16960</v>
      </c>
      <c r="BE1191" s="6" t="s">
        <v>16961</v>
      </c>
      <c r="BF1191" s="6" t="s">
        <v>13575</v>
      </c>
      <c r="BG1191" s="6" t="s">
        <v>13575</v>
      </c>
      <c r="BH1191" s="6" t="s">
        <v>16959</v>
      </c>
      <c r="BI1191">
        <v>0</v>
      </c>
      <c r="BJ1191" s="6" t="s">
        <v>16958</v>
      </c>
      <c r="BK1191">
        <v>0</v>
      </c>
      <c r="BL1191" s="6" t="s">
        <v>315</v>
      </c>
      <c r="BM1191" s="56">
        <f>COUNTIF($B$2:B1191,B1191)</f>
        <v>13</v>
      </c>
      <c r="BN1191" s="6" t="str">
        <f t="shared" si="18"/>
        <v>9983-13</v>
      </c>
    </row>
    <row r="1192" spans="1:66" x14ac:dyDescent="0.25">
      <c r="A1192">
        <v>1</v>
      </c>
      <c r="B1192">
        <v>9983</v>
      </c>
      <c r="C1192" s="6" t="s">
        <v>18801</v>
      </c>
      <c r="D1192">
        <v>5</v>
      </c>
      <c r="E1192">
        <v>1</v>
      </c>
      <c r="F1192">
        <v>10</v>
      </c>
      <c r="G1192">
        <v>101</v>
      </c>
      <c r="H1192" s="6" t="s">
        <v>16943</v>
      </c>
      <c r="I1192">
        <v>1</v>
      </c>
      <c r="J1192">
        <v>178115</v>
      </c>
      <c r="K1192">
        <v>6</v>
      </c>
      <c r="L1192" s="55">
        <v>42667</v>
      </c>
      <c r="M1192" s="6" t="s">
        <v>16765</v>
      </c>
      <c r="N1192" s="55">
        <v>44628</v>
      </c>
      <c r="O1192">
        <v>3045335</v>
      </c>
      <c r="P1192" s="6" t="s">
        <v>16834</v>
      </c>
      <c r="Q1192" s="6" t="s">
        <v>16973</v>
      </c>
      <c r="R1192">
        <v>10</v>
      </c>
      <c r="S1192">
        <v>0</v>
      </c>
      <c r="T1192">
        <v>-10</v>
      </c>
      <c r="U1192">
        <v>1079.5999999999999</v>
      </c>
      <c r="V1192" s="6" t="s">
        <v>16974</v>
      </c>
      <c r="W1192" s="6" t="s">
        <v>16995</v>
      </c>
      <c r="X1192" s="55">
        <v>44669</v>
      </c>
      <c r="Y1192">
        <v>24.73</v>
      </c>
      <c r="Z1192">
        <v>24194.560000000001</v>
      </c>
      <c r="AA1192" s="6" t="s">
        <v>16996</v>
      </c>
      <c r="AB1192" s="6" t="s">
        <v>16947</v>
      </c>
      <c r="AD1192" s="6" t="s">
        <v>16765</v>
      </c>
      <c r="AE1192">
        <v>43774</v>
      </c>
      <c r="AF1192">
        <v>41155</v>
      </c>
      <c r="AG1192" s="6" t="s">
        <v>16973</v>
      </c>
      <c r="AH1192" s="6" t="s">
        <v>16950</v>
      </c>
      <c r="AI1192" s="6" t="s">
        <v>16951</v>
      </c>
      <c r="AJ1192" s="6" t="s">
        <v>16765</v>
      </c>
      <c r="AK1192" s="6" t="s">
        <v>16765</v>
      </c>
      <c r="AL1192" s="6" t="s">
        <v>16765</v>
      </c>
      <c r="AM1192" s="6" t="s">
        <v>16952</v>
      </c>
      <c r="AN1192">
        <v>0</v>
      </c>
      <c r="AO1192" s="55">
        <v>44669</v>
      </c>
      <c r="AP1192" s="6" t="s">
        <v>16953</v>
      </c>
      <c r="AQ1192">
        <v>0</v>
      </c>
      <c r="AR1192" s="6" t="s">
        <v>16975</v>
      </c>
      <c r="AS1192" s="6" t="s">
        <v>16955</v>
      </c>
      <c r="AT1192" s="6" t="s">
        <v>16947</v>
      </c>
      <c r="AU1192">
        <v>0</v>
      </c>
      <c r="AV1192">
        <v>0</v>
      </c>
      <c r="AW1192" s="6" t="s">
        <v>16956</v>
      </c>
      <c r="AX1192" s="6" t="s">
        <v>16970</v>
      </c>
      <c r="AY1192" s="6" t="s">
        <v>16765</v>
      </c>
      <c r="AZ1192" s="6" t="s">
        <v>16958</v>
      </c>
      <c r="BA1192" s="6" t="s">
        <v>16765</v>
      </c>
      <c r="BB1192" s="6" t="s">
        <v>16959</v>
      </c>
      <c r="BC1192" s="6" t="s">
        <v>16765</v>
      </c>
      <c r="BD1192" s="6" t="s">
        <v>16960</v>
      </c>
      <c r="BE1192" s="6" t="s">
        <v>16961</v>
      </c>
      <c r="BF1192" s="6" t="s">
        <v>13575</v>
      </c>
      <c r="BG1192" s="6" t="s">
        <v>13575</v>
      </c>
      <c r="BH1192" s="6" t="s">
        <v>16959</v>
      </c>
      <c r="BI1192">
        <v>0</v>
      </c>
      <c r="BJ1192" s="6" t="s">
        <v>16958</v>
      </c>
      <c r="BK1192">
        <v>0</v>
      </c>
      <c r="BL1192" s="6" t="s">
        <v>315</v>
      </c>
      <c r="BM1192" s="56">
        <f>COUNTIF($B$2:B1192,B1192)</f>
        <v>14</v>
      </c>
      <c r="BN1192" s="6" t="str">
        <f t="shared" si="18"/>
        <v>9983-14</v>
      </c>
    </row>
    <row r="1193" spans="1:66" x14ac:dyDescent="0.25">
      <c r="A1193">
        <v>1</v>
      </c>
      <c r="B1193">
        <v>9991</v>
      </c>
      <c r="C1193" s="6" t="s">
        <v>18812</v>
      </c>
      <c r="D1193">
        <v>5</v>
      </c>
      <c r="E1193">
        <v>3</v>
      </c>
      <c r="F1193">
        <v>30</v>
      </c>
      <c r="G1193">
        <v>302</v>
      </c>
      <c r="H1193" s="6" t="s">
        <v>16943</v>
      </c>
      <c r="I1193">
        <v>1</v>
      </c>
      <c r="J1193">
        <v>297925</v>
      </c>
      <c r="K1193">
        <v>6</v>
      </c>
      <c r="L1193" s="55">
        <v>42865</v>
      </c>
      <c r="M1193" s="6" t="s">
        <v>16765</v>
      </c>
      <c r="N1193" s="55">
        <v>44628</v>
      </c>
      <c r="O1193">
        <v>217289</v>
      </c>
      <c r="P1193" s="6" t="s">
        <v>16771</v>
      </c>
      <c r="Q1193" s="6" t="s">
        <v>18813</v>
      </c>
      <c r="R1193">
        <v>1</v>
      </c>
      <c r="S1193">
        <v>0</v>
      </c>
      <c r="T1193">
        <v>-1</v>
      </c>
      <c r="U1193">
        <v>1159.19</v>
      </c>
      <c r="V1193" s="6" t="s">
        <v>16945</v>
      </c>
      <c r="W1193" s="6" t="s">
        <v>16946</v>
      </c>
      <c r="X1193" s="55">
        <v>44669</v>
      </c>
      <c r="Y1193">
        <v>20000</v>
      </c>
      <c r="Z1193">
        <v>1019.06</v>
      </c>
      <c r="AA1193" s="6" t="s">
        <v>16885</v>
      </c>
      <c r="AB1193" s="6" t="s">
        <v>16947</v>
      </c>
      <c r="AD1193" s="6" t="s">
        <v>16948</v>
      </c>
      <c r="AE1193">
        <v>46279</v>
      </c>
      <c r="AF1193">
        <v>42212</v>
      </c>
      <c r="AG1193" s="6" t="s">
        <v>16949</v>
      </c>
      <c r="AH1193" s="6" t="s">
        <v>16950</v>
      </c>
      <c r="AI1193" s="6" t="s">
        <v>16951</v>
      </c>
      <c r="AJ1193" s="6" t="s">
        <v>16765</v>
      </c>
      <c r="AK1193" s="6" t="s">
        <v>16765</v>
      </c>
      <c r="AL1193" s="6" t="s">
        <v>16765</v>
      </c>
      <c r="AM1193" s="6" t="s">
        <v>16952</v>
      </c>
      <c r="AN1193">
        <v>0</v>
      </c>
      <c r="AO1193" s="55">
        <v>44669</v>
      </c>
      <c r="AP1193" s="6" t="s">
        <v>16953</v>
      </c>
      <c r="AQ1193">
        <v>0</v>
      </c>
      <c r="AR1193" s="6" t="s">
        <v>16954</v>
      </c>
      <c r="AS1193" s="6" t="s">
        <v>16955</v>
      </c>
      <c r="AT1193" s="6" t="s">
        <v>16947</v>
      </c>
      <c r="AU1193">
        <v>0</v>
      </c>
      <c r="AV1193">
        <v>0</v>
      </c>
      <c r="AW1193" s="6" t="s">
        <v>16956</v>
      </c>
      <c r="AX1193" s="6" t="s">
        <v>17201</v>
      </c>
      <c r="AY1193" s="6" t="s">
        <v>16765</v>
      </c>
      <c r="AZ1193" s="6" t="s">
        <v>16958</v>
      </c>
      <c r="BA1193" s="6" t="s">
        <v>16765</v>
      </c>
      <c r="BB1193" s="6" t="s">
        <v>16959</v>
      </c>
      <c r="BC1193" s="6" t="s">
        <v>16765</v>
      </c>
      <c r="BD1193" s="6" t="s">
        <v>16960</v>
      </c>
      <c r="BE1193" s="6" t="s">
        <v>16961</v>
      </c>
      <c r="BF1193" s="6" t="s">
        <v>13575</v>
      </c>
      <c r="BG1193" s="6" t="s">
        <v>13575</v>
      </c>
      <c r="BH1193" s="6" t="s">
        <v>16959</v>
      </c>
      <c r="BI1193">
        <v>0</v>
      </c>
      <c r="BJ1193" s="6" t="s">
        <v>16958</v>
      </c>
      <c r="BK1193">
        <v>0</v>
      </c>
      <c r="BL1193" s="6" t="s">
        <v>315</v>
      </c>
      <c r="BM1193" s="56">
        <f>COUNTIF($B$2:B1193,B1193)</f>
        <v>1</v>
      </c>
      <c r="BN1193" s="6" t="str">
        <f t="shared" si="18"/>
        <v>9991-1</v>
      </c>
    </row>
    <row r="1194" spans="1:66" x14ac:dyDescent="0.25">
      <c r="A1194">
        <v>1</v>
      </c>
      <c r="B1194">
        <v>9997</v>
      </c>
      <c r="C1194" s="6" t="s">
        <v>18814</v>
      </c>
      <c r="D1194">
        <v>5</v>
      </c>
      <c r="E1194">
        <v>2</v>
      </c>
      <c r="F1194">
        <v>20</v>
      </c>
      <c r="G1194">
        <v>208</v>
      </c>
      <c r="H1194" s="6" t="s">
        <v>16994</v>
      </c>
      <c r="I1194">
        <v>1</v>
      </c>
      <c r="J1194">
        <v>602363</v>
      </c>
      <c r="K1194">
        <v>6</v>
      </c>
      <c r="L1194" s="55">
        <v>43396</v>
      </c>
      <c r="M1194" s="6" t="s">
        <v>16765</v>
      </c>
      <c r="N1194" s="55">
        <v>44736</v>
      </c>
      <c r="O1194">
        <v>118788</v>
      </c>
      <c r="P1194" s="6" t="s">
        <v>16787</v>
      </c>
      <c r="Q1194" s="6" t="s">
        <v>18815</v>
      </c>
      <c r="R1194">
        <v>1</v>
      </c>
      <c r="S1194">
        <v>0</v>
      </c>
      <c r="T1194">
        <v>-1</v>
      </c>
      <c r="U1194">
        <v>2572.9499999999998</v>
      </c>
      <c r="V1194" s="6" t="s">
        <v>16945</v>
      </c>
      <c r="W1194" s="6" t="s">
        <v>16946</v>
      </c>
      <c r="X1194" s="55">
        <v>44664</v>
      </c>
      <c r="Y1194">
        <v>0</v>
      </c>
      <c r="Z1194">
        <v>0</v>
      </c>
      <c r="AA1194" s="6" t="s">
        <v>16765</v>
      </c>
      <c r="AB1194" s="6" t="s">
        <v>16947</v>
      </c>
      <c r="AD1194" s="6" t="s">
        <v>16948</v>
      </c>
      <c r="AE1194">
        <v>49837</v>
      </c>
      <c r="AF1194">
        <v>45209</v>
      </c>
      <c r="AG1194" s="6" t="s">
        <v>16949</v>
      </c>
      <c r="AH1194" s="6" t="s">
        <v>16950</v>
      </c>
      <c r="AI1194" s="6" t="s">
        <v>16951</v>
      </c>
      <c r="AJ1194" s="6" t="s">
        <v>16765</v>
      </c>
      <c r="AK1194" s="6" t="s">
        <v>16765</v>
      </c>
      <c r="AL1194" s="6" t="s">
        <v>16765</v>
      </c>
      <c r="AM1194" s="6" t="s">
        <v>16952</v>
      </c>
      <c r="AN1194">
        <v>0</v>
      </c>
      <c r="AO1194" s="55">
        <v>44664</v>
      </c>
      <c r="AP1194" s="6" t="s">
        <v>16953</v>
      </c>
      <c r="AQ1194">
        <v>0</v>
      </c>
      <c r="AR1194" s="6" t="s">
        <v>16954</v>
      </c>
      <c r="AS1194" s="6" t="s">
        <v>16955</v>
      </c>
      <c r="AT1194" s="6" t="s">
        <v>16947</v>
      </c>
      <c r="AU1194">
        <v>0</v>
      </c>
      <c r="AV1194">
        <v>0</v>
      </c>
      <c r="AW1194" s="6" t="s">
        <v>16956</v>
      </c>
      <c r="AX1194" s="6" t="s">
        <v>17125</v>
      </c>
      <c r="AY1194" s="6" t="s">
        <v>16765</v>
      </c>
      <c r="AZ1194" s="6" t="s">
        <v>16958</v>
      </c>
      <c r="BA1194" s="6" t="s">
        <v>16765</v>
      </c>
      <c r="BB1194" s="6" t="s">
        <v>16959</v>
      </c>
      <c r="BC1194" s="6" t="s">
        <v>16765</v>
      </c>
      <c r="BD1194" s="6" t="s">
        <v>16960</v>
      </c>
      <c r="BE1194" s="6" t="s">
        <v>16961</v>
      </c>
      <c r="BF1194" s="6" t="s">
        <v>13575</v>
      </c>
      <c r="BG1194" s="6" t="s">
        <v>13575</v>
      </c>
      <c r="BH1194" s="6" t="s">
        <v>16959</v>
      </c>
      <c r="BI1194">
        <v>0</v>
      </c>
      <c r="BJ1194" s="6" t="s">
        <v>16958</v>
      </c>
      <c r="BK1194">
        <v>0</v>
      </c>
      <c r="BL1194" s="6" t="s">
        <v>315</v>
      </c>
      <c r="BM1194" s="56">
        <f>COUNTIF($B$2:B1194,B1194)</f>
        <v>1</v>
      </c>
      <c r="BN1194" s="6" t="str">
        <f t="shared" si="18"/>
        <v>9997-1</v>
      </c>
    </row>
    <row r="1195" spans="1:66" x14ac:dyDescent="0.25">
      <c r="A1195">
        <v>1</v>
      </c>
      <c r="B1195">
        <v>9997</v>
      </c>
      <c r="C1195" s="6" t="s">
        <v>18814</v>
      </c>
      <c r="D1195">
        <v>5</v>
      </c>
      <c r="E1195">
        <v>2</v>
      </c>
      <c r="F1195">
        <v>20</v>
      </c>
      <c r="G1195">
        <v>208</v>
      </c>
      <c r="H1195" s="6" t="s">
        <v>16994</v>
      </c>
      <c r="I1195">
        <v>1</v>
      </c>
      <c r="J1195">
        <v>22075</v>
      </c>
      <c r="K1195">
        <v>7</v>
      </c>
      <c r="L1195" s="55">
        <v>44203</v>
      </c>
      <c r="M1195" s="6" t="s">
        <v>16765</v>
      </c>
      <c r="N1195" s="55">
        <v>109574</v>
      </c>
      <c r="O1195">
        <v>198213</v>
      </c>
      <c r="P1195" s="6" t="s">
        <v>16785</v>
      </c>
      <c r="Q1195" s="6" t="s">
        <v>16973</v>
      </c>
      <c r="R1195">
        <v>15</v>
      </c>
      <c r="S1195">
        <v>0</v>
      </c>
      <c r="T1195">
        <v>-15</v>
      </c>
      <c r="U1195">
        <v>630</v>
      </c>
      <c r="V1195" s="6" t="s">
        <v>16999</v>
      </c>
      <c r="W1195" s="6" t="s">
        <v>16946</v>
      </c>
      <c r="X1195" s="55">
        <v>44664</v>
      </c>
      <c r="Y1195">
        <v>0</v>
      </c>
      <c r="Z1195">
        <v>0</v>
      </c>
      <c r="AA1195" s="6" t="s">
        <v>16765</v>
      </c>
      <c r="AB1195" s="6" t="s">
        <v>16947</v>
      </c>
      <c r="AD1195" s="6" t="s">
        <v>16765</v>
      </c>
      <c r="AE1195">
        <v>52802</v>
      </c>
      <c r="AF1195">
        <v>47765</v>
      </c>
      <c r="AG1195" s="6" t="s">
        <v>16973</v>
      </c>
      <c r="AH1195" s="6" t="s">
        <v>16950</v>
      </c>
      <c r="AI1195" s="6" t="s">
        <v>16951</v>
      </c>
      <c r="AJ1195" s="6" t="s">
        <v>16765</v>
      </c>
      <c r="AK1195" s="6" t="s">
        <v>16765</v>
      </c>
      <c r="AL1195" s="6" t="s">
        <v>16765</v>
      </c>
      <c r="AM1195" s="6" t="s">
        <v>16952</v>
      </c>
      <c r="AN1195">
        <v>0</v>
      </c>
      <c r="AO1195" s="55">
        <v>44664</v>
      </c>
      <c r="AP1195" s="6" t="s">
        <v>17000</v>
      </c>
      <c r="AQ1195">
        <v>0</v>
      </c>
      <c r="AR1195" s="6" t="s">
        <v>17095</v>
      </c>
      <c r="AS1195" s="6" t="s">
        <v>17002</v>
      </c>
      <c r="AT1195" s="6" t="s">
        <v>16947</v>
      </c>
      <c r="AU1195">
        <v>0</v>
      </c>
      <c r="AV1195">
        <v>0</v>
      </c>
      <c r="AW1195" s="6" t="s">
        <v>16956</v>
      </c>
      <c r="AX1195" s="6" t="s">
        <v>18344</v>
      </c>
      <c r="AY1195" s="6" t="s">
        <v>16765</v>
      </c>
      <c r="AZ1195" s="6" t="s">
        <v>16958</v>
      </c>
      <c r="BA1195" s="6" t="s">
        <v>16765</v>
      </c>
      <c r="BB1195" s="6" t="s">
        <v>16959</v>
      </c>
      <c r="BC1195" s="6" t="s">
        <v>16765</v>
      </c>
      <c r="BD1195" s="6" t="s">
        <v>16960</v>
      </c>
      <c r="BE1195" s="6" t="s">
        <v>16961</v>
      </c>
      <c r="BF1195" s="6" t="s">
        <v>13575</v>
      </c>
      <c r="BG1195" s="6" t="s">
        <v>13575</v>
      </c>
      <c r="BH1195" s="6" t="s">
        <v>16959</v>
      </c>
      <c r="BI1195">
        <v>0</v>
      </c>
      <c r="BJ1195" s="6" t="s">
        <v>16958</v>
      </c>
      <c r="BK1195">
        <v>0</v>
      </c>
      <c r="BL1195" s="6" t="s">
        <v>315</v>
      </c>
      <c r="BM1195" s="56">
        <f>COUNTIF($B$2:B1195,B1195)</f>
        <v>2</v>
      </c>
      <c r="BN1195" s="6" t="str">
        <f t="shared" si="18"/>
        <v>9997-2</v>
      </c>
    </row>
    <row r="1196" spans="1:66" x14ac:dyDescent="0.25">
      <c r="A1196">
        <v>1</v>
      </c>
      <c r="B1196">
        <v>9997</v>
      </c>
      <c r="C1196" s="6" t="s">
        <v>18814</v>
      </c>
      <c r="D1196">
        <v>5</v>
      </c>
      <c r="E1196">
        <v>2</v>
      </c>
      <c r="F1196">
        <v>20</v>
      </c>
      <c r="G1196">
        <v>208</v>
      </c>
      <c r="H1196" s="6" t="s">
        <v>16994</v>
      </c>
      <c r="I1196">
        <v>1</v>
      </c>
      <c r="J1196">
        <v>36263</v>
      </c>
      <c r="K1196">
        <v>7</v>
      </c>
      <c r="L1196" s="55">
        <v>44229</v>
      </c>
      <c r="M1196" s="6" t="s">
        <v>16765</v>
      </c>
      <c r="N1196" s="55">
        <v>109574</v>
      </c>
      <c r="O1196">
        <v>198213</v>
      </c>
      <c r="P1196" s="6" t="s">
        <v>16785</v>
      </c>
      <c r="Q1196" s="6" t="s">
        <v>16973</v>
      </c>
      <c r="R1196">
        <v>10</v>
      </c>
      <c r="S1196">
        <v>0</v>
      </c>
      <c r="T1196">
        <v>-10</v>
      </c>
      <c r="U1196">
        <v>420</v>
      </c>
      <c r="V1196" s="6" t="s">
        <v>16999</v>
      </c>
      <c r="W1196" s="6" t="s">
        <v>16946</v>
      </c>
      <c r="X1196" s="55">
        <v>44664</v>
      </c>
      <c r="Y1196">
        <v>0</v>
      </c>
      <c r="Z1196">
        <v>0</v>
      </c>
      <c r="AA1196" s="6" t="s">
        <v>16765</v>
      </c>
      <c r="AB1196" s="6" t="s">
        <v>16947</v>
      </c>
      <c r="AD1196" s="6" t="s">
        <v>16765</v>
      </c>
      <c r="AE1196">
        <v>52857</v>
      </c>
      <c r="AF1196">
        <v>47811</v>
      </c>
      <c r="AG1196" s="6" t="s">
        <v>16973</v>
      </c>
      <c r="AH1196" s="6" t="s">
        <v>16950</v>
      </c>
      <c r="AI1196" s="6" t="s">
        <v>16951</v>
      </c>
      <c r="AJ1196" s="6" t="s">
        <v>16765</v>
      </c>
      <c r="AK1196" s="6" t="s">
        <v>16765</v>
      </c>
      <c r="AL1196" s="6" t="s">
        <v>16765</v>
      </c>
      <c r="AM1196" s="6" t="s">
        <v>16952</v>
      </c>
      <c r="AN1196">
        <v>0</v>
      </c>
      <c r="AO1196" s="55">
        <v>44664</v>
      </c>
      <c r="AP1196" s="6" t="s">
        <v>17000</v>
      </c>
      <c r="AQ1196">
        <v>0</v>
      </c>
      <c r="AR1196" s="6" t="s">
        <v>17095</v>
      </c>
      <c r="AS1196" s="6" t="s">
        <v>17002</v>
      </c>
      <c r="AT1196" s="6" t="s">
        <v>16947</v>
      </c>
      <c r="AU1196">
        <v>0</v>
      </c>
      <c r="AV1196">
        <v>0</v>
      </c>
      <c r="AW1196" s="6" t="s">
        <v>16956</v>
      </c>
      <c r="AX1196" s="6" t="s">
        <v>18816</v>
      </c>
      <c r="AY1196" s="6" t="s">
        <v>16765</v>
      </c>
      <c r="AZ1196" s="6" t="s">
        <v>16958</v>
      </c>
      <c r="BA1196" s="6" t="s">
        <v>16765</v>
      </c>
      <c r="BB1196" s="6" t="s">
        <v>16959</v>
      </c>
      <c r="BC1196" s="6" t="s">
        <v>16765</v>
      </c>
      <c r="BD1196" s="6" t="s">
        <v>16960</v>
      </c>
      <c r="BE1196" s="6" t="s">
        <v>16961</v>
      </c>
      <c r="BF1196" s="6" t="s">
        <v>13575</v>
      </c>
      <c r="BG1196" s="6" t="s">
        <v>13575</v>
      </c>
      <c r="BH1196" s="6" t="s">
        <v>16959</v>
      </c>
      <c r="BI1196">
        <v>0</v>
      </c>
      <c r="BJ1196" s="6" t="s">
        <v>16958</v>
      </c>
      <c r="BK1196">
        <v>0</v>
      </c>
      <c r="BL1196" s="6" t="s">
        <v>315</v>
      </c>
      <c r="BM1196" s="56">
        <f>COUNTIF($B$2:B1196,B1196)</f>
        <v>3</v>
      </c>
      <c r="BN1196" s="6" t="str">
        <f t="shared" si="18"/>
        <v>9997-3</v>
      </c>
    </row>
    <row r="1197" spans="1:66" x14ac:dyDescent="0.25">
      <c r="A1197">
        <v>1</v>
      </c>
      <c r="B1197">
        <v>9997</v>
      </c>
      <c r="C1197" s="6" t="s">
        <v>18814</v>
      </c>
      <c r="D1197">
        <v>5</v>
      </c>
      <c r="E1197">
        <v>2</v>
      </c>
      <c r="F1197">
        <v>20</v>
      </c>
      <c r="G1197">
        <v>208</v>
      </c>
      <c r="H1197" s="6" t="s">
        <v>16994</v>
      </c>
      <c r="I1197">
        <v>1</v>
      </c>
      <c r="J1197">
        <v>22075</v>
      </c>
      <c r="K1197">
        <v>7</v>
      </c>
      <c r="L1197" s="55">
        <v>44203</v>
      </c>
      <c r="M1197" s="6" t="s">
        <v>16765</v>
      </c>
      <c r="N1197" s="55">
        <v>109574</v>
      </c>
      <c r="O1197">
        <v>198214</v>
      </c>
      <c r="P1197" s="6" t="s">
        <v>16786</v>
      </c>
      <c r="Q1197" s="6" t="s">
        <v>16973</v>
      </c>
      <c r="R1197">
        <v>360</v>
      </c>
      <c r="S1197">
        <v>0</v>
      </c>
      <c r="T1197">
        <v>-360</v>
      </c>
      <c r="U1197">
        <v>576</v>
      </c>
      <c r="V1197" s="6" t="s">
        <v>17004</v>
      </c>
      <c r="W1197" s="6" t="s">
        <v>16946</v>
      </c>
      <c r="X1197" s="55">
        <v>44664</v>
      </c>
      <c r="Y1197">
        <v>0</v>
      </c>
      <c r="Z1197">
        <v>0</v>
      </c>
      <c r="AA1197" s="6" t="s">
        <v>16765</v>
      </c>
      <c r="AB1197" s="6" t="s">
        <v>16947</v>
      </c>
      <c r="AD1197" s="6" t="s">
        <v>16765</v>
      </c>
      <c r="AE1197">
        <v>52803</v>
      </c>
      <c r="AF1197">
        <v>47765</v>
      </c>
      <c r="AG1197" s="6" t="s">
        <v>16973</v>
      </c>
      <c r="AH1197" s="6" t="s">
        <v>16950</v>
      </c>
      <c r="AI1197" s="6" t="s">
        <v>16951</v>
      </c>
      <c r="AJ1197" s="6" t="s">
        <v>16765</v>
      </c>
      <c r="AK1197" s="6" t="s">
        <v>16765</v>
      </c>
      <c r="AL1197" s="6" t="s">
        <v>16765</v>
      </c>
      <c r="AM1197" s="6" t="s">
        <v>16952</v>
      </c>
      <c r="AN1197">
        <v>0</v>
      </c>
      <c r="AO1197" s="55">
        <v>44664</v>
      </c>
      <c r="AP1197" s="6" t="s">
        <v>17000</v>
      </c>
      <c r="AQ1197">
        <v>0</v>
      </c>
      <c r="AR1197" s="6" t="s">
        <v>17098</v>
      </c>
      <c r="AS1197" s="6" t="s">
        <v>17002</v>
      </c>
      <c r="AT1197" s="6" t="s">
        <v>16947</v>
      </c>
      <c r="AU1197">
        <v>0</v>
      </c>
      <c r="AV1197">
        <v>0</v>
      </c>
      <c r="AW1197" s="6" t="s">
        <v>16956</v>
      </c>
      <c r="AX1197" s="6" t="s">
        <v>18344</v>
      </c>
      <c r="AY1197" s="6" t="s">
        <v>16765</v>
      </c>
      <c r="AZ1197" s="6" t="s">
        <v>16958</v>
      </c>
      <c r="BA1197" s="6" t="s">
        <v>16765</v>
      </c>
      <c r="BB1197" s="6" t="s">
        <v>16959</v>
      </c>
      <c r="BC1197" s="6" t="s">
        <v>16765</v>
      </c>
      <c r="BD1197" s="6" t="s">
        <v>16960</v>
      </c>
      <c r="BE1197" s="6" t="s">
        <v>16961</v>
      </c>
      <c r="BF1197" s="6" t="s">
        <v>13575</v>
      </c>
      <c r="BG1197" s="6" t="s">
        <v>13575</v>
      </c>
      <c r="BH1197" s="6" t="s">
        <v>16959</v>
      </c>
      <c r="BI1197">
        <v>0</v>
      </c>
      <c r="BJ1197" s="6" t="s">
        <v>16958</v>
      </c>
      <c r="BK1197">
        <v>0</v>
      </c>
      <c r="BL1197" s="6" t="s">
        <v>315</v>
      </c>
      <c r="BM1197" s="56">
        <f>COUNTIF($B$2:B1197,B1197)</f>
        <v>4</v>
      </c>
      <c r="BN1197" s="6" t="str">
        <f t="shared" si="18"/>
        <v>9997-4</v>
      </c>
    </row>
    <row r="1198" spans="1:66" x14ac:dyDescent="0.25">
      <c r="A1198">
        <v>1</v>
      </c>
      <c r="B1198">
        <v>9997</v>
      </c>
      <c r="C1198" s="6" t="s">
        <v>18814</v>
      </c>
      <c r="D1198">
        <v>5</v>
      </c>
      <c r="E1198">
        <v>2</v>
      </c>
      <c r="F1198">
        <v>20</v>
      </c>
      <c r="G1198">
        <v>208</v>
      </c>
      <c r="H1198" s="6" t="s">
        <v>16994</v>
      </c>
      <c r="I1198">
        <v>1</v>
      </c>
      <c r="J1198">
        <v>36263</v>
      </c>
      <c r="K1198">
        <v>7</v>
      </c>
      <c r="L1198" s="55">
        <v>44229</v>
      </c>
      <c r="M1198" s="6" t="s">
        <v>16765</v>
      </c>
      <c r="N1198" s="55">
        <v>109574</v>
      </c>
      <c r="O1198">
        <v>198214</v>
      </c>
      <c r="P1198" s="6" t="s">
        <v>16786</v>
      </c>
      <c r="Q1198" s="6" t="s">
        <v>16973</v>
      </c>
      <c r="R1198">
        <v>240</v>
      </c>
      <c r="S1198">
        <v>0</v>
      </c>
      <c r="T1198">
        <v>-240</v>
      </c>
      <c r="U1198">
        <v>384</v>
      </c>
      <c r="V1198" s="6" t="s">
        <v>17004</v>
      </c>
      <c r="W1198" s="6" t="s">
        <v>16946</v>
      </c>
      <c r="X1198" s="55">
        <v>44664</v>
      </c>
      <c r="Y1198">
        <v>0</v>
      </c>
      <c r="Z1198">
        <v>0</v>
      </c>
      <c r="AA1198" s="6" t="s">
        <v>16765</v>
      </c>
      <c r="AB1198" s="6" t="s">
        <v>16947</v>
      </c>
      <c r="AD1198" s="6" t="s">
        <v>16765</v>
      </c>
      <c r="AE1198">
        <v>52858</v>
      </c>
      <c r="AF1198">
        <v>47811</v>
      </c>
      <c r="AG1198" s="6" t="s">
        <v>16973</v>
      </c>
      <c r="AH1198" s="6" t="s">
        <v>16950</v>
      </c>
      <c r="AI1198" s="6" t="s">
        <v>16951</v>
      </c>
      <c r="AJ1198" s="6" t="s">
        <v>16765</v>
      </c>
      <c r="AK1198" s="6" t="s">
        <v>16765</v>
      </c>
      <c r="AL1198" s="6" t="s">
        <v>16765</v>
      </c>
      <c r="AM1198" s="6" t="s">
        <v>16952</v>
      </c>
      <c r="AN1198">
        <v>0</v>
      </c>
      <c r="AO1198" s="55">
        <v>44664</v>
      </c>
      <c r="AP1198" s="6" t="s">
        <v>17000</v>
      </c>
      <c r="AQ1198">
        <v>0</v>
      </c>
      <c r="AR1198" s="6" t="s">
        <v>17098</v>
      </c>
      <c r="AS1198" s="6" t="s">
        <v>17002</v>
      </c>
      <c r="AT1198" s="6" t="s">
        <v>16947</v>
      </c>
      <c r="AU1198">
        <v>0</v>
      </c>
      <c r="AV1198">
        <v>0</v>
      </c>
      <c r="AW1198" s="6" t="s">
        <v>16956</v>
      </c>
      <c r="AX1198" s="6" t="s">
        <v>18816</v>
      </c>
      <c r="AY1198" s="6" t="s">
        <v>16765</v>
      </c>
      <c r="AZ1198" s="6" t="s">
        <v>16958</v>
      </c>
      <c r="BA1198" s="6" t="s">
        <v>16765</v>
      </c>
      <c r="BB1198" s="6" t="s">
        <v>16959</v>
      </c>
      <c r="BC1198" s="6" t="s">
        <v>16765</v>
      </c>
      <c r="BD1198" s="6" t="s">
        <v>16960</v>
      </c>
      <c r="BE1198" s="6" t="s">
        <v>16961</v>
      </c>
      <c r="BF1198" s="6" t="s">
        <v>13575</v>
      </c>
      <c r="BG1198" s="6" t="s">
        <v>13575</v>
      </c>
      <c r="BH1198" s="6" t="s">
        <v>16959</v>
      </c>
      <c r="BI1198">
        <v>0</v>
      </c>
      <c r="BJ1198" s="6" t="s">
        <v>16958</v>
      </c>
      <c r="BK1198">
        <v>0</v>
      </c>
      <c r="BL1198" s="6" t="s">
        <v>315</v>
      </c>
      <c r="BM1198" s="56">
        <f>COUNTIF($B$2:B1198,B1198)</f>
        <v>5</v>
      </c>
      <c r="BN1198" s="6" t="str">
        <f t="shared" si="18"/>
        <v>9997-5</v>
      </c>
    </row>
    <row r="1199" spans="1:66" x14ac:dyDescent="0.25">
      <c r="A1199">
        <v>1</v>
      </c>
      <c r="B1199">
        <v>9999</v>
      </c>
      <c r="C1199" s="6" t="s">
        <v>18817</v>
      </c>
      <c r="D1199">
        <v>5</v>
      </c>
      <c r="E1199">
        <v>2</v>
      </c>
      <c r="F1199">
        <v>20</v>
      </c>
      <c r="G1199">
        <v>207</v>
      </c>
      <c r="H1199" s="6" t="s">
        <v>16994</v>
      </c>
      <c r="I1199">
        <v>1</v>
      </c>
      <c r="J1199">
        <v>609079</v>
      </c>
      <c r="K1199">
        <v>6</v>
      </c>
      <c r="L1199" s="55">
        <v>43405</v>
      </c>
      <c r="M1199" s="6" t="s">
        <v>16765</v>
      </c>
      <c r="N1199" s="55">
        <v>44568</v>
      </c>
      <c r="O1199">
        <v>118784</v>
      </c>
      <c r="P1199" s="6" t="s">
        <v>16764</v>
      </c>
      <c r="Q1199" s="6" t="s">
        <v>18818</v>
      </c>
      <c r="R1199">
        <v>1</v>
      </c>
      <c r="S1199">
        <v>0</v>
      </c>
      <c r="T1199">
        <v>-1</v>
      </c>
      <c r="U1199">
        <v>1651</v>
      </c>
      <c r="V1199" s="6" t="s">
        <v>16945</v>
      </c>
      <c r="W1199" s="6" t="s">
        <v>16946</v>
      </c>
      <c r="X1199" s="55">
        <v>44664</v>
      </c>
      <c r="Y1199">
        <v>70000</v>
      </c>
      <c r="Z1199">
        <v>0</v>
      </c>
      <c r="AA1199" s="6" t="s">
        <v>16765</v>
      </c>
      <c r="AB1199" s="6" t="s">
        <v>16947</v>
      </c>
      <c r="AD1199" s="6" t="s">
        <v>16948</v>
      </c>
      <c r="AE1199">
        <v>49912</v>
      </c>
      <c r="AF1199">
        <v>45296</v>
      </c>
      <c r="AG1199" s="6" t="s">
        <v>16949</v>
      </c>
      <c r="AH1199" s="6" t="s">
        <v>16950</v>
      </c>
      <c r="AI1199" s="6" t="s">
        <v>16951</v>
      </c>
      <c r="AJ1199" s="6" t="s">
        <v>16765</v>
      </c>
      <c r="AK1199" s="6" t="s">
        <v>16765</v>
      </c>
      <c r="AL1199" s="6" t="s">
        <v>16765</v>
      </c>
      <c r="AM1199" s="6" t="s">
        <v>16952</v>
      </c>
      <c r="AN1199">
        <v>0</v>
      </c>
      <c r="AO1199" s="55">
        <v>44664</v>
      </c>
      <c r="AP1199" s="6" t="s">
        <v>16953</v>
      </c>
      <c r="AQ1199">
        <v>0</v>
      </c>
      <c r="AR1199" s="6" t="s">
        <v>16954</v>
      </c>
      <c r="AS1199" s="6" t="s">
        <v>16955</v>
      </c>
      <c r="AT1199" s="6" t="s">
        <v>16947</v>
      </c>
      <c r="AU1199">
        <v>0</v>
      </c>
      <c r="AV1199">
        <v>0</v>
      </c>
      <c r="AW1199" s="6" t="s">
        <v>16956</v>
      </c>
      <c r="AX1199" s="6" t="s">
        <v>18819</v>
      </c>
      <c r="AY1199" s="6" t="s">
        <v>16765</v>
      </c>
      <c r="AZ1199" s="6" t="s">
        <v>16958</v>
      </c>
      <c r="BA1199" s="6" t="s">
        <v>16765</v>
      </c>
      <c r="BB1199" s="6" t="s">
        <v>16959</v>
      </c>
      <c r="BC1199" s="6" t="s">
        <v>16765</v>
      </c>
      <c r="BD1199" s="6" t="s">
        <v>16960</v>
      </c>
      <c r="BE1199" s="6" t="s">
        <v>16961</v>
      </c>
      <c r="BF1199" s="6" t="s">
        <v>13575</v>
      </c>
      <c r="BG1199" s="6" t="s">
        <v>13575</v>
      </c>
      <c r="BH1199" s="6" t="s">
        <v>16959</v>
      </c>
      <c r="BI1199">
        <v>0</v>
      </c>
      <c r="BJ1199" s="6" t="s">
        <v>16958</v>
      </c>
      <c r="BK1199">
        <v>0</v>
      </c>
      <c r="BL1199" s="6" t="s">
        <v>315</v>
      </c>
      <c r="BM1199" s="56">
        <f>COUNTIF($B$2:B1199,B1199)</f>
        <v>1</v>
      </c>
      <c r="BN1199" s="6" t="str">
        <f t="shared" si="18"/>
        <v>9999-1</v>
      </c>
    </row>
    <row r="1200" spans="1:66" x14ac:dyDescent="0.25">
      <c r="A1200">
        <v>1</v>
      </c>
      <c r="B1200">
        <v>10028</v>
      </c>
      <c r="C1200" s="6" t="s">
        <v>18820</v>
      </c>
      <c r="D1200">
        <v>5</v>
      </c>
      <c r="E1200">
        <v>3</v>
      </c>
      <c r="F1200">
        <v>30</v>
      </c>
      <c r="G1200">
        <v>306</v>
      </c>
      <c r="H1200" s="6" t="s">
        <v>17010</v>
      </c>
      <c r="I1200">
        <v>1</v>
      </c>
      <c r="J1200">
        <v>268881</v>
      </c>
      <c r="K1200">
        <v>7</v>
      </c>
      <c r="L1200" s="55">
        <v>44655</v>
      </c>
      <c r="M1200" s="6" t="s">
        <v>16765</v>
      </c>
      <c r="N1200" s="55">
        <v>45020</v>
      </c>
      <c r="O1200">
        <v>118750</v>
      </c>
      <c r="P1200" s="6" t="s">
        <v>16767</v>
      </c>
      <c r="Q1200" s="6" t="s">
        <v>18821</v>
      </c>
      <c r="R1200">
        <v>1</v>
      </c>
      <c r="S1200">
        <v>0</v>
      </c>
      <c r="T1200">
        <v>-1</v>
      </c>
      <c r="U1200">
        <v>1803.8</v>
      </c>
      <c r="V1200" s="6" t="s">
        <v>16945</v>
      </c>
      <c r="W1200" s="6" t="s">
        <v>16946</v>
      </c>
      <c r="X1200" s="55">
        <v>44667</v>
      </c>
      <c r="Y1200">
        <v>0</v>
      </c>
      <c r="Z1200">
        <v>0</v>
      </c>
      <c r="AA1200" s="6" t="s">
        <v>16765</v>
      </c>
      <c r="AB1200" s="6" t="s">
        <v>16947</v>
      </c>
      <c r="AD1200" s="6" t="s">
        <v>16948</v>
      </c>
      <c r="AE1200">
        <v>54163</v>
      </c>
      <c r="AF1200">
        <v>48915</v>
      </c>
      <c r="AG1200" s="6" t="s">
        <v>16949</v>
      </c>
      <c r="AH1200" s="6" t="s">
        <v>16950</v>
      </c>
      <c r="AI1200" s="6" t="s">
        <v>16951</v>
      </c>
      <c r="AJ1200" s="6" t="s">
        <v>16765</v>
      </c>
      <c r="AK1200" s="6" t="s">
        <v>16765</v>
      </c>
      <c r="AL1200" s="6" t="s">
        <v>16765</v>
      </c>
      <c r="AM1200" s="6" t="s">
        <v>16952</v>
      </c>
      <c r="AN1200">
        <v>0</v>
      </c>
      <c r="AO1200" s="55">
        <v>44667</v>
      </c>
      <c r="AP1200" s="6" t="s">
        <v>16953</v>
      </c>
      <c r="AQ1200">
        <v>0</v>
      </c>
      <c r="AR1200" s="6" t="s">
        <v>16954</v>
      </c>
      <c r="AS1200" s="6" t="s">
        <v>16955</v>
      </c>
      <c r="AT1200" s="6" t="s">
        <v>16947</v>
      </c>
      <c r="AU1200">
        <v>0</v>
      </c>
      <c r="AV1200">
        <v>0</v>
      </c>
      <c r="AW1200" s="6" t="s">
        <v>16956</v>
      </c>
      <c r="AX1200" s="6" t="s">
        <v>16765</v>
      </c>
      <c r="AY1200" s="6" t="s">
        <v>16765</v>
      </c>
      <c r="AZ1200" s="6" t="s">
        <v>16958</v>
      </c>
      <c r="BA1200" s="6" t="s">
        <v>16765</v>
      </c>
      <c r="BB1200" s="6" t="s">
        <v>16959</v>
      </c>
      <c r="BC1200" s="6" t="s">
        <v>16765</v>
      </c>
      <c r="BD1200" s="6" t="s">
        <v>16960</v>
      </c>
      <c r="BE1200" s="6" t="s">
        <v>16961</v>
      </c>
      <c r="BF1200" s="6" t="s">
        <v>13575</v>
      </c>
      <c r="BG1200" s="6" t="s">
        <v>13575</v>
      </c>
      <c r="BH1200" s="6" t="s">
        <v>16959</v>
      </c>
      <c r="BI1200">
        <v>0</v>
      </c>
      <c r="BJ1200" s="6" t="s">
        <v>16958</v>
      </c>
      <c r="BK1200">
        <v>0</v>
      </c>
      <c r="BL1200" s="6" t="s">
        <v>315</v>
      </c>
      <c r="BM1200" s="56">
        <f>COUNTIF($B$2:B1200,B1200)</f>
        <v>1</v>
      </c>
      <c r="BN1200" s="6" t="str">
        <f t="shared" si="18"/>
        <v>10028-1</v>
      </c>
    </row>
    <row r="1201" spans="1:66" x14ac:dyDescent="0.25">
      <c r="A1201">
        <v>1</v>
      </c>
      <c r="B1201">
        <v>10028</v>
      </c>
      <c r="C1201" s="6" t="s">
        <v>18820</v>
      </c>
      <c r="D1201">
        <v>5</v>
      </c>
      <c r="E1201">
        <v>3</v>
      </c>
      <c r="F1201">
        <v>30</v>
      </c>
      <c r="G1201">
        <v>306</v>
      </c>
      <c r="H1201" s="6" t="s">
        <v>17010</v>
      </c>
      <c r="I1201">
        <v>1</v>
      </c>
      <c r="J1201">
        <v>863658</v>
      </c>
      <c r="K1201">
        <v>6</v>
      </c>
      <c r="L1201" s="55">
        <v>43867</v>
      </c>
      <c r="M1201" s="6" t="s">
        <v>16765</v>
      </c>
      <c r="N1201" s="55">
        <v>44628</v>
      </c>
      <c r="O1201">
        <v>118750</v>
      </c>
      <c r="P1201" s="6" t="s">
        <v>16767</v>
      </c>
      <c r="Q1201" s="6" t="s">
        <v>18822</v>
      </c>
      <c r="R1201">
        <v>1</v>
      </c>
      <c r="S1201">
        <v>0</v>
      </c>
      <c r="T1201">
        <v>-1</v>
      </c>
      <c r="U1201">
        <v>1803.8</v>
      </c>
      <c r="V1201" s="6" t="s">
        <v>16945</v>
      </c>
      <c r="W1201" s="6" t="s">
        <v>16946</v>
      </c>
      <c r="X1201" s="55">
        <v>44667</v>
      </c>
      <c r="Y1201">
        <v>0</v>
      </c>
      <c r="Z1201">
        <v>0</v>
      </c>
      <c r="AA1201" s="6" t="s">
        <v>16765</v>
      </c>
      <c r="AB1201" s="6" t="s">
        <v>16947</v>
      </c>
      <c r="AD1201" s="6" t="s">
        <v>16948</v>
      </c>
      <c r="AE1201">
        <v>52129</v>
      </c>
      <c r="AF1201">
        <v>47209</v>
      </c>
      <c r="AG1201" s="6" t="s">
        <v>16949</v>
      </c>
      <c r="AH1201" s="6" t="s">
        <v>16950</v>
      </c>
      <c r="AI1201" s="6" t="s">
        <v>16951</v>
      </c>
      <c r="AJ1201" s="6" t="s">
        <v>16765</v>
      </c>
      <c r="AK1201" s="6" t="s">
        <v>16765</v>
      </c>
      <c r="AL1201" s="6" t="s">
        <v>16765</v>
      </c>
      <c r="AM1201" s="6" t="s">
        <v>16952</v>
      </c>
      <c r="AN1201">
        <v>0</v>
      </c>
      <c r="AO1201" s="55">
        <v>44667</v>
      </c>
      <c r="AP1201" s="6" t="s">
        <v>16953</v>
      </c>
      <c r="AQ1201">
        <v>0</v>
      </c>
      <c r="AR1201" s="6" t="s">
        <v>16954</v>
      </c>
      <c r="AS1201" s="6" t="s">
        <v>16955</v>
      </c>
      <c r="AT1201" s="6" t="s">
        <v>16947</v>
      </c>
      <c r="AU1201">
        <v>0</v>
      </c>
      <c r="AV1201">
        <v>0</v>
      </c>
      <c r="AW1201" s="6" t="s">
        <v>16956</v>
      </c>
      <c r="AX1201" s="6" t="s">
        <v>17316</v>
      </c>
      <c r="AY1201" s="6" t="s">
        <v>16765</v>
      </c>
      <c r="AZ1201" s="6" t="s">
        <v>16958</v>
      </c>
      <c r="BA1201" s="6" t="s">
        <v>16765</v>
      </c>
      <c r="BB1201" s="6" t="s">
        <v>16959</v>
      </c>
      <c r="BC1201" s="6" t="s">
        <v>16765</v>
      </c>
      <c r="BD1201" s="6" t="s">
        <v>16960</v>
      </c>
      <c r="BE1201" s="6" t="s">
        <v>16961</v>
      </c>
      <c r="BF1201" s="6" t="s">
        <v>13575</v>
      </c>
      <c r="BG1201" s="6" t="s">
        <v>13575</v>
      </c>
      <c r="BH1201" s="6" t="s">
        <v>16959</v>
      </c>
      <c r="BI1201">
        <v>0</v>
      </c>
      <c r="BJ1201" s="6" t="s">
        <v>16958</v>
      </c>
      <c r="BK1201">
        <v>0</v>
      </c>
      <c r="BL1201" s="6" t="s">
        <v>315</v>
      </c>
      <c r="BM1201" s="56">
        <f>COUNTIF($B$2:B1201,B1201)</f>
        <v>2</v>
      </c>
      <c r="BN1201" s="6" t="str">
        <f t="shared" si="18"/>
        <v>10028-2</v>
      </c>
    </row>
    <row r="1202" spans="1:66" x14ac:dyDescent="0.25">
      <c r="A1202">
        <v>1</v>
      </c>
      <c r="B1202">
        <v>10028</v>
      </c>
      <c r="C1202" s="6" t="s">
        <v>18820</v>
      </c>
      <c r="D1202">
        <v>5</v>
      </c>
      <c r="E1202">
        <v>3</v>
      </c>
      <c r="F1202">
        <v>30</v>
      </c>
      <c r="G1202">
        <v>306</v>
      </c>
      <c r="H1202" s="6" t="s">
        <v>17010</v>
      </c>
      <c r="I1202">
        <v>1</v>
      </c>
      <c r="J1202">
        <v>669711</v>
      </c>
      <c r="K1202">
        <v>6</v>
      </c>
      <c r="L1202" s="55">
        <v>43510</v>
      </c>
      <c r="M1202" s="6" t="s">
        <v>16765</v>
      </c>
      <c r="N1202" s="55">
        <v>44601</v>
      </c>
      <c r="O1202">
        <v>118784</v>
      </c>
      <c r="P1202" s="6" t="s">
        <v>16764</v>
      </c>
      <c r="Q1202" s="6" t="s">
        <v>18823</v>
      </c>
      <c r="R1202">
        <v>1</v>
      </c>
      <c r="S1202">
        <v>0</v>
      </c>
      <c r="T1202">
        <v>-1</v>
      </c>
      <c r="U1202">
        <v>1651</v>
      </c>
      <c r="V1202" s="6" t="s">
        <v>16945</v>
      </c>
      <c r="W1202" s="6" t="s">
        <v>16946</v>
      </c>
      <c r="X1202" s="55">
        <v>44667</v>
      </c>
      <c r="Y1202">
        <v>0</v>
      </c>
      <c r="Z1202">
        <v>0</v>
      </c>
      <c r="AA1202" s="6" t="s">
        <v>16765</v>
      </c>
      <c r="AB1202" s="6" t="s">
        <v>16947</v>
      </c>
      <c r="AD1202" s="6" t="s">
        <v>16948</v>
      </c>
      <c r="AE1202">
        <v>50425</v>
      </c>
      <c r="AF1202">
        <v>45737</v>
      </c>
      <c r="AG1202" s="6" t="s">
        <v>16949</v>
      </c>
      <c r="AH1202" s="6" t="s">
        <v>16950</v>
      </c>
      <c r="AI1202" s="6" t="s">
        <v>16951</v>
      </c>
      <c r="AJ1202" s="6" t="s">
        <v>16765</v>
      </c>
      <c r="AK1202" s="6" t="s">
        <v>16765</v>
      </c>
      <c r="AL1202" s="6" t="s">
        <v>16765</v>
      </c>
      <c r="AM1202" s="6" t="s">
        <v>16952</v>
      </c>
      <c r="AN1202">
        <v>0</v>
      </c>
      <c r="AO1202" s="55">
        <v>44667</v>
      </c>
      <c r="AP1202" s="6" t="s">
        <v>16953</v>
      </c>
      <c r="AQ1202">
        <v>0</v>
      </c>
      <c r="AR1202" s="6" t="s">
        <v>16954</v>
      </c>
      <c r="AS1202" s="6" t="s">
        <v>16955</v>
      </c>
      <c r="AT1202" s="6" t="s">
        <v>16947</v>
      </c>
      <c r="AU1202">
        <v>0</v>
      </c>
      <c r="AV1202">
        <v>0</v>
      </c>
      <c r="AW1202" s="6" t="s">
        <v>16956</v>
      </c>
      <c r="AX1202" s="6" t="s">
        <v>18824</v>
      </c>
      <c r="AY1202" s="6" t="s">
        <v>16765</v>
      </c>
      <c r="AZ1202" s="6" t="s">
        <v>16958</v>
      </c>
      <c r="BA1202" s="6" t="s">
        <v>16765</v>
      </c>
      <c r="BB1202" s="6" t="s">
        <v>16959</v>
      </c>
      <c r="BC1202" s="6" t="s">
        <v>16765</v>
      </c>
      <c r="BD1202" s="6" t="s">
        <v>16960</v>
      </c>
      <c r="BE1202" s="6" t="s">
        <v>16961</v>
      </c>
      <c r="BF1202" s="6" t="s">
        <v>13575</v>
      </c>
      <c r="BG1202" s="6" t="s">
        <v>13575</v>
      </c>
      <c r="BH1202" s="6" t="s">
        <v>16959</v>
      </c>
      <c r="BI1202">
        <v>0</v>
      </c>
      <c r="BJ1202" s="6" t="s">
        <v>16958</v>
      </c>
      <c r="BK1202">
        <v>0</v>
      </c>
      <c r="BL1202" s="6" t="s">
        <v>315</v>
      </c>
      <c r="BM1202" s="56">
        <f>COUNTIF($B$2:B1202,B1202)</f>
        <v>3</v>
      </c>
      <c r="BN1202" s="6" t="str">
        <f t="shared" si="18"/>
        <v>10028-3</v>
      </c>
    </row>
    <row r="1203" spans="1:66" x14ac:dyDescent="0.25">
      <c r="A1203">
        <v>1</v>
      </c>
      <c r="B1203">
        <v>10028</v>
      </c>
      <c r="C1203" s="6" t="s">
        <v>18820</v>
      </c>
      <c r="D1203">
        <v>5</v>
      </c>
      <c r="E1203">
        <v>3</v>
      </c>
      <c r="F1203">
        <v>30</v>
      </c>
      <c r="G1203">
        <v>306</v>
      </c>
      <c r="H1203" s="6" t="s">
        <v>17010</v>
      </c>
      <c r="I1203">
        <v>1</v>
      </c>
      <c r="J1203">
        <v>191201</v>
      </c>
      <c r="K1203">
        <v>6</v>
      </c>
      <c r="L1203" s="55">
        <v>42688</v>
      </c>
      <c r="M1203" s="6" t="s">
        <v>16765</v>
      </c>
      <c r="N1203" s="55">
        <v>109574</v>
      </c>
      <c r="O1203">
        <v>198213</v>
      </c>
      <c r="P1203" s="6" t="s">
        <v>16785</v>
      </c>
      <c r="Q1203" s="6" t="s">
        <v>16973</v>
      </c>
      <c r="R1203">
        <v>3</v>
      </c>
      <c r="S1203">
        <v>0</v>
      </c>
      <c r="T1203">
        <v>-3</v>
      </c>
      <c r="U1203">
        <v>126</v>
      </c>
      <c r="V1203" s="6" t="s">
        <v>16999</v>
      </c>
      <c r="W1203" s="6" t="s">
        <v>16946</v>
      </c>
      <c r="X1203" s="55">
        <v>44667</v>
      </c>
      <c r="Y1203">
        <v>0</v>
      </c>
      <c r="Z1203">
        <v>0</v>
      </c>
      <c r="AA1203" s="6" t="s">
        <v>16765</v>
      </c>
      <c r="AB1203" s="6" t="s">
        <v>16947</v>
      </c>
      <c r="AD1203" s="6" t="s">
        <v>16765</v>
      </c>
      <c r="AE1203">
        <v>43810</v>
      </c>
      <c r="AF1203">
        <v>41207</v>
      </c>
      <c r="AG1203" s="6" t="s">
        <v>16973</v>
      </c>
      <c r="AH1203" s="6" t="s">
        <v>16950</v>
      </c>
      <c r="AI1203" s="6" t="s">
        <v>16951</v>
      </c>
      <c r="AJ1203" s="6" t="s">
        <v>16765</v>
      </c>
      <c r="AK1203" s="6" t="s">
        <v>16765</v>
      </c>
      <c r="AL1203" s="6" t="s">
        <v>16765</v>
      </c>
      <c r="AM1203" s="6" t="s">
        <v>16952</v>
      </c>
      <c r="AN1203">
        <v>0</v>
      </c>
      <c r="AO1203" s="55">
        <v>44667</v>
      </c>
      <c r="AP1203" s="6" t="s">
        <v>17000</v>
      </c>
      <c r="AQ1203">
        <v>0</v>
      </c>
      <c r="AR1203" s="6" t="s">
        <v>17095</v>
      </c>
      <c r="AS1203" s="6" t="s">
        <v>17002</v>
      </c>
      <c r="AT1203" s="6" t="s">
        <v>16947</v>
      </c>
      <c r="AU1203">
        <v>0</v>
      </c>
      <c r="AV1203">
        <v>0</v>
      </c>
      <c r="AW1203" s="6" t="s">
        <v>16956</v>
      </c>
      <c r="AX1203" s="6" t="s">
        <v>17229</v>
      </c>
      <c r="AY1203" s="6" t="s">
        <v>16765</v>
      </c>
      <c r="AZ1203" s="6" t="s">
        <v>16958</v>
      </c>
      <c r="BA1203" s="6" t="s">
        <v>16765</v>
      </c>
      <c r="BB1203" s="6" t="s">
        <v>16959</v>
      </c>
      <c r="BC1203" s="6" t="s">
        <v>16765</v>
      </c>
      <c r="BD1203" s="6" t="s">
        <v>16960</v>
      </c>
      <c r="BE1203" s="6" t="s">
        <v>16961</v>
      </c>
      <c r="BF1203" s="6" t="s">
        <v>13575</v>
      </c>
      <c r="BG1203" s="6" t="s">
        <v>13575</v>
      </c>
      <c r="BH1203" s="6" t="s">
        <v>16959</v>
      </c>
      <c r="BI1203">
        <v>0</v>
      </c>
      <c r="BJ1203" s="6" t="s">
        <v>16958</v>
      </c>
      <c r="BK1203">
        <v>0</v>
      </c>
      <c r="BL1203" s="6" t="s">
        <v>315</v>
      </c>
      <c r="BM1203" s="56">
        <f>COUNTIF($B$2:B1203,B1203)</f>
        <v>4</v>
      </c>
      <c r="BN1203" s="6" t="str">
        <f t="shared" si="18"/>
        <v>10028-4</v>
      </c>
    </row>
    <row r="1204" spans="1:66" x14ac:dyDescent="0.25">
      <c r="A1204">
        <v>1</v>
      </c>
      <c r="B1204">
        <v>10028</v>
      </c>
      <c r="C1204" s="6" t="s">
        <v>18820</v>
      </c>
      <c r="D1204">
        <v>5</v>
      </c>
      <c r="E1204">
        <v>3</v>
      </c>
      <c r="F1204">
        <v>30</v>
      </c>
      <c r="G1204">
        <v>306</v>
      </c>
      <c r="H1204" s="6" t="s">
        <v>17010</v>
      </c>
      <c r="I1204">
        <v>1</v>
      </c>
      <c r="J1204">
        <v>191202</v>
      </c>
      <c r="K1204">
        <v>6</v>
      </c>
      <c r="L1204" s="55">
        <v>42688</v>
      </c>
      <c r="M1204" s="6" t="s">
        <v>16765</v>
      </c>
      <c r="N1204" s="55">
        <v>109574</v>
      </c>
      <c r="O1204">
        <v>198213</v>
      </c>
      <c r="P1204" s="6" t="s">
        <v>16785</v>
      </c>
      <c r="Q1204" s="6" t="s">
        <v>16973</v>
      </c>
      <c r="R1204">
        <v>10</v>
      </c>
      <c r="S1204">
        <v>0</v>
      </c>
      <c r="T1204">
        <v>-10</v>
      </c>
      <c r="U1204">
        <v>420</v>
      </c>
      <c r="V1204" s="6" t="s">
        <v>16999</v>
      </c>
      <c r="W1204" s="6" t="s">
        <v>16946</v>
      </c>
      <c r="X1204" s="55">
        <v>44667</v>
      </c>
      <c r="Y1204">
        <v>0</v>
      </c>
      <c r="Z1204">
        <v>0</v>
      </c>
      <c r="AA1204" s="6" t="s">
        <v>16765</v>
      </c>
      <c r="AB1204" s="6" t="s">
        <v>16947</v>
      </c>
      <c r="AD1204" s="6" t="s">
        <v>16765</v>
      </c>
      <c r="AE1204">
        <v>43812</v>
      </c>
      <c r="AF1204">
        <v>41209</v>
      </c>
      <c r="AG1204" s="6" t="s">
        <v>16973</v>
      </c>
      <c r="AH1204" s="6" t="s">
        <v>16950</v>
      </c>
      <c r="AI1204" s="6" t="s">
        <v>16951</v>
      </c>
      <c r="AJ1204" s="6" t="s">
        <v>16765</v>
      </c>
      <c r="AK1204" s="6" t="s">
        <v>16765</v>
      </c>
      <c r="AL1204" s="6" t="s">
        <v>16765</v>
      </c>
      <c r="AM1204" s="6" t="s">
        <v>16952</v>
      </c>
      <c r="AN1204">
        <v>0</v>
      </c>
      <c r="AO1204" s="55">
        <v>44667</v>
      </c>
      <c r="AP1204" s="6" t="s">
        <v>17000</v>
      </c>
      <c r="AQ1204">
        <v>0</v>
      </c>
      <c r="AR1204" s="6" t="s">
        <v>17095</v>
      </c>
      <c r="AS1204" s="6" t="s">
        <v>17002</v>
      </c>
      <c r="AT1204" s="6" t="s">
        <v>16947</v>
      </c>
      <c r="AU1204">
        <v>0</v>
      </c>
      <c r="AV1204">
        <v>0</v>
      </c>
      <c r="AW1204" s="6" t="s">
        <v>16956</v>
      </c>
      <c r="AX1204" s="6" t="s">
        <v>17229</v>
      </c>
      <c r="AY1204" s="6" t="s">
        <v>16765</v>
      </c>
      <c r="AZ1204" s="6" t="s">
        <v>16958</v>
      </c>
      <c r="BA1204" s="6" t="s">
        <v>16765</v>
      </c>
      <c r="BB1204" s="6" t="s">
        <v>16959</v>
      </c>
      <c r="BC1204" s="6" t="s">
        <v>16765</v>
      </c>
      <c r="BD1204" s="6" t="s">
        <v>16960</v>
      </c>
      <c r="BE1204" s="6" t="s">
        <v>16961</v>
      </c>
      <c r="BF1204" s="6" t="s">
        <v>13575</v>
      </c>
      <c r="BG1204" s="6" t="s">
        <v>13575</v>
      </c>
      <c r="BH1204" s="6" t="s">
        <v>16959</v>
      </c>
      <c r="BI1204">
        <v>0</v>
      </c>
      <c r="BJ1204" s="6" t="s">
        <v>16958</v>
      </c>
      <c r="BK1204">
        <v>0</v>
      </c>
      <c r="BL1204" s="6" t="s">
        <v>315</v>
      </c>
      <c r="BM1204" s="56">
        <f>COUNTIF($B$2:B1204,B1204)</f>
        <v>5</v>
      </c>
      <c r="BN1204" s="6" t="str">
        <f t="shared" si="18"/>
        <v>10028-5</v>
      </c>
    </row>
    <row r="1205" spans="1:66" x14ac:dyDescent="0.25">
      <c r="A1205">
        <v>1</v>
      </c>
      <c r="B1205">
        <v>10028</v>
      </c>
      <c r="C1205" s="6" t="s">
        <v>18820</v>
      </c>
      <c r="D1205">
        <v>5</v>
      </c>
      <c r="E1205">
        <v>3</v>
      </c>
      <c r="F1205">
        <v>30</v>
      </c>
      <c r="G1205">
        <v>306</v>
      </c>
      <c r="H1205" s="6" t="s">
        <v>17010</v>
      </c>
      <c r="I1205">
        <v>1</v>
      </c>
      <c r="J1205">
        <v>191201</v>
      </c>
      <c r="K1205">
        <v>6</v>
      </c>
      <c r="L1205" s="55">
        <v>42688</v>
      </c>
      <c r="M1205" s="6" t="s">
        <v>16765</v>
      </c>
      <c r="N1205" s="55">
        <v>109574</v>
      </c>
      <c r="O1205">
        <v>198214</v>
      </c>
      <c r="P1205" s="6" t="s">
        <v>16786</v>
      </c>
      <c r="Q1205" s="6" t="s">
        <v>16973</v>
      </c>
      <c r="R1205">
        <v>72</v>
      </c>
      <c r="S1205">
        <v>0</v>
      </c>
      <c r="T1205">
        <v>-72</v>
      </c>
      <c r="U1205">
        <v>115.2</v>
      </c>
      <c r="V1205" s="6" t="s">
        <v>17004</v>
      </c>
      <c r="W1205" s="6" t="s">
        <v>16946</v>
      </c>
      <c r="X1205" s="55">
        <v>44667</v>
      </c>
      <c r="Y1205">
        <v>0</v>
      </c>
      <c r="Z1205">
        <v>0</v>
      </c>
      <c r="AA1205" s="6" t="s">
        <v>16765</v>
      </c>
      <c r="AB1205" s="6" t="s">
        <v>16947</v>
      </c>
      <c r="AD1205" s="6" t="s">
        <v>16765</v>
      </c>
      <c r="AE1205">
        <v>43811</v>
      </c>
      <c r="AF1205">
        <v>41207</v>
      </c>
      <c r="AG1205" s="6" t="s">
        <v>16973</v>
      </c>
      <c r="AH1205" s="6" t="s">
        <v>16950</v>
      </c>
      <c r="AI1205" s="6" t="s">
        <v>16951</v>
      </c>
      <c r="AJ1205" s="6" t="s">
        <v>16765</v>
      </c>
      <c r="AK1205" s="6" t="s">
        <v>16765</v>
      </c>
      <c r="AL1205" s="6" t="s">
        <v>16765</v>
      </c>
      <c r="AM1205" s="6" t="s">
        <v>16952</v>
      </c>
      <c r="AN1205">
        <v>0</v>
      </c>
      <c r="AO1205" s="55">
        <v>44667</v>
      </c>
      <c r="AP1205" s="6" t="s">
        <v>17000</v>
      </c>
      <c r="AQ1205">
        <v>0</v>
      </c>
      <c r="AR1205" s="6" t="s">
        <v>17098</v>
      </c>
      <c r="AS1205" s="6" t="s">
        <v>17002</v>
      </c>
      <c r="AT1205" s="6" t="s">
        <v>16947</v>
      </c>
      <c r="AU1205">
        <v>0</v>
      </c>
      <c r="AV1205">
        <v>0</v>
      </c>
      <c r="AW1205" s="6" t="s">
        <v>16956</v>
      </c>
      <c r="AX1205" s="6" t="s">
        <v>17229</v>
      </c>
      <c r="AY1205" s="6" t="s">
        <v>16765</v>
      </c>
      <c r="AZ1205" s="6" t="s">
        <v>16958</v>
      </c>
      <c r="BA1205" s="6" t="s">
        <v>16765</v>
      </c>
      <c r="BB1205" s="6" t="s">
        <v>16959</v>
      </c>
      <c r="BC1205" s="6" t="s">
        <v>16765</v>
      </c>
      <c r="BD1205" s="6" t="s">
        <v>16960</v>
      </c>
      <c r="BE1205" s="6" t="s">
        <v>16961</v>
      </c>
      <c r="BF1205" s="6" t="s">
        <v>13575</v>
      </c>
      <c r="BG1205" s="6" t="s">
        <v>13575</v>
      </c>
      <c r="BH1205" s="6" t="s">
        <v>16959</v>
      </c>
      <c r="BI1205">
        <v>0</v>
      </c>
      <c r="BJ1205" s="6" t="s">
        <v>16958</v>
      </c>
      <c r="BK1205">
        <v>0</v>
      </c>
      <c r="BL1205" s="6" t="s">
        <v>315</v>
      </c>
      <c r="BM1205" s="56">
        <f>COUNTIF($B$2:B1205,B1205)</f>
        <v>6</v>
      </c>
      <c r="BN1205" s="6" t="str">
        <f t="shared" si="18"/>
        <v>10028-6</v>
      </c>
    </row>
    <row r="1206" spans="1:66" x14ac:dyDescent="0.25">
      <c r="A1206">
        <v>1</v>
      </c>
      <c r="B1206">
        <v>10028</v>
      </c>
      <c r="C1206" s="6" t="s">
        <v>18820</v>
      </c>
      <c r="D1206">
        <v>5</v>
      </c>
      <c r="E1206">
        <v>3</v>
      </c>
      <c r="F1206">
        <v>30</v>
      </c>
      <c r="G1206">
        <v>306</v>
      </c>
      <c r="H1206" s="6" t="s">
        <v>17010</v>
      </c>
      <c r="I1206">
        <v>1</v>
      </c>
      <c r="J1206">
        <v>117151</v>
      </c>
      <c r="K1206">
        <v>6</v>
      </c>
      <c r="L1206" s="55">
        <v>42562</v>
      </c>
      <c r="M1206" s="6" t="s">
        <v>16765</v>
      </c>
      <c r="N1206" s="55">
        <v>44601</v>
      </c>
      <c r="O1206">
        <v>217289</v>
      </c>
      <c r="P1206" s="6" t="s">
        <v>16771</v>
      </c>
      <c r="Q1206" s="6" t="s">
        <v>18825</v>
      </c>
      <c r="R1206">
        <v>1</v>
      </c>
      <c r="S1206">
        <v>0</v>
      </c>
      <c r="T1206">
        <v>-1</v>
      </c>
      <c r="U1206">
        <v>1159.19</v>
      </c>
      <c r="V1206" s="6" t="s">
        <v>16945</v>
      </c>
      <c r="W1206" s="6" t="s">
        <v>16946</v>
      </c>
      <c r="X1206" s="55">
        <v>44667</v>
      </c>
      <c r="Y1206">
        <v>0</v>
      </c>
      <c r="Z1206">
        <v>0</v>
      </c>
      <c r="AA1206" s="6" t="s">
        <v>16765</v>
      </c>
      <c r="AB1206" s="6" t="s">
        <v>16947</v>
      </c>
      <c r="AD1206" s="6" t="s">
        <v>17031</v>
      </c>
      <c r="AE1206">
        <v>43302</v>
      </c>
      <c r="AF1206">
        <v>40582</v>
      </c>
      <c r="AG1206" s="6" t="s">
        <v>16949</v>
      </c>
      <c r="AH1206" s="6" t="s">
        <v>16950</v>
      </c>
      <c r="AI1206" s="6" t="s">
        <v>16951</v>
      </c>
      <c r="AJ1206" s="6" t="s">
        <v>16765</v>
      </c>
      <c r="AK1206" s="6" t="s">
        <v>16765</v>
      </c>
      <c r="AL1206" s="6" t="s">
        <v>16765</v>
      </c>
      <c r="AM1206" s="6" t="s">
        <v>16952</v>
      </c>
      <c r="AN1206">
        <v>0</v>
      </c>
      <c r="AO1206" s="55">
        <v>44667</v>
      </c>
      <c r="AP1206" s="6" t="s">
        <v>16953</v>
      </c>
      <c r="AQ1206">
        <v>0</v>
      </c>
      <c r="AR1206" s="6" t="s">
        <v>16954</v>
      </c>
      <c r="AS1206" s="6" t="s">
        <v>16955</v>
      </c>
      <c r="AT1206" s="6" t="s">
        <v>16947</v>
      </c>
      <c r="AU1206">
        <v>0</v>
      </c>
      <c r="AV1206">
        <v>0</v>
      </c>
      <c r="AW1206" s="6" t="s">
        <v>16956</v>
      </c>
      <c r="AX1206" s="6" t="s">
        <v>17032</v>
      </c>
      <c r="AY1206" s="6" t="s">
        <v>16765</v>
      </c>
      <c r="AZ1206" s="6" t="s">
        <v>16958</v>
      </c>
      <c r="BA1206" s="6" t="s">
        <v>16765</v>
      </c>
      <c r="BB1206" s="6" t="s">
        <v>16959</v>
      </c>
      <c r="BC1206" s="6" t="s">
        <v>16765</v>
      </c>
      <c r="BD1206" s="6" t="s">
        <v>16960</v>
      </c>
      <c r="BE1206" s="6" t="s">
        <v>16961</v>
      </c>
      <c r="BF1206" s="6" t="s">
        <v>13575</v>
      </c>
      <c r="BG1206" s="6" t="s">
        <v>13575</v>
      </c>
      <c r="BH1206" s="6" t="s">
        <v>16959</v>
      </c>
      <c r="BI1206">
        <v>0</v>
      </c>
      <c r="BJ1206" s="6" t="s">
        <v>16958</v>
      </c>
      <c r="BK1206">
        <v>0</v>
      </c>
      <c r="BL1206" s="6" t="s">
        <v>315</v>
      </c>
      <c r="BM1206" s="56">
        <f>COUNTIF($B$2:B1206,B1206)</f>
        <v>7</v>
      </c>
      <c r="BN1206" s="6" t="str">
        <f t="shared" si="18"/>
        <v>10028-7</v>
      </c>
    </row>
    <row r="1207" spans="1:66" x14ac:dyDescent="0.25">
      <c r="A1207">
        <v>1</v>
      </c>
      <c r="B1207">
        <v>10032</v>
      </c>
      <c r="C1207" s="6" t="s">
        <v>18826</v>
      </c>
      <c r="D1207">
        <v>5</v>
      </c>
      <c r="E1207">
        <v>1</v>
      </c>
      <c r="F1207">
        <v>10</v>
      </c>
      <c r="G1207">
        <v>108</v>
      </c>
      <c r="H1207" s="6" t="s">
        <v>17010</v>
      </c>
      <c r="I1207">
        <v>1</v>
      </c>
      <c r="J1207">
        <v>85180</v>
      </c>
      <c r="K1207">
        <v>7</v>
      </c>
      <c r="L1207" s="55">
        <v>44321</v>
      </c>
      <c r="M1207" s="6" t="s">
        <v>16765</v>
      </c>
      <c r="N1207" s="55">
        <v>44736</v>
      </c>
      <c r="O1207">
        <v>118788</v>
      </c>
      <c r="P1207" s="6" t="s">
        <v>16787</v>
      </c>
      <c r="Q1207" s="6" t="s">
        <v>18827</v>
      </c>
      <c r="R1207">
        <v>1</v>
      </c>
      <c r="S1207">
        <v>0</v>
      </c>
      <c r="T1207">
        <v>-1</v>
      </c>
      <c r="U1207">
        <v>2572.9499999999998</v>
      </c>
      <c r="V1207" s="6" t="s">
        <v>16945</v>
      </c>
      <c r="W1207" s="6" t="s">
        <v>16946</v>
      </c>
      <c r="X1207" s="55">
        <v>44641</v>
      </c>
      <c r="Y1207">
        <v>30000</v>
      </c>
      <c r="Z1207">
        <v>0</v>
      </c>
      <c r="AA1207" s="6" t="s">
        <v>16765</v>
      </c>
      <c r="AB1207" s="6" t="s">
        <v>16947</v>
      </c>
      <c r="AD1207" s="6" t="s">
        <v>16948</v>
      </c>
      <c r="AE1207">
        <v>53144</v>
      </c>
      <c r="AF1207">
        <v>48048</v>
      </c>
      <c r="AG1207" s="6" t="s">
        <v>16949</v>
      </c>
      <c r="AH1207" s="6" t="s">
        <v>16950</v>
      </c>
      <c r="AI1207" s="6" t="s">
        <v>16951</v>
      </c>
      <c r="AJ1207" s="6" t="s">
        <v>16765</v>
      </c>
      <c r="AK1207" s="6" t="s">
        <v>16765</v>
      </c>
      <c r="AL1207" s="6" t="s">
        <v>16765</v>
      </c>
      <c r="AM1207" s="6" t="s">
        <v>16952</v>
      </c>
      <c r="AN1207">
        <v>0</v>
      </c>
      <c r="AO1207" s="55">
        <v>44641</v>
      </c>
      <c r="AP1207" s="6" t="s">
        <v>16953</v>
      </c>
      <c r="AQ1207">
        <v>0</v>
      </c>
      <c r="AR1207" s="6" t="s">
        <v>16954</v>
      </c>
      <c r="AS1207" s="6" t="s">
        <v>16955</v>
      </c>
      <c r="AT1207" s="6" t="s">
        <v>16947</v>
      </c>
      <c r="AU1207">
        <v>0</v>
      </c>
      <c r="AV1207">
        <v>0</v>
      </c>
      <c r="AW1207" s="6" t="s">
        <v>16956</v>
      </c>
      <c r="AX1207" s="6" t="s">
        <v>18765</v>
      </c>
      <c r="AY1207" s="6" t="s">
        <v>16765</v>
      </c>
      <c r="AZ1207" s="6" t="s">
        <v>16958</v>
      </c>
      <c r="BA1207" s="6" t="s">
        <v>16765</v>
      </c>
      <c r="BB1207" s="6" t="s">
        <v>16959</v>
      </c>
      <c r="BC1207" s="6" t="s">
        <v>16765</v>
      </c>
      <c r="BD1207" s="6" t="s">
        <v>16960</v>
      </c>
      <c r="BE1207" s="6" t="s">
        <v>16961</v>
      </c>
      <c r="BF1207" s="6" t="s">
        <v>13575</v>
      </c>
      <c r="BG1207" s="6" t="s">
        <v>13575</v>
      </c>
      <c r="BH1207" s="6" t="s">
        <v>16959</v>
      </c>
      <c r="BI1207">
        <v>0</v>
      </c>
      <c r="BJ1207" s="6" t="s">
        <v>16958</v>
      </c>
      <c r="BK1207">
        <v>0</v>
      </c>
      <c r="BL1207" s="6" t="s">
        <v>315</v>
      </c>
      <c r="BM1207" s="56">
        <f>COUNTIF($B$2:B1207,B1207)</f>
        <v>1</v>
      </c>
      <c r="BN1207" s="6" t="str">
        <f t="shared" si="18"/>
        <v>10032-1</v>
      </c>
    </row>
    <row r="1208" spans="1:66" x14ac:dyDescent="0.25">
      <c r="A1208">
        <v>1</v>
      </c>
      <c r="B1208">
        <v>10091</v>
      </c>
      <c r="C1208" s="6" t="s">
        <v>18828</v>
      </c>
      <c r="D1208">
        <v>5</v>
      </c>
      <c r="E1208">
        <v>3</v>
      </c>
      <c r="F1208">
        <v>30</v>
      </c>
      <c r="G1208">
        <v>309</v>
      </c>
      <c r="H1208" s="6" t="s">
        <v>16963</v>
      </c>
      <c r="I1208">
        <v>1</v>
      </c>
      <c r="J1208">
        <v>713829</v>
      </c>
      <c r="K1208">
        <v>6</v>
      </c>
      <c r="L1208" s="55">
        <v>43592</v>
      </c>
      <c r="M1208" s="6" t="s">
        <v>16765</v>
      </c>
      <c r="N1208" s="55">
        <v>44825</v>
      </c>
      <c r="O1208">
        <v>734253</v>
      </c>
      <c r="P1208" s="6" t="s">
        <v>16817</v>
      </c>
      <c r="Q1208" s="6" t="s">
        <v>18829</v>
      </c>
      <c r="R1208">
        <v>1</v>
      </c>
      <c r="S1208">
        <v>0</v>
      </c>
      <c r="T1208">
        <v>-1</v>
      </c>
      <c r="U1208">
        <v>3242.03</v>
      </c>
      <c r="V1208" s="6" t="s">
        <v>16945</v>
      </c>
      <c r="W1208" s="6" t="s">
        <v>16946</v>
      </c>
      <c r="X1208" s="55">
        <v>44663</v>
      </c>
      <c r="Y1208">
        <v>0</v>
      </c>
      <c r="Z1208">
        <v>5558.3</v>
      </c>
      <c r="AA1208" s="6" t="s">
        <v>17198</v>
      </c>
      <c r="AB1208" s="6" t="s">
        <v>16947</v>
      </c>
      <c r="AD1208" s="6" t="s">
        <v>16948</v>
      </c>
      <c r="AE1208">
        <v>50823</v>
      </c>
      <c r="AF1208">
        <v>46088</v>
      </c>
      <c r="AG1208" s="6" t="s">
        <v>16949</v>
      </c>
      <c r="AH1208" s="6" t="s">
        <v>16950</v>
      </c>
      <c r="AI1208" s="6" t="s">
        <v>16951</v>
      </c>
      <c r="AJ1208" s="6" t="s">
        <v>16765</v>
      </c>
      <c r="AK1208" s="6" t="s">
        <v>16765</v>
      </c>
      <c r="AL1208" s="6" t="s">
        <v>16765</v>
      </c>
      <c r="AM1208" s="6" t="s">
        <v>16952</v>
      </c>
      <c r="AN1208">
        <v>0</v>
      </c>
      <c r="AO1208" s="55">
        <v>44663</v>
      </c>
      <c r="AP1208" s="6" t="s">
        <v>16953</v>
      </c>
      <c r="AQ1208">
        <v>0</v>
      </c>
      <c r="AR1208" s="6" t="s">
        <v>16954</v>
      </c>
      <c r="AS1208" s="6" t="s">
        <v>16955</v>
      </c>
      <c r="AT1208" s="6" t="s">
        <v>16947</v>
      </c>
      <c r="AU1208">
        <v>0</v>
      </c>
      <c r="AV1208">
        <v>0</v>
      </c>
      <c r="AW1208" s="6" t="s">
        <v>16956</v>
      </c>
      <c r="AX1208" s="6" t="s">
        <v>18830</v>
      </c>
      <c r="AY1208" s="6" t="s">
        <v>16765</v>
      </c>
      <c r="AZ1208" s="6" t="s">
        <v>16958</v>
      </c>
      <c r="BA1208" s="6" t="s">
        <v>16765</v>
      </c>
      <c r="BB1208" s="6" t="s">
        <v>16959</v>
      </c>
      <c r="BC1208" s="6" t="s">
        <v>16765</v>
      </c>
      <c r="BD1208" s="6" t="s">
        <v>16960</v>
      </c>
      <c r="BE1208" s="6" t="s">
        <v>16961</v>
      </c>
      <c r="BF1208" s="6" t="s">
        <v>13575</v>
      </c>
      <c r="BG1208" s="6" t="s">
        <v>13575</v>
      </c>
      <c r="BH1208" s="6" t="s">
        <v>16959</v>
      </c>
      <c r="BI1208">
        <v>0</v>
      </c>
      <c r="BJ1208" s="6" t="s">
        <v>16958</v>
      </c>
      <c r="BK1208">
        <v>0</v>
      </c>
      <c r="BL1208" s="6" t="s">
        <v>315</v>
      </c>
      <c r="BM1208" s="56">
        <f>COUNTIF($B$2:B1208,B1208)</f>
        <v>1</v>
      </c>
      <c r="BN1208" s="6" t="str">
        <f t="shared" si="18"/>
        <v>10091-1</v>
      </c>
    </row>
    <row r="1209" spans="1:66" x14ac:dyDescent="0.25">
      <c r="A1209">
        <v>1</v>
      </c>
      <c r="B1209">
        <v>10114</v>
      </c>
      <c r="C1209" s="6" t="s">
        <v>18831</v>
      </c>
      <c r="D1209">
        <v>5</v>
      </c>
      <c r="E1209">
        <v>1</v>
      </c>
      <c r="F1209">
        <v>10</v>
      </c>
      <c r="G1209">
        <v>109</v>
      </c>
      <c r="H1209" s="6" t="s">
        <v>16994</v>
      </c>
      <c r="I1209">
        <v>1</v>
      </c>
      <c r="J1209">
        <v>554548</v>
      </c>
      <c r="K1209">
        <v>6</v>
      </c>
      <c r="L1209" s="55">
        <v>43313</v>
      </c>
      <c r="M1209" s="6" t="s">
        <v>16765</v>
      </c>
      <c r="N1209" s="55">
        <v>44568</v>
      </c>
      <c r="O1209">
        <v>248065</v>
      </c>
      <c r="P1209" s="6" t="s">
        <v>16778</v>
      </c>
      <c r="Q1209" s="6" t="s">
        <v>18832</v>
      </c>
      <c r="R1209">
        <v>1</v>
      </c>
      <c r="S1209">
        <v>0</v>
      </c>
      <c r="T1209">
        <v>-1</v>
      </c>
      <c r="U1209">
        <v>1649.52</v>
      </c>
      <c r="V1209" s="6" t="s">
        <v>16945</v>
      </c>
      <c r="W1209" s="6" t="s">
        <v>16946</v>
      </c>
      <c r="X1209" s="55">
        <v>44651</v>
      </c>
      <c r="Y1209">
        <v>0</v>
      </c>
      <c r="Z1209">
        <v>0</v>
      </c>
      <c r="AA1209" s="6" t="s">
        <v>16765</v>
      </c>
      <c r="AB1209" s="6" t="s">
        <v>16947</v>
      </c>
      <c r="AD1209" s="6" t="s">
        <v>16948</v>
      </c>
      <c r="AE1209">
        <v>49334</v>
      </c>
      <c r="AF1209">
        <v>44804</v>
      </c>
      <c r="AG1209" s="6" t="s">
        <v>16949</v>
      </c>
      <c r="AH1209" s="6" t="s">
        <v>16950</v>
      </c>
      <c r="AI1209" s="6" t="s">
        <v>16951</v>
      </c>
      <c r="AJ1209" s="6" t="s">
        <v>16765</v>
      </c>
      <c r="AK1209" s="6" t="s">
        <v>16765</v>
      </c>
      <c r="AL1209" s="6" t="s">
        <v>16765</v>
      </c>
      <c r="AM1209" s="6" t="s">
        <v>16952</v>
      </c>
      <c r="AN1209">
        <v>0</v>
      </c>
      <c r="AO1209" s="55">
        <v>44651</v>
      </c>
      <c r="AP1209" s="6" t="s">
        <v>16953</v>
      </c>
      <c r="AQ1209">
        <v>0</v>
      </c>
      <c r="AR1209" s="6" t="s">
        <v>16997</v>
      </c>
      <c r="AS1209" s="6" t="s">
        <v>16955</v>
      </c>
      <c r="AT1209" s="6" t="s">
        <v>16947</v>
      </c>
      <c r="AU1209">
        <v>0</v>
      </c>
      <c r="AV1209">
        <v>0</v>
      </c>
      <c r="AW1209" s="6" t="s">
        <v>16956</v>
      </c>
      <c r="AX1209" s="6" t="s">
        <v>18833</v>
      </c>
      <c r="AY1209" s="6" t="s">
        <v>16765</v>
      </c>
      <c r="AZ1209" s="6" t="s">
        <v>16958</v>
      </c>
      <c r="BA1209" s="6" t="s">
        <v>16765</v>
      </c>
      <c r="BB1209" s="6" t="s">
        <v>16959</v>
      </c>
      <c r="BC1209" s="6" t="s">
        <v>16765</v>
      </c>
      <c r="BD1209" s="6" t="s">
        <v>16960</v>
      </c>
      <c r="BE1209" s="6" t="s">
        <v>16961</v>
      </c>
      <c r="BF1209" s="6" t="s">
        <v>13575</v>
      </c>
      <c r="BG1209" s="6" t="s">
        <v>13575</v>
      </c>
      <c r="BH1209" s="6" t="s">
        <v>16959</v>
      </c>
      <c r="BI1209">
        <v>0</v>
      </c>
      <c r="BJ1209" s="6" t="s">
        <v>16958</v>
      </c>
      <c r="BK1209">
        <v>0</v>
      </c>
      <c r="BL1209" s="6" t="s">
        <v>315</v>
      </c>
      <c r="BM1209" s="56">
        <f>COUNTIF($B$2:B1209,B1209)</f>
        <v>1</v>
      </c>
      <c r="BN1209" s="6" t="str">
        <f t="shared" si="18"/>
        <v>10114-1</v>
      </c>
    </row>
    <row r="1210" spans="1:66" x14ac:dyDescent="0.25">
      <c r="A1210">
        <v>1</v>
      </c>
      <c r="B1210">
        <v>10124</v>
      </c>
      <c r="C1210" s="6" t="s">
        <v>18834</v>
      </c>
      <c r="D1210">
        <v>5</v>
      </c>
      <c r="E1210">
        <v>3</v>
      </c>
      <c r="F1210">
        <v>30</v>
      </c>
      <c r="G1210">
        <v>301</v>
      </c>
      <c r="H1210" s="6" t="s">
        <v>16994</v>
      </c>
      <c r="I1210">
        <v>1</v>
      </c>
      <c r="J1210">
        <v>974482</v>
      </c>
      <c r="K1210">
        <v>5</v>
      </c>
      <c r="L1210" s="55">
        <v>42317</v>
      </c>
      <c r="M1210" s="6" t="s">
        <v>16765</v>
      </c>
      <c r="N1210" s="55">
        <v>44505</v>
      </c>
      <c r="O1210">
        <v>118784</v>
      </c>
      <c r="P1210" s="6" t="s">
        <v>16764</v>
      </c>
      <c r="Q1210" s="6" t="s">
        <v>18835</v>
      </c>
      <c r="R1210">
        <v>1</v>
      </c>
      <c r="S1210">
        <v>0</v>
      </c>
      <c r="T1210">
        <v>-1</v>
      </c>
      <c r="U1210">
        <v>1651</v>
      </c>
      <c r="V1210" s="6" t="s">
        <v>16945</v>
      </c>
      <c r="W1210" s="6" t="s">
        <v>16946</v>
      </c>
      <c r="X1210" s="55">
        <v>44665</v>
      </c>
      <c r="Y1210">
        <v>10000</v>
      </c>
      <c r="Z1210">
        <v>120</v>
      </c>
      <c r="AA1210" s="6" t="s">
        <v>16969</v>
      </c>
      <c r="AB1210" s="6" t="s">
        <v>16947</v>
      </c>
      <c r="AD1210" s="6" t="s">
        <v>16948</v>
      </c>
      <c r="AE1210">
        <v>42169</v>
      </c>
      <c r="AF1210">
        <v>39346</v>
      </c>
      <c r="AG1210" s="6" t="s">
        <v>16949</v>
      </c>
      <c r="AH1210" s="6" t="s">
        <v>16950</v>
      </c>
      <c r="AI1210" s="6" t="s">
        <v>16951</v>
      </c>
      <c r="AJ1210" s="6" t="s">
        <v>16765</v>
      </c>
      <c r="AK1210" s="6" t="s">
        <v>16765</v>
      </c>
      <c r="AL1210" s="6" t="s">
        <v>16765</v>
      </c>
      <c r="AM1210" s="6" t="s">
        <v>16952</v>
      </c>
      <c r="AN1210">
        <v>0</v>
      </c>
      <c r="AO1210" s="55">
        <v>44665</v>
      </c>
      <c r="AP1210" s="6" t="s">
        <v>16953</v>
      </c>
      <c r="AQ1210">
        <v>0</v>
      </c>
      <c r="AR1210" s="6" t="s">
        <v>16954</v>
      </c>
      <c r="AS1210" s="6" t="s">
        <v>16955</v>
      </c>
      <c r="AT1210" s="6" t="s">
        <v>16947</v>
      </c>
      <c r="AU1210">
        <v>0</v>
      </c>
      <c r="AV1210">
        <v>0</v>
      </c>
      <c r="AW1210" s="6" t="s">
        <v>16956</v>
      </c>
      <c r="AX1210" s="6" t="s">
        <v>18013</v>
      </c>
      <c r="AY1210" s="6" t="s">
        <v>16765</v>
      </c>
      <c r="AZ1210" s="6" t="s">
        <v>16958</v>
      </c>
      <c r="BA1210" s="6" t="s">
        <v>16765</v>
      </c>
      <c r="BB1210" s="6" t="s">
        <v>16959</v>
      </c>
      <c r="BC1210" s="6" t="s">
        <v>16765</v>
      </c>
      <c r="BD1210" s="6" t="s">
        <v>16960</v>
      </c>
      <c r="BE1210" s="6" t="s">
        <v>16961</v>
      </c>
      <c r="BF1210" s="6" t="s">
        <v>13575</v>
      </c>
      <c r="BG1210" s="6" t="s">
        <v>13575</v>
      </c>
      <c r="BH1210" s="6" t="s">
        <v>16959</v>
      </c>
      <c r="BI1210">
        <v>0</v>
      </c>
      <c r="BJ1210" s="6" t="s">
        <v>16958</v>
      </c>
      <c r="BK1210">
        <v>0</v>
      </c>
      <c r="BL1210" s="6" t="s">
        <v>315</v>
      </c>
      <c r="BM1210" s="56">
        <f>COUNTIF($B$2:B1210,B1210)</f>
        <v>1</v>
      </c>
      <c r="BN1210" s="6" t="str">
        <f t="shared" si="18"/>
        <v>10124-1</v>
      </c>
    </row>
    <row r="1211" spans="1:66" x14ac:dyDescent="0.25">
      <c r="A1211">
        <v>1</v>
      </c>
      <c r="B1211">
        <v>10124</v>
      </c>
      <c r="C1211" s="6" t="s">
        <v>18834</v>
      </c>
      <c r="D1211">
        <v>5</v>
      </c>
      <c r="E1211">
        <v>3</v>
      </c>
      <c r="F1211">
        <v>30</v>
      </c>
      <c r="G1211">
        <v>301</v>
      </c>
      <c r="H1211" s="6" t="s">
        <v>16994</v>
      </c>
      <c r="I1211">
        <v>1</v>
      </c>
      <c r="J1211">
        <v>891494</v>
      </c>
      <c r="K1211">
        <v>5</v>
      </c>
      <c r="L1211" s="55">
        <v>42185</v>
      </c>
      <c r="M1211" s="6" t="s">
        <v>16765</v>
      </c>
      <c r="N1211" s="55">
        <v>109574</v>
      </c>
      <c r="O1211">
        <v>188005</v>
      </c>
      <c r="P1211" s="6" t="s">
        <v>16774</v>
      </c>
      <c r="Q1211" s="6" t="s">
        <v>16973</v>
      </c>
      <c r="R1211">
        <v>5</v>
      </c>
      <c r="S1211">
        <v>0</v>
      </c>
      <c r="T1211">
        <v>-5</v>
      </c>
      <c r="U1211">
        <v>212</v>
      </c>
      <c r="V1211" s="6" t="s">
        <v>16999</v>
      </c>
      <c r="W1211" s="6" t="s">
        <v>16946</v>
      </c>
      <c r="X1211" s="55">
        <v>44665</v>
      </c>
      <c r="Y1211">
        <v>10000</v>
      </c>
      <c r="Z1211">
        <v>120</v>
      </c>
      <c r="AA1211" s="6" t="s">
        <v>16969</v>
      </c>
      <c r="AB1211" s="6" t="s">
        <v>16947</v>
      </c>
      <c r="AD1211" s="6" t="s">
        <v>16765</v>
      </c>
      <c r="AE1211">
        <v>39584</v>
      </c>
      <c r="AF1211">
        <v>36134</v>
      </c>
      <c r="AG1211" s="6" t="s">
        <v>16973</v>
      </c>
      <c r="AH1211" s="6" t="s">
        <v>16950</v>
      </c>
      <c r="AI1211" s="6" t="s">
        <v>16951</v>
      </c>
      <c r="AJ1211" s="6" t="s">
        <v>16765</v>
      </c>
      <c r="AK1211" s="6" t="s">
        <v>16765</v>
      </c>
      <c r="AL1211" s="6" t="s">
        <v>16765</v>
      </c>
      <c r="AM1211" s="6" t="s">
        <v>16952</v>
      </c>
      <c r="AN1211">
        <v>0</v>
      </c>
      <c r="AO1211" s="55">
        <v>44665</v>
      </c>
      <c r="AP1211" s="6" t="s">
        <v>17000</v>
      </c>
      <c r="AQ1211">
        <v>0</v>
      </c>
      <c r="AR1211" s="6" t="s">
        <v>17018</v>
      </c>
      <c r="AS1211" s="6" t="s">
        <v>17002</v>
      </c>
      <c r="AT1211" s="6" t="s">
        <v>16947</v>
      </c>
      <c r="AU1211">
        <v>0</v>
      </c>
      <c r="AV1211">
        <v>0</v>
      </c>
      <c r="AW1211" s="6" t="s">
        <v>16956</v>
      </c>
      <c r="AX1211" s="6" t="s">
        <v>17380</v>
      </c>
      <c r="AY1211" s="6" t="s">
        <v>16765</v>
      </c>
      <c r="AZ1211" s="6" t="s">
        <v>16958</v>
      </c>
      <c r="BA1211" s="6" t="s">
        <v>16765</v>
      </c>
      <c r="BB1211" s="6" t="s">
        <v>16959</v>
      </c>
      <c r="BC1211" s="6" t="s">
        <v>16765</v>
      </c>
      <c r="BD1211" s="6" t="s">
        <v>16960</v>
      </c>
      <c r="BE1211" s="6" t="s">
        <v>16961</v>
      </c>
      <c r="BF1211" s="6" t="s">
        <v>13575</v>
      </c>
      <c r="BG1211" s="6" t="s">
        <v>13575</v>
      </c>
      <c r="BH1211" s="6" t="s">
        <v>16959</v>
      </c>
      <c r="BI1211">
        <v>0</v>
      </c>
      <c r="BJ1211" s="6" t="s">
        <v>16958</v>
      </c>
      <c r="BK1211">
        <v>0</v>
      </c>
      <c r="BL1211" s="6" t="s">
        <v>315</v>
      </c>
      <c r="BM1211" s="56">
        <f>COUNTIF($B$2:B1211,B1211)</f>
        <v>2</v>
      </c>
      <c r="BN1211" s="6" t="str">
        <f t="shared" si="18"/>
        <v>10124-2</v>
      </c>
    </row>
    <row r="1212" spans="1:66" x14ac:dyDescent="0.25">
      <c r="A1212">
        <v>1</v>
      </c>
      <c r="B1212">
        <v>10124</v>
      </c>
      <c r="C1212" s="6" t="s">
        <v>18834</v>
      </c>
      <c r="D1212">
        <v>5</v>
      </c>
      <c r="E1212">
        <v>3</v>
      </c>
      <c r="F1212">
        <v>30</v>
      </c>
      <c r="G1212">
        <v>301</v>
      </c>
      <c r="H1212" s="6" t="s">
        <v>16994</v>
      </c>
      <c r="I1212">
        <v>1</v>
      </c>
      <c r="J1212">
        <v>891494</v>
      </c>
      <c r="K1212">
        <v>5</v>
      </c>
      <c r="L1212" s="55">
        <v>42185</v>
      </c>
      <c r="M1212" s="6" t="s">
        <v>16765</v>
      </c>
      <c r="N1212" s="55">
        <v>109574</v>
      </c>
      <c r="O1212">
        <v>188006</v>
      </c>
      <c r="P1212" s="6" t="s">
        <v>16776</v>
      </c>
      <c r="Q1212" s="6" t="s">
        <v>16973</v>
      </c>
      <c r="R1212">
        <v>60</v>
      </c>
      <c r="S1212">
        <v>0</v>
      </c>
      <c r="T1212">
        <v>-60</v>
      </c>
      <c r="U1212">
        <v>120</v>
      </c>
      <c r="V1212" s="6" t="s">
        <v>17004</v>
      </c>
      <c r="W1212" s="6" t="s">
        <v>16946</v>
      </c>
      <c r="X1212" s="55">
        <v>44665</v>
      </c>
      <c r="Y1212">
        <v>10000</v>
      </c>
      <c r="Z1212">
        <v>120</v>
      </c>
      <c r="AA1212" s="6" t="s">
        <v>16969</v>
      </c>
      <c r="AB1212" s="6" t="s">
        <v>16947</v>
      </c>
      <c r="AD1212" s="6" t="s">
        <v>16765</v>
      </c>
      <c r="AE1212">
        <v>39585</v>
      </c>
      <c r="AF1212">
        <v>36134</v>
      </c>
      <c r="AG1212" s="6" t="s">
        <v>16973</v>
      </c>
      <c r="AH1212" s="6" t="s">
        <v>16950</v>
      </c>
      <c r="AI1212" s="6" t="s">
        <v>16951</v>
      </c>
      <c r="AJ1212" s="6" t="s">
        <v>16765</v>
      </c>
      <c r="AK1212" s="6" t="s">
        <v>16765</v>
      </c>
      <c r="AL1212" s="6" t="s">
        <v>16765</v>
      </c>
      <c r="AM1212" s="6" t="s">
        <v>16952</v>
      </c>
      <c r="AN1212">
        <v>0</v>
      </c>
      <c r="AO1212" s="55">
        <v>44665</v>
      </c>
      <c r="AP1212" s="6" t="s">
        <v>17000</v>
      </c>
      <c r="AQ1212">
        <v>0</v>
      </c>
      <c r="AR1212" s="6" t="s">
        <v>17020</v>
      </c>
      <c r="AS1212" s="6" t="s">
        <v>17002</v>
      </c>
      <c r="AT1212" s="6" t="s">
        <v>16947</v>
      </c>
      <c r="AU1212">
        <v>0</v>
      </c>
      <c r="AV1212">
        <v>0</v>
      </c>
      <c r="AW1212" s="6" t="s">
        <v>16956</v>
      </c>
      <c r="AX1212" s="6" t="s">
        <v>17380</v>
      </c>
      <c r="AY1212" s="6" t="s">
        <v>16765</v>
      </c>
      <c r="AZ1212" s="6" t="s">
        <v>16958</v>
      </c>
      <c r="BA1212" s="6" t="s">
        <v>16765</v>
      </c>
      <c r="BB1212" s="6" t="s">
        <v>16959</v>
      </c>
      <c r="BC1212" s="6" t="s">
        <v>16765</v>
      </c>
      <c r="BD1212" s="6" t="s">
        <v>16960</v>
      </c>
      <c r="BE1212" s="6" t="s">
        <v>16961</v>
      </c>
      <c r="BF1212" s="6" t="s">
        <v>13575</v>
      </c>
      <c r="BG1212" s="6" t="s">
        <v>13575</v>
      </c>
      <c r="BH1212" s="6" t="s">
        <v>16959</v>
      </c>
      <c r="BI1212">
        <v>0</v>
      </c>
      <c r="BJ1212" s="6" t="s">
        <v>16958</v>
      </c>
      <c r="BK1212">
        <v>0</v>
      </c>
      <c r="BL1212" s="6" t="s">
        <v>315</v>
      </c>
      <c r="BM1212" s="56">
        <f>COUNTIF($B$2:B1212,B1212)</f>
        <v>3</v>
      </c>
      <c r="BN1212" s="6" t="str">
        <f t="shared" si="18"/>
        <v>10124-3</v>
      </c>
    </row>
    <row r="1213" spans="1:66" x14ac:dyDescent="0.25">
      <c r="A1213">
        <v>1</v>
      </c>
      <c r="B1213">
        <v>10135</v>
      </c>
      <c r="C1213" s="6" t="s">
        <v>18836</v>
      </c>
      <c r="D1213">
        <v>5</v>
      </c>
      <c r="E1213">
        <v>3</v>
      </c>
      <c r="F1213">
        <v>30</v>
      </c>
      <c r="G1213">
        <v>301</v>
      </c>
      <c r="H1213" s="6" t="s">
        <v>16943</v>
      </c>
      <c r="I1213">
        <v>1</v>
      </c>
      <c r="J1213">
        <v>518520</v>
      </c>
      <c r="K1213">
        <v>6</v>
      </c>
      <c r="L1213" s="55">
        <v>43243</v>
      </c>
      <c r="M1213" s="6" t="s">
        <v>16765</v>
      </c>
      <c r="N1213" s="55">
        <v>44799</v>
      </c>
      <c r="O1213">
        <v>628699</v>
      </c>
      <c r="P1213" s="6" t="s">
        <v>16777</v>
      </c>
      <c r="Q1213" s="6" t="s">
        <v>18837</v>
      </c>
      <c r="R1213">
        <v>1</v>
      </c>
      <c r="S1213">
        <v>0</v>
      </c>
      <c r="T1213">
        <v>-1</v>
      </c>
      <c r="U1213">
        <v>1687</v>
      </c>
      <c r="V1213" s="6" t="s">
        <v>16945</v>
      </c>
      <c r="W1213" s="6" t="s">
        <v>16946</v>
      </c>
      <c r="X1213" s="55">
        <v>44649</v>
      </c>
      <c r="Y1213">
        <v>0</v>
      </c>
      <c r="Z1213">
        <v>0</v>
      </c>
      <c r="AA1213" s="6" t="s">
        <v>16765</v>
      </c>
      <c r="AB1213" s="6" t="s">
        <v>16947</v>
      </c>
      <c r="AD1213" s="6" t="s">
        <v>16948</v>
      </c>
      <c r="AE1213">
        <v>48969</v>
      </c>
      <c r="AF1213">
        <v>44497</v>
      </c>
      <c r="AG1213" s="6" t="s">
        <v>16949</v>
      </c>
      <c r="AH1213" s="6" t="s">
        <v>16950</v>
      </c>
      <c r="AI1213" s="6" t="s">
        <v>16951</v>
      </c>
      <c r="AJ1213" s="6" t="s">
        <v>16765</v>
      </c>
      <c r="AK1213" s="6" t="s">
        <v>16765</v>
      </c>
      <c r="AL1213" s="6" t="s">
        <v>16765</v>
      </c>
      <c r="AM1213" s="6" t="s">
        <v>16952</v>
      </c>
      <c r="AN1213">
        <v>0</v>
      </c>
      <c r="AO1213" s="55">
        <v>44649</v>
      </c>
      <c r="AP1213" s="6" t="s">
        <v>16953</v>
      </c>
      <c r="AQ1213">
        <v>0</v>
      </c>
      <c r="AR1213" s="6" t="s">
        <v>16997</v>
      </c>
      <c r="AS1213" s="6" t="s">
        <v>16955</v>
      </c>
      <c r="AT1213" s="6" t="s">
        <v>16947</v>
      </c>
      <c r="AU1213">
        <v>0</v>
      </c>
      <c r="AV1213">
        <v>0</v>
      </c>
      <c r="AW1213" s="6" t="s">
        <v>16956</v>
      </c>
      <c r="AX1213" s="6" t="s">
        <v>18838</v>
      </c>
      <c r="AY1213" s="6" t="s">
        <v>16765</v>
      </c>
      <c r="AZ1213" s="6" t="s">
        <v>16958</v>
      </c>
      <c r="BA1213" s="6" t="s">
        <v>16765</v>
      </c>
      <c r="BB1213" s="6" t="s">
        <v>16959</v>
      </c>
      <c r="BC1213" s="6" t="s">
        <v>16765</v>
      </c>
      <c r="BD1213" s="6" t="s">
        <v>16960</v>
      </c>
      <c r="BE1213" s="6" t="s">
        <v>16961</v>
      </c>
      <c r="BF1213" s="6" t="s">
        <v>13575</v>
      </c>
      <c r="BG1213" s="6" t="s">
        <v>13575</v>
      </c>
      <c r="BH1213" s="6" t="s">
        <v>16959</v>
      </c>
      <c r="BI1213">
        <v>0</v>
      </c>
      <c r="BJ1213" s="6" t="s">
        <v>16958</v>
      </c>
      <c r="BK1213">
        <v>0</v>
      </c>
      <c r="BL1213" s="6" t="s">
        <v>315</v>
      </c>
      <c r="BM1213" s="56">
        <f>COUNTIF($B$2:B1213,B1213)</f>
        <v>1</v>
      </c>
      <c r="BN1213" s="6" t="str">
        <f t="shared" si="18"/>
        <v>10135-1</v>
      </c>
    </row>
    <row r="1214" spans="1:66" x14ac:dyDescent="0.25">
      <c r="A1214">
        <v>1</v>
      </c>
      <c r="B1214">
        <v>10149</v>
      </c>
      <c r="C1214" s="6" t="s">
        <v>18839</v>
      </c>
      <c r="D1214">
        <v>5</v>
      </c>
      <c r="E1214">
        <v>3</v>
      </c>
      <c r="F1214">
        <v>30</v>
      </c>
      <c r="G1214">
        <v>302</v>
      </c>
      <c r="H1214" s="6" t="s">
        <v>17007</v>
      </c>
      <c r="I1214">
        <v>1</v>
      </c>
      <c r="J1214">
        <v>230253</v>
      </c>
      <c r="K1214">
        <v>6</v>
      </c>
      <c r="L1214" s="55">
        <v>42754</v>
      </c>
      <c r="M1214" s="6" t="s">
        <v>16765</v>
      </c>
      <c r="N1214" s="55">
        <v>44531</v>
      </c>
      <c r="O1214">
        <v>118784</v>
      </c>
      <c r="P1214" s="6" t="s">
        <v>16764</v>
      </c>
      <c r="Q1214" s="6" t="s">
        <v>18840</v>
      </c>
      <c r="R1214">
        <v>1</v>
      </c>
      <c r="S1214">
        <v>0</v>
      </c>
      <c r="T1214">
        <v>-1</v>
      </c>
      <c r="U1214">
        <v>1651</v>
      </c>
      <c r="V1214" s="6" t="s">
        <v>16945</v>
      </c>
      <c r="W1214" s="6" t="s">
        <v>16946</v>
      </c>
      <c r="X1214" s="55">
        <v>44665</v>
      </c>
      <c r="Y1214">
        <v>10000</v>
      </c>
      <c r="Z1214">
        <v>0</v>
      </c>
      <c r="AA1214" s="6" t="s">
        <v>16765</v>
      </c>
      <c r="AB1214" s="6" t="s">
        <v>16947</v>
      </c>
      <c r="AD1214" s="6" t="s">
        <v>16948</v>
      </c>
      <c r="AE1214">
        <v>45504</v>
      </c>
      <c r="AF1214">
        <v>41561</v>
      </c>
      <c r="AG1214" s="6" t="s">
        <v>16949</v>
      </c>
      <c r="AH1214" s="6" t="s">
        <v>16950</v>
      </c>
      <c r="AI1214" s="6" t="s">
        <v>16951</v>
      </c>
      <c r="AJ1214" s="6" t="s">
        <v>16765</v>
      </c>
      <c r="AK1214" s="6" t="s">
        <v>16765</v>
      </c>
      <c r="AL1214" s="6" t="s">
        <v>16765</v>
      </c>
      <c r="AM1214" s="6" t="s">
        <v>16952</v>
      </c>
      <c r="AN1214">
        <v>0</v>
      </c>
      <c r="AO1214" s="55">
        <v>44665</v>
      </c>
      <c r="AP1214" s="6" t="s">
        <v>16953</v>
      </c>
      <c r="AQ1214">
        <v>0</v>
      </c>
      <c r="AR1214" s="6" t="s">
        <v>16954</v>
      </c>
      <c r="AS1214" s="6" t="s">
        <v>16955</v>
      </c>
      <c r="AT1214" s="6" t="s">
        <v>16947</v>
      </c>
      <c r="AU1214">
        <v>0</v>
      </c>
      <c r="AV1214">
        <v>0</v>
      </c>
      <c r="AW1214" s="6" t="s">
        <v>16956</v>
      </c>
      <c r="AX1214" s="6" t="s">
        <v>18841</v>
      </c>
      <c r="AY1214" s="6" t="s">
        <v>16765</v>
      </c>
      <c r="AZ1214" s="6" t="s">
        <v>16958</v>
      </c>
      <c r="BA1214" s="6" t="s">
        <v>16765</v>
      </c>
      <c r="BB1214" s="6" t="s">
        <v>16959</v>
      </c>
      <c r="BC1214" s="6" t="s">
        <v>16765</v>
      </c>
      <c r="BD1214" s="6" t="s">
        <v>16960</v>
      </c>
      <c r="BE1214" s="6" t="s">
        <v>16961</v>
      </c>
      <c r="BF1214" s="6" t="s">
        <v>13575</v>
      </c>
      <c r="BG1214" s="6" t="s">
        <v>13575</v>
      </c>
      <c r="BH1214" s="6" t="s">
        <v>16959</v>
      </c>
      <c r="BI1214">
        <v>0</v>
      </c>
      <c r="BJ1214" s="6" t="s">
        <v>16958</v>
      </c>
      <c r="BK1214">
        <v>0</v>
      </c>
      <c r="BL1214" s="6" t="s">
        <v>315</v>
      </c>
      <c r="BM1214" s="56">
        <f>COUNTIF($B$2:B1214,B1214)</f>
        <v>1</v>
      </c>
      <c r="BN1214" s="6" t="str">
        <f t="shared" si="18"/>
        <v>10149-1</v>
      </c>
    </row>
    <row r="1215" spans="1:66" x14ac:dyDescent="0.25">
      <c r="A1215">
        <v>1</v>
      </c>
      <c r="B1215">
        <v>10149</v>
      </c>
      <c r="C1215" s="6" t="s">
        <v>18839</v>
      </c>
      <c r="D1215">
        <v>5</v>
      </c>
      <c r="E1215">
        <v>3</v>
      </c>
      <c r="F1215">
        <v>30</v>
      </c>
      <c r="G1215">
        <v>302</v>
      </c>
      <c r="H1215" s="6" t="s">
        <v>17007</v>
      </c>
      <c r="I1215">
        <v>1</v>
      </c>
      <c r="J1215">
        <v>343048</v>
      </c>
      <c r="K1215">
        <v>1</v>
      </c>
      <c r="L1215" s="55">
        <v>40233</v>
      </c>
      <c r="M1215" s="6" t="s">
        <v>16765</v>
      </c>
      <c r="N1215" s="55">
        <v>44531</v>
      </c>
      <c r="O1215">
        <v>118784</v>
      </c>
      <c r="P1215" s="6" t="s">
        <v>16764</v>
      </c>
      <c r="Q1215" s="6" t="s">
        <v>18842</v>
      </c>
      <c r="R1215">
        <v>1</v>
      </c>
      <c r="S1215">
        <v>0</v>
      </c>
      <c r="T1215">
        <v>-1</v>
      </c>
      <c r="U1215">
        <v>1651</v>
      </c>
      <c r="V1215" s="6" t="s">
        <v>16945</v>
      </c>
      <c r="W1215" s="6" t="s">
        <v>16946</v>
      </c>
      <c r="X1215" s="55">
        <v>44665</v>
      </c>
      <c r="Y1215">
        <v>10000</v>
      </c>
      <c r="Z1215">
        <v>0</v>
      </c>
      <c r="AA1215" s="6" t="s">
        <v>16765</v>
      </c>
      <c r="AB1215" s="6" t="s">
        <v>17049</v>
      </c>
      <c r="AC1215">
        <v>2943</v>
      </c>
      <c r="AD1215" s="6" t="s">
        <v>18843</v>
      </c>
      <c r="AE1215">
        <v>10917</v>
      </c>
      <c r="AF1215">
        <v>8146</v>
      </c>
      <c r="AG1215" s="6" t="s">
        <v>16949</v>
      </c>
      <c r="AH1215" s="6" t="s">
        <v>16950</v>
      </c>
      <c r="AI1215" s="6" t="s">
        <v>16951</v>
      </c>
      <c r="AJ1215" s="6" t="s">
        <v>16765</v>
      </c>
      <c r="AK1215" s="6" t="s">
        <v>16765</v>
      </c>
      <c r="AL1215" s="6" t="s">
        <v>16765</v>
      </c>
      <c r="AM1215" s="6" t="s">
        <v>16952</v>
      </c>
      <c r="AN1215">
        <v>0</v>
      </c>
      <c r="AO1215" s="55">
        <v>44665</v>
      </c>
      <c r="AP1215" s="6" t="s">
        <v>16953</v>
      </c>
      <c r="AQ1215">
        <v>0</v>
      </c>
      <c r="AR1215" s="6" t="s">
        <v>16954</v>
      </c>
      <c r="AS1215" s="6" t="s">
        <v>16955</v>
      </c>
      <c r="AT1215" s="6" t="s">
        <v>16947</v>
      </c>
      <c r="AU1215">
        <v>0</v>
      </c>
      <c r="AV1215">
        <v>0</v>
      </c>
      <c r="AW1215" s="6" t="s">
        <v>16956</v>
      </c>
      <c r="AX1215" s="6" t="s">
        <v>17389</v>
      </c>
      <c r="AY1215" s="6" t="s">
        <v>16765</v>
      </c>
      <c r="AZ1215" s="6" t="s">
        <v>16958</v>
      </c>
      <c r="BA1215" s="6" t="s">
        <v>16765</v>
      </c>
      <c r="BB1215" s="6" t="s">
        <v>16959</v>
      </c>
      <c r="BC1215" s="6" t="s">
        <v>16765</v>
      </c>
      <c r="BD1215" s="6" t="s">
        <v>16960</v>
      </c>
      <c r="BE1215" s="6" t="s">
        <v>16961</v>
      </c>
      <c r="BF1215" s="6" t="s">
        <v>13575</v>
      </c>
      <c r="BG1215" s="6" t="s">
        <v>13575</v>
      </c>
      <c r="BH1215" s="6" t="s">
        <v>16959</v>
      </c>
      <c r="BI1215">
        <v>0</v>
      </c>
      <c r="BJ1215" s="6" t="s">
        <v>16958</v>
      </c>
      <c r="BK1215">
        <v>0</v>
      </c>
      <c r="BL1215" s="6" t="s">
        <v>315</v>
      </c>
      <c r="BM1215" s="56">
        <f>COUNTIF($B$2:B1215,B1215)</f>
        <v>2</v>
      </c>
      <c r="BN1215" s="6" t="str">
        <f t="shared" si="18"/>
        <v>10149-2</v>
      </c>
    </row>
    <row r="1216" spans="1:66" x14ac:dyDescent="0.25">
      <c r="A1216">
        <v>1</v>
      </c>
      <c r="B1216">
        <v>10165</v>
      </c>
      <c r="C1216" s="6" t="s">
        <v>18844</v>
      </c>
      <c r="D1216">
        <v>5</v>
      </c>
      <c r="E1216">
        <v>3</v>
      </c>
      <c r="F1216">
        <v>30</v>
      </c>
      <c r="G1216">
        <v>308</v>
      </c>
      <c r="H1216" s="6" t="s">
        <v>17007</v>
      </c>
      <c r="I1216">
        <v>1</v>
      </c>
      <c r="J1216">
        <v>77958</v>
      </c>
      <c r="K1216">
        <v>6</v>
      </c>
      <c r="L1216" s="55">
        <v>42492</v>
      </c>
      <c r="M1216" s="6" t="s">
        <v>16765</v>
      </c>
      <c r="N1216" s="55">
        <v>44825</v>
      </c>
      <c r="O1216">
        <v>118784</v>
      </c>
      <c r="P1216" s="6" t="s">
        <v>16764</v>
      </c>
      <c r="Q1216" s="6" t="s">
        <v>18845</v>
      </c>
      <c r="R1216">
        <v>1</v>
      </c>
      <c r="S1216">
        <v>0</v>
      </c>
      <c r="T1216">
        <v>-1</v>
      </c>
      <c r="U1216">
        <v>1651</v>
      </c>
      <c r="V1216" s="6" t="s">
        <v>16945</v>
      </c>
      <c r="W1216" s="6" t="s">
        <v>16946</v>
      </c>
      <c r="X1216" s="55">
        <v>44665</v>
      </c>
      <c r="Y1216">
        <v>10000</v>
      </c>
      <c r="Z1216">
        <v>0</v>
      </c>
      <c r="AA1216" s="6" t="s">
        <v>16765</v>
      </c>
      <c r="AB1216" s="6" t="s">
        <v>16947</v>
      </c>
      <c r="AD1216" s="6" t="s">
        <v>16948</v>
      </c>
      <c r="AE1216">
        <v>42984</v>
      </c>
      <c r="AF1216">
        <v>40267</v>
      </c>
      <c r="AG1216" s="6" t="s">
        <v>16949</v>
      </c>
      <c r="AH1216" s="6" t="s">
        <v>16950</v>
      </c>
      <c r="AI1216" s="6" t="s">
        <v>16951</v>
      </c>
      <c r="AJ1216" s="6" t="s">
        <v>16765</v>
      </c>
      <c r="AK1216" s="6" t="s">
        <v>16765</v>
      </c>
      <c r="AL1216" s="6" t="s">
        <v>16765</v>
      </c>
      <c r="AM1216" s="6" t="s">
        <v>16952</v>
      </c>
      <c r="AN1216">
        <v>0</v>
      </c>
      <c r="AO1216" s="55">
        <v>44665</v>
      </c>
      <c r="AP1216" s="6" t="s">
        <v>16953</v>
      </c>
      <c r="AQ1216">
        <v>0</v>
      </c>
      <c r="AR1216" s="6" t="s">
        <v>16954</v>
      </c>
      <c r="AS1216" s="6" t="s">
        <v>16955</v>
      </c>
      <c r="AT1216" s="6" t="s">
        <v>16947</v>
      </c>
      <c r="AU1216">
        <v>0</v>
      </c>
      <c r="AV1216">
        <v>0</v>
      </c>
      <c r="AW1216" s="6" t="s">
        <v>16956</v>
      </c>
      <c r="AX1216" s="6" t="s">
        <v>18846</v>
      </c>
      <c r="AY1216" s="6" t="s">
        <v>16765</v>
      </c>
      <c r="AZ1216" s="6" t="s">
        <v>16958</v>
      </c>
      <c r="BA1216" s="6" t="s">
        <v>16765</v>
      </c>
      <c r="BB1216" s="6" t="s">
        <v>16959</v>
      </c>
      <c r="BC1216" s="6" t="s">
        <v>16765</v>
      </c>
      <c r="BD1216" s="6" t="s">
        <v>16960</v>
      </c>
      <c r="BE1216" s="6" t="s">
        <v>16961</v>
      </c>
      <c r="BF1216" s="6" t="s">
        <v>13575</v>
      </c>
      <c r="BG1216" s="6" t="s">
        <v>13575</v>
      </c>
      <c r="BH1216" s="6" t="s">
        <v>16959</v>
      </c>
      <c r="BI1216">
        <v>0</v>
      </c>
      <c r="BJ1216" s="6" t="s">
        <v>16958</v>
      </c>
      <c r="BK1216">
        <v>0</v>
      </c>
      <c r="BL1216" s="6" t="s">
        <v>315</v>
      </c>
      <c r="BM1216" s="56">
        <f>COUNTIF($B$2:B1216,B1216)</f>
        <v>1</v>
      </c>
      <c r="BN1216" s="6" t="str">
        <f t="shared" si="18"/>
        <v>10165-1</v>
      </c>
    </row>
    <row r="1217" spans="1:66" x14ac:dyDescent="0.25">
      <c r="A1217">
        <v>1</v>
      </c>
      <c r="B1217">
        <v>10165</v>
      </c>
      <c r="C1217" s="6" t="s">
        <v>18844</v>
      </c>
      <c r="D1217">
        <v>5</v>
      </c>
      <c r="E1217">
        <v>3</v>
      </c>
      <c r="F1217">
        <v>30</v>
      </c>
      <c r="G1217">
        <v>308</v>
      </c>
      <c r="H1217" s="6" t="s">
        <v>17007</v>
      </c>
      <c r="I1217">
        <v>1</v>
      </c>
      <c r="J1217">
        <v>759233</v>
      </c>
      <c r="K1217">
        <v>6</v>
      </c>
      <c r="L1217" s="55">
        <v>43676</v>
      </c>
      <c r="M1217" s="6" t="s">
        <v>16765</v>
      </c>
      <c r="N1217" s="55">
        <v>44825</v>
      </c>
      <c r="O1217">
        <v>628699</v>
      </c>
      <c r="P1217" s="6" t="s">
        <v>16777</v>
      </c>
      <c r="Q1217" s="6" t="s">
        <v>18847</v>
      </c>
      <c r="R1217">
        <v>1</v>
      </c>
      <c r="S1217">
        <v>0</v>
      </c>
      <c r="T1217">
        <v>-1</v>
      </c>
      <c r="U1217">
        <v>1687</v>
      </c>
      <c r="V1217" s="6" t="s">
        <v>16945</v>
      </c>
      <c r="W1217" s="6" t="s">
        <v>16946</v>
      </c>
      <c r="X1217" s="55">
        <v>44665</v>
      </c>
      <c r="Y1217">
        <v>10000</v>
      </c>
      <c r="Z1217">
        <v>0</v>
      </c>
      <c r="AA1217" s="6" t="s">
        <v>16765</v>
      </c>
      <c r="AB1217" s="6" t="s">
        <v>16947</v>
      </c>
      <c r="AD1217" s="6" t="s">
        <v>16948</v>
      </c>
      <c r="AE1217">
        <v>51342</v>
      </c>
      <c r="AF1217">
        <v>46549</v>
      </c>
      <c r="AG1217" s="6" t="s">
        <v>16949</v>
      </c>
      <c r="AH1217" s="6" t="s">
        <v>16950</v>
      </c>
      <c r="AI1217" s="6" t="s">
        <v>16951</v>
      </c>
      <c r="AJ1217" s="6" t="s">
        <v>16765</v>
      </c>
      <c r="AK1217" s="6" t="s">
        <v>16765</v>
      </c>
      <c r="AL1217" s="6" t="s">
        <v>16765</v>
      </c>
      <c r="AM1217" s="6" t="s">
        <v>16952</v>
      </c>
      <c r="AN1217">
        <v>0</v>
      </c>
      <c r="AO1217" s="55">
        <v>44665</v>
      </c>
      <c r="AP1217" s="6" t="s">
        <v>16953</v>
      </c>
      <c r="AQ1217">
        <v>0</v>
      </c>
      <c r="AR1217" s="6" t="s">
        <v>16997</v>
      </c>
      <c r="AS1217" s="6" t="s">
        <v>16955</v>
      </c>
      <c r="AT1217" s="6" t="s">
        <v>16947</v>
      </c>
      <c r="AU1217">
        <v>0</v>
      </c>
      <c r="AV1217">
        <v>0</v>
      </c>
      <c r="AW1217" s="6" t="s">
        <v>16956</v>
      </c>
      <c r="AX1217" s="6" t="s">
        <v>17424</v>
      </c>
      <c r="AY1217" s="6" t="s">
        <v>16765</v>
      </c>
      <c r="AZ1217" s="6" t="s">
        <v>16958</v>
      </c>
      <c r="BA1217" s="6" t="s">
        <v>16765</v>
      </c>
      <c r="BB1217" s="6" t="s">
        <v>16959</v>
      </c>
      <c r="BC1217" s="6" t="s">
        <v>16765</v>
      </c>
      <c r="BD1217" s="6" t="s">
        <v>16960</v>
      </c>
      <c r="BE1217" s="6" t="s">
        <v>16961</v>
      </c>
      <c r="BF1217" s="6" t="s">
        <v>13575</v>
      </c>
      <c r="BG1217" s="6" t="s">
        <v>13575</v>
      </c>
      <c r="BH1217" s="6" t="s">
        <v>16959</v>
      </c>
      <c r="BI1217">
        <v>0</v>
      </c>
      <c r="BJ1217" s="6" t="s">
        <v>16958</v>
      </c>
      <c r="BK1217">
        <v>0</v>
      </c>
      <c r="BL1217" s="6" t="s">
        <v>315</v>
      </c>
      <c r="BM1217" s="56">
        <f>COUNTIF($B$2:B1217,B1217)</f>
        <v>2</v>
      </c>
      <c r="BN1217" s="6" t="str">
        <f t="shared" si="18"/>
        <v>10165-2</v>
      </c>
    </row>
    <row r="1218" spans="1:66" x14ac:dyDescent="0.25">
      <c r="A1218">
        <v>1</v>
      </c>
      <c r="B1218">
        <v>10207</v>
      </c>
      <c r="C1218" s="6" t="s">
        <v>18848</v>
      </c>
      <c r="D1218">
        <v>5</v>
      </c>
      <c r="E1218">
        <v>3</v>
      </c>
      <c r="F1218">
        <v>30</v>
      </c>
      <c r="G1218">
        <v>302</v>
      </c>
      <c r="H1218" s="6" t="s">
        <v>16963</v>
      </c>
      <c r="I1218">
        <v>1</v>
      </c>
      <c r="J1218">
        <v>902173</v>
      </c>
      <c r="K1218">
        <v>5</v>
      </c>
      <c r="L1218" s="55">
        <v>42201</v>
      </c>
      <c r="M1218" s="6" t="s">
        <v>16765</v>
      </c>
      <c r="N1218" s="55">
        <v>109574</v>
      </c>
      <c r="O1218">
        <v>198213</v>
      </c>
      <c r="P1218" s="6" t="s">
        <v>16785</v>
      </c>
      <c r="Q1218" s="6" t="s">
        <v>16973</v>
      </c>
      <c r="R1218">
        <v>1</v>
      </c>
      <c r="S1218">
        <v>0</v>
      </c>
      <c r="T1218">
        <v>-1</v>
      </c>
      <c r="U1218">
        <v>42</v>
      </c>
      <c r="V1218" s="6" t="s">
        <v>16999</v>
      </c>
      <c r="W1218" s="6" t="s">
        <v>16946</v>
      </c>
      <c r="X1218" s="55">
        <v>44663</v>
      </c>
      <c r="Y1218">
        <v>60000</v>
      </c>
      <c r="Z1218">
        <v>265.82</v>
      </c>
      <c r="AA1218" s="6" t="s">
        <v>16969</v>
      </c>
      <c r="AB1218" s="6" t="s">
        <v>16947</v>
      </c>
      <c r="AD1218" s="6" t="s">
        <v>16765</v>
      </c>
      <c r="AE1218">
        <v>40243</v>
      </c>
      <c r="AF1218">
        <v>37253</v>
      </c>
      <c r="AG1218" s="6" t="s">
        <v>16973</v>
      </c>
      <c r="AH1218" s="6" t="s">
        <v>16950</v>
      </c>
      <c r="AI1218" s="6" t="s">
        <v>16951</v>
      </c>
      <c r="AJ1218" s="6" t="s">
        <v>16765</v>
      </c>
      <c r="AK1218" s="6" t="s">
        <v>16765</v>
      </c>
      <c r="AL1218" s="6" t="s">
        <v>16765</v>
      </c>
      <c r="AM1218" s="6" t="s">
        <v>16952</v>
      </c>
      <c r="AN1218">
        <v>0</v>
      </c>
      <c r="AO1218" s="55">
        <v>44663</v>
      </c>
      <c r="AP1218" s="6" t="s">
        <v>17000</v>
      </c>
      <c r="AQ1218">
        <v>0</v>
      </c>
      <c r="AR1218" s="6" t="s">
        <v>17095</v>
      </c>
      <c r="AS1218" s="6" t="s">
        <v>17002</v>
      </c>
      <c r="AT1218" s="6" t="s">
        <v>16947</v>
      </c>
      <c r="AU1218">
        <v>0</v>
      </c>
      <c r="AV1218">
        <v>0</v>
      </c>
      <c r="AW1218" s="6" t="s">
        <v>16956</v>
      </c>
      <c r="AX1218" s="6" t="s">
        <v>17139</v>
      </c>
      <c r="AY1218" s="6" t="s">
        <v>16765</v>
      </c>
      <c r="AZ1218" s="6" t="s">
        <v>16958</v>
      </c>
      <c r="BA1218" s="6" t="s">
        <v>16765</v>
      </c>
      <c r="BB1218" s="6" t="s">
        <v>16959</v>
      </c>
      <c r="BC1218" s="6" t="s">
        <v>16765</v>
      </c>
      <c r="BD1218" s="6" t="s">
        <v>16960</v>
      </c>
      <c r="BE1218" s="6" t="s">
        <v>16961</v>
      </c>
      <c r="BF1218" s="6" t="s">
        <v>13575</v>
      </c>
      <c r="BG1218" s="6" t="s">
        <v>13575</v>
      </c>
      <c r="BH1218" s="6" t="s">
        <v>16959</v>
      </c>
      <c r="BI1218">
        <v>0</v>
      </c>
      <c r="BJ1218" s="6" t="s">
        <v>16958</v>
      </c>
      <c r="BK1218">
        <v>0</v>
      </c>
      <c r="BL1218" s="6" t="s">
        <v>315</v>
      </c>
      <c r="BM1218" s="56">
        <f>COUNTIF($B$2:B1218,B1218)</f>
        <v>1</v>
      </c>
      <c r="BN1218" s="6" t="str">
        <f t="shared" ref="BN1218:BN1281" si="19">CONCATENATE(B1218,"-",BM1218)</f>
        <v>10207-1</v>
      </c>
    </row>
    <row r="1219" spans="1:66" x14ac:dyDescent="0.25">
      <c r="A1219">
        <v>1</v>
      </c>
      <c r="B1219">
        <v>10207</v>
      </c>
      <c r="C1219" s="6" t="s">
        <v>18848</v>
      </c>
      <c r="D1219">
        <v>5</v>
      </c>
      <c r="E1219">
        <v>3</v>
      </c>
      <c r="F1219">
        <v>30</v>
      </c>
      <c r="G1219">
        <v>302</v>
      </c>
      <c r="H1219" s="6" t="s">
        <v>16963</v>
      </c>
      <c r="I1219">
        <v>1</v>
      </c>
      <c r="J1219">
        <v>902173</v>
      </c>
      <c r="K1219">
        <v>5</v>
      </c>
      <c r="L1219" s="55">
        <v>42201</v>
      </c>
      <c r="M1219" s="6" t="s">
        <v>16765</v>
      </c>
      <c r="N1219" s="55">
        <v>109574</v>
      </c>
      <c r="O1219">
        <v>198214</v>
      </c>
      <c r="P1219" s="6" t="s">
        <v>16786</v>
      </c>
      <c r="Q1219" s="6" t="s">
        <v>16973</v>
      </c>
      <c r="R1219">
        <v>24</v>
      </c>
      <c r="S1219">
        <v>0</v>
      </c>
      <c r="T1219">
        <v>-24</v>
      </c>
      <c r="U1219">
        <v>38.4</v>
      </c>
      <c r="V1219" s="6" t="s">
        <v>17004</v>
      </c>
      <c r="W1219" s="6" t="s">
        <v>16946</v>
      </c>
      <c r="X1219" s="55">
        <v>44663</v>
      </c>
      <c r="Y1219">
        <v>60000</v>
      </c>
      <c r="Z1219">
        <v>265.82</v>
      </c>
      <c r="AA1219" s="6" t="s">
        <v>16969</v>
      </c>
      <c r="AB1219" s="6" t="s">
        <v>16947</v>
      </c>
      <c r="AD1219" s="6" t="s">
        <v>16765</v>
      </c>
      <c r="AE1219">
        <v>40244</v>
      </c>
      <c r="AF1219">
        <v>37253</v>
      </c>
      <c r="AG1219" s="6" t="s">
        <v>16973</v>
      </c>
      <c r="AH1219" s="6" t="s">
        <v>16950</v>
      </c>
      <c r="AI1219" s="6" t="s">
        <v>16951</v>
      </c>
      <c r="AJ1219" s="6" t="s">
        <v>16765</v>
      </c>
      <c r="AK1219" s="6" t="s">
        <v>16765</v>
      </c>
      <c r="AL1219" s="6" t="s">
        <v>16765</v>
      </c>
      <c r="AM1219" s="6" t="s">
        <v>16952</v>
      </c>
      <c r="AN1219">
        <v>0</v>
      </c>
      <c r="AO1219" s="55">
        <v>44663</v>
      </c>
      <c r="AP1219" s="6" t="s">
        <v>17000</v>
      </c>
      <c r="AQ1219">
        <v>0</v>
      </c>
      <c r="AR1219" s="6" t="s">
        <v>17098</v>
      </c>
      <c r="AS1219" s="6" t="s">
        <v>17002</v>
      </c>
      <c r="AT1219" s="6" t="s">
        <v>16947</v>
      </c>
      <c r="AU1219">
        <v>0</v>
      </c>
      <c r="AV1219">
        <v>0</v>
      </c>
      <c r="AW1219" s="6" t="s">
        <v>16956</v>
      </c>
      <c r="AX1219" s="6" t="s">
        <v>17139</v>
      </c>
      <c r="AY1219" s="6" t="s">
        <v>16765</v>
      </c>
      <c r="AZ1219" s="6" t="s">
        <v>16958</v>
      </c>
      <c r="BA1219" s="6" t="s">
        <v>16765</v>
      </c>
      <c r="BB1219" s="6" t="s">
        <v>16959</v>
      </c>
      <c r="BC1219" s="6" t="s">
        <v>16765</v>
      </c>
      <c r="BD1219" s="6" t="s">
        <v>16960</v>
      </c>
      <c r="BE1219" s="6" t="s">
        <v>16961</v>
      </c>
      <c r="BF1219" s="6" t="s">
        <v>13575</v>
      </c>
      <c r="BG1219" s="6" t="s">
        <v>13575</v>
      </c>
      <c r="BH1219" s="6" t="s">
        <v>16959</v>
      </c>
      <c r="BI1219">
        <v>0</v>
      </c>
      <c r="BJ1219" s="6" t="s">
        <v>16958</v>
      </c>
      <c r="BK1219">
        <v>0</v>
      </c>
      <c r="BL1219" s="6" t="s">
        <v>315</v>
      </c>
      <c r="BM1219" s="56">
        <f>COUNTIF($B$2:B1219,B1219)</f>
        <v>2</v>
      </c>
      <c r="BN1219" s="6" t="str">
        <f t="shared" si="19"/>
        <v>10207-2</v>
      </c>
    </row>
    <row r="1220" spans="1:66" x14ac:dyDescent="0.25">
      <c r="A1220">
        <v>1</v>
      </c>
      <c r="B1220">
        <v>10217</v>
      </c>
      <c r="C1220" s="6" t="s">
        <v>18849</v>
      </c>
      <c r="D1220">
        <v>5</v>
      </c>
      <c r="E1220">
        <v>1</v>
      </c>
      <c r="F1220">
        <v>10</v>
      </c>
      <c r="G1220">
        <v>103</v>
      </c>
      <c r="H1220" s="6" t="s">
        <v>16943</v>
      </c>
      <c r="I1220">
        <v>1</v>
      </c>
      <c r="J1220">
        <v>695512</v>
      </c>
      <c r="K1220">
        <v>6</v>
      </c>
      <c r="L1220" s="55">
        <v>43558</v>
      </c>
      <c r="M1220" s="6" t="s">
        <v>16765</v>
      </c>
      <c r="N1220" s="55">
        <v>44799</v>
      </c>
      <c r="O1220">
        <v>217289</v>
      </c>
      <c r="P1220" s="6" t="s">
        <v>16771</v>
      </c>
      <c r="Q1220" s="6" t="s">
        <v>18850</v>
      </c>
      <c r="R1220">
        <v>1</v>
      </c>
      <c r="S1220">
        <v>0</v>
      </c>
      <c r="T1220">
        <v>-1</v>
      </c>
      <c r="U1220">
        <v>1159.19</v>
      </c>
      <c r="V1220" s="6" t="s">
        <v>16945</v>
      </c>
      <c r="W1220" s="6" t="s">
        <v>16946</v>
      </c>
      <c r="X1220" s="55">
        <v>44669</v>
      </c>
      <c r="Y1220">
        <v>70000</v>
      </c>
      <c r="Z1220">
        <v>1795.14</v>
      </c>
      <c r="AA1220" s="6" t="s">
        <v>17198</v>
      </c>
      <c r="AB1220" s="6" t="s">
        <v>16947</v>
      </c>
      <c r="AD1220" s="6" t="s">
        <v>16948</v>
      </c>
      <c r="AE1220">
        <v>50643</v>
      </c>
      <c r="AF1220">
        <v>45926</v>
      </c>
      <c r="AG1220" s="6" t="s">
        <v>16949</v>
      </c>
      <c r="AH1220" s="6" t="s">
        <v>16950</v>
      </c>
      <c r="AI1220" s="6" t="s">
        <v>16951</v>
      </c>
      <c r="AJ1220" s="6" t="s">
        <v>16765</v>
      </c>
      <c r="AK1220" s="6" t="s">
        <v>16765</v>
      </c>
      <c r="AL1220" s="6" t="s">
        <v>16765</v>
      </c>
      <c r="AM1220" s="6" t="s">
        <v>16952</v>
      </c>
      <c r="AN1220">
        <v>0</v>
      </c>
      <c r="AO1220" s="55">
        <v>44669</v>
      </c>
      <c r="AP1220" s="6" t="s">
        <v>16953</v>
      </c>
      <c r="AQ1220">
        <v>0</v>
      </c>
      <c r="AR1220" s="6" t="s">
        <v>16954</v>
      </c>
      <c r="AS1220" s="6" t="s">
        <v>16955</v>
      </c>
      <c r="AT1220" s="6" t="s">
        <v>16947</v>
      </c>
      <c r="AU1220">
        <v>0</v>
      </c>
      <c r="AV1220">
        <v>0</v>
      </c>
      <c r="AW1220" s="6" t="s">
        <v>16956</v>
      </c>
      <c r="AX1220" s="6" t="s">
        <v>18300</v>
      </c>
      <c r="AY1220" s="6" t="s">
        <v>16765</v>
      </c>
      <c r="AZ1220" s="6" t="s">
        <v>16958</v>
      </c>
      <c r="BA1220" s="6" t="s">
        <v>16765</v>
      </c>
      <c r="BB1220" s="6" t="s">
        <v>16959</v>
      </c>
      <c r="BC1220" s="6" t="s">
        <v>16765</v>
      </c>
      <c r="BD1220" s="6" t="s">
        <v>16960</v>
      </c>
      <c r="BE1220" s="6" t="s">
        <v>16961</v>
      </c>
      <c r="BF1220" s="6" t="s">
        <v>13575</v>
      </c>
      <c r="BG1220" s="6" t="s">
        <v>13575</v>
      </c>
      <c r="BH1220" s="6" t="s">
        <v>16959</v>
      </c>
      <c r="BI1220">
        <v>0</v>
      </c>
      <c r="BJ1220" s="6" t="s">
        <v>16958</v>
      </c>
      <c r="BK1220">
        <v>0</v>
      </c>
      <c r="BL1220" s="6" t="s">
        <v>315</v>
      </c>
      <c r="BM1220" s="56">
        <f>COUNTIF($B$2:B1220,B1220)</f>
        <v>1</v>
      </c>
      <c r="BN1220" s="6" t="str">
        <f t="shared" si="19"/>
        <v>10217-1</v>
      </c>
    </row>
    <row r="1221" spans="1:66" x14ac:dyDescent="0.25">
      <c r="A1221">
        <v>1</v>
      </c>
      <c r="B1221">
        <v>10218</v>
      </c>
      <c r="C1221" s="6" t="s">
        <v>18851</v>
      </c>
      <c r="D1221">
        <v>5</v>
      </c>
      <c r="E1221">
        <v>1</v>
      </c>
      <c r="F1221">
        <v>10</v>
      </c>
      <c r="G1221">
        <v>104</v>
      </c>
      <c r="H1221" s="6" t="s">
        <v>16963</v>
      </c>
      <c r="I1221">
        <v>1</v>
      </c>
      <c r="J1221">
        <v>203674</v>
      </c>
      <c r="K1221">
        <v>7</v>
      </c>
      <c r="L1221" s="55">
        <v>44538</v>
      </c>
      <c r="M1221" s="6" t="s">
        <v>16765</v>
      </c>
      <c r="N1221" s="55">
        <v>44901</v>
      </c>
      <c r="O1221">
        <v>118748</v>
      </c>
      <c r="P1221" s="6" t="s">
        <v>16835</v>
      </c>
      <c r="Q1221" s="6" t="s">
        <v>18852</v>
      </c>
      <c r="R1221">
        <v>1</v>
      </c>
      <c r="S1221">
        <v>0</v>
      </c>
      <c r="T1221">
        <v>-1</v>
      </c>
      <c r="U1221">
        <v>1870.63</v>
      </c>
      <c r="V1221" s="6" t="s">
        <v>16945</v>
      </c>
      <c r="W1221" s="6" t="s">
        <v>16946</v>
      </c>
      <c r="X1221" s="55">
        <v>44663</v>
      </c>
      <c r="Y1221">
        <v>30000</v>
      </c>
      <c r="Z1221">
        <v>782.49</v>
      </c>
      <c r="AA1221" s="6" t="s">
        <v>16965</v>
      </c>
      <c r="AB1221" s="6" t="s">
        <v>16947</v>
      </c>
      <c r="AD1221" s="6" t="s">
        <v>16948</v>
      </c>
      <c r="AE1221">
        <v>53833</v>
      </c>
      <c r="AF1221">
        <v>48631</v>
      </c>
      <c r="AG1221" s="6" t="s">
        <v>16949</v>
      </c>
      <c r="AH1221" s="6" t="s">
        <v>16950</v>
      </c>
      <c r="AI1221" s="6" t="s">
        <v>16951</v>
      </c>
      <c r="AJ1221" s="6" t="s">
        <v>16765</v>
      </c>
      <c r="AK1221" s="6" t="s">
        <v>16765</v>
      </c>
      <c r="AL1221" s="6" t="s">
        <v>16765</v>
      </c>
      <c r="AM1221" s="6" t="s">
        <v>16952</v>
      </c>
      <c r="AN1221">
        <v>0</v>
      </c>
      <c r="AO1221" s="55">
        <v>44663</v>
      </c>
      <c r="AP1221" s="6" t="s">
        <v>16953</v>
      </c>
      <c r="AQ1221">
        <v>0</v>
      </c>
      <c r="AR1221" s="6" t="s">
        <v>16954</v>
      </c>
      <c r="AS1221" s="6" t="s">
        <v>16955</v>
      </c>
      <c r="AT1221" s="6" t="s">
        <v>16947</v>
      </c>
      <c r="AU1221">
        <v>0</v>
      </c>
      <c r="AV1221">
        <v>0</v>
      </c>
      <c r="AW1221" s="6" t="s">
        <v>16956</v>
      </c>
      <c r="AX1221" s="6" t="s">
        <v>16765</v>
      </c>
      <c r="AY1221" s="6" t="s">
        <v>16765</v>
      </c>
      <c r="AZ1221" s="6" t="s">
        <v>16958</v>
      </c>
      <c r="BA1221" s="6" t="s">
        <v>16765</v>
      </c>
      <c r="BB1221" s="6" t="s">
        <v>16959</v>
      </c>
      <c r="BC1221" s="6" t="s">
        <v>16765</v>
      </c>
      <c r="BD1221" s="6" t="s">
        <v>16960</v>
      </c>
      <c r="BE1221" s="6" t="s">
        <v>16961</v>
      </c>
      <c r="BF1221" s="6" t="s">
        <v>13575</v>
      </c>
      <c r="BG1221" s="6" t="s">
        <v>13575</v>
      </c>
      <c r="BH1221" s="6" t="s">
        <v>16959</v>
      </c>
      <c r="BI1221">
        <v>0</v>
      </c>
      <c r="BJ1221" s="6" t="s">
        <v>16958</v>
      </c>
      <c r="BK1221">
        <v>0</v>
      </c>
      <c r="BL1221" s="6" t="s">
        <v>315</v>
      </c>
      <c r="BM1221" s="56">
        <f>COUNTIF($B$2:B1221,B1221)</f>
        <v>1</v>
      </c>
      <c r="BN1221" s="6" t="str">
        <f t="shared" si="19"/>
        <v>10218-1</v>
      </c>
    </row>
    <row r="1222" spans="1:66" x14ac:dyDescent="0.25">
      <c r="A1222">
        <v>1</v>
      </c>
      <c r="B1222">
        <v>10223</v>
      </c>
      <c r="C1222" s="6" t="s">
        <v>18853</v>
      </c>
      <c r="D1222">
        <v>5</v>
      </c>
      <c r="E1222">
        <v>1</v>
      </c>
      <c r="F1222">
        <v>10</v>
      </c>
      <c r="G1222">
        <v>108</v>
      </c>
      <c r="H1222" s="6" t="s">
        <v>16963</v>
      </c>
      <c r="I1222">
        <v>1</v>
      </c>
      <c r="J1222">
        <v>348863</v>
      </c>
      <c r="K1222">
        <v>6</v>
      </c>
      <c r="L1222" s="55">
        <v>42951</v>
      </c>
      <c r="M1222" s="6" t="s">
        <v>16765</v>
      </c>
      <c r="N1222" s="55">
        <v>109574</v>
      </c>
      <c r="O1222">
        <v>198213</v>
      </c>
      <c r="P1222" s="6" t="s">
        <v>16785</v>
      </c>
      <c r="Q1222" s="6" t="s">
        <v>16973</v>
      </c>
      <c r="R1222">
        <v>200</v>
      </c>
      <c r="S1222">
        <v>0</v>
      </c>
      <c r="T1222">
        <v>-200</v>
      </c>
      <c r="U1222">
        <v>8400</v>
      </c>
      <c r="V1222" s="6" t="s">
        <v>16999</v>
      </c>
      <c r="W1222" s="6" t="s">
        <v>16946</v>
      </c>
      <c r="X1222" s="55">
        <v>44663</v>
      </c>
      <c r="Y1222">
        <v>0</v>
      </c>
      <c r="Z1222">
        <v>66885.14</v>
      </c>
      <c r="AA1222" s="6" t="s">
        <v>17198</v>
      </c>
      <c r="AB1222" s="6" t="s">
        <v>16947</v>
      </c>
      <c r="AD1222" s="6" t="s">
        <v>16765</v>
      </c>
      <c r="AE1222">
        <v>46901</v>
      </c>
      <c r="AF1222">
        <v>42687</v>
      </c>
      <c r="AG1222" s="6" t="s">
        <v>16973</v>
      </c>
      <c r="AH1222" s="6" t="s">
        <v>16950</v>
      </c>
      <c r="AI1222" s="6" t="s">
        <v>16951</v>
      </c>
      <c r="AJ1222" s="6" t="s">
        <v>16765</v>
      </c>
      <c r="AK1222" s="6" t="s">
        <v>16765</v>
      </c>
      <c r="AL1222" s="6" t="s">
        <v>16765</v>
      </c>
      <c r="AM1222" s="6" t="s">
        <v>16952</v>
      </c>
      <c r="AN1222">
        <v>0</v>
      </c>
      <c r="AO1222" s="55">
        <v>44663</v>
      </c>
      <c r="AP1222" s="6" t="s">
        <v>17000</v>
      </c>
      <c r="AQ1222">
        <v>0</v>
      </c>
      <c r="AR1222" s="6" t="s">
        <v>17095</v>
      </c>
      <c r="AS1222" s="6" t="s">
        <v>17002</v>
      </c>
      <c r="AT1222" s="6" t="s">
        <v>16947</v>
      </c>
      <c r="AU1222">
        <v>0</v>
      </c>
      <c r="AV1222">
        <v>0</v>
      </c>
      <c r="AW1222" s="6" t="s">
        <v>16956</v>
      </c>
      <c r="AX1222" s="6" t="s">
        <v>17016</v>
      </c>
      <c r="AY1222" s="6" t="s">
        <v>16765</v>
      </c>
      <c r="AZ1222" s="6" t="s">
        <v>16958</v>
      </c>
      <c r="BA1222" s="6" t="s">
        <v>16765</v>
      </c>
      <c r="BB1222" s="6" t="s">
        <v>16959</v>
      </c>
      <c r="BC1222" s="6" t="s">
        <v>16765</v>
      </c>
      <c r="BD1222" s="6" t="s">
        <v>16960</v>
      </c>
      <c r="BE1222" s="6" t="s">
        <v>16961</v>
      </c>
      <c r="BF1222" s="6" t="s">
        <v>13575</v>
      </c>
      <c r="BG1222" s="6" t="s">
        <v>13575</v>
      </c>
      <c r="BH1222" s="6" t="s">
        <v>16959</v>
      </c>
      <c r="BI1222">
        <v>0</v>
      </c>
      <c r="BJ1222" s="6" t="s">
        <v>16958</v>
      </c>
      <c r="BK1222">
        <v>0</v>
      </c>
      <c r="BL1222" s="6" t="s">
        <v>315</v>
      </c>
      <c r="BM1222" s="56">
        <f>COUNTIF($B$2:B1222,B1222)</f>
        <v>1</v>
      </c>
      <c r="BN1222" s="6" t="str">
        <f t="shared" si="19"/>
        <v>10223-1</v>
      </c>
    </row>
    <row r="1223" spans="1:66" x14ac:dyDescent="0.25">
      <c r="A1223">
        <v>1</v>
      </c>
      <c r="B1223">
        <v>10223</v>
      </c>
      <c r="C1223" s="6" t="s">
        <v>18853</v>
      </c>
      <c r="D1223">
        <v>5</v>
      </c>
      <c r="E1223">
        <v>1</v>
      </c>
      <c r="F1223">
        <v>10</v>
      </c>
      <c r="G1223">
        <v>108</v>
      </c>
      <c r="H1223" s="6" t="s">
        <v>16963</v>
      </c>
      <c r="I1223">
        <v>1</v>
      </c>
      <c r="J1223">
        <v>348863</v>
      </c>
      <c r="K1223">
        <v>6</v>
      </c>
      <c r="L1223" s="55">
        <v>42951</v>
      </c>
      <c r="M1223" s="6" t="s">
        <v>16765</v>
      </c>
      <c r="N1223" s="55">
        <v>109574</v>
      </c>
      <c r="O1223">
        <v>198214</v>
      </c>
      <c r="P1223" s="6" t="s">
        <v>16786</v>
      </c>
      <c r="Q1223" s="6" t="s">
        <v>16973</v>
      </c>
      <c r="R1223">
        <v>4800</v>
      </c>
      <c r="S1223">
        <v>0</v>
      </c>
      <c r="T1223">
        <v>-4800</v>
      </c>
      <c r="U1223">
        <v>7680</v>
      </c>
      <c r="V1223" s="6" t="s">
        <v>17004</v>
      </c>
      <c r="W1223" s="6" t="s">
        <v>16946</v>
      </c>
      <c r="X1223" s="55">
        <v>44663</v>
      </c>
      <c r="Y1223">
        <v>0</v>
      </c>
      <c r="Z1223">
        <v>66885.14</v>
      </c>
      <c r="AA1223" s="6" t="s">
        <v>17198</v>
      </c>
      <c r="AB1223" s="6" t="s">
        <v>16947</v>
      </c>
      <c r="AD1223" s="6" t="s">
        <v>16765</v>
      </c>
      <c r="AE1223">
        <v>46902</v>
      </c>
      <c r="AF1223">
        <v>42687</v>
      </c>
      <c r="AG1223" s="6" t="s">
        <v>16973</v>
      </c>
      <c r="AH1223" s="6" t="s">
        <v>16950</v>
      </c>
      <c r="AI1223" s="6" t="s">
        <v>16951</v>
      </c>
      <c r="AJ1223" s="6" t="s">
        <v>16765</v>
      </c>
      <c r="AK1223" s="6" t="s">
        <v>16765</v>
      </c>
      <c r="AL1223" s="6" t="s">
        <v>16765</v>
      </c>
      <c r="AM1223" s="6" t="s">
        <v>16952</v>
      </c>
      <c r="AN1223">
        <v>0</v>
      </c>
      <c r="AO1223" s="55">
        <v>44663</v>
      </c>
      <c r="AP1223" s="6" t="s">
        <v>17000</v>
      </c>
      <c r="AQ1223">
        <v>0</v>
      </c>
      <c r="AR1223" s="6" t="s">
        <v>17098</v>
      </c>
      <c r="AS1223" s="6" t="s">
        <v>17002</v>
      </c>
      <c r="AT1223" s="6" t="s">
        <v>16947</v>
      </c>
      <c r="AU1223">
        <v>0</v>
      </c>
      <c r="AV1223">
        <v>0</v>
      </c>
      <c r="AW1223" s="6" t="s">
        <v>16956</v>
      </c>
      <c r="AX1223" s="6" t="s">
        <v>17016</v>
      </c>
      <c r="AY1223" s="6" t="s">
        <v>16765</v>
      </c>
      <c r="AZ1223" s="6" t="s">
        <v>16958</v>
      </c>
      <c r="BA1223" s="6" t="s">
        <v>16765</v>
      </c>
      <c r="BB1223" s="6" t="s">
        <v>16959</v>
      </c>
      <c r="BC1223" s="6" t="s">
        <v>16765</v>
      </c>
      <c r="BD1223" s="6" t="s">
        <v>16960</v>
      </c>
      <c r="BE1223" s="6" t="s">
        <v>16961</v>
      </c>
      <c r="BF1223" s="6" t="s">
        <v>13575</v>
      </c>
      <c r="BG1223" s="6" t="s">
        <v>13575</v>
      </c>
      <c r="BH1223" s="6" t="s">
        <v>16959</v>
      </c>
      <c r="BI1223">
        <v>0</v>
      </c>
      <c r="BJ1223" s="6" t="s">
        <v>16958</v>
      </c>
      <c r="BK1223">
        <v>0</v>
      </c>
      <c r="BL1223" s="6" t="s">
        <v>315</v>
      </c>
      <c r="BM1223" s="56">
        <f>COUNTIF($B$2:B1223,B1223)</f>
        <v>2</v>
      </c>
      <c r="BN1223" s="6" t="str">
        <f t="shared" si="19"/>
        <v>10223-2</v>
      </c>
    </row>
    <row r="1224" spans="1:66" x14ac:dyDescent="0.25">
      <c r="A1224">
        <v>1</v>
      </c>
      <c r="B1224">
        <v>10227</v>
      </c>
      <c r="C1224" s="6" t="s">
        <v>18854</v>
      </c>
      <c r="D1224">
        <v>5</v>
      </c>
      <c r="E1224">
        <v>3</v>
      </c>
      <c r="F1224">
        <v>30</v>
      </c>
      <c r="G1224">
        <v>302</v>
      </c>
      <c r="H1224" s="6" t="s">
        <v>17010</v>
      </c>
      <c r="I1224">
        <v>1</v>
      </c>
      <c r="J1224">
        <v>96978</v>
      </c>
      <c r="K1224">
        <v>7</v>
      </c>
      <c r="L1224" s="55">
        <v>44343</v>
      </c>
      <c r="M1224" s="6" t="s">
        <v>16765</v>
      </c>
      <c r="N1224" s="55">
        <v>109574</v>
      </c>
      <c r="O1224">
        <v>101489</v>
      </c>
      <c r="P1224" s="6" t="s">
        <v>16795</v>
      </c>
      <c r="Q1224" s="6" t="s">
        <v>16973</v>
      </c>
      <c r="R1224">
        <v>3</v>
      </c>
      <c r="S1224">
        <v>0</v>
      </c>
      <c r="T1224">
        <v>-3</v>
      </c>
      <c r="U1224">
        <v>900</v>
      </c>
      <c r="V1224" s="6" t="s">
        <v>17183</v>
      </c>
      <c r="W1224" s="6" t="s">
        <v>16946</v>
      </c>
      <c r="X1224" s="55">
        <v>44665</v>
      </c>
      <c r="Y1224">
        <v>0</v>
      </c>
      <c r="Z1224">
        <v>599.23</v>
      </c>
      <c r="AA1224" s="6" t="s">
        <v>16885</v>
      </c>
      <c r="AB1224" s="6" t="s">
        <v>16947</v>
      </c>
      <c r="AD1224" s="6" t="s">
        <v>16765</v>
      </c>
      <c r="AE1224">
        <v>53211</v>
      </c>
      <c r="AF1224">
        <v>48089</v>
      </c>
      <c r="AG1224" s="6" t="s">
        <v>16973</v>
      </c>
      <c r="AH1224" s="6" t="s">
        <v>16950</v>
      </c>
      <c r="AI1224" s="6" t="s">
        <v>16951</v>
      </c>
      <c r="AJ1224" s="6" t="s">
        <v>16765</v>
      </c>
      <c r="AK1224" s="6" t="s">
        <v>16765</v>
      </c>
      <c r="AL1224" s="6" t="s">
        <v>16765</v>
      </c>
      <c r="AM1224" s="6" t="s">
        <v>16952</v>
      </c>
      <c r="AN1224">
        <v>0</v>
      </c>
      <c r="AO1224" s="55">
        <v>44665</v>
      </c>
      <c r="AP1224" s="6" t="s">
        <v>17000</v>
      </c>
      <c r="AQ1224">
        <v>0</v>
      </c>
      <c r="AR1224" s="6" t="s">
        <v>17184</v>
      </c>
      <c r="AS1224" s="6" t="s">
        <v>17002</v>
      </c>
      <c r="AT1224" s="6" t="s">
        <v>16947</v>
      </c>
      <c r="AU1224">
        <v>0</v>
      </c>
      <c r="AV1224">
        <v>0</v>
      </c>
      <c r="AW1224" s="6" t="s">
        <v>16956</v>
      </c>
      <c r="AX1224" s="6" t="s">
        <v>17187</v>
      </c>
      <c r="AY1224" s="6" t="s">
        <v>16765</v>
      </c>
      <c r="AZ1224" s="6" t="s">
        <v>16958</v>
      </c>
      <c r="BA1224" s="6" t="s">
        <v>16765</v>
      </c>
      <c r="BB1224" s="6" t="s">
        <v>16959</v>
      </c>
      <c r="BC1224" s="6" t="s">
        <v>16765</v>
      </c>
      <c r="BD1224" s="6" t="s">
        <v>16960</v>
      </c>
      <c r="BE1224" s="6" t="s">
        <v>16961</v>
      </c>
      <c r="BF1224" s="6" t="s">
        <v>13575</v>
      </c>
      <c r="BG1224" s="6" t="s">
        <v>13575</v>
      </c>
      <c r="BH1224" s="6" t="s">
        <v>16959</v>
      </c>
      <c r="BI1224">
        <v>0</v>
      </c>
      <c r="BJ1224" s="6" t="s">
        <v>16958</v>
      </c>
      <c r="BK1224">
        <v>0</v>
      </c>
      <c r="BL1224" s="6" t="s">
        <v>315</v>
      </c>
      <c r="BM1224" s="56">
        <f>COUNTIF($B$2:B1224,B1224)</f>
        <v>1</v>
      </c>
      <c r="BN1224" s="6" t="str">
        <f t="shared" si="19"/>
        <v>10227-1</v>
      </c>
    </row>
    <row r="1225" spans="1:66" x14ac:dyDescent="0.25">
      <c r="A1225">
        <v>1</v>
      </c>
      <c r="B1225">
        <v>10227</v>
      </c>
      <c r="C1225" s="6" t="s">
        <v>18854</v>
      </c>
      <c r="D1225">
        <v>5</v>
      </c>
      <c r="E1225">
        <v>3</v>
      </c>
      <c r="F1225">
        <v>30</v>
      </c>
      <c r="G1225">
        <v>302</v>
      </c>
      <c r="H1225" s="6" t="s">
        <v>17010</v>
      </c>
      <c r="I1225">
        <v>1</v>
      </c>
      <c r="J1225">
        <v>112421</v>
      </c>
      <c r="K1225">
        <v>7</v>
      </c>
      <c r="L1225" s="55">
        <v>44372</v>
      </c>
      <c r="M1225" s="6" t="s">
        <v>16765</v>
      </c>
      <c r="N1225" s="55">
        <v>109574</v>
      </c>
      <c r="O1225">
        <v>101489</v>
      </c>
      <c r="P1225" s="6" t="s">
        <v>16795</v>
      </c>
      <c r="Q1225" s="6" t="s">
        <v>16973</v>
      </c>
      <c r="R1225">
        <v>6</v>
      </c>
      <c r="S1225">
        <v>0</v>
      </c>
      <c r="T1225">
        <v>-6</v>
      </c>
      <c r="U1225">
        <v>1800</v>
      </c>
      <c r="V1225" s="6" t="s">
        <v>17183</v>
      </c>
      <c r="W1225" s="6" t="s">
        <v>16946</v>
      </c>
      <c r="X1225" s="55">
        <v>44665</v>
      </c>
      <c r="Y1225">
        <v>0</v>
      </c>
      <c r="Z1225">
        <v>599.23</v>
      </c>
      <c r="AA1225" s="6" t="s">
        <v>16885</v>
      </c>
      <c r="AB1225" s="6" t="s">
        <v>16947</v>
      </c>
      <c r="AD1225" s="6" t="s">
        <v>16765</v>
      </c>
      <c r="AE1225">
        <v>53270</v>
      </c>
      <c r="AF1225">
        <v>48135</v>
      </c>
      <c r="AG1225" s="6" t="s">
        <v>16973</v>
      </c>
      <c r="AH1225" s="6" t="s">
        <v>16950</v>
      </c>
      <c r="AI1225" s="6" t="s">
        <v>16951</v>
      </c>
      <c r="AJ1225" s="6" t="s">
        <v>16765</v>
      </c>
      <c r="AK1225" s="6" t="s">
        <v>16765</v>
      </c>
      <c r="AL1225" s="6" t="s">
        <v>16765</v>
      </c>
      <c r="AM1225" s="6" t="s">
        <v>16952</v>
      </c>
      <c r="AN1225">
        <v>0</v>
      </c>
      <c r="AO1225" s="55">
        <v>44665</v>
      </c>
      <c r="AP1225" s="6" t="s">
        <v>17000</v>
      </c>
      <c r="AQ1225">
        <v>0</v>
      </c>
      <c r="AR1225" s="6" t="s">
        <v>17184</v>
      </c>
      <c r="AS1225" s="6" t="s">
        <v>17002</v>
      </c>
      <c r="AT1225" s="6" t="s">
        <v>16947</v>
      </c>
      <c r="AU1225">
        <v>0</v>
      </c>
      <c r="AV1225">
        <v>0</v>
      </c>
      <c r="AW1225" s="6" t="s">
        <v>16956</v>
      </c>
      <c r="AX1225" s="6" t="s">
        <v>18855</v>
      </c>
      <c r="AY1225" s="6" t="s">
        <v>16765</v>
      </c>
      <c r="AZ1225" s="6" t="s">
        <v>16958</v>
      </c>
      <c r="BA1225" s="6" t="s">
        <v>16765</v>
      </c>
      <c r="BB1225" s="6" t="s">
        <v>16959</v>
      </c>
      <c r="BC1225" s="6" t="s">
        <v>16765</v>
      </c>
      <c r="BD1225" s="6" t="s">
        <v>16960</v>
      </c>
      <c r="BE1225" s="6" t="s">
        <v>16961</v>
      </c>
      <c r="BF1225" s="6" t="s">
        <v>13575</v>
      </c>
      <c r="BG1225" s="6" t="s">
        <v>13575</v>
      </c>
      <c r="BH1225" s="6" t="s">
        <v>16959</v>
      </c>
      <c r="BI1225">
        <v>0</v>
      </c>
      <c r="BJ1225" s="6" t="s">
        <v>16958</v>
      </c>
      <c r="BK1225">
        <v>0</v>
      </c>
      <c r="BL1225" s="6" t="s">
        <v>315</v>
      </c>
      <c r="BM1225" s="56">
        <f>COUNTIF($B$2:B1225,B1225)</f>
        <v>2</v>
      </c>
      <c r="BN1225" s="6" t="str">
        <f t="shared" si="19"/>
        <v>10227-2</v>
      </c>
    </row>
    <row r="1226" spans="1:66" x14ac:dyDescent="0.25">
      <c r="A1226">
        <v>1</v>
      </c>
      <c r="B1226">
        <v>10227</v>
      </c>
      <c r="C1226" s="6" t="s">
        <v>18854</v>
      </c>
      <c r="D1226">
        <v>5</v>
      </c>
      <c r="E1226">
        <v>3</v>
      </c>
      <c r="F1226">
        <v>30</v>
      </c>
      <c r="G1226">
        <v>302</v>
      </c>
      <c r="H1226" s="6" t="s">
        <v>17010</v>
      </c>
      <c r="I1226">
        <v>1</v>
      </c>
      <c r="J1226">
        <v>185463</v>
      </c>
      <c r="K1226">
        <v>7</v>
      </c>
      <c r="L1226" s="55">
        <v>44505</v>
      </c>
      <c r="M1226" s="6" t="s">
        <v>16765</v>
      </c>
      <c r="N1226" s="55">
        <v>44595</v>
      </c>
      <c r="O1226">
        <v>101489</v>
      </c>
      <c r="P1226" s="6" t="s">
        <v>16795</v>
      </c>
      <c r="Q1226" s="6" t="s">
        <v>16973</v>
      </c>
      <c r="R1226">
        <v>1</v>
      </c>
      <c r="S1226">
        <v>0</v>
      </c>
      <c r="T1226">
        <v>-1</v>
      </c>
      <c r="U1226">
        <v>300</v>
      </c>
      <c r="V1226" s="6" t="s">
        <v>17183</v>
      </c>
      <c r="W1226" s="6" t="s">
        <v>16946</v>
      </c>
      <c r="X1226" s="55">
        <v>44665</v>
      </c>
      <c r="Y1226">
        <v>0</v>
      </c>
      <c r="Z1226">
        <v>599.23</v>
      </c>
      <c r="AA1226" s="6" t="s">
        <v>16885</v>
      </c>
      <c r="AB1226" s="6" t="s">
        <v>16947</v>
      </c>
      <c r="AD1226" s="6" t="s">
        <v>16765</v>
      </c>
      <c r="AE1226">
        <v>53716</v>
      </c>
      <c r="AF1226">
        <v>48524</v>
      </c>
      <c r="AG1226" s="6" t="s">
        <v>16973</v>
      </c>
      <c r="AH1226" s="6" t="s">
        <v>16950</v>
      </c>
      <c r="AI1226" s="6" t="s">
        <v>16951</v>
      </c>
      <c r="AJ1226" s="6" t="s">
        <v>16765</v>
      </c>
      <c r="AK1226" s="6" t="s">
        <v>16765</v>
      </c>
      <c r="AL1226" s="6" t="s">
        <v>16765</v>
      </c>
      <c r="AM1226" s="6" t="s">
        <v>16952</v>
      </c>
      <c r="AN1226">
        <v>0</v>
      </c>
      <c r="AO1226" s="55">
        <v>44665</v>
      </c>
      <c r="AP1226" s="6" t="s">
        <v>17190</v>
      </c>
      <c r="AQ1226">
        <v>0</v>
      </c>
      <c r="AR1226" s="6" t="s">
        <v>17184</v>
      </c>
      <c r="AS1226" s="6" t="s">
        <v>17002</v>
      </c>
      <c r="AT1226" s="6" t="s">
        <v>16947</v>
      </c>
      <c r="AU1226">
        <v>0</v>
      </c>
      <c r="AV1226">
        <v>0</v>
      </c>
      <c r="AW1226" s="6" t="s">
        <v>16956</v>
      </c>
      <c r="AX1226" s="6" t="s">
        <v>16765</v>
      </c>
      <c r="AY1226" s="6" t="s">
        <v>16765</v>
      </c>
      <c r="AZ1226" s="6" t="s">
        <v>16958</v>
      </c>
      <c r="BA1226" s="6" t="s">
        <v>16765</v>
      </c>
      <c r="BB1226" s="6" t="s">
        <v>16959</v>
      </c>
      <c r="BC1226" s="6" t="s">
        <v>16765</v>
      </c>
      <c r="BD1226" s="6" t="s">
        <v>16960</v>
      </c>
      <c r="BE1226" s="6" t="s">
        <v>16961</v>
      </c>
      <c r="BF1226" s="6" t="s">
        <v>13575</v>
      </c>
      <c r="BG1226" s="6" t="s">
        <v>13575</v>
      </c>
      <c r="BH1226" s="6" t="s">
        <v>16959</v>
      </c>
      <c r="BI1226">
        <v>0</v>
      </c>
      <c r="BJ1226" s="6" t="s">
        <v>16958</v>
      </c>
      <c r="BK1226">
        <v>0</v>
      </c>
      <c r="BL1226" s="6" t="s">
        <v>315</v>
      </c>
      <c r="BM1226" s="56">
        <f>COUNTIF($B$2:B1226,B1226)</f>
        <v>3</v>
      </c>
      <c r="BN1226" s="6" t="str">
        <f t="shared" si="19"/>
        <v>10227-3</v>
      </c>
    </row>
    <row r="1227" spans="1:66" x14ac:dyDescent="0.25">
      <c r="A1227">
        <v>1</v>
      </c>
      <c r="B1227">
        <v>10228</v>
      </c>
      <c r="C1227" s="6" t="s">
        <v>18856</v>
      </c>
      <c r="D1227">
        <v>5</v>
      </c>
      <c r="E1227">
        <v>1</v>
      </c>
      <c r="F1227">
        <v>10</v>
      </c>
      <c r="G1227">
        <v>102</v>
      </c>
      <c r="H1227" s="6" t="s">
        <v>16994</v>
      </c>
      <c r="I1227">
        <v>1</v>
      </c>
      <c r="J1227">
        <v>250206</v>
      </c>
      <c r="K1227">
        <v>6</v>
      </c>
      <c r="L1227" s="55">
        <v>42787</v>
      </c>
      <c r="M1227" s="6" t="s">
        <v>16765</v>
      </c>
      <c r="N1227" s="55">
        <v>109574</v>
      </c>
      <c r="O1227">
        <v>198213</v>
      </c>
      <c r="P1227" s="6" t="s">
        <v>16785</v>
      </c>
      <c r="Q1227" s="6" t="s">
        <v>16973</v>
      </c>
      <c r="R1227">
        <v>15</v>
      </c>
      <c r="S1227">
        <v>0</v>
      </c>
      <c r="T1227">
        <v>-15</v>
      </c>
      <c r="U1227">
        <v>630</v>
      </c>
      <c r="V1227" s="6" t="s">
        <v>16999</v>
      </c>
      <c r="W1227" s="6" t="s">
        <v>16946</v>
      </c>
      <c r="X1227" s="55">
        <v>44664</v>
      </c>
      <c r="Y1227">
        <v>40000</v>
      </c>
      <c r="Z1227">
        <v>0</v>
      </c>
      <c r="AA1227" s="6" t="s">
        <v>16765</v>
      </c>
      <c r="AB1227" s="6" t="s">
        <v>16947</v>
      </c>
      <c r="AD1227" s="6" t="s">
        <v>16765</v>
      </c>
      <c r="AE1227">
        <v>45648</v>
      </c>
      <c r="AF1227">
        <v>41676</v>
      </c>
      <c r="AG1227" s="6" t="s">
        <v>16973</v>
      </c>
      <c r="AH1227" s="6" t="s">
        <v>16950</v>
      </c>
      <c r="AI1227" s="6" t="s">
        <v>16951</v>
      </c>
      <c r="AJ1227" s="6" t="s">
        <v>16765</v>
      </c>
      <c r="AK1227" s="6" t="s">
        <v>16765</v>
      </c>
      <c r="AL1227" s="6" t="s">
        <v>16765</v>
      </c>
      <c r="AM1227" s="6" t="s">
        <v>16952</v>
      </c>
      <c r="AN1227">
        <v>0</v>
      </c>
      <c r="AO1227" s="55">
        <v>44664</v>
      </c>
      <c r="AP1227" s="6" t="s">
        <v>17000</v>
      </c>
      <c r="AQ1227">
        <v>0</v>
      </c>
      <c r="AR1227" s="6" t="s">
        <v>17095</v>
      </c>
      <c r="AS1227" s="6" t="s">
        <v>17002</v>
      </c>
      <c r="AT1227" s="6" t="s">
        <v>16947</v>
      </c>
      <c r="AU1227">
        <v>0</v>
      </c>
      <c r="AV1227">
        <v>0</v>
      </c>
      <c r="AW1227" s="6" t="s">
        <v>16956</v>
      </c>
      <c r="AX1227" s="6" t="s">
        <v>18857</v>
      </c>
      <c r="AY1227" s="6" t="s">
        <v>16765</v>
      </c>
      <c r="AZ1227" s="6" t="s">
        <v>16958</v>
      </c>
      <c r="BA1227" s="6" t="s">
        <v>16765</v>
      </c>
      <c r="BB1227" s="6" t="s">
        <v>16959</v>
      </c>
      <c r="BC1227" s="6" t="s">
        <v>16765</v>
      </c>
      <c r="BD1227" s="6" t="s">
        <v>16960</v>
      </c>
      <c r="BE1227" s="6" t="s">
        <v>16961</v>
      </c>
      <c r="BF1227" s="6" t="s">
        <v>13575</v>
      </c>
      <c r="BG1227" s="6" t="s">
        <v>13575</v>
      </c>
      <c r="BH1227" s="6" t="s">
        <v>16959</v>
      </c>
      <c r="BI1227">
        <v>0</v>
      </c>
      <c r="BJ1227" s="6" t="s">
        <v>16958</v>
      </c>
      <c r="BK1227">
        <v>0</v>
      </c>
      <c r="BL1227" s="6" t="s">
        <v>315</v>
      </c>
      <c r="BM1227" s="56">
        <f>COUNTIF($B$2:B1227,B1227)</f>
        <v>1</v>
      </c>
      <c r="BN1227" s="6" t="str">
        <f t="shared" si="19"/>
        <v>10228-1</v>
      </c>
    </row>
    <row r="1228" spans="1:66" x14ac:dyDescent="0.25">
      <c r="A1228">
        <v>1</v>
      </c>
      <c r="B1228">
        <v>10228</v>
      </c>
      <c r="C1228" s="6" t="s">
        <v>18856</v>
      </c>
      <c r="D1228">
        <v>5</v>
      </c>
      <c r="E1228">
        <v>1</v>
      </c>
      <c r="F1228">
        <v>10</v>
      </c>
      <c r="G1228">
        <v>102</v>
      </c>
      <c r="H1228" s="6" t="s">
        <v>16994</v>
      </c>
      <c r="I1228">
        <v>1</v>
      </c>
      <c r="J1228">
        <v>250206</v>
      </c>
      <c r="K1228">
        <v>6</v>
      </c>
      <c r="L1228" s="55">
        <v>42787</v>
      </c>
      <c r="M1228" s="6" t="s">
        <v>16765</v>
      </c>
      <c r="N1228" s="55">
        <v>109574</v>
      </c>
      <c r="O1228">
        <v>198214</v>
      </c>
      <c r="P1228" s="6" t="s">
        <v>16786</v>
      </c>
      <c r="Q1228" s="6" t="s">
        <v>16973</v>
      </c>
      <c r="R1228">
        <v>360</v>
      </c>
      <c r="S1228">
        <v>0</v>
      </c>
      <c r="T1228">
        <v>-360</v>
      </c>
      <c r="U1228">
        <v>576</v>
      </c>
      <c r="V1228" s="6" t="s">
        <v>17004</v>
      </c>
      <c r="W1228" s="6" t="s">
        <v>16946</v>
      </c>
      <c r="X1228" s="55">
        <v>44664</v>
      </c>
      <c r="Y1228">
        <v>40000</v>
      </c>
      <c r="Z1228">
        <v>0</v>
      </c>
      <c r="AA1228" s="6" t="s">
        <v>16765</v>
      </c>
      <c r="AB1228" s="6" t="s">
        <v>16947</v>
      </c>
      <c r="AD1228" s="6" t="s">
        <v>16765</v>
      </c>
      <c r="AE1228">
        <v>45649</v>
      </c>
      <c r="AF1228">
        <v>41676</v>
      </c>
      <c r="AG1228" s="6" t="s">
        <v>16973</v>
      </c>
      <c r="AH1228" s="6" t="s">
        <v>16950</v>
      </c>
      <c r="AI1228" s="6" t="s">
        <v>16951</v>
      </c>
      <c r="AJ1228" s="6" t="s">
        <v>16765</v>
      </c>
      <c r="AK1228" s="6" t="s">
        <v>16765</v>
      </c>
      <c r="AL1228" s="6" t="s">
        <v>16765</v>
      </c>
      <c r="AM1228" s="6" t="s">
        <v>16952</v>
      </c>
      <c r="AN1228">
        <v>0</v>
      </c>
      <c r="AO1228" s="55">
        <v>44664</v>
      </c>
      <c r="AP1228" s="6" t="s">
        <v>17000</v>
      </c>
      <c r="AQ1228">
        <v>0</v>
      </c>
      <c r="AR1228" s="6" t="s">
        <v>17098</v>
      </c>
      <c r="AS1228" s="6" t="s">
        <v>17002</v>
      </c>
      <c r="AT1228" s="6" t="s">
        <v>16947</v>
      </c>
      <c r="AU1228">
        <v>0</v>
      </c>
      <c r="AV1228">
        <v>0</v>
      </c>
      <c r="AW1228" s="6" t="s">
        <v>16956</v>
      </c>
      <c r="AX1228" s="6" t="s">
        <v>18857</v>
      </c>
      <c r="AY1228" s="6" t="s">
        <v>16765</v>
      </c>
      <c r="AZ1228" s="6" t="s">
        <v>16958</v>
      </c>
      <c r="BA1228" s="6" t="s">
        <v>16765</v>
      </c>
      <c r="BB1228" s="6" t="s">
        <v>16959</v>
      </c>
      <c r="BC1228" s="6" t="s">
        <v>16765</v>
      </c>
      <c r="BD1228" s="6" t="s">
        <v>16960</v>
      </c>
      <c r="BE1228" s="6" t="s">
        <v>16961</v>
      </c>
      <c r="BF1228" s="6" t="s">
        <v>13575</v>
      </c>
      <c r="BG1228" s="6" t="s">
        <v>13575</v>
      </c>
      <c r="BH1228" s="6" t="s">
        <v>16959</v>
      </c>
      <c r="BI1228">
        <v>0</v>
      </c>
      <c r="BJ1228" s="6" t="s">
        <v>16958</v>
      </c>
      <c r="BK1228">
        <v>0</v>
      </c>
      <c r="BL1228" s="6" t="s">
        <v>315</v>
      </c>
      <c r="BM1228" s="56">
        <f>COUNTIF($B$2:B1228,B1228)</f>
        <v>2</v>
      </c>
      <c r="BN1228" s="6" t="str">
        <f t="shared" si="19"/>
        <v>10228-2</v>
      </c>
    </row>
    <row r="1229" spans="1:66" x14ac:dyDescent="0.25">
      <c r="A1229">
        <v>1</v>
      </c>
      <c r="B1229">
        <v>10230</v>
      </c>
      <c r="C1229" s="6" t="s">
        <v>18858</v>
      </c>
      <c r="D1229">
        <v>5</v>
      </c>
      <c r="E1229">
        <v>3</v>
      </c>
      <c r="F1229">
        <v>30</v>
      </c>
      <c r="G1229">
        <v>309</v>
      </c>
      <c r="H1229" s="6" t="s">
        <v>17010</v>
      </c>
      <c r="I1229">
        <v>1</v>
      </c>
      <c r="J1229">
        <v>284893</v>
      </c>
      <c r="K1229">
        <v>5</v>
      </c>
      <c r="L1229" s="55">
        <v>41445</v>
      </c>
      <c r="M1229" s="6" t="s">
        <v>16765</v>
      </c>
      <c r="N1229" s="55">
        <v>44628</v>
      </c>
      <c r="O1229">
        <v>118724</v>
      </c>
      <c r="P1229" s="6" t="s">
        <v>16773</v>
      </c>
      <c r="Q1229" s="6" t="s">
        <v>18859</v>
      </c>
      <c r="R1229">
        <v>1</v>
      </c>
      <c r="S1229">
        <v>0</v>
      </c>
      <c r="T1229">
        <v>-1</v>
      </c>
      <c r="U1229">
        <v>1141.5899999999999</v>
      </c>
      <c r="V1229" s="6" t="s">
        <v>16945</v>
      </c>
      <c r="W1229" s="6" t="s">
        <v>16946</v>
      </c>
      <c r="X1229" s="55">
        <v>44664</v>
      </c>
      <c r="Y1229">
        <v>20000</v>
      </c>
      <c r="Z1229">
        <v>0</v>
      </c>
      <c r="AA1229" s="6" t="s">
        <v>16765</v>
      </c>
      <c r="AB1229" s="6" t="s">
        <v>16947</v>
      </c>
      <c r="AD1229" s="6" t="s">
        <v>17434</v>
      </c>
      <c r="AE1229">
        <v>28285</v>
      </c>
      <c r="AF1229">
        <v>23901</v>
      </c>
      <c r="AG1229" s="6" t="s">
        <v>16949</v>
      </c>
      <c r="AH1229" s="6" t="s">
        <v>16950</v>
      </c>
      <c r="AI1229" s="6" t="s">
        <v>16951</v>
      </c>
      <c r="AJ1229" s="6" t="s">
        <v>16765</v>
      </c>
      <c r="AK1229" s="6" t="s">
        <v>16765</v>
      </c>
      <c r="AL1229" s="6" t="s">
        <v>16765</v>
      </c>
      <c r="AM1229" s="6" t="s">
        <v>16952</v>
      </c>
      <c r="AN1229">
        <v>0</v>
      </c>
      <c r="AO1229" s="55">
        <v>44664</v>
      </c>
      <c r="AP1229" s="6" t="s">
        <v>16953</v>
      </c>
      <c r="AQ1229">
        <v>0</v>
      </c>
      <c r="AR1229" s="6" t="s">
        <v>16997</v>
      </c>
      <c r="AS1229" s="6" t="s">
        <v>16955</v>
      </c>
      <c r="AT1229" s="6" t="s">
        <v>16947</v>
      </c>
      <c r="AU1229">
        <v>0</v>
      </c>
      <c r="AV1229">
        <v>0</v>
      </c>
      <c r="AW1229" s="6" t="s">
        <v>16956</v>
      </c>
      <c r="AX1229" s="6" t="s">
        <v>17335</v>
      </c>
      <c r="AY1229" s="6" t="s">
        <v>16765</v>
      </c>
      <c r="AZ1229" s="6" t="s">
        <v>16958</v>
      </c>
      <c r="BA1229" s="6" t="s">
        <v>16765</v>
      </c>
      <c r="BB1229" s="6" t="s">
        <v>16959</v>
      </c>
      <c r="BC1229" s="6" t="s">
        <v>16765</v>
      </c>
      <c r="BD1229" s="6" t="s">
        <v>16960</v>
      </c>
      <c r="BE1229" s="6" t="s">
        <v>16961</v>
      </c>
      <c r="BF1229" s="6" t="s">
        <v>13575</v>
      </c>
      <c r="BG1229" s="6" t="s">
        <v>13575</v>
      </c>
      <c r="BH1229" s="6" t="s">
        <v>16959</v>
      </c>
      <c r="BI1229">
        <v>0</v>
      </c>
      <c r="BJ1229" s="6" t="s">
        <v>16958</v>
      </c>
      <c r="BK1229">
        <v>0</v>
      </c>
      <c r="BL1229" s="6" t="s">
        <v>315</v>
      </c>
      <c r="BM1229" s="56">
        <f>COUNTIF($B$2:B1229,B1229)</f>
        <v>1</v>
      </c>
      <c r="BN1229" s="6" t="str">
        <f t="shared" si="19"/>
        <v>10230-1</v>
      </c>
    </row>
    <row r="1230" spans="1:66" x14ac:dyDescent="0.25">
      <c r="A1230">
        <v>1</v>
      </c>
      <c r="B1230">
        <v>10230</v>
      </c>
      <c r="C1230" s="6" t="s">
        <v>18858</v>
      </c>
      <c r="D1230">
        <v>5</v>
      </c>
      <c r="E1230">
        <v>3</v>
      </c>
      <c r="F1230">
        <v>30</v>
      </c>
      <c r="G1230">
        <v>309</v>
      </c>
      <c r="H1230" s="6" t="s">
        <v>17010</v>
      </c>
      <c r="I1230">
        <v>1</v>
      </c>
      <c r="J1230">
        <v>673110</v>
      </c>
      <c r="K1230">
        <v>6</v>
      </c>
      <c r="L1230" s="55">
        <v>43516</v>
      </c>
      <c r="M1230" s="6" t="s">
        <v>16765</v>
      </c>
      <c r="N1230" s="55">
        <v>44628</v>
      </c>
      <c r="O1230">
        <v>118788</v>
      </c>
      <c r="P1230" s="6" t="s">
        <v>16787</v>
      </c>
      <c r="Q1230" s="6" t="s">
        <v>18860</v>
      </c>
      <c r="R1230">
        <v>1</v>
      </c>
      <c r="S1230">
        <v>0</v>
      </c>
      <c r="T1230">
        <v>-1</v>
      </c>
      <c r="U1230">
        <v>2572.9499999999998</v>
      </c>
      <c r="V1230" s="6" t="s">
        <v>16945</v>
      </c>
      <c r="W1230" s="6" t="s">
        <v>16946</v>
      </c>
      <c r="X1230" s="55">
        <v>44664</v>
      </c>
      <c r="Y1230">
        <v>20000</v>
      </c>
      <c r="Z1230">
        <v>0</v>
      </c>
      <c r="AA1230" s="6" t="s">
        <v>16765</v>
      </c>
      <c r="AB1230" s="6" t="s">
        <v>16947</v>
      </c>
      <c r="AD1230" s="6" t="s">
        <v>16948</v>
      </c>
      <c r="AE1230">
        <v>50463</v>
      </c>
      <c r="AF1230">
        <v>45770</v>
      </c>
      <c r="AG1230" s="6" t="s">
        <v>16949</v>
      </c>
      <c r="AH1230" s="6" t="s">
        <v>16950</v>
      </c>
      <c r="AI1230" s="6" t="s">
        <v>16951</v>
      </c>
      <c r="AJ1230" s="6" t="s">
        <v>16765</v>
      </c>
      <c r="AK1230" s="6" t="s">
        <v>16765</v>
      </c>
      <c r="AL1230" s="6" t="s">
        <v>16765</v>
      </c>
      <c r="AM1230" s="6" t="s">
        <v>16952</v>
      </c>
      <c r="AN1230">
        <v>0</v>
      </c>
      <c r="AO1230" s="55">
        <v>44664</v>
      </c>
      <c r="AP1230" s="6" t="s">
        <v>16953</v>
      </c>
      <c r="AQ1230">
        <v>0</v>
      </c>
      <c r="AR1230" s="6" t="s">
        <v>16954</v>
      </c>
      <c r="AS1230" s="6" t="s">
        <v>16955</v>
      </c>
      <c r="AT1230" s="6" t="s">
        <v>16947</v>
      </c>
      <c r="AU1230">
        <v>0</v>
      </c>
      <c r="AV1230">
        <v>0</v>
      </c>
      <c r="AW1230" s="6" t="s">
        <v>16956</v>
      </c>
      <c r="AX1230" s="6" t="s">
        <v>18861</v>
      </c>
      <c r="AY1230" s="6" t="s">
        <v>16765</v>
      </c>
      <c r="AZ1230" s="6" t="s">
        <v>16958</v>
      </c>
      <c r="BA1230" s="6" t="s">
        <v>16765</v>
      </c>
      <c r="BB1230" s="6" t="s">
        <v>16959</v>
      </c>
      <c r="BC1230" s="6" t="s">
        <v>16765</v>
      </c>
      <c r="BD1230" s="6" t="s">
        <v>16960</v>
      </c>
      <c r="BE1230" s="6" t="s">
        <v>16961</v>
      </c>
      <c r="BF1230" s="6" t="s">
        <v>13575</v>
      </c>
      <c r="BG1230" s="6" t="s">
        <v>13575</v>
      </c>
      <c r="BH1230" s="6" t="s">
        <v>16959</v>
      </c>
      <c r="BI1230">
        <v>0</v>
      </c>
      <c r="BJ1230" s="6" t="s">
        <v>16958</v>
      </c>
      <c r="BK1230">
        <v>0</v>
      </c>
      <c r="BL1230" s="6" t="s">
        <v>315</v>
      </c>
      <c r="BM1230" s="56">
        <f>COUNTIF($B$2:B1230,B1230)</f>
        <v>2</v>
      </c>
      <c r="BN1230" s="6" t="str">
        <f t="shared" si="19"/>
        <v>10230-2</v>
      </c>
    </row>
    <row r="1231" spans="1:66" x14ac:dyDescent="0.25">
      <c r="A1231">
        <v>1</v>
      </c>
      <c r="B1231">
        <v>10230</v>
      </c>
      <c r="C1231" s="6" t="s">
        <v>18858</v>
      </c>
      <c r="D1231">
        <v>5</v>
      </c>
      <c r="E1231">
        <v>3</v>
      </c>
      <c r="F1231">
        <v>30</v>
      </c>
      <c r="G1231">
        <v>309</v>
      </c>
      <c r="H1231" s="6" t="s">
        <v>17010</v>
      </c>
      <c r="I1231">
        <v>1</v>
      </c>
      <c r="J1231">
        <v>12535</v>
      </c>
      <c r="K1231">
        <v>5</v>
      </c>
      <c r="L1231" s="55">
        <v>41088</v>
      </c>
      <c r="M1231" s="6" t="s">
        <v>16765</v>
      </c>
      <c r="N1231" s="55">
        <v>109574</v>
      </c>
      <c r="O1231">
        <v>188005</v>
      </c>
      <c r="P1231" s="6" t="s">
        <v>16774</v>
      </c>
      <c r="Q1231" s="6" t="s">
        <v>16973</v>
      </c>
      <c r="R1231">
        <v>20</v>
      </c>
      <c r="S1231">
        <v>0</v>
      </c>
      <c r="T1231">
        <v>-20</v>
      </c>
      <c r="U1231">
        <v>848</v>
      </c>
      <c r="V1231" s="6" t="s">
        <v>16999</v>
      </c>
      <c r="W1231" s="6" t="s">
        <v>16946</v>
      </c>
      <c r="X1231" s="55">
        <v>44664</v>
      </c>
      <c r="Y1231">
        <v>20000</v>
      </c>
      <c r="Z1231">
        <v>0</v>
      </c>
      <c r="AA1231" s="6" t="s">
        <v>16765</v>
      </c>
      <c r="AB1231" s="6" t="s">
        <v>16947</v>
      </c>
      <c r="AD1231" s="6" t="s">
        <v>16765</v>
      </c>
      <c r="AE1231">
        <v>22715</v>
      </c>
      <c r="AF1231">
        <v>18578</v>
      </c>
      <c r="AG1231" s="6" t="s">
        <v>16973</v>
      </c>
      <c r="AH1231" s="6" t="s">
        <v>16950</v>
      </c>
      <c r="AI1231" s="6" t="s">
        <v>16951</v>
      </c>
      <c r="AJ1231" s="6" t="s">
        <v>16765</v>
      </c>
      <c r="AK1231" s="6" t="s">
        <v>16765</v>
      </c>
      <c r="AL1231" s="6" t="s">
        <v>16765</v>
      </c>
      <c r="AM1231" s="6" t="s">
        <v>16952</v>
      </c>
      <c r="AN1231">
        <v>0</v>
      </c>
      <c r="AO1231" s="55">
        <v>44664</v>
      </c>
      <c r="AP1231" s="6" t="s">
        <v>17000</v>
      </c>
      <c r="AQ1231">
        <v>0</v>
      </c>
      <c r="AR1231" s="6" t="s">
        <v>17018</v>
      </c>
      <c r="AS1231" s="6" t="s">
        <v>17002</v>
      </c>
      <c r="AT1231" s="6" t="s">
        <v>16947</v>
      </c>
      <c r="AU1231">
        <v>0</v>
      </c>
      <c r="AV1231">
        <v>0</v>
      </c>
      <c r="AW1231" s="6" t="s">
        <v>16956</v>
      </c>
      <c r="AX1231" s="6" t="s">
        <v>18862</v>
      </c>
      <c r="AY1231" s="6" t="s">
        <v>16765</v>
      </c>
      <c r="AZ1231" s="6" t="s">
        <v>16958</v>
      </c>
      <c r="BA1231" s="6" t="s">
        <v>16765</v>
      </c>
      <c r="BB1231" s="6" t="s">
        <v>16959</v>
      </c>
      <c r="BC1231" s="6" t="s">
        <v>16765</v>
      </c>
      <c r="BD1231" s="6" t="s">
        <v>16960</v>
      </c>
      <c r="BE1231" s="6" t="s">
        <v>16961</v>
      </c>
      <c r="BF1231" s="6" t="s">
        <v>13575</v>
      </c>
      <c r="BG1231" s="6" t="s">
        <v>13575</v>
      </c>
      <c r="BH1231" s="6" t="s">
        <v>16959</v>
      </c>
      <c r="BI1231">
        <v>0</v>
      </c>
      <c r="BJ1231" s="6" t="s">
        <v>16958</v>
      </c>
      <c r="BK1231">
        <v>0</v>
      </c>
      <c r="BL1231" s="6" t="s">
        <v>315</v>
      </c>
      <c r="BM1231" s="56">
        <f>COUNTIF($B$2:B1231,B1231)</f>
        <v>3</v>
      </c>
      <c r="BN1231" s="6" t="str">
        <f t="shared" si="19"/>
        <v>10230-3</v>
      </c>
    </row>
    <row r="1232" spans="1:66" x14ac:dyDescent="0.25">
      <c r="A1232">
        <v>1</v>
      </c>
      <c r="B1232">
        <v>10230</v>
      </c>
      <c r="C1232" s="6" t="s">
        <v>18858</v>
      </c>
      <c r="D1232">
        <v>5</v>
      </c>
      <c r="E1232">
        <v>3</v>
      </c>
      <c r="F1232">
        <v>30</v>
      </c>
      <c r="G1232">
        <v>309</v>
      </c>
      <c r="H1232" s="6" t="s">
        <v>17010</v>
      </c>
      <c r="I1232">
        <v>1</v>
      </c>
      <c r="J1232">
        <v>862733</v>
      </c>
      <c r="K1232">
        <v>5</v>
      </c>
      <c r="L1232" s="55">
        <v>42138</v>
      </c>
      <c r="M1232" s="6" t="s">
        <v>16765</v>
      </c>
      <c r="N1232" s="55">
        <v>109574</v>
      </c>
      <c r="O1232">
        <v>188005</v>
      </c>
      <c r="P1232" s="6" t="s">
        <v>16774</v>
      </c>
      <c r="Q1232" s="6" t="s">
        <v>16973</v>
      </c>
      <c r="R1232">
        <v>50</v>
      </c>
      <c r="S1232">
        <v>0</v>
      </c>
      <c r="T1232">
        <v>-50</v>
      </c>
      <c r="U1232">
        <v>2120</v>
      </c>
      <c r="V1232" s="6" t="s">
        <v>16999</v>
      </c>
      <c r="W1232" s="6" t="s">
        <v>16946</v>
      </c>
      <c r="X1232" s="55">
        <v>44664</v>
      </c>
      <c r="Y1232">
        <v>20000</v>
      </c>
      <c r="Z1232">
        <v>0</v>
      </c>
      <c r="AA1232" s="6" t="s">
        <v>16765</v>
      </c>
      <c r="AB1232" s="6" t="s">
        <v>16947</v>
      </c>
      <c r="AD1232" s="6" t="s">
        <v>16765</v>
      </c>
      <c r="AE1232">
        <v>38164</v>
      </c>
      <c r="AF1232">
        <v>34344</v>
      </c>
      <c r="AG1232" s="6" t="s">
        <v>16973</v>
      </c>
      <c r="AH1232" s="6" t="s">
        <v>16950</v>
      </c>
      <c r="AI1232" s="6" t="s">
        <v>16951</v>
      </c>
      <c r="AJ1232" s="6" t="s">
        <v>16765</v>
      </c>
      <c r="AK1232" s="6" t="s">
        <v>16765</v>
      </c>
      <c r="AL1232" s="6" t="s">
        <v>16765</v>
      </c>
      <c r="AM1232" s="6" t="s">
        <v>16952</v>
      </c>
      <c r="AN1232">
        <v>0</v>
      </c>
      <c r="AO1232" s="55">
        <v>44664</v>
      </c>
      <c r="AP1232" s="6" t="s">
        <v>17000</v>
      </c>
      <c r="AQ1232">
        <v>0</v>
      </c>
      <c r="AR1232" s="6" t="s">
        <v>17018</v>
      </c>
      <c r="AS1232" s="6" t="s">
        <v>17002</v>
      </c>
      <c r="AT1232" s="6" t="s">
        <v>16947</v>
      </c>
      <c r="AU1232">
        <v>0</v>
      </c>
      <c r="AV1232">
        <v>0</v>
      </c>
      <c r="AW1232" s="6" t="s">
        <v>16956</v>
      </c>
      <c r="AX1232" s="6" t="s">
        <v>18672</v>
      </c>
      <c r="AY1232" s="6" t="s">
        <v>16765</v>
      </c>
      <c r="AZ1232" s="6" t="s">
        <v>16958</v>
      </c>
      <c r="BA1232" s="6" t="s">
        <v>16765</v>
      </c>
      <c r="BB1232" s="6" t="s">
        <v>16959</v>
      </c>
      <c r="BC1232" s="6" t="s">
        <v>16765</v>
      </c>
      <c r="BD1232" s="6" t="s">
        <v>16960</v>
      </c>
      <c r="BE1232" s="6" t="s">
        <v>16961</v>
      </c>
      <c r="BF1232" s="6" t="s">
        <v>13575</v>
      </c>
      <c r="BG1232" s="6" t="s">
        <v>13575</v>
      </c>
      <c r="BH1232" s="6" t="s">
        <v>16959</v>
      </c>
      <c r="BI1232">
        <v>0</v>
      </c>
      <c r="BJ1232" s="6" t="s">
        <v>16958</v>
      </c>
      <c r="BK1232">
        <v>0</v>
      </c>
      <c r="BL1232" s="6" t="s">
        <v>315</v>
      </c>
      <c r="BM1232" s="56">
        <f>COUNTIF($B$2:B1232,B1232)</f>
        <v>4</v>
      </c>
      <c r="BN1232" s="6" t="str">
        <f t="shared" si="19"/>
        <v>10230-4</v>
      </c>
    </row>
    <row r="1233" spans="1:66" x14ac:dyDescent="0.25">
      <c r="A1233">
        <v>1</v>
      </c>
      <c r="B1233">
        <v>10230</v>
      </c>
      <c r="C1233" s="6" t="s">
        <v>18858</v>
      </c>
      <c r="D1233">
        <v>5</v>
      </c>
      <c r="E1233">
        <v>3</v>
      </c>
      <c r="F1233">
        <v>30</v>
      </c>
      <c r="G1233">
        <v>309</v>
      </c>
      <c r="H1233" s="6" t="s">
        <v>17010</v>
      </c>
      <c r="I1233">
        <v>1</v>
      </c>
      <c r="J1233">
        <v>862732</v>
      </c>
      <c r="K1233">
        <v>5</v>
      </c>
      <c r="L1233" s="55">
        <v>42138</v>
      </c>
      <c r="M1233" s="6" t="s">
        <v>16765</v>
      </c>
      <c r="N1233" s="55">
        <v>109574</v>
      </c>
      <c r="O1233">
        <v>188005</v>
      </c>
      <c r="P1233" s="6" t="s">
        <v>16774</v>
      </c>
      <c r="Q1233" s="6" t="s">
        <v>16973</v>
      </c>
      <c r="R1233">
        <v>25</v>
      </c>
      <c r="S1233">
        <v>0</v>
      </c>
      <c r="T1233">
        <v>-25</v>
      </c>
      <c r="U1233">
        <v>1060</v>
      </c>
      <c r="V1233" s="6" t="s">
        <v>16999</v>
      </c>
      <c r="W1233" s="6" t="s">
        <v>16946</v>
      </c>
      <c r="X1233" s="55">
        <v>44664</v>
      </c>
      <c r="Y1233">
        <v>20000</v>
      </c>
      <c r="Z1233">
        <v>0</v>
      </c>
      <c r="AA1233" s="6" t="s">
        <v>16765</v>
      </c>
      <c r="AB1233" s="6" t="s">
        <v>16947</v>
      </c>
      <c r="AD1233" s="6" t="s">
        <v>16765</v>
      </c>
      <c r="AE1233">
        <v>38162</v>
      </c>
      <c r="AF1233">
        <v>34343</v>
      </c>
      <c r="AG1233" s="6" t="s">
        <v>16973</v>
      </c>
      <c r="AH1233" s="6" t="s">
        <v>16950</v>
      </c>
      <c r="AI1233" s="6" t="s">
        <v>16951</v>
      </c>
      <c r="AJ1233" s="6" t="s">
        <v>16765</v>
      </c>
      <c r="AK1233" s="6" t="s">
        <v>16765</v>
      </c>
      <c r="AL1233" s="6" t="s">
        <v>16765</v>
      </c>
      <c r="AM1233" s="6" t="s">
        <v>16952</v>
      </c>
      <c r="AN1233">
        <v>0</v>
      </c>
      <c r="AO1233" s="55">
        <v>44664</v>
      </c>
      <c r="AP1233" s="6" t="s">
        <v>17000</v>
      </c>
      <c r="AQ1233">
        <v>0</v>
      </c>
      <c r="AR1233" s="6" t="s">
        <v>17001</v>
      </c>
      <c r="AS1233" s="6" t="s">
        <v>17002</v>
      </c>
      <c r="AT1233" s="6" t="s">
        <v>16947</v>
      </c>
      <c r="AU1233">
        <v>0</v>
      </c>
      <c r="AV1233">
        <v>0</v>
      </c>
      <c r="AW1233" s="6" t="s">
        <v>16956</v>
      </c>
      <c r="AX1233" s="6" t="s">
        <v>18672</v>
      </c>
      <c r="AY1233" s="6" t="s">
        <v>16765</v>
      </c>
      <c r="AZ1233" s="6" t="s">
        <v>16958</v>
      </c>
      <c r="BA1233" s="6" t="s">
        <v>16765</v>
      </c>
      <c r="BB1233" s="6" t="s">
        <v>16959</v>
      </c>
      <c r="BC1233" s="6" t="s">
        <v>16765</v>
      </c>
      <c r="BD1233" s="6" t="s">
        <v>16960</v>
      </c>
      <c r="BE1233" s="6" t="s">
        <v>16961</v>
      </c>
      <c r="BF1233" s="6" t="s">
        <v>13575</v>
      </c>
      <c r="BG1233" s="6" t="s">
        <v>13575</v>
      </c>
      <c r="BH1233" s="6" t="s">
        <v>16959</v>
      </c>
      <c r="BI1233">
        <v>0</v>
      </c>
      <c r="BJ1233" s="6" t="s">
        <v>16958</v>
      </c>
      <c r="BK1233">
        <v>0</v>
      </c>
      <c r="BL1233" s="6" t="s">
        <v>315</v>
      </c>
      <c r="BM1233" s="56">
        <f>COUNTIF($B$2:B1233,B1233)</f>
        <v>5</v>
      </c>
      <c r="BN1233" s="6" t="str">
        <f t="shared" si="19"/>
        <v>10230-5</v>
      </c>
    </row>
    <row r="1234" spans="1:66" x14ac:dyDescent="0.25">
      <c r="A1234">
        <v>1</v>
      </c>
      <c r="B1234">
        <v>10230</v>
      </c>
      <c r="C1234" s="6" t="s">
        <v>18858</v>
      </c>
      <c r="D1234">
        <v>5</v>
      </c>
      <c r="E1234">
        <v>3</v>
      </c>
      <c r="F1234">
        <v>30</v>
      </c>
      <c r="G1234">
        <v>309</v>
      </c>
      <c r="H1234" s="6" t="s">
        <v>17010</v>
      </c>
      <c r="I1234">
        <v>1</v>
      </c>
      <c r="J1234">
        <v>12535</v>
      </c>
      <c r="K1234">
        <v>5</v>
      </c>
      <c r="L1234" s="55">
        <v>41088</v>
      </c>
      <c r="M1234" s="6" t="s">
        <v>16765</v>
      </c>
      <c r="N1234" s="55">
        <v>109574</v>
      </c>
      <c r="O1234">
        <v>188006</v>
      </c>
      <c r="P1234" s="6" t="s">
        <v>16776</v>
      </c>
      <c r="Q1234" s="6" t="s">
        <v>16973</v>
      </c>
      <c r="R1234">
        <v>240</v>
      </c>
      <c r="S1234">
        <v>0</v>
      </c>
      <c r="T1234">
        <v>-240</v>
      </c>
      <c r="U1234">
        <v>480</v>
      </c>
      <c r="V1234" s="6" t="s">
        <v>17004</v>
      </c>
      <c r="W1234" s="6" t="s">
        <v>16946</v>
      </c>
      <c r="X1234" s="55">
        <v>44664</v>
      </c>
      <c r="Y1234">
        <v>20000</v>
      </c>
      <c r="Z1234">
        <v>0</v>
      </c>
      <c r="AA1234" s="6" t="s">
        <v>16765</v>
      </c>
      <c r="AB1234" s="6" t="s">
        <v>16947</v>
      </c>
      <c r="AD1234" s="6" t="s">
        <v>16765</v>
      </c>
      <c r="AE1234">
        <v>22716</v>
      </c>
      <c r="AF1234">
        <v>18578</v>
      </c>
      <c r="AG1234" s="6" t="s">
        <v>16973</v>
      </c>
      <c r="AH1234" s="6" t="s">
        <v>16950</v>
      </c>
      <c r="AI1234" s="6" t="s">
        <v>16951</v>
      </c>
      <c r="AJ1234" s="6" t="s">
        <v>16765</v>
      </c>
      <c r="AK1234" s="6" t="s">
        <v>16765</v>
      </c>
      <c r="AL1234" s="6" t="s">
        <v>16765</v>
      </c>
      <c r="AM1234" s="6" t="s">
        <v>16952</v>
      </c>
      <c r="AN1234">
        <v>0</v>
      </c>
      <c r="AO1234" s="55">
        <v>44664</v>
      </c>
      <c r="AP1234" s="6" t="s">
        <v>17000</v>
      </c>
      <c r="AQ1234">
        <v>0</v>
      </c>
      <c r="AR1234" s="6" t="s">
        <v>17020</v>
      </c>
      <c r="AS1234" s="6" t="s">
        <v>17002</v>
      </c>
      <c r="AT1234" s="6" t="s">
        <v>16947</v>
      </c>
      <c r="AU1234">
        <v>0</v>
      </c>
      <c r="AV1234">
        <v>0</v>
      </c>
      <c r="AW1234" s="6" t="s">
        <v>16956</v>
      </c>
      <c r="AX1234" s="6" t="s">
        <v>18862</v>
      </c>
      <c r="AY1234" s="6" t="s">
        <v>16765</v>
      </c>
      <c r="AZ1234" s="6" t="s">
        <v>16958</v>
      </c>
      <c r="BA1234" s="6" t="s">
        <v>16765</v>
      </c>
      <c r="BB1234" s="6" t="s">
        <v>16959</v>
      </c>
      <c r="BC1234" s="6" t="s">
        <v>16765</v>
      </c>
      <c r="BD1234" s="6" t="s">
        <v>16960</v>
      </c>
      <c r="BE1234" s="6" t="s">
        <v>16961</v>
      </c>
      <c r="BF1234" s="6" t="s">
        <v>13575</v>
      </c>
      <c r="BG1234" s="6" t="s">
        <v>13575</v>
      </c>
      <c r="BH1234" s="6" t="s">
        <v>16959</v>
      </c>
      <c r="BI1234">
        <v>0</v>
      </c>
      <c r="BJ1234" s="6" t="s">
        <v>16958</v>
      </c>
      <c r="BK1234">
        <v>0</v>
      </c>
      <c r="BL1234" s="6" t="s">
        <v>315</v>
      </c>
      <c r="BM1234" s="56">
        <f>COUNTIF($B$2:B1234,B1234)</f>
        <v>6</v>
      </c>
      <c r="BN1234" s="6" t="str">
        <f t="shared" si="19"/>
        <v>10230-6</v>
      </c>
    </row>
    <row r="1235" spans="1:66" x14ac:dyDescent="0.25">
      <c r="A1235">
        <v>1</v>
      </c>
      <c r="B1235">
        <v>10230</v>
      </c>
      <c r="C1235" s="6" t="s">
        <v>18858</v>
      </c>
      <c r="D1235">
        <v>5</v>
      </c>
      <c r="E1235">
        <v>3</v>
      </c>
      <c r="F1235">
        <v>30</v>
      </c>
      <c r="G1235">
        <v>309</v>
      </c>
      <c r="H1235" s="6" t="s">
        <v>17010</v>
      </c>
      <c r="I1235">
        <v>1</v>
      </c>
      <c r="J1235">
        <v>862733</v>
      </c>
      <c r="K1235">
        <v>5</v>
      </c>
      <c r="L1235" s="55">
        <v>42138</v>
      </c>
      <c r="M1235" s="6" t="s">
        <v>16765</v>
      </c>
      <c r="N1235" s="55">
        <v>109574</v>
      </c>
      <c r="O1235">
        <v>188006</v>
      </c>
      <c r="P1235" s="6" t="s">
        <v>16776</v>
      </c>
      <c r="Q1235" s="6" t="s">
        <v>16973</v>
      </c>
      <c r="R1235">
        <v>600</v>
      </c>
      <c r="S1235">
        <v>0</v>
      </c>
      <c r="T1235">
        <v>-600</v>
      </c>
      <c r="U1235">
        <v>1200</v>
      </c>
      <c r="V1235" s="6" t="s">
        <v>17004</v>
      </c>
      <c r="W1235" s="6" t="s">
        <v>16946</v>
      </c>
      <c r="X1235" s="55">
        <v>44664</v>
      </c>
      <c r="Y1235">
        <v>20000</v>
      </c>
      <c r="Z1235">
        <v>0</v>
      </c>
      <c r="AA1235" s="6" t="s">
        <v>16765</v>
      </c>
      <c r="AB1235" s="6" t="s">
        <v>16947</v>
      </c>
      <c r="AD1235" s="6" t="s">
        <v>16765</v>
      </c>
      <c r="AE1235">
        <v>38165</v>
      </c>
      <c r="AF1235">
        <v>34344</v>
      </c>
      <c r="AG1235" s="6" t="s">
        <v>16973</v>
      </c>
      <c r="AH1235" s="6" t="s">
        <v>16950</v>
      </c>
      <c r="AI1235" s="6" t="s">
        <v>16951</v>
      </c>
      <c r="AJ1235" s="6" t="s">
        <v>16765</v>
      </c>
      <c r="AK1235" s="6" t="s">
        <v>16765</v>
      </c>
      <c r="AL1235" s="6" t="s">
        <v>16765</v>
      </c>
      <c r="AM1235" s="6" t="s">
        <v>16952</v>
      </c>
      <c r="AN1235">
        <v>0</v>
      </c>
      <c r="AO1235" s="55">
        <v>44664</v>
      </c>
      <c r="AP1235" s="6" t="s">
        <v>17000</v>
      </c>
      <c r="AQ1235">
        <v>0</v>
      </c>
      <c r="AR1235" s="6" t="s">
        <v>17020</v>
      </c>
      <c r="AS1235" s="6" t="s">
        <v>17002</v>
      </c>
      <c r="AT1235" s="6" t="s">
        <v>16947</v>
      </c>
      <c r="AU1235">
        <v>0</v>
      </c>
      <c r="AV1235">
        <v>0</v>
      </c>
      <c r="AW1235" s="6" t="s">
        <v>16956</v>
      </c>
      <c r="AX1235" s="6" t="s">
        <v>18672</v>
      </c>
      <c r="AY1235" s="6" t="s">
        <v>16765</v>
      </c>
      <c r="AZ1235" s="6" t="s">
        <v>16958</v>
      </c>
      <c r="BA1235" s="6" t="s">
        <v>16765</v>
      </c>
      <c r="BB1235" s="6" t="s">
        <v>16959</v>
      </c>
      <c r="BC1235" s="6" t="s">
        <v>16765</v>
      </c>
      <c r="BD1235" s="6" t="s">
        <v>16960</v>
      </c>
      <c r="BE1235" s="6" t="s">
        <v>16961</v>
      </c>
      <c r="BF1235" s="6" t="s">
        <v>13575</v>
      </c>
      <c r="BG1235" s="6" t="s">
        <v>13575</v>
      </c>
      <c r="BH1235" s="6" t="s">
        <v>16959</v>
      </c>
      <c r="BI1235">
        <v>0</v>
      </c>
      <c r="BJ1235" s="6" t="s">
        <v>16958</v>
      </c>
      <c r="BK1235">
        <v>0</v>
      </c>
      <c r="BL1235" s="6" t="s">
        <v>315</v>
      </c>
      <c r="BM1235" s="56">
        <f>COUNTIF($B$2:B1235,B1235)</f>
        <v>7</v>
      </c>
      <c r="BN1235" s="6" t="str">
        <f t="shared" si="19"/>
        <v>10230-7</v>
      </c>
    </row>
    <row r="1236" spans="1:66" x14ac:dyDescent="0.25">
      <c r="A1236">
        <v>1</v>
      </c>
      <c r="B1236">
        <v>10230</v>
      </c>
      <c r="C1236" s="6" t="s">
        <v>18858</v>
      </c>
      <c r="D1236">
        <v>5</v>
      </c>
      <c r="E1236">
        <v>3</v>
      </c>
      <c r="F1236">
        <v>30</v>
      </c>
      <c r="G1236">
        <v>309</v>
      </c>
      <c r="H1236" s="6" t="s">
        <v>17010</v>
      </c>
      <c r="I1236">
        <v>1</v>
      </c>
      <c r="J1236">
        <v>12534</v>
      </c>
      <c r="K1236">
        <v>5</v>
      </c>
      <c r="L1236" s="55">
        <v>41088</v>
      </c>
      <c r="M1236" s="6" t="s">
        <v>18217</v>
      </c>
      <c r="N1236" s="55">
        <v>109574</v>
      </c>
      <c r="O1236">
        <v>198213</v>
      </c>
      <c r="P1236" s="6" t="s">
        <v>16785</v>
      </c>
      <c r="Q1236" s="6" t="s">
        <v>16973</v>
      </c>
      <c r="R1236">
        <v>100</v>
      </c>
      <c r="S1236">
        <v>65</v>
      </c>
      <c r="T1236">
        <v>-35</v>
      </c>
      <c r="U1236">
        <v>1470</v>
      </c>
      <c r="V1236" s="6" t="s">
        <v>16999</v>
      </c>
      <c r="W1236" s="6" t="s">
        <v>16946</v>
      </c>
      <c r="X1236" s="55">
        <v>44664</v>
      </c>
      <c r="Y1236">
        <v>20000</v>
      </c>
      <c r="Z1236">
        <v>0</v>
      </c>
      <c r="AA1236" s="6" t="s">
        <v>16765</v>
      </c>
      <c r="AB1236" s="6" t="s">
        <v>16947</v>
      </c>
      <c r="AD1236" s="6" t="s">
        <v>16765</v>
      </c>
      <c r="AE1236">
        <v>22714</v>
      </c>
      <c r="AF1236">
        <v>18554</v>
      </c>
      <c r="AG1236" s="6" t="s">
        <v>16973</v>
      </c>
      <c r="AH1236" s="6" t="s">
        <v>16950</v>
      </c>
      <c r="AI1236" s="6" t="s">
        <v>16951</v>
      </c>
      <c r="AJ1236" s="6" t="s">
        <v>16765</v>
      </c>
      <c r="AK1236" s="6" t="s">
        <v>16765</v>
      </c>
      <c r="AL1236" s="6" t="s">
        <v>16765</v>
      </c>
      <c r="AM1236" s="6" t="s">
        <v>16952</v>
      </c>
      <c r="AN1236">
        <v>0</v>
      </c>
      <c r="AO1236" s="55">
        <v>44664</v>
      </c>
      <c r="AP1236" s="6" t="s">
        <v>17000</v>
      </c>
      <c r="AQ1236">
        <v>0</v>
      </c>
      <c r="AR1236" s="6" t="s">
        <v>17095</v>
      </c>
      <c r="AS1236" s="6" t="s">
        <v>17002</v>
      </c>
      <c r="AT1236" s="6" t="s">
        <v>16947</v>
      </c>
      <c r="AU1236">
        <v>0</v>
      </c>
      <c r="AV1236">
        <v>0</v>
      </c>
      <c r="AW1236" s="6" t="s">
        <v>16956</v>
      </c>
      <c r="AX1236" s="6" t="s">
        <v>18862</v>
      </c>
      <c r="AY1236" s="6" t="s">
        <v>16765</v>
      </c>
      <c r="AZ1236" s="6" t="s">
        <v>16958</v>
      </c>
      <c r="BA1236" s="6" t="s">
        <v>16765</v>
      </c>
      <c r="BB1236" s="6" t="s">
        <v>16959</v>
      </c>
      <c r="BC1236" s="6" t="s">
        <v>16765</v>
      </c>
      <c r="BD1236" s="6" t="s">
        <v>16960</v>
      </c>
      <c r="BE1236" s="6" t="s">
        <v>16961</v>
      </c>
      <c r="BF1236" s="6" t="s">
        <v>13575</v>
      </c>
      <c r="BG1236" s="6" t="s">
        <v>13575</v>
      </c>
      <c r="BH1236" s="6" t="s">
        <v>16959</v>
      </c>
      <c r="BI1236">
        <v>0</v>
      </c>
      <c r="BJ1236" s="6" t="s">
        <v>16958</v>
      </c>
      <c r="BK1236">
        <v>0</v>
      </c>
      <c r="BL1236" s="6" t="s">
        <v>315</v>
      </c>
      <c r="BM1236" s="56">
        <f>COUNTIF($B$2:B1236,B1236)</f>
        <v>8</v>
      </c>
      <c r="BN1236" s="6" t="str">
        <f t="shared" si="19"/>
        <v>10230-8</v>
      </c>
    </row>
    <row r="1237" spans="1:66" x14ac:dyDescent="0.25">
      <c r="A1237">
        <v>1</v>
      </c>
      <c r="B1237">
        <v>10230</v>
      </c>
      <c r="C1237" s="6" t="s">
        <v>18858</v>
      </c>
      <c r="D1237">
        <v>5</v>
      </c>
      <c r="E1237">
        <v>3</v>
      </c>
      <c r="F1237">
        <v>30</v>
      </c>
      <c r="G1237">
        <v>309</v>
      </c>
      <c r="H1237" s="6" t="s">
        <v>17010</v>
      </c>
      <c r="I1237">
        <v>1</v>
      </c>
      <c r="J1237">
        <v>862732</v>
      </c>
      <c r="K1237">
        <v>5</v>
      </c>
      <c r="L1237" s="55">
        <v>42138</v>
      </c>
      <c r="M1237" s="6" t="s">
        <v>16765</v>
      </c>
      <c r="N1237" s="55">
        <v>109574</v>
      </c>
      <c r="O1237">
        <v>235894</v>
      </c>
      <c r="P1237" s="6" t="s">
        <v>16775</v>
      </c>
      <c r="Q1237" s="6" t="s">
        <v>16973</v>
      </c>
      <c r="R1237">
        <v>300</v>
      </c>
      <c r="S1237">
        <v>0</v>
      </c>
      <c r="T1237">
        <v>-300</v>
      </c>
      <c r="U1237">
        <v>600</v>
      </c>
      <c r="V1237" s="6" t="s">
        <v>17004</v>
      </c>
      <c r="W1237" s="6" t="s">
        <v>16946</v>
      </c>
      <c r="X1237" s="55">
        <v>44664</v>
      </c>
      <c r="Y1237">
        <v>20000</v>
      </c>
      <c r="Z1237">
        <v>0</v>
      </c>
      <c r="AA1237" s="6" t="s">
        <v>16765</v>
      </c>
      <c r="AB1237" s="6" t="s">
        <v>16947</v>
      </c>
      <c r="AD1237" s="6" t="s">
        <v>16765</v>
      </c>
      <c r="AE1237">
        <v>38163</v>
      </c>
      <c r="AF1237">
        <v>34343</v>
      </c>
      <c r="AG1237" s="6" t="s">
        <v>16973</v>
      </c>
      <c r="AH1237" s="6" t="s">
        <v>16950</v>
      </c>
      <c r="AI1237" s="6" t="s">
        <v>16951</v>
      </c>
      <c r="AJ1237" s="6" t="s">
        <v>16765</v>
      </c>
      <c r="AK1237" s="6" t="s">
        <v>16765</v>
      </c>
      <c r="AL1237" s="6" t="s">
        <v>16765</v>
      </c>
      <c r="AM1237" s="6" t="s">
        <v>16952</v>
      </c>
      <c r="AN1237">
        <v>0</v>
      </c>
      <c r="AO1237" s="55">
        <v>44664</v>
      </c>
      <c r="AP1237" s="6" t="s">
        <v>17000</v>
      </c>
      <c r="AQ1237">
        <v>0</v>
      </c>
      <c r="AR1237" s="6" t="s">
        <v>17005</v>
      </c>
      <c r="AS1237" s="6" t="s">
        <v>17002</v>
      </c>
      <c r="AT1237" s="6" t="s">
        <v>16947</v>
      </c>
      <c r="AU1237">
        <v>0</v>
      </c>
      <c r="AV1237">
        <v>0</v>
      </c>
      <c r="AW1237" s="6" t="s">
        <v>16956</v>
      </c>
      <c r="AX1237" s="6" t="s">
        <v>18672</v>
      </c>
      <c r="AY1237" s="6" t="s">
        <v>16765</v>
      </c>
      <c r="AZ1237" s="6" t="s">
        <v>16958</v>
      </c>
      <c r="BA1237" s="6" t="s">
        <v>16765</v>
      </c>
      <c r="BB1237" s="6" t="s">
        <v>16959</v>
      </c>
      <c r="BC1237" s="6" t="s">
        <v>16765</v>
      </c>
      <c r="BD1237" s="6" t="s">
        <v>16960</v>
      </c>
      <c r="BE1237" s="6" t="s">
        <v>16961</v>
      </c>
      <c r="BF1237" s="6" t="s">
        <v>13575</v>
      </c>
      <c r="BG1237" s="6" t="s">
        <v>13575</v>
      </c>
      <c r="BH1237" s="6" t="s">
        <v>16959</v>
      </c>
      <c r="BI1237">
        <v>0</v>
      </c>
      <c r="BJ1237" s="6" t="s">
        <v>16958</v>
      </c>
      <c r="BK1237">
        <v>0</v>
      </c>
      <c r="BL1237" s="6" t="s">
        <v>315</v>
      </c>
      <c r="BM1237" s="56">
        <f>COUNTIF($B$2:B1237,B1237)</f>
        <v>9</v>
      </c>
      <c r="BN1237" s="6" t="str">
        <f t="shared" si="19"/>
        <v>10230-9</v>
      </c>
    </row>
    <row r="1238" spans="1:66" x14ac:dyDescent="0.25">
      <c r="A1238">
        <v>1</v>
      </c>
      <c r="B1238">
        <v>10230</v>
      </c>
      <c r="C1238" s="6" t="s">
        <v>18858</v>
      </c>
      <c r="D1238">
        <v>5</v>
      </c>
      <c r="E1238">
        <v>3</v>
      </c>
      <c r="F1238">
        <v>30</v>
      </c>
      <c r="G1238">
        <v>309</v>
      </c>
      <c r="H1238" s="6" t="s">
        <v>17010</v>
      </c>
      <c r="I1238">
        <v>1</v>
      </c>
      <c r="J1238">
        <v>374466</v>
      </c>
      <c r="K1238">
        <v>6</v>
      </c>
      <c r="L1238" s="55">
        <v>42996</v>
      </c>
      <c r="M1238" s="6" t="s">
        <v>16765</v>
      </c>
      <c r="N1238" s="55">
        <v>44628</v>
      </c>
      <c r="O1238">
        <v>628699</v>
      </c>
      <c r="P1238" s="6" t="s">
        <v>16777</v>
      </c>
      <c r="Q1238" s="6" t="s">
        <v>18863</v>
      </c>
      <c r="R1238">
        <v>1</v>
      </c>
      <c r="S1238">
        <v>0</v>
      </c>
      <c r="T1238">
        <v>-1</v>
      </c>
      <c r="U1238">
        <v>1687</v>
      </c>
      <c r="V1238" s="6" t="s">
        <v>16945</v>
      </c>
      <c r="W1238" s="6" t="s">
        <v>16946</v>
      </c>
      <c r="X1238" s="55">
        <v>44664</v>
      </c>
      <c r="Y1238">
        <v>20000</v>
      </c>
      <c r="Z1238">
        <v>0</v>
      </c>
      <c r="AA1238" s="6" t="s">
        <v>16765</v>
      </c>
      <c r="AB1238" s="6" t="s">
        <v>16947</v>
      </c>
      <c r="AD1238" s="6" t="s">
        <v>16948</v>
      </c>
      <c r="AE1238">
        <v>47156</v>
      </c>
      <c r="AF1238">
        <v>42911</v>
      </c>
      <c r="AG1238" s="6" t="s">
        <v>16949</v>
      </c>
      <c r="AH1238" s="6" t="s">
        <v>16950</v>
      </c>
      <c r="AI1238" s="6" t="s">
        <v>16951</v>
      </c>
      <c r="AJ1238" s="6" t="s">
        <v>16765</v>
      </c>
      <c r="AK1238" s="6" t="s">
        <v>16765</v>
      </c>
      <c r="AL1238" s="6" t="s">
        <v>16765</v>
      </c>
      <c r="AM1238" s="6" t="s">
        <v>16952</v>
      </c>
      <c r="AN1238">
        <v>0</v>
      </c>
      <c r="AO1238" s="55">
        <v>44664</v>
      </c>
      <c r="AP1238" s="6" t="s">
        <v>16953</v>
      </c>
      <c r="AQ1238">
        <v>0</v>
      </c>
      <c r="AR1238" s="6" t="s">
        <v>16997</v>
      </c>
      <c r="AS1238" s="6" t="s">
        <v>16955</v>
      </c>
      <c r="AT1238" s="6" t="s">
        <v>16947</v>
      </c>
      <c r="AU1238">
        <v>0</v>
      </c>
      <c r="AV1238">
        <v>0</v>
      </c>
      <c r="AW1238" s="6" t="s">
        <v>16956</v>
      </c>
      <c r="AX1238" s="6" t="s">
        <v>18864</v>
      </c>
      <c r="AY1238" s="6" t="s">
        <v>16765</v>
      </c>
      <c r="AZ1238" s="6" t="s">
        <v>16958</v>
      </c>
      <c r="BA1238" s="6" t="s">
        <v>16765</v>
      </c>
      <c r="BB1238" s="6" t="s">
        <v>16959</v>
      </c>
      <c r="BC1238" s="6" t="s">
        <v>16765</v>
      </c>
      <c r="BD1238" s="6" t="s">
        <v>16960</v>
      </c>
      <c r="BE1238" s="6" t="s">
        <v>16961</v>
      </c>
      <c r="BF1238" s="6" t="s">
        <v>13575</v>
      </c>
      <c r="BG1238" s="6" t="s">
        <v>13575</v>
      </c>
      <c r="BH1238" s="6" t="s">
        <v>16959</v>
      </c>
      <c r="BI1238">
        <v>0</v>
      </c>
      <c r="BJ1238" s="6" t="s">
        <v>16958</v>
      </c>
      <c r="BK1238">
        <v>0</v>
      </c>
      <c r="BL1238" s="6" t="s">
        <v>315</v>
      </c>
      <c r="BM1238" s="56">
        <f>COUNTIF($B$2:B1238,B1238)</f>
        <v>10</v>
      </c>
      <c r="BN1238" s="6" t="str">
        <f t="shared" si="19"/>
        <v>10230-10</v>
      </c>
    </row>
    <row r="1239" spans="1:66" x14ac:dyDescent="0.25">
      <c r="A1239">
        <v>1</v>
      </c>
      <c r="B1239">
        <v>10238</v>
      </c>
      <c r="C1239" s="6" t="s">
        <v>18865</v>
      </c>
      <c r="D1239">
        <v>5</v>
      </c>
      <c r="E1239">
        <v>1</v>
      </c>
      <c r="F1239">
        <v>10</v>
      </c>
      <c r="G1239">
        <v>109</v>
      </c>
      <c r="H1239" s="6" t="s">
        <v>16943</v>
      </c>
      <c r="I1239">
        <v>1</v>
      </c>
      <c r="J1239">
        <v>55377</v>
      </c>
      <c r="K1239">
        <v>7</v>
      </c>
      <c r="L1239" s="55">
        <v>44260</v>
      </c>
      <c r="M1239" s="6" t="s">
        <v>17687</v>
      </c>
      <c r="N1239" s="55">
        <v>109574</v>
      </c>
      <c r="O1239">
        <v>101489</v>
      </c>
      <c r="P1239" s="6" t="s">
        <v>16795</v>
      </c>
      <c r="Q1239" s="6" t="s">
        <v>16973</v>
      </c>
      <c r="R1239">
        <v>10</v>
      </c>
      <c r="S1239">
        <v>3</v>
      </c>
      <c r="T1239">
        <v>-7</v>
      </c>
      <c r="U1239">
        <v>2100</v>
      </c>
      <c r="V1239" s="6" t="s">
        <v>17183</v>
      </c>
      <c r="W1239" s="6" t="s">
        <v>16946</v>
      </c>
      <c r="X1239" s="55">
        <v>44665</v>
      </c>
      <c r="Y1239">
        <v>0</v>
      </c>
      <c r="Z1239">
        <v>0</v>
      </c>
      <c r="AA1239" s="6" t="s">
        <v>16765</v>
      </c>
      <c r="AB1239" s="6" t="s">
        <v>16947</v>
      </c>
      <c r="AD1239" s="6" t="s">
        <v>16765</v>
      </c>
      <c r="AE1239">
        <v>52960</v>
      </c>
      <c r="AF1239">
        <v>47883</v>
      </c>
      <c r="AG1239" s="6" t="s">
        <v>16973</v>
      </c>
      <c r="AH1239" s="6" t="s">
        <v>16950</v>
      </c>
      <c r="AI1239" s="6" t="s">
        <v>16951</v>
      </c>
      <c r="AJ1239" s="6" t="s">
        <v>16765</v>
      </c>
      <c r="AK1239" s="6" t="s">
        <v>16765</v>
      </c>
      <c r="AL1239" s="6" t="s">
        <v>16765</v>
      </c>
      <c r="AM1239" s="6" t="s">
        <v>16952</v>
      </c>
      <c r="AN1239">
        <v>0</v>
      </c>
      <c r="AO1239" s="55">
        <v>44665</v>
      </c>
      <c r="AP1239" s="6" t="s">
        <v>17000</v>
      </c>
      <c r="AQ1239">
        <v>0</v>
      </c>
      <c r="AR1239" s="6" t="s">
        <v>17184</v>
      </c>
      <c r="AS1239" s="6" t="s">
        <v>17002</v>
      </c>
      <c r="AT1239" s="6" t="s">
        <v>16947</v>
      </c>
      <c r="AU1239">
        <v>0</v>
      </c>
      <c r="AV1239">
        <v>0</v>
      </c>
      <c r="AW1239" s="6" t="s">
        <v>16956</v>
      </c>
      <c r="AX1239" s="6" t="s">
        <v>17608</v>
      </c>
      <c r="AY1239" s="6" t="s">
        <v>16765</v>
      </c>
      <c r="AZ1239" s="6" t="s">
        <v>16958</v>
      </c>
      <c r="BA1239" s="6" t="s">
        <v>16765</v>
      </c>
      <c r="BB1239" s="6" t="s">
        <v>16959</v>
      </c>
      <c r="BC1239" s="6" t="s">
        <v>16765</v>
      </c>
      <c r="BD1239" s="6" t="s">
        <v>16960</v>
      </c>
      <c r="BE1239" s="6" t="s">
        <v>16961</v>
      </c>
      <c r="BF1239" s="6" t="s">
        <v>13575</v>
      </c>
      <c r="BG1239" s="6" t="s">
        <v>13575</v>
      </c>
      <c r="BH1239" s="6" t="s">
        <v>16959</v>
      </c>
      <c r="BI1239">
        <v>0</v>
      </c>
      <c r="BJ1239" s="6" t="s">
        <v>16958</v>
      </c>
      <c r="BK1239">
        <v>0</v>
      </c>
      <c r="BL1239" s="6" t="s">
        <v>315</v>
      </c>
      <c r="BM1239" s="56">
        <f>COUNTIF($B$2:B1239,B1239)</f>
        <v>1</v>
      </c>
      <c r="BN1239" s="6" t="str">
        <f t="shared" si="19"/>
        <v>10238-1</v>
      </c>
    </row>
    <row r="1240" spans="1:66" x14ac:dyDescent="0.25">
      <c r="A1240">
        <v>1</v>
      </c>
      <c r="B1240">
        <v>10238</v>
      </c>
      <c r="C1240" s="6" t="s">
        <v>18865</v>
      </c>
      <c r="D1240">
        <v>5</v>
      </c>
      <c r="E1240">
        <v>1</v>
      </c>
      <c r="F1240">
        <v>10</v>
      </c>
      <c r="G1240">
        <v>109</v>
      </c>
      <c r="H1240" s="6" t="s">
        <v>16943</v>
      </c>
      <c r="I1240">
        <v>1</v>
      </c>
      <c r="J1240">
        <v>158386</v>
      </c>
      <c r="K1240">
        <v>7</v>
      </c>
      <c r="L1240" s="55">
        <v>44456</v>
      </c>
      <c r="M1240" s="6" t="s">
        <v>16765</v>
      </c>
      <c r="N1240" s="55">
        <v>109574</v>
      </c>
      <c r="O1240">
        <v>101490</v>
      </c>
      <c r="P1240" s="6" t="s">
        <v>16796</v>
      </c>
      <c r="Q1240" s="6" t="s">
        <v>16973</v>
      </c>
      <c r="R1240">
        <v>6</v>
      </c>
      <c r="S1240">
        <v>0</v>
      </c>
      <c r="T1240">
        <v>-6</v>
      </c>
      <c r="U1240">
        <v>2088</v>
      </c>
      <c r="V1240" s="6" t="s">
        <v>17183</v>
      </c>
      <c r="W1240" s="6" t="s">
        <v>16946</v>
      </c>
      <c r="X1240" s="55">
        <v>44665</v>
      </c>
      <c r="Y1240">
        <v>0</v>
      </c>
      <c r="Z1240">
        <v>0</v>
      </c>
      <c r="AA1240" s="6" t="s">
        <v>16765</v>
      </c>
      <c r="AB1240" s="6" t="s">
        <v>16947</v>
      </c>
      <c r="AD1240" s="6" t="s">
        <v>16765</v>
      </c>
      <c r="AE1240">
        <v>53526</v>
      </c>
      <c r="AF1240">
        <v>48361</v>
      </c>
      <c r="AG1240" s="6" t="s">
        <v>16973</v>
      </c>
      <c r="AH1240" s="6" t="s">
        <v>16950</v>
      </c>
      <c r="AI1240" s="6" t="s">
        <v>16951</v>
      </c>
      <c r="AJ1240" s="6" t="s">
        <v>16765</v>
      </c>
      <c r="AK1240" s="6" t="s">
        <v>16765</v>
      </c>
      <c r="AL1240" s="6" t="s">
        <v>16765</v>
      </c>
      <c r="AM1240" s="6" t="s">
        <v>16952</v>
      </c>
      <c r="AN1240">
        <v>0</v>
      </c>
      <c r="AO1240" s="55">
        <v>44665</v>
      </c>
      <c r="AP1240" s="6" t="s">
        <v>17000</v>
      </c>
      <c r="AQ1240">
        <v>0</v>
      </c>
      <c r="AR1240" s="6" t="s">
        <v>17184</v>
      </c>
      <c r="AS1240" s="6" t="s">
        <v>17002</v>
      </c>
      <c r="AT1240" s="6" t="s">
        <v>16947</v>
      </c>
      <c r="AU1240">
        <v>0</v>
      </c>
      <c r="AV1240">
        <v>0</v>
      </c>
      <c r="AW1240" s="6" t="s">
        <v>16956</v>
      </c>
      <c r="AX1240" s="6" t="s">
        <v>16765</v>
      </c>
      <c r="AY1240" s="6" t="s">
        <v>16765</v>
      </c>
      <c r="AZ1240" s="6" t="s">
        <v>16958</v>
      </c>
      <c r="BA1240" s="6" t="s">
        <v>16765</v>
      </c>
      <c r="BB1240" s="6" t="s">
        <v>16959</v>
      </c>
      <c r="BC1240" s="6" t="s">
        <v>16765</v>
      </c>
      <c r="BD1240" s="6" t="s">
        <v>16960</v>
      </c>
      <c r="BE1240" s="6" t="s">
        <v>16961</v>
      </c>
      <c r="BF1240" s="6" t="s">
        <v>13575</v>
      </c>
      <c r="BG1240" s="6" t="s">
        <v>13575</v>
      </c>
      <c r="BH1240" s="6" t="s">
        <v>16959</v>
      </c>
      <c r="BI1240">
        <v>0</v>
      </c>
      <c r="BJ1240" s="6" t="s">
        <v>16958</v>
      </c>
      <c r="BK1240">
        <v>0</v>
      </c>
      <c r="BL1240" s="6" t="s">
        <v>315</v>
      </c>
      <c r="BM1240" s="56">
        <f>COUNTIF($B$2:B1240,B1240)</f>
        <v>2</v>
      </c>
      <c r="BN1240" s="6" t="str">
        <f t="shared" si="19"/>
        <v>10238-2</v>
      </c>
    </row>
    <row r="1241" spans="1:66" x14ac:dyDescent="0.25">
      <c r="A1241">
        <v>1</v>
      </c>
      <c r="B1241">
        <v>10238</v>
      </c>
      <c r="C1241" s="6" t="s">
        <v>18865</v>
      </c>
      <c r="D1241">
        <v>5</v>
      </c>
      <c r="E1241">
        <v>1</v>
      </c>
      <c r="F1241">
        <v>10</v>
      </c>
      <c r="G1241">
        <v>109</v>
      </c>
      <c r="H1241" s="6" t="s">
        <v>16943</v>
      </c>
      <c r="I1241">
        <v>1</v>
      </c>
      <c r="J1241">
        <v>162494</v>
      </c>
      <c r="K1241">
        <v>7</v>
      </c>
      <c r="L1241" s="55">
        <v>44463</v>
      </c>
      <c r="M1241" s="6" t="s">
        <v>16765</v>
      </c>
      <c r="N1241" s="55">
        <v>109574</v>
      </c>
      <c r="O1241">
        <v>101490</v>
      </c>
      <c r="P1241" s="6" t="s">
        <v>16796</v>
      </c>
      <c r="Q1241" s="6" t="s">
        <v>16973</v>
      </c>
      <c r="R1241">
        <v>4</v>
      </c>
      <c r="S1241">
        <v>0</v>
      </c>
      <c r="T1241">
        <v>-4</v>
      </c>
      <c r="U1241">
        <v>1392</v>
      </c>
      <c r="V1241" s="6" t="s">
        <v>17183</v>
      </c>
      <c r="W1241" s="6" t="s">
        <v>16946</v>
      </c>
      <c r="X1241" s="55">
        <v>44665</v>
      </c>
      <c r="Y1241">
        <v>0</v>
      </c>
      <c r="Z1241">
        <v>0</v>
      </c>
      <c r="AA1241" s="6" t="s">
        <v>16765</v>
      </c>
      <c r="AB1241" s="6" t="s">
        <v>16947</v>
      </c>
      <c r="AD1241" s="6" t="s">
        <v>16765</v>
      </c>
      <c r="AE1241">
        <v>53563</v>
      </c>
      <c r="AF1241">
        <v>48389</v>
      </c>
      <c r="AG1241" s="6" t="s">
        <v>16973</v>
      </c>
      <c r="AH1241" s="6" t="s">
        <v>16950</v>
      </c>
      <c r="AI1241" s="6" t="s">
        <v>16951</v>
      </c>
      <c r="AJ1241" s="6" t="s">
        <v>16765</v>
      </c>
      <c r="AK1241" s="6" t="s">
        <v>16765</v>
      </c>
      <c r="AL1241" s="6" t="s">
        <v>16765</v>
      </c>
      <c r="AM1241" s="6" t="s">
        <v>16952</v>
      </c>
      <c r="AN1241">
        <v>0</v>
      </c>
      <c r="AO1241" s="55">
        <v>44665</v>
      </c>
      <c r="AP1241" s="6" t="s">
        <v>17000</v>
      </c>
      <c r="AQ1241">
        <v>0</v>
      </c>
      <c r="AR1241" s="6" t="s">
        <v>17184</v>
      </c>
      <c r="AS1241" s="6" t="s">
        <v>17002</v>
      </c>
      <c r="AT1241" s="6" t="s">
        <v>16947</v>
      </c>
      <c r="AU1241">
        <v>0</v>
      </c>
      <c r="AV1241">
        <v>0</v>
      </c>
      <c r="AW1241" s="6" t="s">
        <v>16956</v>
      </c>
      <c r="AX1241" s="6" t="s">
        <v>16765</v>
      </c>
      <c r="AY1241" s="6" t="s">
        <v>16765</v>
      </c>
      <c r="AZ1241" s="6" t="s">
        <v>16958</v>
      </c>
      <c r="BA1241" s="6" t="s">
        <v>16765</v>
      </c>
      <c r="BB1241" s="6" t="s">
        <v>16959</v>
      </c>
      <c r="BC1241" s="6" t="s">
        <v>16765</v>
      </c>
      <c r="BD1241" s="6" t="s">
        <v>16960</v>
      </c>
      <c r="BE1241" s="6" t="s">
        <v>16961</v>
      </c>
      <c r="BF1241" s="6" t="s">
        <v>13575</v>
      </c>
      <c r="BG1241" s="6" t="s">
        <v>13575</v>
      </c>
      <c r="BH1241" s="6" t="s">
        <v>16959</v>
      </c>
      <c r="BI1241">
        <v>0</v>
      </c>
      <c r="BJ1241" s="6" t="s">
        <v>16958</v>
      </c>
      <c r="BK1241">
        <v>0</v>
      </c>
      <c r="BL1241" s="6" t="s">
        <v>315</v>
      </c>
      <c r="BM1241" s="56">
        <f>COUNTIF($B$2:B1241,B1241)</f>
        <v>3</v>
      </c>
      <c r="BN1241" s="6" t="str">
        <f t="shared" si="19"/>
        <v>10238-3</v>
      </c>
    </row>
    <row r="1242" spans="1:66" x14ac:dyDescent="0.25">
      <c r="A1242">
        <v>1</v>
      </c>
      <c r="B1242">
        <v>10238</v>
      </c>
      <c r="C1242" s="6" t="s">
        <v>18865</v>
      </c>
      <c r="D1242">
        <v>5</v>
      </c>
      <c r="E1242">
        <v>1</v>
      </c>
      <c r="F1242">
        <v>10</v>
      </c>
      <c r="G1242">
        <v>109</v>
      </c>
      <c r="H1242" s="6" t="s">
        <v>16943</v>
      </c>
      <c r="I1242">
        <v>1</v>
      </c>
      <c r="J1242">
        <v>170608</v>
      </c>
      <c r="K1242">
        <v>7</v>
      </c>
      <c r="L1242" s="55">
        <v>44477</v>
      </c>
      <c r="M1242" s="6" t="s">
        <v>16765</v>
      </c>
      <c r="N1242" s="55">
        <v>44507</v>
      </c>
      <c r="O1242">
        <v>101490</v>
      </c>
      <c r="P1242" s="6" t="s">
        <v>16796</v>
      </c>
      <c r="Q1242" s="6" t="s">
        <v>16973</v>
      </c>
      <c r="R1242">
        <v>1</v>
      </c>
      <c r="S1242">
        <v>0</v>
      </c>
      <c r="T1242">
        <v>-1</v>
      </c>
      <c r="U1242">
        <v>348</v>
      </c>
      <c r="V1242" s="6" t="s">
        <v>17183</v>
      </c>
      <c r="W1242" s="6" t="s">
        <v>16946</v>
      </c>
      <c r="X1242" s="55">
        <v>44665</v>
      </c>
      <c r="Y1242">
        <v>0</v>
      </c>
      <c r="Z1242">
        <v>0</v>
      </c>
      <c r="AA1242" s="6" t="s">
        <v>16765</v>
      </c>
      <c r="AB1242" s="6" t="s">
        <v>16947</v>
      </c>
      <c r="AD1242" s="6" t="s">
        <v>16765</v>
      </c>
      <c r="AE1242">
        <v>53610</v>
      </c>
      <c r="AF1242">
        <v>48431</v>
      </c>
      <c r="AG1242" s="6" t="s">
        <v>16973</v>
      </c>
      <c r="AH1242" s="6" t="s">
        <v>16950</v>
      </c>
      <c r="AI1242" s="6" t="s">
        <v>16951</v>
      </c>
      <c r="AJ1242" s="6" t="s">
        <v>16765</v>
      </c>
      <c r="AK1242" s="6" t="s">
        <v>16765</v>
      </c>
      <c r="AL1242" s="6" t="s">
        <v>16765</v>
      </c>
      <c r="AM1242" s="6" t="s">
        <v>16952</v>
      </c>
      <c r="AN1242">
        <v>0</v>
      </c>
      <c r="AO1242" s="55">
        <v>44665</v>
      </c>
      <c r="AP1242" s="6" t="s">
        <v>17190</v>
      </c>
      <c r="AQ1242">
        <v>0</v>
      </c>
      <c r="AR1242" s="6" t="s">
        <v>17184</v>
      </c>
      <c r="AS1242" s="6" t="s">
        <v>17002</v>
      </c>
      <c r="AT1242" s="6" t="s">
        <v>16947</v>
      </c>
      <c r="AU1242">
        <v>0</v>
      </c>
      <c r="AV1242">
        <v>0</v>
      </c>
      <c r="AW1242" s="6" t="s">
        <v>16956</v>
      </c>
      <c r="AX1242" s="6" t="s">
        <v>16765</v>
      </c>
      <c r="AY1242" s="6" t="s">
        <v>16765</v>
      </c>
      <c r="AZ1242" s="6" t="s">
        <v>16958</v>
      </c>
      <c r="BA1242" s="6" t="s">
        <v>16765</v>
      </c>
      <c r="BB1242" s="6" t="s">
        <v>16959</v>
      </c>
      <c r="BC1242" s="6" t="s">
        <v>16765</v>
      </c>
      <c r="BD1242" s="6" t="s">
        <v>16960</v>
      </c>
      <c r="BE1242" s="6" t="s">
        <v>16961</v>
      </c>
      <c r="BF1242" s="6" t="s">
        <v>13575</v>
      </c>
      <c r="BG1242" s="6" t="s">
        <v>13575</v>
      </c>
      <c r="BH1242" s="6" t="s">
        <v>16959</v>
      </c>
      <c r="BI1242">
        <v>0</v>
      </c>
      <c r="BJ1242" s="6" t="s">
        <v>16958</v>
      </c>
      <c r="BK1242">
        <v>0</v>
      </c>
      <c r="BL1242" s="6" t="s">
        <v>315</v>
      </c>
      <c r="BM1242" s="56">
        <f>COUNTIF($B$2:B1242,B1242)</f>
        <v>4</v>
      </c>
      <c r="BN1242" s="6" t="str">
        <f t="shared" si="19"/>
        <v>10238-4</v>
      </c>
    </row>
    <row r="1243" spans="1:66" x14ac:dyDescent="0.25">
      <c r="A1243">
        <v>1</v>
      </c>
      <c r="B1243">
        <v>10238</v>
      </c>
      <c r="C1243" s="6" t="s">
        <v>18865</v>
      </c>
      <c r="D1243">
        <v>5</v>
      </c>
      <c r="E1243">
        <v>1</v>
      </c>
      <c r="F1243">
        <v>10</v>
      </c>
      <c r="G1243">
        <v>109</v>
      </c>
      <c r="H1243" s="6" t="s">
        <v>16943</v>
      </c>
      <c r="I1243">
        <v>1</v>
      </c>
      <c r="J1243">
        <v>174263</v>
      </c>
      <c r="K1243">
        <v>7</v>
      </c>
      <c r="L1243" s="55">
        <v>44484</v>
      </c>
      <c r="M1243" s="6" t="s">
        <v>16765</v>
      </c>
      <c r="N1243" s="55">
        <v>44573</v>
      </c>
      <c r="O1243">
        <v>101490</v>
      </c>
      <c r="P1243" s="6" t="s">
        <v>16796</v>
      </c>
      <c r="Q1243" s="6" t="s">
        <v>16973</v>
      </c>
      <c r="R1243">
        <v>3</v>
      </c>
      <c r="S1243">
        <v>0</v>
      </c>
      <c r="T1243">
        <v>-3</v>
      </c>
      <c r="U1243">
        <v>1044</v>
      </c>
      <c r="V1243" s="6" t="s">
        <v>17183</v>
      </c>
      <c r="W1243" s="6" t="s">
        <v>16946</v>
      </c>
      <c r="X1243" s="55">
        <v>44665</v>
      </c>
      <c r="Y1243">
        <v>0</v>
      </c>
      <c r="Z1243">
        <v>0</v>
      </c>
      <c r="AA1243" s="6" t="s">
        <v>16765</v>
      </c>
      <c r="AB1243" s="6" t="s">
        <v>16947</v>
      </c>
      <c r="AD1243" s="6" t="s">
        <v>16765</v>
      </c>
      <c r="AE1243">
        <v>53628</v>
      </c>
      <c r="AF1243">
        <v>48445</v>
      </c>
      <c r="AG1243" s="6" t="s">
        <v>16973</v>
      </c>
      <c r="AH1243" s="6" t="s">
        <v>16950</v>
      </c>
      <c r="AI1243" s="6" t="s">
        <v>16951</v>
      </c>
      <c r="AJ1243" s="6" t="s">
        <v>16765</v>
      </c>
      <c r="AK1243" s="6" t="s">
        <v>16765</v>
      </c>
      <c r="AL1243" s="6" t="s">
        <v>16765</v>
      </c>
      <c r="AM1243" s="6" t="s">
        <v>16952</v>
      </c>
      <c r="AN1243">
        <v>0</v>
      </c>
      <c r="AO1243" s="55">
        <v>44665</v>
      </c>
      <c r="AP1243" s="6" t="s">
        <v>17190</v>
      </c>
      <c r="AQ1243">
        <v>0</v>
      </c>
      <c r="AR1243" s="6" t="s">
        <v>17184</v>
      </c>
      <c r="AS1243" s="6" t="s">
        <v>17002</v>
      </c>
      <c r="AT1243" s="6" t="s">
        <v>16947</v>
      </c>
      <c r="AU1243">
        <v>0</v>
      </c>
      <c r="AV1243">
        <v>0</v>
      </c>
      <c r="AW1243" s="6" t="s">
        <v>16956</v>
      </c>
      <c r="AX1243" s="6" t="s">
        <v>16765</v>
      </c>
      <c r="AY1243" s="6" t="s">
        <v>16765</v>
      </c>
      <c r="AZ1243" s="6" t="s">
        <v>16958</v>
      </c>
      <c r="BA1243" s="6" t="s">
        <v>16765</v>
      </c>
      <c r="BB1243" s="6" t="s">
        <v>16959</v>
      </c>
      <c r="BC1243" s="6" t="s">
        <v>16765</v>
      </c>
      <c r="BD1243" s="6" t="s">
        <v>16960</v>
      </c>
      <c r="BE1243" s="6" t="s">
        <v>16961</v>
      </c>
      <c r="BF1243" s="6" t="s">
        <v>13575</v>
      </c>
      <c r="BG1243" s="6" t="s">
        <v>13575</v>
      </c>
      <c r="BH1243" s="6" t="s">
        <v>16959</v>
      </c>
      <c r="BI1243">
        <v>0</v>
      </c>
      <c r="BJ1243" s="6" t="s">
        <v>16958</v>
      </c>
      <c r="BK1243">
        <v>0</v>
      </c>
      <c r="BL1243" s="6" t="s">
        <v>315</v>
      </c>
      <c r="BM1243" s="56">
        <f>COUNTIF($B$2:B1243,B1243)</f>
        <v>5</v>
      </c>
      <c r="BN1243" s="6" t="str">
        <f t="shared" si="19"/>
        <v>10238-5</v>
      </c>
    </row>
    <row r="1244" spans="1:66" x14ac:dyDescent="0.25">
      <c r="A1244">
        <v>1</v>
      </c>
      <c r="B1244">
        <v>10238</v>
      </c>
      <c r="C1244" s="6" t="s">
        <v>18865</v>
      </c>
      <c r="D1244">
        <v>5</v>
      </c>
      <c r="E1244">
        <v>1</v>
      </c>
      <c r="F1244">
        <v>10</v>
      </c>
      <c r="G1244">
        <v>109</v>
      </c>
      <c r="H1244" s="6" t="s">
        <v>16943</v>
      </c>
      <c r="I1244">
        <v>1</v>
      </c>
      <c r="J1244">
        <v>232077</v>
      </c>
      <c r="K1244">
        <v>7</v>
      </c>
      <c r="L1244" s="55">
        <v>44589</v>
      </c>
      <c r="M1244" s="6" t="s">
        <v>16765</v>
      </c>
      <c r="N1244" s="55">
        <v>44679</v>
      </c>
      <c r="O1244">
        <v>101490</v>
      </c>
      <c r="P1244" s="6" t="s">
        <v>16796</v>
      </c>
      <c r="Q1244" s="6" t="s">
        <v>16973</v>
      </c>
      <c r="R1244">
        <v>3</v>
      </c>
      <c r="S1244">
        <v>0</v>
      </c>
      <c r="T1244">
        <v>-3</v>
      </c>
      <c r="U1244">
        <v>1044</v>
      </c>
      <c r="V1244" s="6" t="s">
        <v>17183</v>
      </c>
      <c r="W1244" s="6" t="s">
        <v>16946</v>
      </c>
      <c r="X1244" s="55">
        <v>44665</v>
      </c>
      <c r="Y1244">
        <v>0</v>
      </c>
      <c r="Z1244">
        <v>0</v>
      </c>
      <c r="AA1244" s="6" t="s">
        <v>16765</v>
      </c>
      <c r="AB1244" s="6" t="s">
        <v>16947</v>
      </c>
      <c r="AD1244" s="6" t="s">
        <v>16765</v>
      </c>
      <c r="AE1244">
        <v>53985</v>
      </c>
      <c r="AF1244">
        <v>48763</v>
      </c>
      <c r="AG1244" s="6" t="s">
        <v>16973</v>
      </c>
      <c r="AH1244" s="6" t="s">
        <v>16950</v>
      </c>
      <c r="AI1244" s="6" t="s">
        <v>16951</v>
      </c>
      <c r="AJ1244" s="6" t="s">
        <v>16765</v>
      </c>
      <c r="AK1244" s="6" t="s">
        <v>16765</v>
      </c>
      <c r="AL1244" s="6" t="s">
        <v>16765</v>
      </c>
      <c r="AM1244" s="6" t="s">
        <v>16952</v>
      </c>
      <c r="AN1244">
        <v>0</v>
      </c>
      <c r="AO1244" s="55">
        <v>44665</v>
      </c>
      <c r="AP1244" s="6" t="s">
        <v>17190</v>
      </c>
      <c r="AQ1244">
        <v>0</v>
      </c>
      <c r="AR1244" s="6" t="s">
        <v>17184</v>
      </c>
      <c r="AS1244" s="6" t="s">
        <v>17002</v>
      </c>
      <c r="AT1244" s="6" t="s">
        <v>16947</v>
      </c>
      <c r="AU1244">
        <v>0</v>
      </c>
      <c r="AV1244">
        <v>0</v>
      </c>
      <c r="AW1244" s="6" t="s">
        <v>16956</v>
      </c>
      <c r="AX1244" s="6" t="s">
        <v>16765</v>
      </c>
      <c r="AY1244" s="6" t="s">
        <v>16765</v>
      </c>
      <c r="AZ1244" s="6" t="s">
        <v>16958</v>
      </c>
      <c r="BA1244" s="6" t="s">
        <v>16765</v>
      </c>
      <c r="BB1244" s="6" t="s">
        <v>16959</v>
      </c>
      <c r="BC1244" s="6" t="s">
        <v>16765</v>
      </c>
      <c r="BD1244" s="6" t="s">
        <v>16960</v>
      </c>
      <c r="BE1244" s="6" t="s">
        <v>16961</v>
      </c>
      <c r="BF1244" s="6" t="s">
        <v>13575</v>
      </c>
      <c r="BG1244" s="6" t="s">
        <v>13575</v>
      </c>
      <c r="BH1244" s="6" t="s">
        <v>16959</v>
      </c>
      <c r="BI1244">
        <v>0</v>
      </c>
      <c r="BJ1244" s="6" t="s">
        <v>16958</v>
      </c>
      <c r="BK1244">
        <v>0</v>
      </c>
      <c r="BL1244" s="6" t="s">
        <v>315</v>
      </c>
      <c r="BM1244" s="56">
        <f>COUNTIF($B$2:B1244,B1244)</f>
        <v>6</v>
      </c>
      <c r="BN1244" s="6" t="str">
        <f t="shared" si="19"/>
        <v>10238-6</v>
      </c>
    </row>
    <row r="1245" spans="1:66" x14ac:dyDescent="0.25">
      <c r="A1245">
        <v>1</v>
      </c>
      <c r="B1245">
        <v>10238</v>
      </c>
      <c r="C1245" s="6" t="s">
        <v>18865</v>
      </c>
      <c r="D1245">
        <v>5</v>
      </c>
      <c r="E1245">
        <v>1</v>
      </c>
      <c r="F1245">
        <v>10</v>
      </c>
      <c r="G1245">
        <v>109</v>
      </c>
      <c r="H1245" s="6" t="s">
        <v>16943</v>
      </c>
      <c r="I1245">
        <v>1</v>
      </c>
      <c r="J1245">
        <v>716521</v>
      </c>
      <c r="K1245">
        <v>6</v>
      </c>
      <c r="L1245" s="55">
        <v>43595</v>
      </c>
      <c r="M1245" s="6" t="s">
        <v>16765</v>
      </c>
      <c r="N1245" s="55">
        <v>44736</v>
      </c>
      <c r="O1245">
        <v>118788</v>
      </c>
      <c r="P1245" s="6" t="s">
        <v>16787</v>
      </c>
      <c r="Q1245" s="6" t="s">
        <v>18866</v>
      </c>
      <c r="R1245">
        <v>1</v>
      </c>
      <c r="S1245">
        <v>0</v>
      </c>
      <c r="T1245">
        <v>-1</v>
      </c>
      <c r="U1245">
        <v>2572.9499999999998</v>
      </c>
      <c r="V1245" s="6" t="s">
        <v>16945</v>
      </c>
      <c r="W1245" s="6" t="s">
        <v>16946</v>
      </c>
      <c r="X1245" s="55">
        <v>44665</v>
      </c>
      <c r="Y1245">
        <v>0</v>
      </c>
      <c r="Z1245">
        <v>0</v>
      </c>
      <c r="AA1245" s="6" t="s">
        <v>16765</v>
      </c>
      <c r="AB1245" s="6" t="s">
        <v>16947</v>
      </c>
      <c r="AD1245" s="6" t="s">
        <v>16948</v>
      </c>
      <c r="AE1245">
        <v>50843</v>
      </c>
      <c r="AF1245">
        <v>46107</v>
      </c>
      <c r="AG1245" s="6" t="s">
        <v>16949</v>
      </c>
      <c r="AH1245" s="6" t="s">
        <v>16950</v>
      </c>
      <c r="AI1245" s="6" t="s">
        <v>16951</v>
      </c>
      <c r="AJ1245" s="6" t="s">
        <v>16765</v>
      </c>
      <c r="AK1245" s="6" t="s">
        <v>16765</v>
      </c>
      <c r="AL1245" s="6" t="s">
        <v>16765</v>
      </c>
      <c r="AM1245" s="6" t="s">
        <v>16952</v>
      </c>
      <c r="AN1245">
        <v>0</v>
      </c>
      <c r="AO1245" s="55">
        <v>44665</v>
      </c>
      <c r="AP1245" s="6" t="s">
        <v>16953</v>
      </c>
      <c r="AQ1245">
        <v>0</v>
      </c>
      <c r="AR1245" s="6" t="s">
        <v>16954</v>
      </c>
      <c r="AS1245" s="6" t="s">
        <v>16955</v>
      </c>
      <c r="AT1245" s="6" t="s">
        <v>16947</v>
      </c>
      <c r="AU1245">
        <v>0</v>
      </c>
      <c r="AV1245">
        <v>0</v>
      </c>
      <c r="AW1245" s="6" t="s">
        <v>16956</v>
      </c>
      <c r="AX1245" s="6" t="s">
        <v>18867</v>
      </c>
      <c r="AY1245" s="6" t="s">
        <v>16765</v>
      </c>
      <c r="AZ1245" s="6" t="s">
        <v>16958</v>
      </c>
      <c r="BA1245" s="6" t="s">
        <v>16765</v>
      </c>
      <c r="BB1245" s="6" t="s">
        <v>16959</v>
      </c>
      <c r="BC1245" s="6" t="s">
        <v>16765</v>
      </c>
      <c r="BD1245" s="6" t="s">
        <v>16960</v>
      </c>
      <c r="BE1245" s="6" t="s">
        <v>16961</v>
      </c>
      <c r="BF1245" s="6" t="s">
        <v>13575</v>
      </c>
      <c r="BG1245" s="6" t="s">
        <v>13575</v>
      </c>
      <c r="BH1245" s="6" t="s">
        <v>16959</v>
      </c>
      <c r="BI1245">
        <v>0</v>
      </c>
      <c r="BJ1245" s="6" t="s">
        <v>16958</v>
      </c>
      <c r="BK1245">
        <v>0</v>
      </c>
      <c r="BL1245" s="6" t="s">
        <v>315</v>
      </c>
      <c r="BM1245" s="56">
        <f>COUNTIF($B$2:B1245,B1245)</f>
        <v>7</v>
      </c>
      <c r="BN1245" s="6" t="str">
        <f t="shared" si="19"/>
        <v>10238-7</v>
      </c>
    </row>
    <row r="1246" spans="1:66" x14ac:dyDescent="0.25">
      <c r="A1246">
        <v>1</v>
      </c>
      <c r="B1246">
        <v>10238</v>
      </c>
      <c r="C1246" s="6" t="s">
        <v>18865</v>
      </c>
      <c r="D1246">
        <v>5</v>
      </c>
      <c r="E1246">
        <v>1</v>
      </c>
      <c r="F1246">
        <v>10</v>
      </c>
      <c r="G1246">
        <v>109</v>
      </c>
      <c r="H1246" s="6" t="s">
        <v>16943</v>
      </c>
      <c r="I1246">
        <v>1</v>
      </c>
      <c r="J1246">
        <v>158470</v>
      </c>
      <c r="K1246">
        <v>7</v>
      </c>
      <c r="L1246" s="55">
        <v>44456</v>
      </c>
      <c r="M1246" s="6" t="s">
        <v>16765</v>
      </c>
      <c r="N1246" s="55">
        <v>44736</v>
      </c>
      <c r="O1246">
        <v>128818</v>
      </c>
      <c r="P1246" s="6" t="s">
        <v>16836</v>
      </c>
      <c r="Q1246" s="6" t="s">
        <v>18868</v>
      </c>
      <c r="R1246">
        <v>1</v>
      </c>
      <c r="S1246">
        <v>0</v>
      </c>
      <c r="T1246">
        <v>-1</v>
      </c>
      <c r="U1246">
        <v>3693.94</v>
      </c>
      <c r="V1246" s="6" t="s">
        <v>17275</v>
      </c>
      <c r="W1246" s="6" t="s">
        <v>16946</v>
      </c>
      <c r="X1246" s="55">
        <v>44665</v>
      </c>
      <c r="Y1246">
        <v>0</v>
      </c>
      <c r="Z1246">
        <v>0</v>
      </c>
      <c r="AA1246" s="6" t="s">
        <v>16765</v>
      </c>
      <c r="AB1246" s="6" t="s">
        <v>16947</v>
      </c>
      <c r="AD1246" s="6" t="s">
        <v>16948</v>
      </c>
      <c r="AE1246">
        <v>53534</v>
      </c>
      <c r="AF1246">
        <v>48363</v>
      </c>
      <c r="AG1246" s="6" t="s">
        <v>16949</v>
      </c>
      <c r="AH1246" s="6" t="s">
        <v>16950</v>
      </c>
      <c r="AI1246" s="6" t="s">
        <v>16951</v>
      </c>
      <c r="AJ1246" s="6" t="s">
        <v>16765</v>
      </c>
      <c r="AK1246" s="6" t="s">
        <v>16765</v>
      </c>
      <c r="AL1246" s="6" t="s">
        <v>16765</v>
      </c>
      <c r="AM1246" s="6" t="s">
        <v>16952</v>
      </c>
      <c r="AN1246">
        <v>0</v>
      </c>
      <c r="AO1246" s="55">
        <v>44665</v>
      </c>
      <c r="AP1246" s="6" t="s">
        <v>16953</v>
      </c>
      <c r="AQ1246">
        <v>0</v>
      </c>
      <c r="AR1246" s="6" t="s">
        <v>17276</v>
      </c>
      <c r="AS1246" s="6" t="s">
        <v>16955</v>
      </c>
      <c r="AT1246" s="6" t="s">
        <v>16947</v>
      </c>
      <c r="AU1246">
        <v>0</v>
      </c>
      <c r="AV1246">
        <v>0</v>
      </c>
      <c r="AW1246" s="6" t="s">
        <v>16956</v>
      </c>
      <c r="AX1246" s="6" t="s">
        <v>16765</v>
      </c>
      <c r="AY1246" s="6" t="s">
        <v>16765</v>
      </c>
      <c r="AZ1246" s="6" t="s">
        <v>16958</v>
      </c>
      <c r="BA1246" s="6" t="s">
        <v>16765</v>
      </c>
      <c r="BB1246" s="6" t="s">
        <v>16959</v>
      </c>
      <c r="BC1246" s="6" t="s">
        <v>16765</v>
      </c>
      <c r="BD1246" s="6" t="s">
        <v>16960</v>
      </c>
      <c r="BE1246" s="6" t="s">
        <v>16961</v>
      </c>
      <c r="BF1246" s="6" t="s">
        <v>13575</v>
      </c>
      <c r="BG1246" s="6" t="s">
        <v>13575</v>
      </c>
      <c r="BH1246" s="6" t="s">
        <v>16959</v>
      </c>
      <c r="BI1246">
        <v>0</v>
      </c>
      <c r="BJ1246" s="6" t="s">
        <v>16958</v>
      </c>
      <c r="BK1246">
        <v>0</v>
      </c>
      <c r="BL1246" s="6" t="s">
        <v>315</v>
      </c>
      <c r="BM1246" s="56">
        <f>COUNTIF($B$2:B1246,B1246)</f>
        <v>8</v>
      </c>
      <c r="BN1246" s="6" t="str">
        <f t="shared" si="19"/>
        <v>10238-8</v>
      </c>
    </row>
    <row r="1247" spans="1:66" x14ac:dyDescent="0.25">
      <c r="A1247">
        <v>1</v>
      </c>
      <c r="B1247">
        <v>10238</v>
      </c>
      <c r="C1247" s="6" t="s">
        <v>18865</v>
      </c>
      <c r="D1247">
        <v>5</v>
      </c>
      <c r="E1247">
        <v>1</v>
      </c>
      <c r="F1247">
        <v>10</v>
      </c>
      <c r="G1247">
        <v>109</v>
      </c>
      <c r="H1247" s="6" t="s">
        <v>16943</v>
      </c>
      <c r="I1247">
        <v>1</v>
      </c>
      <c r="J1247">
        <v>565332</v>
      </c>
      <c r="K1247">
        <v>6</v>
      </c>
      <c r="L1247" s="55">
        <v>43333</v>
      </c>
      <c r="M1247" s="6" t="s">
        <v>16765</v>
      </c>
      <c r="N1247" s="55">
        <v>44736</v>
      </c>
      <c r="O1247">
        <v>628699</v>
      </c>
      <c r="P1247" s="6" t="s">
        <v>16777</v>
      </c>
      <c r="Q1247" s="6" t="s">
        <v>18869</v>
      </c>
      <c r="R1247">
        <v>1</v>
      </c>
      <c r="S1247">
        <v>0</v>
      </c>
      <c r="T1247">
        <v>-1</v>
      </c>
      <c r="U1247">
        <v>1687</v>
      </c>
      <c r="V1247" s="6" t="s">
        <v>16945</v>
      </c>
      <c r="W1247" s="6" t="s">
        <v>16946</v>
      </c>
      <c r="X1247" s="55">
        <v>44665</v>
      </c>
      <c r="Y1247">
        <v>0</v>
      </c>
      <c r="Z1247">
        <v>0</v>
      </c>
      <c r="AA1247" s="6" t="s">
        <v>16765</v>
      </c>
      <c r="AB1247" s="6" t="s">
        <v>16947</v>
      </c>
      <c r="AD1247" s="6" t="s">
        <v>16948</v>
      </c>
      <c r="AE1247">
        <v>49432</v>
      </c>
      <c r="AF1247">
        <v>44873</v>
      </c>
      <c r="AG1247" s="6" t="s">
        <v>16949</v>
      </c>
      <c r="AH1247" s="6" t="s">
        <v>16950</v>
      </c>
      <c r="AI1247" s="6" t="s">
        <v>16951</v>
      </c>
      <c r="AJ1247" s="6" t="s">
        <v>16765</v>
      </c>
      <c r="AK1247" s="6" t="s">
        <v>16765</v>
      </c>
      <c r="AL1247" s="6" t="s">
        <v>16765</v>
      </c>
      <c r="AM1247" s="6" t="s">
        <v>16952</v>
      </c>
      <c r="AN1247">
        <v>0</v>
      </c>
      <c r="AO1247" s="55">
        <v>44665</v>
      </c>
      <c r="AP1247" s="6" t="s">
        <v>16953</v>
      </c>
      <c r="AQ1247">
        <v>0</v>
      </c>
      <c r="AR1247" s="6" t="s">
        <v>16997</v>
      </c>
      <c r="AS1247" s="6" t="s">
        <v>16955</v>
      </c>
      <c r="AT1247" s="6" t="s">
        <v>16947</v>
      </c>
      <c r="AU1247">
        <v>0</v>
      </c>
      <c r="AV1247">
        <v>0</v>
      </c>
      <c r="AW1247" s="6" t="s">
        <v>16956</v>
      </c>
      <c r="AX1247" s="6" t="s">
        <v>17108</v>
      </c>
      <c r="AY1247" s="6" t="s">
        <v>16765</v>
      </c>
      <c r="AZ1247" s="6" t="s">
        <v>16958</v>
      </c>
      <c r="BA1247" s="6" t="s">
        <v>16765</v>
      </c>
      <c r="BB1247" s="6" t="s">
        <v>16959</v>
      </c>
      <c r="BC1247" s="6" t="s">
        <v>16765</v>
      </c>
      <c r="BD1247" s="6" t="s">
        <v>16960</v>
      </c>
      <c r="BE1247" s="6" t="s">
        <v>16961</v>
      </c>
      <c r="BF1247" s="6" t="s">
        <v>13575</v>
      </c>
      <c r="BG1247" s="6" t="s">
        <v>13575</v>
      </c>
      <c r="BH1247" s="6" t="s">
        <v>16959</v>
      </c>
      <c r="BI1247">
        <v>0</v>
      </c>
      <c r="BJ1247" s="6" t="s">
        <v>16958</v>
      </c>
      <c r="BK1247">
        <v>0</v>
      </c>
      <c r="BL1247" s="6" t="s">
        <v>315</v>
      </c>
      <c r="BM1247" s="56">
        <f>COUNTIF($B$2:B1247,B1247)</f>
        <v>9</v>
      </c>
      <c r="BN1247" s="6" t="str">
        <f t="shared" si="19"/>
        <v>10238-9</v>
      </c>
    </row>
    <row r="1248" spans="1:66" x14ac:dyDescent="0.25">
      <c r="A1248">
        <v>1</v>
      </c>
      <c r="B1248">
        <v>10238</v>
      </c>
      <c r="C1248" s="6" t="s">
        <v>18865</v>
      </c>
      <c r="D1248">
        <v>5</v>
      </c>
      <c r="E1248">
        <v>1</v>
      </c>
      <c r="F1248">
        <v>10</v>
      </c>
      <c r="G1248">
        <v>109</v>
      </c>
      <c r="H1248" s="6" t="s">
        <v>16943</v>
      </c>
      <c r="I1248">
        <v>1</v>
      </c>
      <c r="J1248">
        <v>158469</v>
      </c>
      <c r="K1248">
        <v>7</v>
      </c>
      <c r="L1248" s="55">
        <v>44456</v>
      </c>
      <c r="M1248" s="6" t="s">
        <v>16765</v>
      </c>
      <c r="N1248" s="55">
        <v>44736</v>
      </c>
      <c r="O1248">
        <v>729975</v>
      </c>
      <c r="P1248" s="6" t="s">
        <v>16837</v>
      </c>
      <c r="Q1248" s="6" t="s">
        <v>18866</v>
      </c>
      <c r="R1248">
        <v>1</v>
      </c>
      <c r="S1248">
        <v>0</v>
      </c>
      <c r="T1248">
        <v>-1</v>
      </c>
      <c r="U1248">
        <v>3509</v>
      </c>
      <c r="V1248" s="6" t="s">
        <v>16974</v>
      </c>
      <c r="W1248" s="6" t="s">
        <v>16946</v>
      </c>
      <c r="X1248" s="55">
        <v>44665</v>
      </c>
      <c r="Y1248">
        <v>0</v>
      </c>
      <c r="Z1248">
        <v>0</v>
      </c>
      <c r="AA1248" s="6" t="s">
        <v>16765</v>
      </c>
      <c r="AB1248" s="6" t="s">
        <v>16947</v>
      </c>
      <c r="AD1248" s="6" t="s">
        <v>16948</v>
      </c>
      <c r="AE1248">
        <v>53533</v>
      </c>
      <c r="AF1248">
        <v>48362</v>
      </c>
      <c r="AG1248" s="6" t="s">
        <v>16949</v>
      </c>
      <c r="AH1248" s="6" t="s">
        <v>16950</v>
      </c>
      <c r="AI1248" s="6" t="s">
        <v>16951</v>
      </c>
      <c r="AJ1248" s="6" t="s">
        <v>16765</v>
      </c>
      <c r="AK1248" s="6" t="s">
        <v>16765</v>
      </c>
      <c r="AL1248" s="6" t="s">
        <v>16765</v>
      </c>
      <c r="AM1248" s="6" t="s">
        <v>16952</v>
      </c>
      <c r="AN1248">
        <v>0</v>
      </c>
      <c r="AO1248" s="55">
        <v>44665</v>
      </c>
      <c r="AP1248" s="6" t="s">
        <v>16953</v>
      </c>
      <c r="AQ1248">
        <v>0</v>
      </c>
      <c r="AR1248" s="6" t="s">
        <v>16975</v>
      </c>
      <c r="AS1248" s="6" t="s">
        <v>16955</v>
      </c>
      <c r="AT1248" s="6" t="s">
        <v>16947</v>
      </c>
      <c r="AU1248">
        <v>0</v>
      </c>
      <c r="AV1248">
        <v>0</v>
      </c>
      <c r="AW1248" s="6" t="s">
        <v>16956</v>
      </c>
      <c r="AX1248" s="6" t="s">
        <v>16765</v>
      </c>
      <c r="AY1248" s="6" t="s">
        <v>16765</v>
      </c>
      <c r="AZ1248" s="6" t="s">
        <v>16958</v>
      </c>
      <c r="BA1248" s="6" t="s">
        <v>16765</v>
      </c>
      <c r="BB1248" s="6" t="s">
        <v>16959</v>
      </c>
      <c r="BC1248" s="6" t="s">
        <v>16765</v>
      </c>
      <c r="BD1248" s="6" t="s">
        <v>16960</v>
      </c>
      <c r="BE1248" s="6" t="s">
        <v>16961</v>
      </c>
      <c r="BF1248" s="6" t="s">
        <v>13575</v>
      </c>
      <c r="BG1248" s="6" t="s">
        <v>13575</v>
      </c>
      <c r="BH1248" s="6" t="s">
        <v>16959</v>
      </c>
      <c r="BI1248">
        <v>0</v>
      </c>
      <c r="BJ1248" s="6" t="s">
        <v>16958</v>
      </c>
      <c r="BK1248">
        <v>0</v>
      </c>
      <c r="BL1248" s="6" t="s">
        <v>315</v>
      </c>
      <c r="BM1248" s="56">
        <f>COUNTIF($B$2:B1248,B1248)</f>
        <v>10</v>
      </c>
      <c r="BN1248" s="6" t="str">
        <f t="shared" si="19"/>
        <v>10238-10</v>
      </c>
    </row>
    <row r="1249" spans="1:66" x14ac:dyDescent="0.25">
      <c r="A1249">
        <v>1</v>
      </c>
      <c r="B1249">
        <v>10238</v>
      </c>
      <c r="C1249" s="6" t="s">
        <v>18865</v>
      </c>
      <c r="D1249">
        <v>5</v>
      </c>
      <c r="E1249">
        <v>1</v>
      </c>
      <c r="F1249">
        <v>10</v>
      </c>
      <c r="G1249">
        <v>109</v>
      </c>
      <c r="H1249" s="6" t="s">
        <v>16943</v>
      </c>
      <c r="I1249">
        <v>1</v>
      </c>
      <c r="J1249">
        <v>890005</v>
      </c>
      <c r="K1249">
        <v>5</v>
      </c>
      <c r="L1249" s="55">
        <v>42181</v>
      </c>
      <c r="M1249" s="6" t="s">
        <v>16765</v>
      </c>
      <c r="N1249" s="55">
        <v>44736</v>
      </c>
      <c r="O1249">
        <v>3045334</v>
      </c>
      <c r="P1249" s="6" t="s">
        <v>16833</v>
      </c>
      <c r="Q1249" s="6" t="s">
        <v>16973</v>
      </c>
      <c r="R1249">
        <v>36</v>
      </c>
      <c r="S1249">
        <v>0</v>
      </c>
      <c r="T1249">
        <v>-36</v>
      </c>
      <c r="U1249">
        <v>1728.36</v>
      </c>
      <c r="V1249" s="6" t="s">
        <v>16974</v>
      </c>
      <c r="W1249" s="6" t="s">
        <v>16946</v>
      </c>
      <c r="X1249" s="55">
        <v>44665</v>
      </c>
      <c r="Y1249">
        <v>0</v>
      </c>
      <c r="Z1249">
        <v>0</v>
      </c>
      <c r="AA1249" s="6" t="s">
        <v>16765</v>
      </c>
      <c r="AB1249" s="6" t="s">
        <v>16947</v>
      </c>
      <c r="AD1249" s="6" t="s">
        <v>16765</v>
      </c>
      <c r="AE1249">
        <v>39532</v>
      </c>
      <c r="AF1249">
        <v>35906</v>
      </c>
      <c r="AG1249" s="6" t="s">
        <v>16973</v>
      </c>
      <c r="AH1249" s="6" t="s">
        <v>16950</v>
      </c>
      <c r="AI1249" s="6" t="s">
        <v>16951</v>
      </c>
      <c r="AJ1249" s="6" t="s">
        <v>16765</v>
      </c>
      <c r="AK1249" s="6" t="s">
        <v>16765</v>
      </c>
      <c r="AL1249" s="6" t="s">
        <v>16765</v>
      </c>
      <c r="AM1249" s="6" t="s">
        <v>16952</v>
      </c>
      <c r="AN1249">
        <v>0</v>
      </c>
      <c r="AO1249" s="55">
        <v>44665</v>
      </c>
      <c r="AP1249" s="6" t="s">
        <v>16953</v>
      </c>
      <c r="AQ1249">
        <v>0</v>
      </c>
      <c r="AR1249" s="6" t="s">
        <v>16975</v>
      </c>
      <c r="AS1249" s="6" t="s">
        <v>16955</v>
      </c>
      <c r="AT1249" s="6" t="s">
        <v>16947</v>
      </c>
      <c r="AU1249">
        <v>0</v>
      </c>
      <c r="AV1249">
        <v>0</v>
      </c>
      <c r="AW1249" s="6" t="s">
        <v>16956</v>
      </c>
      <c r="AX1249" s="6" t="s">
        <v>18870</v>
      </c>
      <c r="AY1249" s="6" t="s">
        <v>16765</v>
      </c>
      <c r="AZ1249" s="6" t="s">
        <v>16958</v>
      </c>
      <c r="BA1249" s="6" t="s">
        <v>16765</v>
      </c>
      <c r="BB1249" s="6" t="s">
        <v>16959</v>
      </c>
      <c r="BC1249" s="6" t="s">
        <v>16765</v>
      </c>
      <c r="BD1249" s="6" t="s">
        <v>16960</v>
      </c>
      <c r="BE1249" s="6" t="s">
        <v>16961</v>
      </c>
      <c r="BF1249" s="6" t="s">
        <v>13575</v>
      </c>
      <c r="BG1249" s="6" t="s">
        <v>13575</v>
      </c>
      <c r="BH1249" s="6" t="s">
        <v>16959</v>
      </c>
      <c r="BI1249">
        <v>0</v>
      </c>
      <c r="BJ1249" s="6" t="s">
        <v>16958</v>
      </c>
      <c r="BK1249">
        <v>0</v>
      </c>
      <c r="BL1249" s="6" t="s">
        <v>315</v>
      </c>
      <c r="BM1249" s="56">
        <f>COUNTIF($B$2:B1249,B1249)</f>
        <v>11</v>
      </c>
      <c r="BN1249" s="6" t="str">
        <f t="shared" si="19"/>
        <v>10238-11</v>
      </c>
    </row>
    <row r="1250" spans="1:66" x14ac:dyDescent="0.25">
      <c r="A1250">
        <v>1</v>
      </c>
      <c r="B1250">
        <v>10238</v>
      </c>
      <c r="C1250" s="6" t="s">
        <v>18865</v>
      </c>
      <c r="D1250">
        <v>5</v>
      </c>
      <c r="E1250">
        <v>1</v>
      </c>
      <c r="F1250">
        <v>10</v>
      </c>
      <c r="G1250">
        <v>109</v>
      </c>
      <c r="H1250" s="6" t="s">
        <v>16943</v>
      </c>
      <c r="I1250">
        <v>1</v>
      </c>
      <c r="J1250">
        <v>890005</v>
      </c>
      <c r="K1250">
        <v>5</v>
      </c>
      <c r="L1250" s="55">
        <v>42181</v>
      </c>
      <c r="M1250" s="6" t="s">
        <v>16765</v>
      </c>
      <c r="N1250" s="55">
        <v>44736</v>
      </c>
      <c r="O1250">
        <v>3045335</v>
      </c>
      <c r="P1250" s="6" t="s">
        <v>16834</v>
      </c>
      <c r="Q1250" s="6" t="s">
        <v>16973</v>
      </c>
      <c r="R1250">
        <v>9</v>
      </c>
      <c r="S1250">
        <v>0</v>
      </c>
      <c r="T1250">
        <v>-9</v>
      </c>
      <c r="U1250">
        <v>971.64</v>
      </c>
      <c r="V1250" s="6" t="s">
        <v>16974</v>
      </c>
      <c r="W1250" s="6" t="s">
        <v>16946</v>
      </c>
      <c r="X1250" s="55">
        <v>44665</v>
      </c>
      <c r="Y1250">
        <v>0</v>
      </c>
      <c r="Z1250">
        <v>0</v>
      </c>
      <c r="AA1250" s="6" t="s">
        <v>16765</v>
      </c>
      <c r="AB1250" s="6" t="s">
        <v>16947</v>
      </c>
      <c r="AD1250" s="6" t="s">
        <v>16765</v>
      </c>
      <c r="AE1250">
        <v>39533</v>
      </c>
      <c r="AF1250">
        <v>35906</v>
      </c>
      <c r="AG1250" s="6" t="s">
        <v>16973</v>
      </c>
      <c r="AH1250" s="6" t="s">
        <v>16950</v>
      </c>
      <c r="AI1250" s="6" t="s">
        <v>16951</v>
      </c>
      <c r="AJ1250" s="6" t="s">
        <v>16765</v>
      </c>
      <c r="AK1250" s="6" t="s">
        <v>16765</v>
      </c>
      <c r="AL1250" s="6" t="s">
        <v>16765</v>
      </c>
      <c r="AM1250" s="6" t="s">
        <v>16952</v>
      </c>
      <c r="AN1250">
        <v>0</v>
      </c>
      <c r="AO1250" s="55">
        <v>44665</v>
      </c>
      <c r="AP1250" s="6" t="s">
        <v>16953</v>
      </c>
      <c r="AQ1250">
        <v>0</v>
      </c>
      <c r="AR1250" s="6" t="s">
        <v>16975</v>
      </c>
      <c r="AS1250" s="6" t="s">
        <v>16955</v>
      </c>
      <c r="AT1250" s="6" t="s">
        <v>16947</v>
      </c>
      <c r="AU1250">
        <v>0</v>
      </c>
      <c r="AV1250">
        <v>0</v>
      </c>
      <c r="AW1250" s="6" t="s">
        <v>16956</v>
      </c>
      <c r="AX1250" s="6" t="s">
        <v>18870</v>
      </c>
      <c r="AY1250" s="6" t="s">
        <v>16765</v>
      </c>
      <c r="AZ1250" s="6" t="s">
        <v>16958</v>
      </c>
      <c r="BA1250" s="6" t="s">
        <v>16765</v>
      </c>
      <c r="BB1250" s="6" t="s">
        <v>16959</v>
      </c>
      <c r="BC1250" s="6" t="s">
        <v>16765</v>
      </c>
      <c r="BD1250" s="6" t="s">
        <v>16960</v>
      </c>
      <c r="BE1250" s="6" t="s">
        <v>16961</v>
      </c>
      <c r="BF1250" s="6" t="s">
        <v>13575</v>
      </c>
      <c r="BG1250" s="6" t="s">
        <v>13575</v>
      </c>
      <c r="BH1250" s="6" t="s">
        <v>16959</v>
      </c>
      <c r="BI1250">
        <v>0</v>
      </c>
      <c r="BJ1250" s="6" t="s">
        <v>16958</v>
      </c>
      <c r="BK1250">
        <v>0</v>
      </c>
      <c r="BL1250" s="6" t="s">
        <v>315</v>
      </c>
      <c r="BM1250" s="56">
        <f>COUNTIF($B$2:B1250,B1250)</f>
        <v>12</v>
      </c>
      <c r="BN1250" s="6" t="str">
        <f t="shared" si="19"/>
        <v>10238-12</v>
      </c>
    </row>
    <row r="1251" spans="1:66" x14ac:dyDescent="0.25">
      <c r="A1251">
        <v>1</v>
      </c>
      <c r="B1251">
        <v>10247</v>
      </c>
      <c r="C1251" s="6" t="s">
        <v>18871</v>
      </c>
      <c r="D1251">
        <v>5</v>
      </c>
      <c r="E1251">
        <v>1</v>
      </c>
      <c r="F1251">
        <v>10</v>
      </c>
      <c r="G1251">
        <v>102</v>
      </c>
      <c r="H1251" s="6" t="s">
        <v>17010</v>
      </c>
      <c r="I1251">
        <v>1</v>
      </c>
      <c r="J1251">
        <v>235273</v>
      </c>
      <c r="K1251">
        <v>7</v>
      </c>
      <c r="L1251" s="55">
        <v>44595</v>
      </c>
      <c r="M1251" s="6" t="s">
        <v>16765</v>
      </c>
      <c r="N1251" s="55">
        <v>44960</v>
      </c>
      <c r="O1251">
        <v>211673</v>
      </c>
      <c r="P1251" s="6" t="s">
        <v>16812</v>
      </c>
      <c r="Q1251" s="6" t="s">
        <v>18872</v>
      </c>
      <c r="R1251">
        <v>1</v>
      </c>
      <c r="S1251">
        <v>0</v>
      </c>
      <c r="T1251">
        <v>-1</v>
      </c>
      <c r="U1251">
        <v>2745</v>
      </c>
      <c r="V1251" s="6" t="s">
        <v>16945</v>
      </c>
      <c r="W1251" s="6" t="s">
        <v>16946</v>
      </c>
      <c r="X1251" s="55">
        <v>44664</v>
      </c>
      <c r="Y1251">
        <v>0</v>
      </c>
      <c r="Z1251">
        <v>0</v>
      </c>
      <c r="AA1251" s="6" t="s">
        <v>16765</v>
      </c>
      <c r="AB1251" s="6" t="s">
        <v>16947</v>
      </c>
      <c r="AD1251" s="6" t="s">
        <v>16948</v>
      </c>
      <c r="AE1251">
        <v>53991</v>
      </c>
      <c r="AF1251">
        <v>48766</v>
      </c>
      <c r="AG1251" s="6" t="s">
        <v>16949</v>
      </c>
      <c r="AH1251" s="6" t="s">
        <v>16950</v>
      </c>
      <c r="AI1251" s="6" t="s">
        <v>16951</v>
      </c>
      <c r="AJ1251" s="6" t="s">
        <v>16765</v>
      </c>
      <c r="AK1251" s="6" t="s">
        <v>16765</v>
      </c>
      <c r="AL1251" s="6" t="s">
        <v>16765</v>
      </c>
      <c r="AM1251" s="6" t="s">
        <v>16952</v>
      </c>
      <c r="AN1251">
        <v>0</v>
      </c>
      <c r="AO1251" s="55">
        <v>44664</v>
      </c>
      <c r="AP1251" s="6" t="s">
        <v>16953</v>
      </c>
      <c r="AQ1251">
        <v>0</v>
      </c>
      <c r="AR1251" s="6" t="s">
        <v>16954</v>
      </c>
      <c r="AS1251" s="6" t="s">
        <v>16955</v>
      </c>
      <c r="AT1251" s="6" t="s">
        <v>16947</v>
      </c>
      <c r="AU1251">
        <v>0</v>
      </c>
      <c r="AV1251">
        <v>0</v>
      </c>
      <c r="AW1251" s="6" t="s">
        <v>16956</v>
      </c>
      <c r="AX1251" s="6" t="s">
        <v>16765</v>
      </c>
      <c r="AY1251" s="6" t="s">
        <v>16765</v>
      </c>
      <c r="AZ1251" s="6" t="s">
        <v>16958</v>
      </c>
      <c r="BA1251" s="6" t="s">
        <v>16765</v>
      </c>
      <c r="BB1251" s="6" t="s">
        <v>16959</v>
      </c>
      <c r="BC1251" s="6" t="s">
        <v>16765</v>
      </c>
      <c r="BD1251" s="6" t="s">
        <v>16960</v>
      </c>
      <c r="BE1251" s="6" t="s">
        <v>16961</v>
      </c>
      <c r="BF1251" s="6" t="s">
        <v>13575</v>
      </c>
      <c r="BG1251" s="6" t="s">
        <v>13575</v>
      </c>
      <c r="BH1251" s="6" t="s">
        <v>16959</v>
      </c>
      <c r="BI1251">
        <v>0</v>
      </c>
      <c r="BJ1251" s="6" t="s">
        <v>16958</v>
      </c>
      <c r="BK1251">
        <v>0</v>
      </c>
      <c r="BL1251" s="6" t="s">
        <v>315</v>
      </c>
      <c r="BM1251" s="56">
        <f>COUNTIF($B$2:B1251,B1251)</f>
        <v>1</v>
      </c>
      <c r="BN1251" s="6" t="str">
        <f t="shared" si="19"/>
        <v>10247-1</v>
      </c>
    </row>
    <row r="1252" spans="1:66" x14ac:dyDescent="0.25">
      <c r="A1252">
        <v>1</v>
      </c>
      <c r="B1252">
        <v>10248</v>
      </c>
      <c r="C1252" s="6" t="s">
        <v>18873</v>
      </c>
      <c r="D1252">
        <v>5</v>
      </c>
      <c r="E1252">
        <v>3</v>
      </c>
      <c r="F1252">
        <v>30</v>
      </c>
      <c r="G1252">
        <v>302</v>
      </c>
      <c r="H1252" s="6" t="s">
        <v>16943</v>
      </c>
      <c r="I1252">
        <v>1</v>
      </c>
      <c r="J1252">
        <v>620724</v>
      </c>
      <c r="K1252">
        <v>6</v>
      </c>
      <c r="L1252" s="55">
        <v>43426</v>
      </c>
      <c r="M1252" s="6" t="s">
        <v>16765</v>
      </c>
      <c r="N1252" s="55">
        <v>44568</v>
      </c>
      <c r="O1252">
        <v>248065</v>
      </c>
      <c r="P1252" s="6" t="s">
        <v>16778</v>
      </c>
      <c r="Q1252" s="6" t="s">
        <v>18874</v>
      </c>
      <c r="R1252">
        <v>1</v>
      </c>
      <c r="S1252">
        <v>0</v>
      </c>
      <c r="T1252">
        <v>-1</v>
      </c>
      <c r="U1252">
        <v>1649.52</v>
      </c>
      <c r="V1252" s="6" t="s">
        <v>16945</v>
      </c>
      <c r="W1252" s="6" t="s">
        <v>16946</v>
      </c>
      <c r="X1252" s="55">
        <v>44649</v>
      </c>
      <c r="Y1252">
        <v>10000</v>
      </c>
      <c r="Z1252">
        <v>0</v>
      </c>
      <c r="AA1252" s="6" t="s">
        <v>16765</v>
      </c>
      <c r="AB1252" s="6" t="s">
        <v>16947</v>
      </c>
      <c r="AD1252" s="6" t="s">
        <v>16948</v>
      </c>
      <c r="AE1252">
        <v>50023</v>
      </c>
      <c r="AF1252">
        <v>45402</v>
      </c>
      <c r="AG1252" s="6" t="s">
        <v>16949</v>
      </c>
      <c r="AH1252" s="6" t="s">
        <v>16950</v>
      </c>
      <c r="AI1252" s="6" t="s">
        <v>16951</v>
      </c>
      <c r="AJ1252" s="6" t="s">
        <v>16765</v>
      </c>
      <c r="AK1252" s="6" t="s">
        <v>16765</v>
      </c>
      <c r="AL1252" s="6" t="s">
        <v>16765</v>
      </c>
      <c r="AM1252" s="6" t="s">
        <v>16952</v>
      </c>
      <c r="AN1252">
        <v>0</v>
      </c>
      <c r="AO1252" s="55">
        <v>44649</v>
      </c>
      <c r="AP1252" s="6" t="s">
        <v>16953</v>
      </c>
      <c r="AQ1252">
        <v>0</v>
      </c>
      <c r="AR1252" s="6" t="s">
        <v>16997</v>
      </c>
      <c r="AS1252" s="6" t="s">
        <v>16955</v>
      </c>
      <c r="AT1252" s="6" t="s">
        <v>16947</v>
      </c>
      <c r="AU1252">
        <v>0</v>
      </c>
      <c r="AV1252">
        <v>0</v>
      </c>
      <c r="AW1252" s="6" t="s">
        <v>16956</v>
      </c>
      <c r="AX1252" s="6" t="s">
        <v>16984</v>
      </c>
      <c r="AY1252" s="6" t="s">
        <v>16765</v>
      </c>
      <c r="AZ1252" s="6" t="s">
        <v>16958</v>
      </c>
      <c r="BA1252" s="6" t="s">
        <v>16765</v>
      </c>
      <c r="BB1252" s="6" t="s">
        <v>16959</v>
      </c>
      <c r="BC1252" s="6" t="s">
        <v>16765</v>
      </c>
      <c r="BD1252" s="6" t="s">
        <v>16960</v>
      </c>
      <c r="BE1252" s="6" t="s">
        <v>16961</v>
      </c>
      <c r="BF1252" s="6" t="s">
        <v>13575</v>
      </c>
      <c r="BG1252" s="6" t="s">
        <v>13575</v>
      </c>
      <c r="BH1252" s="6" t="s">
        <v>16959</v>
      </c>
      <c r="BI1252">
        <v>0</v>
      </c>
      <c r="BJ1252" s="6" t="s">
        <v>16958</v>
      </c>
      <c r="BK1252">
        <v>0</v>
      </c>
      <c r="BL1252" s="6" t="s">
        <v>315</v>
      </c>
      <c r="BM1252" s="56">
        <f>COUNTIF($B$2:B1252,B1252)</f>
        <v>1</v>
      </c>
      <c r="BN1252" s="6" t="str">
        <f t="shared" si="19"/>
        <v>10248-1</v>
      </c>
    </row>
    <row r="1253" spans="1:66" x14ac:dyDescent="0.25">
      <c r="A1253">
        <v>1</v>
      </c>
      <c r="B1253">
        <v>10273</v>
      </c>
      <c r="C1253" s="6" t="s">
        <v>18875</v>
      </c>
      <c r="D1253">
        <v>5</v>
      </c>
      <c r="E1253">
        <v>3</v>
      </c>
      <c r="F1253">
        <v>30</v>
      </c>
      <c r="G1253">
        <v>302</v>
      </c>
      <c r="H1253" s="6" t="s">
        <v>17007</v>
      </c>
      <c r="I1253">
        <v>1</v>
      </c>
      <c r="J1253">
        <v>907500</v>
      </c>
      <c r="K1253">
        <v>5</v>
      </c>
      <c r="L1253" s="55">
        <v>42208</v>
      </c>
      <c r="M1253" s="6" t="s">
        <v>16765</v>
      </c>
      <c r="N1253" s="55">
        <v>109574</v>
      </c>
      <c r="O1253">
        <v>188005</v>
      </c>
      <c r="P1253" s="6" t="s">
        <v>16774</v>
      </c>
      <c r="Q1253" s="6" t="s">
        <v>16973</v>
      </c>
      <c r="R1253">
        <v>5</v>
      </c>
      <c r="S1253">
        <v>0</v>
      </c>
      <c r="T1253">
        <v>-5</v>
      </c>
      <c r="U1253">
        <v>212</v>
      </c>
      <c r="V1253" s="6" t="s">
        <v>16999</v>
      </c>
      <c r="W1253" s="6" t="s">
        <v>16995</v>
      </c>
      <c r="X1253" s="55">
        <v>44260</v>
      </c>
      <c r="Y1253">
        <v>0</v>
      </c>
      <c r="Z1253">
        <v>1360.5</v>
      </c>
      <c r="AA1253" s="6" t="s">
        <v>18876</v>
      </c>
      <c r="AB1253" s="6" t="s">
        <v>16947</v>
      </c>
      <c r="AD1253" s="6" t="s">
        <v>16765</v>
      </c>
      <c r="AE1253">
        <v>41242</v>
      </c>
      <c r="AF1253">
        <v>37882</v>
      </c>
      <c r="AG1253" s="6" t="s">
        <v>16973</v>
      </c>
      <c r="AH1253" s="6" t="s">
        <v>16950</v>
      </c>
      <c r="AI1253" s="6" t="s">
        <v>16951</v>
      </c>
      <c r="AJ1253" s="6" t="s">
        <v>16765</v>
      </c>
      <c r="AK1253" s="6" t="s">
        <v>16765</v>
      </c>
      <c r="AL1253" s="6" t="s">
        <v>16765</v>
      </c>
      <c r="AM1253" s="6" t="s">
        <v>16952</v>
      </c>
      <c r="AN1253">
        <v>0</v>
      </c>
      <c r="AO1253" s="55">
        <v>44260</v>
      </c>
      <c r="AP1253" s="6" t="s">
        <v>17000</v>
      </c>
      <c r="AQ1253">
        <v>0</v>
      </c>
      <c r="AR1253" s="6" t="s">
        <v>17018</v>
      </c>
      <c r="AS1253" s="6" t="s">
        <v>17002</v>
      </c>
      <c r="AT1253" s="6" t="s">
        <v>16947</v>
      </c>
      <c r="AU1253">
        <v>0</v>
      </c>
      <c r="AV1253">
        <v>0</v>
      </c>
      <c r="AW1253" s="6" t="s">
        <v>16956</v>
      </c>
      <c r="AX1253" s="6" t="s">
        <v>18581</v>
      </c>
      <c r="AY1253" s="6" t="s">
        <v>16765</v>
      </c>
      <c r="AZ1253" s="6" t="s">
        <v>16958</v>
      </c>
      <c r="BA1253" s="6" t="s">
        <v>16765</v>
      </c>
      <c r="BB1253" s="6" t="s">
        <v>16959</v>
      </c>
      <c r="BC1253" s="6" t="s">
        <v>16765</v>
      </c>
      <c r="BD1253" s="6" t="s">
        <v>16960</v>
      </c>
      <c r="BE1253" s="6" t="s">
        <v>16961</v>
      </c>
      <c r="BF1253" s="6" t="s">
        <v>13575</v>
      </c>
      <c r="BG1253" s="6" t="s">
        <v>13575</v>
      </c>
      <c r="BH1253" s="6" t="s">
        <v>16959</v>
      </c>
      <c r="BI1253">
        <v>0</v>
      </c>
      <c r="BJ1253" s="6" t="s">
        <v>16958</v>
      </c>
      <c r="BK1253">
        <v>0</v>
      </c>
      <c r="BL1253" s="6" t="s">
        <v>315</v>
      </c>
      <c r="BM1253" s="56">
        <f>COUNTIF($B$2:B1253,B1253)</f>
        <v>1</v>
      </c>
      <c r="BN1253" s="6" t="str">
        <f t="shared" si="19"/>
        <v>10273-1</v>
      </c>
    </row>
    <row r="1254" spans="1:66" x14ac:dyDescent="0.25">
      <c r="A1254">
        <v>1</v>
      </c>
      <c r="B1254">
        <v>10273</v>
      </c>
      <c r="C1254" s="6" t="s">
        <v>18875</v>
      </c>
      <c r="D1254">
        <v>5</v>
      </c>
      <c r="E1254">
        <v>3</v>
      </c>
      <c r="F1254">
        <v>30</v>
      </c>
      <c r="G1254">
        <v>302</v>
      </c>
      <c r="H1254" s="6" t="s">
        <v>17007</v>
      </c>
      <c r="I1254">
        <v>1</v>
      </c>
      <c r="J1254">
        <v>907500</v>
      </c>
      <c r="K1254">
        <v>5</v>
      </c>
      <c r="L1254" s="55">
        <v>42208</v>
      </c>
      <c r="M1254" s="6" t="s">
        <v>16765</v>
      </c>
      <c r="N1254" s="55">
        <v>109574</v>
      </c>
      <c r="O1254">
        <v>188006</v>
      </c>
      <c r="P1254" s="6" t="s">
        <v>16776</v>
      </c>
      <c r="Q1254" s="6" t="s">
        <v>16973</v>
      </c>
      <c r="R1254">
        <v>60</v>
      </c>
      <c r="S1254">
        <v>0</v>
      </c>
      <c r="T1254">
        <v>-60</v>
      </c>
      <c r="U1254">
        <v>120</v>
      </c>
      <c r="V1254" s="6" t="s">
        <v>17004</v>
      </c>
      <c r="W1254" s="6" t="s">
        <v>16995</v>
      </c>
      <c r="X1254" s="55">
        <v>44260</v>
      </c>
      <c r="Y1254">
        <v>0</v>
      </c>
      <c r="Z1254">
        <v>1360.5</v>
      </c>
      <c r="AA1254" s="6" t="s">
        <v>18876</v>
      </c>
      <c r="AB1254" s="6" t="s">
        <v>16947</v>
      </c>
      <c r="AD1254" s="6" t="s">
        <v>16765</v>
      </c>
      <c r="AE1254">
        <v>41243</v>
      </c>
      <c r="AF1254">
        <v>37882</v>
      </c>
      <c r="AG1254" s="6" t="s">
        <v>16973</v>
      </c>
      <c r="AH1254" s="6" t="s">
        <v>16950</v>
      </c>
      <c r="AI1254" s="6" t="s">
        <v>16951</v>
      </c>
      <c r="AJ1254" s="6" t="s">
        <v>16765</v>
      </c>
      <c r="AK1254" s="6" t="s">
        <v>16765</v>
      </c>
      <c r="AL1254" s="6" t="s">
        <v>16765</v>
      </c>
      <c r="AM1254" s="6" t="s">
        <v>16952</v>
      </c>
      <c r="AN1254">
        <v>0</v>
      </c>
      <c r="AO1254" s="55">
        <v>44260</v>
      </c>
      <c r="AP1254" s="6" t="s">
        <v>17000</v>
      </c>
      <c r="AQ1254">
        <v>0</v>
      </c>
      <c r="AR1254" s="6" t="s">
        <v>17020</v>
      </c>
      <c r="AS1254" s="6" t="s">
        <v>17002</v>
      </c>
      <c r="AT1254" s="6" t="s">
        <v>16947</v>
      </c>
      <c r="AU1254">
        <v>0</v>
      </c>
      <c r="AV1254">
        <v>0</v>
      </c>
      <c r="AW1254" s="6" t="s">
        <v>16956</v>
      </c>
      <c r="AX1254" s="6" t="s">
        <v>18581</v>
      </c>
      <c r="AY1254" s="6" t="s">
        <v>16765</v>
      </c>
      <c r="AZ1254" s="6" t="s">
        <v>16958</v>
      </c>
      <c r="BA1254" s="6" t="s">
        <v>16765</v>
      </c>
      <c r="BB1254" s="6" t="s">
        <v>16959</v>
      </c>
      <c r="BC1254" s="6" t="s">
        <v>16765</v>
      </c>
      <c r="BD1254" s="6" t="s">
        <v>16960</v>
      </c>
      <c r="BE1254" s="6" t="s">
        <v>16961</v>
      </c>
      <c r="BF1254" s="6" t="s">
        <v>13575</v>
      </c>
      <c r="BG1254" s="6" t="s">
        <v>13575</v>
      </c>
      <c r="BH1254" s="6" t="s">
        <v>16959</v>
      </c>
      <c r="BI1254">
        <v>0</v>
      </c>
      <c r="BJ1254" s="6" t="s">
        <v>16958</v>
      </c>
      <c r="BK1254">
        <v>0</v>
      </c>
      <c r="BL1254" s="6" t="s">
        <v>315</v>
      </c>
      <c r="BM1254" s="56">
        <f>COUNTIF($B$2:B1254,B1254)</f>
        <v>2</v>
      </c>
      <c r="BN1254" s="6" t="str">
        <f t="shared" si="19"/>
        <v>10273-2</v>
      </c>
    </row>
    <row r="1255" spans="1:66" x14ac:dyDescent="0.25">
      <c r="A1255">
        <v>1</v>
      </c>
      <c r="B1255">
        <v>10284</v>
      </c>
      <c r="C1255" s="6" t="s">
        <v>18877</v>
      </c>
      <c r="D1255">
        <v>5</v>
      </c>
      <c r="E1255">
        <v>3</v>
      </c>
      <c r="F1255">
        <v>30</v>
      </c>
      <c r="G1255">
        <v>306</v>
      </c>
      <c r="H1255" s="6" t="s">
        <v>17010</v>
      </c>
      <c r="I1255">
        <v>1</v>
      </c>
      <c r="J1255">
        <v>689669</v>
      </c>
      <c r="K1255">
        <v>6</v>
      </c>
      <c r="L1255" s="55">
        <v>43546</v>
      </c>
      <c r="M1255" s="6" t="s">
        <v>16765</v>
      </c>
      <c r="N1255" s="55">
        <v>44686</v>
      </c>
      <c r="O1255">
        <v>118754</v>
      </c>
      <c r="P1255" s="6" t="s">
        <v>16794</v>
      </c>
      <c r="Q1255" s="6" t="s">
        <v>18878</v>
      </c>
      <c r="R1255">
        <v>1</v>
      </c>
      <c r="S1255">
        <v>0</v>
      </c>
      <c r="T1255">
        <v>-1</v>
      </c>
      <c r="U1255">
        <v>1850</v>
      </c>
      <c r="V1255" s="6" t="s">
        <v>16945</v>
      </c>
      <c r="W1255" s="6" t="s">
        <v>16946</v>
      </c>
      <c r="X1255" s="55">
        <v>44667</v>
      </c>
      <c r="Y1255">
        <v>80000</v>
      </c>
      <c r="Z1255">
        <v>0</v>
      </c>
      <c r="AA1255" s="6" t="s">
        <v>16765</v>
      </c>
      <c r="AB1255" s="6" t="s">
        <v>16947</v>
      </c>
      <c r="AD1255" s="6" t="s">
        <v>16948</v>
      </c>
      <c r="AE1255">
        <v>50589</v>
      </c>
      <c r="AF1255">
        <v>45869</v>
      </c>
      <c r="AG1255" s="6" t="s">
        <v>16949</v>
      </c>
      <c r="AH1255" s="6" t="s">
        <v>16950</v>
      </c>
      <c r="AI1255" s="6" t="s">
        <v>16951</v>
      </c>
      <c r="AJ1255" s="6" t="s">
        <v>16765</v>
      </c>
      <c r="AK1255" s="6" t="s">
        <v>16765</v>
      </c>
      <c r="AL1255" s="6" t="s">
        <v>16765</v>
      </c>
      <c r="AM1255" s="6" t="s">
        <v>16952</v>
      </c>
      <c r="AN1255">
        <v>0</v>
      </c>
      <c r="AO1255" s="55">
        <v>44667</v>
      </c>
      <c r="AP1255" s="6" t="s">
        <v>16953</v>
      </c>
      <c r="AQ1255">
        <v>0</v>
      </c>
      <c r="AR1255" s="6" t="s">
        <v>16954</v>
      </c>
      <c r="AS1255" s="6" t="s">
        <v>16955</v>
      </c>
      <c r="AT1255" s="6" t="s">
        <v>16947</v>
      </c>
      <c r="AU1255">
        <v>0</v>
      </c>
      <c r="AV1255">
        <v>0</v>
      </c>
      <c r="AW1255" s="6" t="s">
        <v>16956</v>
      </c>
      <c r="AX1255" s="6" t="s">
        <v>17969</v>
      </c>
      <c r="AY1255" s="6" t="s">
        <v>16765</v>
      </c>
      <c r="AZ1255" s="6" t="s">
        <v>16958</v>
      </c>
      <c r="BA1255" s="6" t="s">
        <v>16765</v>
      </c>
      <c r="BB1255" s="6" t="s">
        <v>16959</v>
      </c>
      <c r="BC1255" s="6" t="s">
        <v>16765</v>
      </c>
      <c r="BD1255" s="6" t="s">
        <v>16960</v>
      </c>
      <c r="BE1255" s="6" t="s">
        <v>16961</v>
      </c>
      <c r="BF1255" s="6" t="s">
        <v>13575</v>
      </c>
      <c r="BG1255" s="6" t="s">
        <v>13575</v>
      </c>
      <c r="BH1255" s="6" t="s">
        <v>16959</v>
      </c>
      <c r="BI1255">
        <v>0</v>
      </c>
      <c r="BJ1255" s="6" t="s">
        <v>16958</v>
      </c>
      <c r="BK1255">
        <v>0</v>
      </c>
      <c r="BL1255" s="6" t="s">
        <v>315</v>
      </c>
      <c r="BM1255" s="56">
        <f>COUNTIF($B$2:B1255,B1255)</f>
        <v>1</v>
      </c>
      <c r="BN1255" s="6" t="str">
        <f t="shared" si="19"/>
        <v>10284-1</v>
      </c>
    </row>
    <row r="1256" spans="1:66" x14ac:dyDescent="0.25">
      <c r="A1256">
        <v>1</v>
      </c>
      <c r="B1256">
        <v>10284</v>
      </c>
      <c r="C1256" s="6" t="s">
        <v>18877</v>
      </c>
      <c r="D1256">
        <v>5</v>
      </c>
      <c r="E1256">
        <v>3</v>
      </c>
      <c r="F1256">
        <v>30</v>
      </c>
      <c r="G1256">
        <v>306</v>
      </c>
      <c r="H1256" s="6" t="s">
        <v>17010</v>
      </c>
      <c r="I1256">
        <v>1</v>
      </c>
      <c r="J1256">
        <v>488172</v>
      </c>
      <c r="K1256">
        <v>6</v>
      </c>
      <c r="L1256" s="55">
        <v>43185</v>
      </c>
      <c r="M1256" s="6" t="s">
        <v>16765</v>
      </c>
      <c r="N1256" s="55">
        <v>44601</v>
      </c>
      <c r="O1256">
        <v>118779</v>
      </c>
      <c r="P1256" s="6" t="s">
        <v>16784</v>
      </c>
      <c r="Q1256" s="6" t="s">
        <v>18879</v>
      </c>
      <c r="R1256">
        <v>1</v>
      </c>
      <c r="S1256">
        <v>0</v>
      </c>
      <c r="T1256">
        <v>-1</v>
      </c>
      <c r="U1256">
        <v>1248.07</v>
      </c>
      <c r="V1256" s="6" t="s">
        <v>16945</v>
      </c>
      <c r="W1256" s="6" t="s">
        <v>16946</v>
      </c>
      <c r="X1256" s="55">
        <v>44667</v>
      </c>
      <c r="Y1256">
        <v>80000</v>
      </c>
      <c r="Z1256">
        <v>0</v>
      </c>
      <c r="AA1256" s="6" t="s">
        <v>16765</v>
      </c>
      <c r="AB1256" s="6" t="s">
        <v>16947</v>
      </c>
      <c r="AD1256" s="6" t="s">
        <v>16948</v>
      </c>
      <c r="AE1256">
        <v>48593</v>
      </c>
      <c r="AF1256">
        <v>44180</v>
      </c>
      <c r="AG1256" s="6" t="s">
        <v>16949</v>
      </c>
      <c r="AH1256" s="6" t="s">
        <v>16950</v>
      </c>
      <c r="AI1256" s="6" t="s">
        <v>16951</v>
      </c>
      <c r="AJ1256" s="6" t="s">
        <v>16765</v>
      </c>
      <c r="AK1256" s="6" t="s">
        <v>16765</v>
      </c>
      <c r="AL1256" s="6" t="s">
        <v>16765</v>
      </c>
      <c r="AM1256" s="6" t="s">
        <v>16952</v>
      </c>
      <c r="AN1256">
        <v>0</v>
      </c>
      <c r="AO1256" s="55">
        <v>44667</v>
      </c>
      <c r="AP1256" s="6" t="s">
        <v>16953</v>
      </c>
      <c r="AQ1256">
        <v>0</v>
      </c>
      <c r="AR1256" s="6" t="s">
        <v>16954</v>
      </c>
      <c r="AS1256" s="6" t="s">
        <v>16955</v>
      </c>
      <c r="AT1256" s="6" t="s">
        <v>16947</v>
      </c>
      <c r="AU1256">
        <v>0</v>
      </c>
      <c r="AV1256">
        <v>0</v>
      </c>
      <c r="AW1256" s="6" t="s">
        <v>16956</v>
      </c>
      <c r="AX1256" s="6" t="s">
        <v>17421</v>
      </c>
      <c r="AY1256" s="6" t="s">
        <v>16765</v>
      </c>
      <c r="AZ1256" s="6" t="s">
        <v>16958</v>
      </c>
      <c r="BA1256" s="6" t="s">
        <v>16765</v>
      </c>
      <c r="BB1256" s="6" t="s">
        <v>16959</v>
      </c>
      <c r="BC1256" s="6" t="s">
        <v>16765</v>
      </c>
      <c r="BD1256" s="6" t="s">
        <v>16960</v>
      </c>
      <c r="BE1256" s="6" t="s">
        <v>16961</v>
      </c>
      <c r="BF1256" s="6" t="s">
        <v>13575</v>
      </c>
      <c r="BG1256" s="6" t="s">
        <v>13575</v>
      </c>
      <c r="BH1256" s="6" t="s">
        <v>16959</v>
      </c>
      <c r="BI1256">
        <v>0</v>
      </c>
      <c r="BJ1256" s="6" t="s">
        <v>16958</v>
      </c>
      <c r="BK1256">
        <v>0</v>
      </c>
      <c r="BL1256" s="6" t="s">
        <v>315</v>
      </c>
      <c r="BM1256" s="56">
        <f>COUNTIF($B$2:B1256,B1256)</f>
        <v>2</v>
      </c>
      <c r="BN1256" s="6" t="str">
        <f t="shared" si="19"/>
        <v>10284-2</v>
      </c>
    </row>
    <row r="1257" spans="1:66" x14ac:dyDescent="0.25">
      <c r="A1257">
        <v>1</v>
      </c>
      <c r="B1257">
        <v>10284</v>
      </c>
      <c r="C1257" s="6" t="s">
        <v>18877</v>
      </c>
      <c r="D1257">
        <v>5</v>
      </c>
      <c r="E1257">
        <v>3</v>
      </c>
      <c r="F1257">
        <v>30</v>
      </c>
      <c r="G1257">
        <v>306</v>
      </c>
      <c r="H1257" s="6" t="s">
        <v>17010</v>
      </c>
      <c r="I1257">
        <v>1</v>
      </c>
      <c r="J1257">
        <v>903205</v>
      </c>
      <c r="K1257">
        <v>5</v>
      </c>
      <c r="L1257" s="55">
        <v>42202</v>
      </c>
      <c r="M1257" s="6" t="s">
        <v>16765</v>
      </c>
      <c r="N1257" s="55">
        <v>109574</v>
      </c>
      <c r="O1257">
        <v>188005</v>
      </c>
      <c r="P1257" s="6" t="s">
        <v>16774</v>
      </c>
      <c r="Q1257" s="6" t="s">
        <v>16973</v>
      </c>
      <c r="R1257">
        <v>2</v>
      </c>
      <c r="S1257">
        <v>0</v>
      </c>
      <c r="T1257">
        <v>-2</v>
      </c>
      <c r="U1257">
        <v>84.8</v>
      </c>
      <c r="V1257" s="6" t="s">
        <v>16999</v>
      </c>
      <c r="W1257" s="6" t="s">
        <v>16946</v>
      </c>
      <c r="X1257" s="55">
        <v>44667</v>
      </c>
      <c r="Y1257">
        <v>80000</v>
      </c>
      <c r="Z1257">
        <v>0</v>
      </c>
      <c r="AA1257" s="6" t="s">
        <v>16765</v>
      </c>
      <c r="AB1257" s="6" t="s">
        <v>16947</v>
      </c>
      <c r="AD1257" s="6" t="s">
        <v>16765</v>
      </c>
      <c r="AE1257">
        <v>40447</v>
      </c>
      <c r="AF1257">
        <v>37403</v>
      </c>
      <c r="AG1257" s="6" t="s">
        <v>16973</v>
      </c>
      <c r="AH1257" s="6" t="s">
        <v>16950</v>
      </c>
      <c r="AI1257" s="6" t="s">
        <v>16951</v>
      </c>
      <c r="AJ1257" s="6" t="s">
        <v>16765</v>
      </c>
      <c r="AK1257" s="6" t="s">
        <v>16765</v>
      </c>
      <c r="AL1257" s="6" t="s">
        <v>16765</v>
      </c>
      <c r="AM1257" s="6" t="s">
        <v>16952</v>
      </c>
      <c r="AN1257">
        <v>0</v>
      </c>
      <c r="AO1257" s="55">
        <v>44667</v>
      </c>
      <c r="AP1257" s="6" t="s">
        <v>17000</v>
      </c>
      <c r="AQ1257">
        <v>0</v>
      </c>
      <c r="AR1257" s="6" t="s">
        <v>17001</v>
      </c>
      <c r="AS1257" s="6" t="s">
        <v>17002</v>
      </c>
      <c r="AT1257" s="6" t="s">
        <v>16947</v>
      </c>
      <c r="AU1257">
        <v>0</v>
      </c>
      <c r="AV1257">
        <v>0</v>
      </c>
      <c r="AW1257" s="6" t="s">
        <v>16956</v>
      </c>
      <c r="AX1257" s="6" t="s">
        <v>18880</v>
      </c>
      <c r="AY1257" s="6" t="s">
        <v>16765</v>
      </c>
      <c r="AZ1257" s="6" t="s">
        <v>16958</v>
      </c>
      <c r="BA1257" s="6" t="s">
        <v>16765</v>
      </c>
      <c r="BB1257" s="6" t="s">
        <v>16959</v>
      </c>
      <c r="BC1257" s="6" t="s">
        <v>16765</v>
      </c>
      <c r="BD1257" s="6" t="s">
        <v>16960</v>
      </c>
      <c r="BE1257" s="6" t="s">
        <v>16961</v>
      </c>
      <c r="BF1257" s="6" t="s">
        <v>13575</v>
      </c>
      <c r="BG1257" s="6" t="s">
        <v>13575</v>
      </c>
      <c r="BH1257" s="6" t="s">
        <v>16959</v>
      </c>
      <c r="BI1257">
        <v>0</v>
      </c>
      <c r="BJ1257" s="6" t="s">
        <v>16958</v>
      </c>
      <c r="BK1257">
        <v>0</v>
      </c>
      <c r="BL1257" s="6" t="s">
        <v>315</v>
      </c>
      <c r="BM1257" s="56">
        <f>COUNTIF($B$2:B1257,B1257)</f>
        <v>3</v>
      </c>
      <c r="BN1257" s="6" t="str">
        <f t="shared" si="19"/>
        <v>10284-3</v>
      </c>
    </row>
    <row r="1258" spans="1:66" x14ac:dyDescent="0.25">
      <c r="A1258">
        <v>1</v>
      </c>
      <c r="B1258">
        <v>10284</v>
      </c>
      <c r="C1258" s="6" t="s">
        <v>18877</v>
      </c>
      <c r="D1258">
        <v>5</v>
      </c>
      <c r="E1258">
        <v>3</v>
      </c>
      <c r="F1258">
        <v>30</v>
      </c>
      <c r="G1258">
        <v>306</v>
      </c>
      <c r="H1258" s="6" t="s">
        <v>17010</v>
      </c>
      <c r="I1258">
        <v>1</v>
      </c>
      <c r="J1258">
        <v>903205</v>
      </c>
      <c r="K1258">
        <v>5</v>
      </c>
      <c r="L1258" s="55">
        <v>42202</v>
      </c>
      <c r="M1258" s="6" t="s">
        <v>16765</v>
      </c>
      <c r="N1258" s="55">
        <v>109574</v>
      </c>
      <c r="O1258">
        <v>235894</v>
      </c>
      <c r="P1258" s="6" t="s">
        <v>16775</v>
      </c>
      <c r="Q1258" s="6" t="s">
        <v>16973</v>
      </c>
      <c r="R1258">
        <v>24</v>
      </c>
      <c r="S1258">
        <v>0</v>
      </c>
      <c r="T1258">
        <v>-24</v>
      </c>
      <c r="U1258">
        <v>48</v>
      </c>
      <c r="V1258" s="6" t="s">
        <v>17004</v>
      </c>
      <c r="W1258" s="6" t="s">
        <v>16946</v>
      </c>
      <c r="X1258" s="55">
        <v>44667</v>
      </c>
      <c r="Y1258">
        <v>80000</v>
      </c>
      <c r="Z1258">
        <v>0</v>
      </c>
      <c r="AA1258" s="6" t="s">
        <v>16765</v>
      </c>
      <c r="AB1258" s="6" t="s">
        <v>16947</v>
      </c>
      <c r="AD1258" s="6" t="s">
        <v>16765</v>
      </c>
      <c r="AE1258">
        <v>40448</v>
      </c>
      <c r="AF1258">
        <v>37403</v>
      </c>
      <c r="AG1258" s="6" t="s">
        <v>16973</v>
      </c>
      <c r="AH1258" s="6" t="s">
        <v>16950</v>
      </c>
      <c r="AI1258" s="6" t="s">
        <v>16951</v>
      </c>
      <c r="AJ1258" s="6" t="s">
        <v>16765</v>
      </c>
      <c r="AK1258" s="6" t="s">
        <v>16765</v>
      </c>
      <c r="AL1258" s="6" t="s">
        <v>16765</v>
      </c>
      <c r="AM1258" s="6" t="s">
        <v>16952</v>
      </c>
      <c r="AN1258">
        <v>0</v>
      </c>
      <c r="AO1258" s="55">
        <v>44667</v>
      </c>
      <c r="AP1258" s="6" t="s">
        <v>17000</v>
      </c>
      <c r="AQ1258">
        <v>0</v>
      </c>
      <c r="AR1258" s="6" t="s">
        <v>17005</v>
      </c>
      <c r="AS1258" s="6" t="s">
        <v>17002</v>
      </c>
      <c r="AT1258" s="6" t="s">
        <v>16947</v>
      </c>
      <c r="AU1258">
        <v>0</v>
      </c>
      <c r="AV1258">
        <v>0</v>
      </c>
      <c r="AW1258" s="6" t="s">
        <v>16956</v>
      </c>
      <c r="AX1258" s="6" t="s">
        <v>18880</v>
      </c>
      <c r="AY1258" s="6" t="s">
        <v>16765</v>
      </c>
      <c r="AZ1258" s="6" t="s">
        <v>16958</v>
      </c>
      <c r="BA1258" s="6" t="s">
        <v>16765</v>
      </c>
      <c r="BB1258" s="6" t="s">
        <v>16959</v>
      </c>
      <c r="BC1258" s="6" t="s">
        <v>16765</v>
      </c>
      <c r="BD1258" s="6" t="s">
        <v>16960</v>
      </c>
      <c r="BE1258" s="6" t="s">
        <v>16961</v>
      </c>
      <c r="BF1258" s="6" t="s">
        <v>13575</v>
      </c>
      <c r="BG1258" s="6" t="s">
        <v>13575</v>
      </c>
      <c r="BH1258" s="6" t="s">
        <v>16959</v>
      </c>
      <c r="BI1258">
        <v>0</v>
      </c>
      <c r="BJ1258" s="6" t="s">
        <v>16958</v>
      </c>
      <c r="BK1258">
        <v>0</v>
      </c>
      <c r="BL1258" s="6" t="s">
        <v>315</v>
      </c>
      <c r="BM1258" s="56">
        <f>COUNTIF($B$2:B1258,B1258)</f>
        <v>4</v>
      </c>
      <c r="BN1258" s="6" t="str">
        <f t="shared" si="19"/>
        <v>10284-4</v>
      </c>
    </row>
    <row r="1259" spans="1:66" x14ac:dyDescent="0.25">
      <c r="A1259">
        <v>1</v>
      </c>
      <c r="B1259">
        <v>10286</v>
      </c>
      <c r="C1259" s="6" t="s">
        <v>18881</v>
      </c>
      <c r="D1259">
        <v>4</v>
      </c>
      <c r="E1259">
        <v>9</v>
      </c>
      <c r="F1259">
        <v>99</v>
      </c>
      <c r="G1259">
        <v>912</v>
      </c>
      <c r="H1259" s="6" t="s">
        <v>17370</v>
      </c>
      <c r="I1259">
        <v>1</v>
      </c>
      <c r="J1259">
        <v>94128</v>
      </c>
      <c r="K1259">
        <v>6</v>
      </c>
      <c r="L1259" s="55">
        <v>42520</v>
      </c>
      <c r="M1259" s="6" t="s">
        <v>16765</v>
      </c>
      <c r="N1259" s="55">
        <v>43139</v>
      </c>
      <c r="O1259">
        <v>118784</v>
      </c>
      <c r="P1259" s="6" t="s">
        <v>16764</v>
      </c>
      <c r="Q1259" s="6" t="s">
        <v>18882</v>
      </c>
      <c r="R1259">
        <v>1</v>
      </c>
      <c r="S1259">
        <v>0</v>
      </c>
      <c r="T1259">
        <v>-1</v>
      </c>
      <c r="U1259">
        <v>1651</v>
      </c>
      <c r="V1259" s="6" t="s">
        <v>16945</v>
      </c>
      <c r="W1259" s="6" t="s">
        <v>17077</v>
      </c>
      <c r="X1259" s="55">
        <v>43109</v>
      </c>
      <c r="Y1259">
        <v>0</v>
      </c>
      <c r="Z1259">
        <v>0</v>
      </c>
      <c r="AA1259" s="6" t="s">
        <v>16765</v>
      </c>
      <c r="AB1259" s="6" t="s">
        <v>16947</v>
      </c>
      <c r="AD1259" s="6" t="s">
        <v>16948</v>
      </c>
      <c r="AE1259">
        <v>43121</v>
      </c>
      <c r="AF1259">
        <v>40393</v>
      </c>
      <c r="AG1259" s="6" t="s">
        <v>16949</v>
      </c>
      <c r="AH1259" s="6" t="s">
        <v>16950</v>
      </c>
      <c r="AI1259" s="6" t="s">
        <v>16951</v>
      </c>
      <c r="AJ1259" s="6" t="s">
        <v>16765</v>
      </c>
      <c r="AK1259" s="6" t="s">
        <v>16765</v>
      </c>
      <c r="AL1259" s="6" t="s">
        <v>16765</v>
      </c>
      <c r="AM1259" s="6" t="s">
        <v>16952</v>
      </c>
      <c r="AN1259">
        <v>0</v>
      </c>
      <c r="AO1259" s="55">
        <v>43109</v>
      </c>
      <c r="AP1259" s="6" t="s">
        <v>16953</v>
      </c>
      <c r="AQ1259">
        <v>0</v>
      </c>
      <c r="AR1259" s="6" t="s">
        <v>16954</v>
      </c>
      <c r="AS1259" s="6" t="s">
        <v>16955</v>
      </c>
      <c r="AT1259" s="6" t="s">
        <v>16947</v>
      </c>
      <c r="AU1259">
        <v>0</v>
      </c>
      <c r="AV1259">
        <v>0</v>
      </c>
      <c r="AW1259" s="6" t="s">
        <v>16956</v>
      </c>
      <c r="AX1259" s="6" t="s">
        <v>18883</v>
      </c>
      <c r="AY1259" s="6" t="s">
        <v>16765</v>
      </c>
      <c r="AZ1259" s="6" t="s">
        <v>16958</v>
      </c>
      <c r="BA1259" s="6" t="s">
        <v>16765</v>
      </c>
      <c r="BB1259" s="6" t="s">
        <v>16959</v>
      </c>
      <c r="BC1259" s="6" t="s">
        <v>16765</v>
      </c>
      <c r="BD1259" s="6" t="s">
        <v>16960</v>
      </c>
      <c r="BE1259" s="6" t="s">
        <v>16961</v>
      </c>
      <c r="BF1259" s="6" t="s">
        <v>13575</v>
      </c>
      <c r="BG1259" s="6" t="s">
        <v>13575</v>
      </c>
      <c r="BH1259" s="6" t="s">
        <v>16959</v>
      </c>
      <c r="BI1259">
        <v>0</v>
      </c>
      <c r="BJ1259" s="6" t="s">
        <v>16958</v>
      </c>
      <c r="BK1259">
        <v>0</v>
      </c>
      <c r="BL1259" s="6" t="s">
        <v>315</v>
      </c>
      <c r="BM1259" s="56">
        <f>COUNTIF($B$2:B1259,B1259)</f>
        <v>1</v>
      </c>
      <c r="BN1259" s="6" t="str">
        <f t="shared" si="19"/>
        <v>10286-1</v>
      </c>
    </row>
    <row r="1260" spans="1:66" x14ac:dyDescent="0.25">
      <c r="A1260">
        <v>1</v>
      </c>
      <c r="B1260">
        <v>10287</v>
      </c>
      <c r="C1260" s="6" t="s">
        <v>18884</v>
      </c>
      <c r="D1260">
        <v>5</v>
      </c>
      <c r="E1260">
        <v>3</v>
      </c>
      <c r="F1260">
        <v>30</v>
      </c>
      <c r="G1260">
        <v>305</v>
      </c>
      <c r="H1260" s="6" t="s">
        <v>17007</v>
      </c>
      <c r="I1260">
        <v>1</v>
      </c>
      <c r="J1260">
        <v>801931</v>
      </c>
      <c r="K1260">
        <v>6</v>
      </c>
      <c r="L1260" s="55">
        <v>43752</v>
      </c>
      <c r="M1260" s="6" t="s">
        <v>16765</v>
      </c>
      <c r="N1260" s="55">
        <v>44568</v>
      </c>
      <c r="O1260">
        <v>118750</v>
      </c>
      <c r="P1260" s="6" t="s">
        <v>16767</v>
      </c>
      <c r="Q1260" s="6" t="s">
        <v>18885</v>
      </c>
      <c r="R1260">
        <v>1</v>
      </c>
      <c r="S1260">
        <v>0</v>
      </c>
      <c r="T1260">
        <v>-1</v>
      </c>
      <c r="U1260">
        <v>1803.8</v>
      </c>
      <c r="V1260" s="6" t="s">
        <v>16945</v>
      </c>
      <c r="W1260" s="6" t="s">
        <v>16946</v>
      </c>
      <c r="X1260" s="55">
        <v>44665</v>
      </c>
      <c r="Y1260">
        <v>60000</v>
      </c>
      <c r="Z1260">
        <v>0</v>
      </c>
      <c r="AA1260" s="6" t="s">
        <v>16765</v>
      </c>
      <c r="AB1260" s="6" t="s">
        <v>16947</v>
      </c>
      <c r="AD1260" s="6" t="s">
        <v>16948</v>
      </c>
      <c r="AE1260">
        <v>51669</v>
      </c>
      <c r="AF1260">
        <v>46802</v>
      </c>
      <c r="AG1260" s="6" t="s">
        <v>16949</v>
      </c>
      <c r="AH1260" s="6" t="s">
        <v>16950</v>
      </c>
      <c r="AI1260" s="6" t="s">
        <v>16951</v>
      </c>
      <c r="AJ1260" s="6" t="s">
        <v>16765</v>
      </c>
      <c r="AK1260" s="6" t="s">
        <v>16765</v>
      </c>
      <c r="AL1260" s="6" t="s">
        <v>16765</v>
      </c>
      <c r="AM1260" s="6" t="s">
        <v>16952</v>
      </c>
      <c r="AN1260">
        <v>0</v>
      </c>
      <c r="AO1260" s="55">
        <v>44665</v>
      </c>
      <c r="AP1260" s="6" t="s">
        <v>16953</v>
      </c>
      <c r="AQ1260">
        <v>0</v>
      </c>
      <c r="AR1260" s="6" t="s">
        <v>16954</v>
      </c>
      <c r="AS1260" s="6" t="s">
        <v>16955</v>
      </c>
      <c r="AT1260" s="6" t="s">
        <v>16947</v>
      </c>
      <c r="AU1260">
        <v>0</v>
      </c>
      <c r="AV1260">
        <v>0</v>
      </c>
      <c r="AW1260" s="6" t="s">
        <v>16956</v>
      </c>
      <c r="AX1260" s="6" t="s">
        <v>18324</v>
      </c>
      <c r="AY1260" s="6" t="s">
        <v>16765</v>
      </c>
      <c r="AZ1260" s="6" t="s">
        <v>16958</v>
      </c>
      <c r="BA1260" s="6" t="s">
        <v>16765</v>
      </c>
      <c r="BB1260" s="6" t="s">
        <v>16959</v>
      </c>
      <c r="BC1260" s="6" t="s">
        <v>16765</v>
      </c>
      <c r="BD1260" s="6" t="s">
        <v>16960</v>
      </c>
      <c r="BE1260" s="6" t="s">
        <v>16961</v>
      </c>
      <c r="BF1260" s="6" t="s">
        <v>13575</v>
      </c>
      <c r="BG1260" s="6" t="s">
        <v>13575</v>
      </c>
      <c r="BH1260" s="6" t="s">
        <v>16959</v>
      </c>
      <c r="BI1260">
        <v>0</v>
      </c>
      <c r="BJ1260" s="6" t="s">
        <v>16958</v>
      </c>
      <c r="BK1260">
        <v>0</v>
      </c>
      <c r="BL1260" s="6" t="s">
        <v>315</v>
      </c>
      <c r="BM1260" s="56">
        <f>COUNTIF($B$2:B1260,B1260)</f>
        <v>1</v>
      </c>
      <c r="BN1260" s="6" t="str">
        <f t="shared" si="19"/>
        <v>10287-1</v>
      </c>
    </row>
    <row r="1261" spans="1:66" x14ac:dyDescent="0.25">
      <c r="A1261">
        <v>1</v>
      </c>
      <c r="B1261">
        <v>10287</v>
      </c>
      <c r="C1261" s="6" t="s">
        <v>18884</v>
      </c>
      <c r="D1261">
        <v>5</v>
      </c>
      <c r="E1261">
        <v>3</v>
      </c>
      <c r="F1261">
        <v>30</v>
      </c>
      <c r="G1261">
        <v>305</v>
      </c>
      <c r="H1261" s="6" t="s">
        <v>17007</v>
      </c>
      <c r="I1261">
        <v>1</v>
      </c>
      <c r="J1261">
        <v>989340</v>
      </c>
      <c r="K1261">
        <v>5</v>
      </c>
      <c r="L1261" s="55">
        <v>42341</v>
      </c>
      <c r="M1261" s="6" t="s">
        <v>16765</v>
      </c>
      <c r="N1261" s="55">
        <v>44799</v>
      </c>
      <c r="O1261">
        <v>118784</v>
      </c>
      <c r="P1261" s="6" t="s">
        <v>16764</v>
      </c>
      <c r="Q1261" s="6" t="s">
        <v>18886</v>
      </c>
      <c r="R1261">
        <v>1</v>
      </c>
      <c r="S1261">
        <v>0</v>
      </c>
      <c r="T1261">
        <v>-1</v>
      </c>
      <c r="U1261">
        <v>1651</v>
      </c>
      <c r="V1261" s="6" t="s">
        <v>16945</v>
      </c>
      <c r="W1261" s="6" t="s">
        <v>16946</v>
      </c>
      <c r="X1261" s="55">
        <v>44665</v>
      </c>
      <c r="Y1261">
        <v>60000</v>
      </c>
      <c r="Z1261">
        <v>0</v>
      </c>
      <c r="AA1261" s="6" t="s">
        <v>16765</v>
      </c>
      <c r="AB1261" s="6" t="s">
        <v>16947</v>
      </c>
      <c r="AD1261" s="6" t="s">
        <v>17630</v>
      </c>
      <c r="AE1261">
        <v>42329</v>
      </c>
      <c r="AF1261">
        <v>39566</v>
      </c>
      <c r="AG1261" s="6" t="s">
        <v>16949</v>
      </c>
      <c r="AH1261" s="6" t="s">
        <v>16950</v>
      </c>
      <c r="AI1261" s="6" t="s">
        <v>16951</v>
      </c>
      <c r="AJ1261" s="6" t="s">
        <v>16765</v>
      </c>
      <c r="AK1261" s="6" t="s">
        <v>16765</v>
      </c>
      <c r="AL1261" s="6" t="s">
        <v>16765</v>
      </c>
      <c r="AM1261" s="6" t="s">
        <v>16952</v>
      </c>
      <c r="AN1261">
        <v>0</v>
      </c>
      <c r="AO1261" s="55">
        <v>44665</v>
      </c>
      <c r="AP1261" s="6" t="s">
        <v>16953</v>
      </c>
      <c r="AQ1261">
        <v>0</v>
      </c>
      <c r="AR1261" s="6" t="s">
        <v>16954</v>
      </c>
      <c r="AS1261" s="6" t="s">
        <v>16955</v>
      </c>
      <c r="AT1261" s="6" t="s">
        <v>16947</v>
      </c>
      <c r="AU1261">
        <v>0</v>
      </c>
      <c r="AV1261">
        <v>0</v>
      </c>
      <c r="AW1261" s="6" t="s">
        <v>16956</v>
      </c>
      <c r="AX1261" s="6" t="s">
        <v>18690</v>
      </c>
      <c r="AY1261" s="6" t="s">
        <v>16765</v>
      </c>
      <c r="AZ1261" s="6" t="s">
        <v>16958</v>
      </c>
      <c r="BA1261" s="6" t="s">
        <v>16765</v>
      </c>
      <c r="BB1261" s="6" t="s">
        <v>16959</v>
      </c>
      <c r="BC1261" s="6" t="s">
        <v>16765</v>
      </c>
      <c r="BD1261" s="6" t="s">
        <v>16960</v>
      </c>
      <c r="BE1261" s="6" t="s">
        <v>16961</v>
      </c>
      <c r="BF1261" s="6" t="s">
        <v>13575</v>
      </c>
      <c r="BG1261" s="6" t="s">
        <v>13575</v>
      </c>
      <c r="BH1261" s="6" t="s">
        <v>16959</v>
      </c>
      <c r="BI1261">
        <v>0</v>
      </c>
      <c r="BJ1261" s="6" t="s">
        <v>16958</v>
      </c>
      <c r="BK1261">
        <v>0</v>
      </c>
      <c r="BL1261" s="6" t="s">
        <v>315</v>
      </c>
      <c r="BM1261" s="56">
        <f>COUNTIF($B$2:B1261,B1261)</f>
        <v>2</v>
      </c>
      <c r="BN1261" s="6" t="str">
        <f t="shared" si="19"/>
        <v>10287-2</v>
      </c>
    </row>
    <row r="1262" spans="1:66" x14ac:dyDescent="0.25">
      <c r="A1262">
        <v>1</v>
      </c>
      <c r="B1262">
        <v>10287</v>
      </c>
      <c r="C1262" s="6" t="s">
        <v>18884</v>
      </c>
      <c r="D1262">
        <v>5</v>
      </c>
      <c r="E1262">
        <v>3</v>
      </c>
      <c r="F1262">
        <v>30</v>
      </c>
      <c r="G1262">
        <v>305</v>
      </c>
      <c r="H1262" s="6" t="s">
        <v>17007</v>
      </c>
      <c r="I1262">
        <v>1</v>
      </c>
      <c r="J1262">
        <v>191203</v>
      </c>
      <c r="K1262">
        <v>6</v>
      </c>
      <c r="L1262" s="55">
        <v>42688</v>
      </c>
      <c r="M1262" s="6" t="s">
        <v>16765</v>
      </c>
      <c r="N1262" s="55">
        <v>109574</v>
      </c>
      <c r="O1262">
        <v>198213</v>
      </c>
      <c r="P1262" s="6" t="s">
        <v>16785</v>
      </c>
      <c r="Q1262" s="6" t="s">
        <v>16973</v>
      </c>
      <c r="R1262">
        <v>3</v>
      </c>
      <c r="S1262">
        <v>0</v>
      </c>
      <c r="T1262">
        <v>-3</v>
      </c>
      <c r="U1262">
        <v>126</v>
      </c>
      <c r="V1262" s="6" t="s">
        <v>16999</v>
      </c>
      <c r="W1262" s="6" t="s">
        <v>16946</v>
      </c>
      <c r="X1262" s="55">
        <v>44665</v>
      </c>
      <c r="Y1262">
        <v>60000</v>
      </c>
      <c r="Z1262">
        <v>0</v>
      </c>
      <c r="AA1262" s="6" t="s">
        <v>16765</v>
      </c>
      <c r="AB1262" s="6" t="s">
        <v>16947</v>
      </c>
      <c r="AD1262" s="6" t="s">
        <v>16765</v>
      </c>
      <c r="AE1262">
        <v>43813</v>
      </c>
      <c r="AF1262">
        <v>41210</v>
      </c>
      <c r="AG1262" s="6" t="s">
        <v>16973</v>
      </c>
      <c r="AH1262" s="6" t="s">
        <v>16950</v>
      </c>
      <c r="AI1262" s="6" t="s">
        <v>16951</v>
      </c>
      <c r="AJ1262" s="6" t="s">
        <v>16765</v>
      </c>
      <c r="AK1262" s="6" t="s">
        <v>16765</v>
      </c>
      <c r="AL1262" s="6" t="s">
        <v>16765</v>
      </c>
      <c r="AM1262" s="6" t="s">
        <v>16952</v>
      </c>
      <c r="AN1262">
        <v>0</v>
      </c>
      <c r="AO1262" s="55">
        <v>44665</v>
      </c>
      <c r="AP1262" s="6" t="s">
        <v>17000</v>
      </c>
      <c r="AQ1262">
        <v>0</v>
      </c>
      <c r="AR1262" s="6" t="s">
        <v>17095</v>
      </c>
      <c r="AS1262" s="6" t="s">
        <v>17002</v>
      </c>
      <c r="AT1262" s="6" t="s">
        <v>16947</v>
      </c>
      <c r="AU1262">
        <v>0</v>
      </c>
      <c r="AV1262">
        <v>0</v>
      </c>
      <c r="AW1262" s="6" t="s">
        <v>16956</v>
      </c>
      <c r="AX1262" s="6" t="s">
        <v>17229</v>
      </c>
      <c r="AY1262" s="6" t="s">
        <v>16765</v>
      </c>
      <c r="AZ1262" s="6" t="s">
        <v>16958</v>
      </c>
      <c r="BA1262" s="6" t="s">
        <v>16765</v>
      </c>
      <c r="BB1262" s="6" t="s">
        <v>16959</v>
      </c>
      <c r="BC1262" s="6" t="s">
        <v>16765</v>
      </c>
      <c r="BD1262" s="6" t="s">
        <v>16960</v>
      </c>
      <c r="BE1262" s="6" t="s">
        <v>16961</v>
      </c>
      <c r="BF1262" s="6" t="s">
        <v>13575</v>
      </c>
      <c r="BG1262" s="6" t="s">
        <v>13575</v>
      </c>
      <c r="BH1262" s="6" t="s">
        <v>16959</v>
      </c>
      <c r="BI1262">
        <v>0</v>
      </c>
      <c r="BJ1262" s="6" t="s">
        <v>16958</v>
      </c>
      <c r="BK1262">
        <v>0</v>
      </c>
      <c r="BL1262" s="6" t="s">
        <v>315</v>
      </c>
      <c r="BM1262" s="56">
        <f>COUNTIF($B$2:B1262,B1262)</f>
        <v>3</v>
      </c>
      <c r="BN1262" s="6" t="str">
        <f t="shared" si="19"/>
        <v>10287-3</v>
      </c>
    </row>
    <row r="1263" spans="1:66" x14ac:dyDescent="0.25">
      <c r="A1263">
        <v>1</v>
      </c>
      <c r="B1263">
        <v>10287</v>
      </c>
      <c r="C1263" s="6" t="s">
        <v>18884</v>
      </c>
      <c r="D1263">
        <v>5</v>
      </c>
      <c r="E1263">
        <v>3</v>
      </c>
      <c r="F1263">
        <v>30</v>
      </c>
      <c r="G1263">
        <v>305</v>
      </c>
      <c r="H1263" s="6" t="s">
        <v>17007</v>
      </c>
      <c r="I1263">
        <v>1</v>
      </c>
      <c r="J1263">
        <v>191203</v>
      </c>
      <c r="K1263">
        <v>6</v>
      </c>
      <c r="L1263" s="55">
        <v>42688</v>
      </c>
      <c r="M1263" s="6" t="s">
        <v>16765</v>
      </c>
      <c r="N1263" s="55">
        <v>109574</v>
      </c>
      <c r="O1263">
        <v>198214</v>
      </c>
      <c r="P1263" s="6" t="s">
        <v>16786</v>
      </c>
      <c r="Q1263" s="6" t="s">
        <v>16973</v>
      </c>
      <c r="R1263">
        <v>72</v>
      </c>
      <c r="S1263">
        <v>0</v>
      </c>
      <c r="T1263">
        <v>-72</v>
      </c>
      <c r="U1263">
        <v>115.2</v>
      </c>
      <c r="V1263" s="6" t="s">
        <v>17004</v>
      </c>
      <c r="W1263" s="6" t="s">
        <v>16946</v>
      </c>
      <c r="X1263" s="55">
        <v>44665</v>
      </c>
      <c r="Y1263">
        <v>60000</v>
      </c>
      <c r="Z1263">
        <v>0</v>
      </c>
      <c r="AA1263" s="6" t="s">
        <v>16765</v>
      </c>
      <c r="AB1263" s="6" t="s">
        <v>16947</v>
      </c>
      <c r="AD1263" s="6" t="s">
        <v>16765</v>
      </c>
      <c r="AE1263">
        <v>43814</v>
      </c>
      <c r="AF1263">
        <v>41210</v>
      </c>
      <c r="AG1263" s="6" t="s">
        <v>16973</v>
      </c>
      <c r="AH1263" s="6" t="s">
        <v>16950</v>
      </c>
      <c r="AI1263" s="6" t="s">
        <v>16951</v>
      </c>
      <c r="AJ1263" s="6" t="s">
        <v>16765</v>
      </c>
      <c r="AK1263" s="6" t="s">
        <v>16765</v>
      </c>
      <c r="AL1263" s="6" t="s">
        <v>16765</v>
      </c>
      <c r="AM1263" s="6" t="s">
        <v>16952</v>
      </c>
      <c r="AN1263">
        <v>0</v>
      </c>
      <c r="AO1263" s="55">
        <v>44665</v>
      </c>
      <c r="AP1263" s="6" t="s">
        <v>17000</v>
      </c>
      <c r="AQ1263">
        <v>0</v>
      </c>
      <c r="AR1263" s="6" t="s">
        <v>17098</v>
      </c>
      <c r="AS1263" s="6" t="s">
        <v>17002</v>
      </c>
      <c r="AT1263" s="6" t="s">
        <v>16947</v>
      </c>
      <c r="AU1263">
        <v>0</v>
      </c>
      <c r="AV1263">
        <v>0</v>
      </c>
      <c r="AW1263" s="6" t="s">
        <v>16956</v>
      </c>
      <c r="AX1263" s="6" t="s">
        <v>17229</v>
      </c>
      <c r="AY1263" s="6" t="s">
        <v>16765</v>
      </c>
      <c r="AZ1263" s="6" t="s">
        <v>16958</v>
      </c>
      <c r="BA1263" s="6" t="s">
        <v>16765</v>
      </c>
      <c r="BB1263" s="6" t="s">
        <v>16959</v>
      </c>
      <c r="BC1263" s="6" t="s">
        <v>16765</v>
      </c>
      <c r="BD1263" s="6" t="s">
        <v>16960</v>
      </c>
      <c r="BE1263" s="6" t="s">
        <v>16961</v>
      </c>
      <c r="BF1263" s="6" t="s">
        <v>13575</v>
      </c>
      <c r="BG1263" s="6" t="s">
        <v>13575</v>
      </c>
      <c r="BH1263" s="6" t="s">
        <v>16959</v>
      </c>
      <c r="BI1263">
        <v>0</v>
      </c>
      <c r="BJ1263" s="6" t="s">
        <v>16958</v>
      </c>
      <c r="BK1263">
        <v>0</v>
      </c>
      <c r="BL1263" s="6" t="s">
        <v>315</v>
      </c>
      <c r="BM1263" s="56">
        <f>COUNTIF($B$2:B1263,B1263)</f>
        <v>4</v>
      </c>
      <c r="BN1263" s="6" t="str">
        <f t="shared" si="19"/>
        <v>10287-4</v>
      </c>
    </row>
    <row r="1264" spans="1:66" x14ac:dyDescent="0.25">
      <c r="A1264">
        <v>1</v>
      </c>
      <c r="B1264">
        <v>10296</v>
      </c>
      <c r="C1264" s="6" t="s">
        <v>18887</v>
      </c>
      <c r="D1264">
        <v>5</v>
      </c>
      <c r="E1264">
        <v>1</v>
      </c>
      <c r="F1264">
        <v>10</v>
      </c>
      <c r="G1264">
        <v>106</v>
      </c>
      <c r="H1264" s="6" t="s">
        <v>16994</v>
      </c>
      <c r="I1264">
        <v>1</v>
      </c>
      <c r="J1264">
        <v>45734</v>
      </c>
      <c r="K1264">
        <v>6</v>
      </c>
      <c r="L1264" s="55">
        <v>42436</v>
      </c>
      <c r="M1264" s="6" t="s">
        <v>16765</v>
      </c>
      <c r="N1264" s="55">
        <v>44628</v>
      </c>
      <c r="O1264">
        <v>118784</v>
      </c>
      <c r="P1264" s="6" t="s">
        <v>16764</v>
      </c>
      <c r="Q1264" s="6" t="s">
        <v>18888</v>
      </c>
      <c r="R1264">
        <v>1</v>
      </c>
      <c r="S1264">
        <v>0</v>
      </c>
      <c r="T1264">
        <v>-1</v>
      </c>
      <c r="U1264">
        <v>1651</v>
      </c>
      <c r="V1264" s="6" t="s">
        <v>16945</v>
      </c>
      <c r="W1264" s="6" t="s">
        <v>16946</v>
      </c>
      <c r="X1264" s="55">
        <v>44664</v>
      </c>
      <c r="Y1264">
        <v>70000</v>
      </c>
      <c r="Z1264">
        <v>0</v>
      </c>
      <c r="AA1264" s="6" t="s">
        <v>16765</v>
      </c>
      <c r="AB1264" s="6" t="s">
        <v>16947</v>
      </c>
      <c r="AD1264" s="6" t="s">
        <v>16948</v>
      </c>
      <c r="AE1264">
        <v>42701</v>
      </c>
      <c r="AF1264">
        <v>39975</v>
      </c>
      <c r="AG1264" s="6" t="s">
        <v>16949</v>
      </c>
      <c r="AH1264" s="6" t="s">
        <v>16950</v>
      </c>
      <c r="AI1264" s="6" t="s">
        <v>16951</v>
      </c>
      <c r="AJ1264" s="6" t="s">
        <v>16765</v>
      </c>
      <c r="AK1264" s="6" t="s">
        <v>16765</v>
      </c>
      <c r="AL1264" s="6" t="s">
        <v>16765</v>
      </c>
      <c r="AM1264" s="6" t="s">
        <v>16952</v>
      </c>
      <c r="AN1264">
        <v>0</v>
      </c>
      <c r="AO1264" s="55">
        <v>44664</v>
      </c>
      <c r="AP1264" s="6" t="s">
        <v>16953</v>
      </c>
      <c r="AQ1264">
        <v>0</v>
      </c>
      <c r="AR1264" s="6" t="s">
        <v>16954</v>
      </c>
      <c r="AS1264" s="6" t="s">
        <v>16955</v>
      </c>
      <c r="AT1264" s="6" t="s">
        <v>16947</v>
      </c>
      <c r="AU1264">
        <v>0</v>
      </c>
      <c r="AV1264">
        <v>0</v>
      </c>
      <c r="AW1264" s="6" t="s">
        <v>16956</v>
      </c>
      <c r="AX1264" s="6" t="s">
        <v>17026</v>
      </c>
      <c r="AY1264" s="6" t="s">
        <v>16765</v>
      </c>
      <c r="AZ1264" s="6" t="s">
        <v>16958</v>
      </c>
      <c r="BA1264" s="6" t="s">
        <v>16765</v>
      </c>
      <c r="BB1264" s="6" t="s">
        <v>16959</v>
      </c>
      <c r="BC1264" s="6" t="s">
        <v>16765</v>
      </c>
      <c r="BD1264" s="6" t="s">
        <v>16960</v>
      </c>
      <c r="BE1264" s="6" t="s">
        <v>16961</v>
      </c>
      <c r="BF1264" s="6" t="s">
        <v>13575</v>
      </c>
      <c r="BG1264" s="6" t="s">
        <v>13575</v>
      </c>
      <c r="BH1264" s="6" t="s">
        <v>16959</v>
      </c>
      <c r="BI1264">
        <v>0</v>
      </c>
      <c r="BJ1264" s="6" t="s">
        <v>16958</v>
      </c>
      <c r="BK1264">
        <v>0</v>
      </c>
      <c r="BL1264" s="6" t="s">
        <v>315</v>
      </c>
      <c r="BM1264" s="56">
        <f>COUNTIF($B$2:B1264,B1264)</f>
        <v>1</v>
      </c>
      <c r="BN1264" s="6" t="str">
        <f t="shared" si="19"/>
        <v>10296-1</v>
      </c>
    </row>
    <row r="1265" spans="1:66" x14ac:dyDescent="0.25">
      <c r="A1265">
        <v>1</v>
      </c>
      <c r="B1265">
        <v>10299</v>
      </c>
      <c r="C1265" s="6" t="s">
        <v>18889</v>
      </c>
      <c r="D1265">
        <v>4</v>
      </c>
      <c r="E1265">
        <v>9</v>
      </c>
      <c r="F1265">
        <v>99</v>
      </c>
      <c r="G1265">
        <v>912</v>
      </c>
      <c r="H1265" s="6" t="s">
        <v>17037</v>
      </c>
      <c r="I1265">
        <v>1</v>
      </c>
      <c r="J1265">
        <v>989296</v>
      </c>
      <c r="K1265">
        <v>5</v>
      </c>
      <c r="L1265" s="55">
        <v>42340</v>
      </c>
      <c r="M1265" s="6" t="s">
        <v>16765</v>
      </c>
      <c r="N1265" s="55">
        <v>109574</v>
      </c>
      <c r="O1265">
        <v>188005</v>
      </c>
      <c r="P1265" s="6" t="s">
        <v>16774</v>
      </c>
      <c r="Q1265" s="6" t="s">
        <v>16973</v>
      </c>
      <c r="R1265">
        <v>10</v>
      </c>
      <c r="S1265">
        <v>0</v>
      </c>
      <c r="T1265">
        <v>-10</v>
      </c>
      <c r="U1265">
        <v>424</v>
      </c>
      <c r="V1265" s="6" t="s">
        <v>16999</v>
      </c>
      <c r="W1265" s="6" t="s">
        <v>17077</v>
      </c>
      <c r="X1265" s="55">
        <v>43690</v>
      </c>
      <c r="Y1265">
        <v>0</v>
      </c>
      <c r="Z1265">
        <v>0</v>
      </c>
      <c r="AA1265" s="6" t="s">
        <v>16765</v>
      </c>
      <c r="AB1265" s="6" t="s">
        <v>16947</v>
      </c>
      <c r="AD1265" s="6" t="s">
        <v>16765</v>
      </c>
      <c r="AE1265">
        <v>42348</v>
      </c>
      <c r="AF1265">
        <v>39546</v>
      </c>
      <c r="AG1265" s="6" t="s">
        <v>16973</v>
      </c>
      <c r="AH1265" s="6" t="s">
        <v>16950</v>
      </c>
      <c r="AI1265" s="6" t="s">
        <v>16951</v>
      </c>
      <c r="AJ1265" s="6" t="s">
        <v>16765</v>
      </c>
      <c r="AK1265" s="6" t="s">
        <v>16765</v>
      </c>
      <c r="AL1265" s="6" t="s">
        <v>16765</v>
      </c>
      <c r="AM1265" s="6" t="s">
        <v>16952</v>
      </c>
      <c r="AN1265">
        <v>0</v>
      </c>
      <c r="AO1265" s="55">
        <v>43690</v>
      </c>
      <c r="AP1265" s="6" t="s">
        <v>17000</v>
      </c>
      <c r="AQ1265">
        <v>0</v>
      </c>
      <c r="AR1265" s="6" t="s">
        <v>17018</v>
      </c>
      <c r="AS1265" s="6" t="s">
        <v>17002</v>
      </c>
      <c r="AT1265" s="6" t="s">
        <v>16947</v>
      </c>
      <c r="AU1265">
        <v>0</v>
      </c>
      <c r="AV1265">
        <v>0</v>
      </c>
      <c r="AW1265" s="6" t="s">
        <v>16956</v>
      </c>
      <c r="AX1265" s="6" t="s">
        <v>18690</v>
      </c>
      <c r="AY1265" s="6" t="s">
        <v>16765</v>
      </c>
      <c r="AZ1265" s="6" t="s">
        <v>16958</v>
      </c>
      <c r="BA1265" s="6" t="s">
        <v>16765</v>
      </c>
      <c r="BB1265" s="6" t="s">
        <v>16959</v>
      </c>
      <c r="BC1265" s="6" t="s">
        <v>16765</v>
      </c>
      <c r="BD1265" s="6" t="s">
        <v>16960</v>
      </c>
      <c r="BE1265" s="6" t="s">
        <v>16961</v>
      </c>
      <c r="BF1265" s="6" t="s">
        <v>13575</v>
      </c>
      <c r="BG1265" s="6" t="s">
        <v>13575</v>
      </c>
      <c r="BH1265" s="6" t="s">
        <v>16959</v>
      </c>
      <c r="BI1265">
        <v>0</v>
      </c>
      <c r="BJ1265" s="6" t="s">
        <v>16958</v>
      </c>
      <c r="BK1265">
        <v>0</v>
      </c>
      <c r="BL1265" s="6" t="s">
        <v>315</v>
      </c>
      <c r="BM1265" s="56">
        <f>COUNTIF($B$2:B1265,B1265)</f>
        <v>1</v>
      </c>
      <c r="BN1265" s="6" t="str">
        <f t="shared" si="19"/>
        <v>10299-1</v>
      </c>
    </row>
    <row r="1266" spans="1:66" x14ac:dyDescent="0.25">
      <c r="A1266">
        <v>1</v>
      </c>
      <c r="B1266">
        <v>10299</v>
      </c>
      <c r="C1266" s="6" t="s">
        <v>18889</v>
      </c>
      <c r="D1266">
        <v>4</v>
      </c>
      <c r="E1266">
        <v>9</v>
      </c>
      <c r="F1266">
        <v>99</v>
      </c>
      <c r="G1266">
        <v>912</v>
      </c>
      <c r="H1266" s="6" t="s">
        <v>17037</v>
      </c>
      <c r="I1266">
        <v>1</v>
      </c>
      <c r="J1266">
        <v>22328</v>
      </c>
      <c r="K1266">
        <v>5</v>
      </c>
      <c r="L1266" s="55">
        <v>41100</v>
      </c>
      <c r="M1266" s="6" t="s">
        <v>16765</v>
      </c>
      <c r="N1266" s="55">
        <v>109574</v>
      </c>
      <c r="O1266">
        <v>188005</v>
      </c>
      <c r="P1266" s="6" t="s">
        <v>16774</v>
      </c>
      <c r="Q1266" s="6" t="s">
        <v>16973</v>
      </c>
      <c r="R1266">
        <v>1</v>
      </c>
      <c r="S1266">
        <v>0</v>
      </c>
      <c r="T1266">
        <v>-1</v>
      </c>
      <c r="U1266">
        <v>42.4</v>
      </c>
      <c r="V1266" s="6" t="s">
        <v>16999</v>
      </c>
      <c r="W1266" s="6" t="s">
        <v>17077</v>
      </c>
      <c r="X1266" s="55">
        <v>43690</v>
      </c>
      <c r="Y1266">
        <v>0</v>
      </c>
      <c r="Z1266">
        <v>0</v>
      </c>
      <c r="AA1266" s="6" t="s">
        <v>16765</v>
      </c>
      <c r="AB1266" s="6" t="s">
        <v>16947</v>
      </c>
      <c r="AD1266" s="6" t="s">
        <v>16765</v>
      </c>
      <c r="AE1266">
        <v>23005</v>
      </c>
      <c r="AF1266">
        <v>18891</v>
      </c>
      <c r="AG1266" s="6" t="s">
        <v>16973</v>
      </c>
      <c r="AH1266" s="6" t="s">
        <v>16950</v>
      </c>
      <c r="AI1266" s="6" t="s">
        <v>16951</v>
      </c>
      <c r="AJ1266" s="6" t="s">
        <v>16765</v>
      </c>
      <c r="AK1266" s="6" t="s">
        <v>16765</v>
      </c>
      <c r="AL1266" s="6" t="s">
        <v>16765</v>
      </c>
      <c r="AM1266" s="6" t="s">
        <v>16952</v>
      </c>
      <c r="AN1266">
        <v>0</v>
      </c>
      <c r="AO1266" s="55">
        <v>43690</v>
      </c>
      <c r="AP1266" s="6" t="s">
        <v>17000</v>
      </c>
      <c r="AQ1266">
        <v>0</v>
      </c>
      <c r="AR1266" s="6" t="s">
        <v>17001</v>
      </c>
      <c r="AS1266" s="6" t="s">
        <v>17002</v>
      </c>
      <c r="AT1266" s="6" t="s">
        <v>16947</v>
      </c>
      <c r="AU1266">
        <v>0</v>
      </c>
      <c r="AV1266">
        <v>0</v>
      </c>
      <c r="AW1266" s="6" t="s">
        <v>16956</v>
      </c>
      <c r="AX1266" s="6" t="s">
        <v>18890</v>
      </c>
      <c r="AY1266" s="6" t="s">
        <v>16765</v>
      </c>
      <c r="AZ1266" s="6" t="s">
        <v>16958</v>
      </c>
      <c r="BA1266" s="6" t="s">
        <v>16765</v>
      </c>
      <c r="BB1266" s="6" t="s">
        <v>16959</v>
      </c>
      <c r="BC1266" s="6" t="s">
        <v>16765</v>
      </c>
      <c r="BD1266" s="6" t="s">
        <v>16960</v>
      </c>
      <c r="BE1266" s="6" t="s">
        <v>16961</v>
      </c>
      <c r="BF1266" s="6" t="s">
        <v>13575</v>
      </c>
      <c r="BG1266" s="6" t="s">
        <v>13575</v>
      </c>
      <c r="BH1266" s="6" t="s">
        <v>16959</v>
      </c>
      <c r="BI1266">
        <v>0</v>
      </c>
      <c r="BJ1266" s="6" t="s">
        <v>16958</v>
      </c>
      <c r="BK1266">
        <v>0</v>
      </c>
      <c r="BL1266" s="6" t="s">
        <v>315</v>
      </c>
      <c r="BM1266" s="56">
        <f>COUNTIF($B$2:B1266,B1266)</f>
        <v>2</v>
      </c>
      <c r="BN1266" s="6" t="str">
        <f t="shared" si="19"/>
        <v>10299-2</v>
      </c>
    </row>
    <row r="1267" spans="1:66" x14ac:dyDescent="0.25">
      <c r="A1267">
        <v>1</v>
      </c>
      <c r="B1267">
        <v>10299</v>
      </c>
      <c r="C1267" s="6" t="s">
        <v>18889</v>
      </c>
      <c r="D1267">
        <v>4</v>
      </c>
      <c r="E1267">
        <v>9</v>
      </c>
      <c r="F1267">
        <v>99</v>
      </c>
      <c r="G1267">
        <v>912</v>
      </c>
      <c r="H1267" s="6" t="s">
        <v>17037</v>
      </c>
      <c r="I1267">
        <v>1</v>
      </c>
      <c r="J1267">
        <v>26882</v>
      </c>
      <c r="K1267">
        <v>5</v>
      </c>
      <c r="L1267" s="55">
        <v>41106</v>
      </c>
      <c r="M1267" s="6" t="s">
        <v>16765</v>
      </c>
      <c r="N1267" s="55">
        <v>109574</v>
      </c>
      <c r="O1267">
        <v>188005</v>
      </c>
      <c r="P1267" s="6" t="s">
        <v>16774</v>
      </c>
      <c r="Q1267" s="6" t="s">
        <v>16973</v>
      </c>
      <c r="R1267">
        <v>1</v>
      </c>
      <c r="S1267">
        <v>0</v>
      </c>
      <c r="T1267">
        <v>-1</v>
      </c>
      <c r="U1267">
        <v>42.4</v>
      </c>
      <c r="V1267" s="6" t="s">
        <v>16999</v>
      </c>
      <c r="W1267" s="6" t="s">
        <v>17077</v>
      </c>
      <c r="X1267" s="55">
        <v>43690</v>
      </c>
      <c r="Y1267">
        <v>0</v>
      </c>
      <c r="Z1267">
        <v>0</v>
      </c>
      <c r="AA1267" s="6" t="s">
        <v>16765</v>
      </c>
      <c r="AB1267" s="6" t="s">
        <v>16947</v>
      </c>
      <c r="AD1267" s="6" t="s">
        <v>16765</v>
      </c>
      <c r="AE1267">
        <v>23130</v>
      </c>
      <c r="AF1267">
        <v>19042</v>
      </c>
      <c r="AG1267" s="6" t="s">
        <v>16973</v>
      </c>
      <c r="AH1267" s="6" t="s">
        <v>16950</v>
      </c>
      <c r="AI1267" s="6" t="s">
        <v>16951</v>
      </c>
      <c r="AJ1267" s="6" t="s">
        <v>16765</v>
      </c>
      <c r="AK1267" s="6" t="s">
        <v>16765</v>
      </c>
      <c r="AL1267" s="6" t="s">
        <v>16765</v>
      </c>
      <c r="AM1267" s="6" t="s">
        <v>16952</v>
      </c>
      <c r="AN1267">
        <v>0</v>
      </c>
      <c r="AO1267" s="55">
        <v>43690</v>
      </c>
      <c r="AP1267" s="6" t="s">
        <v>17000</v>
      </c>
      <c r="AQ1267">
        <v>0</v>
      </c>
      <c r="AR1267" s="6" t="s">
        <v>17001</v>
      </c>
      <c r="AS1267" s="6" t="s">
        <v>17002</v>
      </c>
      <c r="AT1267" s="6" t="s">
        <v>16947</v>
      </c>
      <c r="AU1267">
        <v>0</v>
      </c>
      <c r="AV1267">
        <v>0</v>
      </c>
      <c r="AW1267" s="6" t="s">
        <v>16956</v>
      </c>
      <c r="AX1267" s="6" t="s">
        <v>18891</v>
      </c>
      <c r="AY1267" s="6" t="s">
        <v>16765</v>
      </c>
      <c r="AZ1267" s="6" t="s">
        <v>16958</v>
      </c>
      <c r="BA1267" s="6" t="s">
        <v>16765</v>
      </c>
      <c r="BB1267" s="6" t="s">
        <v>16959</v>
      </c>
      <c r="BC1267" s="6" t="s">
        <v>16765</v>
      </c>
      <c r="BD1267" s="6" t="s">
        <v>16960</v>
      </c>
      <c r="BE1267" s="6" t="s">
        <v>16961</v>
      </c>
      <c r="BF1267" s="6" t="s">
        <v>13575</v>
      </c>
      <c r="BG1267" s="6" t="s">
        <v>13575</v>
      </c>
      <c r="BH1267" s="6" t="s">
        <v>16959</v>
      </c>
      <c r="BI1267">
        <v>0</v>
      </c>
      <c r="BJ1267" s="6" t="s">
        <v>16958</v>
      </c>
      <c r="BK1267">
        <v>0</v>
      </c>
      <c r="BL1267" s="6" t="s">
        <v>315</v>
      </c>
      <c r="BM1267" s="56">
        <f>COUNTIF($B$2:B1267,B1267)</f>
        <v>3</v>
      </c>
      <c r="BN1267" s="6" t="str">
        <f t="shared" si="19"/>
        <v>10299-3</v>
      </c>
    </row>
    <row r="1268" spans="1:66" x14ac:dyDescent="0.25">
      <c r="A1268">
        <v>1</v>
      </c>
      <c r="B1268">
        <v>10299</v>
      </c>
      <c r="C1268" s="6" t="s">
        <v>18889</v>
      </c>
      <c r="D1268">
        <v>4</v>
      </c>
      <c r="E1268">
        <v>9</v>
      </c>
      <c r="F1268">
        <v>99</v>
      </c>
      <c r="G1268">
        <v>912</v>
      </c>
      <c r="H1268" s="6" t="s">
        <v>17037</v>
      </c>
      <c r="I1268">
        <v>1</v>
      </c>
      <c r="J1268">
        <v>989296</v>
      </c>
      <c r="K1268">
        <v>5</v>
      </c>
      <c r="L1268" s="55">
        <v>42340</v>
      </c>
      <c r="M1268" s="6" t="s">
        <v>16765</v>
      </c>
      <c r="N1268" s="55">
        <v>109574</v>
      </c>
      <c r="O1268">
        <v>188006</v>
      </c>
      <c r="P1268" s="6" t="s">
        <v>16776</v>
      </c>
      <c r="Q1268" s="6" t="s">
        <v>16973</v>
      </c>
      <c r="R1268">
        <v>120</v>
      </c>
      <c r="S1268">
        <v>0</v>
      </c>
      <c r="T1268">
        <v>-120</v>
      </c>
      <c r="U1268">
        <v>240</v>
      </c>
      <c r="V1268" s="6" t="s">
        <v>17004</v>
      </c>
      <c r="W1268" s="6" t="s">
        <v>17077</v>
      </c>
      <c r="X1268" s="55">
        <v>43690</v>
      </c>
      <c r="Y1268">
        <v>0</v>
      </c>
      <c r="Z1268">
        <v>0</v>
      </c>
      <c r="AA1268" s="6" t="s">
        <v>16765</v>
      </c>
      <c r="AB1268" s="6" t="s">
        <v>16947</v>
      </c>
      <c r="AD1268" s="6" t="s">
        <v>16765</v>
      </c>
      <c r="AE1268">
        <v>42349</v>
      </c>
      <c r="AF1268">
        <v>39546</v>
      </c>
      <c r="AG1268" s="6" t="s">
        <v>16973</v>
      </c>
      <c r="AH1268" s="6" t="s">
        <v>16950</v>
      </c>
      <c r="AI1268" s="6" t="s">
        <v>16951</v>
      </c>
      <c r="AJ1268" s="6" t="s">
        <v>16765</v>
      </c>
      <c r="AK1268" s="6" t="s">
        <v>16765</v>
      </c>
      <c r="AL1268" s="6" t="s">
        <v>16765</v>
      </c>
      <c r="AM1268" s="6" t="s">
        <v>16952</v>
      </c>
      <c r="AN1268">
        <v>0</v>
      </c>
      <c r="AO1268" s="55">
        <v>43690</v>
      </c>
      <c r="AP1268" s="6" t="s">
        <v>17000</v>
      </c>
      <c r="AQ1268">
        <v>0</v>
      </c>
      <c r="AR1268" s="6" t="s">
        <v>17020</v>
      </c>
      <c r="AS1268" s="6" t="s">
        <v>17002</v>
      </c>
      <c r="AT1268" s="6" t="s">
        <v>16947</v>
      </c>
      <c r="AU1268">
        <v>0</v>
      </c>
      <c r="AV1268">
        <v>0</v>
      </c>
      <c r="AW1268" s="6" t="s">
        <v>16956</v>
      </c>
      <c r="AX1268" s="6" t="s">
        <v>18690</v>
      </c>
      <c r="AY1268" s="6" t="s">
        <v>16765</v>
      </c>
      <c r="AZ1268" s="6" t="s">
        <v>16958</v>
      </c>
      <c r="BA1268" s="6" t="s">
        <v>16765</v>
      </c>
      <c r="BB1268" s="6" t="s">
        <v>16959</v>
      </c>
      <c r="BC1268" s="6" t="s">
        <v>16765</v>
      </c>
      <c r="BD1268" s="6" t="s">
        <v>16960</v>
      </c>
      <c r="BE1268" s="6" t="s">
        <v>16961</v>
      </c>
      <c r="BF1268" s="6" t="s">
        <v>13575</v>
      </c>
      <c r="BG1268" s="6" t="s">
        <v>13575</v>
      </c>
      <c r="BH1268" s="6" t="s">
        <v>16959</v>
      </c>
      <c r="BI1268">
        <v>0</v>
      </c>
      <c r="BJ1268" s="6" t="s">
        <v>16958</v>
      </c>
      <c r="BK1268">
        <v>0</v>
      </c>
      <c r="BL1268" s="6" t="s">
        <v>315</v>
      </c>
      <c r="BM1268" s="56">
        <f>COUNTIF($B$2:B1268,B1268)</f>
        <v>4</v>
      </c>
      <c r="BN1268" s="6" t="str">
        <f t="shared" si="19"/>
        <v>10299-4</v>
      </c>
    </row>
    <row r="1269" spans="1:66" x14ac:dyDescent="0.25">
      <c r="A1269">
        <v>1</v>
      </c>
      <c r="B1269">
        <v>10299</v>
      </c>
      <c r="C1269" s="6" t="s">
        <v>18889</v>
      </c>
      <c r="D1269">
        <v>4</v>
      </c>
      <c r="E1269">
        <v>9</v>
      </c>
      <c r="F1269">
        <v>99</v>
      </c>
      <c r="G1269">
        <v>912</v>
      </c>
      <c r="H1269" s="6" t="s">
        <v>17037</v>
      </c>
      <c r="I1269">
        <v>1</v>
      </c>
      <c r="J1269">
        <v>363243</v>
      </c>
      <c r="K1269">
        <v>5</v>
      </c>
      <c r="L1269" s="55">
        <v>41543</v>
      </c>
      <c r="M1269" s="6" t="s">
        <v>16765</v>
      </c>
      <c r="N1269" s="55">
        <v>109574</v>
      </c>
      <c r="O1269">
        <v>198213</v>
      </c>
      <c r="P1269" s="6" t="s">
        <v>16785</v>
      </c>
      <c r="Q1269" s="6" t="s">
        <v>16973</v>
      </c>
      <c r="R1269">
        <v>3</v>
      </c>
      <c r="S1269">
        <v>0</v>
      </c>
      <c r="T1269">
        <v>-3</v>
      </c>
      <c r="U1269">
        <v>126</v>
      </c>
      <c r="V1269" s="6" t="s">
        <v>16999</v>
      </c>
      <c r="W1269" s="6" t="s">
        <v>17077</v>
      </c>
      <c r="X1269" s="55">
        <v>43690</v>
      </c>
      <c r="Y1269">
        <v>0</v>
      </c>
      <c r="Z1269">
        <v>0</v>
      </c>
      <c r="AA1269" s="6" t="s">
        <v>16765</v>
      </c>
      <c r="AB1269" s="6" t="s">
        <v>16947</v>
      </c>
      <c r="AD1269" s="6" t="s">
        <v>16765</v>
      </c>
      <c r="AE1269">
        <v>30809</v>
      </c>
      <c r="AF1269">
        <v>25952</v>
      </c>
      <c r="AG1269" s="6" t="s">
        <v>16973</v>
      </c>
      <c r="AH1269" s="6" t="s">
        <v>16950</v>
      </c>
      <c r="AI1269" s="6" t="s">
        <v>16951</v>
      </c>
      <c r="AJ1269" s="6" t="s">
        <v>16765</v>
      </c>
      <c r="AK1269" s="6" t="s">
        <v>16765</v>
      </c>
      <c r="AL1269" s="6" t="s">
        <v>16765</v>
      </c>
      <c r="AM1269" s="6" t="s">
        <v>16952</v>
      </c>
      <c r="AN1269">
        <v>0</v>
      </c>
      <c r="AO1269" s="55">
        <v>43690</v>
      </c>
      <c r="AP1269" s="6" t="s">
        <v>17000</v>
      </c>
      <c r="AQ1269">
        <v>0</v>
      </c>
      <c r="AR1269" s="6" t="s">
        <v>17095</v>
      </c>
      <c r="AS1269" s="6" t="s">
        <v>17002</v>
      </c>
      <c r="AT1269" s="6" t="s">
        <v>16947</v>
      </c>
      <c r="AU1269">
        <v>0</v>
      </c>
      <c r="AV1269">
        <v>0</v>
      </c>
      <c r="AW1269" s="6" t="s">
        <v>16956</v>
      </c>
      <c r="AX1269" s="6" t="s">
        <v>18892</v>
      </c>
      <c r="AY1269" s="6" t="s">
        <v>16765</v>
      </c>
      <c r="AZ1269" s="6" t="s">
        <v>16958</v>
      </c>
      <c r="BA1269" s="6" t="s">
        <v>16765</v>
      </c>
      <c r="BB1269" s="6" t="s">
        <v>16959</v>
      </c>
      <c r="BC1269" s="6" t="s">
        <v>16765</v>
      </c>
      <c r="BD1269" s="6" t="s">
        <v>16960</v>
      </c>
      <c r="BE1269" s="6" t="s">
        <v>16961</v>
      </c>
      <c r="BF1269" s="6" t="s">
        <v>13575</v>
      </c>
      <c r="BG1269" s="6" t="s">
        <v>13575</v>
      </c>
      <c r="BH1269" s="6" t="s">
        <v>16959</v>
      </c>
      <c r="BI1269">
        <v>0</v>
      </c>
      <c r="BJ1269" s="6" t="s">
        <v>16958</v>
      </c>
      <c r="BK1269">
        <v>0</v>
      </c>
      <c r="BL1269" s="6" t="s">
        <v>315</v>
      </c>
      <c r="BM1269" s="56">
        <f>COUNTIF($B$2:B1269,B1269)</f>
        <v>5</v>
      </c>
      <c r="BN1269" s="6" t="str">
        <f t="shared" si="19"/>
        <v>10299-5</v>
      </c>
    </row>
    <row r="1270" spans="1:66" x14ac:dyDescent="0.25">
      <c r="A1270">
        <v>1</v>
      </c>
      <c r="B1270">
        <v>10299</v>
      </c>
      <c r="C1270" s="6" t="s">
        <v>18889</v>
      </c>
      <c r="D1270">
        <v>4</v>
      </c>
      <c r="E1270">
        <v>9</v>
      </c>
      <c r="F1270">
        <v>99</v>
      </c>
      <c r="G1270">
        <v>912</v>
      </c>
      <c r="H1270" s="6" t="s">
        <v>17037</v>
      </c>
      <c r="I1270">
        <v>1</v>
      </c>
      <c r="J1270">
        <v>599945</v>
      </c>
      <c r="K1270">
        <v>5</v>
      </c>
      <c r="L1270" s="55">
        <v>41820</v>
      </c>
      <c r="M1270" s="6" t="s">
        <v>16765</v>
      </c>
      <c r="N1270" s="55">
        <v>109574</v>
      </c>
      <c r="O1270">
        <v>198213</v>
      </c>
      <c r="P1270" s="6" t="s">
        <v>16785</v>
      </c>
      <c r="Q1270" s="6" t="s">
        <v>16973</v>
      </c>
      <c r="R1270">
        <v>6</v>
      </c>
      <c r="S1270">
        <v>0</v>
      </c>
      <c r="T1270">
        <v>-6</v>
      </c>
      <c r="U1270">
        <v>252</v>
      </c>
      <c r="V1270" s="6" t="s">
        <v>16999</v>
      </c>
      <c r="W1270" s="6" t="s">
        <v>17077</v>
      </c>
      <c r="X1270" s="55">
        <v>43690</v>
      </c>
      <c r="Y1270">
        <v>0</v>
      </c>
      <c r="Z1270">
        <v>0</v>
      </c>
      <c r="AA1270" s="6" t="s">
        <v>16765</v>
      </c>
      <c r="AB1270" s="6" t="s">
        <v>16947</v>
      </c>
      <c r="AD1270" s="6" t="s">
        <v>16765</v>
      </c>
      <c r="AE1270">
        <v>34846</v>
      </c>
      <c r="AF1270">
        <v>30122</v>
      </c>
      <c r="AG1270" s="6" t="s">
        <v>16973</v>
      </c>
      <c r="AH1270" s="6" t="s">
        <v>16950</v>
      </c>
      <c r="AI1270" s="6" t="s">
        <v>16951</v>
      </c>
      <c r="AJ1270" s="6" t="s">
        <v>16765</v>
      </c>
      <c r="AK1270" s="6" t="s">
        <v>16765</v>
      </c>
      <c r="AL1270" s="6" t="s">
        <v>16765</v>
      </c>
      <c r="AM1270" s="6" t="s">
        <v>16952</v>
      </c>
      <c r="AN1270">
        <v>0</v>
      </c>
      <c r="AO1270" s="55">
        <v>43690</v>
      </c>
      <c r="AP1270" s="6" t="s">
        <v>17000</v>
      </c>
      <c r="AQ1270">
        <v>0</v>
      </c>
      <c r="AR1270" s="6" t="s">
        <v>17095</v>
      </c>
      <c r="AS1270" s="6" t="s">
        <v>17002</v>
      </c>
      <c r="AT1270" s="6" t="s">
        <v>16947</v>
      </c>
      <c r="AU1270">
        <v>0</v>
      </c>
      <c r="AV1270">
        <v>0</v>
      </c>
      <c r="AW1270" s="6" t="s">
        <v>16956</v>
      </c>
      <c r="AX1270" s="6" t="s">
        <v>17357</v>
      </c>
      <c r="AY1270" s="6" t="s">
        <v>16765</v>
      </c>
      <c r="AZ1270" s="6" t="s">
        <v>16958</v>
      </c>
      <c r="BA1270" s="6" t="s">
        <v>16765</v>
      </c>
      <c r="BB1270" s="6" t="s">
        <v>16959</v>
      </c>
      <c r="BC1270" s="6" t="s">
        <v>16765</v>
      </c>
      <c r="BD1270" s="6" t="s">
        <v>16960</v>
      </c>
      <c r="BE1270" s="6" t="s">
        <v>16961</v>
      </c>
      <c r="BF1270" s="6" t="s">
        <v>13575</v>
      </c>
      <c r="BG1270" s="6" t="s">
        <v>13575</v>
      </c>
      <c r="BH1270" s="6" t="s">
        <v>16959</v>
      </c>
      <c r="BI1270">
        <v>0</v>
      </c>
      <c r="BJ1270" s="6" t="s">
        <v>16958</v>
      </c>
      <c r="BK1270">
        <v>0</v>
      </c>
      <c r="BL1270" s="6" t="s">
        <v>315</v>
      </c>
      <c r="BM1270" s="56">
        <f>COUNTIF($B$2:B1270,B1270)</f>
        <v>6</v>
      </c>
      <c r="BN1270" s="6" t="str">
        <f t="shared" si="19"/>
        <v>10299-6</v>
      </c>
    </row>
    <row r="1271" spans="1:66" x14ac:dyDescent="0.25">
      <c r="A1271">
        <v>1</v>
      </c>
      <c r="B1271">
        <v>10299</v>
      </c>
      <c r="C1271" s="6" t="s">
        <v>18889</v>
      </c>
      <c r="D1271">
        <v>4</v>
      </c>
      <c r="E1271">
        <v>9</v>
      </c>
      <c r="F1271">
        <v>99</v>
      </c>
      <c r="G1271">
        <v>912</v>
      </c>
      <c r="H1271" s="6" t="s">
        <v>17037</v>
      </c>
      <c r="I1271">
        <v>1</v>
      </c>
      <c r="J1271">
        <v>363243</v>
      </c>
      <c r="K1271">
        <v>5</v>
      </c>
      <c r="L1271" s="55">
        <v>41543</v>
      </c>
      <c r="M1271" s="6" t="s">
        <v>16765</v>
      </c>
      <c r="N1271" s="55">
        <v>109574</v>
      </c>
      <c r="O1271">
        <v>198214</v>
      </c>
      <c r="P1271" s="6" t="s">
        <v>16786</v>
      </c>
      <c r="Q1271" s="6" t="s">
        <v>16973</v>
      </c>
      <c r="R1271">
        <v>72</v>
      </c>
      <c r="S1271">
        <v>0</v>
      </c>
      <c r="T1271">
        <v>-72</v>
      </c>
      <c r="U1271">
        <v>115.2</v>
      </c>
      <c r="V1271" s="6" t="s">
        <v>17004</v>
      </c>
      <c r="W1271" s="6" t="s">
        <v>17077</v>
      </c>
      <c r="X1271" s="55">
        <v>43690</v>
      </c>
      <c r="Y1271">
        <v>0</v>
      </c>
      <c r="Z1271">
        <v>0</v>
      </c>
      <c r="AA1271" s="6" t="s">
        <v>16765</v>
      </c>
      <c r="AB1271" s="6" t="s">
        <v>16947</v>
      </c>
      <c r="AD1271" s="6" t="s">
        <v>16765</v>
      </c>
      <c r="AE1271">
        <v>30810</v>
      </c>
      <c r="AF1271">
        <v>25952</v>
      </c>
      <c r="AG1271" s="6" t="s">
        <v>16973</v>
      </c>
      <c r="AH1271" s="6" t="s">
        <v>16950</v>
      </c>
      <c r="AI1271" s="6" t="s">
        <v>16951</v>
      </c>
      <c r="AJ1271" s="6" t="s">
        <v>16765</v>
      </c>
      <c r="AK1271" s="6" t="s">
        <v>16765</v>
      </c>
      <c r="AL1271" s="6" t="s">
        <v>16765</v>
      </c>
      <c r="AM1271" s="6" t="s">
        <v>16952</v>
      </c>
      <c r="AN1271">
        <v>0</v>
      </c>
      <c r="AO1271" s="55">
        <v>43690</v>
      </c>
      <c r="AP1271" s="6" t="s">
        <v>17000</v>
      </c>
      <c r="AQ1271">
        <v>0</v>
      </c>
      <c r="AR1271" s="6" t="s">
        <v>17098</v>
      </c>
      <c r="AS1271" s="6" t="s">
        <v>17002</v>
      </c>
      <c r="AT1271" s="6" t="s">
        <v>16947</v>
      </c>
      <c r="AU1271">
        <v>0</v>
      </c>
      <c r="AV1271">
        <v>0</v>
      </c>
      <c r="AW1271" s="6" t="s">
        <v>16956</v>
      </c>
      <c r="AX1271" s="6" t="s">
        <v>18892</v>
      </c>
      <c r="AY1271" s="6" t="s">
        <v>16765</v>
      </c>
      <c r="AZ1271" s="6" t="s">
        <v>16958</v>
      </c>
      <c r="BA1271" s="6" t="s">
        <v>16765</v>
      </c>
      <c r="BB1271" s="6" t="s">
        <v>16959</v>
      </c>
      <c r="BC1271" s="6" t="s">
        <v>16765</v>
      </c>
      <c r="BD1271" s="6" t="s">
        <v>16960</v>
      </c>
      <c r="BE1271" s="6" t="s">
        <v>16961</v>
      </c>
      <c r="BF1271" s="6" t="s">
        <v>13575</v>
      </c>
      <c r="BG1271" s="6" t="s">
        <v>13575</v>
      </c>
      <c r="BH1271" s="6" t="s">
        <v>16959</v>
      </c>
      <c r="BI1271">
        <v>0</v>
      </c>
      <c r="BJ1271" s="6" t="s">
        <v>16958</v>
      </c>
      <c r="BK1271">
        <v>0</v>
      </c>
      <c r="BL1271" s="6" t="s">
        <v>315</v>
      </c>
      <c r="BM1271" s="56">
        <f>COUNTIF($B$2:B1271,B1271)</f>
        <v>7</v>
      </c>
      <c r="BN1271" s="6" t="str">
        <f t="shared" si="19"/>
        <v>10299-7</v>
      </c>
    </row>
    <row r="1272" spans="1:66" x14ac:dyDescent="0.25">
      <c r="A1272">
        <v>1</v>
      </c>
      <c r="B1272">
        <v>10299</v>
      </c>
      <c r="C1272" s="6" t="s">
        <v>18889</v>
      </c>
      <c r="D1272">
        <v>4</v>
      </c>
      <c r="E1272">
        <v>9</v>
      </c>
      <c r="F1272">
        <v>99</v>
      </c>
      <c r="G1272">
        <v>912</v>
      </c>
      <c r="H1272" s="6" t="s">
        <v>17037</v>
      </c>
      <c r="I1272">
        <v>1</v>
      </c>
      <c r="J1272">
        <v>599945</v>
      </c>
      <c r="K1272">
        <v>5</v>
      </c>
      <c r="L1272" s="55">
        <v>41820</v>
      </c>
      <c r="M1272" s="6" t="s">
        <v>16765</v>
      </c>
      <c r="N1272" s="55">
        <v>109574</v>
      </c>
      <c r="O1272">
        <v>198214</v>
      </c>
      <c r="P1272" s="6" t="s">
        <v>16786</v>
      </c>
      <c r="Q1272" s="6" t="s">
        <v>16973</v>
      </c>
      <c r="R1272">
        <v>144</v>
      </c>
      <c r="S1272">
        <v>0</v>
      </c>
      <c r="T1272">
        <v>-144</v>
      </c>
      <c r="U1272">
        <v>230.4</v>
      </c>
      <c r="V1272" s="6" t="s">
        <v>17004</v>
      </c>
      <c r="W1272" s="6" t="s">
        <v>17077</v>
      </c>
      <c r="X1272" s="55">
        <v>43690</v>
      </c>
      <c r="Y1272">
        <v>0</v>
      </c>
      <c r="Z1272">
        <v>0</v>
      </c>
      <c r="AA1272" s="6" t="s">
        <v>16765</v>
      </c>
      <c r="AB1272" s="6" t="s">
        <v>16947</v>
      </c>
      <c r="AD1272" s="6" t="s">
        <v>16765</v>
      </c>
      <c r="AE1272">
        <v>34847</v>
      </c>
      <c r="AF1272">
        <v>30122</v>
      </c>
      <c r="AG1272" s="6" t="s">
        <v>16973</v>
      </c>
      <c r="AH1272" s="6" t="s">
        <v>16950</v>
      </c>
      <c r="AI1272" s="6" t="s">
        <v>16951</v>
      </c>
      <c r="AJ1272" s="6" t="s">
        <v>16765</v>
      </c>
      <c r="AK1272" s="6" t="s">
        <v>16765</v>
      </c>
      <c r="AL1272" s="6" t="s">
        <v>16765</v>
      </c>
      <c r="AM1272" s="6" t="s">
        <v>16952</v>
      </c>
      <c r="AN1272">
        <v>0</v>
      </c>
      <c r="AO1272" s="55">
        <v>43690</v>
      </c>
      <c r="AP1272" s="6" t="s">
        <v>17000</v>
      </c>
      <c r="AQ1272">
        <v>0</v>
      </c>
      <c r="AR1272" s="6" t="s">
        <v>17098</v>
      </c>
      <c r="AS1272" s="6" t="s">
        <v>17002</v>
      </c>
      <c r="AT1272" s="6" t="s">
        <v>16947</v>
      </c>
      <c r="AU1272">
        <v>0</v>
      </c>
      <c r="AV1272">
        <v>0</v>
      </c>
      <c r="AW1272" s="6" t="s">
        <v>16956</v>
      </c>
      <c r="AX1272" s="6" t="s">
        <v>17357</v>
      </c>
      <c r="AY1272" s="6" t="s">
        <v>16765</v>
      </c>
      <c r="AZ1272" s="6" t="s">
        <v>16958</v>
      </c>
      <c r="BA1272" s="6" t="s">
        <v>16765</v>
      </c>
      <c r="BB1272" s="6" t="s">
        <v>16959</v>
      </c>
      <c r="BC1272" s="6" t="s">
        <v>16765</v>
      </c>
      <c r="BD1272" s="6" t="s">
        <v>16960</v>
      </c>
      <c r="BE1272" s="6" t="s">
        <v>16961</v>
      </c>
      <c r="BF1272" s="6" t="s">
        <v>13575</v>
      </c>
      <c r="BG1272" s="6" t="s">
        <v>13575</v>
      </c>
      <c r="BH1272" s="6" t="s">
        <v>16959</v>
      </c>
      <c r="BI1272">
        <v>0</v>
      </c>
      <c r="BJ1272" s="6" t="s">
        <v>16958</v>
      </c>
      <c r="BK1272">
        <v>0</v>
      </c>
      <c r="BL1272" s="6" t="s">
        <v>315</v>
      </c>
      <c r="BM1272" s="56">
        <f>COUNTIF($B$2:B1272,B1272)</f>
        <v>8</v>
      </c>
      <c r="BN1272" s="6" t="str">
        <f t="shared" si="19"/>
        <v>10299-8</v>
      </c>
    </row>
    <row r="1273" spans="1:66" x14ac:dyDescent="0.25">
      <c r="A1273">
        <v>1</v>
      </c>
      <c r="B1273">
        <v>10309</v>
      </c>
      <c r="C1273" s="6" t="s">
        <v>18893</v>
      </c>
      <c r="D1273">
        <v>5</v>
      </c>
      <c r="E1273">
        <v>2</v>
      </c>
      <c r="F1273">
        <v>20</v>
      </c>
      <c r="G1273">
        <v>201</v>
      </c>
      <c r="H1273" s="6" t="s">
        <v>17010</v>
      </c>
      <c r="I1273">
        <v>1</v>
      </c>
      <c r="J1273">
        <v>636369</v>
      </c>
      <c r="K1273">
        <v>6</v>
      </c>
      <c r="L1273" s="55">
        <v>43453</v>
      </c>
      <c r="M1273" s="6" t="s">
        <v>16765</v>
      </c>
      <c r="N1273" s="55">
        <v>44568</v>
      </c>
      <c r="O1273">
        <v>118750</v>
      </c>
      <c r="P1273" s="6" t="s">
        <v>16767</v>
      </c>
      <c r="Q1273" s="6" t="s">
        <v>18894</v>
      </c>
      <c r="R1273">
        <v>1</v>
      </c>
      <c r="S1273">
        <v>0</v>
      </c>
      <c r="T1273">
        <v>-1</v>
      </c>
      <c r="U1273">
        <v>1803.8</v>
      </c>
      <c r="V1273" s="6" t="s">
        <v>16945</v>
      </c>
      <c r="W1273" s="6" t="s">
        <v>16946</v>
      </c>
      <c r="X1273" s="55">
        <v>44667</v>
      </c>
      <c r="Y1273">
        <v>50000</v>
      </c>
      <c r="Z1273">
        <v>1210.01</v>
      </c>
      <c r="AA1273" s="6" t="s">
        <v>17198</v>
      </c>
      <c r="AB1273" s="6" t="s">
        <v>16947</v>
      </c>
      <c r="AD1273" s="6" t="s">
        <v>16948</v>
      </c>
      <c r="AE1273">
        <v>50164</v>
      </c>
      <c r="AF1273">
        <v>45517</v>
      </c>
      <c r="AG1273" s="6" t="s">
        <v>16949</v>
      </c>
      <c r="AH1273" s="6" t="s">
        <v>16950</v>
      </c>
      <c r="AI1273" s="6" t="s">
        <v>16951</v>
      </c>
      <c r="AJ1273" s="6" t="s">
        <v>16765</v>
      </c>
      <c r="AK1273" s="6" t="s">
        <v>16765</v>
      </c>
      <c r="AL1273" s="6" t="s">
        <v>16765</v>
      </c>
      <c r="AM1273" s="6" t="s">
        <v>16952</v>
      </c>
      <c r="AN1273">
        <v>0</v>
      </c>
      <c r="AO1273" s="55">
        <v>44667</v>
      </c>
      <c r="AP1273" s="6" t="s">
        <v>16953</v>
      </c>
      <c r="AQ1273">
        <v>0</v>
      </c>
      <c r="AR1273" s="6" t="s">
        <v>16954</v>
      </c>
      <c r="AS1273" s="6" t="s">
        <v>16955</v>
      </c>
      <c r="AT1273" s="6" t="s">
        <v>16947</v>
      </c>
      <c r="AU1273">
        <v>0</v>
      </c>
      <c r="AV1273">
        <v>0</v>
      </c>
      <c r="AW1273" s="6" t="s">
        <v>16956</v>
      </c>
      <c r="AX1273" s="6" t="s">
        <v>18895</v>
      </c>
      <c r="AY1273" s="6" t="s">
        <v>16765</v>
      </c>
      <c r="AZ1273" s="6" t="s">
        <v>16958</v>
      </c>
      <c r="BA1273" s="6" t="s">
        <v>16765</v>
      </c>
      <c r="BB1273" s="6" t="s">
        <v>16959</v>
      </c>
      <c r="BC1273" s="6" t="s">
        <v>16765</v>
      </c>
      <c r="BD1273" s="6" t="s">
        <v>16960</v>
      </c>
      <c r="BE1273" s="6" t="s">
        <v>16961</v>
      </c>
      <c r="BF1273" s="6" t="s">
        <v>13575</v>
      </c>
      <c r="BG1273" s="6" t="s">
        <v>13575</v>
      </c>
      <c r="BH1273" s="6" t="s">
        <v>16959</v>
      </c>
      <c r="BI1273">
        <v>0</v>
      </c>
      <c r="BJ1273" s="6" t="s">
        <v>16958</v>
      </c>
      <c r="BK1273">
        <v>0</v>
      </c>
      <c r="BL1273" s="6" t="s">
        <v>315</v>
      </c>
      <c r="BM1273" s="56">
        <f>COUNTIF($B$2:B1273,B1273)</f>
        <v>1</v>
      </c>
      <c r="BN1273" s="6" t="str">
        <f t="shared" si="19"/>
        <v>10309-1</v>
      </c>
    </row>
    <row r="1274" spans="1:66" x14ac:dyDescent="0.25">
      <c r="A1274">
        <v>1</v>
      </c>
      <c r="B1274">
        <v>10311</v>
      </c>
      <c r="C1274" s="6" t="s">
        <v>18896</v>
      </c>
      <c r="D1274">
        <v>5</v>
      </c>
      <c r="E1274">
        <v>1</v>
      </c>
      <c r="F1274">
        <v>10</v>
      </c>
      <c r="G1274">
        <v>101</v>
      </c>
      <c r="H1274" s="6" t="s">
        <v>16963</v>
      </c>
      <c r="I1274">
        <v>1</v>
      </c>
      <c r="J1274">
        <v>923029</v>
      </c>
      <c r="K1274">
        <v>5</v>
      </c>
      <c r="L1274" s="55">
        <v>42233</v>
      </c>
      <c r="M1274" s="6" t="s">
        <v>16765</v>
      </c>
      <c r="N1274" s="55">
        <v>109574</v>
      </c>
      <c r="O1274">
        <v>27983</v>
      </c>
      <c r="P1274" s="6" t="s">
        <v>16791</v>
      </c>
      <c r="Q1274" s="6" t="s">
        <v>16973</v>
      </c>
      <c r="R1274">
        <v>1176</v>
      </c>
      <c r="S1274">
        <v>0</v>
      </c>
      <c r="T1274">
        <v>-1176</v>
      </c>
      <c r="U1274">
        <v>1411.2</v>
      </c>
      <c r="V1274" s="6" t="s">
        <v>17004</v>
      </c>
      <c r="W1274" s="6" t="s">
        <v>17077</v>
      </c>
      <c r="X1274" s="55">
        <v>44461</v>
      </c>
      <c r="Y1274">
        <v>0</v>
      </c>
      <c r="Z1274">
        <v>0</v>
      </c>
      <c r="AA1274" s="6" t="s">
        <v>16765</v>
      </c>
      <c r="AB1274" s="6" t="s">
        <v>16947</v>
      </c>
      <c r="AD1274" s="6" t="s">
        <v>16765</v>
      </c>
      <c r="AE1274">
        <v>41663</v>
      </c>
      <c r="AF1274">
        <v>38712</v>
      </c>
      <c r="AG1274" s="6" t="s">
        <v>16973</v>
      </c>
      <c r="AH1274" s="6" t="s">
        <v>16950</v>
      </c>
      <c r="AI1274" s="6" t="s">
        <v>16951</v>
      </c>
      <c r="AJ1274" s="6" t="s">
        <v>16765</v>
      </c>
      <c r="AK1274" s="6" t="s">
        <v>16765</v>
      </c>
      <c r="AL1274" s="6" t="s">
        <v>16765</v>
      </c>
      <c r="AM1274" s="6" t="s">
        <v>16952</v>
      </c>
      <c r="AN1274">
        <v>0</v>
      </c>
      <c r="AO1274" s="55">
        <v>44461</v>
      </c>
      <c r="AP1274" s="6" t="s">
        <v>17000</v>
      </c>
      <c r="AQ1274">
        <v>0</v>
      </c>
      <c r="AR1274" s="6" t="s">
        <v>17168</v>
      </c>
      <c r="AS1274" s="6" t="s">
        <v>17002</v>
      </c>
      <c r="AT1274" s="6" t="s">
        <v>16947</v>
      </c>
      <c r="AU1274">
        <v>0</v>
      </c>
      <c r="AV1274">
        <v>0</v>
      </c>
      <c r="AW1274" s="6" t="s">
        <v>16956</v>
      </c>
      <c r="AX1274" s="6" t="s">
        <v>18897</v>
      </c>
      <c r="AY1274" s="6" t="s">
        <v>16765</v>
      </c>
      <c r="AZ1274" s="6" t="s">
        <v>16958</v>
      </c>
      <c r="BA1274" s="6" t="s">
        <v>16765</v>
      </c>
      <c r="BB1274" s="6" t="s">
        <v>16959</v>
      </c>
      <c r="BC1274" s="6" t="s">
        <v>16765</v>
      </c>
      <c r="BD1274" s="6" t="s">
        <v>16960</v>
      </c>
      <c r="BE1274" s="6" t="s">
        <v>16961</v>
      </c>
      <c r="BF1274" s="6" t="s">
        <v>13575</v>
      </c>
      <c r="BG1274" s="6" t="s">
        <v>13575</v>
      </c>
      <c r="BH1274" s="6" t="s">
        <v>16959</v>
      </c>
      <c r="BI1274">
        <v>0</v>
      </c>
      <c r="BJ1274" s="6" t="s">
        <v>16958</v>
      </c>
      <c r="BK1274">
        <v>0</v>
      </c>
      <c r="BL1274" s="6" t="s">
        <v>315</v>
      </c>
      <c r="BM1274" s="56">
        <f>COUNTIF($B$2:B1274,B1274)</f>
        <v>1</v>
      </c>
      <c r="BN1274" s="6" t="str">
        <f t="shared" si="19"/>
        <v>10311-1</v>
      </c>
    </row>
    <row r="1275" spans="1:66" x14ac:dyDescent="0.25">
      <c r="A1275">
        <v>1</v>
      </c>
      <c r="B1275">
        <v>10311</v>
      </c>
      <c r="C1275" s="6" t="s">
        <v>18896</v>
      </c>
      <c r="D1275">
        <v>5</v>
      </c>
      <c r="E1275">
        <v>1</v>
      </c>
      <c r="F1275">
        <v>10</v>
      </c>
      <c r="G1275">
        <v>101</v>
      </c>
      <c r="H1275" s="6" t="s">
        <v>16963</v>
      </c>
      <c r="I1275">
        <v>1</v>
      </c>
      <c r="J1275">
        <v>923029</v>
      </c>
      <c r="K1275">
        <v>5</v>
      </c>
      <c r="L1275" s="55">
        <v>42233</v>
      </c>
      <c r="M1275" s="6" t="s">
        <v>16765</v>
      </c>
      <c r="N1275" s="55">
        <v>109574</v>
      </c>
      <c r="O1275">
        <v>30491</v>
      </c>
      <c r="P1275" s="6" t="s">
        <v>16793</v>
      </c>
      <c r="Q1275" s="6" t="s">
        <v>16973</v>
      </c>
      <c r="R1275">
        <v>49</v>
      </c>
      <c r="S1275">
        <v>0</v>
      </c>
      <c r="T1275">
        <v>-49</v>
      </c>
      <c r="U1275">
        <v>784</v>
      </c>
      <c r="V1275" s="6" t="s">
        <v>16999</v>
      </c>
      <c r="W1275" s="6" t="s">
        <v>17077</v>
      </c>
      <c r="X1275" s="55">
        <v>44461</v>
      </c>
      <c r="Y1275">
        <v>0</v>
      </c>
      <c r="Z1275">
        <v>0</v>
      </c>
      <c r="AA1275" s="6" t="s">
        <v>16765</v>
      </c>
      <c r="AB1275" s="6" t="s">
        <v>16947</v>
      </c>
      <c r="AD1275" s="6" t="s">
        <v>16765</v>
      </c>
      <c r="AE1275">
        <v>41664</v>
      </c>
      <c r="AF1275">
        <v>38712</v>
      </c>
      <c r="AG1275" s="6" t="s">
        <v>16973</v>
      </c>
      <c r="AH1275" s="6" t="s">
        <v>16950</v>
      </c>
      <c r="AI1275" s="6" t="s">
        <v>16951</v>
      </c>
      <c r="AJ1275" s="6" t="s">
        <v>16765</v>
      </c>
      <c r="AK1275" s="6" t="s">
        <v>16765</v>
      </c>
      <c r="AL1275" s="6" t="s">
        <v>16765</v>
      </c>
      <c r="AM1275" s="6" t="s">
        <v>16952</v>
      </c>
      <c r="AN1275">
        <v>0</v>
      </c>
      <c r="AO1275" s="55">
        <v>44461</v>
      </c>
      <c r="AP1275" s="6" t="s">
        <v>17000</v>
      </c>
      <c r="AQ1275">
        <v>0</v>
      </c>
      <c r="AR1275" s="6" t="s">
        <v>17171</v>
      </c>
      <c r="AS1275" s="6" t="s">
        <v>17002</v>
      </c>
      <c r="AT1275" s="6" t="s">
        <v>16947</v>
      </c>
      <c r="AU1275">
        <v>0</v>
      </c>
      <c r="AV1275">
        <v>0</v>
      </c>
      <c r="AW1275" s="6" t="s">
        <v>16956</v>
      </c>
      <c r="AX1275" s="6" t="s">
        <v>18897</v>
      </c>
      <c r="AY1275" s="6" t="s">
        <v>16765</v>
      </c>
      <c r="AZ1275" s="6" t="s">
        <v>16958</v>
      </c>
      <c r="BA1275" s="6" t="s">
        <v>16765</v>
      </c>
      <c r="BB1275" s="6" t="s">
        <v>16959</v>
      </c>
      <c r="BC1275" s="6" t="s">
        <v>16765</v>
      </c>
      <c r="BD1275" s="6" t="s">
        <v>16960</v>
      </c>
      <c r="BE1275" s="6" t="s">
        <v>16961</v>
      </c>
      <c r="BF1275" s="6" t="s">
        <v>13575</v>
      </c>
      <c r="BG1275" s="6" t="s">
        <v>13575</v>
      </c>
      <c r="BH1275" s="6" t="s">
        <v>16959</v>
      </c>
      <c r="BI1275">
        <v>0</v>
      </c>
      <c r="BJ1275" s="6" t="s">
        <v>16958</v>
      </c>
      <c r="BK1275">
        <v>0</v>
      </c>
      <c r="BL1275" s="6" t="s">
        <v>315</v>
      </c>
      <c r="BM1275" s="56">
        <f>COUNTIF($B$2:B1275,B1275)</f>
        <v>2</v>
      </c>
      <c r="BN1275" s="6" t="str">
        <f t="shared" si="19"/>
        <v>10311-2</v>
      </c>
    </row>
    <row r="1276" spans="1:66" x14ac:dyDescent="0.25">
      <c r="A1276">
        <v>1</v>
      </c>
      <c r="B1276">
        <v>10311</v>
      </c>
      <c r="C1276" s="6" t="s">
        <v>18896</v>
      </c>
      <c r="D1276">
        <v>5</v>
      </c>
      <c r="E1276">
        <v>1</v>
      </c>
      <c r="F1276">
        <v>10</v>
      </c>
      <c r="G1276">
        <v>101</v>
      </c>
      <c r="H1276" s="6" t="s">
        <v>16963</v>
      </c>
      <c r="I1276">
        <v>1</v>
      </c>
      <c r="J1276">
        <v>647372</v>
      </c>
      <c r="K1276">
        <v>6</v>
      </c>
      <c r="L1276" s="55">
        <v>43474</v>
      </c>
      <c r="M1276" s="6" t="s">
        <v>16765</v>
      </c>
      <c r="N1276" s="55">
        <v>44601</v>
      </c>
      <c r="O1276">
        <v>118750</v>
      </c>
      <c r="P1276" s="6" t="s">
        <v>16767</v>
      </c>
      <c r="Q1276" s="6" t="s">
        <v>18898</v>
      </c>
      <c r="R1276">
        <v>1</v>
      </c>
      <c r="S1276">
        <v>0</v>
      </c>
      <c r="T1276">
        <v>-1</v>
      </c>
      <c r="U1276">
        <v>1803.8</v>
      </c>
      <c r="V1276" s="6" t="s">
        <v>16945</v>
      </c>
      <c r="W1276" s="6" t="s">
        <v>17077</v>
      </c>
      <c r="X1276" s="55">
        <v>44461</v>
      </c>
      <c r="Y1276">
        <v>0</v>
      </c>
      <c r="Z1276">
        <v>0</v>
      </c>
      <c r="AA1276" s="6" t="s">
        <v>16765</v>
      </c>
      <c r="AB1276" s="6" t="s">
        <v>16947</v>
      </c>
      <c r="AD1276" s="6" t="s">
        <v>18899</v>
      </c>
      <c r="AE1276">
        <v>50236</v>
      </c>
      <c r="AF1276">
        <v>45581</v>
      </c>
      <c r="AG1276" s="6" t="s">
        <v>16949</v>
      </c>
      <c r="AH1276" s="6" t="s">
        <v>16950</v>
      </c>
      <c r="AI1276" s="6" t="s">
        <v>16951</v>
      </c>
      <c r="AJ1276" s="6" t="s">
        <v>16765</v>
      </c>
      <c r="AK1276" s="6" t="s">
        <v>16765</v>
      </c>
      <c r="AL1276" s="6" t="s">
        <v>16765</v>
      </c>
      <c r="AM1276" s="6" t="s">
        <v>16952</v>
      </c>
      <c r="AN1276">
        <v>0</v>
      </c>
      <c r="AO1276" s="55">
        <v>44461</v>
      </c>
      <c r="AP1276" s="6" t="s">
        <v>16953</v>
      </c>
      <c r="AQ1276">
        <v>0</v>
      </c>
      <c r="AR1276" s="6" t="s">
        <v>16954</v>
      </c>
      <c r="AS1276" s="6" t="s">
        <v>16955</v>
      </c>
      <c r="AT1276" s="6" t="s">
        <v>16947</v>
      </c>
      <c r="AU1276">
        <v>0</v>
      </c>
      <c r="AV1276">
        <v>0</v>
      </c>
      <c r="AW1276" s="6" t="s">
        <v>16956</v>
      </c>
      <c r="AX1276" s="6" t="s">
        <v>18770</v>
      </c>
      <c r="AY1276" s="6" t="s">
        <v>16765</v>
      </c>
      <c r="AZ1276" s="6" t="s">
        <v>16958</v>
      </c>
      <c r="BA1276" s="6" t="s">
        <v>16765</v>
      </c>
      <c r="BB1276" s="6" t="s">
        <v>16959</v>
      </c>
      <c r="BC1276" s="6" t="s">
        <v>16765</v>
      </c>
      <c r="BD1276" s="6" t="s">
        <v>16960</v>
      </c>
      <c r="BE1276" s="6" t="s">
        <v>16961</v>
      </c>
      <c r="BF1276" s="6" t="s">
        <v>13575</v>
      </c>
      <c r="BG1276" s="6" t="s">
        <v>13575</v>
      </c>
      <c r="BH1276" s="6" t="s">
        <v>16959</v>
      </c>
      <c r="BI1276">
        <v>0</v>
      </c>
      <c r="BJ1276" s="6" t="s">
        <v>16958</v>
      </c>
      <c r="BK1276">
        <v>0</v>
      </c>
      <c r="BL1276" s="6" t="s">
        <v>315</v>
      </c>
      <c r="BM1276" s="56">
        <f>COUNTIF($B$2:B1276,B1276)</f>
        <v>3</v>
      </c>
      <c r="BN1276" s="6" t="str">
        <f t="shared" si="19"/>
        <v>10311-3</v>
      </c>
    </row>
    <row r="1277" spans="1:66" x14ac:dyDescent="0.25">
      <c r="A1277">
        <v>1</v>
      </c>
      <c r="B1277">
        <v>10311</v>
      </c>
      <c r="C1277" s="6" t="s">
        <v>18896</v>
      </c>
      <c r="D1277">
        <v>5</v>
      </c>
      <c r="E1277">
        <v>1</v>
      </c>
      <c r="F1277">
        <v>10</v>
      </c>
      <c r="G1277">
        <v>101</v>
      </c>
      <c r="H1277" s="6" t="s">
        <v>16963</v>
      </c>
      <c r="I1277">
        <v>1</v>
      </c>
      <c r="J1277">
        <v>498118</v>
      </c>
      <c r="K1277">
        <v>6</v>
      </c>
      <c r="L1277" s="55">
        <v>43206</v>
      </c>
      <c r="M1277" s="6" t="s">
        <v>16765</v>
      </c>
      <c r="N1277" s="55">
        <v>44686</v>
      </c>
      <c r="O1277">
        <v>126677</v>
      </c>
      <c r="P1277" s="6" t="s">
        <v>16766</v>
      </c>
      <c r="Q1277" s="6" t="s">
        <v>18900</v>
      </c>
      <c r="R1277">
        <v>1</v>
      </c>
      <c r="S1277">
        <v>0</v>
      </c>
      <c r="T1277">
        <v>-1</v>
      </c>
      <c r="U1277">
        <v>3237.25</v>
      </c>
      <c r="V1277" s="6" t="s">
        <v>16945</v>
      </c>
      <c r="W1277" s="6" t="s">
        <v>17077</v>
      </c>
      <c r="X1277" s="55">
        <v>44461</v>
      </c>
      <c r="Y1277">
        <v>0</v>
      </c>
      <c r="Z1277">
        <v>0</v>
      </c>
      <c r="AA1277" s="6" t="s">
        <v>16765</v>
      </c>
      <c r="AB1277" s="6" t="s">
        <v>16947</v>
      </c>
      <c r="AD1277" s="6" t="s">
        <v>16948</v>
      </c>
      <c r="AE1277">
        <v>48731</v>
      </c>
      <c r="AF1277">
        <v>44304</v>
      </c>
      <c r="AG1277" s="6" t="s">
        <v>16949</v>
      </c>
      <c r="AH1277" s="6" t="s">
        <v>16950</v>
      </c>
      <c r="AI1277" s="6" t="s">
        <v>16951</v>
      </c>
      <c r="AJ1277" s="6" t="s">
        <v>16765</v>
      </c>
      <c r="AK1277" s="6" t="s">
        <v>16765</v>
      </c>
      <c r="AL1277" s="6" t="s">
        <v>16765</v>
      </c>
      <c r="AM1277" s="6" t="s">
        <v>16952</v>
      </c>
      <c r="AN1277">
        <v>0</v>
      </c>
      <c r="AO1277" s="55">
        <v>44461</v>
      </c>
      <c r="AP1277" s="6" t="s">
        <v>16953</v>
      </c>
      <c r="AQ1277">
        <v>0</v>
      </c>
      <c r="AR1277" s="6" t="s">
        <v>16954</v>
      </c>
      <c r="AS1277" s="6" t="s">
        <v>16955</v>
      </c>
      <c r="AT1277" s="6" t="s">
        <v>16947</v>
      </c>
      <c r="AU1277">
        <v>0</v>
      </c>
      <c r="AV1277">
        <v>0</v>
      </c>
      <c r="AW1277" s="6" t="s">
        <v>16956</v>
      </c>
      <c r="AX1277" s="6" t="s">
        <v>18901</v>
      </c>
      <c r="AY1277" s="6" t="s">
        <v>16765</v>
      </c>
      <c r="AZ1277" s="6" t="s">
        <v>16958</v>
      </c>
      <c r="BA1277" s="6" t="s">
        <v>16765</v>
      </c>
      <c r="BB1277" s="6" t="s">
        <v>16959</v>
      </c>
      <c r="BC1277" s="6" t="s">
        <v>16765</v>
      </c>
      <c r="BD1277" s="6" t="s">
        <v>16960</v>
      </c>
      <c r="BE1277" s="6" t="s">
        <v>16961</v>
      </c>
      <c r="BF1277" s="6" t="s">
        <v>13575</v>
      </c>
      <c r="BG1277" s="6" t="s">
        <v>13575</v>
      </c>
      <c r="BH1277" s="6" t="s">
        <v>16959</v>
      </c>
      <c r="BI1277">
        <v>0</v>
      </c>
      <c r="BJ1277" s="6" t="s">
        <v>16958</v>
      </c>
      <c r="BK1277">
        <v>0</v>
      </c>
      <c r="BL1277" s="6" t="s">
        <v>315</v>
      </c>
      <c r="BM1277" s="56">
        <f>COUNTIF($B$2:B1277,B1277)</f>
        <v>4</v>
      </c>
      <c r="BN1277" s="6" t="str">
        <f t="shared" si="19"/>
        <v>10311-4</v>
      </c>
    </row>
    <row r="1278" spans="1:66" x14ac:dyDescent="0.25">
      <c r="A1278">
        <v>1</v>
      </c>
      <c r="B1278">
        <v>10311</v>
      </c>
      <c r="C1278" s="6" t="s">
        <v>18896</v>
      </c>
      <c r="D1278">
        <v>5</v>
      </c>
      <c r="E1278">
        <v>1</v>
      </c>
      <c r="F1278">
        <v>10</v>
      </c>
      <c r="G1278">
        <v>101</v>
      </c>
      <c r="H1278" s="6" t="s">
        <v>16963</v>
      </c>
      <c r="I1278">
        <v>1</v>
      </c>
      <c r="J1278">
        <v>330442</v>
      </c>
      <c r="K1278">
        <v>6</v>
      </c>
      <c r="L1278" s="55">
        <v>42921</v>
      </c>
      <c r="M1278" s="6" t="s">
        <v>18902</v>
      </c>
      <c r="N1278" s="55">
        <v>44601</v>
      </c>
      <c r="O1278">
        <v>3045334</v>
      </c>
      <c r="P1278" s="6" t="s">
        <v>16833</v>
      </c>
      <c r="Q1278" s="6" t="s">
        <v>16973</v>
      </c>
      <c r="R1278">
        <v>60</v>
      </c>
      <c r="S1278">
        <v>36</v>
      </c>
      <c r="T1278">
        <v>-24</v>
      </c>
      <c r="U1278">
        <v>1152.24</v>
      </c>
      <c r="V1278" s="6" t="s">
        <v>16974</v>
      </c>
      <c r="W1278" s="6" t="s">
        <v>17077</v>
      </c>
      <c r="X1278" s="55">
        <v>44461</v>
      </c>
      <c r="Y1278">
        <v>0</v>
      </c>
      <c r="Z1278">
        <v>0</v>
      </c>
      <c r="AA1278" s="6" t="s">
        <v>16765</v>
      </c>
      <c r="AB1278" s="6" t="s">
        <v>16947</v>
      </c>
      <c r="AD1278" s="6" t="s">
        <v>16765</v>
      </c>
      <c r="AE1278">
        <v>46709</v>
      </c>
      <c r="AF1278">
        <v>42536</v>
      </c>
      <c r="AG1278" s="6" t="s">
        <v>16973</v>
      </c>
      <c r="AH1278" s="6" t="s">
        <v>16950</v>
      </c>
      <c r="AI1278" s="6" t="s">
        <v>16951</v>
      </c>
      <c r="AJ1278" s="6" t="s">
        <v>16765</v>
      </c>
      <c r="AK1278" s="6" t="s">
        <v>16765</v>
      </c>
      <c r="AL1278" s="6" t="s">
        <v>16765</v>
      </c>
      <c r="AM1278" s="6" t="s">
        <v>16952</v>
      </c>
      <c r="AN1278">
        <v>0</v>
      </c>
      <c r="AO1278" s="55">
        <v>44461</v>
      </c>
      <c r="AP1278" s="6" t="s">
        <v>16953</v>
      </c>
      <c r="AQ1278">
        <v>0</v>
      </c>
      <c r="AR1278" s="6" t="s">
        <v>16975</v>
      </c>
      <c r="AS1278" s="6" t="s">
        <v>16955</v>
      </c>
      <c r="AT1278" s="6" t="s">
        <v>16947</v>
      </c>
      <c r="AU1278">
        <v>0</v>
      </c>
      <c r="AV1278">
        <v>0</v>
      </c>
      <c r="AW1278" s="6" t="s">
        <v>16956</v>
      </c>
      <c r="AX1278" s="6" t="s">
        <v>18903</v>
      </c>
      <c r="AY1278" s="6" t="s">
        <v>16765</v>
      </c>
      <c r="AZ1278" s="6" t="s">
        <v>16958</v>
      </c>
      <c r="BA1278" s="6" t="s">
        <v>16765</v>
      </c>
      <c r="BB1278" s="6" t="s">
        <v>16959</v>
      </c>
      <c r="BC1278" s="6" t="s">
        <v>16765</v>
      </c>
      <c r="BD1278" s="6" t="s">
        <v>16960</v>
      </c>
      <c r="BE1278" s="6" t="s">
        <v>16961</v>
      </c>
      <c r="BF1278" s="6" t="s">
        <v>13575</v>
      </c>
      <c r="BG1278" s="6" t="s">
        <v>13575</v>
      </c>
      <c r="BH1278" s="6" t="s">
        <v>16959</v>
      </c>
      <c r="BI1278">
        <v>0</v>
      </c>
      <c r="BJ1278" s="6" t="s">
        <v>16958</v>
      </c>
      <c r="BK1278">
        <v>0</v>
      </c>
      <c r="BL1278" s="6" t="s">
        <v>315</v>
      </c>
      <c r="BM1278" s="56">
        <f>COUNTIF($B$2:B1278,B1278)</f>
        <v>5</v>
      </c>
      <c r="BN1278" s="6" t="str">
        <f t="shared" si="19"/>
        <v>10311-5</v>
      </c>
    </row>
    <row r="1279" spans="1:66" x14ac:dyDescent="0.25">
      <c r="A1279">
        <v>1</v>
      </c>
      <c r="B1279">
        <v>10311</v>
      </c>
      <c r="C1279" s="6" t="s">
        <v>18896</v>
      </c>
      <c r="D1279">
        <v>5</v>
      </c>
      <c r="E1279">
        <v>1</v>
      </c>
      <c r="F1279">
        <v>10</v>
      </c>
      <c r="G1279">
        <v>101</v>
      </c>
      <c r="H1279" s="6" t="s">
        <v>16963</v>
      </c>
      <c r="I1279">
        <v>1</v>
      </c>
      <c r="J1279">
        <v>330442</v>
      </c>
      <c r="K1279">
        <v>6</v>
      </c>
      <c r="L1279" s="55">
        <v>42921</v>
      </c>
      <c r="M1279" s="6" t="s">
        <v>18902</v>
      </c>
      <c r="N1279" s="55">
        <v>44601</v>
      </c>
      <c r="O1279">
        <v>3045335</v>
      </c>
      <c r="P1279" s="6" t="s">
        <v>16834</v>
      </c>
      <c r="Q1279" s="6" t="s">
        <v>16973</v>
      </c>
      <c r="R1279">
        <v>15</v>
      </c>
      <c r="S1279">
        <v>0</v>
      </c>
      <c r="T1279">
        <v>-15</v>
      </c>
      <c r="U1279">
        <v>1619.4</v>
      </c>
      <c r="V1279" s="6" t="s">
        <v>16974</v>
      </c>
      <c r="W1279" s="6" t="s">
        <v>17077</v>
      </c>
      <c r="X1279" s="55">
        <v>44461</v>
      </c>
      <c r="Y1279">
        <v>0</v>
      </c>
      <c r="Z1279">
        <v>0</v>
      </c>
      <c r="AA1279" s="6" t="s">
        <v>16765</v>
      </c>
      <c r="AB1279" s="6" t="s">
        <v>16947</v>
      </c>
      <c r="AD1279" s="6" t="s">
        <v>16765</v>
      </c>
      <c r="AE1279">
        <v>46710</v>
      </c>
      <c r="AF1279">
        <v>42536</v>
      </c>
      <c r="AG1279" s="6" t="s">
        <v>16973</v>
      </c>
      <c r="AH1279" s="6" t="s">
        <v>16950</v>
      </c>
      <c r="AI1279" s="6" t="s">
        <v>16951</v>
      </c>
      <c r="AJ1279" s="6" t="s">
        <v>16765</v>
      </c>
      <c r="AK1279" s="6" t="s">
        <v>16765</v>
      </c>
      <c r="AL1279" s="6" t="s">
        <v>16765</v>
      </c>
      <c r="AM1279" s="6" t="s">
        <v>16952</v>
      </c>
      <c r="AN1279">
        <v>0</v>
      </c>
      <c r="AO1279" s="55">
        <v>44461</v>
      </c>
      <c r="AP1279" s="6" t="s">
        <v>16953</v>
      </c>
      <c r="AQ1279">
        <v>0</v>
      </c>
      <c r="AR1279" s="6" t="s">
        <v>16975</v>
      </c>
      <c r="AS1279" s="6" t="s">
        <v>16955</v>
      </c>
      <c r="AT1279" s="6" t="s">
        <v>16947</v>
      </c>
      <c r="AU1279">
        <v>0</v>
      </c>
      <c r="AV1279">
        <v>0</v>
      </c>
      <c r="AW1279" s="6" t="s">
        <v>16956</v>
      </c>
      <c r="AX1279" s="6" t="s">
        <v>18903</v>
      </c>
      <c r="AY1279" s="6" t="s">
        <v>16765</v>
      </c>
      <c r="AZ1279" s="6" t="s">
        <v>16958</v>
      </c>
      <c r="BA1279" s="6" t="s">
        <v>16765</v>
      </c>
      <c r="BB1279" s="6" t="s">
        <v>16959</v>
      </c>
      <c r="BC1279" s="6" t="s">
        <v>16765</v>
      </c>
      <c r="BD1279" s="6" t="s">
        <v>16960</v>
      </c>
      <c r="BE1279" s="6" t="s">
        <v>16961</v>
      </c>
      <c r="BF1279" s="6" t="s">
        <v>13575</v>
      </c>
      <c r="BG1279" s="6" t="s">
        <v>13575</v>
      </c>
      <c r="BH1279" s="6" t="s">
        <v>16959</v>
      </c>
      <c r="BI1279">
        <v>0</v>
      </c>
      <c r="BJ1279" s="6" t="s">
        <v>16958</v>
      </c>
      <c r="BK1279">
        <v>0</v>
      </c>
      <c r="BL1279" s="6" t="s">
        <v>315</v>
      </c>
      <c r="BM1279" s="56">
        <f>COUNTIF($B$2:B1279,B1279)</f>
        <v>6</v>
      </c>
      <c r="BN1279" s="6" t="str">
        <f t="shared" si="19"/>
        <v>10311-6</v>
      </c>
    </row>
    <row r="1280" spans="1:66" x14ac:dyDescent="0.25">
      <c r="A1280">
        <v>1</v>
      </c>
      <c r="B1280">
        <v>10328</v>
      </c>
      <c r="C1280" s="6" t="s">
        <v>18904</v>
      </c>
      <c r="D1280">
        <v>5</v>
      </c>
      <c r="E1280">
        <v>3</v>
      </c>
      <c r="F1280">
        <v>30</v>
      </c>
      <c r="G1280">
        <v>306</v>
      </c>
      <c r="H1280" s="6" t="s">
        <v>16994</v>
      </c>
      <c r="I1280">
        <v>1</v>
      </c>
      <c r="J1280">
        <v>223376</v>
      </c>
      <c r="K1280">
        <v>6</v>
      </c>
      <c r="L1280" s="55">
        <v>42744</v>
      </c>
      <c r="M1280" s="6" t="s">
        <v>16765</v>
      </c>
      <c r="N1280" s="55">
        <v>44825</v>
      </c>
      <c r="O1280">
        <v>118784</v>
      </c>
      <c r="P1280" s="6" t="s">
        <v>16764</v>
      </c>
      <c r="Q1280" s="6" t="s">
        <v>18905</v>
      </c>
      <c r="R1280">
        <v>1</v>
      </c>
      <c r="S1280">
        <v>0</v>
      </c>
      <c r="T1280">
        <v>-1</v>
      </c>
      <c r="U1280">
        <v>1651</v>
      </c>
      <c r="V1280" s="6" t="s">
        <v>16945</v>
      </c>
      <c r="W1280" s="6" t="s">
        <v>16995</v>
      </c>
      <c r="X1280" s="55">
        <v>44664</v>
      </c>
      <c r="Y1280">
        <v>0</v>
      </c>
      <c r="Z1280">
        <v>676.62</v>
      </c>
      <c r="AA1280" s="6" t="s">
        <v>16996</v>
      </c>
      <c r="AB1280" s="6" t="s">
        <v>16947</v>
      </c>
      <c r="AD1280" s="6" t="s">
        <v>16948</v>
      </c>
      <c r="AE1280">
        <v>44136</v>
      </c>
      <c r="AF1280">
        <v>41515</v>
      </c>
      <c r="AG1280" s="6" t="s">
        <v>16949</v>
      </c>
      <c r="AH1280" s="6" t="s">
        <v>16950</v>
      </c>
      <c r="AI1280" s="6" t="s">
        <v>16951</v>
      </c>
      <c r="AJ1280" s="6" t="s">
        <v>16765</v>
      </c>
      <c r="AK1280" s="6" t="s">
        <v>16765</v>
      </c>
      <c r="AL1280" s="6" t="s">
        <v>16765</v>
      </c>
      <c r="AM1280" s="6" t="s">
        <v>16952</v>
      </c>
      <c r="AN1280">
        <v>0</v>
      </c>
      <c r="AO1280" s="55">
        <v>44664</v>
      </c>
      <c r="AP1280" s="6" t="s">
        <v>16953</v>
      </c>
      <c r="AQ1280">
        <v>0</v>
      </c>
      <c r="AR1280" s="6" t="s">
        <v>16954</v>
      </c>
      <c r="AS1280" s="6" t="s">
        <v>16955</v>
      </c>
      <c r="AT1280" s="6" t="s">
        <v>16947</v>
      </c>
      <c r="AU1280">
        <v>0</v>
      </c>
      <c r="AV1280">
        <v>0</v>
      </c>
      <c r="AW1280" s="6" t="s">
        <v>16956</v>
      </c>
      <c r="AX1280" s="6" t="s">
        <v>18906</v>
      </c>
      <c r="AY1280" s="6" t="s">
        <v>16765</v>
      </c>
      <c r="AZ1280" s="6" t="s">
        <v>16958</v>
      </c>
      <c r="BA1280" s="6" t="s">
        <v>16765</v>
      </c>
      <c r="BB1280" s="6" t="s">
        <v>16959</v>
      </c>
      <c r="BC1280" s="6" t="s">
        <v>16765</v>
      </c>
      <c r="BD1280" s="6" t="s">
        <v>16960</v>
      </c>
      <c r="BE1280" s="6" t="s">
        <v>16961</v>
      </c>
      <c r="BF1280" s="6" t="s">
        <v>13575</v>
      </c>
      <c r="BG1280" s="6" t="s">
        <v>13575</v>
      </c>
      <c r="BH1280" s="6" t="s">
        <v>16959</v>
      </c>
      <c r="BI1280">
        <v>0</v>
      </c>
      <c r="BJ1280" s="6" t="s">
        <v>16958</v>
      </c>
      <c r="BK1280">
        <v>0</v>
      </c>
      <c r="BL1280" s="6" t="s">
        <v>315</v>
      </c>
      <c r="BM1280" s="56">
        <f>COUNTIF($B$2:B1280,B1280)</f>
        <v>1</v>
      </c>
      <c r="BN1280" s="6" t="str">
        <f t="shared" si="19"/>
        <v>10328-1</v>
      </c>
    </row>
    <row r="1281" spans="1:66" x14ac:dyDescent="0.25">
      <c r="A1281">
        <v>1</v>
      </c>
      <c r="B1281">
        <v>10328</v>
      </c>
      <c r="C1281" s="6" t="s">
        <v>18904</v>
      </c>
      <c r="D1281">
        <v>5</v>
      </c>
      <c r="E1281">
        <v>3</v>
      </c>
      <c r="F1281">
        <v>30</v>
      </c>
      <c r="G1281">
        <v>306</v>
      </c>
      <c r="H1281" s="6" t="s">
        <v>16994</v>
      </c>
      <c r="I1281">
        <v>1</v>
      </c>
      <c r="J1281">
        <v>321061</v>
      </c>
      <c r="K1281">
        <v>6</v>
      </c>
      <c r="L1281" s="55">
        <v>42905</v>
      </c>
      <c r="M1281" s="6" t="s">
        <v>16765</v>
      </c>
      <c r="N1281" s="55">
        <v>109574</v>
      </c>
      <c r="O1281">
        <v>188005</v>
      </c>
      <c r="P1281" s="6" t="s">
        <v>16774</v>
      </c>
      <c r="Q1281" s="6" t="s">
        <v>16973</v>
      </c>
      <c r="R1281">
        <v>2</v>
      </c>
      <c r="S1281">
        <v>0</v>
      </c>
      <c r="T1281">
        <v>-2</v>
      </c>
      <c r="U1281">
        <v>84.8</v>
      </c>
      <c r="V1281" s="6" t="s">
        <v>16999</v>
      </c>
      <c r="W1281" s="6" t="s">
        <v>16995</v>
      </c>
      <c r="X1281" s="55">
        <v>44664</v>
      </c>
      <c r="Y1281">
        <v>0</v>
      </c>
      <c r="Z1281">
        <v>676.62</v>
      </c>
      <c r="AA1281" s="6" t="s">
        <v>16996</v>
      </c>
      <c r="AB1281" s="6" t="s">
        <v>16947</v>
      </c>
      <c r="AD1281" s="6" t="s">
        <v>16765</v>
      </c>
      <c r="AE1281">
        <v>46595</v>
      </c>
      <c r="AF1281">
        <v>42460</v>
      </c>
      <c r="AG1281" s="6" t="s">
        <v>16973</v>
      </c>
      <c r="AH1281" s="6" t="s">
        <v>16950</v>
      </c>
      <c r="AI1281" s="6" t="s">
        <v>16951</v>
      </c>
      <c r="AJ1281" s="6" t="s">
        <v>16765</v>
      </c>
      <c r="AK1281" s="6" t="s">
        <v>16765</v>
      </c>
      <c r="AL1281" s="6" t="s">
        <v>16765</v>
      </c>
      <c r="AM1281" s="6" t="s">
        <v>16952</v>
      </c>
      <c r="AN1281">
        <v>0</v>
      </c>
      <c r="AO1281" s="55">
        <v>44664</v>
      </c>
      <c r="AP1281" s="6" t="s">
        <v>17000</v>
      </c>
      <c r="AQ1281">
        <v>0</v>
      </c>
      <c r="AR1281" s="6" t="s">
        <v>17001</v>
      </c>
      <c r="AS1281" s="6" t="s">
        <v>17002</v>
      </c>
      <c r="AT1281" s="6" t="s">
        <v>16947</v>
      </c>
      <c r="AU1281">
        <v>0</v>
      </c>
      <c r="AV1281">
        <v>0</v>
      </c>
      <c r="AW1281" s="6" t="s">
        <v>16956</v>
      </c>
      <c r="AX1281" s="6" t="s">
        <v>18907</v>
      </c>
      <c r="AY1281" s="6" t="s">
        <v>16765</v>
      </c>
      <c r="AZ1281" s="6" t="s">
        <v>16958</v>
      </c>
      <c r="BA1281" s="6" t="s">
        <v>16765</v>
      </c>
      <c r="BB1281" s="6" t="s">
        <v>16959</v>
      </c>
      <c r="BC1281" s="6" t="s">
        <v>16765</v>
      </c>
      <c r="BD1281" s="6" t="s">
        <v>16960</v>
      </c>
      <c r="BE1281" s="6" t="s">
        <v>16961</v>
      </c>
      <c r="BF1281" s="6" t="s">
        <v>13575</v>
      </c>
      <c r="BG1281" s="6" t="s">
        <v>13575</v>
      </c>
      <c r="BH1281" s="6" t="s">
        <v>16959</v>
      </c>
      <c r="BI1281">
        <v>0</v>
      </c>
      <c r="BJ1281" s="6" t="s">
        <v>16958</v>
      </c>
      <c r="BK1281">
        <v>0</v>
      </c>
      <c r="BL1281" s="6" t="s">
        <v>315</v>
      </c>
      <c r="BM1281" s="56">
        <f>COUNTIF($B$2:B1281,B1281)</f>
        <v>2</v>
      </c>
      <c r="BN1281" s="6" t="str">
        <f t="shared" si="19"/>
        <v>10328-2</v>
      </c>
    </row>
    <row r="1282" spans="1:66" x14ac:dyDescent="0.25">
      <c r="A1282">
        <v>1</v>
      </c>
      <c r="B1282">
        <v>10328</v>
      </c>
      <c r="C1282" s="6" t="s">
        <v>18904</v>
      </c>
      <c r="D1282">
        <v>5</v>
      </c>
      <c r="E1282">
        <v>3</v>
      </c>
      <c r="F1282">
        <v>30</v>
      </c>
      <c r="G1282">
        <v>306</v>
      </c>
      <c r="H1282" s="6" t="s">
        <v>16994</v>
      </c>
      <c r="I1282">
        <v>1</v>
      </c>
      <c r="J1282">
        <v>321061</v>
      </c>
      <c r="K1282">
        <v>6</v>
      </c>
      <c r="L1282" s="55">
        <v>42905</v>
      </c>
      <c r="M1282" s="6" t="s">
        <v>16765</v>
      </c>
      <c r="N1282" s="55">
        <v>109574</v>
      </c>
      <c r="O1282">
        <v>235894</v>
      </c>
      <c r="P1282" s="6" t="s">
        <v>16775</v>
      </c>
      <c r="Q1282" s="6" t="s">
        <v>16973</v>
      </c>
      <c r="R1282">
        <v>24</v>
      </c>
      <c r="S1282">
        <v>0</v>
      </c>
      <c r="T1282">
        <v>-24</v>
      </c>
      <c r="U1282">
        <v>48</v>
      </c>
      <c r="V1282" s="6" t="s">
        <v>17004</v>
      </c>
      <c r="W1282" s="6" t="s">
        <v>16995</v>
      </c>
      <c r="X1282" s="55">
        <v>44664</v>
      </c>
      <c r="Y1282">
        <v>0</v>
      </c>
      <c r="Z1282">
        <v>676.62</v>
      </c>
      <c r="AA1282" s="6" t="s">
        <v>16996</v>
      </c>
      <c r="AB1282" s="6" t="s">
        <v>16947</v>
      </c>
      <c r="AD1282" s="6" t="s">
        <v>16765</v>
      </c>
      <c r="AE1282">
        <v>46596</v>
      </c>
      <c r="AF1282">
        <v>42460</v>
      </c>
      <c r="AG1282" s="6" t="s">
        <v>16973</v>
      </c>
      <c r="AH1282" s="6" t="s">
        <v>16950</v>
      </c>
      <c r="AI1282" s="6" t="s">
        <v>16951</v>
      </c>
      <c r="AJ1282" s="6" t="s">
        <v>16765</v>
      </c>
      <c r="AK1282" s="6" t="s">
        <v>16765</v>
      </c>
      <c r="AL1282" s="6" t="s">
        <v>16765</v>
      </c>
      <c r="AM1282" s="6" t="s">
        <v>16952</v>
      </c>
      <c r="AN1282">
        <v>0</v>
      </c>
      <c r="AO1282" s="55">
        <v>44664</v>
      </c>
      <c r="AP1282" s="6" t="s">
        <v>17000</v>
      </c>
      <c r="AQ1282">
        <v>0</v>
      </c>
      <c r="AR1282" s="6" t="s">
        <v>17005</v>
      </c>
      <c r="AS1282" s="6" t="s">
        <v>17002</v>
      </c>
      <c r="AT1282" s="6" t="s">
        <v>16947</v>
      </c>
      <c r="AU1282">
        <v>0</v>
      </c>
      <c r="AV1282">
        <v>0</v>
      </c>
      <c r="AW1282" s="6" t="s">
        <v>16956</v>
      </c>
      <c r="AX1282" s="6" t="s">
        <v>18907</v>
      </c>
      <c r="AY1282" s="6" t="s">
        <v>16765</v>
      </c>
      <c r="AZ1282" s="6" t="s">
        <v>16958</v>
      </c>
      <c r="BA1282" s="6" t="s">
        <v>16765</v>
      </c>
      <c r="BB1282" s="6" t="s">
        <v>16959</v>
      </c>
      <c r="BC1282" s="6" t="s">
        <v>16765</v>
      </c>
      <c r="BD1282" s="6" t="s">
        <v>16960</v>
      </c>
      <c r="BE1282" s="6" t="s">
        <v>16961</v>
      </c>
      <c r="BF1282" s="6" t="s">
        <v>13575</v>
      </c>
      <c r="BG1282" s="6" t="s">
        <v>13575</v>
      </c>
      <c r="BH1282" s="6" t="s">
        <v>16959</v>
      </c>
      <c r="BI1282">
        <v>0</v>
      </c>
      <c r="BJ1282" s="6" t="s">
        <v>16958</v>
      </c>
      <c r="BK1282">
        <v>0</v>
      </c>
      <c r="BL1282" s="6" t="s">
        <v>315</v>
      </c>
      <c r="BM1282" s="56">
        <f>COUNTIF($B$2:B1282,B1282)</f>
        <v>3</v>
      </c>
      <c r="BN1282" s="6" t="str">
        <f t="shared" ref="BN1282:BN1345" si="20">CONCATENATE(B1282,"-",BM1282)</f>
        <v>10328-3</v>
      </c>
    </row>
    <row r="1283" spans="1:66" x14ac:dyDescent="0.25">
      <c r="A1283">
        <v>1</v>
      </c>
      <c r="B1283">
        <v>10328</v>
      </c>
      <c r="C1283" s="6" t="s">
        <v>18904</v>
      </c>
      <c r="D1283">
        <v>5</v>
      </c>
      <c r="E1283">
        <v>3</v>
      </c>
      <c r="F1283">
        <v>30</v>
      </c>
      <c r="G1283">
        <v>306</v>
      </c>
      <c r="H1283" s="6" t="s">
        <v>16994</v>
      </c>
      <c r="I1283">
        <v>1</v>
      </c>
      <c r="J1283">
        <v>394238</v>
      </c>
      <c r="K1283">
        <v>6</v>
      </c>
      <c r="L1283" s="55">
        <v>43026</v>
      </c>
      <c r="M1283" s="6" t="s">
        <v>16765</v>
      </c>
      <c r="N1283" s="55">
        <v>44825</v>
      </c>
      <c r="O1283">
        <v>628699</v>
      </c>
      <c r="P1283" s="6" t="s">
        <v>16777</v>
      </c>
      <c r="Q1283" s="6" t="s">
        <v>18905</v>
      </c>
      <c r="R1283">
        <v>1</v>
      </c>
      <c r="S1283">
        <v>0</v>
      </c>
      <c r="T1283">
        <v>-1</v>
      </c>
      <c r="U1283">
        <v>1687</v>
      </c>
      <c r="V1283" s="6" t="s">
        <v>16945</v>
      </c>
      <c r="W1283" s="6" t="s">
        <v>16995</v>
      </c>
      <c r="X1283" s="55">
        <v>44664</v>
      </c>
      <c r="Y1283">
        <v>0</v>
      </c>
      <c r="Z1283">
        <v>676.62</v>
      </c>
      <c r="AA1283" s="6" t="s">
        <v>16996</v>
      </c>
      <c r="AB1283" s="6" t="s">
        <v>16947</v>
      </c>
      <c r="AD1283" s="6" t="s">
        <v>16948</v>
      </c>
      <c r="AE1283">
        <v>47425</v>
      </c>
      <c r="AF1283">
        <v>43178</v>
      </c>
      <c r="AG1283" s="6" t="s">
        <v>16949</v>
      </c>
      <c r="AH1283" s="6" t="s">
        <v>16950</v>
      </c>
      <c r="AI1283" s="6" t="s">
        <v>16951</v>
      </c>
      <c r="AJ1283" s="6" t="s">
        <v>16765</v>
      </c>
      <c r="AK1283" s="6" t="s">
        <v>16765</v>
      </c>
      <c r="AL1283" s="6" t="s">
        <v>16765</v>
      </c>
      <c r="AM1283" s="6" t="s">
        <v>16952</v>
      </c>
      <c r="AN1283">
        <v>0</v>
      </c>
      <c r="AO1283" s="55">
        <v>44664</v>
      </c>
      <c r="AP1283" s="6" t="s">
        <v>16953</v>
      </c>
      <c r="AQ1283">
        <v>0</v>
      </c>
      <c r="AR1283" s="6" t="s">
        <v>16997</v>
      </c>
      <c r="AS1283" s="6" t="s">
        <v>16955</v>
      </c>
      <c r="AT1283" s="6" t="s">
        <v>16947</v>
      </c>
      <c r="AU1283">
        <v>0</v>
      </c>
      <c r="AV1283">
        <v>0</v>
      </c>
      <c r="AW1283" s="6" t="s">
        <v>16956</v>
      </c>
      <c r="AX1283" s="6" t="s">
        <v>17524</v>
      </c>
      <c r="AY1283" s="6" t="s">
        <v>16765</v>
      </c>
      <c r="AZ1283" s="6" t="s">
        <v>16958</v>
      </c>
      <c r="BA1283" s="6" t="s">
        <v>16765</v>
      </c>
      <c r="BB1283" s="6" t="s">
        <v>16959</v>
      </c>
      <c r="BC1283" s="6" t="s">
        <v>16765</v>
      </c>
      <c r="BD1283" s="6" t="s">
        <v>16960</v>
      </c>
      <c r="BE1283" s="6" t="s">
        <v>16961</v>
      </c>
      <c r="BF1283" s="6" t="s">
        <v>13575</v>
      </c>
      <c r="BG1283" s="6" t="s">
        <v>13575</v>
      </c>
      <c r="BH1283" s="6" t="s">
        <v>16959</v>
      </c>
      <c r="BI1283">
        <v>0</v>
      </c>
      <c r="BJ1283" s="6" t="s">
        <v>16958</v>
      </c>
      <c r="BK1283">
        <v>0</v>
      </c>
      <c r="BL1283" s="6" t="s">
        <v>315</v>
      </c>
      <c r="BM1283" s="56">
        <f>COUNTIF($B$2:B1283,B1283)</f>
        <v>4</v>
      </c>
      <c r="BN1283" s="6" t="str">
        <f t="shared" si="20"/>
        <v>10328-4</v>
      </c>
    </row>
    <row r="1284" spans="1:66" x14ac:dyDescent="0.25">
      <c r="A1284">
        <v>1</v>
      </c>
      <c r="B1284">
        <v>10329</v>
      </c>
      <c r="C1284" s="6" t="s">
        <v>18908</v>
      </c>
      <c r="D1284">
        <v>5</v>
      </c>
      <c r="E1284">
        <v>3</v>
      </c>
      <c r="F1284">
        <v>30</v>
      </c>
      <c r="G1284">
        <v>303</v>
      </c>
      <c r="H1284" s="6" t="s">
        <v>16994</v>
      </c>
      <c r="I1284">
        <v>1</v>
      </c>
      <c r="J1284">
        <v>927007</v>
      </c>
      <c r="K1284">
        <v>5</v>
      </c>
      <c r="L1284" s="55">
        <v>42240</v>
      </c>
      <c r="M1284" s="6" t="s">
        <v>16765</v>
      </c>
      <c r="N1284" s="55">
        <v>44628</v>
      </c>
      <c r="O1284">
        <v>118750</v>
      </c>
      <c r="P1284" s="6" t="s">
        <v>16767</v>
      </c>
      <c r="Q1284" s="6" t="s">
        <v>18909</v>
      </c>
      <c r="R1284">
        <v>1</v>
      </c>
      <c r="S1284">
        <v>0</v>
      </c>
      <c r="T1284">
        <v>-1</v>
      </c>
      <c r="U1284">
        <v>1803.8</v>
      </c>
      <c r="V1284" s="6" t="s">
        <v>16945</v>
      </c>
      <c r="W1284" s="6" t="s">
        <v>16946</v>
      </c>
      <c r="X1284" s="55">
        <v>44664</v>
      </c>
      <c r="Y1284">
        <v>90000</v>
      </c>
      <c r="Z1284">
        <v>0</v>
      </c>
      <c r="AA1284" s="6" t="s">
        <v>16765</v>
      </c>
      <c r="AB1284" s="6" t="s">
        <v>16947</v>
      </c>
      <c r="AD1284" s="6" t="s">
        <v>16948</v>
      </c>
      <c r="AE1284">
        <v>41703</v>
      </c>
      <c r="AF1284">
        <v>38782</v>
      </c>
      <c r="AG1284" s="6" t="s">
        <v>16949</v>
      </c>
      <c r="AH1284" s="6" t="s">
        <v>16950</v>
      </c>
      <c r="AI1284" s="6" t="s">
        <v>16951</v>
      </c>
      <c r="AJ1284" s="6" t="s">
        <v>16765</v>
      </c>
      <c r="AK1284" s="6" t="s">
        <v>16765</v>
      </c>
      <c r="AL1284" s="6" t="s">
        <v>16765</v>
      </c>
      <c r="AM1284" s="6" t="s">
        <v>16952</v>
      </c>
      <c r="AN1284">
        <v>0</v>
      </c>
      <c r="AO1284" s="55">
        <v>44664</v>
      </c>
      <c r="AP1284" s="6" t="s">
        <v>16953</v>
      </c>
      <c r="AQ1284">
        <v>0</v>
      </c>
      <c r="AR1284" s="6" t="s">
        <v>16954</v>
      </c>
      <c r="AS1284" s="6" t="s">
        <v>16955</v>
      </c>
      <c r="AT1284" s="6" t="s">
        <v>16947</v>
      </c>
      <c r="AU1284">
        <v>0</v>
      </c>
      <c r="AV1284">
        <v>0</v>
      </c>
      <c r="AW1284" s="6" t="s">
        <v>16956</v>
      </c>
      <c r="AX1284" s="6" t="s">
        <v>18910</v>
      </c>
      <c r="AY1284" s="6" t="s">
        <v>16765</v>
      </c>
      <c r="AZ1284" s="6" t="s">
        <v>16958</v>
      </c>
      <c r="BA1284" s="6" t="s">
        <v>16765</v>
      </c>
      <c r="BB1284" s="6" t="s">
        <v>16959</v>
      </c>
      <c r="BC1284" s="6" t="s">
        <v>16765</v>
      </c>
      <c r="BD1284" s="6" t="s">
        <v>16960</v>
      </c>
      <c r="BE1284" s="6" t="s">
        <v>16961</v>
      </c>
      <c r="BF1284" s="6" t="s">
        <v>13575</v>
      </c>
      <c r="BG1284" s="6" t="s">
        <v>13575</v>
      </c>
      <c r="BH1284" s="6" t="s">
        <v>16959</v>
      </c>
      <c r="BI1284">
        <v>0</v>
      </c>
      <c r="BJ1284" s="6" t="s">
        <v>16958</v>
      </c>
      <c r="BK1284">
        <v>0</v>
      </c>
      <c r="BL1284" s="6" t="s">
        <v>315</v>
      </c>
      <c r="BM1284" s="56">
        <f>COUNTIF($B$2:B1284,B1284)</f>
        <v>1</v>
      </c>
      <c r="BN1284" s="6" t="str">
        <f t="shared" si="20"/>
        <v>10329-1</v>
      </c>
    </row>
    <row r="1285" spans="1:66" x14ac:dyDescent="0.25">
      <c r="A1285">
        <v>1</v>
      </c>
      <c r="B1285">
        <v>10354</v>
      </c>
      <c r="C1285" s="6" t="s">
        <v>18911</v>
      </c>
      <c r="D1285">
        <v>5</v>
      </c>
      <c r="E1285">
        <v>1</v>
      </c>
      <c r="F1285">
        <v>10</v>
      </c>
      <c r="G1285">
        <v>101</v>
      </c>
      <c r="H1285" s="6" t="s">
        <v>17007</v>
      </c>
      <c r="I1285">
        <v>1</v>
      </c>
      <c r="J1285">
        <v>923030</v>
      </c>
      <c r="K1285">
        <v>5</v>
      </c>
      <c r="L1285" s="55">
        <v>42233</v>
      </c>
      <c r="M1285" s="6" t="s">
        <v>16765</v>
      </c>
      <c r="N1285" s="55">
        <v>44628</v>
      </c>
      <c r="O1285">
        <v>118784</v>
      </c>
      <c r="P1285" s="6" t="s">
        <v>16764</v>
      </c>
      <c r="Q1285" s="6" t="s">
        <v>18912</v>
      </c>
      <c r="R1285">
        <v>1</v>
      </c>
      <c r="S1285">
        <v>0</v>
      </c>
      <c r="T1285">
        <v>-1</v>
      </c>
      <c r="U1285">
        <v>1651</v>
      </c>
      <c r="V1285" s="6" t="s">
        <v>16945</v>
      </c>
      <c r="W1285" s="6" t="s">
        <v>16946</v>
      </c>
      <c r="X1285" s="55">
        <v>44665</v>
      </c>
      <c r="Y1285">
        <v>20000</v>
      </c>
      <c r="Z1285">
        <v>0</v>
      </c>
      <c r="AA1285" s="6" t="s">
        <v>16765</v>
      </c>
      <c r="AB1285" s="6" t="s">
        <v>16947</v>
      </c>
      <c r="AD1285" s="6" t="s">
        <v>16948</v>
      </c>
      <c r="AE1285">
        <v>41665</v>
      </c>
      <c r="AF1285">
        <v>38713</v>
      </c>
      <c r="AG1285" s="6" t="s">
        <v>16949</v>
      </c>
      <c r="AH1285" s="6" t="s">
        <v>16950</v>
      </c>
      <c r="AI1285" s="6" t="s">
        <v>16951</v>
      </c>
      <c r="AJ1285" s="6" t="s">
        <v>16765</v>
      </c>
      <c r="AK1285" s="6" t="s">
        <v>16765</v>
      </c>
      <c r="AL1285" s="6" t="s">
        <v>16765</v>
      </c>
      <c r="AM1285" s="6" t="s">
        <v>16952</v>
      </c>
      <c r="AN1285">
        <v>0</v>
      </c>
      <c r="AO1285" s="55">
        <v>44665</v>
      </c>
      <c r="AP1285" s="6" t="s">
        <v>16953</v>
      </c>
      <c r="AQ1285">
        <v>0</v>
      </c>
      <c r="AR1285" s="6" t="s">
        <v>16954</v>
      </c>
      <c r="AS1285" s="6" t="s">
        <v>16955</v>
      </c>
      <c r="AT1285" s="6" t="s">
        <v>16947</v>
      </c>
      <c r="AU1285">
        <v>0</v>
      </c>
      <c r="AV1285">
        <v>0</v>
      </c>
      <c r="AW1285" s="6" t="s">
        <v>16956</v>
      </c>
      <c r="AX1285" s="6" t="s">
        <v>18897</v>
      </c>
      <c r="AY1285" s="6" t="s">
        <v>16765</v>
      </c>
      <c r="AZ1285" s="6" t="s">
        <v>16958</v>
      </c>
      <c r="BA1285" s="6" t="s">
        <v>16765</v>
      </c>
      <c r="BB1285" s="6" t="s">
        <v>16959</v>
      </c>
      <c r="BC1285" s="6" t="s">
        <v>16765</v>
      </c>
      <c r="BD1285" s="6" t="s">
        <v>16960</v>
      </c>
      <c r="BE1285" s="6" t="s">
        <v>16961</v>
      </c>
      <c r="BF1285" s="6" t="s">
        <v>13575</v>
      </c>
      <c r="BG1285" s="6" t="s">
        <v>13575</v>
      </c>
      <c r="BH1285" s="6" t="s">
        <v>16959</v>
      </c>
      <c r="BI1285">
        <v>0</v>
      </c>
      <c r="BJ1285" s="6" t="s">
        <v>16958</v>
      </c>
      <c r="BK1285">
        <v>0</v>
      </c>
      <c r="BL1285" s="6" t="s">
        <v>315</v>
      </c>
      <c r="BM1285" s="56">
        <f>COUNTIF($B$2:B1285,B1285)</f>
        <v>1</v>
      </c>
      <c r="BN1285" s="6" t="str">
        <f t="shared" si="20"/>
        <v>10354-1</v>
      </c>
    </row>
    <row r="1286" spans="1:66" x14ac:dyDescent="0.25">
      <c r="A1286">
        <v>1</v>
      </c>
      <c r="B1286">
        <v>10354</v>
      </c>
      <c r="C1286" s="6" t="s">
        <v>18911</v>
      </c>
      <c r="D1286">
        <v>5</v>
      </c>
      <c r="E1286">
        <v>1</v>
      </c>
      <c r="F1286">
        <v>10</v>
      </c>
      <c r="G1286">
        <v>101</v>
      </c>
      <c r="H1286" s="6" t="s">
        <v>17007</v>
      </c>
      <c r="I1286">
        <v>1</v>
      </c>
      <c r="J1286">
        <v>923032</v>
      </c>
      <c r="K1286">
        <v>5</v>
      </c>
      <c r="L1286" s="55">
        <v>42233</v>
      </c>
      <c r="M1286" s="6" t="s">
        <v>18913</v>
      </c>
      <c r="N1286" s="55">
        <v>109574</v>
      </c>
      <c r="O1286">
        <v>198213</v>
      </c>
      <c r="P1286" s="6" t="s">
        <v>16785</v>
      </c>
      <c r="Q1286" s="6" t="s">
        <v>16973</v>
      </c>
      <c r="R1286">
        <v>13</v>
      </c>
      <c r="S1286">
        <v>5</v>
      </c>
      <c r="T1286">
        <v>-8</v>
      </c>
      <c r="U1286">
        <v>336</v>
      </c>
      <c r="V1286" s="6" t="s">
        <v>16999</v>
      </c>
      <c r="W1286" s="6" t="s">
        <v>16946</v>
      </c>
      <c r="X1286" s="55">
        <v>44665</v>
      </c>
      <c r="Y1286">
        <v>20000</v>
      </c>
      <c r="Z1286">
        <v>0</v>
      </c>
      <c r="AA1286" s="6" t="s">
        <v>16765</v>
      </c>
      <c r="AB1286" s="6" t="s">
        <v>16947</v>
      </c>
      <c r="AD1286" s="6" t="s">
        <v>16765</v>
      </c>
      <c r="AE1286">
        <v>41668</v>
      </c>
      <c r="AF1286">
        <v>38715</v>
      </c>
      <c r="AG1286" s="6" t="s">
        <v>16973</v>
      </c>
      <c r="AH1286" s="6" t="s">
        <v>16950</v>
      </c>
      <c r="AI1286" s="6" t="s">
        <v>16951</v>
      </c>
      <c r="AJ1286" s="6" t="s">
        <v>16765</v>
      </c>
      <c r="AK1286" s="6" t="s">
        <v>16765</v>
      </c>
      <c r="AL1286" s="6" t="s">
        <v>16765</v>
      </c>
      <c r="AM1286" s="6" t="s">
        <v>16952</v>
      </c>
      <c r="AN1286">
        <v>0</v>
      </c>
      <c r="AO1286" s="55">
        <v>44665</v>
      </c>
      <c r="AP1286" s="6" t="s">
        <v>17000</v>
      </c>
      <c r="AQ1286">
        <v>0</v>
      </c>
      <c r="AR1286" s="6" t="s">
        <v>17095</v>
      </c>
      <c r="AS1286" s="6" t="s">
        <v>17002</v>
      </c>
      <c r="AT1286" s="6" t="s">
        <v>16947</v>
      </c>
      <c r="AU1286">
        <v>0</v>
      </c>
      <c r="AV1286">
        <v>0</v>
      </c>
      <c r="AW1286" s="6" t="s">
        <v>16956</v>
      </c>
      <c r="AX1286" s="6" t="s">
        <v>18897</v>
      </c>
      <c r="AY1286" s="6" t="s">
        <v>16765</v>
      </c>
      <c r="AZ1286" s="6" t="s">
        <v>16958</v>
      </c>
      <c r="BA1286" s="6" t="s">
        <v>16765</v>
      </c>
      <c r="BB1286" s="6" t="s">
        <v>16959</v>
      </c>
      <c r="BC1286" s="6" t="s">
        <v>16765</v>
      </c>
      <c r="BD1286" s="6" t="s">
        <v>16960</v>
      </c>
      <c r="BE1286" s="6" t="s">
        <v>16961</v>
      </c>
      <c r="BF1286" s="6" t="s">
        <v>13575</v>
      </c>
      <c r="BG1286" s="6" t="s">
        <v>13575</v>
      </c>
      <c r="BH1286" s="6" t="s">
        <v>16959</v>
      </c>
      <c r="BI1286">
        <v>0</v>
      </c>
      <c r="BJ1286" s="6" t="s">
        <v>16958</v>
      </c>
      <c r="BK1286">
        <v>0</v>
      </c>
      <c r="BL1286" s="6" t="s">
        <v>315</v>
      </c>
      <c r="BM1286" s="56">
        <f>COUNTIF($B$2:B1286,B1286)</f>
        <v>2</v>
      </c>
      <c r="BN1286" s="6" t="str">
        <f t="shared" si="20"/>
        <v>10354-2</v>
      </c>
    </row>
    <row r="1287" spans="1:66" x14ac:dyDescent="0.25">
      <c r="A1287">
        <v>1</v>
      </c>
      <c r="B1287">
        <v>10354</v>
      </c>
      <c r="C1287" s="6" t="s">
        <v>18911</v>
      </c>
      <c r="D1287">
        <v>5</v>
      </c>
      <c r="E1287">
        <v>1</v>
      </c>
      <c r="F1287">
        <v>10</v>
      </c>
      <c r="G1287">
        <v>101</v>
      </c>
      <c r="H1287" s="6" t="s">
        <v>17007</v>
      </c>
      <c r="I1287">
        <v>1</v>
      </c>
      <c r="J1287">
        <v>923032</v>
      </c>
      <c r="K1287">
        <v>5</v>
      </c>
      <c r="L1287" s="55">
        <v>42233</v>
      </c>
      <c r="M1287" s="6" t="s">
        <v>18913</v>
      </c>
      <c r="N1287" s="55">
        <v>109574</v>
      </c>
      <c r="O1287">
        <v>198214</v>
      </c>
      <c r="P1287" s="6" t="s">
        <v>16786</v>
      </c>
      <c r="Q1287" s="6" t="s">
        <v>16973</v>
      </c>
      <c r="R1287">
        <v>312</v>
      </c>
      <c r="S1287">
        <v>120</v>
      </c>
      <c r="T1287">
        <v>-192</v>
      </c>
      <c r="U1287">
        <v>307.2</v>
      </c>
      <c r="V1287" s="6" t="s">
        <v>17004</v>
      </c>
      <c r="W1287" s="6" t="s">
        <v>16946</v>
      </c>
      <c r="X1287" s="55">
        <v>44665</v>
      </c>
      <c r="Y1287">
        <v>20000</v>
      </c>
      <c r="Z1287">
        <v>0</v>
      </c>
      <c r="AA1287" s="6" t="s">
        <v>16765</v>
      </c>
      <c r="AB1287" s="6" t="s">
        <v>16947</v>
      </c>
      <c r="AD1287" s="6" t="s">
        <v>16765</v>
      </c>
      <c r="AE1287">
        <v>41669</v>
      </c>
      <c r="AF1287">
        <v>38715</v>
      </c>
      <c r="AG1287" s="6" t="s">
        <v>16973</v>
      </c>
      <c r="AH1287" s="6" t="s">
        <v>16950</v>
      </c>
      <c r="AI1287" s="6" t="s">
        <v>16951</v>
      </c>
      <c r="AJ1287" s="6" t="s">
        <v>16765</v>
      </c>
      <c r="AK1287" s="6" t="s">
        <v>16765</v>
      </c>
      <c r="AL1287" s="6" t="s">
        <v>16765</v>
      </c>
      <c r="AM1287" s="6" t="s">
        <v>16952</v>
      </c>
      <c r="AN1287">
        <v>0</v>
      </c>
      <c r="AO1287" s="55">
        <v>44665</v>
      </c>
      <c r="AP1287" s="6" t="s">
        <v>17000</v>
      </c>
      <c r="AQ1287">
        <v>0</v>
      </c>
      <c r="AR1287" s="6" t="s">
        <v>17098</v>
      </c>
      <c r="AS1287" s="6" t="s">
        <v>17002</v>
      </c>
      <c r="AT1287" s="6" t="s">
        <v>16947</v>
      </c>
      <c r="AU1287">
        <v>0</v>
      </c>
      <c r="AV1287">
        <v>0</v>
      </c>
      <c r="AW1287" s="6" t="s">
        <v>16956</v>
      </c>
      <c r="AX1287" s="6" t="s">
        <v>18897</v>
      </c>
      <c r="AY1287" s="6" t="s">
        <v>16765</v>
      </c>
      <c r="AZ1287" s="6" t="s">
        <v>16958</v>
      </c>
      <c r="BA1287" s="6" t="s">
        <v>16765</v>
      </c>
      <c r="BB1287" s="6" t="s">
        <v>16959</v>
      </c>
      <c r="BC1287" s="6" t="s">
        <v>16765</v>
      </c>
      <c r="BD1287" s="6" t="s">
        <v>16960</v>
      </c>
      <c r="BE1287" s="6" t="s">
        <v>16961</v>
      </c>
      <c r="BF1287" s="6" t="s">
        <v>13575</v>
      </c>
      <c r="BG1287" s="6" t="s">
        <v>13575</v>
      </c>
      <c r="BH1287" s="6" t="s">
        <v>16959</v>
      </c>
      <c r="BI1287">
        <v>0</v>
      </c>
      <c r="BJ1287" s="6" t="s">
        <v>16958</v>
      </c>
      <c r="BK1287">
        <v>0</v>
      </c>
      <c r="BL1287" s="6" t="s">
        <v>315</v>
      </c>
      <c r="BM1287" s="56">
        <f>COUNTIF($B$2:B1287,B1287)</f>
        <v>3</v>
      </c>
      <c r="BN1287" s="6" t="str">
        <f t="shared" si="20"/>
        <v>10354-3</v>
      </c>
    </row>
    <row r="1288" spans="1:66" x14ac:dyDescent="0.25">
      <c r="A1288">
        <v>1</v>
      </c>
      <c r="B1288">
        <v>10384</v>
      </c>
      <c r="C1288" s="6" t="s">
        <v>18914</v>
      </c>
      <c r="D1288">
        <v>5</v>
      </c>
      <c r="E1288">
        <v>1</v>
      </c>
      <c r="F1288">
        <v>10</v>
      </c>
      <c r="G1288">
        <v>103</v>
      </c>
      <c r="H1288" s="6" t="s">
        <v>16994</v>
      </c>
      <c r="I1288">
        <v>1</v>
      </c>
      <c r="J1288">
        <v>236193</v>
      </c>
      <c r="K1288">
        <v>7</v>
      </c>
      <c r="L1288" s="55">
        <v>44596</v>
      </c>
      <c r="M1288" s="6" t="s">
        <v>16765</v>
      </c>
      <c r="N1288" s="55">
        <v>44686</v>
      </c>
      <c r="O1288">
        <v>118788</v>
      </c>
      <c r="P1288" s="6" t="s">
        <v>16787</v>
      </c>
      <c r="Q1288" s="6" t="s">
        <v>18915</v>
      </c>
      <c r="R1288">
        <v>1</v>
      </c>
      <c r="S1288">
        <v>0</v>
      </c>
      <c r="T1288">
        <v>-1</v>
      </c>
      <c r="U1288">
        <v>2572.9499999999998</v>
      </c>
      <c r="V1288" s="6" t="s">
        <v>16945</v>
      </c>
      <c r="W1288" s="6" t="s">
        <v>16946</v>
      </c>
      <c r="X1288" s="55">
        <v>44664</v>
      </c>
      <c r="Y1288">
        <v>40000</v>
      </c>
      <c r="Z1288">
        <v>0</v>
      </c>
      <c r="AA1288" s="6" t="s">
        <v>16765</v>
      </c>
      <c r="AB1288" s="6" t="s">
        <v>16947</v>
      </c>
      <c r="AD1288" s="6" t="s">
        <v>16948</v>
      </c>
      <c r="AE1288">
        <v>53993</v>
      </c>
      <c r="AF1288">
        <v>48767</v>
      </c>
      <c r="AG1288" s="6" t="s">
        <v>16949</v>
      </c>
      <c r="AH1288" s="6" t="s">
        <v>16950</v>
      </c>
      <c r="AI1288" s="6" t="s">
        <v>16951</v>
      </c>
      <c r="AJ1288" s="6" t="s">
        <v>16765</v>
      </c>
      <c r="AK1288" s="6" t="s">
        <v>16765</v>
      </c>
      <c r="AL1288" s="6" t="s">
        <v>16765</v>
      </c>
      <c r="AM1288" s="6" t="s">
        <v>16952</v>
      </c>
      <c r="AN1288">
        <v>0</v>
      </c>
      <c r="AO1288" s="55">
        <v>44664</v>
      </c>
      <c r="AP1288" s="6" t="s">
        <v>16953</v>
      </c>
      <c r="AQ1288">
        <v>0</v>
      </c>
      <c r="AR1288" s="6" t="s">
        <v>16954</v>
      </c>
      <c r="AS1288" s="6" t="s">
        <v>16955</v>
      </c>
      <c r="AT1288" s="6" t="s">
        <v>16947</v>
      </c>
      <c r="AU1288">
        <v>0</v>
      </c>
      <c r="AV1288">
        <v>0</v>
      </c>
      <c r="AW1288" s="6" t="s">
        <v>16956</v>
      </c>
      <c r="AX1288" s="6" t="s">
        <v>16765</v>
      </c>
      <c r="AY1288" s="6" t="s">
        <v>16765</v>
      </c>
      <c r="AZ1288" s="6" t="s">
        <v>16958</v>
      </c>
      <c r="BA1288" s="6" t="s">
        <v>16765</v>
      </c>
      <c r="BB1288" s="6" t="s">
        <v>16959</v>
      </c>
      <c r="BC1288" s="6" t="s">
        <v>16765</v>
      </c>
      <c r="BD1288" s="6" t="s">
        <v>16960</v>
      </c>
      <c r="BE1288" s="6" t="s">
        <v>16961</v>
      </c>
      <c r="BF1288" s="6" t="s">
        <v>13575</v>
      </c>
      <c r="BG1288" s="6" t="s">
        <v>13575</v>
      </c>
      <c r="BH1288" s="6" t="s">
        <v>16959</v>
      </c>
      <c r="BI1288">
        <v>0</v>
      </c>
      <c r="BJ1288" s="6" t="s">
        <v>16958</v>
      </c>
      <c r="BK1288">
        <v>0</v>
      </c>
      <c r="BL1288" s="6" t="s">
        <v>315</v>
      </c>
      <c r="BM1288" s="56">
        <f>COUNTIF($B$2:B1288,B1288)</f>
        <v>1</v>
      </c>
      <c r="BN1288" s="6" t="str">
        <f t="shared" si="20"/>
        <v>10384-1</v>
      </c>
    </row>
    <row r="1289" spans="1:66" x14ac:dyDescent="0.25">
      <c r="A1289">
        <v>1</v>
      </c>
      <c r="B1289">
        <v>10385</v>
      </c>
      <c r="C1289" s="6" t="s">
        <v>18916</v>
      </c>
      <c r="D1289">
        <v>5</v>
      </c>
      <c r="E1289">
        <v>3</v>
      </c>
      <c r="F1289">
        <v>30</v>
      </c>
      <c r="G1289">
        <v>307</v>
      </c>
      <c r="H1289" s="6" t="s">
        <v>16943</v>
      </c>
      <c r="I1289">
        <v>1</v>
      </c>
      <c r="J1289">
        <v>936035</v>
      </c>
      <c r="K1289">
        <v>5</v>
      </c>
      <c r="L1289" s="55">
        <v>42255</v>
      </c>
      <c r="M1289" s="6" t="s">
        <v>16765</v>
      </c>
      <c r="N1289" s="55">
        <v>109574</v>
      </c>
      <c r="O1289">
        <v>198213</v>
      </c>
      <c r="P1289" s="6" t="s">
        <v>16785</v>
      </c>
      <c r="Q1289" s="6" t="s">
        <v>16973</v>
      </c>
      <c r="R1289">
        <v>3</v>
      </c>
      <c r="S1289">
        <v>0</v>
      </c>
      <c r="T1289">
        <v>-3</v>
      </c>
      <c r="U1289">
        <v>126</v>
      </c>
      <c r="V1289" s="6" t="s">
        <v>16999</v>
      </c>
      <c r="W1289" s="6" t="s">
        <v>16946</v>
      </c>
      <c r="X1289" s="55">
        <v>44664</v>
      </c>
      <c r="Y1289">
        <v>70000</v>
      </c>
      <c r="Z1289">
        <v>0</v>
      </c>
      <c r="AA1289" s="6" t="s">
        <v>16765</v>
      </c>
      <c r="AB1289" s="6" t="s">
        <v>16947</v>
      </c>
      <c r="AD1289" s="6" t="s">
        <v>16765</v>
      </c>
      <c r="AE1289">
        <v>41807</v>
      </c>
      <c r="AF1289">
        <v>38885</v>
      </c>
      <c r="AG1289" s="6" t="s">
        <v>16973</v>
      </c>
      <c r="AH1289" s="6" t="s">
        <v>16950</v>
      </c>
      <c r="AI1289" s="6" t="s">
        <v>16951</v>
      </c>
      <c r="AJ1289" s="6" t="s">
        <v>16765</v>
      </c>
      <c r="AK1289" s="6" t="s">
        <v>16765</v>
      </c>
      <c r="AL1289" s="6" t="s">
        <v>16765</v>
      </c>
      <c r="AM1289" s="6" t="s">
        <v>16952</v>
      </c>
      <c r="AN1289">
        <v>0</v>
      </c>
      <c r="AO1289" s="55">
        <v>44664</v>
      </c>
      <c r="AP1289" s="6" t="s">
        <v>17000</v>
      </c>
      <c r="AQ1289">
        <v>0</v>
      </c>
      <c r="AR1289" s="6" t="s">
        <v>17095</v>
      </c>
      <c r="AS1289" s="6" t="s">
        <v>17002</v>
      </c>
      <c r="AT1289" s="6" t="s">
        <v>16947</v>
      </c>
      <c r="AU1289">
        <v>0</v>
      </c>
      <c r="AV1289">
        <v>0</v>
      </c>
      <c r="AW1289" s="6" t="s">
        <v>16956</v>
      </c>
      <c r="AX1289" s="6" t="s">
        <v>18917</v>
      </c>
      <c r="AY1289" s="6" t="s">
        <v>16765</v>
      </c>
      <c r="AZ1289" s="6" t="s">
        <v>16958</v>
      </c>
      <c r="BA1289" s="6" t="s">
        <v>16765</v>
      </c>
      <c r="BB1289" s="6" t="s">
        <v>16959</v>
      </c>
      <c r="BC1289" s="6" t="s">
        <v>16765</v>
      </c>
      <c r="BD1289" s="6" t="s">
        <v>16960</v>
      </c>
      <c r="BE1289" s="6" t="s">
        <v>16961</v>
      </c>
      <c r="BF1289" s="6" t="s">
        <v>13575</v>
      </c>
      <c r="BG1289" s="6" t="s">
        <v>13575</v>
      </c>
      <c r="BH1289" s="6" t="s">
        <v>16959</v>
      </c>
      <c r="BI1289">
        <v>0</v>
      </c>
      <c r="BJ1289" s="6" t="s">
        <v>16958</v>
      </c>
      <c r="BK1289">
        <v>0</v>
      </c>
      <c r="BL1289" s="6" t="s">
        <v>315</v>
      </c>
      <c r="BM1289" s="56">
        <f>COUNTIF($B$2:B1289,B1289)</f>
        <v>1</v>
      </c>
      <c r="BN1289" s="6" t="str">
        <f t="shared" si="20"/>
        <v>10385-1</v>
      </c>
    </row>
    <row r="1290" spans="1:66" x14ac:dyDescent="0.25">
      <c r="A1290">
        <v>1</v>
      </c>
      <c r="B1290">
        <v>10385</v>
      </c>
      <c r="C1290" s="6" t="s">
        <v>18916</v>
      </c>
      <c r="D1290">
        <v>5</v>
      </c>
      <c r="E1290">
        <v>3</v>
      </c>
      <c r="F1290">
        <v>30</v>
      </c>
      <c r="G1290">
        <v>307</v>
      </c>
      <c r="H1290" s="6" t="s">
        <v>16943</v>
      </c>
      <c r="I1290">
        <v>1</v>
      </c>
      <c r="J1290">
        <v>936035</v>
      </c>
      <c r="K1290">
        <v>5</v>
      </c>
      <c r="L1290" s="55">
        <v>42255</v>
      </c>
      <c r="M1290" s="6" t="s">
        <v>16765</v>
      </c>
      <c r="N1290" s="55">
        <v>109574</v>
      </c>
      <c r="O1290">
        <v>198214</v>
      </c>
      <c r="P1290" s="6" t="s">
        <v>16786</v>
      </c>
      <c r="Q1290" s="6" t="s">
        <v>16973</v>
      </c>
      <c r="R1290">
        <v>72</v>
      </c>
      <c r="S1290">
        <v>0</v>
      </c>
      <c r="T1290">
        <v>-72</v>
      </c>
      <c r="U1290">
        <v>115.2</v>
      </c>
      <c r="V1290" s="6" t="s">
        <v>17004</v>
      </c>
      <c r="W1290" s="6" t="s">
        <v>16946</v>
      </c>
      <c r="X1290" s="55">
        <v>44664</v>
      </c>
      <c r="Y1290">
        <v>70000</v>
      </c>
      <c r="Z1290">
        <v>0</v>
      </c>
      <c r="AA1290" s="6" t="s">
        <v>16765</v>
      </c>
      <c r="AB1290" s="6" t="s">
        <v>16947</v>
      </c>
      <c r="AD1290" s="6" t="s">
        <v>16765</v>
      </c>
      <c r="AE1290">
        <v>41808</v>
      </c>
      <c r="AF1290">
        <v>38885</v>
      </c>
      <c r="AG1290" s="6" t="s">
        <v>16973</v>
      </c>
      <c r="AH1290" s="6" t="s">
        <v>16950</v>
      </c>
      <c r="AI1290" s="6" t="s">
        <v>16951</v>
      </c>
      <c r="AJ1290" s="6" t="s">
        <v>16765</v>
      </c>
      <c r="AK1290" s="6" t="s">
        <v>16765</v>
      </c>
      <c r="AL1290" s="6" t="s">
        <v>16765</v>
      </c>
      <c r="AM1290" s="6" t="s">
        <v>16952</v>
      </c>
      <c r="AN1290">
        <v>0</v>
      </c>
      <c r="AO1290" s="55">
        <v>44664</v>
      </c>
      <c r="AP1290" s="6" t="s">
        <v>17000</v>
      </c>
      <c r="AQ1290">
        <v>0</v>
      </c>
      <c r="AR1290" s="6" t="s">
        <v>17098</v>
      </c>
      <c r="AS1290" s="6" t="s">
        <v>17002</v>
      </c>
      <c r="AT1290" s="6" t="s">
        <v>16947</v>
      </c>
      <c r="AU1290">
        <v>0</v>
      </c>
      <c r="AV1290">
        <v>0</v>
      </c>
      <c r="AW1290" s="6" t="s">
        <v>16956</v>
      </c>
      <c r="AX1290" s="6" t="s">
        <v>18917</v>
      </c>
      <c r="AY1290" s="6" t="s">
        <v>16765</v>
      </c>
      <c r="AZ1290" s="6" t="s">
        <v>16958</v>
      </c>
      <c r="BA1290" s="6" t="s">
        <v>16765</v>
      </c>
      <c r="BB1290" s="6" t="s">
        <v>16959</v>
      </c>
      <c r="BC1290" s="6" t="s">
        <v>16765</v>
      </c>
      <c r="BD1290" s="6" t="s">
        <v>16960</v>
      </c>
      <c r="BE1290" s="6" t="s">
        <v>16961</v>
      </c>
      <c r="BF1290" s="6" t="s">
        <v>13575</v>
      </c>
      <c r="BG1290" s="6" t="s">
        <v>13575</v>
      </c>
      <c r="BH1290" s="6" t="s">
        <v>16959</v>
      </c>
      <c r="BI1290">
        <v>0</v>
      </c>
      <c r="BJ1290" s="6" t="s">
        <v>16958</v>
      </c>
      <c r="BK1290">
        <v>0</v>
      </c>
      <c r="BL1290" s="6" t="s">
        <v>315</v>
      </c>
      <c r="BM1290" s="56">
        <f>COUNTIF($B$2:B1290,B1290)</f>
        <v>2</v>
      </c>
      <c r="BN1290" s="6" t="str">
        <f t="shared" si="20"/>
        <v>10385-2</v>
      </c>
    </row>
    <row r="1291" spans="1:66" x14ac:dyDescent="0.25">
      <c r="A1291">
        <v>1</v>
      </c>
      <c r="B1291">
        <v>10402</v>
      </c>
      <c r="C1291" s="6" t="s">
        <v>18918</v>
      </c>
      <c r="D1291">
        <v>5</v>
      </c>
      <c r="E1291">
        <v>1</v>
      </c>
      <c r="F1291">
        <v>10</v>
      </c>
      <c r="G1291">
        <v>102</v>
      </c>
      <c r="H1291" s="6" t="s">
        <v>17010</v>
      </c>
      <c r="I1291">
        <v>1</v>
      </c>
      <c r="J1291">
        <v>589603</v>
      </c>
      <c r="K1291">
        <v>6</v>
      </c>
      <c r="L1291" s="55">
        <v>43375</v>
      </c>
      <c r="M1291" s="6" t="s">
        <v>16765</v>
      </c>
      <c r="N1291" s="55">
        <v>44568</v>
      </c>
      <c r="O1291">
        <v>118788</v>
      </c>
      <c r="P1291" s="6" t="s">
        <v>16787</v>
      </c>
      <c r="Q1291" s="6" t="s">
        <v>18919</v>
      </c>
      <c r="R1291">
        <v>1</v>
      </c>
      <c r="S1291">
        <v>0</v>
      </c>
      <c r="T1291">
        <v>-1</v>
      </c>
      <c r="U1291">
        <v>2572.9499999999998</v>
      </c>
      <c r="V1291" s="6" t="s">
        <v>16945</v>
      </c>
      <c r="W1291" s="6" t="s">
        <v>16946</v>
      </c>
      <c r="X1291" s="55">
        <v>44667</v>
      </c>
      <c r="Y1291">
        <v>0</v>
      </c>
      <c r="Z1291">
        <v>612.73</v>
      </c>
      <c r="AA1291" s="6" t="s">
        <v>17198</v>
      </c>
      <c r="AB1291" s="6" t="s">
        <v>16947</v>
      </c>
      <c r="AD1291" s="6" t="s">
        <v>16948</v>
      </c>
      <c r="AE1291">
        <v>49696</v>
      </c>
      <c r="AF1291">
        <v>45099</v>
      </c>
      <c r="AG1291" s="6" t="s">
        <v>16949</v>
      </c>
      <c r="AH1291" s="6" t="s">
        <v>16950</v>
      </c>
      <c r="AI1291" s="6" t="s">
        <v>16951</v>
      </c>
      <c r="AJ1291" s="6" t="s">
        <v>16765</v>
      </c>
      <c r="AK1291" s="6" t="s">
        <v>16765</v>
      </c>
      <c r="AL1291" s="6" t="s">
        <v>16765</v>
      </c>
      <c r="AM1291" s="6" t="s">
        <v>16952</v>
      </c>
      <c r="AN1291">
        <v>0</v>
      </c>
      <c r="AO1291" s="55">
        <v>44667</v>
      </c>
      <c r="AP1291" s="6" t="s">
        <v>16953</v>
      </c>
      <c r="AQ1291">
        <v>0</v>
      </c>
      <c r="AR1291" s="6" t="s">
        <v>16954</v>
      </c>
      <c r="AS1291" s="6" t="s">
        <v>16955</v>
      </c>
      <c r="AT1291" s="6" t="s">
        <v>16947</v>
      </c>
      <c r="AU1291">
        <v>0</v>
      </c>
      <c r="AV1291">
        <v>0</v>
      </c>
      <c r="AW1291" s="6" t="s">
        <v>16956</v>
      </c>
      <c r="AX1291" s="6" t="s">
        <v>18920</v>
      </c>
      <c r="AY1291" s="6" t="s">
        <v>16765</v>
      </c>
      <c r="AZ1291" s="6" t="s">
        <v>16958</v>
      </c>
      <c r="BA1291" s="6" t="s">
        <v>16765</v>
      </c>
      <c r="BB1291" s="6" t="s">
        <v>16959</v>
      </c>
      <c r="BC1291" s="6" t="s">
        <v>16765</v>
      </c>
      <c r="BD1291" s="6" t="s">
        <v>16960</v>
      </c>
      <c r="BE1291" s="6" t="s">
        <v>16961</v>
      </c>
      <c r="BF1291" s="6" t="s">
        <v>13575</v>
      </c>
      <c r="BG1291" s="6" t="s">
        <v>13575</v>
      </c>
      <c r="BH1291" s="6" t="s">
        <v>16959</v>
      </c>
      <c r="BI1291">
        <v>0</v>
      </c>
      <c r="BJ1291" s="6" t="s">
        <v>16958</v>
      </c>
      <c r="BK1291">
        <v>0</v>
      </c>
      <c r="BL1291" s="6" t="s">
        <v>315</v>
      </c>
      <c r="BM1291" s="56">
        <f>COUNTIF($B$2:B1291,B1291)</f>
        <v>1</v>
      </c>
      <c r="BN1291" s="6" t="str">
        <f t="shared" si="20"/>
        <v>10402-1</v>
      </c>
    </row>
    <row r="1292" spans="1:66" x14ac:dyDescent="0.25">
      <c r="A1292">
        <v>1</v>
      </c>
      <c r="B1292">
        <v>10402</v>
      </c>
      <c r="C1292" s="6" t="s">
        <v>18918</v>
      </c>
      <c r="D1292">
        <v>5</v>
      </c>
      <c r="E1292">
        <v>1</v>
      </c>
      <c r="F1292">
        <v>10</v>
      </c>
      <c r="G1292">
        <v>102</v>
      </c>
      <c r="H1292" s="6" t="s">
        <v>17010</v>
      </c>
      <c r="I1292">
        <v>1</v>
      </c>
      <c r="J1292">
        <v>248394</v>
      </c>
      <c r="K1292">
        <v>6</v>
      </c>
      <c r="L1292" s="55">
        <v>42784</v>
      </c>
      <c r="M1292" s="6" t="s">
        <v>16765</v>
      </c>
      <c r="N1292" s="55">
        <v>44568</v>
      </c>
      <c r="O1292">
        <v>217289</v>
      </c>
      <c r="P1292" s="6" t="s">
        <v>16771</v>
      </c>
      <c r="Q1292" s="6" t="s">
        <v>18921</v>
      </c>
      <c r="R1292">
        <v>1</v>
      </c>
      <c r="S1292">
        <v>0</v>
      </c>
      <c r="T1292">
        <v>-1</v>
      </c>
      <c r="U1292">
        <v>1159.19</v>
      </c>
      <c r="V1292" s="6" t="s">
        <v>16945</v>
      </c>
      <c r="W1292" s="6" t="s">
        <v>16946</v>
      </c>
      <c r="X1292" s="55">
        <v>44667</v>
      </c>
      <c r="Y1292">
        <v>0</v>
      </c>
      <c r="Z1292">
        <v>612.73</v>
      </c>
      <c r="AA1292" s="6" t="s">
        <v>17198</v>
      </c>
      <c r="AB1292" s="6" t="s">
        <v>16947</v>
      </c>
      <c r="AD1292" s="6" t="s">
        <v>16948</v>
      </c>
      <c r="AE1292">
        <v>45616</v>
      </c>
      <c r="AF1292">
        <v>41645</v>
      </c>
      <c r="AG1292" s="6" t="s">
        <v>16949</v>
      </c>
      <c r="AH1292" s="6" t="s">
        <v>16950</v>
      </c>
      <c r="AI1292" s="6" t="s">
        <v>16951</v>
      </c>
      <c r="AJ1292" s="6" t="s">
        <v>16765</v>
      </c>
      <c r="AK1292" s="6" t="s">
        <v>16765</v>
      </c>
      <c r="AL1292" s="6" t="s">
        <v>16765</v>
      </c>
      <c r="AM1292" s="6" t="s">
        <v>16952</v>
      </c>
      <c r="AN1292">
        <v>0</v>
      </c>
      <c r="AO1292" s="55">
        <v>44667</v>
      </c>
      <c r="AP1292" s="6" t="s">
        <v>16953</v>
      </c>
      <c r="AQ1292">
        <v>0</v>
      </c>
      <c r="AR1292" s="6" t="s">
        <v>16954</v>
      </c>
      <c r="AS1292" s="6" t="s">
        <v>16955</v>
      </c>
      <c r="AT1292" s="6" t="s">
        <v>16947</v>
      </c>
      <c r="AU1292">
        <v>0</v>
      </c>
      <c r="AV1292">
        <v>0</v>
      </c>
      <c r="AW1292" s="6" t="s">
        <v>16956</v>
      </c>
      <c r="AX1292" s="6" t="s">
        <v>17226</v>
      </c>
      <c r="AY1292" s="6" t="s">
        <v>16765</v>
      </c>
      <c r="AZ1292" s="6" t="s">
        <v>16958</v>
      </c>
      <c r="BA1292" s="6" t="s">
        <v>16765</v>
      </c>
      <c r="BB1292" s="6" t="s">
        <v>16959</v>
      </c>
      <c r="BC1292" s="6" t="s">
        <v>16765</v>
      </c>
      <c r="BD1292" s="6" t="s">
        <v>16960</v>
      </c>
      <c r="BE1292" s="6" t="s">
        <v>16961</v>
      </c>
      <c r="BF1292" s="6" t="s">
        <v>13575</v>
      </c>
      <c r="BG1292" s="6" t="s">
        <v>13575</v>
      </c>
      <c r="BH1292" s="6" t="s">
        <v>16959</v>
      </c>
      <c r="BI1292">
        <v>0</v>
      </c>
      <c r="BJ1292" s="6" t="s">
        <v>16958</v>
      </c>
      <c r="BK1292">
        <v>0</v>
      </c>
      <c r="BL1292" s="6" t="s">
        <v>315</v>
      </c>
      <c r="BM1292" s="56">
        <f>COUNTIF($B$2:B1292,B1292)</f>
        <v>2</v>
      </c>
      <c r="BN1292" s="6" t="str">
        <f t="shared" si="20"/>
        <v>10402-2</v>
      </c>
    </row>
    <row r="1293" spans="1:66" x14ac:dyDescent="0.25">
      <c r="A1293">
        <v>1</v>
      </c>
      <c r="B1293">
        <v>10409</v>
      </c>
      <c r="C1293" s="6" t="s">
        <v>18922</v>
      </c>
      <c r="D1293">
        <v>5</v>
      </c>
      <c r="E1293">
        <v>2</v>
      </c>
      <c r="F1293">
        <v>20</v>
      </c>
      <c r="G1293">
        <v>204</v>
      </c>
      <c r="H1293" s="6" t="s">
        <v>16963</v>
      </c>
      <c r="I1293">
        <v>1</v>
      </c>
      <c r="J1293">
        <v>297908</v>
      </c>
      <c r="K1293">
        <v>6</v>
      </c>
      <c r="L1293" s="55">
        <v>42865</v>
      </c>
      <c r="M1293" s="6" t="s">
        <v>16765</v>
      </c>
      <c r="N1293" s="55">
        <v>44686</v>
      </c>
      <c r="O1293">
        <v>217289</v>
      </c>
      <c r="P1293" s="6" t="s">
        <v>16771</v>
      </c>
      <c r="Q1293" s="6" t="s">
        <v>18923</v>
      </c>
      <c r="R1293">
        <v>1</v>
      </c>
      <c r="S1293">
        <v>0</v>
      </c>
      <c r="T1293">
        <v>-1</v>
      </c>
      <c r="U1293">
        <v>1159.19</v>
      </c>
      <c r="V1293" s="6" t="s">
        <v>16945</v>
      </c>
      <c r="W1293" s="6" t="s">
        <v>16946</v>
      </c>
      <c r="X1293" s="55">
        <v>44664</v>
      </c>
      <c r="Y1293">
        <v>80000</v>
      </c>
      <c r="Z1293">
        <v>1602.41</v>
      </c>
      <c r="AA1293" s="6" t="s">
        <v>16965</v>
      </c>
      <c r="AB1293" s="6" t="s">
        <v>16947</v>
      </c>
      <c r="AD1293" s="6" t="s">
        <v>16948</v>
      </c>
      <c r="AE1293">
        <v>46280</v>
      </c>
      <c r="AF1293">
        <v>42136</v>
      </c>
      <c r="AG1293" s="6" t="s">
        <v>16949</v>
      </c>
      <c r="AH1293" s="6" t="s">
        <v>16950</v>
      </c>
      <c r="AI1293" s="6" t="s">
        <v>16951</v>
      </c>
      <c r="AJ1293" s="6" t="s">
        <v>16765</v>
      </c>
      <c r="AK1293" s="6" t="s">
        <v>16765</v>
      </c>
      <c r="AL1293" s="6" t="s">
        <v>16765</v>
      </c>
      <c r="AM1293" s="6" t="s">
        <v>16952</v>
      </c>
      <c r="AN1293">
        <v>0</v>
      </c>
      <c r="AO1293" s="55">
        <v>44664</v>
      </c>
      <c r="AP1293" s="6" t="s">
        <v>16953</v>
      </c>
      <c r="AQ1293">
        <v>0</v>
      </c>
      <c r="AR1293" s="6" t="s">
        <v>16954</v>
      </c>
      <c r="AS1293" s="6" t="s">
        <v>16955</v>
      </c>
      <c r="AT1293" s="6" t="s">
        <v>16947</v>
      </c>
      <c r="AU1293">
        <v>0</v>
      </c>
      <c r="AV1293">
        <v>0</v>
      </c>
      <c r="AW1293" s="6" t="s">
        <v>16956</v>
      </c>
      <c r="AX1293" s="6" t="s">
        <v>17201</v>
      </c>
      <c r="AY1293" s="6" t="s">
        <v>16765</v>
      </c>
      <c r="AZ1293" s="6" t="s">
        <v>16958</v>
      </c>
      <c r="BA1293" s="6" t="s">
        <v>16765</v>
      </c>
      <c r="BB1293" s="6" t="s">
        <v>16959</v>
      </c>
      <c r="BC1293" s="6" t="s">
        <v>16765</v>
      </c>
      <c r="BD1293" s="6" t="s">
        <v>16960</v>
      </c>
      <c r="BE1293" s="6" t="s">
        <v>16961</v>
      </c>
      <c r="BF1293" s="6" t="s">
        <v>13575</v>
      </c>
      <c r="BG1293" s="6" t="s">
        <v>13575</v>
      </c>
      <c r="BH1293" s="6" t="s">
        <v>16959</v>
      </c>
      <c r="BI1293">
        <v>0</v>
      </c>
      <c r="BJ1293" s="6" t="s">
        <v>16958</v>
      </c>
      <c r="BK1293">
        <v>0</v>
      </c>
      <c r="BL1293" s="6" t="s">
        <v>315</v>
      </c>
      <c r="BM1293" s="56">
        <f>COUNTIF($B$2:B1293,B1293)</f>
        <v>1</v>
      </c>
      <c r="BN1293" s="6" t="str">
        <f t="shared" si="20"/>
        <v>10409-1</v>
      </c>
    </row>
    <row r="1294" spans="1:66" x14ac:dyDescent="0.25">
      <c r="A1294">
        <v>1</v>
      </c>
      <c r="B1294">
        <v>10435</v>
      </c>
      <c r="C1294" s="6" t="s">
        <v>18924</v>
      </c>
      <c r="D1294">
        <v>5</v>
      </c>
      <c r="E1294">
        <v>1</v>
      </c>
      <c r="F1294">
        <v>10</v>
      </c>
      <c r="G1294">
        <v>106</v>
      </c>
      <c r="H1294" s="6" t="s">
        <v>17007</v>
      </c>
      <c r="I1294">
        <v>1</v>
      </c>
      <c r="J1294">
        <v>38324</v>
      </c>
      <c r="K1294">
        <v>7</v>
      </c>
      <c r="L1294" s="55">
        <v>44231</v>
      </c>
      <c r="M1294" s="6" t="s">
        <v>16765</v>
      </c>
      <c r="N1294" s="55">
        <v>44736</v>
      </c>
      <c r="O1294">
        <v>118750</v>
      </c>
      <c r="P1294" s="6" t="s">
        <v>16767</v>
      </c>
      <c r="Q1294" s="6" t="s">
        <v>18925</v>
      </c>
      <c r="R1294">
        <v>1</v>
      </c>
      <c r="S1294">
        <v>0</v>
      </c>
      <c r="T1294">
        <v>-1</v>
      </c>
      <c r="U1294">
        <v>1803.8</v>
      </c>
      <c r="V1294" s="6" t="s">
        <v>16945</v>
      </c>
      <c r="W1294" s="6" t="s">
        <v>16946</v>
      </c>
      <c r="X1294" s="55">
        <v>44665</v>
      </c>
      <c r="Y1294">
        <v>70000</v>
      </c>
      <c r="Z1294">
        <v>0</v>
      </c>
      <c r="AA1294" s="6" t="s">
        <v>16765</v>
      </c>
      <c r="AB1294" s="6" t="s">
        <v>16947</v>
      </c>
      <c r="AD1294" s="6" t="s">
        <v>16948</v>
      </c>
      <c r="AE1294">
        <v>52859</v>
      </c>
      <c r="AF1294">
        <v>47813</v>
      </c>
      <c r="AG1294" s="6" t="s">
        <v>16949</v>
      </c>
      <c r="AH1294" s="6" t="s">
        <v>16950</v>
      </c>
      <c r="AI1294" s="6" t="s">
        <v>16951</v>
      </c>
      <c r="AJ1294" s="6" t="s">
        <v>16765</v>
      </c>
      <c r="AK1294" s="6" t="s">
        <v>16765</v>
      </c>
      <c r="AL1294" s="6" t="s">
        <v>16765</v>
      </c>
      <c r="AM1294" s="6" t="s">
        <v>16952</v>
      </c>
      <c r="AN1294">
        <v>0</v>
      </c>
      <c r="AO1294" s="55">
        <v>44665</v>
      </c>
      <c r="AP1294" s="6" t="s">
        <v>16953</v>
      </c>
      <c r="AQ1294">
        <v>0</v>
      </c>
      <c r="AR1294" s="6" t="s">
        <v>16954</v>
      </c>
      <c r="AS1294" s="6" t="s">
        <v>16955</v>
      </c>
      <c r="AT1294" s="6" t="s">
        <v>16947</v>
      </c>
      <c r="AU1294">
        <v>0</v>
      </c>
      <c r="AV1294">
        <v>0</v>
      </c>
      <c r="AW1294" s="6" t="s">
        <v>16956</v>
      </c>
      <c r="AX1294" s="6" t="s">
        <v>18926</v>
      </c>
      <c r="AY1294" s="6" t="s">
        <v>16765</v>
      </c>
      <c r="AZ1294" s="6" t="s">
        <v>16958</v>
      </c>
      <c r="BA1294" s="6" t="s">
        <v>16765</v>
      </c>
      <c r="BB1294" s="6" t="s">
        <v>16959</v>
      </c>
      <c r="BC1294" s="6" t="s">
        <v>16765</v>
      </c>
      <c r="BD1294" s="6" t="s">
        <v>16960</v>
      </c>
      <c r="BE1294" s="6" t="s">
        <v>16961</v>
      </c>
      <c r="BF1294" s="6" t="s">
        <v>13575</v>
      </c>
      <c r="BG1294" s="6" t="s">
        <v>13575</v>
      </c>
      <c r="BH1294" s="6" t="s">
        <v>16959</v>
      </c>
      <c r="BI1294">
        <v>0</v>
      </c>
      <c r="BJ1294" s="6" t="s">
        <v>16958</v>
      </c>
      <c r="BK1294">
        <v>0</v>
      </c>
      <c r="BL1294" s="6" t="s">
        <v>315</v>
      </c>
      <c r="BM1294" s="56">
        <f>COUNTIF($B$2:B1294,B1294)</f>
        <v>1</v>
      </c>
      <c r="BN1294" s="6" t="str">
        <f t="shared" si="20"/>
        <v>10435-1</v>
      </c>
    </row>
    <row r="1295" spans="1:66" x14ac:dyDescent="0.25">
      <c r="A1295">
        <v>1</v>
      </c>
      <c r="B1295">
        <v>10435</v>
      </c>
      <c r="C1295" s="6" t="s">
        <v>18924</v>
      </c>
      <c r="D1295">
        <v>5</v>
      </c>
      <c r="E1295">
        <v>1</v>
      </c>
      <c r="F1295">
        <v>10</v>
      </c>
      <c r="G1295">
        <v>106</v>
      </c>
      <c r="H1295" s="6" t="s">
        <v>17007</v>
      </c>
      <c r="I1295">
        <v>1</v>
      </c>
      <c r="J1295">
        <v>38325</v>
      </c>
      <c r="K1295">
        <v>7</v>
      </c>
      <c r="L1295" s="55">
        <v>44231</v>
      </c>
      <c r="M1295" s="6" t="s">
        <v>16765</v>
      </c>
      <c r="N1295" s="55">
        <v>44736</v>
      </c>
      <c r="O1295">
        <v>118784</v>
      </c>
      <c r="P1295" s="6" t="s">
        <v>16764</v>
      </c>
      <c r="Q1295" s="6" t="s">
        <v>18927</v>
      </c>
      <c r="R1295">
        <v>1</v>
      </c>
      <c r="S1295">
        <v>0</v>
      </c>
      <c r="T1295">
        <v>-1</v>
      </c>
      <c r="U1295">
        <v>1651</v>
      </c>
      <c r="V1295" s="6" t="s">
        <v>16945</v>
      </c>
      <c r="W1295" s="6" t="s">
        <v>16946</v>
      </c>
      <c r="X1295" s="55">
        <v>44665</v>
      </c>
      <c r="Y1295">
        <v>70000</v>
      </c>
      <c r="Z1295">
        <v>0</v>
      </c>
      <c r="AA1295" s="6" t="s">
        <v>16765</v>
      </c>
      <c r="AB1295" s="6" t="s">
        <v>16947</v>
      </c>
      <c r="AD1295" s="6" t="s">
        <v>16948</v>
      </c>
      <c r="AE1295">
        <v>52860</v>
      </c>
      <c r="AF1295">
        <v>47814</v>
      </c>
      <c r="AG1295" s="6" t="s">
        <v>16949</v>
      </c>
      <c r="AH1295" s="6" t="s">
        <v>16950</v>
      </c>
      <c r="AI1295" s="6" t="s">
        <v>16951</v>
      </c>
      <c r="AJ1295" s="6" t="s">
        <v>16765</v>
      </c>
      <c r="AK1295" s="6" t="s">
        <v>16765</v>
      </c>
      <c r="AL1295" s="6" t="s">
        <v>16765</v>
      </c>
      <c r="AM1295" s="6" t="s">
        <v>16952</v>
      </c>
      <c r="AN1295">
        <v>0</v>
      </c>
      <c r="AO1295" s="55">
        <v>44665</v>
      </c>
      <c r="AP1295" s="6" t="s">
        <v>16953</v>
      </c>
      <c r="AQ1295">
        <v>0</v>
      </c>
      <c r="AR1295" s="6" t="s">
        <v>16954</v>
      </c>
      <c r="AS1295" s="6" t="s">
        <v>16955</v>
      </c>
      <c r="AT1295" s="6" t="s">
        <v>16947</v>
      </c>
      <c r="AU1295">
        <v>0</v>
      </c>
      <c r="AV1295">
        <v>0</v>
      </c>
      <c r="AW1295" s="6" t="s">
        <v>16956</v>
      </c>
      <c r="AX1295" s="6" t="s">
        <v>18926</v>
      </c>
      <c r="AY1295" s="6" t="s">
        <v>16765</v>
      </c>
      <c r="AZ1295" s="6" t="s">
        <v>16958</v>
      </c>
      <c r="BA1295" s="6" t="s">
        <v>16765</v>
      </c>
      <c r="BB1295" s="6" t="s">
        <v>16959</v>
      </c>
      <c r="BC1295" s="6" t="s">
        <v>16765</v>
      </c>
      <c r="BD1295" s="6" t="s">
        <v>16960</v>
      </c>
      <c r="BE1295" s="6" t="s">
        <v>16961</v>
      </c>
      <c r="BF1295" s="6" t="s">
        <v>13575</v>
      </c>
      <c r="BG1295" s="6" t="s">
        <v>13575</v>
      </c>
      <c r="BH1295" s="6" t="s">
        <v>16959</v>
      </c>
      <c r="BI1295">
        <v>0</v>
      </c>
      <c r="BJ1295" s="6" t="s">
        <v>16958</v>
      </c>
      <c r="BK1295">
        <v>0</v>
      </c>
      <c r="BL1295" s="6" t="s">
        <v>315</v>
      </c>
      <c r="BM1295" s="56">
        <f>COUNTIF($B$2:B1295,B1295)</f>
        <v>2</v>
      </c>
      <c r="BN1295" s="6" t="str">
        <f t="shared" si="20"/>
        <v>10435-2</v>
      </c>
    </row>
    <row r="1296" spans="1:66" x14ac:dyDescent="0.25">
      <c r="A1296">
        <v>1</v>
      </c>
      <c r="B1296">
        <v>10435</v>
      </c>
      <c r="C1296" s="6" t="s">
        <v>18924</v>
      </c>
      <c r="D1296">
        <v>5</v>
      </c>
      <c r="E1296">
        <v>1</v>
      </c>
      <c r="F1296">
        <v>10</v>
      </c>
      <c r="G1296">
        <v>106</v>
      </c>
      <c r="H1296" s="6" t="s">
        <v>17007</v>
      </c>
      <c r="I1296">
        <v>1</v>
      </c>
      <c r="J1296">
        <v>38326</v>
      </c>
      <c r="K1296">
        <v>7</v>
      </c>
      <c r="L1296" s="55">
        <v>44231</v>
      </c>
      <c r="M1296" s="6" t="s">
        <v>16765</v>
      </c>
      <c r="N1296" s="55">
        <v>44736</v>
      </c>
      <c r="O1296">
        <v>126677</v>
      </c>
      <c r="P1296" s="6" t="s">
        <v>16766</v>
      </c>
      <c r="Q1296" s="6" t="s">
        <v>18928</v>
      </c>
      <c r="R1296">
        <v>1</v>
      </c>
      <c r="S1296">
        <v>0</v>
      </c>
      <c r="T1296">
        <v>-1</v>
      </c>
      <c r="U1296">
        <v>3237.25</v>
      </c>
      <c r="V1296" s="6" t="s">
        <v>16945</v>
      </c>
      <c r="W1296" s="6" t="s">
        <v>16946</v>
      </c>
      <c r="X1296" s="55">
        <v>44665</v>
      </c>
      <c r="Y1296">
        <v>70000</v>
      </c>
      <c r="Z1296">
        <v>0</v>
      </c>
      <c r="AA1296" s="6" t="s">
        <v>16765</v>
      </c>
      <c r="AB1296" s="6" t="s">
        <v>16947</v>
      </c>
      <c r="AD1296" s="6" t="s">
        <v>16948</v>
      </c>
      <c r="AE1296">
        <v>52861</v>
      </c>
      <c r="AF1296">
        <v>47815</v>
      </c>
      <c r="AG1296" s="6" t="s">
        <v>16949</v>
      </c>
      <c r="AH1296" s="6" t="s">
        <v>16950</v>
      </c>
      <c r="AI1296" s="6" t="s">
        <v>16951</v>
      </c>
      <c r="AJ1296" s="6" t="s">
        <v>16765</v>
      </c>
      <c r="AK1296" s="6" t="s">
        <v>16765</v>
      </c>
      <c r="AL1296" s="6" t="s">
        <v>16765</v>
      </c>
      <c r="AM1296" s="6" t="s">
        <v>16952</v>
      </c>
      <c r="AN1296">
        <v>0</v>
      </c>
      <c r="AO1296" s="55">
        <v>44665</v>
      </c>
      <c r="AP1296" s="6" t="s">
        <v>16953</v>
      </c>
      <c r="AQ1296">
        <v>0</v>
      </c>
      <c r="AR1296" s="6" t="s">
        <v>16954</v>
      </c>
      <c r="AS1296" s="6" t="s">
        <v>16955</v>
      </c>
      <c r="AT1296" s="6" t="s">
        <v>16947</v>
      </c>
      <c r="AU1296">
        <v>0</v>
      </c>
      <c r="AV1296">
        <v>0</v>
      </c>
      <c r="AW1296" s="6" t="s">
        <v>16956</v>
      </c>
      <c r="AX1296" s="6" t="s">
        <v>18926</v>
      </c>
      <c r="AY1296" s="6" t="s">
        <v>16765</v>
      </c>
      <c r="AZ1296" s="6" t="s">
        <v>16958</v>
      </c>
      <c r="BA1296" s="6" t="s">
        <v>16765</v>
      </c>
      <c r="BB1296" s="6" t="s">
        <v>16959</v>
      </c>
      <c r="BC1296" s="6" t="s">
        <v>16765</v>
      </c>
      <c r="BD1296" s="6" t="s">
        <v>16960</v>
      </c>
      <c r="BE1296" s="6" t="s">
        <v>16961</v>
      </c>
      <c r="BF1296" s="6" t="s">
        <v>13575</v>
      </c>
      <c r="BG1296" s="6" t="s">
        <v>13575</v>
      </c>
      <c r="BH1296" s="6" t="s">
        <v>16959</v>
      </c>
      <c r="BI1296">
        <v>0</v>
      </c>
      <c r="BJ1296" s="6" t="s">
        <v>16958</v>
      </c>
      <c r="BK1296">
        <v>0</v>
      </c>
      <c r="BL1296" s="6" t="s">
        <v>315</v>
      </c>
      <c r="BM1296" s="56">
        <f>COUNTIF($B$2:B1296,B1296)</f>
        <v>3</v>
      </c>
      <c r="BN1296" s="6" t="str">
        <f t="shared" si="20"/>
        <v>10435-3</v>
      </c>
    </row>
    <row r="1297" spans="1:66" x14ac:dyDescent="0.25">
      <c r="A1297">
        <v>1</v>
      </c>
      <c r="B1297">
        <v>10467</v>
      </c>
      <c r="C1297" s="6" t="s">
        <v>18929</v>
      </c>
      <c r="D1297">
        <v>5</v>
      </c>
      <c r="E1297">
        <v>2</v>
      </c>
      <c r="F1297">
        <v>20</v>
      </c>
      <c r="G1297">
        <v>204</v>
      </c>
      <c r="H1297" s="6" t="s">
        <v>17007</v>
      </c>
      <c r="I1297">
        <v>1</v>
      </c>
      <c r="J1297">
        <v>594096</v>
      </c>
      <c r="K1297">
        <v>6</v>
      </c>
      <c r="L1297" s="55">
        <v>43381</v>
      </c>
      <c r="M1297" s="6" t="s">
        <v>16765</v>
      </c>
      <c r="N1297" s="55">
        <v>44799</v>
      </c>
      <c r="O1297">
        <v>3053757</v>
      </c>
      <c r="P1297" s="6" t="s">
        <v>16808</v>
      </c>
      <c r="Q1297" s="6" t="s">
        <v>16973</v>
      </c>
      <c r="R1297">
        <v>3</v>
      </c>
      <c r="S1297">
        <v>0</v>
      </c>
      <c r="T1297">
        <v>-3</v>
      </c>
      <c r="U1297">
        <v>1127.54</v>
      </c>
      <c r="V1297" s="6" t="s">
        <v>16974</v>
      </c>
      <c r="W1297" s="6" t="s">
        <v>16946</v>
      </c>
      <c r="X1297" s="55">
        <v>44645</v>
      </c>
      <c r="Y1297">
        <v>0</v>
      </c>
      <c r="Z1297">
        <v>0</v>
      </c>
      <c r="AA1297" s="6" t="s">
        <v>16765</v>
      </c>
      <c r="AB1297" s="6" t="s">
        <v>16947</v>
      </c>
      <c r="AD1297" s="6" t="s">
        <v>16765</v>
      </c>
      <c r="AE1297">
        <v>49738</v>
      </c>
      <c r="AF1297">
        <v>45134</v>
      </c>
      <c r="AG1297" s="6" t="s">
        <v>16973</v>
      </c>
      <c r="AH1297" s="6" t="s">
        <v>16950</v>
      </c>
      <c r="AI1297" s="6" t="s">
        <v>16951</v>
      </c>
      <c r="AJ1297" s="6" t="s">
        <v>16765</v>
      </c>
      <c r="AK1297" s="6" t="s">
        <v>16765</v>
      </c>
      <c r="AL1297" s="6" t="s">
        <v>16765</v>
      </c>
      <c r="AM1297" s="6" t="s">
        <v>16952</v>
      </c>
      <c r="AN1297">
        <v>0</v>
      </c>
      <c r="AO1297" s="55">
        <v>44645</v>
      </c>
      <c r="AP1297" s="6" t="s">
        <v>16953</v>
      </c>
      <c r="AQ1297">
        <v>0</v>
      </c>
      <c r="AR1297" s="6" t="s">
        <v>16975</v>
      </c>
      <c r="AS1297" s="6" t="s">
        <v>16955</v>
      </c>
      <c r="AT1297" s="6" t="s">
        <v>16947</v>
      </c>
      <c r="AU1297">
        <v>0</v>
      </c>
      <c r="AV1297">
        <v>0</v>
      </c>
      <c r="AW1297" s="6" t="s">
        <v>16956</v>
      </c>
      <c r="AX1297" s="6" t="s">
        <v>17876</v>
      </c>
      <c r="AY1297" s="6" t="s">
        <v>16765</v>
      </c>
      <c r="AZ1297" s="6" t="s">
        <v>16958</v>
      </c>
      <c r="BA1297" s="6" t="s">
        <v>16765</v>
      </c>
      <c r="BB1297" s="6" t="s">
        <v>16959</v>
      </c>
      <c r="BC1297" s="6" t="s">
        <v>16765</v>
      </c>
      <c r="BD1297" s="6" t="s">
        <v>16960</v>
      </c>
      <c r="BE1297" s="6" t="s">
        <v>16961</v>
      </c>
      <c r="BF1297" s="6" t="s">
        <v>13575</v>
      </c>
      <c r="BG1297" s="6" t="s">
        <v>13575</v>
      </c>
      <c r="BH1297" s="6" t="s">
        <v>16959</v>
      </c>
      <c r="BI1297">
        <v>0</v>
      </c>
      <c r="BJ1297" s="6" t="s">
        <v>16958</v>
      </c>
      <c r="BK1297">
        <v>0</v>
      </c>
      <c r="BL1297" s="6" t="s">
        <v>315</v>
      </c>
      <c r="BM1297" s="56">
        <f>COUNTIF($B$2:B1297,B1297)</f>
        <v>1</v>
      </c>
      <c r="BN1297" s="6" t="str">
        <f t="shared" si="20"/>
        <v>10467-1</v>
      </c>
    </row>
    <row r="1298" spans="1:66" x14ac:dyDescent="0.25">
      <c r="A1298">
        <v>1</v>
      </c>
      <c r="B1298">
        <v>10475</v>
      </c>
      <c r="C1298" s="6" t="s">
        <v>18930</v>
      </c>
      <c r="D1298">
        <v>5</v>
      </c>
      <c r="E1298">
        <v>3</v>
      </c>
      <c r="F1298">
        <v>30</v>
      </c>
      <c r="G1298">
        <v>302</v>
      </c>
      <c r="H1298" s="6" t="s">
        <v>16963</v>
      </c>
      <c r="I1298">
        <v>1</v>
      </c>
      <c r="J1298">
        <v>623259</v>
      </c>
      <c r="K1298">
        <v>6</v>
      </c>
      <c r="L1298" s="55">
        <v>43431</v>
      </c>
      <c r="M1298" s="6" t="s">
        <v>16765</v>
      </c>
      <c r="N1298" s="55">
        <v>44568</v>
      </c>
      <c r="O1298">
        <v>217289</v>
      </c>
      <c r="P1298" s="6" t="s">
        <v>16771</v>
      </c>
      <c r="Q1298" s="6" t="s">
        <v>18931</v>
      </c>
      <c r="R1298">
        <v>1</v>
      </c>
      <c r="S1298">
        <v>0</v>
      </c>
      <c r="T1298">
        <v>-1</v>
      </c>
      <c r="U1298">
        <v>1159.19</v>
      </c>
      <c r="V1298" s="6" t="s">
        <v>16945</v>
      </c>
      <c r="W1298" s="6" t="s">
        <v>16946</v>
      </c>
      <c r="X1298" s="55">
        <v>44663</v>
      </c>
      <c r="Y1298">
        <v>60000</v>
      </c>
      <c r="Z1298">
        <v>1359.12</v>
      </c>
      <c r="AA1298" s="6" t="s">
        <v>16965</v>
      </c>
      <c r="AB1298" s="6" t="s">
        <v>16947</v>
      </c>
      <c r="AD1298" s="6" t="s">
        <v>16948</v>
      </c>
      <c r="AE1298">
        <v>50048</v>
      </c>
      <c r="AF1298">
        <v>45429</v>
      </c>
      <c r="AG1298" s="6" t="s">
        <v>16949</v>
      </c>
      <c r="AH1298" s="6" t="s">
        <v>16950</v>
      </c>
      <c r="AI1298" s="6" t="s">
        <v>16951</v>
      </c>
      <c r="AJ1298" s="6" t="s">
        <v>16765</v>
      </c>
      <c r="AK1298" s="6" t="s">
        <v>16765</v>
      </c>
      <c r="AL1298" s="6" t="s">
        <v>16765</v>
      </c>
      <c r="AM1298" s="6" t="s">
        <v>16952</v>
      </c>
      <c r="AN1298">
        <v>0</v>
      </c>
      <c r="AO1298" s="55">
        <v>44663</v>
      </c>
      <c r="AP1298" s="6" t="s">
        <v>16953</v>
      </c>
      <c r="AQ1298">
        <v>0</v>
      </c>
      <c r="AR1298" s="6" t="s">
        <v>16954</v>
      </c>
      <c r="AS1298" s="6" t="s">
        <v>16955</v>
      </c>
      <c r="AT1298" s="6" t="s">
        <v>16947</v>
      </c>
      <c r="AU1298">
        <v>0</v>
      </c>
      <c r="AV1298">
        <v>0</v>
      </c>
      <c r="AW1298" s="6" t="s">
        <v>16956</v>
      </c>
      <c r="AX1298" s="6" t="s">
        <v>18932</v>
      </c>
      <c r="AY1298" s="6" t="s">
        <v>16765</v>
      </c>
      <c r="AZ1298" s="6" t="s">
        <v>16958</v>
      </c>
      <c r="BA1298" s="6" t="s">
        <v>16765</v>
      </c>
      <c r="BB1298" s="6" t="s">
        <v>16959</v>
      </c>
      <c r="BC1298" s="6" t="s">
        <v>16765</v>
      </c>
      <c r="BD1298" s="6" t="s">
        <v>16960</v>
      </c>
      <c r="BE1298" s="6" t="s">
        <v>16961</v>
      </c>
      <c r="BF1298" s="6" t="s">
        <v>13575</v>
      </c>
      <c r="BG1298" s="6" t="s">
        <v>13575</v>
      </c>
      <c r="BH1298" s="6" t="s">
        <v>16959</v>
      </c>
      <c r="BI1298">
        <v>0</v>
      </c>
      <c r="BJ1298" s="6" t="s">
        <v>16958</v>
      </c>
      <c r="BK1298">
        <v>0</v>
      </c>
      <c r="BL1298" s="6" t="s">
        <v>315</v>
      </c>
      <c r="BM1298" s="56">
        <f>COUNTIF($B$2:B1298,B1298)</f>
        <v>1</v>
      </c>
      <c r="BN1298" s="6" t="str">
        <f t="shared" si="20"/>
        <v>10475-1</v>
      </c>
    </row>
    <row r="1299" spans="1:66" x14ac:dyDescent="0.25">
      <c r="A1299">
        <v>1</v>
      </c>
      <c r="B1299">
        <v>10487</v>
      </c>
      <c r="C1299" s="6" t="s">
        <v>18933</v>
      </c>
      <c r="D1299">
        <v>5</v>
      </c>
      <c r="E1299">
        <v>1</v>
      </c>
      <c r="F1299">
        <v>10</v>
      </c>
      <c r="G1299">
        <v>103</v>
      </c>
      <c r="H1299" s="6" t="s">
        <v>16963</v>
      </c>
      <c r="I1299">
        <v>1</v>
      </c>
      <c r="J1299">
        <v>524723</v>
      </c>
      <c r="K1299">
        <v>6</v>
      </c>
      <c r="L1299" s="55">
        <v>43262</v>
      </c>
      <c r="M1299" s="6" t="s">
        <v>16765</v>
      </c>
      <c r="N1299" s="55">
        <v>44825</v>
      </c>
      <c r="O1299">
        <v>217289</v>
      </c>
      <c r="P1299" s="6" t="s">
        <v>16771</v>
      </c>
      <c r="Q1299" s="6" t="s">
        <v>18934</v>
      </c>
      <c r="R1299">
        <v>1</v>
      </c>
      <c r="S1299">
        <v>0</v>
      </c>
      <c r="T1299">
        <v>-1</v>
      </c>
      <c r="U1299">
        <v>1159.19</v>
      </c>
      <c r="V1299" s="6" t="s">
        <v>16945</v>
      </c>
      <c r="W1299" s="6" t="s">
        <v>16946</v>
      </c>
      <c r="X1299" s="55">
        <v>44663</v>
      </c>
      <c r="Y1299">
        <v>10000</v>
      </c>
      <c r="Z1299">
        <v>1223.8499999999999</v>
      </c>
      <c r="AA1299" s="6" t="s">
        <v>16965</v>
      </c>
      <c r="AB1299" s="6" t="s">
        <v>16947</v>
      </c>
      <c r="AD1299" s="6" t="s">
        <v>16948</v>
      </c>
      <c r="AE1299">
        <v>49006</v>
      </c>
      <c r="AF1299">
        <v>44519</v>
      </c>
      <c r="AG1299" s="6" t="s">
        <v>16949</v>
      </c>
      <c r="AH1299" s="6" t="s">
        <v>16950</v>
      </c>
      <c r="AI1299" s="6" t="s">
        <v>16951</v>
      </c>
      <c r="AJ1299" s="6" t="s">
        <v>16765</v>
      </c>
      <c r="AK1299" s="6" t="s">
        <v>16765</v>
      </c>
      <c r="AL1299" s="6" t="s">
        <v>16765</v>
      </c>
      <c r="AM1299" s="6" t="s">
        <v>16952</v>
      </c>
      <c r="AN1299">
        <v>0</v>
      </c>
      <c r="AO1299" s="55">
        <v>44663</v>
      </c>
      <c r="AP1299" s="6" t="s">
        <v>16953</v>
      </c>
      <c r="AQ1299">
        <v>0</v>
      </c>
      <c r="AR1299" s="6" t="s">
        <v>16954</v>
      </c>
      <c r="AS1299" s="6" t="s">
        <v>16955</v>
      </c>
      <c r="AT1299" s="6" t="s">
        <v>16947</v>
      </c>
      <c r="AU1299">
        <v>0</v>
      </c>
      <c r="AV1299">
        <v>0</v>
      </c>
      <c r="AW1299" s="6" t="s">
        <v>16956</v>
      </c>
      <c r="AX1299" s="6" t="s">
        <v>18935</v>
      </c>
      <c r="AY1299" s="6" t="s">
        <v>16765</v>
      </c>
      <c r="AZ1299" s="6" t="s">
        <v>16958</v>
      </c>
      <c r="BA1299" s="6" t="s">
        <v>16765</v>
      </c>
      <c r="BB1299" s="6" t="s">
        <v>16959</v>
      </c>
      <c r="BC1299" s="6" t="s">
        <v>16765</v>
      </c>
      <c r="BD1299" s="6" t="s">
        <v>16960</v>
      </c>
      <c r="BE1299" s="6" t="s">
        <v>16961</v>
      </c>
      <c r="BF1299" s="6" t="s">
        <v>13575</v>
      </c>
      <c r="BG1299" s="6" t="s">
        <v>13575</v>
      </c>
      <c r="BH1299" s="6" t="s">
        <v>16959</v>
      </c>
      <c r="BI1299">
        <v>0</v>
      </c>
      <c r="BJ1299" s="6" t="s">
        <v>16958</v>
      </c>
      <c r="BK1299">
        <v>0</v>
      </c>
      <c r="BL1299" s="6" t="s">
        <v>315</v>
      </c>
      <c r="BM1299" s="56">
        <f>COUNTIF($B$2:B1299,B1299)</f>
        <v>1</v>
      </c>
      <c r="BN1299" s="6" t="str">
        <f t="shared" si="20"/>
        <v>10487-1</v>
      </c>
    </row>
    <row r="1300" spans="1:66" x14ac:dyDescent="0.25">
      <c r="A1300">
        <v>1</v>
      </c>
      <c r="B1300">
        <v>10488</v>
      </c>
      <c r="C1300" s="6" t="s">
        <v>18936</v>
      </c>
      <c r="D1300">
        <v>5</v>
      </c>
      <c r="E1300">
        <v>1</v>
      </c>
      <c r="F1300">
        <v>10</v>
      </c>
      <c r="G1300">
        <v>109</v>
      </c>
      <c r="H1300" s="6" t="s">
        <v>16943</v>
      </c>
      <c r="I1300">
        <v>1</v>
      </c>
      <c r="J1300">
        <v>925489</v>
      </c>
      <c r="K1300">
        <v>6</v>
      </c>
      <c r="L1300" s="55">
        <v>44014</v>
      </c>
      <c r="M1300" s="6" t="s">
        <v>16765</v>
      </c>
      <c r="N1300" s="55">
        <v>44568</v>
      </c>
      <c r="O1300">
        <v>118750</v>
      </c>
      <c r="P1300" s="6" t="s">
        <v>16767</v>
      </c>
      <c r="Q1300" s="6" t="s">
        <v>18937</v>
      </c>
      <c r="R1300">
        <v>1</v>
      </c>
      <c r="S1300">
        <v>0</v>
      </c>
      <c r="T1300">
        <v>-1</v>
      </c>
      <c r="U1300">
        <v>1803.8</v>
      </c>
      <c r="V1300" s="6" t="s">
        <v>16945</v>
      </c>
      <c r="W1300" s="6" t="s">
        <v>16946</v>
      </c>
      <c r="X1300" s="55">
        <v>44669</v>
      </c>
      <c r="Y1300">
        <v>60000</v>
      </c>
      <c r="Z1300">
        <v>924.53</v>
      </c>
      <c r="AA1300" s="6" t="s">
        <v>16965</v>
      </c>
      <c r="AB1300" s="6" t="s">
        <v>16947</v>
      </c>
      <c r="AD1300" s="6" t="s">
        <v>16948</v>
      </c>
      <c r="AE1300">
        <v>52322</v>
      </c>
      <c r="AF1300">
        <v>47367</v>
      </c>
      <c r="AG1300" s="6" t="s">
        <v>16949</v>
      </c>
      <c r="AH1300" s="6" t="s">
        <v>16950</v>
      </c>
      <c r="AI1300" s="6" t="s">
        <v>16951</v>
      </c>
      <c r="AJ1300" s="6" t="s">
        <v>16765</v>
      </c>
      <c r="AK1300" s="6" t="s">
        <v>16765</v>
      </c>
      <c r="AL1300" s="6" t="s">
        <v>16765</v>
      </c>
      <c r="AM1300" s="6" t="s">
        <v>16952</v>
      </c>
      <c r="AN1300">
        <v>0</v>
      </c>
      <c r="AO1300" s="55">
        <v>44669</v>
      </c>
      <c r="AP1300" s="6" t="s">
        <v>16953</v>
      </c>
      <c r="AQ1300">
        <v>0</v>
      </c>
      <c r="AR1300" s="6" t="s">
        <v>16954</v>
      </c>
      <c r="AS1300" s="6" t="s">
        <v>16955</v>
      </c>
      <c r="AT1300" s="6" t="s">
        <v>16947</v>
      </c>
      <c r="AU1300">
        <v>0</v>
      </c>
      <c r="AV1300">
        <v>0</v>
      </c>
      <c r="AW1300" s="6" t="s">
        <v>16956</v>
      </c>
      <c r="AX1300" s="6" t="s">
        <v>18938</v>
      </c>
      <c r="AY1300" s="6" t="s">
        <v>16765</v>
      </c>
      <c r="AZ1300" s="6" t="s">
        <v>16958</v>
      </c>
      <c r="BA1300" s="6" t="s">
        <v>16765</v>
      </c>
      <c r="BB1300" s="6" t="s">
        <v>16959</v>
      </c>
      <c r="BC1300" s="6" t="s">
        <v>16765</v>
      </c>
      <c r="BD1300" s="6" t="s">
        <v>16960</v>
      </c>
      <c r="BE1300" s="6" t="s">
        <v>16961</v>
      </c>
      <c r="BF1300" s="6" t="s">
        <v>13575</v>
      </c>
      <c r="BG1300" s="6" t="s">
        <v>13575</v>
      </c>
      <c r="BH1300" s="6" t="s">
        <v>16959</v>
      </c>
      <c r="BI1300">
        <v>0</v>
      </c>
      <c r="BJ1300" s="6" t="s">
        <v>16958</v>
      </c>
      <c r="BK1300">
        <v>0</v>
      </c>
      <c r="BL1300" s="6" t="s">
        <v>315</v>
      </c>
      <c r="BM1300" s="56">
        <f>COUNTIF($B$2:B1300,B1300)</f>
        <v>1</v>
      </c>
      <c r="BN1300" s="6" t="str">
        <f t="shared" si="20"/>
        <v>10488-1</v>
      </c>
    </row>
    <row r="1301" spans="1:66" x14ac:dyDescent="0.25">
      <c r="A1301">
        <v>1</v>
      </c>
      <c r="B1301">
        <v>10496</v>
      </c>
      <c r="C1301" s="6" t="s">
        <v>18939</v>
      </c>
      <c r="D1301">
        <v>5</v>
      </c>
      <c r="E1301">
        <v>1</v>
      </c>
      <c r="F1301">
        <v>10</v>
      </c>
      <c r="G1301">
        <v>101</v>
      </c>
      <c r="H1301" s="6" t="s">
        <v>17010</v>
      </c>
      <c r="I1301">
        <v>1</v>
      </c>
      <c r="J1301">
        <v>978778</v>
      </c>
      <c r="K1301">
        <v>5</v>
      </c>
      <c r="L1301" s="55">
        <v>42324</v>
      </c>
      <c r="M1301" s="6" t="s">
        <v>16765</v>
      </c>
      <c r="N1301" s="55">
        <v>44686</v>
      </c>
      <c r="O1301">
        <v>118779</v>
      </c>
      <c r="P1301" s="6" t="s">
        <v>16784</v>
      </c>
      <c r="Q1301" s="6" t="s">
        <v>18940</v>
      </c>
      <c r="R1301">
        <v>1</v>
      </c>
      <c r="S1301">
        <v>0</v>
      </c>
      <c r="T1301">
        <v>-1</v>
      </c>
      <c r="U1301">
        <v>1248.07</v>
      </c>
      <c r="V1301" s="6" t="s">
        <v>16945</v>
      </c>
      <c r="W1301" s="6" t="s">
        <v>16946</v>
      </c>
      <c r="X1301" s="55">
        <v>44660</v>
      </c>
      <c r="Y1301">
        <v>70000</v>
      </c>
      <c r="Z1301">
        <v>0</v>
      </c>
      <c r="AA1301" s="6" t="s">
        <v>16765</v>
      </c>
      <c r="AB1301" s="6" t="s">
        <v>16947</v>
      </c>
      <c r="AD1301" s="6" t="s">
        <v>16948</v>
      </c>
      <c r="AE1301">
        <v>42258</v>
      </c>
      <c r="AF1301">
        <v>19211</v>
      </c>
      <c r="AG1301" s="6" t="s">
        <v>16949</v>
      </c>
      <c r="AH1301" s="6" t="s">
        <v>16950</v>
      </c>
      <c r="AI1301" s="6" t="s">
        <v>16951</v>
      </c>
      <c r="AJ1301" s="6" t="s">
        <v>16765</v>
      </c>
      <c r="AK1301" s="6" t="s">
        <v>16765</v>
      </c>
      <c r="AL1301" s="6" t="s">
        <v>16765</v>
      </c>
      <c r="AM1301" s="6" t="s">
        <v>16952</v>
      </c>
      <c r="AN1301">
        <v>0</v>
      </c>
      <c r="AO1301" s="55">
        <v>44660</v>
      </c>
      <c r="AP1301" s="6" t="s">
        <v>16953</v>
      </c>
      <c r="AQ1301">
        <v>0</v>
      </c>
      <c r="AR1301" s="6" t="s">
        <v>16954</v>
      </c>
      <c r="AS1301" s="6" t="s">
        <v>16955</v>
      </c>
      <c r="AT1301" s="6" t="s">
        <v>16947</v>
      </c>
      <c r="AU1301">
        <v>0</v>
      </c>
      <c r="AV1301">
        <v>0</v>
      </c>
      <c r="AW1301" s="6" t="s">
        <v>16956</v>
      </c>
      <c r="AX1301" s="6" t="s">
        <v>18941</v>
      </c>
      <c r="AY1301" s="6" t="s">
        <v>16765</v>
      </c>
      <c r="AZ1301" s="6" t="s">
        <v>16958</v>
      </c>
      <c r="BA1301" s="6" t="s">
        <v>16765</v>
      </c>
      <c r="BB1301" s="6" t="s">
        <v>16959</v>
      </c>
      <c r="BC1301" s="6" t="s">
        <v>16765</v>
      </c>
      <c r="BD1301" s="6" t="s">
        <v>16960</v>
      </c>
      <c r="BE1301" s="6" t="s">
        <v>16961</v>
      </c>
      <c r="BF1301" s="6" t="s">
        <v>13575</v>
      </c>
      <c r="BG1301" s="6" t="s">
        <v>13575</v>
      </c>
      <c r="BH1301" s="6" t="s">
        <v>16959</v>
      </c>
      <c r="BI1301">
        <v>0</v>
      </c>
      <c r="BJ1301" s="6" t="s">
        <v>16958</v>
      </c>
      <c r="BK1301">
        <v>0</v>
      </c>
      <c r="BL1301" s="6" t="s">
        <v>315</v>
      </c>
      <c r="BM1301" s="56">
        <f>COUNTIF($B$2:B1301,B1301)</f>
        <v>1</v>
      </c>
      <c r="BN1301" s="6" t="str">
        <f t="shared" si="20"/>
        <v>10496-1</v>
      </c>
    </row>
    <row r="1302" spans="1:66" x14ac:dyDescent="0.25">
      <c r="A1302">
        <v>1</v>
      </c>
      <c r="B1302">
        <v>10500</v>
      </c>
      <c r="C1302" s="6" t="s">
        <v>18942</v>
      </c>
      <c r="D1302">
        <v>5</v>
      </c>
      <c r="E1302">
        <v>3</v>
      </c>
      <c r="F1302">
        <v>30</v>
      </c>
      <c r="G1302">
        <v>303</v>
      </c>
      <c r="H1302" s="6" t="s">
        <v>16943</v>
      </c>
      <c r="I1302">
        <v>1</v>
      </c>
      <c r="J1302">
        <v>963243</v>
      </c>
      <c r="K1302">
        <v>5</v>
      </c>
      <c r="L1302" s="55">
        <v>42299</v>
      </c>
      <c r="M1302" s="6" t="s">
        <v>16765</v>
      </c>
      <c r="N1302" s="55">
        <v>44771</v>
      </c>
      <c r="O1302">
        <v>118196</v>
      </c>
      <c r="P1302" s="6" t="s">
        <v>16832</v>
      </c>
      <c r="Q1302" s="6" t="s">
        <v>16973</v>
      </c>
      <c r="R1302">
        <v>2</v>
      </c>
      <c r="S1302">
        <v>0</v>
      </c>
      <c r="T1302">
        <v>-2</v>
      </c>
      <c r="U1302">
        <v>320</v>
      </c>
      <c r="V1302" s="6" t="s">
        <v>16974</v>
      </c>
      <c r="W1302" s="6" t="s">
        <v>16946</v>
      </c>
      <c r="X1302" s="55">
        <v>44628</v>
      </c>
      <c r="Y1302">
        <v>0</v>
      </c>
      <c r="Z1302">
        <v>0</v>
      </c>
      <c r="AA1302" s="6" t="s">
        <v>16765</v>
      </c>
      <c r="AB1302" s="6" t="s">
        <v>16947</v>
      </c>
      <c r="AD1302" s="6" t="s">
        <v>16765</v>
      </c>
      <c r="AE1302">
        <v>42037</v>
      </c>
      <c r="AF1302">
        <v>39175</v>
      </c>
      <c r="AG1302" s="6" t="s">
        <v>16973</v>
      </c>
      <c r="AH1302" s="6" t="s">
        <v>16950</v>
      </c>
      <c r="AI1302" s="6" t="s">
        <v>16951</v>
      </c>
      <c r="AJ1302" s="6" t="s">
        <v>16765</v>
      </c>
      <c r="AK1302" s="6" t="s">
        <v>16765</v>
      </c>
      <c r="AL1302" s="6" t="s">
        <v>16765</v>
      </c>
      <c r="AM1302" s="6" t="s">
        <v>16952</v>
      </c>
      <c r="AN1302">
        <v>0</v>
      </c>
      <c r="AO1302" s="55">
        <v>44628</v>
      </c>
      <c r="AP1302" s="6" t="s">
        <v>16953</v>
      </c>
      <c r="AQ1302">
        <v>0</v>
      </c>
      <c r="AR1302" s="6" t="s">
        <v>16975</v>
      </c>
      <c r="AS1302" s="6" t="s">
        <v>16955</v>
      </c>
      <c r="AT1302" s="6" t="s">
        <v>16947</v>
      </c>
      <c r="AU1302">
        <v>0</v>
      </c>
      <c r="AV1302">
        <v>0</v>
      </c>
      <c r="AW1302" s="6" t="s">
        <v>16956</v>
      </c>
      <c r="AX1302" s="6" t="s">
        <v>18943</v>
      </c>
      <c r="AY1302" s="6" t="s">
        <v>16765</v>
      </c>
      <c r="AZ1302" s="6" t="s">
        <v>16958</v>
      </c>
      <c r="BA1302" s="6" t="s">
        <v>16765</v>
      </c>
      <c r="BB1302" s="6" t="s">
        <v>16959</v>
      </c>
      <c r="BC1302" s="6" t="s">
        <v>16765</v>
      </c>
      <c r="BD1302" s="6" t="s">
        <v>16960</v>
      </c>
      <c r="BE1302" s="6" t="s">
        <v>16961</v>
      </c>
      <c r="BF1302" s="6" t="s">
        <v>13575</v>
      </c>
      <c r="BG1302" s="6" t="s">
        <v>13575</v>
      </c>
      <c r="BH1302" s="6" t="s">
        <v>16959</v>
      </c>
      <c r="BI1302">
        <v>0</v>
      </c>
      <c r="BJ1302" s="6" t="s">
        <v>16958</v>
      </c>
      <c r="BK1302">
        <v>0</v>
      </c>
      <c r="BL1302" s="6" t="s">
        <v>315</v>
      </c>
      <c r="BM1302" s="56">
        <f>COUNTIF($B$2:B1302,B1302)</f>
        <v>1</v>
      </c>
      <c r="BN1302" s="6" t="str">
        <f t="shared" si="20"/>
        <v>10500-1</v>
      </c>
    </row>
    <row r="1303" spans="1:66" x14ac:dyDescent="0.25">
      <c r="A1303">
        <v>1</v>
      </c>
      <c r="B1303">
        <v>10500</v>
      </c>
      <c r="C1303" s="6" t="s">
        <v>18942</v>
      </c>
      <c r="D1303">
        <v>5</v>
      </c>
      <c r="E1303">
        <v>3</v>
      </c>
      <c r="F1303">
        <v>30</v>
      </c>
      <c r="G1303">
        <v>303</v>
      </c>
      <c r="H1303" s="6" t="s">
        <v>16943</v>
      </c>
      <c r="I1303">
        <v>1</v>
      </c>
      <c r="J1303">
        <v>963244</v>
      </c>
      <c r="K1303">
        <v>5</v>
      </c>
      <c r="L1303" s="55">
        <v>42299</v>
      </c>
      <c r="M1303" s="6" t="s">
        <v>16765</v>
      </c>
      <c r="N1303" s="55">
        <v>44771</v>
      </c>
      <c r="O1303">
        <v>118784</v>
      </c>
      <c r="P1303" s="6" t="s">
        <v>16764</v>
      </c>
      <c r="Q1303" s="6" t="s">
        <v>18944</v>
      </c>
      <c r="R1303">
        <v>1</v>
      </c>
      <c r="S1303">
        <v>0</v>
      </c>
      <c r="T1303">
        <v>-1</v>
      </c>
      <c r="U1303">
        <v>1651</v>
      </c>
      <c r="V1303" s="6" t="s">
        <v>16945</v>
      </c>
      <c r="W1303" s="6" t="s">
        <v>16946</v>
      </c>
      <c r="X1303" s="55">
        <v>44628</v>
      </c>
      <c r="Y1303">
        <v>0</v>
      </c>
      <c r="Z1303">
        <v>0</v>
      </c>
      <c r="AA1303" s="6" t="s">
        <v>16765</v>
      </c>
      <c r="AB1303" s="6" t="s">
        <v>16947</v>
      </c>
      <c r="AD1303" s="6" t="s">
        <v>16948</v>
      </c>
      <c r="AE1303">
        <v>42038</v>
      </c>
      <c r="AF1303">
        <v>39176</v>
      </c>
      <c r="AG1303" s="6" t="s">
        <v>16949</v>
      </c>
      <c r="AH1303" s="6" t="s">
        <v>16950</v>
      </c>
      <c r="AI1303" s="6" t="s">
        <v>16951</v>
      </c>
      <c r="AJ1303" s="6" t="s">
        <v>16765</v>
      </c>
      <c r="AK1303" s="6" t="s">
        <v>16765</v>
      </c>
      <c r="AL1303" s="6" t="s">
        <v>16765</v>
      </c>
      <c r="AM1303" s="6" t="s">
        <v>16952</v>
      </c>
      <c r="AN1303">
        <v>0</v>
      </c>
      <c r="AO1303" s="55">
        <v>44628</v>
      </c>
      <c r="AP1303" s="6" t="s">
        <v>16953</v>
      </c>
      <c r="AQ1303">
        <v>0</v>
      </c>
      <c r="AR1303" s="6" t="s">
        <v>16954</v>
      </c>
      <c r="AS1303" s="6" t="s">
        <v>16955</v>
      </c>
      <c r="AT1303" s="6" t="s">
        <v>16947</v>
      </c>
      <c r="AU1303">
        <v>0</v>
      </c>
      <c r="AV1303">
        <v>0</v>
      </c>
      <c r="AW1303" s="6" t="s">
        <v>16956</v>
      </c>
      <c r="AX1303" s="6" t="s">
        <v>18943</v>
      </c>
      <c r="AY1303" s="6" t="s">
        <v>16765</v>
      </c>
      <c r="AZ1303" s="6" t="s">
        <v>16958</v>
      </c>
      <c r="BA1303" s="6" t="s">
        <v>16765</v>
      </c>
      <c r="BB1303" s="6" t="s">
        <v>16959</v>
      </c>
      <c r="BC1303" s="6" t="s">
        <v>16765</v>
      </c>
      <c r="BD1303" s="6" t="s">
        <v>16960</v>
      </c>
      <c r="BE1303" s="6" t="s">
        <v>16961</v>
      </c>
      <c r="BF1303" s="6" t="s">
        <v>13575</v>
      </c>
      <c r="BG1303" s="6" t="s">
        <v>13575</v>
      </c>
      <c r="BH1303" s="6" t="s">
        <v>16959</v>
      </c>
      <c r="BI1303">
        <v>0</v>
      </c>
      <c r="BJ1303" s="6" t="s">
        <v>16958</v>
      </c>
      <c r="BK1303">
        <v>0</v>
      </c>
      <c r="BL1303" s="6" t="s">
        <v>315</v>
      </c>
      <c r="BM1303" s="56">
        <f>COUNTIF($B$2:B1303,B1303)</f>
        <v>2</v>
      </c>
      <c r="BN1303" s="6" t="str">
        <f t="shared" si="20"/>
        <v>10500-2</v>
      </c>
    </row>
    <row r="1304" spans="1:66" x14ac:dyDescent="0.25">
      <c r="A1304">
        <v>1</v>
      </c>
      <c r="B1304">
        <v>10518</v>
      </c>
      <c r="C1304" s="6" t="s">
        <v>18945</v>
      </c>
      <c r="D1304">
        <v>5</v>
      </c>
      <c r="E1304">
        <v>1</v>
      </c>
      <c r="F1304">
        <v>10</v>
      </c>
      <c r="G1304">
        <v>103</v>
      </c>
      <c r="H1304" s="6" t="s">
        <v>16994</v>
      </c>
      <c r="I1304">
        <v>1</v>
      </c>
      <c r="J1304">
        <v>61468</v>
      </c>
      <c r="K1304">
        <v>6</v>
      </c>
      <c r="L1304" s="55">
        <v>42461</v>
      </c>
      <c r="M1304" s="6" t="s">
        <v>16765</v>
      </c>
      <c r="N1304" s="55">
        <v>44686</v>
      </c>
      <c r="O1304">
        <v>118784</v>
      </c>
      <c r="P1304" s="6" t="s">
        <v>16764</v>
      </c>
      <c r="Q1304" s="6" t="s">
        <v>18946</v>
      </c>
      <c r="R1304">
        <v>1</v>
      </c>
      <c r="S1304">
        <v>0</v>
      </c>
      <c r="T1304">
        <v>-1</v>
      </c>
      <c r="U1304">
        <v>1651</v>
      </c>
      <c r="V1304" s="6" t="s">
        <v>16945</v>
      </c>
      <c r="W1304" s="6" t="s">
        <v>16946</v>
      </c>
      <c r="X1304" s="55">
        <v>44664</v>
      </c>
      <c r="Y1304">
        <v>70000</v>
      </c>
      <c r="Z1304">
        <v>0</v>
      </c>
      <c r="AA1304" s="6" t="s">
        <v>16765</v>
      </c>
      <c r="AB1304" s="6" t="s">
        <v>16947</v>
      </c>
      <c r="AD1304" s="6" t="s">
        <v>16948</v>
      </c>
      <c r="AE1304">
        <v>42812</v>
      </c>
      <c r="AF1304">
        <v>40088</v>
      </c>
      <c r="AG1304" s="6" t="s">
        <v>16949</v>
      </c>
      <c r="AH1304" s="6" t="s">
        <v>16950</v>
      </c>
      <c r="AI1304" s="6" t="s">
        <v>16951</v>
      </c>
      <c r="AJ1304" s="6" t="s">
        <v>16765</v>
      </c>
      <c r="AK1304" s="6" t="s">
        <v>16765</v>
      </c>
      <c r="AL1304" s="6" t="s">
        <v>16765</v>
      </c>
      <c r="AM1304" s="6" t="s">
        <v>16952</v>
      </c>
      <c r="AN1304">
        <v>0</v>
      </c>
      <c r="AO1304" s="55">
        <v>44664</v>
      </c>
      <c r="AP1304" s="6" t="s">
        <v>16953</v>
      </c>
      <c r="AQ1304">
        <v>0</v>
      </c>
      <c r="AR1304" s="6" t="s">
        <v>16954</v>
      </c>
      <c r="AS1304" s="6" t="s">
        <v>16955</v>
      </c>
      <c r="AT1304" s="6" t="s">
        <v>16947</v>
      </c>
      <c r="AU1304">
        <v>0</v>
      </c>
      <c r="AV1304">
        <v>0</v>
      </c>
      <c r="AW1304" s="6" t="s">
        <v>16956</v>
      </c>
      <c r="AX1304" s="6" t="s">
        <v>18947</v>
      </c>
      <c r="AY1304" s="6" t="s">
        <v>16765</v>
      </c>
      <c r="AZ1304" s="6" t="s">
        <v>16958</v>
      </c>
      <c r="BA1304" s="6" t="s">
        <v>16765</v>
      </c>
      <c r="BB1304" s="6" t="s">
        <v>16959</v>
      </c>
      <c r="BC1304" s="6" t="s">
        <v>16765</v>
      </c>
      <c r="BD1304" s="6" t="s">
        <v>16960</v>
      </c>
      <c r="BE1304" s="6" t="s">
        <v>16961</v>
      </c>
      <c r="BF1304" s="6" t="s">
        <v>13575</v>
      </c>
      <c r="BG1304" s="6" t="s">
        <v>13575</v>
      </c>
      <c r="BH1304" s="6" t="s">
        <v>16959</v>
      </c>
      <c r="BI1304">
        <v>0</v>
      </c>
      <c r="BJ1304" s="6" t="s">
        <v>16958</v>
      </c>
      <c r="BK1304">
        <v>0</v>
      </c>
      <c r="BL1304" s="6" t="s">
        <v>315</v>
      </c>
      <c r="BM1304" s="56">
        <f>COUNTIF($B$2:B1304,B1304)</f>
        <v>1</v>
      </c>
      <c r="BN1304" s="6" t="str">
        <f t="shared" si="20"/>
        <v>10518-1</v>
      </c>
    </row>
    <row r="1305" spans="1:66" x14ac:dyDescent="0.25">
      <c r="A1305">
        <v>1</v>
      </c>
      <c r="B1305">
        <v>10518</v>
      </c>
      <c r="C1305" s="6" t="s">
        <v>18945</v>
      </c>
      <c r="D1305">
        <v>5</v>
      </c>
      <c r="E1305">
        <v>1</v>
      </c>
      <c r="F1305">
        <v>10</v>
      </c>
      <c r="G1305">
        <v>103</v>
      </c>
      <c r="H1305" s="6" t="s">
        <v>16994</v>
      </c>
      <c r="I1305">
        <v>1</v>
      </c>
      <c r="J1305">
        <v>855266</v>
      </c>
      <c r="K1305">
        <v>6</v>
      </c>
      <c r="L1305" s="55">
        <v>43852</v>
      </c>
      <c r="M1305" s="6" t="s">
        <v>16765</v>
      </c>
      <c r="N1305" s="55">
        <v>44686</v>
      </c>
      <c r="O1305">
        <v>118788</v>
      </c>
      <c r="P1305" s="6" t="s">
        <v>16787</v>
      </c>
      <c r="Q1305" s="6" t="s">
        <v>18948</v>
      </c>
      <c r="R1305">
        <v>1</v>
      </c>
      <c r="S1305">
        <v>0</v>
      </c>
      <c r="T1305">
        <v>-1</v>
      </c>
      <c r="U1305">
        <v>2572.9499999999998</v>
      </c>
      <c r="V1305" s="6" t="s">
        <v>16945</v>
      </c>
      <c r="W1305" s="6" t="s">
        <v>16946</v>
      </c>
      <c r="X1305" s="55">
        <v>44664</v>
      </c>
      <c r="Y1305">
        <v>70000</v>
      </c>
      <c r="Z1305">
        <v>0</v>
      </c>
      <c r="AA1305" s="6" t="s">
        <v>16765</v>
      </c>
      <c r="AB1305" s="6" t="s">
        <v>16947</v>
      </c>
      <c r="AD1305" s="6" t="s">
        <v>16948</v>
      </c>
      <c r="AE1305">
        <v>52065</v>
      </c>
      <c r="AF1305">
        <v>47143</v>
      </c>
      <c r="AG1305" s="6" t="s">
        <v>16949</v>
      </c>
      <c r="AH1305" s="6" t="s">
        <v>16950</v>
      </c>
      <c r="AI1305" s="6" t="s">
        <v>16951</v>
      </c>
      <c r="AJ1305" s="6" t="s">
        <v>16765</v>
      </c>
      <c r="AK1305" s="6" t="s">
        <v>16765</v>
      </c>
      <c r="AL1305" s="6" t="s">
        <v>16765</v>
      </c>
      <c r="AM1305" s="6" t="s">
        <v>16952</v>
      </c>
      <c r="AN1305">
        <v>0</v>
      </c>
      <c r="AO1305" s="55">
        <v>44664</v>
      </c>
      <c r="AP1305" s="6" t="s">
        <v>16953</v>
      </c>
      <c r="AQ1305">
        <v>0</v>
      </c>
      <c r="AR1305" s="6" t="s">
        <v>16954</v>
      </c>
      <c r="AS1305" s="6" t="s">
        <v>16955</v>
      </c>
      <c r="AT1305" s="6" t="s">
        <v>16947</v>
      </c>
      <c r="AU1305">
        <v>0</v>
      </c>
      <c r="AV1305">
        <v>0</v>
      </c>
      <c r="AW1305" s="6" t="s">
        <v>16956</v>
      </c>
      <c r="AX1305" s="6" t="s">
        <v>18949</v>
      </c>
      <c r="AY1305" s="6" t="s">
        <v>16765</v>
      </c>
      <c r="AZ1305" s="6" t="s">
        <v>16958</v>
      </c>
      <c r="BA1305" s="6" t="s">
        <v>16765</v>
      </c>
      <c r="BB1305" s="6" t="s">
        <v>16959</v>
      </c>
      <c r="BC1305" s="6" t="s">
        <v>16765</v>
      </c>
      <c r="BD1305" s="6" t="s">
        <v>16960</v>
      </c>
      <c r="BE1305" s="6" t="s">
        <v>16961</v>
      </c>
      <c r="BF1305" s="6" t="s">
        <v>13575</v>
      </c>
      <c r="BG1305" s="6" t="s">
        <v>13575</v>
      </c>
      <c r="BH1305" s="6" t="s">
        <v>16959</v>
      </c>
      <c r="BI1305">
        <v>0</v>
      </c>
      <c r="BJ1305" s="6" t="s">
        <v>16958</v>
      </c>
      <c r="BK1305">
        <v>0</v>
      </c>
      <c r="BL1305" s="6" t="s">
        <v>315</v>
      </c>
      <c r="BM1305" s="56">
        <f>COUNTIF($B$2:B1305,B1305)</f>
        <v>2</v>
      </c>
      <c r="BN1305" s="6" t="str">
        <f t="shared" si="20"/>
        <v>10518-2</v>
      </c>
    </row>
    <row r="1306" spans="1:66" x14ac:dyDescent="0.25">
      <c r="A1306">
        <v>1</v>
      </c>
      <c r="B1306">
        <v>10518</v>
      </c>
      <c r="C1306" s="6" t="s">
        <v>18945</v>
      </c>
      <c r="D1306">
        <v>5</v>
      </c>
      <c r="E1306">
        <v>1</v>
      </c>
      <c r="F1306">
        <v>10</v>
      </c>
      <c r="G1306">
        <v>103</v>
      </c>
      <c r="H1306" s="6" t="s">
        <v>16994</v>
      </c>
      <c r="I1306">
        <v>1</v>
      </c>
      <c r="J1306">
        <v>261117</v>
      </c>
      <c r="K1306">
        <v>6</v>
      </c>
      <c r="L1306" s="55">
        <v>42807</v>
      </c>
      <c r="M1306" s="6" t="s">
        <v>16765</v>
      </c>
      <c r="N1306" s="55">
        <v>44686</v>
      </c>
      <c r="O1306">
        <v>628699</v>
      </c>
      <c r="P1306" s="6" t="s">
        <v>16777</v>
      </c>
      <c r="Q1306" s="6" t="s">
        <v>18946</v>
      </c>
      <c r="R1306">
        <v>1</v>
      </c>
      <c r="S1306">
        <v>0</v>
      </c>
      <c r="T1306">
        <v>-1</v>
      </c>
      <c r="U1306">
        <v>1687</v>
      </c>
      <c r="V1306" s="6" t="s">
        <v>16945</v>
      </c>
      <c r="W1306" s="6" t="s">
        <v>16946</v>
      </c>
      <c r="X1306" s="55">
        <v>44664</v>
      </c>
      <c r="Y1306">
        <v>70000</v>
      </c>
      <c r="Z1306">
        <v>0</v>
      </c>
      <c r="AA1306" s="6" t="s">
        <v>16765</v>
      </c>
      <c r="AB1306" s="6" t="s">
        <v>16947</v>
      </c>
      <c r="AD1306" s="6" t="s">
        <v>16948</v>
      </c>
      <c r="AE1306">
        <v>45799</v>
      </c>
      <c r="AF1306">
        <v>41796</v>
      </c>
      <c r="AG1306" s="6" t="s">
        <v>16949</v>
      </c>
      <c r="AH1306" s="6" t="s">
        <v>16950</v>
      </c>
      <c r="AI1306" s="6" t="s">
        <v>16951</v>
      </c>
      <c r="AJ1306" s="6" t="s">
        <v>16765</v>
      </c>
      <c r="AK1306" s="6" t="s">
        <v>16765</v>
      </c>
      <c r="AL1306" s="6" t="s">
        <v>16765</v>
      </c>
      <c r="AM1306" s="6" t="s">
        <v>16952</v>
      </c>
      <c r="AN1306">
        <v>0</v>
      </c>
      <c r="AO1306" s="55">
        <v>44664</v>
      </c>
      <c r="AP1306" s="6" t="s">
        <v>16953</v>
      </c>
      <c r="AQ1306">
        <v>0</v>
      </c>
      <c r="AR1306" s="6" t="s">
        <v>16997</v>
      </c>
      <c r="AS1306" s="6" t="s">
        <v>16955</v>
      </c>
      <c r="AT1306" s="6" t="s">
        <v>16947</v>
      </c>
      <c r="AU1306">
        <v>0</v>
      </c>
      <c r="AV1306">
        <v>0</v>
      </c>
      <c r="AW1306" s="6" t="s">
        <v>16956</v>
      </c>
      <c r="AX1306" s="6" t="s">
        <v>18197</v>
      </c>
      <c r="AY1306" s="6" t="s">
        <v>16765</v>
      </c>
      <c r="AZ1306" s="6" t="s">
        <v>16958</v>
      </c>
      <c r="BA1306" s="6" t="s">
        <v>16765</v>
      </c>
      <c r="BB1306" s="6" t="s">
        <v>16959</v>
      </c>
      <c r="BC1306" s="6" t="s">
        <v>16765</v>
      </c>
      <c r="BD1306" s="6" t="s">
        <v>16960</v>
      </c>
      <c r="BE1306" s="6" t="s">
        <v>16961</v>
      </c>
      <c r="BF1306" s="6" t="s">
        <v>13575</v>
      </c>
      <c r="BG1306" s="6" t="s">
        <v>13575</v>
      </c>
      <c r="BH1306" s="6" t="s">
        <v>16959</v>
      </c>
      <c r="BI1306">
        <v>0</v>
      </c>
      <c r="BJ1306" s="6" t="s">
        <v>16958</v>
      </c>
      <c r="BK1306">
        <v>0</v>
      </c>
      <c r="BL1306" s="6" t="s">
        <v>315</v>
      </c>
      <c r="BM1306" s="56">
        <f>COUNTIF($B$2:B1306,B1306)</f>
        <v>3</v>
      </c>
      <c r="BN1306" s="6" t="str">
        <f t="shared" si="20"/>
        <v>10518-3</v>
      </c>
    </row>
    <row r="1307" spans="1:66" x14ac:dyDescent="0.25">
      <c r="A1307">
        <v>1</v>
      </c>
      <c r="B1307">
        <v>10544</v>
      </c>
      <c r="C1307" s="6" t="s">
        <v>18950</v>
      </c>
      <c r="D1307">
        <v>5</v>
      </c>
      <c r="E1307">
        <v>1</v>
      </c>
      <c r="F1307">
        <v>10</v>
      </c>
      <c r="G1307">
        <v>105</v>
      </c>
      <c r="H1307" s="6" t="s">
        <v>17007</v>
      </c>
      <c r="I1307">
        <v>1</v>
      </c>
      <c r="J1307">
        <v>963251</v>
      </c>
      <c r="K1307">
        <v>5</v>
      </c>
      <c r="L1307" s="55">
        <v>42299</v>
      </c>
      <c r="M1307" s="6" t="s">
        <v>16765</v>
      </c>
      <c r="N1307" s="55">
        <v>109574</v>
      </c>
      <c r="O1307">
        <v>198213</v>
      </c>
      <c r="P1307" s="6" t="s">
        <v>16785</v>
      </c>
      <c r="Q1307" s="6" t="s">
        <v>16973</v>
      </c>
      <c r="R1307">
        <v>3</v>
      </c>
      <c r="S1307">
        <v>0</v>
      </c>
      <c r="T1307">
        <v>-3</v>
      </c>
      <c r="U1307">
        <v>126</v>
      </c>
      <c r="V1307" s="6" t="s">
        <v>16999</v>
      </c>
      <c r="W1307" s="6" t="s">
        <v>16946</v>
      </c>
      <c r="X1307" s="55">
        <v>44667</v>
      </c>
      <c r="Y1307">
        <v>70000</v>
      </c>
      <c r="Z1307">
        <v>358.87</v>
      </c>
      <c r="AA1307" s="6" t="s">
        <v>16965</v>
      </c>
      <c r="AB1307" s="6" t="s">
        <v>16947</v>
      </c>
      <c r="AD1307" s="6" t="s">
        <v>16765</v>
      </c>
      <c r="AE1307">
        <v>42048</v>
      </c>
      <c r="AF1307">
        <v>39178</v>
      </c>
      <c r="AG1307" s="6" t="s">
        <v>16973</v>
      </c>
      <c r="AH1307" s="6" t="s">
        <v>16950</v>
      </c>
      <c r="AI1307" s="6" t="s">
        <v>16951</v>
      </c>
      <c r="AJ1307" s="6" t="s">
        <v>16765</v>
      </c>
      <c r="AK1307" s="6" t="s">
        <v>16765</v>
      </c>
      <c r="AL1307" s="6" t="s">
        <v>16765</v>
      </c>
      <c r="AM1307" s="6" t="s">
        <v>16952</v>
      </c>
      <c r="AN1307">
        <v>0</v>
      </c>
      <c r="AO1307" s="55">
        <v>44667</v>
      </c>
      <c r="AP1307" s="6" t="s">
        <v>17000</v>
      </c>
      <c r="AQ1307">
        <v>0</v>
      </c>
      <c r="AR1307" s="6" t="s">
        <v>17095</v>
      </c>
      <c r="AS1307" s="6" t="s">
        <v>17002</v>
      </c>
      <c r="AT1307" s="6" t="s">
        <v>16947</v>
      </c>
      <c r="AU1307">
        <v>0</v>
      </c>
      <c r="AV1307">
        <v>0</v>
      </c>
      <c r="AW1307" s="6" t="s">
        <v>16956</v>
      </c>
      <c r="AX1307" s="6" t="s">
        <v>18943</v>
      </c>
      <c r="AY1307" s="6" t="s">
        <v>16765</v>
      </c>
      <c r="AZ1307" s="6" t="s">
        <v>16958</v>
      </c>
      <c r="BA1307" s="6" t="s">
        <v>16765</v>
      </c>
      <c r="BB1307" s="6" t="s">
        <v>16959</v>
      </c>
      <c r="BC1307" s="6" t="s">
        <v>16765</v>
      </c>
      <c r="BD1307" s="6" t="s">
        <v>16960</v>
      </c>
      <c r="BE1307" s="6" t="s">
        <v>16961</v>
      </c>
      <c r="BF1307" s="6" t="s">
        <v>13575</v>
      </c>
      <c r="BG1307" s="6" t="s">
        <v>13575</v>
      </c>
      <c r="BH1307" s="6" t="s">
        <v>16959</v>
      </c>
      <c r="BI1307">
        <v>0</v>
      </c>
      <c r="BJ1307" s="6" t="s">
        <v>16958</v>
      </c>
      <c r="BK1307">
        <v>0</v>
      </c>
      <c r="BL1307" s="6" t="s">
        <v>315</v>
      </c>
      <c r="BM1307" s="56">
        <f>COUNTIF($B$2:B1307,B1307)</f>
        <v>1</v>
      </c>
      <c r="BN1307" s="6" t="str">
        <f t="shared" si="20"/>
        <v>10544-1</v>
      </c>
    </row>
    <row r="1308" spans="1:66" x14ac:dyDescent="0.25">
      <c r="A1308">
        <v>1</v>
      </c>
      <c r="B1308">
        <v>10544</v>
      </c>
      <c r="C1308" s="6" t="s">
        <v>18950</v>
      </c>
      <c r="D1308">
        <v>5</v>
      </c>
      <c r="E1308">
        <v>1</v>
      </c>
      <c r="F1308">
        <v>10</v>
      </c>
      <c r="G1308">
        <v>105</v>
      </c>
      <c r="H1308" s="6" t="s">
        <v>17007</v>
      </c>
      <c r="I1308">
        <v>1</v>
      </c>
      <c r="J1308">
        <v>963251</v>
      </c>
      <c r="K1308">
        <v>5</v>
      </c>
      <c r="L1308" s="55">
        <v>42299</v>
      </c>
      <c r="M1308" s="6" t="s">
        <v>16765</v>
      </c>
      <c r="N1308" s="55">
        <v>109574</v>
      </c>
      <c r="O1308">
        <v>198214</v>
      </c>
      <c r="P1308" s="6" t="s">
        <v>16786</v>
      </c>
      <c r="Q1308" s="6" t="s">
        <v>16973</v>
      </c>
      <c r="R1308">
        <v>72</v>
      </c>
      <c r="S1308">
        <v>0</v>
      </c>
      <c r="T1308">
        <v>-72</v>
      </c>
      <c r="U1308">
        <v>115.2</v>
      </c>
      <c r="V1308" s="6" t="s">
        <v>17004</v>
      </c>
      <c r="W1308" s="6" t="s">
        <v>16946</v>
      </c>
      <c r="X1308" s="55">
        <v>44667</v>
      </c>
      <c r="Y1308">
        <v>70000</v>
      </c>
      <c r="Z1308">
        <v>358.87</v>
      </c>
      <c r="AA1308" s="6" t="s">
        <v>16965</v>
      </c>
      <c r="AB1308" s="6" t="s">
        <v>16947</v>
      </c>
      <c r="AD1308" s="6" t="s">
        <v>16765</v>
      </c>
      <c r="AE1308">
        <v>42049</v>
      </c>
      <c r="AF1308">
        <v>39178</v>
      </c>
      <c r="AG1308" s="6" t="s">
        <v>16973</v>
      </c>
      <c r="AH1308" s="6" t="s">
        <v>16950</v>
      </c>
      <c r="AI1308" s="6" t="s">
        <v>16951</v>
      </c>
      <c r="AJ1308" s="6" t="s">
        <v>16765</v>
      </c>
      <c r="AK1308" s="6" t="s">
        <v>16765</v>
      </c>
      <c r="AL1308" s="6" t="s">
        <v>16765</v>
      </c>
      <c r="AM1308" s="6" t="s">
        <v>16952</v>
      </c>
      <c r="AN1308">
        <v>0</v>
      </c>
      <c r="AO1308" s="55">
        <v>44667</v>
      </c>
      <c r="AP1308" s="6" t="s">
        <v>17000</v>
      </c>
      <c r="AQ1308">
        <v>0</v>
      </c>
      <c r="AR1308" s="6" t="s">
        <v>17098</v>
      </c>
      <c r="AS1308" s="6" t="s">
        <v>17002</v>
      </c>
      <c r="AT1308" s="6" t="s">
        <v>16947</v>
      </c>
      <c r="AU1308">
        <v>0</v>
      </c>
      <c r="AV1308">
        <v>0</v>
      </c>
      <c r="AW1308" s="6" t="s">
        <v>16956</v>
      </c>
      <c r="AX1308" s="6" t="s">
        <v>18943</v>
      </c>
      <c r="AY1308" s="6" t="s">
        <v>16765</v>
      </c>
      <c r="AZ1308" s="6" t="s">
        <v>16958</v>
      </c>
      <c r="BA1308" s="6" t="s">
        <v>16765</v>
      </c>
      <c r="BB1308" s="6" t="s">
        <v>16959</v>
      </c>
      <c r="BC1308" s="6" t="s">
        <v>16765</v>
      </c>
      <c r="BD1308" s="6" t="s">
        <v>16960</v>
      </c>
      <c r="BE1308" s="6" t="s">
        <v>16961</v>
      </c>
      <c r="BF1308" s="6" t="s">
        <v>13575</v>
      </c>
      <c r="BG1308" s="6" t="s">
        <v>13575</v>
      </c>
      <c r="BH1308" s="6" t="s">
        <v>16959</v>
      </c>
      <c r="BI1308">
        <v>0</v>
      </c>
      <c r="BJ1308" s="6" t="s">
        <v>16958</v>
      </c>
      <c r="BK1308">
        <v>0</v>
      </c>
      <c r="BL1308" s="6" t="s">
        <v>315</v>
      </c>
      <c r="BM1308" s="56">
        <f>COUNTIF($B$2:B1308,B1308)</f>
        <v>2</v>
      </c>
      <c r="BN1308" s="6" t="str">
        <f t="shared" si="20"/>
        <v>10544-2</v>
      </c>
    </row>
    <row r="1309" spans="1:66" x14ac:dyDescent="0.25">
      <c r="A1309">
        <v>1</v>
      </c>
      <c r="B1309">
        <v>10548</v>
      </c>
      <c r="C1309" s="6" t="s">
        <v>18951</v>
      </c>
      <c r="D1309">
        <v>5</v>
      </c>
      <c r="E1309">
        <v>2</v>
      </c>
      <c r="F1309">
        <v>20</v>
      </c>
      <c r="G1309">
        <v>203</v>
      </c>
      <c r="H1309" s="6" t="s">
        <v>17007</v>
      </c>
      <c r="I1309">
        <v>1</v>
      </c>
      <c r="J1309">
        <v>988428</v>
      </c>
      <c r="K1309">
        <v>5</v>
      </c>
      <c r="L1309" s="55">
        <v>42340</v>
      </c>
      <c r="M1309" s="6" t="s">
        <v>16765</v>
      </c>
      <c r="N1309" s="55">
        <v>44771</v>
      </c>
      <c r="O1309">
        <v>118784</v>
      </c>
      <c r="P1309" s="6" t="s">
        <v>16764</v>
      </c>
      <c r="Q1309" s="6" t="s">
        <v>18952</v>
      </c>
      <c r="R1309">
        <v>1</v>
      </c>
      <c r="S1309">
        <v>0</v>
      </c>
      <c r="T1309">
        <v>-1</v>
      </c>
      <c r="U1309">
        <v>1651</v>
      </c>
      <c r="V1309" s="6" t="s">
        <v>16945</v>
      </c>
      <c r="W1309" s="6" t="s">
        <v>16946</v>
      </c>
      <c r="X1309" s="55">
        <v>44665</v>
      </c>
      <c r="Y1309">
        <v>50000</v>
      </c>
      <c r="Z1309">
        <v>0</v>
      </c>
      <c r="AA1309" s="6" t="s">
        <v>16765</v>
      </c>
      <c r="AB1309" s="6" t="s">
        <v>16947</v>
      </c>
      <c r="AD1309" s="6" t="s">
        <v>16948</v>
      </c>
      <c r="AE1309">
        <v>42342</v>
      </c>
      <c r="AF1309">
        <v>39523</v>
      </c>
      <c r="AG1309" s="6" t="s">
        <v>16949</v>
      </c>
      <c r="AH1309" s="6" t="s">
        <v>16950</v>
      </c>
      <c r="AI1309" s="6" t="s">
        <v>16951</v>
      </c>
      <c r="AJ1309" s="6" t="s">
        <v>16765</v>
      </c>
      <c r="AK1309" s="6" t="s">
        <v>16765</v>
      </c>
      <c r="AL1309" s="6" t="s">
        <v>16765</v>
      </c>
      <c r="AM1309" s="6" t="s">
        <v>16952</v>
      </c>
      <c r="AN1309">
        <v>0</v>
      </c>
      <c r="AO1309" s="55">
        <v>44665</v>
      </c>
      <c r="AP1309" s="6" t="s">
        <v>16953</v>
      </c>
      <c r="AQ1309">
        <v>0</v>
      </c>
      <c r="AR1309" s="6" t="s">
        <v>16954</v>
      </c>
      <c r="AS1309" s="6" t="s">
        <v>16955</v>
      </c>
      <c r="AT1309" s="6" t="s">
        <v>16947</v>
      </c>
      <c r="AU1309">
        <v>0</v>
      </c>
      <c r="AV1309">
        <v>0</v>
      </c>
      <c r="AW1309" s="6" t="s">
        <v>16956</v>
      </c>
      <c r="AX1309" s="6" t="s">
        <v>17062</v>
      </c>
      <c r="AY1309" s="6" t="s">
        <v>16765</v>
      </c>
      <c r="AZ1309" s="6" t="s">
        <v>16958</v>
      </c>
      <c r="BA1309" s="6" t="s">
        <v>16765</v>
      </c>
      <c r="BB1309" s="6" t="s">
        <v>16959</v>
      </c>
      <c r="BC1309" s="6" t="s">
        <v>16765</v>
      </c>
      <c r="BD1309" s="6" t="s">
        <v>16960</v>
      </c>
      <c r="BE1309" s="6" t="s">
        <v>16961</v>
      </c>
      <c r="BF1309" s="6" t="s">
        <v>13575</v>
      </c>
      <c r="BG1309" s="6" t="s">
        <v>13575</v>
      </c>
      <c r="BH1309" s="6" t="s">
        <v>16959</v>
      </c>
      <c r="BI1309">
        <v>0</v>
      </c>
      <c r="BJ1309" s="6" t="s">
        <v>16958</v>
      </c>
      <c r="BK1309">
        <v>0</v>
      </c>
      <c r="BL1309" s="6" t="s">
        <v>315</v>
      </c>
      <c r="BM1309" s="56">
        <f>COUNTIF($B$2:B1309,B1309)</f>
        <v>1</v>
      </c>
      <c r="BN1309" s="6" t="str">
        <f t="shared" si="20"/>
        <v>10548-1</v>
      </c>
    </row>
    <row r="1310" spans="1:66" x14ac:dyDescent="0.25">
      <c r="A1310">
        <v>1</v>
      </c>
      <c r="B1310">
        <v>10557</v>
      </c>
      <c r="C1310" s="6" t="s">
        <v>18953</v>
      </c>
      <c r="D1310">
        <v>5</v>
      </c>
      <c r="E1310">
        <v>1</v>
      </c>
      <c r="F1310">
        <v>10</v>
      </c>
      <c r="G1310">
        <v>101</v>
      </c>
      <c r="H1310" s="6" t="s">
        <v>16963</v>
      </c>
      <c r="I1310">
        <v>1</v>
      </c>
      <c r="J1310">
        <v>693471</v>
      </c>
      <c r="K1310">
        <v>6</v>
      </c>
      <c r="L1310" s="55">
        <v>43556</v>
      </c>
      <c r="M1310" s="6" t="s">
        <v>16765</v>
      </c>
      <c r="N1310" s="55">
        <v>44686</v>
      </c>
      <c r="O1310">
        <v>118788</v>
      </c>
      <c r="P1310" s="6" t="s">
        <v>16787</v>
      </c>
      <c r="Q1310" s="6" t="s">
        <v>18954</v>
      </c>
      <c r="R1310">
        <v>1</v>
      </c>
      <c r="S1310">
        <v>0</v>
      </c>
      <c r="T1310">
        <v>-1</v>
      </c>
      <c r="U1310">
        <v>2572.9499999999998</v>
      </c>
      <c r="V1310" s="6" t="s">
        <v>16945</v>
      </c>
      <c r="W1310" s="6" t="s">
        <v>16946</v>
      </c>
      <c r="X1310" s="55">
        <v>44664</v>
      </c>
      <c r="Y1310">
        <v>40000</v>
      </c>
      <c r="Z1310">
        <v>0</v>
      </c>
      <c r="AA1310" s="6" t="s">
        <v>16765</v>
      </c>
      <c r="AB1310" s="6" t="s">
        <v>16947</v>
      </c>
      <c r="AD1310" s="6" t="s">
        <v>16948</v>
      </c>
      <c r="AE1310">
        <v>50625</v>
      </c>
      <c r="AF1310">
        <v>45904</v>
      </c>
      <c r="AG1310" s="6" t="s">
        <v>16949</v>
      </c>
      <c r="AH1310" s="6" t="s">
        <v>16950</v>
      </c>
      <c r="AI1310" s="6" t="s">
        <v>16951</v>
      </c>
      <c r="AJ1310" s="6" t="s">
        <v>16765</v>
      </c>
      <c r="AK1310" s="6" t="s">
        <v>16765</v>
      </c>
      <c r="AL1310" s="6" t="s">
        <v>16765</v>
      </c>
      <c r="AM1310" s="6" t="s">
        <v>16952</v>
      </c>
      <c r="AN1310">
        <v>0</v>
      </c>
      <c r="AO1310" s="55">
        <v>44664</v>
      </c>
      <c r="AP1310" s="6" t="s">
        <v>16953</v>
      </c>
      <c r="AQ1310">
        <v>0</v>
      </c>
      <c r="AR1310" s="6" t="s">
        <v>16954</v>
      </c>
      <c r="AS1310" s="6" t="s">
        <v>16955</v>
      </c>
      <c r="AT1310" s="6" t="s">
        <v>16947</v>
      </c>
      <c r="AU1310">
        <v>0</v>
      </c>
      <c r="AV1310">
        <v>0</v>
      </c>
      <c r="AW1310" s="6" t="s">
        <v>16956</v>
      </c>
      <c r="AX1310" s="6" t="s">
        <v>17204</v>
      </c>
      <c r="AY1310" s="6" t="s">
        <v>16765</v>
      </c>
      <c r="AZ1310" s="6" t="s">
        <v>16958</v>
      </c>
      <c r="BA1310" s="6" t="s">
        <v>16765</v>
      </c>
      <c r="BB1310" s="6" t="s">
        <v>16959</v>
      </c>
      <c r="BC1310" s="6" t="s">
        <v>16765</v>
      </c>
      <c r="BD1310" s="6" t="s">
        <v>16960</v>
      </c>
      <c r="BE1310" s="6" t="s">
        <v>16961</v>
      </c>
      <c r="BF1310" s="6" t="s">
        <v>13575</v>
      </c>
      <c r="BG1310" s="6" t="s">
        <v>13575</v>
      </c>
      <c r="BH1310" s="6" t="s">
        <v>16959</v>
      </c>
      <c r="BI1310">
        <v>0</v>
      </c>
      <c r="BJ1310" s="6" t="s">
        <v>16958</v>
      </c>
      <c r="BK1310">
        <v>0</v>
      </c>
      <c r="BL1310" s="6" t="s">
        <v>315</v>
      </c>
      <c r="BM1310" s="56">
        <f>COUNTIF($B$2:B1310,B1310)</f>
        <v>1</v>
      </c>
      <c r="BN1310" s="6" t="str">
        <f t="shared" si="20"/>
        <v>10557-1</v>
      </c>
    </row>
    <row r="1311" spans="1:66" x14ac:dyDescent="0.25">
      <c r="A1311">
        <v>1</v>
      </c>
      <c r="B1311">
        <v>10568</v>
      </c>
      <c r="C1311" s="6" t="s">
        <v>18955</v>
      </c>
      <c r="D1311">
        <v>5</v>
      </c>
      <c r="E1311">
        <v>1</v>
      </c>
      <c r="F1311">
        <v>10</v>
      </c>
      <c r="G1311">
        <v>102</v>
      </c>
      <c r="H1311" s="6" t="s">
        <v>16943</v>
      </c>
      <c r="I1311">
        <v>1</v>
      </c>
      <c r="J1311">
        <v>609748</v>
      </c>
      <c r="K1311">
        <v>6</v>
      </c>
      <c r="L1311" s="55">
        <v>43409</v>
      </c>
      <c r="M1311" s="6" t="s">
        <v>16765</v>
      </c>
      <c r="N1311" s="55">
        <v>44686</v>
      </c>
      <c r="O1311">
        <v>118750</v>
      </c>
      <c r="P1311" s="6" t="s">
        <v>16767</v>
      </c>
      <c r="Q1311" s="6" t="s">
        <v>18956</v>
      </c>
      <c r="R1311">
        <v>1</v>
      </c>
      <c r="S1311">
        <v>0</v>
      </c>
      <c r="T1311">
        <v>-1</v>
      </c>
      <c r="U1311">
        <v>1803.8</v>
      </c>
      <c r="V1311" s="6" t="s">
        <v>16945</v>
      </c>
      <c r="W1311" s="6" t="s">
        <v>16946</v>
      </c>
      <c r="X1311" s="55">
        <v>44669</v>
      </c>
      <c r="Y1311">
        <v>30000</v>
      </c>
      <c r="Z1311">
        <v>2576.64</v>
      </c>
      <c r="AA1311" s="6" t="s">
        <v>16885</v>
      </c>
      <c r="AB1311" s="6" t="s">
        <v>16947</v>
      </c>
      <c r="AD1311" s="6" t="s">
        <v>16948</v>
      </c>
      <c r="AE1311">
        <v>49930</v>
      </c>
      <c r="AF1311">
        <v>45311</v>
      </c>
      <c r="AG1311" s="6" t="s">
        <v>16949</v>
      </c>
      <c r="AH1311" s="6" t="s">
        <v>16950</v>
      </c>
      <c r="AI1311" s="6" t="s">
        <v>16951</v>
      </c>
      <c r="AJ1311" s="6" t="s">
        <v>16765</v>
      </c>
      <c r="AK1311" s="6" t="s">
        <v>16765</v>
      </c>
      <c r="AL1311" s="6" t="s">
        <v>16765</v>
      </c>
      <c r="AM1311" s="6" t="s">
        <v>16952</v>
      </c>
      <c r="AN1311">
        <v>0</v>
      </c>
      <c r="AO1311" s="55">
        <v>44669</v>
      </c>
      <c r="AP1311" s="6" t="s">
        <v>16953</v>
      </c>
      <c r="AQ1311">
        <v>0</v>
      </c>
      <c r="AR1311" s="6" t="s">
        <v>16954</v>
      </c>
      <c r="AS1311" s="6" t="s">
        <v>16955</v>
      </c>
      <c r="AT1311" s="6" t="s">
        <v>16947</v>
      </c>
      <c r="AU1311">
        <v>0</v>
      </c>
      <c r="AV1311">
        <v>0</v>
      </c>
      <c r="AW1311" s="6" t="s">
        <v>16956</v>
      </c>
      <c r="AX1311" s="6" t="s">
        <v>17415</v>
      </c>
      <c r="AY1311" s="6" t="s">
        <v>16765</v>
      </c>
      <c r="AZ1311" s="6" t="s">
        <v>16958</v>
      </c>
      <c r="BA1311" s="6" t="s">
        <v>16765</v>
      </c>
      <c r="BB1311" s="6" t="s">
        <v>16959</v>
      </c>
      <c r="BC1311" s="6" t="s">
        <v>16765</v>
      </c>
      <c r="BD1311" s="6" t="s">
        <v>16960</v>
      </c>
      <c r="BE1311" s="6" t="s">
        <v>16961</v>
      </c>
      <c r="BF1311" s="6" t="s">
        <v>13575</v>
      </c>
      <c r="BG1311" s="6" t="s">
        <v>13575</v>
      </c>
      <c r="BH1311" s="6" t="s">
        <v>16959</v>
      </c>
      <c r="BI1311">
        <v>0</v>
      </c>
      <c r="BJ1311" s="6" t="s">
        <v>16958</v>
      </c>
      <c r="BK1311">
        <v>0</v>
      </c>
      <c r="BL1311" s="6" t="s">
        <v>315</v>
      </c>
      <c r="BM1311" s="56">
        <f>COUNTIF($B$2:B1311,B1311)</f>
        <v>1</v>
      </c>
      <c r="BN1311" s="6" t="str">
        <f t="shared" si="20"/>
        <v>10568-1</v>
      </c>
    </row>
    <row r="1312" spans="1:66" x14ac:dyDescent="0.25">
      <c r="A1312">
        <v>1</v>
      </c>
      <c r="B1312">
        <v>10568</v>
      </c>
      <c r="C1312" s="6" t="s">
        <v>18955</v>
      </c>
      <c r="D1312">
        <v>5</v>
      </c>
      <c r="E1312">
        <v>1</v>
      </c>
      <c r="F1312">
        <v>10</v>
      </c>
      <c r="G1312">
        <v>102</v>
      </c>
      <c r="H1312" s="6" t="s">
        <v>16943</v>
      </c>
      <c r="I1312">
        <v>1</v>
      </c>
      <c r="J1312">
        <v>583079</v>
      </c>
      <c r="K1312">
        <v>6</v>
      </c>
      <c r="L1312" s="55">
        <v>43363</v>
      </c>
      <c r="M1312" s="6" t="s">
        <v>16765</v>
      </c>
      <c r="N1312" s="55">
        <v>44686</v>
      </c>
      <c r="O1312">
        <v>118784</v>
      </c>
      <c r="P1312" s="6" t="s">
        <v>16764</v>
      </c>
      <c r="Q1312" s="6" t="s">
        <v>18956</v>
      </c>
      <c r="R1312">
        <v>1</v>
      </c>
      <c r="S1312">
        <v>0</v>
      </c>
      <c r="T1312">
        <v>-1</v>
      </c>
      <c r="U1312">
        <v>1651</v>
      </c>
      <c r="V1312" s="6" t="s">
        <v>16945</v>
      </c>
      <c r="W1312" s="6" t="s">
        <v>16946</v>
      </c>
      <c r="X1312" s="55">
        <v>44669</v>
      </c>
      <c r="Y1312">
        <v>30000</v>
      </c>
      <c r="Z1312">
        <v>2576.64</v>
      </c>
      <c r="AA1312" s="6" t="s">
        <v>16885</v>
      </c>
      <c r="AB1312" s="6" t="s">
        <v>16947</v>
      </c>
      <c r="AD1312" s="6" t="s">
        <v>16948</v>
      </c>
      <c r="AE1312">
        <v>49654</v>
      </c>
      <c r="AF1312">
        <v>45061</v>
      </c>
      <c r="AG1312" s="6" t="s">
        <v>16949</v>
      </c>
      <c r="AH1312" s="6" t="s">
        <v>16950</v>
      </c>
      <c r="AI1312" s="6" t="s">
        <v>16951</v>
      </c>
      <c r="AJ1312" s="6" t="s">
        <v>16765</v>
      </c>
      <c r="AK1312" s="6" t="s">
        <v>16765</v>
      </c>
      <c r="AL1312" s="6" t="s">
        <v>16765</v>
      </c>
      <c r="AM1312" s="6" t="s">
        <v>16952</v>
      </c>
      <c r="AN1312">
        <v>0</v>
      </c>
      <c r="AO1312" s="55">
        <v>44669</v>
      </c>
      <c r="AP1312" s="6" t="s">
        <v>16953</v>
      </c>
      <c r="AQ1312">
        <v>0</v>
      </c>
      <c r="AR1312" s="6" t="s">
        <v>16954</v>
      </c>
      <c r="AS1312" s="6" t="s">
        <v>16955</v>
      </c>
      <c r="AT1312" s="6" t="s">
        <v>16947</v>
      </c>
      <c r="AU1312">
        <v>0</v>
      </c>
      <c r="AV1312">
        <v>0</v>
      </c>
      <c r="AW1312" s="6" t="s">
        <v>16956</v>
      </c>
      <c r="AX1312" s="6" t="s">
        <v>17742</v>
      </c>
      <c r="AY1312" s="6" t="s">
        <v>16765</v>
      </c>
      <c r="AZ1312" s="6" t="s">
        <v>16958</v>
      </c>
      <c r="BA1312" s="6" t="s">
        <v>16765</v>
      </c>
      <c r="BB1312" s="6" t="s">
        <v>16959</v>
      </c>
      <c r="BC1312" s="6" t="s">
        <v>16765</v>
      </c>
      <c r="BD1312" s="6" t="s">
        <v>16960</v>
      </c>
      <c r="BE1312" s="6" t="s">
        <v>16961</v>
      </c>
      <c r="BF1312" s="6" t="s">
        <v>13575</v>
      </c>
      <c r="BG1312" s="6" t="s">
        <v>13575</v>
      </c>
      <c r="BH1312" s="6" t="s">
        <v>16959</v>
      </c>
      <c r="BI1312">
        <v>0</v>
      </c>
      <c r="BJ1312" s="6" t="s">
        <v>16958</v>
      </c>
      <c r="BK1312">
        <v>0</v>
      </c>
      <c r="BL1312" s="6" t="s">
        <v>315</v>
      </c>
      <c r="BM1312" s="56">
        <f>COUNTIF($B$2:B1312,B1312)</f>
        <v>2</v>
      </c>
      <c r="BN1312" s="6" t="str">
        <f t="shared" si="20"/>
        <v>10568-2</v>
      </c>
    </row>
    <row r="1313" spans="1:66" x14ac:dyDescent="0.25">
      <c r="A1313">
        <v>1</v>
      </c>
      <c r="B1313">
        <v>10569</v>
      </c>
      <c r="C1313" s="6" t="s">
        <v>18957</v>
      </c>
      <c r="D1313">
        <v>5</v>
      </c>
      <c r="E1313">
        <v>1</v>
      </c>
      <c r="F1313">
        <v>10</v>
      </c>
      <c r="G1313">
        <v>102</v>
      </c>
      <c r="H1313" s="6" t="s">
        <v>16943</v>
      </c>
      <c r="I1313">
        <v>1</v>
      </c>
      <c r="J1313">
        <v>609749</v>
      </c>
      <c r="K1313">
        <v>6</v>
      </c>
      <c r="L1313" s="55">
        <v>43409</v>
      </c>
      <c r="M1313" s="6" t="s">
        <v>16765</v>
      </c>
      <c r="N1313" s="55">
        <v>44568</v>
      </c>
      <c r="O1313">
        <v>118788</v>
      </c>
      <c r="P1313" s="6" t="s">
        <v>16787</v>
      </c>
      <c r="Q1313" s="6" t="s">
        <v>18958</v>
      </c>
      <c r="R1313">
        <v>1</v>
      </c>
      <c r="S1313">
        <v>0</v>
      </c>
      <c r="T1313">
        <v>-1</v>
      </c>
      <c r="U1313">
        <v>2572.9499999999998</v>
      </c>
      <c r="V1313" s="6" t="s">
        <v>16945</v>
      </c>
      <c r="W1313" s="6" t="s">
        <v>16946</v>
      </c>
      <c r="X1313" s="55">
        <v>44669</v>
      </c>
      <c r="Y1313">
        <v>0</v>
      </c>
      <c r="Z1313">
        <v>1346.58</v>
      </c>
      <c r="AA1313" s="6" t="s">
        <v>16885</v>
      </c>
      <c r="AB1313" s="6" t="s">
        <v>16947</v>
      </c>
      <c r="AD1313" s="6" t="s">
        <v>16948</v>
      </c>
      <c r="AE1313">
        <v>49931</v>
      </c>
      <c r="AF1313">
        <v>45312</v>
      </c>
      <c r="AG1313" s="6" t="s">
        <v>16949</v>
      </c>
      <c r="AH1313" s="6" t="s">
        <v>16950</v>
      </c>
      <c r="AI1313" s="6" t="s">
        <v>16951</v>
      </c>
      <c r="AJ1313" s="6" t="s">
        <v>16765</v>
      </c>
      <c r="AK1313" s="6" t="s">
        <v>16765</v>
      </c>
      <c r="AL1313" s="6" t="s">
        <v>16765</v>
      </c>
      <c r="AM1313" s="6" t="s">
        <v>16952</v>
      </c>
      <c r="AN1313">
        <v>0</v>
      </c>
      <c r="AO1313" s="55">
        <v>44669</v>
      </c>
      <c r="AP1313" s="6" t="s">
        <v>16953</v>
      </c>
      <c r="AQ1313">
        <v>0</v>
      </c>
      <c r="AR1313" s="6" t="s">
        <v>16954</v>
      </c>
      <c r="AS1313" s="6" t="s">
        <v>16955</v>
      </c>
      <c r="AT1313" s="6" t="s">
        <v>16947</v>
      </c>
      <c r="AU1313">
        <v>0</v>
      </c>
      <c r="AV1313">
        <v>0</v>
      </c>
      <c r="AW1313" s="6" t="s">
        <v>16956</v>
      </c>
      <c r="AX1313" s="6" t="s">
        <v>17415</v>
      </c>
      <c r="AY1313" s="6" t="s">
        <v>16765</v>
      </c>
      <c r="AZ1313" s="6" t="s">
        <v>16958</v>
      </c>
      <c r="BA1313" s="6" t="s">
        <v>16765</v>
      </c>
      <c r="BB1313" s="6" t="s">
        <v>16959</v>
      </c>
      <c r="BC1313" s="6" t="s">
        <v>16765</v>
      </c>
      <c r="BD1313" s="6" t="s">
        <v>16960</v>
      </c>
      <c r="BE1313" s="6" t="s">
        <v>16961</v>
      </c>
      <c r="BF1313" s="6" t="s">
        <v>13575</v>
      </c>
      <c r="BG1313" s="6" t="s">
        <v>13575</v>
      </c>
      <c r="BH1313" s="6" t="s">
        <v>16959</v>
      </c>
      <c r="BI1313">
        <v>0</v>
      </c>
      <c r="BJ1313" s="6" t="s">
        <v>16958</v>
      </c>
      <c r="BK1313">
        <v>0</v>
      </c>
      <c r="BL1313" s="6" t="s">
        <v>315</v>
      </c>
      <c r="BM1313" s="56">
        <f>COUNTIF($B$2:B1313,B1313)</f>
        <v>1</v>
      </c>
      <c r="BN1313" s="6" t="str">
        <f t="shared" si="20"/>
        <v>10569-1</v>
      </c>
    </row>
    <row r="1314" spans="1:66" x14ac:dyDescent="0.25">
      <c r="A1314">
        <v>1</v>
      </c>
      <c r="B1314">
        <v>10592</v>
      </c>
      <c r="C1314" s="6" t="s">
        <v>18959</v>
      </c>
      <c r="D1314">
        <v>5</v>
      </c>
      <c r="E1314">
        <v>1</v>
      </c>
      <c r="F1314">
        <v>10</v>
      </c>
      <c r="G1314">
        <v>105</v>
      </c>
      <c r="H1314" s="6" t="s">
        <v>16963</v>
      </c>
      <c r="I1314">
        <v>1</v>
      </c>
      <c r="J1314">
        <v>45735</v>
      </c>
      <c r="K1314">
        <v>6</v>
      </c>
      <c r="L1314" s="55">
        <v>42436</v>
      </c>
      <c r="M1314" s="6" t="s">
        <v>16765</v>
      </c>
      <c r="N1314" s="55">
        <v>44771</v>
      </c>
      <c r="O1314">
        <v>118784</v>
      </c>
      <c r="P1314" s="6" t="s">
        <v>16764</v>
      </c>
      <c r="Q1314" s="6" t="s">
        <v>18960</v>
      </c>
      <c r="R1314">
        <v>1</v>
      </c>
      <c r="S1314">
        <v>0</v>
      </c>
      <c r="T1314">
        <v>-1</v>
      </c>
      <c r="U1314">
        <v>1651</v>
      </c>
      <c r="V1314" s="6" t="s">
        <v>16945</v>
      </c>
      <c r="W1314" s="6" t="s">
        <v>16946</v>
      </c>
      <c r="X1314" s="55">
        <v>44664</v>
      </c>
      <c r="Y1314">
        <v>10000</v>
      </c>
      <c r="Z1314">
        <v>11458.24</v>
      </c>
      <c r="AA1314" s="6" t="s">
        <v>16969</v>
      </c>
      <c r="AB1314" s="6" t="s">
        <v>16947</v>
      </c>
      <c r="AD1314" s="6" t="s">
        <v>16948</v>
      </c>
      <c r="AE1314">
        <v>42702</v>
      </c>
      <c r="AF1314">
        <v>39976</v>
      </c>
      <c r="AG1314" s="6" t="s">
        <v>16949</v>
      </c>
      <c r="AH1314" s="6" t="s">
        <v>16950</v>
      </c>
      <c r="AI1314" s="6" t="s">
        <v>16951</v>
      </c>
      <c r="AJ1314" s="6" t="s">
        <v>16765</v>
      </c>
      <c r="AK1314" s="6" t="s">
        <v>16765</v>
      </c>
      <c r="AL1314" s="6" t="s">
        <v>16765</v>
      </c>
      <c r="AM1314" s="6" t="s">
        <v>16952</v>
      </c>
      <c r="AN1314">
        <v>0</v>
      </c>
      <c r="AO1314" s="55">
        <v>44664</v>
      </c>
      <c r="AP1314" s="6" t="s">
        <v>16953</v>
      </c>
      <c r="AQ1314">
        <v>0</v>
      </c>
      <c r="AR1314" s="6" t="s">
        <v>16954</v>
      </c>
      <c r="AS1314" s="6" t="s">
        <v>16955</v>
      </c>
      <c r="AT1314" s="6" t="s">
        <v>16947</v>
      </c>
      <c r="AU1314">
        <v>0</v>
      </c>
      <c r="AV1314">
        <v>0</v>
      </c>
      <c r="AW1314" s="6" t="s">
        <v>16956</v>
      </c>
      <c r="AX1314" s="6" t="s">
        <v>17026</v>
      </c>
      <c r="AY1314" s="6" t="s">
        <v>16765</v>
      </c>
      <c r="AZ1314" s="6" t="s">
        <v>16958</v>
      </c>
      <c r="BA1314" s="6" t="s">
        <v>16765</v>
      </c>
      <c r="BB1314" s="6" t="s">
        <v>16959</v>
      </c>
      <c r="BC1314" s="6" t="s">
        <v>16765</v>
      </c>
      <c r="BD1314" s="6" t="s">
        <v>16960</v>
      </c>
      <c r="BE1314" s="6" t="s">
        <v>16961</v>
      </c>
      <c r="BF1314" s="6" t="s">
        <v>13575</v>
      </c>
      <c r="BG1314" s="6" t="s">
        <v>13575</v>
      </c>
      <c r="BH1314" s="6" t="s">
        <v>16959</v>
      </c>
      <c r="BI1314">
        <v>0</v>
      </c>
      <c r="BJ1314" s="6" t="s">
        <v>16958</v>
      </c>
      <c r="BK1314">
        <v>0</v>
      </c>
      <c r="BL1314" s="6" t="s">
        <v>315</v>
      </c>
      <c r="BM1314" s="56">
        <f>COUNTIF($B$2:B1314,B1314)</f>
        <v>1</v>
      </c>
      <c r="BN1314" s="6" t="str">
        <f t="shared" si="20"/>
        <v>10592-1</v>
      </c>
    </row>
    <row r="1315" spans="1:66" x14ac:dyDescent="0.25">
      <c r="A1315">
        <v>1</v>
      </c>
      <c r="B1315">
        <v>10592</v>
      </c>
      <c r="C1315" s="6" t="s">
        <v>18959</v>
      </c>
      <c r="D1315">
        <v>5</v>
      </c>
      <c r="E1315">
        <v>1</v>
      </c>
      <c r="F1315">
        <v>10</v>
      </c>
      <c r="G1315">
        <v>105</v>
      </c>
      <c r="H1315" s="6" t="s">
        <v>16963</v>
      </c>
      <c r="I1315">
        <v>1</v>
      </c>
      <c r="J1315">
        <v>714678</v>
      </c>
      <c r="K1315">
        <v>6</v>
      </c>
      <c r="L1315" s="55">
        <v>43594</v>
      </c>
      <c r="M1315" s="6" t="s">
        <v>16765</v>
      </c>
      <c r="N1315" s="55">
        <v>44771</v>
      </c>
      <c r="O1315">
        <v>248065</v>
      </c>
      <c r="P1315" s="6" t="s">
        <v>16778</v>
      </c>
      <c r="Q1315" s="6" t="s">
        <v>18961</v>
      </c>
      <c r="R1315">
        <v>1</v>
      </c>
      <c r="S1315">
        <v>0</v>
      </c>
      <c r="T1315">
        <v>-1</v>
      </c>
      <c r="U1315">
        <v>1649.52</v>
      </c>
      <c r="V1315" s="6" t="s">
        <v>16945</v>
      </c>
      <c r="W1315" s="6" t="s">
        <v>16946</v>
      </c>
      <c r="X1315" s="55">
        <v>44664</v>
      </c>
      <c r="Y1315">
        <v>10000</v>
      </c>
      <c r="Z1315">
        <v>11458.24</v>
      </c>
      <c r="AA1315" s="6" t="s">
        <v>16969</v>
      </c>
      <c r="AB1315" s="6" t="s">
        <v>16947</v>
      </c>
      <c r="AD1315" s="6" t="s">
        <v>16948</v>
      </c>
      <c r="AE1315">
        <v>50837</v>
      </c>
      <c r="AF1315">
        <v>31740</v>
      </c>
      <c r="AG1315" s="6" t="s">
        <v>16949</v>
      </c>
      <c r="AH1315" s="6" t="s">
        <v>16950</v>
      </c>
      <c r="AI1315" s="6" t="s">
        <v>16951</v>
      </c>
      <c r="AJ1315" s="6" t="s">
        <v>16765</v>
      </c>
      <c r="AK1315" s="6" t="s">
        <v>16765</v>
      </c>
      <c r="AL1315" s="6" t="s">
        <v>16765</v>
      </c>
      <c r="AM1315" s="6" t="s">
        <v>16952</v>
      </c>
      <c r="AN1315">
        <v>0</v>
      </c>
      <c r="AO1315" s="55">
        <v>44664</v>
      </c>
      <c r="AP1315" s="6" t="s">
        <v>16953</v>
      </c>
      <c r="AQ1315">
        <v>0</v>
      </c>
      <c r="AR1315" s="6" t="s">
        <v>16997</v>
      </c>
      <c r="AS1315" s="6" t="s">
        <v>16955</v>
      </c>
      <c r="AT1315" s="6" t="s">
        <v>16947</v>
      </c>
      <c r="AU1315">
        <v>0</v>
      </c>
      <c r="AV1315">
        <v>0</v>
      </c>
      <c r="AW1315" s="6" t="s">
        <v>16956</v>
      </c>
      <c r="AX1315" s="6" t="s">
        <v>17102</v>
      </c>
      <c r="AY1315" s="6" t="s">
        <v>16765</v>
      </c>
      <c r="AZ1315" s="6" t="s">
        <v>16958</v>
      </c>
      <c r="BA1315" s="6" t="s">
        <v>16765</v>
      </c>
      <c r="BB1315" s="6" t="s">
        <v>16959</v>
      </c>
      <c r="BC1315" s="6" t="s">
        <v>16765</v>
      </c>
      <c r="BD1315" s="6" t="s">
        <v>16960</v>
      </c>
      <c r="BE1315" s="6" t="s">
        <v>16961</v>
      </c>
      <c r="BF1315" s="6" t="s">
        <v>13575</v>
      </c>
      <c r="BG1315" s="6" t="s">
        <v>13575</v>
      </c>
      <c r="BH1315" s="6" t="s">
        <v>16959</v>
      </c>
      <c r="BI1315">
        <v>0</v>
      </c>
      <c r="BJ1315" s="6" t="s">
        <v>16958</v>
      </c>
      <c r="BK1315">
        <v>0</v>
      </c>
      <c r="BL1315" s="6" t="s">
        <v>315</v>
      </c>
      <c r="BM1315" s="56">
        <f>COUNTIF($B$2:B1315,B1315)</f>
        <v>2</v>
      </c>
      <c r="BN1315" s="6" t="str">
        <f t="shared" si="20"/>
        <v>10592-2</v>
      </c>
    </row>
    <row r="1316" spans="1:66" x14ac:dyDescent="0.25">
      <c r="A1316">
        <v>1</v>
      </c>
      <c r="B1316">
        <v>10595</v>
      </c>
      <c r="C1316" s="6" t="s">
        <v>18962</v>
      </c>
      <c r="D1316">
        <v>5</v>
      </c>
      <c r="E1316">
        <v>1</v>
      </c>
      <c r="F1316">
        <v>10</v>
      </c>
      <c r="G1316">
        <v>107</v>
      </c>
      <c r="H1316" s="6" t="s">
        <v>17010</v>
      </c>
      <c r="I1316">
        <v>1</v>
      </c>
      <c r="J1316">
        <v>589594</v>
      </c>
      <c r="K1316">
        <v>6</v>
      </c>
      <c r="L1316" s="55">
        <v>43375</v>
      </c>
      <c r="M1316" s="6" t="s">
        <v>16765</v>
      </c>
      <c r="N1316" s="55">
        <v>44568</v>
      </c>
      <c r="O1316">
        <v>118750</v>
      </c>
      <c r="P1316" s="6" t="s">
        <v>16767</v>
      </c>
      <c r="Q1316" s="6" t="s">
        <v>18963</v>
      </c>
      <c r="R1316">
        <v>1</v>
      </c>
      <c r="S1316">
        <v>0</v>
      </c>
      <c r="T1316">
        <v>-1</v>
      </c>
      <c r="U1316">
        <v>1803.8</v>
      </c>
      <c r="V1316" s="6" t="s">
        <v>16945</v>
      </c>
      <c r="W1316" s="6" t="s">
        <v>16946</v>
      </c>
      <c r="X1316" s="55">
        <v>44667</v>
      </c>
      <c r="Y1316">
        <v>70000</v>
      </c>
      <c r="Z1316">
        <v>1874.43</v>
      </c>
      <c r="AA1316" s="6" t="s">
        <v>17198</v>
      </c>
      <c r="AB1316" s="6" t="s">
        <v>16947</v>
      </c>
      <c r="AD1316" s="6" t="s">
        <v>16948</v>
      </c>
      <c r="AE1316">
        <v>49697</v>
      </c>
      <c r="AF1316">
        <v>45093</v>
      </c>
      <c r="AG1316" s="6" t="s">
        <v>16949</v>
      </c>
      <c r="AH1316" s="6" t="s">
        <v>16950</v>
      </c>
      <c r="AI1316" s="6" t="s">
        <v>16951</v>
      </c>
      <c r="AJ1316" s="6" t="s">
        <v>16765</v>
      </c>
      <c r="AK1316" s="6" t="s">
        <v>16765</v>
      </c>
      <c r="AL1316" s="6" t="s">
        <v>16765</v>
      </c>
      <c r="AM1316" s="6" t="s">
        <v>16952</v>
      </c>
      <c r="AN1316">
        <v>0</v>
      </c>
      <c r="AO1316" s="55">
        <v>44667</v>
      </c>
      <c r="AP1316" s="6" t="s">
        <v>16953</v>
      </c>
      <c r="AQ1316">
        <v>0</v>
      </c>
      <c r="AR1316" s="6" t="s">
        <v>16954</v>
      </c>
      <c r="AS1316" s="6" t="s">
        <v>16955</v>
      </c>
      <c r="AT1316" s="6" t="s">
        <v>16947</v>
      </c>
      <c r="AU1316">
        <v>0</v>
      </c>
      <c r="AV1316">
        <v>0</v>
      </c>
      <c r="AW1316" s="6" t="s">
        <v>16956</v>
      </c>
      <c r="AX1316" s="6" t="s">
        <v>18920</v>
      </c>
      <c r="AY1316" s="6" t="s">
        <v>16765</v>
      </c>
      <c r="AZ1316" s="6" t="s">
        <v>16958</v>
      </c>
      <c r="BA1316" s="6" t="s">
        <v>16765</v>
      </c>
      <c r="BB1316" s="6" t="s">
        <v>16959</v>
      </c>
      <c r="BC1316" s="6" t="s">
        <v>16765</v>
      </c>
      <c r="BD1316" s="6" t="s">
        <v>16960</v>
      </c>
      <c r="BE1316" s="6" t="s">
        <v>16961</v>
      </c>
      <c r="BF1316" s="6" t="s">
        <v>13575</v>
      </c>
      <c r="BG1316" s="6" t="s">
        <v>13575</v>
      </c>
      <c r="BH1316" s="6" t="s">
        <v>16959</v>
      </c>
      <c r="BI1316">
        <v>0</v>
      </c>
      <c r="BJ1316" s="6" t="s">
        <v>16958</v>
      </c>
      <c r="BK1316">
        <v>0</v>
      </c>
      <c r="BL1316" s="6" t="s">
        <v>315</v>
      </c>
      <c r="BM1316" s="56">
        <f>COUNTIF($B$2:B1316,B1316)</f>
        <v>1</v>
      </c>
      <c r="BN1316" s="6" t="str">
        <f t="shared" si="20"/>
        <v>10595-1</v>
      </c>
    </row>
    <row r="1317" spans="1:66" x14ac:dyDescent="0.25">
      <c r="A1317">
        <v>1</v>
      </c>
      <c r="B1317">
        <v>10598</v>
      </c>
      <c r="C1317" s="6" t="s">
        <v>18964</v>
      </c>
      <c r="D1317">
        <v>5</v>
      </c>
      <c r="E1317">
        <v>3</v>
      </c>
      <c r="F1317">
        <v>30</v>
      </c>
      <c r="G1317">
        <v>303</v>
      </c>
      <c r="H1317" s="6" t="s">
        <v>16994</v>
      </c>
      <c r="I1317">
        <v>1</v>
      </c>
      <c r="J1317">
        <v>986791</v>
      </c>
      <c r="K1317">
        <v>5</v>
      </c>
      <c r="L1317" s="55">
        <v>42335</v>
      </c>
      <c r="M1317" s="6" t="s">
        <v>16765</v>
      </c>
      <c r="N1317" s="55">
        <v>44771</v>
      </c>
      <c r="O1317">
        <v>118750</v>
      </c>
      <c r="P1317" s="6" t="s">
        <v>16767</v>
      </c>
      <c r="Q1317" s="6" t="s">
        <v>18965</v>
      </c>
      <c r="R1317">
        <v>1</v>
      </c>
      <c r="S1317">
        <v>0</v>
      </c>
      <c r="T1317">
        <v>-1</v>
      </c>
      <c r="U1317">
        <v>1803.8</v>
      </c>
      <c r="V1317" s="6" t="s">
        <v>16945</v>
      </c>
      <c r="W1317" s="6" t="s">
        <v>16946</v>
      </c>
      <c r="X1317" s="55">
        <v>44658</v>
      </c>
      <c r="Y1317">
        <v>60000</v>
      </c>
      <c r="Z1317">
        <v>0</v>
      </c>
      <c r="AA1317" s="6" t="s">
        <v>16765</v>
      </c>
      <c r="AB1317" s="6" t="s">
        <v>16947</v>
      </c>
      <c r="AD1317" s="6" t="s">
        <v>16948</v>
      </c>
      <c r="AE1317">
        <v>42293</v>
      </c>
      <c r="AF1317">
        <v>39511</v>
      </c>
      <c r="AG1317" s="6" t="s">
        <v>16949</v>
      </c>
      <c r="AH1317" s="6" t="s">
        <v>16950</v>
      </c>
      <c r="AI1317" s="6" t="s">
        <v>16951</v>
      </c>
      <c r="AJ1317" s="6" t="s">
        <v>16765</v>
      </c>
      <c r="AK1317" s="6" t="s">
        <v>16765</v>
      </c>
      <c r="AL1317" s="6" t="s">
        <v>16765</v>
      </c>
      <c r="AM1317" s="6" t="s">
        <v>16952</v>
      </c>
      <c r="AN1317">
        <v>0</v>
      </c>
      <c r="AO1317" s="55">
        <v>44658</v>
      </c>
      <c r="AP1317" s="6" t="s">
        <v>16953</v>
      </c>
      <c r="AQ1317">
        <v>0</v>
      </c>
      <c r="AR1317" s="6" t="s">
        <v>16954</v>
      </c>
      <c r="AS1317" s="6" t="s">
        <v>16955</v>
      </c>
      <c r="AT1317" s="6" t="s">
        <v>16947</v>
      </c>
      <c r="AU1317">
        <v>0</v>
      </c>
      <c r="AV1317">
        <v>0</v>
      </c>
      <c r="AW1317" s="6" t="s">
        <v>16956</v>
      </c>
      <c r="AX1317" s="6" t="s">
        <v>18966</v>
      </c>
      <c r="AY1317" s="6" t="s">
        <v>16765</v>
      </c>
      <c r="AZ1317" s="6" t="s">
        <v>16958</v>
      </c>
      <c r="BA1317" s="6" t="s">
        <v>16765</v>
      </c>
      <c r="BB1317" s="6" t="s">
        <v>16959</v>
      </c>
      <c r="BC1317" s="6" t="s">
        <v>16765</v>
      </c>
      <c r="BD1317" s="6" t="s">
        <v>16960</v>
      </c>
      <c r="BE1317" s="6" t="s">
        <v>16961</v>
      </c>
      <c r="BF1317" s="6" t="s">
        <v>13575</v>
      </c>
      <c r="BG1317" s="6" t="s">
        <v>13575</v>
      </c>
      <c r="BH1317" s="6" t="s">
        <v>16959</v>
      </c>
      <c r="BI1317">
        <v>0</v>
      </c>
      <c r="BJ1317" s="6" t="s">
        <v>16958</v>
      </c>
      <c r="BK1317">
        <v>0</v>
      </c>
      <c r="BL1317" s="6" t="s">
        <v>315</v>
      </c>
      <c r="BM1317" s="56">
        <f>COUNTIF($B$2:B1317,B1317)</f>
        <v>1</v>
      </c>
      <c r="BN1317" s="6" t="str">
        <f t="shared" si="20"/>
        <v>10598-1</v>
      </c>
    </row>
    <row r="1318" spans="1:66" x14ac:dyDescent="0.25">
      <c r="A1318">
        <v>1</v>
      </c>
      <c r="B1318">
        <v>10598</v>
      </c>
      <c r="C1318" s="6" t="s">
        <v>18964</v>
      </c>
      <c r="D1318">
        <v>5</v>
      </c>
      <c r="E1318">
        <v>3</v>
      </c>
      <c r="F1318">
        <v>30</v>
      </c>
      <c r="G1318">
        <v>303</v>
      </c>
      <c r="H1318" s="6" t="s">
        <v>16994</v>
      </c>
      <c r="I1318">
        <v>1</v>
      </c>
      <c r="J1318">
        <v>469927</v>
      </c>
      <c r="K1318">
        <v>6</v>
      </c>
      <c r="L1318" s="55">
        <v>43153</v>
      </c>
      <c r="M1318" s="6" t="s">
        <v>16765</v>
      </c>
      <c r="N1318" s="55">
        <v>44601</v>
      </c>
      <c r="O1318">
        <v>217289</v>
      </c>
      <c r="P1318" s="6" t="s">
        <v>16771</v>
      </c>
      <c r="Q1318" s="6" t="s">
        <v>18967</v>
      </c>
      <c r="R1318">
        <v>1</v>
      </c>
      <c r="S1318">
        <v>0</v>
      </c>
      <c r="T1318">
        <v>-1</v>
      </c>
      <c r="U1318">
        <v>1159.19</v>
      </c>
      <c r="V1318" s="6" t="s">
        <v>16945</v>
      </c>
      <c r="W1318" s="6" t="s">
        <v>16946</v>
      </c>
      <c r="X1318" s="55">
        <v>44658</v>
      </c>
      <c r="Y1318">
        <v>60000</v>
      </c>
      <c r="Z1318">
        <v>0</v>
      </c>
      <c r="AA1318" s="6" t="s">
        <v>16765</v>
      </c>
      <c r="AB1318" s="6" t="s">
        <v>16947</v>
      </c>
      <c r="AD1318" s="6" t="s">
        <v>16948</v>
      </c>
      <c r="AE1318">
        <v>48364</v>
      </c>
      <c r="AF1318">
        <v>44005</v>
      </c>
      <c r="AG1318" s="6" t="s">
        <v>16949</v>
      </c>
      <c r="AH1318" s="6" t="s">
        <v>16950</v>
      </c>
      <c r="AI1318" s="6" t="s">
        <v>16951</v>
      </c>
      <c r="AJ1318" s="6" t="s">
        <v>16765</v>
      </c>
      <c r="AK1318" s="6" t="s">
        <v>16765</v>
      </c>
      <c r="AL1318" s="6" t="s">
        <v>16765</v>
      </c>
      <c r="AM1318" s="6" t="s">
        <v>16952</v>
      </c>
      <c r="AN1318">
        <v>0</v>
      </c>
      <c r="AO1318" s="55">
        <v>44658</v>
      </c>
      <c r="AP1318" s="6" t="s">
        <v>16953</v>
      </c>
      <c r="AQ1318">
        <v>0</v>
      </c>
      <c r="AR1318" s="6" t="s">
        <v>16954</v>
      </c>
      <c r="AS1318" s="6" t="s">
        <v>16955</v>
      </c>
      <c r="AT1318" s="6" t="s">
        <v>16947</v>
      </c>
      <c r="AU1318">
        <v>0</v>
      </c>
      <c r="AV1318">
        <v>0</v>
      </c>
      <c r="AW1318" s="6" t="s">
        <v>16956</v>
      </c>
      <c r="AX1318" s="6" t="s">
        <v>18968</v>
      </c>
      <c r="AY1318" s="6" t="s">
        <v>16765</v>
      </c>
      <c r="AZ1318" s="6" t="s">
        <v>16958</v>
      </c>
      <c r="BA1318" s="6" t="s">
        <v>16765</v>
      </c>
      <c r="BB1318" s="6" t="s">
        <v>16959</v>
      </c>
      <c r="BC1318" s="6" t="s">
        <v>16765</v>
      </c>
      <c r="BD1318" s="6" t="s">
        <v>16960</v>
      </c>
      <c r="BE1318" s="6" t="s">
        <v>16961</v>
      </c>
      <c r="BF1318" s="6" t="s">
        <v>13575</v>
      </c>
      <c r="BG1318" s="6" t="s">
        <v>13575</v>
      </c>
      <c r="BH1318" s="6" t="s">
        <v>16959</v>
      </c>
      <c r="BI1318">
        <v>0</v>
      </c>
      <c r="BJ1318" s="6" t="s">
        <v>16958</v>
      </c>
      <c r="BK1318">
        <v>0</v>
      </c>
      <c r="BL1318" s="6" t="s">
        <v>315</v>
      </c>
      <c r="BM1318" s="56">
        <f>COUNTIF($B$2:B1318,B1318)</f>
        <v>2</v>
      </c>
      <c r="BN1318" s="6" t="str">
        <f t="shared" si="20"/>
        <v>10598-2</v>
      </c>
    </row>
    <row r="1319" spans="1:66" x14ac:dyDescent="0.25">
      <c r="A1319">
        <v>1</v>
      </c>
      <c r="B1319">
        <v>10598</v>
      </c>
      <c r="C1319" s="6" t="s">
        <v>18964</v>
      </c>
      <c r="D1319">
        <v>5</v>
      </c>
      <c r="E1319">
        <v>3</v>
      </c>
      <c r="F1319">
        <v>30</v>
      </c>
      <c r="G1319">
        <v>303</v>
      </c>
      <c r="H1319" s="6" t="s">
        <v>16994</v>
      </c>
      <c r="I1319">
        <v>1</v>
      </c>
      <c r="J1319">
        <v>551385</v>
      </c>
      <c r="K1319">
        <v>6</v>
      </c>
      <c r="L1319" s="55">
        <v>43307</v>
      </c>
      <c r="M1319" s="6" t="s">
        <v>16765</v>
      </c>
      <c r="N1319" s="55">
        <v>44771</v>
      </c>
      <c r="O1319">
        <v>638966</v>
      </c>
      <c r="P1319" s="6" t="s">
        <v>16818</v>
      </c>
      <c r="Q1319" s="6" t="s">
        <v>18965</v>
      </c>
      <c r="R1319">
        <v>1</v>
      </c>
      <c r="S1319">
        <v>0</v>
      </c>
      <c r="T1319">
        <v>-1</v>
      </c>
      <c r="U1319">
        <v>1688</v>
      </c>
      <c r="V1319" s="6" t="s">
        <v>16945</v>
      </c>
      <c r="W1319" s="6" t="s">
        <v>16946</v>
      </c>
      <c r="X1319" s="55">
        <v>44658</v>
      </c>
      <c r="Y1319">
        <v>60000</v>
      </c>
      <c r="Z1319">
        <v>0</v>
      </c>
      <c r="AA1319" s="6" t="s">
        <v>16765</v>
      </c>
      <c r="AB1319" s="6" t="s">
        <v>16947</v>
      </c>
      <c r="AD1319" s="6" t="s">
        <v>16948</v>
      </c>
      <c r="AE1319">
        <v>49320</v>
      </c>
      <c r="AF1319">
        <v>44791</v>
      </c>
      <c r="AG1319" s="6" t="s">
        <v>16949</v>
      </c>
      <c r="AH1319" s="6" t="s">
        <v>16950</v>
      </c>
      <c r="AI1319" s="6" t="s">
        <v>16951</v>
      </c>
      <c r="AJ1319" s="6" t="s">
        <v>16765</v>
      </c>
      <c r="AK1319" s="6" t="s">
        <v>16765</v>
      </c>
      <c r="AL1319" s="6" t="s">
        <v>16765</v>
      </c>
      <c r="AM1319" s="6" t="s">
        <v>16952</v>
      </c>
      <c r="AN1319">
        <v>0</v>
      </c>
      <c r="AO1319" s="55">
        <v>44658</v>
      </c>
      <c r="AP1319" s="6" t="s">
        <v>16953</v>
      </c>
      <c r="AQ1319">
        <v>0</v>
      </c>
      <c r="AR1319" s="6" t="s">
        <v>16954</v>
      </c>
      <c r="AS1319" s="6" t="s">
        <v>16955</v>
      </c>
      <c r="AT1319" s="6" t="s">
        <v>16947</v>
      </c>
      <c r="AU1319">
        <v>0</v>
      </c>
      <c r="AV1319">
        <v>0</v>
      </c>
      <c r="AW1319" s="6" t="s">
        <v>16956</v>
      </c>
      <c r="AX1319" s="6" t="s">
        <v>18969</v>
      </c>
      <c r="AY1319" s="6" t="s">
        <v>16765</v>
      </c>
      <c r="AZ1319" s="6" t="s">
        <v>16958</v>
      </c>
      <c r="BA1319" s="6" t="s">
        <v>16765</v>
      </c>
      <c r="BB1319" s="6" t="s">
        <v>16959</v>
      </c>
      <c r="BC1319" s="6" t="s">
        <v>16765</v>
      </c>
      <c r="BD1319" s="6" t="s">
        <v>16960</v>
      </c>
      <c r="BE1319" s="6" t="s">
        <v>16961</v>
      </c>
      <c r="BF1319" s="6" t="s">
        <v>13575</v>
      </c>
      <c r="BG1319" s="6" t="s">
        <v>13575</v>
      </c>
      <c r="BH1319" s="6" t="s">
        <v>16959</v>
      </c>
      <c r="BI1319">
        <v>0</v>
      </c>
      <c r="BJ1319" s="6" t="s">
        <v>16958</v>
      </c>
      <c r="BK1319">
        <v>0</v>
      </c>
      <c r="BL1319" s="6" t="s">
        <v>315</v>
      </c>
      <c r="BM1319" s="56">
        <f>COUNTIF($B$2:B1319,B1319)</f>
        <v>3</v>
      </c>
      <c r="BN1319" s="6" t="str">
        <f t="shared" si="20"/>
        <v>10598-3</v>
      </c>
    </row>
    <row r="1320" spans="1:66" x14ac:dyDescent="0.25">
      <c r="A1320">
        <v>1</v>
      </c>
      <c r="B1320">
        <v>10605</v>
      </c>
      <c r="C1320" s="6" t="s">
        <v>18970</v>
      </c>
      <c r="D1320">
        <v>5</v>
      </c>
      <c r="E1320">
        <v>1</v>
      </c>
      <c r="F1320">
        <v>10</v>
      </c>
      <c r="G1320">
        <v>102</v>
      </c>
      <c r="H1320" s="6" t="s">
        <v>16943</v>
      </c>
      <c r="I1320">
        <v>1</v>
      </c>
      <c r="J1320">
        <v>301908</v>
      </c>
      <c r="K1320">
        <v>6</v>
      </c>
      <c r="L1320" s="55">
        <v>42872</v>
      </c>
      <c r="M1320" s="6" t="s">
        <v>16765</v>
      </c>
      <c r="N1320" s="55">
        <v>44686</v>
      </c>
      <c r="O1320">
        <v>217289</v>
      </c>
      <c r="P1320" s="6" t="s">
        <v>16771</v>
      </c>
      <c r="Q1320" s="6" t="s">
        <v>18971</v>
      </c>
      <c r="R1320">
        <v>1</v>
      </c>
      <c r="S1320">
        <v>0</v>
      </c>
      <c r="T1320">
        <v>-1</v>
      </c>
      <c r="U1320">
        <v>1159.19</v>
      </c>
      <c r="V1320" s="6" t="s">
        <v>16945</v>
      </c>
      <c r="W1320" s="6" t="s">
        <v>16946</v>
      </c>
      <c r="X1320" s="55">
        <v>44662</v>
      </c>
      <c r="Y1320">
        <v>0</v>
      </c>
      <c r="Z1320">
        <v>0</v>
      </c>
      <c r="AA1320" s="6" t="s">
        <v>16765</v>
      </c>
      <c r="AB1320" s="6" t="s">
        <v>16947</v>
      </c>
      <c r="AD1320" s="6" t="s">
        <v>17262</v>
      </c>
      <c r="AE1320">
        <v>46354</v>
      </c>
      <c r="AF1320">
        <v>42265</v>
      </c>
      <c r="AG1320" s="6" t="s">
        <v>16949</v>
      </c>
      <c r="AH1320" s="6" t="s">
        <v>16950</v>
      </c>
      <c r="AI1320" s="6" t="s">
        <v>16951</v>
      </c>
      <c r="AJ1320" s="6" t="s">
        <v>16765</v>
      </c>
      <c r="AK1320" s="6" t="s">
        <v>16765</v>
      </c>
      <c r="AL1320" s="6" t="s">
        <v>16765</v>
      </c>
      <c r="AM1320" s="6" t="s">
        <v>16952</v>
      </c>
      <c r="AN1320">
        <v>0</v>
      </c>
      <c r="AO1320" s="55">
        <v>44662</v>
      </c>
      <c r="AP1320" s="6" t="s">
        <v>16953</v>
      </c>
      <c r="AQ1320">
        <v>0</v>
      </c>
      <c r="AR1320" s="6" t="s">
        <v>16954</v>
      </c>
      <c r="AS1320" s="6" t="s">
        <v>16955</v>
      </c>
      <c r="AT1320" s="6" t="s">
        <v>16947</v>
      </c>
      <c r="AU1320">
        <v>0</v>
      </c>
      <c r="AV1320">
        <v>0</v>
      </c>
      <c r="AW1320" s="6" t="s">
        <v>16956</v>
      </c>
      <c r="AX1320" s="6" t="s">
        <v>18972</v>
      </c>
      <c r="AY1320" s="6" t="s">
        <v>16765</v>
      </c>
      <c r="AZ1320" s="6" t="s">
        <v>16958</v>
      </c>
      <c r="BA1320" s="6" t="s">
        <v>16765</v>
      </c>
      <c r="BB1320" s="6" t="s">
        <v>16959</v>
      </c>
      <c r="BC1320" s="6" t="s">
        <v>16765</v>
      </c>
      <c r="BD1320" s="6" t="s">
        <v>16960</v>
      </c>
      <c r="BE1320" s="6" t="s">
        <v>16961</v>
      </c>
      <c r="BF1320" s="6" t="s">
        <v>13575</v>
      </c>
      <c r="BG1320" s="6" t="s">
        <v>13575</v>
      </c>
      <c r="BH1320" s="6" t="s">
        <v>16959</v>
      </c>
      <c r="BI1320">
        <v>0</v>
      </c>
      <c r="BJ1320" s="6" t="s">
        <v>16958</v>
      </c>
      <c r="BK1320">
        <v>0</v>
      </c>
      <c r="BL1320" s="6" t="s">
        <v>315</v>
      </c>
      <c r="BM1320" s="56">
        <f>COUNTIF($B$2:B1320,B1320)</f>
        <v>1</v>
      </c>
      <c r="BN1320" s="6" t="str">
        <f t="shared" si="20"/>
        <v>10605-1</v>
      </c>
    </row>
    <row r="1321" spans="1:66" x14ac:dyDescent="0.25">
      <c r="A1321">
        <v>1</v>
      </c>
      <c r="B1321">
        <v>10658</v>
      </c>
      <c r="C1321" s="6" t="s">
        <v>18973</v>
      </c>
      <c r="D1321">
        <v>5</v>
      </c>
      <c r="E1321">
        <v>2</v>
      </c>
      <c r="F1321">
        <v>20</v>
      </c>
      <c r="G1321">
        <v>201</v>
      </c>
      <c r="H1321" s="6" t="s">
        <v>16943</v>
      </c>
      <c r="I1321">
        <v>1</v>
      </c>
      <c r="J1321">
        <v>225464</v>
      </c>
      <c r="K1321">
        <v>7</v>
      </c>
      <c r="L1321" s="55">
        <v>44578</v>
      </c>
      <c r="M1321" s="6" t="s">
        <v>16765</v>
      </c>
      <c r="N1321" s="55">
        <v>44943</v>
      </c>
      <c r="O1321">
        <v>118747</v>
      </c>
      <c r="P1321" s="6" t="s">
        <v>16770</v>
      </c>
      <c r="Q1321" s="6" t="s">
        <v>18974</v>
      </c>
      <c r="R1321">
        <v>1</v>
      </c>
      <c r="S1321">
        <v>0</v>
      </c>
      <c r="T1321">
        <v>-1</v>
      </c>
      <c r="U1321">
        <v>1217</v>
      </c>
      <c r="V1321" s="6" t="s">
        <v>16945</v>
      </c>
      <c r="W1321" s="6" t="s">
        <v>16946</v>
      </c>
      <c r="X1321" s="55">
        <v>44663</v>
      </c>
      <c r="Y1321">
        <v>20000</v>
      </c>
      <c r="Z1321">
        <v>0</v>
      </c>
      <c r="AA1321" s="6" t="s">
        <v>16765</v>
      </c>
      <c r="AB1321" s="6" t="s">
        <v>16947</v>
      </c>
      <c r="AD1321" s="6" t="s">
        <v>16948</v>
      </c>
      <c r="AE1321">
        <v>53948</v>
      </c>
      <c r="AF1321">
        <v>48728</v>
      </c>
      <c r="AG1321" s="6" t="s">
        <v>16949</v>
      </c>
      <c r="AH1321" s="6" t="s">
        <v>16950</v>
      </c>
      <c r="AI1321" s="6" t="s">
        <v>16951</v>
      </c>
      <c r="AJ1321" s="6" t="s">
        <v>16765</v>
      </c>
      <c r="AK1321" s="6" t="s">
        <v>16765</v>
      </c>
      <c r="AL1321" s="6" t="s">
        <v>16765</v>
      </c>
      <c r="AM1321" s="6" t="s">
        <v>16952</v>
      </c>
      <c r="AN1321">
        <v>0</v>
      </c>
      <c r="AO1321" s="55">
        <v>44663</v>
      </c>
      <c r="AP1321" s="6" t="s">
        <v>16953</v>
      </c>
      <c r="AQ1321">
        <v>0</v>
      </c>
      <c r="AR1321" s="6" t="s">
        <v>16954</v>
      </c>
      <c r="AS1321" s="6" t="s">
        <v>16955</v>
      </c>
      <c r="AT1321" s="6" t="s">
        <v>16947</v>
      </c>
      <c r="AU1321">
        <v>0</v>
      </c>
      <c r="AV1321">
        <v>0</v>
      </c>
      <c r="AW1321" s="6" t="s">
        <v>16956</v>
      </c>
      <c r="AX1321" s="6" t="s">
        <v>16765</v>
      </c>
      <c r="AY1321" s="6" t="s">
        <v>16765</v>
      </c>
      <c r="AZ1321" s="6" t="s">
        <v>16958</v>
      </c>
      <c r="BA1321" s="6" t="s">
        <v>16765</v>
      </c>
      <c r="BB1321" s="6" t="s">
        <v>16959</v>
      </c>
      <c r="BC1321" s="6" t="s">
        <v>16765</v>
      </c>
      <c r="BD1321" s="6" t="s">
        <v>16960</v>
      </c>
      <c r="BE1321" s="6" t="s">
        <v>16961</v>
      </c>
      <c r="BF1321" s="6" t="s">
        <v>13575</v>
      </c>
      <c r="BG1321" s="6" t="s">
        <v>13575</v>
      </c>
      <c r="BH1321" s="6" t="s">
        <v>16959</v>
      </c>
      <c r="BI1321">
        <v>0</v>
      </c>
      <c r="BJ1321" s="6" t="s">
        <v>16958</v>
      </c>
      <c r="BK1321">
        <v>0</v>
      </c>
      <c r="BL1321" s="6" t="s">
        <v>315</v>
      </c>
      <c r="BM1321" s="56">
        <f>COUNTIF($B$2:B1321,B1321)</f>
        <v>1</v>
      </c>
      <c r="BN1321" s="6" t="str">
        <f t="shared" si="20"/>
        <v>10658-1</v>
      </c>
    </row>
    <row r="1322" spans="1:66" x14ac:dyDescent="0.25">
      <c r="A1322">
        <v>1</v>
      </c>
      <c r="B1322">
        <v>10658</v>
      </c>
      <c r="C1322" s="6" t="s">
        <v>18973</v>
      </c>
      <c r="D1322">
        <v>5</v>
      </c>
      <c r="E1322">
        <v>2</v>
      </c>
      <c r="F1322">
        <v>20</v>
      </c>
      <c r="G1322">
        <v>201</v>
      </c>
      <c r="H1322" s="6" t="s">
        <v>16943</v>
      </c>
      <c r="I1322">
        <v>1</v>
      </c>
      <c r="J1322">
        <v>609740</v>
      </c>
      <c r="K1322">
        <v>6</v>
      </c>
      <c r="L1322" s="55">
        <v>43409</v>
      </c>
      <c r="M1322" s="6" t="s">
        <v>16765</v>
      </c>
      <c r="N1322" s="55">
        <v>44568</v>
      </c>
      <c r="O1322">
        <v>118784</v>
      </c>
      <c r="P1322" s="6" t="s">
        <v>16764</v>
      </c>
      <c r="Q1322" s="6" t="s">
        <v>18975</v>
      </c>
      <c r="R1322">
        <v>1</v>
      </c>
      <c r="S1322">
        <v>0</v>
      </c>
      <c r="T1322">
        <v>-1</v>
      </c>
      <c r="U1322">
        <v>1651</v>
      </c>
      <c r="V1322" s="6" t="s">
        <v>16945</v>
      </c>
      <c r="W1322" s="6" t="s">
        <v>16946</v>
      </c>
      <c r="X1322" s="55">
        <v>44663</v>
      </c>
      <c r="Y1322">
        <v>20000</v>
      </c>
      <c r="Z1322">
        <v>0</v>
      </c>
      <c r="AA1322" s="6" t="s">
        <v>16765</v>
      </c>
      <c r="AB1322" s="6" t="s">
        <v>16947</v>
      </c>
      <c r="AD1322" s="6" t="s">
        <v>16948</v>
      </c>
      <c r="AE1322">
        <v>49932</v>
      </c>
      <c r="AF1322">
        <v>45303</v>
      </c>
      <c r="AG1322" s="6" t="s">
        <v>16949</v>
      </c>
      <c r="AH1322" s="6" t="s">
        <v>16950</v>
      </c>
      <c r="AI1322" s="6" t="s">
        <v>16951</v>
      </c>
      <c r="AJ1322" s="6" t="s">
        <v>16765</v>
      </c>
      <c r="AK1322" s="6" t="s">
        <v>16765</v>
      </c>
      <c r="AL1322" s="6" t="s">
        <v>16765</v>
      </c>
      <c r="AM1322" s="6" t="s">
        <v>16952</v>
      </c>
      <c r="AN1322">
        <v>0</v>
      </c>
      <c r="AO1322" s="55">
        <v>44663</v>
      </c>
      <c r="AP1322" s="6" t="s">
        <v>16953</v>
      </c>
      <c r="AQ1322">
        <v>0</v>
      </c>
      <c r="AR1322" s="6" t="s">
        <v>16954</v>
      </c>
      <c r="AS1322" s="6" t="s">
        <v>16955</v>
      </c>
      <c r="AT1322" s="6" t="s">
        <v>16947</v>
      </c>
      <c r="AU1322">
        <v>0</v>
      </c>
      <c r="AV1322">
        <v>0</v>
      </c>
      <c r="AW1322" s="6" t="s">
        <v>16956</v>
      </c>
      <c r="AX1322" s="6" t="s">
        <v>17415</v>
      </c>
      <c r="AY1322" s="6" t="s">
        <v>16765</v>
      </c>
      <c r="AZ1322" s="6" t="s">
        <v>16958</v>
      </c>
      <c r="BA1322" s="6" t="s">
        <v>16765</v>
      </c>
      <c r="BB1322" s="6" t="s">
        <v>16959</v>
      </c>
      <c r="BC1322" s="6" t="s">
        <v>16765</v>
      </c>
      <c r="BD1322" s="6" t="s">
        <v>16960</v>
      </c>
      <c r="BE1322" s="6" t="s">
        <v>16961</v>
      </c>
      <c r="BF1322" s="6" t="s">
        <v>13575</v>
      </c>
      <c r="BG1322" s="6" t="s">
        <v>13575</v>
      </c>
      <c r="BH1322" s="6" t="s">
        <v>16959</v>
      </c>
      <c r="BI1322">
        <v>0</v>
      </c>
      <c r="BJ1322" s="6" t="s">
        <v>16958</v>
      </c>
      <c r="BK1322">
        <v>0</v>
      </c>
      <c r="BL1322" s="6" t="s">
        <v>315</v>
      </c>
      <c r="BM1322" s="56">
        <f>COUNTIF($B$2:B1322,B1322)</f>
        <v>2</v>
      </c>
      <c r="BN1322" s="6" t="str">
        <f t="shared" si="20"/>
        <v>10658-2</v>
      </c>
    </row>
    <row r="1323" spans="1:66" x14ac:dyDescent="0.25">
      <c r="A1323">
        <v>1</v>
      </c>
      <c r="B1323">
        <v>10660</v>
      </c>
      <c r="C1323" s="6" t="s">
        <v>18976</v>
      </c>
      <c r="D1323">
        <v>5</v>
      </c>
      <c r="E1323">
        <v>1</v>
      </c>
      <c r="F1323">
        <v>10</v>
      </c>
      <c r="G1323">
        <v>102</v>
      </c>
      <c r="H1323" s="6" t="s">
        <v>16943</v>
      </c>
      <c r="I1323">
        <v>1</v>
      </c>
      <c r="J1323">
        <v>691788</v>
      </c>
      <c r="K1323">
        <v>6</v>
      </c>
      <c r="L1323" s="55">
        <v>43551</v>
      </c>
      <c r="M1323" s="6" t="s">
        <v>16765</v>
      </c>
      <c r="N1323" s="55">
        <v>44686</v>
      </c>
      <c r="O1323">
        <v>118754</v>
      </c>
      <c r="P1323" s="6" t="s">
        <v>16794</v>
      </c>
      <c r="Q1323" s="6" t="s">
        <v>18977</v>
      </c>
      <c r="R1323">
        <v>1</v>
      </c>
      <c r="S1323">
        <v>0</v>
      </c>
      <c r="T1323">
        <v>-1</v>
      </c>
      <c r="U1323">
        <v>1850</v>
      </c>
      <c r="V1323" s="6" t="s">
        <v>16945</v>
      </c>
      <c r="W1323" s="6" t="s">
        <v>16946</v>
      </c>
      <c r="X1323" s="55">
        <v>44669</v>
      </c>
      <c r="Y1323">
        <v>10000</v>
      </c>
      <c r="Z1323">
        <v>946.39</v>
      </c>
      <c r="AA1323" s="6" t="s">
        <v>16885</v>
      </c>
      <c r="AB1323" s="6" t="s">
        <v>16947</v>
      </c>
      <c r="AD1323" s="6" t="s">
        <v>16948</v>
      </c>
      <c r="AE1323">
        <v>50605</v>
      </c>
      <c r="AF1323">
        <v>45887</v>
      </c>
      <c r="AG1323" s="6" t="s">
        <v>16949</v>
      </c>
      <c r="AH1323" s="6" t="s">
        <v>16950</v>
      </c>
      <c r="AI1323" s="6" t="s">
        <v>16951</v>
      </c>
      <c r="AJ1323" s="6" t="s">
        <v>16765</v>
      </c>
      <c r="AK1323" s="6" t="s">
        <v>16765</v>
      </c>
      <c r="AL1323" s="6" t="s">
        <v>16765</v>
      </c>
      <c r="AM1323" s="6" t="s">
        <v>16952</v>
      </c>
      <c r="AN1323">
        <v>0</v>
      </c>
      <c r="AO1323" s="55">
        <v>44669</v>
      </c>
      <c r="AP1323" s="6" t="s">
        <v>16953</v>
      </c>
      <c r="AQ1323">
        <v>0</v>
      </c>
      <c r="AR1323" s="6" t="s">
        <v>16954</v>
      </c>
      <c r="AS1323" s="6" t="s">
        <v>16955</v>
      </c>
      <c r="AT1323" s="6" t="s">
        <v>16947</v>
      </c>
      <c r="AU1323">
        <v>0</v>
      </c>
      <c r="AV1323">
        <v>0</v>
      </c>
      <c r="AW1323" s="6" t="s">
        <v>16956</v>
      </c>
      <c r="AX1323" s="6" t="s">
        <v>18978</v>
      </c>
      <c r="AY1323" s="6" t="s">
        <v>16765</v>
      </c>
      <c r="AZ1323" s="6" t="s">
        <v>16958</v>
      </c>
      <c r="BA1323" s="6" t="s">
        <v>16765</v>
      </c>
      <c r="BB1323" s="6" t="s">
        <v>16959</v>
      </c>
      <c r="BC1323" s="6" t="s">
        <v>16765</v>
      </c>
      <c r="BD1323" s="6" t="s">
        <v>16960</v>
      </c>
      <c r="BE1323" s="6" t="s">
        <v>16961</v>
      </c>
      <c r="BF1323" s="6" t="s">
        <v>13575</v>
      </c>
      <c r="BG1323" s="6" t="s">
        <v>13575</v>
      </c>
      <c r="BH1323" s="6" t="s">
        <v>16959</v>
      </c>
      <c r="BI1323">
        <v>0</v>
      </c>
      <c r="BJ1323" s="6" t="s">
        <v>16958</v>
      </c>
      <c r="BK1323">
        <v>0</v>
      </c>
      <c r="BL1323" s="6" t="s">
        <v>315</v>
      </c>
      <c r="BM1323" s="56">
        <f>COUNTIF($B$2:B1323,B1323)</f>
        <v>1</v>
      </c>
      <c r="BN1323" s="6" t="str">
        <f t="shared" si="20"/>
        <v>10660-1</v>
      </c>
    </row>
    <row r="1324" spans="1:66" x14ac:dyDescent="0.25">
      <c r="A1324">
        <v>1</v>
      </c>
      <c r="B1324">
        <v>10660</v>
      </c>
      <c r="C1324" s="6" t="s">
        <v>18976</v>
      </c>
      <c r="D1324">
        <v>5</v>
      </c>
      <c r="E1324">
        <v>1</v>
      </c>
      <c r="F1324">
        <v>10</v>
      </c>
      <c r="G1324">
        <v>102</v>
      </c>
      <c r="H1324" s="6" t="s">
        <v>16943</v>
      </c>
      <c r="I1324">
        <v>1</v>
      </c>
      <c r="J1324">
        <v>988414</v>
      </c>
      <c r="K1324">
        <v>5</v>
      </c>
      <c r="L1324" s="55">
        <v>42339</v>
      </c>
      <c r="M1324" s="6" t="s">
        <v>16765</v>
      </c>
      <c r="N1324" s="55">
        <v>44799</v>
      </c>
      <c r="O1324">
        <v>118784</v>
      </c>
      <c r="P1324" s="6" t="s">
        <v>16764</v>
      </c>
      <c r="Q1324" s="6" t="s">
        <v>18979</v>
      </c>
      <c r="R1324">
        <v>1</v>
      </c>
      <c r="S1324">
        <v>0</v>
      </c>
      <c r="T1324">
        <v>-1</v>
      </c>
      <c r="U1324">
        <v>1651</v>
      </c>
      <c r="V1324" s="6" t="s">
        <v>16945</v>
      </c>
      <c r="W1324" s="6" t="s">
        <v>16946</v>
      </c>
      <c r="X1324" s="55">
        <v>44669</v>
      </c>
      <c r="Y1324">
        <v>10000</v>
      </c>
      <c r="Z1324">
        <v>946.39</v>
      </c>
      <c r="AA1324" s="6" t="s">
        <v>16885</v>
      </c>
      <c r="AB1324" s="6" t="s">
        <v>16947</v>
      </c>
      <c r="AD1324" s="6" t="s">
        <v>16948</v>
      </c>
      <c r="AE1324">
        <v>42306</v>
      </c>
      <c r="AF1324">
        <v>39538</v>
      </c>
      <c r="AG1324" s="6" t="s">
        <v>16949</v>
      </c>
      <c r="AH1324" s="6" t="s">
        <v>16950</v>
      </c>
      <c r="AI1324" s="6" t="s">
        <v>16951</v>
      </c>
      <c r="AJ1324" s="6" t="s">
        <v>16765</v>
      </c>
      <c r="AK1324" s="6" t="s">
        <v>16765</v>
      </c>
      <c r="AL1324" s="6" t="s">
        <v>16765</v>
      </c>
      <c r="AM1324" s="6" t="s">
        <v>16952</v>
      </c>
      <c r="AN1324">
        <v>0</v>
      </c>
      <c r="AO1324" s="55">
        <v>44669</v>
      </c>
      <c r="AP1324" s="6" t="s">
        <v>16953</v>
      </c>
      <c r="AQ1324">
        <v>0</v>
      </c>
      <c r="AR1324" s="6" t="s">
        <v>16954</v>
      </c>
      <c r="AS1324" s="6" t="s">
        <v>16955</v>
      </c>
      <c r="AT1324" s="6" t="s">
        <v>16947</v>
      </c>
      <c r="AU1324">
        <v>0</v>
      </c>
      <c r="AV1324">
        <v>0</v>
      </c>
      <c r="AW1324" s="6" t="s">
        <v>16956</v>
      </c>
      <c r="AX1324" s="6" t="s">
        <v>17062</v>
      </c>
      <c r="AY1324" s="6" t="s">
        <v>16765</v>
      </c>
      <c r="AZ1324" s="6" t="s">
        <v>16958</v>
      </c>
      <c r="BA1324" s="6" t="s">
        <v>16765</v>
      </c>
      <c r="BB1324" s="6" t="s">
        <v>16959</v>
      </c>
      <c r="BC1324" s="6" t="s">
        <v>16765</v>
      </c>
      <c r="BD1324" s="6" t="s">
        <v>16960</v>
      </c>
      <c r="BE1324" s="6" t="s">
        <v>16961</v>
      </c>
      <c r="BF1324" s="6" t="s">
        <v>13575</v>
      </c>
      <c r="BG1324" s="6" t="s">
        <v>13575</v>
      </c>
      <c r="BH1324" s="6" t="s">
        <v>16959</v>
      </c>
      <c r="BI1324">
        <v>0</v>
      </c>
      <c r="BJ1324" s="6" t="s">
        <v>16958</v>
      </c>
      <c r="BK1324">
        <v>0</v>
      </c>
      <c r="BL1324" s="6" t="s">
        <v>315</v>
      </c>
      <c r="BM1324" s="56">
        <f>COUNTIF($B$2:B1324,B1324)</f>
        <v>2</v>
      </c>
      <c r="BN1324" s="6" t="str">
        <f t="shared" si="20"/>
        <v>10660-2</v>
      </c>
    </row>
    <row r="1325" spans="1:66" x14ac:dyDescent="0.25">
      <c r="A1325">
        <v>1</v>
      </c>
      <c r="B1325">
        <v>10682</v>
      </c>
      <c r="C1325" s="6" t="s">
        <v>18980</v>
      </c>
      <c r="D1325">
        <v>5</v>
      </c>
      <c r="E1325">
        <v>1</v>
      </c>
      <c r="F1325">
        <v>10</v>
      </c>
      <c r="G1325">
        <v>102</v>
      </c>
      <c r="H1325" s="6" t="s">
        <v>17007</v>
      </c>
      <c r="I1325">
        <v>1</v>
      </c>
      <c r="J1325">
        <v>5333</v>
      </c>
      <c r="K1325">
        <v>7</v>
      </c>
      <c r="L1325" s="55">
        <v>44173</v>
      </c>
      <c r="M1325" s="6" t="s">
        <v>16765</v>
      </c>
      <c r="N1325" s="55">
        <v>44720</v>
      </c>
      <c r="O1325">
        <v>118750</v>
      </c>
      <c r="P1325" s="6" t="s">
        <v>16767</v>
      </c>
      <c r="Q1325" s="6" t="s">
        <v>18981</v>
      </c>
      <c r="R1325">
        <v>1</v>
      </c>
      <c r="S1325">
        <v>0</v>
      </c>
      <c r="T1325">
        <v>-1</v>
      </c>
      <c r="U1325">
        <v>1803.8</v>
      </c>
      <c r="V1325" s="6" t="s">
        <v>16945</v>
      </c>
      <c r="W1325" s="6" t="s">
        <v>16995</v>
      </c>
      <c r="X1325" s="55">
        <v>44652</v>
      </c>
      <c r="Y1325">
        <v>10000</v>
      </c>
      <c r="Z1325">
        <v>1597.05</v>
      </c>
      <c r="AA1325" s="6" t="s">
        <v>18982</v>
      </c>
      <c r="AB1325" s="6" t="s">
        <v>16947</v>
      </c>
      <c r="AD1325" s="6" t="s">
        <v>16948</v>
      </c>
      <c r="AE1325">
        <v>52724</v>
      </c>
      <c r="AF1325">
        <v>47720</v>
      </c>
      <c r="AG1325" s="6" t="s">
        <v>16949</v>
      </c>
      <c r="AH1325" s="6" t="s">
        <v>16950</v>
      </c>
      <c r="AI1325" s="6" t="s">
        <v>16951</v>
      </c>
      <c r="AJ1325" s="6" t="s">
        <v>16765</v>
      </c>
      <c r="AK1325" s="6" t="s">
        <v>16765</v>
      </c>
      <c r="AL1325" s="6" t="s">
        <v>16765</v>
      </c>
      <c r="AM1325" s="6" t="s">
        <v>16952</v>
      </c>
      <c r="AN1325">
        <v>0</v>
      </c>
      <c r="AO1325" s="55">
        <v>44652</v>
      </c>
      <c r="AP1325" s="6" t="s">
        <v>16953</v>
      </c>
      <c r="AQ1325">
        <v>0</v>
      </c>
      <c r="AR1325" s="6" t="s">
        <v>16954</v>
      </c>
      <c r="AS1325" s="6" t="s">
        <v>16955</v>
      </c>
      <c r="AT1325" s="6" t="s">
        <v>16947</v>
      </c>
      <c r="AU1325">
        <v>0</v>
      </c>
      <c r="AV1325">
        <v>0</v>
      </c>
      <c r="AW1325" s="6" t="s">
        <v>16956</v>
      </c>
      <c r="AX1325" s="6" t="s">
        <v>18233</v>
      </c>
      <c r="AY1325" s="6" t="s">
        <v>16765</v>
      </c>
      <c r="AZ1325" s="6" t="s">
        <v>16958</v>
      </c>
      <c r="BA1325" s="6" t="s">
        <v>16765</v>
      </c>
      <c r="BB1325" s="6" t="s">
        <v>16959</v>
      </c>
      <c r="BC1325" s="6" t="s">
        <v>16765</v>
      </c>
      <c r="BD1325" s="6" t="s">
        <v>16960</v>
      </c>
      <c r="BE1325" s="6" t="s">
        <v>16961</v>
      </c>
      <c r="BF1325" s="6" t="s">
        <v>13575</v>
      </c>
      <c r="BG1325" s="6" t="s">
        <v>13575</v>
      </c>
      <c r="BH1325" s="6" t="s">
        <v>16959</v>
      </c>
      <c r="BI1325">
        <v>0</v>
      </c>
      <c r="BJ1325" s="6" t="s">
        <v>16958</v>
      </c>
      <c r="BK1325">
        <v>0</v>
      </c>
      <c r="BL1325" s="6" t="s">
        <v>315</v>
      </c>
      <c r="BM1325" s="56">
        <f>COUNTIF($B$2:B1325,B1325)</f>
        <v>1</v>
      </c>
      <c r="BN1325" s="6" t="str">
        <f t="shared" si="20"/>
        <v>10682-1</v>
      </c>
    </row>
    <row r="1326" spans="1:66" x14ac:dyDescent="0.25">
      <c r="A1326">
        <v>1</v>
      </c>
      <c r="B1326">
        <v>10682</v>
      </c>
      <c r="C1326" s="6" t="s">
        <v>18980</v>
      </c>
      <c r="D1326">
        <v>5</v>
      </c>
      <c r="E1326">
        <v>1</v>
      </c>
      <c r="F1326">
        <v>10</v>
      </c>
      <c r="G1326">
        <v>102</v>
      </c>
      <c r="H1326" s="6" t="s">
        <v>17007</v>
      </c>
      <c r="I1326">
        <v>1</v>
      </c>
      <c r="J1326">
        <v>361661</v>
      </c>
      <c r="K1326">
        <v>6</v>
      </c>
      <c r="L1326" s="55">
        <v>42975</v>
      </c>
      <c r="M1326" s="6" t="s">
        <v>16765</v>
      </c>
      <c r="N1326" s="55">
        <v>44825</v>
      </c>
      <c r="O1326">
        <v>118750</v>
      </c>
      <c r="P1326" s="6" t="s">
        <v>16767</v>
      </c>
      <c r="Q1326" s="6" t="s">
        <v>18983</v>
      </c>
      <c r="R1326">
        <v>1</v>
      </c>
      <c r="S1326">
        <v>0</v>
      </c>
      <c r="T1326">
        <v>-1</v>
      </c>
      <c r="U1326">
        <v>1803.8</v>
      </c>
      <c r="V1326" s="6" t="s">
        <v>16945</v>
      </c>
      <c r="W1326" s="6" t="s">
        <v>16995</v>
      </c>
      <c r="X1326" s="55">
        <v>44652</v>
      </c>
      <c r="Y1326">
        <v>10000</v>
      </c>
      <c r="Z1326">
        <v>1597.05</v>
      </c>
      <c r="AA1326" s="6" t="s">
        <v>18982</v>
      </c>
      <c r="AB1326" s="6" t="s">
        <v>16947</v>
      </c>
      <c r="AD1326" s="6" t="s">
        <v>16948</v>
      </c>
      <c r="AE1326">
        <v>47049</v>
      </c>
      <c r="AF1326">
        <v>42833</v>
      </c>
      <c r="AG1326" s="6" t="s">
        <v>16949</v>
      </c>
      <c r="AH1326" s="6" t="s">
        <v>16950</v>
      </c>
      <c r="AI1326" s="6" t="s">
        <v>16951</v>
      </c>
      <c r="AJ1326" s="6" t="s">
        <v>16765</v>
      </c>
      <c r="AK1326" s="6" t="s">
        <v>16765</v>
      </c>
      <c r="AL1326" s="6" t="s">
        <v>16765</v>
      </c>
      <c r="AM1326" s="6" t="s">
        <v>16952</v>
      </c>
      <c r="AN1326">
        <v>0</v>
      </c>
      <c r="AO1326" s="55">
        <v>44652</v>
      </c>
      <c r="AP1326" s="6" t="s">
        <v>16953</v>
      </c>
      <c r="AQ1326">
        <v>0</v>
      </c>
      <c r="AR1326" s="6" t="s">
        <v>16954</v>
      </c>
      <c r="AS1326" s="6" t="s">
        <v>16955</v>
      </c>
      <c r="AT1326" s="6" t="s">
        <v>16947</v>
      </c>
      <c r="AU1326">
        <v>0</v>
      </c>
      <c r="AV1326">
        <v>0</v>
      </c>
      <c r="AW1326" s="6" t="s">
        <v>16956</v>
      </c>
      <c r="AX1326" s="6" t="s">
        <v>18984</v>
      </c>
      <c r="AY1326" s="6" t="s">
        <v>16765</v>
      </c>
      <c r="AZ1326" s="6" t="s">
        <v>16958</v>
      </c>
      <c r="BA1326" s="6" t="s">
        <v>16765</v>
      </c>
      <c r="BB1326" s="6" t="s">
        <v>16959</v>
      </c>
      <c r="BC1326" s="6" t="s">
        <v>16765</v>
      </c>
      <c r="BD1326" s="6" t="s">
        <v>16960</v>
      </c>
      <c r="BE1326" s="6" t="s">
        <v>16961</v>
      </c>
      <c r="BF1326" s="6" t="s">
        <v>13575</v>
      </c>
      <c r="BG1326" s="6" t="s">
        <v>13575</v>
      </c>
      <c r="BH1326" s="6" t="s">
        <v>16959</v>
      </c>
      <c r="BI1326">
        <v>0</v>
      </c>
      <c r="BJ1326" s="6" t="s">
        <v>16958</v>
      </c>
      <c r="BK1326">
        <v>0</v>
      </c>
      <c r="BL1326" s="6" t="s">
        <v>315</v>
      </c>
      <c r="BM1326" s="56">
        <f>COUNTIF($B$2:B1326,B1326)</f>
        <v>2</v>
      </c>
      <c r="BN1326" s="6" t="str">
        <f t="shared" si="20"/>
        <v>10682-2</v>
      </c>
    </row>
    <row r="1327" spans="1:66" x14ac:dyDescent="0.25">
      <c r="A1327">
        <v>1</v>
      </c>
      <c r="B1327">
        <v>10682</v>
      </c>
      <c r="C1327" s="6" t="s">
        <v>18980</v>
      </c>
      <c r="D1327">
        <v>5</v>
      </c>
      <c r="E1327">
        <v>1</v>
      </c>
      <c r="F1327">
        <v>10</v>
      </c>
      <c r="G1327">
        <v>102</v>
      </c>
      <c r="H1327" s="6" t="s">
        <v>17007</v>
      </c>
      <c r="I1327">
        <v>1</v>
      </c>
      <c r="J1327">
        <v>940134</v>
      </c>
      <c r="K1327">
        <v>6</v>
      </c>
      <c r="L1327" s="55">
        <v>44048</v>
      </c>
      <c r="M1327" s="6" t="s">
        <v>16765</v>
      </c>
      <c r="N1327" s="55">
        <v>44720</v>
      </c>
      <c r="O1327">
        <v>118750</v>
      </c>
      <c r="P1327" s="6" t="s">
        <v>16767</v>
      </c>
      <c r="Q1327" s="6" t="s">
        <v>18985</v>
      </c>
      <c r="R1327">
        <v>1</v>
      </c>
      <c r="S1327">
        <v>0</v>
      </c>
      <c r="T1327">
        <v>-1</v>
      </c>
      <c r="U1327">
        <v>1803.8</v>
      </c>
      <c r="V1327" s="6" t="s">
        <v>16945</v>
      </c>
      <c r="W1327" s="6" t="s">
        <v>16995</v>
      </c>
      <c r="X1327" s="55">
        <v>44652</v>
      </c>
      <c r="Y1327">
        <v>10000</v>
      </c>
      <c r="Z1327">
        <v>1597.05</v>
      </c>
      <c r="AA1327" s="6" t="s">
        <v>18982</v>
      </c>
      <c r="AB1327" s="6" t="s">
        <v>16947</v>
      </c>
      <c r="AD1327" s="6" t="s">
        <v>16948</v>
      </c>
      <c r="AE1327">
        <v>52393</v>
      </c>
      <c r="AF1327">
        <v>47425</v>
      </c>
      <c r="AG1327" s="6" t="s">
        <v>16949</v>
      </c>
      <c r="AH1327" s="6" t="s">
        <v>16950</v>
      </c>
      <c r="AI1327" s="6" t="s">
        <v>16951</v>
      </c>
      <c r="AJ1327" s="6" t="s">
        <v>16765</v>
      </c>
      <c r="AK1327" s="6" t="s">
        <v>16765</v>
      </c>
      <c r="AL1327" s="6" t="s">
        <v>16765</v>
      </c>
      <c r="AM1327" s="6" t="s">
        <v>16952</v>
      </c>
      <c r="AN1327">
        <v>0</v>
      </c>
      <c r="AO1327" s="55">
        <v>44652</v>
      </c>
      <c r="AP1327" s="6" t="s">
        <v>16953</v>
      </c>
      <c r="AQ1327">
        <v>0</v>
      </c>
      <c r="AR1327" s="6" t="s">
        <v>16954</v>
      </c>
      <c r="AS1327" s="6" t="s">
        <v>16955</v>
      </c>
      <c r="AT1327" s="6" t="s">
        <v>16947</v>
      </c>
      <c r="AU1327">
        <v>0</v>
      </c>
      <c r="AV1327">
        <v>0</v>
      </c>
      <c r="AW1327" s="6" t="s">
        <v>16956</v>
      </c>
      <c r="AX1327" s="6" t="s">
        <v>17587</v>
      </c>
      <c r="AY1327" s="6" t="s">
        <v>16765</v>
      </c>
      <c r="AZ1327" s="6" t="s">
        <v>16958</v>
      </c>
      <c r="BA1327" s="6" t="s">
        <v>16765</v>
      </c>
      <c r="BB1327" s="6" t="s">
        <v>16959</v>
      </c>
      <c r="BC1327" s="6" t="s">
        <v>16765</v>
      </c>
      <c r="BD1327" s="6" t="s">
        <v>16960</v>
      </c>
      <c r="BE1327" s="6" t="s">
        <v>16961</v>
      </c>
      <c r="BF1327" s="6" t="s">
        <v>13575</v>
      </c>
      <c r="BG1327" s="6" t="s">
        <v>13575</v>
      </c>
      <c r="BH1327" s="6" t="s">
        <v>16959</v>
      </c>
      <c r="BI1327">
        <v>0</v>
      </c>
      <c r="BJ1327" s="6" t="s">
        <v>16958</v>
      </c>
      <c r="BK1327">
        <v>0</v>
      </c>
      <c r="BL1327" s="6" t="s">
        <v>315</v>
      </c>
      <c r="BM1327" s="56">
        <f>COUNTIF($B$2:B1327,B1327)</f>
        <v>3</v>
      </c>
      <c r="BN1327" s="6" t="str">
        <f t="shared" si="20"/>
        <v>10682-3</v>
      </c>
    </row>
    <row r="1328" spans="1:66" x14ac:dyDescent="0.25">
      <c r="A1328">
        <v>1</v>
      </c>
      <c r="B1328">
        <v>10685</v>
      </c>
      <c r="C1328" s="6" t="s">
        <v>18986</v>
      </c>
      <c r="D1328">
        <v>5</v>
      </c>
      <c r="E1328">
        <v>3</v>
      </c>
      <c r="F1328">
        <v>30</v>
      </c>
      <c r="G1328">
        <v>305</v>
      </c>
      <c r="H1328" s="6" t="s">
        <v>17007</v>
      </c>
      <c r="I1328">
        <v>1</v>
      </c>
      <c r="J1328">
        <v>847780</v>
      </c>
      <c r="K1328">
        <v>6</v>
      </c>
      <c r="L1328" s="55">
        <v>43838</v>
      </c>
      <c r="M1328" s="6" t="s">
        <v>16765</v>
      </c>
      <c r="N1328" s="55">
        <v>44628</v>
      </c>
      <c r="O1328">
        <v>126677</v>
      </c>
      <c r="P1328" s="6" t="s">
        <v>16766</v>
      </c>
      <c r="Q1328" s="6" t="s">
        <v>18987</v>
      </c>
      <c r="R1328">
        <v>1</v>
      </c>
      <c r="S1328">
        <v>0</v>
      </c>
      <c r="T1328">
        <v>-1</v>
      </c>
      <c r="U1328">
        <v>3237.25</v>
      </c>
      <c r="V1328" s="6" t="s">
        <v>16945</v>
      </c>
      <c r="W1328" s="6" t="s">
        <v>16946</v>
      </c>
      <c r="X1328" s="55">
        <v>44665</v>
      </c>
      <c r="Y1328">
        <v>60000</v>
      </c>
      <c r="Z1328">
        <v>0</v>
      </c>
      <c r="AA1328" s="6" t="s">
        <v>16765</v>
      </c>
      <c r="AB1328" s="6" t="s">
        <v>16947</v>
      </c>
      <c r="AD1328" s="6" t="s">
        <v>16948</v>
      </c>
      <c r="AE1328">
        <v>51979</v>
      </c>
      <c r="AF1328">
        <v>47057</v>
      </c>
      <c r="AG1328" s="6" t="s">
        <v>16949</v>
      </c>
      <c r="AH1328" s="6" t="s">
        <v>16950</v>
      </c>
      <c r="AI1328" s="6" t="s">
        <v>16951</v>
      </c>
      <c r="AJ1328" s="6" t="s">
        <v>16765</v>
      </c>
      <c r="AK1328" s="6" t="s">
        <v>16765</v>
      </c>
      <c r="AL1328" s="6" t="s">
        <v>16765</v>
      </c>
      <c r="AM1328" s="6" t="s">
        <v>16952</v>
      </c>
      <c r="AN1328">
        <v>0</v>
      </c>
      <c r="AO1328" s="55">
        <v>44665</v>
      </c>
      <c r="AP1328" s="6" t="s">
        <v>16953</v>
      </c>
      <c r="AQ1328">
        <v>0</v>
      </c>
      <c r="AR1328" s="6" t="s">
        <v>16954</v>
      </c>
      <c r="AS1328" s="6" t="s">
        <v>16955</v>
      </c>
      <c r="AT1328" s="6" t="s">
        <v>16947</v>
      </c>
      <c r="AU1328">
        <v>0</v>
      </c>
      <c r="AV1328">
        <v>0</v>
      </c>
      <c r="AW1328" s="6" t="s">
        <v>16956</v>
      </c>
      <c r="AX1328" s="6" t="s">
        <v>17464</v>
      </c>
      <c r="AY1328" s="6" t="s">
        <v>16765</v>
      </c>
      <c r="AZ1328" s="6" t="s">
        <v>16958</v>
      </c>
      <c r="BA1328" s="6" t="s">
        <v>16765</v>
      </c>
      <c r="BB1328" s="6" t="s">
        <v>16959</v>
      </c>
      <c r="BC1328" s="6" t="s">
        <v>16765</v>
      </c>
      <c r="BD1328" s="6" t="s">
        <v>16960</v>
      </c>
      <c r="BE1328" s="6" t="s">
        <v>16961</v>
      </c>
      <c r="BF1328" s="6" t="s">
        <v>13575</v>
      </c>
      <c r="BG1328" s="6" t="s">
        <v>13575</v>
      </c>
      <c r="BH1328" s="6" t="s">
        <v>16959</v>
      </c>
      <c r="BI1328">
        <v>0</v>
      </c>
      <c r="BJ1328" s="6" t="s">
        <v>16958</v>
      </c>
      <c r="BK1328">
        <v>0</v>
      </c>
      <c r="BL1328" s="6" t="s">
        <v>315</v>
      </c>
      <c r="BM1328" s="56">
        <f>COUNTIF($B$2:B1328,B1328)</f>
        <v>1</v>
      </c>
      <c r="BN1328" s="6" t="str">
        <f t="shared" si="20"/>
        <v>10685-1</v>
      </c>
    </row>
    <row r="1329" spans="1:66" x14ac:dyDescent="0.25">
      <c r="A1329">
        <v>1</v>
      </c>
      <c r="B1329">
        <v>10703</v>
      </c>
      <c r="C1329" s="6" t="s">
        <v>18988</v>
      </c>
      <c r="D1329">
        <v>5</v>
      </c>
      <c r="E1329">
        <v>3</v>
      </c>
      <c r="F1329">
        <v>30</v>
      </c>
      <c r="G1329">
        <v>304</v>
      </c>
      <c r="H1329" s="6" t="s">
        <v>17007</v>
      </c>
      <c r="I1329">
        <v>1</v>
      </c>
      <c r="J1329">
        <v>7390</v>
      </c>
      <c r="K1329">
        <v>7</v>
      </c>
      <c r="L1329" s="55">
        <v>44176</v>
      </c>
      <c r="M1329" s="6" t="s">
        <v>16765</v>
      </c>
      <c r="N1329" s="55">
        <v>109574</v>
      </c>
      <c r="O1329">
        <v>101489</v>
      </c>
      <c r="P1329" s="6" t="s">
        <v>16795</v>
      </c>
      <c r="Q1329" s="6" t="s">
        <v>16973</v>
      </c>
      <c r="R1329">
        <v>1</v>
      </c>
      <c r="S1329">
        <v>0</v>
      </c>
      <c r="T1329">
        <v>-1</v>
      </c>
      <c r="U1329">
        <v>300</v>
      </c>
      <c r="V1329" s="6" t="s">
        <v>17183</v>
      </c>
      <c r="W1329" s="6" t="s">
        <v>16946</v>
      </c>
      <c r="X1329" s="55">
        <v>44665</v>
      </c>
      <c r="Y1329">
        <v>70000</v>
      </c>
      <c r="Z1329">
        <v>0</v>
      </c>
      <c r="AA1329" s="6" t="s">
        <v>16765</v>
      </c>
      <c r="AB1329" s="6" t="s">
        <v>16947</v>
      </c>
      <c r="AD1329" s="6" t="s">
        <v>16765</v>
      </c>
      <c r="AE1329">
        <v>52745</v>
      </c>
      <c r="AF1329">
        <v>47727</v>
      </c>
      <c r="AG1329" s="6" t="s">
        <v>16973</v>
      </c>
      <c r="AH1329" s="6" t="s">
        <v>16950</v>
      </c>
      <c r="AI1329" s="6" t="s">
        <v>16951</v>
      </c>
      <c r="AJ1329" s="6" t="s">
        <v>16765</v>
      </c>
      <c r="AK1329" s="6" t="s">
        <v>16765</v>
      </c>
      <c r="AL1329" s="6" t="s">
        <v>16765</v>
      </c>
      <c r="AM1329" s="6" t="s">
        <v>16952</v>
      </c>
      <c r="AN1329">
        <v>0</v>
      </c>
      <c r="AO1329" s="55">
        <v>44665</v>
      </c>
      <c r="AP1329" s="6" t="s">
        <v>17000</v>
      </c>
      <c r="AQ1329">
        <v>0</v>
      </c>
      <c r="AR1329" s="6" t="s">
        <v>17184</v>
      </c>
      <c r="AS1329" s="6" t="s">
        <v>17002</v>
      </c>
      <c r="AT1329" s="6" t="s">
        <v>16947</v>
      </c>
      <c r="AU1329">
        <v>0</v>
      </c>
      <c r="AV1329">
        <v>0</v>
      </c>
      <c r="AW1329" s="6" t="s">
        <v>16956</v>
      </c>
      <c r="AX1329" s="6" t="s">
        <v>18989</v>
      </c>
      <c r="AY1329" s="6" t="s">
        <v>16765</v>
      </c>
      <c r="AZ1329" s="6" t="s">
        <v>16958</v>
      </c>
      <c r="BA1329" s="6" t="s">
        <v>16765</v>
      </c>
      <c r="BB1329" s="6" t="s">
        <v>16959</v>
      </c>
      <c r="BC1329" s="6" t="s">
        <v>16765</v>
      </c>
      <c r="BD1329" s="6" t="s">
        <v>16960</v>
      </c>
      <c r="BE1329" s="6" t="s">
        <v>16961</v>
      </c>
      <c r="BF1329" s="6" t="s">
        <v>13575</v>
      </c>
      <c r="BG1329" s="6" t="s">
        <v>13575</v>
      </c>
      <c r="BH1329" s="6" t="s">
        <v>16959</v>
      </c>
      <c r="BI1329">
        <v>0</v>
      </c>
      <c r="BJ1329" s="6" t="s">
        <v>16958</v>
      </c>
      <c r="BK1329">
        <v>0</v>
      </c>
      <c r="BL1329" s="6" t="s">
        <v>315</v>
      </c>
      <c r="BM1329" s="56">
        <f>COUNTIF($B$2:B1329,B1329)</f>
        <v>1</v>
      </c>
      <c r="BN1329" s="6" t="str">
        <f t="shared" si="20"/>
        <v>10703-1</v>
      </c>
    </row>
    <row r="1330" spans="1:66" x14ac:dyDescent="0.25">
      <c r="A1330">
        <v>1</v>
      </c>
      <c r="B1330">
        <v>10703</v>
      </c>
      <c r="C1330" s="6" t="s">
        <v>18988</v>
      </c>
      <c r="D1330">
        <v>5</v>
      </c>
      <c r="E1330">
        <v>3</v>
      </c>
      <c r="F1330">
        <v>30</v>
      </c>
      <c r="G1330">
        <v>304</v>
      </c>
      <c r="H1330" s="6" t="s">
        <v>17007</v>
      </c>
      <c r="I1330">
        <v>1</v>
      </c>
      <c r="J1330">
        <v>19030</v>
      </c>
      <c r="K1330">
        <v>7</v>
      </c>
      <c r="L1330" s="55">
        <v>44196</v>
      </c>
      <c r="M1330" s="6" t="s">
        <v>16765</v>
      </c>
      <c r="N1330" s="55">
        <v>109574</v>
      </c>
      <c r="O1330">
        <v>101489</v>
      </c>
      <c r="P1330" s="6" t="s">
        <v>16795</v>
      </c>
      <c r="Q1330" s="6" t="s">
        <v>16973</v>
      </c>
      <c r="R1330">
        <v>1</v>
      </c>
      <c r="S1330">
        <v>0</v>
      </c>
      <c r="T1330">
        <v>-1</v>
      </c>
      <c r="U1330">
        <v>300</v>
      </c>
      <c r="V1330" s="6" t="s">
        <v>17183</v>
      </c>
      <c r="W1330" s="6" t="s">
        <v>16946</v>
      </c>
      <c r="X1330" s="55">
        <v>44665</v>
      </c>
      <c r="Y1330">
        <v>70000</v>
      </c>
      <c r="Z1330">
        <v>0</v>
      </c>
      <c r="AA1330" s="6" t="s">
        <v>16765</v>
      </c>
      <c r="AB1330" s="6" t="s">
        <v>16947</v>
      </c>
      <c r="AD1330" s="6" t="s">
        <v>16765</v>
      </c>
      <c r="AE1330">
        <v>52783</v>
      </c>
      <c r="AF1330">
        <v>47759</v>
      </c>
      <c r="AG1330" s="6" t="s">
        <v>16973</v>
      </c>
      <c r="AH1330" s="6" t="s">
        <v>16950</v>
      </c>
      <c r="AI1330" s="6" t="s">
        <v>16951</v>
      </c>
      <c r="AJ1330" s="6" t="s">
        <v>16765</v>
      </c>
      <c r="AK1330" s="6" t="s">
        <v>16765</v>
      </c>
      <c r="AL1330" s="6" t="s">
        <v>16765</v>
      </c>
      <c r="AM1330" s="6" t="s">
        <v>16952</v>
      </c>
      <c r="AN1330">
        <v>0</v>
      </c>
      <c r="AO1330" s="55">
        <v>44665</v>
      </c>
      <c r="AP1330" s="6" t="s">
        <v>17000</v>
      </c>
      <c r="AQ1330">
        <v>0</v>
      </c>
      <c r="AR1330" s="6" t="s">
        <v>17184</v>
      </c>
      <c r="AS1330" s="6" t="s">
        <v>17002</v>
      </c>
      <c r="AT1330" s="6" t="s">
        <v>16947</v>
      </c>
      <c r="AU1330">
        <v>0</v>
      </c>
      <c r="AV1330">
        <v>0</v>
      </c>
      <c r="AW1330" s="6" t="s">
        <v>16956</v>
      </c>
      <c r="AX1330" s="6" t="s">
        <v>17096</v>
      </c>
      <c r="AY1330" s="6" t="s">
        <v>16765</v>
      </c>
      <c r="AZ1330" s="6" t="s">
        <v>16958</v>
      </c>
      <c r="BA1330" s="6" t="s">
        <v>16765</v>
      </c>
      <c r="BB1330" s="6" t="s">
        <v>16959</v>
      </c>
      <c r="BC1330" s="6" t="s">
        <v>16765</v>
      </c>
      <c r="BD1330" s="6" t="s">
        <v>16960</v>
      </c>
      <c r="BE1330" s="6" t="s">
        <v>16961</v>
      </c>
      <c r="BF1330" s="6" t="s">
        <v>13575</v>
      </c>
      <c r="BG1330" s="6" t="s">
        <v>13575</v>
      </c>
      <c r="BH1330" s="6" t="s">
        <v>16959</v>
      </c>
      <c r="BI1330">
        <v>0</v>
      </c>
      <c r="BJ1330" s="6" t="s">
        <v>16958</v>
      </c>
      <c r="BK1330">
        <v>0</v>
      </c>
      <c r="BL1330" s="6" t="s">
        <v>315</v>
      </c>
      <c r="BM1330" s="56">
        <f>COUNTIF($B$2:B1330,B1330)</f>
        <v>2</v>
      </c>
      <c r="BN1330" s="6" t="str">
        <f t="shared" si="20"/>
        <v>10703-2</v>
      </c>
    </row>
    <row r="1331" spans="1:66" x14ac:dyDescent="0.25">
      <c r="A1331">
        <v>1</v>
      </c>
      <c r="B1331">
        <v>10703</v>
      </c>
      <c r="C1331" s="6" t="s">
        <v>18988</v>
      </c>
      <c r="D1331">
        <v>5</v>
      </c>
      <c r="E1331">
        <v>3</v>
      </c>
      <c r="F1331">
        <v>30</v>
      </c>
      <c r="G1331">
        <v>304</v>
      </c>
      <c r="H1331" s="6" t="s">
        <v>17007</v>
      </c>
      <c r="I1331">
        <v>1</v>
      </c>
      <c r="J1331">
        <v>173707</v>
      </c>
      <c r="K1331">
        <v>7</v>
      </c>
      <c r="L1331" s="55">
        <v>44484</v>
      </c>
      <c r="M1331" s="6" t="s">
        <v>16765</v>
      </c>
      <c r="N1331" s="55">
        <v>44573</v>
      </c>
      <c r="O1331">
        <v>101489</v>
      </c>
      <c r="P1331" s="6" t="s">
        <v>16795</v>
      </c>
      <c r="Q1331" s="6" t="s">
        <v>16973</v>
      </c>
      <c r="R1331">
        <v>1</v>
      </c>
      <c r="S1331">
        <v>0</v>
      </c>
      <c r="T1331">
        <v>-1</v>
      </c>
      <c r="U1331">
        <v>300</v>
      </c>
      <c r="V1331" s="6" t="s">
        <v>17183</v>
      </c>
      <c r="W1331" s="6" t="s">
        <v>16946</v>
      </c>
      <c r="X1331" s="55">
        <v>44665</v>
      </c>
      <c r="Y1331">
        <v>70000</v>
      </c>
      <c r="Z1331">
        <v>0</v>
      </c>
      <c r="AA1331" s="6" t="s">
        <v>16765</v>
      </c>
      <c r="AB1331" s="6" t="s">
        <v>16947</v>
      </c>
      <c r="AD1331" s="6" t="s">
        <v>16765</v>
      </c>
      <c r="AE1331">
        <v>53629</v>
      </c>
      <c r="AF1331">
        <v>48443</v>
      </c>
      <c r="AG1331" s="6" t="s">
        <v>16973</v>
      </c>
      <c r="AH1331" s="6" t="s">
        <v>16950</v>
      </c>
      <c r="AI1331" s="6" t="s">
        <v>16951</v>
      </c>
      <c r="AJ1331" s="6" t="s">
        <v>16765</v>
      </c>
      <c r="AK1331" s="6" t="s">
        <v>16765</v>
      </c>
      <c r="AL1331" s="6" t="s">
        <v>16765</v>
      </c>
      <c r="AM1331" s="6" t="s">
        <v>16952</v>
      </c>
      <c r="AN1331">
        <v>0</v>
      </c>
      <c r="AO1331" s="55">
        <v>44665</v>
      </c>
      <c r="AP1331" s="6" t="s">
        <v>17190</v>
      </c>
      <c r="AQ1331">
        <v>0</v>
      </c>
      <c r="AR1331" s="6" t="s">
        <v>17184</v>
      </c>
      <c r="AS1331" s="6" t="s">
        <v>17002</v>
      </c>
      <c r="AT1331" s="6" t="s">
        <v>16947</v>
      </c>
      <c r="AU1331">
        <v>0</v>
      </c>
      <c r="AV1331">
        <v>0</v>
      </c>
      <c r="AW1331" s="6" t="s">
        <v>16956</v>
      </c>
      <c r="AX1331" s="6" t="s">
        <v>16765</v>
      </c>
      <c r="AY1331" s="6" t="s">
        <v>16765</v>
      </c>
      <c r="AZ1331" s="6" t="s">
        <v>16958</v>
      </c>
      <c r="BA1331" s="6" t="s">
        <v>16765</v>
      </c>
      <c r="BB1331" s="6" t="s">
        <v>16959</v>
      </c>
      <c r="BC1331" s="6" t="s">
        <v>16765</v>
      </c>
      <c r="BD1331" s="6" t="s">
        <v>16960</v>
      </c>
      <c r="BE1331" s="6" t="s">
        <v>16961</v>
      </c>
      <c r="BF1331" s="6" t="s">
        <v>13575</v>
      </c>
      <c r="BG1331" s="6" t="s">
        <v>13575</v>
      </c>
      <c r="BH1331" s="6" t="s">
        <v>16959</v>
      </c>
      <c r="BI1331">
        <v>0</v>
      </c>
      <c r="BJ1331" s="6" t="s">
        <v>16958</v>
      </c>
      <c r="BK1331">
        <v>0</v>
      </c>
      <c r="BL1331" s="6" t="s">
        <v>315</v>
      </c>
      <c r="BM1331" s="56">
        <f>COUNTIF($B$2:B1331,B1331)</f>
        <v>3</v>
      </c>
      <c r="BN1331" s="6" t="str">
        <f t="shared" si="20"/>
        <v>10703-3</v>
      </c>
    </row>
    <row r="1332" spans="1:66" x14ac:dyDescent="0.25">
      <c r="A1332">
        <v>1</v>
      </c>
      <c r="B1332">
        <v>10703</v>
      </c>
      <c r="C1332" s="6" t="s">
        <v>18988</v>
      </c>
      <c r="D1332">
        <v>5</v>
      </c>
      <c r="E1332">
        <v>3</v>
      </c>
      <c r="F1332">
        <v>30</v>
      </c>
      <c r="G1332">
        <v>304</v>
      </c>
      <c r="H1332" s="6" t="s">
        <v>17007</v>
      </c>
      <c r="I1332">
        <v>1</v>
      </c>
      <c r="J1332">
        <v>995466</v>
      </c>
      <c r="K1332">
        <v>6</v>
      </c>
      <c r="L1332" s="55">
        <v>44155</v>
      </c>
      <c r="M1332" s="6" t="s">
        <v>16765</v>
      </c>
      <c r="N1332" s="55">
        <v>109574</v>
      </c>
      <c r="O1332">
        <v>101489</v>
      </c>
      <c r="P1332" s="6" t="s">
        <v>16795</v>
      </c>
      <c r="Q1332" s="6" t="s">
        <v>16973</v>
      </c>
      <c r="R1332">
        <v>2</v>
      </c>
      <c r="S1332">
        <v>0</v>
      </c>
      <c r="T1332">
        <v>-2</v>
      </c>
      <c r="U1332">
        <v>600</v>
      </c>
      <c r="V1332" s="6" t="s">
        <v>17183</v>
      </c>
      <c r="W1332" s="6" t="s">
        <v>16946</v>
      </c>
      <c r="X1332" s="55">
        <v>44665</v>
      </c>
      <c r="Y1332">
        <v>70000</v>
      </c>
      <c r="Z1332">
        <v>0</v>
      </c>
      <c r="AA1332" s="6" t="s">
        <v>16765</v>
      </c>
      <c r="AB1332" s="6" t="s">
        <v>16947</v>
      </c>
      <c r="AD1332" s="6" t="s">
        <v>16765</v>
      </c>
      <c r="AE1332">
        <v>52669</v>
      </c>
      <c r="AF1332">
        <v>47660</v>
      </c>
      <c r="AG1332" s="6" t="s">
        <v>16973</v>
      </c>
      <c r="AH1332" s="6" t="s">
        <v>16950</v>
      </c>
      <c r="AI1332" s="6" t="s">
        <v>16951</v>
      </c>
      <c r="AJ1332" s="6" t="s">
        <v>16765</v>
      </c>
      <c r="AK1332" s="6" t="s">
        <v>16765</v>
      </c>
      <c r="AL1332" s="6" t="s">
        <v>16765</v>
      </c>
      <c r="AM1332" s="6" t="s">
        <v>16952</v>
      </c>
      <c r="AN1332">
        <v>0</v>
      </c>
      <c r="AO1332" s="55">
        <v>44665</v>
      </c>
      <c r="AP1332" s="6" t="s">
        <v>17000</v>
      </c>
      <c r="AQ1332">
        <v>0</v>
      </c>
      <c r="AR1332" s="6" t="s">
        <v>17184</v>
      </c>
      <c r="AS1332" s="6" t="s">
        <v>17002</v>
      </c>
      <c r="AT1332" s="6" t="s">
        <v>16947</v>
      </c>
      <c r="AU1332">
        <v>0</v>
      </c>
      <c r="AV1332">
        <v>0</v>
      </c>
      <c r="AW1332" s="6" t="s">
        <v>16956</v>
      </c>
      <c r="AX1332" s="6" t="s">
        <v>18990</v>
      </c>
      <c r="AY1332" s="6" t="s">
        <v>16765</v>
      </c>
      <c r="AZ1332" s="6" t="s">
        <v>16958</v>
      </c>
      <c r="BA1332" s="6" t="s">
        <v>16765</v>
      </c>
      <c r="BB1332" s="6" t="s">
        <v>16959</v>
      </c>
      <c r="BC1332" s="6" t="s">
        <v>16765</v>
      </c>
      <c r="BD1332" s="6" t="s">
        <v>16960</v>
      </c>
      <c r="BE1332" s="6" t="s">
        <v>16961</v>
      </c>
      <c r="BF1332" s="6" t="s">
        <v>13575</v>
      </c>
      <c r="BG1332" s="6" t="s">
        <v>13575</v>
      </c>
      <c r="BH1332" s="6" t="s">
        <v>16959</v>
      </c>
      <c r="BI1332">
        <v>0</v>
      </c>
      <c r="BJ1332" s="6" t="s">
        <v>16958</v>
      </c>
      <c r="BK1332">
        <v>0</v>
      </c>
      <c r="BL1332" s="6" t="s">
        <v>315</v>
      </c>
      <c r="BM1332" s="56">
        <f>COUNTIF($B$2:B1332,B1332)</f>
        <v>4</v>
      </c>
      <c r="BN1332" s="6" t="str">
        <f t="shared" si="20"/>
        <v>10703-4</v>
      </c>
    </row>
    <row r="1333" spans="1:66" x14ac:dyDescent="0.25">
      <c r="A1333">
        <v>1</v>
      </c>
      <c r="B1333">
        <v>10725</v>
      </c>
      <c r="C1333" s="6" t="s">
        <v>18991</v>
      </c>
      <c r="D1333">
        <v>5</v>
      </c>
      <c r="E1333">
        <v>3</v>
      </c>
      <c r="F1333">
        <v>30</v>
      </c>
      <c r="G1333">
        <v>306</v>
      </c>
      <c r="H1333" s="6" t="s">
        <v>17007</v>
      </c>
      <c r="I1333">
        <v>1</v>
      </c>
      <c r="J1333">
        <v>924865</v>
      </c>
      <c r="K1333">
        <v>6</v>
      </c>
      <c r="L1333" s="55">
        <v>44014</v>
      </c>
      <c r="M1333" s="6" t="s">
        <v>16765</v>
      </c>
      <c r="N1333" s="55">
        <v>44601</v>
      </c>
      <c r="O1333">
        <v>118750</v>
      </c>
      <c r="P1333" s="6" t="s">
        <v>16767</v>
      </c>
      <c r="Q1333" s="6" t="s">
        <v>18992</v>
      </c>
      <c r="R1333">
        <v>1</v>
      </c>
      <c r="S1333">
        <v>0</v>
      </c>
      <c r="T1333">
        <v>-1</v>
      </c>
      <c r="U1333">
        <v>1803.8</v>
      </c>
      <c r="V1333" s="6" t="s">
        <v>16945</v>
      </c>
      <c r="W1333" s="6" t="s">
        <v>16946</v>
      </c>
      <c r="X1333" s="55">
        <v>44669</v>
      </c>
      <c r="Y1333">
        <v>20000</v>
      </c>
      <c r="Z1333">
        <v>2259.4699999999998</v>
      </c>
      <c r="AA1333" s="6" t="s">
        <v>16885</v>
      </c>
      <c r="AB1333" s="6" t="s">
        <v>16947</v>
      </c>
      <c r="AD1333" s="6" t="s">
        <v>16948</v>
      </c>
      <c r="AE1333">
        <v>52316</v>
      </c>
      <c r="AF1333">
        <v>47362</v>
      </c>
      <c r="AG1333" s="6" t="s">
        <v>16949</v>
      </c>
      <c r="AH1333" s="6" t="s">
        <v>16950</v>
      </c>
      <c r="AI1333" s="6" t="s">
        <v>16951</v>
      </c>
      <c r="AJ1333" s="6" t="s">
        <v>16765</v>
      </c>
      <c r="AK1333" s="6" t="s">
        <v>16765</v>
      </c>
      <c r="AL1333" s="6" t="s">
        <v>16765</v>
      </c>
      <c r="AM1333" s="6" t="s">
        <v>16952</v>
      </c>
      <c r="AN1333">
        <v>0</v>
      </c>
      <c r="AO1333" s="55">
        <v>44669</v>
      </c>
      <c r="AP1333" s="6" t="s">
        <v>16953</v>
      </c>
      <c r="AQ1333">
        <v>0</v>
      </c>
      <c r="AR1333" s="6" t="s">
        <v>16954</v>
      </c>
      <c r="AS1333" s="6" t="s">
        <v>16955</v>
      </c>
      <c r="AT1333" s="6" t="s">
        <v>16947</v>
      </c>
      <c r="AU1333">
        <v>0</v>
      </c>
      <c r="AV1333">
        <v>0</v>
      </c>
      <c r="AW1333" s="6" t="s">
        <v>16956</v>
      </c>
      <c r="AX1333" s="6" t="s">
        <v>17848</v>
      </c>
      <c r="AY1333" s="6" t="s">
        <v>16765</v>
      </c>
      <c r="AZ1333" s="6" t="s">
        <v>16958</v>
      </c>
      <c r="BA1333" s="6" t="s">
        <v>16765</v>
      </c>
      <c r="BB1333" s="6" t="s">
        <v>16959</v>
      </c>
      <c r="BC1333" s="6" t="s">
        <v>16765</v>
      </c>
      <c r="BD1333" s="6" t="s">
        <v>16960</v>
      </c>
      <c r="BE1333" s="6" t="s">
        <v>16961</v>
      </c>
      <c r="BF1333" s="6" t="s">
        <v>13575</v>
      </c>
      <c r="BG1333" s="6" t="s">
        <v>13575</v>
      </c>
      <c r="BH1333" s="6" t="s">
        <v>16959</v>
      </c>
      <c r="BI1333">
        <v>0</v>
      </c>
      <c r="BJ1333" s="6" t="s">
        <v>16958</v>
      </c>
      <c r="BK1333">
        <v>0</v>
      </c>
      <c r="BL1333" s="6" t="s">
        <v>315</v>
      </c>
      <c r="BM1333" s="56">
        <f>COUNTIF($B$2:B1333,B1333)</f>
        <v>1</v>
      </c>
      <c r="BN1333" s="6" t="str">
        <f t="shared" si="20"/>
        <v>10725-1</v>
      </c>
    </row>
    <row r="1334" spans="1:66" x14ac:dyDescent="0.25">
      <c r="A1334">
        <v>1</v>
      </c>
      <c r="B1334">
        <v>10725</v>
      </c>
      <c r="C1334" s="6" t="s">
        <v>18991</v>
      </c>
      <c r="D1334">
        <v>5</v>
      </c>
      <c r="E1334">
        <v>3</v>
      </c>
      <c r="F1334">
        <v>30</v>
      </c>
      <c r="G1334">
        <v>306</v>
      </c>
      <c r="H1334" s="6" t="s">
        <v>17007</v>
      </c>
      <c r="I1334">
        <v>1</v>
      </c>
      <c r="J1334">
        <v>453926</v>
      </c>
      <c r="K1334">
        <v>6</v>
      </c>
      <c r="L1334" s="55">
        <v>43125</v>
      </c>
      <c r="M1334" s="6" t="s">
        <v>16765</v>
      </c>
      <c r="N1334" s="55">
        <v>44601</v>
      </c>
      <c r="O1334">
        <v>118784</v>
      </c>
      <c r="P1334" s="6" t="s">
        <v>16764</v>
      </c>
      <c r="Q1334" s="6" t="s">
        <v>18993</v>
      </c>
      <c r="R1334">
        <v>1</v>
      </c>
      <c r="S1334">
        <v>0</v>
      </c>
      <c r="T1334">
        <v>-1</v>
      </c>
      <c r="U1334">
        <v>1651</v>
      </c>
      <c r="V1334" s="6" t="s">
        <v>16945</v>
      </c>
      <c r="W1334" s="6" t="s">
        <v>16946</v>
      </c>
      <c r="X1334" s="55">
        <v>44669</v>
      </c>
      <c r="Y1334">
        <v>20000</v>
      </c>
      <c r="Z1334">
        <v>2259.4699999999998</v>
      </c>
      <c r="AA1334" s="6" t="s">
        <v>16885</v>
      </c>
      <c r="AB1334" s="6" t="s">
        <v>16947</v>
      </c>
      <c r="AD1334" s="6" t="s">
        <v>16948</v>
      </c>
      <c r="AE1334">
        <v>48157</v>
      </c>
      <c r="AF1334">
        <v>43823</v>
      </c>
      <c r="AG1334" s="6" t="s">
        <v>16949</v>
      </c>
      <c r="AH1334" s="6" t="s">
        <v>16950</v>
      </c>
      <c r="AI1334" s="6" t="s">
        <v>16951</v>
      </c>
      <c r="AJ1334" s="6" t="s">
        <v>16765</v>
      </c>
      <c r="AK1334" s="6" t="s">
        <v>16765</v>
      </c>
      <c r="AL1334" s="6" t="s">
        <v>16765</v>
      </c>
      <c r="AM1334" s="6" t="s">
        <v>16952</v>
      </c>
      <c r="AN1334">
        <v>0</v>
      </c>
      <c r="AO1334" s="55">
        <v>44669</v>
      </c>
      <c r="AP1334" s="6" t="s">
        <v>16953</v>
      </c>
      <c r="AQ1334">
        <v>0</v>
      </c>
      <c r="AR1334" s="6" t="s">
        <v>16954</v>
      </c>
      <c r="AS1334" s="6" t="s">
        <v>16955</v>
      </c>
      <c r="AT1334" s="6" t="s">
        <v>16947</v>
      </c>
      <c r="AU1334">
        <v>0</v>
      </c>
      <c r="AV1334">
        <v>0</v>
      </c>
      <c r="AW1334" s="6" t="s">
        <v>16956</v>
      </c>
      <c r="AX1334" s="6" t="s">
        <v>18122</v>
      </c>
      <c r="AY1334" s="6" t="s">
        <v>16765</v>
      </c>
      <c r="AZ1334" s="6" t="s">
        <v>16958</v>
      </c>
      <c r="BA1334" s="6" t="s">
        <v>16765</v>
      </c>
      <c r="BB1334" s="6" t="s">
        <v>16959</v>
      </c>
      <c r="BC1334" s="6" t="s">
        <v>16765</v>
      </c>
      <c r="BD1334" s="6" t="s">
        <v>16960</v>
      </c>
      <c r="BE1334" s="6" t="s">
        <v>16961</v>
      </c>
      <c r="BF1334" s="6" t="s">
        <v>13575</v>
      </c>
      <c r="BG1334" s="6" t="s">
        <v>13575</v>
      </c>
      <c r="BH1334" s="6" t="s">
        <v>16959</v>
      </c>
      <c r="BI1334">
        <v>0</v>
      </c>
      <c r="BJ1334" s="6" t="s">
        <v>16958</v>
      </c>
      <c r="BK1334">
        <v>0</v>
      </c>
      <c r="BL1334" s="6" t="s">
        <v>315</v>
      </c>
      <c r="BM1334" s="56">
        <f>COUNTIF($B$2:B1334,B1334)</f>
        <v>2</v>
      </c>
      <c r="BN1334" s="6" t="str">
        <f t="shared" si="20"/>
        <v>10725-2</v>
      </c>
    </row>
    <row r="1335" spans="1:66" x14ac:dyDescent="0.25">
      <c r="A1335">
        <v>1</v>
      </c>
      <c r="B1335">
        <v>10746</v>
      </c>
      <c r="C1335" s="6" t="s">
        <v>18994</v>
      </c>
      <c r="D1335">
        <v>5</v>
      </c>
      <c r="E1335">
        <v>2</v>
      </c>
      <c r="F1335">
        <v>20</v>
      </c>
      <c r="G1335">
        <v>203</v>
      </c>
      <c r="H1335" s="6" t="s">
        <v>17007</v>
      </c>
      <c r="I1335">
        <v>1</v>
      </c>
      <c r="J1335">
        <v>378626</v>
      </c>
      <c r="K1335">
        <v>6</v>
      </c>
      <c r="L1335" s="55">
        <v>43000</v>
      </c>
      <c r="M1335" s="6" t="s">
        <v>16765</v>
      </c>
      <c r="N1335" s="55">
        <v>44771</v>
      </c>
      <c r="O1335">
        <v>118784</v>
      </c>
      <c r="P1335" s="6" t="s">
        <v>16764</v>
      </c>
      <c r="Q1335" s="6" t="s">
        <v>18995</v>
      </c>
      <c r="R1335">
        <v>1</v>
      </c>
      <c r="S1335">
        <v>0</v>
      </c>
      <c r="T1335">
        <v>-1</v>
      </c>
      <c r="U1335">
        <v>1651</v>
      </c>
      <c r="V1335" s="6" t="s">
        <v>16945</v>
      </c>
      <c r="W1335" s="6" t="s">
        <v>16946</v>
      </c>
      <c r="X1335" s="55">
        <v>44663</v>
      </c>
      <c r="Y1335">
        <v>90000</v>
      </c>
      <c r="Z1335">
        <v>0</v>
      </c>
      <c r="AA1335" s="6" t="s">
        <v>16765</v>
      </c>
      <c r="AB1335" s="6" t="s">
        <v>16947</v>
      </c>
      <c r="AD1335" s="6" t="s">
        <v>16948</v>
      </c>
      <c r="AE1335">
        <v>47207</v>
      </c>
      <c r="AF1335">
        <v>42945</v>
      </c>
      <c r="AG1335" s="6" t="s">
        <v>16949</v>
      </c>
      <c r="AH1335" s="6" t="s">
        <v>16950</v>
      </c>
      <c r="AI1335" s="6" t="s">
        <v>16951</v>
      </c>
      <c r="AJ1335" s="6" t="s">
        <v>16765</v>
      </c>
      <c r="AK1335" s="6" t="s">
        <v>16765</v>
      </c>
      <c r="AL1335" s="6" t="s">
        <v>16765</v>
      </c>
      <c r="AM1335" s="6" t="s">
        <v>16952</v>
      </c>
      <c r="AN1335">
        <v>0</v>
      </c>
      <c r="AO1335" s="55">
        <v>44663</v>
      </c>
      <c r="AP1335" s="6" t="s">
        <v>16953</v>
      </c>
      <c r="AQ1335">
        <v>0</v>
      </c>
      <c r="AR1335" s="6" t="s">
        <v>16954</v>
      </c>
      <c r="AS1335" s="6" t="s">
        <v>16955</v>
      </c>
      <c r="AT1335" s="6" t="s">
        <v>16947</v>
      </c>
      <c r="AU1335">
        <v>0</v>
      </c>
      <c r="AV1335">
        <v>0</v>
      </c>
      <c r="AW1335" s="6" t="s">
        <v>16956</v>
      </c>
      <c r="AX1335" s="6" t="s">
        <v>17330</v>
      </c>
      <c r="AY1335" s="6" t="s">
        <v>16765</v>
      </c>
      <c r="AZ1335" s="6" t="s">
        <v>16958</v>
      </c>
      <c r="BA1335" s="6" t="s">
        <v>16765</v>
      </c>
      <c r="BB1335" s="6" t="s">
        <v>16959</v>
      </c>
      <c r="BC1335" s="6" t="s">
        <v>16765</v>
      </c>
      <c r="BD1335" s="6" t="s">
        <v>16960</v>
      </c>
      <c r="BE1335" s="6" t="s">
        <v>16961</v>
      </c>
      <c r="BF1335" s="6" t="s">
        <v>13575</v>
      </c>
      <c r="BG1335" s="6" t="s">
        <v>13575</v>
      </c>
      <c r="BH1335" s="6" t="s">
        <v>16959</v>
      </c>
      <c r="BI1335">
        <v>0</v>
      </c>
      <c r="BJ1335" s="6" t="s">
        <v>16958</v>
      </c>
      <c r="BK1335">
        <v>0</v>
      </c>
      <c r="BL1335" s="6" t="s">
        <v>315</v>
      </c>
      <c r="BM1335" s="56">
        <f>COUNTIF($B$2:B1335,B1335)</f>
        <v>1</v>
      </c>
      <c r="BN1335" s="6" t="str">
        <f t="shared" si="20"/>
        <v>10746-1</v>
      </c>
    </row>
    <row r="1336" spans="1:66" x14ac:dyDescent="0.25">
      <c r="A1336">
        <v>1</v>
      </c>
      <c r="B1336">
        <v>10773</v>
      </c>
      <c r="C1336" s="6" t="s">
        <v>18996</v>
      </c>
      <c r="D1336">
        <v>5</v>
      </c>
      <c r="E1336">
        <v>3</v>
      </c>
      <c r="F1336">
        <v>30</v>
      </c>
      <c r="G1336">
        <v>307</v>
      </c>
      <c r="H1336" s="6" t="s">
        <v>16943</v>
      </c>
      <c r="I1336">
        <v>1</v>
      </c>
      <c r="J1336">
        <v>84711</v>
      </c>
      <c r="K1336">
        <v>6</v>
      </c>
      <c r="L1336" s="55">
        <v>42502</v>
      </c>
      <c r="M1336" s="6" t="s">
        <v>16765</v>
      </c>
      <c r="N1336" s="55">
        <v>44601</v>
      </c>
      <c r="O1336">
        <v>217119</v>
      </c>
      <c r="P1336" s="6" t="s">
        <v>16780</v>
      </c>
      <c r="Q1336" s="6" t="s">
        <v>18997</v>
      </c>
      <c r="R1336">
        <v>1</v>
      </c>
      <c r="S1336">
        <v>0</v>
      </c>
      <c r="T1336">
        <v>-1</v>
      </c>
      <c r="U1336">
        <v>1769.34</v>
      </c>
      <c r="V1336" s="6" t="s">
        <v>16945</v>
      </c>
      <c r="W1336" s="6" t="s">
        <v>16946</v>
      </c>
      <c r="X1336" s="55">
        <v>44664</v>
      </c>
      <c r="Y1336">
        <v>80000</v>
      </c>
      <c r="Z1336">
        <v>3488.9</v>
      </c>
      <c r="AA1336" s="6" t="s">
        <v>16969</v>
      </c>
      <c r="AB1336" s="6" t="s">
        <v>16947</v>
      </c>
      <c r="AD1336" s="6" t="s">
        <v>16948</v>
      </c>
      <c r="AE1336">
        <v>43026</v>
      </c>
      <c r="AF1336">
        <v>40307</v>
      </c>
      <c r="AG1336" s="6" t="s">
        <v>16949</v>
      </c>
      <c r="AH1336" s="6" t="s">
        <v>16950</v>
      </c>
      <c r="AI1336" s="6" t="s">
        <v>16951</v>
      </c>
      <c r="AJ1336" s="6" t="s">
        <v>16765</v>
      </c>
      <c r="AK1336" s="6" t="s">
        <v>16765</v>
      </c>
      <c r="AL1336" s="6" t="s">
        <v>16765</v>
      </c>
      <c r="AM1336" s="6" t="s">
        <v>16952</v>
      </c>
      <c r="AN1336">
        <v>0</v>
      </c>
      <c r="AO1336" s="55">
        <v>44664</v>
      </c>
      <c r="AP1336" s="6" t="s">
        <v>16953</v>
      </c>
      <c r="AQ1336">
        <v>0</v>
      </c>
      <c r="AR1336" s="6" t="s">
        <v>16954</v>
      </c>
      <c r="AS1336" s="6" t="s">
        <v>16955</v>
      </c>
      <c r="AT1336" s="6" t="s">
        <v>16947</v>
      </c>
      <c r="AU1336">
        <v>0</v>
      </c>
      <c r="AV1336">
        <v>0</v>
      </c>
      <c r="AW1336" s="6" t="s">
        <v>16956</v>
      </c>
      <c r="AX1336" s="6" t="s">
        <v>18762</v>
      </c>
      <c r="AY1336" s="6" t="s">
        <v>16765</v>
      </c>
      <c r="AZ1336" s="6" t="s">
        <v>16958</v>
      </c>
      <c r="BA1336" s="6" t="s">
        <v>16765</v>
      </c>
      <c r="BB1336" s="6" t="s">
        <v>16959</v>
      </c>
      <c r="BC1336" s="6" t="s">
        <v>16765</v>
      </c>
      <c r="BD1336" s="6" t="s">
        <v>16960</v>
      </c>
      <c r="BE1336" s="6" t="s">
        <v>16961</v>
      </c>
      <c r="BF1336" s="6" t="s">
        <v>13575</v>
      </c>
      <c r="BG1336" s="6" t="s">
        <v>13575</v>
      </c>
      <c r="BH1336" s="6" t="s">
        <v>16959</v>
      </c>
      <c r="BI1336">
        <v>0</v>
      </c>
      <c r="BJ1336" s="6" t="s">
        <v>16958</v>
      </c>
      <c r="BK1336">
        <v>0</v>
      </c>
      <c r="BL1336" s="6" t="s">
        <v>315</v>
      </c>
      <c r="BM1336" s="56">
        <f>COUNTIF($B$2:B1336,B1336)</f>
        <v>1</v>
      </c>
      <c r="BN1336" s="6" t="str">
        <f t="shared" si="20"/>
        <v>10773-1</v>
      </c>
    </row>
    <row r="1337" spans="1:66" x14ac:dyDescent="0.25">
      <c r="A1337">
        <v>1</v>
      </c>
      <c r="B1337">
        <v>10782</v>
      </c>
      <c r="C1337" s="6" t="s">
        <v>18998</v>
      </c>
      <c r="D1337">
        <v>5</v>
      </c>
      <c r="E1337">
        <v>1</v>
      </c>
      <c r="F1337">
        <v>10</v>
      </c>
      <c r="G1337">
        <v>104</v>
      </c>
      <c r="H1337" s="6" t="s">
        <v>16963</v>
      </c>
      <c r="I1337">
        <v>1</v>
      </c>
      <c r="J1337">
        <v>92503</v>
      </c>
      <c r="K1337">
        <v>6</v>
      </c>
      <c r="L1337" s="55">
        <v>42514</v>
      </c>
      <c r="M1337" s="6" t="s">
        <v>16765</v>
      </c>
      <c r="N1337" s="55">
        <v>44568</v>
      </c>
      <c r="O1337">
        <v>118196</v>
      </c>
      <c r="P1337" s="6" t="s">
        <v>16832</v>
      </c>
      <c r="Q1337" s="6" t="s">
        <v>16973</v>
      </c>
      <c r="R1337">
        <v>4</v>
      </c>
      <c r="S1337">
        <v>0</v>
      </c>
      <c r="T1337">
        <v>-4</v>
      </c>
      <c r="U1337">
        <v>640</v>
      </c>
      <c r="V1337" s="6" t="s">
        <v>16974</v>
      </c>
      <c r="W1337" s="6" t="s">
        <v>16946</v>
      </c>
      <c r="X1337" s="55">
        <v>44663</v>
      </c>
      <c r="Y1337">
        <v>50000</v>
      </c>
      <c r="Z1337">
        <v>2221.19</v>
      </c>
      <c r="AA1337" s="6" t="s">
        <v>16965</v>
      </c>
      <c r="AB1337" s="6" t="s">
        <v>16947</v>
      </c>
      <c r="AD1337" s="6" t="s">
        <v>16765</v>
      </c>
      <c r="AE1337">
        <v>43094</v>
      </c>
      <c r="AF1337">
        <v>40376</v>
      </c>
      <c r="AG1337" s="6" t="s">
        <v>16973</v>
      </c>
      <c r="AH1337" s="6" t="s">
        <v>16950</v>
      </c>
      <c r="AI1337" s="6" t="s">
        <v>16951</v>
      </c>
      <c r="AJ1337" s="6" t="s">
        <v>16765</v>
      </c>
      <c r="AK1337" s="6" t="s">
        <v>16765</v>
      </c>
      <c r="AL1337" s="6" t="s">
        <v>16765</v>
      </c>
      <c r="AM1337" s="6" t="s">
        <v>16952</v>
      </c>
      <c r="AN1337">
        <v>0</v>
      </c>
      <c r="AO1337" s="55">
        <v>44663</v>
      </c>
      <c r="AP1337" s="6" t="s">
        <v>16953</v>
      </c>
      <c r="AQ1337">
        <v>0</v>
      </c>
      <c r="AR1337" s="6" t="s">
        <v>16975</v>
      </c>
      <c r="AS1337" s="6" t="s">
        <v>16955</v>
      </c>
      <c r="AT1337" s="6" t="s">
        <v>16947</v>
      </c>
      <c r="AU1337">
        <v>0</v>
      </c>
      <c r="AV1337">
        <v>0</v>
      </c>
      <c r="AW1337" s="6" t="s">
        <v>16956</v>
      </c>
      <c r="AX1337" s="6" t="s">
        <v>18659</v>
      </c>
      <c r="AY1337" s="6" t="s">
        <v>16765</v>
      </c>
      <c r="AZ1337" s="6" t="s">
        <v>16958</v>
      </c>
      <c r="BA1337" s="6" t="s">
        <v>16765</v>
      </c>
      <c r="BB1337" s="6" t="s">
        <v>16959</v>
      </c>
      <c r="BC1337" s="6" t="s">
        <v>16765</v>
      </c>
      <c r="BD1337" s="6" t="s">
        <v>16960</v>
      </c>
      <c r="BE1337" s="6" t="s">
        <v>16961</v>
      </c>
      <c r="BF1337" s="6" t="s">
        <v>13575</v>
      </c>
      <c r="BG1337" s="6" t="s">
        <v>13575</v>
      </c>
      <c r="BH1337" s="6" t="s">
        <v>16959</v>
      </c>
      <c r="BI1337">
        <v>0</v>
      </c>
      <c r="BJ1337" s="6" t="s">
        <v>16958</v>
      </c>
      <c r="BK1337">
        <v>0</v>
      </c>
      <c r="BL1337" s="6" t="s">
        <v>315</v>
      </c>
      <c r="BM1337" s="56">
        <f>COUNTIF($B$2:B1337,B1337)</f>
        <v>1</v>
      </c>
      <c r="BN1337" s="6" t="str">
        <f t="shared" si="20"/>
        <v>10782-1</v>
      </c>
    </row>
    <row r="1338" spans="1:66" x14ac:dyDescent="0.25">
      <c r="A1338">
        <v>1</v>
      </c>
      <c r="B1338">
        <v>10782</v>
      </c>
      <c r="C1338" s="6" t="s">
        <v>18998</v>
      </c>
      <c r="D1338">
        <v>5</v>
      </c>
      <c r="E1338">
        <v>1</v>
      </c>
      <c r="F1338">
        <v>10</v>
      </c>
      <c r="G1338">
        <v>104</v>
      </c>
      <c r="H1338" s="6" t="s">
        <v>16963</v>
      </c>
      <c r="I1338">
        <v>1</v>
      </c>
      <c r="J1338">
        <v>92504</v>
      </c>
      <c r="K1338">
        <v>6</v>
      </c>
      <c r="L1338" s="55">
        <v>42514</v>
      </c>
      <c r="M1338" s="6" t="s">
        <v>16765</v>
      </c>
      <c r="N1338" s="55">
        <v>44568</v>
      </c>
      <c r="O1338">
        <v>118750</v>
      </c>
      <c r="P1338" s="6" t="s">
        <v>16767</v>
      </c>
      <c r="Q1338" s="6" t="s">
        <v>18999</v>
      </c>
      <c r="R1338">
        <v>1</v>
      </c>
      <c r="S1338">
        <v>0</v>
      </c>
      <c r="T1338">
        <v>-1</v>
      </c>
      <c r="U1338">
        <v>1803.8</v>
      </c>
      <c r="V1338" s="6" t="s">
        <v>16945</v>
      </c>
      <c r="W1338" s="6" t="s">
        <v>16946</v>
      </c>
      <c r="X1338" s="55">
        <v>44663</v>
      </c>
      <c r="Y1338">
        <v>50000</v>
      </c>
      <c r="Z1338">
        <v>2221.19</v>
      </c>
      <c r="AA1338" s="6" t="s">
        <v>16965</v>
      </c>
      <c r="AB1338" s="6" t="s">
        <v>16947</v>
      </c>
      <c r="AD1338" s="6" t="s">
        <v>16948</v>
      </c>
      <c r="AE1338">
        <v>43095</v>
      </c>
      <c r="AF1338">
        <v>40377</v>
      </c>
      <c r="AG1338" s="6" t="s">
        <v>16949</v>
      </c>
      <c r="AH1338" s="6" t="s">
        <v>16950</v>
      </c>
      <c r="AI1338" s="6" t="s">
        <v>16951</v>
      </c>
      <c r="AJ1338" s="6" t="s">
        <v>16765</v>
      </c>
      <c r="AK1338" s="6" t="s">
        <v>16765</v>
      </c>
      <c r="AL1338" s="6" t="s">
        <v>16765</v>
      </c>
      <c r="AM1338" s="6" t="s">
        <v>16952</v>
      </c>
      <c r="AN1338">
        <v>0</v>
      </c>
      <c r="AO1338" s="55">
        <v>44663</v>
      </c>
      <c r="AP1338" s="6" t="s">
        <v>16953</v>
      </c>
      <c r="AQ1338">
        <v>0</v>
      </c>
      <c r="AR1338" s="6" t="s">
        <v>16954</v>
      </c>
      <c r="AS1338" s="6" t="s">
        <v>16955</v>
      </c>
      <c r="AT1338" s="6" t="s">
        <v>16947</v>
      </c>
      <c r="AU1338">
        <v>0</v>
      </c>
      <c r="AV1338">
        <v>0</v>
      </c>
      <c r="AW1338" s="6" t="s">
        <v>16956</v>
      </c>
      <c r="AX1338" s="6" t="s">
        <v>18659</v>
      </c>
      <c r="AY1338" s="6" t="s">
        <v>16765</v>
      </c>
      <c r="AZ1338" s="6" t="s">
        <v>16958</v>
      </c>
      <c r="BA1338" s="6" t="s">
        <v>16765</v>
      </c>
      <c r="BB1338" s="6" t="s">
        <v>16959</v>
      </c>
      <c r="BC1338" s="6" t="s">
        <v>16765</v>
      </c>
      <c r="BD1338" s="6" t="s">
        <v>16960</v>
      </c>
      <c r="BE1338" s="6" t="s">
        <v>16961</v>
      </c>
      <c r="BF1338" s="6" t="s">
        <v>13575</v>
      </c>
      <c r="BG1338" s="6" t="s">
        <v>13575</v>
      </c>
      <c r="BH1338" s="6" t="s">
        <v>16959</v>
      </c>
      <c r="BI1338">
        <v>0</v>
      </c>
      <c r="BJ1338" s="6" t="s">
        <v>16958</v>
      </c>
      <c r="BK1338">
        <v>0</v>
      </c>
      <c r="BL1338" s="6" t="s">
        <v>315</v>
      </c>
      <c r="BM1338" s="56">
        <f>COUNTIF($B$2:B1338,B1338)</f>
        <v>2</v>
      </c>
      <c r="BN1338" s="6" t="str">
        <f t="shared" si="20"/>
        <v>10782-2</v>
      </c>
    </row>
    <row r="1339" spans="1:66" x14ac:dyDescent="0.25">
      <c r="A1339">
        <v>1</v>
      </c>
      <c r="B1339">
        <v>10790</v>
      </c>
      <c r="C1339" s="6" t="s">
        <v>19000</v>
      </c>
      <c r="D1339">
        <v>5</v>
      </c>
      <c r="E1339">
        <v>2</v>
      </c>
      <c r="F1339">
        <v>20</v>
      </c>
      <c r="G1339">
        <v>201</v>
      </c>
      <c r="H1339" s="6" t="s">
        <v>16994</v>
      </c>
      <c r="I1339">
        <v>1</v>
      </c>
      <c r="J1339">
        <v>975337</v>
      </c>
      <c r="K1339">
        <v>6</v>
      </c>
      <c r="L1339" s="55">
        <v>44117</v>
      </c>
      <c r="M1339" s="6" t="s">
        <v>16765</v>
      </c>
      <c r="N1339" s="55">
        <v>44720</v>
      </c>
      <c r="O1339">
        <v>118747</v>
      </c>
      <c r="P1339" s="6" t="s">
        <v>16770</v>
      </c>
      <c r="Q1339" s="6" t="s">
        <v>19001</v>
      </c>
      <c r="R1339">
        <v>1</v>
      </c>
      <c r="S1339">
        <v>0</v>
      </c>
      <c r="T1339">
        <v>-1</v>
      </c>
      <c r="U1339">
        <v>1217</v>
      </c>
      <c r="V1339" s="6" t="s">
        <v>16945</v>
      </c>
      <c r="W1339" s="6" t="s">
        <v>16946</v>
      </c>
      <c r="X1339" s="55">
        <v>44664</v>
      </c>
      <c r="Y1339">
        <v>0</v>
      </c>
      <c r="Z1339">
        <v>0</v>
      </c>
      <c r="AA1339" s="6" t="s">
        <v>16765</v>
      </c>
      <c r="AB1339" s="6" t="s">
        <v>16947</v>
      </c>
      <c r="AD1339" s="6" t="s">
        <v>16948</v>
      </c>
      <c r="AE1339">
        <v>52529</v>
      </c>
      <c r="AF1339">
        <v>47540</v>
      </c>
      <c r="AG1339" s="6" t="s">
        <v>16949</v>
      </c>
      <c r="AH1339" s="6" t="s">
        <v>16950</v>
      </c>
      <c r="AI1339" s="6" t="s">
        <v>16951</v>
      </c>
      <c r="AJ1339" s="6" t="s">
        <v>16765</v>
      </c>
      <c r="AK1339" s="6" t="s">
        <v>16765</v>
      </c>
      <c r="AL1339" s="6" t="s">
        <v>16765</v>
      </c>
      <c r="AM1339" s="6" t="s">
        <v>16952</v>
      </c>
      <c r="AN1339">
        <v>0</v>
      </c>
      <c r="AO1339" s="55">
        <v>44664</v>
      </c>
      <c r="AP1339" s="6" t="s">
        <v>16953</v>
      </c>
      <c r="AQ1339">
        <v>0</v>
      </c>
      <c r="AR1339" s="6" t="s">
        <v>16954</v>
      </c>
      <c r="AS1339" s="6" t="s">
        <v>16955</v>
      </c>
      <c r="AT1339" s="6" t="s">
        <v>16947</v>
      </c>
      <c r="AU1339">
        <v>0</v>
      </c>
      <c r="AV1339">
        <v>0</v>
      </c>
      <c r="AW1339" s="6" t="s">
        <v>16956</v>
      </c>
      <c r="AX1339" s="6" t="s">
        <v>17487</v>
      </c>
      <c r="AY1339" s="6" t="s">
        <v>16765</v>
      </c>
      <c r="AZ1339" s="6" t="s">
        <v>16958</v>
      </c>
      <c r="BA1339" s="6" t="s">
        <v>16765</v>
      </c>
      <c r="BB1339" s="6" t="s">
        <v>16959</v>
      </c>
      <c r="BC1339" s="6" t="s">
        <v>16765</v>
      </c>
      <c r="BD1339" s="6" t="s">
        <v>16960</v>
      </c>
      <c r="BE1339" s="6" t="s">
        <v>16961</v>
      </c>
      <c r="BF1339" s="6" t="s">
        <v>13575</v>
      </c>
      <c r="BG1339" s="6" t="s">
        <v>13575</v>
      </c>
      <c r="BH1339" s="6" t="s">
        <v>16959</v>
      </c>
      <c r="BI1339">
        <v>0</v>
      </c>
      <c r="BJ1339" s="6" t="s">
        <v>16958</v>
      </c>
      <c r="BK1339">
        <v>0</v>
      </c>
      <c r="BL1339" s="6" t="s">
        <v>315</v>
      </c>
      <c r="BM1339" s="56">
        <f>COUNTIF($B$2:B1339,B1339)</f>
        <v>1</v>
      </c>
      <c r="BN1339" s="6" t="str">
        <f t="shared" si="20"/>
        <v>10790-1</v>
      </c>
    </row>
    <row r="1340" spans="1:66" x14ac:dyDescent="0.25">
      <c r="A1340">
        <v>1</v>
      </c>
      <c r="B1340">
        <v>10809</v>
      </c>
      <c r="C1340" s="6" t="s">
        <v>19002</v>
      </c>
      <c r="D1340">
        <v>5</v>
      </c>
      <c r="E1340">
        <v>3</v>
      </c>
      <c r="F1340">
        <v>30</v>
      </c>
      <c r="G1340">
        <v>303</v>
      </c>
      <c r="H1340" s="6" t="s">
        <v>16963</v>
      </c>
      <c r="I1340">
        <v>1</v>
      </c>
      <c r="J1340">
        <v>40128</v>
      </c>
      <c r="K1340">
        <v>7</v>
      </c>
      <c r="L1340" s="55">
        <v>44235</v>
      </c>
      <c r="M1340" s="6" t="s">
        <v>16765</v>
      </c>
      <c r="N1340" s="55">
        <v>44736</v>
      </c>
      <c r="O1340">
        <v>118750</v>
      </c>
      <c r="P1340" s="6" t="s">
        <v>16767</v>
      </c>
      <c r="Q1340" s="6" t="s">
        <v>19003</v>
      </c>
      <c r="R1340">
        <v>1</v>
      </c>
      <c r="S1340">
        <v>0</v>
      </c>
      <c r="T1340">
        <v>-1</v>
      </c>
      <c r="U1340">
        <v>1803.8</v>
      </c>
      <c r="V1340" s="6" t="s">
        <v>16945</v>
      </c>
      <c r="W1340" s="6" t="s">
        <v>16946</v>
      </c>
      <c r="X1340" s="55">
        <v>44657</v>
      </c>
      <c r="Y1340">
        <v>50000</v>
      </c>
      <c r="Z1340">
        <v>1207.23</v>
      </c>
      <c r="AA1340" s="6" t="s">
        <v>16969</v>
      </c>
      <c r="AB1340" s="6" t="s">
        <v>16947</v>
      </c>
      <c r="AD1340" s="6" t="s">
        <v>16948</v>
      </c>
      <c r="AE1340">
        <v>52870</v>
      </c>
      <c r="AF1340">
        <v>47823</v>
      </c>
      <c r="AG1340" s="6" t="s">
        <v>16949</v>
      </c>
      <c r="AH1340" s="6" t="s">
        <v>16950</v>
      </c>
      <c r="AI1340" s="6" t="s">
        <v>16951</v>
      </c>
      <c r="AJ1340" s="6" t="s">
        <v>16765</v>
      </c>
      <c r="AK1340" s="6" t="s">
        <v>16765</v>
      </c>
      <c r="AL1340" s="6" t="s">
        <v>16765</v>
      </c>
      <c r="AM1340" s="6" t="s">
        <v>16952</v>
      </c>
      <c r="AN1340">
        <v>0</v>
      </c>
      <c r="AO1340" s="55">
        <v>44657</v>
      </c>
      <c r="AP1340" s="6" t="s">
        <v>16953</v>
      </c>
      <c r="AQ1340">
        <v>0</v>
      </c>
      <c r="AR1340" s="6" t="s">
        <v>16954</v>
      </c>
      <c r="AS1340" s="6" t="s">
        <v>16955</v>
      </c>
      <c r="AT1340" s="6" t="s">
        <v>16947</v>
      </c>
      <c r="AU1340">
        <v>0</v>
      </c>
      <c r="AV1340">
        <v>0</v>
      </c>
      <c r="AW1340" s="6" t="s">
        <v>16956</v>
      </c>
      <c r="AX1340" s="6" t="s">
        <v>18701</v>
      </c>
      <c r="AY1340" s="6" t="s">
        <v>16765</v>
      </c>
      <c r="AZ1340" s="6" t="s">
        <v>16958</v>
      </c>
      <c r="BA1340" s="6" t="s">
        <v>16765</v>
      </c>
      <c r="BB1340" s="6" t="s">
        <v>16959</v>
      </c>
      <c r="BC1340" s="6" t="s">
        <v>16765</v>
      </c>
      <c r="BD1340" s="6" t="s">
        <v>16960</v>
      </c>
      <c r="BE1340" s="6" t="s">
        <v>16961</v>
      </c>
      <c r="BF1340" s="6" t="s">
        <v>13575</v>
      </c>
      <c r="BG1340" s="6" t="s">
        <v>13575</v>
      </c>
      <c r="BH1340" s="6" t="s">
        <v>16959</v>
      </c>
      <c r="BI1340">
        <v>0</v>
      </c>
      <c r="BJ1340" s="6" t="s">
        <v>16958</v>
      </c>
      <c r="BK1340">
        <v>0</v>
      </c>
      <c r="BL1340" s="6" t="s">
        <v>315</v>
      </c>
      <c r="BM1340" s="56">
        <f>COUNTIF($B$2:B1340,B1340)</f>
        <v>1</v>
      </c>
      <c r="BN1340" s="6" t="str">
        <f t="shared" si="20"/>
        <v>10809-1</v>
      </c>
    </row>
    <row r="1341" spans="1:66" x14ac:dyDescent="0.25">
      <c r="A1341">
        <v>1</v>
      </c>
      <c r="B1341">
        <v>10809</v>
      </c>
      <c r="C1341" s="6" t="s">
        <v>19002</v>
      </c>
      <c r="D1341">
        <v>5</v>
      </c>
      <c r="E1341">
        <v>3</v>
      </c>
      <c r="F1341">
        <v>30</v>
      </c>
      <c r="G1341">
        <v>303</v>
      </c>
      <c r="H1341" s="6" t="s">
        <v>16963</v>
      </c>
      <c r="I1341">
        <v>1</v>
      </c>
      <c r="J1341">
        <v>72528</v>
      </c>
      <c r="K1341">
        <v>6</v>
      </c>
      <c r="L1341" s="55">
        <v>42480</v>
      </c>
      <c r="M1341" s="6" t="s">
        <v>16765</v>
      </c>
      <c r="N1341" s="55">
        <v>44736</v>
      </c>
      <c r="O1341">
        <v>118784</v>
      </c>
      <c r="P1341" s="6" t="s">
        <v>16764</v>
      </c>
      <c r="Q1341" s="6" t="s">
        <v>19004</v>
      </c>
      <c r="R1341">
        <v>1</v>
      </c>
      <c r="S1341">
        <v>0</v>
      </c>
      <c r="T1341">
        <v>-1</v>
      </c>
      <c r="U1341">
        <v>1651</v>
      </c>
      <c r="V1341" s="6" t="s">
        <v>16945</v>
      </c>
      <c r="W1341" s="6" t="s">
        <v>16946</v>
      </c>
      <c r="X1341" s="55">
        <v>44657</v>
      </c>
      <c r="Y1341">
        <v>50000</v>
      </c>
      <c r="Z1341">
        <v>1207.23</v>
      </c>
      <c r="AA1341" s="6" t="s">
        <v>16969</v>
      </c>
      <c r="AB1341" s="6" t="s">
        <v>16947</v>
      </c>
      <c r="AD1341" s="6" t="s">
        <v>16948</v>
      </c>
      <c r="AE1341">
        <v>42930</v>
      </c>
      <c r="AF1341">
        <v>40217</v>
      </c>
      <c r="AG1341" s="6" t="s">
        <v>16949</v>
      </c>
      <c r="AH1341" s="6" t="s">
        <v>16950</v>
      </c>
      <c r="AI1341" s="6" t="s">
        <v>16951</v>
      </c>
      <c r="AJ1341" s="6" t="s">
        <v>16765</v>
      </c>
      <c r="AK1341" s="6" t="s">
        <v>16765</v>
      </c>
      <c r="AL1341" s="6" t="s">
        <v>16765</v>
      </c>
      <c r="AM1341" s="6" t="s">
        <v>16952</v>
      </c>
      <c r="AN1341">
        <v>0</v>
      </c>
      <c r="AO1341" s="55">
        <v>44657</v>
      </c>
      <c r="AP1341" s="6" t="s">
        <v>16953</v>
      </c>
      <c r="AQ1341">
        <v>0</v>
      </c>
      <c r="AR1341" s="6" t="s">
        <v>16954</v>
      </c>
      <c r="AS1341" s="6" t="s">
        <v>16955</v>
      </c>
      <c r="AT1341" s="6" t="s">
        <v>16947</v>
      </c>
      <c r="AU1341">
        <v>0</v>
      </c>
      <c r="AV1341">
        <v>0</v>
      </c>
      <c r="AW1341" s="6" t="s">
        <v>16956</v>
      </c>
      <c r="AX1341" s="6" t="s">
        <v>18171</v>
      </c>
      <c r="AY1341" s="6" t="s">
        <v>16765</v>
      </c>
      <c r="AZ1341" s="6" t="s">
        <v>16958</v>
      </c>
      <c r="BA1341" s="6" t="s">
        <v>16765</v>
      </c>
      <c r="BB1341" s="6" t="s">
        <v>16959</v>
      </c>
      <c r="BC1341" s="6" t="s">
        <v>16765</v>
      </c>
      <c r="BD1341" s="6" t="s">
        <v>16960</v>
      </c>
      <c r="BE1341" s="6" t="s">
        <v>16961</v>
      </c>
      <c r="BF1341" s="6" t="s">
        <v>13575</v>
      </c>
      <c r="BG1341" s="6" t="s">
        <v>13575</v>
      </c>
      <c r="BH1341" s="6" t="s">
        <v>16959</v>
      </c>
      <c r="BI1341">
        <v>0</v>
      </c>
      <c r="BJ1341" s="6" t="s">
        <v>16958</v>
      </c>
      <c r="BK1341">
        <v>0</v>
      </c>
      <c r="BL1341" s="6" t="s">
        <v>315</v>
      </c>
      <c r="BM1341" s="56">
        <f>COUNTIF($B$2:B1341,B1341)</f>
        <v>2</v>
      </c>
      <c r="BN1341" s="6" t="str">
        <f t="shared" si="20"/>
        <v>10809-2</v>
      </c>
    </row>
    <row r="1342" spans="1:66" x14ac:dyDescent="0.25">
      <c r="A1342">
        <v>1</v>
      </c>
      <c r="B1342">
        <v>10818</v>
      </c>
      <c r="C1342" s="6" t="s">
        <v>19005</v>
      </c>
      <c r="D1342">
        <v>4</v>
      </c>
      <c r="E1342">
        <v>9</v>
      </c>
      <c r="F1342">
        <v>99</v>
      </c>
      <c r="G1342">
        <v>916</v>
      </c>
      <c r="H1342" s="6" t="s">
        <v>17037</v>
      </c>
      <c r="I1342">
        <v>1</v>
      </c>
      <c r="J1342">
        <v>236838</v>
      </c>
      <c r="K1342">
        <v>7</v>
      </c>
      <c r="L1342" s="55">
        <v>44599</v>
      </c>
      <c r="M1342" s="6" t="s">
        <v>16765</v>
      </c>
      <c r="N1342" s="55">
        <v>44964</v>
      </c>
      <c r="O1342">
        <v>638754</v>
      </c>
      <c r="P1342" s="6" t="s">
        <v>16800</v>
      </c>
      <c r="Q1342" s="6" t="s">
        <v>19006</v>
      </c>
      <c r="R1342">
        <v>1</v>
      </c>
      <c r="S1342">
        <v>0</v>
      </c>
      <c r="T1342">
        <v>-1</v>
      </c>
      <c r="U1342">
        <v>2750</v>
      </c>
      <c r="V1342" s="6" t="s">
        <v>17275</v>
      </c>
      <c r="W1342" s="6" t="s">
        <v>16946</v>
      </c>
      <c r="X1342" s="55">
        <v>43964</v>
      </c>
      <c r="Y1342">
        <v>0</v>
      </c>
      <c r="Z1342">
        <v>16654.34</v>
      </c>
      <c r="AA1342" s="6" t="s">
        <v>17272</v>
      </c>
      <c r="AB1342" s="6" t="s">
        <v>16947</v>
      </c>
      <c r="AD1342" s="6" t="s">
        <v>16948</v>
      </c>
      <c r="AE1342">
        <v>53996</v>
      </c>
      <c r="AF1342">
        <v>48773</v>
      </c>
      <c r="AG1342" s="6" t="s">
        <v>16949</v>
      </c>
      <c r="AH1342" s="6" t="s">
        <v>16950</v>
      </c>
      <c r="AI1342" s="6" t="s">
        <v>16951</v>
      </c>
      <c r="AJ1342" s="6" t="s">
        <v>16765</v>
      </c>
      <c r="AK1342" s="6" t="s">
        <v>16765</v>
      </c>
      <c r="AL1342" s="6" t="s">
        <v>16765</v>
      </c>
      <c r="AM1342" s="6" t="s">
        <v>16952</v>
      </c>
      <c r="AN1342">
        <v>0</v>
      </c>
      <c r="AO1342" s="55">
        <v>43964</v>
      </c>
      <c r="AP1342" s="6" t="s">
        <v>16953</v>
      </c>
      <c r="AQ1342">
        <v>0</v>
      </c>
      <c r="AR1342" s="6" t="s">
        <v>17276</v>
      </c>
      <c r="AS1342" s="6" t="s">
        <v>16955</v>
      </c>
      <c r="AT1342" s="6" t="s">
        <v>16947</v>
      </c>
      <c r="AU1342">
        <v>0</v>
      </c>
      <c r="AV1342">
        <v>0</v>
      </c>
      <c r="AW1342" s="6" t="s">
        <v>16956</v>
      </c>
      <c r="AX1342" s="6" t="s">
        <v>16765</v>
      </c>
      <c r="AY1342" s="6" t="s">
        <v>16765</v>
      </c>
      <c r="AZ1342" s="6" t="s">
        <v>16958</v>
      </c>
      <c r="BA1342" s="6" t="s">
        <v>16765</v>
      </c>
      <c r="BB1342" s="6" t="s">
        <v>16959</v>
      </c>
      <c r="BC1342" s="6" t="s">
        <v>16765</v>
      </c>
      <c r="BD1342" s="6" t="s">
        <v>16960</v>
      </c>
      <c r="BE1342" s="6" t="s">
        <v>16961</v>
      </c>
      <c r="BF1342" s="6" t="s">
        <v>13575</v>
      </c>
      <c r="BG1342" s="6" t="s">
        <v>13575</v>
      </c>
      <c r="BH1342" s="6" t="s">
        <v>16959</v>
      </c>
      <c r="BI1342">
        <v>0</v>
      </c>
      <c r="BJ1342" s="6" t="s">
        <v>16958</v>
      </c>
      <c r="BK1342">
        <v>0</v>
      </c>
      <c r="BL1342" s="6" t="s">
        <v>315</v>
      </c>
      <c r="BM1342" s="56">
        <f>COUNTIF($B$2:B1342,B1342)</f>
        <v>1</v>
      </c>
      <c r="BN1342" s="6" t="str">
        <f t="shared" si="20"/>
        <v>10818-1</v>
      </c>
    </row>
    <row r="1343" spans="1:66" x14ac:dyDescent="0.25">
      <c r="A1343">
        <v>1</v>
      </c>
      <c r="B1343">
        <v>10844</v>
      </c>
      <c r="C1343" s="6" t="s">
        <v>19007</v>
      </c>
      <c r="D1343">
        <v>5</v>
      </c>
      <c r="E1343">
        <v>1</v>
      </c>
      <c r="F1343">
        <v>10</v>
      </c>
      <c r="G1343">
        <v>104</v>
      </c>
      <c r="H1343" s="6" t="s">
        <v>16994</v>
      </c>
      <c r="I1343">
        <v>1</v>
      </c>
      <c r="J1343">
        <v>478696</v>
      </c>
      <c r="K1343">
        <v>6</v>
      </c>
      <c r="L1343" s="55">
        <v>43171</v>
      </c>
      <c r="M1343" s="6" t="s">
        <v>16765</v>
      </c>
      <c r="N1343" s="55">
        <v>44601</v>
      </c>
      <c r="O1343">
        <v>118779</v>
      </c>
      <c r="P1343" s="6" t="s">
        <v>16784</v>
      </c>
      <c r="Q1343" s="6" t="s">
        <v>19008</v>
      </c>
      <c r="R1343">
        <v>1</v>
      </c>
      <c r="S1343">
        <v>0</v>
      </c>
      <c r="T1343">
        <v>-1</v>
      </c>
      <c r="U1343">
        <v>1248.07</v>
      </c>
      <c r="V1343" s="6" t="s">
        <v>16945</v>
      </c>
      <c r="W1343" s="6" t="s">
        <v>16946</v>
      </c>
      <c r="X1343" s="55">
        <v>44664</v>
      </c>
      <c r="Y1343">
        <v>40000</v>
      </c>
      <c r="Z1343">
        <v>0</v>
      </c>
      <c r="AA1343" s="6" t="s">
        <v>16765</v>
      </c>
      <c r="AB1343" s="6" t="s">
        <v>16947</v>
      </c>
      <c r="AD1343" s="6" t="s">
        <v>16948</v>
      </c>
      <c r="AE1343">
        <v>48482</v>
      </c>
      <c r="AF1343">
        <v>44092</v>
      </c>
      <c r="AG1343" s="6" t="s">
        <v>16949</v>
      </c>
      <c r="AH1343" s="6" t="s">
        <v>16950</v>
      </c>
      <c r="AI1343" s="6" t="s">
        <v>16951</v>
      </c>
      <c r="AJ1343" s="6" t="s">
        <v>16765</v>
      </c>
      <c r="AK1343" s="6" t="s">
        <v>16765</v>
      </c>
      <c r="AL1343" s="6" t="s">
        <v>16765</v>
      </c>
      <c r="AM1343" s="6" t="s">
        <v>16952</v>
      </c>
      <c r="AN1343">
        <v>0</v>
      </c>
      <c r="AO1343" s="55">
        <v>44664</v>
      </c>
      <c r="AP1343" s="6" t="s">
        <v>16953</v>
      </c>
      <c r="AQ1343">
        <v>0</v>
      </c>
      <c r="AR1343" s="6" t="s">
        <v>16954</v>
      </c>
      <c r="AS1343" s="6" t="s">
        <v>16955</v>
      </c>
      <c r="AT1343" s="6" t="s">
        <v>16947</v>
      </c>
      <c r="AU1343">
        <v>0</v>
      </c>
      <c r="AV1343">
        <v>0</v>
      </c>
      <c r="AW1343" s="6" t="s">
        <v>16956</v>
      </c>
      <c r="AX1343" s="6" t="s">
        <v>17091</v>
      </c>
      <c r="AY1343" s="6" t="s">
        <v>16765</v>
      </c>
      <c r="AZ1343" s="6" t="s">
        <v>16958</v>
      </c>
      <c r="BA1343" s="6" t="s">
        <v>16765</v>
      </c>
      <c r="BB1343" s="6" t="s">
        <v>16959</v>
      </c>
      <c r="BC1343" s="6" t="s">
        <v>16765</v>
      </c>
      <c r="BD1343" s="6" t="s">
        <v>16960</v>
      </c>
      <c r="BE1343" s="6" t="s">
        <v>16961</v>
      </c>
      <c r="BF1343" s="6" t="s">
        <v>13575</v>
      </c>
      <c r="BG1343" s="6" t="s">
        <v>13575</v>
      </c>
      <c r="BH1343" s="6" t="s">
        <v>16959</v>
      </c>
      <c r="BI1343">
        <v>0</v>
      </c>
      <c r="BJ1343" s="6" t="s">
        <v>16958</v>
      </c>
      <c r="BK1343">
        <v>0</v>
      </c>
      <c r="BL1343" s="6" t="s">
        <v>315</v>
      </c>
      <c r="BM1343" s="56">
        <f>COUNTIF($B$2:B1343,B1343)</f>
        <v>1</v>
      </c>
      <c r="BN1343" s="6" t="str">
        <f t="shared" si="20"/>
        <v>10844-1</v>
      </c>
    </row>
    <row r="1344" spans="1:66" x14ac:dyDescent="0.25">
      <c r="A1344">
        <v>1</v>
      </c>
      <c r="B1344">
        <v>10856</v>
      </c>
      <c r="C1344" s="6" t="s">
        <v>19009</v>
      </c>
      <c r="D1344">
        <v>5</v>
      </c>
      <c r="E1344">
        <v>1</v>
      </c>
      <c r="F1344">
        <v>10</v>
      </c>
      <c r="G1344">
        <v>101</v>
      </c>
      <c r="H1344" s="6" t="s">
        <v>16963</v>
      </c>
      <c r="I1344">
        <v>1</v>
      </c>
      <c r="J1344">
        <v>162355</v>
      </c>
      <c r="K1344">
        <v>7</v>
      </c>
      <c r="L1344" s="55">
        <v>44463</v>
      </c>
      <c r="M1344" s="6" t="s">
        <v>17687</v>
      </c>
      <c r="N1344" s="55">
        <v>44582</v>
      </c>
      <c r="O1344">
        <v>101489</v>
      </c>
      <c r="P1344" s="6" t="s">
        <v>16795</v>
      </c>
      <c r="Q1344" s="6" t="s">
        <v>16973</v>
      </c>
      <c r="R1344">
        <v>2</v>
      </c>
      <c r="S1344">
        <v>1</v>
      </c>
      <c r="T1344">
        <v>-1</v>
      </c>
      <c r="U1344">
        <v>300</v>
      </c>
      <c r="V1344" s="6" t="s">
        <v>17183</v>
      </c>
      <c r="W1344" s="6" t="s">
        <v>16946</v>
      </c>
      <c r="X1344" s="55">
        <v>44665</v>
      </c>
      <c r="Y1344">
        <v>90000</v>
      </c>
      <c r="Z1344">
        <v>3840.56</v>
      </c>
      <c r="AA1344" s="6" t="s">
        <v>16885</v>
      </c>
      <c r="AB1344" s="6" t="s">
        <v>16947</v>
      </c>
      <c r="AD1344" s="6" t="s">
        <v>16765</v>
      </c>
      <c r="AE1344">
        <v>53564</v>
      </c>
      <c r="AF1344">
        <v>48388</v>
      </c>
      <c r="AG1344" s="6" t="s">
        <v>16973</v>
      </c>
      <c r="AH1344" s="6" t="s">
        <v>16950</v>
      </c>
      <c r="AI1344" s="6" t="s">
        <v>16951</v>
      </c>
      <c r="AJ1344" s="6" t="s">
        <v>16765</v>
      </c>
      <c r="AK1344" s="6" t="s">
        <v>16765</v>
      </c>
      <c r="AL1344" s="6" t="s">
        <v>16765</v>
      </c>
      <c r="AM1344" s="6" t="s">
        <v>16952</v>
      </c>
      <c r="AN1344">
        <v>0</v>
      </c>
      <c r="AO1344" s="55">
        <v>44665</v>
      </c>
      <c r="AP1344" s="6" t="s">
        <v>17190</v>
      </c>
      <c r="AQ1344">
        <v>0</v>
      </c>
      <c r="AR1344" s="6" t="s">
        <v>17184</v>
      </c>
      <c r="AS1344" s="6" t="s">
        <v>17002</v>
      </c>
      <c r="AT1344" s="6" t="s">
        <v>16947</v>
      </c>
      <c r="AU1344">
        <v>0</v>
      </c>
      <c r="AV1344">
        <v>0</v>
      </c>
      <c r="AW1344" s="6" t="s">
        <v>16956</v>
      </c>
      <c r="AX1344" s="6" t="s">
        <v>16765</v>
      </c>
      <c r="AY1344" s="6" t="s">
        <v>16765</v>
      </c>
      <c r="AZ1344" s="6" t="s">
        <v>16958</v>
      </c>
      <c r="BA1344" s="6" t="s">
        <v>16765</v>
      </c>
      <c r="BB1344" s="6" t="s">
        <v>16959</v>
      </c>
      <c r="BC1344" s="6" t="s">
        <v>16765</v>
      </c>
      <c r="BD1344" s="6" t="s">
        <v>16960</v>
      </c>
      <c r="BE1344" s="6" t="s">
        <v>16961</v>
      </c>
      <c r="BF1344" s="6" t="s">
        <v>13575</v>
      </c>
      <c r="BG1344" s="6" t="s">
        <v>13575</v>
      </c>
      <c r="BH1344" s="6" t="s">
        <v>16959</v>
      </c>
      <c r="BI1344">
        <v>0</v>
      </c>
      <c r="BJ1344" s="6" t="s">
        <v>16958</v>
      </c>
      <c r="BK1344">
        <v>0</v>
      </c>
      <c r="BL1344" s="6" t="s">
        <v>315</v>
      </c>
      <c r="BM1344" s="56">
        <f>COUNTIF($B$2:B1344,B1344)</f>
        <v>1</v>
      </c>
      <c r="BN1344" s="6" t="str">
        <f t="shared" si="20"/>
        <v>10856-1</v>
      </c>
    </row>
    <row r="1345" spans="1:66" x14ac:dyDescent="0.25">
      <c r="A1345">
        <v>1</v>
      </c>
      <c r="B1345">
        <v>10856</v>
      </c>
      <c r="C1345" s="6" t="s">
        <v>19009</v>
      </c>
      <c r="D1345">
        <v>5</v>
      </c>
      <c r="E1345">
        <v>1</v>
      </c>
      <c r="F1345">
        <v>10</v>
      </c>
      <c r="G1345">
        <v>101</v>
      </c>
      <c r="H1345" s="6" t="s">
        <v>16963</v>
      </c>
      <c r="I1345">
        <v>1</v>
      </c>
      <c r="J1345">
        <v>207337</v>
      </c>
      <c r="K1345">
        <v>7</v>
      </c>
      <c r="L1345" s="55">
        <v>44545</v>
      </c>
      <c r="M1345" s="6" t="s">
        <v>16765</v>
      </c>
      <c r="N1345" s="55">
        <v>44634</v>
      </c>
      <c r="O1345">
        <v>101489</v>
      </c>
      <c r="P1345" s="6" t="s">
        <v>16795</v>
      </c>
      <c r="Q1345" s="6" t="s">
        <v>16973</v>
      </c>
      <c r="R1345">
        <v>3</v>
      </c>
      <c r="S1345">
        <v>0</v>
      </c>
      <c r="T1345">
        <v>-3</v>
      </c>
      <c r="U1345">
        <v>900</v>
      </c>
      <c r="V1345" s="6" t="s">
        <v>17183</v>
      </c>
      <c r="W1345" s="6" t="s">
        <v>16946</v>
      </c>
      <c r="X1345" s="55">
        <v>44665</v>
      </c>
      <c r="Y1345">
        <v>90000</v>
      </c>
      <c r="Z1345">
        <v>3840.56</v>
      </c>
      <c r="AA1345" s="6" t="s">
        <v>16885</v>
      </c>
      <c r="AB1345" s="6" t="s">
        <v>16947</v>
      </c>
      <c r="AD1345" s="6" t="s">
        <v>16765</v>
      </c>
      <c r="AE1345">
        <v>53867</v>
      </c>
      <c r="AF1345">
        <v>48661</v>
      </c>
      <c r="AG1345" s="6" t="s">
        <v>16973</v>
      </c>
      <c r="AH1345" s="6" t="s">
        <v>16950</v>
      </c>
      <c r="AI1345" s="6" t="s">
        <v>16951</v>
      </c>
      <c r="AJ1345" s="6" t="s">
        <v>16765</v>
      </c>
      <c r="AK1345" s="6" t="s">
        <v>16765</v>
      </c>
      <c r="AL1345" s="6" t="s">
        <v>16765</v>
      </c>
      <c r="AM1345" s="6" t="s">
        <v>16952</v>
      </c>
      <c r="AN1345">
        <v>0</v>
      </c>
      <c r="AO1345" s="55">
        <v>44665</v>
      </c>
      <c r="AP1345" s="6" t="s">
        <v>17190</v>
      </c>
      <c r="AQ1345">
        <v>0</v>
      </c>
      <c r="AR1345" s="6" t="s">
        <v>17184</v>
      </c>
      <c r="AS1345" s="6" t="s">
        <v>17002</v>
      </c>
      <c r="AT1345" s="6" t="s">
        <v>16947</v>
      </c>
      <c r="AU1345">
        <v>0</v>
      </c>
      <c r="AV1345">
        <v>0</v>
      </c>
      <c r="AW1345" s="6" t="s">
        <v>16956</v>
      </c>
      <c r="AX1345" s="6" t="s">
        <v>16765</v>
      </c>
      <c r="AY1345" s="6" t="s">
        <v>16765</v>
      </c>
      <c r="AZ1345" s="6" t="s">
        <v>16958</v>
      </c>
      <c r="BA1345" s="6" t="s">
        <v>16765</v>
      </c>
      <c r="BB1345" s="6" t="s">
        <v>16959</v>
      </c>
      <c r="BC1345" s="6" t="s">
        <v>16765</v>
      </c>
      <c r="BD1345" s="6" t="s">
        <v>16960</v>
      </c>
      <c r="BE1345" s="6" t="s">
        <v>16961</v>
      </c>
      <c r="BF1345" s="6" t="s">
        <v>13575</v>
      </c>
      <c r="BG1345" s="6" t="s">
        <v>13575</v>
      </c>
      <c r="BH1345" s="6" t="s">
        <v>16959</v>
      </c>
      <c r="BI1345">
        <v>0</v>
      </c>
      <c r="BJ1345" s="6" t="s">
        <v>16958</v>
      </c>
      <c r="BK1345">
        <v>0</v>
      </c>
      <c r="BL1345" s="6" t="s">
        <v>315</v>
      </c>
      <c r="BM1345" s="56">
        <f>COUNTIF($B$2:B1345,B1345)</f>
        <v>2</v>
      </c>
      <c r="BN1345" s="6" t="str">
        <f t="shared" si="20"/>
        <v>10856-2</v>
      </c>
    </row>
    <row r="1346" spans="1:66" x14ac:dyDescent="0.25">
      <c r="A1346">
        <v>1</v>
      </c>
      <c r="B1346">
        <v>10856</v>
      </c>
      <c r="C1346" s="6" t="s">
        <v>19009</v>
      </c>
      <c r="D1346">
        <v>5</v>
      </c>
      <c r="E1346">
        <v>1</v>
      </c>
      <c r="F1346">
        <v>10</v>
      </c>
      <c r="G1346">
        <v>101</v>
      </c>
      <c r="H1346" s="6" t="s">
        <v>16963</v>
      </c>
      <c r="I1346">
        <v>1</v>
      </c>
      <c r="J1346">
        <v>157531</v>
      </c>
      <c r="K1346">
        <v>7</v>
      </c>
      <c r="L1346" s="55">
        <v>44455</v>
      </c>
      <c r="M1346" s="6" t="s">
        <v>16765</v>
      </c>
      <c r="N1346" s="55">
        <v>109574</v>
      </c>
      <c r="O1346">
        <v>101490</v>
      </c>
      <c r="P1346" s="6" t="s">
        <v>16796</v>
      </c>
      <c r="Q1346" s="6" t="s">
        <v>16973</v>
      </c>
      <c r="R1346">
        <v>5</v>
      </c>
      <c r="S1346">
        <v>0</v>
      </c>
      <c r="T1346">
        <v>-5</v>
      </c>
      <c r="U1346">
        <v>1740</v>
      </c>
      <c r="V1346" s="6" t="s">
        <v>17183</v>
      </c>
      <c r="W1346" s="6" t="s">
        <v>16946</v>
      </c>
      <c r="X1346" s="55">
        <v>44665</v>
      </c>
      <c r="Y1346">
        <v>90000</v>
      </c>
      <c r="Z1346">
        <v>3840.56</v>
      </c>
      <c r="AA1346" s="6" t="s">
        <v>16885</v>
      </c>
      <c r="AB1346" s="6" t="s">
        <v>16947</v>
      </c>
      <c r="AD1346" s="6" t="s">
        <v>16765</v>
      </c>
      <c r="AE1346">
        <v>53527</v>
      </c>
      <c r="AF1346">
        <v>48357</v>
      </c>
      <c r="AG1346" s="6" t="s">
        <v>16973</v>
      </c>
      <c r="AH1346" s="6" t="s">
        <v>16950</v>
      </c>
      <c r="AI1346" s="6" t="s">
        <v>16951</v>
      </c>
      <c r="AJ1346" s="6" t="s">
        <v>16765</v>
      </c>
      <c r="AK1346" s="6" t="s">
        <v>16765</v>
      </c>
      <c r="AL1346" s="6" t="s">
        <v>16765</v>
      </c>
      <c r="AM1346" s="6" t="s">
        <v>16952</v>
      </c>
      <c r="AN1346">
        <v>0</v>
      </c>
      <c r="AO1346" s="55">
        <v>44665</v>
      </c>
      <c r="AP1346" s="6" t="s">
        <v>17000</v>
      </c>
      <c r="AQ1346">
        <v>0</v>
      </c>
      <c r="AR1346" s="6" t="s">
        <v>17184</v>
      </c>
      <c r="AS1346" s="6" t="s">
        <v>17002</v>
      </c>
      <c r="AT1346" s="6" t="s">
        <v>16947</v>
      </c>
      <c r="AU1346">
        <v>0</v>
      </c>
      <c r="AV1346">
        <v>0</v>
      </c>
      <c r="AW1346" s="6" t="s">
        <v>16956</v>
      </c>
      <c r="AX1346" s="6" t="s">
        <v>16765</v>
      </c>
      <c r="AY1346" s="6" t="s">
        <v>16765</v>
      </c>
      <c r="AZ1346" s="6" t="s">
        <v>16958</v>
      </c>
      <c r="BA1346" s="6" t="s">
        <v>16765</v>
      </c>
      <c r="BB1346" s="6" t="s">
        <v>16959</v>
      </c>
      <c r="BC1346" s="6" t="s">
        <v>16765</v>
      </c>
      <c r="BD1346" s="6" t="s">
        <v>16960</v>
      </c>
      <c r="BE1346" s="6" t="s">
        <v>16961</v>
      </c>
      <c r="BF1346" s="6" t="s">
        <v>13575</v>
      </c>
      <c r="BG1346" s="6" t="s">
        <v>13575</v>
      </c>
      <c r="BH1346" s="6" t="s">
        <v>16959</v>
      </c>
      <c r="BI1346">
        <v>0</v>
      </c>
      <c r="BJ1346" s="6" t="s">
        <v>16958</v>
      </c>
      <c r="BK1346">
        <v>0</v>
      </c>
      <c r="BL1346" s="6" t="s">
        <v>315</v>
      </c>
      <c r="BM1346" s="56">
        <f>COUNTIF($B$2:B1346,B1346)</f>
        <v>3</v>
      </c>
      <c r="BN1346" s="6" t="str">
        <f t="shared" ref="BN1346:BN1409" si="21">CONCATENATE(B1346,"-",BM1346)</f>
        <v>10856-3</v>
      </c>
    </row>
    <row r="1347" spans="1:66" x14ac:dyDescent="0.25">
      <c r="A1347">
        <v>1</v>
      </c>
      <c r="B1347">
        <v>10856</v>
      </c>
      <c r="C1347" s="6" t="s">
        <v>19009</v>
      </c>
      <c r="D1347">
        <v>5</v>
      </c>
      <c r="E1347">
        <v>1</v>
      </c>
      <c r="F1347">
        <v>10</v>
      </c>
      <c r="G1347">
        <v>101</v>
      </c>
      <c r="H1347" s="6" t="s">
        <v>16963</v>
      </c>
      <c r="I1347">
        <v>1</v>
      </c>
      <c r="J1347">
        <v>166721</v>
      </c>
      <c r="K1347">
        <v>7</v>
      </c>
      <c r="L1347" s="55">
        <v>44470</v>
      </c>
      <c r="M1347" s="6" t="s">
        <v>16765</v>
      </c>
      <c r="N1347" s="55">
        <v>44590</v>
      </c>
      <c r="O1347">
        <v>101490</v>
      </c>
      <c r="P1347" s="6" t="s">
        <v>16796</v>
      </c>
      <c r="Q1347" s="6" t="s">
        <v>16973</v>
      </c>
      <c r="R1347">
        <v>1</v>
      </c>
      <c r="S1347">
        <v>0</v>
      </c>
      <c r="T1347">
        <v>-1</v>
      </c>
      <c r="U1347">
        <v>348</v>
      </c>
      <c r="V1347" s="6" t="s">
        <v>17183</v>
      </c>
      <c r="W1347" s="6" t="s">
        <v>16946</v>
      </c>
      <c r="X1347" s="55">
        <v>44665</v>
      </c>
      <c r="Y1347">
        <v>90000</v>
      </c>
      <c r="Z1347">
        <v>3840.56</v>
      </c>
      <c r="AA1347" s="6" t="s">
        <v>16885</v>
      </c>
      <c r="AB1347" s="6" t="s">
        <v>16947</v>
      </c>
      <c r="AD1347" s="6" t="s">
        <v>16765</v>
      </c>
      <c r="AE1347">
        <v>53584</v>
      </c>
      <c r="AF1347">
        <v>48408</v>
      </c>
      <c r="AG1347" s="6" t="s">
        <v>16973</v>
      </c>
      <c r="AH1347" s="6" t="s">
        <v>16950</v>
      </c>
      <c r="AI1347" s="6" t="s">
        <v>16951</v>
      </c>
      <c r="AJ1347" s="6" t="s">
        <v>16765</v>
      </c>
      <c r="AK1347" s="6" t="s">
        <v>16765</v>
      </c>
      <c r="AL1347" s="6" t="s">
        <v>16765</v>
      </c>
      <c r="AM1347" s="6" t="s">
        <v>16952</v>
      </c>
      <c r="AN1347">
        <v>0</v>
      </c>
      <c r="AO1347" s="55">
        <v>44665</v>
      </c>
      <c r="AP1347" s="6" t="s">
        <v>17190</v>
      </c>
      <c r="AQ1347">
        <v>0</v>
      </c>
      <c r="AR1347" s="6" t="s">
        <v>17184</v>
      </c>
      <c r="AS1347" s="6" t="s">
        <v>17002</v>
      </c>
      <c r="AT1347" s="6" t="s">
        <v>16947</v>
      </c>
      <c r="AU1347">
        <v>0</v>
      </c>
      <c r="AV1347">
        <v>0</v>
      </c>
      <c r="AW1347" s="6" t="s">
        <v>16956</v>
      </c>
      <c r="AX1347" s="6" t="s">
        <v>16765</v>
      </c>
      <c r="AY1347" s="6" t="s">
        <v>16765</v>
      </c>
      <c r="AZ1347" s="6" t="s">
        <v>16958</v>
      </c>
      <c r="BA1347" s="6" t="s">
        <v>16765</v>
      </c>
      <c r="BB1347" s="6" t="s">
        <v>16959</v>
      </c>
      <c r="BC1347" s="6" t="s">
        <v>16765</v>
      </c>
      <c r="BD1347" s="6" t="s">
        <v>16960</v>
      </c>
      <c r="BE1347" s="6" t="s">
        <v>16961</v>
      </c>
      <c r="BF1347" s="6" t="s">
        <v>13575</v>
      </c>
      <c r="BG1347" s="6" t="s">
        <v>13575</v>
      </c>
      <c r="BH1347" s="6" t="s">
        <v>16959</v>
      </c>
      <c r="BI1347">
        <v>0</v>
      </c>
      <c r="BJ1347" s="6" t="s">
        <v>16958</v>
      </c>
      <c r="BK1347">
        <v>0</v>
      </c>
      <c r="BL1347" s="6" t="s">
        <v>315</v>
      </c>
      <c r="BM1347" s="56">
        <f>COUNTIF($B$2:B1347,B1347)</f>
        <v>4</v>
      </c>
      <c r="BN1347" s="6" t="str">
        <f t="shared" si="21"/>
        <v>10856-4</v>
      </c>
    </row>
    <row r="1348" spans="1:66" x14ac:dyDescent="0.25">
      <c r="A1348">
        <v>1</v>
      </c>
      <c r="B1348">
        <v>10856</v>
      </c>
      <c r="C1348" s="6" t="s">
        <v>19009</v>
      </c>
      <c r="D1348">
        <v>5</v>
      </c>
      <c r="E1348">
        <v>1</v>
      </c>
      <c r="F1348">
        <v>10</v>
      </c>
      <c r="G1348">
        <v>101</v>
      </c>
      <c r="H1348" s="6" t="s">
        <v>16963</v>
      </c>
      <c r="I1348">
        <v>1</v>
      </c>
      <c r="J1348">
        <v>170598</v>
      </c>
      <c r="K1348">
        <v>7</v>
      </c>
      <c r="L1348" s="55">
        <v>44477</v>
      </c>
      <c r="M1348" s="6" t="s">
        <v>16765</v>
      </c>
      <c r="N1348" s="55">
        <v>44537</v>
      </c>
      <c r="O1348">
        <v>101490</v>
      </c>
      <c r="P1348" s="6" t="s">
        <v>16796</v>
      </c>
      <c r="Q1348" s="6" t="s">
        <v>16973</v>
      </c>
      <c r="R1348">
        <v>3</v>
      </c>
      <c r="S1348">
        <v>0</v>
      </c>
      <c r="T1348">
        <v>-3</v>
      </c>
      <c r="U1348">
        <v>1044</v>
      </c>
      <c r="V1348" s="6" t="s">
        <v>17183</v>
      </c>
      <c r="W1348" s="6" t="s">
        <v>16946</v>
      </c>
      <c r="X1348" s="55">
        <v>44665</v>
      </c>
      <c r="Y1348">
        <v>90000</v>
      </c>
      <c r="Z1348">
        <v>3840.56</v>
      </c>
      <c r="AA1348" s="6" t="s">
        <v>16885</v>
      </c>
      <c r="AB1348" s="6" t="s">
        <v>16947</v>
      </c>
      <c r="AD1348" s="6" t="s">
        <v>16765</v>
      </c>
      <c r="AE1348">
        <v>53611</v>
      </c>
      <c r="AF1348">
        <v>48430</v>
      </c>
      <c r="AG1348" s="6" t="s">
        <v>16973</v>
      </c>
      <c r="AH1348" s="6" t="s">
        <v>16950</v>
      </c>
      <c r="AI1348" s="6" t="s">
        <v>16951</v>
      </c>
      <c r="AJ1348" s="6" t="s">
        <v>16765</v>
      </c>
      <c r="AK1348" s="6" t="s">
        <v>16765</v>
      </c>
      <c r="AL1348" s="6" t="s">
        <v>16765</v>
      </c>
      <c r="AM1348" s="6" t="s">
        <v>16952</v>
      </c>
      <c r="AN1348">
        <v>0</v>
      </c>
      <c r="AO1348" s="55">
        <v>44665</v>
      </c>
      <c r="AP1348" s="6" t="s">
        <v>17190</v>
      </c>
      <c r="AQ1348">
        <v>0</v>
      </c>
      <c r="AR1348" s="6" t="s">
        <v>17184</v>
      </c>
      <c r="AS1348" s="6" t="s">
        <v>17002</v>
      </c>
      <c r="AT1348" s="6" t="s">
        <v>16947</v>
      </c>
      <c r="AU1348">
        <v>0</v>
      </c>
      <c r="AV1348">
        <v>0</v>
      </c>
      <c r="AW1348" s="6" t="s">
        <v>16956</v>
      </c>
      <c r="AX1348" s="6" t="s">
        <v>16765</v>
      </c>
      <c r="AY1348" s="6" t="s">
        <v>16765</v>
      </c>
      <c r="AZ1348" s="6" t="s">
        <v>16958</v>
      </c>
      <c r="BA1348" s="6" t="s">
        <v>16765</v>
      </c>
      <c r="BB1348" s="6" t="s">
        <v>16959</v>
      </c>
      <c r="BC1348" s="6" t="s">
        <v>16765</v>
      </c>
      <c r="BD1348" s="6" t="s">
        <v>16960</v>
      </c>
      <c r="BE1348" s="6" t="s">
        <v>16961</v>
      </c>
      <c r="BF1348" s="6" t="s">
        <v>13575</v>
      </c>
      <c r="BG1348" s="6" t="s">
        <v>13575</v>
      </c>
      <c r="BH1348" s="6" t="s">
        <v>16959</v>
      </c>
      <c r="BI1348">
        <v>0</v>
      </c>
      <c r="BJ1348" s="6" t="s">
        <v>16958</v>
      </c>
      <c r="BK1348">
        <v>0</v>
      </c>
      <c r="BL1348" s="6" t="s">
        <v>315</v>
      </c>
      <c r="BM1348" s="56">
        <f>COUNTIF($B$2:B1348,B1348)</f>
        <v>5</v>
      </c>
      <c r="BN1348" s="6" t="str">
        <f t="shared" si="21"/>
        <v>10856-5</v>
      </c>
    </row>
    <row r="1349" spans="1:66" x14ac:dyDescent="0.25">
      <c r="A1349">
        <v>1</v>
      </c>
      <c r="B1349">
        <v>10856</v>
      </c>
      <c r="C1349" s="6" t="s">
        <v>19009</v>
      </c>
      <c r="D1349">
        <v>5</v>
      </c>
      <c r="E1349">
        <v>1</v>
      </c>
      <c r="F1349">
        <v>10</v>
      </c>
      <c r="G1349">
        <v>101</v>
      </c>
      <c r="H1349" s="6" t="s">
        <v>16963</v>
      </c>
      <c r="I1349">
        <v>1</v>
      </c>
      <c r="J1349">
        <v>174046</v>
      </c>
      <c r="K1349">
        <v>7</v>
      </c>
      <c r="L1349" s="55">
        <v>44484</v>
      </c>
      <c r="M1349" s="6" t="s">
        <v>16765</v>
      </c>
      <c r="N1349" s="55">
        <v>44573</v>
      </c>
      <c r="O1349">
        <v>101490</v>
      </c>
      <c r="P1349" s="6" t="s">
        <v>16796</v>
      </c>
      <c r="Q1349" s="6" t="s">
        <v>16973</v>
      </c>
      <c r="R1349">
        <v>1</v>
      </c>
      <c r="S1349">
        <v>0</v>
      </c>
      <c r="T1349">
        <v>-1</v>
      </c>
      <c r="U1349">
        <v>348</v>
      </c>
      <c r="V1349" s="6" t="s">
        <v>17183</v>
      </c>
      <c r="W1349" s="6" t="s">
        <v>16946</v>
      </c>
      <c r="X1349" s="55">
        <v>44665</v>
      </c>
      <c r="Y1349">
        <v>90000</v>
      </c>
      <c r="Z1349">
        <v>3840.56</v>
      </c>
      <c r="AA1349" s="6" t="s">
        <v>16885</v>
      </c>
      <c r="AB1349" s="6" t="s">
        <v>16947</v>
      </c>
      <c r="AD1349" s="6" t="s">
        <v>16765</v>
      </c>
      <c r="AE1349">
        <v>53630</v>
      </c>
      <c r="AF1349">
        <v>48446</v>
      </c>
      <c r="AG1349" s="6" t="s">
        <v>16973</v>
      </c>
      <c r="AH1349" s="6" t="s">
        <v>16950</v>
      </c>
      <c r="AI1349" s="6" t="s">
        <v>16951</v>
      </c>
      <c r="AJ1349" s="6" t="s">
        <v>16765</v>
      </c>
      <c r="AK1349" s="6" t="s">
        <v>16765</v>
      </c>
      <c r="AL1349" s="6" t="s">
        <v>16765</v>
      </c>
      <c r="AM1349" s="6" t="s">
        <v>16952</v>
      </c>
      <c r="AN1349">
        <v>0</v>
      </c>
      <c r="AO1349" s="55">
        <v>44665</v>
      </c>
      <c r="AP1349" s="6" t="s">
        <v>17190</v>
      </c>
      <c r="AQ1349">
        <v>0</v>
      </c>
      <c r="AR1349" s="6" t="s">
        <v>17184</v>
      </c>
      <c r="AS1349" s="6" t="s">
        <v>17002</v>
      </c>
      <c r="AT1349" s="6" t="s">
        <v>16947</v>
      </c>
      <c r="AU1349">
        <v>0</v>
      </c>
      <c r="AV1349">
        <v>0</v>
      </c>
      <c r="AW1349" s="6" t="s">
        <v>16956</v>
      </c>
      <c r="AX1349" s="6" t="s">
        <v>16765</v>
      </c>
      <c r="AY1349" s="6" t="s">
        <v>16765</v>
      </c>
      <c r="AZ1349" s="6" t="s">
        <v>16958</v>
      </c>
      <c r="BA1349" s="6" t="s">
        <v>16765</v>
      </c>
      <c r="BB1349" s="6" t="s">
        <v>16959</v>
      </c>
      <c r="BC1349" s="6" t="s">
        <v>16765</v>
      </c>
      <c r="BD1349" s="6" t="s">
        <v>16960</v>
      </c>
      <c r="BE1349" s="6" t="s">
        <v>16961</v>
      </c>
      <c r="BF1349" s="6" t="s">
        <v>13575</v>
      </c>
      <c r="BG1349" s="6" t="s">
        <v>13575</v>
      </c>
      <c r="BH1349" s="6" t="s">
        <v>16959</v>
      </c>
      <c r="BI1349">
        <v>0</v>
      </c>
      <c r="BJ1349" s="6" t="s">
        <v>16958</v>
      </c>
      <c r="BK1349">
        <v>0</v>
      </c>
      <c r="BL1349" s="6" t="s">
        <v>315</v>
      </c>
      <c r="BM1349" s="56">
        <f>COUNTIF($B$2:B1349,B1349)</f>
        <v>6</v>
      </c>
      <c r="BN1349" s="6" t="str">
        <f t="shared" si="21"/>
        <v>10856-6</v>
      </c>
    </row>
    <row r="1350" spans="1:66" x14ac:dyDescent="0.25">
      <c r="A1350">
        <v>1</v>
      </c>
      <c r="B1350">
        <v>10856</v>
      </c>
      <c r="C1350" s="6" t="s">
        <v>19009</v>
      </c>
      <c r="D1350">
        <v>5</v>
      </c>
      <c r="E1350">
        <v>1</v>
      </c>
      <c r="F1350">
        <v>10</v>
      </c>
      <c r="G1350">
        <v>101</v>
      </c>
      <c r="H1350" s="6" t="s">
        <v>16963</v>
      </c>
      <c r="I1350">
        <v>1</v>
      </c>
      <c r="J1350">
        <v>190009</v>
      </c>
      <c r="K1350">
        <v>7</v>
      </c>
      <c r="L1350" s="55">
        <v>44513</v>
      </c>
      <c r="M1350" s="6" t="s">
        <v>16765</v>
      </c>
      <c r="N1350" s="55">
        <v>44602</v>
      </c>
      <c r="O1350">
        <v>101490</v>
      </c>
      <c r="P1350" s="6" t="s">
        <v>16796</v>
      </c>
      <c r="Q1350" s="6" t="s">
        <v>16973</v>
      </c>
      <c r="R1350">
        <v>1</v>
      </c>
      <c r="S1350">
        <v>0</v>
      </c>
      <c r="T1350">
        <v>-1</v>
      </c>
      <c r="U1350">
        <v>348</v>
      </c>
      <c r="V1350" s="6" t="s">
        <v>17183</v>
      </c>
      <c r="W1350" s="6" t="s">
        <v>16946</v>
      </c>
      <c r="X1350" s="55">
        <v>44665</v>
      </c>
      <c r="Y1350">
        <v>90000</v>
      </c>
      <c r="Z1350">
        <v>3840.56</v>
      </c>
      <c r="AA1350" s="6" t="s">
        <v>16885</v>
      </c>
      <c r="AB1350" s="6" t="s">
        <v>16947</v>
      </c>
      <c r="AD1350" s="6" t="s">
        <v>16765</v>
      </c>
      <c r="AE1350">
        <v>53741</v>
      </c>
      <c r="AF1350">
        <v>48545</v>
      </c>
      <c r="AG1350" s="6" t="s">
        <v>16973</v>
      </c>
      <c r="AH1350" s="6" t="s">
        <v>16950</v>
      </c>
      <c r="AI1350" s="6" t="s">
        <v>16951</v>
      </c>
      <c r="AJ1350" s="6" t="s">
        <v>16765</v>
      </c>
      <c r="AK1350" s="6" t="s">
        <v>16765</v>
      </c>
      <c r="AL1350" s="6" t="s">
        <v>16765</v>
      </c>
      <c r="AM1350" s="6" t="s">
        <v>16952</v>
      </c>
      <c r="AN1350">
        <v>0</v>
      </c>
      <c r="AO1350" s="55">
        <v>44665</v>
      </c>
      <c r="AP1350" s="6" t="s">
        <v>17190</v>
      </c>
      <c r="AQ1350">
        <v>0</v>
      </c>
      <c r="AR1350" s="6" t="s">
        <v>17184</v>
      </c>
      <c r="AS1350" s="6" t="s">
        <v>17002</v>
      </c>
      <c r="AT1350" s="6" t="s">
        <v>16947</v>
      </c>
      <c r="AU1350">
        <v>0</v>
      </c>
      <c r="AV1350">
        <v>0</v>
      </c>
      <c r="AW1350" s="6" t="s">
        <v>16956</v>
      </c>
      <c r="AX1350" s="6" t="s">
        <v>16765</v>
      </c>
      <c r="AY1350" s="6" t="s">
        <v>16765</v>
      </c>
      <c r="AZ1350" s="6" t="s">
        <v>16958</v>
      </c>
      <c r="BA1350" s="6" t="s">
        <v>16765</v>
      </c>
      <c r="BB1350" s="6" t="s">
        <v>16959</v>
      </c>
      <c r="BC1350" s="6" t="s">
        <v>16765</v>
      </c>
      <c r="BD1350" s="6" t="s">
        <v>16960</v>
      </c>
      <c r="BE1350" s="6" t="s">
        <v>16961</v>
      </c>
      <c r="BF1350" s="6" t="s">
        <v>13575</v>
      </c>
      <c r="BG1350" s="6" t="s">
        <v>13575</v>
      </c>
      <c r="BH1350" s="6" t="s">
        <v>16959</v>
      </c>
      <c r="BI1350">
        <v>0</v>
      </c>
      <c r="BJ1350" s="6" t="s">
        <v>16958</v>
      </c>
      <c r="BK1350">
        <v>0</v>
      </c>
      <c r="BL1350" s="6" t="s">
        <v>315</v>
      </c>
      <c r="BM1350" s="56">
        <f>COUNTIF($B$2:B1350,B1350)</f>
        <v>7</v>
      </c>
      <c r="BN1350" s="6" t="str">
        <f t="shared" si="21"/>
        <v>10856-7</v>
      </c>
    </row>
    <row r="1351" spans="1:66" x14ac:dyDescent="0.25">
      <c r="A1351">
        <v>1</v>
      </c>
      <c r="B1351">
        <v>10856</v>
      </c>
      <c r="C1351" s="6" t="s">
        <v>19009</v>
      </c>
      <c r="D1351">
        <v>5</v>
      </c>
      <c r="E1351">
        <v>1</v>
      </c>
      <c r="F1351">
        <v>10</v>
      </c>
      <c r="G1351">
        <v>101</v>
      </c>
      <c r="H1351" s="6" t="s">
        <v>16963</v>
      </c>
      <c r="I1351">
        <v>1</v>
      </c>
      <c r="J1351">
        <v>133171</v>
      </c>
      <c r="K1351">
        <v>7</v>
      </c>
      <c r="L1351" s="55">
        <v>44412</v>
      </c>
      <c r="M1351" s="6" t="s">
        <v>16765</v>
      </c>
      <c r="N1351" s="55">
        <v>44751</v>
      </c>
      <c r="O1351">
        <v>104825</v>
      </c>
      <c r="P1351" s="6" t="s">
        <v>16797</v>
      </c>
      <c r="Q1351" s="6" t="s">
        <v>16973</v>
      </c>
      <c r="R1351">
        <v>1</v>
      </c>
      <c r="S1351">
        <v>0</v>
      </c>
      <c r="T1351">
        <v>-1</v>
      </c>
      <c r="U1351">
        <v>700</v>
      </c>
      <c r="V1351" s="6" t="s">
        <v>17183</v>
      </c>
      <c r="W1351" s="6" t="s">
        <v>16946</v>
      </c>
      <c r="X1351" s="55">
        <v>44665</v>
      </c>
      <c r="Y1351">
        <v>90000</v>
      </c>
      <c r="Z1351">
        <v>3840.56</v>
      </c>
      <c r="AA1351" s="6" t="s">
        <v>16885</v>
      </c>
      <c r="AB1351" s="6" t="s">
        <v>16947</v>
      </c>
      <c r="AD1351" s="6" t="s">
        <v>16765</v>
      </c>
      <c r="AE1351">
        <v>53371</v>
      </c>
      <c r="AF1351">
        <v>48213</v>
      </c>
      <c r="AG1351" s="6" t="s">
        <v>16973</v>
      </c>
      <c r="AH1351" s="6" t="s">
        <v>16950</v>
      </c>
      <c r="AI1351" s="6" t="s">
        <v>16951</v>
      </c>
      <c r="AJ1351" s="6" t="s">
        <v>16765</v>
      </c>
      <c r="AK1351" s="6" t="s">
        <v>16765</v>
      </c>
      <c r="AL1351" s="6" t="s">
        <v>16765</v>
      </c>
      <c r="AM1351" s="6" t="s">
        <v>16952</v>
      </c>
      <c r="AN1351">
        <v>0</v>
      </c>
      <c r="AO1351" s="55">
        <v>44665</v>
      </c>
      <c r="AP1351" s="6" t="s">
        <v>16953</v>
      </c>
      <c r="AQ1351">
        <v>0</v>
      </c>
      <c r="AR1351" s="6" t="s">
        <v>17184</v>
      </c>
      <c r="AS1351" s="6" t="s">
        <v>17002</v>
      </c>
      <c r="AT1351" s="6" t="s">
        <v>16947</v>
      </c>
      <c r="AU1351">
        <v>0</v>
      </c>
      <c r="AV1351">
        <v>0</v>
      </c>
      <c r="AW1351" s="6" t="s">
        <v>16956</v>
      </c>
      <c r="AX1351" s="6" t="s">
        <v>19010</v>
      </c>
      <c r="AY1351" s="6" t="s">
        <v>16765</v>
      </c>
      <c r="AZ1351" s="6" t="s">
        <v>16958</v>
      </c>
      <c r="BA1351" s="6" t="s">
        <v>16765</v>
      </c>
      <c r="BB1351" s="6" t="s">
        <v>16959</v>
      </c>
      <c r="BC1351" s="6" t="s">
        <v>16765</v>
      </c>
      <c r="BD1351" s="6" t="s">
        <v>16960</v>
      </c>
      <c r="BE1351" s="6" t="s">
        <v>16961</v>
      </c>
      <c r="BF1351" s="6" t="s">
        <v>13575</v>
      </c>
      <c r="BG1351" s="6" t="s">
        <v>13575</v>
      </c>
      <c r="BH1351" s="6" t="s">
        <v>16959</v>
      </c>
      <c r="BI1351">
        <v>0</v>
      </c>
      <c r="BJ1351" s="6" t="s">
        <v>16958</v>
      </c>
      <c r="BK1351">
        <v>0</v>
      </c>
      <c r="BL1351" s="6" t="s">
        <v>315</v>
      </c>
      <c r="BM1351" s="56">
        <f>COUNTIF($B$2:B1351,B1351)</f>
        <v>8</v>
      </c>
      <c r="BN1351" s="6" t="str">
        <f t="shared" si="21"/>
        <v>10856-8</v>
      </c>
    </row>
    <row r="1352" spans="1:66" x14ac:dyDescent="0.25">
      <c r="A1352">
        <v>1</v>
      </c>
      <c r="B1352">
        <v>10856</v>
      </c>
      <c r="C1352" s="6" t="s">
        <v>19009</v>
      </c>
      <c r="D1352">
        <v>5</v>
      </c>
      <c r="E1352">
        <v>1</v>
      </c>
      <c r="F1352">
        <v>10</v>
      </c>
      <c r="G1352">
        <v>101</v>
      </c>
      <c r="H1352" s="6" t="s">
        <v>16963</v>
      </c>
      <c r="I1352">
        <v>1</v>
      </c>
      <c r="J1352">
        <v>252763</v>
      </c>
      <c r="K1352">
        <v>7</v>
      </c>
      <c r="L1352" s="55">
        <v>44628</v>
      </c>
      <c r="M1352" s="6" t="s">
        <v>16765</v>
      </c>
      <c r="N1352" s="55">
        <v>44980</v>
      </c>
      <c r="O1352">
        <v>104825</v>
      </c>
      <c r="P1352" s="6" t="s">
        <v>16797</v>
      </c>
      <c r="Q1352" s="6" t="s">
        <v>16973</v>
      </c>
      <c r="R1352">
        <v>1</v>
      </c>
      <c r="S1352">
        <v>0</v>
      </c>
      <c r="T1352">
        <v>-1</v>
      </c>
      <c r="U1352">
        <v>700</v>
      </c>
      <c r="V1352" s="6" t="s">
        <v>17183</v>
      </c>
      <c r="W1352" s="6" t="s">
        <v>16946</v>
      </c>
      <c r="X1352" s="55">
        <v>44665</v>
      </c>
      <c r="Y1352">
        <v>90000</v>
      </c>
      <c r="Z1352">
        <v>3840.56</v>
      </c>
      <c r="AA1352" s="6" t="s">
        <v>16885</v>
      </c>
      <c r="AB1352" s="6" t="s">
        <v>16947</v>
      </c>
      <c r="AD1352" s="6" t="s">
        <v>16765</v>
      </c>
      <c r="AE1352">
        <v>54080</v>
      </c>
      <c r="AF1352">
        <v>48843</v>
      </c>
      <c r="AG1352" s="6" t="s">
        <v>16973</v>
      </c>
      <c r="AH1352" s="6" t="s">
        <v>16950</v>
      </c>
      <c r="AI1352" s="6" t="s">
        <v>16951</v>
      </c>
      <c r="AJ1352" s="6" t="s">
        <v>16765</v>
      </c>
      <c r="AK1352" s="6" t="s">
        <v>16765</v>
      </c>
      <c r="AL1352" s="6" t="s">
        <v>16765</v>
      </c>
      <c r="AM1352" s="6" t="s">
        <v>16952</v>
      </c>
      <c r="AN1352">
        <v>0</v>
      </c>
      <c r="AO1352" s="55">
        <v>44665</v>
      </c>
      <c r="AP1352" s="6" t="s">
        <v>16953</v>
      </c>
      <c r="AQ1352">
        <v>0</v>
      </c>
      <c r="AR1352" s="6" t="s">
        <v>17184</v>
      </c>
      <c r="AS1352" s="6" t="s">
        <v>17002</v>
      </c>
      <c r="AT1352" s="6" t="s">
        <v>16947</v>
      </c>
      <c r="AU1352">
        <v>0</v>
      </c>
      <c r="AV1352">
        <v>0</v>
      </c>
      <c r="AW1352" s="6" t="s">
        <v>16956</v>
      </c>
      <c r="AX1352" s="6" t="s">
        <v>16765</v>
      </c>
      <c r="AY1352" s="6" t="s">
        <v>16765</v>
      </c>
      <c r="AZ1352" s="6" t="s">
        <v>16958</v>
      </c>
      <c r="BA1352" s="6" t="s">
        <v>16765</v>
      </c>
      <c r="BB1352" s="6" t="s">
        <v>16959</v>
      </c>
      <c r="BC1352" s="6" t="s">
        <v>16765</v>
      </c>
      <c r="BD1352" s="6" t="s">
        <v>16960</v>
      </c>
      <c r="BE1352" s="6" t="s">
        <v>16961</v>
      </c>
      <c r="BF1352" s="6" t="s">
        <v>13575</v>
      </c>
      <c r="BG1352" s="6" t="s">
        <v>13575</v>
      </c>
      <c r="BH1352" s="6" t="s">
        <v>16959</v>
      </c>
      <c r="BI1352">
        <v>0</v>
      </c>
      <c r="BJ1352" s="6" t="s">
        <v>16958</v>
      </c>
      <c r="BK1352">
        <v>0</v>
      </c>
      <c r="BL1352" s="6" t="s">
        <v>315</v>
      </c>
      <c r="BM1352" s="56">
        <f>COUNTIF($B$2:B1352,B1352)</f>
        <v>9</v>
      </c>
      <c r="BN1352" s="6" t="str">
        <f t="shared" si="21"/>
        <v>10856-9</v>
      </c>
    </row>
    <row r="1353" spans="1:66" x14ac:dyDescent="0.25">
      <c r="A1353">
        <v>1</v>
      </c>
      <c r="B1353">
        <v>10856</v>
      </c>
      <c r="C1353" s="6" t="s">
        <v>19009</v>
      </c>
      <c r="D1353">
        <v>5</v>
      </c>
      <c r="E1353">
        <v>1</v>
      </c>
      <c r="F1353">
        <v>10</v>
      </c>
      <c r="G1353">
        <v>101</v>
      </c>
      <c r="H1353" s="6" t="s">
        <v>16963</v>
      </c>
      <c r="I1353">
        <v>1</v>
      </c>
      <c r="J1353">
        <v>245997</v>
      </c>
      <c r="K1353">
        <v>7</v>
      </c>
      <c r="L1353" s="55">
        <v>44615</v>
      </c>
      <c r="M1353" s="6" t="s">
        <v>16765</v>
      </c>
      <c r="N1353" s="55">
        <v>44980</v>
      </c>
      <c r="O1353">
        <v>118787</v>
      </c>
      <c r="P1353" s="6" t="s">
        <v>16783</v>
      </c>
      <c r="Q1353" s="6" t="s">
        <v>19011</v>
      </c>
      <c r="R1353">
        <v>1</v>
      </c>
      <c r="S1353">
        <v>0</v>
      </c>
      <c r="T1353">
        <v>-1</v>
      </c>
      <c r="U1353">
        <v>1651</v>
      </c>
      <c r="V1353" s="6" t="s">
        <v>16945</v>
      </c>
      <c r="W1353" s="6" t="s">
        <v>16946</v>
      </c>
      <c r="X1353" s="55">
        <v>44665</v>
      </c>
      <c r="Y1353">
        <v>90000</v>
      </c>
      <c r="Z1353">
        <v>3840.56</v>
      </c>
      <c r="AA1353" s="6" t="s">
        <v>16885</v>
      </c>
      <c r="AB1353" s="6" t="s">
        <v>16947</v>
      </c>
      <c r="AD1353" s="6" t="s">
        <v>16948</v>
      </c>
      <c r="AE1353">
        <v>54049</v>
      </c>
      <c r="AF1353">
        <v>48820</v>
      </c>
      <c r="AG1353" s="6" t="s">
        <v>16949</v>
      </c>
      <c r="AH1353" s="6" t="s">
        <v>16950</v>
      </c>
      <c r="AI1353" s="6" t="s">
        <v>16951</v>
      </c>
      <c r="AJ1353" s="6" t="s">
        <v>16765</v>
      </c>
      <c r="AK1353" s="6" t="s">
        <v>16765</v>
      </c>
      <c r="AL1353" s="6" t="s">
        <v>16765</v>
      </c>
      <c r="AM1353" s="6" t="s">
        <v>16952</v>
      </c>
      <c r="AN1353">
        <v>0</v>
      </c>
      <c r="AO1353" s="55">
        <v>44665</v>
      </c>
      <c r="AP1353" s="6" t="s">
        <v>16953</v>
      </c>
      <c r="AQ1353">
        <v>0</v>
      </c>
      <c r="AR1353" s="6" t="s">
        <v>16954</v>
      </c>
      <c r="AS1353" s="6" t="s">
        <v>16955</v>
      </c>
      <c r="AT1353" s="6" t="s">
        <v>16947</v>
      </c>
      <c r="AU1353">
        <v>0</v>
      </c>
      <c r="AV1353">
        <v>0</v>
      </c>
      <c r="AW1353" s="6" t="s">
        <v>16956</v>
      </c>
      <c r="AX1353" s="6" t="s">
        <v>16765</v>
      </c>
      <c r="AY1353" s="6" t="s">
        <v>16765</v>
      </c>
      <c r="AZ1353" s="6" t="s">
        <v>16958</v>
      </c>
      <c r="BA1353" s="6" t="s">
        <v>16765</v>
      </c>
      <c r="BB1353" s="6" t="s">
        <v>16959</v>
      </c>
      <c r="BC1353" s="6" t="s">
        <v>16765</v>
      </c>
      <c r="BD1353" s="6" t="s">
        <v>16960</v>
      </c>
      <c r="BE1353" s="6" t="s">
        <v>16961</v>
      </c>
      <c r="BF1353" s="6" t="s">
        <v>13575</v>
      </c>
      <c r="BG1353" s="6" t="s">
        <v>13575</v>
      </c>
      <c r="BH1353" s="6" t="s">
        <v>16959</v>
      </c>
      <c r="BI1353">
        <v>0</v>
      </c>
      <c r="BJ1353" s="6" t="s">
        <v>16958</v>
      </c>
      <c r="BK1353">
        <v>0</v>
      </c>
      <c r="BL1353" s="6" t="s">
        <v>315</v>
      </c>
      <c r="BM1353" s="56">
        <f>COUNTIF($B$2:B1353,B1353)</f>
        <v>10</v>
      </c>
      <c r="BN1353" s="6" t="str">
        <f t="shared" si="21"/>
        <v>10856-10</v>
      </c>
    </row>
    <row r="1354" spans="1:66" x14ac:dyDescent="0.25">
      <c r="A1354">
        <v>1</v>
      </c>
      <c r="B1354">
        <v>10856</v>
      </c>
      <c r="C1354" s="6" t="s">
        <v>19009</v>
      </c>
      <c r="D1354">
        <v>5</v>
      </c>
      <c r="E1354">
        <v>1</v>
      </c>
      <c r="F1354">
        <v>10</v>
      </c>
      <c r="G1354">
        <v>101</v>
      </c>
      <c r="H1354" s="6" t="s">
        <v>16963</v>
      </c>
      <c r="I1354">
        <v>1</v>
      </c>
      <c r="J1354">
        <v>178056</v>
      </c>
      <c r="K1354">
        <v>7</v>
      </c>
      <c r="L1354" s="55">
        <v>44491</v>
      </c>
      <c r="M1354" s="6" t="s">
        <v>16765</v>
      </c>
      <c r="N1354" s="55">
        <v>44792</v>
      </c>
      <c r="O1354">
        <v>791291</v>
      </c>
      <c r="P1354" s="6" t="s">
        <v>16799</v>
      </c>
      <c r="Q1354" s="6" t="s">
        <v>19011</v>
      </c>
      <c r="R1354">
        <v>1</v>
      </c>
      <c r="S1354">
        <v>0</v>
      </c>
      <c r="T1354">
        <v>-1</v>
      </c>
      <c r="U1354">
        <v>4085.71</v>
      </c>
      <c r="V1354" s="6" t="s">
        <v>16945</v>
      </c>
      <c r="W1354" s="6" t="s">
        <v>16946</v>
      </c>
      <c r="X1354" s="55">
        <v>44665</v>
      </c>
      <c r="Y1354">
        <v>90000</v>
      </c>
      <c r="Z1354">
        <v>3840.56</v>
      </c>
      <c r="AA1354" s="6" t="s">
        <v>16885</v>
      </c>
      <c r="AB1354" s="6" t="s">
        <v>16947</v>
      </c>
      <c r="AD1354" s="6" t="s">
        <v>16948</v>
      </c>
      <c r="AE1354">
        <v>53657</v>
      </c>
      <c r="AF1354">
        <v>48463</v>
      </c>
      <c r="AG1354" s="6" t="s">
        <v>16949</v>
      </c>
      <c r="AH1354" s="6" t="s">
        <v>16950</v>
      </c>
      <c r="AI1354" s="6" t="s">
        <v>16951</v>
      </c>
      <c r="AJ1354" s="6" t="s">
        <v>16765</v>
      </c>
      <c r="AK1354" s="6" t="s">
        <v>16765</v>
      </c>
      <c r="AL1354" s="6" t="s">
        <v>16765</v>
      </c>
      <c r="AM1354" s="6" t="s">
        <v>16952</v>
      </c>
      <c r="AN1354">
        <v>0</v>
      </c>
      <c r="AO1354" s="55">
        <v>44665</v>
      </c>
      <c r="AP1354" s="6" t="s">
        <v>16953</v>
      </c>
      <c r="AQ1354">
        <v>0</v>
      </c>
      <c r="AR1354" s="6" t="s">
        <v>16954</v>
      </c>
      <c r="AS1354" s="6" t="s">
        <v>16955</v>
      </c>
      <c r="AT1354" s="6" t="s">
        <v>16947</v>
      </c>
      <c r="AU1354">
        <v>0</v>
      </c>
      <c r="AV1354">
        <v>0</v>
      </c>
      <c r="AW1354" s="6" t="s">
        <v>16956</v>
      </c>
      <c r="AX1354" s="6" t="s">
        <v>16765</v>
      </c>
      <c r="AY1354" s="6" t="s">
        <v>16765</v>
      </c>
      <c r="AZ1354" s="6" t="s">
        <v>16958</v>
      </c>
      <c r="BA1354" s="6" t="s">
        <v>16765</v>
      </c>
      <c r="BB1354" s="6" t="s">
        <v>16959</v>
      </c>
      <c r="BC1354" s="6" t="s">
        <v>16765</v>
      </c>
      <c r="BD1354" s="6" t="s">
        <v>16960</v>
      </c>
      <c r="BE1354" s="6" t="s">
        <v>16961</v>
      </c>
      <c r="BF1354" s="6" t="s">
        <v>13575</v>
      </c>
      <c r="BG1354" s="6" t="s">
        <v>13575</v>
      </c>
      <c r="BH1354" s="6" t="s">
        <v>16959</v>
      </c>
      <c r="BI1354">
        <v>0</v>
      </c>
      <c r="BJ1354" s="6" t="s">
        <v>16958</v>
      </c>
      <c r="BK1354">
        <v>0</v>
      </c>
      <c r="BL1354" s="6" t="s">
        <v>315</v>
      </c>
      <c r="BM1354" s="56">
        <f>COUNTIF($B$2:B1354,B1354)</f>
        <v>11</v>
      </c>
      <c r="BN1354" s="6" t="str">
        <f t="shared" si="21"/>
        <v>10856-11</v>
      </c>
    </row>
    <row r="1355" spans="1:66" x14ac:dyDescent="0.25">
      <c r="A1355">
        <v>1</v>
      </c>
      <c r="B1355">
        <v>10856</v>
      </c>
      <c r="C1355" s="6" t="s">
        <v>19009</v>
      </c>
      <c r="D1355">
        <v>5</v>
      </c>
      <c r="E1355">
        <v>1</v>
      </c>
      <c r="F1355">
        <v>10</v>
      </c>
      <c r="G1355">
        <v>101</v>
      </c>
      <c r="H1355" s="6" t="s">
        <v>16963</v>
      </c>
      <c r="I1355">
        <v>1</v>
      </c>
      <c r="J1355">
        <v>158471</v>
      </c>
      <c r="K1355">
        <v>7</v>
      </c>
      <c r="L1355" s="55">
        <v>44456</v>
      </c>
      <c r="M1355" s="6" t="s">
        <v>16765</v>
      </c>
      <c r="N1355" s="55">
        <v>44792</v>
      </c>
      <c r="O1355">
        <v>2000136</v>
      </c>
      <c r="P1355" s="6" t="s">
        <v>16809</v>
      </c>
      <c r="Q1355" s="6" t="s">
        <v>16973</v>
      </c>
      <c r="R1355">
        <v>1</v>
      </c>
      <c r="S1355">
        <v>0</v>
      </c>
      <c r="T1355">
        <v>-1</v>
      </c>
      <c r="U1355">
        <v>2750</v>
      </c>
      <c r="V1355" s="6" t="s">
        <v>16974</v>
      </c>
      <c r="W1355" s="6" t="s">
        <v>16946</v>
      </c>
      <c r="X1355" s="55">
        <v>44665</v>
      </c>
      <c r="Y1355">
        <v>90000</v>
      </c>
      <c r="Z1355">
        <v>3840.56</v>
      </c>
      <c r="AA1355" s="6" t="s">
        <v>16885</v>
      </c>
      <c r="AB1355" s="6" t="s">
        <v>16947</v>
      </c>
      <c r="AD1355" s="6" t="s">
        <v>16765</v>
      </c>
      <c r="AE1355">
        <v>53535</v>
      </c>
      <c r="AF1355">
        <v>48364</v>
      </c>
      <c r="AG1355" s="6" t="s">
        <v>16973</v>
      </c>
      <c r="AH1355" s="6" t="s">
        <v>16950</v>
      </c>
      <c r="AI1355" s="6" t="s">
        <v>16951</v>
      </c>
      <c r="AJ1355" s="6" t="s">
        <v>16765</v>
      </c>
      <c r="AK1355" s="6" t="s">
        <v>16765</v>
      </c>
      <c r="AL1355" s="6" t="s">
        <v>16765</v>
      </c>
      <c r="AM1355" s="6" t="s">
        <v>16952</v>
      </c>
      <c r="AN1355">
        <v>0</v>
      </c>
      <c r="AO1355" s="55">
        <v>44665</v>
      </c>
      <c r="AP1355" s="6" t="s">
        <v>16953</v>
      </c>
      <c r="AQ1355">
        <v>0</v>
      </c>
      <c r="AR1355" s="6" t="s">
        <v>16975</v>
      </c>
      <c r="AS1355" s="6" t="s">
        <v>16955</v>
      </c>
      <c r="AT1355" s="6" t="s">
        <v>16947</v>
      </c>
      <c r="AU1355">
        <v>0</v>
      </c>
      <c r="AV1355">
        <v>0</v>
      </c>
      <c r="AW1355" s="6" t="s">
        <v>16956</v>
      </c>
      <c r="AX1355" s="6" t="s">
        <v>16765</v>
      </c>
      <c r="AY1355" s="6" t="s">
        <v>16765</v>
      </c>
      <c r="AZ1355" s="6" t="s">
        <v>16958</v>
      </c>
      <c r="BA1355" s="6" t="s">
        <v>16765</v>
      </c>
      <c r="BB1355" s="6" t="s">
        <v>16959</v>
      </c>
      <c r="BC1355" s="6" t="s">
        <v>16765</v>
      </c>
      <c r="BD1355" s="6" t="s">
        <v>16960</v>
      </c>
      <c r="BE1355" s="6" t="s">
        <v>16961</v>
      </c>
      <c r="BF1355" s="6" t="s">
        <v>13575</v>
      </c>
      <c r="BG1355" s="6" t="s">
        <v>13575</v>
      </c>
      <c r="BH1355" s="6" t="s">
        <v>16959</v>
      </c>
      <c r="BI1355">
        <v>0</v>
      </c>
      <c r="BJ1355" s="6" t="s">
        <v>16958</v>
      </c>
      <c r="BK1355">
        <v>0</v>
      </c>
      <c r="BL1355" s="6" t="s">
        <v>315</v>
      </c>
      <c r="BM1355" s="56">
        <f>COUNTIF($B$2:B1355,B1355)</f>
        <v>12</v>
      </c>
      <c r="BN1355" s="6" t="str">
        <f t="shared" si="21"/>
        <v>10856-12</v>
      </c>
    </row>
    <row r="1356" spans="1:66" x14ac:dyDescent="0.25">
      <c r="A1356">
        <v>1</v>
      </c>
      <c r="B1356">
        <v>10894</v>
      </c>
      <c r="C1356" s="6" t="s">
        <v>19012</v>
      </c>
      <c r="D1356">
        <v>5</v>
      </c>
      <c r="E1356">
        <v>1</v>
      </c>
      <c r="F1356">
        <v>10</v>
      </c>
      <c r="G1356">
        <v>101</v>
      </c>
      <c r="H1356" s="6" t="s">
        <v>16963</v>
      </c>
      <c r="I1356">
        <v>1</v>
      </c>
      <c r="J1356">
        <v>303556</v>
      </c>
      <c r="K1356">
        <v>6</v>
      </c>
      <c r="L1356" s="55">
        <v>42877</v>
      </c>
      <c r="M1356" s="6" t="s">
        <v>16765</v>
      </c>
      <c r="N1356" s="55">
        <v>44686</v>
      </c>
      <c r="O1356">
        <v>118784</v>
      </c>
      <c r="P1356" s="6" t="s">
        <v>16764</v>
      </c>
      <c r="Q1356" s="6" t="s">
        <v>19013</v>
      </c>
      <c r="R1356">
        <v>1</v>
      </c>
      <c r="S1356">
        <v>0</v>
      </c>
      <c r="T1356">
        <v>-1</v>
      </c>
      <c r="U1356">
        <v>1651</v>
      </c>
      <c r="V1356" s="6" t="s">
        <v>16945</v>
      </c>
      <c r="W1356" s="6" t="s">
        <v>16946</v>
      </c>
      <c r="X1356" s="55">
        <v>44663</v>
      </c>
      <c r="Y1356">
        <v>10000</v>
      </c>
      <c r="Z1356">
        <v>1024.3900000000001</v>
      </c>
      <c r="AA1356" s="6" t="s">
        <v>16969</v>
      </c>
      <c r="AB1356" s="6" t="s">
        <v>16947</v>
      </c>
      <c r="AD1356" s="6" t="s">
        <v>16948</v>
      </c>
      <c r="AE1356">
        <v>46410</v>
      </c>
      <c r="AF1356">
        <v>42312</v>
      </c>
      <c r="AG1356" s="6" t="s">
        <v>16949</v>
      </c>
      <c r="AH1356" s="6" t="s">
        <v>16950</v>
      </c>
      <c r="AI1356" s="6" t="s">
        <v>16951</v>
      </c>
      <c r="AJ1356" s="6" t="s">
        <v>16765</v>
      </c>
      <c r="AK1356" s="6" t="s">
        <v>16765</v>
      </c>
      <c r="AL1356" s="6" t="s">
        <v>16765</v>
      </c>
      <c r="AM1356" s="6" t="s">
        <v>16952</v>
      </c>
      <c r="AN1356">
        <v>0</v>
      </c>
      <c r="AO1356" s="55">
        <v>44663</v>
      </c>
      <c r="AP1356" s="6" t="s">
        <v>16953</v>
      </c>
      <c r="AQ1356">
        <v>0</v>
      </c>
      <c r="AR1356" s="6" t="s">
        <v>16954</v>
      </c>
      <c r="AS1356" s="6" t="s">
        <v>16955</v>
      </c>
      <c r="AT1356" s="6" t="s">
        <v>16947</v>
      </c>
      <c r="AU1356">
        <v>0</v>
      </c>
      <c r="AV1356">
        <v>0</v>
      </c>
      <c r="AW1356" s="6" t="s">
        <v>16956</v>
      </c>
      <c r="AX1356" s="6" t="s">
        <v>18057</v>
      </c>
      <c r="AY1356" s="6" t="s">
        <v>16765</v>
      </c>
      <c r="AZ1356" s="6" t="s">
        <v>16958</v>
      </c>
      <c r="BA1356" s="6" t="s">
        <v>16765</v>
      </c>
      <c r="BB1356" s="6" t="s">
        <v>16959</v>
      </c>
      <c r="BC1356" s="6" t="s">
        <v>16765</v>
      </c>
      <c r="BD1356" s="6" t="s">
        <v>16960</v>
      </c>
      <c r="BE1356" s="6" t="s">
        <v>16961</v>
      </c>
      <c r="BF1356" s="6" t="s">
        <v>13575</v>
      </c>
      <c r="BG1356" s="6" t="s">
        <v>13575</v>
      </c>
      <c r="BH1356" s="6" t="s">
        <v>16959</v>
      </c>
      <c r="BI1356">
        <v>0</v>
      </c>
      <c r="BJ1356" s="6" t="s">
        <v>16958</v>
      </c>
      <c r="BK1356">
        <v>0</v>
      </c>
      <c r="BL1356" s="6" t="s">
        <v>315</v>
      </c>
      <c r="BM1356" s="56">
        <f>COUNTIF($B$2:B1356,B1356)</f>
        <v>1</v>
      </c>
      <c r="BN1356" s="6" t="str">
        <f t="shared" si="21"/>
        <v>10894-1</v>
      </c>
    </row>
    <row r="1357" spans="1:66" x14ac:dyDescent="0.25">
      <c r="A1357">
        <v>1</v>
      </c>
      <c r="B1357">
        <v>10902</v>
      </c>
      <c r="C1357" s="6" t="s">
        <v>19014</v>
      </c>
      <c r="D1357">
        <v>5</v>
      </c>
      <c r="E1357">
        <v>1</v>
      </c>
      <c r="F1357">
        <v>10</v>
      </c>
      <c r="G1357">
        <v>108</v>
      </c>
      <c r="H1357" s="6" t="s">
        <v>17007</v>
      </c>
      <c r="I1357">
        <v>1</v>
      </c>
      <c r="J1357">
        <v>19432</v>
      </c>
      <c r="K1357">
        <v>7</v>
      </c>
      <c r="L1357" s="55">
        <v>44196</v>
      </c>
      <c r="M1357" s="6" t="s">
        <v>16765</v>
      </c>
      <c r="N1357" s="55">
        <v>109574</v>
      </c>
      <c r="O1357">
        <v>198213</v>
      </c>
      <c r="P1357" s="6" t="s">
        <v>16785</v>
      </c>
      <c r="Q1357" s="6" t="s">
        <v>16973</v>
      </c>
      <c r="R1357">
        <v>20</v>
      </c>
      <c r="S1357">
        <v>0</v>
      </c>
      <c r="T1357">
        <v>-20</v>
      </c>
      <c r="U1357">
        <v>840</v>
      </c>
      <c r="V1357" s="6" t="s">
        <v>16999</v>
      </c>
      <c r="W1357" s="6" t="s">
        <v>16946</v>
      </c>
      <c r="X1357" s="55">
        <v>44665</v>
      </c>
      <c r="Y1357">
        <v>0</v>
      </c>
      <c r="Z1357">
        <v>0</v>
      </c>
      <c r="AA1357" s="6" t="s">
        <v>16765</v>
      </c>
      <c r="AB1357" s="6" t="s">
        <v>16947</v>
      </c>
      <c r="AD1357" s="6" t="s">
        <v>16765</v>
      </c>
      <c r="AE1357">
        <v>52784</v>
      </c>
      <c r="AF1357">
        <v>47760</v>
      </c>
      <c r="AG1357" s="6" t="s">
        <v>16973</v>
      </c>
      <c r="AH1357" s="6" t="s">
        <v>16950</v>
      </c>
      <c r="AI1357" s="6" t="s">
        <v>16951</v>
      </c>
      <c r="AJ1357" s="6" t="s">
        <v>16765</v>
      </c>
      <c r="AK1357" s="6" t="s">
        <v>16765</v>
      </c>
      <c r="AL1357" s="6" t="s">
        <v>16765</v>
      </c>
      <c r="AM1357" s="6" t="s">
        <v>16952</v>
      </c>
      <c r="AN1357">
        <v>0</v>
      </c>
      <c r="AO1357" s="55">
        <v>44665</v>
      </c>
      <c r="AP1357" s="6" t="s">
        <v>17000</v>
      </c>
      <c r="AQ1357">
        <v>0</v>
      </c>
      <c r="AR1357" s="6" t="s">
        <v>17095</v>
      </c>
      <c r="AS1357" s="6" t="s">
        <v>17002</v>
      </c>
      <c r="AT1357" s="6" t="s">
        <v>16947</v>
      </c>
      <c r="AU1357">
        <v>0</v>
      </c>
      <c r="AV1357">
        <v>0</v>
      </c>
      <c r="AW1357" s="6" t="s">
        <v>16956</v>
      </c>
      <c r="AX1357" s="6" t="s">
        <v>17096</v>
      </c>
      <c r="AY1357" s="6" t="s">
        <v>16765</v>
      </c>
      <c r="AZ1357" s="6" t="s">
        <v>16958</v>
      </c>
      <c r="BA1357" s="6" t="s">
        <v>16765</v>
      </c>
      <c r="BB1357" s="6" t="s">
        <v>16959</v>
      </c>
      <c r="BC1357" s="6" t="s">
        <v>16765</v>
      </c>
      <c r="BD1357" s="6" t="s">
        <v>16960</v>
      </c>
      <c r="BE1357" s="6" t="s">
        <v>16961</v>
      </c>
      <c r="BF1357" s="6" t="s">
        <v>13575</v>
      </c>
      <c r="BG1357" s="6" t="s">
        <v>13575</v>
      </c>
      <c r="BH1357" s="6" t="s">
        <v>16959</v>
      </c>
      <c r="BI1357">
        <v>0</v>
      </c>
      <c r="BJ1357" s="6" t="s">
        <v>16958</v>
      </c>
      <c r="BK1357">
        <v>0</v>
      </c>
      <c r="BL1357" s="6" t="s">
        <v>315</v>
      </c>
      <c r="BM1357" s="56">
        <f>COUNTIF($B$2:B1357,B1357)</f>
        <v>1</v>
      </c>
      <c r="BN1357" s="6" t="str">
        <f t="shared" si="21"/>
        <v>10902-1</v>
      </c>
    </row>
    <row r="1358" spans="1:66" x14ac:dyDescent="0.25">
      <c r="A1358">
        <v>1</v>
      </c>
      <c r="B1358">
        <v>10902</v>
      </c>
      <c r="C1358" s="6" t="s">
        <v>19014</v>
      </c>
      <c r="D1358">
        <v>5</v>
      </c>
      <c r="E1358">
        <v>1</v>
      </c>
      <c r="F1358">
        <v>10</v>
      </c>
      <c r="G1358">
        <v>108</v>
      </c>
      <c r="H1358" s="6" t="s">
        <v>17007</v>
      </c>
      <c r="I1358">
        <v>1</v>
      </c>
      <c r="J1358">
        <v>19432</v>
      </c>
      <c r="K1358">
        <v>7</v>
      </c>
      <c r="L1358" s="55">
        <v>44196</v>
      </c>
      <c r="M1358" s="6" t="s">
        <v>16765</v>
      </c>
      <c r="N1358" s="55">
        <v>109574</v>
      </c>
      <c r="O1358">
        <v>198214</v>
      </c>
      <c r="P1358" s="6" t="s">
        <v>16786</v>
      </c>
      <c r="Q1358" s="6" t="s">
        <v>16973</v>
      </c>
      <c r="R1358">
        <v>480</v>
      </c>
      <c r="S1358">
        <v>0</v>
      </c>
      <c r="T1358">
        <v>-480</v>
      </c>
      <c r="U1358">
        <v>768</v>
      </c>
      <c r="V1358" s="6" t="s">
        <v>17004</v>
      </c>
      <c r="W1358" s="6" t="s">
        <v>16946</v>
      </c>
      <c r="X1358" s="55">
        <v>44665</v>
      </c>
      <c r="Y1358">
        <v>0</v>
      </c>
      <c r="Z1358">
        <v>0</v>
      </c>
      <c r="AA1358" s="6" t="s">
        <v>16765</v>
      </c>
      <c r="AB1358" s="6" t="s">
        <v>16947</v>
      </c>
      <c r="AD1358" s="6" t="s">
        <v>16765</v>
      </c>
      <c r="AE1358">
        <v>52785</v>
      </c>
      <c r="AF1358">
        <v>47760</v>
      </c>
      <c r="AG1358" s="6" t="s">
        <v>16973</v>
      </c>
      <c r="AH1358" s="6" t="s">
        <v>16950</v>
      </c>
      <c r="AI1358" s="6" t="s">
        <v>16951</v>
      </c>
      <c r="AJ1358" s="6" t="s">
        <v>16765</v>
      </c>
      <c r="AK1358" s="6" t="s">
        <v>16765</v>
      </c>
      <c r="AL1358" s="6" t="s">
        <v>16765</v>
      </c>
      <c r="AM1358" s="6" t="s">
        <v>16952</v>
      </c>
      <c r="AN1358">
        <v>0</v>
      </c>
      <c r="AO1358" s="55">
        <v>44665</v>
      </c>
      <c r="AP1358" s="6" t="s">
        <v>17000</v>
      </c>
      <c r="AQ1358">
        <v>0</v>
      </c>
      <c r="AR1358" s="6" t="s">
        <v>17098</v>
      </c>
      <c r="AS1358" s="6" t="s">
        <v>17002</v>
      </c>
      <c r="AT1358" s="6" t="s">
        <v>16947</v>
      </c>
      <c r="AU1358">
        <v>0</v>
      </c>
      <c r="AV1358">
        <v>0</v>
      </c>
      <c r="AW1358" s="6" t="s">
        <v>16956</v>
      </c>
      <c r="AX1358" s="6" t="s">
        <v>17096</v>
      </c>
      <c r="AY1358" s="6" t="s">
        <v>16765</v>
      </c>
      <c r="AZ1358" s="6" t="s">
        <v>16958</v>
      </c>
      <c r="BA1358" s="6" t="s">
        <v>16765</v>
      </c>
      <c r="BB1358" s="6" t="s">
        <v>16959</v>
      </c>
      <c r="BC1358" s="6" t="s">
        <v>16765</v>
      </c>
      <c r="BD1358" s="6" t="s">
        <v>16960</v>
      </c>
      <c r="BE1358" s="6" t="s">
        <v>16961</v>
      </c>
      <c r="BF1358" s="6" t="s">
        <v>13575</v>
      </c>
      <c r="BG1358" s="6" t="s">
        <v>13575</v>
      </c>
      <c r="BH1358" s="6" t="s">
        <v>16959</v>
      </c>
      <c r="BI1358">
        <v>0</v>
      </c>
      <c r="BJ1358" s="6" t="s">
        <v>16958</v>
      </c>
      <c r="BK1358">
        <v>0</v>
      </c>
      <c r="BL1358" s="6" t="s">
        <v>315</v>
      </c>
      <c r="BM1358" s="56">
        <f>COUNTIF($B$2:B1358,B1358)</f>
        <v>2</v>
      </c>
      <c r="BN1358" s="6" t="str">
        <f t="shared" si="21"/>
        <v>10902-2</v>
      </c>
    </row>
    <row r="1359" spans="1:66" x14ac:dyDescent="0.25">
      <c r="A1359">
        <v>1</v>
      </c>
      <c r="B1359">
        <v>10911</v>
      </c>
      <c r="C1359" s="6" t="s">
        <v>19015</v>
      </c>
      <c r="D1359">
        <v>5</v>
      </c>
      <c r="E1359">
        <v>3</v>
      </c>
      <c r="F1359">
        <v>30</v>
      </c>
      <c r="G1359">
        <v>307</v>
      </c>
      <c r="H1359" s="6" t="s">
        <v>16963</v>
      </c>
      <c r="I1359">
        <v>1</v>
      </c>
      <c r="J1359">
        <v>450817</v>
      </c>
      <c r="K1359">
        <v>6</v>
      </c>
      <c r="L1359" s="55">
        <v>43122</v>
      </c>
      <c r="M1359" s="6" t="s">
        <v>16765</v>
      </c>
      <c r="N1359" s="55">
        <v>44601</v>
      </c>
      <c r="O1359">
        <v>118750</v>
      </c>
      <c r="P1359" s="6" t="s">
        <v>16767</v>
      </c>
      <c r="Q1359" s="6" t="s">
        <v>19016</v>
      </c>
      <c r="R1359">
        <v>1</v>
      </c>
      <c r="S1359">
        <v>0</v>
      </c>
      <c r="T1359">
        <v>-1</v>
      </c>
      <c r="U1359">
        <v>1803.8</v>
      </c>
      <c r="V1359" s="6" t="s">
        <v>16945</v>
      </c>
      <c r="W1359" s="6" t="s">
        <v>16946</v>
      </c>
      <c r="X1359" s="55">
        <v>44663</v>
      </c>
      <c r="Y1359">
        <v>90000</v>
      </c>
      <c r="Z1359">
        <v>1387.9</v>
      </c>
      <c r="AA1359" s="6" t="s">
        <v>16969</v>
      </c>
      <c r="AB1359" s="6" t="s">
        <v>16947</v>
      </c>
      <c r="AD1359" s="6" t="s">
        <v>16948</v>
      </c>
      <c r="AE1359">
        <v>48105</v>
      </c>
      <c r="AF1359">
        <v>43770</v>
      </c>
      <c r="AG1359" s="6" t="s">
        <v>16949</v>
      </c>
      <c r="AH1359" s="6" t="s">
        <v>16950</v>
      </c>
      <c r="AI1359" s="6" t="s">
        <v>16951</v>
      </c>
      <c r="AJ1359" s="6" t="s">
        <v>16765</v>
      </c>
      <c r="AK1359" s="6" t="s">
        <v>16765</v>
      </c>
      <c r="AL1359" s="6" t="s">
        <v>16765</v>
      </c>
      <c r="AM1359" s="6" t="s">
        <v>16952</v>
      </c>
      <c r="AN1359">
        <v>0</v>
      </c>
      <c r="AO1359" s="55">
        <v>44663</v>
      </c>
      <c r="AP1359" s="6" t="s">
        <v>16953</v>
      </c>
      <c r="AQ1359">
        <v>0</v>
      </c>
      <c r="AR1359" s="6" t="s">
        <v>16954</v>
      </c>
      <c r="AS1359" s="6" t="s">
        <v>16955</v>
      </c>
      <c r="AT1359" s="6" t="s">
        <v>16947</v>
      </c>
      <c r="AU1359">
        <v>0</v>
      </c>
      <c r="AV1359">
        <v>0</v>
      </c>
      <c r="AW1359" s="6" t="s">
        <v>16956</v>
      </c>
      <c r="AX1359" s="6" t="s">
        <v>19017</v>
      </c>
      <c r="AY1359" s="6" t="s">
        <v>16765</v>
      </c>
      <c r="AZ1359" s="6" t="s">
        <v>16958</v>
      </c>
      <c r="BA1359" s="6" t="s">
        <v>16765</v>
      </c>
      <c r="BB1359" s="6" t="s">
        <v>16959</v>
      </c>
      <c r="BC1359" s="6" t="s">
        <v>16765</v>
      </c>
      <c r="BD1359" s="6" t="s">
        <v>16960</v>
      </c>
      <c r="BE1359" s="6" t="s">
        <v>16961</v>
      </c>
      <c r="BF1359" s="6" t="s">
        <v>13575</v>
      </c>
      <c r="BG1359" s="6" t="s">
        <v>13575</v>
      </c>
      <c r="BH1359" s="6" t="s">
        <v>16959</v>
      </c>
      <c r="BI1359">
        <v>0</v>
      </c>
      <c r="BJ1359" s="6" t="s">
        <v>16958</v>
      </c>
      <c r="BK1359">
        <v>0</v>
      </c>
      <c r="BL1359" s="6" t="s">
        <v>315</v>
      </c>
      <c r="BM1359" s="56">
        <f>COUNTIF($B$2:B1359,B1359)</f>
        <v>1</v>
      </c>
      <c r="BN1359" s="6" t="str">
        <f t="shared" si="21"/>
        <v>10911-1</v>
      </c>
    </row>
    <row r="1360" spans="1:66" x14ac:dyDescent="0.25">
      <c r="A1360">
        <v>1</v>
      </c>
      <c r="B1360">
        <v>10912</v>
      </c>
      <c r="C1360" s="6" t="s">
        <v>19018</v>
      </c>
      <c r="D1360">
        <v>5</v>
      </c>
      <c r="E1360">
        <v>3</v>
      </c>
      <c r="F1360">
        <v>30</v>
      </c>
      <c r="G1360">
        <v>309</v>
      </c>
      <c r="H1360" s="6" t="s">
        <v>16994</v>
      </c>
      <c r="I1360">
        <v>1</v>
      </c>
      <c r="J1360">
        <v>671924</v>
      </c>
      <c r="K1360">
        <v>1</v>
      </c>
      <c r="L1360" s="55">
        <v>40638</v>
      </c>
      <c r="M1360" s="6" t="s">
        <v>16765</v>
      </c>
      <c r="N1360" s="55">
        <v>44628</v>
      </c>
      <c r="O1360">
        <v>118787</v>
      </c>
      <c r="P1360" s="6" t="s">
        <v>16783</v>
      </c>
      <c r="Q1360" s="6" t="s">
        <v>19019</v>
      </c>
      <c r="R1360">
        <v>1</v>
      </c>
      <c r="S1360">
        <v>0</v>
      </c>
      <c r="T1360">
        <v>-1</v>
      </c>
      <c r="U1360">
        <v>1651</v>
      </c>
      <c r="V1360" s="6" t="s">
        <v>16945</v>
      </c>
      <c r="W1360" s="6" t="s">
        <v>16946</v>
      </c>
      <c r="X1360" s="55">
        <v>44664</v>
      </c>
      <c r="Y1360">
        <v>0</v>
      </c>
      <c r="Z1360">
        <v>0</v>
      </c>
      <c r="AA1360" s="6" t="s">
        <v>16765</v>
      </c>
      <c r="AB1360" s="6" t="s">
        <v>16947</v>
      </c>
      <c r="AD1360" s="6" t="s">
        <v>17898</v>
      </c>
      <c r="AE1360">
        <v>16646</v>
      </c>
      <c r="AF1360">
        <v>13072</v>
      </c>
      <c r="AG1360" s="6" t="s">
        <v>16949</v>
      </c>
      <c r="AH1360" s="6" t="s">
        <v>16950</v>
      </c>
      <c r="AI1360" s="6" t="s">
        <v>16951</v>
      </c>
      <c r="AJ1360" s="6" t="s">
        <v>16765</v>
      </c>
      <c r="AK1360" s="6" t="s">
        <v>16765</v>
      </c>
      <c r="AL1360" s="6" t="s">
        <v>16765</v>
      </c>
      <c r="AM1360" s="6" t="s">
        <v>16952</v>
      </c>
      <c r="AN1360">
        <v>0</v>
      </c>
      <c r="AO1360" s="55">
        <v>44664</v>
      </c>
      <c r="AP1360" s="6" t="s">
        <v>16953</v>
      </c>
      <c r="AQ1360">
        <v>0</v>
      </c>
      <c r="AR1360" s="6" t="s">
        <v>16954</v>
      </c>
      <c r="AS1360" s="6" t="s">
        <v>16955</v>
      </c>
      <c r="AT1360" s="6" t="s">
        <v>16947</v>
      </c>
      <c r="AU1360">
        <v>0</v>
      </c>
      <c r="AV1360">
        <v>0</v>
      </c>
      <c r="AW1360" s="6" t="s">
        <v>16956</v>
      </c>
      <c r="AX1360" s="6" t="s">
        <v>18303</v>
      </c>
      <c r="AY1360" s="6" t="s">
        <v>16765</v>
      </c>
      <c r="AZ1360" s="6" t="s">
        <v>16958</v>
      </c>
      <c r="BA1360" s="6" t="s">
        <v>16765</v>
      </c>
      <c r="BB1360" s="6" t="s">
        <v>16959</v>
      </c>
      <c r="BC1360" s="6" t="s">
        <v>16765</v>
      </c>
      <c r="BD1360" s="6" t="s">
        <v>16960</v>
      </c>
      <c r="BE1360" s="6" t="s">
        <v>16961</v>
      </c>
      <c r="BF1360" s="6" t="s">
        <v>13575</v>
      </c>
      <c r="BG1360" s="6" t="s">
        <v>13575</v>
      </c>
      <c r="BH1360" s="6" t="s">
        <v>16959</v>
      </c>
      <c r="BI1360">
        <v>0</v>
      </c>
      <c r="BJ1360" s="6" t="s">
        <v>16958</v>
      </c>
      <c r="BK1360">
        <v>0</v>
      </c>
      <c r="BL1360" s="6" t="s">
        <v>315</v>
      </c>
      <c r="BM1360" s="56">
        <f>COUNTIF($B$2:B1360,B1360)</f>
        <v>1</v>
      </c>
      <c r="BN1360" s="6" t="str">
        <f t="shared" si="21"/>
        <v>10912-1</v>
      </c>
    </row>
    <row r="1361" spans="1:66" x14ac:dyDescent="0.25">
      <c r="A1361">
        <v>1</v>
      </c>
      <c r="B1361">
        <v>10912</v>
      </c>
      <c r="C1361" s="6" t="s">
        <v>19018</v>
      </c>
      <c r="D1361">
        <v>5</v>
      </c>
      <c r="E1361">
        <v>3</v>
      </c>
      <c r="F1361">
        <v>30</v>
      </c>
      <c r="G1361">
        <v>309</v>
      </c>
      <c r="H1361" s="6" t="s">
        <v>16994</v>
      </c>
      <c r="I1361">
        <v>1</v>
      </c>
      <c r="J1361">
        <v>695548</v>
      </c>
      <c r="K1361">
        <v>6</v>
      </c>
      <c r="L1361" s="55">
        <v>43559</v>
      </c>
      <c r="M1361" s="6" t="s">
        <v>16765</v>
      </c>
      <c r="N1361" s="55">
        <v>44628</v>
      </c>
      <c r="O1361">
        <v>118788</v>
      </c>
      <c r="P1361" s="6" t="s">
        <v>16787</v>
      </c>
      <c r="Q1361" s="6" t="s">
        <v>19020</v>
      </c>
      <c r="R1361">
        <v>1</v>
      </c>
      <c r="S1361">
        <v>0</v>
      </c>
      <c r="T1361">
        <v>-1</v>
      </c>
      <c r="U1361">
        <v>2572.9499999999998</v>
      </c>
      <c r="V1361" s="6" t="s">
        <v>16945</v>
      </c>
      <c r="W1361" s="6" t="s">
        <v>16946</v>
      </c>
      <c r="X1361" s="55">
        <v>44664</v>
      </c>
      <c r="Y1361">
        <v>0</v>
      </c>
      <c r="Z1361">
        <v>0</v>
      </c>
      <c r="AA1361" s="6" t="s">
        <v>16765</v>
      </c>
      <c r="AB1361" s="6" t="s">
        <v>16947</v>
      </c>
      <c r="AD1361" s="6" t="s">
        <v>16948</v>
      </c>
      <c r="AE1361">
        <v>50656</v>
      </c>
      <c r="AF1361">
        <v>45939</v>
      </c>
      <c r="AG1361" s="6" t="s">
        <v>16949</v>
      </c>
      <c r="AH1361" s="6" t="s">
        <v>16950</v>
      </c>
      <c r="AI1361" s="6" t="s">
        <v>16951</v>
      </c>
      <c r="AJ1361" s="6" t="s">
        <v>16765</v>
      </c>
      <c r="AK1361" s="6" t="s">
        <v>16765</v>
      </c>
      <c r="AL1361" s="6" t="s">
        <v>16765</v>
      </c>
      <c r="AM1361" s="6" t="s">
        <v>16952</v>
      </c>
      <c r="AN1361">
        <v>0</v>
      </c>
      <c r="AO1361" s="55">
        <v>44664</v>
      </c>
      <c r="AP1361" s="6" t="s">
        <v>16953</v>
      </c>
      <c r="AQ1361">
        <v>0</v>
      </c>
      <c r="AR1361" s="6" t="s">
        <v>16954</v>
      </c>
      <c r="AS1361" s="6" t="s">
        <v>16955</v>
      </c>
      <c r="AT1361" s="6" t="s">
        <v>16947</v>
      </c>
      <c r="AU1361">
        <v>0</v>
      </c>
      <c r="AV1361">
        <v>0</v>
      </c>
      <c r="AW1361" s="6" t="s">
        <v>16956</v>
      </c>
      <c r="AX1361" s="6" t="s">
        <v>18300</v>
      </c>
      <c r="AY1361" s="6" t="s">
        <v>16765</v>
      </c>
      <c r="AZ1361" s="6" t="s">
        <v>16958</v>
      </c>
      <c r="BA1361" s="6" t="s">
        <v>16765</v>
      </c>
      <c r="BB1361" s="6" t="s">
        <v>16959</v>
      </c>
      <c r="BC1361" s="6" t="s">
        <v>16765</v>
      </c>
      <c r="BD1361" s="6" t="s">
        <v>16960</v>
      </c>
      <c r="BE1361" s="6" t="s">
        <v>16961</v>
      </c>
      <c r="BF1361" s="6" t="s">
        <v>13575</v>
      </c>
      <c r="BG1361" s="6" t="s">
        <v>13575</v>
      </c>
      <c r="BH1361" s="6" t="s">
        <v>16959</v>
      </c>
      <c r="BI1361">
        <v>0</v>
      </c>
      <c r="BJ1361" s="6" t="s">
        <v>16958</v>
      </c>
      <c r="BK1361">
        <v>0</v>
      </c>
      <c r="BL1361" s="6" t="s">
        <v>315</v>
      </c>
      <c r="BM1361" s="56">
        <f>COUNTIF($B$2:B1361,B1361)</f>
        <v>2</v>
      </c>
      <c r="BN1361" s="6" t="str">
        <f t="shared" si="21"/>
        <v>10912-2</v>
      </c>
    </row>
    <row r="1362" spans="1:66" x14ac:dyDescent="0.25">
      <c r="A1362">
        <v>1</v>
      </c>
      <c r="B1362">
        <v>10912</v>
      </c>
      <c r="C1362" s="6" t="s">
        <v>19018</v>
      </c>
      <c r="D1362">
        <v>5</v>
      </c>
      <c r="E1362">
        <v>3</v>
      </c>
      <c r="F1362">
        <v>30</v>
      </c>
      <c r="G1362">
        <v>309</v>
      </c>
      <c r="H1362" s="6" t="s">
        <v>16994</v>
      </c>
      <c r="I1362">
        <v>1</v>
      </c>
      <c r="J1362">
        <v>529552</v>
      </c>
      <c r="K1362">
        <v>6</v>
      </c>
      <c r="L1362" s="55">
        <v>43269</v>
      </c>
      <c r="M1362" s="6" t="s">
        <v>16765</v>
      </c>
      <c r="N1362" s="55">
        <v>44628</v>
      </c>
      <c r="O1362">
        <v>286521</v>
      </c>
      <c r="P1362" s="6" t="s">
        <v>16788</v>
      </c>
      <c r="Q1362" s="6" t="s">
        <v>16973</v>
      </c>
      <c r="R1362">
        <v>1</v>
      </c>
      <c r="S1362">
        <v>0</v>
      </c>
      <c r="T1362">
        <v>-1</v>
      </c>
      <c r="U1362">
        <v>1374</v>
      </c>
      <c r="V1362" s="6" t="s">
        <v>16974</v>
      </c>
      <c r="W1362" s="6" t="s">
        <v>16946</v>
      </c>
      <c r="X1362" s="55">
        <v>44664</v>
      </c>
      <c r="Y1362">
        <v>0</v>
      </c>
      <c r="Z1362">
        <v>0</v>
      </c>
      <c r="AA1362" s="6" t="s">
        <v>16765</v>
      </c>
      <c r="AB1362" s="6" t="s">
        <v>16947</v>
      </c>
      <c r="AD1362" s="6" t="s">
        <v>16765</v>
      </c>
      <c r="AE1362">
        <v>49079</v>
      </c>
      <c r="AF1362">
        <v>44590</v>
      </c>
      <c r="AG1362" s="6" t="s">
        <v>16973</v>
      </c>
      <c r="AH1362" s="6" t="s">
        <v>16950</v>
      </c>
      <c r="AI1362" s="6" t="s">
        <v>16951</v>
      </c>
      <c r="AJ1362" s="6" t="s">
        <v>16765</v>
      </c>
      <c r="AK1362" s="6" t="s">
        <v>16765</v>
      </c>
      <c r="AL1362" s="6" t="s">
        <v>16765</v>
      </c>
      <c r="AM1362" s="6" t="s">
        <v>16952</v>
      </c>
      <c r="AN1362">
        <v>0</v>
      </c>
      <c r="AO1362" s="55">
        <v>44664</v>
      </c>
      <c r="AP1362" s="6" t="s">
        <v>16953</v>
      </c>
      <c r="AQ1362">
        <v>0</v>
      </c>
      <c r="AR1362" s="6" t="s">
        <v>16975</v>
      </c>
      <c r="AS1362" s="6" t="s">
        <v>16955</v>
      </c>
      <c r="AT1362" s="6" t="s">
        <v>16947</v>
      </c>
      <c r="AU1362">
        <v>0</v>
      </c>
      <c r="AV1362">
        <v>0</v>
      </c>
      <c r="AW1362" s="6" t="s">
        <v>16956</v>
      </c>
      <c r="AX1362" s="6" t="s">
        <v>19021</v>
      </c>
      <c r="AY1362" s="6" t="s">
        <v>16765</v>
      </c>
      <c r="AZ1362" s="6" t="s">
        <v>16958</v>
      </c>
      <c r="BA1362" s="6" t="s">
        <v>16765</v>
      </c>
      <c r="BB1362" s="6" t="s">
        <v>16959</v>
      </c>
      <c r="BC1362" s="6" t="s">
        <v>16765</v>
      </c>
      <c r="BD1362" s="6" t="s">
        <v>16960</v>
      </c>
      <c r="BE1362" s="6" t="s">
        <v>16961</v>
      </c>
      <c r="BF1362" s="6" t="s">
        <v>13575</v>
      </c>
      <c r="BG1362" s="6" t="s">
        <v>13575</v>
      </c>
      <c r="BH1362" s="6" t="s">
        <v>16959</v>
      </c>
      <c r="BI1362">
        <v>0</v>
      </c>
      <c r="BJ1362" s="6" t="s">
        <v>16958</v>
      </c>
      <c r="BK1362">
        <v>0</v>
      </c>
      <c r="BL1362" s="6" t="s">
        <v>315</v>
      </c>
      <c r="BM1362" s="56">
        <f>COUNTIF($B$2:B1362,B1362)</f>
        <v>3</v>
      </c>
      <c r="BN1362" s="6" t="str">
        <f t="shared" si="21"/>
        <v>10912-3</v>
      </c>
    </row>
    <row r="1363" spans="1:66" x14ac:dyDescent="0.25">
      <c r="A1363">
        <v>1</v>
      </c>
      <c r="B1363">
        <v>10912</v>
      </c>
      <c r="C1363" s="6" t="s">
        <v>19018</v>
      </c>
      <c r="D1363">
        <v>5</v>
      </c>
      <c r="E1363">
        <v>3</v>
      </c>
      <c r="F1363">
        <v>30</v>
      </c>
      <c r="G1363">
        <v>309</v>
      </c>
      <c r="H1363" s="6" t="s">
        <v>16994</v>
      </c>
      <c r="I1363">
        <v>1</v>
      </c>
      <c r="J1363">
        <v>535292</v>
      </c>
      <c r="K1363">
        <v>6</v>
      </c>
      <c r="L1363" s="55">
        <v>43279</v>
      </c>
      <c r="M1363" s="6" t="s">
        <v>16765</v>
      </c>
      <c r="N1363" s="55">
        <v>44628</v>
      </c>
      <c r="O1363">
        <v>292162</v>
      </c>
      <c r="P1363" s="6" t="s">
        <v>16838</v>
      </c>
      <c r="Q1363" s="6" t="s">
        <v>16973</v>
      </c>
      <c r="R1363">
        <v>1</v>
      </c>
      <c r="S1363">
        <v>0</v>
      </c>
      <c r="T1363">
        <v>-1</v>
      </c>
      <c r="U1363">
        <v>1374</v>
      </c>
      <c r="V1363" s="6" t="s">
        <v>16974</v>
      </c>
      <c r="W1363" s="6" t="s">
        <v>16946</v>
      </c>
      <c r="X1363" s="55">
        <v>44664</v>
      </c>
      <c r="Y1363">
        <v>0</v>
      </c>
      <c r="Z1363">
        <v>0</v>
      </c>
      <c r="AA1363" s="6" t="s">
        <v>16765</v>
      </c>
      <c r="AB1363" s="6" t="s">
        <v>16947</v>
      </c>
      <c r="AD1363" s="6" t="s">
        <v>16765</v>
      </c>
      <c r="AE1363">
        <v>49140</v>
      </c>
      <c r="AF1363">
        <v>44634</v>
      </c>
      <c r="AG1363" s="6" t="s">
        <v>16973</v>
      </c>
      <c r="AH1363" s="6" t="s">
        <v>16950</v>
      </c>
      <c r="AI1363" s="6" t="s">
        <v>16951</v>
      </c>
      <c r="AJ1363" s="6" t="s">
        <v>16765</v>
      </c>
      <c r="AK1363" s="6" t="s">
        <v>16765</v>
      </c>
      <c r="AL1363" s="6" t="s">
        <v>16765</v>
      </c>
      <c r="AM1363" s="6" t="s">
        <v>16952</v>
      </c>
      <c r="AN1363">
        <v>0</v>
      </c>
      <c r="AO1363" s="55">
        <v>44664</v>
      </c>
      <c r="AP1363" s="6" t="s">
        <v>16953</v>
      </c>
      <c r="AQ1363">
        <v>0</v>
      </c>
      <c r="AR1363" s="6" t="s">
        <v>16975</v>
      </c>
      <c r="AS1363" s="6" t="s">
        <v>16955</v>
      </c>
      <c r="AT1363" s="6" t="s">
        <v>16947</v>
      </c>
      <c r="AU1363">
        <v>0</v>
      </c>
      <c r="AV1363">
        <v>0</v>
      </c>
      <c r="AW1363" s="6" t="s">
        <v>16956</v>
      </c>
      <c r="AX1363" s="6" t="s">
        <v>19022</v>
      </c>
      <c r="AY1363" s="6" t="s">
        <v>16765</v>
      </c>
      <c r="AZ1363" s="6" t="s">
        <v>16958</v>
      </c>
      <c r="BA1363" s="6" t="s">
        <v>16765</v>
      </c>
      <c r="BB1363" s="6" t="s">
        <v>16959</v>
      </c>
      <c r="BC1363" s="6" t="s">
        <v>16765</v>
      </c>
      <c r="BD1363" s="6" t="s">
        <v>16960</v>
      </c>
      <c r="BE1363" s="6" t="s">
        <v>16961</v>
      </c>
      <c r="BF1363" s="6" t="s">
        <v>13575</v>
      </c>
      <c r="BG1363" s="6" t="s">
        <v>13575</v>
      </c>
      <c r="BH1363" s="6" t="s">
        <v>16959</v>
      </c>
      <c r="BI1363">
        <v>0</v>
      </c>
      <c r="BJ1363" s="6" t="s">
        <v>16958</v>
      </c>
      <c r="BK1363">
        <v>0</v>
      </c>
      <c r="BL1363" s="6" t="s">
        <v>315</v>
      </c>
      <c r="BM1363" s="56">
        <f>COUNTIF($B$2:B1363,B1363)</f>
        <v>4</v>
      </c>
      <c r="BN1363" s="6" t="str">
        <f t="shared" si="21"/>
        <v>10912-4</v>
      </c>
    </row>
    <row r="1364" spans="1:66" x14ac:dyDescent="0.25">
      <c r="A1364">
        <v>1</v>
      </c>
      <c r="B1364">
        <v>10912</v>
      </c>
      <c r="C1364" s="6" t="s">
        <v>19018</v>
      </c>
      <c r="D1364">
        <v>5</v>
      </c>
      <c r="E1364">
        <v>3</v>
      </c>
      <c r="F1364">
        <v>30</v>
      </c>
      <c r="G1364">
        <v>309</v>
      </c>
      <c r="H1364" s="6" t="s">
        <v>16994</v>
      </c>
      <c r="I1364">
        <v>1</v>
      </c>
      <c r="J1364">
        <v>172779</v>
      </c>
      <c r="K1364">
        <v>7</v>
      </c>
      <c r="L1364" s="55">
        <v>44483</v>
      </c>
      <c r="M1364" s="6" t="s">
        <v>16765</v>
      </c>
      <c r="N1364" s="55">
        <v>44847</v>
      </c>
      <c r="O1364">
        <v>783178</v>
      </c>
      <c r="P1364" s="6" t="s">
        <v>16839</v>
      </c>
      <c r="Q1364" s="6" t="s">
        <v>19023</v>
      </c>
      <c r="R1364">
        <v>1</v>
      </c>
      <c r="S1364">
        <v>0</v>
      </c>
      <c r="T1364">
        <v>-1</v>
      </c>
      <c r="U1364">
        <v>1947.09</v>
      </c>
      <c r="V1364" s="6" t="s">
        <v>16945</v>
      </c>
      <c r="W1364" s="6" t="s">
        <v>16946</v>
      </c>
      <c r="X1364" s="55">
        <v>44664</v>
      </c>
      <c r="Y1364">
        <v>0</v>
      </c>
      <c r="Z1364">
        <v>0</v>
      </c>
      <c r="AA1364" s="6" t="s">
        <v>16765</v>
      </c>
      <c r="AB1364" s="6" t="s">
        <v>16947</v>
      </c>
      <c r="AD1364" s="6" t="s">
        <v>16948</v>
      </c>
      <c r="AE1364">
        <v>53622</v>
      </c>
      <c r="AF1364">
        <v>48438</v>
      </c>
      <c r="AG1364" s="6" t="s">
        <v>16949</v>
      </c>
      <c r="AH1364" s="6" t="s">
        <v>16950</v>
      </c>
      <c r="AI1364" s="6" t="s">
        <v>16951</v>
      </c>
      <c r="AJ1364" s="6" t="s">
        <v>16765</v>
      </c>
      <c r="AK1364" s="6" t="s">
        <v>16765</v>
      </c>
      <c r="AL1364" s="6" t="s">
        <v>16765</v>
      </c>
      <c r="AM1364" s="6" t="s">
        <v>16952</v>
      </c>
      <c r="AN1364">
        <v>0</v>
      </c>
      <c r="AO1364" s="55">
        <v>44664</v>
      </c>
      <c r="AP1364" s="6" t="s">
        <v>16953</v>
      </c>
      <c r="AQ1364">
        <v>0</v>
      </c>
      <c r="AR1364" s="6" t="s">
        <v>16997</v>
      </c>
      <c r="AS1364" s="6" t="s">
        <v>16955</v>
      </c>
      <c r="AT1364" s="6" t="s">
        <v>16947</v>
      </c>
      <c r="AU1364">
        <v>0</v>
      </c>
      <c r="AV1364">
        <v>0</v>
      </c>
      <c r="AW1364" s="6" t="s">
        <v>16956</v>
      </c>
      <c r="AX1364" s="6" t="s">
        <v>16765</v>
      </c>
      <c r="AY1364" s="6" t="s">
        <v>16765</v>
      </c>
      <c r="AZ1364" s="6" t="s">
        <v>16958</v>
      </c>
      <c r="BA1364" s="6" t="s">
        <v>16765</v>
      </c>
      <c r="BB1364" s="6" t="s">
        <v>16959</v>
      </c>
      <c r="BC1364" s="6" t="s">
        <v>16765</v>
      </c>
      <c r="BD1364" s="6" t="s">
        <v>16960</v>
      </c>
      <c r="BE1364" s="6" t="s">
        <v>16961</v>
      </c>
      <c r="BF1364" s="6" t="s">
        <v>13575</v>
      </c>
      <c r="BG1364" s="6" t="s">
        <v>13575</v>
      </c>
      <c r="BH1364" s="6" t="s">
        <v>16959</v>
      </c>
      <c r="BI1364">
        <v>0</v>
      </c>
      <c r="BJ1364" s="6" t="s">
        <v>16958</v>
      </c>
      <c r="BK1364">
        <v>0</v>
      </c>
      <c r="BL1364" s="6" t="s">
        <v>315</v>
      </c>
      <c r="BM1364" s="56">
        <f>COUNTIF($B$2:B1364,B1364)</f>
        <v>5</v>
      </c>
      <c r="BN1364" s="6" t="str">
        <f t="shared" si="21"/>
        <v>10912-5</v>
      </c>
    </row>
    <row r="1365" spans="1:66" x14ac:dyDescent="0.25">
      <c r="A1365">
        <v>1</v>
      </c>
      <c r="B1365">
        <v>10920</v>
      </c>
      <c r="C1365" s="6" t="s">
        <v>19024</v>
      </c>
      <c r="D1365">
        <v>5</v>
      </c>
      <c r="E1365">
        <v>1</v>
      </c>
      <c r="F1365">
        <v>10</v>
      </c>
      <c r="G1365">
        <v>104</v>
      </c>
      <c r="H1365" s="6" t="s">
        <v>16943</v>
      </c>
      <c r="I1365">
        <v>1</v>
      </c>
      <c r="J1365">
        <v>324329</v>
      </c>
      <c r="K1365">
        <v>6</v>
      </c>
      <c r="L1365" s="55">
        <v>42912</v>
      </c>
      <c r="M1365" s="6" t="s">
        <v>16765</v>
      </c>
      <c r="N1365" s="55">
        <v>44782</v>
      </c>
      <c r="O1365">
        <v>217289</v>
      </c>
      <c r="P1365" s="6" t="s">
        <v>16771</v>
      </c>
      <c r="Q1365" s="6" t="s">
        <v>19025</v>
      </c>
      <c r="R1365">
        <v>1</v>
      </c>
      <c r="S1365">
        <v>0</v>
      </c>
      <c r="T1365">
        <v>-1</v>
      </c>
      <c r="U1365">
        <v>1159.19</v>
      </c>
      <c r="V1365" s="6" t="s">
        <v>16945</v>
      </c>
      <c r="W1365" s="6" t="s">
        <v>16946</v>
      </c>
      <c r="X1365" s="55">
        <v>44642</v>
      </c>
      <c r="Y1365">
        <v>0</v>
      </c>
      <c r="Z1365">
        <v>0</v>
      </c>
      <c r="AA1365" s="6" t="s">
        <v>16765</v>
      </c>
      <c r="AB1365" s="6" t="s">
        <v>16947</v>
      </c>
      <c r="AD1365" s="6" t="s">
        <v>16948</v>
      </c>
      <c r="AE1365">
        <v>46636</v>
      </c>
      <c r="AF1365">
        <v>42497</v>
      </c>
      <c r="AG1365" s="6" t="s">
        <v>16949</v>
      </c>
      <c r="AH1365" s="6" t="s">
        <v>16950</v>
      </c>
      <c r="AI1365" s="6" t="s">
        <v>16951</v>
      </c>
      <c r="AJ1365" s="6" t="s">
        <v>16765</v>
      </c>
      <c r="AK1365" s="6" t="s">
        <v>16765</v>
      </c>
      <c r="AL1365" s="6" t="s">
        <v>16765</v>
      </c>
      <c r="AM1365" s="6" t="s">
        <v>16952</v>
      </c>
      <c r="AN1365">
        <v>0</v>
      </c>
      <c r="AO1365" s="55">
        <v>44642</v>
      </c>
      <c r="AP1365" s="6" t="s">
        <v>16953</v>
      </c>
      <c r="AQ1365">
        <v>0</v>
      </c>
      <c r="AR1365" s="6" t="s">
        <v>16954</v>
      </c>
      <c r="AS1365" s="6" t="s">
        <v>16955</v>
      </c>
      <c r="AT1365" s="6" t="s">
        <v>16947</v>
      </c>
      <c r="AU1365">
        <v>0</v>
      </c>
      <c r="AV1365">
        <v>0</v>
      </c>
      <c r="AW1365" s="6" t="s">
        <v>16956</v>
      </c>
      <c r="AX1365" s="6" t="s">
        <v>17949</v>
      </c>
      <c r="AY1365" s="6" t="s">
        <v>16765</v>
      </c>
      <c r="AZ1365" s="6" t="s">
        <v>16958</v>
      </c>
      <c r="BA1365" s="6" t="s">
        <v>16765</v>
      </c>
      <c r="BB1365" s="6" t="s">
        <v>16959</v>
      </c>
      <c r="BC1365" s="6" t="s">
        <v>16765</v>
      </c>
      <c r="BD1365" s="6" t="s">
        <v>16960</v>
      </c>
      <c r="BE1365" s="6" t="s">
        <v>16961</v>
      </c>
      <c r="BF1365" s="6" t="s">
        <v>13575</v>
      </c>
      <c r="BG1365" s="6" t="s">
        <v>13575</v>
      </c>
      <c r="BH1365" s="6" t="s">
        <v>16959</v>
      </c>
      <c r="BI1365">
        <v>0</v>
      </c>
      <c r="BJ1365" s="6" t="s">
        <v>16958</v>
      </c>
      <c r="BK1365">
        <v>0</v>
      </c>
      <c r="BL1365" s="6" t="s">
        <v>315</v>
      </c>
      <c r="BM1365" s="56">
        <f>COUNTIF($B$2:B1365,B1365)</f>
        <v>1</v>
      </c>
      <c r="BN1365" s="6" t="str">
        <f t="shared" si="21"/>
        <v>10920-1</v>
      </c>
    </row>
    <row r="1366" spans="1:66" x14ac:dyDescent="0.25">
      <c r="A1366">
        <v>1</v>
      </c>
      <c r="B1366">
        <v>10926</v>
      </c>
      <c r="C1366" s="6" t="s">
        <v>19026</v>
      </c>
      <c r="D1366">
        <v>5</v>
      </c>
      <c r="E1366">
        <v>3</v>
      </c>
      <c r="F1366">
        <v>30</v>
      </c>
      <c r="G1366">
        <v>307</v>
      </c>
      <c r="H1366" s="6" t="s">
        <v>17007</v>
      </c>
      <c r="I1366">
        <v>1</v>
      </c>
      <c r="J1366">
        <v>87758</v>
      </c>
      <c r="K1366">
        <v>6</v>
      </c>
      <c r="L1366" s="55">
        <v>42507</v>
      </c>
      <c r="M1366" s="6" t="s">
        <v>16765</v>
      </c>
      <c r="N1366" s="55">
        <v>44568</v>
      </c>
      <c r="O1366">
        <v>118784</v>
      </c>
      <c r="P1366" s="6" t="s">
        <v>16764</v>
      </c>
      <c r="Q1366" s="6" t="s">
        <v>19027</v>
      </c>
      <c r="R1366">
        <v>1</v>
      </c>
      <c r="S1366">
        <v>0</v>
      </c>
      <c r="T1366">
        <v>-1</v>
      </c>
      <c r="U1366">
        <v>1651</v>
      </c>
      <c r="V1366" s="6" t="s">
        <v>16945</v>
      </c>
      <c r="W1366" s="6" t="s">
        <v>16946</v>
      </c>
      <c r="X1366" s="55">
        <v>44669</v>
      </c>
      <c r="Y1366">
        <v>0</v>
      </c>
      <c r="Z1366">
        <v>2337.6799999999998</v>
      </c>
      <c r="AA1366" s="6" t="s">
        <v>16885</v>
      </c>
      <c r="AB1366" s="6" t="s">
        <v>16947</v>
      </c>
      <c r="AD1366" s="6" t="s">
        <v>16948</v>
      </c>
      <c r="AE1366">
        <v>43066</v>
      </c>
      <c r="AF1366">
        <v>40342</v>
      </c>
      <c r="AG1366" s="6" t="s">
        <v>16949</v>
      </c>
      <c r="AH1366" s="6" t="s">
        <v>16950</v>
      </c>
      <c r="AI1366" s="6" t="s">
        <v>16951</v>
      </c>
      <c r="AJ1366" s="6" t="s">
        <v>16765</v>
      </c>
      <c r="AK1366" s="6" t="s">
        <v>16765</v>
      </c>
      <c r="AL1366" s="6" t="s">
        <v>16765</v>
      </c>
      <c r="AM1366" s="6" t="s">
        <v>16952</v>
      </c>
      <c r="AN1366">
        <v>0</v>
      </c>
      <c r="AO1366" s="55">
        <v>44669</v>
      </c>
      <c r="AP1366" s="6" t="s">
        <v>16953</v>
      </c>
      <c r="AQ1366">
        <v>0</v>
      </c>
      <c r="AR1366" s="6" t="s">
        <v>16954</v>
      </c>
      <c r="AS1366" s="6" t="s">
        <v>16955</v>
      </c>
      <c r="AT1366" s="6" t="s">
        <v>16947</v>
      </c>
      <c r="AU1366">
        <v>0</v>
      </c>
      <c r="AV1366">
        <v>0</v>
      </c>
      <c r="AW1366" s="6" t="s">
        <v>16956</v>
      </c>
      <c r="AX1366" s="6" t="s">
        <v>19028</v>
      </c>
      <c r="AY1366" s="6" t="s">
        <v>16765</v>
      </c>
      <c r="AZ1366" s="6" t="s">
        <v>16958</v>
      </c>
      <c r="BA1366" s="6" t="s">
        <v>16765</v>
      </c>
      <c r="BB1366" s="6" t="s">
        <v>16959</v>
      </c>
      <c r="BC1366" s="6" t="s">
        <v>16765</v>
      </c>
      <c r="BD1366" s="6" t="s">
        <v>16960</v>
      </c>
      <c r="BE1366" s="6" t="s">
        <v>16961</v>
      </c>
      <c r="BF1366" s="6" t="s">
        <v>13575</v>
      </c>
      <c r="BG1366" s="6" t="s">
        <v>13575</v>
      </c>
      <c r="BH1366" s="6" t="s">
        <v>16959</v>
      </c>
      <c r="BI1366">
        <v>0</v>
      </c>
      <c r="BJ1366" s="6" t="s">
        <v>16958</v>
      </c>
      <c r="BK1366">
        <v>0</v>
      </c>
      <c r="BL1366" s="6" t="s">
        <v>315</v>
      </c>
      <c r="BM1366" s="56">
        <f>COUNTIF($B$2:B1366,B1366)</f>
        <v>1</v>
      </c>
      <c r="BN1366" s="6" t="str">
        <f t="shared" si="21"/>
        <v>10926-1</v>
      </c>
    </row>
    <row r="1367" spans="1:66" x14ac:dyDescent="0.25">
      <c r="A1367">
        <v>1</v>
      </c>
      <c r="B1367">
        <v>10939</v>
      </c>
      <c r="C1367" s="6" t="s">
        <v>19029</v>
      </c>
      <c r="D1367">
        <v>5</v>
      </c>
      <c r="E1367">
        <v>3</v>
      </c>
      <c r="F1367">
        <v>30</v>
      </c>
      <c r="G1367">
        <v>304</v>
      </c>
      <c r="H1367" s="6" t="s">
        <v>16994</v>
      </c>
      <c r="I1367">
        <v>1</v>
      </c>
      <c r="J1367">
        <v>84717</v>
      </c>
      <c r="K1367">
        <v>6</v>
      </c>
      <c r="L1367" s="55">
        <v>42502</v>
      </c>
      <c r="M1367" s="6" t="s">
        <v>16765</v>
      </c>
      <c r="N1367" s="55">
        <v>44601</v>
      </c>
      <c r="O1367">
        <v>118784</v>
      </c>
      <c r="P1367" s="6" t="s">
        <v>16764</v>
      </c>
      <c r="Q1367" s="6" t="s">
        <v>19030</v>
      </c>
      <c r="R1367">
        <v>1</v>
      </c>
      <c r="S1367">
        <v>0</v>
      </c>
      <c r="T1367">
        <v>-1</v>
      </c>
      <c r="U1367">
        <v>1651</v>
      </c>
      <c r="V1367" s="6" t="s">
        <v>16945</v>
      </c>
      <c r="W1367" s="6" t="s">
        <v>16946</v>
      </c>
      <c r="X1367" s="55">
        <v>44667</v>
      </c>
      <c r="Y1367">
        <v>90000</v>
      </c>
      <c r="Z1367">
        <v>0</v>
      </c>
      <c r="AA1367" s="6" t="s">
        <v>16765</v>
      </c>
      <c r="AB1367" s="6" t="s">
        <v>16947</v>
      </c>
      <c r="AD1367" s="6" t="s">
        <v>16948</v>
      </c>
      <c r="AE1367">
        <v>43033</v>
      </c>
      <c r="AF1367">
        <v>40310</v>
      </c>
      <c r="AG1367" s="6" t="s">
        <v>16949</v>
      </c>
      <c r="AH1367" s="6" t="s">
        <v>16950</v>
      </c>
      <c r="AI1367" s="6" t="s">
        <v>16951</v>
      </c>
      <c r="AJ1367" s="6" t="s">
        <v>16765</v>
      </c>
      <c r="AK1367" s="6" t="s">
        <v>16765</v>
      </c>
      <c r="AL1367" s="6" t="s">
        <v>16765</v>
      </c>
      <c r="AM1367" s="6" t="s">
        <v>16952</v>
      </c>
      <c r="AN1367">
        <v>0</v>
      </c>
      <c r="AO1367" s="55">
        <v>44667</v>
      </c>
      <c r="AP1367" s="6" t="s">
        <v>16953</v>
      </c>
      <c r="AQ1367">
        <v>0</v>
      </c>
      <c r="AR1367" s="6" t="s">
        <v>16954</v>
      </c>
      <c r="AS1367" s="6" t="s">
        <v>16955</v>
      </c>
      <c r="AT1367" s="6" t="s">
        <v>16947</v>
      </c>
      <c r="AU1367">
        <v>0</v>
      </c>
      <c r="AV1367">
        <v>0</v>
      </c>
      <c r="AW1367" s="6" t="s">
        <v>16956</v>
      </c>
      <c r="AX1367" s="6" t="s">
        <v>18762</v>
      </c>
      <c r="AY1367" s="6" t="s">
        <v>16765</v>
      </c>
      <c r="AZ1367" s="6" t="s">
        <v>16958</v>
      </c>
      <c r="BA1367" s="6" t="s">
        <v>16765</v>
      </c>
      <c r="BB1367" s="6" t="s">
        <v>16959</v>
      </c>
      <c r="BC1367" s="6" t="s">
        <v>16765</v>
      </c>
      <c r="BD1367" s="6" t="s">
        <v>16960</v>
      </c>
      <c r="BE1367" s="6" t="s">
        <v>16961</v>
      </c>
      <c r="BF1367" s="6" t="s">
        <v>13575</v>
      </c>
      <c r="BG1367" s="6" t="s">
        <v>13575</v>
      </c>
      <c r="BH1367" s="6" t="s">
        <v>16959</v>
      </c>
      <c r="BI1367">
        <v>0</v>
      </c>
      <c r="BJ1367" s="6" t="s">
        <v>16958</v>
      </c>
      <c r="BK1367">
        <v>0</v>
      </c>
      <c r="BL1367" s="6" t="s">
        <v>315</v>
      </c>
      <c r="BM1367" s="56">
        <f>COUNTIF($B$2:B1367,B1367)</f>
        <v>1</v>
      </c>
      <c r="BN1367" s="6" t="str">
        <f t="shared" si="21"/>
        <v>10939-1</v>
      </c>
    </row>
    <row r="1368" spans="1:66" x14ac:dyDescent="0.25">
      <c r="A1368">
        <v>1</v>
      </c>
      <c r="B1368">
        <v>10939</v>
      </c>
      <c r="C1368" s="6" t="s">
        <v>19029</v>
      </c>
      <c r="D1368">
        <v>5</v>
      </c>
      <c r="E1368">
        <v>3</v>
      </c>
      <c r="F1368">
        <v>30</v>
      </c>
      <c r="G1368">
        <v>304</v>
      </c>
      <c r="H1368" s="6" t="s">
        <v>16994</v>
      </c>
      <c r="I1368">
        <v>1</v>
      </c>
      <c r="J1368">
        <v>357882</v>
      </c>
      <c r="K1368">
        <v>6</v>
      </c>
      <c r="L1368" s="55">
        <v>42968</v>
      </c>
      <c r="M1368" s="6" t="s">
        <v>16765</v>
      </c>
      <c r="N1368" s="55">
        <v>44825</v>
      </c>
      <c r="O1368">
        <v>118784</v>
      </c>
      <c r="P1368" s="6" t="s">
        <v>16764</v>
      </c>
      <c r="Q1368" s="6" t="s">
        <v>19031</v>
      </c>
      <c r="R1368">
        <v>1</v>
      </c>
      <c r="S1368">
        <v>0</v>
      </c>
      <c r="T1368">
        <v>-1</v>
      </c>
      <c r="U1368">
        <v>1651</v>
      </c>
      <c r="V1368" s="6" t="s">
        <v>16945</v>
      </c>
      <c r="W1368" s="6" t="s">
        <v>16946</v>
      </c>
      <c r="X1368" s="55">
        <v>44667</v>
      </c>
      <c r="Y1368">
        <v>90000</v>
      </c>
      <c r="Z1368">
        <v>0</v>
      </c>
      <c r="AA1368" s="6" t="s">
        <v>16765</v>
      </c>
      <c r="AB1368" s="6" t="s">
        <v>16947</v>
      </c>
      <c r="AD1368" s="6" t="s">
        <v>16948</v>
      </c>
      <c r="AE1368">
        <v>46999</v>
      </c>
      <c r="AF1368">
        <v>42804</v>
      </c>
      <c r="AG1368" s="6" t="s">
        <v>16949</v>
      </c>
      <c r="AH1368" s="6" t="s">
        <v>16950</v>
      </c>
      <c r="AI1368" s="6" t="s">
        <v>16951</v>
      </c>
      <c r="AJ1368" s="6" t="s">
        <v>16765</v>
      </c>
      <c r="AK1368" s="6" t="s">
        <v>16765</v>
      </c>
      <c r="AL1368" s="6" t="s">
        <v>16765</v>
      </c>
      <c r="AM1368" s="6" t="s">
        <v>16952</v>
      </c>
      <c r="AN1368">
        <v>0</v>
      </c>
      <c r="AO1368" s="55">
        <v>44667</v>
      </c>
      <c r="AP1368" s="6" t="s">
        <v>16953</v>
      </c>
      <c r="AQ1368">
        <v>0</v>
      </c>
      <c r="AR1368" s="6" t="s">
        <v>16954</v>
      </c>
      <c r="AS1368" s="6" t="s">
        <v>16955</v>
      </c>
      <c r="AT1368" s="6" t="s">
        <v>16947</v>
      </c>
      <c r="AU1368">
        <v>0</v>
      </c>
      <c r="AV1368">
        <v>0</v>
      </c>
      <c r="AW1368" s="6" t="s">
        <v>16956</v>
      </c>
      <c r="AX1368" s="6" t="s">
        <v>17060</v>
      </c>
      <c r="AY1368" s="6" t="s">
        <v>16765</v>
      </c>
      <c r="AZ1368" s="6" t="s">
        <v>16958</v>
      </c>
      <c r="BA1368" s="6" t="s">
        <v>16765</v>
      </c>
      <c r="BB1368" s="6" t="s">
        <v>16959</v>
      </c>
      <c r="BC1368" s="6" t="s">
        <v>16765</v>
      </c>
      <c r="BD1368" s="6" t="s">
        <v>16960</v>
      </c>
      <c r="BE1368" s="6" t="s">
        <v>16961</v>
      </c>
      <c r="BF1368" s="6" t="s">
        <v>13575</v>
      </c>
      <c r="BG1368" s="6" t="s">
        <v>13575</v>
      </c>
      <c r="BH1368" s="6" t="s">
        <v>16959</v>
      </c>
      <c r="BI1368">
        <v>0</v>
      </c>
      <c r="BJ1368" s="6" t="s">
        <v>16958</v>
      </c>
      <c r="BK1368">
        <v>0</v>
      </c>
      <c r="BL1368" s="6" t="s">
        <v>315</v>
      </c>
      <c r="BM1368" s="56">
        <f>COUNTIF($B$2:B1368,B1368)</f>
        <v>2</v>
      </c>
      <c r="BN1368" s="6" t="str">
        <f t="shared" si="21"/>
        <v>10939-2</v>
      </c>
    </row>
    <row r="1369" spans="1:66" x14ac:dyDescent="0.25">
      <c r="A1369">
        <v>1</v>
      </c>
      <c r="B1369">
        <v>10955</v>
      </c>
      <c r="C1369" s="6" t="s">
        <v>19032</v>
      </c>
      <c r="D1369">
        <v>5</v>
      </c>
      <c r="E1369">
        <v>3</v>
      </c>
      <c r="F1369">
        <v>30</v>
      </c>
      <c r="G1369">
        <v>304</v>
      </c>
      <c r="H1369" s="6" t="s">
        <v>17010</v>
      </c>
      <c r="I1369">
        <v>1</v>
      </c>
      <c r="J1369">
        <v>697226</v>
      </c>
      <c r="K1369">
        <v>6</v>
      </c>
      <c r="L1369" s="55">
        <v>43563</v>
      </c>
      <c r="M1369" s="6" t="s">
        <v>16765</v>
      </c>
      <c r="N1369" s="55">
        <v>44505</v>
      </c>
      <c r="O1369">
        <v>118788</v>
      </c>
      <c r="P1369" s="6" t="s">
        <v>16787</v>
      </c>
      <c r="Q1369" s="6" t="s">
        <v>19033</v>
      </c>
      <c r="R1369">
        <v>1</v>
      </c>
      <c r="S1369">
        <v>0</v>
      </c>
      <c r="T1369">
        <v>-1</v>
      </c>
      <c r="U1369">
        <v>2572.9499999999998</v>
      </c>
      <c r="V1369" s="6" t="s">
        <v>16945</v>
      </c>
      <c r="W1369" s="6" t="s">
        <v>16946</v>
      </c>
      <c r="X1369" s="55">
        <v>44667</v>
      </c>
      <c r="Y1369">
        <v>90000</v>
      </c>
      <c r="Z1369">
        <v>0</v>
      </c>
      <c r="AA1369" s="6" t="s">
        <v>16765</v>
      </c>
      <c r="AB1369" s="6" t="s">
        <v>16947</v>
      </c>
      <c r="AD1369" s="6" t="s">
        <v>16948</v>
      </c>
      <c r="AE1369">
        <v>50668</v>
      </c>
      <c r="AF1369">
        <v>45948</v>
      </c>
      <c r="AG1369" s="6" t="s">
        <v>16949</v>
      </c>
      <c r="AH1369" s="6" t="s">
        <v>16950</v>
      </c>
      <c r="AI1369" s="6" t="s">
        <v>16951</v>
      </c>
      <c r="AJ1369" s="6" t="s">
        <v>16765</v>
      </c>
      <c r="AK1369" s="6" t="s">
        <v>16765</v>
      </c>
      <c r="AL1369" s="6" t="s">
        <v>16765</v>
      </c>
      <c r="AM1369" s="6" t="s">
        <v>16952</v>
      </c>
      <c r="AN1369">
        <v>0</v>
      </c>
      <c r="AO1369" s="55">
        <v>44667</v>
      </c>
      <c r="AP1369" s="6" t="s">
        <v>16953</v>
      </c>
      <c r="AQ1369">
        <v>0</v>
      </c>
      <c r="AR1369" s="6" t="s">
        <v>16954</v>
      </c>
      <c r="AS1369" s="6" t="s">
        <v>16955</v>
      </c>
      <c r="AT1369" s="6" t="s">
        <v>16947</v>
      </c>
      <c r="AU1369">
        <v>0</v>
      </c>
      <c r="AV1369">
        <v>0</v>
      </c>
      <c r="AW1369" s="6" t="s">
        <v>16956</v>
      </c>
      <c r="AX1369" s="6" t="s">
        <v>18508</v>
      </c>
      <c r="AY1369" s="6" t="s">
        <v>16765</v>
      </c>
      <c r="AZ1369" s="6" t="s">
        <v>16958</v>
      </c>
      <c r="BA1369" s="6" t="s">
        <v>16765</v>
      </c>
      <c r="BB1369" s="6" t="s">
        <v>16959</v>
      </c>
      <c r="BC1369" s="6" t="s">
        <v>16765</v>
      </c>
      <c r="BD1369" s="6" t="s">
        <v>16960</v>
      </c>
      <c r="BE1369" s="6" t="s">
        <v>16961</v>
      </c>
      <c r="BF1369" s="6" t="s">
        <v>13575</v>
      </c>
      <c r="BG1369" s="6" t="s">
        <v>13575</v>
      </c>
      <c r="BH1369" s="6" t="s">
        <v>16959</v>
      </c>
      <c r="BI1369">
        <v>0</v>
      </c>
      <c r="BJ1369" s="6" t="s">
        <v>16958</v>
      </c>
      <c r="BK1369">
        <v>0</v>
      </c>
      <c r="BL1369" s="6" t="s">
        <v>315</v>
      </c>
      <c r="BM1369" s="56">
        <f>COUNTIF($B$2:B1369,B1369)</f>
        <v>1</v>
      </c>
      <c r="BN1369" s="6" t="str">
        <f t="shared" si="21"/>
        <v>10955-1</v>
      </c>
    </row>
    <row r="1370" spans="1:66" x14ac:dyDescent="0.25">
      <c r="A1370">
        <v>1</v>
      </c>
      <c r="B1370">
        <v>10955</v>
      </c>
      <c r="C1370" s="6" t="s">
        <v>19032</v>
      </c>
      <c r="D1370">
        <v>5</v>
      </c>
      <c r="E1370">
        <v>3</v>
      </c>
      <c r="F1370">
        <v>30</v>
      </c>
      <c r="G1370">
        <v>304</v>
      </c>
      <c r="H1370" s="6" t="s">
        <v>17010</v>
      </c>
      <c r="I1370">
        <v>1</v>
      </c>
      <c r="J1370">
        <v>76510</v>
      </c>
      <c r="K1370">
        <v>6</v>
      </c>
      <c r="L1370" s="55">
        <v>42488</v>
      </c>
      <c r="M1370" s="6" t="s">
        <v>16765</v>
      </c>
      <c r="N1370" s="55">
        <v>109574</v>
      </c>
      <c r="O1370">
        <v>188005</v>
      </c>
      <c r="P1370" s="6" t="s">
        <v>16774</v>
      </c>
      <c r="Q1370" s="6" t="s">
        <v>16973</v>
      </c>
      <c r="R1370">
        <v>5</v>
      </c>
      <c r="S1370">
        <v>0</v>
      </c>
      <c r="T1370">
        <v>-5</v>
      </c>
      <c r="U1370">
        <v>212</v>
      </c>
      <c r="V1370" s="6" t="s">
        <v>16999</v>
      </c>
      <c r="W1370" s="6" t="s">
        <v>16946</v>
      </c>
      <c r="X1370" s="55">
        <v>44667</v>
      </c>
      <c r="Y1370">
        <v>90000</v>
      </c>
      <c r="Z1370">
        <v>0</v>
      </c>
      <c r="AA1370" s="6" t="s">
        <v>16765</v>
      </c>
      <c r="AB1370" s="6" t="s">
        <v>16947</v>
      </c>
      <c r="AD1370" s="6" t="s">
        <v>16765</v>
      </c>
      <c r="AE1370">
        <v>42967</v>
      </c>
      <c r="AF1370">
        <v>40253</v>
      </c>
      <c r="AG1370" s="6" t="s">
        <v>16973</v>
      </c>
      <c r="AH1370" s="6" t="s">
        <v>16950</v>
      </c>
      <c r="AI1370" s="6" t="s">
        <v>16951</v>
      </c>
      <c r="AJ1370" s="6" t="s">
        <v>16765</v>
      </c>
      <c r="AK1370" s="6" t="s">
        <v>16765</v>
      </c>
      <c r="AL1370" s="6" t="s">
        <v>16765</v>
      </c>
      <c r="AM1370" s="6" t="s">
        <v>16952</v>
      </c>
      <c r="AN1370">
        <v>0</v>
      </c>
      <c r="AO1370" s="55">
        <v>44667</v>
      </c>
      <c r="AP1370" s="6" t="s">
        <v>17000</v>
      </c>
      <c r="AQ1370">
        <v>0</v>
      </c>
      <c r="AR1370" s="6" t="s">
        <v>17018</v>
      </c>
      <c r="AS1370" s="6" t="s">
        <v>17002</v>
      </c>
      <c r="AT1370" s="6" t="s">
        <v>16947</v>
      </c>
      <c r="AU1370">
        <v>0</v>
      </c>
      <c r="AV1370">
        <v>0</v>
      </c>
      <c r="AW1370" s="6" t="s">
        <v>16956</v>
      </c>
      <c r="AX1370" s="6" t="s">
        <v>19034</v>
      </c>
      <c r="AY1370" s="6" t="s">
        <v>16765</v>
      </c>
      <c r="AZ1370" s="6" t="s">
        <v>16958</v>
      </c>
      <c r="BA1370" s="6" t="s">
        <v>16765</v>
      </c>
      <c r="BB1370" s="6" t="s">
        <v>16959</v>
      </c>
      <c r="BC1370" s="6" t="s">
        <v>16765</v>
      </c>
      <c r="BD1370" s="6" t="s">
        <v>16960</v>
      </c>
      <c r="BE1370" s="6" t="s">
        <v>16961</v>
      </c>
      <c r="BF1370" s="6" t="s">
        <v>13575</v>
      </c>
      <c r="BG1370" s="6" t="s">
        <v>13575</v>
      </c>
      <c r="BH1370" s="6" t="s">
        <v>16959</v>
      </c>
      <c r="BI1370">
        <v>0</v>
      </c>
      <c r="BJ1370" s="6" t="s">
        <v>16958</v>
      </c>
      <c r="BK1370">
        <v>0</v>
      </c>
      <c r="BL1370" s="6" t="s">
        <v>315</v>
      </c>
      <c r="BM1370" s="56">
        <f>COUNTIF($B$2:B1370,B1370)</f>
        <v>2</v>
      </c>
      <c r="BN1370" s="6" t="str">
        <f t="shared" si="21"/>
        <v>10955-2</v>
      </c>
    </row>
    <row r="1371" spans="1:66" x14ac:dyDescent="0.25">
      <c r="A1371">
        <v>1</v>
      </c>
      <c r="B1371">
        <v>10955</v>
      </c>
      <c r="C1371" s="6" t="s">
        <v>19032</v>
      </c>
      <c r="D1371">
        <v>5</v>
      </c>
      <c r="E1371">
        <v>3</v>
      </c>
      <c r="F1371">
        <v>30</v>
      </c>
      <c r="G1371">
        <v>304</v>
      </c>
      <c r="H1371" s="6" t="s">
        <v>17010</v>
      </c>
      <c r="I1371">
        <v>1</v>
      </c>
      <c r="J1371">
        <v>76510</v>
      </c>
      <c r="K1371">
        <v>6</v>
      </c>
      <c r="L1371" s="55">
        <v>42488</v>
      </c>
      <c r="M1371" s="6" t="s">
        <v>16765</v>
      </c>
      <c r="N1371" s="55">
        <v>109574</v>
      </c>
      <c r="O1371">
        <v>188006</v>
      </c>
      <c r="P1371" s="6" t="s">
        <v>16776</v>
      </c>
      <c r="Q1371" s="6" t="s">
        <v>16973</v>
      </c>
      <c r="R1371">
        <v>60</v>
      </c>
      <c r="S1371">
        <v>0</v>
      </c>
      <c r="T1371">
        <v>-60</v>
      </c>
      <c r="U1371">
        <v>120</v>
      </c>
      <c r="V1371" s="6" t="s">
        <v>17004</v>
      </c>
      <c r="W1371" s="6" t="s">
        <v>16946</v>
      </c>
      <c r="X1371" s="55">
        <v>44667</v>
      </c>
      <c r="Y1371">
        <v>90000</v>
      </c>
      <c r="Z1371">
        <v>0</v>
      </c>
      <c r="AA1371" s="6" t="s">
        <v>16765</v>
      </c>
      <c r="AB1371" s="6" t="s">
        <v>16947</v>
      </c>
      <c r="AD1371" s="6" t="s">
        <v>16765</v>
      </c>
      <c r="AE1371">
        <v>42968</v>
      </c>
      <c r="AF1371">
        <v>40253</v>
      </c>
      <c r="AG1371" s="6" t="s">
        <v>16973</v>
      </c>
      <c r="AH1371" s="6" t="s">
        <v>16950</v>
      </c>
      <c r="AI1371" s="6" t="s">
        <v>16951</v>
      </c>
      <c r="AJ1371" s="6" t="s">
        <v>16765</v>
      </c>
      <c r="AK1371" s="6" t="s">
        <v>16765</v>
      </c>
      <c r="AL1371" s="6" t="s">
        <v>16765</v>
      </c>
      <c r="AM1371" s="6" t="s">
        <v>16952</v>
      </c>
      <c r="AN1371">
        <v>0</v>
      </c>
      <c r="AO1371" s="55">
        <v>44667</v>
      </c>
      <c r="AP1371" s="6" t="s">
        <v>17000</v>
      </c>
      <c r="AQ1371">
        <v>0</v>
      </c>
      <c r="AR1371" s="6" t="s">
        <v>17020</v>
      </c>
      <c r="AS1371" s="6" t="s">
        <v>17002</v>
      </c>
      <c r="AT1371" s="6" t="s">
        <v>16947</v>
      </c>
      <c r="AU1371">
        <v>0</v>
      </c>
      <c r="AV1371">
        <v>0</v>
      </c>
      <c r="AW1371" s="6" t="s">
        <v>16956</v>
      </c>
      <c r="AX1371" s="6" t="s">
        <v>19034</v>
      </c>
      <c r="AY1371" s="6" t="s">
        <v>16765</v>
      </c>
      <c r="AZ1371" s="6" t="s">
        <v>16958</v>
      </c>
      <c r="BA1371" s="6" t="s">
        <v>16765</v>
      </c>
      <c r="BB1371" s="6" t="s">
        <v>16959</v>
      </c>
      <c r="BC1371" s="6" t="s">
        <v>16765</v>
      </c>
      <c r="BD1371" s="6" t="s">
        <v>16960</v>
      </c>
      <c r="BE1371" s="6" t="s">
        <v>16961</v>
      </c>
      <c r="BF1371" s="6" t="s">
        <v>13575</v>
      </c>
      <c r="BG1371" s="6" t="s">
        <v>13575</v>
      </c>
      <c r="BH1371" s="6" t="s">
        <v>16959</v>
      </c>
      <c r="BI1371">
        <v>0</v>
      </c>
      <c r="BJ1371" s="6" t="s">
        <v>16958</v>
      </c>
      <c r="BK1371">
        <v>0</v>
      </c>
      <c r="BL1371" s="6" t="s">
        <v>315</v>
      </c>
      <c r="BM1371" s="56">
        <f>COUNTIF($B$2:B1371,B1371)</f>
        <v>3</v>
      </c>
      <c r="BN1371" s="6" t="str">
        <f t="shared" si="21"/>
        <v>10955-3</v>
      </c>
    </row>
    <row r="1372" spans="1:66" x14ac:dyDescent="0.25">
      <c r="A1372">
        <v>1</v>
      </c>
      <c r="B1372">
        <v>10965</v>
      </c>
      <c r="C1372" s="6" t="s">
        <v>19035</v>
      </c>
      <c r="D1372">
        <v>5</v>
      </c>
      <c r="E1372">
        <v>1</v>
      </c>
      <c r="F1372">
        <v>10</v>
      </c>
      <c r="G1372">
        <v>109</v>
      </c>
      <c r="H1372" s="6" t="s">
        <v>16994</v>
      </c>
      <c r="I1372">
        <v>1</v>
      </c>
      <c r="J1372">
        <v>755548</v>
      </c>
      <c r="K1372">
        <v>6</v>
      </c>
      <c r="L1372" s="55">
        <v>43668</v>
      </c>
      <c r="M1372" s="6" t="s">
        <v>16765</v>
      </c>
      <c r="N1372" s="55">
        <v>44568</v>
      </c>
      <c r="O1372">
        <v>118750</v>
      </c>
      <c r="P1372" s="6" t="s">
        <v>16767</v>
      </c>
      <c r="Q1372" s="6" t="s">
        <v>19036</v>
      </c>
      <c r="R1372">
        <v>1</v>
      </c>
      <c r="S1372">
        <v>0</v>
      </c>
      <c r="T1372">
        <v>-1</v>
      </c>
      <c r="U1372">
        <v>1803.8</v>
      </c>
      <c r="V1372" s="6" t="s">
        <v>16945</v>
      </c>
      <c r="W1372" s="6" t="s">
        <v>16946</v>
      </c>
      <c r="X1372" s="55">
        <v>44665</v>
      </c>
      <c r="Y1372">
        <v>80000</v>
      </c>
      <c r="Z1372">
        <v>0</v>
      </c>
      <c r="AA1372" s="6" t="s">
        <v>16765</v>
      </c>
      <c r="AB1372" s="6" t="s">
        <v>16947</v>
      </c>
      <c r="AD1372" s="6" t="s">
        <v>16948</v>
      </c>
      <c r="AE1372">
        <v>51267</v>
      </c>
      <c r="AF1372">
        <v>46500</v>
      </c>
      <c r="AG1372" s="6" t="s">
        <v>16949</v>
      </c>
      <c r="AH1372" s="6" t="s">
        <v>16950</v>
      </c>
      <c r="AI1372" s="6" t="s">
        <v>16951</v>
      </c>
      <c r="AJ1372" s="6" t="s">
        <v>16765</v>
      </c>
      <c r="AK1372" s="6" t="s">
        <v>16765</v>
      </c>
      <c r="AL1372" s="6" t="s">
        <v>16765</v>
      </c>
      <c r="AM1372" s="6" t="s">
        <v>16952</v>
      </c>
      <c r="AN1372">
        <v>0</v>
      </c>
      <c r="AO1372" s="55">
        <v>44665</v>
      </c>
      <c r="AP1372" s="6" t="s">
        <v>16953</v>
      </c>
      <c r="AQ1372">
        <v>0</v>
      </c>
      <c r="AR1372" s="6" t="s">
        <v>16954</v>
      </c>
      <c r="AS1372" s="6" t="s">
        <v>16955</v>
      </c>
      <c r="AT1372" s="6" t="s">
        <v>16947</v>
      </c>
      <c r="AU1372">
        <v>0</v>
      </c>
      <c r="AV1372">
        <v>0</v>
      </c>
      <c r="AW1372" s="6" t="s">
        <v>16956</v>
      </c>
      <c r="AX1372" s="6" t="s">
        <v>17331</v>
      </c>
      <c r="AY1372" s="6" t="s">
        <v>16765</v>
      </c>
      <c r="AZ1372" s="6" t="s">
        <v>16958</v>
      </c>
      <c r="BA1372" s="6" t="s">
        <v>16765</v>
      </c>
      <c r="BB1372" s="6" t="s">
        <v>16959</v>
      </c>
      <c r="BC1372" s="6" t="s">
        <v>16765</v>
      </c>
      <c r="BD1372" s="6" t="s">
        <v>16960</v>
      </c>
      <c r="BE1372" s="6" t="s">
        <v>16961</v>
      </c>
      <c r="BF1372" s="6" t="s">
        <v>13575</v>
      </c>
      <c r="BG1372" s="6" t="s">
        <v>13575</v>
      </c>
      <c r="BH1372" s="6" t="s">
        <v>16959</v>
      </c>
      <c r="BI1372">
        <v>0</v>
      </c>
      <c r="BJ1372" s="6" t="s">
        <v>16958</v>
      </c>
      <c r="BK1372">
        <v>0</v>
      </c>
      <c r="BL1372" s="6" t="s">
        <v>315</v>
      </c>
      <c r="BM1372" s="56">
        <f>COUNTIF($B$2:B1372,B1372)</f>
        <v>1</v>
      </c>
      <c r="BN1372" s="6" t="str">
        <f t="shared" si="21"/>
        <v>10965-1</v>
      </c>
    </row>
    <row r="1373" spans="1:66" x14ac:dyDescent="0.25">
      <c r="A1373">
        <v>1</v>
      </c>
      <c r="B1373">
        <v>10965</v>
      </c>
      <c r="C1373" s="6" t="s">
        <v>19035</v>
      </c>
      <c r="D1373">
        <v>5</v>
      </c>
      <c r="E1373">
        <v>1</v>
      </c>
      <c r="F1373">
        <v>10</v>
      </c>
      <c r="G1373">
        <v>109</v>
      </c>
      <c r="H1373" s="6" t="s">
        <v>16994</v>
      </c>
      <c r="I1373">
        <v>1</v>
      </c>
      <c r="J1373">
        <v>177120</v>
      </c>
      <c r="K1373">
        <v>7</v>
      </c>
      <c r="L1373" s="55">
        <v>44490</v>
      </c>
      <c r="M1373" s="6" t="s">
        <v>16765</v>
      </c>
      <c r="N1373" s="55">
        <v>44568</v>
      </c>
      <c r="O1373">
        <v>783178</v>
      </c>
      <c r="P1373" s="6" t="s">
        <v>16839</v>
      </c>
      <c r="Q1373" s="6" t="s">
        <v>19036</v>
      </c>
      <c r="R1373">
        <v>1</v>
      </c>
      <c r="S1373">
        <v>0</v>
      </c>
      <c r="T1373">
        <v>-1</v>
      </c>
      <c r="U1373">
        <v>1947.09</v>
      </c>
      <c r="V1373" s="6" t="s">
        <v>16945</v>
      </c>
      <c r="W1373" s="6" t="s">
        <v>16946</v>
      </c>
      <c r="X1373" s="55">
        <v>44665</v>
      </c>
      <c r="Y1373">
        <v>80000</v>
      </c>
      <c r="Z1373">
        <v>0</v>
      </c>
      <c r="AA1373" s="6" t="s">
        <v>16765</v>
      </c>
      <c r="AB1373" s="6" t="s">
        <v>16947</v>
      </c>
      <c r="AD1373" s="6" t="s">
        <v>16948</v>
      </c>
      <c r="AE1373">
        <v>53645</v>
      </c>
      <c r="AF1373">
        <v>48457</v>
      </c>
      <c r="AG1373" s="6" t="s">
        <v>16949</v>
      </c>
      <c r="AH1373" s="6" t="s">
        <v>16950</v>
      </c>
      <c r="AI1373" s="6" t="s">
        <v>16951</v>
      </c>
      <c r="AJ1373" s="6" t="s">
        <v>16765</v>
      </c>
      <c r="AK1373" s="6" t="s">
        <v>16765</v>
      </c>
      <c r="AL1373" s="6" t="s">
        <v>16765</v>
      </c>
      <c r="AM1373" s="6" t="s">
        <v>16952</v>
      </c>
      <c r="AN1373">
        <v>0</v>
      </c>
      <c r="AO1373" s="55">
        <v>44665</v>
      </c>
      <c r="AP1373" s="6" t="s">
        <v>16953</v>
      </c>
      <c r="AQ1373">
        <v>0</v>
      </c>
      <c r="AR1373" s="6" t="s">
        <v>16997</v>
      </c>
      <c r="AS1373" s="6" t="s">
        <v>16955</v>
      </c>
      <c r="AT1373" s="6" t="s">
        <v>16947</v>
      </c>
      <c r="AU1373">
        <v>0</v>
      </c>
      <c r="AV1373">
        <v>0</v>
      </c>
      <c r="AW1373" s="6" t="s">
        <v>16956</v>
      </c>
      <c r="AX1373" s="6" t="s">
        <v>16765</v>
      </c>
      <c r="AY1373" s="6" t="s">
        <v>16765</v>
      </c>
      <c r="AZ1373" s="6" t="s">
        <v>16958</v>
      </c>
      <c r="BA1373" s="6" t="s">
        <v>16765</v>
      </c>
      <c r="BB1373" s="6" t="s">
        <v>16959</v>
      </c>
      <c r="BC1373" s="6" t="s">
        <v>16765</v>
      </c>
      <c r="BD1373" s="6" t="s">
        <v>16960</v>
      </c>
      <c r="BE1373" s="6" t="s">
        <v>16961</v>
      </c>
      <c r="BF1373" s="6" t="s">
        <v>13575</v>
      </c>
      <c r="BG1373" s="6" t="s">
        <v>13575</v>
      </c>
      <c r="BH1373" s="6" t="s">
        <v>16959</v>
      </c>
      <c r="BI1373">
        <v>0</v>
      </c>
      <c r="BJ1373" s="6" t="s">
        <v>16958</v>
      </c>
      <c r="BK1373">
        <v>0</v>
      </c>
      <c r="BL1373" s="6" t="s">
        <v>315</v>
      </c>
      <c r="BM1373" s="56">
        <f>COUNTIF($B$2:B1373,B1373)</f>
        <v>2</v>
      </c>
      <c r="BN1373" s="6" t="str">
        <f t="shared" si="21"/>
        <v>10965-2</v>
      </c>
    </row>
    <row r="1374" spans="1:66" x14ac:dyDescent="0.25">
      <c r="A1374">
        <v>1</v>
      </c>
      <c r="B1374">
        <v>11004</v>
      </c>
      <c r="C1374" s="6" t="s">
        <v>19037</v>
      </c>
      <c r="D1374">
        <v>5</v>
      </c>
      <c r="E1374">
        <v>1</v>
      </c>
      <c r="F1374">
        <v>10</v>
      </c>
      <c r="G1374">
        <v>102</v>
      </c>
      <c r="H1374" s="6" t="s">
        <v>16994</v>
      </c>
      <c r="I1374">
        <v>1</v>
      </c>
      <c r="J1374">
        <v>747657</v>
      </c>
      <c r="K1374">
        <v>6</v>
      </c>
      <c r="L1374" s="55">
        <v>43655</v>
      </c>
      <c r="M1374" s="6" t="s">
        <v>16765</v>
      </c>
      <c r="N1374" s="55">
        <v>44568</v>
      </c>
      <c r="O1374">
        <v>118779</v>
      </c>
      <c r="P1374" s="6" t="s">
        <v>16784</v>
      </c>
      <c r="Q1374" s="6" t="s">
        <v>19038</v>
      </c>
      <c r="R1374">
        <v>1</v>
      </c>
      <c r="S1374">
        <v>0</v>
      </c>
      <c r="T1374">
        <v>-1</v>
      </c>
      <c r="U1374">
        <v>1248.07</v>
      </c>
      <c r="V1374" s="6" t="s">
        <v>16945</v>
      </c>
      <c r="W1374" s="6" t="s">
        <v>16946</v>
      </c>
      <c r="X1374" s="55">
        <v>44664</v>
      </c>
      <c r="Y1374">
        <v>0</v>
      </c>
      <c r="Z1374">
        <v>0</v>
      </c>
      <c r="AA1374" s="6" t="s">
        <v>16765</v>
      </c>
      <c r="AB1374" s="6" t="s">
        <v>16947</v>
      </c>
      <c r="AD1374" s="6" t="s">
        <v>16948</v>
      </c>
      <c r="AE1374">
        <v>51193</v>
      </c>
      <c r="AF1374">
        <v>46425</v>
      </c>
      <c r="AG1374" s="6" t="s">
        <v>16949</v>
      </c>
      <c r="AH1374" s="6" t="s">
        <v>16950</v>
      </c>
      <c r="AI1374" s="6" t="s">
        <v>16951</v>
      </c>
      <c r="AJ1374" s="6" t="s">
        <v>16765</v>
      </c>
      <c r="AK1374" s="6" t="s">
        <v>16765</v>
      </c>
      <c r="AL1374" s="6" t="s">
        <v>16765</v>
      </c>
      <c r="AM1374" s="6" t="s">
        <v>16952</v>
      </c>
      <c r="AN1374">
        <v>0</v>
      </c>
      <c r="AO1374" s="55">
        <v>44664</v>
      </c>
      <c r="AP1374" s="6" t="s">
        <v>16953</v>
      </c>
      <c r="AQ1374">
        <v>0</v>
      </c>
      <c r="AR1374" s="6" t="s">
        <v>16954</v>
      </c>
      <c r="AS1374" s="6" t="s">
        <v>16955</v>
      </c>
      <c r="AT1374" s="6" t="s">
        <v>16947</v>
      </c>
      <c r="AU1374">
        <v>0</v>
      </c>
      <c r="AV1374">
        <v>0</v>
      </c>
      <c r="AW1374" s="6" t="s">
        <v>16956</v>
      </c>
      <c r="AX1374" s="6" t="s">
        <v>17925</v>
      </c>
      <c r="AY1374" s="6" t="s">
        <v>16765</v>
      </c>
      <c r="AZ1374" s="6" t="s">
        <v>16958</v>
      </c>
      <c r="BA1374" s="6" t="s">
        <v>16765</v>
      </c>
      <c r="BB1374" s="6" t="s">
        <v>16959</v>
      </c>
      <c r="BC1374" s="6" t="s">
        <v>16765</v>
      </c>
      <c r="BD1374" s="6" t="s">
        <v>16960</v>
      </c>
      <c r="BE1374" s="6" t="s">
        <v>16961</v>
      </c>
      <c r="BF1374" s="6" t="s">
        <v>13575</v>
      </c>
      <c r="BG1374" s="6" t="s">
        <v>13575</v>
      </c>
      <c r="BH1374" s="6" t="s">
        <v>16959</v>
      </c>
      <c r="BI1374">
        <v>0</v>
      </c>
      <c r="BJ1374" s="6" t="s">
        <v>16958</v>
      </c>
      <c r="BK1374">
        <v>0</v>
      </c>
      <c r="BL1374" s="6" t="s">
        <v>315</v>
      </c>
      <c r="BM1374" s="56">
        <f>COUNTIF($B$2:B1374,B1374)</f>
        <v>1</v>
      </c>
      <c r="BN1374" s="6" t="str">
        <f t="shared" si="21"/>
        <v>11004-1</v>
      </c>
    </row>
    <row r="1375" spans="1:66" x14ac:dyDescent="0.25">
      <c r="A1375">
        <v>1</v>
      </c>
      <c r="B1375">
        <v>11007</v>
      </c>
      <c r="C1375" s="6" t="s">
        <v>19039</v>
      </c>
      <c r="D1375">
        <v>5</v>
      </c>
      <c r="E1375">
        <v>2</v>
      </c>
      <c r="F1375">
        <v>20</v>
      </c>
      <c r="G1375">
        <v>201</v>
      </c>
      <c r="H1375" s="6" t="s">
        <v>17007</v>
      </c>
      <c r="I1375">
        <v>1</v>
      </c>
      <c r="J1375">
        <v>222653</v>
      </c>
      <c r="K1375">
        <v>6</v>
      </c>
      <c r="L1375" s="55">
        <v>42744</v>
      </c>
      <c r="M1375" s="6" t="s">
        <v>16765</v>
      </c>
      <c r="N1375" s="55">
        <v>44628</v>
      </c>
      <c r="O1375">
        <v>118784</v>
      </c>
      <c r="P1375" s="6" t="s">
        <v>16764</v>
      </c>
      <c r="Q1375" s="6" t="s">
        <v>19040</v>
      </c>
      <c r="R1375">
        <v>1</v>
      </c>
      <c r="S1375">
        <v>0</v>
      </c>
      <c r="T1375">
        <v>-1</v>
      </c>
      <c r="U1375">
        <v>1651</v>
      </c>
      <c r="V1375" s="6" t="s">
        <v>16945</v>
      </c>
      <c r="W1375" s="6" t="s">
        <v>16946</v>
      </c>
      <c r="X1375" s="55">
        <v>44663</v>
      </c>
      <c r="Y1375">
        <v>80000</v>
      </c>
      <c r="Z1375">
        <v>0</v>
      </c>
      <c r="AA1375" s="6" t="s">
        <v>16765</v>
      </c>
      <c r="AB1375" s="6" t="s">
        <v>16947</v>
      </c>
      <c r="AD1375" s="6" t="s">
        <v>16948</v>
      </c>
      <c r="AE1375">
        <v>44144</v>
      </c>
      <c r="AF1375">
        <v>41508</v>
      </c>
      <c r="AG1375" s="6" t="s">
        <v>16949</v>
      </c>
      <c r="AH1375" s="6" t="s">
        <v>16950</v>
      </c>
      <c r="AI1375" s="6" t="s">
        <v>16951</v>
      </c>
      <c r="AJ1375" s="6" t="s">
        <v>16765</v>
      </c>
      <c r="AK1375" s="6" t="s">
        <v>16765</v>
      </c>
      <c r="AL1375" s="6" t="s">
        <v>16765</v>
      </c>
      <c r="AM1375" s="6" t="s">
        <v>16952</v>
      </c>
      <c r="AN1375">
        <v>0</v>
      </c>
      <c r="AO1375" s="55">
        <v>44663</v>
      </c>
      <c r="AP1375" s="6" t="s">
        <v>16953</v>
      </c>
      <c r="AQ1375">
        <v>0</v>
      </c>
      <c r="AR1375" s="6" t="s">
        <v>16954</v>
      </c>
      <c r="AS1375" s="6" t="s">
        <v>16955</v>
      </c>
      <c r="AT1375" s="6" t="s">
        <v>16947</v>
      </c>
      <c r="AU1375">
        <v>0</v>
      </c>
      <c r="AV1375">
        <v>0</v>
      </c>
      <c r="AW1375" s="6" t="s">
        <v>16956</v>
      </c>
      <c r="AX1375" s="6" t="s">
        <v>19041</v>
      </c>
      <c r="AY1375" s="6" t="s">
        <v>16765</v>
      </c>
      <c r="AZ1375" s="6" t="s">
        <v>16958</v>
      </c>
      <c r="BA1375" s="6" t="s">
        <v>16765</v>
      </c>
      <c r="BB1375" s="6" t="s">
        <v>16959</v>
      </c>
      <c r="BC1375" s="6" t="s">
        <v>16765</v>
      </c>
      <c r="BD1375" s="6" t="s">
        <v>16960</v>
      </c>
      <c r="BE1375" s="6" t="s">
        <v>16961</v>
      </c>
      <c r="BF1375" s="6" t="s">
        <v>13575</v>
      </c>
      <c r="BG1375" s="6" t="s">
        <v>13575</v>
      </c>
      <c r="BH1375" s="6" t="s">
        <v>16959</v>
      </c>
      <c r="BI1375">
        <v>0</v>
      </c>
      <c r="BJ1375" s="6" t="s">
        <v>16958</v>
      </c>
      <c r="BK1375">
        <v>0</v>
      </c>
      <c r="BL1375" s="6" t="s">
        <v>315</v>
      </c>
      <c r="BM1375" s="56">
        <f>COUNTIF($B$2:B1375,B1375)</f>
        <v>1</v>
      </c>
      <c r="BN1375" s="6" t="str">
        <f t="shared" si="21"/>
        <v>11007-1</v>
      </c>
    </row>
    <row r="1376" spans="1:66" x14ac:dyDescent="0.25">
      <c r="A1376">
        <v>1</v>
      </c>
      <c r="B1376">
        <v>11011</v>
      </c>
      <c r="C1376" s="6" t="s">
        <v>19042</v>
      </c>
      <c r="D1376">
        <v>5</v>
      </c>
      <c r="E1376">
        <v>3</v>
      </c>
      <c r="F1376">
        <v>30</v>
      </c>
      <c r="G1376">
        <v>301</v>
      </c>
      <c r="H1376" s="6" t="s">
        <v>17007</v>
      </c>
      <c r="I1376">
        <v>1</v>
      </c>
      <c r="J1376">
        <v>702618</v>
      </c>
      <c r="K1376">
        <v>6</v>
      </c>
      <c r="L1376" s="55">
        <v>43571</v>
      </c>
      <c r="M1376" s="6" t="s">
        <v>16765</v>
      </c>
      <c r="N1376" s="55">
        <v>44789</v>
      </c>
      <c r="O1376">
        <v>118788</v>
      </c>
      <c r="P1376" s="6" t="s">
        <v>16787</v>
      </c>
      <c r="Q1376" s="6" t="s">
        <v>19043</v>
      </c>
      <c r="R1376">
        <v>1</v>
      </c>
      <c r="S1376">
        <v>0</v>
      </c>
      <c r="T1376">
        <v>-1</v>
      </c>
      <c r="U1376">
        <v>2572.9499999999998</v>
      </c>
      <c r="V1376" s="6" t="s">
        <v>16945</v>
      </c>
      <c r="W1376" s="6" t="s">
        <v>16946</v>
      </c>
      <c r="X1376" s="55">
        <v>44665</v>
      </c>
      <c r="Y1376">
        <v>0</v>
      </c>
      <c r="Z1376">
        <v>0</v>
      </c>
      <c r="AA1376" s="6" t="s">
        <v>16765</v>
      </c>
      <c r="AB1376" s="6" t="s">
        <v>16947</v>
      </c>
      <c r="AD1376" s="6" t="s">
        <v>16948</v>
      </c>
      <c r="AE1376">
        <v>50726</v>
      </c>
      <c r="AF1376">
        <v>46000</v>
      </c>
      <c r="AG1376" s="6" t="s">
        <v>16949</v>
      </c>
      <c r="AH1376" s="6" t="s">
        <v>16950</v>
      </c>
      <c r="AI1376" s="6" t="s">
        <v>16951</v>
      </c>
      <c r="AJ1376" s="6" t="s">
        <v>16765</v>
      </c>
      <c r="AK1376" s="6" t="s">
        <v>16765</v>
      </c>
      <c r="AL1376" s="6" t="s">
        <v>16765</v>
      </c>
      <c r="AM1376" s="6" t="s">
        <v>16952</v>
      </c>
      <c r="AN1376">
        <v>0</v>
      </c>
      <c r="AO1376" s="55">
        <v>44665</v>
      </c>
      <c r="AP1376" s="6" t="s">
        <v>16953</v>
      </c>
      <c r="AQ1376">
        <v>0</v>
      </c>
      <c r="AR1376" s="6" t="s">
        <v>16954</v>
      </c>
      <c r="AS1376" s="6" t="s">
        <v>16955</v>
      </c>
      <c r="AT1376" s="6" t="s">
        <v>16947</v>
      </c>
      <c r="AU1376">
        <v>0</v>
      </c>
      <c r="AV1376">
        <v>0</v>
      </c>
      <c r="AW1376" s="6" t="s">
        <v>16956</v>
      </c>
      <c r="AX1376" s="6" t="s">
        <v>17955</v>
      </c>
      <c r="AY1376" s="6" t="s">
        <v>16765</v>
      </c>
      <c r="AZ1376" s="6" t="s">
        <v>16958</v>
      </c>
      <c r="BA1376" s="6" t="s">
        <v>16765</v>
      </c>
      <c r="BB1376" s="6" t="s">
        <v>16959</v>
      </c>
      <c r="BC1376" s="6" t="s">
        <v>16765</v>
      </c>
      <c r="BD1376" s="6" t="s">
        <v>16960</v>
      </c>
      <c r="BE1376" s="6" t="s">
        <v>16961</v>
      </c>
      <c r="BF1376" s="6" t="s">
        <v>13575</v>
      </c>
      <c r="BG1376" s="6" t="s">
        <v>13575</v>
      </c>
      <c r="BH1376" s="6" t="s">
        <v>16959</v>
      </c>
      <c r="BI1376">
        <v>0</v>
      </c>
      <c r="BJ1376" s="6" t="s">
        <v>16958</v>
      </c>
      <c r="BK1376">
        <v>0</v>
      </c>
      <c r="BL1376" s="6" t="s">
        <v>315</v>
      </c>
      <c r="BM1376" s="56">
        <f>COUNTIF($B$2:B1376,B1376)</f>
        <v>1</v>
      </c>
      <c r="BN1376" s="6" t="str">
        <f t="shared" si="21"/>
        <v>11011-1</v>
      </c>
    </row>
    <row r="1377" spans="1:66" x14ac:dyDescent="0.25">
      <c r="A1377">
        <v>1</v>
      </c>
      <c r="B1377">
        <v>11011</v>
      </c>
      <c r="C1377" s="6" t="s">
        <v>19042</v>
      </c>
      <c r="D1377">
        <v>5</v>
      </c>
      <c r="E1377">
        <v>3</v>
      </c>
      <c r="F1377">
        <v>30</v>
      </c>
      <c r="G1377">
        <v>301</v>
      </c>
      <c r="H1377" s="6" t="s">
        <v>17007</v>
      </c>
      <c r="I1377">
        <v>1</v>
      </c>
      <c r="J1377">
        <v>299701</v>
      </c>
      <c r="K1377">
        <v>6</v>
      </c>
      <c r="L1377" s="55">
        <v>42870</v>
      </c>
      <c r="M1377" s="6" t="s">
        <v>16765</v>
      </c>
      <c r="N1377" s="55">
        <v>44789</v>
      </c>
      <c r="O1377">
        <v>126677</v>
      </c>
      <c r="P1377" s="6" t="s">
        <v>16766</v>
      </c>
      <c r="Q1377" s="6" t="s">
        <v>19044</v>
      </c>
      <c r="R1377">
        <v>1</v>
      </c>
      <c r="S1377">
        <v>0</v>
      </c>
      <c r="T1377">
        <v>-1</v>
      </c>
      <c r="U1377">
        <v>3237.25</v>
      </c>
      <c r="V1377" s="6" t="s">
        <v>16945</v>
      </c>
      <c r="W1377" s="6" t="s">
        <v>16946</v>
      </c>
      <c r="X1377" s="55">
        <v>44665</v>
      </c>
      <c r="Y1377">
        <v>0</v>
      </c>
      <c r="Z1377">
        <v>0</v>
      </c>
      <c r="AA1377" s="6" t="s">
        <v>16765</v>
      </c>
      <c r="AB1377" s="6" t="s">
        <v>16947</v>
      </c>
      <c r="AD1377" s="6" t="s">
        <v>16948</v>
      </c>
      <c r="AE1377">
        <v>46326</v>
      </c>
      <c r="AF1377">
        <v>42248</v>
      </c>
      <c r="AG1377" s="6" t="s">
        <v>16949</v>
      </c>
      <c r="AH1377" s="6" t="s">
        <v>16950</v>
      </c>
      <c r="AI1377" s="6" t="s">
        <v>16951</v>
      </c>
      <c r="AJ1377" s="6" t="s">
        <v>16765</v>
      </c>
      <c r="AK1377" s="6" t="s">
        <v>16765</v>
      </c>
      <c r="AL1377" s="6" t="s">
        <v>16765</v>
      </c>
      <c r="AM1377" s="6" t="s">
        <v>16952</v>
      </c>
      <c r="AN1377">
        <v>0</v>
      </c>
      <c r="AO1377" s="55">
        <v>44665</v>
      </c>
      <c r="AP1377" s="6" t="s">
        <v>16953</v>
      </c>
      <c r="AQ1377">
        <v>0</v>
      </c>
      <c r="AR1377" s="6" t="s">
        <v>16954</v>
      </c>
      <c r="AS1377" s="6" t="s">
        <v>16955</v>
      </c>
      <c r="AT1377" s="6" t="s">
        <v>16947</v>
      </c>
      <c r="AU1377">
        <v>0</v>
      </c>
      <c r="AV1377">
        <v>0</v>
      </c>
      <c r="AW1377" s="6" t="s">
        <v>16956</v>
      </c>
      <c r="AX1377" s="6" t="s">
        <v>16966</v>
      </c>
      <c r="AY1377" s="6" t="s">
        <v>16765</v>
      </c>
      <c r="AZ1377" s="6" t="s">
        <v>16958</v>
      </c>
      <c r="BA1377" s="6" t="s">
        <v>16765</v>
      </c>
      <c r="BB1377" s="6" t="s">
        <v>16959</v>
      </c>
      <c r="BC1377" s="6" t="s">
        <v>16765</v>
      </c>
      <c r="BD1377" s="6" t="s">
        <v>16960</v>
      </c>
      <c r="BE1377" s="6" t="s">
        <v>16961</v>
      </c>
      <c r="BF1377" s="6" t="s">
        <v>13575</v>
      </c>
      <c r="BG1377" s="6" t="s">
        <v>13575</v>
      </c>
      <c r="BH1377" s="6" t="s">
        <v>16959</v>
      </c>
      <c r="BI1377">
        <v>0</v>
      </c>
      <c r="BJ1377" s="6" t="s">
        <v>16958</v>
      </c>
      <c r="BK1377">
        <v>0</v>
      </c>
      <c r="BL1377" s="6" t="s">
        <v>315</v>
      </c>
      <c r="BM1377" s="56">
        <f>COUNTIF($B$2:B1377,B1377)</f>
        <v>2</v>
      </c>
      <c r="BN1377" s="6" t="str">
        <f t="shared" si="21"/>
        <v>11011-2</v>
      </c>
    </row>
    <row r="1378" spans="1:66" x14ac:dyDescent="0.25">
      <c r="A1378">
        <v>1</v>
      </c>
      <c r="B1378">
        <v>11018</v>
      </c>
      <c r="C1378" s="6" t="s">
        <v>19045</v>
      </c>
      <c r="D1378">
        <v>5</v>
      </c>
      <c r="E1378">
        <v>2</v>
      </c>
      <c r="F1378">
        <v>20</v>
      </c>
      <c r="G1378">
        <v>205</v>
      </c>
      <c r="H1378" s="6" t="s">
        <v>16943</v>
      </c>
      <c r="I1378">
        <v>1</v>
      </c>
      <c r="J1378">
        <v>525406</v>
      </c>
      <c r="K1378">
        <v>6</v>
      </c>
      <c r="L1378" s="55">
        <v>43262</v>
      </c>
      <c r="M1378" s="6" t="s">
        <v>16765</v>
      </c>
      <c r="N1378" s="55">
        <v>44825</v>
      </c>
      <c r="O1378">
        <v>118750</v>
      </c>
      <c r="P1378" s="6" t="s">
        <v>16767</v>
      </c>
      <c r="Q1378" s="6" t="s">
        <v>19046</v>
      </c>
      <c r="R1378">
        <v>1</v>
      </c>
      <c r="S1378">
        <v>0</v>
      </c>
      <c r="T1378">
        <v>-1</v>
      </c>
      <c r="U1378">
        <v>1803.8</v>
      </c>
      <c r="V1378" s="6" t="s">
        <v>16945</v>
      </c>
      <c r="W1378" s="6" t="s">
        <v>16946</v>
      </c>
      <c r="X1378" s="55">
        <v>44669</v>
      </c>
      <c r="Y1378">
        <v>70000</v>
      </c>
      <c r="Z1378">
        <v>2282.9499999999998</v>
      </c>
      <c r="AA1378" s="6" t="s">
        <v>16885</v>
      </c>
      <c r="AB1378" s="6" t="s">
        <v>16947</v>
      </c>
      <c r="AD1378" s="6" t="s">
        <v>16948</v>
      </c>
      <c r="AE1378">
        <v>49023</v>
      </c>
      <c r="AF1378">
        <v>44536</v>
      </c>
      <c r="AG1378" s="6" t="s">
        <v>16949</v>
      </c>
      <c r="AH1378" s="6" t="s">
        <v>16950</v>
      </c>
      <c r="AI1378" s="6" t="s">
        <v>16951</v>
      </c>
      <c r="AJ1378" s="6" t="s">
        <v>16765</v>
      </c>
      <c r="AK1378" s="6" t="s">
        <v>16765</v>
      </c>
      <c r="AL1378" s="6" t="s">
        <v>16765</v>
      </c>
      <c r="AM1378" s="6" t="s">
        <v>16952</v>
      </c>
      <c r="AN1378">
        <v>0</v>
      </c>
      <c r="AO1378" s="55">
        <v>44669</v>
      </c>
      <c r="AP1378" s="6" t="s">
        <v>16953</v>
      </c>
      <c r="AQ1378">
        <v>0</v>
      </c>
      <c r="AR1378" s="6" t="s">
        <v>16954</v>
      </c>
      <c r="AS1378" s="6" t="s">
        <v>16955</v>
      </c>
      <c r="AT1378" s="6" t="s">
        <v>16947</v>
      </c>
      <c r="AU1378">
        <v>0</v>
      </c>
      <c r="AV1378">
        <v>0</v>
      </c>
      <c r="AW1378" s="6" t="s">
        <v>16956</v>
      </c>
      <c r="AX1378" s="6" t="s">
        <v>17112</v>
      </c>
      <c r="AY1378" s="6" t="s">
        <v>16765</v>
      </c>
      <c r="AZ1378" s="6" t="s">
        <v>16958</v>
      </c>
      <c r="BA1378" s="6" t="s">
        <v>16765</v>
      </c>
      <c r="BB1378" s="6" t="s">
        <v>16959</v>
      </c>
      <c r="BC1378" s="6" t="s">
        <v>16765</v>
      </c>
      <c r="BD1378" s="6" t="s">
        <v>16960</v>
      </c>
      <c r="BE1378" s="6" t="s">
        <v>16961</v>
      </c>
      <c r="BF1378" s="6" t="s">
        <v>13575</v>
      </c>
      <c r="BG1378" s="6" t="s">
        <v>13575</v>
      </c>
      <c r="BH1378" s="6" t="s">
        <v>16959</v>
      </c>
      <c r="BI1378">
        <v>0</v>
      </c>
      <c r="BJ1378" s="6" t="s">
        <v>16958</v>
      </c>
      <c r="BK1378">
        <v>0</v>
      </c>
      <c r="BL1378" s="6" t="s">
        <v>315</v>
      </c>
      <c r="BM1378" s="56">
        <f>COUNTIF($B$2:B1378,B1378)</f>
        <v>1</v>
      </c>
      <c r="BN1378" s="6" t="str">
        <f t="shared" si="21"/>
        <v>11018-1</v>
      </c>
    </row>
    <row r="1379" spans="1:66" x14ac:dyDescent="0.25">
      <c r="A1379">
        <v>1</v>
      </c>
      <c r="B1379">
        <v>11018</v>
      </c>
      <c r="C1379" s="6" t="s">
        <v>19045</v>
      </c>
      <c r="D1379">
        <v>5</v>
      </c>
      <c r="E1379">
        <v>2</v>
      </c>
      <c r="F1379">
        <v>20</v>
      </c>
      <c r="G1379">
        <v>205</v>
      </c>
      <c r="H1379" s="6" t="s">
        <v>16943</v>
      </c>
      <c r="I1379">
        <v>1</v>
      </c>
      <c r="J1379">
        <v>930614</v>
      </c>
      <c r="K1379">
        <v>6</v>
      </c>
      <c r="L1379" s="55">
        <v>44026</v>
      </c>
      <c r="M1379" s="6" t="s">
        <v>16765</v>
      </c>
      <c r="N1379" s="55">
        <v>44825</v>
      </c>
      <c r="O1379">
        <v>118750</v>
      </c>
      <c r="P1379" s="6" t="s">
        <v>16767</v>
      </c>
      <c r="Q1379" s="6" t="s">
        <v>19047</v>
      </c>
      <c r="R1379">
        <v>1</v>
      </c>
      <c r="S1379">
        <v>0</v>
      </c>
      <c r="T1379">
        <v>-1</v>
      </c>
      <c r="U1379">
        <v>1803.8</v>
      </c>
      <c r="V1379" s="6" t="s">
        <v>16945</v>
      </c>
      <c r="W1379" s="6" t="s">
        <v>16946</v>
      </c>
      <c r="X1379" s="55">
        <v>44669</v>
      </c>
      <c r="Y1379">
        <v>70000</v>
      </c>
      <c r="Z1379">
        <v>2282.9499999999998</v>
      </c>
      <c r="AA1379" s="6" t="s">
        <v>16885</v>
      </c>
      <c r="AB1379" s="6" t="s">
        <v>16947</v>
      </c>
      <c r="AD1379" s="6" t="s">
        <v>16948</v>
      </c>
      <c r="AE1379">
        <v>52359</v>
      </c>
      <c r="AF1379">
        <v>47394</v>
      </c>
      <c r="AG1379" s="6" t="s">
        <v>16949</v>
      </c>
      <c r="AH1379" s="6" t="s">
        <v>16950</v>
      </c>
      <c r="AI1379" s="6" t="s">
        <v>16951</v>
      </c>
      <c r="AJ1379" s="6" t="s">
        <v>16765</v>
      </c>
      <c r="AK1379" s="6" t="s">
        <v>16765</v>
      </c>
      <c r="AL1379" s="6" t="s">
        <v>16765</v>
      </c>
      <c r="AM1379" s="6" t="s">
        <v>16952</v>
      </c>
      <c r="AN1379">
        <v>0</v>
      </c>
      <c r="AO1379" s="55">
        <v>44669</v>
      </c>
      <c r="AP1379" s="6" t="s">
        <v>16953</v>
      </c>
      <c r="AQ1379">
        <v>0</v>
      </c>
      <c r="AR1379" s="6" t="s">
        <v>16954</v>
      </c>
      <c r="AS1379" s="6" t="s">
        <v>16955</v>
      </c>
      <c r="AT1379" s="6" t="s">
        <v>16947</v>
      </c>
      <c r="AU1379">
        <v>0</v>
      </c>
      <c r="AV1379">
        <v>0</v>
      </c>
      <c r="AW1379" s="6" t="s">
        <v>16956</v>
      </c>
      <c r="AX1379" s="6" t="s">
        <v>17874</v>
      </c>
      <c r="AY1379" s="6" t="s">
        <v>16765</v>
      </c>
      <c r="AZ1379" s="6" t="s">
        <v>16958</v>
      </c>
      <c r="BA1379" s="6" t="s">
        <v>16765</v>
      </c>
      <c r="BB1379" s="6" t="s">
        <v>16959</v>
      </c>
      <c r="BC1379" s="6" t="s">
        <v>16765</v>
      </c>
      <c r="BD1379" s="6" t="s">
        <v>16960</v>
      </c>
      <c r="BE1379" s="6" t="s">
        <v>16961</v>
      </c>
      <c r="BF1379" s="6" t="s">
        <v>13575</v>
      </c>
      <c r="BG1379" s="6" t="s">
        <v>13575</v>
      </c>
      <c r="BH1379" s="6" t="s">
        <v>16959</v>
      </c>
      <c r="BI1379">
        <v>0</v>
      </c>
      <c r="BJ1379" s="6" t="s">
        <v>16958</v>
      </c>
      <c r="BK1379">
        <v>0</v>
      </c>
      <c r="BL1379" s="6" t="s">
        <v>315</v>
      </c>
      <c r="BM1379" s="56">
        <f>COUNTIF($B$2:B1379,B1379)</f>
        <v>2</v>
      </c>
      <c r="BN1379" s="6" t="str">
        <f t="shared" si="21"/>
        <v>11018-2</v>
      </c>
    </row>
    <row r="1380" spans="1:66" x14ac:dyDescent="0.25">
      <c r="A1380">
        <v>1</v>
      </c>
      <c r="B1380">
        <v>11023</v>
      </c>
      <c r="C1380" s="6" t="s">
        <v>19048</v>
      </c>
      <c r="D1380">
        <v>5</v>
      </c>
      <c r="E1380">
        <v>3</v>
      </c>
      <c r="F1380">
        <v>30</v>
      </c>
      <c r="G1380">
        <v>303</v>
      </c>
      <c r="H1380" s="6" t="s">
        <v>17007</v>
      </c>
      <c r="I1380">
        <v>1</v>
      </c>
      <c r="J1380">
        <v>297926</v>
      </c>
      <c r="K1380">
        <v>6</v>
      </c>
      <c r="L1380" s="55">
        <v>42865</v>
      </c>
      <c r="M1380" s="6" t="s">
        <v>16765</v>
      </c>
      <c r="N1380" s="55">
        <v>44628</v>
      </c>
      <c r="O1380">
        <v>217289</v>
      </c>
      <c r="P1380" s="6" t="s">
        <v>16771</v>
      </c>
      <c r="Q1380" s="6" t="s">
        <v>19049</v>
      </c>
      <c r="R1380">
        <v>1</v>
      </c>
      <c r="S1380">
        <v>0</v>
      </c>
      <c r="T1380">
        <v>-1</v>
      </c>
      <c r="U1380">
        <v>1159.19</v>
      </c>
      <c r="V1380" s="6" t="s">
        <v>16945</v>
      </c>
      <c r="W1380" s="6" t="s">
        <v>16946</v>
      </c>
      <c r="X1380" s="55">
        <v>44665</v>
      </c>
      <c r="Y1380">
        <v>0</v>
      </c>
      <c r="Z1380">
        <v>0</v>
      </c>
      <c r="AA1380" s="6" t="s">
        <v>16765</v>
      </c>
      <c r="AB1380" s="6" t="s">
        <v>16947</v>
      </c>
      <c r="AD1380" s="6" t="s">
        <v>16948</v>
      </c>
      <c r="AE1380">
        <v>46283</v>
      </c>
      <c r="AF1380">
        <v>42213</v>
      </c>
      <c r="AG1380" s="6" t="s">
        <v>16949</v>
      </c>
      <c r="AH1380" s="6" t="s">
        <v>16950</v>
      </c>
      <c r="AI1380" s="6" t="s">
        <v>16951</v>
      </c>
      <c r="AJ1380" s="6" t="s">
        <v>16765</v>
      </c>
      <c r="AK1380" s="6" t="s">
        <v>16765</v>
      </c>
      <c r="AL1380" s="6" t="s">
        <v>16765</v>
      </c>
      <c r="AM1380" s="6" t="s">
        <v>16952</v>
      </c>
      <c r="AN1380">
        <v>0</v>
      </c>
      <c r="AO1380" s="55">
        <v>44665</v>
      </c>
      <c r="AP1380" s="6" t="s">
        <v>16953</v>
      </c>
      <c r="AQ1380">
        <v>0</v>
      </c>
      <c r="AR1380" s="6" t="s">
        <v>16954</v>
      </c>
      <c r="AS1380" s="6" t="s">
        <v>16955</v>
      </c>
      <c r="AT1380" s="6" t="s">
        <v>16947</v>
      </c>
      <c r="AU1380">
        <v>0</v>
      </c>
      <c r="AV1380">
        <v>0</v>
      </c>
      <c r="AW1380" s="6" t="s">
        <v>16956</v>
      </c>
      <c r="AX1380" s="6" t="s">
        <v>17201</v>
      </c>
      <c r="AY1380" s="6" t="s">
        <v>16765</v>
      </c>
      <c r="AZ1380" s="6" t="s">
        <v>16958</v>
      </c>
      <c r="BA1380" s="6" t="s">
        <v>16765</v>
      </c>
      <c r="BB1380" s="6" t="s">
        <v>16959</v>
      </c>
      <c r="BC1380" s="6" t="s">
        <v>16765</v>
      </c>
      <c r="BD1380" s="6" t="s">
        <v>16960</v>
      </c>
      <c r="BE1380" s="6" t="s">
        <v>16961</v>
      </c>
      <c r="BF1380" s="6" t="s">
        <v>13575</v>
      </c>
      <c r="BG1380" s="6" t="s">
        <v>13575</v>
      </c>
      <c r="BH1380" s="6" t="s">
        <v>16959</v>
      </c>
      <c r="BI1380">
        <v>0</v>
      </c>
      <c r="BJ1380" s="6" t="s">
        <v>16958</v>
      </c>
      <c r="BK1380">
        <v>0</v>
      </c>
      <c r="BL1380" s="6" t="s">
        <v>315</v>
      </c>
      <c r="BM1380" s="56">
        <f>COUNTIF($B$2:B1380,B1380)</f>
        <v>1</v>
      </c>
      <c r="BN1380" s="6" t="str">
        <f t="shared" si="21"/>
        <v>11023-1</v>
      </c>
    </row>
    <row r="1381" spans="1:66" x14ac:dyDescent="0.25">
      <c r="A1381">
        <v>1</v>
      </c>
      <c r="B1381">
        <v>11027</v>
      </c>
      <c r="C1381" s="6" t="s">
        <v>19050</v>
      </c>
      <c r="D1381">
        <v>5</v>
      </c>
      <c r="E1381">
        <v>2</v>
      </c>
      <c r="F1381">
        <v>20</v>
      </c>
      <c r="G1381">
        <v>202</v>
      </c>
      <c r="H1381" s="6" t="s">
        <v>17010</v>
      </c>
      <c r="I1381">
        <v>1</v>
      </c>
      <c r="J1381">
        <v>269301</v>
      </c>
      <c r="K1381">
        <v>6</v>
      </c>
      <c r="L1381" s="55">
        <v>42821</v>
      </c>
      <c r="M1381" s="6" t="s">
        <v>16765</v>
      </c>
      <c r="N1381" s="55">
        <v>44601</v>
      </c>
      <c r="O1381">
        <v>118750</v>
      </c>
      <c r="P1381" s="6" t="s">
        <v>16767</v>
      </c>
      <c r="Q1381" s="6" t="s">
        <v>19051</v>
      </c>
      <c r="R1381">
        <v>1</v>
      </c>
      <c r="S1381">
        <v>0</v>
      </c>
      <c r="T1381">
        <v>-1</v>
      </c>
      <c r="U1381">
        <v>1803.8</v>
      </c>
      <c r="V1381" s="6" t="s">
        <v>16945</v>
      </c>
      <c r="W1381" s="6" t="s">
        <v>16946</v>
      </c>
      <c r="X1381" s="55">
        <v>44664</v>
      </c>
      <c r="Y1381">
        <v>10000</v>
      </c>
      <c r="Z1381">
        <v>0</v>
      </c>
      <c r="AA1381" s="6" t="s">
        <v>16765</v>
      </c>
      <c r="AB1381" s="6" t="s">
        <v>16947</v>
      </c>
      <c r="AD1381" s="6" t="s">
        <v>16948</v>
      </c>
      <c r="AE1381">
        <v>45927</v>
      </c>
      <c r="AF1381">
        <v>41894</v>
      </c>
      <c r="AG1381" s="6" t="s">
        <v>16949</v>
      </c>
      <c r="AH1381" s="6" t="s">
        <v>16950</v>
      </c>
      <c r="AI1381" s="6" t="s">
        <v>16951</v>
      </c>
      <c r="AJ1381" s="6" t="s">
        <v>16765</v>
      </c>
      <c r="AK1381" s="6" t="s">
        <v>16765</v>
      </c>
      <c r="AL1381" s="6" t="s">
        <v>16765</v>
      </c>
      <c r="AM1381" s="6" t="s">
        <v>16952</v>
      </c>
      <c r="AN1381">
        <v>0</v>
      </c>
      <c r="AO1381" s="55">
        <v>44664</v>
      </c>
      <c r="AP1381" s="6" t="s">
        <v>16953</v>
      </c>
      <c r="AQ1381">
        <v>0</v>
      </c>
      <c r="AR1381" s="6" t="s">
        <v>16954</v>
      </c>
      <c r="AS1381" s="6" t="s">
        <v>16955</v>
      </c>
      <c r="AT1381" s="6" t="s">
        <v>16947</v>
      </c>
      <c r="AU1381">
        <v>0</v>
      </c>
      <c r="AV1381">
        <v>0</v>
      </c>
      <c r="AW1381" s="6" t="s">
        <v>16956</v>
      </c>
      <c r="AX1381" s="6" t="s">
        <v>17213</v>
      </c>
      <c r="AY1381" s="6" t="s">
        <v>16765</v>
      </c>
      <c r="AZ1381" s="6" t="s">
        <v>16958</v>
      </c>
      <c r="BA1381" s="6" t="s">
        <v>16765</v>
      </c>
      <c r="BB1381" s="6" t="s">
        <v>16959</v>
      </c>
      <c r="BC1381" s="6" t="s">
        <v>16765</v>
      </c>
      <c r="BD1381" s="6" t="s">
        <v>16960</v>
      </c>
      <c r="BE1381" s="6" t="s">
        <v>16961</v>
      </c>
      <c r="BF1381" s="6" t="s">
        <v>13575</v>
      </c>
      <c r="BG1381" s="6" t="s">
        <v>13575</v>
      </c>
      <c r="BH1381" s="6" t="s">
        <v>16959</v>
      </c>
      <c r="BI1381">
        <v>0</v>
      </c>
      <c r="BJ1381" s="6" t="s">
        <v>16958</v>
      </c>
      <c r="BK1381">
        <v>0</v>
      </c>
      <c r="BL1381" s="6" t="s">
        <v>315</v>
      </c>
      <c r="BM1381" s="56">
        <f>COUNTIF($B$2:B1381,B1381)</f>
        <v>1</v>
      </c>
      <c r="BN1381" s="6" t="str">
        <f t="shared" si="21"/>
        <v>11027-1</v>
      </c>
    </row>
    <row r="1382" spans="1:66" x14ac:dyDescent="0.25">
      <c r="A1382">
        <v>1</v>
      </c>
      <c r="B1382">
        <v>11027</v>
      </c>
      <c r="C1382" s="6" t="s">
        <v>19050</v>
      </c>
      <c r="D1382">
        <v>5</v>
      </c>
      <c r="E1382">
        <v>2</v>
      </c>
      <c r="F1382">
        <v>20</v>
      </c>
      <c r="G1382">
        <v>202</v>
      </c>
      <c r="H1382" s="6" t="s">
        <v>17010</v>
      </c>
      <c r="I1382">
        <v>1</v>
      </c>
      <c r="J1382">
        <v>525407</v>
      </c>
      <c r="K1382">
        <v>6</v>
      </c>
      <c r="L1382" s="55">
        <v>43262</v>
      </c>
      <c r="M1382" s="6" t="s">
        <v>16765</v>
      </c>
      <c r="N1382" s="55">
        <v>44686</v>
      </c>
      <c r="O1382">
        <v>118784</v>
      </c>
      <c r="P1382" s="6" t="s">
        <v>16764</v>
      </c>
      <c r="Q1382" s="6" t="s">
        <v>19052</v>
      </c>
      <c r="R1382">
        <v>1</v>
      </c>
      <c r="S1382">
        <v>0</v>
      </c>
      <c r="T1382">
        <v>-1</v>
      </c>
      <c r="U1382">
        <v>1651</v>
      </c>
      <c r="V1382" s="6" t="s">
        <v>16945</v>
      </c>
      <c r="W1382" s="6" t="s">
        <v>16946</v>
      </c>
      <c r="X1382" s="55">
        <v>44664</v>
      </c>
      <c r="Y1382">
        <v>10000</v>
      </c>
      <c r="Z1382">
        <v>0</v>
      </c>
      <c r="AA1382" s="6" t="s">
        <v>16765</v>
      </c>
      <c r="AB1382" s="6" t="s">
        <v>16947</v>
      </c>
      <c r="AD1382" s="6" t="s">
        <v>16948</v>
      </c>
      <c r="AE1382">
        <v>49024</v>
      </c>
      <c r="AF1382">
        <v>44535</v>
      </c>
      <c r="AG1382" s="6" t="s">
        <v>16949</v>
      </c>
      <c r="AH1382" s="6" t="s">
        <v>16950</v>
      </c>
      <c r="AI1382" s="6" t="s">
        <v>16951</v>
      </c>
      <c r="AJ1382" s="6" t="s">
        <v>16765</v>
      </c>
      <c r="AK1382" s="6" t="s">
        <v>16765</v>
      </c>
      <c r="AL1382" s="6" t="s">
        <v>16765</v>
      </c>
      <c r="AM1382" s="6" t="s">
        <v>16952</v>
      </c>
      <c r="AN1382">
        <v>0</v>
      </c>
      <c r="AO1382" s="55">
        <v>44664</v>
      </c>
      <c r="AP1382" s="6" t="s">
        <v>16953</v>
      </c>
      <c r="AQ1382">
        <v>0</v>
      </c>
      <c r="AR1382" s="6" t="s">
        <v>16954</v>
      </c>
      <c r="AS1382" s="6" t="s">
        <v>16955</v>
      </c>
      <c r="AT1382" s="6" t="s">
        <v>16947</v>
      </c>
      <c r="AU1382">
        <v>0</v>
      </c>
      <c r="AV1382">
        <v>0</v>
      </c>
      <c r="AW1382" s="6" t="s">
        <v>16956</v>
      </c>
      <c r="AX1382" s="6" t="s">
        <v>17112</v>
      </c>
      <c r="AY1382" s="6" t="s">
        <v>16765</v>
      </c>
      <c r="AZ1382" s="6" t="s">
        <v>16958</v>
      </c>
      <c r="BA1382" s="6" t="s">
        <v>16765</v>
      </c>
      <c r="BB1382" s="6" t="s">
        <v>16959</v>
      </c>
      <c r="BC1382" s="6" t="s">
        <v>16765</v>
      </c>
      <c r="BD1382" s="6" t="s">
        <v>16960</v>
      </c>
      <c r="BE1382" s="6" t="s">
        <v>16961</v>
      </c>
      <c r="BF1382" s="6" t="s">
        <v>13575</v>
      </c>
      <c r="BG1382" s="6" t="s">
        <v>13575</v>
      </c>
      <c r="BH1382" s="6" t="s">
        <v>16959</v>
      </c>
      <c r="BI1382">
        <v>0</v>
      </c>
      <c r="BJ1382" s="6" t="s">
        <v>16958</v>
      </c>
      <c r="BK1382">
        <v>0</v>
      </c>
      <c r="BL1382" s="6" t="s">
        <v>315</v>
      </c>
      <c r="BM1382" s="56">
        <f>COUNTIF($B$2:B1382,B1382)</f>
        <v>2</v>
      </c>
      <c r="BN1382" s="6" t="str">
        <f t="shared" si="21"/>
        <v>11027-2</v>
      </c>
    </row>
    <row r="1383" spans="1:66" x14ac:dyDescent="0.25">
      <c r="A1383">
        <v>1</v>
      </c>
      <c r="B1383">
        <v>11040</v>
      </c>
      <c r="C1383" s="6" t="s">
        <v>19053</v>
      </c>
      <c r="D1383">
        <v>5</v>
      </c>
      <c r="E1383">
        <v>3</v>
      </c>
      <c r="F1383">
        <v>30</v>
      </c>
      <c r="G1383">
        <v>304</v>
      </c>
      <c r="H1383" s="6" t="s">
        <v>16943</v>
      </c>
      <c r="I1383">
        <v>1</v>
      </c>
      <c r="J1383">
        <v>302621</v>
      </c>
      <c r="K1383">
        <v>6</v>
      </c>
      <c r="L1383" s="55">
        <v>42873</v>
      </c>
      <c r="M1383" s="6" t="s">
        <v>16765</v>
      </c>
      <c r="N1383" s="55">
        <v>44686</v>
      </c>
      <c r="O1383">
        <v>118750</v>
      </c>
      <c r="P1383" s="6" t="s">
        <v>16767</v>
      </c>
      <c r="Q1383" s="6" t="s">
        <v>19054</v>
      </c>
      <c r="R1383">
        <v>1</v>
      </c>
      <c r="S1383">
        <v>0</v>
      </c>
      <c r="T1383">
        <v>-1</v>
      </c>
      <c r="U1383">
        <v>1803.8</v>
      </c>
      <c r="V1383" s="6" t="s">
        <v>16945</v>
      </c>
      <c r="W1383" s="6" t="s">
        <v>16946</v>
      </c>
      <c r="X1383" s="55">
        <v>44669</v>
      </c>
      <c r="Y1383">
        <v>60000</v>
      </c>
      <c r="Z1383">
        <v>1573.1</v>
      </c>
      <c r="AA1383" s="6" t="s">
        <v>16885</v>
      </c>
      <c r="AB1383" s="6" t="s">
        <v>16947</v>
      </c>
      <c r="AD1383" s="6" t="s">
        <v>16948</v>
      </c>
      <c r="AE1383">
        <v>46365</v>
      </c>
      <c r="AF1383">
        <v>14268</v>
      </c>
      <c r="AG1383" s="6" t="s">
        <v>16949</v>
      </c>
      <c r="AH1383" s="6" t="s">
        <v>16950</v>
      </c>
      <c r="AI1383" s="6" t="s">
        <v>16951</v>
      </c>
      <c r="AJ1383" s="6" t="s">
        <v>16765</v>
      </c>
      <c r="AK1383" s="6" t="s">
        <v>16765</v>
      </c>
      <c r="AL1383" s="6" t="s">
        <v>16765</v>
      </c>
      <c r="AM1383" s="6" t="s">
        <v>16952</v>
      </c>
      <c r="AN1383">
        <v>0</v>
      </c>
      <c r="AO1383" s="55">
        <v>44669</v>
      </c>
      <c r="AP1383" s="6" t="s">
        <v>16953</v>
      </c>
      <c r="AQ1383">
        <v>0</v>
      </c>
      <c r="AR1383" s="6" t="s">
        <v>16954</v>
      </c>
      <c r="AS1383" s="6" t="s">
        <v>16955</v>
      </c>
      <c r="AT1383" s="6" t="s">
        <v>16947</v>
      </c>
      <c r="AU1383">
        <v>0</v>
      </c>
      <c r="AV1383">
        <v>0</v>
      </c>
      <c r="AW1383" s="6" t="s">
        <v>16956</v>
      </c>
      <c r="AX1383" s="6" t="s">
        <v>19055</v>
      </c>
      <c r="AY1383" s="6" t="s">
        <v>16765</v>
      </c>
      <c r="AZ1383" s="6" t="s">
        <v>16958</v>
      </c>
      <c r="BA1383" s="6" t="s">
        <v>16765</v>
      </c>
      <c r="BB1383" s="6" t="s">
        <v>16959</v>
      </c>
      <c r="BC1383" s="6" t="s">
        <v>16765</v>
      </c>
      <c r="BD1383" s="6" t="s">
        <v>16960</v>
      </c>
      <c r="BE1383" s="6" t="s">
        <v>16961</v>
      </c>
      <c r="BF1383" s="6" t="s">
        <v>13575</v>
      </c>
      <c r="BG1383" s="6" t="s">
        <v>13575</v>
      </c>
      <c r="BH1383" s="6" t="s">
        <v>16959</v>
      </c>
      <c r="BI1383">
        <v>0</v>
      </c>
      <c r="BJ1383" s="6" t="s">
        <v>16958</v>
      </c>
      <c r="BK1383">
        <v>0</v>
      </c>
      <c r="BL1383" s="6" t="s">
        <v>315</v>
      </c>
      <c r="BM1383" s="56">
        <f>COUNTIF($B$2:B1383,B1383)</f>
        <v>1</v>
      </c>
      <c r="BN1383" s="6" t="str">
        <f t="shared" si="21"/>
        <v>11040-1</v>
      </c>
    </row>
    <row r="1384" spans="1:66" x14ac:dyDescent="0.25">
      <c r="A1384">
        <v>1</v>
      </c>
      <c r="B1384">
        <v>11040</v>
      </c>
      <c r="C1384" s="6" t="s">
        <v>19053</v>
      </c>
      <c r="D1384">
        <v>5</v>
      </c>
      <c r="E1384">
        <v>3</v>
      </c>
      <c r="F1384">
        <v>30</v>
      </c>
      <c r="G1384">
        <v>304</v>
      </c>
      <c r="H1384" s="6" t="s">
        <v>16943</v>
      </c>
      <c r="I1384">
        <v>1</v>
      </c>
      <c r="J1384">
        <v>302622</v>
      </c>
      <c r="K1384">
        <v>6</v>
      </c>
      <c r="L1384" s="55">
        <v>42873</v>
      </c>
      <c r="M1384" s="6" t="s">
        <v>16765</v>
      </c>
      <c r="N1384" s="55">
        <v>44686</v>
      </c>
      <c r="O1384">
        <v>118750</v>
      </c>
      <c r="P1384" s="6" t="s">
        <v>16767</v>
      </c>
      <c r="Q1384" s="6" t="s">
        <v>19056</v>
      </c>
      <c r="R1384">
        <v>1</v>
      </c>
      <c r="S1384">
        <v>0</v>
      </c>
      <c r="T1384">
        <v>-1</v>
      </c>
      <c r="U1384">
        <v>1803.8</v>
      </c>
      <c r="V1384" s="6" t="s">
        <v>16945</v>
      </c>
      <c r="W1384" s="6" t="s">
        <v>16946</v>
      </c>
      <c r="X1384" s="55">
        <v>44669</v>
      </c>
      <c r="Y1384">
        <v>60000</v>
      </c>
      <c r="Z1384">
        <v>1573.1</v>
      </c>
      <c r="AA1384" s="6" t="s">
        <v>16885</v>
      </c>
      <c r="AB1384" s="6" t="s">
        <v>16947</v>
      </c>
      <c r="AD1384" s="6" t="s">
        <v>16948</v>
      </c>
      <c r="AE1384">
        <v>46366</v>
      </c>
      <c r="AF1384">
        <v>14269</v>
      </c>
      <c r="AG1384" s="6" t="s">
        <v>16949</v>
      </c>
      <c r="AH1384" s="6" t="s">
        <v>16950</v>
      </c>
      <c r="AI1384" s="6" t="s">
        <v>16951</v>
      </c>
      <c r="AJ1384" s="6" t="s">
        <v>16765</v>
      </c>
      <c r="AK1384" s="6" t="s">
        <v>16765</v>
      </c>
      <c r="AL1384" s="6" t="s">
        <v>16765</v>
      </c>
      <c r="AM1384" s="6" t="s">
        <v>16952</v>
      </c>
      <c r="AN1384">
        <v>0</v>
      </c>
      <c r="AO1384" s="55">
        <v>44669</v>
      </c>
      <c r="AP1384" s="6" t="s">
        <v>16953</v>
      </c>
      <c r="AQ1384">
        <v>0</v>
      </c>
      <c r="AR1384" s="6" t="s">
        <v>16954</v>
      </c>
      <c r="AS1384" s="6" t="s">
        <v>16955</v>
      </c>
      <c r="AT1384" s="6" t="s">
        <v>16947</v>
      </c>
      <c r="AU1384">
        <v>0</v>
      </c>
      <c r="AV1384">
        <v>0</v>
      </c>
      <c r="AW1384" s="6" t="s">
        <v>16956</v>
      </c>
      <c r="AX1384" s="6" t="s">
        <v>19055</v>
      </c>
      <c r="AY1384" s="6" t="s">
        <v>16765</v>
      </c>
      <c r="AZ1384" s="6" t="s">
        <v>16958</v>
      </c>
      <c r="BA1384" s="6" t="s">
        <v>16765</v>
      </c>
      <c r="BB1384" s="6" t="s">
        <v>16959</v>
      </c>
      <c r="BC1384" s="6" t="s">
        <v>16765</v>
      </c>
      <c r="BD1384" s="6" t="s">
        <v>16960</v>
      </c>
      <c r="BE1384" s="6" t="s">
        <v>16961</v>
      </c>
      <c r="BF1384" s="6" t="s">
        <v>13575</v>
      </c>
      <c r="BG1384" s="6" t="s">
        <v>13575</v>
      </c>
      <c r="BH1384" s="6" t="s">
        <v>16959</v>
      </c>
      <c r="BI1384">
        <v>0</v>
      </c>
      <c r="BJ1384" s="6" t="s">
        <v>16958</v>
      </c>
      <c r="BK1384">
        <v>0</v>
      </c>
      <c r="BL1384" s="6" t="s">
        <v>315</v>
      </c>
      <c r="BM1384" s="56">
        <f>COUNTIF($B$2:B1384,B1384)</f>
        <v>2</v>
      </c>
      <c r="BN1384" s="6" t="str">
        <f t="shared" si="21"/>
        <v>11040-2</v>
      </c>
    </row>
    <row r="1385" spans="1:66" x14ac:dyDescent="0.25">
      <c r="A1385">
        <v>1</v>
      </c>
      <c r="B1385">
        <v>11042</v>
      </c>
      <c r="C1385" s="6" t="s">
        <v>19057</v>
      </c>
      <c r="D1385">
        <v>5</v>
      </c>
      <c r="E1385">
        <v>1</v>
      </c>
      <c r="F1385">
        <v>10</v>
      </c>
      <c r="G1385">
        <v>106</v>
      </c>
      <c r="H1385" s="6" t="s">
        <v>17007</v>
      </c>
      <c r="I1385">
        <v>1</v>
      </c>
      <c r="J1385">
        <v>398541</v>
      </c>
      <c r="K1385">
        <v>6</v>
      </c>
      <c r="L1385" s="55">
        <v>43033</v>
      </c>
      <c r="M1385" s="6" t="s">
        <v>16765</v>
      </c>
      <c r="N1385" s="55">
        <v>44706</v>
      </c>
      <c r="O1385">
        <v>118750</v>
      </c>
      <c r="P1385" s="6" t="s">
        <v>16767</v>
      </c>
      <c r="Q1385" s="6" t="s">
        <v>19058</v>
      </c>
      <c r="R1385">
        <v>1</v>
      </c>
      <c r="S1385">
        <v>0</v>
      </c>
      <c r="T1385">
        <v>-1</v>
      </c>
      <c r="U1385">
        <v>1803.8</v>
      </c>
      <c r="V1385" s="6" t="s">
        <v>16945</v>
      </c>
      <c r="W1385" s="6" t="s">
        <v>16946</v>
      </c>
      <c r="X1385" s="55">
        <v>44665</v>
      </c>
      <c r="Y1385">
        <v>60000</v>
      </c>
      <c r="Z1385">
        <v>1512.12</v>
      </c>
      <c r="AA1385" s="6" t="s">
        <v>16885</v>
      </c>
      <c r="AB1385" s="6" t="s">
        <v>16947</v>
      </c>
      <c r="AD1385" s="6" t="s">
        <v>16948</v>
      </c>
      <c r="AE1385">
        <v>47522</v>
      </c>
      <c r="AF1385">
        <v>43262</v>
      </c>
      <c r="AG1385" s="6" t="s">
        <v>16949</v>
      </c>
      <c r="AH1385" s="6" t="s">
        <v>16950</v>
      </c>
      <c r="AI1385" s="6" t="s">
        <v>16951</v>
      </c>
      <c r="AJ1385" s="6" t="s">
        <v>16765</v>
      </c>
      <c r="AK1385" s="6" t="s">
        <v>16765</v>
      </c>
      <c r="AL1385" s="6" t="s">
        <v>16765</v>
      </c>
      <c r="AM1385" s="6" t="s">
        <v>16952</v>
      </c>
      <c r="AN1385">
        <v>0</v>
      </c>
      <c r="AO1385" s="55">
        <v>44665</v>
      </c>
      <c r="AP1385" s="6" t="s">
        <v>16953</v>
      </c>
      <c r="AQ1385">
        <v>0</v>
      </c>
      <c r="AR1385" s="6" t="s">
        <v>16954</v>
      </c>
      <c r="AS1385" s="6" t="s">
        <v>16955</v>
      </c>
      <c r="AT1385" s="6" t="s">
        <v>16947</v>
      </c>
      <c r="AU1385">
        <v>0</v>
      </c>
      <c r="AV1385">
        <v>0</v>
      </c>
      <c r="AW1385" s="6" t="s">
        <v>16956</v>
      </c>
      <c r="AX1385" s="6" t="s">
        <v>17130</v>
      </c>
      <c r="AY1385" s="6" t="s">
        <v>16765</v>
      </c>
      <c r="AZ1385" s="6" t="s">
        <v>16958</v>
      </c>
      <c r="BA1385" s="6" t="s">
        <v>16765</v>
      </c>
      <c r="BB1385" s="6" t="s">
        <v>16959</v>
      </c>
      <c r="BC1385" s="6" t="s">
        <v>16765</v>
      </c>
      <c r="BD1385" s="6" t="s">
        <v>16960</v>
      </c>
      <c r="BE1385" s="6" t="s">
        <v>16961</v>
      </c>
      <c r="BF1385" s="6" t="s">
        <v>13575</v>
      </c>
      <c r="BG1385" s="6" t="s">
        <v>13575</v>
      </c>
      <c r="BH1385" s="6" t="s">
        <v>16959</v>
      </c>
      <c r="BI1385">
        <v>0</v>
      </c>
      <c r="BJ1385" s="6" t="s">
        <v>16958</v>
      </c>
      <c r="BK1385">
        <v>0</v>
      </c>
      <c r="BL1385" s="6" t="s">
        <v>315</v>
      </c>
      <c r="BM1385" s="56">
        <f>COUNTIF($B$2:B1385,B1385)</f>
        <v>1</v>
      </c>
      <c r="BN1385" s="6" t="str">
        <f t="shared" si="21"/>
        <v>11042-1</v>
      </c>
    </row>
    <row r="1386" spans="1:66" x14ac:dyDescent="0.25">
      <c r="A1386">
        <v>1</v>
      </c>
      <c r="B1386">
        <v>11060</v>
      </c>
      <c r="C1386" s="6" t="s">
        <v>19059</v>
      </c>
      <c r="D1386">
        <v>5</v>
      </c>
      <c r="E1386">
        <v>2</v>
      </c>
      <c r="F1386">
        <v>20</v>
      </c>
      <c r="G1386">
        <v>208</v>
      </c>
      <c r="H1386" s="6" t="s">
        <v>16943</v>
      </c>
      <c r="I1386">
        <v>1</v>
      </c>
      <c r="J1386">
        <v>982553</v>
      </c>
      <c r="K1386">
        <v>6</v>
      </c>
      <c r="L1386" s="55">
        <v>44132</v>
      </c>
      <c r="M1386" s="6" t="s">
        <v>16765</v>
      </c>
      <c r="N1386" s="55">
        <v>44720</v>
      </c>
      <c r="O1386">
        <v>118747</v>
      </c>
      <c r="P1386" s="6" t="s">
        <v>16770</v>
      </c>
      <c r="Q1386" s="6" t="s">
        <v>19060</v>
      </c>
      <c r="R1386">
        <v>1</v>
      </c>
      <c r="S1386">
        <v>0</v>
      </c>
      <c r="T1386">
        <v>-1</v>
      </c>
      <c r="U1386">
        <v>1217</v>
      </c>
      <c r="V1386" s="6" t="s">
        <v>16945</v>
      </c>
      <c r="W1386" s="6" t="s">
        <v>16946</v>
      </c>
      <c r="X1386" s="55">
        <v>44669</v>
      </c>
      <c r="Y1386">
        <v>20000</v>
      </c>
      <c r="Z1386">
        <v>1059.9100000000001</v>
      </c>
      <c r="AA1386" s="6" t="s">
        <v>17198</v>
      </c>
      <c r="AB1386" s="6" t="s">
        <v>16947</v>
      </c>
      <c r="AD1386" s="6" t="s">
        <v>16948</v>
      </c>
      <c r="AE1386">
        <v>52585</v>
      </c>
      <c r="AF1386">
        <v>47589</v>
      </c>
      <c r="AG1386" s="6" t="s">
        <v>16949</v>
      </c>
      <c r="AH1386" s="6" t="s">
        <v>16950</v>
      </c>
      <c r="AI1386" s="6" t="s">
        <v>16951</v>
      </c>
      <c r="AJ1386" s="6" t="s">
        <v>16765</v>
      </c>
      <c r="AK1386" s="6" t="s">
        <v>16765</v>
      </c>
      <c r="AL1386" s="6" t="s">
        <v>16765</v>
      </c>
      <c r="AM1386" s="6" t="s">
        <v>16952</v>
      </c>
      <c r="AN1386">
        <v>0</v>
      </c>
      <c r="AO1386" s="55">
        <v>44669</v>
      </c>
      <c r="AP1386" s="6" t="s">
        <v>16953</v>
      </c>
      <c r="AQ1386">
        <v>0</v>
      </c>
      <c r="AR1386" s="6" t="s">
        <v>16954</v>
      </c>
      <c r="AS1386" s="6" t="s">
        <v>16955</v>
      </c>
      <c r="AT1386" s="6" t="s">
        <v>16947</v>
      </c>
      <c r="AU1386">
        <v>0</v>
      </c>
      <c r="AV1386">
        <v>0</v>
      </c>
      <c r="AW1386" s="6" t="s">
        <v>16956</v>
      </c>
      <c r="AX1386" s="6" t="s">
        <v>17299</v>
      </c>
      <c r="AY1386" s="6" t="s">
        <v>16765</v>
      </c>
      <c r="AZ1386" s="6" t="s">
        <v>16958</v>
      </c>
      <c r="BA1386" s="6" t="s">
        <v>16765</v>
      </c>
      <c r="BB1386" s="6" t="s">
        <v>16959</v>
      </c>
      <c r="BC1386" s="6" t="s">
        <v>16765</v>
      </c>
      <c r="BD1386" s="6" t="s">
        <v>16960</v>
      </c>
      <c r="BE1386" s="6" t="s">
        <v>16961</v>
      </c>
      <c r="BF1386" s="6" t="s">
        <v>13575</v>
      </c>
      <c r="BG1386" s="6" t="s">
        <v>13575</v>
      </c>
      <c r="BH1386" s="6" t="s">
        <v>16959</v>
      </c>
      <c r="BI1386">
        <v>0</v>
      </c>
      <c r="BJ1386" s="6" t="s">
        <v>16958</v>
      </c>
      <c r="BK1386">
        <v>0</v>
      </c>
      <c r="BL1386" s="6" t="s">
        <v>315</v>
      </c>
      <c r="BM1386" s="56">
        <f>COUNTIF($B$2:B1386,B1386)</f>
        <v>1</v>
      </c>
      <c r="BN1386" s="6" t="str">
        <f t="shared" si="21"/>
        <v>11060-1</v>
      </c>
    </row>
    <row r="1387" spans="1:66" x14ac:dyDescent="0.25">
      <c r="A1387">
        <v>1</v>
      </c>
      <c r="B1387">
        <v>11092</v>
      </c>
      <c r="C1387" s="6" t="s">
        <v>19061</v>
      </c>
      <c r="D1387">
        <v>5</v>
      </c>
      <c r="E1387">
        <v>2</v>
      </c>
      <c r="F1387">
        <v>20</v>
      </c>
      <c r="G1387">
        <v>207</v>
      </c>
      <c r="H1387" s="6" t="s">
        <v>16943</v>
      </c>
      <c r="I1387">
        <v>1</v>
      </c>
      <c r="J1387">
        <v>302626</v>
      </c>
      <c r="K1387">
        <v>6</v>
      </c>
      <c r="L1387" s="55">
        <v>42873</v>
      </c>
      <c r="M1387" s="6" t="s">
        <v>16765</v>
      </c>
      <c r="N1387" s="55">
        <v>44686</v>
      </c>
      <c r="O1387">
        <v>118750</v>
      </c>
      <c r="P1387" s="6" t="s">
        <v>16767</v>
      </c>
      <c r="Q1387" s="6" t="s">
        <v>19062</v>
      </c>
      <c r="R1387">
        <v>1</v>
      </c>
      <c r="S1387">
        <v>0</v>
      </c>
      <c r="T1387">
        <v>-1</v>
      </c>
      <c r="U1387">
        <v>1803.8</v>
      </c>
      <c r="V1387" s="6" t="s">
        <v>16945</v>
      </c>
      <c r="W1387" s="6" t="s">
        <v>16946</v>
      </c>
      <c r="X1387" s="55">
        <v>44669</v>
      </c>
      <c r="Y1387">
        <v>40000</v>
      </c>
      <c r="Z1387">
        <v>20474.5</v>
      </c>
      <c r="AA1387" s="6" t="s">
        <v>16885</v>
      </c>
      <c r="AB1387" s="6" t="s">
        <v>16947</v>
      </c>
      <c r="AD1387" s="6" t="s">
        <v>16948</v>
      </c>
      <c r="AE1387">
        <v>46372</v>
      </c>
      <c r="AF1387">
        <v>42306</v>
      </c>
      <c r="AG1387" s="6" t="s">
        <v>16949</v>
      </c>
      <c r="AH1387" s="6" t="s">
        <v>16950</v>
      </c>
      <c r="AI1387" s="6" t="s">
        <v>16951</v>
      </c>
      <c r="AJ1387" s="6" t="s">
        <v>16765</v>
      </c>
      <c r="AK1387" s="6" t="s">
        <v>16765</v>
      </c>
      <c r="AL1387" s="6" t="s">
        <v>16765</v>
      </c>
      <c r="AM1387" s="6" t="s">
        <v>16952</v>
      </c>
      <c r="AN1387">
        <v>0</v>
      </c>
      <c r="AO1387" s="55">
        <v>44669</v>
      </c>
      <c r="AP1387" s="6" t="s">
        <v>16953</v>
      </c>
      <c r="AQ1387">
        <v>0</v>
      </c>
      <c r="AR1387" s="6" t="s">
        <v>16954</v>
      </c>
      <c r="AS1387" s="6" t="s">
        <v>16955</v>
      </c>
      <c r="AT1387" s="6" t="s">
        <v>16947</v>
      </c>
      <c r="AU1387">
        <v>0</v>
      </c>
      <c r="AV1387">
        <v>0</v>
      </c>
      <c r="AW1387" s="6" t="s">
        <v>16956</v>
      </c>
      <c r="AX1387" s="6" t="s">
        <v>19055</v>
      </c>
      <c r="AY1387" s="6" t="s">
        <v>16765</v>
      </c>
      <c r="AZ1387" s="6" t="s">
        <v>16958</v>
      </c>
      <c r="BA1387" s="6" t="s">
        <v>16765</v>
      </c>
      <c r="BB1387" s="6" t="s">
        <v>16959</v>
      </c>
      <c r="BC1387" s="6" t="s">
        <v>16765</v>
      </c>
      <c r="BD1387" s="6" t="s">
        <v>16960</v>
      </c>
      <c r="BE1387" s="6" t="s">
        <v>16961</v>
      </c>
      <c r="BF1387" s="6" t="s">
        <v>13575</v>
      </c>
      <c r="BG1387" s="6" t="s">
        <v>13575</v>
      </c>
      <c r="BH1387" s="6" t="s">
        <v>16959</v>
      </c>
      <c r="BI1387">
        <v>0</v>
      </c>
      <c r="BJ1387" s="6" t="s">
        <v>16958</v>
      </c>
      <c r="BK1387">
        <v>0</v>
      </c>
      <c r="BL1387" s="6" t="s">
        <v>315</v>
      </c>
      <c r="BM1387" s="56">
        <f>COUNTIF($B$2:B1387,B1387)</f>
        <v>1</v>
      </c>
      <c r="BN1387" s="6" t="str">
        <f t="shared" si="21"/>
        <v>11092-1</v>
      </c>
    </row>
    <row r="1388" spans="1:66" x14ac:dyDescent="0.25">
      <c r="A1388">
        <v>1</v>
      </c>
      <c r="B1388">
        <v>11092</v>
      </c>
      <c r="C1388" s="6" t="s">
        <v>19061</v>
      </c>
      <c r="D1388">
        <v>5</v>
      </c>
      <c r="E1388">
        <v>2</v>
      </c>
      <c r="F1388">
        <v>20</v>
      </c>
      <c r="G1388">
        <v>207</v>
      </c>
      <c r="H1388" s="6" t="s">
        <v>16943</v>
      </c>
      <c r="I1388">
        <v>1</v>
      </c>
      <c r="J1388">
        <v>2950</v>
      </c>
      <c r="K1388">
        <v>7</v>
      </c>
      <c r="L1388" s="55">
        <v>44168</v>
      </c>
      <c r="M1388" s="6" t="s">
        <v>16765</v>
      </c>
      <c r="N1388" s="55">
        <v>44686</v>
      </c>
      <c r="O1388">
        <v>118784</v>
      </c>
      <c r="P1388" s="6" t="s">
        <v>16764</v>
      </c>
      <c r="Q1388" s="6" t="s">
        <v>19063</v>
      </c>
      <c r="R1388">
        <v>1</v>
      </c>
      <c r="S1388">
        <v>0</v>
      </c>
      <c r="T1388">
        <v>-1</v>
      </c>
      <c r="U1388">
        <v>1651</v>
      </c>
      <c r="V1388" s="6" t="s">
        <v>16945</v>
      </c>
      <c r="W1388" s="6" t="s">
        <v>16946</v>
      </c>
      <c r="X1388" s="55">
        <v>44669</v>
      </c>
      <c r="Y1388">
        <v>40000</v>
      </c>
      <c r="Z1388">
        <v>20474.5</v>
      </c>
      <c r="AA1388" s="6" t="s">
        <v>16885</v>
      </c>
      <c r="AB1388" s="6" t="s">
        <v>16947</v>
      </c>
      <c r="AD1388" s="6" t="s">
        <v>16948</v>
      </c>
      <c r="AE1388">
        <v>52708</v>
      </c>
      <c r="AF1388">
        <v>47699</v>
      </c>
      <c r="AG1388" s="6" t="s">
        <v>16949</v>
      </c>
      <c r="AH1388" s="6" t="s">
        <v>16950</v>
      </c>
      <c r="AI1388" s="6" t="s">
        <v>16951</v>
      </c>
      <c r="AJ1388" s="6" t="s">
        <v>16765</v>
      </c>
      <c r="AK1388" s="6" t="s">
        <v>16765</v>
      </c>
      <c r="AL1388" s="6" t="s">
        <v>16765</v>
      </c>
      <c r="AM1388" s="6" t="s">
        <v>16952</v>
      </c>
      <c r="AN1388">
        <v>0</v>
      </c>
      <c r="AO1388" s="55">
        <v>44669</v>
      </c>
      <c r="AP1388" s="6" t="s">
        <v>16953</v>
      </c>
      <c r="AQ1388">
        <v>0</v>
      </c>
      <c r="AR1388" s="6" t="s">
        <v>16954</v>
      </c>
      <c r="AS1388" s="6" t="s">
        <v>16955</v>
      </c>
      <c r="AT1388" s="6" t="s">
        <v>16947</v>
      </c>
      <c r="AU1388">
        <v>0</v>
      </c>
      <c r="AV1388">
        <v>0</v>
      </c>
      <c r="AW1388" s="6" t="s">
        <v>16956</v>
      </c>
      <c r="AX1388" s="6" t="s">
        <v>18575</v>
      </c>
      <c r="AY1388" s="6" t="s">
        <v>16765</v>
      </c>
      <c r="AZ1388" s="6" t="s">
        <v>16958</v>
      </c>
      <c r="BA1388" s="6" t="s">
        <v>16765</v>
      </c>
      <c r="BB1388" s="6" t="s">
        <v>16959</v>
      </c>
      <c r="BC1388" s="6" t="s">
        <v>16765</v>
      </c>
      <c r="BD1388" s="6" t="s">
        <v>16960</v>
      </c>
      <c r="BE1388" s="6" t="s">
        <v>16961</v>
      </c>
      <c r="BF1388" s="6" t="s">
        <v>13575</v>
      </c>
      <c r="BG1388" s="6" t="s">
        <v>13575</v>
      </c>
      <c r="BH1388" s="6" t="s">
        <v>16959</v>
      </c>
      <c r="BI1388">
        <v>0</v>
      </c>
      <c r="BJ1388" s="6" t="s">
        <v>16958</v>
      </c>
      <c r="BK1388">
        <v>0</v>
      </c>
      <c r="BL1388" s="6" t="s">
        <v>315</v>
      </c>
      <c r="BM1388" s="56">
        <f>COUNTIF($B$2:B1388,B1388)</f>
        <v>2</v>
      </c>
      <c r="BN1388" s="6" t="str">
        <f t="shared" si="21"/>
        <v>11092-2</v>
      </c>
    </row>
    <row r="1389" spans="1:66" x14ac:dyDescent="0.25">
      <c r="A1389">
        <v>1</v>
      </c>
      <c r="B1389">
        <v>11092</v>
      </c>
      <c r="C1389" s="6" t="s">
        <v>19061</v>
      </c>
      <c r="D1389">
        <v>5</v>
      </c>
      <c r="E1389">
        <v>2</v>
      </c>
      <c r="F1389">
        <v>20</v>
      </c>
      <c r="G1389">
        <v>207</v>
      </c>
      <c r="H1389" s="6" t="s">
        <v>16943</v>
      </c>
      <c r="I1389">
        <v>1</v>
      </c>
      <c r="J1389">
        <v>302627</v>
      </c>
      <c r="K1389">
        <v>6</v>
      </c>
      <c r="L1389" s="55">
        <v>42873</v>
      </c>
      <c r="M1389" s="6" t="s">
        <v>16765</v>
      </c>
      <c r="N1389" s="55">
        <v>44686</v>
      </c>
      <c r="O1389">
        <v>118784</v>
      </c>
      <c r="P1389" s="6" t="s">
        <v>16764</v>
      </c>
      <c r="Q1389" s="6" t="s">
        <v>19064</v>
      </c>
      <c r="R1389">
        <v>1</v>
      </c>
      <c r="S1389">
        <v>0</v>
      </c>
      <c r="T1389">
        <v>-1</v>
      </c>
      <c r="U1389">
        <v>1651</v>
      </c>
      <c r="V1389" s="6" t="s">
        <v>16945</v>
      </c>
      <c r="W1389" s="6" t="s">
        <v>16946</v>
      </c>
      <c r="X1389" s="55">
        <v>44669</v>
      </c>
      <c r="Y1389">
        <v>40000</v>
      </c>
      <c r="Z1389">
        <v>20474.5</v>
      </c>
      <c r="AA1389" s="6" t="s">
        <v>16885</v>
      </c>
      <c r="AB1389" s="6" t="s">
        <v>16947</v>
      </c>
      <c r="AD1389" s="6" t="s">
        <v>16948</v>
      </c>
      <c r="AE1389">
        <v>46373</v>
      </c>
      <c r="AF1389">
        <v>42307</v>
      </c>
      <c r="AG1389" s="6" t="s">
        <v>16949</v>
      </c>
      <c r="AH1389" s="6" t="s">
        <v>16950</v>
      </c>
      <c r="AI1389" s="6" t="s">
        <v>16951</v>
      </c>
      <c r="AJ1389" s="6" t="s">
        <v>16765</v>
      </c>
      <c r="AK1389" s="6" t="s">
        <v>16765</v>
      </c>
      <c r="AL1389" s="6" t="s">
        <v>16765</v>
      </c>
      <c r="AM1389" s="6" t="s">
        <v>16952</v>
      </c>
      <c r="AN1389">
        <v>0</v>
      </c>
      <c r="AO1389" s="55">
        <v>44669</v>
      </c>
      <c r="AP1389" s="6" t="s">
        <v>16953</v>
      </c>
      <c r="AQ1389">
        <v>0</v>
      </c>
      <c r="AR1389" s="6" t="s">
        <v>16954</v>
      </c>
      <c r="AS1389" s="6" t="s">
        <v>16955</v>
      </c>
      <c r="AT1389" s="6" t="s">
        <v>16947</v>
      </c>
      <c r="AU1389">
        <v>0</v>
      </c>
      <c r="AV1389">
        <v>0</v>
      </c>
      <c r="AW1389" s="6" t="s">
        <v>16956</v>
      </c>
      <c r="AX1389" s="6" t="s">
        <v>19055</v>
      </c>
      <c r="AY1389" s="6" t="s">
        <v>16765</v>
      </c>
      <c r="AZ1389" s="6" t="s">
        <v>16958</v>
      </c>
      <c r="BA1389" s="6" t="s">
        <v>16765</v>
      </c>
      <c r="BB1389" s="6" t="s">
        <v>16959</v>
      </c>
      <c r="BC1389" s="6" t="s">
        <v>16765</v>
      </c>
      <c r="BD1389" s="6" t="s">
        <v>16960</v>
      </c>
      <c r="BE1389" s="6" t="s">
        <v>16961</v>
      </c>
      <c r="BF1389" s="6" t="s">
        <v>13575</v>
      </c>
      <c r="BG1389" s="6" t="s">
        <v>13575</v>
      </c>
      <c r="BH1389" s="6" t="s">
        <v>16959</v>
      </c>
      <c r="BI1389">
        <v>0</v>
      </c>
      <c r="BJ1389" s="6" t="s">
        <v>16958</v>
      </c>
      <c r="BK1389">
        <v>0</v>
      </c>
      <c r="BL1389" s="6" t="s">
        <v>315</v>
      </c>
      <c r="BM1389" s="56">
        <f>COUNTIF($B$2:B1389,B1389)</f>
        <v>3</v>
      </c>
      <c r="BN1389" s="6" t="str">
        <f t="shared" si="21"/>
        <v>11092-3</v>
      </c>
    </row>
    <row r="1390" spans="1:66" x14ac:dyDescent="0.25">
      <c r="A1390">
        <v>1</v>
      </c>
      <c r="B1390">
        <v>11092</v>
      </c>
      <c r="C1390" s="6" t="s">
        <v>19061</v>
      </c>
      <c r="D1390">
        <v>5</v>
      </c>
      <c r="E1390">
        <v>2</v>
      </c>
      <c r="F1390">
        <v>20</v>
      </c>
      <c r="G1390">
        <v>207</v>
      </c>
      <c r="H1390" s="6" t="s">
        <v>16943</v>
      </c>
      <c r="I1390">
        <v>1</v>
      </c>
      <c r="J1390">
        <v>584695</v>
      </c>
      <c r="K1390">
        <v>6</v>
      </c>
      <c r="L1390" s="55">
        <v>43367</v>
      </c>
      <c r="M1390" s="6" t="s">
        <v>16765</v>
      </c>
      <c r="N1390" s="55">
        <v>44686</v>
      </c>
      <c r="O1390">
        <v>118784</v>
      </c>
      <c r="P1390" s="6" t="s">
        <v>16764</v>
      </c>
      <c r="Q1390" s="6" t="s">
        <v>19065</v>
      </c>
      <c r="R1390">
        <v>1</v>
      </c>
      <c r="S1390">
        <v>0</v>
      </c>
      <c r="T1390">
        <v>-1</v>
      </c>
      <c r="U1390">
        <v>1651</v>
      </c>
      <c r="V1390" s="6" t="s">
        <v>16945</v>
      </c>
      <c r="W1390" s="6" t="s">
        <v>16946</v>
      </c>
      <c r="X1390" s="55">
        <v>44669</v>
      </c>
      <c r="Y1390">
        <v>40000</v>
      </c>
      <c r="Z1390">
        <v>20474.5</v>
      </c>
      <c r="AA1390" s="6" t="s">
        <v>16885</v>
      </c>
      <c r="AB1390" s="6" t="s">
        <v>16947</v>
      </c>
      <c r="AD1390" s="6" t="s">
        <v>16948</v>
      </c>
      <c r="AE1390">
        <v>49666</v>
      </c>
      <c r="AF1390">
        <v>45080</v>
      </c>
      <c r="AG1390" s="6" t="s">
        <v>16949</v>
      </c>
      <c r="AH1390" s="6" t="s">
        <v>16950</v>
      </c>
      <c r="AI1390" s="6" t="s">
        <v>16951</v>
      </c>
      <c r="AJ1390" s="6" t="s">
        <v>16765</v>
      </c>
      <c r="AK1390" s="6" t="s">
        <v>16765</v>
      </c>
      <c r="AL1390" s="6" t="s">
        <v>16765</v>
      </c>
      <c r="AM1390" s="6" t="s">
        <v>16952</v>
      </c>
      <c r="AN1390">
        <v>0</v>
      </c>
      <c r="AO1390" s="55">
        <v>44669</v>
      </c>
      <c r="AP1390" s="6" t="s">
        <v>16953</v>
      </c>
      <c r="AQ1390">
        <v>0</v>
      </c>
      <c r="AR1390" s="6" t="s">
        <v>16954</v>
      </c>
      <c r="AS1390" s="6" t="s">
        <v>16955</v>
      </c>
      <c r="AT1390" s="6" t="s">
        <v>16947</v>
      </c>
      <c r="AU1390">
        <v>0</v>
      </c>
      <c r="AV1390">
        <v>0</v>
      </c>
      <c r="AW1390" s="6" t="s">
        <v>16956</v>
      </c>
      <c r="AX1390" s="6" t="s">
        <v>19066</v>
      </c>
      <c r="AY1390" s="6" t="s">
        <v>16765</v>
      </c>
      <c r="AZ1390" s="6" t="s">
        <v>16958</v>
      </c>
      <c r="BA1390" s="6" t="s">
        <v>16765</v>
      </c>
      <c r="BB1390" s="6" t="s">
        <v>16959</v>
      </c>
      <c r="BC1390" s="6" t="s">
        <v>16765</v>
      </c>
      <c r="BD1390" s="6" t="s">
        <v>16960</v>
      </c>
      <c r="BE1390" s="6" t="s">
        <v>16961</v>
      </c>
      <c r="BF1390" s="6" t="s">
        <v>13575</v>
      </c>
      <c r="BG1390" s="6" t="s">
        <v>13575</v>
      </c>
      <c r="BH1390" s="6" t="s">
        <v>16959</v>
      </c>
      <c r="BI1390">
        <v>0</v>
      </c>
      <c r="BJ1390" s="6" t="s">
        <v>16958</v>
      </c>
      <c r="BK1390">
        <v>0</v>
      </c>
      <c r="BL1390" s="6" t="s">
        <v>315</v>
      </c>
      <c r="BM1390" s="56">
        <f>COUNTIF($B$2:B1390,B1390)</f>
        <v>4</v>
      </c>
      <c r="BN1390" s="6" t="str">
        <f t="shared" si="21"/>
        <v>11092-4</v>
      </c>
    </row>
    <row r="1391" spans="1:66" x14ac:dyDescent="0.25">
      <c r="A1391">
        <v>1</v>
      </c>
      <c r="B1391">
        <v>11109</v>
      </c>
      <c r="C1391" s="6" t="s">
        <v>19067</v>
      </c>
      <c r="D1391">
        <v>5</v>
      </c>
      <c r="E1391">
        <v>1</v>
      </c>
      <c r="F1391">
        <v>10</v>
      </c>
      <c r="G1391">
        <v>109</v>
      </c>
      <c r="H1391" s="6" t="s">
        <v>16994</v>
      </c>
      <c r="I1391">
        <v>1</v>
      </c>
      <c r="J1391">
        <v>115317</v>
      </c>
      <c r="K1391">
        <v>6</v>
      </c>
      <c r="L1391" s="55">
        <v>42557</v>
      </c>
      <c r="M1391" s="6" t="s">
        <v>16765</v>
      </c>
      <c r="N1391" s="55">
        <v>44686</v>
      </c>
      <c r="O1391">
        <v>118750</v>
      </c>
      <c r="P1391" s="6" t="s">
        <v>16767</v>
      </c>
      <c r="Q1391" s="6" t="s">
        <v>17101</v>
      </c>
      <c r="R1391">
        <v>1</v>
      </c>
      <c r="S1391">
        <v>0</v>
      </c>
      <c r="T1391">
        <v>-1</v>
      </c>
      <c r="U1391">
        <v>1803.8</v>
      </c>
      <c r="V1391" s="6" t="s">
        <v>16945</v>
      </c>
      <c r="W1391" s="6" t="s">
        <v>16946</v>
      </c>
      <c r="X1391" s="55">
        <v>44664</v>
      </c>
      <c r="Y1391">
        <v>0</v>
      </c>
      <c r="Z1391">
        <v>0</v>
      </c>
      <c r="AA1391" s="6" t="s">
        <v>16765</v>
      </c>
      <c r="AB1391" s="6" t="s">
        <v>16947</v>
      </c>
      <c r="AD1391" s="6" t="s">
        <v>16948</v>
      </c>
      <c r="AE1391">
        <v>43260</v>
      </c>
      <c r="AF1391">
        <v>40548</v>
      </c>
      <c r="AG1391" s="6" t="s">
        <v>16949</v>
      </c>
      <c r="AH1391" s="6" t="s">
        <v>16950</v>
      </c>
      <c r="AI1391" s="6" t="s">
        <v>16951</v>
      </c>
      <c r="AJ1391" s="6" t="s">
        <v>16765</v>
      </c>
      <c r="AK1391" s="6" t="s">
        <v>16765</v>
      </c>
      <c r="AL1391" s="6" t="s">
        <v>16765</v>
      </c>
      <c r="AM1391" s="6" t="s">
        <v>16952</v>
      </c>
      <c r="AN1391">
        <v>0</v>
      </c>
      <c r="AO1391" s="55">
        <v>44664</v>
      </c>
      <c r="AP1391" s="6" t="s">
        <v>16953</v>
      </c>
      <c r="AQ1391">
        <v>0</v>
      </c>
      <c r="AR1391" s="6" t="s">
        <v>16954</v>
      </c>
      <c r="AS1391" s="6" t="s">
        <v>16955</v>
      </c>
      <c r="AT1391" s="6" t="s">
        <v>16947</v>
      </c>
      <c r="AU1391">
        <v>0</v>
      </c>
      <c r="AV1391">
        <v>0</v>
      </c>
      <c r="AW1391" s="6" t="s">
        <v>16956</v>
      </c>
      <c r="AX1391" s="6" t="s">
        <v>19068</v>
      </c>
      <c r="AY1391" s="6" t="s">
        <v>16765</v>
      </c>
      <c r="AZ1391" s="6" t="s">
        <v>16958</v>
      </c>
      <c r="BA1391" s="6" t="s">
        <v>16765</v>
      </c>
      <c r="BB1391" s="6" t="s">
        <v>16959</v>
      </c>
      <c r="BC1391" s="6" t="s">
        <v>16765</v>
      </c>
      <c r="BD1391" s="6" t="s">
        <v>16960</v>
      </c>
      <c r="BE1391" s="6" t="s">
        <v>16961</v>
      </c>
      <c r="BF1391" s="6" t="s">
        <v>13575</v>
      </c>
      <c r="BG1391" s="6" t="s">
        <v>13575</v>
      </c>
      <c r="BH1391" s="6" t="s">
        <v>16959</v>
      </c>
      <c r="BI1391">
        <v>0</v>
      </c>
      <c r="BJ1391" s="6" t="s">
        <v>16958</v>
      </c>
      <c r="BK1391">
        <v>0</v>
      </c>
      <c r="BL1391" s="6" t="s">
        <v>315</v>
      </c>
      <c r="BM1391" s="56">
        <f>COUNTIF($B$2:B1391,B1391)</f>
        <v>1</v>
      </c>
      <c r="BN1391" s="6" t="str">
        <f t="shared" si="21"/>
        <v>11109-1</v>
      </c>
    </row>
    <row r="1392" spans="1:66" x14ac:dyDescent="0.25">
      <c r="A1392">
        <v>1</v>
      </c>
      <c r="B1392">
        <v>11109</v>
      </c>
      <c r="C1392" s="6" t="s">
        <v>19067</v>
      </c>
      <c r="D1392">
        <v>5</v>
      </c>
      <c r="E1392">
        <v>1</v>
      </c>
      <c r="F1392">
        <v>10</v>
      </c>
      <c r="G1392">
        <v>109</v>
      </c>
      <c r="H1392" s="6" t="s">
        <v>16994</v>
      </c>
      <c r="I1392">
        <v>1</v>
      </c>
      <c r="J1392">
        <v>115318</v>
      </c>
      <c r="K1392">
        <v>6</v>
      </c>
      <c r="L1392" s="55">
        <v>42557</v>
      </c>
      <c r="M1392" s="6" t="s">
        <v>16765</v>
      </c>
      <c r="N1392" s="55">
        <v>44686</v>
      </c>
      <c r="O1392">
        <v>118750</v>
      </c>
      <c r="P1392" s="6" t="s">
        <v>16767</v>
      </c>
      <c r="Q1392" s="6" t="s">
        <v>19069</v>
      </c>
      <c r="R1392">
        <v>1</v>
      </c>
      <c r="S1392">
        <v>0</v>
      </c>
      <c r="T1392">
        <v>-1</v>
      </c>
      <c r="U1392">
        <v>1803.8</v>
      </c>
      <c r="V1392" s="6" t="s">
        <v>16945</v>
      </c>
      <c r="W1392" s="6" t="s">
        <v>16946</v>
      </c>
      <c r="X1392" s="55">
        <v>44664</v>
      </c>
      <c r="Y1392">
        <v>0</v>
      </c>
      <c r="Z1392">
        <v>0</v>
      </c>
      <c r="AA1392" s="6" t="s">
        <v>16765</v>
      </c>
      <c r="AB1392" s="6" t="s">
        <v>16947</v>
      </c>
      <c r="AD1392" s="6" t="s">
        <v>16948</v>
      </c>
      <c r="AE1392">
        <v>43261</v>
      </c>
      <c r="AF1392">
        <v>40549</v>
      </c>
      <c r="AG1392" s="6" t="s">
        <v>16949</v>
      </c>
      <c r="AH1392" s="6" t="s">
        <v>16950</v>
      </c>
      <c r="AI1392" s="6" t="s">
        <v>16951</v>
      </c>
      <c r="AJ1392" s="6" t="s">
        <v>16765</v>
      </c>
      <c r="AK1392" s="6" t="s">
        <v>16765</v>
      </c>
      <c r="AL1392" s="6" t="s">
        <v>16765</v>
      </c>
      <c r="AM1392" s="6" t="s">
        <v>16952</v>
      </c>
      <c r="AN1392">
        <v>0</v>
      </c>
      <c r="AO1392" s="55">
        <v>44664</v>
      </c>
      <c r="AP1392" s="6" t="s">
        <v>16953</v>
      </c>
      <c r="AQ1392">
        <v>0</v>
      </c>
      <c r="AR1392" s="6" t="s">
        <v>16954</v>
      </c>
      <c r="AS1392" s="6" t="s">
        <v>16955</v>
      </c>
      <c r="AT1392" s="6" t="s">
        <v>16947</v>
      </c>
      <c r="AU1392">
        <v>0</v>
      </c>
      <c r="AV1392">
        <v>0</v>
      </c>
      <c r="AW1392" s="6" t="s">
        <v>16956</v>
      </c>
      <c r="AX1392" s="6" t="s">
        <v>19068</v>
      </c>
      <c r="AY1392" s="6" t="s">
        <v>16765</v>
      </c>
      <c r="AZ1392" s="6" t="s">
        <v>16958</v>
      </c>
      <c r="BA1392" s="6" t="s">
        <v>16765</v>
      </c>
      <c r="BB1392" s="6" t="s">
        <v>16959</v>
      </c>
      <c r="BC1392" s="6" t="s">
        <v>16765</v>
      </c>
      <c r="BD1392" s="6" t="s">
        <v>16960</v>
      </c>
      <c r="BE1392" s="6" t="s">
        <v>16961</v>
      </c>
      <c r="BF1392" s="6" t="s">
        <v>13575</v>
      </c>
      <c r="BG1392" s="6" t="s">
        <v>13575</v>
      </c>
      <c r="BH1392" s="6" t="s">
        <v>16959</v>
      </c>
      <c r="BI1392">
        <v>0</v>
      </c>
      <c r="BJ1392" s="6" t="s">
        <v>16958</v>
      </c>
      <c r="BK1392">
        <v>0</v>
      </c>
      <c r="BL1392" s="6" t="s">
        <v>315</v>
      </c>
      <c r="BM1392" s="56">
        <f>COUNTIF($B$2:B1392,B1392)</f>
        <v>2</v>
      </c>
      <c r="BN1392" s="6" t="str">
        <f t="shared" si="21"/>
        <v>11109-2</v>
      </c>
    </row>
    <row r="1393" spans="1:66" x14ac:dyDescent="0.25">
      <c r="A1393">
        <v>1</v>
      </c>
      <c r="B1393">
        <v>11109</v>
      </c>
      <c r="C1393" s="6" t="s">
        <v>19067</v>
      </c>
      <c r="D1393">
        <v>5</v>
      </c>
      <c r="E1393">
        <v>1</v>
      </c>
      <c r="F1393">
        <v>10</v>
      </c>
      <c r="G1393">
        <v>109</v>
      </c>
      <c r="H1393" s="6" t="s">
        <v>16994</v>
      </c>
      <c r="I1393">
        <v>1</v>
      </c>
      <c r="J1393">
        <v>115319</v>
      </c>
      <c r="K1393">
        <v>6</v>
      </c>
      <c r="L1393" s="55">
        <v>42557</v>
      </c>
      <c r="M1393" s="6" t="s">
        <v>16765</v>
      </c>
      <c r="N1393" s="55">
        <v>44686</v>
      </c>
      <c r="O1393">
        <v>118750</v>
      </c>
      <c r="P1393" s="6" t="s">
        <v>16767</v>
      </c>
      <c r="Q1393" s="6" t="s">
        <v>19070</v>
      </c>
      <c r="R1393">
        <v>1</v>
      </c>
      <c r="S1393">
        <v>0</v>
      </c>
      <c r="T1393">
        <v>-1</v>
      </c>
      <c r="U1393">
        <v>1803.8</v>
      </c>
      <c r="V1393" s="6" t="s">
        <v>16945</v>
      </c>
      <c r="W1393" s="6" t="s">
        <v>16946</v>
      </c>
      <c r="X1393" s="55">
        <v>44664</v>
      </c>
      <c r="Y1393">
        <v>0</v>
      </c>
      <c r="Z1393">
        <v>0</v>
      </c>
      <c r="AA1393" s="6" t="s">
        <v>16765</v>
      </c>
      <c r="AB1393" s="6" t="s">
        <v>16947</v>
      </c>
      <c r="AD1393" s="6" t="s">
        <v>16948</v>
      </c>
      <c r="AE1393">
        <v>43262</v>
      </c>
      <c r="AF1393">
        <v>40550</v>
      </c>
      <c r="AG1393" s="6" t="s">
        <v>16949</v>
      </c>
      <c r="AH1393" s="6" t="s">
        <v>16950</v>
      </c>
      <c r="AI1393" s="6" t="s">
        <v>16951</v>
      </c>
      <c r="AJ1393" s="6" t="s">
        <v>16765</v>
      </c>
      <c r="AK1393" s="6" t="s">
        <v>16765</v>
      </c>
      <c r="AL1393" s="6" t="s">
        <v>16765</v>
      </c>
      <c r="AM1393" s="6" t="s">
        <v>16952</v>
      </c>
      <c r="AN1393">
        <v>0</v>
      </c>
      <c r="AO1393" s="55">
        <v>44664</v>
      </c>
      <c r="AP1393" s="6" t="s">
        <v>16953</v>
      </c>
      <c r="AQ1393">
        <v>0</v>
      </c>
      <c r="AR1393" s="6" t="s">
        <v>16954</v>
      </c>
      <c r="AS1393" s="6" t="s">
        <v>16955</v>
      </c>
      <c r="AT1393" s="6" t="s">
        <v>16947</v>
      </c>
      <c r="AU1393">
        <v>0</v>
      </c>
      <c r="AV1393">
        <v>0</v>
      </c>
      <c r="AW1393" s="6" t="s">
        <v>16956</v>
      </c>
      <c r="AX1393" s="6" t="s">
        <v>19068</v>
      </c>
      <c r="AY1393" s="6" t="s">
        <v>16765</v>
      </c>
      <c r="AZ1393" s="6" t="s">
        <v>16958</v>
      </c>
      <c r="BA1393" s="6" t="s">
        <v>16765</v>
      </c>
      <c r="BB1393" s="6" t="s">
        <v>16959</v>
      </c>
      <c r="BC1393" s="6" t="s">
        <v>16765</v>
      </c>
      <c r="BD1393" s="6" t="s">
        <v>16960</v>
      </c>
      <c r="BE1393" s="6" t="s">
        <v>16961</v>
      </c>
      <c r="BF1393" s="6" t="s">
        <v>13575</v>
      </c>
      <c r="BG1393" s="6" t="s">
        <v>13575</v>
      </c>
      <c r="BH1393" s="6" t="s">
        <v>16959</v>
      </c>
      <c r="BI1393">
        <v>0</v>
      </c>
      <c r="BJ1393" s="6" t="s">
        <v>16958</v>
      </c>
      <c r="BK1393">
        <v>0</v>
      </c>
      <c r="BL1393" s="6" t="s">
        <v>315</v>
      </c>
      <c r="BM1393" s="56">
        <f>COUNTIF($B$2:B1393,B1393)</f>
        <v>3</v>
      </c>
      <c r="BN1393" s="6" t="str">
        <f t="shared" si="21"/>
        <v>11109-3</v>
      </c>
    </row>
    <row r="1394" spans="1:66" x14ac:dyDescent="0.25">
      <c r="A1394">
        <v>1</v>
      </c>
      <c r="B1394">
        <v>11109</v>
      </c>
      <c r="C1394" s="6" t="s">
        <v>19067</v>
      </c>
      <c r="D1394">
        <v>5</v>
      </c>
      <c r="E1394">
        <v>1</v>
      </c>
      <c r="F1394">
        <v>10</v>
      </c>
      <c r="G1394">
        <v>109</v>
      </c>
      <c r="H1394" s="6" t="s">
        <v>16994</v>
      </c>
      <c r="I1394">
        <v>1</v>
      </c>
      <c r="J1394">
        <v>713859</v>
      </c>
      <c r="K1394">
        <v>6</v>
      </c>
      <c r="L1394" s="55">
        <v>43593</v>
      </c>
      <c r="M1394" s="6" t="s">
        <v>16765</v>
      </c>
      <c r="N1394" s="55">
        <v>44686</v>
      </c>
      <c r="O1394">
        <v>118788</v>
      </c>
      <c r="P1394" s="6" t="s">
        <v>16787</v>
      </c>
      <c r="Q1394" s="6" t="s">
        <v>19071</v>
      </c>
      <c r="R1394">
        <v>1</v>
      </c>
      <c r="S1394">
        <v>0</v>
      </c>
      <c r="T1394">
        <v>-1</v>
      </c>
      <c r="U1394">
        <v>2572.9499999999998</v>
      </c>
      <c r="V1394" s="6" t="s">
        <v>16945</v>
      </c>
      <c r="W1394" s="6" t="s">
        <v>16946</v>
      </c>
      <c r="X1394" s="55">
        <v>44664</v>
      </c>
      <c r="Y1394">
        <v>0</v>
      </c>
      <c r="Z1394">
        <v>0</v>
      </c>
      <c r="AA1394" s="6" t="s">
        <v>16765</v>
      </c>
      <c r="AB1394" s="6" t="s">
        <v>16947</v>
      </c>
      <c r="AD1394" s="6" t="s">
        <v>16948</v>
      </c>
      <c r="AE1394">
        <v>50824</v>
      </c>
      <c r="AF1394">
        <v>46090</v>
      </c>
      <c r="AG1394" s="6" t="s">
        <v>16949</v>
      </c>
      <c r="AH1394" s="6" t="s">
        <v>16950</v>
      </c>
      <c r="AI1394" s="6" t="s">
        <v>16951</v>
      </c>
      <c r="AJ1394" s="6" t="s">
        <v>16765</v>
      </c>
      <c r="AK1394" s="6" t="s">
        <v>16765</v>
      </c>
      <c r="AL1394" s="6" t="s">
        <v>16765</v>
      </c>
      <c r="AM1394" s="6" t="s">
        <v>16952</v>
      </c>
      <c r="AN1394">
        <v>0</v>
      </c>
      <c r="AO1394" s="55">
        <v>44664</v>
      </c>
      <c r="AP1394" s="6" t="s">
        <v>16953</v>
      </c>
      <c r="AQ1394">
        <v>0</v>
      </c>
      <c r="AR1394" s="6" t="s">
        <v>16954</v>
      </c>
      <c r="AS1394" s="6" t="s">
        <v>16955</v>
      </c>
      <c r="AT1394" s="6" t="s">
        <v>16947</v>
      </c>
      <c r="AU1394">
        <v>0</v>
      </c>
      <c r="AV1394">
        <v>0</v>
      </c>
      <c r="AW1394" s="6" t="s">
        <v>16956</v>
      </c>
      <c r="AX1394" s="6" t="s">
        <v>18830</v>
      </c>
      <c r="AY1394" s="6" t="s">
        <v>16765</v>
      </c>
      <c r="AZ1394" s="6" t="s">
        <v>16958</v>
      </c>
      <c r="BA1394" s="6" t="s">
        <v>16765</v>
      </c>
      <c r="BB1394" s="6" t="s">
        <v>16959</v>
      </c>
      <c r="BC1394" s="6" t="s">
        <v>16765</v>
      </c>
      <c r="BD1394" s="6" t="s">
        <v>16960</v>
      </c>
      <c r="BE1394" s="6" t="s">
        <v>16961</v>
      </c>
      <c r="BF1394" s="6" t="s">
        <v>13575</v>
      </c>
      <c r="BG1394" s="6" t="s">
        <v>13575</v>
      </c>
      <c r="BH1394" s="6" t="s">
        <v>16959</v>
      </c>
      <c r="BI1394">
        <v>0</v>
      </c>
      <c r="BJ1394" s="6" t="s">
        <v>16958</v>
      </c>
      <c r="BK1394">
        <v>0</v>
      </c>
      <c r="BL1394" s="6" t="s">
        <v>315</v>
      </c>
      <c r="BM1394" s="56">
        <f>COUNTIF($B$2:B1394,B1394)</f>
        <v>4</v>
      </c>
      <c r="BN1394" s="6" t="str">
        <f t="shared" si="21"/>
        <v>11109-4</v>
      </c>
    </row>
    <row r="1395" spans="1:66" x14ac:dyDescent="0.25">
      <c r="A1395">
        <v>1</v>
      </c>
      <c r="B1395">
        <v>11109</v>
      </c>
      <c r="C1395" s="6" t="s">
        <v>19067</v>
      </c>
      <c r="D1395">
        <v>5</v>
      </c>
      <c r="E1395">
        <v>1</v>
      </c>
      <c r="F1395">
        <v>10</v>
      </c>
      <c r="G1395">
        <v>109</v>
      </c>
      <c r="H1395" s="6" t="s">
        <v>16994</v>
      </c>
      <c r="I1395">
        <v>1</v>
      </c>
      <c r="J1395">
        <v>713860</v>
      </c>
      <c r="K1395">
        <v>6</v>
      </c>
      <c r="L1395" s="55">
        <v>43593</v>
      </c>
      <c r="M1395" s="6" t="s">
        <v>16765</v>
      </c>
      <c r="N1395" s="55">
        <v>44686</v>
      </c>
      <c r="O1395">
        <v>118788</v>
      </c>
      <c r="P1395" s="6" t="s">
        <v>16787</v>
      </c>
      <c r="Q1395" s="6" t="s">
        <v>19072</v>
      </c>
      <c r="R1395">
        <v>1</v>
      </c>
      <c r="S1395">
        <v>0</v>
      </c>
      <c r="T1395">
        <v>-1</v>
      </c>
      <c r="U1395">
        <v>2572.9499999999998</v>
      </c>
      <c r="V1395" s="6" t="s">
        <v>16945</v>
      </c>
      <c r="W1395" s="6" t="s">
        <v>16946</v>
      </c>
      <c r="X1395" s="55">
        <v>44664</v>
      </c>
      <c r="Y1395">
        <v>0</v>
      </c>
      <c r="Z1395">
        <v>0</v>
      </c>
      <c r="AA1395" s="6" t="s">
        <v>16765</v>
      </c>
      <c r="AB1395" s="6" t="s">
        <v>16947</v>
      </c>
      <c r="AD1395" s="6" t="s">
        <v>16948</v>
      </c>
      <c r="AE1395">
        <v>50825</v>
      </c>
      <c r="AF1395">
        <v>46091</v>
      </c>
      <c r="AG1395" s="6" t="s">
        <v>16949</v>
      </c>
      <c r="AH1395" s="6" t="s">
        <v>16950</v>
      </c>
      <c r="AI1395" s="6" t="s">
        <v>16951</v>
      </c>
      <c r="AJ1395" s="6" t="s">
        <v>16765</v>
      </c>
      <c r="AK1395" s="6" t="s">
        <v>16765</v>
      </c>
      <c r="AL1395" s="6" t="s">
        <v>16765</v>
      </c>
      <c r="AM1395" s="6" t="s">
        <v>16952</v>
      </c>
      <c r="AN1395">
        <v>0</v>
      </c>
      <c r="AO1395" s="55">
        <v>44664</v>
      </c>
      <c r="AP1395" s="6" t="s">
        <v>16953</v>
      </c>
      <c r="AQ1395">
        <v>0</v>
      </c>
      <c r="AR1395" s="6" t="s">
        <v>16954</v>
      </c>
      <c r="AS1395" s="6" t="s">
        <v>16955</v>
      </c>
      <c r="AT1395" s="6" t="s">
        <v>16947</v>
      </c>
      <c r="AU1395">
        <v>0</v>
      </c>
      <c r="AV1395">
        <v>0</v>
      </c>
      <c r="AW1395" s="6" t="s">
        <v>16956</v>
      </c>
      <c r="AX1395" s="6" t="s">
        <v>18830</v>
      </c>
      <c r="AY1395" s="6" t="s">
        <v>16765</v>
      </c>
      <c r="AZ1395" s="6" t="s">
        <v>16958</v>
      </c>
      <c r="BA1395" s="6" t="s">
        <v>16765</v>
      </c>
      <c r="BB1395" s="6" t="s">
        <v>16959</v>
      </c>
      <c r="BC1395" s="6" t="s">
        <v>16765</v>
      </c>
      <c r="BD1395" s="6" t="s">
        <v>16960</v>
      </c>
      <c r="BE1395" s="6" t="s">
        <v>16961</v>
      </c>
      <c r="BF1395" s="6" t="s">
        <v>13575</v>
      </c>
      <c r="BG1395" s="6" t="s">
        <v>13575</v>
      </c>
      <c r="BH1395" s="6" t="s">
        <v>16959</v>
      </c>
      <c r="BI1395">
        <v>0</v>
      </c>
      <c r="BJ1395" s="6" t="s">
        <v>16958</v>
      </c>
      <c r="BK1395">
        <v>0</v>
      </c>
      <c r="BL1395" s="6" t="s">
        <v>315</v>
      </c>
      <c r="BM1395" s="56">
        <f>COUNTIF($B$2:B1395,B1395)</f>
        <v>5</v>
      </c>
      <c r="BN1395" s="6" t="str">
        <f t="shared" si="21"/>
        <v>11109-5</v>
      </c>
    </row>
    <row r="1396" spans="1:66" x14ac:dyDescent="0.25">
      <c r="A1396">
        <v>1</v>
      </c>
      <c r="B1396">
        <v>11109</v>
      </c>
      <c r="C1396" s="6" t="s">
        <v>19067</v>
      </c>
      <c r="D1396">
        <v>5</v>
      </c>
      <c r="E1396">
        <v>1</v>
      </c>
      <c r="F1396">
        <v>10</v>
      </c>
      <c r="G1396">
        <v>109</v>
      </c>
      <c r="H1396" s="6" t="s">
        <v>16994</v>
      </c>
      <c r="I1396">
        <v>1</v>
      </c>
      <c r="J1396">
        <v>246767</v>
      </c>
      <c r="K1396">
        <v>7</v>
      </c>
      <c r="L1396" s="55">
        <v>44616</v>
      </c>
      <c r="M1396" s="6" t="s">
        <v>16765</v>
      </c>
      <c r="N1396" s="55">
        <v>44705</v>
      </c>
      <c r="O1396">
        <v>188005</v>
      </c>
      <c r="P1396" s="6" t="s">
        <v>16774</v>
      </c>
      <c r="Q1396" s="6" t="s">
        <v>16973</v>
      </c>
      <c r="R1396">
        <v>42</v>
      </c>
      <c r="S1396">
        <v>0</v>
      </c>
      <c r="T1396">
        <v>-42</v>
      </c>
      <c r="U1396">
        <v>1780.8</v>
      </c>
      <c r="V1396" s="6" t="s">
        <v>16999</v>
      </c>
      <c r="W1396" s="6" t="s">
        <v>16946</v>
      </c>
      <c r="X1396" s="55">
        <v>44664</v>
      </c>
      <c r="Y1396">
        <v>0</v>
      </c>
      <c r="Z1396">
        <v>0</v>
      </c>
      <c r="AA1396" s="6" t="s">
        <v>16765</v>
      </c>
      <c r="AB1396" s="6" t="s">
        <v>16947</v>
      </c>
      <c r="AD1396" s="6" t="s">
        <v>16765</v>
      </c>
      <c r="AE1396">
        <v>54052</v>
      </c>
      <c r="AF1396">
        <v>48821</v>
      </c>
      <c r="AG1396" s="6" t="s">
        <v>16973</v>
      </c>
      <c r="AH1396" s="6" t="s">
        <v>16950</v>
      </c>
      <c r="AI1396" s="6" t="s">
        <v>16951</v>
      </c>
      <c r="AJ1396" s="6" t="s">
        <v>16765</v>
      </c>
      <c r="AK1396" s="6" t="s">
        <v>16765</v>
      </c>
      <c r="AL1396" s="6" t="s">
        <v>16765</v>
      </c>
      <c r="AM1396" s="6" t="s">
        <v>16952</v>
      </c>
      <c r="AN1396">
        <v>0</v>
      </c>
      <c r="AO1396" s="55">
        <v>44664</v>
      </c>
      <c r="AP1396" s="6" t="s">
        <v>17190</v>
      </c>
      <c r="AQ1396">
        <v>0</v>
      </c>
      <c r="AR1396" s="6" t="s">
        <v>17018</v>
      </c>
      <c r="AS1396" s="6" t="s">
        <v>17002</v>
      </c>
      <c r="AT1396" s="6" t="s">
        <v>16947</v>
      </c>
      <c r="AU1396">
        <v>0</v>
      </c>
      <c r="AV1396">
        <v>0</v>
      </c>
      <c r="AW1396" s="6" t="s">
        <v>16956</v>
      </c>
      <c r="AX1396" s="6" t="s">
        <v>16765</v>
      </c>
      <c r="AY1396" s="6" t="s">
        <v>16765</v>
      </c>
      <c r="AZ1396" s="6" t="s">
        <v>16958</v>
      </c>
      <c r="BA1396" s="6" t="s">
        <v>16765</v>
      </c>
      <c r="BB1396" s="6" t="s">
        <v>16959</v>
      </c>
      <c r="BC1396" s="6" t="s">
        <v>16765</v>
      </c>
      <c r="BD1396" s="6" t="s">
        <v>16960</v>
      </c>
      <c r="BE1396" s="6" t="s">
        <v>16961</v>
      </c>
      <c r="BF1396" s="6" t="s">
        <v>13575</v>
      </c>
      <c r="BG1396" s="6" t="s">
        <v>13575</v>
      </c>
      <c r="BH1396" s="6" t="s">
        <v>16959</v>
      </c>
      <c r="BI1396">
        <v>0</v>
      </c>
      <c r="BJ1396" s="6" t="s">
        <v>16958</v>
      </c>
      <c r="BK1396">
        <v>0</v>
      </c>
      <c r="BL1396" s="6" t="s">
        <v>315</v>
      </c>
      <c r="BM1396" s="56">
        <f>COUNTIF($B$2:B1396,B1396)</f>
        <v>6</v>
      </c>
      <c r="BN1396" s="6" t="str">
        <f t="shared" si="21"/>
        <v>11109-6</v>
      </c>
    </row>
    <row r="1397" spans="1:66" x14ac:dyDescent="0.25">
      <c r="A1397">
        <v>1</v>
      </c>
      <c r="B1397">
        <v>11109</v>
      </c>
      <c r="C1397" s="6" t="s">
        <v>19067</v>
      </c>
      <c r="D1397">
        <v>5</v>
      </c>
      <c r="E1397">
        <v>1</v>
      </c>
      <c r="F1397">
        <v>10</v>
      </c>
      <c r="G1397">
        <v>109</v>
      </c>
      <c r="H1397" s="6" t="s">
        <v>16994</v>
      </c>
      <c r="I1397">
        <v>1</v>
      </c>
      <c r="J1397">
        <v>246767</v>
      </c>
      <c r="K1397">
        <v>7</v>
      </c>
      <c r="L1397" s="55">
        <v>44616</v>
      </c>
      <c r="M1397" s="6" t="s">
        <v>16765</v>
      </c>
      <c r="N1397" s="55">
        <v>44705</v>
      </c>
      <c r="O1397">
        <v>188006</v>
      </c>
      <c r="P1397" s="6" t="s">
        <v>16776</v>
      </c>
      <c r="Q1397" s="6" t="s">
        <v>16973</v>
      </c>
      <c r="R1397">
        <v>504</v>
      </c>
      <c r="S1397">
        <v>0</v>
      </c>
      <c r="T1397">
        <v>-504</v>
      </c>
      <c r="U1397">
        <v>1008</v>
      </c>
      <c r="V1397" s="6" t="s">
        <v>17004</v>
      </c>
      <c r="W1397" s="6" t="s">
        <v>16946</v>
      </c>
      <c r="X1397" s="55">
        <v>44664</v>
      </c>
      <c r="Y1397">
        <v>0</v>
      </c>
      <c r="Z1397">
        <v>0</v>
      </c>
      <c r="AA1397" s="6" t="s">
        <v>16765</v>
      </c>
      <c r="AB1397" s="6" t="s">
        <v>16947</v>
      </c>
      <c r="AD1397" s="6" t="s">
        <v>16765</v>
      </c>
      <c r="AE1397">
        <v>54053</v>
      </c>
      <c r="AF1397">
        <v>48821</v>
      </c>
      <c r="AG1397" s="6" t="s">
        <v>16973</v>
      </c>
      <c r="AH1397" s="6" t="s">
        <v>16950</v>
      </c>
      <c r="AI1397" s="6" t="s">
        <v>16951</v>
      </c>
      <c r="AJ1397" s="6" t="s">
        <v>16765</v>
      </c>
      <c r="AK1397" s="6" t="s">
        <v>16765</v>
      </c>
      <c r="AL1397" s="6" t="s">
        <v>16765</v>
      </c>
      <c r="AM1397" s="6" t="s">
        <v>16952</v>
      </c>
      <c r="AN1397">
        <v>0</v>
      </c>
      <c r="AO1397" s="55">
        <v>44664</v>
      </c>
      <c r="AP1397" s="6" t="s">
        <v>17190</v>
      </c>
      <c r="AQ1397">
        <v>0</v>
      </c>
      <c r="AR1397" s="6" t="s">
        <v>17020</v>
      </c>
      <c r="AS1397" s="6" t="s">
        <v>17002</v>
      </c>
      <c r="AT1397" s="6" t="s">
        <v>16947</v>
      </c>
      <c r="AU1397">
        <v>0</v>
      </c>
      <c r="AV1397">
        <v>0</v>
      </c>
      <c r="AW1397" s="6" t="s">
        <v>16956</v>
      </c>
      <c r="AX1397" s="6" t="s">
        <v>16765</v>
      </c>
      <c r="AY1397" s="6" t="s">
        <v>16765</v>
      </c>
      <c r="AZ1397" s="6" t="s">
        <v>16958</v>
      </c>
      <c r="BA1397" s="6" t="s">
        <v>16765</v>
      </c>
      <c r="BB1397" s="6" t="s">
        <v>16959</v>
      </c>
      <c r="BC1397" s="6" t="s">
        <v>16765</v>
      </c>
      <c r="BD1397" s="6" t="s">
        <v>16960</v>
      </c>
      <c r="BE1397" s="6" t="s">
        <v>16961</v>
      </c>
      <c r="BF1397" s="6" t="s">
        <v>13575</v>
      </c>
      <c r="BG1397" s="6" t="s">
        <v>13575</v>
      </c>
      <c r="BH1397" s="6" t="s">
        <v>16959</v>
      </c>
      <c r="BI1397">
        <v>0</v>
      </c>
      <c r="BJ1397" s="6" t="s">
        <v>16958</v>
      </c>
      <c r="BK1397">
        <v>0</v>
      </c>
      <c r="BL1397" s="6" t="s">
        <v>315</v>
      </c>
      <c r="BM1397" s="56">
        <f>COUNTIF($B$2:B1397,B1397)</f>
        <v>7</v>
      </c>
      <c r="BN1397" s="6" t="str">
        <f t="shared" si="21"/>
        <v>11109-7</v>
      </c>
    </row>
    <row r="1398" spans="1:66" x14ac:dyDescent="0.25">
      <c r="A1398">
        <v>1</v>
      </c>
      <c r="B1398">
        <v>11131</v>
      </c>
      <c r="C1398" s="6" t="s">
        <v>19073</v>
      </c>
      <c r="D1398">
        <v>5</v>
      </c>
      <c r="E1398">
        <v>3</v>
      </c>
      <c r="F1398">
        <v>30</v>
      </c>
      <c r="G1398">
        <v>305</v>
      </c>
      <c r="H1398" s="6" t="s">
        <v>17007</v>
      </c>
      <c r="I1398">
        <v>1</v>
      </c>
      <c r="J1398">
        <v>129688</v>
      </c>
      <c r="K1398">
        <v>6</v>
      </c>
      <c r="L1398" s="55">
        <v>42584</v>
      </c>
      <c r="M1398" s="6" t="s">
        <v>16765</v>
      </c>
      <c r="N1398" s="55">
        <v>44505</v>
      </c>
      <c r="O1398">
        <v>118784</v>
      </c>
      <c r="P1398" s="6" t="s">
        <v>16764</v>
      </c>
      <c r="Q1398" s="6" t="s">
        <v>19074</v>
      </c>
      <c r="R1398">
        <v>1</v>
      </c>
      <c r="S1398">
        <v>0</v>
      </c>
      <c r="T1398">
        <v>-1</v>
      </c>
      <c r="U1398">
        <v>1651</v>
      </c>
      <c r="V1398" s="6" t="s">
        <v>16945</v>
      </c>
      <c r="W1398" s="6" t="s">
        <v>16946</v>
      </c>
      <c r="X1398" s="55">
        <v>44665</v>
      </c>
      <c r="Y1398">
        <v>10000</v>
      </c>
      <c r="Z1398">
        <v>0</v>
      </c>
      <c r="AA1398" s="6" t="s">
        <v>16765</v>
      </c>
      <c r="AB1398" s="6" t="s">
        <v>16947</v>
      </c>
      <c r="AD1398" s="6" t="s">
        <v>16948</v>
      </c>
      <c r="AE1398">
        <v>43435</v>
      </c>
      <c r="AF1398">
        <v>40767</v>
      </c>
      <c r="AG1398" s="6" t="s">
        <v>16949</v>
      </c>
      <c r="AH1398" s="6" t="s">
        <v>16950</v>
      </c>
      <c r="AI1398" s="6" t="s">
        <v>16951</v>
      </c>
      <c r="AJ1398" s="6" t="s">
        <v>16765</v>
      </c>
      <c r="AK1398" s="6" t="s">
        <v>16765</v>
      </c>
      <c r="AL1398" s="6" t="s">
        <v>16765</v>
      </c>
      <c r="AM1398" s="6" t="s">
        <v>16952</v>
      </c>
      <c r="AN1398">
        <v>0</v>
      </c>
      <c r="AO1398" s="55">
        <v>44665</v>
      </c>
      <c r="AP1398" s="6" t="s">
        <v>16953</v>
      </c>
      <c r="AQ1398">
        <v>0</v>
      </c>
      <c r="AR1398" s="6" t="s">
        <v>16954</v>
      </c>
      <c r="AS1398" s="6" t="s">
        <v>16955</v>
      </c>
      <c r="AT1398" s="6" t="s">
        <v>16947</v>
      </c>
      <c r="AU1398">
        <v>0</v>
      </c>
      <c r="AV1398">
        <v>0</v>
      </c>
      <c r="AW1398" s="6" t="s">
        <v>16956</v>
      </c>
      <c r="AX1398" s="6" t="s">
        <v>19075</v>
      </c>
      <c r="AY1398" s="6" t="s">
        <v>16765</v>
      </c>
      <c r="AZ1398" s="6" t="s">
        <v>16958</v>
      </c>
      <c r="BA1398" s="6" t="s">
        <v>16765</v>
      </c>
      <c r="BB1398" s="6" t="s">
        <v>16959</v>
      </c>
      <c r="BC1398" s="6" t="s">
        <v>16765</v>
      </c>
      <c r="BD1398" s="6" t="s">
        <v>16960</v>
      </c>
      <c r="BE1398" s="6" t="s">
        <v>16961</v>
      </c>
      <c r="BF1398" s="6" t="s">
        <v>13575</v>
      </c>
      <c r="BG1398" s="6" t="s">
        <v>13575</v>
      </c>
      <c r="BH1398" s="6" t="s">
        <v>16959</v>
      </c>
      <c r="BI1398">
        <v>0</v>
      </c>
      <c r="BJ1398" s="6" t="s">
        <v>16958</v>
      </c>
      <c r="BK1398">
        <v>0</v>
      </c>
      <c r="BL1398" s="6" t="s">
        <v>315</v>
      </c>
      <c r="BM1398" s="56">
        <f>COUNTIF($B$2:B1398,B1398)</f>
        <v>1</v>
      </c>
      <c r="BN1398" s="6" t="str">
        <f t="shared" si="21"/>
        <v>11131-1</v>
      </c>
    </row>
    <row r="1399" spans="1:66" x14ac:dyDescent="0.25">
      <c r="A1399">
        <v>1</v>
      </c>
      <c r="B1399">
        <v>11131</v>
      </c>
      <c r="C1399" s="6" t="s">
        <v>19073</v>
      </c>
      <c r="D1399">
        <v>5</v>
      </c>
      <c r="E1399">
        <v>3</v>
      </c>
      <c r="F1399">
        <v>30</v>
      </c>
      <c r="G1399">
        <v>305</v>
      </c>
      <c r="H1399" s="6" t="s">
        <v>17007</v>
      </c>
      <c r="I1399">
        <v>1</v>
      </c>
      <c r="J1399">
        <v>129689</v>
      </c>
      <c r="K1399">
        <v>6</v>
      </c>
      <c r="L1399" s="55">
        <v>42584</v>
      </c>
      <c r="M1399" s="6" t="s">
        <v>16765</v>
      </c>
      <c r="N1399" s="55">
        <v>109574</v>
      </c>
      <c r="O1399">
        <v>198213</v>
      </c>
      <c r="P1399" s="6" t="s">
        <v>16785</v>
      </c>
      <c r="Q1399" s="6" t="s">
        <v>16973</v>
      </c>
      <c r="R1399">
        <v>3</v>
      </c>
      <c r="S1399">
        <v>0</v>
      </c>
      <c r="T1399">
        <v>-3</v>
      </c>
      <c r="U1399">
        <v>126</v>
      </c>
      <c r="V1399" s="6" t="s">
        <v>16999</v>
      </c>
      <c r="W1399" s="6" t="s">
        <v>16946</v>
      </c>
      <c r="X1399" s="55">
        <v>44665</v>
      </c>
      <c r="Y1399">
        <v>10000</v>
      </c>
      <c r="Z1399">
        <v>0</v>
      </c>
      <c r="AA1399" s="6" t="s">
        <v>16765</v>
      </c>
      <c r="AB1399" s="6" t="s">
        <v>16947</v>
      </c>
      <c r="AD1399" s="6" t="s">
        <v>16765</v>
      </c>
      <c r="AE1399">
        <v>43436</v>
      </c>
      <c r="AF1399">
        <v>40768</v>
      </c>
      <c r="AG1399" s="6" t="s">
        <v>16973</v>
      </c>
      <c r="AH1399" s="6" t="s">
        <v>16950</v>
      </c>
      <c r="AI1399" s="6" t="s">
        <v>16951</v>
      </c>
      <c r="AJ1399" s="6" t="s">
        <v>16765</v>
      </c>
      <c r="AK1399" s="6" t="s">
        <v>16765</v>
      </c>
      <c r="AL1399" s="6" t="s">
        <v>16765</v>
      </c>
      <c r="AM1399" s="6" t="s">
        <v>16952</v>
      </c>
      <c r="AN1399">
        <v>0</v>
      </c>
      <c r="AO1399" s="55">
        <v>44665</v>
      </c>
      <c r="AP1399" s="6" t="s">
        <v>17000</v>
      </c>
      <c r="AQ1399">
        <v>0</v>
      </c>
      <c r="AR1399" s="6" t="s">
        <v>17095</v>
      </c>
      <c r="AS1399" s="6" t="s">
        <v>17002</v>
      </c>
      <c r="AT1399" s="6" t="s">
        <v>16947</v>
      </c>
      <c r="AU1399">
        <v>0</v>
      </c>
      <c r="AV1399">
        <v>0</v>
      </c>
      <c r="AW1399" s="6" t="s">
        <v>16956</v>
      </c>
      <c r="AX1399" s="6" t="s">
        <v>19075</v>
      </c>
      <c r="AY1399" s="6" t="s">
        <v>16765</v>
      </c>
      <c r="AZ1399" s="6" t="s">
        <v>16958</v>
      </c>
      <c r="BA1399" s="6" t="s">
        <v>16765</v>
      </c>
      <c r="BB1399" s="6" t="s">
        <v>16959</v>
      </c>
      <c r="BC1399" s="6" t="s">
        <v>16765</v>
      </c>
      <c r="BD1399" s="6" t="s">
        <v>16960</v>
      </c>
      <c r="BE1399" s="6" t="s">
        <v>16961</v>
      </c>
      <c r="BF1399" s="6" t="s">
        <v>13575</v>
      </c>
      <c r="BG1399" s="6" t="s">
        <v>13575</v>
      </c>
      <c r="BH1399" s="6" t="s">
        <v>16959</v>
      </c>
      <c r="BI1399">
        <v>0</v>
      </c>
      <c r="BJ1399" s="6" t="s">
        <v>16958</v>
      </c>
      <c r="BK1399">
        <v>0</v>
      </c>
      <c r="BL1399" s="6" t="s">
        <v>315</v>
      </c>
      <c r="BM1399" s="56">
        <f>COUNTIF($B$2:B1399,B1399)</f>
        <v>2</v>
      </c>
      <c r="BN1399" s="6" t="str">
        <f t="shared" si="21"/>
        <v>11131-2</v>
      </c>
    </row>
    <row r="1400" spans="1:66" x14ac:dyDescent="0.25">
      <c r="A1400">
        <v>1</v>
      </c>
      <c r="B1400">
        <v>11131</v>
      </c>
      <c r="C1400" s="6" t="s">
        <v>19073</v>
      </c>
      <c r="D1400">
        <v>5</v>
      </c>
      <c r="E1400">
        <v>3</v>
      </c>
      <c r="F1400">
        <v>30</v>
      </c>
      <c r="G1400">
        <v>305</v>
      </c>
      <c r="H1400" s="6" t="s">
        <v>17007</v>
      </c>
      <c r="I1400">
        <v>1</v>
      </c>
      <c r="J1400">
        <v>129689</v>
      </c>
      <c r="K1400">
        <v>6</v>
      </c>
      <c r="L1400" s="55">
        <v>42584</v>
      </c>
      <c r="M1400" s="6" t="s">
        <v>16765</v>
      </c>
      <c r="N1400" s="55">
        <v>109574</v>
      </c>
      <c r="O1400">
        <v>198214</v>
      </c>
      <c r="P1400" s="6" t="s">
        <v>16786</v>
      </c>
      <c r="Q1400" s="6" t="s">
        <v>16973</v>
      </c>
      <c r="R1400">
        <v>72</v>
      </c>
      <c r="S1400">
        <v>0</v>
      </c>
      <c r="T1400">
        <v>-72</v>
      </c>
      <c r="U1400">
        <v>115.2</v>
      </c>
      <c r="V1400" s="6" t="s">
        <v>17004</v>
      </c>
      <c r="W1400" s="6" t="s">
        <v>16946</v>
      </c>
      <c r="X1400" s="55">
        <v>44665</v>
      </c>
      <c r="Y1400">
        <v>10000</v>
      </c>
      <c r="Z1400">
        <v>0</v>
      </c>
      <c r="AA1400" s="6" t="s">
        <v>16765</v>
      </c>
      <c r="AB1400" s="6" t="s">
        <v>16947</v>
      </c>
      <c r="AD1400" s="6" t="s">
        <v>16765</v>
      </c>
      <c r="AE1400">
        <v>43437</v>
      </c>
      <c r="AF1400">
        <v>40768</v>
      </c>
      <c r="AG1400" s="6" t="s">
        <v>16973</v>
      </c>
      <c r="AH1400" s="6" t="s">
        <v>16950</v>
      </c>
      <c r="AI1400" s="6" t="s">
        <v>16951</v>
      </c>
      <c r="AJ1400" s="6" t="s">
        <v>16765</v>
      </c>
      <c r="AK1400" s="6" t="s">
        <v>16765</v>
      </c>
      <c r="AL1400" s="6" t="s">
        <v>16765</v>
      </c>
      <c r="AM1400" s="6" t="s">
        <v>16952</v>
      </c>
      <c r="AN1400">
        <v>0</v>
      </c>
      <c r="AO1400" s="55">
        <v>44665</v>
      </c>
      <c r="AP1400" s="6" t="s">
        <v>17000</v>
      </c>
      <c r="AQ1400">
        <v>0</v>
      </c>
      <c r="AR1400" s="6" t="s">
        <v>17098</v>
      </c>
      <c r="AS1400" s="6" t="s">
        <v>17002</v>
      </c>
      <c r="AT1400" s="6" t="s">
        <v>16947</v>
      </c>
      <c r="AU1400">
        <v>0</v>
      </c>
      <c r="AV1400">
        <v>0</v>
      </c>
      <c r="AW1400" s="6" t="s">
        <v>16956</v>
      </c>
      <c r="AX1400" s="6" t="s">
        <v>19075</v>
      </c>
      <c r="AY1400" s="6" t="s">
        <v>16765</v>
      </c>
      <c r="AZ1400" s="6" t="s">
        <v>16958</v>
      </c>
      <c r="BA1400" s="6" t="s">
        <v>16765</v>
      </c>
      <c r="BB1400" s="6" t="s">
        <v>16959</v>
      </c>
      <c r="BC1400" s="6" t="s">
        <v>16765</v>
      </c>
      <c r="BD1400" s="6" t="s">
        <v>16960</v>
      </c>
      <c r="BE1400" s="6" t="s">
        <v>16961</v>
      </c>
      <c r="BF1400" s="6" t="s">
        <v>13575</v>
      </c>
      <c r="BG1400" s="6" t="s">
        <v>13575</v>
      </c>
      <c r="BH1400" s="6" t="s">
        <v>16959</v>
      </c>
      <c r="BI1400">
        <v>0</v>
      </c>
      <c r="BJ1400" s="6" t="s">
        <v>16958</v>
      </c>
      <c r="BK1400">
        <v>0</v>
      </c>
      <c r="BL1400" s="6" t="s">
        <v>315</v>
      </c>
      <c r="BM1400" s="56">
        <f>COUNTIF($B$2:B1400,B1400)</f>
        <v>3</v>
      </c>
      <c r="BN1400" s="6" t="str">
        <f t="shared" si="21"/>
        <v>11131-3</v>
      </c>
    </row>
    <row r="1401" spans="1:66" x14ac:dyDescent="0.25">
      <c r="A1401">
        <v>1</v>
      </c>
      <c r="B1401">
        <v>11153</v>
      </c>
      <c r="C1401" s="6" t="s">
        <v>19076</v>
      </c>
      <c r="D1401">
        <v>5</v>
      </c>
      <c r="E1401">
        <v>2</v>
      </c>
      <c r="F1401">
        <v>20</v>
      </c>
      <c r="G1401">
        <v>203</v>
      </c>
      <c r="H1401" s="6" t="s">
        <v>17007</v>
      </c>
      <c r="I1401">
        <v>1</v>
      </c>
      <c r="J1401">
        <v>569848</v>
      </c>
      <c r="K1401">
        <v>6</v>
      </c>
      <c r="L1401" s="55">
        <v>43340</v>
      </c>
      <c r="M1401" s="6" t="s">
        <v>16765</v>
      </c>
      <c r="N1401" s="55">
        <v>44771</v>
      </c>
      <c r="O1401">
        <v>118750</v>
      </c>
      <c r="P1401" s="6" t="s">
        <v>16767</v>
      </c>
      <c r="Q1401" s="6" t="s">
        <v>19077</v>
      </c>
      <c r="R1401">
        <v>1</v>
      </c>
      <c r="S1401">
        <v>0</v>
      </c>
      <c r="T1401">
        <v>-1</v>
      </c>
      <c r="U1401">
        <v>1803.8</v>
      </c>
      <c r="V1401" s="6" t="s">
        <v>16945</v>
      </c>
      <c r="W1401" s="6" t="s">
        <v>16995</v>
      </c>
      <c r="X1401" s="55">
        <v>44659</v>
      </c>
      <c r="Y1401">
        <v>40000</v>
      </c>
      <c r="Z1401">
        <v>352.03</v>
      </c>
      <c r="AA1401" s="6" t="s">
        <v>17552</v>
      </c>
      <c r="AB1401" s="6" t="s">
        <v>16947</v>
      </c>
      <c r="AD1401" s="6" t="s">
        <v>16948</v>
      </c>
      <c r="AE1401">
        <v>49475</v>
      </c>
      <c r="AF1401">
        <v>44914</v>
      </c>
      <c r="AG1401" s="6" t="s">
        <v>16949</v>
      </c>
      <c r="AH1401" s="6" t="s">
        <v>16950</v>
      </c>
      <c r="AI1401" s="6" t="s">
        <v>16951</v>
      </c>
      <c r="AJ1401" s="6" t="s">
        <v>16765</v>
      </c>
      <c r="AK1401" s="6" t="s">
        <v>16765</v>
      </c>
      <c r="AL1401" s="6" t="s">
        <v>16765</v>
      </c>
      <c r="AM1401" s="6" t="s">
        <v>16952</v>
      </c>
      <c r="AN1401">
        <v>0</v>
      </c>
      <c r="AO1401" s="55">
        <v>44659</v>
      </c>
      <c r="AP1401" s="6" t="s">
        <v>16953</v>
      </c>
      <c r="AQ1401">
        <v>0</v>
      </c>
      <c r="AR1401" s="6" t="s">
        <v>16954</v>
      </c>
      <c r="AS1401" s="6" t="s">
        <v>16955</v>
      </c>
      <c r="AT1401" s="6" t="s">
        <v>16947</v>
      </c>
      <c r="AU1401">
        <v>0</v>
      </c>
      <c r="AV1401">
        <v>0</v>
      </c>
      <c r="AW1401" s="6" t="s">
        <v>16956</v>
      </c>
      <c r="AX1401" s="6" t="s">
        <v>19078</v>
      </c>
      <c r="AY1401" s="6" t="s">
        <v>16765</v>
      </c>
      <c r="AZ1401" s="6" t="s">
        <v>16958</v>
      </c>
      <c r="BA1401" s="6" t="s">
        <v>16765</v>
      </c>
      <c r="BB1401" s="6" t="s">
        <v>16959</v>
      </c>
      <c r="BC1401" s="6" t="s">
        <v>16765</v>
      </c>
      <c r="BD1401" s="6" t="s">
        <v>16960</v>
      </c>
      <c r="BE1401" s="6" t="s">
        <v>16961</v>
      </c>
      <c r="BF1401" s="6" t="s">
        <v>13575</v>
      </c>
      <c r="BG1401" s="6" t="s">
        <v>13575</v>
      </c>
      <c r="BH1401" s="6" t="s">
        <v>16959</v>
      </c>
      <c r="BI1401">
        <v>0</v>
      </c>
      <c r="BJ1401" s="6" t="s">
        <v>16958</v>
      </c>
      <c r="BK1401">
        <v>0</v>
      </c>
      <c r="BL1401" s="6" t="s">
        <v>315</v>
      </c>
      <c r="BM1401" s="56">
        <f>COUNTIF($B$2:B1401,B1401)</f>
        <v>1</v>
      </c>
      <c r="BN1401" s="6" t="str">
        <f t="shared" si="21"/>
        <v>11153-1</v>
      </c>
    </row>
    <row r="1402" spans="1:66" x14ac:dyDescent="0.25">
      <c r="A1402">
        <v>1</v>
      </c>
      <c r="B1402">
        <v>11158</v>
      </c>
      <c r="C1402" s="6" t="s">
        <v>19079</v>
      </c>
      <c r="D1402">
        <v>5</v>
      </c>
      <c r="E1402">
        <v>2</v>
      </c>
      <c r="F1402">
        <v>20</v>
      </c>
      <c r="G1402">
        <v>201</v>
      </c>
      <c r="H1402" s="6" t="s">
        <v>16943</v>
      </c>
      <c r="I1402">
        <v>1</v>
      </c>
      <c r="J1402">
        <v>172975</v>
      </c>
      <c r="K1402">
        <v>6</v>
      </c>
      <c r="L1402" s="55">
        <v>42656</v>
      </c>
      <c r="M1402" s="6" t="s">
        <v>16765</v>
      </c>
      <c r="N1402" s="55">
        <v>44825</v>
      </c>
      <c r="O1402">
        <v>118784</v>
      </c>
      <c r="P1402" s="6" t="s">
        <v>16764</v>
      </c>
      <c r="Q1402" s="6" t="s">
        <v>19080</v>
      </c>
      <c r="R1402">
        <v>1</v>
      </c>
      <c r="S1402">
        <v>0</v>
      </c>
      <c r="T1402">
        <v>-1</v>
      </c>
      <c r="U1402">
        <v>1651</v>
      </c>
      <c r="V1402" s="6" t="s">
        <v>16945</v>
      </c>
      <c r="W1402" s="6" t="s">
        <v>16946</v>
      </c>
      <c r="X1402" s="55">
        <v>44669</v>
      </c>
      <c r="Y1402">
        <v>70000</v>
      </c>
      <c r="Z1402">
        <v>883.01</v>
      </c>
      <c r="AA1402" s="6" t="s">
        <v>16965</v>
      </c>
      <c r="AB1402" s="6" t="s">
        <v>16947</v>
      </c>
      <c r="AD1402" s="6" t="s">
        <v>16948</v>
      </c>
      <c r="AE1402">
        <v>43728</v>
      </c>
      <c r="AF1402">
        <v>41113</v>
      </c>
      <c r="AG1402" s="6" t="s">
        <v>16949</v>
      </c>
      <c r="AH1402" s="6" t="s">
        <v>16950</v>
      </c>
      <c r="AI1402" s="6" t="s">
        <v>16951</v>
      </c>
      <c r="AJ1402" s="6" t="s">
        <v>16765</v>
      </c>
      <c r="AK1402" s="6" t="s">
        <v>16765</v>
      </c>
      <c r="AL1402" s="6" t="s">
        <v>16765</v>
      </c>
      <c r="AM1402" s="6" t="s">
        <v>16952</v>
      </c>
      <c r="AN1402">
        <v>0</v>
      </c>
      <c r="AO1402" s="55">
        <v>44669</v>
      </c>
      <c r="AP1402" s="6" t="s">
        <v>16953</v>
      </c>
      <c r="AQ1402">
        <v>0</v>
      </c>
      <c r="AR1402" s="6" t="s">
        <v>16954</v>
      </c>
      <c r="AS1402" s="6" t="s">
        <v>16955</v>
      </c>
      <c r="AT1402" s="6" t="s">
        <v>16947</v>
      </c>
      <c r="AU1402">
        <v>0</v>
      </c>
      <c r="AV1402">
        <v>0</v>
      </c>
      <c r="AW1402" s="6" t="s">
        <v>16956</v>
      </c>
      <c r="AX1402" s="6" t="s">
        <v>19081</v>
      </c>
      <c r="AY1402" s="6" t="s">
        <v>16765</v>
      </c>
      <c r="AZ1402" s="6" t="s">
        <v>16958</v>
      </c>
      <c r="BA1402" s="6" t="s">
        <v>16765</v>
      </c>
      <c r="BB1402" s="6" t="s">
        <v>16959</v>
      </c>
      <c r="BC1402" s="6" t="s">
        <v>16765</v>
      </c>
      <c r="BD1402" s="6" t="s">
        <v>16960</v>
      </c>
      <c r="BE1402" s="6" t="s">
        <v>16961</v>
      </c>
      <c r="BF1402" s="6" t="s">
        <v>13575</v>
      </c>
      <c r="BG1402" s="6" t="s">
        <v>13575</v>
      </c>
      <c r="BH1402" s="6" t="s">
        <v>16959</v>
      </c>
      <c r="BI1402">
        <v>0</v>
      </c>
      <c r="BJ1402" s="6" t="s">
        <v>16958</v>
      </c>
      <c r="BK1402">
        <v>0</v>
      </c>
      <c r="BL1402" s="6" t="s">
        <v>315</v>
      </c>
      <c r="BM1402" s="56">
        <f>COUNTIF($B$2:B1402,B1402)</f>
        <v>1</v>
      </c>
      <c r="BN1402" s="6" t="str">
        <f t="shared" si="21"/>
        <v>11158-1</v>
      </c>
    </row>
    <row r="1403" spans="1:66" x14ac:dyDescent="0.25">
      <c r="A1403">
        <v>1</v>
      </c>
      <c r="B1403">
        <v>11189</v>
      </c>
      <c r="C1403" s="6" t="s">
        <v>19082</v>
      </c>
      <c r="D1403">
        <v>5</v>
      </c>
      <c r="E1403">
        <v>1</v>
      </c>
      <c r="F1403">
        <v>10</v>
      </c>
      <c r="G1403">
        <v>102</v>
      </c>
      <c r="H1403" s="6" t="s">
        <v>16963</v>
      </c>
      <c r="I1403">
        <v>1</v>
      </c>
      <c r="J1403">
        <v>494337</v>
      </c>
      <c r="K1403">
        <v>6</v>
      </c>
      <c r="L1403" s="55">
        <v>43199</v>
      </c>
      <c r="M1403" s="6" t="s">
        <v>16765</v>
      </c>
      <c r="N1403" s="55">
        <v>44686</v>
      </c>
      <c r="O1403">
        <v>118784</v>
      </c>
      <c r="P1403" s="6" t="s">
        <v>16764</v>
      </c>
      <c r="Q1403" s="6" t="s">
        <v>19083</v>
      </c>
      <c r="R1403">
        <v>1</v>
      </c>
      <c r="S1403">
        <v>0</v>
      </c>
      <c r="T1403">
        <v>-1</v>
      </c>
      <c r="U1403">
        <v>1651</v>
      </c>
      <c r="V1403" s="6" t="s">
        <v>16945</v>
      </c>
      <c r="W1403" s="6" t="s">
        <v>16946</v>
      </c>
      <c r="X1403" s="55">
        <v>44663</v>
      </c>
      <c r="Y1403">
        <v>90000</v>
      </c>
      <c r="Z1403">
        <v>1184.81</v>
      </c>
      <c r="AA1403" s="6" t="s">
        <v>16969</v>
      </c>
      <c r="AB1403" s="6" t="s">
        <v>16947</v>
      </c>
      <c r="AD1403" s="6" t="s">
        <v>17114</v>
      </c>
      <c r="AE1403">
        <v>48675</v>
      </c>
      <c r="AF1403">
        <v>44265</v>
      </c>
      <c r="AG1403" s="6" t="s">
        <v>16949</v>
      </c>
      <c r="AH1403" s="6" t="s">
        <v>16950</v>
      </c>
      <c r="AI1403" s="6" t="s">
        <v>16951</v>
      </c>
      <c r="AJ1403" s="6" t="s">
        <v>16765</v>
      </c>
      <c r="AK1403" s="6" t="s">
        <v>16765</v>
      </c>
      <c r="AL1403" s="6" t="s">
        <v>16765</v>
      </c>
      <c r="AM1403" s="6" t="s">
        <v>16952</v>
      </c>
      <c r="AN1403">
        <v>0</v>
      </c>
      <c r="AO1403" s="55">
        <v>44663</v>
      </c>
      <c r="AP1403" s="6" t="s">
        <v>16953</v>
      </c>
      <c r="AQ1403">
        <v>0</v>
      </c>
      <c r="AR1403" s="6" t="s">
        <v>16954</v>
      </c>
      <c r="AS1403" s="6" t="s">
        <v>16955</v>
      </c>
      <c r="AT1403" s="6" t="s">
        <v>16947</v>
      </c>
      <c r="AU1403">
        <v>0</v>
      </c>
      <c r="AV1403">
        <v>0</v>
      </c>
      <c r="AW1403" s="6" t="s">
        <v>16956</v>
      </c>
      <c r="AX1403" s="6" t="s">
        <v>17282</v>
      </c>
      <c r="AY1403" s="6" t="s">
        <v>16765</v>
      </c>
      <c r="AZ1403" s="6" t="s">
        <v>16958</v>
      </c>
      <c r="BA1403" s="6" t="s">
        <v>16765</v>
      </c>
      <c r="BB1403" s="6" t="s">
        <v>16959</v>
      </c>
      <c r="BC1403" s="6" t="s">
        <v>16765</v>
      </c>
      <c r="BD1403" s="6" t="s">
        <v>16960</v>
      </c>
      <c r="BE1403" s="6" t="s">
        <v>16961</v>
      </c>
      <c r="BF1403" s="6" t="s">
        <v>13575</v>
      </c>
      <c r="BG1403" s="6" t="s">
        <v>13575</v>
      </c>
      <c r="BH1403" s="6" t="s">
        <v>16959</v>
      </c>
      <c r="BI1403">
        <v>0</v>
      </c>
      <c r="BJ1403" s="6" t="s">
        <v>16958</v>
      </c>
      <c r="BK1403">
        <v>0</v>
      </c>
      <c r="BL1403" s="6" t="s">
        <v>315</v>
      </c>
      <c r="BM1403" s="56">
        <f>COUNTIF($B$2:B1403,B1403)</f>
        <v>1</v>
      </c>
      <c r="BN1403" s="6" t="str">
        <f t="shared" si="21"/>
        <v>11189-1</v>
      </c>
    </row>
    <row r="1404" spans="1:66" x14ac:dyDescent="0.25">
      <c r="A1404">
        <v>1</v>
      </c>
      <c r="B1404">
        <v>11189</v>
      </c>
      <c r="C1404" s="6" t="s">
        <v>19082</v>
      </c>
      <c r="D1404">
        <v>5</v>
      </c>
      <c r="E1404">
        <v>1</v>
      </c>
      <c r="F1404">
        <v>10</v>
      </c>
      <c r="G1404">
        <v>102</v>
      </c>
      <c r="H1404" s="6" t="s">
        <v>16963</v>
      </c>
      <c r="I1404">
        <v>1</v>
      </c>
      <c r="J1404">
        <v>295480</v>
      </c>
      <c r="K1404">
        <v>6</v>
      </c>
      <c r="L1404" s="55">
        <v>42863</v>
      </c>
      <c r="M1404" s="6" t="s">
        <v>16765</v>
      </c>
      <c r="N1404" s="55">
        <v>44686</v>
      </c>
      <c r="O1404">
        <v>217289</v>
      </c>
      <c r="P1404" s="6" t="s">
        <v>16771</v>
      </c>
      <c r="Q1404" s="6" t="s">
        <v>19083</v>
      </c>
      <c r="R1404">
        <v>1</v>
      </c>
      <c r="S1404">
        <v>0</v>
      </c>
      <c r="T1404">
        <v>-1</v>
      </c>
      <c r="U1404">
        <v>1159.19</v>
      </c>
      <c r="V1404" s="6" t="s">
        <v>16945</v>
      </c>
      <c r="W1404" s="6" t="s">
        <v>16946</v>
      </c>
      <c r="X1404" s="55">
        <v>44663</v>
      </c>
      <c r="Y1404">
        <v>90000</v>
      </c>
      <c r="Z1404">
        <v>1184.81</v>
      </c>
      <c r="AA1404" s="6" t="s">
        <v>16969</v>
      </c>
      <c r="AB1404" s="6" t="s">
        <v>16947</v>
      </c>
      <c r="AD1404" s="6" t="s">
        <v>16948</v>
      </c>
      <c r="AE1404">
        <v>46231</v>
      </c>
      <c r="AF1404">
        <v>42160</v>
      </c>
      <c r="AG1404" s="6" t="s">
        <v>16949</v>
      </c>
      <c r="AH1404" s="6" t="s">
        <v>16950</v>
      </c>
      <c r="AI1404" s="6" t="s">
        <v>16951</v>
      </c>
      <c r="AJ1404" s="6" t="s">
        <v>16765</v>
      </c>
      <c r="AK1404" s="6" t="s">
        <v>16765</v>
      </c>
      <c r="AL1404" s="6" t="s">
        <v>16765</v>
      </c>
      <c r="AM1404" s="6" t="s">
        <v>16952</v>
      </c>
      <c r="AN1404">
        <v>0</v>
      </c>
      <c r="AO1404" s="55">
        <v>44663</v>
      </c>
      <c r="AP1404" s="6" t="s">
        <v>16953</v>
      </c>
      <c r="AQ1404">
        <v>0</v>
      </c>
      <c r="AR1404" s="6" t="s">
        <v>16954</v>
      </c>
      <c r="AS1404" s="6" t="s">
        <v>16955</v>
      </c>
      <c r="AT1404" s="6" t="s">
        <v>16947</v>
      </c>
      <c r="AU1404">
        <v>0</v>
      </c>
      <c r="AV1404">
        <v>0</v>
      </c>
      <c r="AW1404" s="6" t="s">
        <v>16956</v>
      </c>
      <c r="AX1404" s="6" t="s">
        <v>16990</v>
      </c>
      <c r="AY1404" s="6" t="s">
        <v>16765</v>
      </c>
      <c r="AZ1404" s="6" t="s">
        <v>16958</v>
      </c>
      <c r="BA1404" s="6" t="s">
        <v>16765</v>
      </c>
      <c r="BB1404" s="6" t="s">
        <v>16959</v>
      </c>
      <c r="BC1404" s="6" t="s">
        <v>16765</v>
      </c>
      <c r="BD1404" s="6" t="s">
        <v>16960</v>
      </c>
      <c r="BE1404" s="6" t="s">
        <v>16961</v>
      </c>
      <c r="BF1404" s="6" t="s">
        <v>13575</v>
      </c>
      <c r="BG1404" s="6" t="s">
        <v>13575</v>
      </c>
      <c r="BH1404" s="6" t="s">
        <v>16959</v>
      </c>
      <c r="BI1404">
        <v>0</v>
      </c>
      <c r="BJ1404" s="6" t="s">
        <v>16958</v>
      </c>
      <c r="BK1404">
        <v>0</v>
      </c>
      <c r="BL1404" s="6" t="s">
        <v>315</v>
      </c>
      <c r="BM1404" s="56">
        <f>COUNTIF($B$2:B1404,B1404)</f>
        <v>2</v>
      </c>
      <c r="BN1404" s="6" t="str">
        <f t="shared" si="21"/>
        <v>11189-2</v>
      </c>
    </row>
    <row r="1405" spans="1:66" x14ac:dyDescent="0.25">
      <c r="A1405">
        <v>1</v>
      </c>
      <c r="B1405">
        <v>11190</v>
      </c>
      <c r="C1405" s="6" t="s">
        <v>19084</v>
      </c>
      <c r="D1405">
        <v>5</v>
      </c>
      <c r="E1405">
        <v>1</v>
      </c>
      <c r="F1405">
        <v>10</v>
      </c>
      <c r="G1405">
        <v>105</v>
      </c>
      <c r="H1405" s="6" t="s">
        <v>17007</v>
      </c>
      <c r="I1405">
        <v>1</v>
      </c>
      <c r="J1405">
        <v>743822</v>
      </c>
      <c r="K1405">
        <v>6</v>
      </c>
      <c r="L1405" s="55">
        <v>43648</v>
      </c>
      <c r="M1405" s="6" t="s">
        <v>16765</v>
      </c>
      <c r="N1405" s="55">
        <v>44568</v>
      </c>
      <c r="O1405">
        <v>118750</v>
      </c>
      <c r="P1405" s="6" t="s">
        <v>16767</v>
      </c>
      <c r="Q1405" s="6" t="s">
        <v>19085</v>
      </c>
      <c r="R1405">
        <v>1</v>
      </c>
      <c r="S1405">
        <v>0</v>
      </c>
      <c r="T1405">
        <v>-1</v>
      </c>
      <c r="U1405">
        <v>1803.8</v>
      </c>
      <c r="V1405" s="6" t="s">
        <v>16945</v>
      </c>
      <c r="W1405" s="6" t="s">
        <v>16946</v>
      </c>
      <c r="X1405" s="55">
        <v>44667</v>
      </c>
      <c r="Y1405">
        <v>70000</v>
      </c>
      <c r="Z1405">
        <v>0</v>
      </c>
      <c r="AA1405" s="6" t="s">
        <v>16765</v>
      </c>
      <c r="AB1405" s="6" t="s">
        <v>16947</v>
      </c>
      <c r="AD1405" s="6" t="s">
        <v>16948</v>
      </c>
      <c r="AE1405">
        <v>51164</v>
      </c>
      <c r="AF1405">
        <v>46395</v>
      </c>
      <c r="AG1405" s="6" t="s">
        <v>16949</v>
      </c>
      <c r="AH1405" s="6" t="s">
        <v>16950</v>
      </c>
      <c r="AI1405" s="6" t="s">
        <v>16951</v>
      </c>
      <c r="AJ1405" s="6" t="s">
        <v>16765</v>
      </c>
      <c r="AK1405" s="6" t="s">
        <v>16765</v>
      </c>
      <c r="AL1405" s="6" t="s">
        <v>16765</v>
      </c>
      <c r="AM1405" s="6" t="s">
        <v>16952</v>
      </c>
      <c r="AN1405">
        <v>0</v>
      </c>
      <c r="AO1405" s="55">
        <v>44667</v>
      </c>
      <c r="AP1405" s="6" t="s">
        <v>16953</v>
      </c>
      <c r="AQ1405">
        <v>0</v>
      </c>
      <c r="AR1405" s="6" t="s">
        <v>16954</v>
      </c>
      <c r="AS1405" s="6" t="s">
        <v>16955</v>
      </c>
      <c r="AT1405" s="6" t="s">
        <v>16947</v>
      </c>
      <c r="AU1405">
        <v>0</v>
      </c>
      <c r="AV1405">
        <v>0</v>
      </c>
      <c r="AW1405" s="6" t="s">
        <v>16956</v>
      </c>
      <c r="AX1405" s="6" t="s">
        <v>17659</v>
      </c>
      <c r="AY1405" s="6" t="s">
        <v>16765</v>
      </c>
      <c r="AZ1405" s="6" t="s">
        <v>16958</v>
      </c>
      <c r="BA1405" s="6" t="s">
        <v>16765</v>
      </c>
      <c r="BB1405" s="6" t="s">
        <v>16959</v>
      </c>
      <c r="BC1405" s="6" t="s">
        <v>16765</v>
      </c>
      <c r="BD1405" s="6" t="s">
        <v>16960</v>
      </c>
      <c r="BE1405" s="6" t="s">
        <v>16961</v>
      </c>
      <c r="BF1405" s="6" t="s">
        <v>13575</v>
      </c>
      <c r="BG1405" s="6" t="s">
        <v>13575</v>
      </c>
      <c r="BH1405" s="6" t="s">
        <v>16959</v>
      </c>
      <c r="BI1405">
        <v>0</v>
      </c>
      <c r="BJ1405" s="6" t="s">
        <v>16958</v>
      </c>
      <c r="BK1405">
        <v>0</v>
      </c>
      <c r="BL1405" s="6" t="s">
        <v>315</v>
      </c>
      <c r="BM1405" s="56">
        <f>COUNTIF($B$2:B1405,B1405)</f>
        <v>1</v>
      </c>
      <c r="BN1405" s="6" t="str">
        <f t="shared" si="21"/>
        <v>11190-1</v>
      </c>
    </row>
    <row r="1406" spans="1:66" x14ac:dyDescent="0.25">
      <c r="A1406">
        <v>1</v>
      </c>
      <c r="B1406">
        <v>11190</v>
      </c>
      <c r="C1406" s="6" t="s">
        <v>19084</v>
      </c>
      <c r="D1406">
        <v>5</v>
      </c>
      <c r="E1406">
        <v>1</v>
      </c>
      <c r="F1406">
        <v>10</v>
      </c>
      <c r="G1406">
        <v>105</v>
      </c>
      <c r="H1406" s="6" t="s">
        <v>17007</v>
      </c>
      <c r="I1406">
        <v>1</v>
      </c>
      <c r="J1406">
        <v>266552</v>
      </c>
      <c r="K1406">
        <v>7</v>
      </c>
      <c r="L1406" s="55">
        <v>44650</v>
      </c>
      <c r="M1406" s="6" t="s">
        <v>16765</v>
      </c>
      <c r="N1406" s="55">
        <v>45015</v>
      </c>
      <c r="O1406">
        <v>118779</v>
      </c>
      <c r="P1406" s="6" t="s">
        <v>16784</v>
      </c>
      <c r="Q1406" s="6" t="s">
        <v>19086</v>
      </c>
      <c r="R1406">
        <v>1</v>
      </c>
      <c r="S1406">
        <v>0</v>
      </c>
      <c r="T1406">
        <v>-1</v>
      </c>
      <c r="U1406">
        <v>1248.07</v>
      </c>
      <c r="V1406" s="6" t="s">
        <v>16945</v>
      </c>
      <c r="W1406" s="6" t="s">
        <v>16946</v>
      </c>
      <c r="X1406" s="55">
        <v>44667</v>
      </c>
      <c r="Y1406">
        <v>70000</v>
      </c>
      <c r="Z1406">
        <v>0</v>
      </c>
      <c r="AA1406" s="6" t="s">
        <v>16765</v>
      </c>
      <c r="AB1406" s="6" t="s">
        <v>16947</v>
      </c>
      <c r="AD1406" s="6" t="s">
        <v>16948</v>
      </c>
      <c r="AE1406">
        <v>54151</v>
      </c>
      <c r="AF1406">
        <v>48905</v>
      </c>
      <c r="AG1406" s="6" t="s">
        <v>16949</v>
      </c>
      <c r="AH1406" s="6" t="s">
        <v>16950</v>
      </c>
      <c r="AI1406" s="6" t="s">
        <v>16951</v>
      </c>
      <c r="AJ1406" s="6" t="s">
        <v>16765</v>
      </c>
      <c r="AK1406" s="6" t="s">
        <v>16765</v>
      </c>
      <c r="AL1406" s="6" t="s">
        <v>16765</v>
      </c>
      <c r="AM1406" s="6" t="s">
        <v>16952</v>
      </c>
      <c r="AN1406">
        <v>0</v>
      </c>
      <c r="AO1406" s="55">
        <v>44667</v>
      </c>
      <c r="AP1406" s="6" t="s">
        <v>16953</v>
      </c>
      <c r="AQ1406">
        <v>0</v>
      </c>
      <c r="AR1406" s="6" t="s">
        <v>16954</v>
      </c>
      <c r="AS1406" s="6" t="s">
        <v>16955</v>
      </c>
      <c r="AT1406" s="6" t="s">
        <v>16947</v>
      </c>
      <c r="AU1406">
        <v>0</v>
      </c>
      <c r="AV1406">
        <v>0</v>
      </c>
      <c r="AW1406" s="6" t="s">
        <v>16956</v>
      </c>
      <c r="AX1406" s="6" t="s">
        <v>16765</v>
      </c>
      <c r="AY1406" s="6" t="s">
        <v>16765</v>
      </c>
      <c r="AZ1406" s="6" t="s">
        <v>16958</v>
      </c>
      <c r="BA1406" s="6" t="s">
        <v>16765</v>
      </c>
      <c r="BB1406" s="6" t="s">
        <v>16959</v>
      </c>
      <c r="BC1406" s="6" t="s">
        <v>16765</v>
      </c>
      <c r="BD1406" s="6" t="s">
        <v>16960</v>
      </c>
      <c r="BE1406" s="6" t="s">
        <v>16961</v>
      </c>
      <c r="BF1406" s="6" t="s">
        <v>13575</v>
      </c>
      <c r="BG1406" s="6" t="s">
        <v>13575</v>
      </c>
      <c r="BH1406" s="6" t="s">
        <v>16959</v>
      </c>
      <c r="BI1406">
        <v>0</v>
      </c>
      <c r="BJ1406" s="6" t="s">
        <v>16958</v>
      </c>
      <c r="BK1406">
        <v>0</v>
      </c>
      <c r="BL1406" s="6" t="s">
        <v>315</v>
      </c>
      <c r="BM1406" s="56">
        <f>COUNTIF($B$2:B1406,B1406)</f>
        <v>2</v>
      </c>
      <c r="BN1406" s="6" t="str">
        <f t="shared" si="21"/>
        <v>11190-2</v>
      </c>
    </row>
    <row r="1407" spans="1:66" x14ac:dyDescent="0.25">
      <c r="A1407">
        <v>1</v>
      </c>
      <c r="B1407">
        <v>11190</v>
      </c>
      <c r="C1407" s="6" t="s">
        <v>19084</v>
      </c>
      <c r="D1407">
        <v>5</v>
      </c>
      <c r="E1407">
        <v>1</v>
      </c>
      <c r="F1407">
        <v>10</v>
      </c>
      <c r="G1407">
        <v>105</v>
      </c>
      <c r="H1407" s="6" t="s">
        <v>17007</v>
      </c>
      <c r="I1407">
        <v>1</v>
      </c>
      <c r="J1407">
        <v>131915</v>
      </c>
      <c r="K1407">
        <v>6</v>
      </c>
      <c r="L1407" s="55">
        <v>42587</v>
      </c>
      <c r="M1407" s="6" t="s">
        <v>16765</v>
      </c>
      <c r="N1407" s="55">
        <v>109574</v>
      </c>
      <c r="O1407">
        <v>198213</v>
      </c>
      <c r="P1407" s="6" t="s">
        <v>16785</v>
      </c>
      <c r="Q1407" s="6" t="s">
        <v>16973</v>
      </c>
      <c r="R1407">
        <v>3</v>
      </c>
      <c r="S1407">
        <v>0</v>
      </c>
      <c r="T1407">
        <v>-3</v>
      </c>
      <c r="U1407">
        <v>126</v>
      </c>
      <c r="V1407" s="6" t="s">
        <v>16999</v>
      </c>
      <c r="W1407" s="6" t="s">
        <v>16946</v>
      </c>
      <c r="X1407" s="55">
        <v>44667</v>
      </c>
      <c r="Y1407">
        <v>70000</v>
      </c>
      <c r="Z1407">
        <v>0</v>
      </c>
      <c r="AA1407" s="6" t="s">
        <v>16765</v>
      </c>
      <c r="AB1407" s="6" t="s">
        <v>16947</v>
      </c>
      <c r="AD1407" s="6" t="s">
        <v>16765</v>
      </c>
      <c r="AE1407">
        <v>43447</v>
      </c>
      <c r="AF1407">
        <v>40787</v>
      </c>
      <c r="AG1407" s="6" t="s">
        <v>16973</v>
      </c>
      <c r="AH1407" s="6" t="s">
        <v>16950</v>
      </c>
      <c r="AI1407" s="6" t="s">
        <v>16951</v>
      </c>
      <c r="AJ1407" s="6" t="s">
        <v>16765</v>
      </c>
      <c r="AK1407" s="6" t="s">
        <v>16765</v>
      </c>
      <c r="AL1407" s="6" t="s">
        <v>16765</v>
      </c>
      <c r="AM1407" s="6" t="s">
        <v>16952</v>
      </c>
      <c r="AN1407">
        <v>0</v>
      </c>
      <c r="AO1407" s="55">
        <v>44667</v>
      </c>
      <c r="AP1407" s="6" t="s">
        <v>17000</v>
      </c>
      <c r="AQ1407">
        <v>0</v>
      </c>
      <c r="AR1407" s="6" t="s">
        <v>17095</v>
      </c>
      <c r="AS1407" s="6" t="s">
        <v>17002</v>
      </c>
      <c r="AT1407" s="6" t="s">
        <v>16947</v>
      </c>
      <c r="AU1407">
        <v>0</v>
      </c>
      <c r="AV1407">
        <v>0</v>
      </c>
      <c r="AW1407" s="6" t="s">
        <v>16956</v>
      </c>
      <c r="AX1407" s="6" t="s">
        <v>17642</v>
      </c>
      <c r="AY1407" s="6" t="s">
        <v>16765</v>
      </c>
      <c r="AZ1407" s="6" t="s">
        <v>16958</v>
      </c>
      <c r="BA1407" s="6" t="s">
        <v>16765</v>
      </c>
      <c r="BB1407" s="6" t="s">
        <v>16959</v>
      </c>
      <c r="BC1407" s="6" t="s">
        <v>16765</v>
      </c>
      <c r="BD1407" s="6" t="s">
        <v>16960</v>
      </c>
      <c r="BE1407" s="6" t="s">
        <v>16961</v>
      </c>
      <c r="BF1407" s="6" t="s">
        <v>13575</v>
      </c>
      <c r="BG1407" s="6" t="s">
        <v>13575</v>
      </c>
      <c r="BH1407" s="6" t="s">
        <v>16959</v>
      </c>
      <c r="BI1407">
        <v>0</v>
      </c>
      <c r="BJ1407" s="6" t="s">
        <v>16958</v>
      </c>
      <c r="BK1407">
        <v>0</v>
      </c>
      <c r="BL1407" s="6" t="s">
        <v>315</v>
      </c>
      <c r="BM1407" s="56">
        <f>COUNTIF($B$2:B1407,B1407)</f>
        <v>3</v>
      </c>
      <c r="BN1407" s="6" t="str">
        <f t="shared" si="21"/>
        <v>11190-3</v>
      </c>
    </row>
    <row r="1408" spans="1:66" x14ac:dyDescent="0.25">
      <c r="A1408">
        <v>1</v>
      </c>
      <c r="B1408">
        <v>11190</v>
      </c>
      <c r="C1408" s="6" t="s">
        <v>19084</v>
      </c>
      <c r="D1408">
        <v>5</v>
      </c>
      <c r="E1408">
        <v>1</v>
      </c>
      <c r="F1408">
        <v>10</v>
      </c>
      <c r="G1408">
        <v>105</v>
      </c>
      <c r="H1408" s="6" t="s">
        <v>17007</v>
      </c>
      <c r="I1408">
        <v>1</v>
      </c>
      <c r="J1408">
        <v>131915</v>
      </c>
      <c r="K1408">
        <v>6</v>
      </c>
      <c r="L1408" s="55">
        <v>42587</v>
      </c>
      <c r="M1408" s="6" t="s">
        <v>16765</v>
      </c>
      <c r="N1408" s="55">
        <v>109574</v>
      </c>
      <c r="O1408">
        <v>198214</v>
      </c>
      <c r="P1408" s="6" t="s">
        <v>16786</v>
      </c>
      <c r="Q1408" s="6" t="s">
        <v>16973</v>
      </c>
      <c r="R1408">
        <v>72</v>
      </c>
      <c r="S1408">
        <v>0</v>
      </c>
      <c r="T1408">
        <v>-72</v>
      </c>
      <c r="U1408">
        <v>115.2</v>
      </c>
      <c r="V1408" s="6" t="s">
        <v>17004</v>
      </c>
      <c r="W1408" s="6" t="s">
        <v>16946</v>
      </c>
      <c r="X1408" s="55">
        <v>44667</v>
      </c>
      <c r="Y1408">
        <v>70000</v>
      </c>
      <c r="Z1408">
        <v>0</v>
      </c>
      <c r="AA1408" s="6" t="s">
        <v>16765</v>
      </c>
      <c r="AB1408" s="6" t="s">
        <v>16947</v>
      </c>
      <c r="AD1408" s="6" t="s">
        <v>16765</v>
      </c>
      <c r="AE1408">
        <v>43448</v>
      </c>
      <c r="AF1408">
        <v>40787</v>
      </c>
      <c r="AG1408" s="6" t="s">
        <v>16973</v>
      </c>
      <c r="AH1408" s="6" t="s">
        <v>16950</v>
      </c>
      <c r="AI1408" s="6" t="s">
        <v>16951</v>
      </c>
      <c r="AJ1408" s="6" t="s">
        <v>16765</v>
      </c>
      <c r="AK1408" s="6" t="s">
        <v>16765</v>
      </c>
      <c r="AL1408" s="6" t="s">
        <v>16765</v>
      </c>
      <c r="AM1408" s="6" t="s">
        <v>16952</v>
      </c>
      <c r="AN1408">
        <v>0</v>
      </c>
      <c r="AO1408" s="55">
        <v>44667</v>
      </c>
      <c r="AP1408" s="6" t="s">
        <v>17000</v>
      </c>
      <c r="AQ1408">
        <v>0</v>
      </c>
      <c r="AR1408" s="6" t="s">
        <v>17098</v>
      </c>
      <c r="AS1408" s="6" t="s">
        <v>17002</v>
      </c>
      <c r="AT1408" s="6" t="s">
        <v>16947</v>
      </c>
      <c r="AU1408">
        <v>0</v>
      </c>
      <c r="AV1408">
        <v>0</v>
      </c>
      <c r="AW1408" s="6" t="s">
        <v>16956</v>
      </c>
      <c r="AX1408" s="6" t="s">
        <v>17642</v>
      </c>
      <c r="AY1408" s="6" t="s">
        <v>16765</v>
      </c>
      <c r="AZ1408" s="6" t="s">
        <v>16958</v>
      </c>
      <c r="BA1408" s="6" t="s">
        <v>16765</v>
      </c>
      <c r="BB1408" s="6" t="s">
        <v>16959</v>
      </c>
      <c r="BC1408" s="6" t="s">
        <v>16765</v>
      </c>
      <c r="BD1408" s="6" t="s">
        <v>16960</v>
      </c>
      <c r="BE1408" s="6" t="s">
        <v>16961</v>
      </c>
      <c r="BF1408" s="6" t="s">
        <v>13575</v>
      </c>
      <c r="BG1408" s="6" t="s">
        <v>13575</v>
      </c>
      <c r="BH1408" s="6" t="s">
        <v>16959</v>
      </c>
      <c r="BI1408">
        <v>0</v>
      </c>
      <c r="BJ1408" s="6" t="s">
        <v>16958</v>
      </c>
      <c r="BK1408">
        <v>0</v>
      </c>
      <c r="BL1408" s="6" t="s">
        <v>315</v>
      </c>
      <c r="BM1408" s="56">
        <f>COUNTIF($B$2:B1408,B1408)</f>
        <v>4</v>
      </c>
      <c r="BN1408" s="6" t="str">
        <f t="shared" si="21"/>
        <v>11190-4</v>
      </c>
    </row>
    <row r="1409" spans="1:66" x14ac:dyDescent="0.25">
      <c r="A1409">
        <v>1</v>
      </c>
      <c r="B1409">
        <v>11195</v>
      </c>
      <c r="C1409" s="6" t="s">
        <v>19087</v>
      </c>
      <c r="D1409">
        <v>5</v>
      </c>
      <c r="E1409">
        <v>3</v>
      </c>
      <c r="F1409">
        <v>30</v>
      </c>
      <c r="G1409">
        <v>302</v>
      </c>
      <c r="H1409" s="6" t="s">
        <v>16943</v>
      </c>
      <c r="I1409">
        <v>1</v>
      </c>
      <c r="J1409">
        <v>221643</v>
      </c>
      <c r="K1409">
        <v>6</v>
      </c>
      <c r="L1409" s="55">
        <v>42740</v>
      </c>
      <c r="M1409" s="6" t="s">
        <v>16765</v>
      </c>
      <c r="N1409" s="55">
        <v>109574</v>
      </c>
      <c r="O1409">
        <v>198213</v>
      </c>
      <c r="P1409" s="6" t="s">
        <v>16785</v>
      </c>
      <c r="Q1409" s="6" t="s">
        <v>16973</v>
      </c>
      <c r="R1409">
        <v>10</v>
      </c>
      <c r="S1409">
        <v>0</v>
      </c>
      <c r="T1409">
        <v>-10</v>
      </c>
      <c r="U1409">
        <v>420</v>
      </c>
      <c r="V1409" s="6" t="s">
        <v>16999</v>
      </c>
      <c r="W1409" s="6" t="s">
        <v>16946</v>
      </c>
      <c r="X1409" s="55">
        <v>44669</v>
      </c>
      <c r="Y1409">
        <v>10000</v>
      </c>
      <c r="Z1409">
        <v>2050.42</v>
      </c>
      <c r="AA1409" s="6" t="s">
        <v>16885</v>
      </c>
      <c r="AB1409" s="6" t="s">
        <v>16947</v>
      </c>
      <c r="AD1409" s="6" t="s">
        <v>16765</v>
      </c>
      <c r="AE1409">
        <v>44072</v>
      </c>
      <c r="AF1409">
        <v>41479</v>
      </c>
      <c r="AG1409" s="6" t="s">
        <v>16973</v>
      </c>
      <c r="AH1409" s="6" t="s">
        <v>16950</v>
      </c>
      <c r="AI1409" s="6" t="s">
        <v>16951</v>
      </c>
      <c r="AJ1409" s="6" t="s">
        <v>16765</v>
      </c>
      <c r="AK1409" s="6" t="s">
        <v>16765</v>
      </c>
      <c r="AL1409" s="6" t="s">
        <v>16765</v>
      </c>
      <c r="AM1409" s="6" t="s">
        <v>16952</v>
      </c>
      <c r="AN1409">
        <v>0</v>
      </c>
      <c r="AO1409" s="55">
        <v>44669</v>
      </c>
      <c r="AP1409" s="6" t="s">
        <v>17000</v>
      </c>
      <c r="AQ1409">
        <v>0</v>
      </c>
      <c r="AR1409" s="6" t="s">
        <v>17095</v>
      </c>
      <c r="AS1409" s="6" t="s">
        <v>17002</v>
      </c>
      <c r="AT1409" s="6" t="s">
        <v>16947</v>
      </c>
      <c r="AU1409">
        <v>0</v>
      </c>
      <c r="AV1409">
        <v>0</v>
      </c>
      <c r="AW1409" s="6" t="s">
        <v>16956</v>
      </c>
      <c r="AX1409" s="6" t="s">
        <v>19088</v>
      </c>
      <c r="AY1409" s="6" t="s">
        <v>16765</v>
      </c>
      <c r="AZ1409" s="6" t="s">
        <v>16958</v>
      </c>
      <c r="BA1409" s="6" t="s">
        <v>16765</v>
      </c>
      <c r="BB1409" s="6" t="s">
        <v>16959</v>
      </c>
      <c r="BC1409" s="6" t="s">
        <v>16765</v>
      </c>
      <c r="BD1409" s="6" t="s">
        <v>16960</v>
      </c>
      <c r="BE1409" s="6" t="s">
        <v>16961</v>
      </c>
      <c r="BF1409" s="6" t="s">
        <v>13575</v>
      </c>
      <c r="BG1409" s="6" t="s">
        <v>13575</v>
      </c>
      <c r="BH1409" s="6" t="s">
        <v>16959</v>
      </c>
      <c r="BI1409">
        <v>0</v>
      </c>
      <c r="BJ1409" s="6" t="s">
        <v>16958</v>
      </c>
      <c r="BK1409">
        <v>0</v>
      </c>
      <c r="BL1409" s="6" t="s">
        <v>315</v>
      </c>
      <c r="BM1409" s="56">
        <f>COUNTIF($B$2:B1409,B1409)</f>
        <v>1</v>
      </c>
      <c r="BN1409" s="6" t="str">
        <f t="shared" si="21"/>
        <v>11195-1</v>
      </c>
    </row>
    <row r="1410" spans="1:66" x14ac:dyDescent="0.25">
      <c r="A1410">
        <v>1</v>
      </c>
      <c r="B1410">
        <v>11195</v>
      </c>
      <c r="C1410" s="6" t="s">
        <v>19087</v>
      </c>
      <c r="D1410">
        <v>5</v>
      </c>
      <c r="E1410">
        <v>3</v>
      </c>
      <c r="F1410">
        <v>30</v>
      </c>
      <c r="G1410">
        <v>302</v>
      </c>
      <c r="H1410" s="6" t="s">
        <v>16943</v>
      </c>
      <c r="I1410">
        <v>1</v>
      </c>
      <c r="J1410">
        <v>221643</v>
      </c>
      <c r="K1410">
        <v>6</v>
      </c>
      <c r="L1410" s="55">
        <v>42740</v>
      </c>
      <c r="M1410" s="6" t="s">
        <v>16765</v>
      </c>
      <c r="N1410" s="55">
        <v>109574</v>
      </c>
      <c r="O1410">
        <v>198214</v>
      </c>
      <c r="P1410" s="6" t="s">
        <v>16786</v>
      </c>
      <c r="Q1410" s="6" t="s">
        <v>16973</v>
      </c>
      <c r="R1410">
        <v>240</v>
      </c>
      <c r="S1410">
        <v>0</v>
      </c>
      <c r="T1410">
        <v>-240</v>
      </c>
      <c r="U1410">
        <v>384</v>
      </c>
      <c r="V1410" s="6" t="s">
        <v>17004</v>
      </c>
      <c r="W1410" s="6" t="s">
        <v>16946</v>
      </c>
      <c r="X1410" s="55">
        <v>44669</v>
      </c>
      <c r="Y1410">
        <v>10000</v>
      </c>
      <c r="Z1410">
        <v>2050.42</v>
      </c>
      <c r="AA1410" s="6" t="s">
        <v>16885</v>
      </c>
      <c r="AB1410" s="6" t="s">
        <v>16947</v>
      </c>
      <c r="AD1410" s="6" t="s">
        <v>16765</v>
      </c>
      <c r="AE1410">
        <v>44073</v>
      </c>
      <c r="AF1410">
        <v>41479</v>
      </c>
      <c r="AG1410" s="6" t="s">
        <v>16973</v>
      </c>
      <c r="AH1410" s="6" t="s">
        <v>16950</v>
      </c>
      <c r="AI1410" s="6" t="s">
        <v>16951</v>
      </c>
      <c r="AJ1410" s="6" t="s">
        <v>16765</v>
      </c>
      <c r="AK1410" s="6" t="s">
        <v>16765</v>
      </c>
      <c r="AL1410" s="6" t="s">
        <v>16765</v>
      </c>
      <c r="AM1410" s="6" t="s">
        <v>16952</v>
      </c>
      <c r="AN1410">
        <v>0</v>
      </c>
      <c r="AO1410" s="55">
        <v>44669</v>
      </c>
      <c r="AP1410" s="6" t="s">
        <v>17000</v>
      </c>
      <c r="AQ1410">
        <v>0</v>
      </c>
      <c r="AR1410" s="6" t="s">
        <v>17098</v>
      </c>
      <c r="AS1410" s="6" t="s">
        <v>17002</v>
      </c>
      <c r="AT1410" s="6" t="s">
        <v>16947</v>
      </c>
      <c r="AU1410">
        <v>0</v>
      </c>
      <c r="AV1410">
        <v>0</v>
      </c>
      <c r="AW1410" s="6" t="s">
        <v>16956</v>
      </c>
      <c r="AX1410" s="6" t="s">
        <v>19088</v>
      </c>
      <c r="AY1410" s="6" t="s">
        <v>16765</v>
      </c>
      <c r="AZ1410" s="6" t="s">
        <v>16958</v>
      </c>
      <c r="BA1410" s="6" t="s">
        <v>16765</v>
      </c>
      <c r="BB1410" s="6" t="s">
        <v>16959</v>
      </c>
      <c r="BC1410" s="6" t="s">
        <v>16765</v>
      </c>
      <c r="BD1410" s="6" t="s">
        <v>16960</v>
      </c>
      <c r="BE1410" s="6" t="s">
        <v>16961</v>
      </c>
      <c r="BF1410" s="6" t="s">
        <v>13575</v>
      </c>
      <c r="BG1410" s="6" t="s">
        <v>13575</v>
      </c>
      <c r="BH1410" s="6" t="s">
        <v>16959</v>
      </c>
      <c r="BI1410">
        <v>0</v>
      </c>
      <c r="BJ1410" s="6" t="s">
        <v>16958</v>
      </c>
      <c r="BK1410">
        <v>0</v>
      </c>
      <c r="BL1410" s="6" t="s">
        <v>315</v>
      </c>
      <c r="BM1410" s="56">
        <f>COUNTIF($B$2:B1410,B1410)</f>
        <v>2</v>
      </c>
      <c r="BN1410" s="6" t="str">
        <f t="shared" ref="BN1410:BN1473" si="22">CONCATENATE(B1410,"-",BM1410)</f>
        <v>11195-2</v>
      </c>
    </row>
    <row r="1411" spans="1:66" x14ac:dyDescent="0.25">
      <c r="A1411">
        <v>1</v>
      </c>
      <c r="B1411">
        <v>11195</v>
      </c>
      <c r="C1411" s="6" t="s">
        <v>19087</v>
      </c>
      <c r="D1411">
        <v>5</v>
      </c>
      <c r="E1411">
        <v>3</v>
      </c>
      <c r="F1411">
        <v>30</v>
      </c>
      <c r="G1411">
        <v>302</v>
      </c>
      <c r="H1411" s="6" t="s">
        <v>16943</v>
      </c>
      <c r="I1411">
        <v>1</v>
      </c>
      <c r="J1411">
        <v>221642</v>
      </c>
      <c r="K1411">
        <v>6</v>
      </c>
      <c r="L1411" s="55">
        <v>42740</v>
      </c>
      <c r="M1411" s="6" t="s">
        <v>16765</v>
      </c>
      <c r="N1411" s="55">
        <v>44568</v>
      </c>
      <c r="O1411">
        <v>217289</v>
      </c>
      <c r="P1411" s="6" t="s">
        <v>16771</v>
      </c>
      <c r="Q1411" s="6" t="s">
        <v>19089</v>
      </c>
      <c r="R1411">
        <v>1</v>
      </c>
      <c r="S1411">
        <v>0</v>
      </c>
      <c r="T1411">
        <v>-1</v>
      </c>
      <c r="U1411">
        <v>1159.19</v>
      </c>
      <c r="V1411" s="6" t="s">
        <v>16945</v>
      </c>
      <c r="W1411" s="6" t="s">
        <v>16946</v>
      </c>
      <c r="X1411" s="55">
        <v>44669</v>
      </c>
      <c r="Y1411">
        <v>10000</v>
      </c>
      <c r="Z1411">
        <v>2050.42</v>
      </c>
      <c r="AA1411" s="6" t="s">
        <v>16885</v>
      </c>
      <c r="AB1411" s="6" t="s">
        <v>16947</v>
      </c>
      <c r="AD1411" s="6" t="s">
        <v>16948</v>
      </c>
      <c r="AE1411">
        <v>44071</v>
      </c>
      <c r="AF1411">
        <v>41480</v>
      </c>
      <c r="AG1411" s="6" t="s">
        <v>16949</v>
      </c>
      <c r="AH1411" s="6" t="s">
        <v>16950</v>
      </c>
      <c r="AI1411" s="6" t="s">
        <v>16951</v>
      </c>
      <c r="AJ1411" s="6" t="s">
        <v>16765</v>
      </c>
      <c r="AK1411" s="6" t="s">
        <v>16765</v>
      </c>
      <c r="AL1411" s="6" t="s">
        <v>16765</v>
      </c>
      <c r="AM1411" s="6" t="s">
        <v>16952</v>
      </c>
      <c r="AN1411">
        <v>0</v>
      </c>
      <c r="AO1411" s="55">
        <v>44669</v>
      </c>
      <c r="AP1411" s="6" t="s">
        <v>16953</v>
      </c>
      <c r="AQ1411">
        <v>0</v>
      </c>
      <c r="AR1411" s="6" t="s">
        <v>16954</v>
      </c>
      <c r="AS1411" s="6" t="s">
        <v>16955</v>
      </c>
      <c r="AT1411" s="6" t="s">
        <v>16947</v>
      </c>
      <c r="AU1411">
        <v>0</v>
      </c>
      <c r="AV1411">
        <v>0</v>
      </c>
      <c r="AW1411" s="6" t="s">
        <v>16956</v>
      </c>
      <c r="AX1411" s="6" t="s">
        <v>19088</v>
      </c>
      <c r="AY1411" s="6" t="s">
        <v>16765</v>
      </c>
      <c r="AZ1411" s="6" t="s">
        <v>16958</v>
      </c>
      <c r="BA1411" s="6" t="s">
        <v>16765</v>
      </c>
      <c r="BB1411" s="6" t="s">
        <v>16959</v>
      </c>
      <c r="BC1411" s="6" t="s">
        <v>16765</v>
      </c>
      <c r="BD1411" s="6" t="s">
        <v>16960</v>
      </c>
      <c r="BE1411" s="6" t="s">
        <v>16961</v>
      </c>
      <c r="BF1411" s="6" t="s">
        <v>13575</v>
      </c>
      <c r="BG1411" s="6" t="s">
        <v>13575</v>
      </c>
      <c r="BH1411" s="6" t="s">
        <v>16959</v>
      </c>
      <c r="BI1411">
        <v>0</v>
      </c>
      <c r="BJ1411" s="6" t="s">
        <v>16958</v>
      </c>
      <c r="BK1411">
        <v>0</v>
      </c>
      <c r="BL1411" s="6" t="s">
        <v>315</v>
      </c>
      <c r="BM1411" s="56">
        <f>COUNTIF($B$2:B1411,B1411)</f>
        <v>3</v>
      </c>
      <c r="BN1411" s="6" t="str">
        <f t="shared" si="22"/>
        <v>11195-3</v>
      </c>
    </row>
    <row r="1412" spans="1:66" x14ac:dyDescent="0.25">
      <c r="A1412">
        <v>1</v>
      </c>
      <c r="B1412">
        <v>11198</v>
      </c>
      <c r="C1412" s="6" t="s">
        <v>19090</v>
      </c>
      <c r="D1412">
        <v>5</v>
      </c>
      <c r="E1412">
        <v>3</v>
      </c>
      <c r="F1412">
        <v>30</v>
      </c>
      <c r="G1412">
        <v>302</v>
      </c>
      <c r="H1412" s="6" t="s">
        <v>16963</v>
      </c>
      <c r="I1412">
        <v>1</v>
      </c>
      <c r="J1412">
        <v>133459</v>
      </c>
      <c r="K1412">
        <v>6</v>
      </c>
      <c r="L1412" s="55">
        <v>42591</v>
      </c>
      <c r="M1412" s="6" t="s">
        <v>16765</v>
      </c>
      <c r="N1412" s="55">
        <v>44628</v>
      </c>
      <c r="O1412">
        <v>217289</v>
      </c>
      <c r="P1412" s="6" t="s">
        <v>16771</v>
      </c>
      <c r="Q1412" s="6" t="s">
        <v>19091</v>
      </c>
      <c r="R1412">
        <v>1</v>
      </c>
      <c r="S1412">
        <v>0</v>
      </c>
      <c r="T1412">
        <v>-1</v>
      </c>
      <c r="U1412">
        <v>1159.19</v>
      </c>
      <c r="V1412" s="6" t="s">
        <v>16945</v>
      </c>
      <c r="W1412" s="6" t="s">
        <v>16946</v>
      </c>
      <c r="X1412" s="55">
        <v>44663</v>
      </c>
      <c r="Y1412">
        <v>0</v>
      </c>
      <c r="Z1412">
        <v>442.71</v>
      </c>
      <c r="AA1412" s="6" t="s">
        <v>16969</v>
      </c>
      <c r="AB1412" s="6" t="s">
        <v>16947</v>
      </c>
      <c r="AD1412" s="6" t="s">
        <v>16948</v>
      </c>
      <c r="AE1412">
        <v>43492</v>
      </c>
      <c r="AF1412">
        <v>40827</v>
      </c>
      <c r="AG1412" s="6" t="s">
        <v>16949</v>
      </c>
      <c r="AH1412" s="6" t="s">
        <v>16950</v>
      </c>
      <c r="AI1412" s="6" t="s">
        <v>16951</v>
      </c>
      <c r="AJ1412" s="6" t="s">
        <v>16765</v>
      </c>
      <c r="AK1412" s="6" t="s">
        <v>16765</v>
      </c>
      <c r="AL1412" s="6" t="s">
        <v>16765</v>
      </c>
      <c r="AM1412" s="6" t="s">
        <v>16952</v>
      </c>
      <c r="AN1412">
        <v>0</v>
      </c>
      <c r="AO1412" s="55">
        <v>44663</v>
      </c>
      <c r="AP1412" s="6" t="s">
        <v>16953</v>
      </c>
      <c r="AQ1412">
        <v>0</v>
      </c>
      <c r="AR1412" s="6" t="s">
        <v>16954</v>
      </c>
      <c r="AS1412" s="6" t="s">
        <v>16955</v>
      </c>
      <c r="AT1412" s="6" t="s">
        <v>16947</v>
      </c>
      <c r="AU1412">
        <v>0</v>
      </c>
      <c r="AV1412">
        <v>0</v>
      </c>
      <c r="AW1412" s="6" t="s">
        <v>16956</v>
      </c>
      <c r="AX1412" s="6" t="s">
        <v>18506</v>
      </c>
      <c r="AY1412" s="6" t="s">
        <v>16765</v>
      </c>
      <c r="AZ1412" s="6" t="s">
        <v>16958</v>
      </c>
      <c r="BA1412" s="6" t="s">
        <v>16765</v>
      </c>
      <c r="BB1412" s="6" t="s">
        <v>16959</v>
      </c>
      <c r="BC1412" s="6" t="s">
        <v>16765</v>
      </c>
      <c r="BD1412" s="6" t="s">
        <v>16960</v>
      </c>
      <c r="BE1412" s="6" t="s">
        <v>16961</v>
      </c>
      <c r="BF1412" s="6" t="s">
        <v>13575</v>
      </c>
      <c r="BG1412" s="6" t="s">
        <v>13575</v>
      </c>
      <c r="BH1412" s="6" t="s">
        <v>16959</v>
      </c>
      <c r="BI1412">
        <v>0</v>
      </c>
      <c r="BJ1412" s="6" t="s">
        <v>16958</v>
      </c>
      <c r="BK1412">
        <v>0</v>
      </c>
      <c r="BL1412" s="6" t="s">
        <v>315</v>
      </c>
      <c r="BM1412" s="56">
        <f>COUNTIF($B$2:B1412,B1412)</f>
        <v>1</v>
      </c>
      <c r="BN1412" s="6" t="str">
        <f t="shared" si="22"/>
        <v>11198-1</v>
      </c>
    </row>
    <row r="1413" spans="1:66" x14ac:dyDescent="0.25">
      <c r="A1413">
        <v>1</v>
      </c>
      <c r="B1413">
        <v>11199</v>
      </c>
      <c r="C1413" s="6" t="s">
        <v>19092</v>
      </c>
      <c r="D1413">
        <v>5</v>
      </c>
      <c r="E1413">
        <v>1</v>
      </c>
      <c r="F1413">
        <v>10</v>
      </c>
      <c r="G1413">
        <v>104</v>
      </c>
      <c r="H1413" s="6" t="s">
        <v>17007</v>
      </c>
      <c r="I1413">
        <v>1</v>
      </c>
      <c r="J1413">
        <v>353197</v>
      </c>
      <c r="K1413">
        <v>6</v>
      </c>
      <c r="L1413" s="55">
        <v>42961</v>
      </c>
      <c r="M1413" s="6" t="s">
        <v>16765</v>
      </c>
      <c r="N1413" s="55">
        <v>44825</v>
      </c>
      <c r="O1413">
        <v>628699</v>
      </c>
      <c r="P1413" s="6" t="s">
        <v>16777</v>
      </c>
      <c r="Q1413" s="6" t="s">
        <v>19093</v>
      </c>
      <c r="R1413">
        <v>1</v>
      </c>
      <c r="S1413">
        <v>0</v>
      </c>
      <c r="T1413">
        <v>-1</v>
      </c>
      <c r="U1413">
        <v>1687</v>
      </c>
      <c r="V1413" s="6" t="s">
        <v>16945</v>
      </c>
      <c r="W1413" s="6" t="s">
        <v>16995</v>
      </c>
      <c r="X1413" s="55">
        <v>44665</v>
      </c>
      <c r="Y1413">
        <v>0</v>
      </c>
      <c r="Z1413">
        <v>1824.37</v>
      </c>
      <c r="AA1413" s="6" t="s">
        <v>16996</v>
      </c>
      <c r="AB1413" s="6" t="s">
        <v>16947</v>
      </c>
      <c r="AD1413" s="6" t="s">
        <v>16948</v>
      </c>
      <c r="AE1413">
        <v>46953</v>
      </c>
      <c r="AF1413">
        <v>42748</v>
      </c>
      <c r="AG1413" s="6" t="s">
        <v>16949</v>
      </c>
      <c r="AH1413" s="6" t="s">
        <v>16950</v>
      </c>
      <c r="AI1413" s="6" t="s">
        <v>16951</v>
      </c>
      <c r="AJ1413" s="6" t="s">
        <v>16765</v>
      </c>
      <c r="AK1413" s="6" t="s">
        <v>16765</v>
      </c>
      <c r="AL1413" s="6" t="s">
        <v>16765</v>
      </c>
      <c r="AM1413" s="6" t="s">
        <v>16952</v>
      </c>
      <c r="AN1413">
        <v>0</v>
      </c>
      <c r="AO1413" s="55">
        <v>44665</v>
      </c>
      <c r="AP1413" s="6" t="s">
        <v>16953</v>
      </c>
      <c r="AQ1413">
        <v>0</v>
      </c>
      <c r="AR1413" s="6" t="s">
        <v>16997</v>
      </c>
      <c r="AS1413" s="6" t="s">
        <v>16955</v>
      </c>
      <c r="AT1413" s="6" t="s">
        <v>16947</v>
      </c>
      <c r="AU1413">
        <v>0</v>
      </c>
      <c r="AV1413">
        <v>0</v>
      </c>
      <c r="AW1413" s="6" t="s">
        <v>16956</v>
      </c>
      <c r="AX1413" s="6" t="s">
        <v>19094</v>
      </c>
      <c r="AY1413" s="6" t="s">
        <v>16765</v>
      </c>
      <c r="AZ1413" s="6" t="s">
        <v>16958</v>
      </c>
      <c r="BA1413" s="6" t="s">
        <v>16765</v>
      </c>
      <c r="BB1413" s="6" t="s">
        <v>16959</v>
      </c>
      <c r="BC1413" s="6" t="s">
        <v>16765</v>
      </c>
      <c r="BD1413" s="6" t="s">
        <v>16960</v>
      </c>
      <c r="BE1413" s="6" t="s">
        <v>16961</v>
      </c>
      <c r="BF1413" s="6" t="s">
        <v>13575</v>
      </c>
      <c r="BG1413" s="6" t="s">
        <v>13575</v>
      </c>
      <c r="BH1413" s="6" t="s">
        <v>16959</v>
      </c>
      <c r="BI1413">
        <v>0</v>
      </c>
      <c r="BJ1413" s="6" t="s">
        <v>16958</v>
      </c>
      <c r="BK1413">
        <v>0</v>
      </c>
      <c r="BL1413" s="6" t="s">
        <v>315</v>
      </c>
      <c r="BM1413" s="56">
        <f>COUNTIF($B$2:B1413,B1413)</f>
        <v>1</v>
      </c>
      <c r="BN1413" s="6" t="str">
        <f t="shared" si="22"/>
        <v>11199-1</v>
      </c>
    </row>
    <row r="1414" spans="1:66" x14ac:dyDescent="0.25">
      <c r="A1414">
        <v>1</v>
      </c>
      <c r="B1414">
        <v>11209</v>
      </c>
      <c r="C1414" s="6" t="s">
        <v>19095</v>
      </c>
      <c r="D1414">
        <v>5</v>
      </c>
      <c r="E1414">
        <v>2</v>
      </c>
      <c r="F1414">
        <v>20</v>
      </c>
      <c r="G1414">
        <v>204</v>
      </c>
      <c r="H1414" s="6" t="s">
        <v>16963</v>
      </c>
      <c r="I1414">
        <v>1</v>
      </c>
      <c r="J1414">
        <v>378628</v>
      </c>
      <c r="K1414">
        <v>6</v>
      </c>
      <c r="L1414" s="55">
        <v>43000</v>
      </c>
      <c r="M1414" s="6" t="s">
        <v>16765</v>
      </c>
      <c r="N1414" s="55">
        <v>44825</v>
      </c>
      <c r="O1414">
        <v>118750</v>
      </c>
      <c r="P1414" s="6" t="s">
        <v>16767</v>
      </c>
      <c r="Q1414" s="6" t="s">
        <v>19096</v>
      </c>
      <c r="R1414">
        <v>1</v>
      </c>
      <c r="S1414">
        <v>0</v>
      </c>
      <c r="T1414">
        <v>-1</v>
      </c>
      <c r="U1414">
        <v>1803.8</v>
      </c>
      <c r="V1414" s="6" t="s">
        <v>16945</v>
      </c>
      <c r="W1414" s="6" t="s">
        <v>16946</v>
      </c>
      <c r="X1414" s="55">
        <v>44664</v>
      </c>
      <c r="Y1414">
        <v>0</v>
      </c>
      <c r="Z1414">
        <v>1185.24</v>
      </c>
      <c r="AA1414" s="6" t="s">
        <v>16969</v>
      </c>
      <c r="AB1414" s="6" t="s">
        <v>16947</v>
      </c>
      <c r="AD1414" s="6" t="s">
        <v>16948</v>
      </c>
      <c r="AE1414">
        <v>47208</v>
      </c>
      <c r="AF1414">
        <v>42950</v>
      </c>
      <c r="AG1414" s="6" t="s">
        <v>16949</v>
      </c>
      <c r="AH1414" s="6" t="s">
        <v>16950</v>
      </c>
      <c r="AI1414" s="6" t="s">
        <v>16951</v>
      </c>
      <c r="AJ1414" s="6" t="s">
        <v>16765</v>
      </c>
      <c r="AK1414" s="6" t="s">
        <v>16765</v>
      </c>
      <c r="AL1414" s="6" t="s">
        <v>16765</v>
      </c>
      <c r="AM1414" s="6" t="s">
        <v>16952</v>
      </c>
      <c r="AN1414">
        <v>0</v>
      </c>
      <c r="AO1414" s="55">
        <v>44664</v>
      </c>
      <c r="AP1414" s="6" t="s">
        <v>16953</v>
      </c>
      <c r="AQ1414">
        <v>0</v>
      </c>
      <c r="AR1414" s="6" t="s">
        <v>16954</v>
      </c>
      <c r="AS1414" s="6" t="s">
        <v>16955</v>
      </c>
      <c r="AT1414" s="6" t="s">
        <v>16947</v>
      </c>
      <c r="AU1414">
        <v>0</v>
      </c>
      <c r="AV1414">
        <v>0</v>
      </c>
      <c r="AW1414" s="6" t="s">
        <v>16956</v>
      </c>
      <c r="AX1414" s="6" t="s">
        <v>17330</v>
      </c>
      <c r="AY1414" s="6" t="s">
        <v>16765</v>
      </c>
      <c r="AZ1414" s="6" t="s">
        <v>16958</v>
      </c>
      <c r="BA1414" s="6" t="s">
        <v>16765</v>
      </c>
      <c r="BB1414" s="6" t="s">
        <v>16959</v>
      </c>
      <c r="BC1414" s="6" t="s">
        <v>16765</v>
      </c>
      <c r="BD1414" s="6" t="s">
        <v>16960</v>
      </c>
      <c r="BE1414" s="6" t="s">
        <v>16961</v>
      </c>
      <c r="BF1414" s="6" t="s">
        <v>13575</v>
      </c>
      <c r="BG1414" s="6" t="s">
        <v>13575</v>
      </c>
      <c r="BH1414" s="6" t="s">
        <v>16959</v>
      </c>
      <c r="BI1414">
        <v>0</v>
      </c>
      <c r="BJ1414" s="6" t="s">
        <v>16958</v>
      </c>
      <c r="BK1414">
        <v>0</v>
      </c>
      <c r="BL1414" s="6" t="s">
        <v>315</v>
      </c>
      <c r="BM1414" s="56">
        <f>COUNTIF($B$2:B1414,B1414)</f>
        <v>1</v>
      </c>
      <c r="BN1414" s="6" t="str">
        <f t="shared" si="22"/>
        <v>11209-1</v>
      </c>
    </row>
    <row r="1415" spans="1:66" x14ac:dyDescent="0.25">
      <c r="A1415">
        <v>1</v>
      </c>
      <c r="B1415">
        <v>11212</v>
      </c>
      <c r="C1415" s="6" t="s">
        <v>19097</v>
      </c>
      <c r="D1415">
        <v>5</v>
      </c>
      <c r="E1415">
        <v>2</v>
      </c>
      <c r="F1415">
        <v>20</v>
      </c>
      <c r="G1415">
        <v>201</v>
      </c>
      <c r="H1415" s="6" t="s">
        <v>17007</v>
      </c>
      <c r="I1415">
        <v>1</v>
      </c>
      <c r="J1415">
        <v>193353</v>
      </c>
      <c r="K1415">
        <v>6</v>
      </c>
      <c r="L1415" s="55">
        <v>42695</v>
      </c>
      <c r="M1415" s="6" t="s">
        <v>16765</v>
      </c>
      <c r="N1415" s="55">
        <v>44601</v>
      </c>
      <c r="O1415">
        <v>118750</v>
      </c>
      <c r="P1415" s="6" t="s">
        <v>16767</v>
      </c>
      <c r="Q1415" s="6" t="s">
        <v>19098</v>
      </c>
      <c r="R1415">
        <v>1</v>
      </c>
      <c r="S1415">
        <v>0</v>
      </c>
      <c r="T1415">
        <v>-1</v>
      </c>
      <c r="U1415">
        <v>1803.8</v>
      </c>
      <c r="V1415" s="6" t="s">
        <v>16945</v>
      </c>
      <c r="W1415" s="6" t="s">
        <v>16946</v>
      </c>
      <c r="X1415" s="55">
        <v>44669</v>
      </c>
      <c r="Y1415">
        <v>10000</v>
      </c>
      <c r="Z1415">
        <v>292.06</v>
      </c>
      <c r="AA1415" s="6" t="s">
        <v>16885</v>
      </c>
      <c r="AB1415" s="6" t="s">
        <v>16947</v>
      </c>
      <c r="AD1415" s="6" t="s">
        <v>16948</v>
      </c>
      <c r="AE1415">
        <v>43847</v>
      </c>
      <c r="AF1415">
        <v>41242</v>
      </c>
      <c r="AG1415" s="6" t="s">
        <v>16949</v>
      </c>
      <c r="AH1415" s="6" t="s">
        <v>16950</v>
      </c>
      <c r="AI1415" s="6" t="s">
        <v>16951</v>
      </c>
      <c r="AJ1415" s="6" t="s">
        <v>16765</v>
      </c>
      <c r="AK1415" s="6" t="s">
        <v>16765</v>
      </c>
      <c r="AL1415" s="6" t="s">
        <v>16765</v>
      </c>
      <c r="AM1415" s="6" t="s">
        <v>16952</v>
      </c>
      <c r="AN1415">
        <v>0</v>
      </c>
      <c r="AO1415" s="55">
        <v>44669</v>
      </c>
      <c r="AP1415" s="6" t="s">
        <v>16953</v>
      </c>
      <c r="AQ1415">
        <v>0</v>
      </c>
      <c r="AR1415" s="6" t="s">
        <v>16954</v>
      </c>
      <c r="AS1415" s="6" t="s">
        <v>16955</v>
      </c>
      <c r="AT1415" s="6" t="s">
        <v>16947</v>
      </c>
      <c r="AU1415">
        <v>0</v>
      </c>
      <c r="AV1415">
        <v>0</v>
      </c>
      <c r="AW1415" s="6" t="s">
        <v>16956</v>
      </c>
      <c r="AX1415" s="6" t="s">
        <v>17285</v>
      </c>
      <c r="AY1415" s="6" t="s">
        <v>16765</v>
      </c>
      <c r="AZ1415" s="6" t="s">
        <v>16958</v>
      </c>
      <c r="BA1415" s="6" t="s">
        <v>16765</v>
      </c>
      <c r="BB1415" s="6" t="s">
        <v>16959</v>
      </c>
      <c r="BC1415" s="6" t="s">
        <v>16765</v>
      </c>
      <c r="BD1415" s="6" t="s">
        <v>16960</v>
      </c>
      <c r="BE1415" s="6" t="s">
        <v>16961</v>
      </c>
      <c r="BF1415" s="6" t="s">
        <v>13575</v>
      </c>
      <c r="BG1415" s="6" t="s">
        <v>13575</v>
      </c>
      <c r="BH1415" s="6" t="s">
        <v>16959</v>
      </c>
      <c r="BI1415">
        <v>0</v>
      </c>
      <c r="BJ1415" s="6" t="s">
        <v>16958</v>
      </c>
      <c r="BK1415">
        <v>0</v>
      </c>
      <c r="BL1415" s="6" t="s">
        <v>315</v>
      </c>
      <c r="BM1415" s="56">
        <f>COUNTIF($B$2:B1415,B1415)</f>
        <v>1</v>
      </c>
      <c r="BN1415" s="6" t="str">
        <f t="shared" si="22"/>
        <v>11212-1</v>
      </c>
    </row>
    <row r="1416" spans="1:66" x14ac:dyDescent="0.25">
      <c r="A1416">
        <v>1</v>
      </c>
      <c r="B1416">
        <v>11212</v>
      </c>
      <c r="C1416" s="6" t="s">
        <v>19097</v>
      </c>
      <c r="D1416">
        <v>5</v>
      </c>
      <c r="E1416">
        <v>2</v>
      </c>
      <c r="F1416">
        <v>20</v>
      </c>
      <c r="G1416">
        <v>201</v>
      </c>
      <c r="H1416" s="6" t="s">
        <v>17007</v>
      </c>
      <c r="I1416">
        <v>1</v>
      </c>
      <c r="J1416">
        <v>202587</v>
      </c>
      <c r="K1416">
        <v>6</v>
      </c>
      <c r="L1416" s="55">
        <v>42710</v>
      </c>
      <c r="M1416" s="6" t="s">
        <v>16765</v>
      </c>
      <c r="N1416" s="55">
        <v>44601</v>
      </c>
      <c r="O1416">
        <v>118784</v>
      </c>
      <c r="P1416" s="6" t="s">
        <v>16764</v>
      </c>
      <c r="Q1416" s="6" t="s">
        <v>19099</v>
      </c>
      <c r="R1416">
        <v>1</v>
      </c>
      <c r="S1416">
        <v>0</v>
      </c>
      <c r="T1416">
        <v>-1</v>
      </c>
      <c r="U1416">
        <v>1651</v>
      </c>
      <c r="V1416" s="6" t="s">
        <v>16945</v>
      </c>
      <c r="W1416" s="6" t="s">
        <v>16946</v>
      </c>
      <c r="X1416" s="55">
        <v>44669</v>
      </c>
      <c r="Y1416">
        <v>10000</v>
      </c>
      <c r="Z1416">
        <v>292.06</v>
      </c>
      <c r="AA1416" s="6" t="s">
        <v>16885</v>
      </c>
      <c r="AB1416" s="6" t="s">
        <v>16947</v>
      </c>
      <c r="AD1416" s="6" t="s">
        <v>16948</v>
      </c>
      <c r="AE1416">
        <v>43949</v>
      </c>
      <c r="AF1416">
        <v>41342</v>
      </c>
      <c r="AG1416" s="6" t="s">
        <v>16949</v>
      </c>
      <c r="AH1416" s="6" t="s">
        <v>16950</v>
      </c>
      <c r="AI1416" s="6" t="s">
        <v>16951</v>
      </c>
      <c r="AJ1416" s="6" t="s">
        <v>16765</v>
      </c>
      <c r="AK1416" s="6" t="s">
        <v>16765</v>
      </c>
      <c r="AL1416" s="6" t="s">
        <v>16765</v>
      </c>
      <c r="AM1416" s="6" t="s">
        <v>16952</v>
      </c>
      <c r="AN1416">
        <v>0</v>
      </c>
      <c r="AO1416" s="55">
        <v>44669</v>
      </c>
      <c r="AP1416" s="6" t="s">
        <v>16953</v>
      </c>
      <c r="AQ1416">
        <v>0</v>
      </c>
      <c r="AR1416" s="6" t="s">
        <v>16954</v>
      </c>
      <c r="AS1416" s="6" t="s">
        <v>16955</v>
      </c>
      <c r="AT1416" s="6" t="s">
        <v>16947</v>
      </c>
      <c r="AU1416">
        <v>0</v>
      </c>
      <c r="AV1416">
        <v>0</v>
      </c>
      <c r="AW1416" s="6" t="s">
        <v>16956</v>
      </c>
      <c r="AX1416" s="6" t="s">
        <v>19100</v>
      </c>
      <c r="AY1416" s="6" t="s">
        <v>16765</v>
      </c>
      <c r="AZ1416" s="6" t="s">
        <v>16958</v>
      </c>
      <c r="BA1416" s="6" t="s">
        <v>16765</v>
      </c>
      <c r="BB1416" s="6" t="s">
        <v>16959</v>
      </c>
      <c r="BC1416" s="6" t="s">
        <v>16765</v>
      </c>
      <c r="BD1416" s="6" t="s">
        <v>16960</v>
      </c>
      <c r="BE1416" s="6" t="s">
        <v>16961</v>
      </c>
      <c r="BF1416" s="6" t="s">
        <v>13575</v>
      </c>
      <c r="BG1416" s="6" t="s">
        <v>13575</v>
      </c>
      <c r="BH1416" s="6" t="s">
        <v>16959</v>
      </c>
      <c r="BI1416">
        <v>0</v>
      </c>
      <c r="BJ1416" s="6" t="s">
        <v>16958</v>
      </c>
      <c r="BK1416">
        <v>0</v>
      </c>
      <c r="BL1416" s="6" t="s">
        <v>315</v>
      </c>
      <c r="BM1416" s="56">
        <f>COUNTIF($B$2:B1416,B1416)</f>
        <v>2</v>
      </c>
      <c r="BN1416" s="6" t="str">
        <f t="shared" si="22"/>
        <v>11212-2</v>
      </c>
    </row>
    <row r="1417" spans="1:66" x14ac:dyDescent="0.25">
      <c r="A1417">
        <v>1</v>
      </c>
      <c r="B1417">
        <v>11212</v>
      </c>
      <c r="C1417" s="6" t="s">
        <v>19097</v>
      </c>
      <c r="D1417">
        <v>5</v>
      </c>
      <c r="E1417">
        <v>2</v>
      </c>
      <c r="F1417">
        <v>20</v>
      </c>
      <c r="G1417">
        <v>201</v>
      </c>
      <c r="H1417" s="6" t="s">
        <v>17007</v>
      </c>
      <c r="I1417">
        <v>1</v>
      </c>
      <c r="J1417">
        <v>141430</v>
      </c>
      <c r="K1417">
        <v>6</v>
      </c>
      <c r="L1417" s="55">
        <v>42606</v>
      </c>
      <c r="M1417" s="6" t="s">
        <v>16765</v>
      </c>
      <c r="N1417" s="55">
        <v>44601</v>
      </c>
      <c r="O1417">
        <v>217289</v>
      </c>
      <c r="P1417" s="6" t="s">
        <v>16771</v>
      </c>
      <c r="Q1417" s="6" t="s">
        <v>19101</v>
      </c>
      <c r="R1417">
        <v>1</v>
      </c>
      <c r="S1417">
        <v>0</v>
      </c>
      <c r="T1417">
        <v>-1</v>
      </c>
      <c r="U1417">
        <v>1159.19</v>
      </c>
      <c r="V1417" s="6" t="s">
        <v>16945</v>
      </c>
      <c r="W1417" s="6" t="s">
        <v>16946</v>
      </c>
      <c r="X1417" s="55">
        <v>44669</v>
      </c>
      <c r="Y1417">
        <v>10000</v>
      </c>
      <c r="Z1417">
        <v>292.06</v>
      </c>
      <c r="AA1417" s="6" t="s">
        <v>16885</v>
      </c>
      <c r="AB1417" s="6" t="s">
        <v>16947</v>
      </c>
      <c r="AD1417" s="6" t="s">
        <v>17262</v>
      </c>
      <c r="AE1417">
        <v>43546</v>
      </c>
      <c r="AF1417">
        <v>40901</v>
      </c>
      <c r="AG1417" s="6" t="s">
        <v>16949</v>
      </c>
      <c r="AH1417" s="6" t="s">
        <v>16950</v>
      </c>
      <c r="AI1417" s="6" t="s">
        <v>16951</v>
      </c>
      <c r="AJ1417" s="6" t="s">
        <v>16765</v>
      </c>
      <c r="AK1417" s="6" t="s">
        <v>16765</v>
      </c>
      <c r="AL1417" s="6" t="s">
        <v>16765</v>
      </c>
      <c r="AM1417" s="6" t="s">
        <v>16952</v>
      </c>
      <c r="AN1417">
        <v>0</v>
      </c>
      <c r="AO1417" s="55">
        <v>44669</v>
      </c>
      <c r="AP1417" s="6" t="s">
        <v>16953</v>
      </c>
      <c r="AQ1417">
        <v>0</v>
      </c>
      <c r="AR1417" s="6" t="s">
        <v>16954</v>
      </c>
      <c r="AS1417" s="6" t="s">
        <v>16955</v>
      </c>
      <c r="AT1417" s="6" t="s">
        <v>16947</v>
      </c>
      <c r="AU1417">
        <v>0</v>
      </c>
      <c r="AV1417">
        <v>0</v>
      </c>
      <c r="AW1417" s="6" t="s">
        <v>16956</v>
      </c>
      <c r="AX1417" s="6" t="s">
        <v>19102</v>
      </c>
      <c r="AY1417" s="6" t="s">
        <v>16765</v>
      </c>
      <c r="AZ1417" s="6" t="s">
        <v>16958</v>
      </c>
      <c r="BA1417" s="6" t="s">
        <v>16765</v>
      </c>
      <c r="BB1417" s="6" t="s">
        <v>16959</v>
      </c>
      <c r="BC1417" s="6" t="s">
        <v>16765</v>
      </c>
      <c r="BD1417" s="6" t="s">
        <v>16960</v>
      </c>
      <c r="BE1417" s="6" t="s">
        <v>16961</v>
      </c>
      <c r="BF1417" s="6" t="s">
        <v>13575</v>
      </c>
      <c r="BG1417" s="6" t="s">
        <v>13575</v>
      </c>
      <c r="BH1417" s="6" t="s">
        <v>16959</v>
      </c>
      <c r="BI1417">
        <v>0</v>
      </c>
      <c r="BJ1417" s="6" t="s">
        <v>16958</v>
      </c>
      <c r="BK1417">
        <v>0</v>
      </c>
      <c r="BL1417" s="6" t="s">
        <v>315</v>
      </c>
      <c r="BM1417" s="56">
        <f>COUNTIF($B$2:B1417,B1417)</f>
        <v>3</v>
      </c>
      <c r="BN1417" s="6" t="str">
        <f t="shared" si="22"/>
        <v>11212-3</v>
      </c>
    </row>
    <row r="1418" spans="1:66" x14ac:dyDescent="0.25">
      <c r="A1418">
        <v>1</v>
      </c>
      <c r="B1418">
        <v>11212</v>
      </c>
      <c r="C1418" s="6" t="s">
        <v>19097</v>
      </c>
      <c r="D1418">
        <v>5</v>
      </c>
      <c r="E1418">
        <v>2</v>
      </c>
      <c r="F1418">
        <v>20</v>
      </c>
      <c r="G1418">
        <v>201</v>
      </c>
      <c r="H1418" s="6" t="s">
        <v>17007</v>
      </c>
      <c r="I1418">
        <v>1</v>
      </c>
      <c r="J1418">
        <v>577541</v>
      </c>
      <c r="K1418">
        <v>6</v>
      </c>
      <c r="L1418" s="55">
        <v>43354</v>
      </c>
      <c r="M1418" s="6" t="s">
        <v>16765</v>
      </c>
      <c r="N1418" s="55">
        <v>44628</v>
      </c>
      <c r="O1418">
        <v>217289</v>
      </c>
      <c r="P1418" s="6" t="s">
        <v>16771</v>
      </c>
      <c r="Q1418" s="6" t="s">
        <v>19098</v>
      </c>
      <c r="R1418">
        <v>1</v>
      </c>
      <c r="S1418">
        <v>0</v>
      </c>
      <c r="T1418">
        <v>-1</v>
      </c>
      <c r="U1418">
        <v>1159.19</v>
      </c>
      <c r="V1418" s="6" t="s">
        <v>16945</v>
      </c>
      <c r="W1418" s="6" t="s">
        <v>16946</v>
      </c>
      <c r="X1418" s="55">
        <v>44669</v>
      </c>
      <c r="Y1418">
        <v>10000</v>
      </c>
      <c r="Z1418">
        <v>292.06</v>
      </c>
      <c r="AA1418" s="6" t="s">
        <v>16885</v>
      </c>
      <c r="AB1418" s="6" t="s">
        <v>16947</v>
      </c>
      <c r="AD1418" s="6" t="s">
        <v>16948</v>
      </c>
      <c r="AE1418">
        <v>49595</v>
      </c>
      <c r="AF1418">
        <v>45018</v>
      </c>
      <c r="AG1418" s="6" t="s">
        <v>16949</v>
      </c>
      <c r="AH1418" s="6" t="s">
        <v>16950</v>
      </c>
      <c r="AI1418" s="6" t="s">
        <v>16951</v>
      </c>
      <c r="AJ1418" s="6" t="s">
        <v>16765</v>
      </c>
      <c r="AK1418" s="6" t="s">
        <v>16765</v>
      </c>
      <c r="AL1418" s="6" t="s">
        <v>16765</v>
      </c>
      <c r="AM1418" s="6" t="s">
        <v>16952</v>
      </c>
      <c r="AN1418">
        <v>0</v>
      </c>
      <c r="AO1418" s="55">
        <v>44669</v>
      </c>
      <c r="AP1418" s="6" t="s">
        <v>16953</v>
      </c>
      <c r="AQ1418">
        <v>0</v>
      </c>
      <c r="AR1418" s="6" t="s">
        <v>16954</v>
      </c>
      <c r="AS1418" s="6" t="s">
        <v>16955</v>
      </c>
      <c r="AT1418" s="6" t="s">
        <v>16947</v>
      </c>
      <c r="AU1418">
        <v>0</v>
      </c>
      <c r="AV1418">
        <v>0</v>
      </c>
      <c r="AW1418" s="6" t="s">
        <v>16956</v>
      </c>
      <c r="AX1418" s="6" t="s">
        <v>17502</v>
      </c>
      <c r="AY1418" s="6" t="s">
        <v>16765</v>
      </c>
      <c r="AZ1418" s="6" t="s">
        <v>16958</v>
      </c>
      <c r="BA1418" s="6" t="s">
        <v>16765</v>
      </c>
      <c r="BB1418" s="6" t="s">
        <v>16959</v>
      </c>
      <c r="BC1418" s="6" t="s">
        <v>16765</v>
      </c>
      <c r="BD1418" s="6" t="s">
        <v>16960</v>
      </c>
      <c r="BE1418" s="6" t="s">
        <v>16961</v>
      </c>
      <c r="BF1418" s="6" t="s">
        <v>13575</v>
      </c>
      <c r="BG1418" s="6" t="s">
        <v>13575</v>
      </c>
      <c r="BH1418" s="6" t="s">
        <v>16959</v>
      </c>
      <c r="BI1418">
        <v>0</v>
      </c>
      <c r="BJ1418" s="6" t="s">
        <v>16958</v>
      </c>
      <c r="BK1418">
        <v>0</v>
      </c>
      <c r="BL1418" s="6" t="s">
        <v>315</v>
      </c>
      <c r="BM1418" s="56">
        <f>COUNTIF($B$2:B1418,B1418)</f>
        <v>4</v>
      </c>
      <c r="BN1418" s="6" t="str">
        <f t="shared" si="22"/>
        <v>11212-4</v>
      </c>
    </row>
    <row r="1419" spans="1:66" x14ac:dyDescent="0.25">
      <c r="A1419">
        <v>1</v>
      </c>
      <c r="B1419">
        <v>11245</v>
      </c>
      <c r="C1419" s="6" t="s">
        <v>19103</v>
      </c>
      <c r="D1419">
        <v>5</v>
      </c>
      <c r="E1419">
        <v>2</v>
      </c>
      <c r="F1419">
        <v>20</v>
      </c>
      <c r="G1419">
        <v>204</v>
      </c>
      <c r="H1419" s="6" t="s">
        <v>16963</v>
      </c>
      <c r="I1419">
        <v>1</v>
      </c>
      <c r="J1419">
        <v>277504</v>
      </c>
      <c r="K1419">
        <v>6</v>
      </c>
      <c r="L1419" s="55">
        <v>42832</v>
      </c>
      <c r="M1419" s="6" t="s">
        <v>16765</v>
      </c>
      <c r="N1419" s="55">
        <v>44628</v>
      </c>
      <c r="O1419">
        <v>118784</v>
      </c>
      <c r="P1419" s="6" t="s">
        <v>16764</v>
      </c>
      <c r="Q1419" s="6" t="s">
        <v>19104</v>
      </c>
      <c r="R1419">
        <v>1</v>
      </c>
      <c r="S1419">
        <v>0</v>
      </c>
      <c r="T1419">
        <v>-1</v>
      </c>
      <c r="U1419">
        <v>1651</v>
      </c>
      <c r="V1419" s="6" t="s">
        <v>16945</v>
      </c>
      <c r="W1419" s="6" t="s">
        <v>16995</v>
      </c>
      <c r="X1419" s="55">
        <v>44664</v>
      </c>
      <c r="Y1419">
        <v>10000</v>
      </c>
      <c r="Z1419">
        <v>603.87</v>
      </c>
      <c r="AA1419" s="6" t="s">
        <v>16996</v>
      </c>
      <c r="AB1419" s="6" t="s">
        <v>16947</v>
      </c>
      <c r="AD1419" s="6" t="s">
        <v>16948</v>
      </c>
      <c r="AE1419">
        <v>46041</v>
      </c>
      <c r="AF1419">
        <v>42004</v>
      </c>
      <c r="AG1419" s="6" t="s">
        <v>16949</v>
      </c>
      <c r="AH1419" s="6" t="s">
        <v>16950</v>
      </c>
      <c r="AI1419" s="6" t="s">
        <v>16951</v>
      </c>
      <c r="AJ1419" s="6" t="s">
        <v>16765</v>
      </c>
      <c r="AK1419" s="6" t="s">
        <v>16765</v>
      </c>
      <c r="AL1419" s="6" t="s">
        <v>16765</v>
      </c>
      <c r="AM1419" s="6" t="s">
        <v>16952</v>
      </c>
      <c r="AN1419">
        <v>0</v>
      </c>
      <c r="AO1419" s="55">
        <v>44664</v>
      </c>
      <c r="AP1419" s="6" t="s">
        <v>16953</v>
      </c>
      <c r="AQ1419">
        <v>0</v>
      </c>
      <c r="AR1419" s="6" t="s">
        <v>16954</v>
      </c>
      <c r="AS1419" s="6" t="s">
        <v>16955</v>
      </c>
      <c r="AT1419" s="6" t="s">
        <v>16947</v>
      </c>
      <c r="AU1419">
        <v>0</v>
      </c>
      <c r="AV1419">
        <v>0</v>
      </c>
      <c r="AW1419" s="6" t="s">
        <v>16956</v>
      </c>
      <c r="AX1419" s="6" t="s">
        <v>19105</v>
      </c>
      <c r="AY1419" s="6" t="s">
        <v>16765</v>
      </c>
      <c r="AZ1419" s="6" t="s">
        <v>16958</v>
      </c>
      <c r="BA1419" s="6" t="s">
        <v>16765</v>
      </c>
      <c r="BB1419" s="6" t="s">
        <v>16959</v>
      </c>
      <c r="BC1419" s="6" t="s">
        <v>16765</v>
      </c>
      <c r="BD1419" s="6" t="s">
        <v>16960</v>
      </c>
      <c r="BE1419" s="6" t="s">
        <v>16961</v>
      </c>
      <c r="BF1419" s="6" t="s">
        <v>13575</v>
      </c>
      <c r="BG1419" s="6" t="s">
        <v>13575</v>
      </c>
      <c r="BH1419" s="6" t="s">
        <v>16959</v>
      </c>
      <c r="BI1419">
        <v>0</v>
      </c>
      <c r="BJ1419" s="6" t="s">
        <v>16958</v>
      </c>
      <c r="BK1419">
        <v>0</v>
      </c>
      <c r="BL1419" s="6" t="s">
        <v>315</v>
      </c>
      <c r="BM1419" s="56">
        <f>COUNTIF($B$2:B1419,B1419)</f>
        <v>1</v>
      </c>
      <c r="BN1419" s="6" t="str">
        <f t="shared" si="22"/>
        <v>11245-1</v>
      </c>
    </row>
    <row r="1420" spans="1:66" x14ac:dyDescent="0.25">
      <c r="A1420">
        <v>1</v>
      </c>
      <c r="B1420">
        <v>11246</v>
      </c>
      <c r="C1420" s="6" t="s">
        <v>19106</v>
      </c>
      <c r="D1420">
        <v>5</v>
      </c>
      <c r="E1420">
        <v>3</v>
      </c>
      <c r="F1420">
        <v>30</v>
      </c>
      <c r="G1420">
        <v>304</v>
      </c>
      <c r="H1420" s="6" t="s">
        <v>16994</v>
      </c>
      <c r="I1420">
        <v>1</v>
      </c>
      <c r="J1420">
        <v>139847</v>
      </c>
      <c r="K1420">
        <v>6</v>
      </c>
      <c r="L1420" s="55">
        <v>42601</v>
      </c>
      <c r="M1420" s="6" t="s">
        <v>16765</v>
      </c>
      <c r="N1420" s="55">
        <v>44799</v>
      </c>
      <c r="O1420">
        <v>118755</v>
      </c>
      <c r="P1420" s="6" t="s">
        <v>16813</v>
      </c>
      <c r="Q1420" s="6" t="s">
        <v>19107</v>
      </c>
      <c r="R1420">
        <v>1</v>
      </c>
      <c r="S1420">
        <v>0</v>
      </c>
      <c r="T1420">
        <v>-1</v>
      </c>
      <c r="U1420">
        <v>2860</v>
      </c>
      <c r="V1420" s="6" t="s">
        <v>16945</v>
      </c>
      <c r="W1420" s="6" t="s">
        <v>16946</v>
      </c>
      <c r="X1420" s="55">
        <v>44665</v>
      </c>
      <c r="Y1420">
        <v>0</v>
      </c>
      <c r="Z1420">
        <v>0</v>
      </c>
      <c r="AA1420" s="6" t="s">
        <v>16765</v>
      </c>
      <c r="AB1420" s="6" t="s">
        <v>16947</v>
      </c>
      <c r="AD1420" s="6" t="s">
        <v>16948</v>
      </c>
      <c r="AE1420">
        <v>43539</v>
      </c>
      <c r="AF1420">
        <v>40879</v>
      </c>
      <c r="AG1420" s="6" t="s">
        <v>16949</v>
      </c>
      <c r="AH1420" s="6" t="s">
        <v>16950</v>
      </c>
      <c r="AI1420" s="6" t="s">
        <v>16951</v>
      </c>
      <c r="AJ1420" s="6" t="s">
        <v>16765</v>
      </c>
      <c r="AK1420" s="6" t="s">
        <v>16765</v>
      </c>
      <c r="AL1420" s="6" t="s">
        <v>16765</v>
      </c>
      <c r="AM1420" s="6" t="s">
        <v>16952</v>
      </c>
      <c r="AN1420">
        <v>0</v>
      </c>
      <c r="AO1420" s="55">
        <v>44665</v>
      </c>
      <c r="AP1420" s="6" t="s">
        <v>16953</v>
      </c>
      <c r="AQ1420">
        <v>0</v>
      </c>
      <c r="AR1420" s="6" t="s">
        <v>16954</v>
      </c>
      <c r="AS1420" s="6" t="s">
        <v>16955</v>
      </c>
      <c r="AT1420" s="6" t="s">
        <v>16947</v>
      </c>
      <c r="AU1420">
        <v>0</v>
      </c>
      <c r="AV1420">
        <v>0</v>
      </c>
      <c r="AW1420" s="6" t="s">
        <v>16956</v>
      </c>
      <c r="AX1420" s="6" t="s">
        <v>19108</v>
      </c>
      <c r="AY1420" s="6" t="s">
        <v>16765</v>
      </c>
      <c r="AZ1420" s="6" t="s">
        <v>16958</v>
      </c>
      <c r="BA1420" s="6" t="s">
        <v>16765</v>
      </c>
      <c r="BB1420" s="6" t="s">
        <v>16959</v>
      </c>
      <c r="BC1420" s="6" t="s">
        <v>16765</v>
      </c>
      <c r="BD1420" s="6" t="s">
        <v>16960</v>
      </c>
      <c r="BE1420" s="6" t="s">
        <v>16961</v>
      </c>
      <c r="BF1420" s="6" t="s">
        <v>13575</v>
      </c>
      <c r="BG1420" s="6" t="s">
        <v>13575</v>
      </c>
      <c r="BH1420" s="6" t="s">
        <v>16959</v>
      </c>
      <c r="BI1420">
        <v>0</v>
      </c>
      <c r="BJ1420" s="6" t="s">
        <v>16958</v>
      </c>
      <c r="BK1420">
        <v>0</v>
      </c>
      <c r="BL1420" s="6" t="s">
        <v>315</v>
      </c>
      <c r="BM1420" s="56">
        <f>COUNTIF($B$2:B1420,B1420)</f>
        <v>1</v>
      </c>
      <c r="BN1420" s="6" t="str">
        <f t="shared" si="22"/>
        <v>11246-1</v>
      </c>
    </row>
    <row r="1421" spans="1:66" x14ac:dyDescent="0.25">
      <c r="A1421">
        <v>1</v>
      </c>
      <c r="B1421">
        <v>11246</v>
      </c>
      <c r="C1421" s="6" t="s">
        <v>19106</v>
      </c>
      <c r="D1421">
        <v>5</v>
      </c>
      <c r="E1421">
        <v>3</v>
      </c>
      <c r="F1421">
        <v>30</v>
      </c>
      <c r="G1421">
        <v>304</v>
      </c>
      <c r="H1421" s="6" t="s">
        <v>16994</v>
      </c>
      <c r="I1421">
        <v>1</v>
      </c>
      <c r="J1421">
        <v>139849</v>
      </c>
      <c r="K1421">
        <v>6</v>
      </c>
      <c r="L1421" s="55">
        <v>42601</v>
      </c>
      <c r="M1421" s="6" t="s">
        <v>16765</v>
      </c>
      <c r="N1421" s="55">
        <v>109574</v>
      </c>
      <c r="O1421">
        <v>188005</v>
      </c>
      <c r="P1421" s="6" t="s">
        <v>16774</v>
      </c>
      <c r="Q1421" s="6" t="s">
        <v>16973</v>
      </c>
      <c r="R1421">
        <v>5</v>
      </c>
      <c r="S1421">
        <v>0</v>
      </c>
      <c r="T1421">
        <v>-5</v>
      </c>
      <c r="U1421">
        <v>212</v>
      </c>
      <c r="V1421" s="6" t="s">
        <v>16999</v>
      </c>
      <c r="W1421" s="6" t="s">
        <v>16946</v>
      </c>
      <c r="X1421" s="55">
        <v>44665</v>
      </c>
      <c r="Y1421">
        <v>0</v>
      </c>
      <c r="Z1421">
        <v>0</v>
      </c>
      <c r="AA1421" s="6" t="s">
        <v>16765</v>
      </c>
      <c r="AB1421" s="6" t="s">
        <v>16947</v>
      </c>
      <c r="AD1421" s="6" t="s">
        <v>16765</v>
      </c>
      <c r="AE1421">
        <v>43541</v>
      </c>
      <c r="AF1421">
        <v>40882</v>
      </c>
      <c r="AG1421" s="6" t="s">
        <v>16973</v>
      </c>
      <c r="AH1421" s="6" t="s">
        <v>16950</v>
      </c>
      <c r="AI1421" s="6" t="s">
        <v>16951</v>
      </c>
      <c r="AJ1421" s="6" t="s">
        <v>16765</v>
      </c>
      <c r="AK1421" s="6" t="s">
        <v>16765</v>
      </c>
      <c r="AL1421" s="6" t="s">
        <v>16765</v>
      </c>
      <c r="AM1421" s="6" t="s">
        <v>16952</v>
      </c>
      <c r="AN1421">
        <v>0</v>
      </c>
      <c r="AO1421" s="55">
        <v>44665</v>
      </c>
      <c r="AP1421" s="6" t="s">
        <v>17000</v>
      </c>
      <c r="AQ1421">
        <v>0</v>
      </c>
      <c r="AR1421" s="6" t="s">
        <v>17018</v>
      </c>
      <c r="AS1421" s="6" t="s">
        <v>17002</v>
      </c>
      <c r="AT1421" s="6" t="s">
        <v>16947</v>
      </c>
      <c r="AU1421">
        <v>0</v>
      </c>
      <c r="AV1421">
        <v>0</v>
      </c>
      <c r="AW1421" s="6" t="s">
        <v>16956</v>
      </c>
      <c r="AX1421" s="6" t="s">
        <v>19108</v>
      </c>
      <c r="AY1421" s="6" t="s">
        <v>16765</v>
      </c>
      <c r="AZ1421" s="6" t="s">
        <v>16958</v>
      </c>
      <c r="BA1421" s="6" t="s">
        <v>16765</v>
      </c>
      <c r="BB1421" s="6" t="s">
        <v>16959</v>
      </c>
      <c r="BC1421" s="6" t="s">
        <v>16765</v>
      </c>
      <c r="BD1421" s="6" t="s">
        <v>16960</v>
      </c>
      <c r="BE1421" s="6" t="s">
        <v>16961</v>
      </c>
      <c r="BF1421" s="6" t="s">
        <v>13575</v>
      </c>
      <c r="BG1421" s="6" t="s">
        <v>13575</v>
      </c>
      <c r="BH1421" s="6" t="s">
        <v>16959</v>
      </c>
      <c r="BI1421">
        <v>0</v>
      </c>
      <c r="BJ1421" s="6" t="s">
        <v>16958</v>
      </c>
      <c r="BK1421">
        <v>0</v>
      </c>
      <c r="BL1421" s="6" t="s">
        <v>315</v>
      </c>
      <c r="BM1421" s="56">
        <f>COUNTIF($B$2:B1421,B1421)</f>
        <v>2</v>
      </c>
      <c r="BN1421" s="6" t="str">
        <f t="shared" si="22"/>
        <v>11246-2</v>
      </c>
    </row>
    <row r="1422" spans="1:66" x14ac:dyDescent="0.25">
      <c r="A1422">
        <v>1</v>
      </c>
      <c r="B1422">
        <v>11246</v>
      </c>
      <c r="C1422" s="6" t="s">
        <v>19106</v>
      </c>
      <c r="D1422">
        <v>5</v>
      </c>
      <c r="E1422">
        <v>3</v>
      </c>
      <c r="F1422">
        <v>30</v>
      </c>
      <c r="G1422">
        <v>304</v>
      </c>
      <c r="H1422" s="6" t="s">
        <v>16994</v>
      </c>
      <c r="I1422">
        <v>1</v>
      </c>
      <c r="J1422">
        <v>139849</v>
      </c>
      <c r="K1422">
        <v>6</v>
      </c>
      <c r="L1422" s="55">
        <v>42601</v>
      </c>
      <c r="M1422" s="6" t="s">
        <v>16765</v>
      </c>
      <c r="N1422" s="55">
        <v>109574</v>
      </c>
      <c r="O1422">
        <v>188006</v>
      </c>
      <c r="P1422" s="6" t="s">
        <v>16776</v>
      </c>
      <c r="Q1422" s="6" t="s">
        <v>16973</v>
      </c>
      <c r="R1422">
        <v>60</v>
      </c>
      <c r="S1422">
        <v>0</v>
      </c>
      <c r="T1422">
        <v>-60</v>
      </c>
      <c r="U1422">
        <v>120</v>
      </c>
      <c r="V1422" s="6" t="s">
        <v>17004</v>
      </c>
      <c r="W1422" s="6" t="s">
        <v>16946</v>
      </c>
      <c r="X1422" s="55">
        <v>44665</v>
      </c>
      <c r="Y1422">
        <v>0</v>
      </c>
      <c r="Z1422">
        <v>0</v>
      </c>
      <c r="AA1422" s="6" t="s">
        <v>16765</v>
      </c>
      <c r="AB1422" s="6" t="s">
        <v>16947</v>
      </c>
      <c r="AD1422" s="6" t="s">
        <v>16765</v>
      </c>
      <c r="AE1422">
        <v>43542</v>
      </c>
      <c r="AF1422">
        <v>40882</v>
      </c>
      <c r="AG1422" s="6" t="s">
        <v>16973</v>
      </c>
      <c r="AH1422" s="6" t="s">
        <v>16950</v>
      </c>
      <c r="AI1422" s="6" t="s">
        <v>16951</v>
      </c>
      <c r="AJ1422" s="6" t="s">
        <v>16765</v>
      </c>
      <c r="AK1422" s="6" t="s">
        <v>16765</v>
      </c>
      <c r="AL1422" s="6" t="s">
        <v>16765</v>
      </c>
      <c r="AM1422" s="6" t="s">
        <v>16952</v>
      </c>
      <c r="AN1422">
        <v>0</v>
      </c>
      <c r="AO1422" s="55">
        <v>44665</v>
      </c>
      <c r="AP1422" s="6" t="s">
        <v>17000</v>
      </c>
      <c r="AQ1422">
        <v>0</v>
      </c>
      <c r="AR1422" s="6" t="s">
        <v>17020</v>
      </c>
      <c r="AS1422" s="6" t="s">
        <v>17002</v>
      </c>
      <c r="AT1422" s="6" t="s">
        <v>16947</v>
      </c>
      <c r="AU1422">
        <v>0</v>
      </c>
      <c r="AV1422">
        <v>0</v>
      </c>
      <c r="AW1422" s="6" t="s">
        <v>16956</v>
      </c>
      <c r="AX1422" s="6" t="s">
        <v>19108</v>
      </c>
      <c r="AY1422" s="6" t="s">
        <v>16765</v>
      </c>
      <c r="AZ1422" s="6" t="s">
        <v>16958</v>
      </c>
      <c r="BA1422" s="6" t="s">
        <v>16765</v>
      </c>
      <c r="BB1422" s="6" t="s">
        <v>16959</v>
      </c>
      <c r="BC1422" s="6" t="s">
        <v>16765</v>
      </c>
      <c r="BD1422" s="6" t="s">
        <v>16960</v>
      </c>
      <c r="BE1422" s="6" t="s">
        <v>16961</v>
      </c>
      <c r="BF1422" s="6" t="s">
        <v>13575</v>
      </c>
      <c r="BG1422" s="6" t="s">
        <v>13575</v>
      </c>
      <c r="BH1422" s="6" t="s">
        <v>16959</v>
      </c>
      <c r="BI1422">
        <v>0</v>
      </c>
      <c r="BJ1422" s="6" t="s">
        <v>16958</v>
      </c>
      <c r="BK1422">
        <v>0</v>
      </c>
      <c r="BL1422" s="6" t="s">
        <v>315</v>
      </c>
      <c r="BM1422" s="56">
        <f>COUNTIF($B$2:B1422,B1422)</f>
        <v>3</v>
      </c>
      <c r="BN1422" s="6" t="str">
        <f t="shared" si="22"/>
        <v>11246-3</v>
      </c>
    </row>
    <row r="1423" spans="1:66" x14ac:dyDescent="0.25">
      <c r="A1423">
        <v>1</v>
      </c>
      <c r="B1423">
        <v>11247</v>
      </c>
      <c r="C1423" s="6" t="s">
        <v>19109</v>
      </c>
      <c r="D1423">
        <v>5</v>
      </c>
      <c r="E1423">
        <v>1</v>
      </c>
      <c r="F1423">
        <v>10</v>
      </c>
      <c r="G1423">
        <v>102</v>
      </c>
      <c r="H1423" s="6" t="s">
        <v>16963</v>
      </c>
      <c r="I1423">
        <v>1</v>
      </c>
      <c r="J1423">
        <v>130519</v>
      </c>
      <c r="K1423">
        <v>7</v>
      </c>
      <c r="L1423" s="55">
        <v>44406</v>
      </c>
      <c r="M1423" s="6" t="s">
        <v>16765</v>
      </c>
      <c r="N1423" s="55">
        <v>44771</v>
      </c>
      <c r="O1423">
        <v>248065</v>
      </c>
      <c r="P1423" s="6" t="s">
        <v>16778</v>
      </c>
      <c r="Q1423" s="6" t="s">
        <v>19110</v>
      </c>
      <c r="R1423">
        <v>1</v>
      </c>
      <c r="S1423">
        <v>0</v>
      </c>
      <c r="T1423">
        <v>-1</v>
      </c>
      <c r="U1423">
        <v>1649.52</v>
      </c>
      <c r="V1423" s="6" t="s">
        <v>16945</v>
      </c>
      <c r="W1423" s="6" t="s">
        <v>16946</v>
      </c>
      <c r="X1423" s="55">
        <v>44663</v>
      </c>
      <c r="Y1423">
        <v>50000</v>
      </c>
      <c r="Z1423">
        <v>1262.3699999999999</v>
      </c>
      <c r="AA1423" s="6" t="s">
        <v>16965</v>
      </c>
      <c r="AB1423" s="6" t="s">
        <v>16947</v>
      </c>
      <c r="AD1423" s="6" t="s">
        <v>16948</v>
      </c>
      <c r="AE1423">
        <v>53352</v>
      </c>
      <c r="AF1423">
        <v>48207</v>
      </c>
      <c r="AG1423" s="6" t="s">
        <v>16949</v>
      </c>
      <c r="AH1423" s="6" t="s">
        <v>16950</v>
      </c>
      <c r="AI1423" s="6" t="s">
        <v>16951</v>
      </c>
      <c r="AJ1423" s="6" t="s">
        <v>16765</v>
      </c>
      <c r="AK1423" s="6" t="s">
        <v>16765</v>
      </c>
      <c r="AL1423" s="6" t="s">
        <v>16765</v>
      </c>
      <c r="AM1423" s="6" t="s">
        <v>16952</v>
      </c>
      <c r="AN1423">
        <v>0</v>
      </c>
      <c r="AO1423" s="55">
        <v>44663</v>
      </c>
      <c r="AP1423" s="6" t="s">
        <v>16953</v>
      </c>
      <c r="AQ1423">
        <v>0</v>
      </c>
      <c r="AR1423" s="6" t="s">
        <v>16997</v>
      </c>
      <c r="AS1423" s="6" t="s">
        <v>16955</v>
      </c>
      <c r="AT1423" s="6" t="s">
        <v>16947</v>
      </c>
      <c r="AU1423">
        <v>0</v>
      </c>
      <c r="AV1423">
        <v>0</v>
      </c>
      <c r="AW1423" s="6" t="s">
        <v>16956</v>
      </c>
      <c r="AX1423" s="6" t="s">
        <v>17189</v>
      </c>
      <c r="AY1423" s="6" t="s">
        <v>16765</v>
      </c>
      <c r="AZ1423" s="6" t="s">
        <v>16958</v>
      </c>
      <c r="BA1423" s="6" t="s">
        <v>16765</v>
      </c>
      <c r="BB1423" s="6" t="s">
        <v>16959</v>
      </c>
      <c r="BC1423" s="6" t="s">
        <v>16765</v>
      </c>
      <c r="BD1423" s="6" t="s">
        <v>16960</v>
      </c>
      <c r="BE1423" s="6" t="s">
        <v>16961</v>
      </c>
      <c r="BF1423" s="6" t="s">
        <v>13575</v>
      </c>
      <c r="BG1423" s="6" t="s">
        <v>13575</v>
      </c>
      <c r="BH1423" s="6" t="s">
        <v>16959</v>
      </c>
      <c r="BI1423">
        <v>0</v>
      </c>
      <c r="BJ1423" s="6" t="s">
        <v>16958</v>
      </c>
      <c r="BK1423">
        <v>0</v>
      </c>
      <c r="BL1423" s="6" t="s">
        <v>315</v>
      </c>
      <c r="BM1423" s="56">
        <f>COUNTIF($B$2:B1423,B1423)</f>
        <v>1</v>
      </c>
      <c r="BN1423" s="6" t="str">
        <f t="shared" si="22"/>
        <v>11247-1</v>
      </c>
    </row>
    <row r="1424" spans="1:66" x14ac:dyDescent="0.25">
      <c r="A1424">
        <v>1</v>
      </c>
      <c r="B1424">
        <v>11249</v>
      </c>
      <c r="C1424" s="6" t="s">
        <v>19111</v>
      </c>
      <c r="D1424">
        <v>5</v>
      </c>
      <c r="E1424">
        <v>3</v>
      </c>
      <c r="F1424">
        <v>30</v>
      </c>
      <c r="G1424">
        <v>303</v>
      </c>
      <c r="H1424" s="6" t="s">
        <v>17007</v>
      </c>
      <c r="I1424">
        <v>1</v>
      </c>
      <c r="J1424">
        <v>249196</v>
      </c>
      <c r="K1424">
        <v>6</v>
      </c>
      <c r="L1424" s="55">
        <v>42786</v>
      </c>
      <c r="M1424" s="6" t="s">
        <v>16765</v>
      </c>
      <c r="N1424" s="55">
        <v>44601</v>
      </c>
      <c r="O1424">
        <v>217289</v>
      </c>
      <c r="P1424" s="6" t="s">
        <v>16771</v>
      </c>
      <c r="Q1424" s="6" t="s">
        <v>16973</v>
      </c>
      <c r="R1424">
        <v>1</v>
      </c>
      <c r="S1424">
        <v>0</v>
      </c>
      <c r="T1424">
        <v>-1</v>
      </c>
      <c r="U1424">
        <v>1159.19</v>
      </c>
      <c r="V1424" s="6" t="s">
        <v>16945</v>
      </c>
      <c r="W1424" s="6" t="s">
        <v>16946</v>
      </c>
      <c r="X1424" s="55">
        <v>44645</v>
      </c>
      <c r="Y1424">
        <v>0</v>
      </c>
      <c r="Z1424">
        <v>0</v>
      </c>
      <c r="AA1424" s="6" t="s">
        <v>16765</v>
      </c>
      <c r="AB1424" s="6" t="s">
        <v>16947</v>
      </c>
      <c r="AD1424" s="6" t="s">
        <v>16765</v>
      </c>
      <c r="AE1424">
        <v>45639</v>
      </c>
      <c r="AF1424">
        <v>41667</v>
      </c>
      <c r="AG1424" s="6" t="s">
        <v>16949</v>
      </c>
      <c r="AH1424" s="6" t="s">
        <v>16950</v>
      </c>
      <c r="AI1424" s="6" t="s">
        <v>16951</v>
      </c>
      <c r="AJ1424" s="6" t="s">
        <v>16765</v>
      </c>
      <c r="AK1424" s="6" t="s">
        <v>16765</v>
      </c>
      <c r="AL1424" s="6" t="s">
        <v>16765</v>
      </c>
      <c r="AM1424" s="6" t="s">
        <v>16952</v>
      </c>
      <c r="AN1424">
        <v>0</v>
      </c>
      <c r="AO1424" s="55">
        <v>44645</v>
      </c>
      <c r="AP1424" s="6" t="s">
        <v>16953</v>
      </c>
      <c r="AQ1424">
        <v>0</v>
      </c>
      <c r="AR1424" s="6" t="s">
        <v>16954</v>
      </c>
      <c r="AS1424" s="6" t="s">
        <v>16955</v>
      </c>
      <c r="AT1424" s="6" t="s">
        <v>16947</v>
      </c>
      <c r="AU1424">
        <v>0</v>
      </c>
      <c r="AV1424">
        <v>0</v>
      </c>
      <c r="AW1424" s="6" t="s">
        <v>16956</v>
      </c>
      <c r="AX1424" s="6" t="s">
        <v>17302</v>
      </c>
      <c r="AY1424" s="6" t="s">
        <v>16765</v>
      </c>
      <c r="AZ1424" s="6" t="s">
        <v>16958</v>
      </c>
      <c r="BA1424" s="6" t="s">
        <v>16765</v>
      </c>
      <c r="BB1424" s="6" t="s">
        <v>16959</v>
      </c>
      <c r="BC1424" s="6" t="s">
        <v>16765</v>
      </c>
      <c r="BD1424" s="6" t="s">
        <v>16960</v>
      </c>
      <c r="BE1424" s="6" t="s">
        <v>16961</v>
      </c>
      <c r="BF1424" s="6" t="s">
        <v>13575</v>
      </c>
      <c r="BG1424" s="6" t="s">
        <v>13575</v>
      </c>
      <c r="BH1424" s="6" t="s">
        <v>16959</v>
      </c>
      <c r="BI1424">
        <v>0</v>
      </c>
      <c r="BJ1424" s="6" t="s">
        <v>16958</v>
      </c>
      <c r="BK1424">
        <v>0</v>
      </c>
      <c r="BL1424" s="6" t="s">
        <v>315</v>
      </c>
      <c r="BM1424" s="56">
        <f>COUNTIF($B$2:B1424,B1424)</f>
        <v>1</v>
      </c>
      <c r="BN1424" s="6" t="str">
        <f t="shared" si="22"/>
        <v>11249-1</v>
      </c>
    </row>
    <row r="1425" spans="1:66" x14ac:dyDescent="0.25">
      <c r="A1425">
        <v>1</v>
      </c>
      <c r="B1425">
        <v>11256</v>
      </c>
      <c r="C1425" s="6" t="s">
        <v>19112</v>
      </c>
      <c r="D1425">
        <v>5</v>
      </c>
      <c r="E1425">
        <v>3</v>
      </c>
      <c r="F1425">
        <v>30</v>
      </c>
      <c r="G1425">
        <v>305</v>
      </c>
      <c r="H1425" s="6" t="s">
        <v>17010</v>
      </c>
      <c r="I1425">
        <v>1</v>
      </c>
      <c r="J1425">
        <v>312782</v>
      </c>
      <c r="K1425">
        <v>6</v>
      </c>
      <c r="L1425" s="55">
        <v>42892</v>
      </c>
      <c r="M1425" s="6" t="s">
        <v>16765</v>
      </c>
      <c r="N1425" s="55">
        <v>44799</v>
      </c>
      <c r="O1425">
        <v>118784</v>
      </c>
      <c r="P1425" s="6" t="s">
        <v>16764</v>
      </c>
      <c r="Q1425" s="6" t="s">
        <v>19113</v>
      </c>
      <c r="R1425">
        <v>1</v>
      </c>
      <c r="S1425">
        <v>0</v>
      </c>
      <c r="T1425">
        <v>-1</v>
      </c>
      <c r="U1425">
        <v>1651</v>
      </c>
      <c r="V1425" s="6" t="s">
        <v>16945</v>
      </c>
      <c r="W1425" s="6" t="s">
        <v>16946</v>
      </c>
      <c r="X1425" s="55">
        <v>44667</v>
      </c>
      <c r="Y1425">
        <v>0</v>
      </c>
      <c r="Z1425">
        <v>0</v>
      </c>
      <c r="AA1425" s="6" t="s">
        <v>16765</v>
      </c>
      <c r="AB1425" s="6" t="s">
        <v>16947</v>
      </c>
      <c r="AD1425" s="6" t="s">
        <v>16948</v>
      </c>
      <c r="AE1425">
        <v>46491</v>
      </c>
      <c r="AF1425">
        <v>42383</v>
      </c>
      <c r="AG1425" s="6" t="s">
        <v>16949</v>
      </c>
      <c r="AH1425" s="6" t="s">
        <v>16950</v>
      </c>
      <c r="AI1425" s="6" t="s">
        <v>16951</v>
      </c>
      <c r="AJ1425" s="6" t="s">
        <v>16765</v>
      </c>
      <c r="AK1425" s="6" t="s">
        <v>16765</v>
      </c>
      <c r="AL1425" s="6" t="s">
        <v>16765</v>
      </c>
      <c r="AM1425" s="6" t="s">
        <v>16952</v>
      </c>
      <c r="AN1425">
        <v>0</v>
      </c>
      <c r="AO1425" s="55">
        <v>44667</v>
      </c>
      <c r="AP1425" s="6" t="s">
        <v>16953</v>
      </c>
      <c r="AQ1425">
        <v>0</v>
      </c>
      <c r="AR1425" s="6" t="s">
        <v>16954</v>
      </c>
      <c r="AS1425" s="6" t="s">
        <v>16955</v>
      </c>
      <c r="AT1425" s="6" t="s">
        <v>16947</v>
      </c>
      <c r="AU1425">
        <v>0</v>
      </c>
      <c r="AV1425">
        <v>0</v>
      </c>
      <c r="AW1425" s="6" t="s">
        <v>16956</v>
      </c>
      <c r="AX1425" s="6" t="s">
        <v>19114</v>
      </c>
      <c r="AY1425" s="6" t="s">
        <v>16765</v>
      </c>
      <c r="AZ1425" s="6" t="s">
        <v>16958</v>
      </c>
      <c r="BA1425" s="6" t="s">
        <v>16765</v>
      </c>
      <c r="BB1425" s="6" t="s">
        <v>16959</v>
      </c>
      <c r="BC1425" s="6" t="s">
        <v>16765</v>
      </c>
      <c r="BD1425" s="6" t="s">
        <v>16960</v>
      </c>
      <c r="BE1425" s="6" t="s">
        <v>16961</v>
      </c>
      <c r="BF1425" s="6" t="s">
        <v>13575</v>
      </c>
      <c r="BG1425" s="6" t="s">
        <v>13575</v>
      </c>
      <c r="BH1425" s="6" t="s">
        <v>16959</v>
      </c>
      <c r="BI1425">
        <v>0</v>
      </c>
      <c r="BJ1425" s="6" t="s">
        <v>16958</v>
      </c>
      <c r="BK1425">
        <v>0</v>
      </c>
      <c r="BL1425" s="6" t="s">
        <v>315</v>
      </c>
      <c r="BM1425" s="56">
        <f>COUNTIF($B$2:B1425,B1425)</f>
        <v>1</v>
      </c>
      <c r="BN1425" s="6" t="str">
        <f t="shared" si="22"/>
        <v>11256-1</v>
      </c>
    </row>
    <row r="1426" spans="1:66" x14ac:dyDescent="0.25">
      <c r="A1426">
        <v>1</v>
      </c>
      <c r="B1426">
        <v>11257</v>
      </c>
      <c r="C1426" s="6" t="s">
        <v>19115</v>
      </c>
      <c r="D1426">
        <v>5</v>
      </c>
      <c r="E1426">
        <v>3</v>
      </c>
      <c r="F1426">
        <v>30</v>
      </c>
      <c r="G1426">
        <v>305</v>
      </c>
      <c r="H1426" s="6" t="s">
        <v>16994</v>
      </c>
      <c r="I1426">
        <v>1</v>
      </c>
      <c r="J1426">
        <v>785875</v>
      </c>
      <c r="K1426">
        <v>6</v>
      </c>
      <c r="L1426" s="55">
        <v>43725</v>
      </c>
      <c r="M1426" s="6" t="s">
        <v>16765</v>
      </c>
      <c r="N1426" s="55">
        <v>44568</v>
      </c>
      <c r="O1426">
        <v>118754</v>
      </c>
      <c r="P1426" s="6" t="s">
        <v>16794</v>
      </c>
      <c r="Q1426" s="6" t="s">
        <v>19116</v>
      </c>
      <c r="R1426">
        <v>1</v>
      </c>
      <c r="S1426">
        <v>0</v>
      </c>
      <c r="T1426">
        <v>-1</v>
      </c>
      <c r="U1426">
        <v>1850</v>
      </c>
      <c r="V1426" s="6" t="s">
        <v>16945</v>
      </c>
      <c r="W1426" s="6" t="s">
        <v>16946</v>
      </c>
      <c r="X1426" s="55">
        <v>44664</v>
      </c>
      <c r="Y1426">
        <v>90000</v>
      </c>
      <c r="Z1426">
        <v>0</v>
      </c>
      <c r="AA1426" s="6" t="s">
        <v>16765</v>
      </c>
      <c r="AB1426" s="6" t="s">
        <v>16947</v>
      </c>
      <c r="AD1426" s="6" t="s">
        <v>16948</v>
      </c>
      <c r="AE1426">
        <v>51577</v>
      </c>
      <c r="AF1426">
        <v>46731</v>
      </c>
      <c r="AG1426" s="6" t="s">
        <v>16949</v>
      </c>
      <c r="AH1426" s="6" t="s">
        <v>16950</v>
      </c>
      <c r="AI1426" s="6" t="s">
        <v>16951</v>
      </c>
      <c r="AJ1426" s="6" t="s">
        <v>16765</v>
      </c>
      <c r="AK1426" s="6" t="s">
        <v>16765</v>
      </c>
      <c r="AL1426" s="6" t="s">
        <v>16765</v>
      </c>
      <c r="AM1426" s="6" t="s">
        <v>16952</v>
      </c>
      <c r="AN1426">
        <v>0</v>
      </c>
      <c r="AO1426" s="55">
        <v>44664</v>
      </c>
      <c r="AP1426" s="6" t="s">
        <v>16953</v>
      </c>
      <c r="AQ1426">
        <v>0</v>
      </c>
      <c r="AR1426" s="6" t="s">
        <v>16954</v>
      </c>
      <c r="AS1426" s="6" t="s">
        <v>16955</v>
      </c>
      <c r="AT1426" s="6" t="s">
        <v>16947</v>
      </c>
      <c r="AU1426">
        <v>0</v>
      </c>
      <c r="AV1426">
        <v>0</v>
      </c>
      <c r="AW1426" s="6" t="s">
        <v>16956</v>
      </c>
      <c r="AX1426" s="6" t="s">
        <v>17141</v>
      </c>
      <c r="AY1426" s="6" t="s">
        <v>16765</v>
      </c>
      <c r="AZ1426" s="6" t="s">
        <v>16958</v>
      </c>
      <c r="BA1426" s="6" t="s">
        <v>16765</v>
      </c>
      <c r="BB1426" s="6" t="s">
        <v>16959</v>
      </c>
      <c r="BC1426" s="6" t="s">
        <v>16765</v>
      </c>
      <c r="BD1426" s="6" t="s">
        <v>16960</v>
      </c>
      <c r="BE1426" s="6" t="s">
        <v>16961</v>
      </c>
      <c r="BF1426" s="6" t="s">
        <v>13575</v>
      </c>
      <c r="BG1426" s="6" t="s">
        <v>13575</v>
      </c>
      <c r="BH1426" s="6" t="s">
        <v>16959</v>
      </c>
      <c r="BI1426">
        <v>0</v>
      </c>
      <c r="BJ1426" s="6" t="s">
        <v>16958</v>
      </c>
      <c r="BK1426">
        <v>0</v>
      </c>
      <c r="BL1426" s="6" t="s">
        <v>315</v>
      </c>
      <c r="BM1426" s="56">
        <f>COUNTIF($B$2:B1426,B1426)</f>
        <v>1</v>
      </c>
      <c r="BN1426" s="6" t="str">
        <f t="shared" si="22"/>
        <v>11257-1</v>
      </c>
    </row>
    <row r="1427" spans="1:66" x14ac:dyDescent="0.25">
      <c r="A1427">
        <v>1</v>
      </c>
      <c r="B1427">
        <v>11281</v>
      </c>
      <c r="C1427" s="6" t="s">
        <v>19117</v>
      </c>
      <c r="D1427">
        <v>5</v>
      </c>
      <c r="E1427">
        <v>3</v>
      </c>
      <c r="F1427">
        <v>30</v>
      </c>
      <c r="G1427">
        <v>305</v>
      </c>
      <c r="H1427" s="6" t="s">
        <v>16943</v>
      </c>
      <c r="I1427">
        <v>1</v>
      </c>
      <c r="J1427">
        <v>154081</v>
      </c>
      <c r="K1427">
        <v>6</v>
      </c>
      <c r="L1427" s="55">
        <v>42625</v>
      </c>
      <c r="M1427" s="6" t="s">
        <v>16765</v>
      </c>
      <c r="N1427" s="55">
        <v>44825</v>
      </c>
      <c r="O1427">
        <v>118728</v>
      </c>
      <c r="P1427" s="6" t="s">
        <v>16807</v>
      </c>
      <c r="Q1427" s="6" t="s">
        <v>19118</v>
      </c>
      <c r="R1427">
        <v>1</v>
      </c>
      <c r="S1427">
        <v>0</v>
      </c>
      <c r="T1427">
        <v>-1</v>
      </c>
      <c r="U1427">
        <v>1803.8</v>
      </c>
      <c r="V1427" s="6" t="s">
        <v>16945</v>
      </c>
      <c r="W1427" s="6" t="s">
        <v>16946</v>
      </c>
      <c r="X1427" s="55">
        <v>44669</v>
      </c>
      <c r="Y1427">
        <v>80000</v>
      </c>
      <c r="Z1427">
        <v>1723.61</v>
      </c>
      <c r="AA1427" s="6" t="s">
        <v>16965</v>
      </c>
      <c r="AB1427" s="6" t="s">
        <v>16947</v>
      </c>
      <c r="AD1427" s="6" t="s">
        <v>16948</v>
      </c>
      <c r="AE1427">
        <v>43592</v>
      </c>
      <c r="AF1427">
        <v>40973</v>
      </c>
      <c r="AG1427" s="6" t="s">
        <v>16949</v>
      </c>
      <c r="AH1427" s="6" t="s">
        <v>16950</v>
      </c>
      <c r="AI1427" s="6" t="s">
        <v>16951</v>
      </c>
      <c r="AJ1427" s="6" t="s">
        <v>16765</v>
      </c>
      <c r="AK1427" s="6" t="s">
        <v>16765</v>
      </c>
      <c r="AL1427" s="6" t="s">
        <v>16765</v>
      </c>
      <c r="AM1427" s="6" t="s">
        <v>16952</v>
      </c>
      <c r="AN1427">
        <v>0</v>
      </c>
      <c r="AO1427" s="55">
        <v>44669</v>
      </c>
      <c r="AP1427" s="6" t="s">
        <v>16953</v>
      </c>
      <c r="AQ1427">
        <v>0</v>
      </c>
      <c r="AR1427" s="6" t="s">
        <v>16954</v>
      </c>
      <c r="AS1427" s="6" t="s">
        <v>16955</v>
      </c>
      <c r="AT1427" s="6" t="s">
        <v>16947</v>
      </c>
      <c r="AU1427">
        <v>0</v>
      </c>
      <c r="AV1427">
        <v>0</v>
      </c>
      <c r="AW1427" s="6" t="s">
        <v>16956</v>
      </c>
      <c r="AX1427" s="6" t="s">
        <v>18180</v>
      </c>
      <c r="AY1427" s="6" t="s">
        <v>16765</v>
      </c>
      <c r="AZ1427" s="6" t="s">
        <v>16958</v>
      </c>
      <c r="BA1427" s="6" t="s">
        <v>16765</v>
      </c>
      <c r="BB1427" s="6" t="s">
        <v>16959</v>
      </c>
      <c r="BC1427" s="6" t="s">
        <v>16765</v>
      </c>
      <c r="BD1427" s="6" t="s">
        <v>16960</v>
      </c>
      <c r="BE1427" s="6" t="s">
        <v>16961</v>
      </c>
      <c r="BF1427" s="6" t="s">
        <v>13575</v>
      </c>
      <c r="BG1427" s="6" t="s">
        <v>13575</v>
      </c>
      <c r="BH1427" s="6" t="s">
        <v>16959</v>
      </c>
      <c r="BI1427">
        <v>0</v>
      </c>
      <c r="BJ1427" s="6" t="s">
        <v>16958</v>
      </c>
      <c r="BK1427">
        <v>0</v>
      </c>
      <c r="BL1427" s="6" t="s">
        <v>315</v>
      </c>
      <c r="BM1427" s="56">
        <f>COUNTIF($B$2:B1427,B1427)</f>
        <v>1</v>
      </c>
      <c r="BN1427" s="6" t="str">
        <f t="shared" si="22"/>
        <v>11281-1</v>
      </c>
    </row>
    <row r="1428" spans="1:66" x14ac:dyDescent="0.25">
      <c r="A1428">
        <v>1</v>
      </c>
      <c r="B1428">
        <v>11281</v>
      </c>
      <c r="C1428" s="6" t="s">
        <v>19117</v>
      </c>
      <c r="D1428">
        <v>5</v>
      </c>
      <c r="E1428">
        <v>3</v>
      </c>
      <c r="F1428">
        <v>30</v>
      </c>
      <c r="G1428">
        <v>305</v>
      </c>
      <c r="H1428" s="6" t="s">
        <v>16943</v>
      </c>
      <c r="I1428">
        <v>1</v>
      </c>
      <c r="J1428">
        <v>785876</v>
      </c>
      <c r="K1428">
        <v>6</v>
      </c>
      <c r="L1428" s="55">
        <v>43725</v>
      </c>
      <c r="M1428" s="6" t="s">
        <v>16765</v>
      </c>
      <c r="N1428" s="55">
        <v>44568</v>
      </c>
      <c r="O1428">
        <v>118747</v>
      </c>
      <c r="P1428" s="6" t="s">
        <v>16770</v>
      </c>
      <c r="Q1428" s="6" t="s">
        <v>19119</v>
      </c>
      <c r="R1428">
        <v>1</v>
      </c>
      <c r="S1428">
        <v>0</v>
      </c>
      <c r="T1428">
        <v>-1</v>
      </c>
      <c r="U1428">
        <v>1217</v>
      </c>
      <c r="V1428" s="6" t="s">
        <v>16945</v>
      </c>
      <c r="W1428" s="6" t="s">
        <v>16946</v>
      </c>
      <c r="X1428" s="55">
        <v>44669</v>
      </c>
      <c r="Y1428">
        <v>80000</v>
      </c>
      <c r="Z1428">
        <v>1723.61</v>
      </c>
      <c r="AA1428" s="6" t="s">
        <v>16965</v>
      </c>
      <c r="AB1428" s="6" t="s">
        <v>16947</v>
      </c>
      <c r="AD1428" s="6" t="s">
        <v>16948</v>
      </c>
      <c r="AE1428">
        <v>51578</v>
      </c>
      <c r="AF1428">
        <v>46732</v>
      </c>
      <c r="AG1428" s="6" t="s">
        <v>16949</v>
      </c>
      <c r="AH1428" s="6" t="s">
        <v>16950</v>
      </c>
      <c r="AI1428" s="6" t="s">
        <v>16951</v>
      </c>
      <c r="AJ1428" s="6" t="s">
        <v>16765</v>
      </c>
      <c r="AK1428" s="6" t="s">
        <v>16765</v>
      </c>
      <c r="AL1428" s="6" t="s">
        <v>16765</v>
      </c>
      <c r="AM1428" s="6" t="s">
        <v>16952</v>
      </c>
      <c r="AN1428">
        <v>0</v>
      </c>
      <c r="AO1428" s="55">
        <v>44669</v>
      </c>
      <c r="AP1428" s="6" t="s">
        <v>16953</v>
      </c>
      <c r="AQ1428">
        <v>0</v>
      </c>
      <c r="AR1428" s="6" t="s">
        <v>16954</v>
      </c>
      <c r="AS1428" s="6" t="s">
        <v>16955</v>
      </c>
      <c r="AT1428" s="6" t="s">
        <v>16947</v>
      </c>
      <c r="AU1428">
        <v>0</v>
      </c>
      <c r="AV1428">
        <v>0</v>
      </c>
      <c r="AW1428" s="6" t="s">
        <v>16956</v>
      </c>
      <c r="AX1428" s="6" t="s">
        <v>17141</v>
      </c>
      <c r="AY1428" s="6" t="s">
        <v>16765</v>
      </c>
      <c r="AZ1428" s="6" t="s">
        <v>16958</v>
      </c>
      <c r="BA1428" s="6" t="s">
        <v>16765</v>
      </c>
      <c r="BB1428" s="6" t="s">
        <v>16959</v>
      </c>
      <c r="BC1428" s="6" t="s">
        <v>16765</v>
      </c>
      <c r="BD1428" s="6" t="s">
        <v>16960</v>
      </c>
      <c r="BE1428" s="6" t="s">
        <v>16961</v>
      </c>
      <c r="BF1428" s="6" t="s">
        <v>13575</v>
      </c>
      <c r="BG1428" s="6" t="s">
        <v>13575</v>
      </c>
      <c r="BH1428" s="6" t="s">
        <v>16959</v>
      </c>
      <c r="BI1428">
        <v>0</v>
      </c>
      <c r="BJ1428" s="6" t="s">
        <v>16958</v>
      </c>
      <c r="BK1428">
        <v>0</v>
      </c>
      <c r="BL1428" s="6" t="s">
        <v>315</v>
      </c>
      <c r="BM1428" s="56">
        <f>COUNTIF($B$2:B1428,B1428)</f>
        <v>2</v>
      </c>
      <c r="BN1428" s="6" t="str">
        <f t="shared" si="22"/>
        <v>11281-2</v>
      </c>
    </row>
    <row r="1429" spans="1:66" x14ac:dyDescent="0.25">
      <c r="A1429">
        <v>1</v>
      </c>
      <c r="B1429">
        <v>11281</v>
      </c>
      <c r="C1429" s="6" t="s">
        <v>19117</v>
      </c>
      <c r="D1429">
        <v>5</v>
      </c>
      <c r="E1429">
        <v>3</v>
      </c>
      <c r="F1429">
        <v>30</v>
      </c>
      <c r="G1429">
        <v>305</v>
      </c>
      <c r="H1429" s="6" t="s">
        <v>16943</v>
      </c>
      <c r="I1429">
        <v>1</v>
      </c>
      <c r="J1429">
        <v>154082</v>
      </c>
      <c r="K1429">
        <v>6</v>
      </c>
      <c r="L1429" s="55">
        <v>42625</v>
      </c>
      <c r="M1429" s="6" t="s">
        <v>16765</v>
      </c>
      <c r="N1429" s="55">
        <v>44825</v>
      </c>
      <c r="O1429">
        <v>118784</v>
      </c>
      <c r="P1429" s="6" t="s">
        <v>16764</v>
      </c>
      <c r="Q1429" s="6" t="s">
        <v>19120</v>
      </c>
      <c r="R1429">
        <v>1</v>
      </c>
      <c r="S1429">
        <v>0</v>
      </c>
      <c r="T1429">
        <v>-1</v>
      </c>
      <c r="U1429">
        <v>1651</v>
      </c>
      <c r="V1429" s="6" t="s">
        <v>16945</v>
      </c>
      <c r="W1429" s="6" t="s">
        <v>16946</v>
      </c>
      <c r="X1429" s="55">
        <v>44669</v>
      </c>
      <c r="Y1429">
        <v>80000</v>
      </c>
      <c r="Z1429">
        <v>1723.61</v>
      </c>
      <c r="AA1429" s="6" t="s">
        <v>16965</v>
      </c>
      <c r="AB1429" s="6" t="s">
        <v>16947</v>
      </c>
      <c r="AD1429" s="6" t="s">
        <v>16948</v>
      </c>
      <c r="AE1429">
        <v>43593</v>
      </c>
      <c r="AF1429">
        <v>40974</v>
      </c>
      <c r="AG1429" s="6" t="s">
        <v>16949</v>
      </c>
      <c r="AH1429" s="6" t="s">
        <v>16950</v>
      </c>
      <c r="AI1429" s="6" t="s">
        <v>16951</v>
      </c>
      <c r="AJ1429" s="6" t="s">
        <v>16765</v>
      </c>
      <c r="AK1429" s="6" t="s">
        <v>16765</v>
      </c>
      <c r="AL1429" s="6" t="s">
        <v>16765</v>
      </c>
      <c r="AM1429" s="6" t="s">
        <v>16952</v>
      </c>
      <c r="AN1429">
        <v>0</v>
      </c>
      <c r="AO1429" s="55">
        <v>44669</v>
      </c>
      <c r="AP1429" s="6" t="s">
        <v>16953</v>
      </c>
      <c r="AQ1429">
        <v>0</v>
      </c>
      <c r="AR1429" s="6" t="s">
        <v>16954</v>
      </c>
      <c r="AS1429" s="6" t="s">
        <v>16955</v>
      </c>
      <c r="AT1429" s="6" t="s">
        <v>16947</v>
      </c>
      <c r="AU1429">
        <v>0</v>
      </c>
      <c r="AV1429">
        <v>0</v>
      </c>
      <c r="AW1429" s="6" t="s">
        <v>16956</v>
      </c>
      <c r="AX1429" s="6" t="s">
        <v>18180</v>
      </c>
      <c r="AY1429" s="6" t="s">
        <v>16765</v>
      </c>
      <c r="AZ1429" s="6" t="s">
        <v>16958</v>
      </c>
      <c r="BA1429" s="6" t="s">
        <v>16765</v>
      </c>
      <c r="BB1429" s="6" t="s">
        <v>16959</v>
      </c>
      <c r="BC1429" s="6" t="s">
        <v>16765</v>
      </c>
      <c r="BD1429" s="6" t="s">
        <v>16960</v>
      </c>
      <c r="BE1429" s="6" t="s">
        <v>16961</v>
      </c>
      <c r="BF1429" s="6" t="s">
        <v>13575</v>
      </c>
      <c r="BG1429" s="6" t="s">
        <v>13575</v>
      </c>
      <c r="BH1429" s="6" t="s">
        <v>16959</v>
      </c>
      <c r="BI1429">
        <v>0</v>
      </c>
      <c r="BJ1429" s="6" t="s">
        <v>16958</v>
      </c>
      <c r="BK1429">
        <v>0</v>
      </c>
      <c r="BL1429" s="6" t="s">
        <v>315</v>
      </c>
      <c r="BM1429" s="56">
        <f>COUNTIF($B$2:B1429,B1429)</f>
        <v>3</v>
      </c>
      <c r="BN1429" s="6" t="str">
        <f t="shared" si="22"/>
        <v>11281-3</v>
      </c>
    </row>
    <row r="1430" spans="1:66" x14ac:dyDescent="0.25">
      <c r="A1430">
        <v>1</v>
      </c>
      <c r="B1430">
        <v>11286</v>
      </c>
      <c r="C1430" s="6" t="s">
        <v>19121</v>
      </c>
      <c r="D1430">
        <v>5</v>
      </c>
      <c r="E1430">
        <v>3</v>
      </c>
      <c r="F1430">
        <v>30</v>
      </c>
      <c r="G1430">
        <v>304</v>
      </c>
      <c r="H1430" s="6" t="s">
        <v>16994</v>
      </c>
      <c r="I1430">
        <v>1</v>
      </c>
      <c r="J1430">
        <v>317803</v>
      </c>
      <c r="K1430">
        <v>6</v>
      </c>
      <c r="L1430" s="55">
        <v>42898</v>
      </c>
      <c r="M1430" s="6" t="s">
        <v>16765</v>
      </c>
      <c r="N1430" s="55">
        <v>44799</v>
      </c>
      <c r="O1430">
        <v>118750</v>
      </c>
      <c r="P1430" s="6" t="s">
        <v>16767</v>
      </c>
      <c r="Q1430" s="6" t="s">
        <v>19122</v>
      </c>
      <c r="R1430">
        <v>1</v>
      </c>
      <c r="S1430">
        <v>0</v>
      </c>
      <c r="T1430">
        <v>-1</v>
      </c>
      <c r="U1430">
        <v>1803.8</v>
      </c>
      <c r="V1430" s="6" t="s">
        <v>16945</v>
      </c>
      <c r="W1430" s="6" t="s">
        <v>16946</v>
      </c>
      <c r="X1430" s="55">
        <v>44664</v>
      </c>
      <c r="Y1430">
        <v>70000</v>
      </c>
      <c r="Z1430">
        <v>0</v>
      </c>
      <c r="AA1430" s="6" t="s">
        <v>16765</v>
      </c>
      <c r="AB1430" s="6" t="s">
        <v>16947</v>
      </c>
      <c r="AD1430" s="6" t="s">
        <v>16948</v>
      </c>
      <c r="AE1430">
        <v>46532</v>
      </c>
      <c r="AF1430">
        <v>42401</v>
      </c>
      <c r="AG1430" s="6" t="s">
        <v>16949</v>
      </c>
      <c r="AH1430" s="6" t="s">
        <v>16950</v>
      </c>
      <c r="AI1430" s="6" t="s">
        <v>16951</v>
      </c>
      <c r="AJ1430" s="6" t="s">
        <v>16765</v>
      </c>
      <c r="AK1430" s="6" t="s">
        <v>16765</v>
      </c>
      <c r="AL1430" s="6" t="s">
        <v>16765</v>
      </c>
      <c r="AM1430" s="6" t="s">
        <v>16952</v>
      </c>
      <c r="AN1430">
        <v>0</v>
      </c>
      <c r="AO1430" s="55">
        <v>44664</v>
      </c>
      <c r="AP1430" s="6" t="s">
        <v>16953</v>
      </c>
      <c r="AQ1430">
        <v>0</v>
      </c>
      <c r="AR1430" s="6" t="s">
        <v>16954</v>
      </c>
      <c r="AS1430" s="6" t="s">
        <v>16955</v>
      </c>
      <c r="AT1430" s="6" t="s">
        <v>16947</v>
      </c>
      <c r="AU1430">
        <v>0</v>
      </c>
      <c r="AV1430">
        <v>0</v>
      </c>
      <c r="AW1430" s="6" t="s">
        <v>16956</v>
      </c>
      <c r="AX1430" s="6" t="s">
        <v>17810</v>
      </c>
      <c r="AY1430" s="6" t="s">
        <v>16765</v>
      </c>
      <c r="AZ1430" s="6" t="s">
        <v>16958</v>
      </c>
      <c r="BA1430" s="6" t="s">
        <v>16765</v>
      </c>
      <c r="BB1430" s="6" t="s">
        <v>16959</v>
      </c>
      <c r="BC1430" s="6" t="s">
        <v>16765</v>
      </c>
      <c r="BD1430" s="6" t="s">
        <v>16960</v>
      </c>
      <c r="BE1430" s="6" t="s">
        <v>16961</v>
      </c>
      <c r="BF1430" s="6" t="s">
        <v>13575</v>
      </c>
      <c r="BG1430" s="6" t="s">
        <v>13575</v>
      </c>
      <c r="BH1430" s="6" t="s">
        <v>16959</v>
      </c>
      <c r="BI1430">
        <v>0</v>
      </c>
      <c r="BJ1430" s="6" t="s">
        <v>16958</v>
      </c>
      <c r="BK1430">
        <v>0</v>
      </c>
      <c r="BL1430" s="6" t="s">
        <v>315</v>
      </c>
      <c r="BM1430" s="56">
        <f>COUNTIF($B$2:B1430,B1430)</f>
        <v>1</v>
      </c>
      <c r="BN1430" s="6" t="str">
        <f t="shared" si="22"/>
        <v>11286-1</v>
      </c>
    </row>
    <row r="1431" spans="1:66" x14ac:dyDescent="0.25">
      <c r="A1431">
        <v>1</v>
      </c>
      <c r="B1431">
        <v>11286</v>
      </c>
      <c r="C1431" s="6" t="s">
        <v>19121</v>
      </c>
      <c r="D1431">
        <v>5</v>
      </c>
      <c r="E1431">
        <v>3</v>
      </c>
      <c r="F1431">
        <v>30</v>
      </c>
      <c r="G1431">
        <v>304</v>
      </c>
      <c r="H1431" s="6" t="s">
        <v>16994</v>
      </c>
      <c r="I1431">
        <v>1</v>
      </c>
      <c r="J1431">
        <v>150377</v>
      </c>
      <c r="K1431">
        <v>6</v>
      </c>
      <c r="L1431" s="55">
        <v>42618</v>
      </c>
      <c r="M1431" s="6" t="s">
        <v>16765</v>
      </c>
      <c r="N1431" s="55">
        <v>44799</v>
      </c>
      <c r="O1431">
        <v>118784</v>
      </c>
      <c r="P1431" s="6" t="s">
        <v>16764</v>
      </c>
      <c r="Q1431" s="6" t="s">
        <v>19123</v>
      </c>
      <c r="R1431">
        <v>1</v>
      </c>
      <c r="S1431">
        <v>0</v>
      </c>
      <c r="T1431">
        <v>-1</v>
      </c>
      <c r="U1431">
        <v>1651</v>
      </c>
      <c r="V1431" s="6" t="s">
        <v>16945</v>
      </c>
      <c r="W1431" s="6" t="s">
        <v>16946</v>
      </c>
      <c r="X1431" s="55">
        <v>44664</v>
      </c>
      <c r="Y1431">
        <v>70000</v>
      </c>
      <c r="Z1431">
        <v>0</v>
      </c>
      <c r="AA1431" s="6" t="s">
        <v>16765</v>
      </c>
      <c r="AB1431" s="6" t="s">
        <v>16947</v>
      </c>
      <c r="AD1431" s="6" t="s">
        <v>16948</v>
      </c>
      <c r="AE1431">
        <v>43579</v>
      </c>
      <c r="AF1431">
        <v>40942</v>
      </c>
      <c r="AG1431" s="6" t="s">
        <v>16949</v>
      </c>
      <c r="AH1431" s="6" t="s">
        <v>16950</v>
      </c>
      <c r="AI1431" s="6" t="s">
        <v>16951</v>
      </c>
      <c r="AJ1431" s="6" t="s">
        <v>16765</v>
      </c>
      <c r="AK1431" s="6" t="s">
        <v>16765</v>
      </c>
      <c r="AL1431" s="6" t="s">
        <v>16765</v>
      </c>
      <c r="AM1431" s="6" t="s">
        <v>16952</v>
      </c>
      <c r="AN1431">
        <v>0</v>
      </c>
      <c r="AO1431" s="55">
        <v>44664</v>
      </c>
      <c r="AP1431" s="6" t="s">
        <v>16953</v>
      </c>
      <c r="AQ1431">
        <v>0</v>
      </c>
      <c r="AR1431" s="6" t="s">
        <v>16954</v>
      </c>
      <c r="AS1431" s="6" t="s">
        <v>16955</v>
      </c>
      <c r="AT1431" s="6" t="s">
        <v>16947</v>
      </c>
      <c r="AU1431">
        <v>0</v>
      </c>
      <c r="AV1431">
        <v>0</v>
      </c>
      <c r="AW1431" s="6" t="s">
        <v>16956</v>
      </c>
      <c r="AX1431" s="6" t="s">
        <v>19124</v>
      </c>
      <c r="AY1431" s="6" t="s">
        <v>16765</v>
      </c>
      <c r="AZ1431" s="6" t="s">
        <v>16958</v>
      </c>
      <c r="BA1431" s="6" t="s">
        <v>16765</v>
      </c>
      <c r="BB1431" s="6" t="s">
        <v>16959</v>
      </c>
      <c r="BC1431" s="6" t="s">
        <v>16765</v>
      </c>
      <c r="BD1431" s="6" t="s">
        <v>16960</v>
      </c>
      <c r="BE1431" s="6" t="s">
        <v>16961</v>
      </c>
      <c r="BF1431" s="6" t="s">
        <v>13575</v>
      </c>
      <c r="BG1431" s="6" t="s">
        <v>13575</v>
      </c>
      <c r="BH1431" s="6" t="s">
        <v>16959</v>
      </c>
      <c r="BI1431">
        <v>0</v>
      </c>
      <c r="BJ1431" s="6" t="s">
        <v>16958</v>
      </c>
      <c r="BK1431">
        <v>0</v>
      </c>
      <c r="BL1431" s="6" t="s">
        <v>315</v>
      </c>
      <c r="BM1431" s="56">
        <f>COUNTIF($B$2:B1431,B1431)</f>
        <v>2</v>
      </c>
      <c r="BN1431" s="6" t="str">
        <f t="shared" si="22"/>
        <v>11286-2</v>
      </c>
    </row>
    <row r="1432" spans="1:66" x14ac:dyDescent="0.25">
      <c r="A1432">
        <v>1</v>
      </c>
      <c r="B1432">
        <v>11310</v>
      </c>
      <c r="C1432" s="6" t="s">
        <v>19125</v>
      </c>
      <c r="D1432">
        <v>5</v>
      </c>
      <c r="E1432">
        <v>3</v>
      </c>
      <c r="F1432">
        <v>30</v>
      </c>
      <c r="G1432">
        <v>307</v>
      </c>
      <c r="H1432" s="6" t="s">
        <v>16943</v>
      </c>
      <c r="I1432">
        <v>1</v>
      </c>
      <c r="J1432">
        <v>114223</v>
      </c>
      <c r="K1432">
        <v>7</v>
      </c>
      <c r="L1432" s="55">
        <v>44377</v>
      </c>
      <c r="M1432" s="6" t="s">
        <v>16765</v>
      </c>
      <c r="N1432" s="55">
        <v>44741</v>
      </c>
      <c r="O1432">
        <v>118784</v>
      </c>
      <c r="P1432" s="6" t="s">
        <v>16764</v>
      </c>
      <c r="Q1432" s="6" t="s">
        <v>19126</v>
      </c>
      <c r="R1432">
        <v>1</v>
      </c>
      <c r="S1432">
        <v>0</v>
      </c>
      <c r="T1432">
        <v>-1</v>
      </c>
      <c r="U1432">
        <v>1651</v>
      </c>
      <c r="V1432" s="6" t="s">
        <v>16945</v>
      </c>
      <c r="W1432" s="6" t="s">
        <v>16946</v>
      </c>
      <c r="X1432" s="55">
        <v>44667</v>
      </c>
      <c r="Y1432">
        <v>50000</v>
      </c>
      <c r="Z1432">
        <v>0</v>
      </c>
      <c r="AA1432" s="6" t="s">
        <v>16765</v>
      </c>
      <c r="AB1432" s="6" t="s">
        <v>16947</v>
      </c>
      <c r="AD1432" s="6" t="s">
        <v>16948</v>
      </c>
      <c r="AE1432">
        <v>53275</v>
      </c>
      <c r="AF1432">
        <v>48137</v>
      </c>
      <c r="AG1432" s="6" t="s">
        <v>16949</v>
      </c>
      <c r="AH1432" s="6" t="s">
        <v>16950</v>
      </c>
      <c r="AI1432" s="6" t="s">
        <v>16951</v>
      </c>
      <c r="AJ1432" s="6" t="s">
        <v>16765</v>
      </c>
      <c r="AK1432" s="6" t="s">
        <v>16765</v>
      </c>
      <c r="AL1432" s="6" t="s">
        <v>16765</v>
      </c>
      <c r="AM1432" s="6" t="s">
        <v>16952</v>
      </c>
      <c r="AN1432">
        <v>0</v>
      </c>
      <c r="AO1432" s="55">
        <v>44667</v>
      </c>
      <c r="AP1432" s="6" t="s">
        <v>16953</v>
      </c>
      <c r="AQ1432">
        <v>0</v>
      </c>
      <c r="AR1432" s="6" t="s">
        <v>16954</v>
      </c>
      <c r="AS1432" s="6" t="s">
        <v>16955</v>
      </c>
      <c r="AT1432" s="6" t="s">
        <v>16947</v>
      </c>
      <c r="AU1432">
        <v>0</v>
      </c>
      <c r="AV1432">
        <v>0</v>
      </c>
      <c r="AW1432" s="6" t="s">
        <v>16956</v>
      </c>
      <c r="AX1432" s="6" t="s">
        <v>19127</v>
      </c>
      <c r="AY1432" s="6" t="s">
        <v>16765</v>
      </c>
      <c r="AZ1432" s="6" t="s">
        <v>16958</v>
      </c>
      <c r="BA1432" s="6" t="s">
        <v>16765</v>
      </c>
      <c r="BB1432" s="6" t="s">
        <v>16959</v>
      </c>
      <c r="BC1432" s="6" t="s">
        <v>16765</v>
      </c>
      <c r="BD1432" s="6" t="s">
        <v>16960</v>
      </c>
      <c r="BE1432" s="6" t="s">
        <v>16961</v>
      </c>
      <c r="BF1432" s="6" t="s">
        <v>13575</v>
      </c>
      <c r="BG1432" s="6" t="s">
        <v>13575</v>
      </c>
      <c r="BH1432" s="6" t="s">
        <v>16959</v>
      </c>
      <c r="BI1432">
        <v>0</v>
      </c>
      <c r="BJ1432" s="6" t="s">
        <v>16958</v>
      </c>
      <c r="BK1432">
        <v>0</v>
      </c>
      <c r="BL1432" s="6" t="s">
        <v>315</v>
      </c>
      <c r="BM1432" s="56">
        <f>COUNTIF($B$2:B1432,B1432)</f>
        <v>1</v>
      </c>
      <c r="BN1432" s="6" t="str">
        <f t="shared" si="22"/>
        <v>11310-1</v>
      </c>
    </row>
    <row r="1433" spans="1:66" x14ac:dyDescent="0.25">
      <c r="A1433">
        <v>1</v>
      </c>
      <c r="B1433">
        <v>11310</v>
      </c>
      <c r="C1433" s="6" t="s">
        <v>19125</v>
      </c>
      <c r="D1433">
        <v>5</v>
      </c>
      <c r="E1433">
        <v>3</v>
      </c>
      <c r="F1433">
        <v>30</v>
      </c>
      <c r="G1433">
        <v>307</v>
      </c>
      <c r="H1433" s="6" t="s">
        <v>16943</v>
      </c>
      <c r="I1433">
        <v>1</v>
      </c>
      <c r="J1433">
        <v>167621</v>
      </c>
      <c r="K1433">
        <v>6</v>
      </c>
      <c r="L1433" s="55">
        <v>42647</v>
      </c>
      <c r="M1433" s="6" t="s">
        <v>16765</v>
      </c>
      <c r="N1433" s="55">
        <v>109574</v>
      </c>
      <c r="O1433">
        <v>188005</v>
      </c>
      <c r="P1433" s="6" t="s">
        <v>16774</v>
      </c>
      <c r="Q1433" s="6" t="s">
        <v>16973</v>
      </c>
      <c r="R1433">
        <v>27</v>
      </c>
      <c r="S1433">
        <v>0</v>
      </c>
      <c r="T1433">
        <v>-27</v>
      </c>
      <c r="U1433">
        <v>1144.8</v>
      </c>
      <c r="V1433" s="6" t="s">
        <v>16999</v>
      </c>
      <c r="W1433" s="6" t="s">
        <v>16946</v>
      </c>
      <c r="X1433" s="55">
        <v>44667</v>
      </c>
      <c r="Y1433">
        <v>50000</v>
      </c>
      <c r="Z1433">
        <v>0</v>
      </c>
      <c r="AA1433" s="6" t="s">
        <v>16765</v>
      </c>
      <c r="AB1433" s="6" t="s">
        <v>16947</v>
      </c>
      <c r="AD1433" s="6" t="s">
        <v>16765</v>
      </c>
      <c r="AE1433">
        <v>43660</v>
      </c>
      <c r="AF1433">
        <v>41059</v>
      </c>
      <c r="AG1433" s="6" t="s">
        <v>16973</v>
      </c>
      <c r="AH1433" s="6" t="s">
        <v>16950</v>
      </c>
      <c r="AI1433" s="6" t="s">
        <v>16951</v>
      </c>
      <c r="AJ1433" s="6" t="s">
        <v>16765</v>
      </c>
      <c r="AK1433" s="6" t="s">
        <v>16765</v>
      </c>
      <c r="AL1433" s="6" t="s">
        <v>16765</v>
      </c>
      <c r="AM1433" s="6" t="s">
        <v>16952</v>
      </c>
      <c r="AN1433">
        <v>0</v>
      </c>
      <c r="AO1433" s="55">
        <v>44667</v>
      </c>
      <c r="AP1433" s="6" t="s">
        <v>17000</v>
      </c>
      <c r="AQ1433">
        <v>0</v>
      </c>
      <c r="AR1433" s="6" t="s">
        <v>17018</v>
      </c>
      <c r="AS1433" s="6" t="s">
        <v>17002</v>
      </c>
      <c r="AT1433" s="6" t="s">
        <v>16947</v>
      </c>
      <c r="AU1433">
        <v>0</v>
      </c>
      <c r="AV1433">
        <v>0</v>
      </c>
      <c r="AW1433" s="6" t="s">
        <v>16956</v>
      </c>
      <c r="AX1433" s="6" t="s">
        <v>19128</v>
      </c>
      <c r="AY1433" s="6" t="s">
        <v>16765</v>
      </c>
      <c r="AZ1433" s="6" t="s">
        <v>16958</v>
      </c>
      <c r="BA1433" s="6" t="s">
        <v>16765</v>
      </c>
      <c r="BB1433" s="6" t="s">
        <v>16959</v>
      </c>
      <c r="BC1433" s="6" t="s">
        <v>16765</v>
      </c>
      <c r="BD1433" s="6" t="s">
        <v>16960</v>
      </c>
      <c r="BE1433" s="6" t="s">
        <v>16961</v>
      </c>
      <c r="BF1433" s="6" t="s">
        <v>13575</v>
      </c>
      <c r="BG1433" s="6" t="s">
        <v>13575</v>
      </c>
      <c r="BH1433" s="6" t="s">
        <v>16959</v>
      </c>
      <c r="BI1433">
        <v>0</v>
      </c>
      <c r="BJ1433" s="6" t="s">
        <v>16958</v>
      </c>
      <c r="BK1433">
        <v>0</v>
      </c>
      <c r="BL1433" s="6" t="s">
        <v>315</v>
      </c>
      <c r="BM1433" s="56">
        <f>COUNTIF($B$2:B1433,B1433)</f>
        <v>2</v>
      </c>
      <c r="BN1433" s="6" t="str">
        <f t="shared" si="22"/>
        <v>11310-2</v>
      </c>
    </row>
    <row r="1434" spans="1:66" x14ac:dyDescent="0.25">
      <c r="A1434">
        <v>1</v>
      </c>
      <c r="B1434">
        <v>11310</v>
      </c>
      <c r="C1434" s="6" t="s">
        <v>19125</v>
      </c>
      <c r="D1434">
        <v>5</v>
      </c>
      <c r="E1434">
        <v>3</v>
      </c>
      <c r="F1434">
        <v>30</v>
      </c>
      <c r="G1434">
        <v>307</v>
      </c>
      <c r="H1434" s="6" t="s">
        <v>16943</v>
      </c>
      <c r="I1434">
        <v>1</v>
      </c>
      <c r="J1434">
        <v>167621</v>
      </c>
      <c r="K1434">
        <v>6</v>
      </c>
      <c r="L1434" s="55">
        <v>42647</v>
      </c>
      <c r="M1434" s="6" t="s">
        <v>16765</v>
      </c>
      <c r="N1434" s="55">
        <v>109574</v>
      </c>
      <c r="O1434">
        <v>188006</v>
      </c>
      <c r="P1434" s="6" t="s">
        <v>16776</v>
      </c>
      <c r="Q1434" s="6" t="s">
        <v>16973</v>
      </c>
      <c r="R1434">
        <v>324</v>
      </c>
      <c r="S1434">
        <v>0</v>
      </c>
      <c r="T1434">
        <v>-324</v>
      </c>
      <c r="U1434">
        <v>648</v>
      </c>
      <c r="V1434" s="6" t="s">
        <v>17004</v>
      </c>
      <c r="W1434" s="6" t="s">
        <v>16946</v>
      </c>
      <c r="X1434" s="55">
        <v>44667</v>
      </c>
      <c r="Y1434">
        <v>50000</v>
      </c>
      <c r="Z1434">
        <v>0</v>
      </c>
      <c r="AA1434" s="6" t="s">
        <v>16765</v>
      </c>
      <c r="AB1434" s="6" t="s">
        <v>16947</v>
      </c>
      <c r="AD1434" s="6" t="s">
        <v>16765</v>
      </c>
      <c r="AE1434">
        <v>43661</v>
      </c>
      <c r="AF1434">
        <v>41059</v>
      </c>
      <c r="AG1434" s="6" t="s">
        <v>16973</v>
      </c>
      <c r="AH1434" s="6" t="s">
        <v>16950</v>
      </c>
      <c r="AI1434" s="6" t="s">
        <v>16951</v>
      </c>
      <c r="AJ1434" s="6" t="s">
        <v>16765</v>
      </c>
      <c r="AK1434" s="6" t="s">
        <v>16765</v>
      </c>
      <c r="AL1434" s="6" t="s">
        <v>16765</v>
      </c>
      <c r="AM1434" s="6" t="s">
        <v>16952</v>
      </c>
      <c r="AN1434">
        <v>0</v>
      </c>
      <c r="AO1434" s="55">
        <v>44667</v>
      </c>
      <c r="AP1434" s="6" t="s">
        <v>17000</v>
      </c>
      <c r="AQ1434">
        <v>0</v>
      </c>
      <c r="AR1434" s="6" t="s">
        <v>17020</v>
      </c>
      <c r="AS1434" s="6" t="s">
        <v>17002</v>
      </c>
      <c r="AT1434" s="6" t="s">
        <v>16947</v>
      </c>
      <c r="AU1434">
        <v>0</v>
      </c>
      <c r="AV1434">
        <v>0</v>
      </c>
      <c r="AW1434" s="6" t="s">
        <v>16956</v>
      </c>
      <c r="AX1434" s="6" t="s">
        <v>19128</v>
      </c>
      <c r="AY1434" s="6" t="s">
        <v>16765</v>
      </c>
      <c r="AZ1434" s="6" t="s">
        <v>16958</v>
      </c>
      <c r="BA1434" s="6" t="s">
        <v>16765</v>
      </c>
      <c r="BB1434" s="6" t="s">
        <v>16959</v>
      </c>
      <c r="BC1434" s="6" t="s">
        <v>16765</v>
      </c>
      <c r="BD1434" s="6" t="s">
        <v>16960</v>
      </c>
      <c r="BE1434" s="6" t="s">
        <v>16961</v>
      </c>
      <c r="BF1434" s="6" t="s">
        <v>13575</v>
      </c>
      <c r="BG1434" s="6" t="s">
        <v>13575</v>
      </c>
      <c r="BH1434" s="6" t="s">
        <v>16959</v>
      </c>
      <c r="BI1434">
        <v>0</v>
      </c>
      <c r="BJ1434" s="6" t="s">
        <v>16958</v>
      </c>
      <c r="BK1434">
        <v>0</v>
      </c>
      <c r="BL1434" s="6" t="s">
        <v>315</v>
      </c>
      <c r="BM1434" s="56">
        <f>COUNTIF($B$2:B1434,B1434)</f>
        <v>3</v>
      </c>
      <c r="BN1434" s="6" t="str">
        <f t="shared" si="22"/>
        <v>11310-3</v>
      </c>
    </row>
    <row r="1435" spans="1:66" x14ac:dyDescent="0.25">
      <c r="A1435">
        <v>1</v>
      </c>
      <c r="B1435">
        <v>11323</v>
      </c>
      <c r="C1435" s="6" t="s">
        <v>19129</v>
      </c>
      <c r="D1435">
        <v>5</v>
      </c>
      <c r="E1435">
        <v>2</v>
      </c>
      <c r="F1435">
        <v>20</v>
      </c>
      <c r="G1435">
        <v>204</v>
      </c>
      <c r="H1435" s="6" t="s">
        <v>16943</v>
      </c>
      <c r="I1435">
        <v>1</v>
      </c>
      <c r="J1435">
        <v>865156</v>
      </c>
      <c r="K1435">
        <v>6</v>
      </c>
      <c r="L1435" s="55">
        <v>43871</v>
      </c>
      <c r="M1435" s="6" t="s">
        <v>16765</v>
      </c>
      <c r="N1435" s="55">
        <v>44628</v>
      </c>
      <c r="O1435">
        <v>118784</v>
      </c>
      <c r="P1435" s="6" t="s">
        <v>16764</v>
      </c>
      <c r="Q1435" s="6" t="s">
        <v>19130</v>
      </c>
      <c r="R1435">
        <v>1</v>
      </c>
      <c r="S1435">
        <v>0</v>
      </c>
      <c r="T1435">
        <v>-1</v>
      </c>
      <c r="U1435">
        <v>1651</v>
      </c>
      <c r="V1435" s="6" t="s">
        <v>16945</v>
      </c>
      <c r="W1435" s="6" t="s">
        <v>16946</v>
      </c>
      <c r="X1435" s="55">
        <v>44669</v>
      </c>
      <c r="Y1435">
        <v>10000</v>
      </c>
      <c r="Z1435">
        <v>1296.22</v>
      </c>
      <c r="AA1435" s="6" t="s">
        <v>16885</v>
      </c>
      <c r="AB1435" s="6" t="s">
        <v>16947</v>
      </c>
      <c r="AD1435" s="6" t="s">
        <v>16948</v>
      </c>
      <c r="AE1435">
        <v>52154</v>
      </c>
      <c r="AF1435">
        <v>47225</v>
      </c>
      <c r="AG1435" s="6" t="s">
        <v>16949</v>
      </c>
      <c r="AH1435" s="6" t="s">
        <v>16950</v>
      </c>
      <c r="AI1435" s="6" t="s">
        <v>16951</v>
      </c>
      <c r="AJ1435" s="6" t="s">
        <v>16765</v>
      </c>
      <c r="AK1435" s="6" t="s">
        <v>16765</v>
      </c>
      <c r="AL1435" s="6" t="s">
        <v>16765</v>
      </c>
      <c r="AM1435" s="6" t="s">
        <v>16952</v>
      </c>
      <c r="AN1435">
        <v>0</v>
      </c>
      <c r="AO1435" s="55">
        <v>44669</v>
      </c>
      <c r="AP1435" s="6" t="s">
        <v>16953</v>
      </c>
      <c r="AQ1435">
        <v>0</v>
      </c>
      <c r="AR1435" s="6" t="s">
        <v>16954</v>
      </c>
      <c r="AS1435" s="6" t="s">
        <v>16955</v>
      </c>
      <c r="AT1435" s="6" t="s">
        <v>16947</v>
      </c>
      <c r="AU1435">
        <v>0</v>
      </c>
      <c r="AV1435">
        <v>0</v>
      </c>
      <c r="AW1435" s="6" t="s">
        <v>16956</v>
      </c>
      <c r="AX1435" s="6" t="s">
        <v>19131</v>
      </c>
      <c r="AY1435" s="6" t="s">
        <v>16765</v>
      </c>
      <c r="AZ1435" s="6" t="s">
        <v>16958</v>
      </c>
      <c r="BA1435" s="6" t="s">
        <v>16765</v>
      </c>
      <c r="BB1435" s="6" t="s">
        <v>16959</v>
      </c>
      <c r="BC1435" s="6" t="s">
        <v>16765</v>
      </c>
      <c r="BD1435" s="6" t="s">
        <v>16960</v>
      </c>
      <c r="BE1435" s="6" t="s">
        <v>16961</v>
      </c>
      <c r="BF1435" s="6" t="s">
        <v>13575</v>
      </c>
      <c r="BG1435" s="6" t="s">
        <v>13575</v>
      </c>
      <c r="BH1435" s="6" t="s">
        <v>16959</v>
      </c>
      <c r="BI1435">
        <v>0</v>
      </c>
      <c r="BJ1435" s="6" t="s">
        <v>16958</v>
      </c>
      <c r="BK1435">
        <v>0</v>
      </c>
      <c r="BL1435" s="6" t="s">
        <v>315</v>
      </c>
      <c r="BM1435" s="56">
        <f>COUNTIF($B$2:B1435,B1435)</f>
        <v>1</v>
      </c>
      <c r="BN1435" s="6" t="str">
        <f t="shared" si="22"/>
        <v>11323-1</v>
      </c>
    </row>
    <row r="1436" spans="1:66" x14ac:dyDescent="0.25">
      <c r="A1436">
        <v>1</v>
      </c>
      <c r="B1436">
        <v>11323</v>
      </c>
      <c r="C1436" s="6" t="s">
        <v>19129</v>
      </c>
      <c r="D1436">
        <v>5</v>
      </c>
      <c r="E1436">
        <v>2</v>
      </c>
      <c r="F1436">
        <v>20</v>
      </c>
      <c r="G1436">
        <v>204</v>
      </c>
      <c r="H1436" s="6" t="s">
        <v>16943</v>
      </c>
      <c r="I1436">
        <v>1</v>
      </c>
      <c r="J1436">
        <v>297911</v>
      </c>
      <c r="K1436">
        <v>6</v>
      </c>
      <c r="L1436" s="55">
        <v>42865</v>
      </c>
      <c r="M1436" s="6" t="s">
        <v>16765</v>
      </c>
      <c r="N1436" s="55">
        <v>44686</v>
      </c>
      <c r="O1436">
        <v>217289</v>
      </c>
      <c r="P1436" s="6" t="s">
        <v>16771</v>
      </c>
      <c r="Q1436" s="6" t="s">
        <v>19132</v>
      </c>
      <c r="R1436">
        <v>1</v>
      </c>
      <c r="S1436">
        <v>0</v>
      </c>
      <c r="T1436">
        <v>-1</v>
      </c>
      <c r="U1436">
        <v>1159.19</v>
      </c>
      <c r="V1436" s="6" t="s">
        <v>16945</v>
      </c>
      <c r="W1436" s="6" t="s">
        <v>16946</v>
      </c>
      <c r="X1436" s="55">
        <v>44669</v>
      </c>
      <c r="Y1436">
        <v>10000</v>
      </c>
      <c r="Z1436">
        <v>1296.22</v>
      </c>
      <c r="AA1436" s="6" t="s">
        <v>16885</v>
      </c>
      <c r="AB1436" s="6" t="s">
        <v>16947</v>
      </c>
      <c r="AD1436" s="6" t="s">
        <v>16948</v>
      </c>
      <c r="AE1436">
        <v>46284</v>
      </c>
      <c r="AF1436">
        <v>42141</v>
      </c>
      <c r="AG1436" s="6" t="s">
        <v>16949</v>
      </c>
      <c r="AH1436" s="6" t="s">
        <v>16950</v>
      </c>
      <c r="AI1436" s="6" t="s">
        <v>16951</v>
      </c>
      <c r="AJ1436" s="6" t="s">
        <v>16765</v>
      </c>
      <c r="AK1436" s="6" t="s">
        <v>16765</v>
      </c>
      <c r="AL1436" s="6" t="s">
        <v>16765</v>
      </c>
      <c r="AM1436" s="6" t="s">
        <v>16952</v>
      </c>
      <c r="AN1436">
        <v>0</v>
      </c>
      <c r="AO1436" s="55">
        <v>44669</v>
      </c>
      <c r="AP1436" s="6" t="s">
        <v>16953</v>
      </c>
      <c r="AQ1436">
        <v>0</v>
      </c>
      <c r="AR1436" s="6" t="s">
        <v>16954</v>
      </c>
      <c r="AS1436" s="6" t="s">
        <v>16955</v>
      </c>
      <c r="AT1436" s="6" t="s">
        <v>16947</v>
      </c>
      <c r="AU1436">
        <v>0</v>
      </c>
      <c r="AV1436">
        <v>0</v>
      </c>
      <c r="AW1436" s="6" t="s">
        <v>16956</v>
      </c>
      <c r="AX1436" s="6" t="s">
        <v>17201</v>
      </c>
      <c r="AY1436" s="6" t="s">
        <v>16765</v>
      </c>
      <c r="AZ1436" s="6" t="s">
        <v>16958</v>
      </c>
      <c r="BA1436" s="6" t="s">
        <v>16765</v>
      </c>
      <c r="BB1436" s="6" t="s">
        <v>16959</v>
      </c>
      <c r="BC1436" s="6" t="s">
        <v>16765</v>
      </c>
      <c r="BD1436" s="6" t="s">
        <v>16960</v>
      </c>
      <c r="BE1436" s="6" t="s">
        <v>16961</v>
      </c>
      <c r="BF1436" s="6" t="s">
        <v>13575</v>
      </c>
      <c r="BG1436" s="6" t="s">
        <v>13575</v>
      </c>
      <c r="BH1436" s="6" t="s">
        <v>16959</v>
      </c>
      <c r="BI1436">
        <v>0</v>
      </c>
      <c r="BJ1436" s="6" t="s">
        <v>16958</v>
      </c>
      <c r="BK1436">
        <v>0</v>
      </c>
      <c r="BL1436" s="6" t="s">
        <v>315</v>
      </c>
      <c r="BM1436" s="56">
        <f>COUNTIF($B$2:B1436,B1436)</f>
        <v>2</v>
      </c>
      <c r="BN1436" s="6" t="str">
        <f t="shared" si="22"/>
        <v>11323-2</v>
      </c>
    </row>
    <row r="1437" spans="1:66" x14ac:dyDescent="0.25">
      <c r="A1437">
        <v>1</v>
      </c>
      <c r="B1437">
        <v>11359</v>
      </c>
      <c r="C1437" s="6" t="s">
        <v>19133</v>
      </c>
      <c r="D1437">
        <v>5</v>
      </c>
      <c r="E1437">
        <v>3</v>
      </c>
      <c r="F1437">
        <v>30</v>
      </c>
      <c r="G1437">
        <v>307</v>
      </c>
      <c r="H1437" s="6" t="s">
        <v>17010</v>
      </c>
      <c r="I1437">
        <v>1</v>
      </c>
      <c r="J1437">
        <v>851535</v>
      </c>
      <c r="K1437">
        <v>6</v>
      </c>
      <c r="L1437" s="55">
        <v>43844</v>
      </c>
      <c r="M1437" s="6" t="s">
        <v>16765</v>
      </c>
      <c r="N1437" s="55">
        <v>44736</v>
      </c>
      <c r="O1437">
        <v>118728</v>
      </c>
      <c r="P1437" s="6" t="s">
        <v>16807</v>
      </c>
      <c r="Q1437" s="6" t="s">
        <v>19134</v>
      </c>
      <c r="R1437">
        <v>1</v>
      </c>
      <c r="S1437">
        <v>0</v>
      </c>
      <c r="T1437">
        <v>-1</v>
      </c>
      <c r="U1437">
        <v>1803.8</v>
      </c>
      <c r="V1437" s="6" t="s">
        <v>16945</v>
      </c>
      <c r="W1437" s="6" t="s">
        <v>16946</v>
      </c>
      <c r="X1437" s="55">
        <v>44667</v>
      </c>
      <c r="Y1437">
        <v>80000</v>
      </c>
      <c r="Z1437">
        <v>5012.58</v>
      </c>
      <c r="AA1437" s="6" t="s">
        <v>17198</v>
      </c>
      <c r="AB1437" s="6" t="s">
        <v>16947</v>
      </c>
      <c r="AD1437" s="6" t="s">
        <v>16948</v>
      </c>
      <c r="AE1437">
        <v>52030</v>
      </c>
      <c r="AF1437">
        <v>47117</v>
      </c>
      <c r="AG1437" s="6" t="s">
        <v>16949</v>
      </c>
      <c r="AH1437" s="6" t="s">
        <v>16950</v>
      </c>
      <c r="AI1437" s="6" t="s">
        <v>16951</v>
      </c>
      <c r="AJ1437" s="6" t="s">
        <v>16765</v>
      </c>
      <c r="AK1437" s="6" t="s">
        <v>16765</v>
      </c>
      <c r="AL1437" s="6" t="s">
        <v>16765</v>
      </c>
      <c r="AM1437" s="6" t="s">
        <v>16952</v>
      </c>
      <c r="AN1437">
        <v>0</v>
      </c>
      <c r="AO1437" s="55">
        <v>44667</v>
      </c>
      <c r="AP1437" s="6" t="s">
        <v>16953</v>
      </c>
      <c r="AQ1437">
        <v>0</v>
      </c>
      <c r="AR1437" s="6" t="s">
        <v>16954</v>
      </c>
      <c r="AS1437" s="6" t="s">
        <v>16955</v>
      </c>
      <c r="AT1437" s="6" t="s">
        <v>16947</v>
      </c>
      <c r="AU1437">
        <v>0</v>
      </c>
      <c r="AV1437">
        <v>0</v>
      </c>
      <c r="AW1437" s="6" t="s">
        <v>16956</v>
      </c>
      <c r="AX1437" s="6" t="s">
        <v>17559</v>
      </c>
      <c r="AY1437" s="6" t="s">
        <v>16765</v>
      </c>
      <c r="AZ1437" s="6" t="s">
        <v>16958</v>
      </c>
      <c r="BA1437" s="6" t="s">
        <v>16765</v>
      </c>
      <c r="BB1437" s="6" t="s">
        <v>16959</v>
      </c>
      <c r="BC1437" s="6" t="s">
        <v>16765</v>
      </c>
      <c r="BD1437" s="6" t="s">
        <v>16960</v>
      </c>
      <c r="BE1437" s="6" t="s">
        <v>16961</v>
      </c>
      <c r="BF1437" s="6" t="s">
        <v>13575</v>
      </c>
      <c r="BG1437" s="6" t="s">
        <v>13575</v>
      </c>
      <c r="BH1437" s="6" t="s">
        <v>16959</v>
      </c>
      <c r="BI1437">
        <v>0</v>
      </c>
      <c r="BJ1437" s="6" t="s">
        <v>16958</v>
      </c>
      <c r="BK1437">
        <v>0</v>
      </c>
      <c r="BL1437" s="6" t="s">
        <v>315</v>
      </c>
      <c r="BM1437" s="56">
        <f>COUNTIF($B$2:B1437,B1437)</f>
        <v>1</v>
      </c>
      <c r="BN1437" s="6" t="str">
        <f t="shared" si="22"/>
        <v>11359-1</v>
      </c>
    </row>
    <row r="1438" spans="1:66" x14ac:dyDescent="0.25">
      <c r="A1438">
        <v>1</v>
      </c>
      <c r="B1438">
        <v>11359</v>
      </c>
      <c r="C1438" s="6" t="s">
        <v>19133</v>
      </c>
      <c r="D1438">
        <v>5</v>
      </c>
      <c r="E1438">
        <v>3</v>
      </c>
      <c r="F1438">
        <v>30</v>
      </c>
      <c r="G1438">
        <v>307</v>
      </c>
      <c r="H1438" s="6" t="s">
        <v>17010</v>
      </c>
      <c r="I1438">
        <v>1</v>
      </c>
      <c r="J1438">
        <v>879115</v>
      </c>
      <c r="K1438">
        <v>6</v>
      </c>
      <c r="L1438" s="55">
        <v>43900</v>
      </c>
      <c r="M1438" s="6" t="s">
        <v>16765</v>
      </c>
      <c r="N1438" s="55">
        <v>44736</v>
      </c>
      <c r="O1438">
        <v>118750</v>
      </c>
      <c r="P1438" s="6" t="s">
        <v>16767</v>
      </c>
      <c r="Q1438" s="6" t="s">
        <v>19135</v>
      </c>
      <c r="R1438">
        <v>1</v>
      </c>
      <c r="S1438">
        <v>0</v>
      </c>
      <c r="T1438">
        <v>-1</v>
      </c>
      <c r="U1438">
        <v>1803.8</v>
      </c>
      <c r="V1438" s="6" t="s">
        <v>16945</v>
      </c>
      <c r="W1438" s="6" t="s">
        <v>16946</v>
      </c>
      <c r="X1438" s="55">
        <v>44667</v>
      </c>
      <c r="Y1438">
        <v>80000</v>
      </c>
      <c r="Z1438">
        <v>5012.58</v>
      </c>
      <c r="AA1438" s="6" t="s">
        <v>17198</v>
      </c>
      <c r="AB1438" s="6" t="s">
        <v>16947</v>
      </c>
      <c r="AD1438" s="6" t="s">
        <v>16948</v>
      </c>
      <c r="AE1438">
        <v>52226</v>
      </c>
      <c r="AF1438">
        <v>47289</v>
      </c>
      <c r="AG1438" s="6" t="s">
        <v>16949</v>
      </c>
      <c r="AH1438" s="6" t="s">
        <v>16950</v>
      </c>
      <c r="AI1438" s="6" t="s">
        <v>16951</v>
      </c>
      <c r="AJ1438" s="6" t="s">
        <v>16765</v>
      </c>
      <c r="AK1438" s="6" t="s">
        <v>16765</v>
      </c>
      <c r="AL1438" s="6" t="s">
        <v>16765</v>
      </c>
      <c r="AM1438" s="6" t="s">
        <v>16952</v>
      </c>
      <c r="AN1438">
        <v>0</v>
      </c>
      <c r="AO1438" s="55">
        <v>44667</v>
      </c>
      <c r="AP1438" s="6" t="s">
        <v>16953</v>
      </c>
      <c r="AQ1438">
        <v>0</v>
      </c>
      <c r="AR1438" s="6" t="s">
        <v>16954</v>
      </c>
      <c r="AS1438" s="6" t="s">
        <v>16955</v>
      </c>
      <c r="AT1438" s="6" t="s">
        <v>16947</v>
      </c>
      <c r="AU1438">
        <v>0</v>
      </c>
      <c r="AV1438">
        <v>0</v>
      </c>
      <c r="AW1438" s="6" t="s">
        <v>16956</v>
      </c>
      <c r="AX1438" s="6" t="s">
        <v>17960</v>
      </c>
      <c r="AY1438" s="6" t="s">
        <v>16765</v>
      </c>
      <c r="AZ1438" s="6" t="s">
        <v>16958</v>
      </c>
      <c r="BA1438" s="6" t="s">
        <v>16765</v>
      </c>
      <c r="BB1438" s="6" t="s">
        <v>16959</v>
      </c>
      <c r="BC1438" s="6" t="s">
        <v>16765</v>
      </c>
      <c r="BD1438" s="6" t="s">
        <v>16960</v>
      </c>
      <c r="BE1438" s="6" t="s">
        <v>16961</v>
      </c>
      <c r="BF1438" s="6" t="s">
        <v>13575</v>
      </c>
      <c r="BG1438" s="6" t="s">
        <v>13575</v>
      </c>
      <c r="BH1438" s="6" t="s">
        <v>16959</v>
      </c>
      <c r="BI1438">
        <v>0</v>
      </c>
      <c r="BJ1438" s="6" t="s">
        <v>16958</v>
      </c>
      <c r="BK1438">
        <v>0</v>
      </c>
      <c r="BL1438" s="6" t="s">
        <v>315</v>
      </c>
      <c r="BM1438" s="56">
        <f>COUNTIF($B$2:B1438,B1438)</f>
        <v>2</v>
      </c>
      <c r="BN1438" s="6" t="str">
        <f t="shared" si="22"/>
        <v>11359-2</v>
      </c>
    </row>
    <row r="1439" spans="1:66" x14ac:dyDescent="0.25">
      <c r="A1439">
        <v>1</v>
      </c>
      <c r="B1439">
        <v>11359</v>
      </c>
      <c r="C1439" s="6" t="s">
        <v>19133</v>
      </c>
      <c r="D1439">
        <v>5</v>
      </c>
      <c r="E1439">
        <v>3</v>
      </c>
      <c r="F1439">
        <v>30</v>
      </c>
      <c r="G1439">
        <v>307</v>
      </c>
      <c r="H1439" s="6" t="s">
        <v>17010</v>
      </c>
      <c r="I1439">
        <v>1</v>
      </c>
      <c r="J1439">
        <v>579217</v>
      </c>
      <c r="K1439">
        <v>6</v>
      </c>
      <c r="L1439" s="55">
        <v>43356</v>
      </c>
      <c r="M1439" s="6" t="s">
        <v>16765</v>
      </c>
      <c r="N1439" s="55">
        <v>44736</v>
      </c>
      <c r="O1439">
        <v>118784</v>
      </c>
      <c r="P1439" s="6" t="s">
        <v>16764</v>
      </c>
      <c r="Q1439" s="6" t="s">
        <v>19136</v>
      </c>
      <c r="R1439">
        <v>1</v>
      </c>
      <c r="S1439">
        <v>0</v>
      </c>
      <c r="T1439">
        <v>-1</v>
      </c>
      <c r="U1439">
        <v>1651</v>
      </c>
      <c r="V1439" s="6" t="s">
        <v>16945</v>
      </c>
      <c r="W1439" s="6" t="s">
        <v>16946</v>
      </c>
      <c r="X1439" s="55">
        <v>44667</v>
      </c>
      <c r="Y1439">
        <v>80000</v>
      </c>
      <c r="Z1439">
        <v>5012.58</v>
      </c>
      <c r="AA1439" s="6" t="s">
        <v>17198</v>
      </c>
      <c r="AB1439" s="6" t="s">
        <v>16947</v>
      </c>
      <c r="AD1439" s="6" t="s">
        <v>16948</v>
      </c>
      <c r="AE1439">
        <v>49618</v>
      </c>
      <c r="AF1439">
        <v>45036</v>
      </c>
      <c r="AG1439" s="6" t="s">
        <v>16949</v>
      </c>
      <c r="AH1439" s="6" t="s">
        <v>16950</v>
      </c>
      <c r="AI1439" s="6" t="s">
        <v>16951</v>
      </c>
      <c r="AJ1439" s="6" t="s">
        <v>16765</v>
      </c>
      <c r="AK1439" s="6" t="s">
        <v>16765</v>
      </c>
      <c r="AL1439" s="6" t="s">
        <v>16765</v>
      </c>
      <c r="AM1439" s="6" t="s">
        <v>16952</v>
      </c>
      <c r="AN1439">
        <v>0</v>
      </c>
      <c r="AO1439" s="55">
        <v>44667</v>
      </c>
      <c r="AP1439" s="6" t="s">
        <v>16953</v>
      </c>
      <c r="AQ1439">
        <v>0</v>
      </c>
      <c r="AR1439" s="6" t="s">
        <v>16954</v>
      </c>
      <c r="AS1439" s="6" t="s">
        <v>16955</v>
      </c>
      <c r="AT1439" s="6" t="s">
        <v>16947</v>
      </c>
      <c r="AU1439">
        <v>0</v>
      </c>
      <c r="AV1439">
        <v>0</v>
      </c>
      <c r="AW1439" s="6" t="s">
        <v>16956</v>
      </c>
      <c r="AX1439" s="6" t="s">
        <v>19137</v>
      </c>
      <c r="AY1439" s="6" t="s">
        <v>16765</v>
      </c>
      <c r="AZ1439" s="6" t="s">
        <v>16958</v>
      </c>
      <c r="BA1439" s="6" t="s">
        <v>16765</v>
      </c>
      <c r="BB1439" s="6" t="s">
        <v>16959</v>
      </c>
      <c r="BC1439" s="6" t="s">
        <v>16765</v>
      </c>
      <c r="BD1439" s="6" t="s">
        <v>16960</v>
      </c>
      <c r="BE1439" s="6" t="s">
        <v>16961</v>
      </c>
      <c r="BF1439" s="6" t="s">
        <v>13575</v>
      </c>
      <c r="BG1439" s="6" t="s">
        <v>13575</v>
      </c>
      <c r="BH1439" s="6" t="s">
        <v>16959</v>
      </c>
      <c r="BI1439">
        <v>0</v>
      </c>
      <c r="BJ1439" s="6" t="s">
        <v>16958</v>
      </c>
      <c r="BK1439">
        <v>0</v>
      </c>
      <c r="BL1439" s="6" t="s">
        <v>315</v>
      </c>
      <c r="BM1439" s="56">
        <f>COUNTIF($B$2:B1439,B1439)</f>
        <v>3</v>
      </c>
      <c r="BN1439" s="6" t="str">
        <f t="shared" si="22"/>
        <v>11359-3</v>
      </c>
    </row>
    <row r="1440" spans="1:66" x14ac:dyDescent="0.25">
      <c r="A1440">
        <v>1</v>
      </c>
      <c r="B1440">
        <v>11359</v>
      </c>
      <c r="C1440" s="6" t="s">
        <v>19133</v>
      </c>
      <c r="D1440">
        <v>5</v>
      </c>
      <c r="E1440">
        <v>3</v>
      </c>
      <c r="F1440">
        <v>30</v>
      </c>
      <c r="G1440">
        <v>307</v>
      </c>
      <c r="H1440" s="6" t="s">
        <v>17010</v>
      </c>
      <c r="I1440">
        <v>1</v>
      </c>
      <c r="J1440">
        <v>879116</v>
      </c>
      <c r="K1440">
        <v>6</v>
      </c>
      <c r="L1440" s="55">
        <v>43900</v>
      </c>
      <c r="M1440" s="6" t="s">
        <v>16765</v>
      </c>
      <c r="N1440" s="55">
        <v>44736</v>
      </c>
      <c r="O1440">
        <v>126677</v>
      </c>
      <c r="P1440" s="6" t="s">
        <v>16766</v>
      </c>
      <c r="Q1440" s="6" t="s">
        <v>19138</v>
      </c>
      <c r="R1440">
        <v>1</v>
      </c>
      <c r="S1440">
        <v>0</v>
      </c>
      <c r="T1440">
        <v>-1</v>
      </c>
      <c r="U1440">
        <v>3237.25</v>
      </c>
      <c r="V1440" s="6" t="s">
        <v>16945</v>
      </c>
      <c r="W1440" s="6" t="s">
        <v>16946</v>
      </c>
      <c r="X1440" s="55">
        <v>44667</v>
      </c>
      <c r="Y1440">
        <v>80000</v>
      </c>
      <c r="Z1440">
        <v>5012.58</v>
      </c>
      <c r="AA1440" s="6" t="s">
        <v>17198</v>
      </c>
      <c r="AB1440" s="6" t="s">
        <v>16947</v>
      </c>
      <c r="AD1440" s="6" t="s">
        <v>16948</v>
      </c>
      <c r="AE1440">
        <v>52227</v>
      </c>
      <c r="AF1440">
        <v>47290</v>
      </c>
      <c r="AG1440" s="6" t="s">
        <v>16949</v>
      </c>
      <c r="AH1440" s="6" t="s">
        <v>16950</v>
      </c>
      <c r="AI1440" s="6" t="s">
        <v>16951</v>
      </c>
      <c r="AJ1440" s="6" t="s">
        <v>16765</v>
      </c>
      <c r="AK1440" s="6" t="s">
        <v>16765</v>
      </c>
      <c r="AL1440" s="6" t="s">
        <v>16765</v>
      </c>
      <c r="AM1440" s="6" t="s">
        <v>16952</v>
      </c>
      <c r="AN1440">
        <v>0</v>
      </c>
      <c r="AO1440" s="55">
        <v>44667</v>
      </c>
      <c r="AP1440" s="6" t="s">
        <v>16953</v>
      </c>
      <c r="AQ1440">
        <v>0</v>
      </c>
      <c r="AR1440" s="6" t="s">
        <v>16954</v>
      </c>
      <c r="AS1440" s="6" t="s">
        <v>16955</v>
      </c>
      <c r="AT1440" s="6" t="s">
        <v>16947</v>
      </c>
      <c r="AU1440">
        <v>0</v>
      </c>
      <c r="AV1440">
        <v>0</v>
      </c>
      <c r="AW1440" s="6" t="s">
        <v>16956</v>
      </c>
      <c r="AX1440" s="6" t="s">
        <v>17960</v>
      </c>
      <c r="AY1440" s="6" t="s">
        <v>16765</v>
      </c>
      <c r="AZ1440" s="6" t="s">
        <v>16958</v>
      </c>
      <c r="BA1440" s="6" t="s">
        <v>16765</v>
      </c>
      <c r="BB1440" s="6" t="s">
        <v>16959</v>
      </c>
      <c r="BC1440" s="6" t="s">
        <v>16765</v>
      </c>
      <c r="BD1440" s="6" t="s">
        <v>16960</v>
      </c>
      <c r="BE1440" s="6" t="s">
        <v>16961</v>
      </c>
      <c r="BF1440" s="6" t="s">
        <v>13575</v>
      </c>
      <c r="BG1440" s="6" t="s">
        <v>13575</v>
      </c>
      <c r="BH1440" s="6" t="s">
        <v>16959</v>
      </c>
      <c r="BI1440">
        <v>0</v>
      </c>
      <c r="BJ1440" s="6" t="s">
        <v>16958</v>
      </c>
      <c r="BK1440">
        <v>0</v>
      </c>
      <c r="BL1440" s="6" t="s">
        <v>315</v>
      </c>
      <c r="BM1440" s="56">
        <f>COUNTIF($B$2:B1440,B1440)</f>
        <v>4</v>
      </c>
      <c r="BN1440" s="6" t="str">
        <f t="shared" si="22"/>
        <v>11359-4</v>
      </c>
    </row>
    <row r="1441" spans="1:66" x14ac:dyDescent="0.25">
      <c r="A1441">
        <v>1</v>
      </c>
      <c r="B1441">
        <v>11359</v>
      </c>
      <c r="C1441" s="6" t="s">
        <v>19133</v>
      </c>
      <c r="D1441">
        <v>5</v>
      </c>
      <c r="E1441">
        <v>3</v>
      </c>
      <c r="F1441">
        <v>30</v>
      </c>
      <c r="G1441">
        <v>307</v>
      </c>
      <c r="H1441" s="6" t="s">
        <v>17010</v>
      </c>
      <c r="I1441">
        <v>1</v>
      </c>
      <c r="J1441">
        <v>851536</v>
      </c>
      <c r="K1441">
        <v>6</v>
      </c>
      <c r="L1441" s="55">
        <v>43844</v>
      </c>
      <c r="M1441" s="6" t="s">
        <v>16765</v>
      </c>
      <c r="N1441" s="55">
        <v>44736</v>
      </c>
      <c r="O1441">
        <v>628699</v>
      </c>
      <c r="P1441" s="6" t="s">
        <v>16777</v>
      </c>
      <c r="Q1441" s="6" t="s">
        <v>19139</v>
      </c>
      <c r="R1441">
        <v>1</v>
      </c>
      <c r="S1441">
        <v>0</v>
      </c>
      <c r="T1441">
        <v>-1</v>
      </c>
      <c r="U1441">
        <v>1687</v>
      </c>
      <c r="V1441" s="6" t="s">
        <v>16945</v>
      </c>
      <c r="W1441" s="6" t="s">
        <v>16946</v>
      </c>
      <c r="X1441" s="55">
        <v>44667</v>
      </c>
      <c r="Y1441">
        <v>80000</v>
      </c>
      <c r="Z1441">
        <v>5012.58</v>
      </c>
      <c r="AA1441" s="6" t="s">
        <v>17198</v>
      </c>
      <c r="AB1441" s="6" t="s">
        <v>16947</v>
      </c>
      <c r="AD1441" s="6" t="s">
        <v>16948</v>
      </c>
      <c r="AE1441">
        <v>52031</v>
      </c>
      <c r="AF1441">
        <v>47118</v>
      </c>
      <c r="AG1441" s="6" t="s">
        <v>16949</v>
      </c>
      <c r="AH1441" s="6" t="s">
        <v>16950</v>
      </c>
      <c r="AI1441" s="6" t="s">
        <v>16951</v>
      </c>
      <c r="AJ1441" s="6" t="s">
        <v>16765</v>
      </c>
      <c r="AK1441" s="6" t="s">
        <v>16765</v>
      </c>
      <c r="AL1441" s="6" t="s">
        <v>16765</v>
      </c>
      <c r="AM1441" s="6" t="s">
        <v>16952</v>
      </c>
      <c r="AN1441">
        <v>0</v>
      </c>
      <c r="AO1441" s="55">
        <v>44667</v>
      </c>
      <c r="AP1441" s="6" t="s">
        <v>16953</v>
      </c>
      <c r="AQ1441">
        <v>0</v>
      </c>
      <c r="AR1441" s="6" t="s">
        <v>16997</v>
      </c>
      <c r="AS1441" s="6" t="s">
        <v>16955</v>
      </c>
      <c r="AT1441" s="6" t="s">
        <v>16947</v>
      </c>
      <c r="AU1441">
        <v>0</v>
      </c>
      <c r="AV1441">
        <v>0</v>
      </c>
      <c r="AW1441" s="6" t="s">
        <v>16956</v>
      </c>
      <c r="AX1441" s="6" t="s">
        <v>17559</v>
      </c>
      <c r="AY1441" s="6" t="s">
        <v>16765</v>
      </c>
      <c r="AZ1441" s="6" t="s">
        <v>16958</v>
      </c>
      <c r="BA1441" s="6" t="s">
        <v>16765</v>
      </c>
      <c r="BB1441" s="6" t="s">
        <v>16959</v>
      </c>
      <c r="BC1441" s="6" t="s">
        <v>16765</v>
      </c>
      <c r="BD1441" s="6" t="s">
        <v>16960</v>
      </c>
      <c r="BE1441" s="6" t="s">
        <v>16961</v>
      </c>
      <c r="BF1441" s="6" t="s">
        <v>13575</v>
      </c>
      <c r="BG1441" s="6" t="s">
        <v>13575</v>
      </c>
      <c r="BH1441" s="6" t="s">
        <v>16959</v>
      </c>
      <c r="BI1441">
        <v>0</v>
      </c>
      <c r="BJ1441" s="6" t="s">
        <v>16958</v>
      </c>
      <c r="BK1441">
        <v>0</v>
      </c>
      <c r="BL1441" s="6" t="s">
        <v>315</v>
      </c>
      <c r="BM1441" s="56">
        <f>COUNTIF($B$2:B1441,B1441)</f>
        <v>5</v>
      </c>
      <c r="BN1441" s="6" t="str">
        <f t="shared" si="22"/>
        <v>11359-5</v>
      </c>
    </row>
    <row r="1442" spans="1:66" x14ac:dyDescent="0.25">
      <c r="A1442">
        <v>1</v>
      </c>
      <c r="B1442">
        <v>11385</v>
      </c>
      <c r="C1442" s="6" t="s">
        <v>19140</v>
      </c>
      <c r="D1442">
        <v>5</v>
      </c>
      <c r="E1442">
        <v>3</v>
      </c>
      <c r="F1442">
        <v>30</v>
      </c>
      <c r="G1442">
        <v>305</v>
      </c>
      <c r="H1442" s="6" t="s">
        <v>16943</v>
      </c>
      <c r="I1442">
        <v>1</v>
      </c>
      <c r="J1442">
        <v>167632</v>
      </c>
      <c r="K1442">
        <v>6</v>
      </c>
      <c r="L1442" s="55">
        <v>42647</v>
      </c>
      <c r="M1442" s="6" t="s">
        <v>16765</v>
      </c>
      <c r="N1442" s="55">
        <v>44825</v>
      </c>
      <c r="O1442">
        <v>118784</v>
      </c>
      <c r="P1442" s="6" t="s">
        <v>16764</v>
      </c>
      <c r="Q1442" s="6" t="s">
        <v>19141</v>
      </c>
      <c r="R1442">
        <v>1</v>
      </c>
      <c r="S1442">
        <v>0</v>
      </c>
      <c r="T1442">
        <v>-1</v>
      </c>
      <c r="U1442">
        <v>1651</v>
      </c>
      <c r="V1442" s="6" t="s">
        <v>16945</v>
      </c>
      <c r="W1442" s="6" t="s">
        <v>16946</v>
      </c>
      <c r="X1442" s="55">
        <v>44669</v>
      </c>
      <c r="Y1442">
        <v>90000</v>
      </c>
      <c r="Z1442">
        <v>2358.83</v>
      </c>
      <c r="AA1442" s="6" t="s">
        <v>16965</v>
      </c>
      <c r="AB1442" s="6" t="s">
        <v>16947</v>
      </c>
      <c r="AD1442" s="6" t="s">
        <v>16948</v>
      </c>
      <c r="AE1442">
        <v>43675</v>
      </c>
      <c r="AF1442">
        <v>41068</v>
      </c>
      <c r="AG1442" s="6" t="s">
        <v>16949</v>
      </c>
      <c r="AH1442" s="6" t="s">
        <v>16950</v>
      </c>
      <c r="AI1442" s="6" t="s">
        <v>16951</v>
      </c>
      <c r="AJ1442" s="6" t="s">
        <v>16765</v>
      </c>
      <c r="AK1442" s="6" t="s">
        <v>16765</v>
      </c>
      <c r="AL1442" s="6" t="s">
        <v>16765</v>
      </c>
      <c r="AM1442" s="6" t="s">
        <v>16952</v>
      </c>
      <c r="AN1442">
        <v>0</v>
      </c>
      <c r="AO1442" s="55">
        <v>44669</v>
      </c>
      <c r="AP1442" s="6" t="s">
        <v>16953</v>
      </c>
      <c r="AQ1442">
        <v>0</v>
      </c>
      <c r="AR1442" s="6" t="s">
        <v>16954</v>
      </c>
      <c r="AS1442" s="6" t="s">
        <v>16955</v>
      </c>
      <c r="AT1442" s="6" t="s">
        <v>16947</v>
      </c>
      <c r="AU1442">
        <v>0</v>
      </c>
      <c r="AV1442">
        <v>0</v>
      </c>
      <c r="AW1442" s="6" t="s">
        <v>16956</v>
      </c>
      <c r="AX1442" s="6" t="s">
        <v>19128</v>
      </c>
      <c r="AY1442" s="6" t="s">
        <v>16765</v>
      </c>
      <c r="AZ1442" s="6" t="s">
        <v>16958</v>
      </c>
      <c r="BA1442" s="6" t="s">
        <v>16765</v>
      </c>
      <c r="BB1442" s="6" t="s">
        <v>16959</v>
      </c>
      <c r="BC1442" s="6" t="s">
        <v>16765</v>
      </c>
      <c r="BD1442" s="6" t="s">
        <v>16960</v>
      </c>
      <c r="BE1442" s="6" t="s">
        <v>16961</v>
      </c>
      <c r="BF1442" s="6" t="s">
        <v>13575</v>
      </c>
      <c r="BG1442" s="6" t="s">
        <v>13575</v>
      </c>
      <c r="BH1442" s="6" t="s">
        <v>16959</v>
      </c>
      <c r="BI1442">
        <v>0</v>
      </c>
      <c r="BJ1442" s="6" t="s">
        <v>16958</v>
      </c>
      <c r="BK1442">
        <v>0</v>
      </c>
      <c r="BL1442" s="6" t="s">
        <v>315</v>
      </c>
      <c r="BM1442" s="56">
        <f>COUNTIF($B$2:B1442,B1442)</f>
        <v>1</v>
      </c>
      <c r="BN1442" s="6" t="str">
        <f t="shared" si="22"/>
        <v>11385-1</v>
      </c>
    </row>
    <row r="1443" spans="1:66" x14ac:dyDescent="0.25">
      <c r="A1443">
        <v>1</v>
      </c>
      <c r="B1443">
        <v>11385</v>
      </c>
      <c r="C1443" s="6" t="s">
        <v>19140</v>
      </c>
      <c r="D1443">
        <v>5</v>
      </c>
      <c r="E1443">
        <v>3</v>
      </c>
      <c r="F1443">
        <v>30</v>
      </c>
      <c r="G1443">
        <v>305</v>
      </c>
      <c r="H1443" s="6" t="s">
        <v>16943</v>
      </c>
      <c r="I1443">
        <v>1</v>
      </c>
      <c r="J1443">
        <v>534458</v>
      </c>
      <c r="K1443">
        <v>6</v>
      </c>
      <c r="L1443" s="55">
        <v>43278</v>
      </c>
      <c r="M1443" s="6" t="s">
        <v>16765</v>
      </c>
      <c r="N1443" s="55">
        <v>44825</v>
      </c>
      <c r="O1443">
        <v>248065</v>
      </c>
      <c r="P1443" s="6" t="s">
        <v>16778</v>
      </c>
      <c r="Q1443" s="6" t="s">
        <v>19141</v>
      </c>
      <c r="R1443">
        <v>1</v>
      </c>
      <c r="S1443">
        <v>0</v>
      </c>
      <c r="T1443">
        <v>-1</v>
      </c>
      <c r="U1443">
        <v>1649.52</v>
      </c>
      <c r="V1443" s="6" t="s">
        <v>16945</v>
      </c>
      <c r="W1443" s="6" t="s">
        <v>16946</v>
      </c>
      <c r="X1443" s="55">
        <v>44669</v>
      </c>
      <c r="Y1443">
        <v>90000</v>
      </c>
      <c r="Z1443">
        <v>2358.83</v>
      </c>
      <c r="AA1443" s="6" t="s">
        <v>16965</v>
      </c>
      <c r="AB1443" s="6" t="s">
        <v>16947</v>
      </c>
      <c r="AD1443" s="6" t="s">
        <v>16948</v>
      </c>
      <c r="AE1443">
        <v>49123</v>
      </c>
      <c r="AF1443">
        <v>44626</v>
      </c>
      <c r="AG1443" s="6" t="s">
        <v>16949</v>
      </c>
      <c r="AH1443" s="6" t="s">
        <v>16950</v>
      </c>
      <c r="AI1443" s="6" t="s">
        <v>16951</v>
      </c>
      <c r="AJ1443" s="6" t="s">
        <v>16765</v>
      </c>
      <c r="AK1443" s="6" t="s">
        <v>16765</v>
      </c>
      <c r="AL1443" s="6" t="s">
        <v>16765</v>
      </c>
      <c r="AM1443" s="6" t="s">
        <v>16952</v>
      </c>
      <c r="AN1443">
        <v>0</v>
      </c>
      <c r="AO1443" s="55">
        <v>44669</v>
      </c>
      <c r="AP1443" s="6" t="s">
        <v>16953</v>
      </c>
      <c r="AQ1443">
        <v>0</v>
      </c>
      <c r="AR1443" s="6" t="s">
        <v>16997</v>
      </c>
      <c r="AS1443" s="6" t="s">
        <v>16955</v>
      </c>
      <c r="AT1443" s="6" t="s">
        <v>16947</v>
      </c>
      <c r="AU1443">
        <v>0</v>
      </c>
      <c r="AV1443">
        <v>0</v>
      </c>
      <c r="AW1443" s="6" t="s">
        <v>16956</v>
      </c>
      <c r="AX1443" s="6" t="s">
        <v>19142</v>
      </c>
      <c r="AY1443" s="6" t="s">
        <v>16765</v>
      </c>
      <c r="AZ1443" s="6" t="s">
        <v>16958</v>
      </c>
      <c r="BA1443" s="6" t="s">
        <v>16765</v>
      </c>
      <c r="BB1443" s="6" t="s">
        <v>16959</v>
      </c>
      <c r="BC1443" s="6" t="s">
        <v>16765</v>
      </c>
      <c r="BD1443" s="6" t="s">
        <v>16960</v>
      </c>
      <c r="BE1443" s="6" t="s">
        <v>16961</v>
      </c>
      <c r="BF1443" s="6" t="s">
        <v>13575</v>
      </c>
      <c r="BG1443" s="6" t="s">
        <v>13575</v>
      </c>
      <c r="BH1443" s="6" t="s">
        <v>16959</v>
      </c>
      <c r="BI1443">
        <v>0</v>
      </c>
      <c r="BJ1443" s="6" t="s">
        <v>16958</v>
      </c>
      <c r="BK1443">
        <v>0</v>
      </c>
      <c r="BL1443" s="6" t="s">
        <v>315</v>
      </c>
      <c r="BM1443" s="56">
        <f>COUNTIF($B$2:B1443,B1443)</f>
        <v>2</v>
      </c>
      <c r="BN1443" s="6" t="str">
        <f t="shared" si="22"/>
        <v>11385-2</v>
      </c>
    </row>
    <row r="1444" spans="1:66" x14ac:dyDescent="0.25">
      <c r="A1444">
        <v>1</v>
      </c>
      <c r="B1444">
        <v>11388</v>
      </c>
      <c r="C1444" s="6" t="s">
        <v>19143</v>
      </c>
      <c r="D1444">
        <v>5</v>
      </c>
      <c r="E1444">
        <v>1</v>
      </c>
      <c r="F1444">
        <v>10</v>
      </c>
      <c r="G1444">
        <v>105</v>
      </c>
      <c r="H1444" s="6" t="s">
        <v>16943</v>
      </c>
      <c r="I1444">
        <v>1</v>
      </c>
      <c r="J1444">
        <v>770575</v>
      </c>
      <c r="K1444">
        <v>6</v>
      </c>
      <c r="L1444" s="55">
        <v>43697</v>
      </c>
      <c r="M1444" s="6" t="s">
        <v>16765</v>
      </c>
      <c r="N1444" s="55">
        <v>44062</v>
      </c>
      <c r="O1444">
        <v>118754</v>
      </c>
      <c r="P1444" s="6" t="s">
        <v>16794</v>
      </c>
      <c r="Q1444" s="6" t="s">
        <v>19144</v>
      </c>
      <c r="R1444">
        <v>1</v>
      </c>
      <c r="S1444">
        <v>0</v>
      </c>
      <c r="T1444">
        <v>-1</v>
      </c>
      <c r="U1444">
        <v>1850</v>
      </c>
      <c r="V1444" s="6" t="s">
        <v>16945</v>
      </c>
      <c r="W1444" s="6" t="s">
        <v>16946</v>
      </c>
      <c r="X1444" s="55">
        <v>44669</v>
      </c>
      <c r="Y1444">
        <v>40000</v>
      </c>
      <c r="Z1444">
        <v>988.3</v>
      </c>
      <c r="AA1444" s="6" t="s">
        <v>16885</v>
      </c>
      <c r="AB1444" s="6" t="s">
        <v>16947</v>
      </c>
      <c r="AD1444" s="6" t="s">
        <v>16948</v>
      </c>
      <c r="AE1444">
        <v>51407</v>
      </c>
      <c r="AF1444">
        <v>46603</v>
      </c>
      <c r="AG1444" s="6" t="s">
        <v>16949</v>
      </c>
      <c r="AH1444" s="6" t="s">
        <v>16950</v>
      </c>
      <c r="AI1444" s="6" t="s">
        <v>16951</v>
      </c>
      <c r="AJ1444" s="6" t="s">
        <v>16765</v>
      </c>
      <c r="AK1444" s="6" t="s">
        <v>16765</v>
      </c>
      <c r="AL1444" s="6" t="s">
        <v>16765</v>
      </c>
      <c r="AM1444" s="6" t="s">
        <v>16952</v>
      </c>
      <c r="AN1444">
        <v>0</v>
      </c>
      <c r="AO1444" s="55">
        <v>44669</v>
      </c>
      <c r="AP1444" s="6" t="s">
        <v>16953</v>
      </c>
      <c r="AQ1444">
        <v>0</v>
      </c>
      <c r="AR1444" s="6" t="s">
        <v>16954</v>
      </c>
      <c r="AS1444" s="6" t="s">
        <v>16955</v>
      </c>
      <c r="AT1444" s="6" t="s">
        <v>16947</v>
      </c>
      <c r="AU1444">
        <v>0</v>
      </c>
      <c r="AV1444">
        <v>0</v>
      </c>
      <c r="AW1444" s="6" t="s">
        <v>16956</v>
      </c>
      <c r="AX1444" s="6" t="s">
        <v>18451</v>
      </c>
      <c r="AY1444" s="6" t="s">
        <v>16765</v>
      </c>
      <c r="AZ1444" s="6" t="s">
        <v>16958</v>
      </c>
      <c r="BA1444" s="6" t="s">
        <v>16765</v>
      </c>
      <c r="BB1444" s="6" t="s">
        <v>16959</v>
      </c>
      <c r="BC1444" s="6" t="s">
        <v>16765</v>
      </c>
      <c r="BD1444" s="6" t="s">
        <v>16960</v>
      </c>
      <c r="BE1444" s="6" t="s">
        <v>16961</v>
      </c>
      <c r="BF1444" s="6" t="s">
        <v>13575</v>
      </c>
      <c r="BG1444" s="6" t="s">
        <v>13575</v>
      </c>
      <c r="BH1444" s="6" t="s">
        <v>16959</v>
      </c>
      <c r="BI1444">
        <v>0</v>
      </c>
      <c r="BJ1444" s="6" t="s">
        <v>16958</v>
      </c>
      <c r="BK1444">
        <v>0</v>
      </c>
      <c r="BL1444" s="6" t="s">
        <v>315</v>
      </c>
      <c r="BM1444" s="56">
        <f>COUNTIF($B$2:B1444,B1444)</f>
        <v>1</v>
      </c>
      <c r="BN1444" s="6" t="str">
        <f t="shared" si="22"/>
        <v>11388-1</v>
      </c>
    </row>
    <row r="1445" spans="1:66" x14ac:dyDescent="0.25">
      <c r="A1445">
        <v>1</v>
      </c>
      <c r="B1445">
        <v>11391</v>
      </c>
      <c r="C1445" s="6" t="s">
        <v>19145</v>
      </c>
      <c r="D1445">
        <v>5</v>
      </c>
      <c r="E1445">
        <v>3</v>
      </c>
      <c r="F1445">
        <v>30</v>
      </c>
      <c r="G1445">
        <v>304</v>
      </c>
      <c r="H1445" s="6" t="s">
        <v>17007</v>
      </c>
      <c r="I1445">
        <v>1</v>
      </c>
      <c r="J1445">
        <v>167644</v>
      </c>
      <c r="K1445">
        <v>6</v>
      </c>
      <c r="L1445" s="55">
        <v>42647</v>
      </c>
      <c r="M1445" s="6" t="s">
        <v>16765</v>
      </c>
      <c r="N1445" s="55">
        <v>44799</v>
      </c>
      <c r="O1445">
        <v>217289</v>
      </c>
      <c r="P1445" s="6" t="s">
        <v>16771</v>
      </c>
      <c r="Q1445" s="6" t="s">
        <v>19146</v>
      </c>
      <c r="R1445">
        <v>1</v>
      </c>
      <c r="S1445">
        <v>0</v>
      </c>
      <c r="T1445">
        <v>-1</v>
      </c>
      <c r="U1445">
        <v>1159.19</v>
      </c>
      <c r="V1445" s="6" t="s">
        <v>16945</v>
      </c>
      <c r="W1445" s="6" t="s">
        <v>16946</v>
      </c>
      <c r="X1445" s="55">
        <v>44665</v>
      </c>
      <c r="Y1445">
        <v>0</v>
      </c>
      <c r="Z1445">
        <v>0</v>
      </c>
      <c r="AA1445" s="6" t="s">
        <v>16765</v>
      </c>
      <c r="AB1445" s="6" t="s">
        <v>16947</v>
      </c>
      <c r="AD1445" s="6" t="s">
        <v>16948</v>
      </c>
      <c r="AE1445">
        <v>43691</v>
      </c>
      <c r="AF1445">
        <v>41070</v>
      </c>
      <c r="AG1445" s="6" t="s">
        <v>16949</v>
      </c>
      <c r="AH1445" s="6" t="s">
        <v>16950</v>
      </c>
      <c r="AI1445" s="6" t="s">
        <v>16951</v>
      </c>
      <c r="AJ1445" s="6" t="s">
        <v>16765</v>
      </c>
      <c r="AK1445" s="6" t="s">
        <v>16765</v>
      </c>
      <c r="AL1445" s="6" t="s">
        <v>16765</v>
      </c>
      <c r="AM1445" s="6" t="s">
        <v>16952</v>
      </c>
      <c r="AN1445">
        <v>0</v>
      </c>
      <c r="AO1445" s="55">
        <v>44665</v>
      </c>
      <c r="AP1445" s="6" t="s">
        <v>16953</v>
      </c>
      <c r="AQ1445">
        <v>0</v>
      </c>
      <c r="AR1445" s="6" t="s">
        <v>16954</v>
      </c>
      <c r="AS1445" s="6" t="s">
        <v>16955</v>
      </c>
      <c r="AT1445" s="6" t="s">
        <v>16947</v>
      </c>
      <c r="AU1445">
        <v>0</v>
      </c>
      <c r="AV1445">
        <v>0</v>
      </c>
      <c r="AW1445" s="6" t="s">
        <v>16956</v>
      </c>
      <c r="AX1445" s="6" t="s">
        <v>19128</v>
      </c>
      <c r="AY1445" s="6" t="s">
        <v>16765</v>
      </c>
      <c r="AZ1445" s="6" t="s">
        <v>16958</v>
      </c>
      <c r="BA1445" s="6" t="s">
        <v>16765</v>
      </c>
      <c r="BB1445" s="6" t="s">
        <v>16959</v>
      </c>
      <c r="BC1445" s="6" t="s">
        <v>16765</v>
      </c>
      <c r="BD1445" s="6" t="s">
        <v>16960</v>
      </c>
      <c r="BE1445" s="6" t="s">
        <v>16961</v>
      </c>
      <c r="BF1445" s="6" t="s">
        <v>13575</v>
      </c>
      <c r="BG1445" s="6" t="s">
        <v>13575</v>
      </c>
      <c r="BH1445" s="6" t="s">
        <v>16959</v>
      </c>
      <c r="BI1445">
        <v>0</v>
      </c>
      <c r="BJ1445" s="6" t="s">
        <v>16958</v>
      </c>
      <c r="BK1445">
        <v>0</v>
      </c>
      <c r="BL1445" s="6" t="s">
        <v>315</v>
      </c>
      <c r="BM1445" s="56">
        <f>COUNTIF($B$2:B1445,B1445)</f>
        <v>1</v>
      </c>
      <c r="BN1445" s="6" t="str">
        <f t="shared" si="22"/>
        <v>11391-1</v>
      </c>
    </row>
    <row r="1446" spans="1:66" x14ac:dyDescent="0.25">
      <c r="A1446">
        <v>1</v>
      </c>
      <c r="B1446">
        <v>11394</v>
      </c>
      <c r="C1446" s="6" t="s">
        <v>19147</v>
      </c>
      <c r="D1446">
        <v>5</v>
      </c>
      <c r="E1446">
        <v>1</v>
      </c>
      <c r="F1446">
        <v>10</v>
      </c>
      <c r="G1446">
        <v>103</v>
      </c>
      <c r="H1446" s="6" t="s">
        <v>16943</v>
      </c>
      <c r="I1446">
        <v>1</v>
      </c>
      <c r="J1446">
        <v>583967</v>
      </c>
      <c r="K1446">
        <v>6</v>
      </c>
      <c r="L1446" s="55">
        <v>43364</v>
      </c>
      <c r="M1446" s="6" t="s">
        <v>16765</v>
      </c>
      <c r="N1446" s="55">
        <v>44568</v>
      </c>
      <c r="O1446">
        <v>118784</v>
      </c>
      <c r="P1446" s="6" t="s">
        <v>16764</v>
      </c>
      <c r="Q1446" s="6" t="s">
        <v>19148</v>
      </c>
      <c r="R1446">
        <v>1</v>
      </c>
      <c r="S1446">
        <v>0</v>
      </c>
      <c r="T1446">
        <v>-1</v>
      </c>
      <c r="U1446">
        <v>1651</v>
      </c>
      <c r="V1446" s="6" t="s">
        <v>16945</v>
      </c>
      <c r="W1446" s="6" t="s">
        <v>16946</v>
      </c>
      <c r="X1446" s="55">
        <v>44665</v>
      </c>
      <c r="Y1446">
        <v>10000</v>
      </c>
      <c r="Z1446">
        <v>0</v>
      </c>
      <c r="AA1446" s="6" t="s">
        <v>16765</v>
      </c>
      <c r="AB1446" s="6" t="s">
        <v>16947</v>
      </c>
      <c r="AD1446" s="6" t="s">
        <v>19149</v>
      </c>
      <c r="AE1446">
        <v>49661</v>
      </c>
      <c r="AF1446">
        <v>45073</v>
      </c>
      <c r="AG1446" s="6" t="s">
        <v>16949</v>
      </c>
      <c r="AH1446" s="6" t="s">
        <v>16950</v>
      </c>
      <c r="AI1446" s="6" t="s">
        <v>16951</v>
      </c>
      <c r="AJ1446" s="6" t="s">
        <v>16765</v>
      </c>
      <c r="AK1446" s="6" t="s">
        <v>16765</v>
      </c>
      <c r="AL1446" s="6" t="s">
        <v>16765</v>
      </c>
      <c r="AM1446" s="6" t="s">
        <v>16952</v>
      </c>
      <c r="AN1446">
        <v>0</v>
      </c>
      <c r="AO1446" s="55">
        <v>44665</v>
      </c>
      <c r="AP1446" s="6" t="s">
        <v>16953</v>
      </c>
      <c r="AQ1446">
        <v>0</v>
      </c>
      <c r="AR1446" s="6" t="s">
        <v>16954</v>
      </c>
      <c r="AS1446" s="6" t="s">
        <v>16955</v>
      </c>
      <c r="AT1446" s="6" t="s">
        <v>16947</v>
      </c>
      <c r="AU1446">
        <v>0</v>
      </c>
      <c r="AV1446">
        <v>0</v>
      </c>
      <c r="AW1446" s="6" t="s">
        <v>16956</v>
      </c>
      <c r="AX1446" s="6" t="s">
        <v>19150</v>
      </c>
      <c r="AY1446" s="6" t="s">
        <v>16765</v>
      </c>
      <c r="AZ1446" s="6" t="s">
        <v>16958</v>
      </c>
      <c r="BA1446" s="6" t="s">
        <v>16765</v>
      </c>
      <c r="BB1446" s="6" t="s">
        <v>16959</v>
      </c>
      <c r="BC1446" s="6" t="s">
        <v>16765</v>
      </c>
      <c r="BD1446" s="6" t="s">
        <v>16960</v>
      </c>
      <c r="BE1446" s="6" t="s">
        <v>16961</v>
      </c>
      <c r="BF1446" s="6" t="s">
        <v>13575</v>
      </c>
      <c r="BG1446" s="6" t="s">
        <v>13575</v>
      </c>
      <c r="BH1446" s="6" t="s">
        <v>16959</v>
      </c>
      <c r="BI1446">
        <v>0</v>
      </c>
      <c r="BJ1446" s="6" t="s">
        <v>16958</v>
      </c>
      <c r="BK1446">
        <v>0</v>
      </c>
      <c r="BL1446" s="6" t="s">
        <v>315</v>
      </c>
      <c r="BM1446" s="56">
        <f>COUNTIF($B$2:B1446,B1446)</f>
        <v>1</v>
      </c>
      <c r="BN1446" s="6" t="str">
        <f t="shared" si="22"/>
        <v>11394-1</v>
      </c>
    </row>
    <row r="1447" spans="1:66" x14ac:dyDescent="0.25">
      <c r="A1447">
        <v>1</v>
      </c>
      <c r="B1447">
        <v>11401</v>
      </c>
      <c r="C1447" s="6" t="s">
        <v>19151</v>
      </c>
      <c r="D1447">
        <v>5</v>
      </c>
      <c r="E1447">
        <v>3</v>
      </c>
      <c r="F1447">
        <v>30</v>
      </c>
      <c r="G1447">
        <v>307</v>
      </c>
      <c r="H1447" s="6" t="s">
        <v>16943</v>
      </c>
      <c r="I1447">
        <v>1</v>
      </c>
      <c r="J1447">
        <v>450819</v>
      </c>
      <c r="K1447">
        <v>6</v>
      </c>
      <c r="L1447" s="55">
        <v>43122</v>
      </c>
      <c r="M1447" s="6" t="s">
        <v>16765</v>
      </c>
      <c r="N1447" s="55">
        <v>44601</v>
      </c>
      <c r="O1447">
        <v>118750</v>
      </c>
      <c r="P1447" s="6" t="s">
        <v>16767</v>
      </c>
      <c r="Q1447" s="6" t="s">
        <v>19152</v>
      </c>
      <c r="R1447">
        <v>1</v>
      </c>
      <c r="S1447">
        <v>0</v>
      </c>
      <c r="T1447">
        <v>-1</v>
      </c>
      <c r="U1447">
        <v>1803.8</v>
      </c>
      <c r="V1447" s="6" t="s">
        <v>16945</v>
      </c>
      <c r="W1447" s="6" t="s">
        <v>16946</v>
      </c>
      <c r="X1447" s="55">
        <v>44669</v>
      </c>
      <c r="Y1447">
        <v>30000</v>
      </c>
      <c r="Z1447">
        <v>25161.5</v>
      </c>
      <c r="AA1447" s="6" t="s">
        <v>17198</v>
      </c>
      <c r="AB1447" s="6" t="s">
        <v>16947</v>
      </c>
      <c r="AD1447" s="6" t="s">
        <v>16948</v>
      </c>
      <c r="AE1447">
        <v>48108</v>
      </c>
      <c r="AF1447">
        <v>43772</v>
      </c>
      <c r="AG1447" s="6" t="s">
        <v>16949</v>
      </c>
      <c r="AH1447" s="6" t="s">
        <v>16950</v>
      </c>
      <c r="AI1447" s="6" t="s">
        <v>16951</v>
      </c>
      <c r="AJ1447" s="6" t="s">
        <v>16765</v>
      </c>
      <c r="AK1447" s="6" t="s">
        <v>16765</v>
      </c>
      <c r="AL1447" s="6" t="s">
        <v>16765</v>
      </c>
      <c r="AM1447" s="6" t="s">
        <v>16952</v>
      </c>
      <c r="AN1447">
        <v>0</v>
      </c>
      <c r="AO1447" s="55">
        <v>44669</v>
      </c>
      <c r="AP1447" s="6" t="s">
        <v>16953</v>
      </c>
      <c r="AQ1447">
        <v>0</v>
      </c>
      <c r="AR1447" s="6" t="s">
        <v>16954</v>
      </c>
      <c r="AS1447" s="6" t="s">
        <v>16955</v>
      </c>
      <c r="AT1447" s="6" t="s">
        <v>16947</v>
      </c>
      <c r="AU1447">
        <v>0</v>
      </c>
      <c r="AV1447">
        <v>0</v>
      </c>
      <c r="AW1447" s="6" t="s">
        <v>16956</v>
      </c>
      <c r="AX1447" s="6" t="s">
        <v>19017</v>
      </c>
      <c r="AY1447" s="6" t="s">
        <v>16765</v>
      </c>
      <c r="AZ1447" s="6" t="s">
        <v>16958</v>
      </c>
      <c r="BA1447" s="6" t="s">
        <v>16765</v>
      </c>
      <c r="BB1447" s="6" t="s">
        <v>16959</v>
      </c>
      <c r="BC1447" s="6" t="s">
        <v>16765</v>
      </c>
      <c r="BD1447" s="6" t="s">
        <v>16960</v>
      </c>
      <c r="BE1447" s="6" t="s">
        <v>16961</v>
      </c>
      <c r="BF1447" s="6" t="s">
        <v>13575</v>
      </c>
      <c r="BG1447" s="6" t="s">
        <v>13575</v>
      </c>
      <c r="BH1447" s="6" t="s">
        <v>16959</v>
      </c>
      <c r="BI1447">
        <v>0</v>
      </c>
      <c r="BJ1447" s="6" t="s">
        <v>16958</v>
      </c>
      <c r="BK1447">
        <v>0</v>
      </c>
      <c r="BL1447" s="6" t="s">
        <v>315</v>
      </c>
      <c r="BM1447" s="56">
        <f>COUNTIF($B$2:B1447,B1447)</f>
        <v>1</v>
      </c>
      <c r="BN1447" s="6" t="str">
        <f t="shared" si="22"/>
        <v>11401-1</v>
      </c>
    </row>
    <row r="1448" spans="1:66" x14ac:dyDescent="0.25">
      <c r="A1448">
        <v>1</v>
      </c>
      <c r="B1448">
        <v>11401</v>
      </c>
      <c r="C1448" s="6" t="s">
        <v>19151</v>
      </c>
      <c r="D1448">
        <v>5</v>
      </c>
      <c r="E1448">
        <v>3</v>
      </c>
      <c r="F1448">
        <v>30</v>
      </c>
      <c r="G1448">
        <v>307</v>
      </c>
      <c r="H1448" s="6" t="s">
        <v>16943</v>
      </c>
      <c r="I1448">
        <v>1</v>
      </c>
      <c r="J1448">
        <v>629803</v>
      </c>
      <c r="K1448">
        <v>6</v>
      </c>
      <c r="L1448" s="55">
        <v>43441</v>
      </c>
      <c r="M1448" s="6" t="s">
        <v>16765</v>
      </c>
      <c r="N1448" s="55">
        <v>44601</v>
      </c>
      <c r="O1448">
        <v>118750</v>
      </c>
      <c r="P1448" s="6" t="s">
        <v>16767</v>
      </c>
      <c r="Q1448" s="6" t="s">
        <v>19153</v>
      </c>
      <c r="R1448">
        <v>1</v>
      </c>
      <c r="S1448">
        <v>0</v>
      </c>
      <c r="T1448">
        <v>-1</v>
      </c>
      <c r="U1448">
        <v>1803.8</v>
      </c>
      <c r="V1448" s="6" t="s">
        <v>16945</v>
      </c>
      <c r="W1448" s="6" t="s">
        <v>16946</v>
      </c>
      <c r="X1448" s="55">
        <v>44669</v>
      </c>
      <c r="Y1448">
        <v>30000</v>
      </c>
      <c r="Z1448">
        <v>25161.5</v>
      </c>
      <c r="AA1448" s="6" t="s">
        <v>17198</v>
      </c>
      <c r="AB1448" s="6" t="s">
        <v>16947</v>
      </c>
      <c r="AD1448" s="6" t="s">
        <v>16948</v>
      </c>
      <c r="AE1448">
        <v>50104</v>
      </c>
      <c r="AF1448">
        <v>45471</v>
      </c>
      <c r="AG1448" s="6" t="s">
        <v>16949</v>
      </c>
      <c r="AH1448" s="6" t="s">
        <v>16950</v>
      </c>
      <c r="AI1448" s="6" t="s">
        <v>16951</v>
      </c>
      <c r="AJ1448" s="6" t="s">
        <v>16765</v>
      </c>
      <c r="AK1448" s="6" t="s">
        <v>16765</v>
      </c>
      <c r="AL1448" s="6" t="s">
        <v>16765</v>
      </c>
      <c r="AM1448" s="6" t="s">
        <v>16952</v>
      </c>
      <c r="AN1448">
        <v>0</v>
      </c>
      <c r="AO1448" s="55">
        <v>44669</v>
      </c>
      <c r="AP1448" s="6" t="s">
        <v>16953</v>
      </c>
      <c r="AQ1448">
        <v>0</v>
      </c>
      <c r="AR1448" s="6" t="s">
        <v>16954</v>
      </c>
      <c r="AS1448" s="6" t="s">
        <v>16955</v>
      </c>
      <c r="AT1448" s="6" t="s">
        <v>16947</v>
      </c>
      <c r="AU1448">
        <v>0</v>
      </c>
      <c r="AV1448">
        <v>0</v>
      </c>
      <c r="AW1448" s="6" t="s">
        <v>16956</v>
      </c>
      <c r="AX1448" s="6" t="s">
        <v>17323</v>
      </c>
      <c r="AY1448" s="6" t="s">
        <v>16765</v>
      </c>
      <c r="AZ1448" s="6" t="s">
        <v>16958</v>
      </c>
      <c r="BA1448" s="6" t="s">
        <v>16765</v>
      </c>
      <c r="BB1448" s="6" t="s">
        <v>16959</v>
      </c>
      <c r="BC1448" s="6" t="s">
        <v>16765</v>
      </c>
      <c r="BD1448" s="6" t="s">
        <v>16960</v>
      </c>
      <c r="BE1448" s="6" t="s">
        <v>16961</v>
      </c>
      <c r="BF1448" s="6" t="s">
        <v>13575</v>
      </c>
      <c r="BG1448" s="6" t="s">
        <v>13575</v>
      </c>
      <c r="BH1448" s="6" t="s">
        <v>16959</v>
      </c>
      <c r="BI1448">
        <v>0</v>
      </c>
      <c r="BJ1448" s="6" t="s">
        <v>16958</v>
      </c>
      <c r="BK1448">
        <v>0</v>
      </c>
      <c r="BL1448" s="6" t="s">
        <v>315</v>
      </c>
      <c r="BM1448" s="56">
        <f>COUNTIF($B$2:B1448,B1448)</f>
        <v>2</v>
      </c>
      <c r="BN1448" s="6" t="str">
        <f t="shared" si="22"/>
        <v>11401-2</v>
      </c>
    </row>
    <row r="1449" spans="1:66" x14ac:dyDescent="0.25">
      <c r="A1449">
        <v>1</v>
      </c>
      <c r="B1449">
        <v>11401</v>
      </c>
      <c r="C1449" s="6" t="s">
        <v>19151</v>
      </c>
      <c r="D1449">
        <v>5</v>
      </c>
      <c r="E1449">
        <v>3</v>
      </c>
      <c r="F1449">
        <v>30</v>
      </c>
      <c r="G1449">
        <v>307</v>
      </c>
      <c r="H1449" s="6" t="s">
        <v>16943</v>
      </c>
      <c r="I1449">
        <v>1</v>
      </c>
      <c r="J1449">
        <v>832640</v>
      </c>
      <c r="K1449">
        <v>6</v>
      </c>
      <c r="L1449" s="55">
        <v>43809</v>
      </c>
      <c r="M1449" s="6" t="s">
        <v>16765</v>
      </c>
      <c r="N1449" s="55">
        <v>44601</v>
      </c>
      <c r="O1449">
        <v>118784</v>
      </c>
      <c r="P1449" s="6" t="s">
        <v>16764</v>
      </c>
      <c r="Q1449" s="6" t="s">
        <v>19154</v>
      </c>
      <c r="R1449">
        <v>1</v>
      </c>
      <c r="S1449">
        <v>0</v>
      </c>
      <c r="T1449">
        <v>-1</v>
      </c>
      <c r="U1449">
        <v>1651</v>
      </c>
      <c r="V1449" s="6" t="s">
        <v>16945</v>
      </c>
      <c r="W1449" s="6" t="s">
        <v>16946</v>
      </c>
      <c r="X1449" s="55">
        <v>44669</v>
      </c>
      <c r="Y1449">
        <v>30000</v>
      </c>
      <c r="Z1449">
        <v>25161.5</v>
      </c>
      <c r="AA1449" s="6" t="s">
        <v>17198</v>
      </c>
      <c r="AB1449" s="6" t="s">
        <v>16947</v>
      </c>
      <c r="AD1449" s="6" t="s">
        <v>16948</v>
      </c>
      <c r="AE1449">
        <v>51871</v>
      </c>
      <c r="AF1449">
        <v>46970</v>
      </c>
      <c r="AG1449" s="6" t="s">
        <v>16949</v>
      </c>
      <c r="AH1449" s="6" t="s">
        <v>16950</v>
      </c>
      <c r="AI1449" s="6" t="s">
        <v>16951</v>
      </c>
      <c r="AJ1449" s="6" t="s">
        <v>16765</v>
      </c>
      <c r="AK1449" s="6" t="s">
        <v>16765</v>
      </c>
      <c r="AL1449" s="6" t="s">
        <v>16765</v>
      </c>
      <c r="AM1449" s="6" t="s">
        <v>16952</v>
      </c>
      <c r="AN1449">
        <v>0</v>
      </c>
      <c r="AO1449" s="55">
        <v>44669</v>
      </c>
      <c r="AP1449" s="6" t="s">
        <v>16953</v>
      </c>
      <c r="AQ1449">
        <v>0</v>
      </c>
      <c r="AR1449" s="6" t="s">
        <v>16954</v>
      </c>
      <c r="AS1449" s="6" t="s">
        <v>16955</v>
      </c>
      <c r="AT1449" s="6" t="s">
        <v>16947</v>
      </c>
      <c r="AU1449">
        <v>0</v>
      </c>
      <c r="AV1449">
        <v>0</v>
      </c>
      <c r="AW1449" s="6" t="s">
        <v>16956</v>
      </c>
      <c r="AX1449" s="6" t="s">
        <v>17757</v>
      </c>
      <c r="AY1449" s="6" t="s">
        <v>16765</v>
      </c>
      <c r="AZ1449" s="6" t="s">
        <v>16958</v>
      </c>
      <c r="BA1449" s="6" t="s">
        <v>16765</v>
      </c>
      <c r="BB1449" s="6" t="s">
        <v>16959</v>
      </c>
      <c r="BC1449" s="6" t="s">
        <v>16765</v>
      </c>
      <c r="BD1449" s="6" t="s">
        <v>16960</v>
      </c>
      <c r="BE1449" s="6" t="s">
        <v>16961</v>
      </c>
      <c r="BF1449" s="6" t="s">
        <v>13575</v>
      </c>
      <c r="BG1449" s="6" t="s">
        <v>13575</v>
      </c>
      <c r="BH1449" s="6" t="s">
        <v>16959</v>
      </c>
      <c r="BI1449">
        <v>0</v>
      </c>
      <c r="BJ1449" s="6" t="s">
        <v>16958</v>
      </c>
      <c r="BK1449">
        <v>0</v>
      </c>
      <c r="BL1449" s="6" t="s">
        <v>315</v>
      </c>
      <c r="BM1449" s="56">
        <f>COUNTIF($B$2:B1449,B1449)</f>
        <v>3</v>
      </c>
      <c r="BN1449" s="6" t="str">
        <f t="shared" si="22"/>
        <v>11401-3</v>
      </c>
    </row>
    <row r="1450" spans="1:66" x14ac:dyDescent="0.25">
      <c r="A1450">
        <v>1</v>
      </c>
      <c r="B1450">
        <v>11401</v>
      </c>
      <c r="C1450" s="6" t="s">
        <v>19151</v>
      </c>
      <c r="D1450">
        <v>5</v>
      </c>
      <c r="E1450">
        <v>3</v>
      </c>
      <c r="F1450">
        <v>30</v>
      </c>
      <c r="G1450">
        <v>307</v>
      </c>
      <c r="H1450" s="6" t="s">
        <v>16943</v>
      </c>
      <c r="I1450">
        <v>1</v>
      </c>
      <c r="J1450">
        <v>378695</v>
      </c>
      <c r="K1450">
        <v>6</v>
      </c>
      <c r="L1450" s="55">
        <v>43003</v>
      </c>
      <c r="M1450" s="6" t="s">
        <v>16765</v>
      </c>
      <c r="N1450" s="55">
        <v>44601</v>
      </c>
      <c r="O1450">
        <v>126677</v>
      </c>
      <c r="P1450" s="6" t="s">
        <v>16766</v>
      </c>
      <c r="Q1450" s="6" t="s">
        <v>19155</v>
      </c>
      <c r="R1450">
        <v>1</v>
      </c>
      <c r="S1450">
        <v>0</v>
      </c>
      <c r="T1450">
        <v>-1</v>
      </c>
      <c r="U1450">
        <v>3237.25</v>
      </c>
      <c r="V1450" s="6" t="s">
        <v>16945</v>
      </c>
      <c r="W1450" s="6" t="s">
        <v>16946</v>
      </c>
      <c r="X1450" s="55">
        <v>44669</v>
      </c>
      <c r="Y1450">
        <v>30000</v>
      </c>
      <c r="Z1450">
        <v>25161.5</v>
      </c>
      <c r="AA1450" s="6" t="s">
        <v>17198</v>
      </c>
      <c r="AB1450" s="6" t="s">
        <v>16947</v>
      </c>
      <c r="AD1450" s="6" t="s">
        <v>16948</v>
      </c>
      <c r="AE1450">
        <v>47209</v>
      </c>
      <c r="AF1450">
        <v>42980</v>
      </c>
      <c r="AG1450" s="6" t="s">
        <v>16949</v>
      </c>
      <c r="AH1450" s="6" t="s">
        <v>16950</v>
      </c>
      <c r="AI1450" s="6" t="s">
        <v>16951</v>
      </c>
      <c r="AJ1450" s="6" t="s">
        <v>16765</v>
      </c>
      <c r="AK1450" s="6" t="s">
        <v>16765</v>
      </c>
      <c r="AL1450" s="6" t="s">
        <v>16765</v>
      </c>
      <c r="AM1450" s="6" t="s">
        <v>16952</v>
      </c>
      <c r="AN1450">
        <v>0</v>
      </c>
      <c r="AO1450" s="55">
        <v>44669</v>
      </c>
      <c r="AP1450" s="6" t="s">
        <v>16953</v>
      </c>
      <c r="AQ1450">
        <v>0</v>
      </c>
      <c r="AR1450" s="6" t="s">
        <v>16954</v>
      </c>
      <c r="AS1450" s="6" t="s">
        <v>16955</v>
      </c>
      <c r="AT1450" s="6" t="s">
        <v>16947</v>
      </c>
      <c r="AU1450">
        <v>0</v>
      </c>
      <c r="AV1450">
        <v>0</v>
      </c>
      <c r="AW1450" s="6" t="s">
        <v>16956</v>
      </c>
      <c r="AX1450" s="6" t="s">
        <v>17330</v>
      </c>
      <c r="AY1450" s="6" t="s">
        <v>16765</v>
      </c>
      <c r="AZ1450" s="6" t="s">
        <v>16958</v>
      </c>
      <c r="BA1450" s="6" t="s">
        <v>16765</v>
      </c>
      <c r="BB1450" s="6" t="s">
        <v>16959</v>
      </c>
      <c r="BC1450" s="6" t="s">
        <v>16765</v>
      </c>
      <c r="BD1450" s="6" t="s">
        <v>16960</v>
      </c>
      <c r="BE1450" s="6" t="s">
        <v>16961</v>
      </c>
      <c r="BF1450" s="6" t="s">
        <v>13575</v>
      </c>
      <c r="BG1450" s="6" t="s">
        <v>13575</v>
      </c>
      <c r="BH1450" s="6" t="s">
        <v>16959</v>
      </c>
      <c r="BI1450">
        <v>0</v>
      </c>
      <c r="BJ1450" s="6" t="s">
        <v>16958</v>
      </c>
      <c r="BK1450">
        <v>0</v>
      </c>
      <c r="BL1450" s="6" t="s">
        <v>315</v>
      </c>
      <c r="BM1450" s="56">
        <f>COUNTIF($B$2:B1450,B1450)</f>
        <v>4</v>
      </c>
      <c r="BN1450" s="6" t="str">
        <f t="shared" si="22"/>
        <v>11401-4</v>
      </c>
    </row>
    <row r="1451" spans="1:66" x14ac:dyDescent="0.25">
      <c r="A1451">
        <v>1</v>
      </c>
      <c r="B1451">
        <v>11401</v>
      </c>
      <c r="C1451" s="6" t="s">
        <v>19151</v>
      </c>
      <c r="D1451">
        <v>5</v>
      </c>
      <c r="E1451">
        <v>3</v>
      </c>
      <c r="F1451">
        <v>30</v>
      </c>
      <c r="G1451">
        <v>307</v>
      </c>
      <c r="H1451" s="6" t="s">
        <v>16943</v>
      </c>
      <c r="I1451">
        <v>1</v>
      </c>
      <c r="J1451">
        <v>449807</v>
      </c>
      <c r="K1451">
        <v>6</v>
      </c>
      <c r="L1451" s="55">
        <v>43118</v>
      </c>
      <c r="M1451" s="6" t="s">
        <v>16765</v>
      </c>
      <c r="N1451" s="55">
        <v>44601</v>
      </c>
      <c r="O1451">
        <v>628699</v>
      </c>
      <c r="P1451" s="6" t="s">
        <v>16777</v>
      </c>
      <c r="Q1451" s="6" t="s">
        <v>19152</v>
      </c>
      <c r="R1451">
        <v>1</v>
      </c>
      <c r="S1451">
        <v>0</v>
      </c>
      <c r="T1451">
        <v>-1</v>
      </c>
      <c r="U1451">
        <v>1687</v>
      </c>
      <c r="V1451" s="6" t="s">
        <v>16945</v>
      </c>
      <c r="W1451" s="6" t="s">
        <v>16946</v>
      </c>
      <c r="X1451" s="55">
        <v>44669</v>
      </c>
      <c r="Y1451">
        <v>30000</v>
      </c>
      <c r="Z1451">
        <v>25161.5</v>
      </c>
      <c r="AA1451" s="6" t="s">
        <v>17198</v>
      </c>
      <c r="AB1451" s="6" t="s">
        <v>16947</v>
      </c>
      <c r="AD1451" s="6" t="s">
        <v>16948</v>
      </c>
      <c r="AE1451">
        <v>48085</v>
      </c>
      <c r="AF1451">
        <v>43741</v>
      </c>
      <c r="AG1451" s="6" t="s">
        <v>16949</v>
      </c>
      <c r="AH1451" s="6" t="s">
        <v>16950</v>
      </c>
      <c r="AI1451" s="6" t="s">
        <v>16951</v>
      </c>
      <c r="AJ1451" s="6" t="s">
        <v>16765</v>
      </c>
      <c r="AK1451" s="6" t="s">
        <v>16765</v>
      </c>
      <c r="AL1451" s="6" t="s">
        <v>16765</v>
      </c>
      <c r="AM1451" s="6" t="s">
        <v>16952</v>
      </c>
      <c r="AN1451">
        <v>0</v>
      </c>
      <c r="AO1451" s="55">
        <v>44669</v>
      </c>
      <c r="AP1451" s="6" t="s">
        <v>16953</v>
      </c>
      <c r="AQ1451">
        <v>0</v>
      </c>
      <c r="AR1451" s="6" t="s">
        <v>16997</v>
      </c>
      <c r="AS1451" s="6" t="s">
        <v>16955</v>
      </c>
      <c r="AT1451" s="6" t="s">
        <v>16947</v>
      </c>
      <c r="AU1451">
        <v>0</v>
      </c>
      <c r="AV1451">
        <v>0</v>
      </c>
      <c r="AW1451" s="6" t="s">
        <v>16956</v>
      </c>
      <c r="AX1451" s="6" t="s">
        <v>19156</v>
      </c>
      <c r="AY1451" s="6" t="s">
        <v>16765</v>
      </c>
      <c r="AZ1451" s="6" t="s">
        <v>16958</v>
      </c>
      <c r="BA1451" s="6" t="s">
        <v>16765</v>
      </c>
      <c r="BB1451" s="6" t="s">
        <v>16959</v>
      </c>
      <c r="BC1451" s="6" t="s">
        <v>16765</v>
      </c>
      <c r="BD1451" s="6" t="s">
        <v>16960</v>
      </c>
      <c r="BE1451" s="6" t="s">
        <v>16961</v>
      </c>
      <c r="BF1451" s="6" t="s">
        <v>13575</v>
      </c>
      <c r="BG1451" s="6" t="s">
        <v>13575</v>
      </c>
      <c r="BH1451" s="6" t="s">
        <v>16959</v>
      </c>
      <c r="BI1451">
        <v>0</v>
      </c>
      <c r="BJ1451" s="6" t="s">
        <v>16958</v>
      </c>
      <c r="BK1451">
        <v>0</v>
      </c>
      <c r="BL1451" s="6" t="s">
        <v>315</v>
      </c>
      <c r="BM1451" s="56">
        <f>COUNTIF($B$2:B1451,B1451)</f>
        <v>5</v>
      </c>
      <c r="BN1451" s="6" t="str">
        <f t="shared" si="22"/>
        <v>11401-5</v>
      </c>
    </row>
    <row r="1452" spans="1:66" x14ac:dyDescent="0.25">
      <c r="A1452">
        <v>1</v>
      </c>
      <c r="B1452">
        <v>11419</v>
      </c>
      <c r="C1452" s="6" t="s">
        <v>19157</v>
      </c>
      <c r="D1452">
        <v>5</v>
      </c>
      <c r="E1452">
        <v>2</v>
      </c>
      <c r="F1452">
        <v>20</v>
      </c>
      <c r="G1452">
        <v>201</v>
      </c>
      <c r="H1452" s="6" t="s">
        <v>16943</v>
      </c>
      <c r="I1452">
        <v>1</v>
      </c>
      <c r="J1452">
        <v>172977</v>
      </c>
      <c r="K1452">
        <v>6</v>
      </c>
      <c r="L1452" s="55">
        <v>42656</v>
      </c>
      <c r="M1452" s="6" t="s">
        <v>16765</v>
      </c>
      <c r="N1452" s="55">
        <v>44825</v>
      </c>
      <c r="O1452">
        <v>118784</v>
      </c>
      <c r="P1452" s="6" t="s">
        <v>16764</v>
      </c>
      <c r="Q1452" s="6" t="s">
        <v>19158</v>
      </c>
      <c r="R1452">
        <v>1</v>
      </c>
      <c r="S1452">
        <v>0</v>
      </c>
      <c r="T1452">
        <v>-1</v>
      </c>
      <c r="U1452">
        <v>1651</v>
      </c>
      <c r="V1452" s="6" t="s">
        <v>16945</v>
      </c>
      <c r="W1452" s="6" t="s">
        <v>16946</v>
      </c>
      <c r="X1452" s="55">
        <v>44669</v>
      </c>
      <c r="Y1452">
        <v>0</v>
      </c>
      <c r="Z1452">
        <v>318.19</v>
      </c>
      <c r="AA1452" s="6" t="s">
        <v>16965</v>
      </c>
      <c r="AB1452" s="6" t="s">
        <v>16947</v>
      </c>
      <c r="AD1452" s="6" t="s">
        <v>16948</v>
      </c>
      <c r="AE1452">
        <v>43730</v>
      </c>
      <c r="AF1452">
        <v>41110</v>
      </c>
      <c r="AG1452" s="6" t="s">
        <v>16949</v>
      </c>
      <c r="AH1452" s="6" t="s">
        <v>16950</v>
      </c>
      <c r="AI1452" s="6" t="s">
        <v>16951</v>
      </c>
      <c r="AJ1452" s="6" t="s">
        <v>16765</v>
      </c>
      <c r="AK1452" s="6" t="s">
        <v>16765</v>
      </c>
      <c r="AL1452" s="6" t="s">
        <v>16765</v>
      </c>
      <c r="AM1452" s="6" t="s">
        <v>16952</v>
      </c>
      <c r="AN1452">
        <v>0</v>
      </c>
      <c r="AO1452" s="55">
        <v>44669</v>
      </c>
      <c r="AP1452" s="6" t="s">
        <v>16953</v>
      </c>
      <c r="AQ1452">
        <v>0</v>
      </c>
      <c r="AR1452" s="6" t="s">
        <v>16954</v>
      </c>
      <c r="AS1452" s="6" t="s">
        <v>16955</v>
      </c>
      <c r="AT1452" s="6" t="s">
        <v>16947</v>
      </c>
      <c r="AU1452">
        <v>0</v>
      </c>
      <c r="AV1452">
        <v>0</v>
      </c>
      <c r="AW1452" s="6" t="s">
        <v>16956</v>
      </c>
      <c r="AX1452" s="6" t="s">
        <v>19081</v>
      </c>
      <c r="AY1452" s="6" t="s">
        <v>16765</v>
      </c>
      <c r="AZ1452" s="6" t="s">
        <v>16958</v>
      </c>
      <c r="BA1452" s="6" t="s">
        <v>16765</v>
      </c>
      <c r="BB1452" s="6" t="s">
        <v>16959</v>
      </c>
      <c r="BC1452" s="6" t="s">
        <v>16765</v>
      </c>
      <c r="BD1452" s="6" t="s">
        <v>16960</v>
      </c>
      <c r="BE1452" s="6" t="s">
        <v>16961</v>
      </c>
      <c r="BF1452" s="6" t="s">
        <v>13575</v>
      </c>
      <c r="BG1452" s="6" t="s">
        <v>13575</v>
      </c>
      <c r="BH1452" s="6" t="s">
        <v>16959</v>
      </c>
      <c r="BI1452">
        <v>0</v>
      </c>
      <c r="BJ1452" s="6" t="s">
        <v>16958</v>
      </c>
      <c r="BK1452">
        <v>0</v>
      </c>
      <c r="BL1452" s="6" t="s">
        <v>315</v>
      </c>
      <c r="BM1452" s="56">
        <f>COUNTIF($B$2:B1452,B1452)</f>
        <v>1</v>
      </c>
      <c r="BN1452" s="6" t="str">
        <f t="shared" si="22"/>
        <v>11419-1</v>
      </c>
    </row>
    <row r="1453" spans="1:66" x14ac:dyDescent="0.25">
      <c r="A1453">
        <v>1</v>
      </c>
      <c r="B1453">
        <v>11419</v>
      </c>
      <c r="C1453" s="6" t="s">
        <v>19157</v>
      </c>
      <c r="D1453">
        <v>5</v>
      </c>
      <c r="E1453">
        <v>2</v>
      </c>
      <c r="F1453">
        <v>20</v>
      </c>
      <c r="G1453">
        <v>201</v>
      </c>
      <c r="H1453" s="6" t="s">
        <v>16943</v>
      </c>
      <c r="I1453">
        <v>1</v>
      </c>
      <c r="J1453">
        <v>172978</v>
      </c>
      <c r="K1453">
        <v>6</v>
      </c>
      <c r="L1453" s="55">
        <v>42656</v>
      </c>
      <c r="M1453" s="6" t="s">
        <v>16765</v>
      </c>
      <c r="N1453" s="55">
        <v>44825</v>
      </c>
      <c r="O1453">
        <v>628698</v>
      </c>
      <c r="P1453" s="6" t="s">
        <v>16789</v>
      </c>
      <c r="Q1453" s="6" t="s">
        <v>19159</v>
      </c>
      <c r="R1453">
        <v>1</v>
      </c>
      <c r="S1453">
        <v>0</v>
      </c>
      <c r="T1453">
        <v>-1</v>
      </c>
      <c r="U1453">
        <v>1687.84</v>
      </c>
      <c r="V1453" s="6" t="s">
        <v>16945</v>
      </c>
      <c r="W1453" s="6" t="s">
        <v>16946</v>
      </c>
      <c r="X1453" s="55">
        <v>44669</v>
      </c>
      <c r="Y1453">
        <v>0</v>
      </c>
      <c r="Z1453">
        <v>318.19</v>
      </c>
      <c r="AA1453" s="6" t="s">
        <v>16965</v>
      </c>
      <c r="AB1453" s="6" t="s">
        <v>16947</v>
      </c>
      <c r="AD1453" s="6" t="s">
        <v>16948</v>
      </c>
      <c r="AE1453">
        <v>43731</v>
      </c>
      <c r="AF1453">
        <v>41111</v>
      </c>
      <c r="AG1453" s="6" t="s">
        <v>16949</v>
      </c>
      <c r="AH1453" s="6" t="s">
        <v>16950</v>
      </c>
      <c r="AI1453" s="6" t="s">
        <v>16951</v>
      </c>
      <c r="AJ1453" s="6" t="s">
        <v>16765</v>
      </c>
      <c r="AK1453" s="6" t="s">
        <v>16765</v>
      </c>
      <c r="AL1453" s="6" t="s">
        <v>16765</v>
      </c>
      <c r="AM1453" s="6" t="s">
        <v>16952</v>
      </c>
      <c r="AN1453">
        <v>0</v>
      </c>
      <c r="AO1453" s="55">
        <v>44669</v>
      </c>
      <c r="AP1453" s="6" t="s">
        <v>16953</v>
      </c>
      <c r="AQ1453">
        <v>0</v>
      </c>
      <c r="AR1453" s="6" t="s">
        <v>16997</v>
      </c>
      <c r="AS1453" s="6" t="s">
        <v>16955</v>
      </c>
      <c r="AT1453" s="6" t="s">
        <v>16947</v>
      </c>
      <c r="AU1453">
        <v>0</v>
      </c>
      <c r="AV1453">
        <v>0</v>
      </c>
      <c r="AW1453" s="6" t="s">
        <v>16956</v>
      </c>
      <c r="AX1453" s="6" t="s">
        <v>19081</v>
      </c>
      <c r="AY1453" s="6" t="s">
        <v>16765</v>
      </c>
      <c r="AZ1453" s="6" t="s">
        <v>16958</v>
      </c>
      <c r="BA1453" s="6" t="s">
        <v>16765</v>
      </c>
      <c r="BB1453" s="6" t="s">
        <v>16959</v>
      </c>
      <c r="BC1453" s="6" t="s">
        <v>16765</v>
      </c>
      <c r="BD1453" s="6" t="s">
        <v>16960</v>
      </c>
      <c r="BE1453" s="6" t="s">
        <v>16961</v>
      </c>
      <c r="BF1453" s="6" t="s">
        <v>13575</v>
      </c>
      <c r="BG1453" s="6" t="s">
        <v>13575</v>
      </c>
      <c r="BH1453" s="6" t="s">
        <v>16959</v>
      </c>
      <c r="BI1453">
        <v>0</v>
      </c>
      <c r="BJ1453" s="6" t="s">
        <v>16958</v>
      </c>
      <c r="BK1453">
        <v>0</v>
      </c>
      <c r="BL1453" s="6" t="s">
        <v>315</v>
      </c>
      <c r="BM1453" s="56">
        <f>COUNTIF($B$2:B1453,B1453)</f>
        <v>2</v>
      </c>
      <c r="BN1453" s="6" t="str">
        <f t="shared" si="22"/>
        <v>11419-2</v>
      </c>
    </row>
    <row r="1454" spans="1:66" x14ac:dyDescent="0.25">
      <c r="A1454">
        <v>1</v>
      </c>
      <c r="B1454">
        <v>11420</v>
      </c>
      <c r="C1454" s="6" t="s">
        <v>19160</v>
      </c>
      <c r="D1454">
        <v>5</v>
      </c>
      <c r="E1454">
        <v>1</v>
      </c>
      <c r="F1454">
        <v>10</v>
      </c>
      <c r="G1454">
        <v>107</v>
      </c>
      <c r="H1454" s="6" t="s">
        <v>17007</v>
      </c>
      <c r="I1454">
        <v>1</v>
      </c>
      <c r="J1454">
        <v>259618</v>
      </c>
      <c r="K1454">
        <v>7</v>
      </c>
      <c r="L1454" s="55">
        <v>44638</v>
      </c>
      <c r="M1454" s="6" t="s">
        <v>16765</v>
      </c>
      <c r="N1454" s="55">
        <v>44727</v>
      </c>
      <c r="O1454">
        <v>101490</v>
      </c>
      <c r="P1454" s="6" t="s">
        <v>16796</v>
      </c>
      <c r="Q1454" s="6" t="s">
        <v>16973</v>
      </c>
      <c r="R1454">
        <v>1</v>
      </c>
      <c r="S1454">
        <v>0</v>
      </c>
      <c r="T1454">
        <v>-1</v>
      </c>
      <c r="U1454">
        <v>348</v>
      </c>
      <c r="V1454" s="6" t="s">
        <v>17183</v>
      </c>
      <c r="W1454" s="6" t="s">
        <v>16946</v>
      </c>
      <c r="X1454" s="55">
        <v>44665</v>
      </c>
      <c r="Y1454">
        <v>20000</v>
      </c>
      <c r="Z1454">
        <v>0</v>
      </c>
      <c r="AA1454" s="6" t="s">
        <v>16765</v>
      </c>
      <c r="AB1454" s="6" t="s">
        <v>16947</v>
      </c>
      <c r="AD1454" s="6" t="s">
        <v>16765</v>
      </c>
      <c r="AE1454">
        <v>54117</v>
      </c>
      <c r="AF1454">
        <v>48879</v>
      </c>
      <c r="AG1454" s="6" t="s">
        <v>16973</v>
      </c>
      <c r="AH1454" s="6" t="s">
        <v>16950</v>
      </c>
      <c r="AI1454" s="6" t="s">
        <v>16951</v>
      </c>
      <c r="AJ1454" s="6" t="s">
        <v>16765</v>
      </c>
      <c r="AK1454" s="6" t="s">
        <v>16765</v>
      </c>
      <c r="AL1454" s="6" t="s">
        <v>16765</v>
      </c>
      <c r="AM1454" s="6" t="s">
        <v>16952</v>
      </c>
      <c r="AN1454">
        <v>0</v>
      </c>
      <c r="AO1454" s="55">
        <v>44665</v>
      </c>
      <c r="AP1454" s="6" t="s">
        <v>17190</v>
      </c>
      <c r="AQ1454">
        <v>0</v>
      </c>
      <c r="AR1454" s="6" t="s">
        <v>17184</v>
      </c>
      <c r="AS1454" s="6" t="s">
        <v>17002</v>
      </c>
      <c r="AT1454" s="6" t="s">
        <v>16947</v>
      </c>
      <c r="AU1454">
        <v>0</v>
      </c>
      <c r="AV1454">
        <v>0</v>
      </c>
      <c r="AW1454" s="6" t="s">
        <v>16956</v>
      </c>
      <c r="AX1454" s="6" t="s">
        <v>16765</v>
      </c>
      <c r="AY1454" s="6" t="s">
        <v>16765</v>
      </c>
      <c r="AZ1454" s="6" t="s">
        <v>16958</v>
      </c>
      <c r="BA1454" s="6" t="s">
        <v>16765</v>
      </c>
      <c r="BB1454" s="6" t="s">
        <v>16959</v>
      </c>
      <c r="BC1454" s="6" t="s">
        <v>16765</v>
      </c>
      <c r="BD1454" s="6" t="s">
        <v>16960</v>
      </c>
      <c r="BE1454" s="6" t="s">
        <v>16961</v>
      </c>
      <c r="BF1454" s="6" t="s">
        <v>13575</v>
      </c>
      <c r="BG1454" s="6" t="s">
        <v>13575</v>
      </c>
      <c r="BH1454" s="6" t="s">
        <v>16959</v>
      </c>
      <c r="BI1454">
        <v>0</v>
      </c>
      <c r="BJ1454" s="6" t="s">
        <v>16958</v>
      </c>
      <c r="BK1454">
        <v>0</v>
      </c>
      <c r="BL1454" s="6" t="s">
        <v>315</v>
      </c>
      <c r="BM1454" s="56">
        <f>COUNTIF($B$2:B1454,B1454)</f>
        <v>1</v>
      </c>
      <c r="BN1454" s="6" t="str">
        <f t="shared" si="22"/>
        <v>11420-1</v>
      </c>
    </row>
    <row r="1455" spans="1:66" x14ac:dyDescent="0.25">
      <c r="A1455">
        <v>1</v>
      </c>
      <c r="B1455">
        <v>11420</v>
      </c>
      <c r="C1455" s="6" t="s">
        <v>19160</v>
      </c>
      <c r="D1455">
        <v>5</v>
      </c>
      <c r="E1455">
        <v>1</v>
      </c>
      <c r="F1455">
        <v>10</v>
      </c>
      <c r="G1455">
        <v>107</v>
      </c>
      <c r="H1455" s="6" t="s">
        <v>17007</v>
      </c>
      <c r="I1455">
        <v>1</v>
      </c>
      <c r="J1455">
        <v>268240</v>
      </c>
      <c r="K1455">
        <v>7</v>
      </c>
      <c r="L1455" s="55">
        <v>44652</v>
      </c>
      <c r="M1455" s="6" t="s">
        <v>16765</v>
      </c>
      <c r="N1455" s="55">
        <v>44741</v>
      </c>
      <c r="O1455">
        <v>101490</v>
      </c>
      <c r="P1455" s="6" t="s">
        <v>16796</v>
      </c>
      <c r="Q1455" s="6" t="s">
        <v>16973</v>
      </c>
      <c r="R1455">
        <v>1</v>
      </c>
      <c r="S1455">
        <v>0</v>
      </c>
      <c r="T1455">
        <v>-1</v>
      </c>
      <c r="U1455">
        <v>348</v>
      </c>
      <c r="V1455" s="6" t="s">
        <v>17183</v>
      </c>
      <c r="W1455" s="6" t="s">
        <v>16946</v>
      </c>
      <c r="X1455" s="55">
        <v>44665</v>
      </c>
      <c r="Y1455">
        <v>20000</v>
      </c>
      <c r="Z1455">
        <v>0</v>
      </c>
      <c r="AA1455" s="6" t="s">
        <v>16765</v>
      </c>
      <c r="AB1455" s="6" t="s">
        <v>16947</v>
      </c>
      <c r="AD1455" s="6" t="s">
        <v>16765</v>
      </c>
      <c r="AE1455">
        <v>54158</v>
      </c>
      <c r="AF1455">
        <v>48911</v>
      </c>
      <c r="AG1455" s="6" t="s">
        <v>16973</v>
      </c>
      <c r="AH1455" s="6" t="s">
        <v>16950</v>
      </c>
      <c r="AI1455" s="6" t="s">
        <v>16951</v>
      </c>
      <c r="AJ1455" s="6" t="s">
        <v>16765</v>
      </c>
      <c r="AK1455" s="6" t="s">
        <v>16765</v>
      </c>
      <c r="AL1455" s="6" t="s">
        <v>16765</v>
      </c>
      <c r="AM1455" s="6" t="s">
        <v>16952</v>
      </c>
      <c r="AN1455">
        <v>0</v>
      </c>
      <c r="AO1455" s="55">
        <v>44665</v>
      </c>
      <c r="AP1455" s="6" t="s">
        <v>17190</v>
      </c>
      <c r="AQ1455">
        <v>0</v>
      </c>
      <c r="AR1455" s="6" t="s">
        <v>17184</v>
      </c>
      <c r="AS1455" s="6" t="s">
        <v>17002</v>
      </c>
      <c r="AT1455" s="6" t="s">
        <v>16947</v>
      </c>
      <c r="AU1455">
        <v>0</v>
      </c>
      <c r="AV1455">
        <v>0</v>
      </c>
      <c r="AW1455" s="6" t="s">
        <v>16956</v>
      </c>
      <c r="AX1455" s="6" t="s">
        <v>16765</v>
      </c>
      <c r="AY1455" s="6" t="s">
        <v>16765</v>
      </c>
      <c r="AZ1455" s="6" t="s">
        <v>16958</v>
      </c>
      <c r="BA1455" s="6" t="s">
        <v>16765</v>
      </c>
      <c r="BB1455" s="6" t="s">
        <v>16959</v>
      </c>
      <c r="BC1455" s="6" t="s">
        <v>16765</v>
      </c>
      <c r="BD1455" s="6" t="s">
        <v>16960</v>
      </c>
      <c r="BE1455" s="6" t="s">
        <v>16961</v>
      </c>
      <c r="BF1455" s="6" t="s">
        <v>13575</v>
      </c>
      <c r="BG1455" s="6" t="s">
        <v>13575</v>
      </c>
      <c r="BH1455" s="6" t="s">
        <v>16959</v>
      </c>
      <c r="BI1455">
        <v>0</v>
      </c>
      <c r="BJ1455" s="6" t="s">
        <v>16958</v>
      </c>
      <c r="BK1455">
        <v>0</v>
      </c>
      <c r="BL1455" s="6" t="s">
        <v>315</v>
      </c>
      <c r="BM1455" s="56">
        <f>COUNTIF($B$2:B1455,B1455)</f>
        <v>2</v>
      </c>
      <c r="BN1455" s="6" t="str">
        <f t="shared" si="22"/>
        <v>11420-2</v>
      </c>
    </row>
    <row r="1456" spans="1:66" x14ac:dyDescent="0.25">
      <c r="A1456">
        <v>1</v>
      </c>
      <c r="B1456">
        <v>11420</v>
      </c>
      <c r="C1456" s="6" t="s">
        <v>19160</v>
      </c>
      <c r="D1456">
        <v>5</v>
      </c>
      <c r="E1456">
        <v>1</v>
      </c>
      <c r="F1456">
        <v>10</v>
      </c>
      <c r="G1456">
        <v>107</v>
      </c>
      <c r="H1456" s="6" t="s">
        <v>17007</v>
      </c>
      <c r="I1456">
        <v>1</v>
      </c>
      <c r="J1456">
        <v>8721</v>
      </c>
      <c r="K1456">
        <v>7</v>
      </c>
      <c r="L1456" s="55">
        <v>44179</v>
      </c>
      <c r="M1456" s="6" t="s">
        <v>16765</v>
      </c>
      <c r="N1456" s="55">
        <v>44628</v>
      </c>
      <c r="O1456">
        <v>104825</v>
      </c>
      <c r="P1456" s="6" t="s">
        <v>16797</v>
      </c>
      <c r="Q1456" s="6" t="s">
        <v>16973</v>
      </c>
      <c r="R1456">
        <v>1</v>
      </c>
      <c r="S1456">
        <v>0</v>
      </c>
      <c r="T1456">
        <v>-1</v>
      </c>
      <c r="U1456">
        <v>700</v>
      </c>
      <c r="V1456" s="6" t="s">
        <v>17183</v>
      </c>
      <c r="W1456" s="6" t="s">
        <v>16946</v>
      </c>
      <c r="X1456" s="55">
        <v>44665</v>
      </c>
      <c r="Y1456">
        <v>20000</v>
      </c>
      <c r="Z1456">
        <v>0</v>
      </c>
      <c r="AA1456" s="6" t="s">
        <v>16765</v>
      </c>
      <c r="AB1456" s="6" t="s">
        <v>16947</v>
      </c>
      <c r="AD1456" s="6" t="s">
        <v>16765</v>
      </c>
      <c r="AE1456">
        <v>52747</v>
      </c>
      <c r="AF1456">
        <v>47731</v>
      </c>
      <c r="AG1456" s="6" t="s">
        <v>16973</v>
      </c>
      <c r="AH1456" s="6" t="s">
        <v>16950</v>
      </c>
      <c r="AI1456" s="6" t="s">
        <v>16951</v>
      </c>
      <c r="AJ1456" s="6" t="s">
        <v>16765</v>
      </c>
      <c r="AK1456" s="6" t="s">
        <v>16765</v>
      </c>
      <c r="AL1456" s="6" t="s">
        <v>16765</v>
      </c>
      <c r="AM1456" s="6" t="s">
        <v>16952</v>
      </c>
      <c r="AN1456">
        <v>0</v>
      </c>
      <c r="AO1456" s="55">
        <v>44665</v>
      </c>
      <c r="AP1456" s="6" t="s">
        <v>16953</v>
      </c>
      <c r="AQ1456">
        <v>0</v>
      </c>
      <c r="AR1456" s="6" t="s">
        <v>17184</v>
      </c>
      <c r="AS1456" s="6" t="s">
        <v>17002</v>
      </c>
      <c r="AT1456" s="6" t="s">
        <v>16947</v>
      </c>
      <c r="AU1456">
        <v>0</v>
      </c>
      <c r="AV1456">
        <v>0</v>
      </c>
      <c r="AW1456" s="6" t="s">
        <v>16956</v>
      </c>
      <c r="AX1456" s="6" t="s">
        <v>19161</v>
      </c>
      <c r="AY1456" s="6" t="s">
        <v>16765</v>
      </c>
      <c r="AZ1456" s="6" t="s">
        <v>16958</v>
      </c>
      <c r="BA1456" s="6" t="s">
        <v>16765</v>
      </c>
      <c r="BB1456" s="6" t="s">
        <v>16959</v>
      </c>
      <c r="BC1456" s="6" t="s">
        <v>16765</v>
      </c>
      <c r="BD1456" s="6" t="s">
        <v>16960</v>
      </c>
      <c r="BE1456" s="6" t="s">
        <v>16961</v>
      </c>
      <c r="BF1456" s="6" t="s">
        <v>13575</v>
      </c>
      <c r="BG1456" s="6" t="s">
        <v>13575</v>
      </c>
      <c r="BH1456" s="6" t="s">
        <v>16959</v>
      </c>
      <c r="BI1456">
        <v>0</v>
      </c>
      <c r="BJ1456" s="6" t="s">
        <v>16958</v>
      </c>
      <c r="BK1456">
        <v>0</v>
      </c>
      <c r="BL1456" s="6" t="s">
        <v>315</v>
      </c>
      <c r="BM1456" s="56">
        <f>COUNTIF($B$2:B1456,B1456)</f>
        <v>3</v>
      </c>
      <c r="BN1456" s="6" t="str">
        <f t="shared" si="22"/>
        <v>11420-3</v>
      </c>
    </row>
    <row r="1457" spans="1:66" x14ac:dyDescent="0.25">
      <c r="A1457">
        <v>1</v>
      </c>
      <c r="B1457">
        <v>11420</v>
      </c>
      <c r="C1457" s="6" t="s">
        <v>19160</v>
      </c>
      <c r="D1457">
        <v>5</v>
      </c>
      <c r="E1457">
        <v>1</v>
      </c>
      <c r="F1457">
        <v>10</v>
      </c>
      <c r="G1457">
        <v>107</v>
      </c>
      <c r="H1457" s="6" t="s">
        <v>17007</v>
      </c>
      <c r="I1457">
        <v>1</v>
      </c>
      <c r="J1457">
        <v>179521</v>
      </c>
      <c r="K1457">
        <v>7</v>
      </c>
      <c r="L1457" s="55">
        <v>44496</v>
      </c>
      <c r="M1457" s="6" t="s">
        <v>16765</v>
      </c>
      <c r="N1457" s="55">
        <v>44628</v>
      </c>
      <c r="O1457">
        <v>104825</v>
      </c>
      <c r="P1457" s="6" t="s">
        <v>16797</v>
      </c>
      <c r="Q1457" s="6" t="s">
        <v>16973</v>
      </c>
      <c r="R1457">
        <v>1</v>
      </c>
      <c r="S1457">
        <v>0</v>
      </c>
      <c r="T1457">
        <v>-1</v>
      </c>
      <c r="U1457">
        <v>700</v>
      </c>
      <c r="V1457" s="6" t="s">
        <v>17183</v>
      </c>
      <c r="W1457" s="6" t="s">
        <v>16946</v>
      </c>
      <c r="X1457" s="55">
        <v>44665</v>
      </c>
      <c r="Y1457">
        <v>20000</v>
      </c>
      <c r="Z1457">
        <v>0</v>
      </c>
      <c r="AA1457" s="6" t="s">
        <v>16765</v>
      </c>
      <c r="AB1457" s="6" t="s">
        <v>16947</v>
      </c>
      <c r="AD1457" s="6" t="s">
        <v>16765</v>
      </c>
      <c r="AE1457">
        <v>53665</v>
      </c>
      <c r="AF1457">
        <v>48476</v>
      </c>
      <c r="AG1457" s="6" t="s">
        <v>16973</v>
      </c>
      <c r="AH1457" s="6" t="s">
        <v>16950</v>
      </c>
      <c r="AI1457" s="6" t="s">
        <v>16951</v>
      </c>
      <c r="AJ1457" s="6" t="s">
        <v>16765</v>
      </c>
      <c r="AK1457" s="6" t="s">
        <v>16765</v>
      </c>
      <c r="AL1457" s="6" t="s">
        <v>16765</v>
      </c>
      <c r="AM1457" s="6" t="s">
        <v>16952</v>
      </c>
      <c r="AN1457">
        <v>0</v>
      </c>
      <c r="AO1457" s="55">
        <v>44665</v>
      </c>
      <c r="AP1457" s="6" t="s">
        <v>16953</v>
      </c>
      <c r="AQ1457">
        <v>0</v>
      </c>
      <c r="AR1457" s="6" t="s">
        <v>17184</v>
      </c>
      <c r="AS1457" s="6" t="s">
        <v>17002</v>
      </c>
      <c r="AT1457" s="6" t="s">
        <v>16947</v>
      </c>
      <c r="AU1457">
        <v>0</v>
      </c>
      <c r="AV1457">
        <v>0</v>
      </c>
      <c r="AW1457" s="6" t="s">
        <v>16956</v>
      </c>
      <c r="AX1457" s="6" t="s">
        <v>16765</v>
      </c>
      <c r="AY1457" s="6" t="s">
        <v>16765</v>
      </c>
      <c r="AZ1457" s="6" t="s">
        <v>16958</v>
      </c>
      <c r="BA1457" s="6" t="s">
        <v>16765</v>
      </c>
      <c r="BB1457" s="6" t="s">
        <v>16959</v>
      </c>
      <c r="BC1457" s="6" t="s">
        <v>16765</v>
      </c>
      <c r="BD1457" s="6" t="s">
        <v>16960</v>
      </c>
      <c r="BE1457" s="6" t="s">
        <v>16961</v>
      </c>
      <c r="BF1457" s="6" t="s">
        <v>13575</v>
      </c>
      <c r="BG1457" s="6" t="s">
        <v>13575</v>
      </c>
      <c r="BH1457" s="6" t="s">
        <v>16959</v>
      </c>
      <c r="BI1457">
        <v>0</v>
      </c>
      <c r="BJ1457" s="6" t="s">
        <v>16958</v>
      </c>
      <c r="BK1457">
        <v>0</v>
      </c>
      <c r="BL1457" s="6" t="s">
        <v>315</v>
      </c>
      <c r="BM1457" s="56">
        <f>COUNTIF($B$2:B1457,B1457)</f>
        <v>4</v>
      </c>
      <c r="BN1457" s="6" t="str">
        <f t="shared" si="22"/>
        <v>11420-4</v>
      </c>
    </row>
    <row r="1458" spans="1:66" x14ac:dyDescent="0.25">
      <c r="A1458">
        <v>1</v>
      </c>
      <c r="B1458">
        <v>11420</v>
      </c>
      <c r="C1458" s="6" t="s">
        <v>19160</v>
      </c>
      <c r="D1458">
        <v>5</v>
      </c>
      <c r="E1458">
        <v>1</v>
      </c>
      <c r="F1458">
        <v>10</v>
      </c>
      <c r="G1458">
        <v>107</v>
      </c>
      <c r="H1458" s="6" t="s">
        <v>17007</v>
      </c>
      <c r="I1458">
        <v>1</v>
      </c>
      <c r="J1458">
        <v>746783</v>
      </c>
      <c r="K1458">
        <v>6</v>
      </c>
      <c r="L1458" s="55">
        <v>43651</v>
      </c>
      <c r="M1458" s="6" t="s">
        <v>16765</v>
      </c>
      <c r="N1458" s="55">
        <v>44628</v>
      </c>
      <c r="O1458">
        <v>104825</v>
      </c>
      <c r="P1458" s="6" t="s">
        <v>16797</v>
      </c>
      <c r="Q1458" s="6" t="s">
        <v>16973</v>
      </c>
      <c r="R1458">
        <v>1</v>
      </c>
      <c r="S1458">
        <v>0</v>
      </c>
      <c r="T1458">
        <v>-1</v>
      </c>
      <c r="U1458">
        <v>700</v>
      </c>
      <c r="V1458" s="6" t="s">
        <v>17183</v>
      </c>
      <c r="W1458" s="6" t="s">
        <v>16946</v>
      </c>
      <c r="X1458" s="55">
        <v>44665</v>
      </c>
      <c r="Y1458">
        <v>20000</v>
      </c>
      <c r="Z1458">
        <v>0</v>
      </c>
      <c r="AA1458" s="6" t="s">
        <v>16765</v>
      </c>
      <c r="AB1458" s="6" t="s">
        <v>16947</v>
      </c>
      <c r="AD1458" s="6" t="s">
        <v>16765</v>
      </c>
      <c r="AE1458">
        <v>51182</v>
      </c>
      <c r="AF1458">
        <v>46420</v>
      </c>
      <c r="AG1458" s="6" t="s">
        <v>16973</v>
      </c>
      <c r="AH1458" s="6" t="s">
        <v>16950</v>
      </c>
      <c r="AI1458" s="6" t="s">
        <v>16951</v>
      </c>
      <c r="AJ1458" s="6" t="s">
        <v>16765</v>
      </c>
      <c r="AK1458" s="6" t="s">
        <v>16765</v>
      </c>
      <c r="AL1458" s="6" t="s">
        <v>16765</v>
      </c>
      <c r="AM1458" s="6" t="s">
        <v>16952</v>
      </c>
      <c r="AN1458">
        <v>0</v>
      </c>
      <c r="AO1458" s="55">
        <v>44665</v>
      </c>
      <c r="AP1458" s="6" t="s">
        <v>16953</v>
      </c>
      <c r="AQ1458">
        <v>0</v>
      </c>
      <c r="AR1458" s="6" t="s">
        <v>17184</v>
      </c>
      <c r="AS1458" s="6" t="s">
        <v>17002</v>
      </c>
      <c r="AT1458" s="6" t="s">
        <v>16947</v>
      </c>
      <c r="AU1458">
        <v>0</v>
      </c>
      <c r="AV1458">
        <v>0</v>
      </c>
      <c r="AW1458" s="6" t="s">
        <v>16956</v>
      </c>
      <c r="AX1458" s="6" t="s">
        <v>19162</v>
      </c>
      <c r="AY1458" s="6" t="s">
        <v>16765</v>
      </c>
      <c r="AZ1458" s="6" t="s">
        <v>16958</v>
      </c>
      <c r="BA1458" s="6" t="s">
        <v>16765</v>
      </c>
      <c r="BB1458" s="6" t="s">
        <v>16959</v>
      </c>
      <c r="BC1458" s="6" t="s">
        <v>16765</v>
      </c>
      <c r="BD1458" s="6" t="s">
        <v>16960</v>
      </c>
      <c r="BE1458" s="6" t="s">
        <v>16961</v>
      </c>
      <c r="BF1458" s="6" t="s">
        <v>13575</v>
      </c>
      <c r="BG1458" s="6" t="s">
        <v>13575</v>
      </c>
      <c r="BH1458" s="6" t="s">
        <v>16959</v>
      </c>
      <c r="BI1458">
        <v>0</v>
      </c>
      <c r="BJ1458" s="6" t="s">
        <v>16958</v>
      </c>
      <c r="BK1458">
        <v>0</v>
      </c>
      <c r="BL1458" s="6" t="s">
        <v>315</v>
      </c>
      <c r="BM1458" s="56">
        <f>COUNTIF($B$2:B1458,B1458)</f>
        <v>5</v>
      </c>
      <c r="BN1458" s="6" t="str">
        <f t="shared" si="22"/>
        <v>11420-5</v>
      </c>
    </row>
    <row r="1459" spans="1:66" x14ac:dyDescent="0.25">
      <c r="A1459">
        <v>1</v>
      </c>
      <c r="B1459">
        <v>11420</v>
      </c>
      <c r="C1459" s="6" t="s">
        <v>19160</v>
      </c>
      <c r="D1459">
        <v>5</v>
      </c>
      <c r="E1459">
        <v>1</v>
      </c>
      <c r="F1459">
        <v>10</v>
      </c>
      <c r="G1459">
        <v>107</v>
      </c>
      <c r="H1459" s="6" t="s">
        <v>17007</v>
      </c>
      <c r="I1459">
        <v>1</v>
      </c>
      <c r="J1459">
        <v>930020</v>
      </c>
      <c r="K1459">
        <v>6</v>
      </c>
      <c r="L1459" s="55">
        <v>44026</v>
      </c>
      <c r="M1459" s="6" t="s">
        <v>16765</v>
      </c>
      <c r="N1459" s="55">
        <v>44628</v>
      </c>
      <c r="O1459">
        <v>118750</v>
      </c>
      <c r="P1459" s="6" t="s">
        <v>16767</v>
      </c>
      <c r="Q1459" s="6" t="s">
        <v>19163</v>
      </c>
      <c r="R1459">
        <v>1</v>
      </c>
      <c r="S1459">
        <v>0</v>
      </c>
      <c r="T1459">
        <v>-1</v>
      </c>
      <c r="U1459">
        <v>1803.8</v>
      </c>
      <c r="V1459" s="6" t="s">
        <v>16945</v>
      </c>
      <c r="W1459" s="6" t="s">
        <v>16946</v>
      </c>
      <c r="X1459" s="55">
        <v>44665</v>
      </c>
      <c r="Y1459">
        <v>20000</v>
      </c>
      <c r="Z1459">
        <v>0</v>
      </c>
      <c r="AA1459" s="6" t="s">
        <v>16765</v>
      </c>
      <c r="AB1459" s="6" t="s">
        <v>16947</v>
      </c>
      <c r="AD1459" s="6" t="s">
        <v>16948</v>
      </c>
      <c r="AE1459">
        <v>52352</v>
      </c>
      <c r="AF1459">
        <v>47391</v>
      </c>
      <c r="AG1459" s="6" t="s">
        <v>16949</v>
      </c>
      <c r="AH1459" s="6" t="s">
        <v>16950</v>
      </c>
      <c r="AI1459" s="6" t="s">
        <v>16951</v>
      </c>
      <c r="AJ1459" s="6" t="s">
        <v>16765</v>
      </c>
      <c r="AK1459" s="6" t="s">
        <v>16765</v>
      </c>
      <c r="AL1459" s="6" t="s">
        <v>16765</v>
      </c>
      <c r="AM1459" s="6" t="s">
        <v>16952</v>
      </c>
      <c r="AN1459">
        <v>0</v>
      </c>
      <c r="AO1459" s="55">
        <v>44665</v>
      </c>
      <c r="AP1459" s="6" t="s">
        <v>16953</v>
      </c>
      <c r="AQ1459">
        <v>0</v>
      </c>
      <c r="AR1459" s="6" t="s">
        <v>16954</v>
      </c>
      <c r="AS1459" s="6" t="s">
        <v>16955</v>
      </c>
      <c r="AT1459" s="6" t="s">
        <v>16947</v>
      </c>
      <c r="AU1459">
        <v>0</v>
      </c>
      <c r="AV1459">
        <v>0</v>
      </c>
      <c r="AW1459" s="6" t="s">
        <v>16956</v>
      </c>
      <c r="AX1459" s="6" t="s">
        <v>19164</v>
      </c>
      <c r="AY1459" s="6" t="s">
        <v>16765</v>
      </c>
      <c r="AZ1459" s="6" t="s">
        <v>16958</v>
      </c>
      <c r="BA1459" s="6" t="s">
        <v>16765</v>
      </c>
      <c r="BB1459" s="6" t="s">
        <v>16959</v>
      </c>
      <c r="BC1459" s="6" t="s">
        <v>16765</v>
      </c>
      <c r="BD1459" s="6" t="s">
        <v>16960</v>
      </c>
      <c r="BE1459" s="6" t="s">
        <v>16961</v>
      </c>
      <c r="BF1459" s="6" t="s">
        <v>13575</v>
      </c>
      <c r="BG1459" s="6" t="s">
        <v>13575</v>
      </c>
      <c r="BH1459" s="6" t="s">
        <v>16959</v>
      </c>
      <c r="BI1459">
        <v>0</v>
      </c>
      <c r="BJ1459" s="6" t="s">
        <v>16958</v>
      </c>
      <c r="BK1459">
        <v>0</v>
      </c>
      <c r="BL1459" s="6" t="s">
        <v>315</v>
      </c>
      <c r="BM1459" s="56">
        <f>COUNTIF($B$2:B1459,B1459)</f>
        <v>6</v>
      </c>
      <c r="BN1459" s="6" t="str">
        <f t="shared" si="22"/>
        <v>11420-6</v>
      </c>
    </row>
    <row r="1460" spans="1:66" x14ac:dyDescent="0.25">
      <c r="A1460">
        <v>1</v>
      </c>
      <c r="B1460">
        <v>11420</v>
      </c>
      <c r="C1460" s="6" t="s">
        <v>19160</v>
      </c>
      <c r="D1460">
        <v>5</v>
      </c>
      <c r="E1460">
        <v>1</v>
      </c>
      <c r="F1460">
        <v>10</v>
      </c>
      <c r="G1460">
        <v>107</v>
      </c>
      <c r="H1460" s="6" t="s">
        <v>17007</v>
      </c>
      <c r="I1460">
        <v>1</v>
      </c>
      <c r="J1460">
        <v>353198</v>
      </c>
      <c r="K1460">
        <v>6</v>
      </c>
      <c r="L1460" s="55">
        <v>42961</v>
      </c>
      <c r="M1460" s="6" t="s">
        <v>16765</v>
      </c>
      <c r="N1460" s="55">
        <v>44628</v>
      </c>
      <c r="O1460">
        <v>217289</v>
      </c>
      <c r="P1460" s="6" t="s">
        <v>16771</v>
      </c>
      <c r="Q1460" s="6" t="s">
        <v>19165</v>
      </c>
      <c r="R1460">
        <v>1</v>
      </c>
      <c r="S1460">
        <v>0</v>
      </c>
      <c r="T1460">
        <v>-1</v>
      </c>
      <c r="U1460">
        <v>1159.19</v>
      </c>
      <c r="V1460" s="6" t="s">
        <v>16945</v>
      </c>
      <c r="W1460" s="6" t="s">
        <v>16946</v>
      </c>
      <c r="X1460" s="55">
        <v>44665</v>
      </c>
      <c r="Y1460">
        <v>20000</v>
      </c>
      <c r="Z1460">
        <v>0</v>
      </c>
      <c r="AA1460" s="6" t="s">
        <v>16765</v>
      </c>
      <c r="AB1460" s="6" t="s">
        <v>16947</v>
      </c>
      <c r="AD1460" s="6" t="s">
        <v>16948</v>
      </c>
      <c r="AE1460">
        <v>46955</v>
      </c>
      <c r="AF1460">
        <v>42749</v>
      </c>
      <c r="AG1460" s="6" t="s">
        <v>16949</v>
      </c>
      <c r="AH1460" s="6" t="s">
        <v>16950</v>
      </c>
      <c r="AI1460" s="6" t="s">
        <v>16951</v>
      </c>
      <c r="AJ1460" s="6" t="s">
        <v>16765</v>
      </c>
      <c r="AK1460" s="6" t="s">
        <v>16765</v>
      </c>
      <c r="AL1460" s="6" t="s">
        <v>16765</v>
      </c>
      <c r="AM1460" s="6" t="s">
        <v>16952</v>
      </c>
      <c r="AN1460">
        <v>0</v>
      </c>
      <c r="AO1460" s="55">
        <v>44665</v>
      </c>
      <c r="AP1460" s="6" t="s">
        <v>16953</v>
      </c>
      <c r="AQ1460">
        <v>0</v>
      </c>
      <c r="AR1460" s="6" t="s">
        <v>16954</v>
      </c>
      <c r="AS1460" s="6" t="s">
        <v>16955</v>
      </c>
      <c r="AT1460" s="6" t="s">
        <v>16947</v>
      </c>
      <c r="AU1460">
        <v>0</v>
      </c>
      <c r="AV1460">
        <v>0</v>
      </c>
      <c r="AW1460" s="6" t="s">
        <v>16956</v>
      </c>
      <c r="AX1460" s="6" t="s">
        <v>19094</v>
      </c>
      <c r="AY1460" s="6" t="s">
        <v>16765</v>
      </c>
      <c r="AZ1460" s="6" t="s">
        <v>16958</v>
      </c>
      <c r="BA1460" s="6" t="s">
        <v>16765</v>
      </c>
      <c r="BB1460" s="6" t="s">
        <v>16959</v>
      </c>
      <c r="BC1460" s="6" t="s">
        <v>16765</v>
      </c>
      <c r="BD1460" s="6" t="s">
        <v>16960</v>
      </c>
      <c r="BE1460" s="6" t="s">
        <v>16961</v>
      </c>
      <c r="BF1460" s="6" t="s">
        <v>13575</v>
      </c>
      <c r="BG1460" s="6" t="s">
        <v>13575</v>
      </c>
      <c r="BH1460" s="6" t="s">
        <v>16959</v>
      </c>
      <c r="BI1460">
        <v>0</v>
      </c>
      <c r="BJ1460" s="6" t="s">
        <v>16958</v>
      </c>
      <c r="BK1460">
        <v>0</v>
      </c>
      <c r="BL1460" s="6" t="s">
        <v>315</v>
      </c>
      <c r="BM1460" s="56">
        <f>COUNTIF($B$2:B1460,B1460)</f>
        <v>7</v>
      </c>
      <c r="BN1460" s="6" t="str">
        <f t="shared" si="22"/>
        <v>11420-7</v>
      </c>
    </row>
    <row r="1461" spans="1:66" x14ac:dyDescent="0.25">
      <c r="A1461">
        <v>1</v>
      </c>
      <c r="B1461">
        <v>11423</v>
      </c>
      <c r="C1461" s="6" t="s">
        <v>19166</v>
      </c>
      <c r="D1461">
        <v>5</v>
      </c>
      <c r="E1461">
        <v>3</v>
      </c>
      <c r="F1461">
        <v>30</v>
      </c>
      <c r="G1461">
        <v>305</v>
      </c>
      <c r="H1461" s="6" t="s">
        <v>17010</v>
      </c>
      <c r="I1461">
        <v>1</v>
      </c>
      <c r="J1461">
        <v>230256</v>
      </c>
      <c r="K1461">
        <v>6</v>
      </c>
      <c r="L1461" s="55">
        <v>42754</v>
      </c>
      <c r="M1461" s="6" t="s">
        <v>16765</v>
      </c>
      <c r="N1461" s="55">
        <v>44825</v>
      </c>
      <c r="O1461">
        <v>118197</v>
      </c>
      <c r="P1461" s="6" t="s">
        <v>16782</v>
      </c>
      <c r="Q1461" s="6" t="s">
        <v>16973</v>
      </c>
      <c r="R1461">
        <v>3</v>
      </c>
      <c r="S1461">
        <v>0</v>
      </c>
      <c r="T1461">
        <v>-3</v>
      </c>
      <c r="U1461">
        <v>349.51</v>
      </c>
      <c r="V1461" s="6" t="s">
        <v>16974</v>
      </c>
      <c r="W1461" s="6" t="s">
        <v>16946</v>
      </c>
      <c r="X1461" s="55">
        <v>44660</v>
      </c>
      <c r="Y1461">
        <v>70000</v>
      </c>
      <c r="Z1461">
        <v>0</v>
      </c>
      <c r="AA1461" s="6" t="s">
        <v>16765</v>
      </c>
      <c r="AB1461" s="6" t="s">
        <v>16947</v>
      </c>
      <c r="AD1461" s="6" t="s">
        <v>16765</v>
      </c>
      <c r="AE1461">
        <v>45511</v>
      </c>
      <c r="AF1461">
        <v>41569</v>
      </c>
      <c r="AG1461" s="6" t="s">
        <v>16973</v>
      </c>
      <c r="AH1461" s="6" t="s">
        <v>16950</v>
      </c>
      <c r="AI1461" s="6" t="s">
        <v>16951</v>
      </c>
      <c r="AJ1461" s="6" t="s">
        <v>16765</v>
      </c>
      <c r="AK1461" s="6" t="s">
        <v>16765</v>
      </c>
      <c r="AL1461" s="6" t="s">
        <v>16765</v>
      </c>
      <c r="AM1461" s="6" t="s">
        <v>16952</v>
      </c>
      <c r="AN1461">
        <v>0</v>
      </c>
      <c r="AO1461" s="55">
        <v>44660</v>
      </c>
      <c r="AP1461" s="6" t="s">
        <v>16953</v>
      </c>
      <c r="AQ1461">
        <v>0</v>
      </c>
      <c r="AR1461" s="6" t="s">
        <v>16975</v>
      </c>
      <c r="AS1461" s="6" t="s">
        <v>16955</v>
      </c>
      <c r="AT1461" s="6" t="s">
        <v>16947</v>
      </c>
      <c r="AU1461">
        <v>0</v>
      </c>
      <c r="AV1461">
        <v>0</v>
      </c>
      <c r="AW1461" s="6" t="s">
        <v>16956</v>
      </c>
      <c r="AX1461" s="6" t="s">
        <v>18841</v>
      </c>
      <c r="AY1461" s="6" t="s">
        <v>16765</v>
      </c>
      <c r="AZ1461" s="6" t="s">
        <v>16958</v>
      </c>
      <c r="BA1461" s="6" t="s">
        <v>16765</v>
      </c>
      <c r="BB1461" s="6" t="s">
        <v>16959</v>
      </c>
      <c r="BC1461" s="6" t="s">
        <v>16765</v>
      </c>
      <c r="BD1461" s="6" t="s">
        <v>16960</v>
      </c>
      <c r="BE1461" s="6" t="s">
        <v>16961</v>
      </c>
      <c r="BF1461" s="6" t="s">
        <v>13575</v>
      </c>
      <c r="BG1461" s="6" t="s">
        <v>13575</v>
      </c>
      <c r="BH1461" s="6" t="s">
        <v>16959</v>
      </c>
      <c r="BI1461">
        <v>0</v>
      </c>
      <c r="BJ1461" s="6" t="s">
        <v>16958</v>
      </c>
      <c r="BK1461">
        <v>0</v>
      </c>
      <c r="BL1461" s="6" t="s">
        <v>315</v>
      </c>
      <c r="BM1461" s="56">
        <f>COUNTIF($B$2:B1461,B1461)</f>
        <v>1</v>
      </c>
      <c r="BN1461" s="6" t="str">
        <f t="shared" si="22"/>
        <v>11423-1</v>
      </c>
    </row>
    <row r="1462" spans="1:66" x14ac:dyDescent="0.25">
      <c r="A1462">
        <v>1</v>
      </c>
      <c r="B1462">
        <v>11423</v>
      </c>
      <c r="C1462" s="6" t="s">
        <v>19166</v>
      </c>
      <c r="D1462">
        <v>5</v>
      </c>
      <c r="E1462">
        <v>3</v>
      </c>
      <c r="F1462">
        <v>30</v>
      </c>
      <c r="G1462">
        <v>305</v>
      </c>
      <c r="H1462" s="6" t="s">
        <v>17010</v>
      </c>
      <c r="I1462">
        <v>1</v>
      </c>
      <c r="J1462">
        <v>230257</v>
      </c>
      <c r="K1462">
        <v>6</v>
      </c>
      <c r="L1462" s="55">
        <v>42754</v>
      </c>
      <c r="M1462" s="6" t="s">
        <v>16765</v>
      </c>
      <c r="N1462" s="55">
        <v>44825</v>
      </c>
      <c r="O1462">
        <v>118784</v>
      </c>
      <c r="P1462" s="6" t="s">
        <v>16764</v>
      </c>
      <c r="Q1462" s="6" t="s">
        <v>19167</v>
      </c>
      <c r="R1462">
        <v>1</v>
      </c>
      <c r="S1462">
        <v>0</v>
      </c>
      <c r="T1462">
        <v>-1</v>
      </c>
      <c r="U1462">
        <v>1651</v>
      </c>
      <c r="V1462" s="6" t="s">
        <v>16945</v>
      </c>
      <c r="W1462" s="6" t="s">
        <v>16946</v>
      </c>
      <c r="X1462" s="55">
        <v>44660</v>
      </c>
      <c r="Y1462">
        <v>70000</v>
      </c>
      <c r="Z1462">
        <v>0</v>
      </c>
      <c r="AA1462" s="6" t="s">
        <v>16765</v>
      </c>
      <c r="AB1462" s="6" t="s">
        <v>16947</v>
      </c>
      <c r="AD1462" s="6" t="s">
        <v>16948</v>
      </c>
      <c r="AE1462">
        <v>45512</v>
      </c>
      <c r="AF1462">
        <v>41570</v>
      </c>
      <c r="AG1462" s="6" t="s">
        <v>16949</v>
      </c>
      <c r="AH1462" s="6" t="s">
        <v>16950</v>
      </c>
      <c r="AI1462" s="6" t="s">
        <v>16951</v>
      </c>
      <c r="AJ1462" s="6" t="s">
        <v>16765</v>
      </c>
      <c r="AK1462" s="6" t="s">
        <v>16765</v>
      </c>
      <c r="AL1462" s="6" t="s">
        <v>16765</v>
      </c>
      <c r="AM1462" s="6" t="s">
        <v>16952</v>
      </c>
      <c r="AN1462">
        <v>0</v>
      </c>
      <c r="AO1462" s="55">
        <v>44660</v>
      </c>
      <c r="AP1462" s="6" t="s">
        <v>16953</v>
      </c>
      <c r="AQ1462">
        <v>0</v>
      </c>
      <c r="AR1462" s="6" t="s">
        <v>16954</v>
      </c>
      <c r="AS1462" s="6" t="s">
        <v>16955</v>
      </c>
      <c r="AT1462" s="6" t="s">
        <v>16947</v>
      </c>
      <c r="AU1462">
        <v>0</v>
      </c>
      <c r="AV1462">
        <v>0</v>
      </c>
      <c r="AW1462" s="6" t="s">
        <v>16956</v>
      </c>
      <c r="AX1462" s="6" t="s">
        <v>18841</v>
      </c>
      <c r="AY1462" s="6" t="s">
        <v>16765</v>
      </c>
      <c r="AZ1462" s="6" t="s">
        <v>16958</v>
      </c>
      <c r="BA1462" s="6" t="s">
        <v>16765</v>
      </c>
      <c r="BB1462" s="6" t="s">
        <v>16959</v>
      </c>
      <c r="BC1462" s="6" t="s">
        <v>16765</v>
      </c>
      <c r="BD1462" s="6" t="s">
        <v>16960</v>
      </c>
      <c r="BE1462" s="6" t="s">
        <v>16961</v>
      </c>
      <c r="BF1462" s="6" t="s">
        <v>13575</v>
      </c>
      <c r="BG1462" s="6" t="s">
        <v>13575</v>
      </c>
      <c r="BH1462" s="6" t="s">
        <v>16959</v>
      </c>
      <c r="BI1462">
        <v>0</v>
      </c>
      <c r="BJ1462" s="6" t="s">
        <v>16958</v>
      </c>
      <c r="BK1462">
        <v>0</v>
      </c>
      <c r="BL1462" s="6" t="s">
        <v>315</v>
      </c>
      <c r="BM1462" s="56">
        <f>COUNTIF($B$2:B1462,B1462)</f>
        <v>2</v>
      </c>
      <c r="BN1462" s="6" t="str">
        <f t="shared" si="22"/>
        <v>11423-2</v>
      </c>
    </row>
    <row r="1463" spans="1:66" x14ac:dyDescent="0.25">
      <c r="A1463">
        <v>1</v>
      </c>
      <c r="B1463">
        <v>11423</v>
      </c>
      <c r="C1463" s="6" t="s">
        <v>19166</v>
      </c>
      <c r="D1463">
        <v>5</v>
      </c>
      <c r="E1463">
        <v>3</v>
      </c>
      <c r="F1463">
        <v>30</v>
      </c>
      <c r="G1463">
        <v>305</v>
      </c>
      <c r="H1463" s="6" t="s">
        <v>17010</v>
      </c>
      <c r="I1463">
        <v>1</v>
      </c>
      <c r="J1463">
        <v>230258</v>
      </c>
      <c r="K1463">
        <v>6</v>
      </c>
      <c r="L1463" s="55">
        <v>42754</v>
      </c>
      <c r="M1463" s="6" t="s">
        <v>16765</v>
      </c>
      <c r="N1463" s="55">
        <v>109574</v>
      </c>
      <c r="O1463">
        <v>188005</v>
      </c>
      <c r="P1463" s="6" t="s">
        <v>16774</v>
      </c>
      <c r="Q1463" s="6" t="s">
        <v>16973</v>
      </c>
      <c r="R1463">
        <v>5</v>
      </c>
      <c r="S1463">
        <v>0</v>
      </c>
      <c r="T1463">
        <v>-5</v>
      </c>
      <c r="U1463">
        <v>212</v>
      </c>
      <c r="V1463" s="6" t="s">
        <v>16999</v>
      </c>
      <c r="W1463" s="6" t="s">
        <v>16946</v>
      </c>
      <c r="X1463" s="55">
        <v>44660</v>
      </c>
      <c r="Y1463">
        <v>70000</v>
      </c>
      <c r="Z1463">
        <v>0</v>
      </c>
      <c r="AA1463" s="6" t="s">
        <v>16765</v>
      </c>
      <c r="AB1463" s="6" t="s">
        <v>16947</v>
      </c>
      <c r="AD1463" s="6" t="s">
        <v>16765</v>
      </c>
      <c r="AE1463">
        <v>45513</v>
      </c>
      <c r="AF1463">
        <v>41568</v>
      </c>
      <c r="AG1463" s="6" t="s">
        <v>16973</v>
      </c>
      <c r="AH1463" s="6" t="s">
        <v>16950</v>
      </c>
      <c r="AI1463" s="6" t="s">
        <v>16951</v>
      </c>
      <c r="AJ1463" s="6" t="s">
        <v>16765</v>
      </c>
      <c r="AK1463" s="6" t="s">
        <v>16765</v>
      </c>
      <c r="AL1463" s="6" t="s">
        <v>16765</v>
      </c>
      <c r="AM1463" s="6" t="s">
        <v>16952</v>
      </c>
      <c r="AN1463">
        <v>0</v>
      </c>
      <c r="AO1463" s="55">
        <v>44660</v>
      </c>
      <c r="AP1463" s="6" t="s">
        <v>17000</v>
      </c>
      <c r="AQ1463">
        <v>0</v>
      </c>
      <c r="AR1463" s="6" t="s">
        <v>17018</v>
      </c>
      <c r="AS1463" s="6" t="s">
        <v>17002</v>
      </c>
      <c r="AT1463" s="6" t="s">
        <v>16947</v>
      </c>
      <c r="AU1463">
        <v>0</v>
      </c>
      <c r="AV1463">
        <v>0</v>
      </c>
      <c r="AW1463" s="6" t="s">
        <v>16956</v>
      </c>
      <c r="AX1463" s="6" t="s">
        <v>18841</v>
      </c>
      <c r="AY1463" s="6" t="s">
        <v>16765</v>
      </c>
      <c r="AZ1463" s="6" t="s">
        <v>16958</v>
      </c>
      <c r="BA1463" s="6" t="s">
        <v>16765</v>
      </c>
      <c r="BB1463" s="6" t="s">
        <v>16959</v>
      </c>
      <c r="BC1463" s="6" t="s">
        <v>16765</v>
      </c>
      <c r="BD1463" s="6" t="s">
        <v>16960</v>
      </c>
      <c r="BE1463" s="6" t="s">
        <v>16961</v>
      </c>
      <c r="BF1463" s="6" t="s">
        <v>13575</v>
      </c>
      <c r="BG1463" s="6" t="s">
        <v>13575</v>
      </c>
      <c r="BH1463" s="6" t="s">
        <v>16959</v>
      </c>
      <c r="BI1463">
        <v>0</v>
      </c>
      <c r="BJ1463" s="6" t="s">
        <v>16958</v>
      </c>
      <c r="BK1463">
        <v>0</v>
      </c>
      <c r="BL1463" s="6" t="s">
        <v>315</v>
      </c>
      <c r="BM1463" s="56">
        <f>COUNTIF($B$2:B1463,B1463)</f>
        <v>3</v>
      </c>
      <c r="BN1463" s="6" t="str">
        <f t="shared" si="22"/>
        <v>11423-3</v>
      </c>
    </row>
    <row r="1464" spans="1:66" x14ac:dyDescent="0.25">
      <c r="A1464">
        <v>1</v>
      </c>
      <c r="B1464">
        <v>11423</v>
      </c>
      <c r="C1464" s="6" t="s">
        <v>19166</v>
      </c>
      <c r="D1464">
        <v>5</v>
      </c>
      <c r="E1464">
        <v>3</v>
      </c>
      <c r="F1464">
        <v>30</v>
      </c>
      <c r="G1464">
        <v>305</v>
      </c>
      <c r="H1464" s="6" t="s">
        <v>17010</v>
      </c>
      <c r="I1464">
        <v>1</v>
      </c>
      <c r="J1464">
        <v>230258</v>
      </c>
      <c r="K1464">
        <v>6</v>
      </c>
      <c r="L1464" s="55">
        <v>42754</v>
      </c>
      <c r="M1464" s="6" t="s">
        <v>16765</v>
      </c>
      <c r="N1464" s="55">
        <v>109574</v>
      </c>
      <c r="O1464">
        <v>188006</v>
      </c>
      <c r="P1464" s="6" t="s">
        <v>16776</v>
      </c>
      <c r="Q1464" s="6" t="s">
        <v>16973</v>
      </c>
      <c r="R1464">
        <v>60</v>
      </c>
      <c r="S1464">
        <v>0</v>
      </c>
      <c r="T1464">
        <v>-60</v>
      </c>
      <c r="U1464">
        <v>120</v>
      </c>
      <c r="V1464" s="6" t="s">
        <v>17004</v>
      </c>
      <c r="W1464" s="6" t="s">
        <v>16946</v>
      </c>
      <c r="X1464" s="55">
        <v>44660</v>
      </c>
      <c r="Y1464">
        <v>70000</v>
      </c>
      <c r="Z1464">
        <v>0</v>
      </c>
      <c r="AA1464" s="6" t="s">
        <v>16765</v>
      </c>
      <c r="AB1464" s="6" t="s">
        <v>16947</v>
      </c>
      <c r="AD1464" s="6" t="s">
        <v>16765</v>
      </c>
      <c r="AE1464">
        <v>45514</v>
      </c>
      <c r="AF1464">
        <v>41568</v>
      </c>
      <c r="AG1464" s="6" t="s">
        <v>16973</v>
      </c>
      <c r="AH1464" s="6" t="s">
        <v>16950</v>
      </c>
      <c r="AI1464" s="6" t="s">
        <v>16951</v>
      </c>
      <c r="AJ1464" s="6" t="s">
        <v>16765</v>
      </c>
      <c r="AK1464" s="6" t="s">
        <v>16765</v>
      </c>
      <c r="AL1464" s="6" t="s">
        <v>16765</v>
      </c>
      <c r="AM1464" s="6" t="s">
        <v>16952</v>
      </c>
      <c r="AN1464">
        <v>0</v>
      </c>
      <c r="AO1464" s="55">
        <v>44660</v>
      </c>
      <c r="AP1464" s="6" t="s">
        <v>17000</v>
      </c>
      <c r="AQ1464">
        <v>0</v>
      </c>
      <c r="AR1464" s="6" t="s">
        <v>17020</v>
      </c>
      <c r="AS1464" s="6" t="s">
        <v>17002</v>
      </c>
      <c r="AT1464" s="6" t="s">
        <v>16947</v>
      </c>
      <c r="AU1464">
        <v>0</v>
      </c>
      <c r="AV1464">
        <v>0</v>
      </c>
      <c r="AW1464" s="6" t="s">
        <v>16956</v>
      </c>
      <c r="AX1464" s="6" t="s">
        <v>18841</v>
      </c>
      <c r="AY1464" s="6" t="s">
        <v>16765</v>
      </c>
      <c r="AZ1464" s="6" t="s">
        <v>16958</v>
      </c>
      <c r="BA1464" s="6" t="s">
        <v>16765</v>
      </c>
      <c r="BB1464" s="6" t="s">
        <v>16959</v>
      </c>
      <c r="BC1464" s="6" t="s">
        <v>16765</v>
      </c>
      <c r="BD1464" s="6" t="s">
        <v>16960</v>
      </c>
      <c r="BE1464" s="6" t="s">
        <v>16961</v>
      </c>
      <c r="BF1464" s="6" t="s">
        <v>13575</v>
      </c>
      <c r="BG1464" s="6" t="s">
        <v>13575</v>
      </c>
      <c r="BH1464" s="6" t="s">
        <v>16959</v>
      </c>
      <c r="BI1464">
        <v>0</v>
      </c>
      <c r="BJ1464" s="6" t="s">
        <v>16958</v>
      </c>
      <c r="BK1464">
        <v>0</v>
      </c>
      <c r="BL1464" s="6" t="s">
        <v>315</v>
      </c>
      <c r="BM1464" s="56">
        <f>COUNTIF($B$2:B1464,B1464)</f>
        <v>4</v>
      </c>
      <c r="BN1464" s="6" t="str">
        <f t="shared" si="22"/>
        <v>11423-4</v>
      </c>
    </row>
    <row r="1465" spans="1:66" x14ac:dyDescent="0.25">
      <c r="A1465">
        <v>1</v>
      </c>
      <c r="B1465">
        <v>11434</v>
      </c>
      <c r="C1465" s="6" t="s">
        <v>19168</v>
      </c>
      <c r="D1465">
        <v>5</v>
      </c>
      <c r="E1465">
        <v>3</v>
      </c>
      <c r="F1465">
        <v>30</v>
      </c>
      <c r="G1465">
        <v>302</v>
      </c>
      <c r="H1465" s="6" t="s">
        <v>16943</v>
      </c>
      <c r="I1465">
        <v>1</v>
      </c>
      <c r="J1465">
        <v>250814</v>
      </c>
      <c r="K1465">
        <v>6</v>
      </c>
      <c r="L1465" s="55">
        <v>42787</v>
      </c>
      <c r="M1465" s="6" t="s">
        <v>16765</v>
      </c>
      <c r="N1465" s="55">
        <v>44601</v>
      </c>
      <c r="O1465">
        <v>217289</v>
      </c>
      <c r="P1465" s="6" t="s">
        <v>16771</v>
      </c>
      <c r="Q1465" s="6" t="s">
        <v>19169</v>
      </c>
      <c r="R1465">
        <v>1</v>
      </c>
      <c r="S1465">
        <v>0</v>
      </c>
      <c r="T1465">
        <v>-1</v>
      </c>
      <c r="U1465">
        <v>1159.19</v>
      </c>
      <c r="V1465" s="6" t="s">
        <v>16945</v>
      </c>
      <c r="W1465" s="6" t="s">
        <v>16946</v>
      </c>
      <c r="X1465" s="55">
        <v>44572</v>
      </c>
      <c r="Y1465">
        <v>0</v>
      </c>
      <c r="Z1465">
        <v>0</v>
      </c>
      <c r="AA1465" s="6" t="s">
        <v>16765</v>
      </c>
      <c r="AB1465" s="6" t="s">
        <v>16947</v>
      </c>
      <c r="AD1465" s="6" t="s">
        <v>17262</v>
      </c>
      <c r="AE1465">
        <v>45672</v>
      </c>
      <c r="AF1465">
        <v>41671</v>
      </c>
      <c r="AG1465" s="6" t="s">
        <v>16949</v>
      </c>
      <c r="AH1465" s="6" t="s">
        <v>16950</v>
      </c>
      <c r="AI1465" s="6" t="s">
        <v>16951</v>
      </c>
      <c r="AJ1465" s="6" t="s">
        <v>16765</v>
      </c>
      <c r="AK1465" s="6" t="s">
        <v>16765</v>
      </c>
      <c r="AL1465" s="6" t="s">
        <v>16765</v>
      </c>
      <c r="AM1465" s="6" t="s">
        <v>16952</v>
      </c>
      <c r="AN1465">
        <v>0</v>
      </c>
      <c r="AO1465" s="55">
        <v>44572</v>
      </c>
      <c r="AP1465" s="6" t="s">
        <v>16953</v>
      </c>
      <c r="AQ1465">
        <v>0</v>
      </c>
      <c r="AR1465" s="6" t="s">
        <v>16954</v>
      </c>
      <c r="AS1465" s="6" t="s">
        <v>16955</v>
      </c>
      <c r="AT1465" s="6" t="s">
        <v>16947</v>
      </c>
      <c r="AU1465">
        <v>0</v>
      </c>
      <c r="AV1465">
        <v>0</v>
      </c>
      <c r="AW1465" s="6" t="s">
        <v>16956</v>
      </c>
      <c r="AX1465" s="6" t="s">
        <v>17263</v>
      </c>
      <c r="AY1465" s="6" t="s">
        <v>16765</v>
      </c>
      <c r="AZ1465" s="6" t="s">
        <v>16958</v>
      </c>
      <c r="BA1465" s="6" t="s">
        <v>16765</v>
      </c>
      <c r="BB1465" s="6" t="s">
        <v>16959</v>
      </c>
      <c r="BC1465" s="6" t="s">
        <v>16765</v>
      </c>
      <c r="BD1465" s="6" t="s">
        <v>16960</v>
      </c>
      <c r="BE1465" s="6" t="s">
        <v>16961</v>
      </c>
      <c r="BF1465" s="6" t="s">
        <v>13575</v>
      </c>
      <c r="BG1465" s="6" t="s">
        <v>13575</v>
      </c>
      <c r="BH1465" s="6" t="s">
        <v>16959</v>
      </c>
      <c r="BI1465">
        <v>0</v>
      </c>
      <c r="BJ1465" s="6" t="s">
        <v>16958</v>
      </c>
      <c r="BK1465">
        <v>0</v>
      </c>
      <c r="BL1465" s="6" t="s">
        <v>315</v>
      </c>
      <c r="BM1465" s="56">
        <f>COUNTIF($B$2:B1465,B1465)</f>
        <v>1</v>
      </c>
      <c r="BN1465" s="6" t="str">
        <f t="shared" si="22"/>
        <v>11434-1</v>
      </c>
    </row>
    <row r="1466" spans="1:66" x14ac:dyDescent="0.25">
      <c r="A1466">
        <v>1</v>
      </c>
      <c r="B1466">
        <v>11451</v>
      </c>
      <c r="C1466" s="6" t="s">
        <v>19170</v>
      </c>
      <c r="D1466">
        <v>5</v>
      </c>
      <c r="E1466">
        <v>2</v>
      </c>
      <c r="F1466">
        <v>20</v>
      </c>
      <c r="G1466">
        <v>204</v>
      </c>
      <c r="H1466" s="6" t="s">
        <v>16943</v>
      </c>
      <c r="I1466">
        <v>1</v>
      </c>
      <c r="J1466">
        <v>517858</v>
      </c>
      <c r="K1466">
        <v>6</v>
      </c>
      <c r="L1466" s="55">
        <v>43242</v>
      </c>
      <c r="M1466" s="6" t="s">
        <v>16765</v>
      </c>
      <c r="N1466" s="55">
        <v>44771</v>
      </c>
      <c r="O1466">
        <v>118750</v>
      </c>
      <c r="P1466" s="6" t="s">
        <v>16767</v>
      </c>
      <c r="Q1466" s="6" t="s">
        <v>19171</v>
      </c>
      <c r="R1466">
        <v>1</v>
      </c>
      <c r="S1466">
        <v>0</v>
      </c>
      <c r="T1466">
        <v>-1</v>
      </c>
      <c r="U1466">
        <v>1803.8</v>
      </c>
      <c r="V1466" s="6" t="s">
        <v>16945</v>
      </c>
      <c r="W1466" s="6" t="s">
        <v>16946</v>
      </c>
      <c r="X1466" s="55">
        <v>44665</v>
      </c>
      <c r="Y1466">
        <v>70000</v>
      </c>
      <c r="Z1466">
        <v>0</v>
      </c>
      <c r="AA1466" s="6" t="s">
        <v>16765</v>
      </c>
      <c r="AB1466" s="6" t="s">
        <v>16947</v>
      </c>
      <c r="AD1466" s="6" t="s">
        <v>16948</v>
      </c>
      <c r="AE1466">
        <v>48963</v>
      </c>
      <c r="AF1466">
        <v>44490</v>
      </c>
      <c r="AG1466" s="6" t="s">
        <v>16949</v>
      </c>
      <c r="AH1466" s="6" t="s">
        <v>16950</v>
      </c>
      <c r="AI1466" s="6" t="s">
        <v>16951</v>
      </c>
      <c r="AJ1466" s="6" t="s">
        <v>16765</v>
      </c>
      <c r="AK1466" s="6" t="s">
        <v>16765</v>
      </c>
      <c r="AL1466" s="6" t="s">
        <v>16765</v>
      </c>
      <c r="AM1466" s="6" t="s">
        <v>16952</v>
      </c>
      <c r="AN1466">
        <v>0</v>
      </c>
      <c r="AO1466" s="55">
        <v>44665</v>
      </c>
      <c r="AP1466" s="6" t="s">
        <v>16953</v>
      </c>
      <c r="AQ1466">
        <v>0</v>
      </c>
      <c r="AR1466" s="6" t="s">
        <v>16954</v>
      </c>
      <c r="AS1466" s="6" t="s">
        <v>16955</v>
      </c>
      <c r="AT1466" s="6" t="s">
        <v>16947</v>
      </c>
      <c r="AU1466">
        <v>0</v>
      </c>
      <c r="AV1466">
        <v>0</v>
      </c>
      <c r="AW1466" s="6" t="s">
        <v>16956</v>
      </c>
      <c r="AX1466" s="6" t="s">
        <v>19172</v>
      </c>
      <c r="AY1466" s="6" t="s">
        <v>16765</v>
      </c>
      <c r="AZ1466" s="6" t="s">
        <v>16958</v>
      </c>
      <c r="BA1466" s="6" t="s">
        <v>16765</v>
      </c>
      <c r="BB1466" s="6" t="s">
        <v>16959</v>
      </c>
      <c r="BC1466" s="6" t="s">
        <v>16765</v>
      </c>
      <c r="BD1466" s="6" t="s">
        <v>16960</v>
      </c>
      <c r="BE1466" s="6" t="s">
        <v>16961</v>
      </c>
      <c r="BF1466" s="6" t="s">
        <v>13575</v>
      </c>
      <c r="BG1466" s="6" t="s">
        <v>13575</v>
      </c>
      <c r="BH1466" s="6" t="s">
        <v>16959</v>
      </c>
      <c r="BI1466">
        <v>0</v>
      </c>
      <c r="BJ1466" s="6" t="s">
        <v>16958</v>
      </c>
      <c r="BK1466">
        <v>0</v>
      </c>
      <c r="BL1466" s="6" t="s">
        <v>315</v>
      </c>
      <c r="BM1466" s="56">
        <f>COUNTIF($B$2:B1466,B1466)</f>
        <v>1</v>
      </c>
      <c r="BN1466" s="6" t="str">
        <f t="shared" si="22"/>
        <v>11451-1</v>
      </c>
    </row>
    <row r="1467" spans="1:66" x14ac:dyDescent="0.25">
      <c r="A1467">
        <v>1</v>
      </c>
      <c r="B1467">
        <v>11451</v>
      </c>
      <c r="C1467" s="6" t="s">
        <v>19170</v>
      </c>
      <c r="D1467">
        <v>5</v>
      </c>
      <c r="E1467">
        <v>2</v>
      </c>
      <c r="F1467">
        <v>20</v>
      </c>
      <c r="G1467">
        <v>204</v>
      </c>
      <c r="H1467" s="6" t="s">
        <v>16943</v>
      </c>
      <c r="I1467">
        <v>1</v>
      </c>
      <c r="J1467">
        <v>183081</v>
      </c>
      <c r="K1467">
        <v>7</v>
      </c>
      <c r="L1467" s="55">
        <v>44501</v>
      </c>
      <c r="M1467" s="6" t="s">
        <v>16765</v>
      </c>
      <c r="N1467" s="55">
        <v>44866</v>
      </c>
      <c r="O1467">
        <v>118755</v>
      </c>
      <c r="P1467" s="6" t="s">
        <v>16813</v>
      </c>
      <c r="Q1467" s="6" t="s">
        <v>19173</v>
      </c>
      <c r="R1467">
        <v>1</v>
      </c>
      <c r="S1467">
        <v>0</v>
      </c>
      <c r="T1467">
        <v>-1</v>
      </c>
      <c r="U1467">
        <v>2860</v>
      </c>
      <c r="V1467" s="6" t="s">
        <v>16945</v>
      </c>
      <c r="W1467" s="6" t="s">
        <v>16946</v>
      </c>
      <c r="X1467" s="55">
        <v>44665</v>
      </c>
      <c r="Y1467">
        <v>70000</v>
      </c>
      <c r="Z1467">
        <v>0</v>
      </c>
      <c r="AA1467" s="6" t="s">
        <v>16765</v>
      </c>
      <c r="AB1467" s="6" t="s">
        <v>16947</v>
      </c>
      <c r="AD1467" s="6" t="s">
        <v>16948</v>
      </c>
      <c r="AE1467">
        <v>53685</v>
      </c>
      <c r="AF1467">
        <v>48494</v>
      </c>
      <c r="AG1467" s="6" t="s">
        <v>16949</v>
      </c>
      <c r="AH1467" s="6" t="s">
        <v>16950</v>
      </c>
      <c r="AI1467" s="6" t="s">
        <v>16951</v>
      </c>
      <c r="AJ1467" s="6" t="s">
        <v>16765</v>
      </c>
      <c r="AK1467" s="6" t="s">
        <v>16765</v>
      </c>
      <c r="AL1467" s="6" t="s">
        <v>16765</v>
      </c>
      <c r="AM1467" s="6" t="s">
        <v>16952</v>
      </c>
      <c r="AN1467">
        <v>0</v>
      </c>
      <c r="AO1467" s="55">
        <v>44665</v>
      </c>
      <c r="AP1467" s="6" t="s">
        <v>16953</v>
      </c>
      <c r="AQ1467">
        <v>0</v>
      </c>
      <c r="AR1467" s="6" t="s">
        <v>16954</v>
      </c>
      <c r="AS1467" s="6" t="s">
        <v>16955</v>
      </c>
      <c r="AT1467" s="6" t="s">
        <v>16947</v>
      </c>
      <c r="AU1467">
        <v>0</v>
      </c>
      <c r="AV1467">
        <v>0</v>
      </c>
      <c r="AW1467" s="6" t="s">
        <v>16956</v>
      </c>
      <c r="AX1467" s="6" t="s">
        <v>16765</v>
      </c>
      <c r="AY1467" s="6" t="s">
        <v>16765</v>
      </c>
      <c r="AZ1467" s="6" t="s">
        <v>16958</v>
      </c>
      <c r="BA1467" s="6" t="s">
        <v>16765</v>
      </c>
      <c r="BB1467" s="6" t="s">
        <v>16959</v>
      </c>
      <c r="BC1467" s="6" t="s">
        <v>16765</v>
      </c>
      <c r="BD1467" s="6" t="s">
        <v>16960</v>
      </c>
      <c r="BE1467" s="6" t="s">
        <v>16961</v>
      </c>
      <c r="BF1467" s="6" t="s">
        <v>13575</v>
      </c>
      <c r="BG1467" s="6" t="s">
        <v>13575</v>
      </c>
      <c r="BH1467" s="6" t="s">
        <v>16959</v>
      </c>
      <c r="BI1467">
        <v>0</v>
      </c>
      <c r="BJ1467" s="6" t="s">
        <v>16958</v>
      </c>
      <c r="BK1467">
        <v>0</v>
      </c>
      <c r="BL1467" s="6" t="s">
        <v>315</v>
      </c>
      <c r="BM1467" s="56">
        <f>COUNTIF($B$2:B1467,B1467)</f>
        <v>2</v>
      </c>
      <c r="BN1467" s="6" t="str">
        <f t="shared" si="22"/>
        <v>11451-2</v>
      </c>
    </row>
    <row r="1468" spans="1:66" x14ac:dyDescent="0.25">
      <c r="A1468">
        <v>1</v>
      </c>
      <c r="B1468">
        <v>11456</v>
      </c>
      <c r="C1468" s="6" t="s">
        <v>19174</v>
      </c>
      <c r="D1468">
        <v>5</v>
      </c>
      <c r="E1468">
        <v>1</v>
      </c>
      <c r="F1468">
        <v>10</v>
      </c>
      <c r="G1468">
        <v>109</v>
      </c>
      <c r="H1468" s="6" t="s">
        <v>16943</v>
      </c>
      <c r="I1468">
        <v>1</v>
      </c>
      <c r="J1468">
        <v>698781</v>
      </c>
      <c r="K1468">
        <v>6</v>
      </c>
      <c r="L1468" s="55">
        <v>43565</v>
      </c>
      <c r="M1468" s="6" t="s">
        <v>16765</v>
      </c>
      <c r="N1468" s="55">
        <v>44628</v>
      </c>
      <c r="O1468">
        <v>118784</v>
      </c>
      <c r="P1468" s="6" t="s">
        <v>16764</v>
      </c>
      <c r="Q1468" s="6" t="s">
        <v>19175</v>
      </c>
      <c r="R1468">
        <v>1</v>
      </c>
      <c r="S1468">
        <v>0</v>
      </c>
      <c r="T1468">
        <v>-1</v>
      </c>
      <c r="U1468">
        <v>1651</v>
      </c>
      <c r="V1468" s="6" t="s">
        <v>16945</v>
      </c>
      <c r="W1468" s="6" t="s">
        <v>16946</v>
      </c>
      <c r="X1468" s="55">
        <v>44669</v>
      </c>
      <c r="Y1468">
        <v>0</v>
      </c>
      <c r="Z1468">
        <v>15738.19</v>
      </c>
      <c r="AA1468" s="6" t="s">
        <v>17198</v>
      </c>
      <c r="AB1468" s="6" t="s">
        <v>16947</v>
      </c>
      <c r="AD1468" s="6" t="s">
        <v>16948</v>
      </c>
      <c r="AE1468">
        <v>50694</v>
      </c>
      <c r="AF1468">
        <v>45972</v>
      </c>
      <c r="AG1468" s="6" t="s">
        <v>16949</v>
      </c>
      <c r="AH1468" s="6" t="s">
        <v>16950</v>
      </c>
      <c r="AI1468" s="6" t="s">
        <v>16951</v>
      </c>
      <c r="AJ1468" s="6" t="s">
        <v>16765</v>
      </c>
      <c r="AK1468" s="6" t="s">
        <v>16765</v>
      </c>
      <c r="AL1468" s="6" t="s">
        <v>16765</v>
      </c>
      <c r="AM1468" s="6" t="s">
        <v>16952</v>
      </c>
      <c r="AN1468">
        <v>0</v>
      </c>
      <c r="AO1468" s="55">
        <v>44669</v>
      </c>
      <c r="AP1468" s="6" t="s">
        <v>16953</v>
      </c>
      <c r="AQ1468">
        <v>0</v>
      </c>
      <c r="AR1468" s="6" t="s">
        <v>16954</v>
      </c>
      <c r="AS1468" s="6" t="s">
        <v>16955</v>
      </c>
      <c r="AT1468" s="6" t="s">
        <v>16947</v>
      </c>
      <c r="AU1468">
        <v>0</v>
      </c>
      <c r="AV1468">
        <v>0</v>
      </c>
      <c r="AW1468" s="6" t="s">
        <v>16956</v>
      </c>
      <c r="AX1468" s="6" t="s">
        <v>18241</v>
      </c>
      <c r="AY1468" s="6" t="s">
        <v>16765</v>
      </c>
      <c r="AZ1468" s="6" t="s">
        <v>16958</v>
      </c>
      <c r="BA1468" s="6" t="s">
        <v>16765</v>
      </c>
      <c r="BB1468" s="6" t="s">
        <v>16959</v>
      </c>
      <c r="BC1468" s="6" t="s">
        <v>16765</v>
      </c>
      <c r="BD1468" s="6" t="s">
        <v>16960</v>
      </c>
      <c r="BE1468" s="6" t="s">
        <v>16961</v>
      </c>
      <c r="BF1468" s="6" t="s">
        <v>13575</v>
      </c>
      <c r="BG1468" s="6" t="s">
        <v>13575</v>
      </c>
      <c r="BH1468" s="6" t="s">
        <v>16959</v>
      </c>
      <c r="BI1468">
        <v>0</v>
      </c>
      <c r="BJ1468" s="6" t="s">
        <v>16958</v>
      </c>
      <c r="BK1468">
        <v>0</v>
      </c>
      <c r="BL1468" s="6" t="s">
        <v>315</v>
      </c>
      <c r="BM1468" s="56">
        <f>COUNTIF($B$2:B1468,B1468)</f>
        <v>1</v>
      </c>
      <c r="BN1468" s="6" t="str">
        <f t="shared" si="22"/>
        <v>11456-1</v>
      </c>
    </row>
    <row r="1469" spans="1:66" x14ac:dyDescent="0.25">
      <c r="A1469">
        <v>1</v>
      </c>
      <c r="B1469">
        <v>11456</v>
      </c>
      <c r="C1469" s="6" t="s">
        <v>19174</v>
      </c>
      <c r="D1469">
        <v>5</v>
      </c>
      <c r="E1469">
        <v>1</v>
      </c>
      <c r="F1469">
        <v>10</v>
      </c>
      <c r="G1469">
        <v>109</v>
      </c>
      <c r="H1469" s="6" t="s">
        <v>16943</v>
      </c>
      <c r="I1469">
        <v>1</v>
      </c>
      <c r="J1469">
        <v>260755</v>
      </c>
      <c r="K1469">
        <v>7</v>
      </c>
      <c r="L1469" s="55">
        <v>44641</v>
      </c>
      <c r="M1469" s="6" t="s">
        <v>16765</v>
      </c>
      <c r="N1469" s="55">
        <v>45006</v>
      </c>
      <c r="O1469">
        <v>118787</v>
      </c>
      <c r="P1469" s="6" t="s">
        <v>16783</v>
      </c>
      <c r="Q1469" s="6" t="s">
        <v>19176</v>
      </c>
      <c r="R1469">
        <v>1</v>
      </c>
      <c r="S1469">
        <v>0</v>
      </c>
      <c r="T1469">
        <v>-1</v>
      </c>
      <c r="U1469">
        <v>1651</v>
      </c>
      <c r="V1469" s="6" t="s">
        <v>16945</v>
      </c>
      <c r="W1469" s="6" t="s">
        <v>16946</v>
      </c>
      <c r="X1469" s="55">
        <v>44669</v>
      </c>
      <c r="Y1469">
        <v>0</v>
      </c>
      <c r="Z1469">
        <v>15738.19</v>
      </c>
      <c r="AA1469" s="6" t="s">
        <v>17198</v>
      </c>
      <c r="AB1469" s="6" t="s">
        <v>16947</v>
      </c>
      <c r="AD1469" s="6" t="s">
        <v>16948</v>
      </c>
      <c r="AE1469">
        <v>54132</v>
      </c>
      <c r="AF1469">
        <v>48887</v>
      </c>
      <c r="AG1469" s="6" t="s">
        <v>16949</v>
      </c>
      <c r="AH1469" s="6" t="s">
        <v>16950</v>
      </c>
      <c r="AI1469" s="6" t="s">
        <v>16951</v>
      </c>
      <c r="AJ1469" s="6" t="s">
        <v>16765</v>
      </c>
      <c r="AK1469" s="6" t="s">
        <v>16765</v>
      </c>
      <c r="AL1469" s="6" t="s">
        <v>16765</v>
      </c>
      <c r="AM1469" s="6" t="s">
        <v>16952</v>
      </c>
      <c r="AN1469">
        <v>0</v>
      </c>
      <c r="AO1469" s="55">
        <v>44669</v>
      </c>
      <c r="AP1469" s="6" t="s">
        <v>16953</v>
      </c>
      <c r="AQ1469">
        <v>0</v>
      </c>
      <c r="AR1469" s="6" t="s">
        <v>16954</v>
      </c>
      <c r="AS1469" s="6" t="s">
        <v>16955</v>
      </c>
      <c r="AT1469" s="6" t="s">
        <v>16947</v>
      </c>
      <c r="AU1469">
        <v>0</v>
      </c>
      <c r="AV1469">
        <v>0</v>
      </c>
      <c r="AW1469" s="6" t="s">
        <v>16956</v>
      </c>
      <c r="AX1469" s="6" t="s">
        <v>16765</v>
      </c>
      <c r="AY1469" s="6" t="s">
        <v>16765</v>
      </c>
      <c r="AZ1469" s="6" t="s">
        <v>16958</v>
      </c>
      <c r="BA1469" s="6" t="s">
        <v>16765</v>
      </c>
      <c r="BB1469" s="6" t="s">
        <v>16959</v>
      </c>
      <c r="BC1469" s="6" t="s">
        <v>16765</v>
      </c>
      <c r="BD1469" s="6" t="s">
        <v>16960</v>
      </c>
      <c r="BE1469" s="6" t="s">
        <v>16961</v>
      </c>
      <c r="BF1469" s="6" t="s">
        <v>13575</v>
      </c>
      <c r="BG1469" s="6" t="s">
        <v>13575</v>
      </c>
      <c r="BH1469" s="6" t="s">
        <v>16959</v>
      </c>
      <c r="BI1469">
        <v>0</v>
      </c>
      <c r="BJ1469" s="6" t="s">
        <v>16958</v>
      </c>
      <c r="BK1469">
        <v>0</v>
      </c>
      <c r="BL1469" s="6" t="s">
        <v>315</v>
      </c>
      <c r="BM1469" s="56">
        <f>COUNTIF($B$2:B1469,B1469)</f>
        <v>2</v>
      </c>
      <c r="BN1469" s="6" t="str">
        <f t="shared" si="22"/>
        <v>11456-2</v>
      </c>
    </row>
    <row r="1470" spans="1:66" x14ac:dyDescent="0.25">
      <c r="A1470">
        <v>1</v>
      </c>
      <c r="B1470">
        <v>11494</v>
      </c>
      <c r="C1470" s="6" t="s">
        <v>19177</v>
      </c>
      <c r="D1470">
        <v>5</v>
      </c>
      <c r="E1470">
        <v>1</v>
      </c>
      <c r="F1470">
        <v>10</v>
      </c>
      <c r="G1470">
        <v>107</v>
      </c>
      <c r="H1470" s="6" t="s">
        <v>16963</v>
      </c>
      <c r="I1470">
        <v>1</v>
      </c>
      <c r="J1470">
        <v>84416</v>
      </c>
      <c r="K1470">
        <v>7</v>
      </c>
      <c r="L1470" s="55">
        <v>44321</v>
      </c>
      <c r="M1470" s="6" t="s">
        <v>16765</v>
      </c>
      <c r="N1470" s="55">
        <v>44736</v>
      </c>
      <c r="O1470">
        <v>118750</v>
      </c>
      <c r="P1470" s="6" t="s">
        <v>16767</v>
      </c>
      <c r="Q1470" s="6" t="s">
        <v>19178</v>
      </c>
      <c r="R1470">
        <v>1</v>
      </c>
      <c r="S1470">
        <v>0</v>
      </c>
      <c r="T1470">
        <v>-1</v>
      </c>
      <c r="U1470">
        <v>1803.8</v>
      </c>
      <c r="V1470" s="6" t="s">
        <v>16945</v>
      </c>
      <c r="W1470" s="6" t="s">
        <v>16946</v>
      </c>
      <c r="X1470" s="55">
        <v>44667</v>
      </c>
      <c r="Y1470">
        <v>20000</v>
      </c>
      <c r="Z1470">
        <v>10118.42</v>
      </c>
      <c r="AA1470" s="6" t="s">
        <v>17198</v>
      </c>
      <c r="AB1470" s="6" t="s">
        <v>16947</v>
      </c>
      <c r="AD1470" s="6" t="s">
        <v>16948</v>
      </c>
      <c r="AE1470">
        <v>53136</v>
      </c>
      <c r="AF1470">
        <v>48030</v>
      </c>
      <c r="AG1470" s="6" t="s">
        <v>16949</v>
      </c>
      <c r="AH1470" s="6" t="s">
        <v>16950</v>
      </c>
      <c r="AI1470" s="6" t="s">
        <v>16951</v>
      </c>
      <c r="AJ1470" s="6" t="s">
        <v>16765</v>
      </c>
      <c r="AK1470" s="6" t="s">
        <v>16765</v>
      </c>
      <c r="AL1470" s="6" t="s">
        <v>16765</v>
      </c>
      <c r="AM1470" s="6" t="s">
        <v>16952</v>
      </c>
      <c r="AN1470">
        <v>0</v>
      </c>
      <c r="AO1470" s="55">
        <v>44667</v>
      </c>
      <c r="AP1470" s="6" t="s">
        <v>16953</v>
      </c>
      <c r="AQ1470">
        <v>0</v>
      </c>
      <c r="AR1470" s="6" t="s">
        <v>16954</v>
      </c>
      <c r="AS1470" s="6" t="s">
        <v>16955</v>
      </c>
      <c r="AT1470" s="6" t="s">
        <v>16947</v>
      </c>
      <c r="AU1470">
        <v>0</v>
      </c>
      <c r="AV1470">
        <v>0</v>
      </c>
      <c r="AW1470" s="6" t="s">
        <v>16956</v>
      </c>
      <c r="AX1470" s="6" t="s">
        <v>17660</v>
      </c>
      <c r="AY1470" s="6" t="s">
        <v>16765</v>
      </c>
      <c r="AZ1470" s="6" t="s">
        <v>16958</v>
      </c>
      <c r="BA1470" s="6" t="s">
        <v>16765</v>
      </c>
      <c r="BB1470" s="6" t="s">
        <v>16959</v>
      </c>
      <c r="BC1470" s="6" t="s">
        <v>16765</v>
      </c>
      <c r="BD1470" s="6" t="s">
        <v>16960</v>
      </c>
      <c r="BE1470" s="6" t="s">
        <v>16961</v>
      </c>
      <c r="BF1470" s="6" t="s">
        <v>13575</v>
      </c>
      <c r="BG1470" s="6" t="s">
        <v>13575</v>
      </c>
      <c r="BH1470" s="6" t="s">
        <v>16959</v>
      </c>
      <c r="BI1470">
        <v>0</v>
      </c>
      <c r="BJ1470" s="6" t="s">
        <v>16958</v>
      </c>
      <c r="BK1470">
        <v>0</v>
      </c>
      <c r="BL1470" s="6" t="s">
        <v>315</v>
      </c>
      <c r="BM1470" s="56">
        <f>COUNTIF($B$2:B1470,B1470)</f>
        <v>1</v>
      </c>
      <c r="BN1470" s="6" t="str">
        <f t="shared" si="22"/>
        <v>11494-1</v>
      </c>
    </row>
    <row r="1471" spans="1:66" x14ac:dyDescent="0.25">
      <c r="A1471">
        <v>1</v>
      </c>
      <c r="B1471">
        <v>11494</v>
      </c>
      <c r="C1471" s="6" t="s">
        <v>19177</v>
      </c>
      <c r="D1471">
        <v>5</v>
      </c>
      <c r="E1471">
        <v>1</v>
      </c>
      <c r="F1471">
        <v>10</v>
      </c>
      <c r="G1471">
        <v>107</v>
      </c>
      <c r="H1471" s="6" t="s">
        <v>16963</v>
      </c>
      <c r="I1471">
        <v>1</v>
      </c>
      <c r="J1471">
        <v>85181</v>
      </c>
      <c r="K1471">
        <v>7</v>
      </c>
      <c r="L1471" s="55">
        <v>44321</v>
      </c>
      <c r="M1471" s="6" t="s">
        <v>16765</v>
      </c>
      <c r="N1471" s="55">
        <v>44736</v>
      </c>
      <c r="O1471">
        <v>118784</v>
      </c>
      <c r="P1471" s="6" t="s">
        <v>16764</v>
      </c>
      <c r="Q1471" s="6" t="s">
        <v>19178</v>
      </c>
      <c r="R1471">
        <v>1</v>
      </c>
      <c r="S1471">
        <v>0</v>
      </c>
      <c r="T1471">
        <v>-1</v>
      </c>
      <c r="U1471">
        <v>1651</v>
      </c>
      <c r="V1471" s="6" t="s">
        <v>16945</v>
      </c>
      <c r="W1471" s="6" t="s">
        <v>16946</v>
      </c>
      <c r="X1471" s="55">
        <v>44667</v>
      </c>
      <c r="Y1471">
        <v>20000</v>
      </c>
      <c r="Z1471">
        <v>10118.42</v>
      </c>
      <c r="AA1471" s="6" t="s">
        <v>17198</v>
      </c>
      <c r="AB1471" s="6" t="s">
        <v>16947</v>
      </c>
      <c r="AD1471" s="6" t="s">
        <v>16948</v>
      </c>
      <c r="AE1471">
        <v>53149</v>
      </c>
      <c r="AF1471">
        <v>48049</v>
      </c>
      <c r="AG1471" s="6" t="s">
        <v>16949</v>
      </c>
      <c r="AH1471" s="6" t="s">
        <v>16950</v>
      </c>
      <c r="AI1471" s="6" t="s">
        <v>16951</v>
      </c>
      <c r="AJ1471" s="6" t="s">
        <v>16765</v>
      </c>
      <c r="AK1471" s="6" t="s">
        <v>16765</v>
      </c>
      <c r="AL1471" s="6" t="s">
        <v>16765</v>
      </c>
      <c r="AM1471" s="6" t="s">
        <v>16952</v>
      </c>
      <c r="AN1471">
        <v>0</v>
      </c>
      <c r="AO1471" s="55">
        <v>44667</v>
      </c>
      <c r="AP1471" s="6" t="s">
        <v>16953</v>
      </c>
      <c r="AQ1471">
        <v>0</v>
      </c>
      <c r="AR1471" s="6" t="s">
        <v>16954</v>
      </c>
      <c r="AS1471" s="6" t="s">
        <v>16955</v>
      </c>
      <c r="AT1471" s="6" t="s">
        <v>16947</v>
      </c>
      <c r="AU1471">
        <v>0</v>
      </c>
      <c r="AV1471">
        <v>0</v>
      </c>
      <c r="AW1471" s="6" t="s">
        <v>16956</v>
      </c>
      <c r="AX1471" s="6" t="s">
        <v>18765</v>
      </c>
      <c r="AY1471" s="6" t="s">
        <v>16765</v>
      </c>
      <c r="AZ1471" s="6" t="s">
        <v>16958</v>
      </c>
      <c r="BA1471" s="6" t="s">
        <v>16765</v>
      </c>
      <c r="BB1471" s="6" t="s">
        <v>16959</v>
      </c>
      <c r="BC1471" s="6" t="s">
        <v>16765</v>
      </c>
      <c r="BD1471" s="6" t="s">
        <v>16960</v>
      </c>
      <c r="BE1471" s="6" t="s">
        <v>16961</v>
      </c>
      <c r="BF1471" s="6" t="s">
        <v>13575</v>
      </c>
      <c r="BG1471" s="6" t="s">
        <v>13575</v>
      </c>
      <c r="BH1471" s="6" t="s">
        <v>16959</v>
      </c>
      <c r="BI1471">
        <v>0</v>
      </c>
      <c r="BJ1471" s="6" t="s">
        <v>16958</v>
      </c>
      <c r="BK1471">
        <v>0</v>
      </c>
      <c r="BL1471" s="6" t="s">
        <v>315</v>
      </c>
      <c r="BM1471" s="56">
        <f>COUNTIF($B$2:B1471,B1471)</f>
        <v>2</v>
      </c>
      <c r="BN1471" s="6" t="str">
        <f t="shared" si="22"/>
        <v>11494-2</v>
      </c>
    </row>
    <row r="1472" spans="1:66" x14ac:dyDescent="0.25">
      <c r="A1472">
        <v>1</v>
      </c>
      <c r="B1472">
        <v>11507</v>
      </c>
      <c r="C1472" s="6" t="s">
        <v>19179</v>
      </c>
      <c r="D1472">
        <v>5</v>
      </c>
      <c r="E1472">
        <v>2</v>
      </c>
      <c r="F1472">
        <v>20</v>
      </c>
      <c r="G1472">
        <v>206</v>
      </c>
      <c r="H1472" s="6" t="s">
        <v>17007</v>
      </c>
      <c r="I1472">
        <v>1</v>
      </c>
      <c r="J1472">
        <v>771283</v>
      </c>
      <c r="K1472">
        <v>6</v>
      </c>
      <c r="L1472" s="55">
        <v>43698</v>
      </c>
      <c r="M1472" s="6" t="s">
        <v>16765</v>
      </c>
      <c r="N1472" s="55">
        <v>44825</v>
      </c>
      <c r="O1472">
        <v>118754</v>
      </c>
      <c r="P1472" s="6" t="s">
        <v>16794</v>
      </c>
      <c r="Q1472" s="6" t="s">
        <v>19180</v>
      </c>
      <c r="R1472">
        <v>1</v>
      </c>
      <c r="S1472">
        <v>0</v>
      </c>
      <c r="T1472">
        <v>-1</v>
      </c>
      <c r="U1472">
        <v>1850</v>
      </c>
      <c r="V1472" s="6" t="s">
        <v>16945</v>
      </c>
      <c r="W1472" s="6" t="s">
        <v>16995</v>
      </c>
      <c r="X1472" s="55">
        <v>44665</v>
      </c>
      <c r="Y1472">
        <v>30000</v>
      </c>
      <c r="Z1472">
        <v>560.4</v>
      </c>
      <c r="AA1472" s="6" t="s">
        <v>16996</v>
      </c>
      <c r="AB1472" s="6" t="s">
        <v>16947</v>
      </c>
      <c r="AD1472" s="6" t="s">
        <v>16948</v>
      </c>
      <c r="AE1472">
        <v>51420</v>
      </c>
      <c r="AF1472">
        <v>46614</v>
      </c>
      <c r="AG1472" s="6" t="s">
        <v>16949</v>
      </c>
      <c r="AH1472" s="6" t="s">
        <v>16950</v>
      </c>
      <c r="AI1472" s="6" t="s">
        <v>16951</v>
      </c>
      <c r="AJ1472" s="6" t="s">
        <v>16765</v>
      </c>
      <c r="AK1472" s="6" t="s">
        <v>16765</v>
      </c>
      <c r="AL1472" s="6" t="s">
        <v>16765</v>
      </c>
      <c r="AM1472" s="6" t="s">
        <v>16952</v>
      </c>
      <c r="AN1472">
        <v>0</v>
      </c>
      <c r="AO1472" s="55">
        <v>44665</v>
      </c>
      <c r="AP1472" s="6" t="s">
        <v>16953</v>
      </c>
      <c r="AQ1472">
        <v>0</v>
      </c>
      <c r="AR1472" s="6" t="s">
        <v>16954</v>
      </c>
      <c r="AS1472" s="6" t="s">
        <v>16955</v>
      </c>
      <c r="AT1472" s="6" t="s">
        <v>16947</v>
      </c>
      <c r="AU1472">
        <v>0</v>
      </c>
      <c r="AV1472">
        <v>0</v>
      </c>
      <c r="AW1472" s="6" t="s">
        <v>16956</v>
      </c>
      <c r="AX1472" s="6" t="s">
        <v>17815</v>
      </c>
      <c r="AY1472" s="6" t="s">
        <v>16765</v>
      </c>
      <c r="AZ1472" s="6" t="s">
        <v>16958</v>
      </c>
      <c r="BA1472" s="6" t="s">
        <v>16765</v>
      </c>
      <c r="BB1472" s="6" t="s">
        <v>16959</v>
      </c>
      <c r="BC1472" s="6" t="s">
        <v>16765</v>
      </c>
      <c r="BD1472" s="6" t="s">
        <v>16960</v>
      </c>
      <c r="BE1472" s="6" t="s">
        <v>16961</v>
      </c>
      <c r="BF1472" s="6" t="s">
        <v>13575</v>
      </c>
      <c r="BG1472" s="6" t="s">
        <v>13575</v>
      </c>
      <c r="BH1472" s="6" t="s">
        <v>16959</v>
      </c>
      <c r="BI1472">
        <v>0</v>
      </c>
      <c r="BJ1472" s="6" t="s">
        <v>16958</v>
      </c>
      <c r="BK1472">
        <v>0</v>
      </c>
      <c r="BL1472" s="6" t="s">
        <v>315</v>
      </c>
      <c r="BM1472" s="56">
        <f>COUNTIF($B$2:B1472,B1472)</f>
        <v>1</v>
      </c>
      <c r="BN1472" s="6" t="str">
        <f t="shared" si="22"/>
        <v>11507-1</v>
      </c>
    </row>
    <row r="1473" spans="1:66" x14ac:dyDescent="0.25">
      <c r="A1473">
        <v>1</v>
      </c>
      <c r="B1473">
        <v>11508</v>
      </c>
      <c r="C1473" s="6" t="s">
        <v>19181</v>
      </c>
      <c r="D1473">
        <v>5</v>
      </c>
      <c r="E1473">
        <v>3</v>
      </c>
      <c r="F1473">
        <v>30</v>
      </c>
      <c r="G1473">
        <v>303</v>
      </c>
      <c r="H1473" s="6" t="s">
        <v>17010</v>
      </c>
      <c r="I1473">
        <v>1</v>
      </c>
      <c r="J1473">
        <v>978860</v>
      </c>
      <c r="K1473">
        <v>6</v>
      </c>
      <c r="L1473" s="55">
        <v>44124</v>
      </c>
      <c r="M1473" s="6" t="s">
        <v>16765</v>
      </c>
      <c r="N1473" s="55">
        <v>44720</v>
      </c>
      <c r="O1473">
        <v>217289</v>
      </c>
      <c r="P1473" s="6" t="s">
        <v>16771</v>
      </c>
      <c r="Q1473" s="6" t="s">
        <v>19182</v>
      </c>
      <c r="R1473">
        <v>1</v>
      </c>
      <c r="S1473">
        <v>0</v>
      </c>
      <c r="T1473">
        <v>-1</v>
      </c>
      <c r="U1473">
        <v>1159.19</v>
      </c>
      <c r="V1473" s="6" t="s">
        <v>16945</v>
      </c>
      <c r="W1473" s="6" t="s">
        <v>16946</v>
      </c>
      <c r="X1473" s="55">
        <v>44667</v>
      </c>
      <c r="Y1473">
        <v>90000</v>
      </c>
      <c r="Z1473">
        <v>0</v>
      </c>
      <c r="AA1473" s="6" t="s">
        <v>16765</v>
      </c>
      <c r="AB1473" s="6" t="s">
        <v>16947</v>
      </c>
      <c r="AD1473" s="6" t="s">
        <v>16948</v>
      </c>
      <c r="AE1473">
        <v>52542</v>
      </c>
      <c r="AF1473">
        <v>47551</v>
      </c>
      <c r="AG1473" s="6" t="s">
        <v>16949</v>
      </c>
      <c r="AH1473" s="6" t="s">
        <v>16950</v>
      </c>
      <c r="AI1473" s="6" t="s">
        <v>16951</v>
      </c>
      <c r="AJ1473" s="6" t="s">
        <v>16765</v>
      </c>
      <c r="AK1473" s="6" t="s">
        <v>16765</v>
      </c>
      <c r="AL1473" s="6" t="s">
        <v>16765</v>
      </c>
      <c r="AM1473" s="6" t="s">
        <v>16952</v>
      </c>
      <c r="AN1473">
        <v>0</v>
      </c>
      <c r="AO1473" s="55">
        <v>44667</v>
      </c>
      <c r="AP1473" s="6" t="s">
        <v>16953</v>
      </c>
      <c r="AQ1473">
        <v>0</v>
      </c>
      <c r="AR1473" s="6" t="s">
        <v>16954</v>
      </c>
      <c r="AS1473" s="6" t="s">
        <v>16955</v>
      </c>
      <c r="AT1473" s="6" t="s">
        <v>16947</v>
      </c>
      <c r="AU1473">
        <v>0</v>
      </c>
      <c r="AV1473">
        <v>0</v>
      </c>
      <c r="AW1473" s="6" t="s">
        <v>16956</v>
      </c>
      <c r="AX1473" s="6" t="s">
        <v>17921</v>
      </c>
      <c r="AY1473" s="6" t="s">
        <v>16765</v>
      </c>
      <c r="AZ1473" s="6" t="s">
        <v>16958</v>
      </c>
      <c r="BA1473" s="6" t="s">
        <v>16765</v>
      </c>
      <c r="BB1473" s="6" t="s">
        <v>16959</v>
      </c>
      <c r="BC1473" s="6" t="s">
        <v>16765</v>
      </c>
      <c r="BD1473" s="6" t="s">
        <v>16960</v>
      </c>
      <c r="BE1473" s="6" t="s">
        <v>16961</v>
      </c>
      <c r="BF1473" s="6" t="s">
        <v>13575</v>
      </c>
      <c r="BG1473" s="6" t="s">
        <v>13575</v>
      </c>
      <c r="BH1473" s="6" t="s">
        <v>16959</v>
      </c>
      <c r="BI1473">
        <v>0</v>
      </c>
      <c r="BJ1473" s="6" t="s">
        <v>16958</v>
      </c>
      <c r="BK1473">
        <v>0</v>
      </c>
      <c r="BL1473" s="6" t="s">
        <v>315</v>
      </c>
      <c r="BM1473" s="56">
        <f>COUNTIF($B$2:B1473,B1473)</f>
        <v>1</v>
      </c>
      <c r="BN1473" s="6" t="str">
        <f t="shared" si="22"/>
        <v>11508-1</v>
      </c>
    </row>
    <row r="1474" spans="1:66" x14ac:dyDescent="0.25">
      <c r="A1474">
        <v>1</v>
      </c>
      <c r="B1474">
        <v>11509</v>
      </c>
      <c r="C1474" s="6" t="s">
        <v>19183</v>
      </c>
      <c r="D1474">
        <v>5</v>
      </c>
      <c r="E1474">
        <v>3</v>
      </c>
      <c r="F1474">
        <v>30</v>
      </c>
      <c r="G1474">
        <v>303</v>
      </c>
      <c r="H1474" s="6" t="s">
        <v>16943</v>
      </c>
      <c r="I1474">
        <v>1</v>
      </c>
      <c r="J1474">
        <v>178059</v>
      </c>
      <c r="K1474">
        <v>7</v>
      </c>
      <c r="L1474" s="55">
        <v>44491</v>
      </c>
      <c r="M1474" s="6" t="s">
        <v>16765</v>
      </c>
      <c r="N1474" s="55">
        <v>44581</v>
      </c>
      <c r="O1474">
        <v>101489</v>
      </c>
      <c r="P1474" s="6" t="s">
        <v>16795</v>
      </c>
      <c r="Q1474" s="6" t="s">
        <v>16973</v>
      </c>
      <c r="R1474">
        <v>1</v>
      </c>
      <c r="S1474">
        <v>0</v>
      </c>
      <c r="T1474">
        <v>-1</v>
      </c>
      <c r="U1474">
        <v>300</v>
      </c>
      <c r="V1474" s="6" t="s">
        <v>17183</v>
      </c>
      <c r="W1474" s="6" t="s">
        <v>16946</v>
      </c>
      <c r="X1474" s="55">
        <v>44669</v>
      </c>
      <c r="Y1474">
        <v>40000</v>
      </c>
      <c r="Z1474">
        <v>1557.46</v>
      </c>
      <c r="AA1474" s="6" t="s">
        <v>16885</v>
      </c>
      <c r="AB1474" s="6" t="s">
        <v>16947</v>
      </c>
      <c r="AD1474" s="6" t="s">
        <v>16765</v>
      </c>
      <c r="AE1474">
        <v>53653</v>
      </c>
      <c r="AF1474">
        <v>48466</v>
      </c>
      <c r="AG1474" s="6" t="s">
        <v>16973</v>
      </c>
      <c r="AH1474" s="6" t="s">
        <v>16950</v>
      </c>
      <c r="AI1474" s="6" t="s">
        <v>16951</v>
      </c>
      <c r="AJ1474" s="6" t="s">
        <v>16765</v>
      </c>
      <c r="AK1474" s="6" t="s">
        <v>16765</v>
      </c>
      <c r="AL1474" s="6" t="s">
        <v>16765</v>
      </c>
      <c r="AM1474" s="6" t="s">
        <v>16952</v>
      </c>
      <c r="AN1474">
        <v>0</v>
      </c>
      <c r="AO1474" s="55">
        <v>44669</v>
      </c>
      <c r="AP1474" s="6" t="s">
        <v>17190</v>
      </c>
      <c r="AQ1474">
        <v>0</v>
      </c>
      <c r="AR1474" s="6" t="s">
        <v>17184</v>
      </c>
      <c r="AS1474" s="6" t="s">
        <v>17002</v>
      </c>
      <c r="AT1474" s="6" t="s">
        <v>16947</v>
      </c>
      <c r="AU1474">
        <v>0</v>
      </c>
      <c r="AV1474">
        <v>0</v>
      </c>
      <c r="AW1474" s="6" t="s">
        <v>16956</v>
      </c>
      <c r="AX1474" s="6" t="s">
        <v>16765</v>
      </c>
      <c r="AY1474" s="6" t="s">
        <v>16765</v>
      </c>
      <c r="AZ1474" s="6" t="s">
        <v>16958</v>
      </c>
      <c r="BA1474" s="6" t="s">
        <v>16765</v>
      </c>
      <c r="BB1474" s="6" t="s">
        <v>16959</v>
      </c>
      <c r="BC1474" s="6" t="s">
        <v>16765</v>
      </c>
      <c r="BD1474" s="6" t="s">
        <v>16960</v>
      </c>
      <c r="BE1474" s="6" t="s">
        <v>16961</v>
      </c>
      <c r="BF1474" s="6" t="s">
        <v>13575</v>
      </c>
      <c r="BG1474" s="6" t="s">
        <v>13575</v>
      </c>
      <c r="BH1474" s="6" t="s">
        <v>16959</v>
      </c>
      <c r="BI1474">
        <v>0</v>
      </c>
      <c r="BJ1474" s="6" t="s">
        <v>16958</v>
      </c>
      <c r="BK1474">
        <v>0</v>
      </c>
      <c r="BL1474" s="6" t="s">
        <v>315</v>
      </c>
      <c r="BM1474" s="56">
        <f>COUNTIF($B$2:B1474,B1474)</f>
        <v>1</v>
      </c>
      <c r="BN1474" s="6" t="str">
        <f t="shared" ref="BN1474:BN1537" si="23">CONCATENATE(B1474,"-",BM1474)</f>
        <v>11509-1</v>
      </c>
    </row>
    <row r="1475" spans="1:66" x14ac:dyDescent="0.25">
      <c r="A1475">
        <v>1</v>
      </c>
      <c r="B1475">
        <v>11509</v>
      </c>
      <c r="C1475" s="6" t="s">
        <v>19183</v>
      </c>
      <c r="D1475">
        <v>5</v>
      </c>
      <c r="E1475">
        <v>3</v>
      </c>
      <c r="F1475">
        <v>30</v>
      </c>
      <c r="G1475">
        <v>303</v>
      </c>
      <c r="H1475" s="6" t="s">
        <v>16943</v>
      </c>
      <c r="I1475">
        <v>1</v>
      </c>
      <c r="J1475">
        <v>576744</v>
      </c>
      <c r="K1475">
        <v>6</v>
      </c>
      <c r="L1475" s="55">
        <v>43354</v>
      </c>
      <c r="M1475" s="6" t="s">
        <v>16765</v>
      </c>
      <c r="N1475" s="55">
        <v>109574</v>
      </c>
      <c r="O1475">
        <v>101489</v>
      </c>
      <c r="P1475" s="6" t="s">
        <v>16795</v>
      </c>
      <c r="Q1475" s="6" t="s">
        <v>16973</v>
      </c>
      <c r="R1475">
        <v>3</v>
      </c>
      <c r="S1475">
        <v>0</v>
      </c>
      <c r="T1475">
        <v>-3</v>
      </c>
      <c r="U1475">
        <v>900</v>
      </c>
      <c r="V1475" s="6" t="s">
        <v>17183</v>
      </c>
      <c r="W1475" s="6" t="s">
        <v>16946</v>
      </c>
      <c r="X1475" s="55">
        <v>44669</v>
      </c>
      <c r="Y1475">
        <v>40000</v>
      </c>
      <c r="Z1475">
        <v>1557.46</v>
      </c>
      <c r="AA1475" s="6" t="s">
        <v>16885</v>
      </c>
      <c r="AB1475" s="6" t="s">
        <v>16947</v>
      </c>
      <c r="AD1475" s="6" t="s">
        <v>16765</v>
      </c>
      <c r="AE1475">
        <v>49568</v>
      </c>
      <c r="AF1475">
        <v>45009</v>
      </c>
      <c r="AG1475" s="6" t="s">
        <v>16973</v>
      </c>
      <c r="AH1475" s="6" t="s">
        <v>16950</v>
      </c>
      <c r="AI1475" s="6" t="s">
        <v>16951</v>
      </c>
      <c r="AJ1475" s="6" t="s">
        <v>16765</v>
      </c>
      <c r="AK1475" s="6" t="s">
        <v>16765</v>
      </c>
      <c r="AL1475" s="6" t="s">
        <v>16765</v>
      </c>
      <c r="AM1475" s="6" t="s">
        <v>16952</v>
      </c>
      <c r="AN1475">
        <v>0</v>
      </c>
      <c r="AO1475" s="55">
        <v>44669</v>
      </c>
      <c r="AP1475" s="6" t="s">
        <v>17000</v>
      </c>
      <c r="AQ1475">
        <v>0</v>
      </c>
      <c r="AR1475" s="6" t="s">
        <v>17184</v>
      </c>
      <c r="AS1475" s="6" t="s">
        <v>17002</v>
      </c>
      <c r="AT1475" s="6" t="s">
        <v>16947</v>
      </c>
      <c r="AU1475">
        <v>0</v>
      </c>
      <c r="AV1475">
        <v>0</v>
      </c>
      <c r="AW1475" s="6" t="s">
        <v>16956</v>
      </c>
      <c r="AX1475" s="6" t="s">
        <v>19184</v>
      </c>
      <c r="AY1475" s="6" t="s">
        <v>16765</v>
      </c>
      <c r="AZ1475" s="6" t="s">
        <v>16958</v>
      </c>
      <c r="BA1475" s="6" t="s">
        <v>16765</v>
      </c>
      <c r="BB1475" s="6" t="s">
        <v>16959</v>
      </c>
      <c r="BC1475" s="6" t="s">
        <v>16765</v>
      </c>
      <c r="BD1475" s="6" t="s">
        <v>16960</v>
      </c>
      <c r="BE1475" s="6" t="s">
        <v>16961</v>
      </c>
      <c r="BF1475" s="6" t="s">
        <v>13575</v>
      </c>
      <c r="BG1475" s="6" t="s">
        <v>13575</v>
      </c>
      <c r="BH1475" s="6" t="s">
        <v>16959</v>
      </c>
      <c r="BI1475">
        <v>0</v>
      </c>
      <c r="BJ1475" s="6" t="s">
        <v>16958</v>
      </c>
      <c r="BK1475">
        <v>0</v>
      </c>
      <c r="BL1475" s="6" t="s">
        <v>315</v>
      </c>
      <c r="BM1475" s="56">
        <f>COUNTIF($B$2:B1475,B1475)</f>
        <v>2</v>
      </c>
      <c r="BN1475" s="6" t="str">
        <f t="shared" si="23"/>
        <v>11509-2</v>
      </c>
    </row>
    <row r="1476" spans="1:66" x14ac:dyDescent="0.25">
      <c r="A1476">
        <v>1</v>
      </c>
      <c r="B1476">
        <v>11509</v>
      </c>
      <c r="C1476" s="6" t="s">
        <v>19183</v>
      </c>
      <c r="D1476">
        <v>5</v>
      </c>
      <c r="E1476">
        <v>3</v>
      </c>
      <c r="F1476">
        <v>30</v>
      </c>
      <c r="G1476">
        <v>303</v>
      </c>
      <c r="H1476" s="6" t="s">
        <v>16943</v>
      </c>
      <c r="I1476">
        <v>1</v>
      </c>
      <c r="J1476">
        <v>604084</v>
      </c>
      <c r="K1476">
        <v>6</v>
      </c>
      <c r="L1476" s="55">
        <v>43398</v>
      </c>
      <c r="M1476" s="6" t="s">
        <v>16765</v>
      </c>
      <c r="N1476" s="55">
        <v>109574</v>
      </c>
      <c r="O1476">
        <v>101489</v>
      </c>
      <c r="P1476" s="6" t="s">
        <v>16795</v>
      </c>
      <c r="Q1476" s="6" t="s">
        <v>16973</v>
      </c>
      <c r="R1476">
        <v>3</v>
      </c>
      <c r="S1476">
        <v>0</v>
      </c>
      <c r="T1476">
        <v>-3</v>
      </c>
      <c r="U1476">
        <v>900</v>
      </c>
      <c r="V1476" s="6" t="s">
        <v>17183</v>
      </c>
      <c r="W1476" s="6" t="s">
        <v>16946</v>
      </c>
      <c r="X1476" s="55">
        <v>44669</v>
      </c>
      <c r="Y1476">
        <v>40000</v>
      </c>
      <c r="Z1476">
        <v>1557.46</v>
      </c>
      <c r="AA1476" s="6" t="s">
        <v>16885</v>
      </c>
      <c r="AB1476" s="6" t="s">
        <v>16947</v>
      </c>
      <c r="AD1476" s="6" t="s">
        <v>16765</v>
      </c>
      <c r="AE1476">
        <v>49889</v>
      </c>
      <c r="AF1476">
        <v>45284</v>
      </c>
      <c r="AG1476" s="6" t="s">
        <v>16973</v>
      </c>
      <c r="AH1476" s="6" t="s">
        <v>16950</v>
      </c>
      <c r="AI1476" s="6" t="s">
        <v>16951</v>
      </c>
      <c r="AJ1476" s="6" t="s">
        <v>16765</v>
      </c>
      <c r="AK1476" s="6" t="s">
        <v>16765</v>
      </c>
      <c r="AL1476" s="6" t="s">
        <v>16765</v>
      </c>
      <c r="AM1476" s="6" t="s">
        <v>16952</v>
      </c>
      <c r="AN1476">
        <v>0</v>
      </c>
      <c r="AO1476" s="55">
        <v>44669</v>
      </c>
      <c r="AP1476" s="6" t="s">
        <v>17000</v>
      </c>
      <c r="AQ1476">
        <v>0</v>
      </c>
      <c r="AR1476" s="6" t="s">
        <v>17184</v>
      </c>
      <c r="AS1476" s="6" t="s">
        <v>17002</v>
      </c>
      <c r="AT1476" s="6" t="s">
        <v>16947</v>
      </c>
      <c r="AU1476">
        <v>0</v>
      </c>
      <c r="AV1476">
        <v>0</v>
      </c>
      <c r="AW1476" s="6" t="s">
        <v>16956</v>
      </c>
      <c r="AX1476" s="6" t="s">
        <v>17739</v>
      </c>
      <c r="AY1476" s="6" t="s">
        <v>16765</v>
      </c>
      <c r="AZ1476" s="6" t="s">
        <v>16958</v>
      </c>
      <c r="BA1476" s="6" t="s">
        <v>16765</v>
      </c>
      <c r="BB1476" s="6" t="s">
        <v>16959</v>
      </c>
      <c r="BC1476" s="6" t="s">
        <v>16765</v>
      </c>
      <c r="BD1476" s="6" t="s">
        <v>16960</v>
      </c>
      <c r="BE1476" s="6" t="s">
        <v>16961</v>
      </c>
      <c r="BF1476" s="6" t="s">
        <v>13575</v>
      </c>
      <c r="BG1476" s="6" t="s">
        <v>13575</v>
      </c>
      <c r="BH1476" s="6" t="s">
        <v>16959</v>
      </c>
      <c r="BI1476">
        <v>0</v>
      </c>
      <c r="BJ1476" s="6" t="s">
        <v>16958</v>
      </c>
      <c r="BK1476">
        <v>0</v>
      </c>
      <c r="BL1476" s="6" t="s">
        <v>315</v>
      </c>
      <c r="BM1476" s="56">
        <f>COUNTIF($B$2:B1476,B1476)</f>
        <v>3</v>
      </c>
      <c r="BN1476" s="6" t="str">
        <f t="shared" si="23"/>
        <v>11509-3</v>
      </c>
    </row>
    <row r="1477" spans="1:66" x14ac:dyDescent="0.25">
      <c r="A1477">
        <v>1</v>
      </c>
      <c r="B1477">
        <v>11509</v>
      </c>
      <c r="C1477" s="6" t="s">
        <v>19183</v>
      </c>
      <c r="D1477">
        <v>5</v>
      </c>
      <c r="E1477">
        <v>3</v>
      </c>
      <c r="F1477">
        <v>30</v>
      </c>
      <c r="G1477">
        <v>303</v>
      </c>
      <c r="H1477" s="6" t="s">
        <v>16943</v>
      </c>
      <c r="I1477">
        <v>1</v>
      </c>
      <c r="J1477">
        <v>576745</v>
      </c>
      <c r="K1477">
        <v>6</v>
      </c>
      <c r="L1477" s="55">
        <v>43354</v>
      </c>
      <c r="M1477" s="6" t="s">
        <v>16765</v>
      </c>
      <c r="N1477" s="55">
        <v>44825</v>
      </c>
      <c r="O1477">
        <v>104825</v>
      </c>
      <c r="P1477" s="6" t="s">
        <v>16797</v>
      </c>
      <c r="Q1477" s="6" t="s">
        <v>16973</v>
      </c>
      <c r="R1477">
        <v>1</v>
      </c>
      <c r="S1477">
        <v>0</v>
      </c>
      <c r="T1477">
        <v>-1</v>
      </c>
      <c r="U1477">
        <v>700</v>
      </c>
      <c r="V1477" s="6" t="s">
        <v>17183</v>
      </c>
      <c r="W1477" s="6" t="s">
        <v>16946</v>
      </c>
      <c r="X1477" s="55">
        <v>44669</v>
      </c>
      <c r="Y1477">
        <v>40000</v>
      </c>
      <c r="Z1477">
        <v>1557.46</v>
      </c>
      <c r="AA1477" s="6" t="s">
        <v>16885</v>
      </c>
      <c r="AB1477" s="6" t="s">
        <v>16947</v>
      </c>
      <c r="AD1477" s="6" t="s">
        <v>16765</v>
      </c>
      <c r="AE1477">
        <v>49569</v>
      </c>
      <c r="AF1477">
        <v>45010</v>
      </c>
      <c r="AG1477" s="6" t="s">
        <v>16973</v>
      </c>
      <c r="AH1477" s="6" t="s">
        <v>16950</v>
      </c>
      <c r="AI1477" s="6" t="s">
        <v>16951</v>
      </c>
      <c r="AJ1477" s="6" t="s">
        <v>16765</v>
      </c>
      <c r="AK1477" s="6" t="s">
        <v>16765</v>
      </c>
      <c r="AL1477" s="6" t="s">
        <v>16765</v>
      </c>
      <c r="AM1477" s="6" t="s">
        <v>16952</v>
      </c>
      <c r="AN1477">
        <v>0</v>
      </c>
      <c r="AO1477" s="55">
        <v>44669</v>
      </c>
      <c r="AP1477" s="6" t="s">
        <v>16953</v>
      </c>
      <c r="AQ1477">
        <v>0</v>
      </c>
      <c r="AR1477" s="6" t="s">
        <v>17184</v>
      </c>
      <c r="AS1477" s="6" t="s">
        <v>17002</v>
      </c>
      <c r="AT1477" s="6" t="s">
        <v>16947</v>
      </c>
      <c r="AU1477">
        <v>0</v>
      </c>
      <c r="AV1477">
        <v>0</v>
      </c>
      <c r="AW1477" s="6" t="s">
        <v>16956</v>
      </c>
      <c r="AX1477" s="6" t="s">
        <v>19184</v>
      </c>
      <c r="AY1477" s="6" t="s">
        <v>16765</v>
      </c>
      <c r="AZ1477" s="6" t="s">
        <v>16958</v>
      </c>
      <c r="BA1477" s="6" t="s">
        <v>16765</v>
      </c>
      <c r="BB1477" s="6" t="s">
        <v>16959</v>
      </c>
      <c r="BC1477" s="6" t="s">
        <v>16765</v>
      </c>
      <c r="BD1477" s="6" t="s">
        <v>16960</v>
      </c>
      <c r="BE1477" s="6" t="s">
        <v>16961</v>
      </c>
      <c r="BF1477" s="6" t="s">
        <v>13575</v>
      </c>
      <c r="BG1477" s="6" t="s">
        <v>13575</v>
      </c>
      <c r="BH1477" s="6" t="s">
        <v>16959</v>
      </c>
      <c r="BI1477">
        <v>0</v>
      </c>
      <c r="BJ1477" s="6" t="s">
        <v>16958</v>
      </c>
      <c r="BK1477">
        <v>0</v>
      </c>
      <c r="BL1477" s="6" t="s">
        <v>315</v>
      </c>
      <c r="BM1477" s="56">
        <f>COUNTIF($B$2:B1477,B1477)</f>
        <v>4</v>
      </c>
      <c r="BN1477" s="6" t="str">
        <f t="shared" si="23"/>
        <v>11509-4</v>
      </c>
    </row>
    <row r="1478" spans="1:66" x14ac:dyDescent="0.25">
      <c r="A1478">
        <v>1</v>
      </c>
      <c r="B1478">
        <v>11509</v>
      </c>
      <c r="C1478" s="6" t="s">
        <v>19183</v>
      </c>
      <c r="D1478">
        <v>5</v>
      </c>
      <c r="E1478">
        <v>3</v>
      </c>
      <c r="F1478">
        <v>30</v>
      </c>
      <c r="G1478">
        <v>303</v>
      </c>
      <c r="H1478" s="6" t="s">
        <v>16943</v>
      </c>
      <c r="I1478">
        <v>1</v>
      </c>
      <c r="J1478">
        <v>576743</v>
      </c>
      <c r="K1478">
        <v>6</v>
      </c>
      <c r="L1478" s="55">
        <v>43354</v>
      </c>
      <c r="M1478" s="6" t="s">
        <v>16765</v>
      </c>
      <c r="N1478" s="55">
        <v>44825</v>
      </c>
      <c r="O1478">
        <v>638754</v>
      </c>
      <c r="P1478" s="6" t="s">
        <v>16800</v>
      </c>
      <c r="Q1478" s="6" t="s">
        <v>19185</v>
      </c>
      <c r="R1478">
        <v>1</v>
      </c>
      <c r="S1478">
        <v>0</v>
      </c>
      <c r="T1478">
        <v>-1</v>
      </c>
      <c r="U1478">
        <v>2750</v>
      </c>
      <c r="V1478" s="6" t="s">
        <v>17275</v>
      </c>
      <c r="W1478" s="6" t="s">
        <v>16946</v>
      </c>
      <c r="X1478" s="55">
        <v>44669</v>
      </c>
      <c r="Y1478">
        <v>40000</v>
      </c>
      <c r="Z1478">
        <v>1557.46</v>
      </c>
      <c r="AA1478" s="6" t="s">
        <v>16885</v>
      </c>
      <c r="AB1478" s="6" t="s">
        <v>16947</v>
      </c>
      <c r="AD1478" s="6" t="s">
        <v>16948</v>
      </c>
      <c r="AE1478">
        <v>49567</v>
      </c>
      <c r="AF1478">
        <v>45008</v>
      </c>
      <c r="AG1478" s="6" t="s">
        <v>16949</v>
      </c>
      <c r="AH1478" s="6" t="s">
        <v>16950</v>
      </c>
      <c r="AI1478" s="6" t="s">
        <v>16951</v>
      </c>
      <c r="AJ1478" s="6" t="s">
        <v>16765</v>
      </c>
      <c r="AK1478" s="6" t="s">
        <v>16765</v>
      </c>
      <c r="AL1478" s="6" t="s">
        <v>16765</v>
      </c>
      <c r="AM1478" s="6" t="s">
        <v>16952</v>
      </c>
      <c r="AN1478">
        <v>0</v>
      </c>
      <c r="AO1478" s="55">
        <v>44669</v>
      </c>
      <c r="AP1478" s="6" t="s">
        <v>16953</v>
      </c>
      <c r="AQ1478">
        <v>0</v>
      </c>
      <c r="AR1478" s="6" t="s">
        <v>17276</v>
      </c>
      <c r="AS1478" s="6" t="s">
        <v>16955</v>
      </c>
      <c r="AT1478" s="6" t="s">
        <v>16947</v>
      </c>
      <c r="AU1478">
        <v>0</v>
      </c>
      <c r="AV1478">
        <v>0</v>
      </c>
      <c r="AW1478" s="6" t="s">
        <v>16956</v>
      </c>
      <c r="AX1478" s="6" t="s">
        <v>19184</v>
      </c>
      <c r="AY1478" s="6" t="s">
        <v>16765</v>
      </c>
      <c r="AZ1478" s="6" t="s">
        <v>16958</v>
      </c>
      <c r="BA1478" s="6" t="s">
        <v>16765</v>
      </c>
      <c r="BB1478" s="6" t="s">
        <v>16959</v>
      </c>
      <c r="BC1478" s="6" t="s">
        <v>16765</v>
      </c>
      <c r="BD1478" s="6" t="s">
        <v>16960</v>
      </c>
      <c r="BE1478" s="6" t="s">
        <v>16961</v>
      </c>
      <c r="BF1478" s="6" t="s">
        <v>13575</v>
      </c>
      <c r="BG1478" s="6" t="s">
        <v>13575</v>
      </c>
      <c r="BH1478" s="6" t="s">
        <v>16959</v>
      </c>
      <c r="BI1478">
        <v>0</v>
      </c>
      <c r="BJ1478" s="6" t="s">
        <v>16958</v>
      </c>
      <c r="BK1478">
        <v>0</v>
      </c>
      <c r="BL1478" s="6" t="s">
        <v>315</v>
      </c>
      <c r="BM1478" s="56">
        <f>COUNTIF($B$2:B1478,B1478)</f>
        <v>5</v>
      </c>
      <c r="BN1478" s="6" t="str">
        <f t="shared" si="23"/>
        <v>11509-5</v>
      </c>
    </row>
    <row r="1479" spans="1:66" x14ac:dyDescent="0.25">
      <c r="A1479">
        <v>1</v>
      </c>
      <c r="B1479">
        <v>11522</v>
      </c>
      <c r="C1479" s="6" t="s">
        <v>19186</v>
      </c>
      <c r="D1479">
        <v>5</v>
      </c>
      <c r="E1479">
        <v>3</v>
      </c>
      <c r="F1479">
        <v>30</v>
      </c>
      <c r="G1479">
        <v>305</v>
      </c>
      <c r="H1479" s="6" t="s">
        <v>16963</v>
      </c>
      <c r="I1479">
        <v>1</v>
      </c>
      <c r="J1479">
        <v>195443</v>
      </c>
      <c r="K1479">
        <v>6</v>
      </c>
      <c r="L1479" s="55">
        <v>42697</v>
      </c>
      <c r="M1479" s="6" t="s">
        <v>16765</v>
      </c>
      <c r="N1479" s="55">
        <v>44825</v>
      </c>
      <c r="O1479">
        <v>118784</v>
      </c>
      <c r="P1479" s="6" t="s">
        <v>16764</v>
      </c>
      <c r="Q1479" s="6" t="s">
        <v>19187</v>
      </c>
      <c r="R1479">
        <v>1</v>
      </c>
      <c r="S1479">
        <v>0</v>
      </c>
      <c r="T1479">
        <v>-1</v>
      </c>
      <c r="U1479">
        <v>1651</v>
      </c>
      <c r="V1479" s="6" t="s">
        <v>16945</v>
      </c>
      <c r="W1479" s="6" t="s">
        <v>16946</v>
      </c>
      <c r="X1479" s="55">
        <v>44664</v>
      </c>
      <c r="Y1479">
        <v>10000</v>
      </c>
      <c r="Z1479">
        <v>0</v>
      </c>
      <c r="AA1479" s="6" t="s">
        <v>16765</v>
      </c>
      <c r="AB1479" s="6" t="s">
        <v>16947</v>
      </c>
      <c r="AD1479" s="6" t="s">
        <v>16948</v>
      </c>
      <c r="AE1479">
        <v>43868</v>
      </c>
      <c r="AF1479">
        <v>41264</v>
      </c>
      <c r="AG1479" s="6" t="s">
        <v>16949</v>
      </c>
      <c r="AH1479" s="6" t="s">
        <v>16950</v>
      </c>
      <c r="AI1479" s="6" t="s">
        <v>16951</v>
      </c>
      <c r="AJ1479" s="6" t="s">
        <v>16765</v>
      </c>
      <c r="AK1479" s="6" t="s">
        <v>16765</v>
      </c>
      <c r="AL1479" s="6" t="s">
        <v>16765</v>
      </c>
      <c r="AM1479" s="6" t="s">
        <v>16952</v>
      </c>
      <c r="AN1479">
        <v>0</v>
      </c>
      <c r="AO1479" s="55">
        <v>44664</v>
      </c>
      <c r="AP1479" s="6" t="s">
        <v>16953</v>
      </c>
      <c r="AQ1479">
        <v>0</v>
      </c>
      <c r="AR1479" s="6" t="s">
        <v>16954</v>
      </c>
      <c r="AS1479" s="6" t="s">
        <v>16955</v>
      </c>
      <c r="AT1479" s="6" t="s">
        <v>16947</v>
      </c>
      <c r="AU1479">
        <v>0</v>
      </c>
      <c r="AV1479">
        <v>0</v>
      </c>
      <c r="AW1479" s="6" t="s">
        <v>16956</v>
      </c>
      <c r="AX1479" s="6" t="s">
        <v>19188</v>
      </c>
      <c r="AY1479" s="6" t="s">
        <v>16765</v>
      </c>
      <c r="AZ1479" s="6" t="s">
        <v>16958</v>
      </c>
      <c r="BA1479" s="6" t="s">
        <v>16765</v>
      </c>
      <c r="BB1479" s="6" t="s">
        <v>16959</v>
      </c>
      <c r="BC1479" s="6" t="s">
        <v>16765</v>
      </c>
      <c r="BD1479" s="6" t="s">
        <v>16960</v>
      </c>
      <c r="BE1479" s="6" t="s">
        <v>16961</v>
      </c>
      <c r="BF1479" s="6" t="s">
        <v>13575</v>
      </c>
      <c r="BG1479" s="6" t="s">
        <v>13575</v>
      </c>
      <c r="BH1479" s="6" t="s">
        <v>16959</v>
      </c>
      <c r="BI1479">
        <v>0</v>
      </c>
      <c r="BJ1479" s="6" t="s">
        <v>16958</v>
      </c>
      <c r="BK1479">
        <v>0</v>
      </c>
      <c r="BL1479" s="6" t="s">
        <v>315</v>
      </c>
      <c r="BM1479" s="56">
        <f>COUNTIF($B$2:B1479,B1479)</f>
        <v>1</v>
      </c>
      <c r="BN1479" s="6" t="str">
        <f t="shared" si="23"/>
        <v>11522-1</v>
      </c>
    </row>
    <row r="1480" spans="1:66" x14ac:dyDescent="0.25">
      <c r="A1480">
        <v>1</v>
      </c>
      <c r="B1480">
        <v>11525</v>
      </c>
      <c r="C1480" s="6" t="s">
        <v>19189</v>
      </c>
      <c r="D1480">
        <v>5</v>
      </c>
      <c r="E1480">
        <v>3</v>
      </c>
      <c r="F1480">
        <v>30</v>
      </c>
      <c r="G1480">
        <v>305</v>
      </c>
      <c r="H1480" s="6" t="s">
        <v>16943</v>
      </c>
      <c r="I1480">
        <v>1</v>
      </c>
      <c r="J1480">
        <v>195448</v>
      </c>
      <c r="K1480">
        <v>6</v>
      </c>
      <c r="L1480" s="55">
        <v>42697</v>
      </c>
      <c r="M1480" s="6" t="s">
        <v>16765</v>
      </c>
      <c r="N1480" s="55">
        <v>44825</v>
      </c>
      <c r="O1480">
        <v>118724</v>
      </c>
      <c r="P1480" s="6" t="s">
        <v>16773</v>
      </c>
      <c r="Q1480" s="6" t="s">
        <v>19190</v>
      </c>
      <c r="R1480">
        <v>1</v>
      </c>
      <c r="S1480">
        <v>0</v>
      </c>
      <c r="T1480">
        <v>-1</v>
      </c>
      <c r="U1480">
        <v>1141.5899999999999</v>
      </c>
      <c r="V1480" s="6" t="s">
        <v>16945</v>
      </c>
      <c r="W1480" s="6" t="s">
        <v>16946</v>
      </c>
      <c r="X1480" s="55">
        <v>44669</v>
      </c>
      <c r="Y1480">
        <v>0</v>
      </c>
      <c r="Z1480">
        <v>202.52</v>
      </c>
      <c r="AA1480" s="6" t="s">
        <v>16965</v>
      </c>
      <c r="AB1480" s="6" t="s">
        <v>16947</v>
      </c>
      <c r="AD1480" s="6" t="s">
        <v>16948</v>
      </c>
      <c r="AE1480">
        <v>43873</v>
      </c>
      <c r="AF1480">
        <v>41270</v>
      </c>
      <c r="AG1480" s="6" t="s">
        <v>16949</v>
      </c>
      <c r="AH1480" s="6" t="s">
        <v>16950</v>
      </c>
      <c r="AI1480" s="6" t="s">
        <v>16951</v>
      </c>
      <c r="AJ1480" s="6" t="s">
        <v>16765</v>
      </c>
      <c r="AK1480" s="6" t="s">
        <v>16765</v>
      </c>
      <c r="AL1480" s="6" t="s">
        <v>16765</v>
      </c>
      <c r="AM1480" s="6" t="s">
        <v>16952</v>
      </c>
      <c r="AN1480">
        <v>0</v>
      </c>
      <c r="AO1480" s="55">
        <v>44669</v>
      </c>
      <c r="AP1480" s="6" t="s">
        <v>16953</v>
      </c>
      <c r="AQ1480">
        <v>0</v>
      </c>
      <c r="AR1480" s="6" t="s">
        <v>16997</v>
      </c>
      <c r="AS1480" s="6" t="s">
        <v>16955</v>
      </c>
      <c r="AT1480" s="6" t="s">
        <v>16947</v>
      </c>
      <c r="AU1480">
        <v>0</v>
      </c>
      <c r="AV1480">
        <v>0</v>
      </c>
      <c r="AW1480" s="6" t="s">
        <v>16956</v>
      </c>
      <c r="AX1480" s="6" t="s">
        <v>19188</v>
      </c>
      <c r="AY1480" s="6" t="s">
        <v>16765</v>
      </c>
      <c r="AZ1480" s="6" t="s">
        <v>16958</v>
      </c>
      <c r="BA1480" s="6" t="s">
        <v>16765</v>
      </c>
      <c r="BB1480" s="6" t="s">
        <v>16959</v>
      </c>
      <c r="BC1480" s="6" t="s">
        <v>16765</v>
      </c>
      <c r="BD1480" s="6" t="s">
        <v>16960</v>
      </c>
      <c r="BE1480" s="6" t="s">
        <v>16961</v>
      </c>
      <c r="BF1480" s="6" t="s">
        <v>13575</v>
      </c>
      <c r="BG1480" s="6" t="s">
        <v>13575</v>
      </c>
      <c r="BH1480" s="6" t="s">
        <v>16959</v>
      </c>
      <c r="BI1480">
        <v>0</v>
      </c>
      <c r="BJ1480" s="6" t="s">
        <v>16958</v>
      </c>
      <c r="BK1480">
        <v>0</v>
      </c>
      <c r="BL1480" s="6" t="s">
        <v>315</v>
      </c>
      <c r="BM1480" s="56">
        <f>COUNTIF($B$2:B1480,B1480)</f>
        <v>1</v>
      </c>
      <c r="BN1480" s="6" t="str">
        <f t="shared" si="23"/>
        <v>11525-1</v>
      </c>
    </row>
    <row r="1481" spans="1:66" x14ac:dyDescent="0.25">
      <c r="A1481">
        <v>1</v>
      </c>
      <c r="B1481">
        <v>11525</v>
      </c>
      <c r="C1481" s="6" t="s">
        <v>19189</v>
      </c>
      <c r="D1481">
        <v>5</v>
      </c>
      <c r="E1481">
        <v>3</v>
      </c>
      <c r="F1481">
        <v>30</v>
      </c>
      <c r="G1481">
        <v>305</v>
      </c>
      <c r="H1481" s="6" t="s">
        <v>16943</v>
      </c>
      <c r="I1481">
        <v>1</v>
      </c>
      <c r="J1481">
        <v>195450</v>
      </c>
      <c r="K1481">
        <v>6</v>
      </c>
      <c r="L1481" s="55">
        <v>42697</v>
      </c>
      <c r="M1481" s="6" t="s">
        <v>16765</v>
      </c>
      <c r="N1481" s="55">
        <v>44825</v>
      </c>
      <c r="O1481">
        <v>118784</v>
      </c>
      <c r="P1481" s="6" t="s">
        <v>16764</v>
      </c>
      <c r="Q1481" s="6" t="s">
        <v>19191</v>
      </c>
      <c r="R1481">
        <v>1</v>
      </c>
      <c r="S1481">
        <v>0</v>
      </c>
      <c r="T1481">
        <v>-1</v>
      </c>
      <c r="U1481">
        <v>1651</v>
      </c>
      <c r="V1481" s="6" t="s">
        <v>16945</v>
      </c>
      <c r="W1481" s="6" t="s">
        <v>16946</v>
      </c>
      <c r="X1481" s="55">
        <v>44669</v>
      </c>
      <c r="Y1481">
        <v>0</v>
      </c>
      <c r="Z1481">
        <v>202.52</v>
      </c>
      <c r="AA1481" s="6" t="s">
        <v>16965</v>
      </c>
      <c r="AB1481" s="6" t="s">
        <v>16947</v>
      </c>
      <c r="AD1481" s="6" t="s">
        <v>16948</v>
      </c>
      <c r="AE1481">
        <v>43875</v>
      </c>
      <c r="AF1481">
        <v>41272</v>
      </c>
      <c r="AG1481" s="6" t="s">
        <v>16949</v>
      </c>
      <c r="AH1481" s="6" t="s">
        <v>16950</v>
      </c>
      <c r="AI1481" s="6" t="s">
        <v>16951</v>
      </c>
      <c r="AJ1481" s="6" t="s">
        <v>16765</v>
      </c>
      <c r="AK1481" s="6" t="s">
        <v>16765</v>
      </c>
      <c r="AL1481" s="6" t="s">
        <v>16765</v>
      </c>
      <c r="AM1481" s="6" t="s">
        <v>16952</v>
      </c>
      <c r="AN1481">
        <v>0</v>
      </c>
      <c r="AO1481" s="55">
        <v>44669</v>
      </c>
      <c r="AP1481" s="6" t="s">
        <v>16953</v>
      </c>
      <c r="AQ1481">
        <v>0</v>
      </c>
      <c r="AR1481" s="6" t="s">
        <v>16954</v>
      </c>
      <c r="AS1481" s="6" t="s">
        <v>16955</v>
      </c>
      <c r="AT1481" s="6" t="s">
        <v>16947</v>
      </c>
      <c r="AU1481">
        <v>0</v>
      </c>
      <c r="AV1481">
        <v>0</v>
      </c>
      <c r="AW1481" s="6" t="s">
        <v>16956</v>
      </c>
      <c r="AX1481" s="6" t="s">
        <v>19188</v>
      </c>
      <c r="AY1481" s="6" t="s">
        <v>16765</v>
      </c>
      <c r="AZ1481" s="6" t="s">
        <v>16958</v>
      </c>
      <c r="BA1481" s="6" t="s">
        <v>16765</v>
      </c>
      <c r="BB1481" s="6" t="s">
        <v>16959</v>
      </c>
      <c r="BC1481" s="6" t="s">
        <v>16765</v>
      </c>
      <c r="BD1481" s="6" t="s">
        <v>16960</v>
      </c>
      <c r="BE1481" s="6" t="s">
        <v>16961</v>
      </c>
      <c r="BF1481" s="6" t="s">
        <v>13575</v>
      </c>
      <c r="BG1481" s="6" t="s">
        <v>13575</v>
      </c>
      <c r="BH1481" s="6" t="s">
        <v>16959</v>
      </c>
      <c r="BI1481">
        <v>0</v>
      </c>
      <c r="BJ1481" s="6" t="s">
        <v>16958</v>
      </c>
      <c r="BK1481">
        <v>0</v>
      </c>
      <c r="BL1481" s="6" t="s">
        <v>315</v>
      </c>
      <c r="BM1481" s="56">
        <f>COUNTIF($B$2:B1481,B1481)</f>
        <v>2</v>
      </c>
      <c r="BN1481" s="6" t="str">
        <f t="shared" si="23"/>
        <v>11525-2</v>
      </c>
    </row>
    <row r="1482" spans="1:66" x14ac:dyDescent="0.25">
      <c r="A1482">
        <v>1</v>
      </c>
      <c r="B1482">
        <v>11525</v>
      </c>
      <c r="C1482" s="6" t="s">
        <v>19189</v>
      </c>
      <c r="D1482">
        <v>5</v>
      </c>
      <c r="E1482">
        <v>3</v>
      </c>
      <c r="F1482">
        <v>30</v>
      </c>
      <c r="G1482">
        <v>305</v>
      </c>
      <c r="H1482" s="6" t="s">
        <v>16943</v>
      </c>
      <c r="I1482">
        <v>1</v>
      </c>
      <c r="J1482">
        <v>195453</v>
      </c>
      <c r="K1482">
        <v>6</v>
      </c>
      <c r="L1482" s="55">
        <v>42697</v>
      </c>
      <c r="M1482" s="6" t="s">
        <v>16765</v>
      </c>
      <c r="N1482" s="55">
        <v>109574</v>
      </c>
      <c r="O1482">
        <v>188005</v>
      </c>
      <c r="P1482" s="6" t="s">
        <v>16774</v>
      </c>
      <c r="Q1482" s="6" t="s">
        <v>16973</v>
      </c>
      <c r="R1482">
        <v>1</v>
      </c>
      <c r="S1482">
        <v>0</v>
      </c>
      <c r="T1482">
        <v>-1</v>
      </c>
      <c r="U1482">
        <v>42.4</v>
      </c>
      <c r="V1482" s="6" t="s">
        <v>16999</v>
      </c>
      <c r="W1482" s="6" t="s">
        <v>16946</v>
      </c>
      <c r="X1482" s="55">
        <v>44669</v>
      </c>
      <c r="Y1482">
        <v>0</v>
      </c>
      <c r="Z1482">
        <v>202.52</v>
      </c>
      <c r="AA1482" s="6" t="s">
        <v>16965</v>
      </c>
      <c r="AB1482" s="6" t="s">
        <v>16947</v>
      </c>
      <c r="AD1482" s="6" t="s">
        <v>16765</v>
      </c>
      <c r="AE1482">
        <v>43880</v>
      </c>
      <c r="AF1482">
        <v>41269</v>
      </c>
      <c r="AG1482" s="6" t="s">
        <v>16973</v>
      </c>
      <c r="AH1482" s="6" t="s">
        <v>16950</v>
      </c>
      <c r="AI1482" s="6" t="s">
        <v>16951</v>
      </c>
      <c r="AJ1482" s="6" t="s">
        <v>16765</v>
      </c>
      <c r="AK1482" s="6" t="s">
        <v>16765</v>
      </c>
      <c r="AL1482" s="6" t="s">
        <v>16765</v>
      </c>
      <c r="AM1482" s="6" t="s">
        <v>16952</v>
      </c>
      <c r="AN1482">
        <v>0</v>
      </c>
      <c r="AO1482" s="55">
        <v>44669</v>
      </c>
      <c r="AP1482" s="6" t="s">
        <v>17000</v>
      </c>
      <c r="AQ1482">
        <v>0</v>
      </c>
      <c r="AR1482" s="6" t="s">
        <v>17018</v>
      </c>
      <c r="AS1482" s="6" t="s">
        <v>17002</v>
      </c>
      <c r="AT1482" s="6" t="s">
        <v>16947</v>
      </c>
      <c r="AU1482">
        <v>0</v>
      </c>
      <c r="AV1482">
        <v>0</v>
      </c>
      <c r="AW1482" s="6" t="s">
        <v>16956</v>
      </c>
      <c r="AX1482" s="6" t="s">
        <v>19188</v>
      </c>
      <c r="AY1482" s="6" t="s">
        <v>16765</v>
      </c>
      <c r="AZ1482" s="6" t="s">
        <v>16958</v>
      </c>
      <c r="BA1482" s="6" t="s">
        <v>16765</v>
      </c>
      <c r="BB1482" s="6" t="s">
        <v>16959</v>
      </c>
      <c r="BC1482" s="6" t="s">
        <v>16765</v>
      </c>
      <c r="BD1482" s="6" t="s">
        <v>16960</v>
      </c>
      <c r="BE1482" s="6" t="s">
        <v>16961</v>
      </c>
      <c r="BF1482" s="6" t="s">
        <v>13575</v>
      </c>
      <c r="BG1482" s="6" t="s">
        <v>13575</v>
      </c>
      <c r="BH1482" s="6" t="s">
        <v>16959</v>
      </c>
      <c r="BI1482">
        <v>0</v>
      </c>
      <c r="BJ1482" s="6" t="s">
        <v>16958</v>
      </c>
      <c r="BK1482">
        <v>0</v>
      </c>
      <c r="BL1482" s="6" t="s">
        <v>315</v>
      </c>
      <c r="BM1482" s="56">
        <f>COUNTIF($B$2:B1482,B1482)</f>
        <v>3</v>
      </c>
      <c r="BN1482" s="6" t="str">
        <f t="shared" si="23"/>
        <v>11525-3</v>
      </c>
    </row>
    <row r="1483" spans="1:66" x14ac:dyDescent="0.25">
      <c r="A1483">
        <v>1</v>
      </c>
      <c r="B1483">
        <v>11535</v>
      </c>
      <c r="C1483" s="6" t="s">
        <v>19192</v>
      </c>
      <c r="D1483">
        <v>5</v>
      </c>
      <c r="E1483">
        <v>3</v>
      </c>
      <c r="F1483">
        <v>30</v>
      </c>
      <c r="G1483">
        <v>306</v>
      </c>
      <c r="H1483" s="6" t="s">
        <v>17007</v>
      </c>
      <c r="I1483">
        <v>1</v>
      </c>
      <c r="J1483">
        <v>195459</v>
      </c>
      <c r="K1483">
        <v>6</v>
      </c>
      <c r="L1483" s="55">
        <v>42697</v>
      </c>
      <c r="M1483" s="6" t="s">
        <v>16765</v>
      </c>
      <c r="N1483" s="55">
        <v>44789</v>
      </c>
      <c r="O1483">
        <v>118728</v>
      </c>
      <c r="P1483" s="6" t="s">
        <v>16807</v>
      </c>
      <c r="Q1483" s="6" t="s">
        <v>19193</v>
      </c>
      <c r="R1483">
        <v>1</v>
      </c>
      <c r="S1483">
        <v>0</v>
      </c>
      <c r="T1483">
        <v>-1</v>
      </c>
      <c r="U1483">
        <v>1803.8</v>
      </c>
      <c r="V1483" s="6" t="s">
        <v>16945</v>
      </c>
      <c r="W1483" s="6" t="s">
        <v>16946</v>
      </c>
      <c r="X1483" s="55">
        <v>44665</v>
      </c>
      <c r="Y1483">
        <v>70000</v>
      </c>
      <c r="Z1483">
        <v>0</v>
      </c>
      <c r="AA1483" s="6" t="s">
        <v>16765</v>
      </c>
      <c r="AB1483" s="6" t="s">
        <v>16947</v>
      </c>
      <c r="AD1483" s="6" t="s">
        <v>17630</v>
      </c>
      <c r="AE1483">
        <v>43889</v>
      </c>
      <c r="AF1483">
        <v>41249</v>
      </c>
      <c r="AG1483" s="6" t="s">
        <v>16949</v>
      </c>
      <c r="AH1483" s="6" t="s">
        <v>16950</v>
      </c>
      <c r="AI1483" s="6" t="s">
        <v>16951</v>
      </c>
      <c r="AJ1483" s="6" t="s">
        <v>16765</v>
      </c>
      <c r="AK1483" s="6" t="s">
        <v>16765</v>
      </c>
      <c r="AL1483" s="6" t="s">
        <v>16765</v>
      </c>
      <c r="AM1483" s="6" t="s">
        <v>16952</v>
      </c>
      <c r="AN1483">
        <v>0</v>
      </c>
      <c r="AO1483" s="55">
        <v>44665</v>
      </c>
      <c r="AP1483" s="6" t="s">
        <v>16953</v>
      </c>
      <c r="AQ1483">
        <v>0</v>
      </c>
      <c r="AR1483" s="6" t="s">
        <v>16954</v>
      </c>
      <c r="AS1483" s="6" t="s">
        <v>16955</v>
      </c>
      <c r="AT1483" s="6" t="s">
        <v>16947</v>
      </c>
      <c r="AU1483">
        <v>0</v>
      </c>
      <c r="AV1483">
        <v>0</v>
      </c>
      <c r="AW1483" s="6" t="s">
        <v>16956</v>
      </c>
      <c r="AX1483" s="6" t="s">
        <v>19188</v>
      </c>
      <c r="AY1483" s="6" t="s">
        <v>16765</v>
      </c>
      <c r="AZ1483" s="6" t="s">
        <v>16958</v>
      </c>
      <c r="BA1483" s="6" t="s">
        <v>16765</v>
      </c>
      <c r="BB1483" s="6" t="s">
        <v>16959</v>
      </c>
      <c r="BC1483" s="6" t="s">
        <v>16765</v>
      </c>
      <c r="BD1483" s="6" t="s">
        <v>16960</v>
      </c>
      <c r="BE1483" s="6" t="s">
        <v>16961</v>
      </c>
      <c r="BF1483" s="6" t="s">
        <v>13575</v>
      </c>
      <c r="BG1483" s="6" t="s">
        <v>13575</v>
      </c>
      <c r="BH1483" s="6" t="s">
        <v>16959</v>
      </c>
      <c r="BI1483">
        <v>0</v>
      </c>
      <c r="BJ1483" s="6" t="s">
        <v>16958</v>
      </c>
      <c r="BK1483">
        <v>0</v>
      </c>
      <c r="BL1483" s="6" t="s">
        <v>315</v>
      </c>
      <c r="BM1483" s="56">
        <f>COUNTIF($B$2:B1483,B1483)</f>
        <v>1</v>
      </c>
      <c r="BN1483" s="6" t="str">
        <f t="shared" si="23"/>
        <v>11535-1</v>
      </c>
    </row>
    <row r="1484" spans="1:66" x14ac:dyDescent="0.25">
      <c r="A1484">
        <v>1</v>
      </c>
      <c r="B1484">
        <v>11541</v>
      </c>
      <c r="C1484" s="6" t="s">
        <v>19194</v>
      </c>
      <c r="D1484">
        <v>5</v>
      </c>
      <c r="E1484">
        <v>1</v>
      </c>
      <c r="F1484">
        <v>10</v>
      </c>
      <c r="G1484">
        <v>109</v>
      </c>
      <c r="H1484" s="6" t="s">
        <v>16994</v>
      </c>
      <c r="I1484">
        <v>1</v>
      </c>
      <c r="J1484">
        <v>478698</v>
      </c>
      <c r="K1484">
        <v>6</v>
      </c>
      <c r="L1484" s="55">
        <v>43171</v>
      </c>
      <c r="M1484" s="6" t="s">
        <v>16765</v>
      </c>
      <c r="N1484" s="55">
        <v>44628</v>
      </c>
      <c r="O1484">
        <v>118779</v>
      </c>
      <c r="P1484" s="6" t="s">
        <v>16784</v>
      </c>
      <c r="Q1484" s="6" t="s">
        <v>19195</v>
      </c>
      <c r="R1484">
        <v>1</v>
      </c>
      <c r="S1484">
        <v>0</v>
      </c>
      <c r="T1484">
        <v>-1</v>
      </c>
      <c r="U1484">
        <v>1248.07</v>
      </c>
      <c r="V1484" s="6" t="s">
        <v>16945</v>
      </c>
      <c r="W1484" s="6" t="s">
        <v>16946</v>
      </c>
      <c r="X1484" s="55">
        <v>44664</v>
      </c>
      <c r="Y1484">
        <v>50000</v>
      </c>
      <c r="Z1484">
        <v>0</v>
      </c>
      <c r="AA1484" s="6" t="s">
        <v>16765</v>
      </c>
      <c r="AB1484" s="6" t="s">
        <v>16947</v>
      </c>
      <c r="AD1484" s="6" t="s">
        <v>16948</v>
      </c>
      <c r="AE1484">
        <v>48484</v>
      </c>
      <c r="AF1484">
        <v>44101</v>
      </c>
      <c r="AG1484" s="6" t="s">
        <v>16949</v>
      </c>
      <c r="AH1484" s="6" t="s">
        <v>16950</v>
      </c>
      <c r="AI1484" s="6" t="s">
        <v>16951</v>
      </c>
      <c r="AJ1484" s="6" t="s">
        <v>16765</v>
      </c>
      <c r="AK1484" s="6" t="s">
        <v>16765</v>
      </c>
      <c r="AL1484" s="6" t="s">
        <v>16765</v>
      </c>
      <c r="AM1484" s="6" t="s">
        <v>16952</v>
      </c>
      <c r="AN1484">
        <v>0</v>
      </c>
      <c r="AO1484" s="55">
        <v>44664</v>
      </c>
      <c r="AP1484" s="6" t="s">
        <v>16953</v>
      </c>
      <c r="AQ1484">
        <v>0</v>
      </c>
      <c r="AR1484" s="6" t="s">
        <v>16954</v>
      </c>
      <c r="AS1484" s="6" t="s">
        <v>16955</v>
      </c>
      <c r="AT1484" s="6" t="s">
        <v>16947</v>
      </c>
      <c r="AU1484">
        <v>0</v>
      </c>
      <c r="AV1484">
        <v>0</v>
      </c>
      <c r="AW1484" s="6" t="s">
        <v>16956</v>
      </c>
      <c r="AX1484" s="6" t="s">
        <v>17091</v>
      </c>
      <c r="AY1484" s="6" t="s">
        <v>16765</v>
      </c>
      <c r="AZ1484" s="6" t="s">
        <v>16958</v>
      </c>
      <c r="BA1484" s="6" t="s">
        <v>16765</v>
      </c>
      <c r="BB1484" s="6" t="s">
        <v>16959</v>
      </c>
      <c r="BC1484" s="6" t="s">
        <v>16765</v>
      </c>
      <c r="BD1484" s="6" t="s">
        <v>16960</v>
      </c>
      <c r="BE1484" s="6" t="s">
        <v>16961</v>
      </c>
      <c r="BF1484" s="6" t="s">
        <v>13575</v>
      </c>
      <c r="BG1484" s="6" t="s">
        <v>13575</v>
      </c>
      <c r="BH1484" s="6" t="s">
        <v>16959</v>
      </c>
      <c r="BI1484">
        <v>0</v>
      </c>
      <c r="BJ1484" s="6" t="s">
        <v>16958</v>
      </c>
      <c r="BK1484">
        <v>0</v>
      </c>
      <c r="BL1484" s="6" t="s">
        <v>315</v>
      </c>
      <c r="BM1484" s="56">
        <f>COUNTIF($B$2:B1484,B1484)</f>
        <v>1</v>
      </c>
      <c r="BN1484" s="6" t="str">
        <f t="shared" si="23"/>
        <v>11541-1</v>
      </c>
    </row>
    <row r="1485" spans="1:66" x14ac:dyDescent="0.25">
      <c r="A1485">
        <v>1</v>
      </c>
      <c r="B1485">
        <v>11554</v>
      </c>
      <c r="C1485" s="6" t="s">
        <v>19196</v>
      </c>
      <c r="D1485">
        <v>5</v>
      </c>
      <c r="E1485">
        <v>1</v>
      </c>
      <c r="F1485">
        <v>10</v>
      </c>
      <c r="G1485">
        <v>103</v>
      </c>
      <c r="H1485" s="6" t="s">
        <v>16994</v>
      </c>
      <c r="I1485">
        <v>1</v>
      </c>
      <c r="J1485">
        <v>781887</v>
      </c>
      <c r="K1485">
        <v>6</v>
      </c>
      <c r="L1485" s="55">
        <v>43718</v>
      </c>
      <c r="M1485" s="6" t="s">
        <v>16765</v>
      </c>
      <c r="N1485" s="55">
        <v>44568</v>
      </c>
      <c r="O1485">
        <v>118754</v>
      </c>
      <c r="P1485" s="6" t="s">
        <v>16794</v>
      </c>
      <c r="Q1485" s="6" t="s">
        <v>19197</v>
      </c>
      <c r="R1485">
        <v>1</v>
      </c>
      <c r="S1485">
        <v>0</v>
      </c>
      <c r="T1485">
        <v>-1</v>
      </c>
      <c r="U1485">
        <v>1850</v>
      </c>
      <c r="V1485" s="6" t="s">
        <v>16945</v>
      </c>
      <c r="W1485" s="6" t="s">
        <v>16946</v>
      </c>
      <c r="X1485" s="55">
        <v>44664</v>
      </c>
      <c r="Y1485">
        <v>20000</v>
      </c>
      <c r="Z1485">
        <v>0</v>
      </c>
      <c r="AA1485" s="6" t="s">
        <v>16765</v>
      </c>
      <c r="AB1485" s="6" t="s">
        <v>16947</v>
      </c>
      <c r="AD1485" s="6" t="s">
        <v>16948</v>
      </c>
      <c r="AE1485">
        <v>51490</v>
      </c>
      <c r="AF1485">
        <v>46664</v>
      </c>
      <c r="AG1485" s="6" t="s">
        <v>16949</v>
      </c>
      <c r="AH1485" s="6" t="s">
        <v>16950</v>
      </c>
      <c r="AI1485" s="6" t="s">
        <v>16951</v>
      </c>
      <c r="AJ1485" s="6" t="s">
        <v>16765</v>
      </c>
      <c r="AK1485" s="6" t="s">
        <v>16765</v>
      </c>
      <c r="AL1485" s="6" t="s">
        <v>16765</v>
      </c>
      <c r="AM1485" s="6" t="s">
        <v>16952</v>
      </c>
      <c r="AN1485">
        <v>0</v>
      </c>
      <c r="AO1485" s="55">
        <v>44664</v>
      </c>
      <c r="AP1485" s="6" t="s">
        <v>16953</v>
      </c>
      <c r="AQ1485">
        <v>0</v>
      </c>
      <c r="AR1485" s="6" t="s">
        <v>16954</v>
      </c>
      <c r="AS1485" s="6" t="s">
        <v>16955</v>
      </c>
      <c r="AT1485" s="6" t="s">
        <v>16947</v>
      </c>
      <c r="AU1485">
        <v>0</v>
      </c>
      <c r="AV1485">
        <v>0</v>
      </c>
      <c r="AW1485" s="6" t="s">
        <v>16956</v>
      </c>
      <c r="AX1485" s="6" t="s">
        <v>19198</v>
      </c>
      <c r="AY1485" s="6" t="s">
        <v>16765</v>
      </c>
      <c r="AZ1485" s="6" t="s">
        <v>16958</v>
      </c>
      <c r="BA1485" s="6" t="s">
        <v>16765</v>
      </c>
      <c r="BB1485" s="6" t="s">
        <v>16959</v>
      </c>
      <c r="BC1485" s="6" t="s">
        <v>16765</v>
      </c>
      <c r="BD1485" s="6" t="s">
        <v>16960</v>
      </c>
      <c r="BE1485" s="6" t="s">
        <v>16961</v>
      </c>
      <c r="BF1485" s="6" t="s">
        <v>13575</v>
      </c>
      <c r="BG1485" s="6" t="s">
        <v>13575</v>
      </c>
      <c r="BH1485" s="6" t="s">
        <v>16959</v>
      </c>
      <c r="BI1485">
        <v>0</v>
      </c>
      <c r="BJ1485" s="6" t="s">
        <v>16958</v>
      </c>
      <c r="BK1485">
        <v>0</v>
      </c>
      <c r="BL1485" s="6" t="s">
        <v>315</v>
      </c>
      <c r="BM1485" s="56">
        <f>COUNTIF($B$2:B1485,B1485)</f>
        <v>1</v>
      </c>
      <c r="BN1485" s="6" t="str">
        <f t="shared" si="23"/>
        <v>11554-1</v>
      </c>
    </row>
    <row r="1486" spans="1:66" x14ac:dyDescent="0.25">
      <c r="A1486">
        <v>1</v>
      </c>
      <c r="B1486">
        <v>11554</v>
      </c>
      <c r="C1486" s="6" t="s">
        <v>19196</v>
      </c>
      <c r="D1486">
        <v>5</v>
      </c>
      <c r="E1486">
        <v>1</v>
      </c>
      <c r="F1486">
        <v>10</v>
      </c>
      <c r="G1486">
        <v>103</v>
      </c>
      <c r="H1486" s="6" t="s">
        <v>16994</v>
      </c>
      <c r="I1486">
        <v>1</v>
      </c>
      <c r="J1486">
        <v>498119</v>
      </c>
      <c r="K1486">
        <v>6</v>
      </c>
      <c r="L1486" s="55">
        <v>43206</v>
      </c>
      <c r="M1486" s="6" t="s">
        <v>16765</v>
      </c>
      <c r="N1486" s="55">
        <v>44628</v>
      </c>
      <c r="O1486">
        <v>628699</v>
      </c>
      <c r="P1486" s="6" t="s">
        <v>16777</v>
      </c>
      <c r="Q1486" s="6" t="s">
        <v>19199</v>
      </c>
      <c r="R1486">
        <v>1</v>
      </c>
      <c r="S1486">
        <v>0</v>
      </c>
      <c r="T1486">
        <v>-1</v>
      </c>
      <c r="U1486">
        <v>1687</v>
      </c>
      <c r="V1486" s="6" t="s">
        <v>16945</v>
      </c>
      <c r="W1486" s="6" t="s">
        <v>16946</v>
      </c>
      <c r="X1486" s="55">
        <v>44664</v>
      </c>
      <c r="Y1486">
        <v>20000</v>
      </c>
      <c r="Z1486">
        <v>0</v>
      </c>
      <c r="AA1486" s="6" t="s">
        <v>16765</v>
      </c>
      <c r="AB1486" s="6" t="s">
        <v>16947</v>
      </c>
      <c r="AD1486" s="6" t="s">
        <v>17114</v>
      </c>
      <c r="AE1486">
        <v>48732</v>
      </c>
      <c r="AF1486">
        <v>44305</v>
      </c>
      <c r="AG1486" s="6" t="s">
        <v>16949</v>
      </c>
      <c r="AH1486" s="6" t="s">
        <v>16950</v>
      </c>
      <c r="AI1486" s="6" t="s">
        <v>16951</v>
      </c>
      <c r="AJ1486" s="6" t="s">
        <v>16765</v>
      </c>
      <c r="AK1486" s="6" t="s">
        <v>16765</v>
      </c>
      <c r="AL1486" s="6" t="s">
        <v>16765</v>
      </c>
      <c r="AM1486" s="6" t="s">
        <v>16952</v>
      </c>
      <c r="AN1486">
        <v>0</v>
      </c>
      <c r="AO1486" s="55">
        <v>44664</v>
      </c>
      <c r="AP1486" s="6" t="s">
        <v>16953</v>
      </c>
      <c r="AQ1486">
        <v>0</v>
      </c>
      <c r="AR1486" s="6" t="s">
        <v>16997</v>
      </c>
      <c r="AS1486" s="6" t="s">
        <v>16955</v>
      </c>
      <c r="AT1486" s="6" t="s">
        <v>16947</v>
      </c>
      <c r="AU1486">
        <v>0</v>
      </c>
      <c r="AV1486">
        <v>0</v>
      </c>
      <c r="AW1486" s="6" t="s">
        <v>16956</v>
      </c>
      <c r="AX1486" s="6" t="s">
        <v>18901</v>
      </c>
      <c r="AY1486" s="6" t="s">
        <v>16765</v>
      </c>
      <c r="AZ1486" s="6" t="s">
        <v>16958</v>
      </c>
      <c r="BA1486" s="6" t="s">
        <v>16765</v>
      </c>
      <c r="BB1486" s="6" t="s">
        <v>16959</v>
      </c>
      <c r="BC1486" s="6" t="s">
        <v>16765</v>
      </c>
      <c r="BD1486" s="6" t="s">
        <v>16960</v>
      </c>
      <c r="BE1486" s="6" t="s">
        <v>16961</v>
      </c>
      <c r="BF1486" s="6" t="s">
        <v>13575</v>
      </c>
      <c r="BG1486" s="6" t="s">
        <v>13575</v>
      </c>
      <c r="BH1486" s="6" t="s">
        <v>16959</v>
      </c>
      <c r="BI1486">
        <v>0</v>
      </c>
      <c r="BJ1486" s="6" t="s">
        <v>16958</v>
      </c>
      <c r="BK1486">
        <v>0</v>
      </c>
      <c r="BL1486" s="6" t="s">
        <v>315</v>
      </c>
      <c r="BM1486" s="56">
        <f>COUNTIF($B$2:B1486,B1486)</f>
        <v>2</v>
      </c>
      <c r="BN1486" s="6" t="str">
        <f t="shared" si="23"/>
        <v>11554-2</v>
      </c>
    </row>
    <row r="1487" spans="1:66" x14ac:dyDescent="0.25">
      <c r="A1487">
        <v>1</v>
      </c>
      <c r="B1487">
        <v>11559</v>
      </c>
      <c r="C1487" s="6" t="s">
        <v>19200</v>
      </c>
      <c r="D1487">
        <v>5</v>
      </c>
      <c r="E1487">
        <v>1</v>
      </c>
      <c r="F1487">
        <v>10</v>
      </c>
      <c r="G1487">
        <v>101</v>
      </c>
      <c r="H1487" s="6" t="s">
        <v>16994</v>
      </c>
      <c r="I1487">
        <v>1</v>
      </c>
      <c r="J1487">
        <v>928040</v>
      </c>
      <c r="K1487">
        <v>6</v>
      </c>
      <c r="L1487" s="55">
        <v>44021</v>
      </c>
      <c r="M1487" s="6" t="s">
        <v>16765</v>
      </c>
      <c r="N1487" s="55">
        <v>44601</v>
      </c>
      <c r="O1487">
        <v>118750</v>
      </c>
      <c r="P1487" s="6" t="s">
        <v>16767</v>
      </c>
      <c r="Q1487" s="6" t="s">
        <v>19201</v>
      </c>
      <c r="R1487">
        <v>1</v>
      </c>
      <c r="S1487">
        <v>0</v>
      </c>
      <c r="T1487">
        <v>-1</v>
      </c>
      <c r="U1487">
        <v>1803.8</v>
      </c>
      <c r="V1487" s="6" t="s">
        <v>16945</v>
      </c>
      <c r="W1487" s="6" t="s">
        <v>16946</v>
      </c>
      <c r="X1487" s="55">
        <v>44664</v>
      </c>
      <c r="Y1487">
        <v>60000</v>
      </c>
      <c r="Z1487">
        <v>0</v>
      </c>
      <c r="AA1487" s="6" t="s">
        <v>16765</v>
      </c>
      <c r="AB1487" s="6" t="s">
        <v>16947</v>
      </c>
      <c r="AD1487" s="6" t="s">
        <v>16948</v>
      </c>
      <c r="AE1487">
        <v>52347</v>
      </c>
      <c r="AF1487">
        <v>47389</v>
      </c>
      <c r="AG1487" s="6" t="s">
        <v>16949</v>
      </c>
      <c r="AH1487" s="6" t="s">
        <v>16950</v>
      </c>
      <c r="AI1487" s="6" t="s">
        <v>16951</v>
      </c>
      <c r="AJ1487" s="6" t="s">
        <v>16765</v>
      </c>
      <c r="AK1487" s="6" t="s">
        <v>16765</v>
      </c>
      <c r="AL1487" s="6" t="s">
        <v>16765</v>
      </c>
      <c r="AM1487" s="6" t="s">
        <v>16952</v>
      </c>
      <c r="AN1487">
        <v>0</v>
      </c>
      <c r="AO1487" s="55">
        <v>44664</v>
      </c>
      <c r="AP1487" s="6" t="s">
        <v>16953</v>
      </c>
      <c r="AQ1487">
        <v>0</v>
      </c>
      <c r="AR1487" s="6" t="s">
        <v>16954</v>
      </c>
      <c r="AS1487" s="6" t="s">
        <v>16955</v>
      </c>
      <c r="AT1487" s="6" t="s">
        <v>16947</v>
      </c>
      <c r="AU1487">
        <v>0</v>
      </c>
      <c r="AV1487">
        <v>0</v>
      </c>
      <c r="AW1487" s="6" t="s">
        <v>16956</v>
      </c>
      <c r="AX1487" s="6" t="s">
        <v>19202</v>
      </c>
      <c r="AY1487" s="6" t="s">
        <v>16765</v>
      </c>
      <c r="AZ1487" s="6" t="s">
        <v>16958</v>
      </c>
      <c r="BA1487" s="6" t="s">
        <v>16765</v>
      </c>
      <c r="BB1487" s="6" t="s">
        <v>16959</v>
      </c>
      <c r="BC1487" s="6" t="s">
        <v>16765</v>
      </c>
      <c r="BD1487" s="6" t="s">
        <v>16960</v>
      </c>
      <c r="BE1487" s="6" t="s">
        <v>16961</v>
      </c>
      <c r="BF1487" s="6" t="s">
        <v>13575</v>
      </c>
      <c r="BG1487" s="6" t="s">
        <v>13575</v>
      </c>
      <c r="BH1487" s="6" t="s">
        <v>16959</v>
      </c>
      <c r="BI1487">
        <v>0</v>
      </c>
      <c r="BJ1487" s="6" t="s">
        <v>16958</v>
      </c>
      <c r="BK1487">
        <v>0</v>
      </c>
      <c r="BL1487" s="6" t="s">
        <v>315</v>
      </c>
      <c r="BM1487" s="56">
        <f>COUNTIF($B$2:B1487,B1487)</f>
        <v>1</v>
      </c>
      <c r="BN1487" s="6" t="str">
        <f t="shared" si="23"/>
        <v>11559-1</v>
      </c>
    </row>
    <row r="1488" spans="1:66" x14ac:dyDescent="0.25">
      <c r="A1488">
        <v>1</v>
      </c>
      <c r="B1488">
        <v>11559</v>
      </c>
      <c r="C1488" s="6" t="s">
        <v>19200</v>
      </c>
      <c r="D1488">
        <v>5</v>
      </c>
      <c r="E1488">
        <v>1</v>
      </c>
      <c r="F1488">
        <v>10</v>
      </c>
      <c r="G1488">
        <v>101</v>
      </c>
      <c r="H1488" s="6" t="s">
        <v>16994</v>
      </c>
      <c r="I1488">
        <v>1</v>
      </c>
      <c r="J1488">
        <v>203356</v>
      </c>
      <c r="K1488">
        <v>6</v>
      </c>
      <c r="L1488" s="55">
        <v>42711</v>
      </c>
      <c r="M1488" s="6" t="s">
        <v>16765</v>
      </c>
      <c r="N1488" s="55">
        <v>44799</v>
      </c>
      <c r="O1488">
        <v>118784</v>
      </c>
      <c r="P1488" s="6" t="s">
        <v>16764</v>
      </c>
      <c r="Q1488" s="6" t="s">
        <v>19203</v>
      </c>
      <c r="R1488">
        <v>1</v>
      </c>
      <c r="S1488">
        <v>0</v>
      </c>
      <c r="T1488">
        <v>-1</v>
      </c>
      <c r="U1488">
        <v>1651</v>
      </c>
      <c r="V1488" s="6" t="s">
        <v>16945</v>
      </c>
      <c r="W1488" s="6" t="s">
        <v>16946</v>
      </c>
      <c r="X1488" s="55">
        <v>44664</v>
      </c>
      <c r="Y1488">
        <v>60000</v>
      </c>
      <c r="Z1488">
        <v>0</v>
      </c>
      <c r="AA1488" s="6" t="s">
        <v>16765</v>
      </c>
      <c r="AB1488" s="6" t="s">
        <v>16947</v>
      </c>
      <c r="AD1488" s="6" t="s">
        <v>16948</v>
      </c>
      <c r="AE1488">
        <v>43952</v>
      </c>
      <c r="AF1488">
        <v>41349</v>
      </c>
      <c r="AG1488" s="6" t="s">
        <v>16949</v>
      </c>
      <c r="AH1488" s="6" t="s">
        <v>16950</v>
      </c>
      <c r="AI1488" s="6" t="s">
        <v>16951</v>
      </c>
      <c r="AJ1488" s="6" t="s">
        <v>16765</v>
      </c>
      <c r="AK1488" s="6" t="s">
        <v>16765</v>
      </c>
      <c r="AL1488" s="6" t="s">
        <v>16765</v>
      </c>
      <c r="AM1488" s="6" t="s">
        <v>16952</v>
      </c>
      <c r="AN1488">
        <v>0</v>
      </c>
      <c r="AO1488" s="55">
        <v>44664</v>
      </c>
      <c r="AP1488" s="6" t="s">
        <v>16953</v>
      </c>
      <c r="AQ1488">
        <v>0</v>
      </c>
      <c r="AR1488" s="6" t="s">
        <v>16954</v>
      </c>
      <c r="AS1488" s="6" t="s">
        <v>16955</v>
      </c>
      <c r="AT1488" s="6" t="s">
        <v>16947</v>
      </c>
      <c r="AU1488">
        <v>0</v>
      </c>
      <c r="AV1488">
        <v>0</v>
      </c>
      <c r="AW1488" s="6" t="s">
        <v>16956</v>
      </c>
      <c r="AX1488" s="6" t="s">
        <v>19204</v>
      </c>
      <c r="AY1488" s="6" t="s">
        <v>16765</v>
      </c>
      <c r="AZ1488" s="6" t="s">
        <v>16958</v>
      </c>
      <c r="BA1488" s="6" t="s">
        <v>16765</v>
      </c>
      <c r="BB1488" s="6" t="s">
        <v>16959</v>
      </c>
      <c r="BC1488" s="6" t="s">
        <v>16765</v>
      </c>
      <c r="BD1488" s="6" t="s">
        <v>16960</v>
      </c>
      <c r="BE1488" s="6" t="s">
        <v>16961</v>
      </c>
      <c r="BF1488" s="6" t="s">
        <v>13575</v>
      </c>
      <c r="BG1488" s="6" t="s">
        <v>13575</v>
      </c>
      <c r="BH1488" s="6" t="s">
        <v>16959</v>
      </c>
      <c r="BI1488">
        <v>0</v>
      </c>
      <c r="BJ1488" s="6" t="s">
        <v>16958</v>
      </c>
      <c r="BK1488">
        <v>0</v>
      </c>
      <c r="BL1488" s="6" t="s">
        <v>315</v>
      </c>
      <c r="BM1488" s="56">
        <f>COUNTIF($B$2:B1488,B1488)</f>
        <v>2</v>
      </c>
      <c r="BN1488" s="6" t="str">
        <f t="shared" si="23"/>
        <v>11559-2</v>
      </c>
    </row>
    <row r="1489" spans="1:66" x14ac:dyDescent="0.25">
      <c r="A1489">
        <v>1</v>
      </c>
      <c r="B1489">
        <v>11559</v>
      </c>
      <c r="C1489" s="6" t="s">
        <v>19200</v>
      </c>
      <c r="D1489">
        <v>5</v>
      </c>
      <c r="E1489">
        <v>1</v>
      </c>
      <c r="F1489">
        <v>10</v>
      </c>
      <c r="G1489">
        <v>101</v>
      </c>
      <c r="H1489" s="6" t="s">
        <v>16994</v>
      </c>
      <c r="I1489">
        <v>1</v>
      </c>
      <c r="J1489">
        <v>321064</v>
      </c>
      <c r="K1489">
        <v>6</v>
      </c>
      <c r="L1489" s="55">
        <v>42905</v>
      </c>
      <c r="M1489" s="6" t="s">
        <v>16765</v>
      </c>
      <c r="N1489" s="55">
        <v>44799</v>
      </c>
      <c r="O1489">
        <v>118784</v>
      </c>
      <c r="P1489" s="6" t="s">
        <v>16764</v>
      </c>
      <c r="Q1489" s="6" t="s">
        <v>19205</v>
      </c>
      <c r="R1489">
        <v>1</v>
      </c>
      <c r="S1489">
        <v>0</v>
      </c>
      <c r="T1489">
        <v>-1</v>
      </c>
      <c r="U1489">
        <v>1651</v>
      </c>
      <c r="V1489" s="6" t="s">
        <v>16945</v>
      </c>
      <c r="W1489" s="6" t="s">
        <v>16946</v>
      </c>
      <c r="X1489" s="55">
        <v>44664</v>
      </c>
      <c r="Y1489">
        <v>60000</v>
      </c>
      <c r="Z1489">
        <v>0</v>
      </c>
      <c r="AA1489" s="6" t="s">
        <v>16765</v>
      </c>
      <c r="AB1489" s="6" t="s">
        <v>16947</v>
      </c>
      <c r="AD1489" s="6" t="s">
        <v>16948</v>
      </c>
      <c r="AE1489">
        <v>46600</v>
      </c>
      <c r="AF1489">
        <v>42463</v>
      </c>
      <c r="AG1489" s="6" t="s">
        <v>16949</v>
      </c>
      <c r="AH1489" s="6" t="s">
        <v>16950</v>
      </c>
      <c r="AI1489" s="6" t="s">
        <v>16951</v>
      </c>
      <c r="AJ1489" s="6" t="s">
        <v>16765</v>
      </c>
      <c r="AK1489" s="6" t="s">
        <v>16765</v>
      </c>
      <c r="AL1489" s="6" t="s">
        <v>16765</v>
      </c>
      <c r="AM1489" s="6" t="s">
        <v>16952</v>
      </c>
      <c r="AN1489">
        <v>0</v>
      </c>
      <c r="AO1489" s="55">
        <v>44664</v>
      </c>
      <c r="AP1489" s="6" t="s">
        <v>16953</v>
      </c>
      <c r="AQ1489">
        <v>0</v>
      </c>
      <c r="AR1489" s="6" t="s">
        <v>16954</v>
      </c>
      <c r="AS1489" s="6" t="s">
        <v>16955</v>
      </c>
      <c r="AT1489" s="6" t="s">
        <v>16947</v>
      </c>
      <c r="AU1489">
        <v>0</v>
      </c>
      <c r="AV1489">
        <v>0</v>
      </c>
      <c r="AW1489" s="6" t="s">
        <v>16956</v>
      </c>
      <c r="AX1489" s="6" t="s">
        <v>18907</v>
      </c>
      <c r="AY1489" s="6" t="s">
        <v>16765</v>
      </c>
      <c r="AZ1489" s="6" t="s">
        <v>16958</v>
      </c>
      <c r="BA1489" s="6" t="s">
        <v>16765</v>
      </c>
      <c r="BB1489" s="6" t="s">
        <v>16959</v>
      </c>
      <c r="BC1489" s="6" t="s">
        <v>16765</v>
      </c>
      <c r="BD1489" s="6" t="s">
        <v>16960</v>
      </c>
      <c r="BE1489" s="6" t="s">
        <v>16961</v>
      </c>
      <c r="BF1489" s="6" t="s">
        <v>13575</v>
      </c>
      <c r="BG1489" s="6" t="s">
        <v>13575</v>
      </c>
      <c r="BH1489" s="6" t="s">
        <v>16959</v>
      </c>
      <c r="BI1489">
        <v>0</v>
      </c>
      <c r="BJ1489" s="6" t="s">
        <v>16958</v>
      </c>
      <c r="BK1489">
        <v>0</v>
      </c>
      <c r="BL1489" s="6" t="s">
        <v>315</v>
      </c>
      <c r="BM1489" s="56">
        <f>COUNTIF($B$2:B1489,B1489)</f>
        <v>3</v>
      </c>
      <c r="BN1489" s="6" t="str">
        <f t="shared" si="23"/>
        <v>11559-3</v>
      </c>
    </row>
    <row r="1490" spans="1:66" x14ac:dyDescent="0.25">
      <c r="A1490">
        <v>1</v>
      </c>
      <c r="B1490">
        <v>11559</v>
      </c>
      <c r="C1490" s="6" t="s">
        <v>19200</v>
      </c>
      <c r="D1490">
        <v>5</v>
      </c>
      <c r="E1490">
        <v>1</v>
      </c>
      <c r="F1490">
        <v>10</v>
      </c>
      <c r="G1490">
        <v>101</v>
      </c>
      <c r="H1490" s="6" t="s">
        <v>16994</v>
      </c>
      <c r="I1490">
        <v>1</v>
      </c>
      <c r="J1490">
        <v>645880</v>
      </c>
      <c r="K1490">
        <v>6</v>
      </c>
      <c r="L1490" s="55">
        <v>43469</v>
      </c>
      <c r="M1490" s="6" t="s">
        <v>16765</v>
      </c>
      <c r="N1490" s="55">
        <v>44601</v>
      </c>
      <c r="O1490">
        <v>118784</v>
      </c>
      <c r="P1490" s="6" t="s">
        <v>16764</v>
      </c>
      <c r="Q1490" s="6" t="s">
        <v>19206</v>
      </c>
      <c r="R1490">
        <v>1</v>
      </c>
      <c r="S1490">
        <v>0</v>
      </c>
      <c r="T1490">
        <v>-1</v>
      </c>
      <c r="U1490">
        <v>1651</v>
      </c>
      <c r="V1490" s="6" t="s">
        <v>16945</v>
      </c>
      <c r="W1490" s="6" t="s">
        <v>16946</v>
      </c>
      <c r="X1490" s="55">
        <v>44664</v>
      </c>
      <c r="Y1490">
        <v>60000</v>
      </c>
      <c r="Z1490">
        <v>0</v>
      </c>
      <c r="AA1490" s="6" t="s">
        <v>16765</v>
      </c>
      <c r="AB1490" s="6" t="s">
        <v>16947</v>
      </c>
      <c r="AD1490" s="6" t="s">
        <v>16948</v>
      </c>
      <c r="AE1490">
        <v>50208</v>
      </c>
      <c r="AF1490">
        <v>45552</v>
      </c>
      <c r="AG1490" s="6" t="s">
        <v>16949</v>
      </c>
      <c r="AH1490" s="6" t="s">
        <v>16950</v>
      </c>
      <c r="AI1490" s="6" t="s">
        <v>16951</v>
      </c>
      <c r="AJ1490" s="6" t="s">
        <v>16765</v>
      </c>
      <c r="AK1490" s="6" t="s">
        <v>16765</v>
      </c>
      <c r="AL1490" s="6" t="s">
        <v>16765</v>
      </c>
      <c r="AM1490" s="6" t="s">
        <v>16952</v>
      </c>
      <c r="AN1490">
        <v>0</v>
      </c>
      <c r="AO1490" s="55">
        <v>44664</v>
      </c>
      <c r="AP1490" s="6" t="s">
        <v>16953</v>
      </c>
      <c r="AQ1490">
        <v>0</v>
      </c>
      <c r="AR1490" s="6" t="s">
        <v>16954</v>
      </c>
      <c r="AS1490" s="6" t="s">
        <v>16955</v>
      </c>
      <c r="AT1490" s="6" t="s">
        <v>16947</v>
      </c>
      <c r="AU1490">
        <v>0</v>
      </c>
      <c r="AV1490">
        <v>0</v>
      </c>
      <c r="AW1490" s="6" t="s">
        <v>16956</v>
      </c>
      <c r="AX1490" s="6" t="s">
        <v>19207</v>
      </c>
      <c r="AY1490" s="6" t="s">
        <v>16765</v>
      </c>
      <c r="AZ1490" s="6" t="s">
        <v>16958</v>
      </c>
      <c r="BA1490" s="6" t="s">
        <v>16765</v>
      </c>
      <c r="BB1490" s="6" t="s">
        <v>16959</v>
      </c>
      <c r="BC1490" s="6" t="s">
        <v>16765</v>
      </c>
      <c r="BD1490" s="6" t="s">
        <v>16960</v>
      </c>
      <c r="BE1490" s="6" t="s">
        <v>16961</v>
      </c>
      <c r="BF1490" s="6" t="s">
        <v>13575</v>
      </c>
      <c r="BG1490" s="6" t="s">
        <v>13575</v>
      </c>
      <c r="BH1490" s="6" t="s">
        <v>16959</v>
      </c>
      <c r="BI1490">
        <v>0</v>
      </c>
      <c r="BJ1490" s="6" t="s">
        <v>16958</v>
      </c>
      <c r="BK1490">
        <v>0</v>
      </c>
      <c r="BL1490" s="6" t="s">
        <v>315</v>
      </c>
      <c r="BM1490" s="56">
        <f>COUNTIF($B$2:B1490,B1490)</f>
        <v>4</v>
      </c>
      <c r="BN1490" s="6" t="str">
        <f t="shared" si="23"/>
        <v>11559-4</v>
      </c>
    </row>
    <row r="1491" spans="1:66" x14ac:dyDescent="0.25">
      <c r="A1491">
        <v>1</v>
      </c>
      <c r="B1491">
        <v>11559</v>
      </c>
      <c r="C1491" s="6" t="s">
        <v>19200</v>
      </c>
      <c r="D1491">
        <v>5</v>
      </c>
      <c r="E1491">
        <v>1</v>
      </c>
      <c r="F1491">
        <v>10</v>
      </c>
      <c r="G1491">
        <v>101</v>
      </c>
      <c r="H1491" s="6" t="s">
        <v>16994</v>
      </c>
      <c r="I1491">
        <v>1</v>
      </c>
      <c r="J1491">
        <v>321063</v>
      </c>
      <c r="K1491">
        <v>6</v>
      </c>
      <c r="L1491" s="55">
        <v>42905</v>
      </c>
      <c r="M1491" s="6" t="s">
        <v>19208</v>
      </c>
      <c r="N1491" s="55">
        <v>44799</v>
      </c>
      <c r="O1491">
        <v>123073</v>
      </c>
      <c r="P1491" s="6" t="s">
        <v>16819</v>
      </c>
      <c r="Q1491" s="6" t="s">
        <v>16973</v>
      </c>
      <c r="R1491">
        <v>15</v>
      </c>
      <c r="S1491">
        <v>3</v>
      </c>
      <c r="T1491">
        <v>-12</v>
      </c>
      <c r="U1491">
        <v>1920</v>
      </c>
      <c r="V1491" s="6" t="s">
        <v>16974</v>
      </c>
      <c r="W1491" s="6" t="s">
        <v>16946</v>
      </c>
      <c r="X1491" s="55">
        <v>44664</v>
      </c>
      <c r="Y1491">
        <v>60000</v>
      </c>
      <c r="Z1491">
        <v>0</v>
      </c>
      <c r="AA1491" s="6" t="s">
        <v>16765</v>
      </c>
      <c r="AB1491" s="6" t="s">
        <v>16947</v>
      </c>
      <c r="AD1491" s="6" t="s">
        <v>16765</v>
      </c>
      <c r="AE1491">
        <v>46599</v>
      </c>
      <c r="AF1491">
        <v>42464</v>
      </c>
      <c r="AG1491" s="6" t="s">
        <v>16973</v>
      </c>
      <c r="AH1491" s="6" t="s">
        <v>16950</v>
      </c>
      <c r="AI1491" s="6" t="s">
        <v>16951</v>
      </c>
      <c r="AJ1491" s="6" t="s">
        <v>16765</v>
      </c>
      <c r="AK1491" s="6" t="s">
        <v>16765</v>
      </c>
      <c r="AL1491" s="6" t="s">
        <v>16765</v>
      </c>
      <c r="AM1491" s="6" t="s">
        <v>16952</v>
      </c>
      <c r="AN1491">
        <v>0</v>
      </c>
      <c r="AO1491" s="55">
        <v>44664</v>
      </c>
      <c r="AP1491" s="6" t="s">
        <v>16953</v>
      </c>
      <c r="AQ1491">
        <v>0</v>
      </c>
      <c r="AR1491" s="6" t="s">
        <v>16975</v>
      </c>
      <c r="AS1491" s="6" t="s">
        <v>16955</v>
      </c>
      <c r="AT1491" s="6" t="s">
        <v>16947</v>
      </c>
      <c r="AU1491">
        <v>0</v>
      </c>
      <c r="AV1491">
        <v>0</v>
      </c>
      <c r="AW1491" s="6" t="s">
        <v>16956</v>
      </c>
      <c r="AX1491" s="6" t="s">
        <v>18907</v>
      </c>
      <c r="AY1491" s="6" t="s">
        <v>16765</v>
      </c>
      <c r="AZ1491" s="6" t="s">
        <v>16958</v>
      </c>
      <c r="BA1491" s="6" t="s">
        <v>16765</v>
      </c>
      <c r="BB1491" s="6" t="s">
        <v>16959</v>
      </c>
      <c r="BC1491" s="6" t="s">
        <v>16765</v>
      </c>
      <c r="BD1491" s="6" t="s">
        <v>16960</v>
      </c>
      <c r="BE1491" s="6" t="s">
        <v>16961</v>
      </c>
      <c r="BF1491" s="6" t="s">
        <v>13575</v>
      </c>
      <c r="BG1491" s="6" t="s">
        <v>13575</v>
      </c>
      <c r="BH1491" s="6" t="s">
        <v>16959</v>
      </c>
      <c r="BI1491">
        <v>0</v>
      </c>
      <c r="BJ1491" s="6" t="s">
        <v>16958</v>
      </c>
      <c r="BK1491">
        <v>0</v>
      </c>
      <c r="BL1491" s="6" t="s">
        <v>315</v>
      </c>
      <c r="BM1491" s="56">
        <f>COUNTIF($B$2:B1491,B1491)</f>
        <v>5</v>
      </c>
      <c r="BN1491" s="6" t="str">
        <f t="shared" si="23"/>
        <v>11559-5</v>
      </c>
    </row>
    <row r="1492" spans="1:66" x14ac:dyDescent="0.25">
      <c r="A1492">
        <v>1</v>
      </c>
      <c r="B1492">
        <v>11566</v>
      </c>
      <c r="C1492" s="6" t="s">
        <v>19209</v>
      </c>
      <c r="D1492">
        <v>5</v>
      </c>
      <c r="E1492">
        <v>3</v>
      </c>
      <c r="F1492">
        <v>30</v>
      </c>
      <c r="G1492">
        <v>303</v>
      </c>
      <c r="H1492" s="6" t="s">
        <v>16994</v>
      </c>
      <c r="I1492">
        <v>1</v>
      </c>
      <c r="J1492">
        <v>221646</v>
      </c>
      <c r="K1492">
        <v>6</v>
      </c>
      <c r="L1492" s="55">
        <v>42740</v>
      </c>
      <c r="M1492" s="6" t="s">
        <v>16765</v>
      </c>
      <c r="N1492" s="55">
        <v>44825</v>
      </c>
      <c r="O1492">
        <v>118724</v>
      </c>
      <c r="P1492" s="6" t="s">
        <v>16773</v>
      </c>
      <c r="Q1492" s="6" t="s">
        <v>19210</v>
      </c>
      <c r="R1492">
        <v>1</v>
      </c>
      <c r="S1492">
        <v>0</v>
      </c>
      <c r="T1492">
        <v>-1</v>
      </c>
      <c r="U1492">
        <v>1141.5899999999999</v>
      </c>
      <c r="V1492" s="6" t="s">
        <v>16945</v>
      </c>
      <c r="W1492" s="6" t="s">
        <v>16946</v>
      </c>
      <c r="X1492" s="55">
        <v>44664</v>
      </c>
      <c r="Y1492">
        <v>0</v>
      </c>
      <c r="Z1492">
        <v>0</v>
      </c>
      <c r="AA1492" s="6" t="s">
        <v>16765</v>
      </c>
      <c r="AB1492" s="6" t="s">
        <v>16947</v>
      </c>
      <c r="AD1492" s="6" t="s">
        <v>16948</v>
      </c>
      <c r="AE1492">
        <v>44076</v>
      </c>
      <c r="AF1492">
        <v>41470</v>
      </c>
      <c r="AG1492" s="6" t="s">
        <v>16949</v>
      </c>
      <c r="AH1492" s="6" t="s">
        <v>16950</v>
      </c>
      <c r="AI1492" s="6" t="s">
        <v>16951</v>
      </c>
      <c r="AJ1492" s="6" t="s">
        <v>16765</v>
      </c>
      <c r="AK1492" s="6" t="s">
        <v>16765</v>
      </c>
      <c r="AL1492" s="6" t="s">
        <v>16765</v>
      </c>
      <c r="AM1492" s="6" t="s">
        <v>16952</v>
      </c>
      <c r="AN1492">
        <v>0</v>
      </c>
      <c r="AO1492" s="55">
        <v>44664</v>
      </c>
      <c r="AP1492" s="6" t="s">
        <v>16953</v>
      </c>
      <c r="AQ1492">
        <v>0</v>
      </c>
      <c r="AR1492" s="6" t="s">
        <v>16997</v>
      </c>
      <c r="AS1492" s="6" t="s">
        <v>16955</v>
      </c>
      <c r="AT1492" s="6" t="s">
        <v>16947</v>
      </c>
      <c r="AU1492">
        <v>0</v>
      </c>
      <c r="AV1492">
        <v>0</v>
      </c>
      <c r="AW1492" s="6" t="s">
        <v>16956</v>
      </c>
      <c r="AX1492" s="6" t="s">
        <v>19088</v>
      </c>
      <c r="AY1492" s="6" t="s">
        <v>16765</v>
      </c>
      <c r="AZ1492" s="6" t="s">
        <v>16958</v>
      </c>
      <c r="BA1492" s="6" t="s">
        <v>16765</v>
      </c>
      <c r="BB1492" s="6" t="s">
        <v>16959</v>
      </c>
      <c r="BC1492" s="6" t="s">
        <v>16765</v>
      </c>
      <c r="BD1492" s="6" t="s">
        <v>16960</v>
      </c>
      <c r="BE1492" s="6" t="s">
        <v>16961</v>
      </c>
      <c r="BF1492" s="6" t="s">
        <v>13575</v>
      </c>
      <c r="BG1492" s="6" t="s">
        <v>13575</v>
      </c>
      <c r="BH1492" s="6" t="s">
        <v>16959</v>
      </c>
      <c r="BI1492">
        <v>0</v>
      </c>
      <c r="BJ1492" s="6" t="s">
        <v>16958</v>
      </c>
      <c r="BK1492">
        <v>0</v>
      </c>
      <c r="BL1492" s="6" t="s">
        <v>315</v>
      </c>
      <c r="BM1492" s="56">
        <f>COUNTIF($B$2:B1492,B1492)</f>
        <v>1</v>
      </c>
      <c r="BN1492" s="6" t="str">
        <f t="shared" si="23"/>
        <v>11566-1</v>
      </c>
    </row>
    <row r="1493" spans="1:66" x14ac:dyDescent="0.25">
      <c r="A1493">
        <v>1</v>
      </c>
      <c r="B1493">
        <v>11566</v>
      </c>
      <c r="C1493" s="6" t="s">
        <v>19209</v>
      </c>
      <c r="D1493">
        <v>5</v>
      </c>
      <c r="E1493">
        <v>3</v>
      </c>
      <c r="F1493">
        <v>30</v>
      </c>
      <c r="G1493">
        <v>303</v>
      </c>
      <c r="H1493" s="6" t="s">
        <v>16994</v>
      </c>
      <c r="I1493">
        <v>1</v>
      </c>
      <c r="J1493">
        <v>702619</v>
      </c>
      <c r="K1493">
        <v>6</v>
      </c>
      <c r="L1493" s="55">
        <v>43571</v>
      </c>
      <c r="M1493" s="6" t="s">
        <v>16765</v>
      </c>
      <c r="N1493" s="55">
        <v>44825</v>
      </c>
      <c r="O1493">
        <v>118788</v>
      </c>
      <c r="P1493" s="6" t="s">
        <v>16787</v>
      </c>
      <c r="Q1493" s="6" t="s">
        <v>19211</v>
      </c>
      <c r="R1493">
        <v>1</v>
      </c>
      <c r="S1493">
        <v>0</v>
      </c>
      <c r="T1493">
        <v>-1</v>
      </c>
      <c r="U1493">
        <v>2572.9499999999998</v>
      </c>
      <c r="V1493" s="6" t="s">
        <v>16945</v>
      </c>
      <c r="W1493" s="6" t="s">
        <v>16946</v>
      </c>
      <c r="X1493" s="55">
        <v>44664</v>
      </c>
      <c r="Y1493">
        <v>0</v>
      </c>
      <c r="Z1493">
        <v>0</v>
      </c>
      <c r="AA1493" s="6" t="s">
        <v>16765</v>
      </c>
      <c r="AB1493" s="6" t="s">
        <v>16947</v>
      </c>
      <c r="AD1493" s="6" t="s">
        <v>16948</v>
      </c>
      <c r="AE1493">
        <v>50731</v>
      </c>
      <c r="AF1493">
        <v>46001</v>
      </c>
      <c r="AG1493" s="6" t="s">
        <v>16949</v>
      </c>
      <c r="AH1493" s="6" t="s">
        <v>16950</v>
      </c>
      <c r="AI1493" s="6" t="s">
        <v>16951</v>
      </c>
      <c r="AJ1493" s="6" t="s">
        <v>16765</v>
      </c>
      <c r="AK1493" s="6" t="s">
        <v>16765</v>
      </c>
      <c r="AL1493" s="6" t="s">
        <v>16765</v>
      </c>
      <c r="AM1493" s="6" t="s">
        <v>16952</v>
      </c>
      <c r="AN1493">
        <v>0</v>
      </c>
      <c r="AO1493" s="55">
        <v>44664</v>
      </c>
      <c r="AP1493" s="6" t="s">
        <v>16953</v>
      </c>
      <c r="AQ1493">
        <v>0</v>
      </c>
      <c r="AR1493" s="6" t="s">
        <v>16954</v>
      </c>
      <c r="AS1493" s="6" t="s">
        <v>16955</v>
      </c>
      <c r="AT1493" s="6" t="s">
        <v>16947</v>
      </c>
      <c r="AU1493">
        <v>0</v>
      </c>
      <c r="AV1493">
        <v>0</v>
      </c>
      <c r="AW1493" s="6" t="s">
        <v>16956</v>
      </c>
      <c r="AX1493" s="6" t="s">
        <v>17955</v>
      </c>
      <c r="AY1493" s="6" t="s">
        <v>16765</v>
      </c>
      <c r="AZ1493" s="6" t="s">
        <v>16958</v>
      </c>
      <c r="BA1493" s="6" t="s">
        <v>16765</v>
      </c>
      <c r="BB1493" s="6" t="s">
        <v>16959</v>
      </c>
      <c r="BC1493" s="6" t="s">
        <v>16765</v>
      </c>
      <c r="BD1493" s="6" t="s">
        <v>16960</v>
      </c>
      <c r="BE1493" s="6" t="s">
        <v>16961</v>
      </c>
      <c r="BF1493" s="6" t="s">
        <v>13575</v>
      </c>
      <c r="BG1493" s="6" t="s">
        <v>13575</v>
      </c>
      <c r="BH1493" s="6" t="s">
        <v>16959</v>
      </c>
      <c r="BI1493">
        <v>0</v>
      </c>
      <c r="BJ1493" s="6" t="s">
        <v>16958</v>
      </c>
      <c r="BK1493">
        <v>0</v>
      </c>
      <c r="BL1493" s="6" t="s">
        <v>315</v>
      </c>
      <c r="BM1493" s="56">
        <f>COUNTIF($B$2:B1493,B1493)</f>
        <v>2</v>
      </c>
      <c r="BN1493" s="6" t="str">
        <f t="shared" si="23"/>
        <v>11566-2</v>
      </c>
    </row>
    <row r="1494" spans="1:66" x14ac:dyDescent="0.25">
      <c r="A1494">
        <v>1</v>
      </c>
      <c r="B1494">
        <v>11568</v>
      </c>
      <c r="C1494" s="6" t="s">
        <v>19212</v>
      </c>
      <c r="D1494">
        <v>5</v>
      </c>
      <c r="E1494">
        <v>3</v>
      </c>
      <c r="F1494">
        <v>30</v>
      </c>
      <c r="G1494">
        <v>305</v>
      </c>
      <c r="H1494" s="6" t="s">
        <v>16943</v>
      </c>
      <c r="I1494">
        <v>1</v>
      </c>
      <c r="J1494">
        <v>221650</v>
      </c>
      <c r="K1494">
        <v>6</v>
      </c>
      <c r="L1494" s="55">
        <v>42740</v>
      </c>
      <c r="M1494" s="6" t="s">
        <v>16765</v>
      </c>
      <c r="N1494" s="55">
        <v>44568</v>
      </c>
      <c r="O1494">
        <v>118779</v>
      </c>
      <c r="P1494" s="6" t="s">
        <v>16784</v>
      </c>
      <c r="Q1494" s="6" t="s">
        <v>19213</v>
      </c>
      <c r="R1494">
        <v>1</v>
      </c>
      <c r="S1494">
        <v>0</v>
      </c>
      <c r="T1494">
        <v>-1</v>
      </c>
      <c r="U1494">
        <v>1248.07</v>
      </c>
      <c r="V1494" s="6" t="s">
        <v>16945</v>
      </c>
      <c r="W1494" s="6" t="s">
        <v>16946</v>
      </c>
      <c r="X1494" s="55">
        <v>44662</v>
      </c>
      <c r="Y1494">
        <v>60000</v>
      </c>
      <c r="Z1494">
        <v>0</v>
      </c>
      <c r="AA1494" s="6" t="s">
        <v>16765</v>
      </c>
      <c r="AB1494" s="6" t="s">
        <v>16947</v>
      </c>
      <c r="AD1494" s="6" t="s">
        <v>16948</v>
      </c>
      <c r="AE1494">
        <v>44082</v>
      </c>
      <c r="AF1494">
        <v>41475</v>
      </c>
      <c r="AG1494" s="6" t="s">
        <v>16949</v>
      </c>
      <c r="AH1494" s="6" t="s">
        <v>16950</v>
      </c>
      <c r="AI1494" s="6" t="s">
        <v>16951</v>
      </c>
      <c r="AJ1494" s="6" t="s">
        <v>16765</v>
      </c>
      <c r="AK1494" s="6" t="s">
        <v>16765</v>
      </c>
      <c r="AL1494" s="6" t="s">
        <v>16765</v>
      </c>
      <c r="AM1494" s="6" t="s">
        <v>16952</v>
      </c>
      <c r="AN1494">
        <v>0</v>
      </c>
      <c r="AO1494" s="55">
        <v>44662</v>
      </c>
      <c r="AP1494" s="6" t="s">
        <v>16953</v>
      </c>
      <c r="AQ1494">
        <v>0</v>
      </c>
      <c r="AR1494" s="6" t="s">
        <v>16954</v>
      </c>
      <c r="AS1494" s="6" t="s">
        <v>16955</v>
      </c>
      <c r="AT1494" s="6" t="s">
        <v>16947</v>
      </c>
      <c r="AU1494">
        <v>0</v>
      </c>
      <c r="AV1494">
        <v>0</v>
      </c>
      <c r="AW1494" s="6" t="s">
        <v>16956</v>
      </c>
      <c r="AX1494" s="6" t="s">
        <v>19088</v>
      </c>
      <c r="AY1494" s="6" t="s">
        <v>16765</v>
      </c>
      <c r="AZ1494" s="6" t="s">
        <v>16958</v>
      </c>
      <c r="BA1494" s="6" t="s">
        <v>16765</v>
      </c>
      <c r="BB1494" s="6" t="s">
        <v>16959</v>
      </c>
      <c r="BC1494" s="6" t="s">
        <v>16765</v>
      </c>
      <c r="BD1494" s="6" t="s">
        <v>16960</v>
      </c>
      <c r="BE1494" s="6" t="s">
        <v>16961</v>
      </c>
      <c r="BF1494" s="6" t="s">
        <v>13575</v>
      </c>
      <c r="BG1494" s="6" t="s">
        <v>13575</v>
      </c>
      <c r="BH1494" s="6" t="s">
        <v>16959</v>
      </c>
      <c r="BI1494">
        <v>0</v>
      </c>
      <c r="BJ1494" s="6" t="s">
        <v>16958</v>
      </c>
      <c r="BK1494">
        <v>0</v>
      </c>
      <c r="BL1494" s="6" t="s">
        <v>315</v>
      </c>
      <c r="BM1494" s="56">
        <f>COUNTIF($B$2:B1494,B1494)</f>
        <v>1</v>
      </c>
      <c r="BN1494" s="6" t="str">
        <f t="shared" si="23"/>
        <v>11568-1</v>
      </c>
    </row>
    <row r="1495" spans="1:66" x14ac:dyDescent="0.25">
      <c r="A1495">
        <v>1</v>
      </c>
      <c r="B1495">
        <v>11568</v>
      </c>
      <c r="C1495" s="6" t="s">
        <v>19212</v>
      </c>
      <c r="D1495">
        <v>5</v>
      </c>
      <c r="E1495">
        <v>3</v>
      </c>
      <c r="F1495">
        <v>30</v>
      </c>
      <c r="G1495">
        <v>305</v>
      </c>
      <c r="H1495" s="6" t="s">
        <v>16943</v>
      </c>
      <c r="I1495">
        <v>1</v>
      </c>
      <c r="J1495">
        <v>221653</v>
      </c>
      <c r="K1495">
        <v>6</v>
      </c>
      <c r="L1495" s="55">
        <v>42740</v>
      </c>
      <c r="M1495" s="6" t="s">
        <v>16765</v>
      </c>
      <c r="N1495" s="55">
        <v>109574</v>
      </c>
      <c r="O1495">
        <v>188005</v>
      </c>
      <c r="P1495" s="6" t="s">
        <v>16774</v>
      </c>
      <c r="Q1495" s="6" t="s">
        <v>16973</v>
      </c>
      <c r="R1495">
        <v>5</v>
      </c>
      <c r="S1495">
        <v>0</v>
      </c>
      <c r="T1495">
        <v>-5</v>
      </c>
      <c r="U1495">
        <v>212</v>
      </c>
      <c r="V1495" s="6" t="s">
        <v>16999</v>
      </c>
      <c r="W1495" s="6" t="s">
        <v>16946</v>
      </c>
      <c r="X1495" s="55">
        <v>44662</v>
      </c>
      <c r="Y1495">
        <v>60000</v>
      </c>
      <c r="Z1495">
        <v>0</v>
      </c>
      <c r="AA1495" s="6" t="s">
        <v>16765</v>
      </c>
      <c r="AB1495" s="6" t="s">
        <v>16947</v>
      </c>
      <c r="AD1495" s="6" t="s">
        <v>16765</v>
      </c>
      <c r="AE1495">
        <v>44086</v>
      </c>
      <c r="AF1495">
        <v>41473</v>
      </c>
      <c r="AG1495" s="6" t="s">
        <v>16973</v>
      </c>
      <c r="AH1495" s="6" t="s">
        <v>16950</v>
      </c>
      <c r="AI1495" s="6" t="s">
        <v>16951</v>
      </c>
      <c r="AJ1495" s="6" t="s">
        <v>16765</v>
      </c>
      <c r="AK1495" s="6" t="s">
        <v>16765</v>
      </c>
      <c r="AL1495" s="6" t="s">
        <v>16765</v>
      </c>
      <c r="AM1495" s="6" t="s">
        <v>16952</v>
      </c>
      <c r="AN1495">
        <v>0</v>
      </c>
      <c r="AO1495" s="55">
        <v>44662</v>
      </c>
      <c r="AP1495" s="6" t="s">
        <v>17000</v>
      </c>
      <c r="AQ1495">
        <v>0</v>
      </c>
      <c r="AR1495" s="6" t="s">
        <v>17018</v>
      </c>
      <c r="AS1495" s="6" t="s">
        <v>17002</v>
      </c>
      <c r="AT1495" s="6" t="s">
        <v>16947</v>
      </c>
      <c r="AU1495">
        <v>0</v>
      </c>
      <c r="AV1495">
        <v>0</v>
      </c>
      <c r="AW1495" s="6" t="s">
        <v>16956</v>
      </c>
      <c r="AX1495" s="6" t="s">
        <v>19088</v>
      </c>
      <c r="AY1495" s="6" t="s">
        <v>16765</v>
      </c>
      <c r="AZ1495" s="6" t="s">
        <v>16958</v>
      </c>
      <c r="BA1495" s="6" t="s">
        <v>16765</v>
      </c>
      <c r="BB1495" s="6" t="s">
        <v>16959</v>
      </c>
      <c r="BC1495" s="6" t="s">
        <v>16765</v>
      </c>
      <c r="BD1495" s="6" t="s">
        <v>16960</v>
      </c>
      <c r="BE1495" s="6" t="s">
        <v>16961</v>
      </c>
      <c r="BF1495" s="6" t="s">
        <v>13575</v>
      </c>
      <c r="BG1495" s="6" t="s">
        <v>13575</v>
      </c>
      <c r="BH1495" s="6" t="s">
        <v>16959</v>
      </c>
      <c r="BI1495">
        <v>0</v>
      </c>
      <c r="BJ1495" s="6" t="s">
        <v>16958</v>
      </c>
      <c r="BK1495">
        <v>0</v>
      </c>
      <c r="BL1495" s="6" t="s">
        <v>315</v>
      </c>
      <c r="BM1495" s="56">
        <f>COUNTIF($B$2:B1495,B1495)</f>
        <v>2</v>
      </c>
      <c r="BN1495" s="6" t="str">
        <f t="shared" si="23"/>
        <v>11568-2</v>
      </c>
    </row>
    <row r="1496" spans="1:66" x14ac:dyDescent="0.25">
      <c r="A1496">
        <v>1</v>
      </c>
      <c r="B1496">
        <v>11568</v>
      </c>
      <c r="C1496" s="6" t="s">
        <v>19212</v>
      </c>
      <c r="D1496">
        <v>5</v>
      </c>
      <c r="E1496">
        <v>3</v>
      </c>
      <c r="F1496">
        <v>30</v>
      </c>
      <c r="G1496">
        <v>305</v>
      </c>
      <c r="H1496" s="6" t="s">
        <v>16943</v>
      </c>
      <c r="I1496">
        <v>1</v>
      </c>
      <c r="J1496">
        <v>221654</v>
      </c>
      <c r="K1496">
        <v>6</v>
      </c>
      <c r="L1496" s="55">
        <v>42740</v>
      </c>
      <c r="M1496" s="6" t="s">
        <v>16765</v>
      </c>
      <c r="N1496" s="55">
        <v>109574</v>
      </c>
      <c r="O1496">
        <v>188005</v>
      </c>
      <c r="P1496" s="6" t="s">
        <v>16774</v>
      </c>
      <c r="Q1496" s="6" t="s">
        <v>16973</v>
      </c>
      <c r="R1496">
        <v>1</v>
      </c>
      <c r="S1496">
        <v>0</v>
      </c>
      <c r="T1496">
        <v>-1</v>
      </c>
      <c r="U1496">
        <v>42.4</v>
      </c>
      <c r="V1496" s="6" t="s">
        <v>16999</v>
      </c>
      <c r="W1496" s="6" t="s">
        <v>16946</v>
      </c>
      <c r="X1496" s="55">
        <v>44662</v>
      </c>
      <c r="Y1496">
        <v>60000</v>
      </c>
      <c r="Z1496">
        <v>0</v>
      </c>
      <c r="AA1496" s="6" t="s">
        <v>16765</v>
      </c>
      <c r="AB1496" s="6" t="s">
        <v>16947</v>
      </c>
      <c r="AD1496" s="6" t="s">
        <v>16765</v>
      </c>
      <c r="AE1496">
        <v>44088</v>
      </c>
      <c r="AF1496">
        <v>41474</v>
      </c>
      <c r="AG1496" s="6" t="s">
        <v>16973</v>
      </c>
      <c r="AH1496" s="6" t="s">
        <v>16950</v>
      </c>
      <c r="AI1496" s="6" t="s">
        <v>16951</v>
      </c>
      <c r="AJ1496" s="6" t="s">
        <v>16765</v>
      </c>
      <c r="AK1496" s="6" t="s">
        <v>16765</v>
      </c>
      <c r="AL1496" s="6" t="s">
        <v>16765</v>
      </c>
      <c r="AM1496" s="6" t="s">
        <v>16952</v>
      </c>
      <c r="AN1496">
        <v>0</v>
      </c>
      <c r="AO1496" s="55">
        <v>44662</v>
      </c>
      <c r="AP1496" s="6" t="s">
        <v>17000</v>
      </c>
      <c r="AQ1496">
        <v>0</v>
      </c>
      <c r="AR1496" s="6" t="s">
        <v>17018</v>
      </c>
      <c r="AS1496" s="6" t="s">
        <v>17002</v>
      </c>
      <c r="AT1496" s="6" t="s">
        <v>16947</v>
      </c>
      <c r="AU1496">
        <v>0</v>
      </c>
      <c r="AV1496">
        <v>0</v>
      </c>
      <c r="AW1496" s="6" t="s">
        <v>16956</v>
      </c>
      <c r="AX1496" s="6" t="s">
        <v>19088</v>
      </c>
      <c r="AY1496" s="6" t="s">
        <v>16765</v>
      </c>
      <c r="AZ1496" s="6" t="s">
        <v>16958</v>
      </c>
      <c r="BA1496" s="6" t="s">
        <v>16765</v>
      </c>
      <c r="BB1496" s="6" t="s">
        <v>16959</v>
      </c>
      <c r="BC1496" s="6" t="s">
        <v>16765</v>
      </c>
      <c r="BD1496" s="6" t="s">
        <v>16960</v>
      </c>
      <c r="BE1496" s="6" t="s">
        <v>16961</v>
      </c>
      <c r="BF1496" s="6" t="s">
        <v>13575</v>
      </c>
      <c r="BG1496" s="6" t="s">
        <v>13575</v>
      </c>
      <c r="BH1496" s="6" t="s">
        <v>16959</v>
      </c>
      <c r="BI1496">
        <v>0</v>
      </c>
      <c r="BJ1496" s="6" t="s">
        <v>16958</v>
      </c>
      <c r="BK1496">
        <v>0</v>
      </c>
      <c r="BL1496" s="6" t="s">
        <v>315</v>
      </c>
      <c r="BM1496" s="56">
        <f>COUNTIF($B$2:B1496,B1496)</f>
        <v>3</v>
      </c>
      <c r="BN1496" s="6" t="str">
        <f t="shared" si="23"/>
        <v>11568-3</v>
      </c>
    </row>
    <row r="1497" spans="1:66" x14ac:dyDescent="0.25">
      <c r="A1497">
        <v>1</v>
      </c>
      <c r="B1497">
        <v>11568</v>
      </c>
      <c r="C1497" s="6" t="s">
        <v>19212</v>
      </c>
      <c r="D1497">
        <v>5</v>
      </c>
      <c r="E1497">
        <v>3</v>
      </c>
      <c r="F1497">
        <v>30</v>
      </c>
      <c r="G1497">
        <v>305</v>
      </c>
      <c r="H1497" s="6" t="s">
        <v>16943</v>
      </c>
      <c r="I1497">
        <v>1</v>
      </c>
      <c r="J1497">
        <v>225790</v>
      </c>
      <c r="K1497">
        <v>6</v>
      </c>
      <c r="L1497" s="55">
        <v>42747</v>
      </c>
      <c r="M1497" s="6" t="s">
        <v>16765</v>
      </c>
      <c r="N1497" s="55">
        <v>109574</v>
      </c>
      <c r="O1497">
        <v>188005</v>
      </c>
      <c r="P1497" s="6" t="s">
        <v>16774</v>
      </c>
      <c r="Q1497" s="6" t="s">
        <v>16973</v>
      </c>
      <c r="R1497">
        <v>3</v>
      </c>
      <c r="S1497">
        <v>0</v>
      </c>
      <c r="T1497">
        <v>-3</v>
      </c>
      <c r="U1497">
        <v>127.2</v>
      </c>
      <c r="V1497" s="6" t="s">
        <v>16999</v>
      </c>
      <c r="W1497" s="6" t="s">
        <v>16946</v>
      </c>
      <c r="X1497" s="55">
        <v>44662</v>
      </c>
      <c r="Y1497">
        <v>60000</v>
      </c>
      <c r="Z1497">
        <v>0</v>
      </c>
      <c r="AA1497" s="6" t="s">
        <v>16765</v>
      </c>
      <c r="AB1497" s="6" t="s">
        <v>16947</v>
      </c>
      <c r="AD1497" s="6" t="s">
        <v>16765</v>
      </c>
      <c r="AE1497">
        <v>44148</v>
      </c>
      <c r="AF1497">
        <v>41529</v>
      </c>
      <c r="AG1497" s="6" t="s">
        <v>16973</v>
      </c>
      <c r="AH1497" s="6" t="s">
        <v>16950</v>
      </c>
      <c r="AI1497" s="6" t="s">
        <v>16951</v>
      </c>
      <c r="AJ1497" s="6" t="s">
        <v>16765</v>
      </c>
      <c r="AK1497" s="6" t="s">
        <v>16765</v>
      </c>
      <c r="AL1497" s="6" t="s">
        <v>16765</v>
      </c>
      <c r="AM1497" s="6" t="s">
        <v>16952</v>
      </c>
      <c r="AN1497">
        <v>0</v>
      </c>
      <c r="AO1497" s="55">
        <v>44662</v>
      </c>
      <c r="AP1497" s="6" t="s">
        <v>17000</v>
      </c>
      <c r="AQ1497">
        <v>0</v>
      </c>
      <c r="AR1497" s="6" t="s">
        <v>17018</v>
      </c>
      <c r="AS1497" s="6" t="s">
        <v>17002</v>
      </c>
      <c r="AT1497" s="6" t="s">
        <v>16947</v>
      </c>
      <c r="AU1497">
        <v>0</v>
      </c>
      <c r="AV1497">
        <v>0</v>
      </c>
      <c r="AW1497" s="6" t="s">
        <v>16956</v>
      </c>
      <c r="AX1497" s="6" t="s">
        <v>19214</v>
      </c>
      <c r="AY1497" s="6" t="s">
        <v>16765</v>
      </c>
      <c r="AZ1497" s="6" t="s">
        <v>16958</v>
      </c>
      <c r="BA1497" s="6" t="s">
        <v>16765</v>
      </c>
      <c r="BB1497" s="6" t="s">
        <v>16959</v>
      </c>
      <c r="BC1497" s="6" t="s">
        <v>16765</v>
      </c>
      <c r="BD1497" s="6" t="s">
        <v>16960</v>
      </c>
      <c r="BE1497" s="6" t="s">
        <v>16961</v>
      </c>
      <c r="BF1497" s="6" t="s">
        <v>13575</v>
      </c>
      <c r="BG1497" s="6" t="s">
        <v>13575</v>
      </c>
      <c r="BH1497" s="6" t="s">
        <v>16959</v>
      </c>
      <c r="BI1497">
        <v>0</v>
      </c>
      <c r="BJ1497" s="6" t="s">
        <v>16958</v>
      </c>
      <c r="BK1497">
        <v>0</v>
      </c>
      <c r="BL1497" s="6" t="s">
        <v>315</v>
      </c>
      <c r="BM1497" s="56">
        <f>COUNTIF($B$2:B1497,B1497)</f>
        <v>4</v>
      </c>
      <c r="BN1497" s="6" t="str">
        <f t="shared" si="23"/>
        <v>11568-4</v>
      </c>
    </row>
    <row r="1498" spans="1:66" x14ac:dyDescent="0.25">
      <c r="A1498">
        <v>1</v>
      </c>
      <c r="B1498">
        <v>11568</v>
      </c>
      <c r="C1498" s="6" t="s">
        <v>19212</v>
      </c>
      <c r="D1498">
        <v>5</v>
      </c>
      <c r="E1498">
        <v>3</v>
      </c>
      <c r="F1498">
        <v>30</v>
      </c>
      <c r="G1498">
        <v>305</v>
      </c>
      <c r="H1498" s="6" t="s">
        <v>16943</v>
      </c>
      <c r="I1498">
        <v>1</v>
      </c>
      <c r="J1498">
        <v>221653</v>
      </c>
      <c r="K1498">
        <v>6</v>
      </c>
      <c r="L1498" s="55">
        <v>42740</v>
      </c>
      <c r="M1498" s="6" t="s">
        <v>16765</v>
      </c>
      <c r="N1498" s="55">
        <v>109574</v>
      </c>
      <c r="O1498">
        <v>188006</v>
      </c>
      <c r="P1498" s="6" t="s">
        <v>16776</v>
      </c>
      <c r="Q1498" s="6" t="s">
        <v>16973</v>
      </c>
      <c r="R1498">
        <v>60</v>
      </c>
      <c r="S1498">
        <v>0</v>
      </c>
      <c r="T1498">
        <v>-60</v>
      </c>
      <c r="U1498">
        <v>120</v>
      </c>
      <c r="V1498" s="6" t="s">
        <v>17004</v>
      </c>
      <c r="W1498" s="6" t="s">
        <v>16946</v>
      </c>
      <c r="X1498" s="55">
        <v>44662</v>
      </c>
      <c r="Y1498">
        <v>60000</v>
      </c>
      <c r="Z1498">
        <v>0</v>
      </c>
      <c r="AA1498" s="6" t="s">
        <v>16765</v>
      </c>
      <c r="AB1498" s="6" t="s">
        <v>16947</v>
      </c>
      <c r="AD1498" s="6" t="s">
        <v>16765</v>
      </c>
      <c r="AE1498">
        <v>44087</v>
      </c>
      <c r="AF1498">
        <v>41473</v>
      </c>
      <c r="AG1498" s="6" t="s">
        <v>16973</v>
      </c>
      <c r="AH1498" s="6" t="s">
        <v>16950</v>
      </c>
      <c r="AI1498" s="6" t="s">
        <v>16951</v>
      </c>
      <c r="AJ1498" s="6" t="s">
        <v>16765</v>
      </c>
      <c r="AK1498" s="6" t="s">
        <v>16765</v>
      </c>
      <c r="AL1498" s="6" t="s">
        <v>16765</v>
      </c>
      <c r="AM1498" s="6" t="s">
        <v>16952</v>
      </c>
      <c r="AN1498">
        <v>0</v>
      </c>
      <c r="AO1498" s="55">
        <v>44662</v>
      </c>
      <c r="AP1498" s="6" t="s">
        <v>17000</v>
      </c>
      <c r="AQ1498">
        <v>0</v>
      </c>
      <c r="AR1498" s="6" t="s">
        <v>17020</v>
      </c>
      <c r="AS1498" s="6" t="s">
        <v>17002</v>
      </c>
      <c r="AT1498" s="6" t="s">
        <v>16947</v>
      </c>
      <c r="AU1498">
        <v>0</v>
      </c>
      <c r="AV1498">
        <v>0</v>
      </c>
      <c r="AW1498" s="6" t="s">
        <v>16956</v>
      </c>
      <c r="AX1498" s="6" t="s">
        <v>19088</v>
      </c>
      <c r="AY1498" s="6" t="s">
        <v>16765</v>
      </c>
      <c r="AZ1498" s="6" t="s">
        <v>16958</v>
      </c>
      <c r="BA1498" s="6" t="s">
        <v>16765</v>
      </c>
      <c r="BB1498" s="6" t="s">
        <v>16959</v>
      </c>
      <c r="BC1498" s="6" t="s">
        <v>16765</v>
      </c>
      <c r="BD1498" s="6" t="s">
        <v>16960</v>
      </c>
      <c r="BE1498" s="6" t="s">
        <v>16961</v>
      </c>
      <c r="BF1498" s="6" t="s">
        <v>13575</v>
      </c>
      <c r="BG1498" s="6" t="s">
        <v>13575</v>
      </c>
      <c r="BH1498" s="6" t="s">
        <v>16959</v>
      </c>
      <c r="BI1498">
        <v>0</v>
      </c>
      <c r="BJ1498" s="6" t="s">
        <v>16958</v>
      </c>
      <c r="BK1498">
        <v>0</v>
      </c>
      <c r="BL1498" s="6" t="s">
        <v>315</v>
      </c>
      <c r="BM1498" s="56">
        <f>COUNTIF($B$2:B1498,B1498)</f>
        <v>5</v>
      </c>
      <c r="BN1498" s="6" t="str">
        <f t="shared" si="23"/>
        <v>11568-5</v>
      </c>
    </row>
    <row r="1499" spans="1:66" x14ac:dyDescent="0.25">
      <c r="A1499">
        <v>1</v>
      </c>
      <c r="B1499">
        <v>11568</v>
      </c>
      <c r="C1499" s="6" t="s">
        <v>19212</v>
      </c>
      <c r="D1499">
        <v>5</v>
      </c>
      <c r="E1499">
        <v>3</v>
      </c>
      <c r="F1499">
        <v>30</v>
      </c>
      <c r="G1499">
        <v>305</v>
      </c>
      <c r="H1499" s="6" t="s">
        <v>16943</v>
      </c>
      <c r="I1499">
        <v>1</v>
      </c>
      <c r="J1499">
        <v>221652</v>
      </c>
      <c r="K1499">
        <v>6</v>
      </c>
      <c r="L1499" s="55">
        <v>42740</v>
      </c>
      <c r="M1499" s="6" t="s">
        <v>16765</v>
      </c>
      <c r="N1499" s="55">
        <v>109574</v>
      </c>
      <c r="O1499">
        <v>198213</v>
      </c>
      <c r="P1499" s="6" t="s">
        <v>16785</v>
      </c>
      <c r="Q1499" s="6" t="s">
        <v>16973</v>
      </c>
      <c r="R1499">
        <v>3</v>
      </c>
      <c r="S1499">
        <v>0</v>
      </c>
      <c r="T1499">
        <v>-3</v>
      </c>
      <c r="U1499">
        <v>126</v>
      </c>
      <c r="V1499" s="6" t="s">
        <v>16999</v>
      </c>
      <c r="W1499" s="6" t="s">
        <v>16946</v>
      </c>
      <c r="X1499" s="55">
        <v>44662</v>
      </c>
      <c r="Y1499">
        <v>60000</v>
      </c>
      <c r="Z1499">
        <v>0</v>
      </c>
      <c r="AA1499" s="6" t="s">
        <v>16765</v>
      </c>
      <c r="AB1499" s="6" t="s">
        <v>16947</v>
      </c>
      <c r="AD1499" s="6" t="s">
        <v>16765</v>
      </c>
      <c r="AE1499">
        <v>44084</v>
      </c>
      <c r="AF1499">
        <v>41472</v>
      </c>
      <c r="AG1499" s="6" t="s">
        <v>16973</v>
      </c>
      <c r="AH1499" s="6" t="s">
        <v>16950</v>
      </c>
      <c r="AI1499" s="6" t="s">
        <v>16951</v>
      </c>
      <c r="AJ1499" s="6" t="s">
        <v>16765</v>
      </c>
      <c r="AK1499" s="6" t="s">
        <v>16765</v>
      </c>
      <c r="AL1499" s="6" t="s">
        <v>16765</v>
      </c>
      <c r="AM1499" s="6" t="s">
        <v>16952</v>
      </c>
      <c r="AN1499">
        <v>0</v>
      </c>
      <c r="AO1499" s="55">
        <v>44662</v>
      </c>
      <c r="AP1499" s="6" t="s">
        <v>17000</v>
      </c>
      <c r="AQ1499">
        <v>0</v>
      </c>
      <c r="AR1499" s="6" t="s">
        <v>17095</v>
      </c>
      <c r="AS1499" s="6" t="s">
        <v>17002</v>
      </c>
      <c r="AT1499" s="6" t="s">
        <v>16947</v>
      </c>
      <c r="AU1499">
        <v>0</v>
      </c>
      <c r="AV1499">
        <v>0</v>
      </c>
      <c r="AW1499" s="6" t="s">
        <v>16956</v>
      </c>
      <c r="AX1499" s="6" t="s">
        <v>19088</v>
      </c>
      <c r="AY1499" s="6" t="s">
        <v>16765</v>
      </c>
      <c r="AZ1499" s="6" t="s">
        <v>16958</v>
      </c>
      <c r="BA1499" s="6" t="s">
        <v>16765</v>
      </c>
      <c r="BB1499" s="6" t="s">
        <v>16959</v>
      </c>
      <c r="BC1499" s="6" t="s">
        <v>16765</v>
      </c>
      <c r="BD1499" s="6" t="s">
        <v>16960</v>
      </c>
      <c r="BE1499" s="6" t="s">
        <v>16961</v>
      </c>
      <c r="BF1499" s="6" t="s">
        <v>13575</v>
      </c>
      <c r="BG1499" s="6" t="s">
        <v>13575</v>
      </c>
      <c r="BH1499" s="6" t="s">
        <v>16959</v>
      </c>
      <c r="BI1499">
        <v>0</v>
      </c>
      <c r="BJ1499" s="6" t="s">
        <v>16958</v>
      </c>
      <c r="BK1499">
        <v>0</v>
      </c>
      <c r="BL1499" s="6" t="s">
        <v>315</v>
      </c>
      <c r="BM1499" s="56">
        <f>COUNTIF($B$2:B1499,B1499)</f>
        <v>6</v>
      </c>
      <c r="BN1499" s="6" t="str">
        <f t="shared" si="23"/>
        <v>11568-6</v>
      </c>
    </row>
    <row r="1500" spans="1:66" x14ac:dyDescent="0.25">
      <c r="A1500">
        <v>1</v>
      </c>
      <c r="B1500">
        <v>11568</v>
      </c>
      <c r="C1500" s="6" t="s">
        <v>19212</v>
      </c>
      <c r="D1500">
        <v>5</v>
      </c>
      <c r="E1500">
        <v>3</v>
      </c>
      <c r="F1500">
        <v>30</v>
      </c>
      <c r="G1500">
        <v>305</v>
      </c>
      <c r="H1500" s="6" t="s">
        <v>16943</v>
      </c>
      <c r="I1500">
        <v>1</v>
      </c>
      <c r="J1500">
        <v>221652</v>
      </c>
      <c r="K1500">
        <v>6</v>
      </c>
      <c r="L1500" s="55">
        <v>42740</v>
      </c>
      <c r="M1500" s="6" t="s">
        <v>16765</v>
      </c>
      <c r="N1500" s="55">
        <v>109574</v>
      </c>
      <c r="O1500">
        <v>198214</v>
      </c>
      <c r="P1500" s="6" t="s">
        <v>16786</v>
      </c>
      <c r="Q1500" s="6" t="s">
        <v>16973</v>
      </c>
      <c r="R1500">
        <v>72</v>
      </c>
      <c r="S1500">
        <v>0</v>
      </c>
      <c r="T1500">
        <v>-72</v>
      </c>
      <c r="U1500">
        <v>115.2</v>
      </c>
      <c r="V1500" s="6" t="s">
        <v>17004</v>
      </c>
      <c r="W1500" s="6" t="s">
        <v>16946</v>
      </c>
      <c r="X1500" s="55">
        <v>44662</v>
      </c>
      <c r="Y1500">
        <v>60000</v>
      </c>
      <c r="Z1500">
        <v>0</v>
      </c>
      <c r="AA1500" s="6" t="s">
        <v>16765</v>
      </c>
      <c r="AB1500" s="6" t="s">
        <v>16947</v>
      </c>
      <c r="AD1500" s="6" t="s">
        <v>16765</v>
      </c>
      <c r="AE1500">
        <v>44085</v>
      </c>
      <c r="AF1500">
        <v>41472</v>
      </c>
      <c r="AG1500" s="6" t="s">
        <v>16973</v>
      </c>
      <c r="AH1500" s="6" t="s">
        <v>16950</v>
      </c>
      <c r="AI1500" s="6" t="s">
        <v>16951</v>
      </c>
      <c r="AJ1500" s="6" t="s">
        <v>16765</v>
      </c>
      <c r="AK1500" s="6" t="s">
        <v>16765</v>
      </c>
      <c r="AL1500" s="6" t="s">
        <v>16765</v>
      </c>
      <c r="AM1500" s="6" t="s">
        <v>16952</v>
      </c>
      <c r="AN1500">
        <v>0</v>
      </c>
      <c r="AO1500" s="55">
        <v>44662</v>
      </c>
      <c r="AP1500" s="6" t="s">
        <v>17000</v>
      </c>
      <c r="AQ1500">
        <v>0</v>
      </c>
      <c r="AR1500" s="6" t="s">
        <v>17098</v>
      </c>
      <c r="AS1500" s="6" t="s">
        <v>17002</v>
      </c>
      <c r="AT1500" s="6" t="s">
        <v>16947</v>
      </c>
      <c r="AU1500">
        <v>0</v>
      </c>
      <c r="AV1500">
        <v>0</v>
      </c>
      <c r="AW1500" s="6" t="s">
        <v>16956</v>
      </c>
      <c r="AX1500" s="6" t="s">
        <v>19088</v>
      </c>
      <c r="AY1500" s="6" t="s">
        <v>16765</v>
      </c>
      <c r="AZ1500" s="6" t="s">
        <v>16958</v>
      </c>
      <c r="BA1500" s="6" t="s">
        <v>16765</v>
      </c>
      <c r="BB1500" s="6" t="s">
        <v>16959</v>
      </c>
      <c r="BC1500" s="6" t="s">
        <v>16765</v>
      </c>
      <c r="BD1500" s="6" t="s">
        <v>16960</v>
      </c>
      <c r="BE1500" s="6" t="s">
        <v>16961</v>
      </c>
      <c r="BF1500" s="6" t="s">
        <v>13575</v>
      </c>
      <c r="BG1500" s="6" t="s">
        <v>13575</v>
      </c>
      <c r="BH1500" s="6" t="s">
        <v>16959</v>
      </c>
      <c r="BI1500">
        <v>0</v>
      </c>
      <c r="BJ1500" s="6" t="s">
        <v>16958</v>
      </c>
      <c r="BK1500">
        <v>0</v>
      </c>
      <c r="BL1500" s="6" t="s">
        <v>315</v>
      </c>
      <c r="BM1500" s="56">
        <f>COUNTIF($B$2:B1500,B1500)</f>
        <v>7</v>
      </c>
      <c r="BN1500" s="6" t="str">
        <f t="shared" si="23"/>
        <v>11568-7</v>
      </c>
    </row>
    <row r="1501" spans="1:66" x14ac:dyDescent="0.25">
      <c r="A1501">
        <v>1</v>
      </c>
      <c r="B1501">
        <v>11568</v>
      </c>
      <c r="C1501" s="6" t="s">
        <v>19212</v>
      </c>
      <c r="D1501">
        <v>5</v>
      </c>
      <c r="E1501">
        <v>3</v>
      </c>
      <c r="F1501">
        <v>30</v>
      </c>
      <c r="G1501">
        <v>305</v>
      </c>
      <c r="H1501" s="6" t="s">
        <v>16943</v>
      </c>
      <c r="I1501">
        <v>1</v>
      </c>
      <c r="J1501">
        <v>221651</v>
      </c>
      <c r="K1501">
        <v>6</v>
      </c>
      <c r="L1501" s="55">
        <v>42740</v>
      </c>
      <c r="M1501" s="6" t="s">
        <v>16765</v>
      </c>
      <c r="N1501" s="55">
        <v>44568</v>
      </c>
      <c r="O1501">
        <v>628698</v>
      </c>
      <c r="P1501" s="6" t="s">
        <v>16789</v>
      </c>
      <c r="Q1501" s="6" t="s">
        <v>19215</v>
      </c>
      <c r="R1501">
        <v>1</v>
      </c>
      <c r="S1501">
        <v>0</v>
      </c>
      <c r="T1501">
        <v>-1</v>
      </c>
      <c r="U1501">
        <v>1687.84</v>
      </c>
      <c r="V1501" s="6" t="s">
        <v>16945</v>
      </c>
      <c r="W1501" s="6" t="s">
        <v>16946</v>
      </c>
      <c r="X1501" s="55">
        <v>44662</v>
      </c>
      <c r="Y1501">
        <v>60000</v>
      </c>
      <c r="Z1501">
        <v>0</v>
      </c>
      <c r="AA1501" s="6" t="s">
        <v>16765</v>
      </c>
      <c r="AB1501" s="6" t="s">
        <v>16947</v>
      </c>
      <c r="AD1501" s="6" t="s">
        <v>16948</v>
      </c>
      <c r="AE1501">
        <v>44083</v>
      </c>
      <c r="AF1501">
        <v>41476</v>
      </c>
      <c r="AG1501" s="6" t="s">
        <v>16949</v>
      </c>
      <c r="AH1501" s="6" t="s">
        <v>16950</v>
      </c>
      <c r="AI1501" s="6" t="s">
        <v>16951</v>
      </c>
      <c r="AJ1501" s="6" t="s">
        <v>16765</v>
      </c>
      <c r="AK1501" s="6" t="s">
        <v>16765</v>
      </c>
      <c r="AL1501" s="6" t="s">
        <v>16765</v>
      </c>
      <c r="AM1501" s="6" t="s">
        <v>16952</v>
      </c>
      <c r="AN1501">
        <v>0</v>
      </c>
      <c r="AO1501" s="55">
        <v>44662</v>
      </c>
      <c r="AP1501" s="6" t="s">
        <v>16953</v>
      </c>
      <c r="AQ1501">
        <v>0</v>
      </c>
      <c r="AR1501" s="6" t="s">
        <v>16997</v>
      </c>
      <c r="AS1501" s="6" t="s">
        <v>16955</v>
      </c>
      <c r="AT1501" s="6" t="s">
        <v>16947</v>
      </c>
      <c r="AU1501">
        <v>0</v>
      </c>
      <c r="AV1501">
        <v>0</v>
      </c>
      <c r="AW1501" s="6" t="s">
        <v>16956</v>
      </c>
      <c r="AX1501" s="6" t="s">
        <v>19088</v>
      </c>
      <c r="AY1501" s="6" t="s">
        <v>16765</v>
      </c>
      <c r="AZ1501" s="6" t="s">
        <v>16958</v>
      </c>
      <c r="BA1501" s="6" t="s">
        <v>16765</v>
      </c>
      <c r="BB1501" s="6" t="s">
        <v>16959</v>
      </c>
      <c r="BC1501" s="6" t="s">
        <v>16765</v>
      </c>
      <c r="BD1501" s="6" t="s">
        <v>16960</v>
      </c>
      <c r="BE1501" s="6" t="s">
        <v>16961</v>
      </c>
      <c r="BF1501" s="6" t="s">
        <v>13575</v>
      </c>
      <c r="BG1501" s="6" t="s">
        <v>13575</v>
      </c>
      <c r="BH1501" s="6" t="s">
        <v>16959</v>
      </c>
      <c r="BI1501">
        <v>0</v>
      </c>
      <c r="BJ1501" s="6" t="s">
        <v>16958</v>
      </c>
      <c r="BK1501">
        <v>0</v>
      </c>
      <c r="BL1501" s="6" t="s">
        <v>315</v>
      </c>
      <c r="BM1501" s="56">
        <f>COUNTIF($B$2:B1501,B1501)</f>
        <v>8</v>
      </c>
      <c r="BN1501" s="6" t="str">
        <f t="shared" si="23"/>
        <v>11568-8</v>
      </c>
    </row>
    <row r="1502" spans="1:66" x14ac:dyDescent="0.25">
      <c r="A1502">
        <v>1</v>
      </c>
      <c r="B1502">
        <v>11602</v>
      </c>
      <c r="C1502" s="6" t="s">
        <v>19216</v>
      </c>
      <c r="D1502">
        <v>5</v>
      </c>
      <c r="E1502">
        <v>1</v>
      </c>
      <c r="F1502">
        <v>10</v>
      </c>
      <c r="G1502">
        <v>109</v>
      </c>
      <c r="H1502" s="6" t="s">
        <v>16994</v>
      </c>
      <c r="I1502">
        <v>1</v>
      </c>
      <c r="J1502">
        <v>203364</v>
      </c>
      <c r="K1502">
        <v>6</v>
      </c>
      <c r="L1502" s="55">
        <v>42711</v>
      </c>
      <c r="M1502" s="6" t="s">
        <v>16765</v>
      </c>
      <c r="N1502" s="55">
        <v>109574</v>
      </c>
      <c r="O1502">
        <v>101489</v>
      </c>
      <c r="P1502" s="6" t="s">
        <v>16795</v>
      </c>
      <c r="Q1502" s="6" t="s">
        <v>16973</v>
      </c>
      <c r="R1502">
        <v>5</v>
      </c>
      <c r="S1502">
        <v>0</v>
      </c>
      <c r="T1502">
        <v>-5</v>
      </c>
      <c r="U1502">
        <v>1500</v>
      </c>
      <c r="V1502" s="6" t="s">
        <v>17183</v>
      </c>
      <c r="W1502" s="6" t="s">
        <v>16946</v>
      </c>
      <c r="X1502" s="55">
        <v>44667</v>
      </c>
      <c r="Y1502">
        <v>40000</v>
      </c>
      <c r="Z1502">
        <v>0</v>
      </c>
      <c r="AA1502" s="6" t="s">
        <v>16765</v>
      </c>
      <c r="AB1502" s="6" t="s">
        <v>16947</v>
      </c>
      <c r="AD1502" s="6" t="s">
        <v>16765</v>
      </c>
      <c r="AE1502">
        <v>43961</v>
      </c>
      <c r="AF1502">
        <v>41353</v>
      </c>
      <c r="AG1502" s="6" t="s">
        <v>16973</v>
      </c>
      <c r="AH1502" s="6" t="s">
        <v>16950</v>
      </c>
      <c r="AI1502" s="6" t="s">
        <v>16951</v>
      </c>
      <c r="AJ1502" s="6" t="s">
        <v>16765</v>
      </c>
      <c r="AK1502" s="6" t="s">
        <v>16765</v>
      </c>
      <c r="AL1502" s="6" t="s">
        <v>16765</v>
      </c>
      <c r="AM1502" s="6" t="s">
        <v>16952</v>
      </c>
      <c r="AN1502">
        <v>0</v>
      </c>
      <c r="AO1502" s="55">
        <v>44667</v>
      </c>
      <c r="AP1502" s="6" t="s">
        <v>17000</v>
      </c>
      <c r="AQ1502">
        <v>0</v>
      </c>
      <c r="AR1502" s="6" t="s">
        <v>17184</v>
      </c>
      <c r="AS1502" s="6" t="s">
        <v>17002</v>
      </c>
      <c r="AT1502" s="6" t="s">
        <v>16947</v>
      </c>
      <c r="AU1502">
        <v>0</v>
      </c>
      <c r="AV1502">
        <v>0</v>
      </c>
      <c r="AW1502" s="6" t="s">
        <v>16956</v>
      </c>
      <c r="AX1502" s="6" t="s">
        <v>19204</v>
      </c>
      <c r="AY1502" s="6" t="s">
        <v>16765</v>
      </c>
      <c r="AZ1502" s="6" t="s">
        <v>16958</v>
      </c>
      <c r="BA1502" s="6" t="s">
        <v>16765</v>
      </c>
      <c r="BB1502" s="6" t="s">
        <v>16959</v>
      </c>
      <c r="BC1502" s="6" t="s">
        <v>16765</v>
      </c>
      <c r="BD1502" s="6" t="s">
        <v>16960</v>
      </c>
      <c r="BE1502" s="6" t="s">
        <v>16961</v>
      </c>
      <c r="BF1502" s="6" t="s">
        <v>13575</v>
      </c>
      <c r="BG1502" s="6" t="s">
        <v>13575</v>
      </c>
      <c r="BH1502" s="6" t="s">
        <v>16959</v>
      </c>
      <c r="BI1502">
        <v>0</v>
      </c>
      <c r="BJ1502" s="6" t="s">
        <v>16958</v>
      </c>
      <c r="BK1502">
        <v>0</v>
      </c>
      <c r="BL1502" s="6" t="s">
        <v>315</v>
      </c>
      <c r="BM1502" s="56">
        <f>COUNTIF($B$2:B1502,B1502)</f>
        <v>1</v>
      </c>
      <c r="BN1502" s="6" t="str">
        <f t="shared" si="23"/>
        <v>11602-1</v>
      </c>
    </row>
    <row r="1503" spans="1:66" x14ac:dyDescent="0.25">
      <c r="A1503">
        <v>1</v>
      </c>
      <c r="B1503">
        <v>11602</v>
      </c>
      <c r="C1503" s="6" t="s">
        <v>19216</v>
      </c>
      <c r="D1503">
        <v>5</v>
      </c>
      <c r="E1503">
        <v>1</v>
      </c>
      <c r="F1503">
        <v>10</v>
      </c>
      <c r="G1503">
        <v>109</v>
      </c>
      <c r="H1503" s="6" t="s">
        <v>16994</v>
      </c>
      <c r="I1503">
        <v>1</v>
      </c>
      <c r="J1503">
        <v>149184</v>
      </c>
      <c r="K1503">
        <v>7</v>
      </c>
      <c r="L1503" s="55">
        <v>44441</v>
      </c>
      <c r="M1503" s="6" t="s">
        <v>16765</v>
      </c>
      <c r="N1503" s="55">
        <v>44628</v>
      </c>
      <c r="O1503">
        <v>104825</v>
      </c>
      <c r="P1503" s="6" t="s">
        <v>16797</v>
      </c>
      <c r="Q1503" s="6" t="s">
        <v>16973</v>
      </c>
      <c r="R1503">
        <v>1</v>
      </c>
      <c r="S1503">
        <v>0</v>
      </c>
      <c r="T1503">
        <v>-1</v>
      </c>
      <c r="U1503">
        <v>700</v>
      </c>
      <c r="V1503" s="6" t="s">
        <v>17183</v>
      </c>
      <c r="W1503" s="6" t="s">
        <v>16946</v>
      </c>
      <c r="X1503" s="55">
        <v>44667</v>
      </c>
      <c r="Y1503">
        <v>40000</v>
      </c>
      <c r="Z1503">
        <v>0</v>
      </c>
      <c r="AA1503" s="6" t="s">
        <v>16765</v>
      </c>
      <c r="AB1503" s="6" t="s">
        <v>16947</v>
      </c>
      <c r="AD1503" s="6" t="s">
        <v>16765</v>
      </c>
      <c r="AE1503">
        <v>53466</v>
      </c>
      <c r="AF1503">
        <v>48306</v>
      </c>
      <c r="AG1503" s="6" t="s">
        <v>16973</v>
      </c>
      <c r="AH1503" s="6" t="s">
        <v>16950</v>
      </c>
      <c r="AI1503" s="6" t="s">
        <v>16951</v>
      </c>
      <c r="AJ1503" s="6" t="s">
        <v>16765</v>
      </c>
      <c r="AK1503" s="6" t="s">
        <v>16765</v>
      </c>
      <c r="AL1503" s="6" t="s">
        <v>16765</v>
      </c>
      <c r="AM1503" s="6" t="s">
        <v>16952</v>
      </c>
      <c r="AN1503">
        <v>0</v>
      </c>
      <c r="AO1503" s="55">
        <v>44667</v>
      </c>
      <c r="AP1503" s="6" t="s">
        <v>16953</v>
      </c>
      <c r="AQ1503">
        <v>0</v>
      </c>
      <c r="AR1503" s="6" t="s">
        <v>17184</v>
      </c>
      <c r="AS1503" s="6" t="s">
        <v>17002</v>
      </c>
      <c r="AT1503" s="6" t="s">
        <v>16947</v>
      </c>
      <c r="AU1503">
        <v>0</v>
      </c>
      <c r="AV1503">
        <v>0</v>
      </c>
      <c r="AW1503" s="6" t="s">
        <v>16956</v>
      </c>
      <c r="AX1503" s="6" t="s">
        <v>16765</v>
      </c>
      <c r="AY1503" s="6" t="s">
        <v>16765</v>
      </c>
      <c r="AZ1503" s="6" t="s">
        <v>16958</v>
      </c>
      <c r="BA1503" s="6" t="s">
        <v>16765</v>
      </c>
      <c r="BB1503" s="6" t="s">
        <v>16959</v>
      </c>
      <c r="BC1503" s="6" t="s">
        <v>16765</v>
      </c>
      <c r="BD1503" s="6" t="s">
        <v>16960</v>
      </c>
      <c r="BE1503" s="6" t="s">
        <v>16961</v>
      </c>
      <c r="BF1503" s="6" t="s">
        <v>13575</v>
      </c>
      <c r="BG1503" s="6" t="s">
        <v>13575</v>
      </c>
      <c r="BH1503" s="6" t="s">
        <v>16959</v>
      </c>
      <c r="BI1503">
        <v>0</v>
      </c>
      <c r="BJ1503" s="6" t="s">
        <v>16958</v>
      </c>
      <c r="BK1503">
        <v>0</v>
      </c>
      <c r="BL1503" s="6" t="s">
        <v>315</v>
      </c>
      <c r="BM1503" s="56">
        <f>COUNTIF($B$2:B1503,B1503)</f>
        <v>2</v>
      </c>
      <c r="BN1503" s="6" t="str">
        <f t="shared" si="23"/>
        <v>11602-2</v>
      </c>
    </row>
    <row r="1504" spans="1:66" x14ac:dyDescent="0.25">
      <c r="A1504">
        <v>1</v>
      </c>
      <c r="B1504">
        <v>11602</v>
      </c>
      <c r="C1504" s="6" t="s">
        <v>19216</v>
      </c>
      <c r="D1504">
        <v>5</v>
      </c>
      <c r="E1504">
        <v>1</v>
      </c>
      <c r="F1504">
        <v>10</v>
      </c>
      <c r="G1504">
        <v>109</v>
      </c>
      <c r="H1504" s="6" t="s">
        <v>16994</v>
      </c>
      <c r="I1504">
        <v>1</v>
      </c>
      <c r="J1504">
        <v>203363</v>
      </c>
      <c r="K1504">
        <v>6</v>
      </c>
      <c r="L1504" s="55">
        <v>42711</v>
      </c>
      <c r="M1504" s="6" t="s">
        <v>19217</v>
      </c>
      <c r="N1504" s="55">
        <v>44628</v>
      </c>
      <c r="O1504">
        <v>104825</v>
      </c>
      <c r="P1504" s="6" t="s">
        <v>16797</v>
      </c>
      <c r="Q1504" s="6" t="s">
        <v>16973</v>
      </c>
      <c r="R1504">
        <v>2</v>
      </c>
      <c r="S1504">
        <v>1</v>
      </c>
      <c r="T1504">
        <v>-1</v>
      </c>
      <c r="U1504">
        <v>700</v>
      </c>
      <c r="V1504" s="6" t="s">
        <v>17183</v>
      </c>
      <c r="W1504" s="6" t="s">
        <v>16946</v>
      </c>
      <c r="X1504" s="55">
        <v>44667</v>
      </c>
      <c r="Y1504">
        <v>40000</v>
      </c>
      <c r="Z1504">
        <v>0</v>
      </c>
      <c r="AA1504" s="6" t="s">
        <v>16765</v>
      </c>
      <c r="AB1504" s="6" t="s">
        <v>16947</v>
      </c>
      <c r="AD1504" s="6" t="s">
        <v>16765</v>
      </c>
      <c r="AE1504">
        <v>43960</v>
      </c>
      <c r="AF1504">
        <v>41352</v>
      </c>
      <c r="AG1504" s="6" t="s">
        <v>16973</v>
      </c>
      <c r="AH1504" s="6" t="s">
        <v>16950</v>
      </c>
      <c r="AI1504" s="6" t="s">
        <v>16951</v>
      </c>
      <c r="AJ1504" s="6" t="s">
        <v>16765</v>
      </c>
      <c r="AK1504" s="6" t="s">
        <v>16765</v>
      </c>
      <c r="AL1504" s="6" t="s">
        <v>16765</v>
      </c>
      <c r="AM1504" s="6" t="s">
        <v>16952</v>
      </c>
      <c r="AN1504">
        <v>0</v>
      </c>
      <c r="AO1504" s="55">
        <v>44667</v>
      </c>
      <c r="AP1504" s="6" t="s">
        <v>16953</v>
      </c>
      <c r="AQ1504">
        <v>0</v>
      </c>
      <c r="AR1504" s="6" t="s">
        <v>17184</v>
      </c>
      <c r="AS1504" s="6" t="s">
        <v>17002</v>
      </c>
      <c r="AT1504" s="6" t="s">
        <v>16947</v>
      </c>
      <c r="AU1504">
        <v>0</v>
      </c>
      <c r="AV1504">
        <v>0</v>
      </c>
      <c r="AW1504" s="6" t="s">
        <v>16956</v>
      </c>
      <c r="AX1504" s="6" t="s">
        <v>19204</v>
      </c>
      <c r="AY1504" s="6" t="s">
        <v>16765</v>
      </c>
      <c r="AZ1504" s="6" t="s">
        <v>16958</v>
      </c>
      <c r="BA1504" s="6" t="s">
        <v>16765</v>
      </c>
      <c r="BB1504" s="6" t="s">
        <v>16959</v>
      </c>
      <c r="BC1504" s="6" t="s">
        <v>16765</v>
      </c>
      <c r="BD1504" s="6" t="s">
        <v>16960</v>
      </c>
      <c r="BE1504" s="6" t="s">
        <v>16961</v>
      </c>
      <c r="BF1504" s="6" t="s">
        <v>13575</v>
      </c>
      <c r="BG1504" s="6" t="s">
        <v>13575</v>
      </c>
      <c r="BH1504" s="6" t="s">
        <v>16959</v>
      </c>
      <c r="BI1504">
        <v>0</v>
      </c>
      <c r="BJ1504" s="6" t="s">
        <v>16958</v>
      </c>
      <c r="BK1504">
        <v>0</v>
      </c>
      <c r="BL1504" s="6" t="s">
        <v>315</v>
      </c>
      <c r="BM1504" s="56">
        <f>COUNTIF($B$2:B1504,B1504)</f>
        <v>3</v>
      </c>
      <c r="BN1504" s="6" t="str">
        <f t="shared" si="23"/>
        <v>11602-3</v>
      </c>
    </row>
    <row r="1505" spans="1:66" x14ac:dyDescent="0.25">
      <c r="A1505">
        <v>1</v>
      </c>
      <c r="B1505">
        <v>11602</v>
      </c>
      <c r="C1505" s="6" t="s">
        <v>19216</v>
      </c>
      <c r="D1505">
        <v>5</v>
      </c>
      <c r="E1505">
        <v>1</v>
      </c>
      <c r="F1505">
        <v>10</v>
      </c>
      <c r="G1505">
        <v>109</v>
      </c>
      <c r="H1505" s="6" t="s">
        <v>16994</v>
      </c>
      <c r="I1505">
        <v>1</v>
      </c>
      <c r="J1505">
        <v>793373</v>
      </c>
      <c r="K1505">
        <v>6</v>
      </c>
      <c r="L1505" s="55">
        <v>43739</v>
      </c>
      <c r="M1505" s="6" t="s">
        <v>16765</v>
      </c>
      <c r="N1505" s="55">
        <v>44628</v>
      </c>
      <c r="O1505">
        <v>126676</v>
      </c>
      <c r="P1505" s="6" t="s">
        <v>16804</v>
      </c>
      <c r="Q1505" s="6" t="s">
        <v>19218</v>
      </c>
      <c r="R1505">
        <v>1</v>
      </c>
      <c r="S1505">
        <v>0</v>
      </c>
      <c r="T1505">
        <v>-1</v>
      </c>
      <c r="U1505">
        <v>3224.48</v>
      </c>
      <c r="V1505" s="6" t="s">
        <v>16945</v>
      </c>
      <c r="W1505" s="6" t="s">
        <v>16946</v>
      </c>
      <c r="X1505" s="55">
        <v>44667</v>
      </c>
      <c r="Y1505">
        <v>40000</v>
      </c>
      <c r="Z1505">
        <v>0</v>
      </c>
      <c r="AA1505" s="6" t="s">
        <v>16765</v>
      </c>
      <c r="AB1505" s="6" t="s">
        <v>16947</v>
      </c>
      <c r="AD1505" s="6" t="s">
        <v>16948</v>
      </c>
      <c r="AE1505">
        <v>51618</v>
      </c>
      <c r="AF1505">
        <v>46759</v>
      </c>
      <c r="AG1505" s="6" t="s">
        <v>16949</v>
      </c>
      <c r="AH1505" s="6" t="s">
        <v>16950</v>
      </c>
      <c r="AI1505" s="6" t="s">
        <v>16951</v>
      </c>
      <c r="AJ1505" s="6" t="s">
        <v>16765</v>
      </c>
      <c r="AK1505" s="6" t="s">
        <v>16765</v>
      </c>
      <c r="AL1505" s="6" t="s">
        <v>16765</v>
      </c>
      <c r="AM1505" s="6" t="s">
        <v>16952</v>
      </c>
      <c r="AN1505">
        <v>0</v>
      </c>
      <c r="AO1505" s="55">
        <v>44667</v>
      </c>
      <c r="AP1505" s="6" t="s">
        <v>16953</v>
      </c>
      <c r="AQ1505">
        <v>0</v>
      </c>
      <c r="AR1505" s="6" t="s">
        <v>16954</v>
      </c>
      <c r="AS1505" s="6" t="s">
        <v>16955</v>
      </c>
      <c r="AT1505" s="6" t="s">
        <v>16947</v>
      </c>
      <c r="AU1505">
        <v>0</v>
      </c>
      <c r="AV1505">
        <v>0</v>
      </c>
      <c r="AW1505" s="6" t="s">
        <v>16956</v>
      </c>
      <c r="AX1505" s="6" t="s">
        <v>19219</v>
      </c>
      <c r="AY1505" s="6" t="s">
        <v>16765</v>
      </c>
      <c r="AZ1505" s="6" t="s">
        <v>16958</v>
      </c>
      <c r="BA1505" s="6" t="s">
        <v>16765</v>
      </c>
      <c r="BB1505" s="6" t="s">
        <v>16959</v>
      </c>
      <c r="BC1505" s="6" t="s">
        <v>16765</v>
      </c>
      <c r="BD1505" s="6" t="s">
        <v>16960</v>
      </c>
      <c r="BE1505" s="6" t="s">
        <v>16961</v>
      </c>
      <c r="BF1505" s="6" t="s">
        <v>13575</v>
      </c>
      <c r="BG1505" s="6" t="s">
        <v>13575</v>
      </c>
      <c r="BH1505" s="6" t="s">
        <v>16959</v>
      </c>
      <c r="BI1505">
        <v>0</v>
      </c>
      <c r="BJ1505" s="6" t="s">
        <v>16958</v>
      </c>
      <c r="BK1505">
        <v>0</v>
      </c>
      <c r="BL1505" s="6" t="s">
        <v>315</v>
      </c>
      <c r="BM1505" s="56">
        <f>COUNTIF($B$2:B1505,B1505)</f>
        <v>4</v>
      </c>
      <c r="BN1505" s="6" t="str">
        <f t="shared" si="23"/>
        <v>11602-4</v>
      </c>
    </row>
    <row r="1506" spans="1:66" x14ac:dyDescent="0.25">
      <c r="A1506">
        <v>1</v>
      </c>
      <c r="B1506">
        <v>11602</v>
      </c>
      <c r="C1506" s="6" t="s">
        <v>19216</v>
      </c>
      <c r="D1506">
        <v>5</v>
      </c>
      <c r="E1506">
        <v>1</v>
      </c>
      <c r="F1506">
        <v>10</v>
      </c>
      <c r="G1506">
        <v>109</v>
      </c>
      <c r="H1506" s="6" t="s">
        <v>16994</v>
      </c>
      <c r="I1506">
        <v>1</v>
      </c>
      <c r="J1506">
        <v>410505</v>
      </c>
      <c r="K1506">
        <v>6</v>
      </c>
      <c r="L1506" s="55">
        <v>43053</v>
      </c>
      <c r="M1506" s="6" t="s">
        <v>16765</v>
      </c>
      <c r="N1506" s="55">
        <v>44628</v>
      </c>
      <c r="O1506">
        <v>638754</v>
      </c>
      <c r="P1506" s="6" t="s">
        <v>16800</v>
      </c>
      <c r="Q1506" s="6" t="s">
        <v>19220</v>
      </c>
      <c r="R1506">
        <v>1</v>
      </c>
      <c r="S1506">
        <v>0</v>
      </c>
      <c r="T1506">
        <v>-1</v>
      </c>
      <c r="U1506">
        <v>2750</v>
      </c>
      <c r="V1506" s="6" t="s">
        <v>17275</v>
      </c>
      <c r="W1506" s="6" t="s">
        <v>16946</v>
      </c>
      <c r="X1506" s="55">
        <v>44667</v>
      </c>
      <c r="Y1506">
        <v>40000</v>
      </c>
      <c r="Z1506">
        <v>0</v>
      </c>
      <c r="AA1506" s="6" t="s">
        <v>16765</v>
      </c>
      <c r="AB1506" s="6" t="s">
        <v>16947</v>
      </c>
      <c r="AD1506" s="6" t="s">
        <v>16948</v>
      </c>
      <c r="AE1506">
        <v>47671</v>
      </c>
      <c r="AF1506">
        <v>43396</v>
      </c>
      <c r="AG1506" s="6" t="s">
        <v>16949</v>
      </c>
      <c r="AH1506" s="6" t="s">
        <v>16950</v>
      </c>
      <c r="AI1506" s="6" t="s">
        <v>16951</v>
      </c>
      <c r="AJ1506" s="6" t="s">
        <v>16765</v>
      </c>
      <c r="AK1506" s="6" t="s">
        <v>16765</v>
      </c>
      <c r="AL1506" s="6" t="s">
        <v>16765</v>
      </c>
      <c r="AM1506" s="6" t="s">
        <v>16952</v>
      </c>
      <c r="AN1506">
        <v>0</v>
      </c>
      <c r="AO1506" s="55">
        <v>44667</v>
      </c>
      <c r="AP1506" s="6" t="s">
        <v>16953</v>
      </c>
      <c r="AQ1506">
        <v>0</v>
      </c>
      <c r="AR1506" s="6" t="s">
        <v>17276</v>
      </c>
      <c r="AS1506" s="6" t="s">
        <v>16955</v>
      </c>
      <c r="AT1506" s="6" t="s">
        <v>16947</v>
      </c>
      <c r="AU1506">
        <v>0</v>
      </c>
      <c r="AV1506">
        <v>0</v>
      </c>
      <c r="AW1506" s="6" t="s">
        <v>16956</v>
      </c>
      <c r="AX1506" s="6" t="s">
        <v>19221</v>
      </c>
      <c r="AY1506" s="6" t="s">
        <v>16765</v>
      </c>
      <c r="AZ1506" s="6" t="s">
        <v>16958</v>
      </c>
      <c r="BA1506" s="6" t="s">
        <v>16765</v>
      </c>
      <c r="BB1506" s="6" t="s">
        <v>16959</v>
      </c>
      <c r="BC1506" s="6" t="s">
        <v>16765</v>
      </c>
      <c r="BD1506" s="6" t="s">
        <v>16960</v>
      </c>
      <c r="BE1506" s="6" t="s">
        <v>16961</v>
      </c>
      <c r="BF1506" s="6" t="s">
        <v>13575</v>
      </c>
      <c r="BG1506" s="6" t="s">
        <v>13575</v>
      </c>
      <c r="BH1506" s="6" t="s">
        <v>16959</v>
      </c>
      <c r="BI1506">
        <v>0</v>
      </c>
      <c r="BJ1506" s="6" t="s">
        <v>16958</v>
      </c>
      <c r="BK1506">
        <v>0</v>
      </c>
      <c r="BL1506" s="6" t="s">
        <v>315</v>
      </c>
      <c r="BM1506" s="56">
        <f>COUNTIF($B$2:B1506,B1506)</f>
        <v>5</v>
      </c>
      <c r="BN1506" s="6" t="str">
        <f t="shared" si="23"/>
        <v>11602-5</v>
      </c>
    </row>
    <row r="1507" spans="1:66" x14ac:dyDescent="0.25">
      <c r="A1507">
        <v>1</v>
      </c>
      <c r="B1507">
        <v>11603</v>
      </c>
      <c r="C1507" s="6" t="s">
        <v>19222</v>
      </c>
      <c r="D1507">
        <v>5</v>
      </c>
      <c r="E1507">
        <v>2</v>
      </c>
      <c r="F1507">
        <v>20</v>
      </c>
      <c r="G1507">
        <v>202</v>
      </c>
      <c r="H1507" s="6" t="s">
        <v>16943</v>
      </c>
      <c r="I1507">
        <v>1</v>
      </c>
      <c r="J1507">
        <v>566089</v>
      </c>
      <c r="K1507">
        <v>6</v>
      </c>
      <c r="L1507" s="55">
        <v>43334</v>
      </c>
      <c r="M1507" s="6" t="s">
        <v>16765</v>
      </c>
      <c r="N1507" s="55">
        <v>44568</v>
      </c>
      <c r="O1507">
        <v>248065</v>
      </c>
      <c r="P1507" s="6" t="s">
        <v>16778</v>
      </c>
      <c r="Q1507" s="6" t="s">
        <v>19223</v>
      </c>
      <c r="R1507">
        <v>1</v>
      </c>
      <c r="S1507">
        <v>0</v>
      </c>
      <c r="T1507">
        <v>-1</v>
      </c>
      <c r="U1507">
        <v>1649.52</v>
      </c>
      <c r="V1507" s="6" t="s">
        <v>16945</v>
      </c>
      <c r="W1507" s="6" t="s">
        <v>16946</v>
      </c>
      <c r="X1507" s="55">
        <v>44656</v>
      </c>
      <c r="Y1507">
        <v>50000</v>
      </c>
      <c r="Z1507">
        <v>0</v>
      </c>
      <c r="AA1507" s="6" t="s">
        <v>16765</v>
      </c>
      <c r="AB1507" s="6" t="s">
        <v>16947</v>
      </c>
      <c r="AD1507" s="6" t="s">
        <v>16948</v>
      </c>
      <c r="AE1507">
        <v>49447</v>
      </c>
      <c r="AF1507">
        <v>44886</v>
      </c>
      <c r="AG1507" s="6" t="s">
        <v>16949</v>
      </c>
      <c r="AH1507" s="6" t="s">
        <v>16950</v>
      </c>
      <c r="AI1507" s="6" t="s">
        <v>16951</v>
      </c>
      <c r="AJ1507" s="6" t="s">
        <v>16765</v>
      </c>
      <c r="AK1507" s="6" t="s">
        <v>16765</v>
      </c>
      <c r="AL1507" s="6" t="s">
        <v>16765</v>
      </c>
      <c r="AM1507" s="6" t="s">
        <v>16952</v>
      </c>
      <c r="AN1507">
        <v>0</v>
      </c>
      <c r="AO1507" s="55">
        <v>44656</v>
      </c>
      <c r="AP1507" s="6" t="s">
        <v>16953</v>
      </c>
      <c r="AQ1507">
        <v>0</v>
      </c>
      <c r="AR1507" s="6" t="s">
        <v>16997</v>
      </c>
      <c r="AS1507" s="6" t="s">
        <v>16955</v>
      </c>
      <c r="AT1507" s="6" t="s">
        <v>16947</v>
      </c>
      <c r="AU1507">
        <v>0</v>
      </c>
      <c r="AV1507">
        <v>0</v>
      </c>
      <c r="AW1507" s="6" t="s">
        <v>16956</v>
      </c>
      <c r="AX1507" s="6" t="s">
        <v>18734</v>
      </c>
      <c r="AY1507" s="6" t="s">
        <v>16765</v>
      </c>
      <c r="AZ1507" s="6" t="s">
        <v>16958</v>
      </c>
      <c r="BA1507" s="6" t="s">
        <v>16765</v>
      </c>
      <c r="BB1507" s="6" t="s">
        <v>16959</v>
      </c>
      <c r="BC1507" s="6" t="s">
        <v>16765</v>
      </c>
      <c r="BD1507" s="6" t="s">
        <v>16960</v>
      </c>
      <c r="BE1507" s="6" t="s">
        <v>16961</v>
      </c>
      <c r="BF1507" s="6" t="s">
        <v>13575</v>
      </c>
      <c r="BG1507" s="6" t="s">
        <v>13575</v>
      </c>
      <c r="BH1507" s="6" t="s">
        <v>16959</v>
      </c>
      <c r="BI1507">
        <v>0</v>
      </c>
      <c r="BJ1507" s="6" t="s">
        <v>16958</v>
      </c>
      <c r="BK1507">
        <v>0</v>
      </c>
      <c r="BL1507" s="6" t="s">
        <v>315</v>
      </c>
      <c r="BM1507" s="56">
        <f>COUNTIF($B$2:B1507,B1507)</f>
        <v>1</v>
      </c>
      <c r="BN1507" s="6" t="str">
        <f t="shared" si="23"/>
        <v>11603-1</v>
      </c>
    </row>
    <row r="1508" spans="1:66" x14ac:dyDescent="0.25">
      <c r="A1508">
        <v>1</v>
      </c>
      <c r="B1508">
        <v>11612</v>
      </c>
      <c r="C1508" s="6" t="s">
        <v>19224</v>
      </c>
      <c r="D1508">
        <v>5</v>
      </c>
      <c r="E1508">
        <v>2</v>
      </c>
      <c r="F1508">
        <v>20</v>
      </c>
      <c r="G1508">
        <v>202</v>
      </c>
      <c r="H1508" s="6" t="s">
        <v>17770</v>
      </c>
      <c r="I1508">
        <v>1</v>
      </c>
      <c r="J1508">
        <v>525409</v>
      </c>
      <c r="K1508">
        <v>6</v>
      </c>
      <c r="L1508" s="55">
        <v>43262</v>
      </c>
      <c r="M1508" s="6" t="s">
        <v>16765</v>
      </c>
      <c r="N1508" s="55">
        <v>44825</v>
      </c>
      <c r="O1508">
        <v>118784</v>
      </c>
      <c r="P1508" s="6" t="s">
        <v>16764</v>
      </c>
      <c r="Q1508" s="6" t="s">
        <v>19225</v>
      </c>
      <c r="R1508">
        <v>1</v>
      </c>
      <c r="S1508">
        <v>0</v>
      </c>
      <c r="T1508">
        <v>-1</v>
      </c>
      <c r="U1508">
        <v>1651</v>
      </c>
      <c r="V1508" s="6" t="s">
        <v>16945</v>
      </c>
      <c r="W1508" s="6" t="s">
        <v>16946</v>
      </c>
      <c r="X1508" s="55">
        <v>44667</v>
      </c>
      <c r="Y1508">
        <v>0</v>
      </c>
      <c r="Z1508">
        <v>884.98</v>
      </c>
      <c r="AA1508" s="6" t="s">
        <v>17198</v>
      </c>
      <c r="AB1508" s="6" t="s">
        <v>16947</v>
      </c>
      <c r="AD1508" s="6" t="s">
        <v>16948</v>
      </c>
      <c r="AE1508">
        <v>49026</v>
      </c>
      <c r="AF1508">
        <v>44533</v>
      </c>
      <c r="AG1508" s="6" t="s">
        <v>16949</v>
      </c>
      <c r="AH1508" s="6" t="s">
        <v>16950</v>
      </c>
      <c r="AI1508" s="6" t="s">
        <v>16951</v>
      </c>
      <c r="AJ1508" s="6" t="s">
        <v>16765</v>
      </c>
      <c r="AK1508" s="6" t="s">
        <v>16765</v>
      </c>
      <c r="AL1508" s="6" t="s">
        <v>16765</v>
      </c>
      <c r="AM1508" s="6" t="s">
        <v>16952</v>
      </c>
      <c r="AN1508">
        <v>0</v>
      </c>
      <c r="AO1508" s="55">
        <v>44667</v>
      </c>
      <c r="AP1508" s="6" t="s">
        <v>16953</v>
      </c>
      <c r="AQ1508">
        <v>0</v>
      </c>
      <c r="AR1508" s="6" t="s">
        <v>16954</v>
      </c>
      <c r="AS1508" s="6" t="s">
        <v>16955</v>
      </c>
      <c r="AT1508" s="6" t="s">
        <v>16947</v>
      </c>
      <c r="AU1508">
        <v>0</v>
      </c>
      <c r="AV1508">
        <v>0</v>
      </c>
      <c r="AW1508" s="6" t="s">
        <v>16956</v>
      </c>
      <c r="AX1508" s="6" t="s">
        <v>17112</v>
      </c>
      <c r="AY1508" s="6" t="s">
        <v>16765</v>
      </c>
      <c r="AZ1508" s="6" t="s">
        <v>16958</v>
      </c>
      <c r="BA1508" s="6" t="s">
        <v>16765</v>
      </c>
      <c r="BB1508" s="6" t="s">
        <v>16959</v>
      </c>
      <c r="BC1508" s="6" t="s">
        <v>16765</v>
      </c>
      <c r="BD1508" s="6" t="s">
        <v>16960</v>
      </c>
      <c r="BE1508" s="6" t="s">
        <v>16961</v>
      </c>
      <c r="BF1508" s="6" t="s">
        <v>13575</v>
      </c>
      <c r="BG1508" s="6" t="s">
        <v>13575</v>
      </c>
      <c r="BH1508" s="6" t="s">
        <v>16959</v>
      </c>
      <c r="BI1508">
        <v>0</v>
      </c>
      <c r="BJ1508" s="6" t="s">
        <v>16958</v>
      </c>
      <c r="BK1508">
        <v>0</v>
      </c>
      <c r="BL1508" s="6" t="s">
        <v>315</v>
      </c>
      <c r="BM1508" s="56">
        <f>COUNTIF($B$2:B1508,B1508)</f>
        <v>1</v>
      </c>
      <c r="BN1508" s="6" t="str">
        <f t="shared" si="23"/>
        <v>11612-1</v>
      </c>
    </row>
    <row r="1509" spans="1:66" x14ac:dyDescent="0.25">
      <c r="A1509">
        <v>1</v>
      </c>
      <c r="B1509">
        <v>11636</v>
      </c>
      <c r="C1509" s="6" t="s">
        <v>19226</v>
      </c>
      <c r="D1509">
        <v>5</v>
      </c>
      <c r="E1509">
        <v>1</v>
      </c>
      <c r="F1509">
        <v>10</v>
      </c>
      <c r="G1509">
        <v>107</v>
      </c>
      <c r="H1509" s="6" t="s">
        <v>17010</v>
      </c>
      <c r="I1509">
        <v>1</v>
      </c>
      <c r="J1509">
        <v>384670</v>
      </c>
      <c r="K1509">
        <v>6</v>
      </c>
      <c r="L1509" s="55">
        <v>43012</v>
      </c>
      <c r="M1509" s="6" t="s">
        <v>16765</v>
      </c>
      <c r="N1509" s="55">
        <v>44799</v>
      </c>
      <c r="O1509">
        <v>118750</v>
      </c>
      <c r="P1509" s="6" t="s">
        <v>16767</v>
      </c>
      <c r="Q1509" s="6" t="s">
        <v>19227</v>
      </c>
      <c r="R1509">
        <v>1</v>
      </c>
      <c r="S1509">
        <v>0</v>
      </c>
      <c r="T1509">
        <v>-1</v>
      </c>
      <c r="U1509">
        <v>1803.8</v>
      </c>
      <c r="V1509" s="6" t="s">
        <v>16945</v>
      </c>
      <c r="W1509" s="6" t="s">
        <v>16946</v>
      </c>
      <c r="X1509" s="55">
        <v>44667</v>
      </c>
      <c r="Y1509">
        <v>30000</v>
      </c>
      <c r="Z1509">
        <v>15484.14</v>
      </c>
      <c r="AA1509" s="6" t="s">
        <v>16885</v>
      </c>
      <c r="AB1509" s="6" t="s">
        <v>16947</v>
      </c>
      <c r="AD1509" s="6" t="s">
        <v>16948</v>
      </c>
      <c r="AE1509">
        <v>47261</v>
      </c>
      <c r="AF1509">
        <v>43009</v>
      </c>
      <c r="AG1509" s="6" t="s">
        <v>16949</v>
      </c>
      <c r="AH1509" s="6" t="s">
        <v>16950</v>
      </c>
      <c r="AI1509" s="6" t="s">
        <v>16951</v>
      </c>
      <c r="AJ1509" s="6" t="s">
        <v>16765</v>
      </c>
      <c r="AK1509" s="6" t="s">
        <v>16765</v>
      </c>
      <c r="AL1509" s="6" t="s">
        <v>16765</v>
      </c>
      <c r="AM1509" s="6" t="s">
        <v>16952</v>
      </c>
      <c r="AN1509">
        <v>0</v>
      </c>
      <c r="AO1509" s="55">
        <v>44667</v>
      </c>
      <c r="AP1509" s="6" t="s">
        <v>16953</v>
      </c>
      <c r="AQ1509">
        <v>0</v>
      </c>
      <c r="AR1509" s="6" t="s">
        <v>16954</v>
      </c>
      <c r="AS1509" s="6" t="s">
        <v>16955</v>
      </c>
      <c r="AT1509" s="6" t="s">
        <v>16947</v>
      </c>
      <c r="AU1509">
        <v>0</v>
      </c>
      <c r="AV1509">
        <v>0</v>
      </c>
      <c r="AW1509" s="6" t="s">
        <v>16956</v>
      </c>
      <c r="AX1509" s="6" t="s">
        <v>19228</v>
      </c>
      <c r="AY1509" s="6" t="s">
        <v>16765</v>
      </c>
      <c r="AZ1509" s="6" t="s">
        <v>16958</v>
      </c>
      <c r="BA1509" s="6" t="s">
        <v>16765</v>
      </c>
      <c r="BB1509" s="6" t="s">
        <v>16959</v>
      </c>
      <c r="BC1509" s="6" t="s">
        <v>16765</v>
      </c>
      <c r="BD1509" s="6" t="s">
        <v>16960</v>
      </c>
      <c r="BE1509" s="6" t="s">
        <v>16961</v>
      </c>
      <c r="BF1509" s="6" t="s">
        <v>13575</v>
      </c>
      <c r="BG1509" s="6" t="s">
        <v>13575</v>
      </c>
      <c r="BH1509" s="6" t="s">
        <v>16959</v>
      </c>
      <c r="BI1509">
        <v>0</v>
      </c>
      <c r="BJ1509" s="6" t="s">
        <v>16958</v>
      </c>
      <c r="BK1509">
        <v>0</v>
      </c>
      <c r="BL1509" s="6" t="s">
        <v>315</v>
      </c>
      <c r="BM1509" s="56">
        <f>COUNTIF($B$2:B1509,B1509)</f>
        <v>1</v>
      </c>
      <c r="BN1509" s="6" t="str">
        <f t="shared" si="23"/>
        <v>11636-1</v>
      </c>
    </row>
    <row r="1510" spans="1:66" x14ac:dyDescent="0.25">
      <c r="A1510">
        <v>1</v>
      </c>
      <c r="B1510">
        <v>11646</v>
      </c>
      <c r="C1510" s="6" t="s">
        <v>19229</v>
      </c>
      <c r="D1510">
        <v>5</v>
      </c>
      <c r="E1510">
        <v>3</v>
      </c>
      <c r="F1510">
        <v>30</v>
      </c>
      <c r="G1510">
        <v>305</v>
      </c>
      <c r="H1510" s="6" t="s">
        <v>17010</v>
      </c>
      <c r="I1510">
        <v>1</v>
      </c>
      <c r="J1510">
        <v>221673</v>
      </c>
      <c r="K1510">
        <v>6</v>
      </c>
      <c r="L1510" s="55">
        <v>42740</v>
      </c>
      <c r="M1510" s="6" t="s">
        <v>16765</v>
      </c>
      <c r="N1510" s="55">
        <v>109574</v>
      </c>
      <c r="O1510">
        <v>188005</v>
      </c>
      <c r="P1510" s="6" t="s">
        <v>16774</v>
      </c>
      <c r="Q1510" s="6" t="s">
        <v>16973</v>
      </c>
      <c r="R1510">
        <v>2</v>
      </c>
      <c r="S1510">
        <v>0</v>
      </c>
      <c r="T1510">
        <v>-2</v>
      </c>
      <c r="U1510">
        <v>84.8</v>
      </c>
      <c r="V1510" s="6" t="s">
        <v>16999</v>
      </c>
      <c r="W1510" s="6" t="s">
        <v>16946</v>
      </c>
      <c r="X1510" s="55">
        <v>44667</v>
      </c>
      <c r="Y1510">
        <v>90000</v>
      </c>
      <c r="Z1510">
        <v>955.5</v>
      </c>
      <c r="AA1510" s="6" t="s">
        <v>17198</v>
      </c>
      <c r="AB1510" s="6" t="s">
        <v>16947</v>
      </c>
      <c r="AD1510" s="6" t="s">
        <v>16765</v>
      </c>
      <c r="AE1510">
        <v>44120</v>
      </c>
      <c r="AF1510">
        <v>41486</v>
      </c>
      <c r="AG1510" s="6" t="s">
        <v>16973</v>
      </c>
      <c r="AH1510" s="6" t="s">
        <v>16950</v>
      </c>
      <c r="AI1510" s="6" t="s">
        <v>16951</v>
      </c>
      <c r="AJ1510" s="6" t="s">
        <v>16765</v>
      </c>
      <c r="AK1510" s="6" t="s">
        <v>16765</v>
      </c>
      <c r="AL1510" s="6" t="s">
        <v>16765</v>
      </c>
      <c r="AM1510" s="6" t="s">
        <v>16952</v>
      </c>
      <c r="AN1510">
        <v>0</v>
      </c>
      <c r="AO1510" s="55">
        <v>44667</v>
      </c>
      <c r="AP1510" s="6" t="s">
        <v>17000</v>
      </c>
      <c r="AQ1510">
        <v>0</v>
      </c>
      <c r="AR1510" s="6" t="s">
        <v>17018</v>
      </c>
      <c r="AS1510" s="6" t="s">
        <v>17002</v>
      </c>
      <c r="AT1510" s="6" t="s">
        <v>16947</v>
      </c>
      <c r="AU1510">
        <v>0</v>
      </c>
      <c r="AV1510">
        <v>0</v>
      </c>
      <c r="AW1510" s="6" t="s">
        <v>16956</v>
      </c>
      <c r="AX1510" s="6" t="s">
        <v>19088</v>
      </c>
      <c r="AY1510" s="6" t="s">
        <v>16765</v>
      </c>
      <c r="AZ1510" s="6" t="s">
        <v>16958</v>
      </c>
      <c r="BA1510" s="6" t="s">
        <v>16765</v>
      </c>
      <c r="BB1510" s="6" t="s">
        <v>16959</v>
      </c>
      <c r="BC1510" s="6" t="s">
        <v>16765</v>
      </c>
      <c r="BD1510" s="6" t="s">
        <v>16960</v>
      </c>
      <c r="BE1510" s="6" t="s">
        <v>16961</v>
      </c>
      <c r="BF1510" s="6" t="s">
        <v>13575</v>
      </c>
      <c r="BG1510" s="6" t="s">
        <v>13575</v>
      </c>
      <c r="BH1510" s="6" t="s">
        <v>16959</v>
      </c>
      <c r="BI1510">
        <v>0</v>
      </c>
      <c r="BJ1510" s="6" t="s">
        <v>16958</v>
      </c>
      <c r="BK1510">
        <v>0</v>
      </c>
      <c r="BL1510" s="6" t="s">
        <v>315</v>
      </c>
      <c r="BM1510" s="56">
        <f>COUNTIF($B$2:B1510,B1510)</f>
        <v>1</v>
      </c>
      <c r="BN1510" s="6" t="str">
        <f t="shared" si="23"/>
        <v>11646-1</v>
      </c>
    </row>
    <row r="1511" spans="1:66" x14ac:dyDescent="0.25">
      <c r="A1511">
        <v>1</v>
      </c>
      <c r="B1511">
        <v>11646</v>
      </c>
      <c r="C1511" s="6" t="s">
        <v>19229</v>
      </c>
      <c r="D1511">
        <v>5</v>
      </c>
      <c r="E1511">
        <v>3</v>
      </c>
      <c r="F1511">
        <v>30</v>
      </c>
      <c r="G1511">
        <v>305</v>
      </c>
      <c r="H1511" s="6" t="s">
        <v>17010</v>
      </c>
      <c r="I1511">
        <v>1</v>
      </c>
      <c r="J1511">
        <v>221673</v>
      </c>
      <c r="K1511">
        <v>6</v>
      </c>
      <c r="L1511" s="55">
        <v>42740</v>
      </c>
      <c r="M1511" s="6" t="s">
        <v>16765</v>
      </c>
      <c r="N1511" s="55">
        <v>109574</v>
      </c>
      <c r="O1511">
        <v>188006</v>
      </c>
      <c r="P1511" s="6" t="s">
        <v>16776</v>
      </c>
      <c r="Q1511" s="6" t="s">
        <v>16973</v>
      </c>
      <c r="R1511">
        <v>24</v>
      </c>
      <c r="S1511">
        <v>0</v>
      </c>
      <c r="T1511">
        <v>-24</v>
      </c>
      <c r="U1511">
        <v>48</v>
      </c>
      <c r="V1511" s="6" t="s">
        <v>17004</v>
      </c>
      <c r="W1511" s="6" t="s">
        <v>16946</v>
      </c>
      <c r="X1511" s="55">
        <v>44667</v>
      </c>
      <c r="Y1511">
        <v>90000</v>
      </c>
      <c r="Z1511">
        <v>955.5</v>
      </c>
      <c r="AA1511" s="6" t="s">
        <v>17198</v>
      </c>
      <c r="AB1511" s="6" t="s">
        <v>16947</v>
      </c>
      <c r="AD1511" s="6" t="s">
        <v>16765</v>
      </c>
      <c r="AE1511">
        <v>44121</v>
      </c>
      <c r="AF1511">
        <v>41486</v>
      </c>
      <c r="AG1511" s="6" t="s">
        <v>16973</v>
      </c>
      <c r="AH1511" s="6" t="s">
        <v>16950</v>
      </c>
      <c r="AI1511" s="6" t="s">
        <v>16951</v>
      </c>
      <c r="AJ1511" s="6" t="s">
        <v>16765</v>
      </c>
      <c r="AK1511" s="6" t="s">
        <v>16765</v>
      </c>
      <c r="AL1511" s="6" t="s">
        <v>16765</v>
      </c>
      <c r="AM1511" s="6" t="s">
        <v>16952</v>
      </c>
      <c r="AN1511">
        <v>0</v>
      </c>
      <c r="AO1511" s="55">
        <v>44667</v>
      </c>
      <c r="AP1511" s="6" t="s">
        <v>17000</v>
      </c>
      <c r="AQ1511">
        <v>0</v>
      </c>
      <c r="AR1511" s="6" t="s">
        <v>17020</v>
      </c>
      <c r="AS1511" s="6" t="s">
        <v>17002</v>
      </c>
      <c r="AT1511" s="6" t="s">
        <v>16947</v>
      </c>
      <c r="AU1511">
        <v>0</v>
      </c>
      <c r="AV1511">
        <v>0</v>
      </c>
      <c r="AW1511" s="6" t="s">
        <v>16956</v>
      </c>
      <c r="AX1511" s="6" t="s">
        <v>19088</v>
      </c>
      <c r="AY1511" s="6" t="s">
        <v>16765</v>
      </c>
      <c r="AZ1511" s="6" t="s">
        <v>16958</v>
      </c>
      <c r="BA1511" s="6" t="s">
        <v>16765</v>
      </c>
      <c r="BB1511" s="6" t="s">
        <v>16959</v>
      </c>
      <c r="BC1511" s="6" t="s">
        <v>16765</v>
      </c>
      <c r="BD1511" s="6" t="s">
        <v>16960</v>
      </c>
      <c r="BE1511" s="6" t="s">
        <v>16961</v>
      </c>
      <c r="BF1511" s="6" t="s">
        <v>13575</v>
      </c>
      <c r="BG1511" s="6" t="s">
        <v>13575</v>
      </c>
      <c r="BH1511" s="6" t="s">
        <v>16959</v>
      </c>
      <c r="BI1511">
        <v>0</v>
      </c>
      <c r="BJ1511" s="6" t="s">
        <v>16958</v>
      </c>
      <c r="BK1511">
        <v>0</v>
      </c>
      <c r="BL1511" s="6" t="s">
        <v>315</v>
      </c>
      <c r="BM1511" s="56">
        <f>COUNTIF($B$2:B1511,B1511)</f>
        <v>2</v>
      </c>
      <c r="BN1511" s="6" t="str">
        <f t="shared" si="23"/>
        <v>11646-2</v>
      </c>
    </row>
    <row r="1512" spans="1:66" x14ac:dyDescent="0.25">
      <c r="A1512">
        <v>1</v>
      </c>
      <c r="B1512">
        <v>11646</v>
      </c>
      <c r="C1512" s="6" t="s">
        <v>19229</v>
      </c>
      <c r="D1512">
        <v>5</v>
      </c>
      <c r="E1512">
        <v>3</v>
      </c>
      <c r="F1512">
        <v>30</v>
      </c>
      <c r="G1512">
        <v>305</v>
      </c>
      <c r="H1512" s="6" t="s">
        <v>17010</v>
      </c>
      <c r="I1512">
        <v>1</v>
      </c>
      <c r="J1512">
        <v>221672</v>
      </c>
      <c r="K1512">
        <v>6</v>
      </c>
      <c r="L1512" s="55">
        <v>42740</v>
      </c>
      <c r="M1512" s="6" t="s">
        <v>16765</v>
      </c>
      <c r="N1512" s="55">
        <v>109574</v>
      </c>
      <c r="O1512">
        <v>198213</v>
      </c>
      <c r="P1512" s="6" t="s">
        <v>16785</v>
      </c>
      <c r="Q1512" s="6" t="s">
        <v>16973</v>
      </c>
      <c r="R1512">
        <v>3</v>
      </c>
      <c r="S1512">
        <v>0</v>
      </c>
      <c r="T1512">
        <v>-3</v>
      </c>
      <c r="U1512">
        <v>126</v>
      </c>
      <c r="V1512" s="6" t="s">
        <v>16999</v>
      </c>
      <c r="W1512" s="6" t="s">
        <v>16946</v>
      </c>
      <c r="X1512" s="55">
        <v>44667</v>
      </c>
      <c r="Y1512">
        <v>90000</v>
      </c>
      <c r="Z1512">
        <v>955.5</v>
      </c>
      <c r="AA1512" s="6" t="s">
        <v>17198</v>
      </c>
      <c r="AB1512" s="6" t="s">
        <v>16947</v>
      </c>
      <c r="AD1512" s="6" t="s">
        <v>16765</v>
      </c>
      <c r="AE1512">
        <v>44118</v>
      </c>
      <c r="AF1512">
        <v>41485</v>
      </c>
      <c r="AG1512" s="6" t="s">
        <v>16973</v>
      </c>
      <c r="AH1512" s="6" t="s">
        <v>16950</v>
      </c>
      <c r="AI1512" s="6" t="s">
        <v>16951</v>
      </c>
      <c r="AJ1512" s="6" t="s">
        <v>16765</v>
      </c>
      <c r="AK1512" s="6" t="s">
        <v>16765</v>
      </c>
      <c r="AL1512" s="6" t="s">
        <v>16765</v>
      </c>
      <c r="AM1512" s="6" t="s">
        <v>16952</v>
      </c>
      <c r="AN1512">
        <v>0</v>
      </c>
      <c r="AO1512" s="55">
        <v>44667</v>
      </c>
      <c r="AP1512" s="6" t="s">
        <v>17000</v>
      </c>
      <c r="AQ1512">
        <v>0</v>
      </c>
      <c r="AR1512" s="6" t="s">
        <v>17095</v>
      </c>
      <c r="AS1512" s="6" t="s">
        <v>17002</v>
      </c>
      <c r="AT1512" s="6" t="s">
        <v>16947</v>
      </c>
      <c r="AU1512">
        <v>0</v>
      </c>
      <c r="AV1512">
        <v>0</v>
      </c>
      <c r="AW1512" s="6" t="s">
        <v>16956</v>
      </c>
      <c r="AX1512" s="6" t="s">
        <v>19088</v>
      </c>
      <c r="AY1512" s="6" t="s">
        <v>16765</v>
      </c>
      <c r="AZ1512" s="6" t="s">
        <v>16958</v>
      </c>
      <c r="BA1512" s="6" t="s">
        <v>16765</v>
      </c>
      <c r="BB1512" s="6" t="s">
        <v>16959</v>
      </c>
      <c r="BC1512" s="6" t="s">
        <v>16765</v>
      </c>
      <c r="BD1512" s="6" t="s">
        <v>16960</v>
      </c>
      <c r="BE1512" s="6" t="s">
        <v>16961</v>
      </c>
      <c r="BF1512" s="6" t="s">
        <v>13575</v>
      </c>
      <c r="BG1512" s="6" t="s">
        <v>13575</v>
      </c>
      <c r="BH1512" s="6" t="s">
        <v>16959</v>
      </c>
      <c r="BI1512">
        <v>0</v>
      </c>
      <c r="BJ1512" s="6" t="s">
        <v>16958</v>
      </c>
      <c r="BK1512">
        <v>0</v>
      </c>
      <c r="BL1512" s="6" t="s">
        <v>315</v>
      </c>
      <c r="BM1512" s="56">
        <f>COUNTIF($B$2:B1512,B1512)</f>
        <v>3</v>
      </c>
      <c r="BN1512" s="6" t="str">
        <f t="shared" si="23"/>
        <v>11646-3</v>
      </c>
    </row>
    <row r="1513" spans="1:66" x14ac:dyDescent="0.25">
      <c r="A1513">
        <v>1</v>
      </c>
      <c r="B1513">
        <v>11646</v>
      </c>
      <c r="C1513" s="6" t="s">
        <v>19229</v>
      </c>
      <c r="D1513">
        <v>5</v>
      </c>
      <c r="E1513">
        <v>3</v>
      </c>
      <c r="F1513">
        <v>30</v>
      </c>
      <c r="G1513">
        <v>305</v>
      </c>
      <c r="H1513" s="6" t="s">
        <v>17010</v>
      </c>
      <c r="I1513">
        <v>1</v>
      </c>
      <c r="J1513">
        <v>221672</v>
      </c>
      <c r="K1513">
        <v>6</v>
      </c>
      <c r="L1513" s="55">
        <v>42740</v>
      </c>
      <c r="M1513" s="6" t="s">
        <v>16765</v>
      </c>
      <c r="N1513" s="55">
        <v>109574</v>
      </c>
      <c r="O1513">
        <v>198214</v>
      </c>
      <c r="P1513" s="6" t="s">
        <v>16786</v>
      </c>
      <c r="Q1513" s="6" t="s">
        <v>16973</v>
      </c>
      <c r="R1513">
        <v>72</v>
      </c>
      <c r="S1513">
        <v>0</v>
      </c>
      <c r="T1513">
        <v>-72</v>
      </c>
      <c r="U1513">
        <v>115.2</v>
      </c>
      <c r="V1513" s="6" t="s">
        <v>17004</v>
      </c>
      <c r="W1513" s="6" t="s">
        <v>16946</v>
      </c>
      <c r="X1513" s="55">
        <v>44667</v>
      </c>
      <c r="Y1513">
        <v>90000</v>
      </c>
      <c r="Z1513">
        <v>955.5</v>
      </c>
      <c r="AA1513" s="6" t="s">
        <v>17198</v>
      </c>
      <c r="AB1513" s="6" t="s">
        <v>16947</v>
      </c>
      <c r="AD1513" s="6" t="s">
        <v>16765</v>
      </c>
      <c r="AE1513">
        <v>44119</v>
      </c>
      <c r="AF1513">
        <v>41485</v>
      </c>
      <c r="AG1513" s="6" t="s">
        <v>16973</v>
      </c>
      <c r="AH1513" s="6" t="s">
        <v>16950</v>
      </c>
      <c r="AI1513" s="6" t="s">
        <v>16951</v>
      </c>
      <c r="AJ1513" s="6" t="s">
        <v>16765</v>
      </c>
      <c r="AK1513" s="6" t="s">
        <v>16765</v>
      </c>
      <c r="AL1513" s="6" t="s">
        <v>16765</v>
      </c>
      <c r="AM1513" s="6" t="s">
        <v>16952</v>
      </c>
      <c r="AN1513">
        <v>0</v>
      </c>
      <c r="AO1513" s="55">
        <v>44667</v>
      </c>
      <c r="AP1513" s="6" t="s">
        <v>17000</v>
      </c>
      <c r="AQ1513">
        <v>0</v>
      </c>
      <c r="AR1513" s="6" t="s">
        <v>17098</v>
      </c>
      <c r="AS1513" s="6" t="s">
        <v>17002</v>
      </c>
      <c r="AT1513" s="6" t="s">
        <v>16947</v>
      </c>
      <c r="AU1513">
        <v>0</v>
      </c>
      <c r="AV1513">
        <v>0</v>
      </c>
      <c r="AW1513" s="6" t="s">
        <v>16956</v>
      </c>
      <c r="AX1513" s="6" t="s">
        <v>19088</v>
      </c>
      <c r="AY1513" s="6" t="s">
        <v>16765</v>
      </c>
      <c r="AZ1513" s="6" t="s">
        <v>16958</v>
      </c>
      <c r="BA1513" s="6" t="s">
        <v>16765</v>
      </c>
      <c r="BB1513" s="6" t="s">
        <v>16959</v>
      </c>
      <c r="BC1513" s="6" t="s">
        <v>16765</v>
      </c>
      <c r="BD1513" s="6" t="s">
        <v>16960</v>
      </c>
      <c r="BE1513" s="6" t="s">
        <v>16961</v>
      </c>
      <c r="BF1513" s="6" t="s">
        <v>13575</v>
      </c>
      <c r="BG1513" s="6" t="s">
        <v>13575</v>
      </c>
      <c r="BH1513" s="6" t="s">
        <v>16959</v>
      </c>
      <c r="BI1513">
        <v>0</v>
      </c>
      <c r="BJ1513" s="6" t="s">
        <v>16958</v>
      </c>
      <c r="BK1513">
        <v>0</v>
      </c>
      <c r="BL1513" s="6" t="s">
        <v>315</v>
      </c>
      <c r="BM1513" s="56">
        <f>COUNTIF($B$2:B1513,B1513)</f>
        <v>4</v>
      </c>
      <c r="BN1513" s="6" t="str">
        <f t="shared" si="23"/>
        <v>11646-4</v>
      </c>
    </row>
    <row r="1514" spans="1:66" x14ac:dyDescent="0.25">
      <c r="A1514">
        <v>1</v>
      </c>
      <c r="B1514">
        <v>11651</v>
      </c>
      <c r="C1514" s="6" t="s">
        <v>19230</v>
      </c>
      <c r="D1514">
        <v>5</v>
      </c>
      <c r="E1514">
        <v>1</v>
      </c>
      <c r="F1514">
        <v>10</v>
      </c>
      <c r="G1514">
        <v>101</v>
      </c>
      <c r="H1514" s="6" t="s">
        <v>17007</v>
      </c>
      <c r="I1514">
        <v>1</v>
      </c>
      <c r="J1514">
        <v>468257</v>
      </c>
      <c r="K1514">
        <v>5</v>
      </c>
      <c r="L1514" s="55">
        <v>41669</v>
      </c>
      <c r="M1514" s="6" t="s">
        <v>16765</v>
      </c>
      <c r="N1514" s="55">
        <v>109574</v>
      </c>
      <c r="O1514">
        <v>188005</v>
      </c>
      <c r="P1514" s="6" t="s">
        <v>16774</v>
      </c>
      <c r="Q1514" s="6" t="s">
        <v>16973</v>
      </c>
      <c r="R1514">
        <v>5</v>
      </c>
      <c r="S1514">
        <v>0</v>
      </c>
      <c r="T1514">
        <v>-5</v>
      </c>
      <c r="U1514">
        <v>212</v>
      </c>
      <c r="V1514" s="6" t="s">
        <v>16999</v>
      </c>
      <c r="W1514" s="6" t="s">
        <v>16946</v>
      </c>
      <c r="X1514" s="55">
        <v>44665</v>
      </c>
      <c r="Y1514">
        <v>10000</v>
      </c>
      <c r="Z1514">
        <v>0</v>
      </c>
      <c r="AA1514" s="6" t="s">
        <v>16765</v>
      </c>
      <c r="AB1514" s="6" t="s">
        <v>16947</v>
      </c>
      <c r="AD1514" s="6" t="s">
        <v>16765</v>
      </c>
      <c r="AE1514">
        <v>31958</v>
      </c>
      <c r="AF1514">
        <v>27080</v>
      </c>
      <c r="AG1514" s="6" t="s">
        <v>16973</v>
      </c>
      <c r="AH1514" s="6" t="s">
        <v>16950</v>
      </c>
      <c r="AI1514" s="6" t="s">
        <v>16951</v>
      </c>
      <c r="AJ1514" s="6" t="s">
        <v>16765</v>
      </c>
      <c r="AK1514" s="6" t="s">
        <v>16765</v>
      </c>
      <c r="AL1514" s="6" t="s">
        <v>16765</v>
      </c>
      <c r="AM1514" s="6" t="s">
        <v>16952</v>
      </c>
      <c r="AN1514">
        <v>0</v>
      </c>
      <c r="AO1514" s="55">
        <v>44665</v>
      </c>
      <c r="AP1514" s="6" t="s">
        <v>17000</v>
      </c>
      <c r="AQ1514">
        <v>0</v>
      </c>
      <c r="AR1514" s="6" t="s">
        <v>17018</v>
      </c>
      <c r="AS1514" s="6" t="s">
        <v>17002</v>
      </c>
      <c r="AT1514" s="6" t="s">
        <v>16947</v>
      </c>
      <c r="AU1514">
        <v>0</v>
      </c>
      <c r="AV1514">
        <v>0</v>
      </c>
      <c r="AW1514" s="6" t="s">
        <v>16956</v>
      </c>
      <c r="AX1514" s="6" t="s">
        <v>19231</v>
      </c>
      <c r="AY1514" s="6" t="s">
        <v>16765</v>
      </c>
      <c r="AZ1514" s="6" t="s">
        <v>16958</v>
      </c>
      <c r="BA1514" s="6" t="s">
        <v>16765</v>
      </c>
      <c r="BB1514" s="6" t="s">
        <v>16959</v>
      </c>
      <c r="BC1514" s="6" t="s">
        <v>16765</v>
      </c>
      <c r="BD1514" s="6" t="s">
        <v>16960</v>
      </c>
      <c r="BE1514" s="6" t="s">
        <v>16961</v>
      </c>
      <c r="BF1514" s="6" t="s">
        <v>13575</v>
      </c>
      <c r="BG1514" s="6" t="s">
        <v>13575</v>
      </c>
      <c r="BH1514" s="6" t="s">
        <v>16959</v>
      </c>
      <c r="BI1514">
        <v>0</v>
      </c>
      <c r="BJ1514" s="6" t="s">
        <v>16958</v>
      </c>
      <c r="BK1514">
        <v>0</v>
      </c>
      <c r="BL1514" s="6" t="s">
        <v>315</v>
      </c>
      <c r="BM1514" s="56">
        <f>COUNTIF($B$2:B1514,B1514)</f>
        <v>1</v>
      </c>
      <c r="BN1514" s="6" t="str">
        <f t="shared" si="23"/>
        <v>11651-1</v>
      </c>
    </row>
    <row r="1515" spans="1:66" x14ac:dyDescent="0.25">
      <c r="A1515">
        <v>1</v>
      </c>
      <c r="B1515">
        <v>11651</v>
      </c>
      <c r="C1515" s="6" t="s">
        <v>19230</v>
      </c>
      <c r="D1515">
        <v>5</v>
      </c>
      <c r="E1515">
        <v>1</v>
      </c>
      <c r="F1515">
        <v>10</v>
      </c>
      <c r="G1515">
        <v>101</v>
      </c>
      <c r="H1515" s="6" t="s">
        <v>17007</v>
      </c>
      <c r="I1515">
        <v>1</v>
      </c>
      <c r="J1515">
        <v>468257</v>
      </c>
      <c r="K1515">
        <v>5</v>
      </c>
      <c r="L1515" s="55">
        <v>41669</v>
      </c>
      <c r="M1515" s="6" t="s">
        <v>16765</v>
      </c>
      <c r="N1515" s="55">
        <v>109574</v>
      </c>
      <c r="O1515">
        <v>188006</v>
      </c>
      <c r="P1515" s="6" t="s">
        <v>16776</v>
      </c>
      <c r="Q1515" s="6" t="s">
        <v>16973</v>
      </c>
      <c r="R1515">
        <v>60</v>
      </c>
      <c r="S1515">
        <v>0</v>
      </c>
      <c r="T1515">
        <v>-60</v>
      </c>
      <c r="U1515">
        <v>120</v>
      </c>
      <c r="V1515" s="6" t="s">
        <v>17004</v>
      </c>
      <c r="W1515" s="6" t="s">
        <v>16946</v>
      </c>
      <c r="X1515" s="55">
        <v>44665</v>
      </c>
      <c r="Y1515">
        <v>10000</v>
      </c>
      <c r="Z1515">
        <v>0</v>
      </c>
      <c r="AA1515" s="6" t="s">
        <v>16765</v>
      </c>
      <c r="AB1515" s="6" t="s">
        <v>16947</v>
      </c>
      <c r="AD1515" s="6" t="s">
        <v>16765</v>
      </c>
      <c r="AE1515">
        <v>31959</v>
      </c>
      <c r="AF1515">
        <v>27080</v>
      </c>
      <c r="AG1515" s="6" t="s">
        <v>16973</v>
      </c>
      <c r="AH1515" s="6" t="s">
        <v>16950</v>
      </c>
      <c r="AI1515" s="6" t="s">
        <v>16951</v>
      </c>
      <c r="AJ1515" s="6" t="s">
        <v>16765</v>
      </c>
      <c r="AK1515" s="6" t="s">
        <v>16765</v>
      </c>
      <c r="AL1515" s="6" t="s">
        <v>16765</v>
      </c>
      <c r="AM1515" s="6" t="s">
        <v>16952</v>
      </c>
      <c r="AN1515">
        <v>0</v>
      </c>
      <c r="AO1515" s="55">
        <v>44665</v>
      </c>
      <c r="AP1515" s="6" t="s">
        <v>17000</v>
      </c>
      <c r="AQ1515">
        <v>0</v>
      </c>
      <c r="AR1515" s="6" t="s">
        <v>17020</v>
      </c>
      <c r="AS1515" s="6" t="s">
        <v>17002</v>
      </c>
      <c r="AT1515" s="6" t="s">
        <v>16947</v>
      </c>
      <c r="AU1515">
        <v>0</v>
      </c>
      <c r="AV1515">
        <v>0</v>
      </c>
      <c r="AW1515" s="6" t="s">
        <v>16956</v>
      </c>
      <c r="AX1515" s="6" t="s">
        <v>19231</v>
      </c>
      <c r="AY1515" s="6" t="s">
        <v>16765</v>
      </c>
      <c r="AZ1515" s="6" t="s">
        <v>16958</v>
      </c>
      <c r="BA1515" s="6" t="s">
        <v>16765</v>
      </c>
      <c r="BB1515" s="6" t="s">
        <v>16959</v>
      </c>
      <c r="BC1515" s="6" t="s">
        <v>16765</v>
      </c>
      <c r="BD1515" s="6" t="s">
        <v>16960</v>
      </c>
      <c r="BE1515" s="6" t="s">
        <v>16961</v>
      </c>
      <c r="BF1515" s="6" t="s">
        <v>13575</v>
      </c>
      <c r="BG1515" s="6" t="s">
        <v>13575</v>
      </c>
      <c r="BH1515" s="6" t="s">
        <v>16959</v>
      </c>
      <c r="BI1515">
        <v>0</v>
      </c>
      <c r="BJ1515" s="6" t="s">
        <v>16958</v>
      </c>
      <c r="BK1515">
        <v>0</v>
      </c>
      <c r="BL1515" s="6" t="s">
        <v>315</v>
      </c>
      <c r="BM1515" s="56">
        <f>COUNTIF($B$2:B1515,B1515)</f>
        <v>2</v>
      </c>
      <c r="BN1515" s="6" t="str">
        <f t="shared" si="23"/>
        <v>11651-2</v>
      </c>
    </row>
    <row r="1516" spans="1:66" x14ac:dyDescent="0.25">
      <c r="A1516">
        <v>1</v>
      </c>
      <c r="B1516">
        <v>11695</v>
      </c>
      <c r="C1516" s="6" t="s">
        <v>19232</v>
      </c>
      <c r="D1516">
        <v>5</v>
      </c>
      <c r="E1516">
        <v>3</v>
      </c>
      <c r="F1516">
        <v>30</v>
      </c>
      <c r="G1516">
        <v>305</v>
      </c>
      <c r="H1516" s="6" t="s">
        <v>17010</v>
      </c>
      <c r="I1516">
        <v>1</v>
      </c>
      <c r="J1516">
        <v>289357</v>
      </c>
      <c r="K1516">
        <v>6</v>
      </c>
      <c r="L1516" s="55">
        <v>42850</v>
      </c>
      <c r="M1516" s="6" t="s">
        <v>16765</v>
      </c>
      <c r="N1516" s="55">
        <v>44628</v>
      </c>
      <c r="O1516">
        <v>628699</v>
      </c>
      <c r="P1516" s="6" t="s">
        <v>16777</v>
      </c>
      <c r="Q1516" s="6" t="s">
        <v>19233</v>
      </c>
      <c r="R1516">
        <v>1</v>
      </c>
      <c r="S1516">
        <v>0</v>
      </c>
      <c r="T1516">
        <v>-1</v>
      </c>
      <c r="U1516">
        <v>1687</v>
      </c>
      <c r="V1516" s="6" t="s">
        <v>16945</v>
      </c>
      <c r="W1516" s="6" t="s">
        <v>16946</v>
      </c>
      <c r="X1516" s="55">
        <v>44660</v>
      </c>
      <c r="Y1516">
        <v>0</v>
      </c>
      <c r="Z1516">
        <v>0</v>
      </c>
      <c r="AA1516" s="6" t="s">
        <v>16765</v>
      </c>
      <c r="AB1516" s="6" t="s">
        <v>16947</v>
      </c>
      <c r="AD1516" s="6" t="s">
        <v>16948</v>
      </c>
      <c r="AE1516">
        <v>46156</v>
      </c>
      <c r="AF1516">
        <v>42098</v>
      </c>
      <c r="AG1516" s="6" t="s">
        <v>16949</v>
      </c>
      <c r="AH1516" s="6" t="s">
        <v>16950</v>
      </c>
      <c r="AI1516" s="6" t="s">
        <v>16951</v>
      </c>
      <c r="AJ1516" s="6" t="s">
        <v>16765</v>
      </c>
      <c r="AK1516" s="6" t="s">
        <v>16765</v>
      </c>
      <c r="AL1516" s="6" t="s">
        <v>16765</v>
      </c>
      <c r="AM1516" s="6" t="s">
        <v>16952</v>
      </c>
      <c r="AN1516">
        <v>0</v>
      </c>
      <c r="AO1516" s="55">
        <v>44660</v>
      </c>
      <c r="AP1516" s="6" t="s">
        <v>16953</v>
      </c>
      <c r="AQ1516">
        <v>0</v>
      </c>
      <c r="AR1516" s="6" t="s">
        <v>16997</v>
      </c>
      <c r="AS1516" s="6" t="s">
        <v>16955</v>
      </c>
      <c r="AT1516" s="6" t="s">
        <v>16947</v>
      </c>
      <c r="AU1516">
        <v>0</v>
      </c>
      <c r="AV1516">
        <v>0</v>
      </c>
      <c r="AW1516" s="6" t="s">
        <v>16956</v>
      </c>
      <c r="AX1516" s="6" t="s">
        <v>18470</v>
      </c>
      <c r="AY1516" s="6" t="s">
        <v>16765</v>
      </c>
      <c r="AZ1516" s="6" t="s">
        <v>16958</v>
      </c>
      <c r="BA1516" s="6" t="s">
        <v>16765</v>
      </c>
      <c r="BB1516" s="6" t="s">
        <v>16959</v>
      </c>
      <c r="BC1516" s="6" t="s">
        <v>16765</v>
      </c>
      <c r="BD1516" s="6" t="s">
        <v>16960</v>
      </c>
      <c r="BE1516" s="6" t="s">
        <v>16961</v>
      </c>
      <c r="BF1516" s="6" t="s">
        <v>13575</v>
      </c>
      <c r="BG1516" s="6" t="s">
        <v>13575</v>
      </c>
      <c r="BH1516" s="6" t="s">
        <v>16959</v>
      </c>
      <c r="BI1516">
        <v>0</v>
      </c>
      <c r="BJ1516" s="6" t="s">
        <v>16958</v>
      </c>
      <c r="BK1516">
        <v>0</v>
      </c>
      <c r="BL1516" s="6" t="s">
        <v>315</v>
      </c>
      <c r="BM1516" s="56">
        <f>COUNTIF($B$2:B1516,B1516)</f>
        <v>1</v>
      </c>
      <c r="BN1516" s="6" t="str">
        <f t="shared" si="23"/>
        <v>11695-1</v>
      </c>
    </row>
    <row r="1517" spans="1:66" x14ac:dyDescent="0.25">
      <c r="A1517">
        <v>1</v>
      </c>
      <c r="B1517">
        <v>11723</v>
      </c>
      <c r="C1517" s="6" t="s">
        <v>19234</v>
      </c>
      <c r="D1517">
        <v>5</v>
      </c>
      <c r="E1517">
        <v>3</v>
      </c>
      <c r="F1517">
        <v>30</v>
      </c>
      <c r="G1517">
        <v>309</v>
      </c>
      <c r="H1517" s="6" t="s">
        <v>16963</v>
      </c>
      <c r="I1517">
        <v>1</v>
      </c>
      <c r="J1517">
        <v>717960</v>
      </c>
      <c r="K1517">
        <v>6</v>
      </c>
      <c r="L1517" s="55">
        <v>43600</v>
      </c>
      <c r="M1517" s="6" t="s">
        <v>16765</v>
      </c>
      <c r="N1517" s="55">
        <v>44825</v>
      </c>
      <c r="O1517">
        <v>118788</v>
      </c>
      <c r="P1517" s="6" t="s">
        <v>16787</v>
      </c>
      <c r="Q1517" s="6" t="s">
        <v>19235</v>
      </c>
      <c r="R1517">
        <v>1</v>
      </c>
      <c r="S1517">
        <v>0</v>
      </c>
      <c r="T1517">
        <v>-1</v>
      </c>
      <c r="U1517">
        <v>2572.9499999999998</v>
      </c>
      <c r="V1517" s="6" t="s">
        <v>16945</v>
      </c>
      <c r="W1517" s="6" t="s">
        <v>16946</v>
      </c>
      <c r="X1517" s="55">
        <v>44663</v>
      </c>
      <c r="Y1517">
        <v>10000</v>
      </c>
      <c r="Z1517">
        <v>0</v>
      </c>
      <c r="AA1517" s="6" t="s">
        <v>16765</v>
      </c>
      <c r="AB1517" s="6" t="s">
        <v>16947</v>
      </c>
      <c r="AD1517" s="6" t="s">
        <v>16948</v>
      </c>
      <c r="AE1517">
        <v>50878</v>
      </c>
      <c r="AF1517">
        <v>46146</v>
      </c>
      <c r="AG1517" s="6" t="s">
        <v>16949</v>
      </c>
      <c r="AH1517" s="6" t="s">
        <v>16950</v>
      </c>
      <c r="AI1517" s="6" t="s">
        <v>16951</v>
      </c>
      <c r="AJ1517" s="6" t="s">
        <v>16765</v>
      </c>
      <c r="AK1517" s="6" t="s">
        <v>16765</v>
      </c>
      <c r="AL1517" s="6" t="s">
        <v>16765</v>
      </c>
      <c r="AM1517" s="6" t="s">
        <v>16952</v>
      </c>
      <c r="AN1517">
        <v>0</v>
      </c>
      <c r="AO1517" s="55">
        <v>44663</v>
      </c>
      <c r="AP1517" s="6" t="s">
        <v>16953</v>
      </c>
      <c r="AQ1517">
        <v>0</v>
      </c>
      <c r="AR1517" s="6" t="s">
        <v>16954</v>
      </c>
      <c r="AS1517" s="6" t="s">
        <v>16955</v>
      </c>
      <c r="AT1517" s="6" t="s">
        <v>16947</v>
      </c>
      <c r="AU1517">
        <v>0</v>
      </c>
      <c r="AV1517">
        <v>0</v>
      </c>
      <c r="AW1517" s="6" t="s">
        <v>16956</v>
      </c>
      <c r="AX1517" s="6" t="s">
        <v>17752</v>
      </c>
      <c r="AY1517" s="6" t="s">
        <v>16765</v>
      </c>
      <c r="AZ1517" s="6" t="s">
        <v>16958</v>
      </c>
      <c r="BA1517" s="6" t="s">
        <v>16765</v>
      </c>
      <c r="BB1517" s="6" t="s">
        <v>16959</v>
      </c>
      <c r="BC1517" s="6" t="s">
        <v>16765</v>
      </c>
      <c r="BD1517" s="6" t="s">
        <v>16960</v>
      </c>
      <c r="BE1517" s="6" t="s">
        <v>16961</v>
      </c>
      <c r="BF1517" s="6" t="s">
        <v>13575</v>
      </c>
      <c r="BG1517" s="6" t="s">
        <v>13575</v>
      </c>
      <c r="BH1517" s="6" t="s">
        <v>16959</v>
      </c>
      <c r="BI1517">
        <v>0</v>
      </c>
      <c r="BJ1517" s="6" t="s">
        <v>16958</v>
      </c>
      <c r="BK1517">
        <v>0</v>
      </c>
      <c r="BL1517" s="6" t="s">
        <v>315</v>
      </c>
      <c r="BM1517" s="56">
        <f>COUNTIF($B$2:B1517,B1517)</f>
        <v>1</v>
      </c>
      <c r="BN1517" s="6" t="str">
        <f t="shared" si="23"/>
        <v>11723-1</v>
      </c>
    </row>
    <row r="1518" spans="1:66" x14ac:dyDescent="0.25">
      <c r="A1518">
        <v>1</v>
      </c>
      <c r="B1518">
        <v>11723</v>
      </c>
      <c r="C1518" s="6" t="s">
        <v>19234</v>
      </c>
      <c r="D1518">
        <v>5</v>
      </c>
      <c r="E1518">
        <v>3</v>
      </c>
      <c r="F1518">
        <v>30</v>
      </c>
      <c r="G1518">
        <v>309</v>
      </c>
      <c r="H1518" s="6" t="s">
        <v>16963</v>
      </c>
      <c r="I1518">
        <v>1</v>
      </c>
      <c r="J1518">
        <v>722419</v>
      </c>
      <c r="K1518">
        <v>6</v>
      </c>
      <c r="L1518" s="55">
        <v>43608</v>
      </c>
      <c r="M1518" s="6" t="s">
        <v>16765</v>
      </c>
      <c r="N1518" s="55">
        <v>44825</v>
      </c>
      <c r="O1518">
        <v>118788</v>
      </c>
      <c r="P1518" s="6" t="s">
        <v>16787</v>
      </c>
      <c r="Q1518" s="6" t="s">
        <v>19236</v>
      </c>
      <c r="R1518">
        <v>1</v>
      </c>
      <c r="S1518">
        <v>0</v>
      </c>
      <c r="T1518">
        <v>-1</v>
      </c>
      <c r="U1518">
        <v>2572.9499999999998</v>
      </c>
      <c r="V1518" s="6" t="s">
        <v>16945</v>
      </c>
      <c r="W1518" s="6" t="s">
        <v>16946</v>
      </c>
      <c r="X1518" s="55">
        <v>44663</v>
      </c>
      <c r="Y1518">
        <v>10000</v>
      </c>
      <c r="Z1518">
        <v>0</v>
      </c>
      <c r="AA1518" s="6" t="s">
        <v>16765</v>
      </c>
      <c r="AB1518" s="6" t="s">
        <v>16947</v>
      </c>
      <c r="AD1518" s="6" t="s">
        <v>16948</v>
      </c>
      <c r="AE1518">
        <v>50920</v>
      </c>
      <c r="AF1518">
        <v>46185</v>
      </c>
      <c r="AG1518" s="6" t="s">
        <v>16949</v>
      </c>
      <c r="AH1518" s="6" t="s">
        <v>16950</v>
      </c>
      <c r="AI1518" s="6" t="s">
        <v>16951</v>
      </c>
      <c r="AJ1518" s="6" t="s">
        <v>16765</v>
      </c>
      <c r="AK1518" s="6" t="s">
        <v>16765</v>
      </c>
      <c r="AL1518" s="6" t="s">
        <v>16765</v>
      </c>
      <c r="AM1518" s="6" t="s">
        <v>16952</v>
      </c>
      <c r="AN1518">
        <v>0</v>
      </c>
      <c r="AO1518" s="55">
        <v>44663</v>
      </c>
      <c r="AP1518" s="6" t="s">
        <v>16953</v>
      </c>
      <c r="AQ1518">
        <v>0</v>
      </c>
      <c r="AR1518" s="6" t="s">
        <v>16954</v>
      </c>
      <c r="AS1518" s="6" t="s">
        <v>16955</v>
      </c>
      <c r="AT1518" s="6" t="s">
        <v>16947</v>
      </c>
      <c r="AU1518">
        <v>0</v>
      </c>
      <c r="AV1518">
        <v>0</v>
      </c>
      <c r="AW1518" s="6" t="s">
        <v>16956</v>
      </c>
      <c r="AX1518" s="6" t="s">
        <v>18173</v>
      </c>
      <c r="AY1518" s="6" t="s">
        <v>16765</v>
      </c>
      <c r="AZ1518" s="6" t="s">
        <v>16958</v>
      </c>
      <c r="BA1518" s="6" t="s">
        <v>16765</v>
      </c>
      <c r="BB1518" s="6" t="s">
        <v>16959</v>
      </c>
      <c r="BC1518" s="6" t="s">
        <v>16765</v>
      </c>
      <c r="BD1518" s="6" t="s">
        <v>16960</v>
      </c>
      <c r="BE1518" s="6" t="s">
        <v>16961</v>
      </c>
      <c r="BF1518" s="6" t="s">
        <v>13575</v>
      </c>
      <c r="BG1518" s="6" t="s">
        <v>13575</v>
      </c>
      <c r="BH1518" s="6" t="s">
        <v>16959</v>
      </c>
      <c r="BI1518">
        <v>0</v>
      </c>
      <c r="BJ1518" s="6" t="s">
        <v>16958</v>
      </c>
      <c r="BK1518">
        <v>0</v>
      </c>
      <c r="BL1518" s="6" t="s">
        <v>315</v>
      </c>
      <c r="BM1518" s="56">
        <f>COUNTIF($B$2:B1518,B1518)</f>
        <v>2</v>
      </c>
      <c r="BN1518" s="6" t="str">
        <f t="shared" si="23"/>
        <v>11723-2</v>
      </c>
    </row>
    <row r="1519" spans="1:66" x14ac:dyDescent="0.25">
      <c r="A1519">
        <v>1</v>
      </c>
      <c r="B1519">
        <v>11723</v>
      </c>
      <c r="C1519" s="6" t="s">
        <v>19234</v>
      </c>
      <c r="D1519">
        <v>5</v>
      </c>
      <c r="E1519">
        <v>3</v>
      </c>
      <c r="F1519">
        <v>30</v>
      </c>
      <c r="G1519">
        <v>309</v>
      </c>
      <c r="H1519" s="6" t="s">
        <v>16963</v>
      </c>
      <c r="I1519">
        <v>1</v>
      </c>
      <c r="J1519">
        <v>383088</v>
      </c>
      <c r="K1519">
        <v>6</v>
      </c>
      <c r="L1519" s="55">
        <v>43010</v>
      </c>
      <c r="M1519" s="6" t="s">
        <v>16765</v>
      </c>
      <c r="N1519" s="55">
        <v>44825</v>
      </c>
      <c r="O1519">
        <v>628699</v>
      </c>
      <c r="P1519" s="6" t="s">
        <v>16777</v>
      </c>
      <c r="Q1519" s="6" t="s">
        <v>19237</v>
      </c>
      <c r="R1519">
        <v>1</v>
      </c>
      <c r="S1519">
        <v>0</v>
      </c>
      <c r="T1519">
        <v>-1</v>
      </c>
      <c r="U1519">
        <v>1687</v>
      </c>
      <c r="V1519" s="6" t="s">
        <v>16945</v>
      </c>
      <c r="W1519" s="6" t="s">
        <v>16946</v>
      </c>
      <c r="X1519" s="55">
        <v>44663</v>
      </c>
      <c r="Y1519">
        <v>10000</v>
      </c>
      <c r="Z1519">
        <v>0</v>
      </c>
      <c r="AA1519" s="6" t="s">
        <v>16765</v>
      </c>
      <c r="AB1519" s="6" t="s">
        <v>16947</v>
      </c>
      <c r="AD1519" s="6" t="s">
        <v>16948</v>
      </c>
      <c r="AE1519">
        <v>47248</v>
      </c>
      <c r="AF1519">
        <v>42993</v>
      </c>
      <c r="AG1519" s="6" t="s">
        <v>16949</v>
      </c>
      <c r="AH1519" s="6" t="s">
        <v>16950</v>
      </c>
      <c r="AI1519" s="6" t="s">
        <v>16951</v>
      </c>
      <c r="AJ1519" s="6" t="s">
        <v>16765</v>
      </c>
      <c r="AK1519" s="6" t="s">
        <v>16765</v>
      </c>
      <c r="AL1519" s="6" t="s">
        <v>16765</v>
      </c>
      <c r="AM1519" s="6" t="s">
        <v>16952</v>
      </c>
      <c r="AN1519">
        <v>0</v>
      </c>
      <c r="AO1519" s="55">
        <v>44663</v>
      </c>
      <c r="AP1519" s="6" t="s">
        <v>16953</v>
      </c>
      <c r="AQ1519">
        <v>0</v>
      </c>
      <c r="AR1519" s="6" t="s">
        <v>16997</v>
      </c>
      <c r="AS1519" s="6" t="s">
        <v>16955</v>
      </c>
      <c r="AT1519" s="6" t="s">
        <v>16947</v>
      </c>
      <c r="AU1519">
        <v>0</v>
      </c>
      <c r="AV1519">
        <v>0</v>
      </c>
      <c r="AW1519" s="6" t="s">
        <v>16956</v>
      </c>
      <c r="AX1519" s="6" t="s">
        <v>19238</v>
      </c>
      <c r="AY1519" s="6" t="s">
        <v>16765</v>
      </c>
      <c r="AZ1519" s="6" t="s">
        <v>16958</v>
      </c>
      <c r="BA1519" s="6" t="s">
        <v>16765</v>
      </c>
      <c r="BB1519" s="6" t="s">
        <v>16959</v>
      </c>
      <c r="BC1519" s="6" t="s">
        <v>16765</v>
      </c>
      <c r="BD1519" s="6" t="s">
        <v>16960</v>
      </c>
      <c r="BE1519" s="6" t="s">
        <v>16961</v>
      </c>
      <c r="BF1519" s="6" t="s">
        <v>13575</v>
      </c>
      <c r="BG1519" s="6" t="s">
        <v>13575</v>
      </c>
      <c r="BH1519" s="6" t="s">
        <v>16959</v>
      </c>
      <c r="BI1519">
        <v>0</v>
      </c>
      <c r="BJ1519" s="6" t="s">
        <v>16958</v>
      </c>
      <c r="BK1519">
        <v>0</v>
      </c>
      <c r="BL1519" s="6" t="s">
        <v>315</v>
      </c>
      <c r="BM1519" s="56">
        <f>COUNTIF($B$2:B1519,B1519)</f>
        <v>3</v>
      </c>
      <c r="BN1519" s="6" t="str">
        <f t="shared" si="23"/>
        <v>11723-3</v>
      </c>
    </row>
    <row r="1520" spans="1:66" x14ac:dyDescent="0.25">
      <c r="A1520">
        <v>1</v>
      </c>
      <c r="B1520">
        <v>11742</v>
      </c>
      <c r="C1520" s="6" t="s">
        <v>19239</v>
      </c>
      <c r="D1520">
        <v>5</v>
      </c>
      <c r="E1520">
        <v>1</v>
      </c>
      <c r="F1520">
        <v>10</v>
      </c>
      <c r="G1520">
        <v>103</v>
      </c>
      <c r="H1520" s="6" t="s">
        <v>17007</v>
      </c>
      <c r="I1520">
        <v>1</v>
      </c>
      <c r="J1520">
        <v>295484</v>
      </c>
      <c r="K1520">
        <v>6</v>
      </c>
      <c r="L1520" s="55">
        <v>42863</v>
      </c>
      <c r="M1520" s="6" t="s">
        <v>16765</v>
      </c>
      <c r="N1520" s="55">
        <v>44686</v>
      </c>
      <c r="O1520">
        <v>217289</v>
      </c>
      <c r="P1520" s="6" t="s">
        <v>16771</v>
      </c>
      <c r="Q1520" s="6" t="s">
        <v>19240</v>
      </c>
      <c r="R1520">
        <v>1</v>
      </c>
      <c r="S1520">
        <v>0</v>
      </c>
      <c r="T1520">
        <v>-1</v>
      </c>
      <c r="U1520">
        <v>1159.19</v>
      </c>
      <c r="V1520" s="6" t="s">
        <v>16945</v>
      </c>
      <c r="W1520" s="6" t="s">
        <v>16946</v>
      </c>
      <c r="X1520" s="55">
        <v>44667</v>
      </c>
      <c r="Y1520">
        <v>0</v>
      </c>
      <c r="Z1520">
        <v>204.47</v>
      </c>
      <c r="AA1520" s="6" t="s">
        <v>16885</v>
      </c>
      <c r="AB1520" s="6" t="s">
        <v>16947</v>
      </c>
      <c r="AD1520" s="6" t="s">
        <v>16948</v>
      </c>
      <c r="AE1520">
        <v>46237</v>
      </c>
      <c r="AF1520">
        <v>42164</v>
      </c>
      <c r="AG1520" s="6" t="s">
        <v>16949</v>
      </c>
      <c r="AH1520" s="6" t="s">
        <v>16950</v>
      </c>
      <c r="AI1520" s="6" t="s">
        <v>16951</v>
      </c>
      <c r="AJ1520" s="6" t="s">
        <v>16765</v>
      </c>
      <c r="AK1520" s="6" t="s">
        <v>16765</v>
      </c>
      <c r="AL1520" s="6" t="s">
        <v>16765</v>
      </c>
      <c r="AM1520" s="6" t="s">
        <v>16952</v>
      </c>
      <c r="AN1520">
        <v>0</v>
      </c>
      <c r="AO1520" s="55">
        <v>44667</v>
      </c>
      <c r="AP1520" s="6" t="s">
        <v>16953</v>
      </c>
      <c r="AQ1520">
        <v>0</v>
      </c>
      <c r="AR1520" s="6" t="s">
        <v>16954</v>
      </c>
      <c r="AS1520" s="6" t="s">
        <v>16955</v>
      </c>
      <c r="AT1520" s="6" t="s">
        <v>16947</v>
      </c>
      <c r="AU1520">
        <v>0</v>
      </c>
      <c r="AV1520">
        <v>0</v>
      </c>
      <c r="AW1520" s="6" t="s">
        <v>16956</v>
      </c>
      <c r="AX1520" s="6" t="s">
        <v>16990</v>
      </c>
      <c r="AY1520" s="6" t="s">
        <v>16765</v>
      </c>
      <c r="AZ1520" s="6" t="s">
        <v>16958</v>
      </c>
      <c r="BA1520" s="6" t="s">
        <v>16765</v>
      </c>
      <c r="BB1520" s="6" t="s">
        <v>16959</v>
      </c>
      <c r="BC1520" s="6" t="s">
        <v>16765</v>
      </c>
      <c r="BD1520" s="6" t="s">
        <v>16960</v>
      </c>
      <c r="BE1520" s="6" t="s">
        <v>16961</v>
      </c>
      <c r="BF1520" s="6" t="s">
        <v>13575</v>
      </c>
      <c r="BG1520" s="6" t="s">
        <v>13575</v>
      </c>
      <c r="BH1520" s="6" t="s">
        <v>16959</v>
      </c>
      <c r="BI1520">
        <v>0</v>
      </c>
      <c r="BJ1520" s="6" t="s">
        <v>16958</v>
      </c>
      <c r="BK1520">
        <v>0</v>
      </c>
      <c r="BL1520" s="6" t="s">
        <v>315</v>
      </c>
      <c r="BM1520" s="56">
        <f>COUNTIF($B$2:B1520,B1520)</f>
        <v>1</v>
      </c>
      <c r="BN1520" s="6" t="str">
        <f t="shared" si="23"/>
        <v>11742-1</v>
      </c>
    </row>
    <row r="1521" spans="1:66" x14ac:dyDescent="0.25">
      <c r="A1521">
        <v>1</v>
      </c>
      <c r="B1521">
        <v>11755</v>
      </c>
      <c r="C1521" s="6" t="s">
        <v>19241</v>
      </c>
      <c r="D1521">
        <v>5</v>
      </c>
      <c r="E1521">
        <v>1</v>
      </c>
      <c r="F1521">
        <v>10</v>
      </c>
      <c r="G1521">
        <v>108</v>
      </c>
      <c r="H1521" s="6" t="s">
        <v>16943</v>
      </c>
      <c r="I1521">
        <v>1</v>
      </c>
      <c r="J1521">
        <v>694127</v>
      </c>
      <c r="K1521">
        <v>6</v>
      </c>
      <c r="L1521" s="55">
        <v>43557</v>
      </c>
      <c r="M1521" s="6" t="s">
        <v>16765</v>
      </c>
      <c r="N1521" s="55">
        <v>44799</v>
      </c>
      <c r="O1521">
        <v>118788</v>
      </c>
      <c r="P1521" s="6" t="s">
        <v>16787</v>
      </c>
      <c r="Q1521" s="6" t="s">
        <v>19242</v>
      </c>
      <c r="R1521">
        <v>1</v>
      </c>
      <c r="S1521">
        <v>0</v>
      </c>
      <c r="T1521">
        <v>-1</v>
      </c>
      <c r="U1521">
        <v>2572.9499999999998</v>
      </c>
      <c r="V1521" s="6" t="s">
        <v>16945</v>
      </c>
      <c r="W1521" s="6" t="s">
        <v>16946</v>
      </c>
      <c r="X1521" s="55">
        <v>44669</v>
      </c>
      <c r="Y1521">
        <v>0</v>
      </c>
      <c r="Z1521">
        <v>1898.18</v>
      </c>
      <c r="AA1521" s="6" t="s">
        <v>16885</v>
      </c>
      <c r="AB1521" s="6" t="s">
        <v>16947</v>
      </c>
      <c r="AD1521" s="6" t="s">
        <v>16948</v>
      </c>
      <c r="AE1521">
        <v>50633</v>
      </c>
      <c r="AF1521">
        <v>45911</v>
      </c>
      <c r="AG1521" s="6" t="s">
        <v>16949</v>
      </c>
      <c r="AH1521" s="6" t="s">
        <v>16950</v>
      </c>
      <c r="AI1521" s="6" t="s">
        <v>16951</v>
      </c>
      <c r="AJ1521" s="6" t="s">
        <v>16765</v>
      </c>
      <c r="AK1521" s="6" t="s">
        <v>16765</v>
      </c>
      <c r="AL1521" s="6" t="s">
        <v>16765</v>
      </c>
      <c r="AM1521" s="6" t="s">
        <v>16952</v>
      </c>
      <c r="AN1521">
        <v>0</v>
      </c>
      <c r="AO1521" s="55">
        <v>44669</v>
      </c>
      <c r="AP1521" s="6" t="s">
        <v>16953</v>
      </c>
      <c r="AQ1521">
        <v>0</v>
      </c>
      <c r="AR1521" s="6" t="s">
        <v>16954</v>
      </c>
      <c r="AS1521" s="6" t="s">
        <v>16955</v>
      </c>
      <c r="AT1521" s="6" t="s">
        <v>16947</v>
      </c>
      <c r="AU1521">
        <v>0</v>
      </c>
      <c r="AV1521">
        <v>0</v>
      </c>
      <c r="AW1521" s="6" t="s">
        <v>16956</v>
      </c>
      <c r="AX1521" s="6" t="s">
        <v>19243</v>
      </c>
      <c r="AY1521" s="6" t="s">
        <v>16765</v>
      </c>
      <c r="AZ1521" s="6" t="s">
        <v>16958</v>
      </c>
      <c r="BA1521" s="6" t="s">
        <v>16765</v>
      </c>
      <c r="BB1521" s="6" t="s">
        <v>16959</v>
      </c>
      <c r="BC1521" s="6" t="s">
        <v>16765</v>
      </c>
      <c r="BD1521" s="6" t="s">
        <v>16960</v>
      </c>
      <c r="BE1521" s="6" t="s">
        <v>16961</v>
      </c>
      <c r="BF1521" s="6" t="s">
        <v>13575</v>
      </c>
      <c r="BG1521" s="6" t="s">
        <v>13575</v>
      </c>
      <c r="BH1521" s="6" t="s">
        <v>16959</v>
      </c>
      <c r="BI1521">
        <v>0</v>
      </c>
      <c r="BJ1521" s="6" t="s">
        <v>16958</v>
      </c>
      <c r="BK1521">
        <v>0</v>
      </c>
      <c r="BL1521" s="6" t="s">
        <v>315</v>
      </c>
      <c r="BM1521" s="56">
        <f>COUNTIF($B$2:B1521,B1521)</f>
        <v>1</v>
      </c>
      <c r="BN1521" s="6" t="str">
        <f t="shared" si="23"/>
        <v>11755-1</v>
      </c>
    </row>
    <row r="1522" spans="1:66" x14ac:dyDescent="0.25">
      <c r="A1522">
        <v>1</v>
      </c>
      <c r="B1522">
        <v>11758</v>
      </c>
      <c r="C1522" s="6" t="s">
        <v>19244</v>
      </c>
      <c r="D1522">
        <v>5</v>
      </c>
      <c r="E1522">
        <v>1</v>
      </c>
      <c r="F1522">
        <v>10</v>
      </c>
      <c r="G1522">
        <v>109</v>
      </c>
      <c r="H1522" s="6" t="s">
        <v>17007</v>
      </c>
      <c r="I1522">
        <v>1</v>
      </c>
      <c r="J1522">
        <v>139993</v>
      </c>
      <c r="K1522">
        <v>7</v>
      </c>
      <c r="L1522" s="55">
        <v>44426</v>
      </c>
      <c r="M1522" s="6" t="s">
        <v>16765</v>
      </c>
      <c r="N1522" s="55">
        <v>44790</v>
      </c>
      <c r="O1522">
        <v>118787</v>
      </c>
      <c r="P1522" s="6" t="s">
        <v>16783</v>
      </c>
      <c r="Q1522" s="6" t="s">
        <v>19245</v>
      </c>
      <c r="R1522">
        <v>1</v>
      </c>
      <c r="S1522">
        <v>0</v>
      </c>
      <c r="T1522">
        <v>-1</v>
      </c>
      <c r="U1522">
        <v>1651</v>
      </c>
      <c r="V1522" s="6" t="s">
        <v>16945</v>
      </c>
      <c r="W1522" s="6" t="s">
        <v>16946</v>
      </c>
      <c r="X1522" s="55">
        <v>44669</v>
      </c>
      <c r="Y1522">
        <v>40000</v>
      </c>
      <c r="Z1522">
        <v>1057.52</v>
      </c>
      <c r="AA1522" s="6" t="s">
        <v>16885</v>
      </c>
      <c r="AB1522" s="6" t="s">
        <v>16947</v>
      </c>
      <c r="AD1522" s="6" t="s">
        <v>16948</v>
      </c>
      <c r="AE1522">
        <v>53410</v>
      </c>
      <c r="AF1522">
        <v>48257</v>
      </c>
      <c r="AG1522" s="6" t="s">
        <v>16949</v>
      </c>
      <c r="AH1522" s="6" t="s">
        <v>16950</v>
      </c>
      <c r="AI1522" s="6" t="s">
        <v>16951</v>
      </c>
      <c r="AJ1522" s="6" t="s">
        <v>16765</v>
      </c>
      <c r="AK1522" s="6" t="s">
        <v>16765</v>
      </c>
      <c r="AL1522" s="6" t="s">
        <v>16765</v>
      </c>
      <c r="AM1522" s="6" t="s">
        <v>16952</v>
      </c>
      <c r="AN1522">
        <v>0</v>
      </c>
      <c r="AO1522" s="55">
        <v>44669</v>
      </c>
      <c r="AP1522" s="6" t="s">
        <v>16953</v>
      </c>
      <c r="AQ1522">
        <v>0</v>
      </c>
      <c r="AR1522" s="6" t="s">
        <v>16954</v>
      </c>
      <c r="AS1522" s="6" t="s">
        <v>16955</v>
      </c>
      <c r="AT1522" s="6" t="s">
        <v>16947</v>
      </c>
      <c r="AU1522">
        <v>0</v>
      </c>
      <c r="AV1522">
        <v>0</v>
      </c>
      <c r="AW1522" s="6" t="s">
        <v>16956</v>
      </c>
      <c r="AX1522" s="6" t="s">
        <v>18033</v>
      </c>
      <c r="AY1522" s="6" t="s">
        <v>16765</v>
      </c>
      <c r="AZ1522" s="6" t="s">
        <v>16958</v>
      </c>
      <c r="BA1522" s="6" t="s">
        <v>16765</v>
      </c>
      <c r="BB1522" s="6" t="s">
        <v>16959</v>
      </c>
      <c r="BC1522" s="6" t="s">
        <v>16765</v>
      </c>
      <c r="BD1522" s="6" t="s">
        <v>16960</v>
      </c>
      <c r="BE1522" s="6" t="s">
        <v>16961</v>
      </c>
      <c r="BF1522" s="6" t="s">
        <v>13575</v>
      </c>
      <c r="BG1522" s="6" t="s">
        <v>13575</v>
      </c>
      <c r="BH1522" s="6" t="s">
        <v>16959</v>
      </c>
      <c r="BI1522">
        <v>0</v>
      </c>
      <c r="BJ1522" s="6" t="s">
        <v>16958</v>
      </c>
      <c r="BK1522">
        <v>0</v>
      </c>
      <c r="BL1522" s="6" t="s">
        <v>315</v>
      </c>
      <c r="BM1522" s="56">
        <f>COUNTIF($B$2:B1522,B1522)</f>
        <v>1</v>
      </c>
      <c r="BN1522" s="6" t="str">
        <f t="shared" si="23"/>
        <v>11758-1</v>
      </c>
    </row>
    <row r="1523" spans="1:66" x14ac:dyDescent="0.25">
      <c r="A1523">
        <v>1</v>
      </c>
      <c r="B1523">
        <v>11758</v>
      </c>
      <c r="C1523" s="6" t="s">
        <v>19244</v>
      </c>
      <c r="D1523">
        <v>5</v>
      </c>
      <c r="E1523">
        <v>1</v>
      </c>
      <c r="F1523">
        <v>10</v>
      </c>
      <c r="G1523">
        <v>109</v>
      </c>
      <c r="H1523" s="6" t="s">
        <v>17007</v>
      </c>
      <c r="I1523">
        <v>1</v>
      </c>
      <c r="J1523">
        <v>139994</v>
      </c>
      <c r="K1523">
        <v>7</v>
      </c>
      <c r="L1523" s="55">
        <v>44426</v>
      </c>
      <c r="M1523" s="6" t="s">
        <v>16765</v>
      </c>
      <c r="N1523" s="55">
        <v>44790</v>
      </c>
      <c r="O1523">
        <v>118787</v>
      </c>
      <c r="P1523" s="6" t="s">
        <v>16783</v>
      </c>
      <c r="Q1523" s="6" t="s">
        <v>19246</v>
      </c>
      <c r="R1523">
        <v>1</v>
      </c>
      <c r="S1523">
        <v>0</v>
      </c>
      <c r="T1523">
        <v>-1</v>
      </c>
      <c r="U1523">
        <v>1651</v>
      </c>
      <c r="V1523" s="6" t="s">
        <v>16945</v>
      </c>
      <c r="W1523" s="6" t="s">
        <v>16946</v>
      </c>
      <c r="X1523" s="55">
        <v>44669</v>
      </c>
      <c r="Y1523">
        <v>40000</v>
      </c>
      <c r="Z1523">
        <v>1057.52</v>
      </c>
      <c r="AA1523" s="6" t="s">
        <v>16885</v>
      </c>
      <c r="AB1523" s="6" t="s">
        <v>16947</v>
      </c>
      <c r="AD1523" s="6" t="s">
        <v>16948</v>
      </c>
      <c r="AE1523">
        <v>53411</v>
      </c>
      <c r="AF1523">
        <v>48258</v>
      </c>
      <c r="AG1523" s="6" t="s">
        <v>16949</v>
      </c>
      <c r="AH1523" s="6" t="s">
        <v>16950</v>
      </c>
      <c r="AI1523" s="6" t="s">
        <v>16951</v>
      </c>
      <c r="AJ1523" s="6" t="s">
        <v>16765</v>
      </c>
      <c r="AK1523" s="6" t="s">
        <v>16765</v>
      </c>
      <c r="AL1523" s="6" t="s">
        <v>16765</v>
      </c>
      <c r="AM1523" s="6" t="s">
        <v>16952</v>
      </c>
      <c r="AN1523">
        <v>0</v>
      </c>
      <c r="AO1523" s="55">
        <v>44669</v>
      </c>
      <c r="AP1523" s="6" t="s">
        <v>16953</v>
      </c>
      <c r="AQ1523">
        <v>0</v>
      </c>
      <c r="AR1523" s="6" t="s">
        <v>16954</v>
      </c>
      <c r="AS1523" s="6" t="s">
        <v>16955</v>
      </c>
      <c r="AT1523" s="6" t="s">
        <v>16947</v>
      </c>
      <c r="AU1523">
        <v>0</v>
      </c>
      <c r="AV1523">
        <v>0</v>
      </c>
      <c r="AW1523" s="6" t="s">
        <v>16956</v>
      </c>
      <c r="AX1523" s="6" t="s">
        <v>18033</v>
      </c>
      <c r="AY1523" s="6" t="s">
        <v>16765</v>
      </c>
      <c r="AZ1523" s="6" t="s">
        <v>16958</v>
      </c>
      <c r="BA1523" s="6" t="s">
        <v>16765</v>
      </c>
      <c r="BB1523" s="6" t="s">
        <v>16959</v>
      </c>
      <c r="BC1523" s="6" t="s">
        <v>16765</v>
      </c>
      <c r="BD1523" s="6" t="s">
        <v>16960</v>
      </c>
      <c r="BE1523" s="6" t="s">
        <v>16961</v>
      </c>
      <c r="BF1523" s="6" t="s">
        <v>13575</v>
      </c>
      <c r="BG1523" s="6" t="s">
        <v>13575</v>
      </c>
      <c r="BH1523" s="6" t="s">
        <v>16959</v>
      </c>
      <c r="BI1523">
        <v>0</v>
      </c>
      <c r="BJ1523" s="6" t="s">
        <v>16958</v>
      </c>
      <c r="BK1523">
        <v>0</v>
      </c>
      <c r="BL1523" s="6" t="s">
        <v>315</v>
      </c>
      <c r="BM1523" s="56">
        <f>COUNTIF($B$2:B1523,B1523)</f>
        <v>2</v>
      </c>
      <c r="BN1523" s="6" t="str">
        <f t="shared" si="23"/>
        <v>11758-2</v>
      </c>
    </row>
    <row r="1524" spans="1:66" x14ac:dyDescent="0.25">
      <c r="A1524">
        <v>1</v>
      </c>
      <c r="B1524">
        <v>11764</v>
      </c>
      <c r="C1524" s="6" t="s">
        <v>19247</v>
      </c>
      <c r="D1524">
        <v>5</v>
      </c>
      <c r="E1524">
        <v>1</v>
      </c>
      <c r="F1524">
        <v>10</v>
      </c>
      <c r="G1524">
        <v>102</v>
      </c>
      <c r="H1524" s="6" t="s">
        <v>16963</v>
      </c>
      <c r="I1524">
        <v>1</v>
      </c>
      <c r="J1524">
        <v>434130</v>
      </c>
      <c r="K1524">
        <v>6</v>
      </c>
      <c r="L1524" s="55">
        <v>43091</v>
      </c>
      <c r="M1524" s="6" t="s">
        <v>16765</v>
      </c>
      <c r="N1524" s="55">
        <v>44568</v>
      </c>
      <c r="O1524">
        <v>217289</v>
      </c>
      <c r="P1524" s="6" t="s">
        <v>16771</v>
      </c>
      <c r="Q1524" s="6" t="s">
        <v>19248</v>
      </c>
      <c r="R1524">
        <v>1</v>
      </c>
      <c r="S1524">
        <v>0</v>
      </c>
      <c r="T1524">
        <v>-1</v>
      </c>
      <c r="U1524">
        <v>1159.19</v>
      </c>
      <c r="V1524" s="6" t="s">
        <v>16945</v>
      </c>
      <c r="W1524" s="6" t="s">
        <v>16946</v>
      </c>
      <c r="X1524" s="55">
        <v>44663</v>
      </c>
      <c r="Y1524">
        <v>60000</v>
      </c>
      <c r="Z1524">
        <v>1703.1</v>
      </c>
      <c r="AA1524" s="6" t="s">
        <v>16969</v>
      </c>
      <c r="AB1524" s="6" t="s">
        <v>16947</v>
      </c>
      <c r="AD1524" s="6" t="s">
        <v>16948</v>
      </c>
      <c r="AE1524">
        <v>47970</v>
      </c>
      <c r="AF1524">
        <v>43646</v>
      </c>
      <c r="AG1524" s="6" t="s">
        <v>16949</v>
      </c>
      <c r="AH1524" s="6" t="s">
        <v>16950</v>
      </c>
      <c r="AI1524" s="6" t="s">
        <v>16951</v>
      </c>
      <c r="AJ1524" s="6" t="s">
        <v>16765</v>
      </c>
      <c r="AK1524" s="6" t="s">
        <v>16765</v>
      </c>
      <c r="AL1524" s="6" t="s">
        <v>16765</v>
      </c>
      <c r="AM1524" s="6" t="s">
        <v>16952</v>
      </c>
      <c r="AN1524">
        <v>0</v>
      </c>
      <c r="AO1524" s="55">
        <v>44663</v>
      </c>
      <c r="AP1524" s="6" t="s">
        <v>16953</v>
      </c>
      <c r="AQ1524">
        <v>0</v>
      </c>
      <c r="AR1524" s="6" t="s">
        <v>16954</v>
      </c>
      <c r="AS1524" s="6" t="s">
        <v>16955</v>
      </c>
      <c r="AT1524" s="6" t="s">
        <v>16947</v>
      </c>
      <c r="AU1524">
        <v>0</v>
      </c>
      <c r="AV1524">
        <v>0</v>
      </c>
      <c r="AW1524" s="6" t="s">
        <v>16956</v>
      </c>
      <c r="AX1524" s="6" t="s">
        <v>19249</v>
      </c>
      <c r="AY1524" s="6" t="s">
        <v>16765</v>
      </c>
      <c r="AZ1524" s="6" t="s">
        <v>16958</v>
      </c>
      <c r="BA1524" s="6" t="s">
        <v>16765</v>
      </c>
      <c r="BB1524" s="6" t="s">
        <v>16959</v>
      </c>
      <c r="BC1524" s="6" t="s">
        <v>16765</v>
      </c>
      <c r="BD1524" s="6" t="s">
        <v>16960</v>
      </c>
      <c r="BE1524" s="6" t="s">
        <v>16961</v>
      </c>
      <c r="BF1524" s="6" t="s">
        <v>13575</v>
      </c>
      <c r="BG1524" s="6" t="s">
        <v>13575</v>
      </c>
      <c r="BH1524" s="6" t="s">
        <v>16959</v>
      </c>
      <c r="BI1524">
        <v>0</v>
      </c>
      <c r="BJ1524" s="6" t="s">
        <v>16958</v>
      </c>
      <c r="BK1524">
        <v>0</v>
      </c>
      <c r="BL1524" s="6" t="s">
        <v>315</v>
      </c>
      <c r="BM1524" s="56">
        <f>COUNTIF($B$2:B1524,B1524)</f>
        <v>1</v>
      </c>
      <c r="BN1524" s="6" t="str">
        <f t="shared" si="23"/>
        <v>11764-1</v>
      </c>
    </row>
    <row r="1525" spans="1:66" x14ac:dyDescent="0.25">
      <c r="A1525">
        <v>1</v>
      </c>
      <c r="B1525">
        <v>11771</v>
      </c>
      <c r="C1525" s="6" t="s">
        <v>19250</v>
      </c>
      <c r="D1525">
        <v>5</v>
      </c>
      <c r="E1525">
        <v>1</v>
      </c>
      <c r="F1525">
        <v>10</v>
      </c>
      <c r="G1525">
        <v>106</v>
      </c>
      <c r="H1525" s="6" t="s">
        <v>17007</v>
      </c>
      <c r="I1525">
        <v>1</v>
      </c>
      <c r="J1525">
        <v>714679</v>
      </c>
      <c r="K1525">
        <v>6</v>
      </c>
      <c r="L1525" s="55">
        <v>43594</v>
      </c>
      <c r="M1525" s="6" t="s">
        <v>16765</v>
      </c>
      <c r="N1525" s="55">
        <v>44686</v>
      </c>
      <c r="O1525">
        <v>118784</v>
      </c>
      <c r="P1525" s="6" t="s">
        <v>16764</v>
      </c>
      <c r="Q1525" s="6" t="s">
        <v>19251</v>
      </c>
      <c r="R1525">
        <v>1</v>
      </c>
      <c r="S1525">
        <v>0</v>
      </c>
      <c r="T1525">
        <v>-1</v>
      </c>
      <c r="U1525">
        <v>1651</v>
      </c>
      <c r="V1525" s="6" t="s">
        <v>16945</v>
      </c>
      <c r="W1525" s="6" t="s">
        <v>16946</v>
      </c>
      <c r="X1525" s="55">
        <v>44665</v>
      </c>
      <c r="Y1525">
        <v>40000</v>
      </c>
      <c r="Z1525">
        <v>0</v>
      </c>
      <c r="AA1525" s="6" t="s">
        <v>16765</v>
      </c>
      <c r="AB1525" s="6" t="s">
        <v>16947</v>
      </c>
      <c r="AD1525" s="6" t="s">
        <v>16948</v>
      </c>
      <c r="AE1525">
        <v>50840</v>
      </c>
      <c r="AF1525">
        <v>46103</v>
      </c>
      <c r="AG1525" s="6" t="s">
        <v>16949</v>
      </c>
      <c r="AH1525" s="6" t="s">
        <v>16950</v>
      </c>
      <c r="AI1525" s="6" t="s">
        <v>16951</v>
      </c>
      <c r="AJ1525" s="6" t="s">
        <v>16765</v>
      </c>
      <c r="AK1525" s="6" t="s">
        <v>16765</v>
      </c>
      <c r="AL1525" s="6" t="s">
        <v>16765</v>
      </c>
      <c r="AM1525" s="6" t="s">
        <v>16952</v>
      </c>
      <c r="AN1525">
        <v>0</v>
      </c>
      <c r="AO1525" s="55">
        <v>44665</v>
      </c>
      <c r="AP1525" s="6" t="s">
        <v>16953</v>
      </c>
      <c r="AQ1525">
        <v>0</v>
      </c>
      <c r="AR1525" s="6" t="s">
        <v>16954</v>
      </c>
      <c r="AS1525" s="6" t="s">
        <v>16955</v>
      </c>
      <c r="AT1525" s="6" t="s">
        <v>16947</v>
      </c>
      <c r="AU1525">
        <v>0</v>
      </c>
      <c r="AV1525">
        <v>0</v>
      </c>
      <c r="AW1525" s="6" t="s">
        <v>16956</v>
      </c>
      <c r="AX1525" s="6" t="s">
        <v>17102</v>
      </c>
      <c r="AY1525" s="6" t="s">
        <v>16765</v>
      </c>
      <c r="AZ1525" s="6" t="s">
        <v>16958</v>
      </c>
      <c r="BA1525" s="6" t="s">
        <v>16765</v>
      </c>
      <c r="BB1525" s="6" t="s">
        <v>16959</v>
      </c>
      <c r="BC1525" s="6" t="s">
        <v>16765</v>
      </c>
      <c r="BD1525" s="6" t="s">
        <v>16960</v>
      </c>
      <c r="BE1525" s="6" t="s">
        <v>16961</v>
      </c>
      <c r="BF1525" s="6" t="s">
        <v>13575</v>
      </c>
      <c r="BG1525" s="6" t="s">
        <v>13575</v>
      </c>
      <c r="BH1525" s="6" t="s">
        <v>16959</v>
      </c>
      <c r="BI1525">
        <v>0</v>
      </c>
      <c r="BJ1525" s="6" t="s">
        <v>16958</v>
      </c>
      <c r="BK1525">
        <v>0</v>
      </c>
      <c r="BL1525" s="6" t="s">
        <v>315</v>
      </c>
      <c r="BM1525" s="56">
        <f>COUNTIF($B$2:B1525,B1525)</f>
        <v>1</v>
      </c>
      <c r="BN1525" s="6" t="str">
        <f t="shared" si="23"/>
        <v>11771-1</v>
      </c>
    </row>
    <row r="1526" spans="1:66" x14ac:dyDescent="0.25">
      <c r="A1526">
        <v>1</v>
      </c>
      <c r="B1526">
        <v>11779</v>
      </c>
      <c r="C1526" s="6" t="s">
        <v>19252</v>
      </c>
      <c r="D1526">
        <v>5</v>
      </c>
      <c r="E1526">
        <v>1</v>
      </c>
      <c r="F1526">
        <v>10</v>
      </c>
      <c r="G1526">
        <v>109</v>
      </c>
      <c r="H1526" s="6" t="s">
        <v>16943</v>
      </c>
      <c r="I1526">
        <v>1</v>
      </c>
      <c r="J1526">
        <v>513576</v>
      </c>
      <c r="K1526">
        <v>6</v>
      </c>
      <c r="L1526" s="55">
        <v>43235</v>
      </c>
      <c r="M1526" s="6" t="s">
        <v>16765</v>
      </c>
      <c r="N1526" s="55">
        <v>109574</v>
      </c>
      <c r="O1526">
        <v>198213</v>
      </c>
      <c r="P1526" s="6" t="s">
        <v>16785</v>
      </c>
      <c r="Q1526" s="6" t="s">
        <v>16973</v>
      </c>
      <c r="R1526">
        <v>10</v>
      </c>
      <c r="S1526">
        <v>0</v>
      </c>
      <c r="T1526">
        <v>-10</v>
      </c>
      <c r="U1526">
        <v>420</v>
      </c>
      <c r="V1526" s="6" t="s">
        <v>16999</v>
      </c>
      <c r="W1526" s="6" t="s">
        <v>16946</v>
      </c>
      <c r="X1526" s="55">
        <v>44669</v>
      </c>
      <c r="Y1526">
        <v>0</v>
      </c>
      <c r="Z1526">
        <v>157.27000000000001</v>
      </c>
      <c r="AA1526" s="6" t="s">
        <v>16969</v>
      </c>
      <c r="AB1526" s="6" t="s">
        <v>16947</v>
      </c>
      <c r="AD1526" s="6" t="s">
        <v>16765</v>
      </c>
      <c r="AE1526">
        <v>48897</v>
      </c>
      <c r="AF1526">
        <v>44432</v>
      </c>
      <c r="AG1526" s="6" t="s">
        <v>16973</v>
      </c>
      <c r="AH1526" s="6" t="s">
        <v>16950</v>
      </c>
      <c r="AI1526" s="6" t="s">
        <v>16951</v>
      </c>
      <c r="AJ1526" s="6" t="s">
        <v>16765</v>
      </c>
      <c r="AK1526" s="6" t="s">
        <v>16765</v>
      </c>
      <c r="AL1526" s="6" t="s">
        <v>16765</v>
      </c>
      <c r="AM1526" s="6" t="s">
        <v>16952</v>
      </c>
      <c r="AN1526">
        <v>0</v>
      </c>
      <c r="AO1526" s="55">
        <v>44669</v>
      </c>
      <c r="AP1526" s="6" t="s">
        <v>17000</v>
      </c>
      <c r="AQ1526">
        <v>0</v>
      </c>
      <c r="AR1526" s="6" t="s">
        <v>17095</v>
      </c>
      <c r="AS1526" s="6" t="s">
        <v>17002</v>
      </c>
      <c r="AT1526" s="6" t="s">
        <v>16947</v>
      </c>
      <c r="AU1526">
        <v>0</v>
      </c>
      <c r="AV1526">
        <v>0</v>
      </c>
      <c r="AW1526" s="6" t="s">
        <v>16956</v>
      </c>
      <c r="AX1526" s="6" t="s">
        <v>19253</v>
      </c>
      <c r="AY1526" s="6" t="s">
        <v>16765</v>
      </c>
      <c r="AZ1526" s="6" t="s">
        <v>16958</v>
      </c>
      <c r="BA1526" s="6" t="s">
        <v>16765</v>
      </c>
      <c r="BB1526" s="6" t="s">
        <v>16959</v>
      </c>
      <c r="BC1526" s="6" t="s">
        <v>16765</v>
      </c>
      <c r="BD1526" s="6" t="s">
        <v>16960</v>
      </c>
      <c r="BE1526" s="6" t="s">
        <v>16961</v>
      </c>
      <c r="BF1526" s="6" t="s">
        <v>13575</v>
      </c>
      <c r="BG1526" s="6" t="s">
        <v>13575</v>
      </c>
      <c r="BH1526" s="6" t="s">
        <v>16959</v>
      </c>
      <c r="BI1526">
        <v>0</v>
      </c>
      <c r="BJ1526" s="6" t="s">
        <v>16958</v>
      </c>
      <c r="BK1526">
        <v>0</v>
      </c>
      <c r="BL1526" s="6" t="s">
        <v>315</v>
      </c>
      <c r="BM1526" s="56">
        <f>COUNTIF($B$2:B1526,B1526)</f>
        <v>1</v>
      </c>
      <c r="BN1526" s="6" t="str">
        <f t="shared" si="23"/>
        <v>11779-1</v>
      </c>
    </row>
    <row r="1527" spans="1:66" x14ac:dyDescent="0.25">
      <c r="A1527">
        <v>1</v>
      </c>
      <c r="B1527">
        <v>11779</v>
      </c>
      <c r="C1527" s="6" t="s">
        <v>19252</v>
      </c>
      <c r="D1527">
        <v>5</v>
      </c>
      <c r="E1527">
        <v>1</v>
      </c>
      <c r="F1527">
        <v>10</v>
      </c>
      <c r="G1527">
        <v>109</v>
      </c>
      <c r="H1527" s="6" t="s">
        <v>16943</v>
      </c>
      <c r="I1527">
        <v>1</v>
      </c>
      <c r="J1527">
        <v>513576</v>
      </c>
      <c r="K1527">
        <v>6</v>
      </c>
      <c r="L1527" s="55">
        <v>43235</v>
      </c>
      <c r="M1527" s="6" t="s">
        <v>16765</v>
      </c>
      <c r="N1527" s="55">
        <v>109574</v>
      </c>
      <c r="O1527">
        <v>198214</v>
      </c>
      <c r="P1527" s="6" t="s">
        <v>16786</v>
      </c>
      <c r="Q1527" s="6" t="s">
        <v>16973</v>
      </c>
      <c r="R1527">
        <v>240</v>
      </c>
      <c r="S1527">
        <v>0</v>
      </c>
      <c r="T1527">
        <v>-240</v>
      </c>
      <c r="U1527">
        <v>384</v>
      </c>
      <c r="V1527" s="6" t="s">
        <v>17004</v>
      </c>
      <c r="W1527" s="6" t="s">
        <v>16946</v>
      </c>
      <c r="X1527" s="55">
        <v>44669</v>
      </c>
      <c r="Y1527">
        <v>0</v>
      </c>
      <c r="Z1527">
        <v>157.27000000000001</v>
      </c>
      <c r="AA1527" s="6" t="s">
        <v>16969</v>
      </c>
      <c r="AB1527" s="6" t="s">
        <v>16947</v>
      </c>
      <c r="AD1527" s="6" t="s">
        <v>16765</v>
      </c>
      <c r="AE1527">
        <v>48898</v>
      </c>
      <c r="AF1527">
        <v>44432</v>
      </c>
      <c r="AG1527" s="6" t="s">
        <v>16973</v>
      </c>
      <c r="AH1527" s="6" t="s">
        <v>16950</v>
      </c>
      <c r="AI1527" s="6" t="s">
        <v>16951</v>
      </c>
      <c r="AJ1527" s="6" t="s">
        <v>16765</v>
      </c>
      <c r="AK1527" s="6" t="s">
        <v>16765</v>
      </c>
      <c r="AL1527" s="6" t="s">
        <v>16765</v>
      </c>
      <c r="AM1527" s="6" t="s">
        <v>16952</v>
      </c>
      <c r="AN1527">
        <v>0</v>
      </c>
      <c r="AO1527" s="55">
        <v>44669</v>
      </c>
      <c r="AP1527" s="6" t="s">
        <v>17000</v>
      </c>
      <c r="AQ1527">
        <v>0</v>
      </c>
      <c r="AR1527" s="6" t="s">
        <v>17098</v>
      </c>
      <c r="AS1527" s="6" t="s">
        <v>17002</v>
      </c>
      <c r="AT1527" s="6" t="s">
        <v>16947</v>
      </c>
      <c r="AU1527">
        <v>0</v>
      </c>
      <c r="AV1527">
        <v>0</v>
      </c>
      <c r="AW1527" s="6" t="s">
        <v>16956</v>
      </c>
      <c r="AX1527" s="6" t="s">
        <v>19253</v>
      </c>
      <c r="AY1527" s="6" t="s">
        <v>16765</v>
      </c>
      <c r="AZ1527" s="6" t="s">
        <v>16958</v>
      </c>
      <c r="BA1527" s="6" t="s">
        <v>16765</v>
      </c>
      <c r="BB1527" s="6" t="s">
        <v>16959</v>
      </c>
      <c r="BC1527" s="6" t="s">
        <v>16765</v>
      </c>
      <c r="BD1527" s="6" t="s">
        <v>16960</v>
      </c>
      <c r="BE1527" s="6" t="s">
        <v>16961</v>
      </c>
      <c r="BF1527" s="6" t="s">
        <v>13575</v>
      </c>
      <c r="BG1527" s="6" t="s">
        <v>13575</v>
      </c>
      <c r="BH1527" s="6" t="s">
        <v>16959</v>
      </c>
      <c r="BI1527">
        <v>0</v>
      </c>
      <c r="BJ1527" s="6" t="s">
        <v>16958</v>
      </c>
      <c r="BK1527">
        <v>0</v>
      </c>
      <c r="BL1527" s="6" t="s">
        <v>315</v>
      </c>
      <c r="BM1527" s="56">
        <f>COUNTIF($B$2:B1527,B1527)</f>
        <v>2</v>
      </c>
      <c r="BN1527" s="6" t="str">
        <f t="shared" si="23"/>
        <v>11779-2</v>
      </c>
    </row>
    <row r="1528" spans="1:66" x14ac:dyDescent="0.25">
      <c r="A1528">
        <v>1</v>
      </c>
      <c r="B1528">
        <v>11812</v>
      </c>
      <c r="C1528" s="6" t="s">
        <v>19254</v>
      </c>
      <c r="D1528">
        <v>5</v>
      </c>
      <c r="E1528">
        <v>1</v>
      </c>
      <c r="F1528">
        <v>10</v>
      </c>
      <c r="G1528">
        <v>102</v>
      </c>
      <c r="H1528" s="6" t="s">
        <v>16994</v>
      </c>
      <c r="I1528">
        <v>1</v>
      </c>
      <c r="J1528">
        <v>336456</v>
      </c>
      <c r="K1528">
        <v>6</v>
      </c>
      <c r="L1528" s="55">
        <v>42933</v>
      </c>
      <c r="M1528" s="6" t="s">
        <v>16765</v>
      </c>
      <c r="N1528" s="55">
        <v>44825</v>
      </c>
      <c r="O1528">
        <v>118750</v>
      </c>
      <c r="P1528" s="6" t="s">
        <v>16767</v>
      </c>
      <c r="Q1528" s="6" t="s">
        <v>19255</v>
      </c>
      <c r="R1528">
        <v>1</v>
      </c>
      <c r="S1528">
        <v>0</v>
      </c>
      <c r="T1528">
        <v>-1</v>
      </c>
      <c r="U1528">
        <v>1803.8</v>
      </c>
      <c r="V1528" s="6" t="s">
        <v>16945</v>
      </c>
      <c r="W1528" s="6" t="s">
        <v>16946</v>
      </c>
      <c r="X1528" s="55">
        <v>44664</v>
      </c>
      <c r="Y1528">
        <v>50000</v>
      </c>
      <c r="Z1528">
        <v>0</v>
      </c>
      <c r="AA1528" s="6" t="s">
        <v>16765</v>
      </c>
      <c r="AB1528" s="6" t="s">
        <v>16947</v>
      </c>
      <c r="AD1528" s="6" t="s">
        <v>16948</v>
      </c>
      <c r="AE1528">
        <v>46788</v>
      </c>
      <c r="AF1528">
        <v>42594</v>
      </c>
      <c r="AG1528" s="6" t="s">
        <v>16949</v>
      </c>
      <c r="AH1528" s="6" t="s">
        <v>16950</v>
      </c>
      <c r="AI1528" s="6" t="s">
        <v>16951</v>
      </c>
      <c r="AJ1528" s="6" t="s">
        <v>16765</v>
      </c>
      <c r="AK1528" s="6" t="s">
        <v>16765</v>
      </c>
      <c r="AL1528" s="6" t="s">
        <v>16765</v>
      </c>
      <c r="AM1528" s="6" t="s">
        <v>16952</v>
      </c>
      <c r="AN1528">
        <v>0</v>
      </c>
      <c r="AO1528" s="55">
        <v>44664</v>
      </c>
      <c r="AP1528" s="6" t="s">
        <v>16953</v>
      </c>
      <c r="AQ1528">
        <v>0</v>
      </c>
      <c r="AR1528" s="6" t="s">
        <v>16954</v>
      </c>
      <c r="AS1528" s="6" t="s">
        <v>16955</v>
      </c>
      <c r="AT1528" s="6" t="s">
        <v>16947</v>
      </c>
      <c r="AU1528">
        <v>0</v>
      </c>
      <c r="AV1528">
        <v>0</v>
      </c>
      <c r="AW1528" s="6" t="s">
        <v>16956</v>
      </c>
      <c r="AX1528" s="6" t="s">
        <v>17165</v>
      </c>
      <c r="AY1528" s="6" t="s">
        <v>16765</v>
      </c>
      <c r="AZ1528" s="6" t="s">
        <v>16958</v>
      </c>
      <c r="BA1528" s="6" t="s">
        <v>16765</v>
      </c>
      <c r="BB1528" s="6" t="s">
        <v>16959</v>
      </c>
      <c r="BC1528" s="6" t="s">
        <v>16765</v>
      </c>
      <c r="BD1528" s="6" t="s">
        <v>16960</v>
      </c>
      <c r="BE1528" s="6" t="s">
        <v>16961</v>
      </c>
      <c r="BF1528" s="6" t="s">
        <v>13575</v>
      </c>
      <c r="BG1528" s="6" t="s">
        <v>13575</v>
      </c>
      <c r="BH1528" s="6" t="s">
        <v>16959</v>
      </c>
      <c r="BI1528">
        <v>0</v>
      </c>
      <c r="BJ1528" s="6" t="s">
        <v>16958</v>
      </c>
      <c r="BK1528">
        <v>0</v>
      </c>
      <c r="BL1528" s="6" t="s">
        <v>315</v>
      </c>
      <c r="BM1528" s="56">
        <f>COUNTIF($B$2:B1528,B1528)</f>
        <v>1</v>
      </c>
      <c r="BN1528" s="6" t="str">
        <f t="shared" si="23"/>
        <v>11812-1</v>
      </c>
    </row>
    <row r="1529" spans="1:66" x14ac:dyDescent="0.25">
      <c r="A1529">
        <v>1</v>
      </c>
      <c r="B1529">
        <v>11815</v>
      </c>
      <c r="C1529" s="6" t="s">
        <v>19256</v>
      </c>
      <c r="D1529">
        <v>5</v>
      </c>
      <c r="E1529">
        <v>1</v>
      </c>
      <c r="F1529">
        <v>10</v>
      </c>
      <c r="G1529">
        <v>102</v>
      </c>
      <c r="H1529" s="6" t="s">
        <v>16943</v>
      </c>
      <c r="I1529">
        <v>1</v>
      </c>
      <c r="J1529">
        <v>295485</v>
      </c>
      <c r="K1529">
        <v>6</v>
      </c>
      <c r="L1529" s="55">
        <v>42863</v>
      </c>
      <c r="M1529" s="6" t="s">
        <v>16765</v>
      </c>
      <c r="N1529" s="55">
        <v>44686</v>
      </c>
      <c r="O1529">
        <v>217289</v>
      </c>
      <c r="P1529" s="6" t="s">
        <v>16771</v>
      </c>
      <c r="Q1529" s="6" t="s">
        <v>19257</v>
      </c>
      <c r="R1529">
        <v>1</v>
      </c>
      <c r="S1529">
        <v>0</v>
      </c>
      <c r="T1529">
        <v>-1</v>
      </c>
      <c r="U1529">
        <v>1159.19</v>
      </c>
      <c r="V1529" s="6" t="s">
        <v>16945</v>
      </c>
      <c r="W1529" s="6" t="s">
        <v>16946</v>
      </c>
      <c r="X1529" s="55">
        <v>44656</v>
      </c>
      <c r="Y1529">
        <v>40000</v>
      </c>
      <c r="Z1529">
        <v>0</v>
      </c>
      <c r="AA1529" s="6" t="s">
        <v>16765</v>
      </c>
      <c r="AB1529" s="6" t="s">
        <v>16947</v>
      </c>
      <c r="AD1529" s="6" t="s">
        <v>16948</v>
      </c>
      <c r="AE1529">
        <v>46238</v>
      </c>
      <c r="AF1529">
        <v>42165</v>
      </c>
      <c r="AG1529" s="6" t="s">
        <v>16949</v>
      </c>
      <c r="AH1529" s="6" t="s">
        <v>16950</v>
      </c>
      <c r="AI1529" s="6" t="s">
        <v>16951</v>
      </c>
      <c r="AJ1529" s="6" t="s">
        <v>16765</v>
      </c>
      <c r="AK1529" s="6" t="s">
        <v>16765</v>
      </c>
      <c r="AL1529" s="6" t="s">
        <v>16765</v>
      </c>
      <c r="AM1529" s="6" t="s">
        <v>16952</v>
      </c>
      <c r="AN1529">
        <v>0</v>
      </c>
      <c r="AO1529" s="55">
        <v>44656</v>
      </c>
      <c r="AP1529" s="6" t="s">
        <v>16953</v>
      </c>
      <c r="AQ1529">
        <v>0</v>
      </c>
      <c r="AR1529" s="6" t="s">
        <v>16954</v>
      </c>
      <c r="AS1529" s="6" t="s">
        <v>16955</v>
      </c>
      <c r="AT1529" s="6" t="s">
        <v>16947</v>
      </c>
      <c r="AU1529">
        <v>0</v>
      </c>
      <c r="AV1529">
        <v>0</v>
      </c>
      <c r="AW1529" s="6" t="s">
        <v>16956</v>
      </c>
      <c r="AX1529" s="6" t="s">
        <v>16990</v>
      </c>
      <c r="AY1529" s="6" t="s">
        <v>16765</v>
      </c>
      <c r="AZ1529" s="6" t="s">
        <v>16958</v>
      </c>
      <c r="BA1529" s="6" t="s">
        <v>16765</v>
      </c>
      <c r="BB1529" s="6" t="s">
        <v>16959</v>
      </c>
      <c r="BC1529" s="6" t="s">
        <v>16765</v>
      </c>
      <c r="BD1529" s="6" t="s">
        <v>16960</v>
      </c>
      <c r="BE1529" s="6" t="s">
        <v>16961</v>
      </c>
      <c r="BF1529" s="6" t="s">
        <v>13575</v>
      </c>
      <c r="BG1529" s="6" t="s">
        <v>13575</v>
      </c>
      <c r="BH1529" s="6" t="s">
        <v>16959</v>
      </c>
      <c r="BI1529">
        <v>0</v>
      </c>
      <c r="BJ1529" s="6" t="s">
        <v>16958</v>
      </c>
      <c r="BK1529">
        <v>0</v>
      </c>
      <c r="BL1529" s="6" t="s">
        <v>315</v>
      </c>
      <c r="BM1529" s="56">
        <f>COUNTIF($B$2:B1529,B1529)</f>
        <v>1</v>
      </c>
      <c r="BN1529" s="6" t="str">
        <f t="shared" si="23"/>
        <v>11815-1</v>
      </c>
    </row>
    <row r="1530" spans="1:66" x14ac:dyDescent="0.25">
      <c r="A1530">
        <v>1</v>
      </c>
      <c r="B1530">
        <v>11851</v>
      </c>
      <c r="C1530" s="6" t="s">
        <v>19258</v>
      </c>
      <c r="D1530">
        <v>5</v>
      </c>
      <c r="E1530">
        <v>3</v>
      </c>
      <c r="F1530">
        <v>30</v>
      </c>
      <c r="G1530">
        <v>305</v>
      </c>
      <c r="H1530" s="6" t="s">
        <v>16943</v>
      </c>
      <c r="I1530">
        <v>1</v>
      </c>
      <c r="J1530">
        <v>132612</v>
      </c>
      <c r="K1530">
        <v>7</v>
      </c>
      <c r="L1530" s="55">
        <v>44411</v>
      </c>
      <c r="M1530" s="6" t="s">
        <v>16765</v>
      </c>
      <c r="N1530" s="55">
        <v>44776</v>
      </c>
      <c r="O1530">
        <v>118747</v>
      </c>
      <c r="P1530" s="6" t="s">
        <v>16770</v>
      </c>
      <c r="Q1530" s="6" t="s">
        <v>19259</v>
      </c>
      <c r="R1530">
        <v>1</v>
      </c>
      <c r="S1530">
        <v>0</v>
      </c>
      <c r="T1530">
        <v>-1</v>
      </c>
      <c r="U1530">
        <v>1217</v>
      </c>
      <c r="V1530" s="6" t="s">
        <v>16945</v>
      </c>
      <c r="W1530" s="6" t="s">
        <v>16946</v>
      </c>
      <c r="X1530" s="55">
        <v>44480</v>
      </c>
      <c r="Y1530">
        <v>0</v>
      </c>
      <c r="Z1530">
        <v>0</v>
      </c>
      <c r="AA1530" s="6" t="s">
        <v>16765</v>
      </c>
      <c r="AB1530" s="6" t="s">
        <v>16947</v>
      </c>
      <c r="AD1530" s="6" t="s">
        <v>16948</v>
      </c>
      <c r="AE1530">
        <v>53362</v>
      </c>
      <c r="AF1530">
        <v>48223</v>
      </c>
      <c r="AG1530" s="6" t="s">
        <v>16949</v>
      </c>
      <c r="AH1530" s="6" t="s">
        <v>16950</v>
      </c>
      <c r="AI1530" s="6" t="s">
        <v>16951</v>
      </c>
      <c r="AJ1530" s="6" t="s">
        <v>16765</v>
      </c>
      <c r="AK1530" s="6" t="s">
        <v>16765</v>
      </c>
      <c r="AL1530" s="6" t="s">
        <v>16765</v>
      </c>
      <c r="AM1530" s="6" t="s">
        <v>16952</v>
      </c>
      <c r="AN1530">
        <v>0</v>
      </c>
      <c r="AO1530" s="55">
        <v>44480</v>
      </c>
      <c r="AP1530" s="6" t="s">
        <v>16953</v>
      </c>
      <c r="AQ1530">
        <v>0</v>
      </c>
      <c r="AR1530" s="6" t="s">
        <v>16954</v>
      </c>
      <c r="AS1530" s="6" t="s">
        <v>16955</v>
      </c>
      <c r="AT1530" s="6" t="s">
        <v>16947</v>
      </c>
      <c r="AU1530">
        <v>0</v>
      </c>
      <c r="AV1530">
        <v>0</v>
      </c>
      <c r="AW1530" s="6" t="s">
        <v>16956</v>
      </c>
      <c r="AX1530" s="6" t="s">
        <v>19010</v>
      </c>
      <c r="AY1530" s="6" t="s">
        <v>16765</v>
      </c>
      <c r="AZ1530" s="6" t="s">
        <v>16958</v>
      </c>
      <c r="BA1530" s="6" t="s">
        <v>16765</v>
      </c>
      <c r="BB1530" s="6" t="s">
        <v>16959</v>
      </c>
      <c r="BC1530" s="6" t="s">
        <v>16765</v>
      </c>
      <c r="BD1530" s="6" t="s">
        <v>16960</v>
      </c>
      <c r="BE1530" s="6" t="s">
        <v>16961</v>
      </c>
      <c r="BF1530" s="6" t="s">
        <v>13575</v>
      </c>
      <c r="BG1530" s="6" t="s">
        <v>13575</v>
      </c>
      <c r="BH1530" s="6" t="s">
        <v>16959</v>
      </c>
      <c r="BI1530">
        <v>0</v>
      </c>
      <c r="BJ1530" s="6" t="s">
        <v>16958</v>
      </c>
      <c r="BK1530">
        <v>0</v>
      </c>
      <c r="BL1530" s="6" t="s">
        <v>315</v>
      </c>
      <c r="BM1530" s="56">
        <f>COUNTIF($B$2:B1530,B1530)</f>
        <v>1</v>
      </c>
      <c r="BN1530" s="6" t="str">
        <f t="shared" si="23"/>
        <v>11851-1</v>
      </c>
    </row>
    <row r="1531" spans="1:66" x14ac:dyDescent="0.25">
      <c r="A1531">
        <v>1</v>
      </c>
      <c r="B1531">
        <v>11871</v>
      </c>
      <c r="C1531" s="6" t="s">
        <v>19260</v>
      </c>
      <c r="D1531">
        <v>5</v>
      </c>
      <c r="E1531">
        <v>1</v>
      </c>
      <c r="F1531">
        <v>10</v>
      </c>
      <c r="G1531">
        <v>103</v>
      </c>
      <c r="H1531" s="6" t="s">
        <v>16943</v>
      </c>
      <c r="I1531">
        <v>1</v>
      </c>
      <c r="J1531">
        <v>324333</v>
      </c>
      <c r="K1531">
        <v>6</v>
      </c>
      <c r="L1531" s="55">
        <v>42912</v>
      </c>
      <c r="M1531" s="6" t="s">
        <v>16765</v>
      </c>
      <c r="N1531" s="55">
        <v>44799</v>
      </c>
      <c r="O1531">
        <v>118750</v>
      </c>
      <c r="P1531" s="6" t="s">
        <v>16767</v>
      </c>
      <c r="Q1531" s="6" t="s">
        <v>19261</v>
      </c>
      <c r="R1531">
        <v>1</v>
      </c>
      <c r="S1531">
        <v>0</v>
      </c>
      <c r="T1531">
        <v>-1</v>
      </c>
      <c r="U1531">
        <v>1803.8</v>
      </c>
      <c r="V1531" s="6" t="s">
        <v>16945</v>
      </c>
      <c r="W1531" s="6" t="s">
        <v>16946</v>
      </c>
      <c r="X1531" s="55">
        <v>44669</v>
      </c>
      <c r="Y1531">
        <v>50000</v>
      </c>
      <c r="Z1531">
        <v>2349.5300000000002</v>
      </c>
      <c r="AA1531" s="6" t="s">
        <v>16965</v>
      </c>
      <c r="AB1531" s="6" t="s">
        <v>16947</v>
      </c>
      <c r="AD1531" s="6" t="s">
        <v>16948</v>
      </c>
      <c r="AE1531">
        <v>46644</v>
      </c>
      <c r="AF1531">
        <v>42501</v>
      </c>
      <c r="AG1531" s="6" t="s">
        <v>16949</v>
      </c>
      <c r="AH1531" s="6" t="s">
        <v>16950</v>
      </c>
      <c r="AI1531" s="6" t="s">
        <v>16951</v>
      </c>
      <c r="AJ1531" s="6" t="s">
        <v>16765</v>
      </c>
      <c r="AK1531" s="6" t="s">
        <v>16765</v>
      </c>
      <c r="AL1531" s="6" t="s">
        <v>16765</v>
      </c>
      <c r="AM1531" s="6" t="s">
        <v>16952</v>
      </c>
      <c r="AN1531">
        <v>0</v>
      </c>
      <c r="AO1531" s="55">
        <v>44669</v>
      </c>
      <c r="AP1531" s="6" t="s">
        <v>16953</v>
      </c>
      <c r="AQ1531">
        <v>0</v>
      </c>
      <c r="AR1531" s="6" t="s">
        <v>16954</v>
      </c>
      <c r="AS1531" s="6" t="s">
        <v>16955</v>
      </c>
      <c r="AT1531" s="6" t="s">
        <v>16947</v>
      </c>
      <c r="AU1531">
        <v>0</v>
      </c>
      <c r="AV1531">
        <v>0</v>
      </c>
      <c r="AW1531" s="6" t="s">
        <v>16956</v>
      </c>
      <c r="AX1531" s="6" t="s">
        <v>17949</v>
      </c>
      <c r="AY1531" s="6" t="s">
        <v>16765</v>
      </c>
      <c r="AZ1531" s="6" t="s">
        <v>16958</v>
      </c>
      <c r="BA1531" s="6" t="s">
        <v>16765</v>
      </c>
      <c r="BB1531" s="6" t="s">
        <v>16959</v>
      </c>
      <c r="BC1531" s="6" t="s">
        <v>16765</v>
      </c>
      <c r="BD1531" s="6" t="s">
        <v>16960</v>
      </c>
      <c r="BE1531" s="6" t="s">
        <v>16961</v>
      </c>
      <c r="BF1531" s="6" t="s">
        <v>13575</v>
      </c>
      <c r="BG1531" s="6" t="s">
        <v>13575</v>
      </c>
      <c r="BH1531" s="6" t="s">
        <v>16959</v>
      </c>
      <c r="BI1531">
        <v>0</v>
      </c>
      <c r="BJ1531" s="6" t="s">
        <v>16958</v>
      </c>
      <c r="BK1531">
        <v>0</v>
      </c>
      <c r="BL1531" s="6" t="s">
        <v>315</v>
      </c>
      <c r="BM1531" s="56">
        <f>COUNTIF($B$2:B1531,B1531)</f>
        <v>1</v>
      </c>
      <c r="BN1531" s="6" t="str">
        <f t="shared" si="23"/>
        <v>11871-1</v>
      </c>
    </row>
    <row r="1532" spans="1:66" x14ac:dyDescent="0.25">
      <c r="A1532">
        <v>1</v>
      </c>
      <c r="B1532">
        <v>11871</v>
      </c>
      <c r="C1532" s="6" t="s">
        <v>19260</v>
      </c>
      <c r="D1532">
        <v>5</v>
      </c>
      <c r="E1532">
        <v>1</v>
      </c>
      <c r="F1532">
        <v>10</v>
      </c>
      <c r="G1532">
        <v>103</v>
      </c>
      <c r="H1532" s="6" t="s">
        <v>16943</v>
      </c>
      <c r="I1532">
        <v>1</v>
      </c>
      <c r="J1532">
        <v>261120</v>
      </c>
      <c r="K1532">
        <v>6</v>
      </c>
      <c r="L1532" s="55">
        <v>42807</v>
      </c>
      <c r="M1532" s="6" t="s">
        <v>16765</v>
      </c>
      <c r="N1532" s="55">
        <v>44799</v>
      </c>
      <c r="O1532">
        <v>628699</v>
      </c>
      <c r="P1532" s="6" t="s">
        <v>16777</v>
      </c>
      <c r="Q1532" s="6" t="s">
        <v>19262</v>
      </c>
      <c r="R1532">
        <v>1</v>
      </c>
      <c r="S1532">
        <v>0</v>
      </c>
      <c r="T1532">
        <v>-1</v>
      </c>
      <c r="U1532">
        <v>1687</v>
      </c>
      <c r="V1532" s="6" t="s">
        <v>16945</v>
      </c>
      <c r="W1532" s="6" t="s">
        <v>16946</v>
      </c>
      <c r="X1532" s="55">
        <v>44669</v>
      </c>
      <c r="Y1532">
        <v>50000</v>
      </c>
      <c r="Z1532">
        <v>2349.5300000000002</v>
      </c>
      <c r="AA1532" s="6" t="s">
        <v>16965</v>
      </c>
      <c r="AB1532" s="6" t="s">
        <v>16947</v>
      </c>
      <c r="AD1532" s="6" t="s">
        <v>16948</v>
      </c>
      <c r="AE1532">
        <v>45807</v>
      </c>
      <c r="AF1532">
        <v>41799</v>
      </c>
      <c r="AG1532" s="6" t="s">
        <v>16949</v>
      </c>
      <c r="AH1532" s="6" t="s">
        <v>16950</v>
      </c>
      <c r="AI1532" s="6" t="s">
        <v>16951</v>
      </c>
      <c r="AJ1532" s="6" t="s">
        <v>16765</v>
      </c>
      <c r="AK1532" s="6" t="s">
        <v>16765</v>
      </c>
      <c r="AL1532" s="6" t="s">
        <v>16765</v>
      </c>
      <c r="AM1532" s="6" t="s">
        <v>16952</v>
      </c>
      <c r="AN1532">
        <v>0</v>
      </c>
      <c r="AO1532" s="55">
        <v>44669</v>
      </c>
      <c r="AP1532" s="6" t="s">
        <v>16953</v>
      </c>
      <c r="AQ1532">
        <v>0</v>
      </c>
      <c r="AR1532" s="6" t="s">
        <v>16997</v>
      </c>
      <c r="AS1532" s="6" t="s">
        <v>16955</v>
      </c>
      <c r="AT1532" s="6" t="s">
        <v>16947</v>
      </c>
      <c r="AU1532">
        <v>0</v>
      </c>
      <c r="AV1532">
        <v>0</v>
      </c>
      <c r="AW1532" s="6" t="s">
        <v>16956</v>
      </c>
      <c r="AX1532" s="6" t="s">
        <v>18197</v>
      </c>
      <c r="AY1532" s="6" t="s">
        <v>16765</v>
      </c>
      <c r="AZ1532" s="6" t="s">
        <v>16958</v>
      </c>
      <c r="BA1532" s="6" t="s">
        <v>16765</v>
      </c>
      <c r="BB1532" s="6" t="s">
        <v>16959</v>
      </c>
      <c r="BC1532" s="6" t="s">
        <v>16765</v>
      </c>
      <c r="BD1532" s="6" t="s">
        <v>16960</v>
      </c>
      <c r="BE1532" s="6" t="s">
        <v>16961</v>
      </c>
      <c r="BF1532" s="6" t="s">
        <v>13575</v>
      </c>
      <c r="BG1532" s="6" t="s">
        <v>13575</v>
      </c>
      <c r="BH1532" s="6" t="s">
        <v>16959</v>
      </c>
      <c r="BI1532">
        <v>0</v>
      </c>
      <c r="BJ1532" s="6" t="s">
        <v>16958</v>
      </c>
      <c r="BK1532">
        <v>0</v>
      </c>
      <c r="BL1532" s="6" t="s">
        <v>315</v>
      </c>
      <c r="BM1532" s="56">
        <f>COUNTIF($B$2:B1532,B1532)</f>
        <v>2</v>
      </c>
      <c r="BN1532" s="6" t="str">
        <f t="shared" si="23"/>
        <v>11871-2</v>
      </c>
    </row>
    <row r="1533" spans="1:66" x14ac:dyDescent="0.25">
      <c r="A1533">
        <v>1</v>
      </c>
      <c r="B1533">
        <v>11887</v>
      </c>
      <c r="C1533" s="6" t="s">
        <v>19263</v>
      </c>
      <c r="D1533">
        <v>5</v>
      </c>
      <c r="E1533">
        <v>3</v>
      </c>
      <c r="F1533">
        <v>30</v>
      </c>
      <c r="G1533">
        <v>301</v>
      </c>
      <c r="H1533" s="6" t="s">
        <v>17010</v>
      </c>
      <c r="I1533">
        <v>1</v>
      </c>
      <c r="J1533">
        <v>280473</v>
      </c>
      <c r="K1533">
        <v>6</v>
      </c>
      <c r="L1533" s="55">
        <v>42837</v>
      </c>
      <c r="M1533" s="6" t="s">
        <v>16765</v>
      </c>
      <c r="N1533" s="55">
        <v>109574</v>
      </c>
      <c r="O1533">
        <v>188005</v>
      </c>
      <c r="P1533" s="6" t="s">
        <v>16774</v>
      </c>
      <c r="Q1533" s="6" t="s">
        <v>16973</v>
      </c>
      <c r="R1533">
        <v>6</v>
      </c>
      <c r="S1533">
        <v>0</v>
      </c>
      <c r="T1533">
        <v>-6</v>
      </c>
      <c r="U1533">
        <v>254.4</v>
      </c>
      <c r="V1533" s="6" t="s">
        <v>16999</v>
      </c>
      <c r="W1533" s="6" t="s">
        <v>16946</v>
      </c>
      <c r="X1533" s="55">
        <v>44660</v>
      </c>
      <c r="Y1533">
        <v>20000</v>
      </c>
      <c r="Z1533">
        <v>0</v>
      </c>
      <c r="AA1533" s="6" t="s">
        <v>16765</v>
      </c>
      <c r="AB1533" s="6" t="s">
        <v>16947</v>
      </c>
      <c r="AD1533" s="6" t="s">
        <v>16765</v>
      </c>
      <c r="AE1533">
        <v>46076</v>
      </c>
      <c r="AF1533">
        <v>42032</v>
      </c>
      <c r="AG1533" s="6" t="s">
        <v>16973</v>
      </c>
      <c r="AH1533" s="6" t="s">
        <v>16950</v>
      </c>
      <c r="AI1533" s="6" t="s">
        <v>16951</v>
      </c>
      <c r="AJ1533" s="6" t="s">
        <v>16765</v>
      </c>
      <c r="AK1533" s="6" t="s">
        <v>16765</v>
      </c>
      <c r="AL1533" s="6" t="s">
        <v>16765</v>
      </c>
      <c r="AM1533" s="6" t="s">
        <v>16952</v>
      </c>
      <c r="AN1533">
        <v>0</v>
      </c>
      <c r="AO1533" s="55">
        <v>44660</v>
      </c>
      <c r="AP1533" s="6" t="s">
        <v>17000</v>
      </c>
      <c r="AQ1533">
        <v>0</v>
      </c>
      <c r="AR1533" s="6" t="s">
        <v>17001</v>
      </c>
      <c r="AS1533" s="6" t="s">
        <v>17002</v>
      </c>
      <c r="AT1533" s="6" t="s">
        <v>16947</v>
      </c>
      <c r="AU1533">
        <v>0</v>
      </c>
      <c r="AV1533">
        <v>0</v>
      </c>
      <c r="AW1533" s="6" t="s">
        <v>16956</v>
      </c>
      <c r="AX1533" s="6" t="s">
        <v>19264</v>
      </c>
      <c r="AY1533" s="6" t="s">
        <v>16765</v>
      </c>
      <c r="AZ1533" s="6" t="s">
        <v>16958</v>
      </c>
      <c r="BA1533" s="6" t="s">
        <v>16765</v>
      </c>
      <c r="BB1533" s="6" t="s">
        <v>16959</v>
      </c>
      <c r="BC1533" s="6" t="s">
        <v>16765</v>
      </c>
      <c r="BD1533" s="6" t="s">
        <v>16960</v>
      </c>
      <c r="BE1533" s="6" t="s">
        <v>16961</v>
      </c>
      <c r="BF1533" s="6" t="s">
        <v>13575</v>
      </c>
      <c r="BG1533" s="6" t="s">
        <v>13575</v>
      </c>
      <c r="BH1533" s="6" t="s">
        <v>16959</v>
      </c>
      <c r="BI1533">
        <v>0</v>
      </c>
      <c r="BJ1533" s="6" t="s">
        <v>16958</v>
      </c>
      <c r="BK1533">
        <v>0</v>
      </c>
      <c r="BL1533" s="6" t="s">
        <v>315</v>
      </c>
      <c r="BM1533" s="56">
        <f>COUNTIF($B$2:B1533,B1533)</f>
        <v>1</v>
      </c>
      <c r="BN1533" s="6" t="str">
        <f t="shared" si="23"/>
        <v>11887-1</v>
      </c>
    </row>
    <row r="1534" spans="1:66" x14ac:dyDescent="0.25">
      <c r="A1534">
        <v>1</v>
      </c>
      <c r="B1534">
        <v>11887</v>
      </c>
      <c r="C1534" s="6" t="s">
        <v>19263</v>
      </c>
      <c r="D1534">
        <v>5</v>
      </c>
      <c r="E1534">
        <v>3</v>
      </c>
      <c r="F1534">
        <v>30</v>
      </c>
      <c r="G1534">
        <v>301</v>
      </c>
      <c r="H1534" s="6" t="s">
        <v>17010</v>
      </c>
      <c r="I1534">
        <v>1</v>
      </c>
      <c r="J1534">
        <v>280473</v>
      </c>
      <c r="K1534">
        <v>6</v>
      </c>
      <c r="L1534" s="55">
        <v>42837</v>
      </c>
      <c r="M1534" s="6" t="s">
        <v>16765</v>
      </c>
      <c r="N1534" s="55">
        <v>109574</v>
      </c>
      <c r="O1534">
        <v>235894</v>
      </c>
      <c r="P1534" s="6" t="s">
        <v>16775</v>
      </c>
      <c r="Q1534" s="6" t="s">
        <v>16973</v>
      </c>
      <c r="R1534">
        <v>72</v>
      </c>
      <c r="S1534">
        <v>0</v>
      </c>
      <c r="T1534">
        <v>-72</v>
      </c>
      <c r="U1534">
        <v>144</v>
      </c>
      <c r="V1534" s="6" t="s">
        <v>17004</v>
      </c>
      <c r="W1534" s="6" t="s">
        <v>16946</v>
      </c>
      <c r="X1534" s="55">
        <v>44660</v>
      </c>
      <c r="Y1534">
        <v>20000</v>
      </c>
      <c r="Z1534">
        <v>0</v>
      </c>
      <c r="AA1534" s="6" t="s">
        <v>16765</v>
      </c>
      <c r="AB1534" s="6" t="s">
        <v>16947</v>
      </c>
      <c r="AD1534" s="6" t="s">
        <v>16765</v>
      </c>
      <c r="AE1534">
        <v>46077</v>
      </c>
      <c r="AF1534">
        <v>42032</v>
      </c>
      <c r="AG1534" s="6" t="s">
        <v>16973</v>
      </c>
      <c r="AH1534" s="6" t="s">
        <v>16950</v>
      </c>
      <c r="AI1534" s="6" t="s">
        <v>16951</v>
      </c>
      <c r="AJ1534" s="6" t="s">
        <v>16765</v>
      </c>
      <c r="AK1534" s="6" t="s">
        <v>16765</v>
      </c>
      <c r="AL1534" s="6" t="s">
        <v>16765</v>
      </c>
      <c r="AM1534" s="6" t="s">
        <v>16952</v>
      </c>
      <c r="AN1534">
        <v>0</v>
      </c>
      <c r="AO1534" s="55">
        <v>44660</v>
      </c>
      <c r="AP1534" s="6" t="s">
        <v>17000</v>
      </c>
      <c r="AQ1534">
        <v>0</v>
      </c>
      <c r="AR1534" s="6" t="s">
        <v>17005</v>
      </c>
      <c r="AS1534" s="6" t="s">
        <v>17002</v>
      </c>
      <c r="AT1534" s="6" t="s">
        <v>16947</v>
      </c>
      <c r="AU1534">
        <v>0</v>
      </c>
      <c r="AV1534">
        <v>0</v>
      </c>
      <c r="AW1534" s="6" t="s">
        <v>16956</v>
      </c>
      <c r="AX1534" s="6" t="s">
        <v>19264</v>
      </c>
      <c r="AY1534" s="6" t="s">
        <v>16765</v>
      </c>
      <c r="AZ1534" s="6" t="s">
        <v>16958</v>
      </c>
      <c r="BA1534" s="6" t="s">
        <v>16765</v>
      </c>
      <c r="BB1534" s="6" t="s">
        <v>16959</v>
      </c>
      <c r="BC1534" s="6" t="s">
        <v>16765</v>
      </c>
      <c r="BD1534" s="6" t="s">
        <v>16960</v>
      </c>
      <c r="BE1534" s="6" t="s">
        <v>16961</v>
      </c>
      <c r="BF1534" s="6" t="s">
        <v>13575</v>
      </c>
      <c r="BG1534" s="6" t="s">
        <v>13575</v>
      </c>
      <c r="BH1534" s="6" t="s">
        <v>16959</v>
      </c>
      <c r="BI1534">
        <v>0</v>
      </c>
      <c r="BJ1534" s="6" t="s">
        <v>16958</v>
      </c>
      <c r="BK1534">
        <v>0</v>
      </c>
      <c r="BL1534" s="6" t="s">
        <v>315</v>
      </c>
      <c r="BM1534" s="56">
        <f>COUNTIF($B$2:B1534,B1534)</f>
        <v>2</v>
      </c>
      <c r="BN1534" s="6" t="str">
        <f t="shared" si="23"/>
        <v>11887-2</v>
      </c>
    </row>
    <row r="1535" spans="1:66" x14ac:dyDescent="0.25">
      <c r="A1535">
        <v>1</v>
      </c>
      <c r="B1535">
        <v>11894</v>
      </c>
      <c r="C1535" s="6" t="s">
        <v>19265</v>
      </c>
      <c r="D1535">
        <v>5</v>
      </c>
      <c r="E1535">
        <v>3</v>
      </c>
      <c r="F1535">
        <v>30</v>
      </c>
      <c r="G1535">
        <v>303</v>
      </c>
      <c r="H1535" s="6" t="s">
        <v>17007</v>
      </c>
      <c r="I1535">
        <v>1</v>
      </c>
      <c r="J1535">
        <v>93973</v>
      </c>
      <c r="K1535">
        <v>7</v>
      </c>
      <c r="L1535" s="55">
        <v>44337</v>
      </c>
      <c r="M1535" s="6" t="s">
        <v>16765</v>
      </c>
      <c r="N1535" s="55">
        <v>109574</v>
      </c>
      <c r="O1535">
        <v>101489</v>
      </c>
      <c r="P1535" s="6" t="s">
        <v>16795</v>
      </c>
      <c r="Q1535" s="6" t="s">
        <v>16973</v>
      </c>
      <c r="R1535">
        <v>2</v>
      </c>
      <c r="S1535">
        <v>0</v>
      </c>
      <c r="T1535">
        <v>-2</v>
      </c>
      <c r="U1535">
        <v>600</v>
      </c>
      <c r="V1535" s="6" t="s">
        <v>17183</v>
      </c>
      <c r="W1535" s="6" t="s">
        <v>16946</v>
      </c>
      <c r="X1535" s="55">
        <v>44665</v>
      </c>
      <c r="Y1535">
        <v>0</v>
      </c>
      <c r="Z1535">
        <v>0</v>
      </c>
      <c r="AA1535" s="6" t="s">
        <v>16765</v>
      </c>
      <c r="AB1535" s="6" t="s">
        <v>16947</v>
      </c>
      <c r="AD1535" s="6" t="s">
        <v>16765</v>
      </c>
      <c r="AE1535">
        <v>53202</v>
      </c>
      <c r="AF1535">
        <v>48083</v>
      </c>
      <c r="AG1535" s="6" t="s">
        <v>16973</v>
      </c>
      <c r="AH1535" s="6" t="s">
        <v>16950</v>
      </c>
      <c r="AI1535" s="6" t="s">
        <v>16951</v>
      </c>
      <c r="AJ1535" s="6" t="s">
        <v>16765</v>
      </c>
      <c r="AK1535" s="6" t="s">
        <v>16765</v>
      </c>
      <c r="AL1535" s="6" t="s">
        <v>16765</v>
      </c>
      <c r="AM1535" s="6" t="s">
        <v>16952</v>
      </c>
      <c r="AN1535">
        <v>0</v>
      </c>
      <c r="AO1535" s="55">
        <v>44665</v>
      </c>
      <c r="AP1535" s="6" t="s">
        <v>17000</v>
      </c>
      <c r="AQ1535">
        <v>0</v>
      </c>
      <c r="AR1535" s="6" t="s">
        <v>17184</v>
      </c>
      <c r="AS1535" s="6" t="s">
        <v>17002</v>
      </c>
      <c r="AT1535" s="6" t="s">
        <v>16947</v>
      </c>
      <c r="AU1535">
        <v>0</v>
      </c>
      <c r="AV1535">
        <v>0</v>
      </c>
      <c r="AW1535" s="6" t="s">
        <v>16956</v>
      </c>
      <c r="AX1535" s="6" t="s">
        <v>19266</v>
      </c>
      <c r="AY1535" s="6" t="s">
        <v>16765</v>
      </c>
      <c r="AZ1535" s="6" t="s">
        <v>16958</v>
      </c>
      <c r="BA1535" s="6" t="s">
        <v>16765</v>
      </c>
      <c r="BB1535" s="6" t="s">
        <v>16959</v>
      </c>
      <c r="BC1535" s="6" t="s">
        <v>16765</v>
      </c>
      <c r="BD1535" s="6" t="s">
        <v>16960</v>
      </c>
      <c r="BE1535" s="6" t="s">
        <v>16961</v>
      </c>
      <c r="BF1535" s="6" t="s">
        <v>13575</v>
      </c>
      <c r="BG1535" s="6" t="s">
        <v>13575</v>
      </c>
      <c r="BH1535" s="6" t="s">
        <v>16959</v>
      </c>
      <c r="BI1535">
        <v>0</v>
      </c>
      <c r="BJ1535" s="6" t="s">
        <v>16958</v>
      </c>
      <c r="BK1535">
        <v>0</v>
      </c>
      <c r="BL1535" s="6" t="s">
        <v>315</v>
      </c>
      <c r="BM1535" s="56">
        <f>COUNTIF($B$2:B1535,B1535)</f>
        <v>1</v>
      </c>
      <c r="BN1535" s="6" t="str">
        <f t="shared" si="23"/>
        <v>11894-1</v>
      </c>
    </row>
    <row r="1536" spans="1:66" x14ac:dyDescent="0.25">
      <c r="A1536">
        <v>1</v>
      </c>
      <c r="B1536">
        <v>11894</v>
      </c>
      <c r="C1536" s="6" t="s">
        <v>19265</v>
      </c>
      <c r="D1536">
        <v>5</v>
      </c>
      <c r="E1536">
        <v>3</v>
      </c>
      <c r="F1536">
        <v>30</v>
      </c>
      <c r="G1536">
        <v>303</v>
      </c>
      <c r="H1536" s="6" t="s">
        <v>17007</v>
      </c>
      <c r="I1536">
        <v>1</v>
      </c>
      <c r="J1536">
        <v>174339</v>
      </c>
      <c r="K1536">
        <v>7</v>
      </c>
      <c r="L1536" s="55">
        <v>44484</v>
      </c>
      <c r="M1536" s="6" t="s">
        <v>16765</v>
      </c>
      <c r="N1536" s="55">
        <v>44543</v>
      </c>
      <c r="O1536">
        <v>101490</v>
      </c>
      <c r="P1536" s="6" t="s">
        <v>16796</v>
      </c>
      <c r="Q1536" s="6" t="s">
        <v>16973</v>
      </c>
      <c r="R1536">
        <v>1</v>
      </c>
      <c r="S1536">
        <v>0</v>
      </c>
      <c r="T1536">
        <v>-1</v>
      </c>
      <c r="U1536">
        <v>348</v>
      </c>
      <c r="V1536" s="6" t="s">
        <v>17183</v>
      </c>
      <c r="W1536" s="6" t="s">
        <v>16946</v>
      </c>
      <c r="X1536" s="55">
        <v>44665</v>
      </c>
      <c r="Y1536">
        <v>0</v>
      </c>
      <c r="Z1536">
        <v>0</v>
      </c>
      <c r="AA1536" s="6" t="s">
        <v>16765</v>
      </c>
      <c r="AB1536" s="6" t="s">
        <v>16947</v>
      </c>
      <c r="AD1536" s="6" t="s">
        <v>16765</v>
      </c>
      <c r="AE1536">
        <v>53631</v>
      </c>
      <c r="AF1536">
        <v>48440</v>
      </c>
      <c r="AG1536" s="6" t="s">
        <v>16973</v>
      </c>
      <c r="AH1536" s="6" t="s">
        <v>16950</v>
      </c>
      <c r="AI1536" s="6" t="s">
        <v>16951</v>
      </c>
      <c r="AJ1536" s="6" t="s">
        <v>16765</v>
      </c>
      <c r="AK1536" s="6" t="s">
        <v>16765</v>
      </c>
      <c r="AL1536" s="6" t="s">
        <v>16765</v>
      </c>
      <c r="AM1536" s="6" t="s">
        <v>16952</v>
      </c>
      <c r="AN1536">
        <v>0</v>
      </c>
      <c r="AO1536" s="55">
        <v>44665</v>
      </c>
      <c r="AP1536" s="6" t="s">
        <v>17190</v>
      </c>
      <c r="AQ1536">
        <v>0</v>
      </c>
      <c r="AR1536" s="6" t="s">
        <v>17184</v>
      </c>
      <c r="AS1536" s="6" t="s">
        <v>17002</v>
      </c>
      <c r="AT1536" s="6" t="s">
        <v>16947</v>
      </c>
      <c r="AU1536">
        <v>0</v>
      </c>
      <c r="AV1536">
        <v>0</v>
      </c>
      <c r="AW1536" s="6" t="s">
        <v>16956</v>
      </c>
      <c r="AX1536" s="6" t="s">
        <v>16765</v>
      </c>
      <c r="AY1536" s="6" t="s">
        <v>16765</v>
      </c>
      <c r="AZ1536" s="6" t="s">
        <v>16958</v>
      </c>
      <c r="BA1536" s="6" t="s">
        <v>16765</v>
      </c>
      <c r="BB1536" s="6" t="s">
        <v>16959</v>
      </c>
      <c r="BC1536" s="6" t="s">
        <v>16765</v>
      </c>
      <c r="BD1536" s="6" t="s">
        <v>16960</v>
      </c>
      <c r="BE1536" s="6" t="s">
        <v>16961</v>
      </c>
      <c r="BF1536" s="6" t="s">
        <v>13575</v>
      </c>
      <c r="BG1536" s="6" t="s">
        <v>13575</v>
      </c>
      <c r="BH1536" s="6" t="s">
        <v>16959</v>
      </c>
      <c r="BI1536">
        <v>0</v>
      </c>
      <c r="BJ1536" s="6" t="s">
        <v>16958</v>
      </c>
      <c r="BK1536">
        <v>0</v>
      </c>
      <c r="BL1536" s="6" t="s">
        <v>315</v>
      </c>
      <c r="BM1536" s="56">
        <f>COUNTIF($B$2:B1536,B1536)</f>
        <v>2</v>
      </c>
      <c r="BN1536" s="6" t="str">
        <f t="shared" si="23"/>
        <v>11894-2</v>
      </c>
    </row>
    <row r="1537" spans="1:66" x14ac:dyDescent="0.25">
      <c r="A1537">
        <v>1</v>
      </c>
      <c r="B1537">
        <v>11894</v>
      </c>
      <c r="C1537" s="6" t="s">
        <v>19265</v>
      </c>
      <c r="D1537">
        <v>5</v>
      </c>
      <c r="E1537">
        <v>3</v>
      </c>
      <c r="F1537">
        <v>30</v>
      </c>
      <c r="G1537">
        <v>303</v>
      </c>
      <c r="H1537" s="6" t="s">
        <v>17007</v>
      </c>
      <c r="I1537">
        <v>1</v>
      </c>
      <c r="J1537">
        <v>200840</v>
      </c>
      <c r="K1537">
        <v>7</v>
      </c>
      <c r="L1537" s="55">
        <v>44533</v>
      </c>
      <c r="M1537" s="6" t="s">
        <v>16765</v>
      </c>
      <c r="N1537" s="55">
        <v>44622</v>
      </c>
      <c r="O1537">
        <v>101490</v>
      </c>
      <c r="P1537" s="6" t="s">
        <v>16796</v>
      </c>
      <c r="Q1537" s="6" t="s">
        <v>16973</v>
      </c>
      <c r="R1537">
        <v>2</v>
      </c>
      <c r="S1537">
        <v>0</v>
      </c>
      <c r="T1537">
        <v>-2</v>
      </c>
      <c r="U1537">
        <v>696</v>
      </c>
      <c r="V1537" s="6" t="s">
        <v>17183</v>
      </c>
      <c r="W1537" s="6" t="s">
        <v>16946</v>
      </c>
      <c r="X1537" s="55">
        <v>44665</v>
      </c>
      <c r="Y1537">
        <v>0</v>
      </c>
      <c r="Z1537">
        <v>0</v>
      </c>
      <c r="AA1537" s="6" t="s">
        <v>16765</v>
      </c>
      <c r="AB1537" s="6" t="s">
        <v>16947</v>
      </c>
      <c r="AD1537" s="6" t="s">
        <v>16765</v>
      </c>
      <c r="AE1537">
        <v>53816</v>
      </c>
      <c r="AF1537">
        <v>48610</v>
      </c>
      <c r="AG1537" s="6" t="s">
        <v>16973</v>
      </c>
      <c r="AH1537" s="6" t="s">
        <v>16950</v>
      </c>
      <c r="AI1537" s="6" t="s">
        <v>16951</v>
      </c>
      <c r="AJ1537" s="6" t="s">
        <v>16765</v>
      </c>
      <c r="AK1537" s="6" t="s">
        <v>16765</v>
      </c>
      <c r="AL1537" s="6" t="s">
        <v>16765</v>
      </c>
      <c r="AM1537" s="6" t="s">
        <v>16952</v>
      </c>
      <c r="AN1537">
        <v>0</v>
      </c>
      <c r="AO1537" s="55">
        <v>44665</v>
      </c>
      <c r="AP1537" s="6" t="s">
        <v>17190</v>
      </c>
      <c r="AQ1537">
        <v>0</v>
      </c>
      <c r="AR1537" s="6" t="s">
        <v>17184</v>
      </c>
      <c r="AS1537" s="6" t="s">
        <v>17002</v>
      </c>
      <c r="AT1537" s="6" t="s">
        <v>16947</v>
      </c>
      <c r="AU1537">
        <v>0</v>
      </c>
      <c r="AV1537">
        <v>0</v>
      </c>
      <c r="AW1537" s="6" t="s">
        <v>16956</v>
      </c>
      <c r="AX1537" s="6" t="s">
        <v>16765</v>
      </c>
      <c r="AY1537" s="6" t="s">
        <v>16765</v>
      </c>
      <c r="AZ1537" s="6" t="s">
        <v>16958</v>
      </c>
      <c r="BA1537" s="6" t="s">
        <v>16765</v>
      </c>
      <c r="BB1537" s="6" t="s">
        <v>16959</v>
      </c>
      <c r="BC1537" s="6" t="s">
        <v>16765</v>
      </c>
      <c r="BD1537" s="6" t="s">
        <v>16960</v>
      </c>
      <c r="BE1537" s="6" t="s">
        <v>16961</v>
      </c>
      <c r="BF1537" s="6" t="s">
        <v>13575</v>
      </c>
      <c r="BG1537" s="6" t="s">
        <v>13575</v>
      </c>
      <c r="BH1537" s="6" t="s">
        <v>16959</v>
      </c>
      <c r="BI1537">
        <v>0</v>
      </c>
      <c r="BJ1537" s="6" t="s">
        <v>16958</v>
      </c>
      <c r="BK1537">
        <v>0</v>
      </c>
      <c r="BL1537" s="6" t="s">
        <v>315</v>
      </c>
      <c r="BM1537" s="56">
        <f>COUNTIF($B$2:B1537,B1537)</f>
        <v>3</v>
      </c>
      <c r="BN1537" s="6" t="str">
        <f t="shared" si="23"/>
        <v>11894-3</v>
      </c>
    </row>
    <row r="1538" spans="1:66" x14ac:dyDescent="0.25">
      <c r="A1538">
        <v>1</v>
      </c>
      <c r="B1538">
        <v>11894</v>
      </c>
      <c r="C1538" s="6" t="s">
        <v>19265</v>
      </c>
      <c r="D1538">
        <v>5</v>
      </c>
      <c r="E1538">
        <v>3</v>
      </c>
      <c r="F1538">
        <v>30</v>
      </c>
      <c r="G1538">
        <v>303</v>
      </c>
      <c r="H1538" s="6" t="s">
        <v>17007</v>
      </c>
      <c r="I1538">
        <v>1</v>
      </c>
      <c r="J1538">
        <v>201541</v>
      </c>
      <c r="K1538">
        <v>7</v>
      </c>
      <c r="L1538" s="55">
        <v>44533</v>
      </c>
      <c r="M1538" s="6" t="s">
        <v>16765</v>
      </c>
      <c r="N1538" s="55">
        <v>44898</v>
      </c>
      <c r="O1538">
        <v>104825</v>
      </c>
      <c r="P1538" s="6" t="s">
        <v>16797</v>
      </c>
      <c r="Q1538" s="6" t="s">
        <v>16973</v>
      </c>
      <c r="R1538">
        <v>1</v>
      </c>
      <c r="S1538">
        <v>0</v>
      </c>
      <c r="T1538">
        <v>-1</v>
      </c>
      <c r="U1538">
        <v>700</v>
      </c>
      <c r="V1538" s="6" t="s">
        <v>17183</v>
      </c>
      <c r="W1538" s="6" t="s">
        <v>16946</v>
      </c>
      <c r="X1538" s="55">
        <v>44665</v>
      </c>
      <c r="Y1538">
        <v>0</v>
      </c>
      <c r="Z1538">
        <v>0</v>
      </c>
      <c r="AA1538" s="6" t="s">
        <v>16765</v>
      </c>
      <c r="AB1538" s="6" t="s">
        <v>16947</v>
      </c>
      <c r="AD1538" s="6" t="s">
        <v>16765</v>
      </c>
      <c r="AE1538">
        <v>53820</v>
      </c>
      <c r="AF1538">
        <v>48618</v>
      </c>
      <c r="AG1538" s="6" t="s">
        <v>16973</v>
      </c>
      <c r="AH1538" s="6" t="s">
        <v>16950</v>
      </c>
      <c r="AI1538" s="6" t="s">
        <v>16951</v>
      </c>
      <c r="AJ1538" s="6" t="s">
        <v>16765</v>
      </c>
      <c r="AK1538" s="6" t="s">
        <v>16765</v>
      </c>
      <c r="AL1538" s="6" t="s">
        <v>16765</v>
      </c>
      <c r="AM1538" s="6" t="s">
        <v>16952</v>
      </c>
      <c r="AN1538">
        <v>0</v>
      </c>
      <c r="AO1538" s="55">
        <v>44665</v>
      </c>
      <c r="AP1538" s="6" t="s">
        <v>16953</v>
      </c>
      <c r="AQ1538">
        <v>0</v>
      </c>
      <c r="AR1538" s="6" t="s">
        <v>17184</v>
      </c>
      <c r="AS1538" s="6" t="s">
        <v>17002</v>
      </c>
      <c r="AT1538" s="6" t="s">
        <v>16947</v>
      </c>
      <c r="AU1538">
        <v>0</v>
      </c>
      <c r="AV1538">
        <v>0</v>
      </c>
      <c r="AW1538" s="6" t="s">
        <v>16956</v>
      </c>
      <c r="AX1538" s="6" t="s">
        <v>16765</v>
      </c>
      <c r="AY1538" s="6" t="s">
        <v>16765</v>
      </c>
      <c r="AZ1538" s="6" t="s">
        <v>16958</v>
      </c>
      <c r="BA1538" s="6" t="s">
        <v>16765</v>
      </c>
      <c r="BB1538" s="6" t="s">
        <v>16959</v>
      </c>
      <c r="BC1538" s="6" t="s">
        <v>16765</v>
      </c>
      <c r="BD1538" s="6" t="s">
        <v>16960</v>
      </c>
      <c r="BE1538" s="6" t="s">
        <v>16961</v>
      </c>
      <c r="BF1538" s="6" t="s">
        <v>13575</v>
      </c>
      <c r="BG1538" s="6" t="s">
        <v>13575</v>
      </c>
      <c r="BH1538" s="6" t="s">
        <v>16959</v>
      </c>
      <c r="BI1538">
        <v>0</v>
      </c>
      <c r="BJ1538" s="6" t="s">
        <v>16958</v>
      </c>
      <c r="BK1538">
        <v>0</v>
      </c>
      <c r="BL1538" s="6" t="s">
        <v>315</v>
      </c>
      <c r="BM1538" s="56">
        <f>COUNTIF($B$2:B1538,B1538)</f>
        <v>4</v>
      </c>
      <c r="BN1538" s="6" t="str">
        <f t="shared" ref="BN1538:BN1601" si="24">CONCATENATE(B1538,"-",BM1538)</f>
        <v>11894-4</v>
      </c>
    </row>
    <row r="1539" spans="1:66" x14ac:dyDescent="0.25">
      <c r="A1539">
        <v>1</v>
      </c>
      <c r="B1539">
        <v>11909</v>
      </c>
      <c r="C1539" s="6" t="s">
        <v>19267</v>
      </c>
      <c r="D1539">
        <v>5</v>
      </c>
      <c r="E1539">
        <v>1</v>
      </c>
      <c r="F1539">
        <v>10</v>
      </c>
      <c r="G1539">
        <v>109</v>
      </c>
      <c r="H1539" s="6" t="s">
        <v>16963</v>
      </c>
      <c r="I1539">
        <v>1</v>
      </c>
      <c r="J1539">
        <v>40091</v>
      </c>
      <c r="K1539">
        <v>7</v>
      </c>
      <c r="L1539" s="55">
        <v>44235</v>
      </c>
      <c r="M1539" s="6" t="s">
        <v>16765</v>
      </c>
      <c r="N1539" s="55">
        <v>44736</v>
      </c>
      <c r="O1539">
        <v>217289</v>
      </c>
      <c r="P1539" s="6" t="s">
        <v>16771</v>
      </c>
      <c r="Q1539" s="6" t="s">
        <v>19268</v>
      </c>
      <c r="R1539">
        <v>1</v>
      </c>
      <c r="S1539">
        <v>0</v>
      </c>
      <c r="T1539">
        <v>-1</v>
      </c>
      <c r="U1539">
        <v>1159.19</v>
      </c>
      <c r="V1539" s="6" t="s">
        <v>16945</v>
      </c>
      <c r="W1539" s="6" t="s">
        <v>16946</v>
      </c>
      <c r="X1539" s="55">
        <v>44663</v>
      </c>
      <c r="Y1539">
        <v>0</v>
      </c>
      <c r="Z1539">
        <v>2077.8200000000002</v>
      </c>
      <c r="AA1539" s="6" t="s">
        <v>16965</v>
      </c>
      <c r="AB1539" s="6" t="s">
        <v>16947</v>
      </c>
      <c r="AD1539" s="6" t="s">
        <v>16948</v>
      </c>
      <c r="AE1539">
        <v>52871</v>
      </c>
      <c r="AF1539">
        <v>47820</v>
      </c>
      <c r="AG1539" s="6" t="s">
        <v>16949</v>
      </c>
      <c r="AH1539" s="6" t="s">
        <v>16950</v>
      </c>
      <c r="AI1539" s="6" t="s">
        <v>16951</v>
      </c>
      <c r="AJ1539" s="6" t="s">
        <v>16765</v>
      </c>
      <c r="AK1539" s="6" t="s">
        <v>16765</v>
      </c>
      <c r="AL1539" s="6" t="s">
        <v>16765</v>
      </c>
      <c r="AM1539" s="6" t="s">
        <v>16952</v>
      </c>
      <c r="AN1539">
        <v>0</v>
      </c>
      <c r="AO1539" s="55">
        <v>44663</v>
      </c>
      <c r="AP1539" s="6" t="s">
        <v>16953</v>
      </c>
      <c r="AQ1539">
        <v>0</v>
      </c>
      <c r="AR1539" s="6" t="s">
        <v>16954</v>
      </c>
      <c r="AS1539" s="6" t="s">
        <v>16955</v>
      </c>
      <c r="AT1539" s="6" t="s">
        <v>16947</v>
      </c>
      <c r="AU1539">
        <v>0</v>
      </c>
      <c r="AV1539">
        <v>0</v>
      </c>
      <c r="AW1539" s="6" t="s">
        <v>16956</v>
      </c>
      <c r="AX1539" s="6" t="s">
        <v>18701</v>
      </c>
      <c r="AY1539" s="6" t="s">
        <v>16765</v>
      </c>
      <c r="AZ1539" s="6" t="s">
        <v>16958</v>
      </c>
      <c r="BA1539" s="6" t="s">
        <v>16765</v>
      </c>
      <c r="BB1539" s="6" t="s">
        <v>16959</v>
      </c>
      <c r="BC1539" s="6" t="s">
        <v>16765</v>
      </c>
      <c r="BD1539" s="6" t="s">
        <v>16960</v>
      </c>
      <c r="BE1539" s="6" t="s">
        <v>16961</v>
      </c>
      <c r="BF1539" s="6" t="s">
        <v>13575</v>
      </c>
      <c r="BG1539" s="6" t="s">
        <v>13575</v>
      </c>
      <c r="BH1539" s="6" t="s">
        <v>16959</v>
      </c>
      <c r="BI1539">
        <v>0</v>
      </c>
      <c r="BJ1539" s="6" t="s">
        <v>16958</v>
      </c>
      <c r="BK1539">
        <v>0</v>
      </c>
      <c r="BL1539" s="6" t="s">
        <v>315</v>
      </c>
      <c r="BM1539" s="56">
        <f>COUNTIF($B$2:B1539,B1539)</f>
        <v>1</v>
      </c>
      <c r="BN1539" s="6" t="str">
        <f t="shared" si="24"/>
        <v>11909-1</v>
      </c>
    </row>
    <row r="1540" spans="1:66" x14ac:dyDescent="0.25">
      <c r="A1540">
        <v>1</v>
      </c>
      <c r="B1540">
        <v>11909</v>
      </c>
      <c r="C1540" s="6" t="s">
        <v>19267</v>
      </c>
      <c r="D1540">
        <v>5</v>
      </c>
      <c r="E1540">
        <v>1</v>
      </c>
      <c r="F1540">
        <v>10</v>
      </c>
      <c r="G1540">
        <v>109</v>
      </c>
      <c r="H1540" s="6" t="s">
        <v>16963</v>
      </c>
      <c r="I1540">
        <v>1</v>
      </c>
      <c r="J1540">
        <v>594098</v>
      </c>
      <c r="K1540">
        <v>6</v>
      </c>
      <c r="L1540" s="55">
        <v>43381</v>
      </c>
      <c r="M1540" s="6" t="s">
        <v>16765</v>
      </c>
      <c r="N1540" s="55">
        <v>44736</v>
      </c>
      <c r="O1540">
        <v>3053757</v>
      </c>
      <c r="P1540" s="6" t="s">
        <v>16808</v>
      </c>
      <c r="Q1540" s="6" t="s">
        <v>16973</v>
      </c>
      <c r="R1540">
        <v>5</v>
      </c>
      <c r="S1540">
        <v>0</v>
      </c>
      <c r="T1540">
        <v>-5</v>
      </c>
      <c r="U1540">
        <v>1879.24</v>
      </c>
      <c r="V1540" s="6" t="s">
        <v>16974</v>
      </c>
      <c r="W1540" s="6" t="s">
        <v>16946</v>
      </c>
      <c r="X1540" s="55">
        <v>44663</v>
      </c>
      <c r="Y1540">
        <v>0</v>
      </c>
      <c r="Z1540">
        <v>2077.8200000000002</v>
      </c>
      <c r="AA1540" s="6" t="s">
        <v>16965</v>
      </c>
      <c r="AB1540" s="6" t="s">
        <v>16947</v>
      </c>
      <c r="AD1540" s="6" t="s">
        <v>16765</v>
      </c>
      <c r="AE1540">
        <v>49740</v>
      </c>
      <c r="AF1540">
        <v>45136</v>
      </c>
      <c r="AG1540" s="6" t="s">
        <v>16973</v>
      </c>
      <c r="AH1540" s="6" t="s">
        <v>16950</v>
      </c>
      <c r="AI1540" s="6" t="s">
        <v>16951</v>
      </c>
      <c r="AJ1540" s="6" t="s">
        <v>16765</v>
      </c>
      <c r="AK1540" s="6" t="s">
        <v>16765</v>
      </c>
      <c r="AL1540" s="6" t="s">
        <v>16765</v>
      </c>
      <c r="AM1540" s="6" t="s">
        <v>16952</v>
      </c>
      <c r="AN1540">
        <v>0</v>
      </c>
      <c r="AO1540" s="55">
        <v>44663</v>
      </c>
      <c r="AP1540" s="6" t="s">
        <v>16953</v>
      </c>
      <c r="AQ1540">
        <v>0</v>
      </c>
      <c r="AR1540" s="6" t="s">
        <v>16975</v>
      </c>
      <c r="AS1540" s="6" t="s">
        <v>16955</v>
      </c>
      <c r="AT1540" s="6" t="s">
        <v>16947</v>
      </c>
      <c r="AU1540">
        <v>0</v>
      </c>
      <c r="AV1540">
        <v>0</v>
      </c>
      <c r="AW1540" s="6" t="s">
        <v>16956</v>
      </c>
      <c r="AX1540" s="6" t="s">
        <v>17876</v>
      </c>
      <c r="AY1540" s="6" t="s">
        <v>16765</v>
      </c>
      <c r="AZ1540" s="6" t="s">
        <v>16958</v>
      </c>
      <c r="BA1540" s="6" t="s">
        <v>16765</v>
      </c>
      <c r="BB1540" s="6" t="s">
        <v>16959</v>
      </c>
      <c r="BC1540" s="6" t="s">
        <v>16765</v>
      </c>
      <c r="BD1540" s="6" t="s">
        <v>16960</v>
      </c>
      <c r="BE1540" s="6" t="s">
        <v>16961</v>
      </c>
      <c r="BF1540" s="6" t="s">
        <v>13575</v>
      </c>
      <c r="BG1540" s="6" t="s">
        <v>13575</v>
      </c>
      <c r="BH1540" s="6" t="s">
        <v>16959</v>
      </c>
      <c r="BI1540">
        <v>0</v>
      </c>
      <c r="BJ1540" s="6" t="s">
        <v>16958</v>
      </c>
      <c r="BK1540">
        <v>0</v>
      </c>
      <c r="BL1540" s="6" t="s">
        <v>315</v>
      </c>
      <c r="BM1540" s="56">
        <f>COUNTIF($B$2:B1540,B1540)</f>
        <v>2</v>
      </c>
      <c r="BN1540" s="6" t="str">
        <f t="shared" si="24"/>
        <v>11909-2</v>
      </c>
    </row>
    <row r="1541" spans="1:66" x14ac:dyDescent="0.25">
      <c r="A1541">
        <v>1</v>
      </c>
      <c r="B1541">
        <v>11910</v>
      </c>
      <c r="C1541" s="6" t="s">
        <v>19269</v>
      </c>
      <c r="D1541">
        <v>5</v>
      </c>
      <c r="E1541">
        <v>3</v>
      </c>
      <c r="F1541">
        <v>30</v>
      </c>
      <c r="G1541">
        <v>302</v>
      </c>
      <c r="H1541" s="6" t="s">
        <v>17007</v>
      </c>
      <c r="I1541">
        <v>1</v>
      </c>
      <c r="J1541">
        <v>312784</v>
      </c>
      <c r="K1541">
        <v>6</v>
      </c>
      <c r="L1541" s="55">
        <v>42892</v>
      </c>
      <c r="M1541" s="6" t="s">
        <v>16765</v>
      </c>
      <c r="N1541" s="55">
        <v>44799</v>
      </c>
      <c r="O1541">
        <v>118750</v>
      </c>
      <c r="P1541" s="6" t="s">
        <v>16767</v>
      </c>
      <c r="Q1541" s="6" t="s">
        <v>19270</v>
      </c>
      <c r="R1541">
        <v>1</v>
      </c>
      <c r="S1541">
        <v>0</v>
      </c>
      <c r="T1541">
        <v>-1</v>
      </c>
      <c r="U1541">
        <v>1803.8</v>
      </c>
      <c r="V1541" s="6" t="s">
        <v>16945</v>
      </c>
      <c r="W1541" s="6" t="s">
        <v>16946</v>
      </c>
      <c r="X1541" s="55">
        <v>44665</v>
      </c>
      <c r="Y1541">
        <v>0</v>
      </c>
      <c r="Z1541">
        <v>0</v>
      </c>
      <c r="AA1541" s="6" t="s">
        <v>16765</v>
      </c>
      <c r="AB1541" s="6" t="s">
        <v>16947</v>
      </c>
      <c r="AD1541" s="6" t="s">
        <v>16948</v>
      </c>
      <c r="AE1541">
        <v>46493</v>
      </c>
      <c r="AF1541">
        <v>42380</v>
      </c>
      <c r="AG1541" s="6" t="s">
        <v>16949</v>
      </c>
      <c r="AH1541" s="6" t="s">
        <v>16950</v>
      </c>
      <c r="AI1541" s="6" t="s">
        <v>16951</v>
      </c>
      <c r="AJ1541" s="6" t="s">
        <v>16765</v>
      </c>
      <c r="AK1541" s="6" t="s">
        <v>16765</v>
      </c>
      <c r="AL1541" s="6" t="s">
        <v>16765</v>
      </c>
      <c r="AM1541" s="6" t="s">
        <v>16952</v>
      </c>
      <c r="AN1541">
        <v>0</v>
      </c>
      <c r="AO1541" s="55">
        <v>44665</v>
      </c>
      <c r="AP1541" s="6" t="s">
        <v>16953</v>
      </c>
      <c r="AQ1541">
        <v>0</v>
      </c>
      <c r="AR1541" s="6" t="s">
        <v>16954</v>
      </c>
      <c r="AS1541" s="6" t="s">
        <v>16955</v>
      </c>
      <c r="AT1541" s="6" t="s">
        <v>16947</v>
      </c>
      <c r="AU1541">
        <v>0</v>
      </c>
      <c r="AV1541">
        <v>0</v>
      </c>
      <c r="AW1541" s="6" t="s">
        <v>16956</v>
      </c>
      <c r="AX1541" s="6" t="s">
        <v>19114</v>
      </c>
      <c r="AY1541" s="6" t="s">
        <v>16765</v>
      </c>
      <c r="AZ1541" s="6" t="s">
        <v>16958</v>
      </c>
      <c r="BA1541" s="6" t="s">
        <v>16765</v>
      </c>
      <c r="BB1541" s="6" t="s">
        <v>16959</v>
      </c>
      <c r="BC1541" s="6" t="s">
        <v>16765</v>
      </c>
      <c r="BD1541" s="6" t="s">
        <v>16960</v>
      </c>
      <c r="BE1541" s="6" t="s">
        <v>16961</v>
      </c>
      <c r="BF1541" s="6" t="s">
        <v>13575</v>
      </c>
      <c r="BG1541" s="6" t="s">
        <v>13575</v>
      </c>
      <c r="BH1541" s="6" t="s">
        <v>16959</v>
      </c>
      <c r="BI1541">
        <v>0</v>
      </c>
      <c r="BJ1541" s="6" t="s">
        <v>16958</v>
      </c>
      <c r="BK1541">
        <v>0</v>
      </c>
      <c r="BL1541" s="6" t="s">
        <v>315</v>
      </c>
      <c r="BM1541" s="56">
        <f>COUNTIF($B$2:B1541,B1541)</f>
        <v>1</v>
      </c>
      <c r="BN1541" s="6" t="str">
        <f t="shared" si="24"/>
        <v>11910-1</v>
      </c>
    </row>
    <row r="1542" spans="1:66" x14ac:dyDescent="0.25">
      <c r="A1542">
        <v>1</v>
      </c>
      <c r="B1542">
        <v>11924</v>
      </c>
      <c r="C1542" s="6" t="s">
        <v>19271</v>
      </c>
      <c r="D1542">
        <v>5</v>
      </c>
      <c r="E1542">
        <v>2</v>
      </c>
      <c r="F1542">
        <v>20</v>
      </c>
      <c r="G1542">
        <v>208</v>
      </c>
      <c r="H1542" s="6" t="s">
        <v>16994</v>
      </c>
      <c r="I1542">
        <v>1</v>
      </c>
      <c r="J1542">
        <v>717217</v>
      </c>
      <c r="K1542">
        <v>6</v>
      </c>
      <c r="L1542" s="55">
        <v>43599</v>
      </c>
      <c r="M1542" s="6" t="s">
        <v>16765</v>
      </c>
      <c r="N1542" s="55">
        <v>44736</v>
      </c>
      <c r="O1542">
        <v>118754</v>
      </c>
      <c r="P1542" s="6" t="s">
        <v>16794</v>
      </c>
      <c r="Q1542" s="6" t="s">
        <v>19272</v>
      </c>
      <c r="R1542">
        <v>1</v>
      </c>
      <c r="S1542">
        <v>0</v>
      </c>
      <c r="T1542">
        <v>-1</v>
      </c>
      <c r="U1542">
        <v>1850</v>
      </c>
      <c r="V1542" s="6" t="s">
        <v>16945</v>
      </c>
      <c r="W1542" s="6" t="s">
        <v>16946</v>
      </c>
      <c r="X1542" s="55">
        <v>44664</v>
      </c>
      <c r="Y1542">
        <v>10000</v>
      </c>
      <c r="Z1542">
        <v>0</v>
      </c>
      <c r="AA1542" s="6" t="s">
        <v>16765</v>
      </c>
      <c r="AB1542" s="6" t="s">
        <v>16947</v>
      </c>
      <c r="AD1542" s="6" t="s">
        <v>16948</v>
      </c>
      <c r="AE1542">
        <v>50856</v>
      </c>
      <c r="AF1542">
        <v>46118</v>
      </c>
      <c r="AG1542" s="6" t="s">
        <v>16949</v>
      </c>
      <c r="AH1542" s="6" t="s">
        <v>16950</v>
      </c>
      <c r="AI1542" s="6" t="s">
        <v>16951</v>
      </c>
      <c r="AJ1542" s="6" t="s">
        <v>16765</v>
      </c>
      <c r="AK1542" s="6" t="s">
        <v>16765</v>
      </c>
      <c r="AL1542" s="6" t="s">
        <v>16765</v>
      </c>
      <c r="AM1542" s="6" t="s">
        <v>16952</v>
      </c>
      <c r="AN1542">
        <v>0</v>
      </c>
      <c r="AO1542" s="55">
        <v>44664</v>
      </c>
      <c r="AP1542" s="6" t="s">
        <v>16953</v>
      </c>
      <c r="AQ1542">
        <v>0</v>
      </c>
      <c r="AR1542" s="6" t="s">
        <v>16954</v>
      </c>
      <c r="AS1542" s="6" t="s">
        <v>16955</v>
      </c>
      <c r="AT1542" s="6" t="s">
        <v>16947</v>
      </c>
      <c r="AU1542">
        <v>0</v>
      </c>
      <c r="AV1542">
        <v>0</v>
      </c>
      <c r="AW1542" s="6" t="s">
        <v>16956</v>
      </c>
      <c r="AX1542" s="6" t="s">
        <v>17499</v>
      </c>
      <c r="AY1542" s="6" t="s">
        <v>16765</v>
      </c>
      <c r="AZ1542" s="6" t="s">
        <v>16958</v>
      </c>
      <c r="BA1542" s="6" t="s">
        <v>16765</v>
      </c>
      <c r="BB1542" s="6" t="s">
        <v>16959</v>
      </c>
      <c r="BC1542" s="6" t="s">
        <v>16765</v>
      </c>
      <c r="BD1542" s="6" t="s">
        <v>16960</v>
      </c>
      <c r="BE1542" s="6" t="s">
        <v>16961</v>
      </c>
      <c r="BF1542" s="6" t="s">
        <v>13575</v>
      </c>
      <c r="BG1542" s="6" t="s">
        <v>13575</v>
      </c>
      <c r="BH1542" s="6" t="s">
        <v>16959</v>
      </c>
      <c r="BI1542">
        <v>0</v>
      </c>
      <c r="BJ1542" s="6" t="s">
        <v>16958</v>
      </c>
      <c r="BK1542">
        <v>0</v>
      </c>
      <c r="BL1542" s="6" t="s">
        <v>315</v>
      </c>
      <c r="BM1542" s="56">
        <f>COUNTIF($B$2:B1542,B1542)</f>
        <v>1</v>
      </c>
      <c r="BN1542" s="6" t="str">
        <f t="shared" si="24"/>
        <v>11924-1</v>
      </c>
    </row>
    <row r="1543" spans="1:66" x14ac:dyDescent="0.25">
      <c r="A1543">
        <v>1</v>
      </c>
      <c r="B1543">
        <v>11924</v>
      </c>
      <c r="C1543" s="6" t="s">
        <v>19271</v>
      </c>
      <c r="D1543">
        <v>5</v>
      </c>
      <c r="E1543">
        <v>2</v>
      </c>
      <c r="F1543">
        <v>20</v>
      </c>
      <c r="G1543">
        <v>208</v>
      </c>
      <c r="H1543" s="6" t="s">
        <v>16994</v>
      </c>
      <c r="I1543">
        <v>1</v>
      </c>
      <c r="J1543">
        <v>45910</v>
      </c>
      <c r="K1543">
        <v>7</v>
      </c>
      <c r="L1543" s="55">
        <v>44245</v>
      </c>
      <c r="M1543" s="6" t="s">
        <v>16765</v>
      </c>
      <c r="N1543" s="55">
        <v>109574</v>
      </c>
      <c r="O1543">
        <v>198213</v>
      </c>
      <c r="P1543" s="6" t="s">
        <v>16785</v>
      </c>
      <c r="Q1543" s="6" t="s">
        <v>16973</v>
      </c>
      <c r="R1543">
        <v>30</v>
      </c>
      <c r="S1543">
        <v>0</v>
      </c>
      <c r="T1543">
        <v>-30</v>
      </c>
      <c r="U1543">
        <v>1260</v>
      </c>
      <c r="V1543" s="6" t="s">
        <v>16999</v>
      </c>
      <c r="W1543" s="6" t="s">
        <v>16946</v>
      </c>
      <c r="X1543" s="55">
        <v>44664</v>
      </c>
      <c r="Y1543">
        <v>10000</v>
      </c>
      <c r="Z1543">
        <v>0</v>
      </c>
      <c r="AA1543" s="6" t="s">
        <v>16765</v>
      </c>
      <c r="AB1543" s="6" t="s">
        <v>16947</v>
      </c>
      <c r="AD1543" s="6" t="s">
        <v>16765</v>
      </c>
      <c r="AE1543">
        <v>52904</v>
      </c>
      <c r="AF1543">
        <v>25742</v>
      </c>
      <c r="AG1543" s="6" t="s">
        <v>16973</v>
      </c>
      <c r="AH1543" s="6" t="s">
        <v>16950</v>
      </c>
      <c r="AI1543" s="6" t="s">
        <v>16951</v>
      </c>
      <c r="AJ1543" s="6" t="s">
        <v>16765</v>
      </c>
      <c r="AK1543" s="6" t="s">
        <v>16765</v>
      </c>
      <c r="AL1543" s="6" t="s">
        <v>16765</v>
      </c>
      <c r="AM1543" s="6" t="s">
        <v>16952</v>
      </c>
      <c r="AN1543">
        <v>0</v>
      </c>
      <c r="AO1543" s="55">
        <v>44664</v>
      </c>
      <c r="AP1543" s="6" t="s">
        <v>17000</v>
      </c>
      <c r="AQ1543">
        <v>0</v>
      </c>
      <c r="AR1543" s="6" t="s">
        <v>17095</v>
      </c>
      <c r="AS1543" s="6" t="s">
        <v>17002</v>
      </c>
      <c r="AT1543" s="6" t="s">
        <v>16947</v>
      </c>
      <c r="AU1543">
        <v>0</v>
      </c>
      <c r="AV1543">
        <v>0</v>
      </c>
      <c r="AW1543" s="6" t="s">
        <v>16956</v>
      </c>
      <c r="AX1543" s="6" t="s">
        <v>17893</v>
      </c>
      <c r="AY1543" s="6" t="s">
        <v>16765</v>
      </c>
      <c r="AZ1543" s="6" t="s">
        <v>16958</v>
      </c>
      <c r="BA1543" s="6" t="s">
        <v>16765</v>
      </c>
      <c r="BB1543" s="6" t="s">
        <v>16959</v>
      </c>
      <c r="BC1543" s="6" t="s">
        <v>16765</v>
      </c>
      <c r="BD1543" s="6" t="s">
        <v>16960</v>
      </c>
      <c r="BE1543" s="6" t="s">
        <v>16961</v>
      </c>
      <c r="BF1543" s="6" t="s">
        <v>13575</v>
      </c>
      <c r="BG1543" s="6" t="s">
        <v>13575</v>
      </c>
      <c r="BH1543" s="6" t="s">
        <v>16959</v>
      </c>
      <c r="BI1543">
        <v>0</v>
      </c>
      <c r="BJ1543" s="6" t="s">
        <v>16958</v>
      </c>
      <c r="BK1543">
        <v>0</v>
      </c>
      <c r="BL1543" s="6" t="s">
        <v>315</v>
      </c>
      <c r="BM1543" s="56">
        <f>COUNTIF($B$2:B1543,B1543)</f>
        <v>2</v>
      </c>
      <c r="BN1543" s="6" t="str">
        <f t="shared" si="24"/>
        <v>11924-2</v>
      </c>
    </row>
    <row r="1544" spans="1:66" x14ac:dyDescent="0.25">
      <c r="A1544">
        <v>1</v>
      </c>
      <c r="B1544">
        <v>11924</v>
      </c>
      <c r="C1544" s="6" t="s">
        <v>19271</v>
      </c>
      <c r="D1544">
        <v>5</v>
      </c>
      <c r="E1544">
        <v>2</v>
      </c>
      <c r="F1544">
        <v>20</v>
      </c>
      <c r="G1544">
        <v>208</v>
      </c>
      <c r="H1544" s="6" t="s">
        <v>16994</v>
      </c>
      <c r="I1544">
        <v>1</v>
      </c>
      <c r="J1544">
        <v>45910</v>
      </c>
      <c r="K1544">
        <v>7</v>
      </c>
      <c r="L1544" s="55">
        <v>44245</v>
      </c>
      <c r="M1544" s="6" t="s">
        <v>16765</v>
      </c>
      <c r="N1544" s="55">
        <v>109574</v>
      </c>
      <c r="O1544">
        <v>198214</v>
      </c>
      <c r="P1544" s="6" t="s">
        <v>16786</v>
      </c>
      <c r="Q1544" s="6" t="s">
        <v>16973</v>
      </c>
      <c r="R1544">
        <v>720</v>
      </c>
      <c r="S1544">
        <v>0</v>
      </c>
      <c r="T1544">
        <v>-720</v>
      </c>
      <c r="U1544">
        <v>1152</v>
      </c>
      <c r="V1544" s="6" t="s">
        <v>17004</v>
      </c>
      <c r="W1544" s="6" t="s">
        <v>16946</v>
      </c>
      <c r="X1544" s="55">
        <v>44664</v>
      </c>
      <c r="Y1544">
        <v>10000</v>
      </c>
      <c r="Z1544">
        <v>0</v>
      </c>
      <c r="AA1544" s="6" t="s">
        <v>16765</v>
      </c>
      <c r="AB1544" s="6" t="s">
        <v>16947</v>
      </c>
      <c r="AD1544" s="6" t="s">
        <v>16765</v>
      </c>
      <c r="AE1544">
        <v>52905</v>
      </c>
      <c r="AF1544">
        <v>25742</v>
      </c>
      <c r="AG1544" s="6" t="s">
        <v>16973</v>
      </c>
      <c r="AH1544" s="6" t="s">
        <v>16950</v>
      </c>
      <c r="AI1544" s="6" t="s">
        <v>16951</v>
      </c>
      <c r="AJ1544" s="6" t="s">
        <v>16765</v>
      </c>
      <c r="AK1544" s="6" t="s">
        <v>16765</v>
      </c>
      <c r="AL1544" s="6" t="s">
        <v>16765</v>
      </c>
      <c r="AM1544" s="6" t="s">
        <v>16952</v>
      </c>
      <c r="AN1544">
        <v>0</v>
      </c>
      <c r="AO1544" s="55">
        <v>44664</v>
      </c>
      <c r="AP1544" s="6" t="s">
        <v>17000</v>
      </c>
      <c r="AQ1544">
        <v>0</v>
      </c>
      <c r="AR1544" s="6" t="s">
        <v>17098</v>
      </c>
      <c r="AS1544" s="6" t="s">
        <v>17002</v>
      </c>
      <c r="AT1544" s="6" t="s">
        <v>16947</v>
      </c>
      <c r="AU1544">
        <v>0</v>
      </c>
      <c r="AV1544">
        <v>0</v>
      </c>
      <c r="AW1544" s="6" t="s">
        <v>16956</v>
      </c>
      <c r="AX1544" s="6" t="s">
        <v>17893</v>
      </c>
      <c r="AY1544" s="6" t="s">
        <v>16765</v>
      </c>
      <c r="AZ1544" s="6" t="s">
        <v>16958</v>
      </c>
      <c r="BA1544" s="6" t="s">
        <v>16765</v>
      </c>
      <c r="BB1544" s="6" t="s">
        <v>16959</v>
      </c>
      <c r="BC1544" s="6" t="s">
        <v>16765</v>
      </c>
      <c r="BD1544" s="6" t="s">
        <v>16960</v>
      </c>
      <c r="BE1544" s="6" t="s">
        <v>16961</v>
      </c>
      <c r="BF1544" s="6" t="s">
        <v>13575</v>
      </c>
      <c r="BG1544" s="6" t="s">
        <v>13575</v>
      </c>
      <c r="BH1544" s="6" t="s">
        <v>16959</v>
      </c>
      <c r="BI1544">
        <v>0</v>
      </c>
      <c r="BJ1544" s="6" t="s">
        <v>16958</v>
      </c>
      <c r="BK1544">
        <v>0</v>
      </c>
      <c r="BL1544" s="6" t="s">
        <v>315</v>
      </c>
      <c r="BM1544" s="56">
        <f>COUNTIF($B$2:B1544,B1544)</f>
        <v>3</v>
      </c>
      <c r="BN1544" s="6" t="str">
        <f t="shared" si="24"/>
        <v>11924-3</v>
      </c>
    </row>
    <row r="1545" spans="1:66" x14ac:dyDescent="0.25">
      <c r="A1545">
        <v>1</v>
      </c>
      <c r="B1545">
        <v>11943</v>
      </c>
      <c r="C1545" s="6" t="s">
        <v>19273</v>
      </c>
      <c r="D1545">
        <v>5</v>
      </c>
      <c r="E1545">
        <v>3</v>
      </c>
      <c r="F1545">
        <v>30</v>
      </c>
      <c r="G1545">
        <v>303</v>
      </c>
      <c r="H1545" s="6" t="s">
        <v>16963</v>
      </c>
      <c r="I1545">
        <v>1</v>
      </c>
      <c r="J1545">
        <v>351760</v>
      </c>
      <c r="K1545">
        <v>6</v>
      </c>
      <c r="L1545" s="55">
        <v>42957</v>
      </c>
      <c r="M1545" s="6" t="s">
        <v>16765</v>
      </c>
      <c r="N1545" s="55">
        <v>109574</v>
      </c>
      <c r="O1545">
        <v>27983</v>
      </c>
      <c r="P1545" s="6" t="s">
        <v>16791</v>
      </c>
      <c r="Q1545" s="6" t="s">
        <v>16973</v>
      </c>
      <c r="R1545">
        <v>360</v>
      </c>
      <c r="S1545">
        <v>0</v>
      </c>
      <c r="T1545">
        <v>-360</v>
      </c>
      <c r="U1545">
        <v>432</v>
      </c>
      <c r="V1545" s="6" t="s">
        <v>17004</v>
      </c>
      <c r="W1545" s="6" t="s">
        <v>16946</v>
      </c>
      <c r="X1545" s="55">
        <v>44659</v>
      </c>
      <c r="Y1545">
        <v>30000</v>
      </c>
      <c r="Z1545">
        <v>2620.7800000000002</v>
      </c>
      <c r="AA1545" s="6" t="s">
        <v>17198</v>
      </c>
      <c r="AB1545" s="6" t="s">
        <v>16947</v>
      </c>
      <c r="AD1545" s="6" t="s">
        <v>16765</v>
      </c>
      <c r="AE1545">
        <v>46926</v>
      </c>
      <c r="AF1545">
        <v>42717</v>
      </c>
      <c r="AG1545" s="6" t="s">
        <v>16973</v>
      </c>
      <c r="AH1545" s="6" t="s">
        <v>16950</v>
      </c>
      <c r="AI1545" s="6" t="s">
        <v>16951</v>
      </c>
      <c r="AJ1545" s="6" t="s">
        <v>16765</v>
      </c>
      <c r="AK1545" s="6" t="s">
        <v>16765</v>
      </c>
      <c r="AL1545" s="6" t="s">
        <v>16765</v>
      </c>
      <c r="AM1545" s="6" t="s">
        <v>16952</v>
      </c>
      <c r="AN1545">
        <v>0</v>
      </c>
      <c r="AO1545" s="55">
        <v>44659</v>
      </c>
      <c r="AP1545" s="6" t="s">
        <v>17000</v>
      </c>
      <c r="AQ1545">
        <v>0</v>
      </c>
      <c r="AR1545" s="6" t="s">
        <v>17168</v>
      </c>
      <c r="AS1545" s="6" t="s">
        <v>17002</v>
      </c>
      <c r="AT1545" s="6" t="s">
        <v>16947</v>
      </c>
      <c r="AU1545">
        <v>0</v>
      </c>
      <c r="AV1545">
        <v>0</v>
      </c>
      <c r="AW1545" s="6" t="s">
        <v>16956</v>
      </c>
      <c r="AX1545" s="6" t="s">
        <v>19274</v>
      </c>
      <c r="AY1545" s="6" t="s">
        <v>16765</v>
      </c>
      <c r="AZ1545" s="6" t="s">
        <v>16958</v>
      </c>
      <c r="BA1545" s="6" t="s">
        <v>16765</v>
      </c>
      <c r="BB1545" s="6" t="s">
        <v>16959</v>
      </c>
      <c r="BC1545" s="6" t="s">
        <v>16765</v>
      </c>
      <c r="BD1545" s="6" t="s">
        <v>16960</v>
      </c>
      <c r="BE1545" s="6" t="s">
        <v>16961</v>
      </c>
      <c r="BF1545" s="6" t="s">
        <v>13575</v>
      </c>
      <c r="BG1545" s="6" t="s">
        <v>13575</v>
      </c>
      <c r="BH1545" s="6" t="s">
        <v>16959</v>
      </c>
      <c r="BI1545">
        <v>0</v>
      </c>
      <c r="BJ1545" s="6" t="s">
        <v>16958</v>
      </c>
      <c r="BK1545">
        <v>0</v>
      </c>
      <c r="BL1545" s="6" t="s">
        <v>315</v>
      </c>
      <c r="BM1545" s="56">
        <f>COUNTIF($B$2:B1545,B1545)</f>
        <v>1</v>
      </c>
      <c r="BN1545" s="6" t="str">
        <f t="shared" si="24"/>
        <v>11943-1</v>
      </c>
    </row>
    <row r="1546" spans="1:66" x14ac:dyDescent="0.25">
      <c r="A1546">
        <v>1</v>
      </c>
      <c r="B1546">
        <v>11943</v>
      </c>
      <c r="C1546" s="6" t="s">
        <v>19273</v>
      </c>
      <c r="D1546">
        <v>5</v>
      </c>
      <c r="E1546">
        <v>3</v>
      </c>
      <c r="F1546">
        <v>30</v>
      </c>
      <c r="G1546">
        <v>303</v>
      </c>
      <c r="H1546" s="6" t="s">
        <v>16963</v>
      </c>
      <c r="I1546">
        <v>1</v>
      </c>
      <c r="J1546">
        <v>351761</v>
      </c>
      <c r="K1546">
        <v>6</v>
      </c>
      <c r="L1546" s="55">
        <v>42957</v>
      </c>
      <c r="M1546" s="6" t="s">
        <v>16765</v>
      </c>
      <c r="N1546" s="55">
        <v>109574</v>
      </c>
      <c r="O1546">
        <v>27983</v>
      </c>
      <c r="P1546" s="6" t="s">
        <v>16791</v>
      </c>
      <c r="Q1546" s="6" t="s">
        <v>16973</v>
      </c>
      <c r="R1546">
        <v>360</v>
      </c>
      <c r="S1546">
        <v>0</v>
      </c>
      <c r="T1546">
        <v>-360</v>
      </c>
      <c r="U1546">
        <v>432</v>
      </c>
      <c r="V1546" s="6" t="s">
        <v>17004</v>
      </c>
      <c r="W1546" s="6" t="s">
        <v>16946</v>
      </c>
      <c r="X1546" s="55">
        <v>44659</v>
      </c>
      <c r="Y1546">
        <v>30000</v>
      </c>
      <c r="Z1546">
        <v>2620.7800000000002</v>
      </c>
      <c r="AA1546" s="6" t="s">
        <v>17198</v>
      </c>
      <c r="AB1546" s="6" t="s">
        <v>16947</v>
      </c>
      <c r="AD1546" s="6" t="s">
        <v>16765</v>
      </c>
      <c r="AE1546">
        <v>46928</v>
      </c>
      <c r="AF1546">
        <v>42718</v>
      </c>
      <c r="AG1546" s="6" t="s">
        <v>16973</v>
      </c>
      <c r="AH1546" s="6" t="s">
        <v>16950</v>
      </c>
      <c r="AI1546" s="6" t="s">
        <v>16951</v>
      </c>
      <c r="AJ1546" s="6" t="s">
        <v>16765</v>
      </c>
      <c r="AK1546" s="6" t="s">
        <v>16765</v>
      </c>
      <c r="AL1546" s="6" t="s">
        <v>16765</v>
      </c>
      <c r="AM1546" s="6" t="s">
        <v>16952</v>
      </c>
      <c r="AN1546">
        <v>0</v>
      </c>
      <c r="AO1546" s="55">
        <v>44659</v>
      </c>
      <c r="AP1546" s="6" t="s">
        <v>17000</v>
      </c>
      <c r="AQ1546">
        <v>0</v>
      </c>
      <c r="AR1546" s="6" t="s">
        <v>17168</v>
      </c>
      <c r="AS1546" s="6" t="s">
        <v>17002</v>
      </c>
      <c r="AT1546" s="6" t="s">
        <v>16947</v>
      </c>
      <c r="AU1546">
        <v>0</v>
      </c>
      <c r="AV1546">
        <v>0</v>
      </c>
      <c r="AW1546" s="6" t="s">
        <v>16956</v>
      </c>
      <c r="AX1546" s="6" t="s">
        <v>19274</v>
      </c>
      <c r="AY1546" s="6" t="s">
        <v>16765</v>
      </c>
      <c r="AZ1546" s="6" t="s">
        <v>16958</v>
      </c>
      <c r="BA1546" s="6" t="s">
        <v>16765</v>
      </c>
      <c r="BB1546" s="6" t="s">
        <v>16959</v>
      </c>
      <c r="BC1546" s="6" t="s">
        <v>16765</v>
      </c>
      <c r="BD1546" s="6" t="s">
        <v>16960</v>
      </c>
      <c r="BE1546" s="6" t="s">
        <v>16961</v>
      </c>
      <c r="BF1546" s="6" t="s">
        <v>13575</v>
      </c>
      <c r="BG1546" s="6" t="s">
        <v>13575</v>
      </c>
      <c r="BH1546" s="6" t="s">
        <v>16959</v>
      </c>
      <c r="BI1546">
        <v>0</v>
      </c>
      <c r="BJ1546" s="6" t="s">
        <v>16958</v>
      </c>
      <c r="BK1546">
        <v>0</v>
      </c>
      <c r="BL1546" s="6" t="s">
        <v>315</v>
      </c>
      <c r="BM1546" s="56">
        <f>COUNTIF($B$2:B1546,B1546)</f>
        <v>2</v>
      </c>
      <c r="BN1546" s="6" t="str">
        <f t="shared" si="24"/>
        <v>11943-2</v>
      </c>
    </row>
    <row r="1547" spans="1:66" x14ac:dyDescent="0.25">
      <c r="A1547">
        <v>1</v>
      </c>
      <c r="B1547">
        <v>11943</v>
      </c>
      <c r="C1547" s="6" t="s">
        <v>19273</v>
      </c>
      <c r="D1547">
        <v>5</v>
      </c>
      <c r="E1547">
        <v>3</v>
      </c>
      <c r="F1547">
        <v>30</v>
      </c>
      <c r="G1547">
        <v>303</v>
      </c>
      <c r="H1547" s="6" t="s">
        <v>16963</v>
      </c>
      <c r="I1547">
        <v>1</v>
      </c>
      <c r="J1547">
        <v>351762</v>
      </c>
      <c r="K1547">
        <v>6</v>
      </c>
      <c r="L1547" s="55">
        <v>42957</v>
      </c>
      <c r="M1547" s="6" t="s">
        <v>16765</v>
      </c>
      <c r="N1547" s="55">
        <v>109574</v>
      </c>
      <c r="O1547">
        <v>27983</v>
      </c>
      <c r="P1547" s="6" t="s">
        <v>16791</v>
      </c>
      <c r="Q1547" s="6" t="s">
        <v>16973</v>
      </c>
      <c r="R1547">
        <v>96</v>
      </c>
      <c r="S1547">
        <v>0</v>
      </c>
      <c r="T1547">
        <v>-96</v>
      </c>
      <c r="U1547">
        <v>115.2</v>
      </c>
      <c r="V1547" s="6" t="s">
        <v>17004</v>
      </c>
      <c r="W1547" s="6" t="s">
        <v>16946</v>
      </c>
      <c r="X1547" s="55">
        <v>44659</v>
      </c>
      <c r="Y1547">
        <v>30000</v>
      </c>
      <c r="Z1547">
        <v>2620.7800000000002</v>
      </c>
      <c r="AA1547" s="6" t="s">
        <v>17198</v>
      </c>
      <c r="AB1547" s="6" t="s">
        <v>16947</v>
      </c>
      <c r="AD1547" s="6" t="s">
        <v>16765</v>
      </c>
      <c r="AE1547">
        <v>46930</v>
      </c>
      <c r="AF1547">
        <v>42719</v>
      </c>
      <c r="AG1547" s="6" t="s">
        <v>16973</v>
      </c>
      <c r="AH1547" s="6" t="s">
        <v>16950</v>
      </c>
      <c r="AI1547" s="6" t="s">
        <v>16951</v>
      </c>
      <c r="AJ1547" s="6" t="s">
        <v>16765</v>
      </c>
      <c r="AK1547" s="6" t="s">
        <v>16765</v>
      </c>
      <c r="AL1547" s="6" t="s">
        <v>16765</v>
      </c>
      <c r="AM1547" s="6" t="s">
        <v>16952</v>
      </c>
      <c r="AN1547">
        <v>0</v>
      </c>
      <c r="AO1547" s="55">
        <v>44659</v>
      </c>
      <c r="AP1547" s="6" t="s">
        <v>17000</v>
      </c>
      <c r="AQ1547">
        <v>0</v>
      </c>
      <c r="AR1547" s="6" t="s">
        <v>17168</v>
      </c>
      <c r="AS1547" s="6" t="s">
        <v>17002</v>
      </c>
      <c r="AT1547" s="6" t="s">
        <v>16947</v>
      </c>
      <c r="AU1547">
        <v>0</v>
      </c>
      <c r="AV1547">
        <v>0</v>
      </c>
      <c r="AW1547" s="6" t="s">
        <v>16956</v>
      </c>
      <c r="AX1547" s="6" t="s">
        <v>19274</v>
      </c>
      <c r="AY1547" s="6" t="s">
        <v>16765</v>
      </c>
      <c r="AZ1547" s="6" t="s">
        <v>16958</v>
      </c>
      <c r="BA1547" s="6" t="s">
        <v>16765</v>
      </c>
      <c r="BB1547" s="6" t="s">
        <v>16959</v>
      </c>
      <c r="BC1547" s="6" t="s">
        <v>16765</v>
      </c>
      <c r="BD1547" s="6" t="s">
        <v>16960</v>
      </c>
      <c r="BE1547" s="6" t="s">
        <v>16961</v>
      </c>
      <c r="BF1547" s="6" t="s">
        <v>13575</v>
      </c>
      <c r="BG1547" s="6" t="s">
        <v>13575</v>
      </c>
      <c r="BH1547" s="6" t="s">
        <v>16959</v>
      </c>
      <c r="BI1547">
        <v>0</v>
      </c>
      <c r="BJ1547" s="6" t="s">
        <v>16958</v>
      </c>
      <c r="BK1547">
        <v>0</v>
      </c>
      <c r="BL1547" s="6" t="s">
        <v>315</v>
      </c>
      <c r="BM1547" s="56">
        <f>COUNTIF($B$2:B1547,B1547)</f>
        <v>3</v>
      </c>
      <c r="BN1547" s="6" t="str">
        <f t="shared" si="24"/>
        <v>11943-3</v>
      </c>
    </row>
    <row r="1548" spans="1:66" x14ac:dyDescent="0.25">
      <c r="A1548">
        <v>1</v>
      </c>
      <c r="B1548">
        <v>11943</v>
      </c>
      <c r="C1548" s="6" t="s">
        <v>19273</v>
      </c>
      <c r="D1548">
        <v>5</v>
      </c>
      <c r="E1548">
        <v>3</v>
      </c>
      <c r="F1548">
        <v>30</v>
      </c>
      <c r="G1548">
        <v>303</v>
      </c>
      <c r="H1548" s="6" t="s">
        <v>16963</v>
      </c>
      <c r="I1548">
        <v>1</v>
      </c>
      <c r="J1548">
        <v>351760</v>
      </c>
      <c r="K1548">
        <v>6</v>
      </c>
      <c r="L1548" s="55">
        <v>42957</v>
      </c>
      <c r="M1548" s="6" t="s">
        <v>16765</v>
      </c>
      <c r="N1548" s="55">
        <v>109574</v>
      </c>
      <c r="O1548">
        <v>30486</v>
      </c>
      <c r="P1548" s="6" t="s">
        <v>16792</v>
      </c>
      <c r="Q1548" s="6" t="s">
        <v>16973</v>
      </c>
      <c r="R1548">
        <v>15</v>
      </c>
      <c r="S1548">
        <v>0</v>
      </c>
      <c r="T1548">
        <v>-15</v>
      </c>
      <c r="U1548">
        <v>525</v>
      </c>
      <c r="V1548" s="6" t="s">
        <v>16999</v>
      </c>
      <c r="W1548" s="6" t="s">
        <v>16946</v>
      </c>
      <c r="X1548" s="55">
        <v>44659</v>
      </c>
      <c r="Y1548">
        <v>30000</v>
      </c>
      <c r="Z1548">
        <v>2620.7800000000002</v>
      </c>
      <c r="AA1548" s="6" t="s">
        <v>17198</v>
      </c>
      <c r="AB1548" s="6" t="s">
        <v>16947</v>
      </c>
      <c r="AD1548" s="6" t="s">
        <v>16765</v>
      </c>
      <c r="AE1548">
        <v>46927</v>
      </c>
      <c r="AF1548">
        <v>42717</v>
      </c>
      <c r="AG1548" s="6" t="s">
        <v>16973</v>
      </c>
      <c r="AH1548" s="6" t="s">
        <v>16950</v>
      </c>
      <c r="AI1548" s="6" t="s">
        <v>16951</v>
      </c>
      <c r="AJ1548" s="6" t="s">
        <v>16765</v>
      </c>
      <c r="AK1548" s="6" t="s">
        <v>16765</v>
      </c>
      <c r="AL1548" s="6" t="s">
        <v>16765</v>
      </c>
      <c r="AM1548" s="6" t="s">
        <v>16952</v>
      </c>
      <c r="AN1548">
        <v>0</v>
      </c>
      <c r="AO1548" s="55">
        <v>44659</v>
      </c>
      <c r="AP1548" s="6" t="s">
        <v>17000</v>
      </c>
      <c r="AQ1548">
        <v>0</v>
      </c>
      <c r="AR1548" s="6" t="s">
        <v>17171</v>
      </c>
      <c r="AS1548" s="6" t="s">
        <v>17002</v>
      </c>
      <c r="AT1548" s="6" t="s">
        <v>16947</v>
      </c>
      <c r="AU1548">
        <v>0</v>
      </c>
      <c r="AV1548">
        <v>0</v>
      </c>
      <c r="AW1548" s="6" t="s">
        <v>16956</v>
      </c>
      <c r="AX1548" s="6" t="s">
        <v>19274</v>
      </c>
      <c r="AY1548" s="6" t="s">
        <v>16765</v>
      </c>
      <c r="AZ1548" s="6" t="s">
        <v>16958</v>
      </c>
      <c r="BA1548" s="6" t="s">
        <v>16765</v>
      </c>
      <c r="BB1548" s="6" t="s">
        <v>16959</v>
      </c>
      <c r="BC1548" s="6" t="s">
        <v>16765</v>
      </c>
      <c r="BD1548" s="6" t="s">
        <v>16960</v>
      </c>
      <c r="BE1548" s="6" t="s">
        <v>16961</v>
      </c>
      <c r="BF1548" s="6" t="s">
        <v>13575</v>
      </c>
      <c r="BG1548" s="6" t="s">
        <v>13575</v>
      </c>
      <c r="BH1548" s="6" t="s">
        <v>16959</v>
      </c>
      <c r="BI1548">
        <v>0</v>
      </c>
      <c r="BJ1548" s="6" t="s">
        <v>16958</v>
      </c>
      <c r="BK1548">
        <v>0</v>
      </c>
      <c r="BL1548" s="6" t="s">
        <v>315</v>
      </c>
      <c r="BM1548" s="56">
        <f>COUNTIF($B$2:B1548,B1548)</f>
        <v>4</v>
      </c>
      <c r="BN1548" s="6" t="str">
        <f t="shared" si="24"/>
        <v>11943-4</v>
      </c>
    </row>
    <row r="1549" spans="1:66" x14ac:dyDescent="0.25">
      <c r="A1549">
        <v>1</v>
      </c>
      <c r="B1549">
        <v>11943</v>
      </c>
      <c r="C1549" s="6" t="s">
        <v>19273</v>
      </c>
      <c r="D1549">
        <v>5</v>
      </c>
      <c r="E1549">
        <v>3</v>
      </c>
      <c r="F1549">
        <v>30</v>
      </c>
      <c r="G1549">
        <v>303</v>
      </c>
      <c r="H1549" s="6" t="s">
        <v>16963</v>
      </c>
      <c r="I1549">
        <v>1</v>
      </c>
      <c r="J1549">
        <v>351761</v>
      </c>
      <c r="K1549">
        <v>6</v>
      </c>
      <c r="L1549" s="55">
        <v>42957</v>
      </c>
      <c r="M1549" s="6" t="s">
        <v>16765</v>
      </c>
      <c r="N1549" s="55">
        <v>109574</v>
      </c>
      <c r="O1549">
        <v>30491</v>
      </c>
      <c r="P1549" s="6" t="s">
        <v>16793</v>
      </c>
      <c r="Q1549" s="6" t="s">
        <v>16973</v>
      </c>
      <c r="R1549">
        <v>15</v>
      </c>
      <c r="S1549">
        <v>0</v>
      </c>
      <c r="T1549">
        <v>-15</v>
      </c>
      <c r="U1549">
        <v>240</v>
      </c>
      <c r="V1549" s="6" t="s">
        <v>16999</v>
      </c>
      <c r="W1549" s="6" t="s">
        <v>16946</v>
      </c>
      <c r="X1549" s="55">
        <v>44659</v>
      </c>
      <c r="Y1549">
        <v>30000</v>
      </c>
      <c r="Z1549">
        <v>2620.7800000000002</v>
      </c>
      <c r="AA1549" s="6" t="s">
        <v>17198</v>
      </c>
      <c r="AB1549" s="6" t="s">
        <v>16947</v>
      </c>
      <c r="AD1549" s="6" t="s">
        <v>16765</v>
      </c>
      <c r="AE1549">
        <v>46929</v>
      </c>
      <c r="AF1549">
        <v>42718</v>
      </c>
      <c r="AG1549" s="6" t="s">
        <v>16973</v>
      </c>
      <c r="AH1549" s="6" t="s">
        <v>16950</v>
      </c>
      <c r="AI1549" s="6" t="s">
        <v>16951</v>
      </c>
      <c r="AJ1549" s="6" t="s">
        <v>16765</v>
      </c>
      <c r="AK1549" s="6" t="s">
        <v>16765</v>
      </c>
      <c r="AL1549" s="6" t="s">
        <v>16765</v>
      </c>
      <c r="AM1549" s="6" t="s">
        <v>16952</v>
      </c>
      <c r="AN1549">
        <v>0</v>
      </c>
      <c r="AO1549" s="55">
        <v>44659</v>
      </c>
      <c r="AP1549" s="6" t="s">
        <v>17000</v>
      </c>
      <c r="AQ1549">
        <v>0</v>
      </c>
      <c r="AR1549" s="6" t="s">
        <v>17171</v>
      </c>
      <c r="AS1549" s="6" t="s">
        <v>17002</v>
      </c>
      <c r="AT1549" s="6" t="s">
        <v>16947</v>
      </c>
      <c r="AU1549">
        <v>0</v>
      </c>
      <c r="AV1549">
        <v>0</v>
      </c>
      <c r="AW1549" s="6" t="s">
        <v>16956</v>
      </c>
      <c r="AX1549" s="6" t="s">
        <v>19274</v>
      </c>
      <c r="AY1549" s="6" t="s">
        <v>16765</v>
      </c>
      <c r="AZ1549" s="6" t="s">
        <v>16958</v>
      </c>
      <c r="BA1549" s="6" t="s">
        <v>16765</v>
      </c>
      <c r="BB1549" s="6" t="s">
        <v>16959</v>
      </c>
      <c r="BC1549" s="6" t="s">
        <v>16765</v>
      </c>
      <c r="BD1549" s="6" t="s">
        <v>16960</v>
      </c>
      <c r="BE1549" s="6" t="s">
        <v>16961</v>
      </c>
      <c r="BF1549" s="6" t="s">
        <v>13575</v>
      </c>
      <c r="BG1549" s="6" t="s">
        <v>13575</v>
      </c>
      <c r="BH1549" s="6" t="s">
        <v>16959</v>
      </c>
      <c r="BI1549">
        <v>0</v>
      </c>
      <c r="BJ1549" s="6" t="s">
        <v>16958</v>
      </c>
      <c r="BK1549">
        <v>0</v>
      </c>
      <c r="BL1549" s="6" t="s">
        <v>315</v>
      </c>
      <c r="BM1549" s="56">
        <f>COUNTIF($B$2:B1549,B1549)</f>
        <v>5</v>
      </c>
      <c r="BN1549" s="6" t="str">
        <f t="shared" si="24"/>
        <v>11943-5</v>
      </c>
    </row>
    <row r="1550" spans="1:66" x14ac:dyDescent="0.25">
      <c r="A1550">
        <v>1</v>
      </c>
      <c r="B1550">
        <v>11943</v>
      </c>
      <c r="C1550" s="6" t="s">
        <v>19273</v>
      </c>
      <c r="D1550">
        <v>5</v>
      </c>
      <c r="E1550">
        <v>3</v>
      </c>
      <c r="F1550">
        <v>30</v>
      </c>
      <c r="G1550">
        <v>303</v>
      </c>
      <c r="H1550" s="6" t="s">
        <v>16963</v>
      </c>
      <c r="I1550">
        <v>1</v>
      </c>
      <c r="J1550">
        <v>149542</v>
      </c>
      <c r="K1550">
        <v>7</v>
      </c>
      <c r="L1550" s="55">
        <v>44441</v>
      </c>
      <c r="M1550" s="6" t="s">
        <v>16765</v>
      </c>
      <c r="N1550" s="55">
        <v>44561</v>
      </c>
      <c r="O1550">
        <v>101489</v>
      </c>
      <c r="P1550" s="6" t="s">
        <v>16795</v>
      </c>
      <c r="Q1550" s="6" t="s">
        <v>16973</v>
      </c>
      <c r="R1550">
        <v>3</v>
      </c>
      <c r="S1550">
        <v>0</v>
      </c>
      <c r="T1550">
        <v>-3</v>
      </c>
      <c r="U1550">
        <v>900</v>
      </c>
      <c r="V1550" s="6" t="s">
        <v>17183</v>
      </c>
      <c r="W1550" s="6" t="s">
        <v>16946</v>
      </c>
      <c r="X1550" s="55">
        <v>44659</v>
      </c>
      <c r="Y1550">
        <v>30000</v>
      </c>
      <c r="Z1550">
        <v>2620.7800000000002</v>
      </c>
      <c r="AA1550" s="6" t="s">
        <v>17198</v>
      </c>
      <c r="AB1550" s="6" t="s">
        <v>16947</v>
      </c>
      <c r="AD1550" s="6" t="s">
        <v>16765</v>
      </c>
      <c r="AE1550">
        <v>53469</v>
      </c>
      <c r="AF1550">
        <v>48308</v>
      </c>
      <c r="AG1550" s="6" t="s">
        <v>16973</v>
      </c>
      <c r="AH1550" s="6" t="s">
        <v>16950</v>
      </c>
      <c r="AI1550" s="6" t="s">
        <v>16951</v>
      </c>
      <c r="AJ1550" s="6" t="s">
        <v>16765</v>
      </c>
      <c r="AK1550" s="6" t="s">
        <v>16765</v>
      </c>
      <c r="AL1550" s="6" t="s">
        <v>16765</v>
      </c>
      <c r="AM1550" s="6" t="s">
        <v>16952</v>
      </c>
      <c r="AN1550">
        <v>0</v>
      </c>
      <c r="AO1550" s="55">
        <v>44659</v>
      </c>
      <c r="AP1550" s="6" t="s">
        <v>17190</v>
      </c>
      <c r="AQ1550">
        <v>0</v>
      </c>
      <c r="AR1550" s="6" t="s">
        <v>17184</v>
      </c>
      <c r="AS1550" s="6" t="s">
        <v>17002</v>
      </c>
      <c r="AT1550" s="6" t="s">
        <v>16947</v>
      </c>
      <c r="AU1550">
        <v>0</v>
      </c>
      <c r="AV1550">
        <v>0</v>
      </c>
      <c r="AW1550" s="6" t="s">
        <v>16956</v>
      </c>
      <c r="AX1550" s="6" t="s">
        <v>16765</v>
      </c>
      <c r="AY1550" s="6" t="s">
        <v>16765</v>
      </c>
      <c r="AZ1550" s="6" t="s">
        <v>16958</v>
      </c>
      <c r="BA1550" s="6" t="s">
        <v>16765</v>
      </c>
      <c r="BB1550" s="6" t="s">
        <v>16959</v>
      </c>
      <c r="BC1550" s="6" t="s">
        <v>16765</v>
      </c>
      <c r="BD1550" s="6" t="s">
        <v>16960</v>
      </c>
      <c r="BE1550" s="6" t="s">
        <v>16961</v>
      </c>
      <c r="BF1550" s="6" t="s">
        <v>13575</v>
      </c>
      <c r="BG1550" s="6" t="s">
        <v>13575</v>
      </c>
      <c r="BH1550" s="6" t="s">
        <v>16959</v>
      </c>
      <c r="BI1550">
        <v>0</v>
      </c>
      <c r="BJ1550" s="6" t="s">
        <v>16958</v>
      </c>
      <c r="BK1550">
        <v>0</v>
      </c>
      <c r="BL1550" s="6" t="s">
        <v>315</v>
      </c>
      <c r="BM1550" s="56">
        <f>COUNTIF($B$2:B1550,B1550)</f>
        <v>6</v>
      </c>
      <c r="BN1550" s="6" t="str">
        <f t="shared" si="24"/>
        <v>11943-6</v>
      </c>
    </row>
    <row r="1551" spans="1:66" x14ac:dyDescent="0.25">
      <c r="A1551">
        <v>1</v>
      </c>
      <c r="B1551">
        <v>11943</v>
      </c>
      <c r="C1551" s="6" t="s">
        <v>19273</v>
      </c>
      <c r="D1551">
        <v>5</v>
      </c>
      <c r="E1551">
        <v>3</v>
      </c>
      <c r="F1551">
        <v>30</v>
      </c>
      <c r="G1551">
        <v>303</v>
      </c>
      <c r="H1551" s="6" t="s">
        <v>16963</v>
      </c>
      <c r="I1551">
        <v>1</v>
      </c>
      <c r="J1551">
        <v>221197</v>
      </c>
      <c r="K1551">
        <v>7</v>
      </c>
      <c r="L1551" s="55">
        <v>44568</v>
      </c>
      <c r="M1551" s="6" t="s">
        <v>16765</v>
      </c>
      <c r="N1551" s="55">
        <v>44658</v>
      </c>
      <c r="O1551">
        <v>101489</v>
      </c>
      <c r="P1551" s="6" t="s">
        <v>16795</v>
      </c>
      <c r="Q1551" s="6" t="s">
        <v>16973</v>
      </c>
      <c r="R1551">
        <v>1</v>
      </c>
      <c r="S1551">
        <v>0</v>
      </c>
      <c r="T1551">
        <v>-1</v>
      </c>
      <c r="U1551">
        <v>300</v>
      </c>
      <c r="V1551" s="6" t="s">
        <v>17183</v>
      </c>
      <c r="W1551" s="6" t="s">
        <v>16946</v>
      </c>
      <c r="X1551" s="55">
        <v>44659</v>
      </c>
      <c r="Y1551">
        <v>30000</v>
      </c>
      <c r="Z1551">
        <v>2620.7800000000002</v>
      </c>
      <c r="AA1551" s="6" t="s">
        <v>17198</v>
      </c>
      <c r="AB1551" s="6" t="s">
        <v>16947</v>
      </c>
      <c r="AD1551" s="6" t="s">
        <v>16765</v>
      </c>
      <c r="AE1551">
        <v>53930</v>
      </c>
      <c r="AF1551">
        <v>48712</v>
      </c>
      <c r="AG1551" s="6" t="s">
        <v>16973</v>
      </c>
      <c r="AH1551" s="6" t="s">
        <v>16950</v>
      </c>
      <c r="AI1551" s="6" t="s">
        <v>16951</v>
      </c>
      <c r="AJ1551" s="6" t="s">
        <v>16765</v>
      </c>
      <c r="AK1551" s="6" t="s">
        <v>16765</v>
      </c>
      <c r="AL1551" s="6" t="s">
        <v>16765</v>
      </c>
      <c r="AM1551" s="6" t="s">
        <v>16952</v>
      </c>
      <c r="AN1551">
        <v>0</v>
      </c>
      <c r="AO1551" s="55">
        <v>44659</v>
      </c>
      <c r="AP1551" s="6" t="s">
        <v>17190</v>
      </c>
      <c r="AQ1551">
        <v>0</v>
      </c>
      <c r="AR1551" s="6" t="s">
        <v>17184</v>
      </c>
      <c r="AS1551" s="6" t="s">
        <v>17002</v>
      </c>
      <c r="AT1551" s="6" t="s">
        <v>16947</v>
      </c>
      <c r="AU1551">
        <v>0</v>
      </c>
      <c r="AV1551">
        <v>0</v>
      </c>
      <c r="AW1551" s="6" t="s">
        <v>16956</v>
      </c>
      <c r="AX1551" s="6" t="s">
        <v>16765</v>
      </c>
      <c r="AY1551" s="6" t="s">
        <v>16765</v>
      </c>
      <c r="AZ1551" s="6" t="s">
        <v>16958</v>
      </c>
      <c r="BA1551" s="6" t="s">
        <v>16765</v>
      </c>
      <c r="BB1551" s="6" t="s">
        <v>16959</v>
      </c>
      <c r="BC1551" s="6" t="s">
        <v>16765</v>
      </c>
      <c r="BD1551" s="6" t="s">
        <v>16960</v>
      </c>
      <c r="BE1551" s="6" t="s">
        <v>16961</v>
      </c>
      <c r="BF1551" s="6" t="s">
        <v>13575</v>
      </c>
      <c r="BG1551" s="6" t="s">
        <v>13575</v>
      </c>
      <c r="BH1551" s="6" t="s">
        <v>16959</v>
      </c>
      <c r="BI1551">
        <v>0</v>
      </c>
      <c r="BJ1551" s="6" t="s">
        <v>16958</v>
      </c>
      <c r="BK1551">
        <v>0</v>
      </c>
      <c r="BL1551" s="6" t="s">
        <v>315</v>
      </c>
      <c r="BM1551" s="56">
        <f>COUNTIF($B$2:B1551,B1551)</f>
        <v>7</v>
      </c>
      <c r="BN1551" s="6" t="str">
        <f t="shared" si="24"/>
        <v>11943-7</v>
      </c>
    </row>
    <row r="1552" spans="1:66" x14ac:dyDescent="0.25">
      <c r="A1552">
        <v>1</v>
      </c>
      <c r="B1552">
        <v>11943</v>
      </c>
      <c r="C1552" s="6" t="s">
        <v>19273</v>
      </c>
      <c r="D1552">
        <v>5</v>
      </c>
      <c r="E1552">
        <v>3</v>
      </c>
      <c r="F1552">
        <v>30</v>
      </c>
      <c r="G1552">
        <v>303</v>
      </c>
      <c r="H1552" s="6" t="s">
        <v>16963</v>
      </c>
      <c r="I1552">
        <v>1</v>
      </c>
      <c r="J1552">
        <v>376867</v>
      </c>
      <c r="K1552">
        <v>6</v>
      </c>
      <c r="L1552" s="55">
        <v>42998</v>
      </c>
      <c r="M1552" s="6" t="s">
        <v>16765</v>
      </c>
      <c r="N1552" s="55">
        <v>109574</v>
      </c>
      <c r="O1552">
        <v>101489</v>
      </c>
      <c r="P1552" s="6" t="s">
        <v>16795</v>
      </c>
      <c r="Q1552" s="6" t="s">
        <v>16973</v>
      </c>
      <c r="R1552">
        <v>2</v>
      </c>
      <c r="S1552">
        <v>0</v>
      </c>
      <c r="T1552">
        <v>-2</v>
      </c>
      <c r="U1552">
        <v>600</v>
      </c>
      <c r="V1552" s="6" t="s">
        <v>17183</v>
      </c>
      <c r="W1552" s="6" t="s">
        <v>16946</v>
      </c>
      <c r="X1552" s="55">
        <v>44659</v>
      </c>
      <c r="Y1552">
        <v>30000</v>
      </c>
      <c r="Z1552">
        <v>2620.7800000000002</v>
      </c>
      <c r="AA1552" s="6" t="s">
        <v>17198</v>
      </c>
      <c r="AB1552" s="6" t="s">
        <v>16947</v>
      </c>
      <c r="AD1552" s="6" t="s">
        <v>16765</v>
      </c>
      <c r="AE1552">
        <v>47177</v>
      </c>
      <c r="AF1552">
        <v>42931</v>
      </c>
      <c r="AG1552" s="6" t="s">
        <v>16973</v>
      </c>
      <c r="AH1552" s="6" t="s">
        <v>16950</v>
      </c>
      <c r="AI1552" s="6" t="s">
        <v>16951</v>
      </c>
      <c r="AJ1552" s="6" t="s">
        <v>16765</v>
      </c>
      <c r="AK1552" s="6" t="s">
        <v>16765</v>
      </c>
      <c r="AL1552" s="6" t="s">
        <v>16765</v>
      </c>
      <c r="AM1552" s="6" t="s">
        <v>16952</v>
      </c>
      <c r="AN1552">
        <v>0</v>
      </c>
      <c r="AO1552" s="55">
        <v>44659</v>
      </c>
      <c r="AP1552" s="6" t="s">
        <v>17000</v>
      </c>
      <c r="AQ1552">
        <v>0</v>
      </c>
      <c r="AR1552" s="6" t="s">
        <v>17184</v>
      </c>
      <c r="AS1552" s="6" t="s">
        <v>17002</v>
      </c>
      <c r="AT1552" s="6" t="s">
        <v>16947</v>
      </c>
      <c r="AU1552">
        <v>0</v>
      </c>
      <c r="AV1552">
        <v>0</v>
      </c>
      <c r="AW1552" s="6" t="s">
        <v>16956</v>
      </c>
      <c r="AX1552" s="6" t="s">
        <v>19275</v>
      </c>
      <c r="AY1552" s="6" t="s">
        <v>16765</v>
      </c>
      <c r="AZ1552" s="6" t="s">
        <v>16958</v>
      </c>
      <c r="BA1552" s="6" t="s">
        <v>16765</v>
      </c>
      <c r="BB1552" s="6" t="s">
        <v>16959</v>
      </c>
      <c r="BC1552" s="6" t="s">
        <v>16765</v>
      </c>
      <c r="BD1552" s="6" t="s">
        <v>16960</v>
      </c>
      <c r="BE1552" s="6" t="s">
        <v>16961</v>
      </c>
      <c r="BF1552" s="6" t="s">
        <v>13575</v>
      </c>
      <c r="BG1552" s="6" t="s">
        <v>13575</v>
      </c>
      <c r="BH1552" s="6" t="s">
        <v>16959</v>
      </c>
      <c r="BI1552">
        <v>0</v>
      </c>
      <c r="BJ1552" s="6" t="s">
        <v>16958</v>
      </c>
      <c r="BK1552">
        <v>0</v>
      </c>
      <c r="BL1552" s="6" t="s">
        <v>315</v>
      </c>
      <c r="BM1552" s="56">
        <f>COUNTIF($B$2:B1552,B1552)</f>
        <v>8</v>
      </c>
      <c r="BN1552" s="6" t="str">
        <f t="shared" si="24"/>
        <v>11943-8</v>
      </c>
    </row>
    <row r="1553" spans="1:66" x14ac:dyDescent="0.25">
      <c r="A1553">
        <v>1</v>
      </c>
      <c r="B1553">
        <v>11943</v>
      </c>
      <c r="C1553" s="6" t="s">
        <v>19273</v>
      </c>
      <c r="D1553">
        <v>5</v>
      </c>
      <c r="E1553">
        <v>3</v>
      </c>
      <c r="F1553">
        <v>30</v>
      </c>
      <c r="G1553">
        <v>303</v>
      </c>
      <c r="H1553" s="6" t="s">
        <v>16963</v>
      </c>
      <c r="I1553">
        <v>1</v>
      </c>
      <c r="J1553">
        <v>167351</v>
      </c>
      <c r="K1553">
        <v>7</v>
      </c>
      <c r="L1553" s="55">
        <v>44473</v>
      </c>
      <c r="M1553" s="6" t="s">
        <v>16765</v>
      </c>
      <c r="N1553" s="55">
        <v>44533</v>
      </c>
      <c r="O1553">
        <v>101490</v>
      </c>
      <c r="P1553" s="6" t="s">
        <v>16796</v>
      </c>
      <c r="Q1553" s="6" t="s">
        <v>16973</v>
      </c>
      <c r="R1553">
        <v>2</v>
      </c>
      <c r="S1553">
        <v>0</v>
      </c>
      <c r="T1553">
        <v>-2</v>
      </c>
      <c r="U1553">
        <v>696</v>
      </c>
      <c r="V1553" s="6" t="s">
        <v>17183</v>
      </c>
      <c r="W1553" s="6" t="s">
        <v>16946</v>
      </c>
      <c r="X1553" s="55">
        <v>44659</v>
      </c>
      <c r="Y1553">
        <v>30000</v>
      </c>
      <c r="Z1553">
        <v>2620.7800000000002</v>
      </c>
      <c r="AA1553" s="6" t="s">
        <v>17198</v>
      </c>
      <c r="AB1553" s="6" t="s">
        <v>16947</v>
      </c>
      <c r="AD1553" s="6" t="s">
        <v>16765</v>
      </c>
      <c r="AE1553">
        <v>53589</v>
      </c>
      <c r="AF1553">
        <v>48411</v>
      </c>
      <c r="AG1553" s="6" t="s">
        <v>16973</v>
      </c>
      <c r="AH1553" s="6" t="s">
        <v>16950</v>
      </c>
      <c r="AI1553" s="6" t="s">
        <v>16951</v>
      </c>
      <c r="AJ1553" s="6" t="s">
        <v>16765</v>
      </c>
      <c r="AK1553" s="6" t="s">
        <v>16765</v>
      </c>
      <c r="AL1553" s="6" t="s">
        <v>16765</v>
      </c>
      <c r="AM1553" s="6" t="s">
        <v>16952</v>
      </c>
      <c r="AN1553">
        <v>0</v>
      </c>
      <c r="AO1553" s="55">
        <v>44659</v>
      </c>
      <c r="AP1553" s="6" t="s">
        <v>17190</v>
      </c>
      <c r="AQ1553">
        <v>0</v>
      </c>
      <c r="AR1553" s="6" t="s">
        <v>17184</v>
      </c>
      <c r="AS1553" s="6" t="s">
        <v>17002</v>
      </c>
      <c r="AT1553" s="6" t="s">
        <v>16947</v>
      </c>
      <c r="AU1553">
        <v>0</v>
      </c>
      <c r="AV1553">
        <v>0</v>
      </c>
      <c r="AW1553" s="6" t="s">
        <v>16956</v>
      </c>
      <c r="AX1553" s="6" t="s">
        <v>16765</v>
      </c>
      <c r="AY1553" s="6" t="s">
        <v>16765</v>
      </c>
      <c r="AZ1553" s="6" t="s">
        <v>16958</v>
      </c>
      <c r="BA1553" s="6" t="s">
        <v>16765</v>
      </c>
      <c r="BB1553" s="6" t="s">
        <v>16959</v>
      </c>
      <c r="BC1553" s="6" t="s">
        <v>16765</v>
      </c>
      <c r="BD1553" s="6" t="s">
        <v>16960</v>
      </c>
      <c r="BE1553" s="6" t="s">
        <v>16961</v>
      </c>
      <c r="BF1553" s="6" t="s">
        <v>13575</v>
      </c>
      <c r="BG1553" s="6" t="s">
        <v>13575</v>
      </c>
      <c r="BH1553" s="6" t="s">
        <v>16959</v>
      </c>
      <c r="BI1553">
        <v>0</v>
      </c>
      <c r="BJ1553" s="6" t="s">
        <v>16958</v>
      </c>
      <c r="BK1553">
        <v>0</v>
      </c>
      <c r="BL1553" s="6" t="s">
        <v>315</v>
      </c>
      <c r="BM1553" s="56">
        <f>COUNTIF($B$2:B1553,B1553)</f>
        <v>9</v>
      </c>
      <c r="BN1553" s="6" t="str">
        <f t="shared" si="24"/>
        <v>11943-9</v>
      </c>
    </row>
    <row r="1554" spans="1:66" x14ac:dyDescent="0.25">
      <c r="A1554">
        <v>1</v>
      </c>
      <c r="B1554">
        <v>11943</v>
      </c>
      <c r="C1554" s="6" t="s">
        <v>19273</v>
      </c>
      <c r="D1554">
        <v>5</v>
      </c>
      <c r="E1554">
        <v>3</v>
      </c>
      <c r="F1554">
        <v>30</v>
      </c>
      <c r="G1554">
        <v>303</v>
      </c>
      <c r="H1554" s="6" t="s">
        <v>16963</v>
      </c>
      <c r="I1554">
        <v>1</v>
      </c>
      <c r="J1554">
        <v>225963</v>
      </c>
      <c r="K1554">
        <v>7</v>
      </c>
      <c r="L1554" s="55">
        <v>44579</v>
      </c>
      <c r="M1554" s="6" t="s">
        <v>16765</v>
      </c>
      <c r="N1554" s="55">
        <v>44668</v>
      </c>
      <c r="O1554">
        <v>101490</v>
      </c>
      <c r="P1554" s="6" t="s">
        <v>16796</v>
      </c>
      <c r="Q1554" s="6" t="s">
        <v>16973</v>
      </c>
      <c r="R1554">
        <v>2</v>
      </c>
      <c r="S1554">
        <v>0</v>
      </c>
      <c r="T1554">
        <v>-2</v>
      </c>
      <c r="U1554">
        <v>696</v>
      </c>
      <c r="V1554" s="6" t="s">
        <v>17183</v>
      </c>
      <c r="W1554" s="6" t="s">
        <v>16946</v>
      </c>
      <c r="X1554" s="55">
        <v>44659</v>
      </c>
      <c r="Y1554">
        <v>30000</v>
      </c>
      <c r="Z1554">
        <v>2620.7800000000002</v>
      </c>
      <c r="AA1554" s="6" t="s">
        <v>17198</v>
      </c>
      <c r="AB1554" s="6" t="s">
        <v>16947</v>
      </c>
      <c r="AD1554" s="6" t="s">
        <v>16765</v>
      </c>
      <c r="AE1554">
        <v>53949</v>
      </c>
      <c r="AF1554">
        <v>48744</v>
      </c>
      <c r="AG1554" s="6" t="s">
        <v>16973</v>
      </c>
      <c r="AH1554" s="6" t="s">
        <v>16950</v>
      </c>
      <c r="AI1554" s="6" t="s">
        <v>16951</v>
      </c>
      <c r="AJ1554" s="6" t="s">
        <v>16765</v>
      </c>
      <c r="AK1554" s="6" t="s">
        <v>16765</v>
      </c>
      <c r="AL1554" s="6" t="s">
        <v>16765</v>
      </c>
      <c r="AM1554" s="6" t="s">
        <v>16952</v>
      </c>
      <c r="AN1554">
        <v>0</v>
      </c>
      <c r="AO1554" s="55">
        <v>44659</v>
      </c>
      <c r="AP1554" s="6" t="s">
        <v>17190</v>
      </c>
      <c r="AQ1554">
        <v>0</v>
      </c>
      <c r="AR1554" s="6" t="s">
        <v>17184</v>
      </c>
      <c r="AS1554" s="6" t="s">
        <v>17002</v>
      </c>
      <c r="AT1554" s="6" t="s">
        <v>16947</v>
      </c>
      <c r="AU1554">
        <v>0</v>
      </c>
      <c r="AV1554">
        <v>0</v>
      </c>
      <c r="AW1554" s="6" t="s">
        <v>16956</v>
      </c>
      <c r="AX1554" s="6" t="s">
        <v>16765</v>
      </c>
      <c r="AY1554" s="6" t="s">
        <v>16765</v>
      </c>
      <c r="AZ1554" s="6" t="s">
        <v>16958</v>
      </c>
      <c r="BA1554" s="6" t="s">
        <v>16765</v>
      </c>
      <c r="BB1554" s="6" t="s">
        <v>16959</v>
      </c>
      <c r="BC1554" s="6" t="s">
        <v>16765</v>
      </c>
      <c r="BD1554" s="6" t="s">
        <v>16960</v>
      </c>
      <c r="BE1554" s="6" t="s">
        <v>16961</v>
      </c>
      <c r="BF1554" s="6" t="s">
        <v>13575</v>
      </c>
      <c r="BG1554" s="6" t="s">
        <v>13575</v>
      </c>
      <c r="BH1554" s="6" t="s">
        <v>16959</v>
      </c>
      <c r="BI1554">
        <v>0</v>
      </c>
      <c r="BJ1554" s="6" t="s">
        <v>16958</v>
      </c>
      <c r="BK1554">
        <v>0</v>
      </c>
      <c r="BL1554" s="6" t="s">
        <v>315</v>
      </c>
      <c r="BM1554" s="56">
        <f>COUNTIF($B$2:B1554,B1554)</f>
        <v>10</v>
      </c>
      <c r="BN1554" s="6" t="str">
        <f t="shared" si="24"/>
        <v>11943-10</v>
      </c>
    </row>
    <row r="1555" spans="1:66" x14ac:dyDescent="0.25">
      <c r="A1555">
        <v>1</v>
      </c>
      <c r="B1555">
        <v>11943</v>
      </c>
      <c r="C1555" s="6" t="s">
        <v>19273</v>
      </c>
      <c r="D1555">
        <v>5</v>
      </c>
      <c r="E1555">
        <v>3</v>
      </c>
      <c r="F1555">
        <v>30</v>
      </c>
      <c r="G1555">
        <v>303</v>
      </c>
      <c r="H1555" s="6" t="s">
        <v>16963</v>
      </c>
      <c r="I1555">
        <v>1</v>
      </c>
      <c r="J1555">
        <v>358574</v>
      </c>
      <c r="K1555">
        <v>6</v>
      </c>
      <c r="L1555" s="55">
        <v>42969</v>
      </c>
      <c r="M1555" s="6" t="s">
        <v>16765</v>
      </c>
      <c r="N1555" s="55">
        <v>44601</v>
      </c>
      <c r="O1555">
        <v>104825</v>
      </c>
      <c r="P1555" s="6" t="s">
        <v>16797</v>
      </c>
      <c r="Q1555" s="6" t="s">
        <v>16973</v>
      </c>
      <c r="R1555">
        <v>1</v>
      </c>
      <c r="S1555">
        <v>0</v>
      </c>
      <c r="T1555">
        <v>-1</v>
      </c>
      <c r="U1555">
        <v>700</v>
      </c>
      <c r="V1555" s="6" t="s">
        <v>17183</v>
      </c>
      <c r="W1555" s="6" t="s">
        <v>16946</v>
      </c>
      <c r="X1555" s="55">
        <v>44659</v>
      </c>
      <c r="Y1555">
        <v>30000</v>
      </c>
      <c r="Z1555">
        <v>2620.7800000000002</v>
      </c>
      <c r="AA1555" s="6" t="s">
        <v>17198</v>
      </c>
      <c r="AB1555" s="6" t="s">
        <v>16947</v>
      </c>
      <c r="AD1555" s="6" t="s">
        <v>16765</v>
      </c>
      <c r="AE1555">
        <v>47023</v>
      </c>
      <c r="AF1555">
        <v>42810</v>
      </c>
      <c r="AG1555" s="6" t="s">
        <v>16973</v>
      </c>
      <c r="AH1555" s="6" t="s">
        <v>16950</v>
      </c>
      <c r="AI1555" s="6" t="s">
        <v>16951</v>
      </c>
      <c r="AJ1555" s="6" t="s">
        <v>16765</v>
      </c>
      <c r="AK1555" s="6" t="s">
        <v>16765</v>
      </c>
      <c r="AL1555" s="6" t="s">
        <v>16765</v>
      </c>
      <c r="AM1555" s="6" t="s">
        <v>16952</v>
      </c>
      <c r="AN1555">
        <v>0</v>
      </c>
      <c r="AO1555" s="55">
        <v>44659</v>
      </c>
      <c r="AP1555" s="6" t="s">
        <v>16953</v>
      </c>
      <c r="AQ1555">
        <v>0</v>
      </c>
      <c r="AR1555" s="6" t="s">
        <v>17184</v>
      </c>
      <c r="AS1555" s="6" t="s">
        <v>17002</v>
      </c>
      <c r="AT1555" s="6" t="s">
        <v>16947</v>
      </c>
      <c r="AU1555">
        <v>0</v>
      </c>
      <c r="AV1555">
        <v>0</v>
      </c>
      <c r="AW1555" s="6" t="s">
        <v>16956</v>
      </c>
      <c r="AX1555" s="6" t="s">
        <v>19276</v>
      </c>
      <c r="AY1555" s="6" t="s">
        <v>16765</v>
      </c>
      <c r="AZ1555" s="6" t="s">
        <v>16958</v>
      </c>
      <c r="BA1555" s="6" t="s">
        <v>16765</v>
      </c>
      <c r="BB1555" s="6" t="s">
        <v>16959</v>
      </c>
      <c r="BC1555" s="6" t="s">
        <v>16765</v>
      </c>
      <c r="BD1555" s="6" t="s">
        <v>16960</v>
      </c>
      <c r="BE1555" s="6" t="s">
        <v>16961</v>
      </c>
      <c r="BF1555" s="6" t="s">
        <v>13575</v>
      </c>
      <c r="BG1555" s="6" t="s">
        <v>13575</v>
      </c>
      <c r="BH1555" s="6" t="s">
        <v>16959</v>
      </c>
      <c r="BI1555">
        <v>0</v>
      </c>
      <c r="BJ1555" s="6" t="s">
        <v>16958</v>
      </c>
      <c r="BK1555">
        <v>0</v>
      </c>
      <c r="BL1555" s="6" t="s">
        <v>315</v>
      </c>
      <c r="BM1555" s="56">
        <f>COUNTIF($B$2:B1555,B1555)</f>
        <v>11</v>
      </c>
      <c r="BN1555" s="6" t="str">
        <f t="shared" si="24"/>
        <v>11943-11</v>
      </c>
    </row>
    <row r="1556" spans="1:66" x14ac:dyDescent="0.25">
      <c r="A1556">
        <v>1</v>
      </c>
      <c r="B1556">
        <v>11943</v>
      </c>
      <c r="C1556" s="6" t="s">
        <v>19273</v>
      </c>
      <c r="D1556">
        <v>5</v>
      </c>
      <c r="E1556">
        <v>3</v>
      </c>
      <c r="F1556">
        <v>30</v>
      </c>
      <c r="G1556">
        <v>303</v>
      </c>
      <c r="H1556" s="6" t="s">
        <v>16963</v>
      </c>
      <c r="I1556">
        <v>1</v>
      </c>
      <c r="J1556">
        <v>427692</v>
      </c>
      <c r="K1556">
        <v>6</v>
      </c>
      <c r="L1556" s="55">
        <v>43082</v>
      </c>
      <c r="M1556" s="6" t="s">
        <v>16765</v>
      </c>
      <c r="N1556" s="55">
        <v>44601</v>
      </c>
      <c r="O1556">
        <v>104825</v>
      </c>
      <c r="P1556" s="6" t="s">
        <v>16797</v>
      </c>
      <c r="Q1556" s="6" t="s">
        <v>16973</v>
      </c>
      <c r="R1556">
        <v>1</v>
      </c>
      <c r="S1556">
        <v>0</v>
      </c>
      <c r="T1556">
        <v>-1</v>
      </c>
      <c r="U1556">
        <v>700</v>
      </c>
      <c r="V1556" s="6" t="s">
        <v>17183</v>
      </c>
      <c r="W1556" s="6" t="s">
        <v>16946</v>
      </c>
      <c r="X1556" s="55">
        <v>44659</v>
      </c>
      <c r="Y1556">
        <v>30000</v>
      </c>
      <c r="Z1556">
        <v>2620.7800000000002</v>
      </c>
      <c r="AA1556" s="6" t="s">
        <v>17198</v>
      </c>
      <c r="AB1556" s="6" t="s">
        <v>16947</v>
      </c>
      <c r="AD1556" s="6" t="s">
        <v>16765</v>
      </c>
      <c r="AE1556">
        <v>47894</v>
      </c>
      <c r="AF1556">
        <v>43597</v>
      </c>
      <c r="AG1556" s="6" t="s">
        <v>16973</v>
      </c>
      <c r="AH1556" s="6" t="s">
        <v>16950</v>
      </c>
      <c r="AI1556" s="6" t="s">
        <v>16951</v>
      </c>
      <c r="AJ1556" s="6" t="s">
        <v>16765</v>
      </c>
      <c r="AK1556" s="6" t="s">
        <v>16765</v>
      </c>
      <c r="AL1556" s="6" t="s">
        <v>16765</v>
      </c>
      <c r="AM1556" s="6" t="s">
        <v>16952</v>
      </c>
      <c r="AN1556">
        <v>0</v>
      </c>
      <c r="AO1556" s="55">
        <v>44659</v>
      </c>
      <c r="AP1556" s="6" t="s">
        <v>16953</v>
      </c>
      <c r="AQ1556">
        <v>0</v>
      </c>
      <c r="AR1556" s="6" t="s">
        <v>17184</v>
      </c>
      <c r="AS1556" s="6" t="s">
        <v>17002</v>
      </c>
      <c r="AT1556" s="6" t="s">
        <v>16947</v>
      </c>
      <c r="AU1556">
        <v>0</v>
      </c>
      <c r="AV1556">
        <v>0</v>
      </c>
      <c r="AW1556" s="6" t="s">
        <v>16956</v>
      </c>
      <c r="AX1556" s="6" t="s">
        <v>19277</v>
      </c>
      <c r="AY1556" s="6" t="s">
        <v>16765</v>
      </c>
      <c r="AZ1556" s="6" t="s">
        <v>16958</v>
      </c>
      <c r="BA1556" s="6" t="s">
        <v>16765</v>
      </c>
      <c r="BB1556" s="6" t="s">
        <v>16959</v>
      </c>
      <c r="BC1556" s="6" t="s">
        <v>16765</v>
      </c>
      <c r="BD1556" s="6" t="s">
        <v>16960</v>
      </c>
      <c r="BE1556" s="6" t="s">
        <v>16961</v>
      </c>
      <c r="BF1556" s="6" t="s">
        <v>13575</v>
      </c>
      <c r="BG1556" s="6" t="s">
        <v>13575</v>
      </c>
      <c r="BH1556" s="6" t="s">
        <v>16959</v>
      </c>
      <c r="BI1556">
        <v>0</v>
      </c>
      <c r="BJ1556" s="6" t="s">
        <v>16958</v>
      </c>
      <c r="BK1556">
        <v>0</v>
      </c>
      <c r="BL1556" s="6" t="s">
        <v>315</v>
      </c>
      <c r="BM1556" s="56">
        <f>COUNTIF($B$2:B1556,B1556)</f>
        <v>12</v>
      </c>
      <c r="BN1556" s="6" t="str">
        <f t="shared" si="24"/>
        <v>11943-12</v>
      </c>
    </row>
    <row r="1557" spans="1:66" x14ac:dyDescent="0.25">
      <c r="A1557">
        <v>1</v>
      </c>
      <c r="B1557">
        <v>11943</v>
      </c>
      <c r="C1557" s="6" t="s">
        <v>19273</v>
      </c>
      <c r="D1557">
        <v>5</v>
      </c>
      <c r="E1557">
        <v>3</v>
      </c>
      <c r="F1557">
        <v>30</v>
      </c>
      <c r="G1557">
        <v>303</v>
      </c>
      <c r="H1557" s="6" t="s">
        <v>16963</v>
      </c>
      <c r="I1557">
        <v>1</v>
      </c>
      <c r="J1557">
        <v>449808</v>
      </c>
      <c r="K1557">
        <v>6</v>
      </c>
      <c r="L1557" s="55">
        <v>43118</v>
      </c>
      <c r="M1557" s="6" t="s">
        <v>16765</v>
      </c>
      <c r="N1557" s="55">
        <v>44601</v>
      </c>
      <c r="O1557">
        <v>118724</v>
      </c>
      <c r="P1557" s="6" t="s">
        <v>16773</v>
      </c>
      <c r="Q1557" s="6" t="s">
        <v>19278</v>
      </c>
      <c r="R1557">
        <v>1</v>
      </c>
      <c r="S1557">
        <v>0</v>
      </c>
      <c r="T1557">
        <v>-1</v>
      </c>
      <c r="U1557">
        <v>1141.5899999999999</v>
      </c>
      <c r="V1557" s="6" t="s">
        <v>16945</v>
      </c>
      <c r="W1557" s="6" t="s">
        <v>16946</v>
      </c>
      <c r="X1557" s="55">
        <v>44659</v>
      </c>
      <c r="Y1557">
        <v>30000</v>
      </c>
      <c r="Z1557">
        <v>2620.7800000000002</v>
      </c>
      <c r="AA1557" s="6" t="s">
        <v>17198</v>
      </c>
      <c r="AB1557" s="6" t="s">
        <v>16947</v>
      </c>
      <c r="AD1557" s="6" t="s">
        <v>16948</v>
      </c>
      <c r="AE1557">
        <v>48086</v>
      </c>
      <c r="AF1557">
        <v>43742</v>
      </c>
      <c r="AG1557" s="6" t="s">
        <v>16949</v>
      </c>
      <c r="AH1557" s="6" t="s">
        <v>16950</v>
      </c>
      <c r="AI1557" s="6" t="s">
        <v>16951</v>
      </c>
      <c r="AJ1557" s="6" t="s">
        <v>16765</v>
      </c>
      <c r="AK1557" s="6" t="s">
        <v>16765</v>
      </c>
      <c r="AL1557" s="6" t="s">
        <v>16765</v>
      </c>
      <c r="AM1557" s="6" t="s">
        <v>16952</v>
      </c>
      <c r="AN1557">
        <v>0</v>
      </c>
      <c r="AO1557" s="55">
        <v>44659</v>
      </c>
      <c r="AP1557" s="6" t="s">
        <v>16953</v>
      </c>
      <c r="AQ1557">
        <v>0</v>
      </c>
      <c r="AR1557" s="6" t="s">
        <v>16997</v>
      </c>
      <c r="AS1557" s="6" t="s">
        <v>16955</v>
      </c>
      <c r="AT1557" s="6" t="s">
        <v>16947</v>
      </c>
      <c r="AU1557">
        <v>0</v>
      </c>
      <c r="AV1557">
        <v>0</v>
      </c>
      <c r="AW1557" s="6" t="s">
        <v>16956</v>
      </c>
      <c r="AX1557" s="6" t="s">
        <v>19156</v>
      </c>
      <c r="AY1557" s="6" t="s">
        <v>16765</v>
      </c>
      <c r="AZ1557" s="6" t="s">
        <v>16958</v>
      </c>
      <c r="BA1557" s="6" t="s">
        <v>16765</v>
      </c>
      <c r="BB1557" s="6" t="s">
        <v>16959</v>
      </c>
      <c r="BC1557" s="6" t="s">
        <v>16765</v>
      </c>
      <c r="BD1557" s="6" t="s">
        <v>16960</v>
      </c>
      <c r="BE1557" s="6" t="s">
        <v>16961</v>
      </c>
      <c r="BF1557" s="6" t="s">
        <v>13575</v>
      </c>
      <c r="BG1557" s="6" t="s">
        <v>13575</v>
      </c>
      <c r="BH1557" s="6" t="s">
        <v>16959</v>
      </c>
      <c r="BI1557">
        <v>0</v>
      </c>
      <c r="BJ1557" s="6" t="s">
        <v>16958</v>
      </c>
      <c r="BK1557">
        <v>0</v>
      </c>
      <c r="BL1557" s="6" t="s">
        <v>315</v>
      </c>
      <c r="BM1557" s="56">
        <f>COUNTIF($B$2:B1557,B1557)</f>
        <v>13</v>
      </c>
      <c r="BN1557" s="6" t="str">
        <f t="shared" si="24"/>
        <v>11943-13</v>
      </c>
    </row>
    <row r="1558" spans="1:66" x14ac:dyDescent="0.25">
      <c r="A1558">
        <v>1</v>
      </c>
      <c r="B1558">
        <v>11943</v>
      </c>
      <c r="C1558" s="6" t="s">
        <v>19273</v>
      </c>
      <c r="D1558">
        <v>5</v>
      </c>
      <c r="E1558">
        <v>3</v>
      </c>
      <c r="F1558">
        <v>30</v>
      </c>
      <c r="G1558">
        <v>303</v>
      </c>
      <c r="H1558" s="6" t="s">
        <v>16963</v>
      </c>
      <c r="I1558">
        <v>1</v>
      </c>
      <c r="J1558">
        <v>351762</v>
      </c>
      <c r="K1558">
        <v>6</v>
      </c>
      <c r="L1558" s="55">
        <v>42957</v>
      </c>
      <c r="M1558" s="6" t="s">
        <v>16765</v>
      </c>
      <c r="N1558" s="55">
        <v>109574</v>
      </c>
      <c r="O1558">
        <v>138165</v>
      </c>
      <c r="P1558" s="6" t="s">
        <v>16840</v>
      </c>
      <c r="Q1558" s="6" t="s">
        <v>16973</v>
      </c>
      <c r="R1558">
        <v>4</v>
      </c>
      <c r="S1558">
        <v>0</v>
      </c>
      <c r="T1558">
        <v>-4</v>
      </c>
      <c r="U1558">
        <v>120</v>
      </c>
      <c r="V1558" s="6" t="s">
        <v>16999</v>
      </c>
      <c r="W1558" s="6" t="s">
        <v>16946</v>
      </c>
      <c r="X1558" s="55">
        <v>44659</v>
      </c>
      <c r="Y1558">
        <v>30000</v>
      </c>
      <c r="Z1558">
        <v>2620.7800000000002</v>
      </c>
      <c r="AA1558" s="6" t="s">
        <v>17198</v>
      </c>
      <c r="AB1558" s="6" t="s">
        <v>16947</v>
      </c>
      <c r="AD1558" s="6" t="s">
        <v>16765</v>
      </c>
      <c r="AE1558">
        <v>46931</v>
      </c>
      <c r="AF1558">
        <v>42719</v>
      </c>
      <c r="AG1558" s="6" t="s">
        <v>16973</v>
      </c>
      <c r="AH1558" s="6" t="s">
        <v>16950</v>
      </c>
      <c r="AI1558" s="6" t="s">
        <v>16951</v>
      </c>
      <c r="AJ1558" s="6" t="s">
        <v>16765</v>
      </c>
      <c r="AK1558" s="6" t="s">
        <v>16765</v>
      </c>
      <c r="AL1558" s="6" t="s">
        <v>16765</v>
      </c>
      <c r="AM1558" s="6" t="s">
        <v>16952</v>
      </c>
      <c r="AN1558">
        <v>0</v>
      </c>
      <c r="AO1558" s="55">
        <v>44659</v>
      </c>
      <c r="AP1558" s="6" t="s">
        <v>17000</v>
      </c>
      <c r="AQ1558">
        <v>0</v>
      </c>
      <c r="AR1558" s="6" t="s">
        <v>17171</v>
      </c>
      <c r="AS1558" s="6" t="s">
        <v>17002</v>
      </c>
      <c r="AT1558" s="6" t="s">
        <v>16947</v>
      </c>
      <c r="AU1558">
        <v>0</v>
      </c>
      <c r="AV1558">
        <v>0</v>
      </c>
      <c r="AW1558" s="6" t="s">
        <v>16956</v>
      </c>
      <c r="AX1558" s="6" t="s">
        <v>19274</v>
      </c>
      <c r="AY1558" s="6" t="s">
        <v>16765</v>
      </c>
      <c r="AZ1558" s="6" t="s">
        <v>16958</v>
      </c>
      <c r="BA1558" s="6" t="s">
        <v>16765</v>
      </c>
      <c r="BB1558" s="6" t="s">
        <v>16959</v>
      </c>
      <c r="BC1558" s="6" t="s">
        <v>16765</v>
      </c>
      <c r="BD1558" s="6" t="s">
        <v>16960</v>
      </c>
      <c r="BE1558" s="6" t="s">
        <v>16961</v>
      </c>
      <c r="BF1558" s="6" t="s">
        <v>13575</v>
      </c>
      <c r="BG1558" s="6" t="s">
        <v>13575</v>
      </c>
      <c r="BH1558" s="6" t="s">
        <v>16959</v>
      </c>
      <c r="BI1558">
        <v>0</v>
      </c>
      <c r="BJ1558" s="6" t="s">
        <v>16958</v>
      </c>
      <c r="BK1558">
        <v>0</v>
      </c>
      <c r="BL1558" s="6" t="s">
        <v>315</v>
      </c>
      <c r="BM1558" s="56">
        <f>COUNTIF($B$2:B1558,B1558)</f>
        <v>14</v>
      </c>
      <c r="BN1558" s="6" t="str">
        <f t="shared" si="24"/>
        <v>11943-14</v>
      </c>
    </row>
    <row r="1559" spans="1:66" x14ac:dyDescent="0.25">
      <c r="A1559">
        <v>1</v>
      </c>
      <c r="B1559">
        <v>11943</v>
      </c>
      <c r="C1559" s="6" t="s">
        <v>19273</v>
      </c>
      <c r="D1559">
        <v>5</v>
      </c>
      <c r="E1559">
        <v>3</v>
      </c>
      <c r="F1559">
        <v>30</v>
      </c>
      <c r="G1559">
        <v>303</v>
      </c>
      <c r="H1559" s="6" t="s">
        <v>16963</v>
      </c>
      <c r="I1559">
        <v>1</v>
      </c>
      <c r="J1559">
        <v>336474</v>
      </c>
      <c r="K1559">
        <v>6</v>
      </c>
      <c r="L1559" s="55">
        <v>42933</v>
      </c>
      <c r="M1559" s="6" t="s">
        <v>16765</v>
      </c>
      <c r="N1559" s="55">
        <v>44789</v>
      </c>
      <c r="O1559">
        <v>628699</v>
      </c>
      <c r="P1559" s="6" t="s">
        <v>16777</v>
      </c>
      <c r="Q1559" s="6" t="s">
        <v>19279</v>
      </c>
      <c r="R1559">
        <v>1</v>
      </c>
      <c r="S1559">
        <v>0</v>
      </c>
      <c r="T1559">
        <v>-1</v>
      </c>
      <c r="U1559">
        <v>1687</v>
      </c>
      <c r="V1559" s="6" t="s">
        <v>16945</v>
      </c>
      <c r="W1559" s="6" t="s">
        <v>16946</v>
      </c>
      <c r="X1559" s="55">
        <v>44659</v>
      </c>
      <c r="Y1559">
        <v>30000</v>
      </c>
      <c r="Z1559">
        <v>2620.7800000000002</v>
      </c>
      <c r="AA1559" s="6" t="s">
        <v>17198</v>
      </c>
      <c r="AB1559" s="6" t="s">
        <v>16947</v>
      </c>
      <c r="AD1559" s="6" t="s">
        <v>16948</v>
      </c>
      <c r="AE1559">
        <v>46793</v>
      </c>
      <c r="AF1559">
        <v>35590</v>
      </c>
      <c r="AG1559" s="6" t="s">
        <v>16949</v>
      </c>
      <c r="AH1559" s="6" t="s">
        <v>16950</v>
      </c>
      <c r="AI1559" s="6" t="s">
        <v>16951</v>
      </c>
      <c r="AJ1559" s="6" t="s">
        <v>16765</v>
      </c>
      <c r="AK1559" s="6" t="s">
        <v>16765</v>
      </c>
      <c r="AL1559" s="6" t="s">
        <v>16765</v>
      </c>
      <c r="AM1559" s="6" t="s">
        <v>16952</v>
      </c>
      <c r="AN1559">
        <v>0</v>
      </c>
      <c r="AO1559" s="55">
        <v>44659</v>
      </c>
      <c r="AP1559" s="6" t="s">
        <v>16953</v>
      </c>
      <c r="AQ1559">
        <v>0</v>
      </c>
      <c r="AR1559" s="6" t="s">
        <v>16997</v>
      </c>
      <c r="AS1559" s="6" t="s">
        <v>16955</v>
      </c>
      <c r="AT1559" s="6" t="s">
        <v>16947</v>
      </c>
      <c r="AU1559">
        <v>0</v>
      </c>
      <c r="AV1559">
        <v>0</v>
      </c>
      <c r="AW1559" s="6" t="s">
        <v>16956</v>
      </c>
      <c r="AX1559" s="6" t="s">
        <v>17165</v>
      </c>
      <c r="AY1559" s="6" t="s">
        <v>16765</v>
      </c>
      <c r="AZ1559" s="6" t="s">
        <v>16958</v>
      </c>
      <c r="BA1559" s="6" t="s">
        <v>16765</v>
      </c>
      <c r="BB1559" s="6" t="s">
        <v>16959</v>
      </c>
      <c r="BC1559" s="6" t="s">
        <v>16765</v>
      </c>
      <c r="BD1559" s="6" t="s">
        <v>16960</v>
      </c>
      <c r="BE1559" s="6" t="s">
        <v>16961</v>
      </c>
      <c r="BF1559" s="6" t="s">
        <v>13575</v>
      </c>
      <c r="BG1559" s="6" t="s">
        <v>13575</v>
      </c>
      <c r="BH1559" s="6" t="s">
        <v>16959</v>
      </c>
      <c r="BI1559">
        <v>0</v>
      </c>
      <c r="BJ1559" s="6" t="s">
        <v>16958</v>
      </c>
      <c r="BK1559">
        <v>0</v>
      </c>
      <c r="BL1559" s="6" t="s">
        <v>315</v>
      </c>
      <c r="BM1559" s="56">
        <f>COUNTIF($B$2:B1559,B1559)</f>
        <v>15</v>
      </c>
      <c r="BN1559" s="6" t="str">
        <f t="shared" si="24"/>
        <v>11943-15</v>
      </c>
    </row>
    <row r="1560" spans="1:66" x14ac:dyDescent="0.25">
      <c r="A1560">
        <v>1</v>
      </c>
      <c r="B1560">
        <v>11943</v>
      </c>
      <c r="C1560" s="6" t="s">
        <v>19273</v>
      </c>
      <c r="D1560">
        <v>5</v>
      </c>
      <c r="E1560">
        <v>3</v>
      </c>
      <c r="F1560">
        <v>30</v>
      </c>
      <c r="G1560">
        <v>303</v>
      </c>
      <c r="H1560" s="6" t="s">
        <v>16963</v>
      </c>
      <c r="I1560">
        <v>1</v>
      </c>
      <c r="J1560">
        <v>358573</v>
      </c>
      <c r="K1560">
        <v>6</v>
      </c>
      <c r="L1560" s="55">
        <v>42969</v>
      </c>
      <c r="M1560" s="6" t="s">
        <v>16765</v>
      </c>
      <c r="N1560" s="55">
        <v>44601</v>
      </c>
      <c r="O1560">
        <v>638754</v>
      </c>
      <c r="P1560" s="6" t="s">
        <v>16800</v>
      </c>
      <c r="Q1560" s="6" t="s">
        <v>19280</v>
      </c>
      <c r="R1560">
        <v>1</v>
      </c>
      <c r="S1560">
        <v>0</v>
      </c>
      <c r="T1560">
        <v>-1</v>
      </c>
      <c r="U1560">
        <v>2750</v>
      </c>
      <c r="V1560" s="6" t="s">
        <v>17275</v>
      </c>
      <c r="W1560" s="6" t="s">
        <v>16946</v>
      </c>
      <c r="X1560" s="55">
        <v>44659</v>
      </c>
      <c r="Y1560">
        <v>30000</v>
      </c>
      <c r="Z1560">
        <v>2620.7800000000002</v>
      </c>
      <c r="AA1560" s="6" t="s">
        <v>17198</v>
      </c>
      <c r="AB1560" s="6" t="s">
        <v>16947</v>
      </c>
      <c r="AD1560" s="6" t="s">
        <v>16948</v>
      </c>
      <c r="AE1560">
        <v>47022</v>
      </c>
      <c r="AF1560">
        <v>42809</v>
      </c>
      <c r="AG1560" s="6" t="s">
        <v>16949</v>
      </c>
      <c r="AH1560" s="6" t="s">
        <v>16950</v>
      </c>
      <c r="AI1560" s="6" t="s">
        <v>16951</v>
      </c>
      <c r="AJ1560" s="6" t="s">
        <v>16765</v>
      </c>
      <c r="AK1560" s="6" t="s">
        <v>16765</v>
      </c>
      <c r="AL1560" s="6" t="s">
        <v>16765</v>
      </c>
      <c r="AM1560" s="6" t="s">
        <v>16952</v>
      </c>
      <c r="AN1560">
        <v>0</v>
      </c>
      <c r="AO1560" s="55">
        <v>44659</v>
      </c>
      <c r="AP1560" s="6" t="s">
        <v>16953</v>
      </c>
      <c r="AQ1560">
        <v>0</v>
      </c>
      <c r="AR1560" s="6" t="s">
        <v>17276</v>
      </c>
      <c r="AS1560" s="6" t="s">
        <v>16955</v>
      </c>
      <c r="AT1560" s="6" t="s">
        <v>16947</v>
      </c>
      <c r="AU1560">
        <v>0</v>
      </c>
      <c r="AV1560">
        <v>0</v>
      </c>
      <c r="AW1560" s="6" t="s">
        <v>16956</v>
      </c>
      <c r="AX1560" s="6" t="s">
        <v>19276</v>
      </c>
      <c r="AY1560" s="6" t="s">
        <v>16765</v>
      </c>
      <c r="AZ1560" s="6" t="s">
        <v>16958</v>
      </c>
      <c r="BA1560" s="6" t="s">
        <v>16765</v>
      </c>
      <c r="BB1560" s="6" t="s">
        <v>16959</v>
      </c>
      <c r="BC1560" s="6" t="s">
        <v>16765</v>
      </c>
      <c r="BD1560" s="6" t="s">
        <v>16960</v>
      </c>
      <c r="BE1560" s="6" t="s">
        <v>16961</v>
      </c>
      <c r="BF1560" s="6" t="s">
        <v>13575</v>
      </c>
      <c r="BG1560" s="6" t="s">
        <v>13575</v>
      </c>
      <c r="BH1560" s="6" t="s">
        <v>16959</v>
      </c>
      <c r="BI1560">
        <v>0</v>
      </c>
      <c r="BJ1560" s="6" t="s">
        <v>16958</v>
      </c>
      <c r="BK1560">
        <v>0</v>
      </c>
      <c r="BL1560" s="6" t="s">
        <v>315</v>
      </c>
      <c r="BM1560" s="56">
        <f>COUNTIF($B$2:B1560,B1560)</f>
        <v>16</v>
      </c>
      <c r="BN1560" s="6" t="str">
        <f t="shared" si="24"/>
        <v>11943-16</v>
      </c>
    </row>
    <row r="1561" spans="1:66" x14ac:dyDescent="0.25">
      <c r="A1561">
        <v>1</v>
      </c>
      <c r="B1561">
        <v>11966</v>
      </c>
      <c r="C1561" s="6" t="s">
        <v>19281</v>
      </c>
      <c r="D1561">
        <v>5</v>
      </c>
      <c r="E1561">
        <v>1</v>
      </c>
      <c r="F1561">
        <v>10</v>
      </c>
      <c r="G1561">
        <v>104</v>
      </c>
      <c r="H1561" s="6" t="s">
        <v>16963</v>
      </c>
      <c r="I1561">
        <v>1</v>
      </c>
      <c r="J1561">
        <v>62958</v>
      </c>
      <c r="K1561">
        <v>7</v>
      </c>
      <c r="L1561" s="55">
        <v>44277</v>
      </c>
      <c r="M1561" s="6" t="s">
        <v>16765</v>
      </c>
      <c r="N1561" s="55">
        <v>44736</v>
      </c>
      <c r="O1561">
        <v>118750</v>
      </c>
      <c r="P1561" s="6" t="s">
        <v>16767</v>
      </c>
      <c r="Q1561" s="6" t="s">
        <v>19282</v>
      </c>
      <c r="R1561">
        <v>1</v>
      </c>
      <c r="S1561">
        <v>0</v>
      </c>
      <c r="T1561">
        <v>-1</v>
      </c>
      <c r="U1561">
        <v>1803.8</v>
      </c>
      <c r="V1561" s="6" t="s">
        <v>16945</v>
      </c>
      <c r="W1561" s="6" t="s">
        <v>16946</v>
      </c>
      <c r="X1561" s="55">
        <v>44663</v>
      </c>
      <c r="Y1561">
        <v>60000</v>
      </c>
      <c r="Z1561">
        <v>2690.8</v>
      </c>
      <c r="AA1561" s="6" t="s">
        <v>16969</v>
      </c>
      <c r="AB1561" s="6" t="s">
        <v>16947</v>
      </c>
      <c r="AD1561" s="6" t="s">
        <v>16948</v>
      </c>
      <c r="AE1561">
        <v>53017</v>
      </c>
      <c r="AF1561">
        <v>47933</v>
      </c>
      <c r="AG1561" s="6" t="s">
        <v>16949</v>
      </c>
      <c r="AH1561" s="6" t="s">
        <v>16950</v>
      </c>
      <c r="AI1561" s="6" t="s">
        <v>16951</v>
      </c>
      <c r="AJ1561" s="6" t="s">
        <v>16765</v>
      </c>
      <c r="AK1561" s="6" t="s">
        <v>16765</v>
      </c>
      <c r="AL1561" s="6" t="s">
        <v>16765</v>
      </c>
      <c r="AM1561" s="6" t="s">
        <v>16952</v>
      </c>
      <c r="AN1561">
        <v>0</v>
      </c>
      <c r="AO1561" s="55">
        <v>44663</v>
      </c>
      <c r="AP1561" s="6" t="s">
        <v>16953</v>
      </c>
      <c r="AQ1561">
        <v>0</v>
      </c>
      <c r="AR1561" s="6" t="s">
        <v>16954</v>
      </c>
      <c r="AS1561" s="6" t="s">
        <v>16955</v>
      </c>
      <c r="AT1561" s="6" t="s">
        <v>16947</v>
      </c>
      <c r="AU1561">
        <v>0</v>
      </c>
      <c r="AV1561">
        <v>0</v>
      </c>
      <c r="AW1561" s="6" t="s">
        <v>16956</v>
      </c>
      <c r="AX1561" s="6" t="s">
        <v>19283</v>
      </c>
      <c r="AY1561" s="6" t="s">
        <v>16765</v>
      </c>
      <c r="AZ1561" s="6" t="s">
        <v>16958</v>
      </c>
      <c r="BA1561" s="6" t="s">
        <v>16765</v>
      </c>
      <c r="BB1561" s="6" t="s">
        <v>16959</v>
      </c>
      <c r="BC1561" s="6" t="s">
        <v>16765</v>
      </c>
      <c r="BD1561" s="6" t="s">
        <v>16960</v>
      </c>
      <c r="BE1561" s="6" t="s">
        <v>16961</v>
      </c>
      <c r="BF1561" s="6" t="s">
        <v>13575</v>
      </c>
      <c r="BG1561" s="6" t="s">
        <v>13575</v>
      </c>
      <c r="BH1561" s="6" t="s">
        <v>16959</v>
      </c>
      <c r="BI1561">
        <v>0</v>
      </c>
      <c r="BJ1561" s="6" t="s">
        <v>16958</v>
      </c>
      <c r="BK1561">
        <v>0</v>
      </c>
      <c r="BL1561" s="6" t="s">
        <v>315</v>
      </c>
      <c r="BM1561" s="56">
        <f>COUNTIF($B$2:B1561,B1561)</f>
        <v>1</v>
      </c>
      <c r="BN1561" s="6" t="str">
        <f t="shared" si="24"/>
        <v>11966-1</v>
      </c>
    </row>
    <row r="1562" spans="1:66" x14ac:dyDescent="0.25">
      <c r="A1562">
        <v>1</v>
      </c>
      <c r="B1562">
        <v>11966</v>
      </c>
      <c r="C1562" s="6" t="s">
        <v>19281</v>
      </c>
      <c r="D1562">
        <v>5</v>
      </c>
      <c r="E1562">
        <v>1</v>
      </c>
      <c r="F1562">
        <v>10</v>
      </c>
      <c r="G1562">
        <v>104</v>
      </c>
      <c r="H1562" s="6" t="s">
        <v>16963</v>
      </c>
      <c r="I1562">
        <v>1</v>
      </c>
      <c r="J1562">
        <v>978871</v>
      </c>
      <c r="K1562">
        <v>6</v>
      </c>
      <c r="L1562" s="55">
        <v>44124</v>
      </c>
      <c r="M1562" s="6" t="s">
        <v>16765</v>
      </c>
      <c r="N1562" s="55">
        <v>44736</v>
      </c>
      <c r="O1562">
        <v>118750</v>
      </c>
      <c r="P1562" s="6" t="s">
        <v>16767</v>
      </c>
      <c r="Q1562" s="6" t="s">
        <v>19284</v>
      </c>
      <c r="R1562">
        <v>1</v>
      </c>
      <c r="S1562">
        <v>0</v>
      </c>
      <c r="T1562">
        <v>-1</v>
      </c>
      <c r="U1562">
        <v>1803.8</v>
      </c>
      <c r="V1562" s="6" t="s">
        <v>16945</v>
      </c>
      <c r="W1562" s="6" t="s">
        <v>16946</v>
      </c>
      <c r="X1562" s="55">
        <v>44663</v>
      </c>
      <c r="Y1562">
        <v>60000</v>
      </c>
      <c r="Z1562">
        <v>2690.8</v>
      </c>
      <c r="AA1562" s="6" t="s">
        <v>16969</v>
      </c>
      <c r="AB1562" s="6" t="s">
        <v>16947</v>
      </c>
      <c r="AD1562" s="6" t="s">
        <v>16948</v>
      </c>
      <c r="AE1562">
        <v>52555</v>
      </c>
      <c r="AF1562">
        <v>47561</v>
      </c>
      <c r="AG1562" s="6" t="s">
        <v>16949</v>
      </c>
      <c r="AH1562" s="6" t="s">
        <v>16950</v>
      </c>
      <c r="AI1562" s="6" t="s">
        <v>16951</v>
      </c>
      <c r="AJ1562" s="6" t="s">
        <v>16765</v>
      </c>
      <c r="AK1562" s="6" t="s">
        <v>16765</v>
      </c>
      <c r="AL1562" s="6" t="s">
        <v>16765</v>
      </c>
      <c r="AM1562" s="6" t="s">
        <v>16952</v>
      </c>
      <c r="AN1562">
        <v>0</v>
      </c>
      <c r="AO1562" s="55">
        <v>44663</v>
      </c>
      <c r="AP1562" s="6" t="s">
        <v>16953</v>
      </c>
      <c r="AQ1562">
        <v>0</v>
      </c>
      <c r="AR1562" s="6" t="s">
        <v>16954</v>
      </c>
      <c r="AS1562" s="6" t="s">
        <v>16955</v>
      </c>
      <c r="AT1562" s="6" t="s">
        <v>16947</v>
      </c>
      <c r="AU1562">
        <v>0</v>
      </c>
      <c r="AV1562">
        <v>0</v>
      </c>
      <c r="AW1562" s="6" t="s">
        <v>16956</v>
      </c>
      <c r="AX1562" s="6" t="s">
        <v>17921</v>
      </c>
      <c r="AY1562" s="6" t="s">
        <v>16765</v>
      </c>
      <c r="AZ1562" s="6" t="s">
        <v>16958</v>
      </c>
      <c r="BA1562" s="6" t="s">
        <v>16765</v>
      </c>
      <c r="BB1562" s="6" t="s">
        <v>16959</v>
      </c>
      <c r="BC1562" s="6" t="s">
        <v>16765</v>
      </c>
      <c r="BD1562" s="6" t="s">
        <v>16960</v>
      </c>
      <c r="BE1562" s="6" t="s">
        <v>16961</v>
      </c>
      <c r="BF1562" s="6" t="s">
        <v>13575</v>
      </c>
      <c r="BG1562" s="6" t="s">
        <v>13575</v>
      </c>
      <c r="BH1562" s="6" t="s">
        <v>16959</v>
      </c>
      <c r="BI1562">
        <v>0</v>
      </c>
      <c r="BJ1562" s="6" t="s">
        <v>16958</v>
      </c>
      <c r="BK1562">
        <v>0</v>
      </c>
      <c r="BL1562" s="6" t="s">
        <v>315</v>
      </c>
      <c r="BM1562" s="56">
        <f>COUNTIF($B$2:B1562,B1562)</f>
        <v>2</v>
      </c>
      <c r="BN1562" s="6" t="str">
        <f t="shared" si="24"/>
        <v>11966-2</v>
      </c>
    </row>
    <row r="1563" spans="1:66" x14ac:dyDescent="0.25">
      <c r="A1563">
        <v>1</v>
      </c>
      <c r="B1563">
        <v>11968</v>
      </c>
      <c r="C1563" s="6" t="s">
        <v>19285</v>
      </c>
      <c r="D1563">
        <v>5</v>
      </c>
      <c r="E1563">
        <v>1</v>
      </c>
      <c r="F1563">
        <v>10</v>
      </c>
      <c r="G1563">
        <v>103</v>
      </c>
      <c r="H1563" s="6" t="s">
        <v>16994</v>
      </c>
      <c r="I1563">
        <v>1</v>
      </c>
      <c r="J1563">
        <v>303558</v>
      </c>
      <c r="K1563">
        <v>6</v>
      </c>
      <c r="L1563" s="55">
        <v>42877</v>
      </c>
      <c r="M1563" s="6" t="s">
        <v>16765</v>
      </c>
      <c r="N1563" s="55">
        <v>44686</v>
      </c>
      <c r="O1563">
        <v>628699</v>
      </c>
      <c r="P1563" s="6" t="s">
        <v>16777</v>
      </c>
      <c r="Q1563" s="6" t="s">
        <v>19286</v>
      </c>
      <c r="R1563">
        <v>1</v>
      </c>
      <c r="S1563">
        <v>0</v>
      </c>
      <c r="T1563">
        <v>-1</v>
      </c>
      <c r="U1563">
        <v>1687</v>
      </c>
      <c r="V1563" s="6" t="s">
        <v>16945</v>
      </c>
      <c r="W1563" s="6" t="s">
        <v>16946</v>
      </c>
      <c r="X1563" s="55">
        <v>44664</v>
      </c>
      <c r="Y1563">
        <v>0</v>
      </c>
      <c r="Z1563">
        <v>0</v>
      </c>
      <c r="AA1563" s="6" t="s">
        <v>16765</v>
      </c>
      <c r="AB1563" s="6" t="s">
        <v>16947</v>
      </c>
      <c r="AD1563" s="6" t="s">
        <v>16948</v>
      </c>
      <c r="AE1563">
        <v>46414</v>
      </c>
      <c r="AF1563">
        <v>42314</v>
      </c>
      <c r="AG1563" s="6" t="s">
        <v>16949</v>
      </c>
      <c r="AH1563" s="6" t="s">
        <v>16950</v>
      </c>
      <c r="AI1563" s="6" t="s">
        <v>16951</v>
      </c>
      <c r="AJ1563" s="6" t="s">
        <v>16765</v>
      </c>
      <c r="AK1563" s="6" t="s">
        <v>16765</v>
      </c>
      <c r="AL1563" s="6" t="s">
        <v>16765</v>
      </c>
      <c r="AM1563" s="6" t="s">
        <v>16952</v>
      </c>
      <c r="AN1563">
        <v>0</v>
      </c>
      <c r="AO1563" s="55">
        <v>44664</v>
      </c>
      <c r="AP1563" s="6" t="s">
        <v>16953</v>
      </c>
      <c r="AQ1563">
        <v>0</v>
      </c>
      <c r="AR1563" s="6" t="s">
        <v>16997</v>
      </c>
      <c r="AS1563" s="6" t="s">
        <v>16955</v>
      </c>
      <c r="AT1563" s="6" t="s">
        <v>16947</v>
      </c>
      <c r="AU1563">
        <v>0</v>
      </c>
      <c r="AV1563">
        <v>0</v>
      </c>
      <c r="AW1563" s="6" t="s">
        <v>16956</v>
      </c>
      <c r="AX1563" s="6" t="s">
        <v>18057</v>
      </c>
      <c r="AY1563" s="6" t="s">
        <v>16765</v>
      </c>
      <c r="AZ1563" s="6" t="s">
        <v>16958</v>
      </c>
      <c r="BA1563" s="6" t="s">
        <v>16765</v>
      </c>
      <c r="BB1563" s="6" t="s">
        <v>16959</v>
      </c>
      <c r="BC1563" s="6" t="s">
        <v>16765</v>
      </c>
      <c r="BD1563" s="6" t="s">
        <v>16960</v>
      </c>
      <c r="BE1563" s="6" t="s">
        <v>16961</v>
      </c>
      <c r="BF1563" s="6" t="s">
        <v>13575</v>
      </c>
      <c r="BG1563" s="6" t="s">
        <v>13575</v>
      </c>
      <c r="BH1563" s="6" t="s">
        <v>16959</v>
      </c>
      <c r="BI1563">
        <v>0</v>
      </c>
      <c r="BJ1563" s="6" t="s">
        <v>16958</v>
      </c>
      <c r="BK1563">
        <v>0</v>
      </c>
      <c r="BL1563" s="6" t="s">
        <v>315</v>
      </c>
      <c r="BM1563" s="56">
        <f>COUNTIF($B$2:B1563,B1563)</f>
        <v>1</v>
      </c>
      <c r="BN1563" s="6" t="str">
        <f t="shared" si="24"/>
        <v>11968-1</v>
      </c>
    </row>
    <row r="1564" spans="1:66" x14ac:dyDescent="0.25">
      <c r="A1564">
        <v>1</v>
      </c>
      <c r="B1564">
        <v>11973</v>
      </c>
      <c r="C1564" s="6" t="s">
        <v>19287</v>
      </c>
      <c r="D1564">
        <v>5</v>
      </c>
      <c r="E1564">
        <v>1</v>
      </c>
      <c r="F1564">
        <v>10</v>
      </c>
      <c r="G1564">
        <v>105</v>
      </c>
      <c r="H1564" s="6" t="s">
        <v>17007</v>
      </c>
      <c r="I1564">
        <v>1</v>
      </c>
      <c r="J1564">
        <v>30892</v>
      </c>
      <c r="K1564">
        <v>7</v>
      </c>
      <c r="L1564" s="55">
        <v>44218</v>
      </c>
      <c r="M1564" s="6" t="s">
        <v>16765</v>
      </c>
      <c r="N1564" s="55">
        <v>44736</v>
      </c>
      <c r="O1564">
        <v>118784</v>
      </c>
      <c r="P1564" s="6" t="s">
        <v>16764</v>
      </c>
      <c r="Q1564" s="6" t="s">
        <v>19288</v>
      </c>
      <c r="R1564">
        <v>1</v>
      </c>
      <c r="S1564">
        <v>0</v>
      </c>
      <c r="T1564">
        <v>-1</v>
      </c>
      <c r="U1564">
        <v>1651</v>
      </c>
      <c r="V1564" s="6" t="s">
        <v>16945</v>
      </c>
      <c r="W1564" s="6" t="s">
        <v>16946</v>
      </c>
      <c r="X1564" s="55">
        <v>44665</v>
      </c>
      <c r="Y1564">
        <v>10000</v>
      </c>
      <c r="Z1564">
        <v>2552.61</v>
      </c>
      <c r="AA1564" s="6" t="s">
        <v>16885</v>
      </c>
      <c r="AB1564" s="6" t="s">
        <v>16947</v>
      </c>
      <c r="AD1564" s="6" t="s">
        <v>16948</v>
      </c>
      <c r="AE1564">
        <v>52834</v>
      </c>
      <c r="AF1564">
        <v>47796</v>
      </c>
      <c r="AG1564" s="6" t="s">
        <v>16949</v>
      </c>
      <c r="AH1564" s="6" t="s">
        <v>16950</v>
      </c>
      <c r="AI1564" s="6" t="s">
        <v>16951</v>
      </c>
      <c r="AJ1564" s="6" t="s">
        <v>16765</v>
      </c>
      <c r="AK1564" s="6" t="s">
        <v>16765</v>
      </c>
      <c r="AL1564" s="6" t="s">
        <v>16765</v>
      </c>
      <c r="AM1564" s="6" t="s">
        <v>16952</v>
      </c>
      <c r="AN1564">
        <v>0</v>
      </c>
      <c r="AO1564" s="55">
        <v>44665</v>
      </c>
      <c r="AP1564" s="6" t="s">
        <v>16953</v>
      </c>
      <c r="AQ1564">
        <v>0</v>
      </c>
      <c r="AR1564" s="6" t="s">
        <v>16954</v>
      </c>
      <c r="AS1564" s="6" t="s">
        <v>16955</v>
      </c>
      <c r="AT1564" s="6" t="s">
        <v>16947</v>
      </c>
      <c r="AU1564">
        <v>0</v>
      </c>
      <c r="AV1564">
        <v>0</v>
      </c>
      <c r="AW1564" s="6" t="s">
        <v>16956</v>
      </c>
      <c r="AX1564" s="6" t="s">
        <v>19289</v>
      </c>
      <c r="AY1564" s="6" t="s">
        <v>16765</v>
      </c>
      <c r="AZ1564" s="6" t="s">
        <v>16958</v>
      </c>
      <c r="BA1564" s="6" t="s">
        <v>16765</v>
      </c>
      <c r="BB1564" s="6" t="s">
        <v>16959</v>
      </c>
      <c r="BC1564" s="6" t="s">
        <v>16765</v>
      </c>
      <c r="BD1564" s="6" t="s">
        <v>16960</v>
      </c>
      <c r="BE1564" s="6" t="s">
        <v>16961</v>
      </c>
      <c r="BF1564" s="6" t="s">
        <v>13575</v>
      </c>
      <c r="BG1564" s="6" t="s">
        <v>13575</v>
      </c>
      <c r="BH1564" s="6" t="s">
        <v>16959</v>
      </c>
      <c r="BI1564">
        <v>0</v>
      </c>
      <c r="BJ1564" s="6" t="s">
        <v>16958</v>
      </c>
      <c r="BK1564">
        <v>0</v>
      </c>
      <c r="BL1564" s="6" t="s">
        <v>315</v>
      </c>
      <c r="BM1564" s="56">
        <f>COUNTIF($B$2:B1564,B1564)</f>
        <v>1</v>
      </c>
      <c r="BN1564" s="6" t="str">
        <f t="shared" si="24"/>
        <v>11973-1</v>
      </c>
    </row>
    <row r="1565" spans="1:66" x14ac:dyDescent="0.25">
      <c r="A1565">
        <v>1</v>
      </c>
      <c r="B1565">
        <v>11981</v>
      </c>
      <c r="C1565" s="6" t="s">
        <v>19290</v>
      </c>
      <c r="D1565">
        <v>5</v>
      </c>
      <c r="E1565">
        <v>2</v>
      </c>
      <c r="F1565">
        <v>20</v>
      </c>
      <c r="G1565">
        <v>205</v>
      </c>
      <c r="H1565" s="6" t="s">
        <v>17007</v>
      </c>
      <c r="I1565">
        <v>1</v>
      </c>
      <c r="J1565">
        <v>882744</v>
      </c>
      <c r="K1565">
        <v>6</v>
      </c>
      <c r="L1565" s="55">
        <v>43907</v>
      </c>
      <c r="M1565" s="6" t="s">
        <v>16765</v>
      </c>
      <c r="N1565" s="55">
        <v>44628</v>
      </c>
      <c r="O1565">
        <v>118750</v>
      </c>
      <c r="P1565" s="6" t="s">
        <v>16767</v>
      </c>
      <c r="Q1565" s="6" t="s">
        <v>19291</v>
      </c>
      <c r="R1565">
        <v>1</v>
      </c>
      <c r="S1565">
        <v>0</v>
      </c>
      <c r="T1565">
        <v>-1</v>
      </c>
      <c r="U1565">
        <v>1803.8</v>
      </c>
      <c r="V1565" s="6" t="s">
        <v>16945</v>
      </c>
      <c r="W1565" s="6" t="s">
        <v>16946</v>
      </c>
      <c r="X1565" s="55">
        <v>44665</v>
      </c>
      <c r="Y1565">
        <v>50000</v>
      </c>
      <c r="Z1565">
        <v>0</v>
      </c>
      <c r="AA1565" s="6" t="s">
        <v>16765</v>
      </c>
      <c r="AB1565" s="6" t="s">
        <v>16947</v>
      </c>
      <c r="AD1565" s="6" t="s">
        <v>16948</v>
      </c>
      <c r="AE1565">
        <v>52263</v>
      </c>
      <c r="AF1565">
        <v>47320</v>
      </c>
      <c r="AG1565" s="6" t="s">
        <v>16949</v>
      </c>
      <c r="AH1565" s="6" t="s">
        <v>16950</v>
      </c>
      <c r="AI1565" s="6" t="s">
        <v>16951</v>
      </c>
      <c r="AJ1565" s="6" t="s">
        <v>16765</v>
      </c>
      <c r="AK1565" s="6" t="s">
        <v>16765</v>
      </c>
      <c r="AL1565" s="6" t="s">
        <v>16765</v>
      </c>
      <c r="AM1565" s="6" t="s">
        <v>16952</v>
      </c>
      <c r="AN1565">
        <v>0</v>
      </c>
      <c r="AO1565" s="55">
        <v>44665</v>
      </c>
      <c r="AP1565" s="6" t="s">
        <v>16953</v>
      </c>
      <c r="AQ1565">
        <v>0</v>
      </c>
      <c r="AR1565" s="6" t="s">
        <v>16954</v>
      </c>
      <c r="AS1565" s="6" t="s">
        <v>16955</v>
      </c>
      <c r="AT1565" s="6" t="s">
        <v>16947</v>
      </c>
      <c r="AU1565">
        <v>0</v>
      </c>
      <c r="AV1565">
        <v>0</v>
      </c>
      <c r="AW1565" s="6" t="s">
        <v>16956</v>
      </c>
      <c r="AX1565" s="6" t="s">
        <v>17314</v>
      </c>
      <c r="AY1565" s="6" t="s">
        <v>16765</v>
      </c>
      <c r="AZ1565" s="6" t="s">
        <v>16958</v>
      </c>
      <c r="BA1565" s="6" t="s">
        <v>16765</v>
      </c>
      <c r="BB1565" s="6" t="s">
        <v>16959</v>
      </c>
      <c r="BC1565" s="6" t="s">
        <v>16765</v>
      </c>
      <c r="BD1565" s="6" t="s">
        <v>16960</v>
      </c>
      <c r="BE1565" s="6" t="s">
        <v>16961</v>
      </c>
      <c r="BF1565" s="6" t="s">
        <v>13575</v>
      </c>
      <c r="BG1565" s="6" t="s">
        <v>13575</v>
      </c>
      <c r="BH1565" s="6" t="s">
        <v>16959</v>
      </c>
      <c r="BI1565">
        <v>0</v>
      </c>
      <c r="BJ1565" s="6" t="s">
        <v>16958</v>
      </c>
      <c r="BK1565">
        <v>0</v>
      </c>
      <c r="BL1565" s="6" t="s">
        <v>315</v>
      </c>
      <c r="BM1565" s="56">
        <f>COUNTIF($B$2:B1565,B1565)</f>
        <v>1</v>
      </c>
      <c r="BN1565" s="6" t="str">
        <f t="shared" si="24"/>
        <v>11981-1</v>
      </c>
    </row>
    <row r="1566" spans="1:66" x14ac:dyDescent="0.25">
      <c r="A1566">
        <v>1</v>
      </c>
      <c r="B1566">
        <v>11981</v>
      </c>
      <c r="C1566" s="6" t="s">
        <v>19290</v>
      </c>
      <c r="D1566">
        <v>5</v>
      </c>
      <c r="E1566">
        <v>2</v>
      </c>
      <c r="F1566">
        <v>20</v>
      </c>
      <c r="G1566">
        <v>205</v>
      </c>
      <c r="H1566" s="6" t="s">
        <v>17007</v>
      </c>
      <c r="I1566">
        <v>1</v>
      </c>
      <c r="J1566">
        <v>882036</v>
      </c>
      <c r="K1566">
        <v>6</v>
      </c>
      <c r="L1566" s="55">
        <v>43906</v>
      </c>
      <c r="M1566" s="6" t="s">
        <v>16765</v>
      </c>
      <c r="N1566" s="55">
        <v>44686</v>
      </c>
      <c r="O1566">
        <v>126677</v>
      </c>
      <c r="P1566" s="6" t="s">
        <v>16766</v>
      </c>
      <c r="Q1566" s="6" t="s">
        <v>19292</v>
      </c>
      <c r="R1566">
        <v>1</v>
      </c>
      <c r="S1566">
        <v>0</v>
      </c>
      <c r="T1566">
        <v>-1</v>
      </c>
      <c r="U1566">
        <v>3237.25</v>
      </c>
      <c r="V1566" s="6" t="s">
        <v>16945</v>
      </c>
      <c r="W1566" s="6" t="s">
        <v>16946</v>
      </c>
      <c r="X1566" s="55">
        <v>44665</v>
      </c>
      <c r="Y1566">
        <v>50000</v>
      </c>
      <c r="Z1566">
        <v>0</v>
      </c>
      <c r="AA1566" s="6" t="s">
        <v>16765</v>
      </c>
      <c r="AB1566" s="6" t="s">
        <v>16947</v>
      </c>
      <c r="AD1566" s="6" t="s">
        <v>16948</v>
      </c>
      <c r="AE1566">
        <v>52251</v>
      </c>
      <c r="AF1566">
        <v>47309</v>
      </c>
      <c r="AG1566" s="6" t="s">
        <v>16949</v>
      </c>
      <c r="AH1566" s="6" t="s">
        <v>16950</v>
      </c>
      <c r="AI1566" s="6" t="s">
        <v>16951</v>
      </c>
      <c r="AJ1566" s="6" t="s">
        <v>16765</v>
      </c>
      <c r="AK1566" s="6" t="s">
        <v>16765</v>
      </c>
      <c r="AL1566" s="6" t="s">
        <v>16765</v>
      </c>
      <c r="AM1566" s="6" t="s">
        <v>16952</v>
      </c>
      <c r="AN1566">
        <v>0</v>
      </c>
      <c r="AO1566" s="55">
        <v>44665</v>
      </c>
      <c r="AP1566" s="6" t="s">
        <v>16953</v>
      </c>
      <c r="AQ1566">
        <v>0</v>
      </c>
      <c r="AR1566" s="6" t="s">
        <v>16954</v>
      </c>
      <c r="AS1566" s="6" t="s">
        <v>16955</v>
      </c>
      <c r="AT1566" s="6" t="s">
        <v>16947</v>
      </c>
      <c r="AU1566">
        <v>0</v>
      </c>
      <c r="AV1566">
        <v>0</v>
      </c>
      <c r="AW1566" s="6" t="s">
        <v>16956</v>
      </c>
      <c r="AX1566" s="6" t="s">
        <v>18041</v>
      </c>
      <c r="AY1566" s="6" t="s">
        <v>16765</v>
      </c>
      <c r="AZ1566" s="6" t="s">
        <v>16958</v>
      </c>
      <c r="BA1566" s="6" t="s">
        <v>16765</v>
      </c>
      <c r="BB1566" s="6" t="s">
        <v>16959</v>
      </c>
      <c r="BC1566" s="6" t="s">
        <v>16765</v>
      </c>
      <c r="BD1566" s="6" t="s">
        <v>16960</v>
      </c>
      <c r="BE1566" s="6" t="s">
        <v>16961</v>
      </c>
      <c r="BF1566" s="6" t="s">
        <v>13575</v>
      </c>
      <c r="BG1566" s="6" t="s">
        <v>13575</v>
      </c>
      <c r="BH1566" s="6" t="s">
        <v>16959</v>
      </c>
      <c r="BI1566">
        <v>0</v>
      </c>
      <c r="BJ1566" s="6" t="s">
        <v>16958</v>
      </c>
      <c r="BK1566">
        <v>0</v>
      </c>
      <c r="BL1566" s="6" t="s">
        <v>315</v>
      </c>
      <c r="BM1566" s="56">
        <f>COUNTIF($B$2:B1566,B1566)</f>
        <v>2</v>
      </c>
      <c r="BN1566" s="6" t="str">
        <f t="shared" si="24"/>
        <v>11981-2</v>
      </c>
    </row>
    <row r="1567" spans="1:66" x14ac:dyDescent="0.25">
      <c r="A1567">
        <v>1</v>
      </c>
      <c r="B1567">
        <v>11981</v>
      </c>
      <c r="C1567" s="6" t="s">
        <v>19290</v>
      </c>
      <c r="D1567">
        <v>5</v>
      </c>
      <c r="E1567">
        <v>2</v>
      </c>
      <c r="F1567">
        <v>20</v>
      </c>
      <c r="G1567">
        <v>205</v>
      </c>
      <c r="H1567" s="6" t="s">
        <v>17007</v>
      </c>
      <c r="I1567">
        <v>1</v>
      </c>
      <c r="J1567">
        <v>417284</v>
      </c>
      <c r="K1567">
        <v>6</v>
      </c>
      <c r="L1567" s="55">
        <v>43066</v>
      </c>
      <c r="M1567" s="6" t="s">
        <v>16765</v>
      </c>
      <c r="N1567" s="55">
        <v>44628</v>
      </c>
      <c r="O1567">
        <v>248065</v>
      </c>
      <c r="P1567" s="6" t="s">
        <v>16778</v>
      </c>
      <c r="Q1567" s="6" t="s">
        <v>19293</v>
      </c>
      <c r="R1567">
        <v>1</v>
      </c>
      <c r="S1567">
        <v>0</v>
      </c>
      <c r="T1567">
        <v>-1</v>
      </c>
      <c r="U1567">
        <v>1649.52</v>
      </c>
      <c r="V1567" s="6" t="s">
        <v>16945</v>
      </c>
      <c r="W1567" s="6" t="s">
        <v>16946</v>
      </c>
      <c r="X1567" s="55">
        <v>44665</v>
      </c>
      <c r="Y1567">
        <v>50000</v>
      </c>
      <c r="Z1567">
        <v>0</v>
      </c>
      <c r="AA1567" s="6" t="s">
        <v>16765</v>
      </c>
      <c r="AB1567" s="6" t="s">
        <v>16947</v>
      </c>
      <c r="AD1567" s="6" t="s">
        <v>16948</v>
      </c>
      <c r="AE1567">
        <v>47786</v>
      </c>
      <c r="AF1567">
        <v>43508</v>
      </c>
      <c r="AG1567" s="6" t="s">
        <v>16949</v>
      </c>
      <c r="AH1567" s="6" t="s">
        <v>16950</v>
      </c>
      <c r="AI1567" s="6" t="s">
        <v>16951</v>
      </c>
      <c r="AJ1567" s="6" t="s">
        <v>16765</v>
      </c>
      <c r="AK1567" s="6" t="s">
        <v>16765</v>
      </c>
      <c r="AL1567" s="6" t="s">
        <v>16765</v>
      </c>
      <c r="AM1567" s="6" t="s">
        <v>16952</v>
      </c>
      <c r="AN1567">
        <v>0</v>
      </c>
      <c r="AO1567" s="55">
        <v>44665</v>
      </c>
      <c r="AP1567" s="6" t="s">
        <v>16953</v>
      </c>
      <c r="AQ1567">
        <v>0</v>
      </c>
      <c r="AR1567" s="6" t="s">
        <v>16997</v>
      </c>
      <c r="AS1567" s="6" t="s">
        <v>16955</v>
      </c>
      <c r="AT1567" s="6" t="s">
        <v>16947</v>
      </c>
      <c r="AU1567">
        <v>0</v>
      </c>
      <c r="AV1567">
        <v>0</v>
      </c>
      <c r="AW1567" s="6" t="s">
        <v>16956</v>
      </c>
      <c r="AX1567" s="6" t="s">
        <v>18692</v>
      </c>
      <c r="AY1567" s="6" t="s">
        <v>16765</v>
      </c>
      <c r="AZ1567" s="6" t="s">
        <v>16958</v>
      </c>
      <c r="BA1567" s="6" t="s">
        <v>16765</v>
      </c>
      <c r="BB1567" s="6" t="s">
        <v>16959</v>
      </c>
      <c r="BC1567" s="6" t="s">
        <v>16765</v>
      </c>
      <c r="BD1567" s="6" t="s">
        <v>16960</v>
      </c>
      <c r="BE1567" s="6" t="s">
        <v>16961</v>
      </c>
      <c r="BF1567" s="6" t="s">
        <v>13575</v>
      </c>
      <c r="BG1567" s="6" t="s">
        <v>13575</v>
      </c>
      <c r="BH1567" s="6" t="s">
        <v>16959</v>
      </c>
      <c r="BI1567">
        <v>0</v>
      </c>
      <c r="BJ1567" s="6" t="s">
        <v>16958</v>
      </c>
      <c r="BK1567">
        <v>0</v>
      </c>
      <c r="BL1567" s="6" t="s">
        <v>315</v>
      </c>
      <c r="BM1567" s="56">
        <f>COUNTIF($B$2:B1567,B1567)</f>
        <v>3</v>
      </c>
      <c r="BN1567" s="6" t="str">
        <f t="shared" si="24"/>
        <v>11981-3</v>
      </c>
    </row>
    <row r="1568" spans="1:66" x14ac:dyDescent="0.25">
      <c r="A1568">
        <v>1</v>
      </c>
      <c r="B1568">
        <v>12023</v>
      </c>
      <c r="C1568" s="6" t="s">
        <v>19294</v>
      </c>
      <c r="D1568">
        <v>5</v>
      </c>
      <c r="E1568">
        <v>1</v>
      </c>
      <c r="F1568">
        <v>10</v>
      </c>
      <c r="G1568">
        <v>108</v>
      </c>
      <c r="H1568" s="6" t="s">
        <v>16943</v>
      </c>
      <c r="I1568">
        <v>1</v>
      </c>
      <c r="J1568">
        <v>260756</v>
      </c>
      <c r="K1568">
        <v>7</v>
      </c>
      <c r="L1568" s="55">
        <v>44641</v>
      </c>
      <c r="M1568" s="6" t="s">
        <v>16765</v>
      </c>
      <c r="N1568" s="55">
        <v>45006</v>
      </c>
      <c r="O1568">
        <v>118724</v>
      </c>
      <c r="P1568" s="6" t="s">
        <v>16773</v>
      </c>
      <c r="Q1568" s="6" t="s">
        <v>19295</v>
      </c>
      <c r="R1568">
        <v>1</v>
      </c>
      <c r="S1568">
        <v>0</v>
      </c>
      <c r="T1568">
        <v>-1</v>
      </c>
      <c r="U1568">
        <v>1141.5899999999999</v>
      </c>
      <c r="V1568" s="6" t="s">
        <v>16945</v>
      </c>
      <c r="W1568" s="6" t="s">
        <v>16946</v>
      </c>
      <c r="X1568" s="55">
        <v>44667</v>
      </c>
      <c r="Y1568">
        <v>0</v>
      </c>
      <c r="Z1568">
        <v>10029.6</v>
      </c>
      <c r="AA1568" s="6" t="s">
        <v>17198</v>
      </c>
      <c r="AB1568" s="6" t="s">
        <v>16947</v>
      </c>
      <c r="AD1568" s="6" t="s">
        <v>16948</v>
      </c>
      <c r="AE1568">
        <v>54133</v>
      </c>
      <c r="AF1568">
        <v>48888</v>
      </c>
      <c r="AG1568" s="6" t="s">
        <v>16949</v>
      </c>
      <c r="AH1568" s="6" t="s">
        <v>16950</v>
      </c>
      <c r="AI1568" s="6" t="s">
        <v>16951</v>
      </c>
      <c r="AJ1568" s="6" t="s">
        <v>16765</v>
      </c>
      <c r="AK1568" s="6" t="s">
        <v>16765</v>
      </c>
      <c r="AL1568" s="6" t="s">
        <v>16765</v>
      </c>
      <c r="AM1568" s="6" t="s">
        <v>16952</v>
      </c>
      <c r="AN1568">
        <v>0</v>
      </c>
      <c r="AO1568" s="55">
        <v>44667</v>
      </c>
      <c r="AP1568" s="6" t="s">
        <v>16953</v>
      </c>
      <c r="AQ1568">
        <v>0</v>
      </c>
      <c r="AR1568" s="6" t="s">
        <v>16997</v>
      </c>
      <c r="AS1568" s="6" t="s">
        <v>16955</v>
      </c>
      <c r="AT1568" s="6" t="s">
        <v>16947</v>
      </c>
      <c r="AU1568">
        <v>0</v>
      </c>
      <c r="AV1568">
        <v>0</v>
      </c>
      <c r="AW1568" s="6" t="s">
        <v>16956</v>
      </c>
      <c r="AX1568" s="6" t="s">
        <v>16765</v>
      </c>
      <c r="AY1568" s="6" t="s">
        <v>16765</v>
      </c>
      <c r="AZ1568" s="6" t="s">
        <v>16958</v>
      </c>
      <c r="BA1568" s="6" t="s">
        <v>16765</v>
      </c>
      <c r="BB1568" s="6" t="s">
        <v>16959</v>
      </c>
      <c r="BC1568" s="6" t="s">
        <v>16765</v>
      </c>
      <c r="BD1568" s="6" t="s">
        <v>16960</v>
      </c>
      <c r="BE1568" s="6" t="s">
        <v>16961</v>
      </c>
      <c r="BF1568" s="6" t="s">
        <v>13575</v>
      </c>
      <c r="BG1568" s="6" t="s">
        <v>13575</v>
      </c>
      <c r="BH1568" s="6" t="s">
        <v>16959</v>
      </c>
      <c r="BI1568">
        <v>0</v>
      </c>
      <c r="BJ1568" s="6" t="s">
        <v>16958</v>
      </c>
      <c r="BK1568">
        <v>0</v>
      </c>
      <c r="BL1568" s="6" t="s">
        <v>315</v>
      </c>
      <c r="BM1568" s="56">
        <f>COUNTIF($B$2:B1568,B1568)</f>
        <v>1</v>
      </c>
      <c r="BN1568" s="6" t="str">
        <f t="shared" si="24"/>
        <v>12023-1</v>
      </c>
    </row>
    <row r="1569" spans="1:66" x14ac:dyDescent="0.25">
      <c r="A1569">
        <v>1</v>
      </c>
      <c r="B1569">
        <v>12023</v>
      </c>
      <c r="C1569" s="6" t="s">
        <v>19294</v>
      </c>
      <c r="D1569">
        <v>5</v>
      </c>
      <c r="E1569">
        <v>1</v>
      </c>
      <c r="F1569">
        <v>10</v>
      </c>
      <c r="G1569">
        <v>108</v>
      </c>
      <c r="H1569" s="6" t="s">
        <v>16943</v>
      </c>
      <c r="I1569">
        <v>1</v>
      </c>
      <c r="J1569">
        <v>12800</v>
      </c>
      <c r="K1569">
        <v>5</v>
      </c>
      <c r="L1569" s="55">
        <v>41088</v>
      </c>
      <c r="M1569" s="6" t="s">
        <v>16765</v>
      </c>
      <c r="N1569" s="55">
        <v>109574</v>
      </c>
      <c r="O1569">
        <v>198213</v>
      </c>
      <c r="P1569" s="6" t="s">
        <v>16785</v>
      </c>
      <c r="Q1569" s="6" t="s">
        <v>16973</v>
      </c>
      <c r="R1569">
        <v>40</v>
      </c>
      <c r="S1569">
        <v>0</v>
      </c>
      <c r="T1569">
        <v>-40</v>
      </c>
      <c r="U1569">
        <v>1680</v>
      </c>
      <c r="V1569" s="6" t="s">
        <v>16999</v>
      </c>
      <c r="W1569" s="6" t="s">
        <v>16946</v>
      </c>
      <c r="X1569" s="55">
        <v>44667</v>
      </c>
      <c r="Y1569">
        <v>0</v>
      </c>
      <c r="Z1569">
        <v>10029.6</v>
      </c>
      <c r="AA1569" s="6" t="s">
        <v>17198</v>
      </c>
      <c r="AB1569" s="6" t="s">
        <v>16947</v>
      </c>
      <c r="AD1569" s="6" t="s">
        <v>16765</v>
      </c>
      <c r="AE1569">
        <v>22727</v>
      </c>
      <c r="AF1569">
        <v>18571</v>
      </c>
      <c r="AG1569" s="6" t="s">
        <v>16973</v>
      </c>
      <c r="AH1569" s="6" t="s">
        <v>16950</v>
      </c>
      <c r="AI1569" s="6" t="s">
        <v>16951</v>
      </c>
      <c r="AJ1569" s="6" t="s">
        <v>16765</v>
      </c>
      <c r="AK1569" s="6" t="s">
        <v>16765</v>
      </c>
      <c r="AL1569" s="6" t="s">
        <v>16765</v>
      </c>
      <c r="AM1569" s="6" t="s">
        <v>16952</v>
      </c>
      <c r="AN1569">
        <v>0</v>
      </c>
      <c r="AO1569" s="55">
        <v>44667</v>
      </c>
      <c r="AP1569" s="6" t="s">
        <v>17000</v>
      </c>
      <c r="AQ1569">
        <v>0</v>
      </c>
      <c r="AR1569" s="6" t="s">
        <v>17095</v>
      </c>
      <c r="AS1569" s="6" t="s">
        <v>17002</v>
      </c>
      <c r="AT1569" s="6" t="s">
        <v>16947</v>
      </c>
      <c r="AU1569">
        <v>0</v>
      </c>
      <c r="AV1569">
        <v>0</v>
      </c>
      <c r="AW1569" s="6" t="s">
        <v>16956</v>
      </c>
      <c r="AX1569" s="6" t="s">
        <v>18862</v>
      </c>
      <c r="AY1569" s="6" t="s">
        <v>16765</v>
      </c>
      <c r="AZ1569" s="6" t="s">
        <v>16958</v>
      </c>
      <c r="BA1569" s="6" t="s">
        <v>16765</v>
      </c>
      <c r="BB1569" s="6" t="s">
        <v>16959</v>
      </c>
      <c r="BC1569" s="6" t="s">
        <v>16765</v>
      </c>
      <c r="BD1569" s="6" t="s">
        <v>16960</v>
      </c>
      <c r="BE1569" s="6" t="s">
        <v>16961</v>
      </c>
      <c r="BF1569" s="6" t="s">
        <v>13575</v>
      </c>
      <c r="BG1569" s="6" t="s">
        <v>13575</v>
      </c>
      <c r="BH1569" s="6" t="s">
        <v>16959</v>
      </c>
      <c r="BI1569">
        <v>0</v>
      </c>
      <c r="BJ1569" s="6" t="s">
        <v>16958</v>
      </c>
      <c r="BK1569">
        <v>0</v>
      </c>
      <c r="BL1569" s="6" t="s">
        <v>315</v>
      </c>
      <c r="BM1569" s="56">
        <f>COUNTIF($B$2:B1569,B1569)</f>
        <v>2</v>
      </c>
      <c r="BN1569" s="6" t="str">
        <f t="shared" si="24"/>
        <v>12023-2</v>
      </c>
    </row>
    <row r="1570" spans="1:66" x14ac:dyDescent="0.25">
      <c r="A1570">
        <v>1</v>
      </c>
      <c r="B1570">
        <v>12023</v>
      </c>
      <c r="C1570" s="6" t="s">
        <v>19294</v>
      </c>
      <c r="D1570">
        <v>5</v>
      </c>
      <c r="E1570">
        <v>1</v>
      </c>
      <c r="F1570">
        <v>10</v>
      </c>
      <c r="G1570">
        <v>108</v>
      </c>
      <c r="H1570" s="6" t="s">
        <v>16943</v>
      </c>
      <c r="I1570">
        <v>1</v>
      </c>
      <c r="J1570">
        <v>21457</v>
      </c>
      <c r="K1570">
        <v>5</v>
      </c>
      <c r="L1570" s="55">
        <v>41097</v>
      </c>
      <c r="M1570" s="6" t="s">
        <v>16765</v>
      </c>
      <c r="N1570" s="55">
        <v>109574</v>
      </c>
      <c r="O1570">
        <v>198213</v>
      </c>
      <c r="P1570" s="6" t="s">
        <v>16785</v>
      </c>
      <c r="Q1570" s="6" t="s">
        <v>16973</v>
      </c>
      <c r="R1570">
        <v>20</v>
      </c>
      <c r="S1570">
        <v>0</v>
      </c>
      <c r="T1570">
        <v>-20</v>
      </c>
      <c r="U1570">
        <v>840</v>
      </c>
      <c r="V1570" s="6" t="s">
        <v>16999</v>
      </c>
      <c r="W1570" s="6" t="s">
        <v>16946</v>
      </c>
      <c r="X1570" s="55">
        <v>44667</v>
      </c>
      <c r="Y1570">
        <v>0</v>
      </c>
      <c r="Z1570">
        <v>10029.6</v>
      </c>
      <c r="AA1570" s="6" t="s">
        <v>17198</v>
      </c>
      <c r="AB1570" s="6" t="s">
        <v>16947</v>
      </c>
      <c r="AD1570" s="6" t="s">
        <v>16765</v>
      </c>
      <c r="AE1570">
        <v>22972</v>
      </c>
      <c r="AF1570">
        <v>18880</v>
      </c>
      <c r="AG1570" s="6" t="s">
        <v>16973</v>
      </c>
      <c r="AH1570" s="6" t="s">
        <v>16950</v>
      </c>
      <c r="AI1570" s="6" t="s">
        <v>16951</v>
      </c>
      <c r="AJ1570" s="6" t="s">
        <v>16765</v>
      </c>
      <c r="AK1570" s="6" t="s">
        <v>16765</v>
      </c>
      <c r="AL1570" s="6" t="s">
        <v>16765</v>
      </c>
      <c r="AM1570" s="6" t="s">
        <v>16952</v>
      </c>
      <c r="AN1570">
        <v>0</v>
      </c>
      <c r="AO1570" s="55">
        <v>44667</v>
      </c>
      <c r="AP1570" s="6" t="s">
        <v>17000</v>
      </c>
      <c r="AQ1570">
        <v>0</v>
      </c>
      <c r="AR1570" s="6" t="s">
        <v>17095</v>
      </c>
      <c r="AS1570" s="6" t="s">
        <v>17002</v>
      </c>
      <c r="AT1570" s="6" t="s">
        <v>16947</v>
      </c>
      <c r="AU1570">
        <v>0</v>
      </c>
      <c r="AV1570">
        <v>0</v>
      </c>
      <c r="AW1570" s="6" t="s">
        <v>16956</v>
      </c>
      <c r="AX1570" s="6" t="s">
        <v>18093</v>
      </c>
      <c r="AY1570" s="6" t="s">
        <v>16765</v>
      </c>
      <c r="AZ1570" s="6" t="s">
        <v>16958</v>
      </c>
      <c r="BA1570" s="6" t="s">
        <v>16765</v>
      </c>
      <c r="BB1570" s="6" t="s">
        <v>16959</v>
      </c>
      <c r="BC1570" s="6" t="s">
        <v>16765</v>
      </c>
      <c r="BD1570" s="6" t="s">
        <v>16960</v>
      </c>
      <c r="BE1570" s="6" t="s">
        <v>16961</v>
      </c>
      <c r="BF1570" s="6" t="s">
        <v>13575</v>
      </c>
      <c r="BG1570" s="6" t="s">
        <v>13575</v>
      </c>
      <c r="BH1570" s="6" t="s">
        <v>16959</v>
      </c>
      <c r="BI1570">
        <v>0</v>
      </c>
      <c r="BJ1570" s="6" t="s">
        <v>16958</v>
      </c>
      <c r="BK1570">
        <v>0</v>
      </c>
      <c r="BL1570" s="6" t="s">
        <v>315</v>
      </c>
      <c r="BM1570" s="56">
        <f>COUNTIF($B$2:B1570,B1570)</f>
        <v>3</v>
      </c>
      <c r="BN1570" s="6" t="str">
        <f t="shared" si="24"/>
        <v>12023-3</v>
      </c>
    </row>
    <row r="1571" spans="1:66" x14ac:dyDescent="0.25">
      <c r="A1571">
        <v>1</v>
      </c>
      <c r="B1571">
        <v>12023</v>
      </c>
      <c r="C1571" s="6" t="s">
        <v>19294</v>
      </c>
      <c r="D1571">
        <v>5</v>
      </c>
      <c r="E1571">
        <v>1</v>
      </c>
      <c r="F1571">
        <v>10</v>
      </c>
      <c r="G1571">
        <v>108</v>
      </c>
      <c r="H1571" s="6" t="s">
        <v>16943</v>
      </c>
      <c r="I1571">
        <v>1</v>
      </c>
      <c r="J1571">
        <v>260757</v>
      </c>
      <c r="K1571">
        <v>7</v>
      </c>
      <c r="L1571" s="55">
        <v>44641</v>
      </c>
      <c r="M1571" s="6" t="s">
        <v>16765</v>
      </c>
      <c r="N1571" s="55">
        <v>45006</v>
      </c>
      <c r="O1571">
        <v>835269</v>
      </c>
      <c r="P1571" s="6" t="s">
        <v>16801</v>
      </c>
      <c r="Q1571" s="6" t="s">
        <v>19296</v>
      </c>
      <c r="R1571">
        <v>1</v>
      </c>
      <c r="S1571">
        <v>0</v>
      </c>
      <c r="T1571">
        <v>-1</v>
      </c>
      <c r="U1571">
        <v>6019.45</v>
      </c>
      <c r="V1571" s="6" t="s">
        <v>16974</v>
      </c>
      <c r="W1571" s="6" t="s">
        <v>16946</v>
      </c>
      <c r="X1571" s="55">
        <v>44667</v>
      </c>
      <c r="Y1571">
        <v>0</v>
      </c>
      <c r="Z1571">
        <v>10029.6</v>
      </c>
      <c r="AA1571" s="6" t="s">
        <v>17198</v>
      </c>
      <c r="AB1571" s="6" t="s">
        <v>16947</v>
      </c>
      <c r="AD1571" s="6" t="s">
        <v>16948</v>
      </c>
      <c r="AE1571">
        <v>54134</v>
      </c>
      <c r="AF1571">
        <v>48889</v>
      </c>
      <c r="AG1571" s="6" t="s">
        <v>16949</v>
      </c>
      <c r="AH1571" s="6" t="s">
        <v>16950</v>
      </c>
      <c r="AI1571" s="6" t="s">
        <v>16951</v>
      </c>
      <c r="AJ1571" s="6" t="s">
        <v>16765</v>
      </c>
      <c r="AK1571" s="6" t="s">
        <v>16765</v>
      </c>
      <c r="AL1571" s="6" t="s">
        <v>16765</v>
      </c>
      <c r="AM1571" s="6" t="s">
        <v>16952</v>
      </c>
      <c r="AN1571">
        <v>0</v>
      </c>
      <c r="AO1571" s="55">
        <v>44667</v>
      </c>
      <c r="AP1571" s="6" t="s">
        <v>16953</v>
      </c>
      <c r="AQ1571">
        <v>0</v>
      </c>
      <c r="AR1571" s="6" t="s">
        <v>16975</v>
      </c>
      <c r="AS1571" s="6" t="s">
        <v>16955</v>
      </c>
      <c r="AT1571" s="6" t="s">
        <v>16947</v>
      </c>
      <c r="AU1571">
        <v>0</v>
      </c>
      <c r="AV1571">
        <v>0</v>
      </c>
      <c r="AW1571" s="6" t="s">
        <v>16956</v>
      </c>
      <c r="AX1571" s="6" t="s">
        <v>16765</v>
      </c>
      <c r="AY1571" s="6" t="s">
        <v>16765</v>
      </c>
      <c r="AZ1571" s="6" t="s">
        <v>16958</v>
      </c>
      <c r="BA1571" s="6" t="s">
        <v>16765</v>
      </c>
      <c r="BB1571" s="6" t="s">
        <v>16959</v>
      </c>
      <c r="BC1571" s="6" t="s">
        <v>16765</v>
      </c>
      <c r="BD1571" s="6" t="s">
        <v>16960</v>
      </c>
      <c r="BE1571" s="6" t="s">
        <v>16961</v>
      </c>
      <c r="BF1571" s="6" t="s">
        <v>13575</v>
      </c>
      <c r="BG1571" s="6" t="s">
        <v>13575</v>
      </c>
      <c r="BH1571" s="6" t="s">
        <v>16959</v>
      </c>
      <c r="BI1571">
        <v>0</v>
      </c>
      <c r="BJ1571" s="6" t="s">
        <v>16958</v>
      </c>
      <c r="BK1571">
        <v>0</v>
      </c>
      <c r="BL1571" s="6" t="s">
        <v>315</v>
      </c>
      <c r="BM1571" s="56">
        <f>COUNTIF($B$2:B1571,B1571)</f>
        <v>4</v>
      </c>
      <c r="BN1571" s="6" t="str">
        <f t="shared" si="24"/>
        <v>12023-4</v>
      </c>
    </row>
    <row r="1572" spans="1:66" x14ac:dyDescent="0.25">
      <c r="A1572">
        <v>1</v>
      </c>
      <c r="B1572">
        <v>12035</v>
      </c>
      <c r="C1572" s="6" t="s">
        <v>19297</v>
      </c>
      <c r="D1572">
        <v>5</v>
      </c>
      <c r="E1572">
        <v>3</v>
      </c>
      <c r="F1572">
        <v>30</v>
      </c>
      <c r="G1572">
        <v>305</v>
      </c>
      <c r="H1572" s="6" t="s">
        <v>17010</v>
      </c>
      <c r="I1572">
        <v>1</v>
      </c>
      <c r="J1572">
        <v>289348</v>
      </c>
      <c r="K1572">
        <v>6</v>
      </c>
      <c r="L1572" s="55">
        <v>42850</v>
      </c>
      <c r="M1572" s="6" t="s">
        <v>16765</v>
      </c>
      <c r="N1572" s="55">
        <v>109574</v>
      </c>
      <c r="O1572">
        <v>188005</v>
      </c>
      <c r="P1572" s="6" t="s">
        <v>16774</v>
      </c>
      <c r="Q1572" s="6" t="s">
        <v>16973</v>
      </c>
      <c r="R1572">
        <v>2</v>
      </c>
      <c r="S1572">
        <v>0</v>
      </c>
      <c r="T1572">
        <v>-2</v>
      </c>
      <c r="U1572">
        <v>84.8</v>
      </c>
      <c r="V1572" s="6" t="s">
        <v>16999</v>
      </c>
      <c r="W1572" s="6" t="s">
        <v>16946</v>
      </c>
      <c r="X1572" s="55">
        <v>44667</v>
      </c>
      <c r="Y1572">
        <v>20000</v>
      </c>
      <c r="Z1572">
        <v>0</v>
      </c>
      <c r="AA1572" s="6" t="s">
        <v>16765</v>
      </c>
      <c r="AB1572" s="6" t="s">
        <v>16947</v>
      </c>
      <c r="AD1572" s="6" t="s">
        <v>16765</v>
      </c>
      <c r="AE1572">
        <v>46157</v>
      </c>
      <c r="AF1572">
        <v>42094</v>
      </c>
      <c r="AG1572" s="6" t="s">
        <v>16973</v>
      </c>
      <c r="AH1572" s="6" t="s">
        <v>16950</v>
      </c>
      <c r="AI1572" s="6" t="s">
        <v>16951</v>
      </c>
      <c r="AJ1572" s="6" t="s">
        <v>16765</v>
      </c>
      <c r="AK1572" s="6" t="s">
        <v>16765</v>
      </c>
      <c r="AL1572" s="6" t="s">
        <v>16765</v>
      </c>
      <c r="AM1572" s="6" t="s">
        <v>16952</v>
      </c>
      <c r="AN1572">
        <v>0</v>
      </c>
      <c r="AO1572" s="55">
        <v>44667</v>
      </c>
      <c r="AP1572" s="6" t="s">
        <v>17000</v>
      </c>
      <c r="AQ1572">
        <v>0</v>
      </c>
      <c r="AR1572" s="6" t="s">
        <v>17018</v>
      </c>
      <c r="AS1572" s="6" t="s">
        <v>17002</v>
      </c>
      <c r="AT1572" s="6" t="s">
        <v>16947</v>
      </c>
      <c r="AU1572">
        <v>0</v>
      </c>
      <c r="AV1572">
        <v>0</v>
      </c>
      <c r="AW1572" s="6" t="s">
        <v>16956</v>
      </c>
      <c r="AX1572" s="6" t="s">
        <v>18470</v>
      </c>
      <c r="AY1572" s="6" t="s">
        <v>16765</v>
      </c>
      <c r="AZ1572" s="6" t="s">
        <v>16958</v>
      </c>
      <c r="BA1572" s="6" t="s">
        <v>16765</v>
      </c>
      <c r="BB1572" s="6" t="s">
        <v>16959</v>
      </c>
      <c r="BC1572" s="6" t="s">
        <v>16765</v>
      </c>
      <c r="BD1572" s="6" t="s">
        <v>16960</v>
      </c>
      <c r="BE1572" s="6" t="s">
        <v>16961</v>
      </c>
      <c r="BF1572" s="6" t="s">
        <v>13575</v>
      </c>
      <c r="BG1572" s="6" t="s">
        <v>13575</v>
      </c>
      <c r="BH1572" s="6" t="s">
        <v>16959</v>
      </c>
      <c r="BI1572">
        <v>0</v>
      </c>
      <c r="BJ1572" s="6" t="s">
        <v>16958</v>
      </c>
      <c r="BK1572">
        <v>0</v>
      </c>
      <c r="BL1572" s="6" t="s">
        <v>315</v>
      </c>
      <c r="BM1572" s="56">
        <f>COUNTIF($B$2:B1572,B1572)</f>
        <v>1</v>
      </c>
      <c r="BN1572" s="6" t="str">
        <f t="shared" si="24"/>
        <v>12035-1</v>
      </c>
    </row>
    <row r="1573" spans="1:66" x14ac:dyDescent="0.25">
      <c r="A1573">
        <v>1</v>
      </c>
      <c r="B1573">
        <v>12035</v>
      </c>
      <c r="C1573" s="6" t="s">
        <v>19297</v>
      </c>
      <c r="D1573">
        <v>5</v>
      </c>
      <c r="E1573">
        <v>3</v>
      </c>
      <c r="F1573">
        <v>30</v>
      </c>
      <c r="G1573">
        <v>305</v>
      </c>
      <c r="H1573" s="6" t="s">
        <v>17010</v>
      </c>
      <c r="I1573">
        <v>1</v>
      </c>
      <c r="J1573">
        <v>289348</v>
      </c>
      <c r="K1573">
        <v>6</v>
      </c>
      <c r="L1573" s="55">
        <v>42850</v>
      </c>
      <c r="M1573" s="6" t="s">
        <v>16765</v>
      </c>
      <c r="N1573" s="55">
        <v>109574</v>
      </c>
      <c r="O1573">
        <v>188006</v>
      </c>
      <c r="P1573" s="6" t="s">
        <v>16776</v>
      </c>
      <c r="Q1573" s="6" t="s">
        <v>16973</v>
      </c>
      <c r="R1573">
        <v>24</v>
      </c>
      <c r="S1573">
        <v>0</v>
      </c>
      <c r="T1573">
        <v>-24</v>
      </c>
      <c r="U1573">
        <v>48</v>
      </c>
      <c r="V1573" s="6" t="s">
        <v>17004</v>
      </c>
      <c r="W1573" s="6" t="s">
        <v>16946</v>
      </c>
      <c r="X1573" s="55">
        <v>44667</v>
      </c>
      <c r="Y1573">
        <v>20000</v>
      </c>
      <c r="Z1573">
        <v>0</v>
      </c>
      <c r="AA1573" s="6" t="s">
        <v>16765</v>
      </c>
      <c r="AB1573" s="6" t="s">
        <v>16947</v>
      </c>
      <c r="AD1573" s="6" t="s">
        <v>16765</v>
      </c>
      <c r="AE1573">
        <v>46158</v>
      </c>
      <c r="AF1573">
        <v>42094</v>
      </c>
      <c r="AG1573" s="6" t="s">
        <v>16973</v>
      </c>
      <c r="AH1573" s="6" t="s">
        <v>16950</v>
      </c>
      <c r="AI1573" s="6" t="s">
        <v>16951</v>
      </c>
      <c r="AJ1573" s="6" t="s">
        <v>16765</v>
      </c>
      <c r="AK1573" s="6" t="s">
        <v>16765</v>
      </c>
      <c r="AL1573" s="6" t="s">
        <v>16765</v>
      </c>
      <c r="AM1573" s="6" t="s">
        <v>16952</v>
      </c>
      <c r="AN1573">
        <v>0</v>
      </c>
      <c r="AO1573" s="55">
        <v>44667</v>
      </c>
      <c r="AP1573" s="6" t="s">
        <v>17000</v>
      </c>
      <c r="AQ1573">
        <v>0</v>
      </c>
      <c r="AR1573" s="6" t="s">
        <v>17020</v>
      </c>
      <c r="AS1573" s="6" t="s">
        <v>17002</v>
      </c>
      <c r="AT1573" s="6" t="s">
        <v>16947</v>
      </c>
      <c r="AU1573">
        <v>0</v>
      </c>
      <c r="AV1573">
        <v>0</v>
      </c>
      <c r="AW1573" s="6" t="s">
        <v>16956</v>
      </c>
      <c r="AX1573" s="6" t="s">
        <v>18470</v>
      </c>
      <c r="AY1573" s="6" t="s">
        <v>16765</v>
      </c>
      <c r="AZ1573" s="6" t="s">
        <v>16958</v>
      </c>
      <c r="BA1573" s="6" t="s">
        <v>16765</v>
      </c>
      <c r="BB1573" s="6" t="s">
        <v>16959</v>
      </c>
      <c r="BC1573" s="6" t="s">
        <v>16765</v>
      </c>
      <c r="BD1573" s="6" t="s">
        <v>16960</v>
      </c>
      <c r="BE1573" s="6" t="s">
        <v>16961</v>
      </c>
      <c r="BF1573" s="6" t="s">
        <v>13575</v>
      </c>
      <c r="BG1573" s="6" t="s">
        <v>13575</v>
      </c>
      <c r="BH1573" s="6" t="s">
        <v>16959</v>
      </c>
      <c r="BI1573">
        <v>0</v>
      </c>
      <c r="BJ1573" s="6" t="s">
        <v>16958</v>
      </c>
      <c r="BK1573">
        <v>0</v>
      </c>
      <c r="BL1573" s="6" t="s">
        <v>315</v>
      </c>
      <c r="BM1573" s="56">
        <f>COUNTIF($B$2:B1573,B1573)</f>
        <v>2</v>
      </c>
      <c r="BN1573" s="6" t="str">
        <f t="shared" si="24"/>
        <v>12035-2</v>
      </c>
    </row>
    <row r="1574" spans="1:66" x14ac:dyDescent="0.25">
      <c r="A1574">
        <v>1</v>
      </c>
      <c r="B1574">
        <v>12075</v>
      </c>
      <c r="C1574" s="6" t="s">
        <v>19298</v>
      </c>
      <c r="D1574">
        <v>5</v>
      </c>
      <c r="E1574">
        <v>3</v>
      </c>
      <c r="F1574">
        <v>30</v>
      </c>
      <c r="G1574">
        <v>303</v>
      </c>
      <c r="H1574" s="6" t="s">
        <v>17010</v>
      </c>
      <c r="I1574">
        <v>1</v>
      </c>
      <c r="J1574">
        <v>471653</v>
      </c>
      <c r="K1574">
        <v>5</v>
      </c>
      <c r="L1574" s="55">
        <v>41671</v>
      </c>
      <c r="M1574" s="6" t="s">
        <v>16765</v>
      </c>
      <c r="N1574" s="55">
        <v>109574</v>
      </c>
      <c r="O1574">
        <v>188005</v>
      </c>
      <c r="P1574" s="6" t="s">
        <v>16774</v>
      </c>
      <c r="Q1574" s="6" t="s">
        <v>16973</v>
      </c>
      <c r="R1574">
        <v>5</v>
      </c>
      <c r="S1574">
        <v>0</v>
      </c>
      <c r="T1574">
        <v>-5</v>
      </c>
      <c r="U1574">
        <v>212</v>
      </c>
      <c r="V1574" s="6" t="s">
        <v>16999</v>
      </c>
      <c r="W1574" s="6" t="s">
        <v>16946</v>
      </c>
      <c r="X1574" s="55">
        <v>44667</v>
      </c>
      <c r="Y1574">
        <v>0</v>
      </c>
      <c r="Z1574">
        <v>0</v>
      </c>
      <c r="AA1574" s="6" t="s">
        <v>16765</v>
      </c>
      <c r="AB1574" s="6" t="s">
        <v>16947</v>
      </c>
      <c r="AD1574" s="6" t="s">
        <v>16765</v>
      </c>
      <c r="AE1574">
        <v>32038</v>
      </c>
      <c r="AF1574">
        <v>27180</v>
      </c>
      <c r="AG1574" s="6" t="s">
        <v>16973</v>
      </c>
      <c r="AH1574" s="6" t="s">
        <v>16950</v>
      </c>
      <c r="AI1574" s="6" t="s">
        <v>16951</v>
      </c>
      <c r="AJ1574" s="6" t="s">
        <v>16765</v>
      </c>
      <c r="AK1574" s="6" t="s">
        <v>16765</v>
      </c>
      <c r="AL1574" s="6" t="s">
        <v>16765</v>
      </c>
      <c r="AM1574" s="6" t="s">
        <v>16952</v>
      </c>
      <c r="AN1574">
        <v>0</v>
      </c>
      <c r="AO1574" s="55">
        <v>44667</v>
      </c>
      <c r="AP1574" s="6" t="s">
        <v>17000</v>
      </c>
      <c r="AQ1574">
        <v>0</v>
      </c>
      <c r="AR1574" s="6" t="s">
        <v>17018</v>
      </c>
      <c r="AS1574" s="6" t="s">
        <v>17002</v>
      </c>
      <c r="AT1574" s="6" t="s">
        <v>16947</v>
      </c>
      <c r="AU1574">
        <v>0</v>
      </c>
      <c r="AV1574">
        <v>0</v>
      </c>
      <c r="AW1574" s="6" t="s">
        <v>16956</v>
      </c>
      <c r="AX1574" s="6" t="s">
        <v>19299</v>
      </c>
      <c r="AY1574" s="6" t="s">
        <v>16765</v>
      </c>
      <c r="AZ1574" s="6" t="s">
        <v>16958</v>
      </c>
      <c r="BA1574" s="6" t="s">
        <v>16765</v>
      </c>
      <c r="BB1574" s="6" t="s">
        <v>16959</v>
      </c>
      <c r="BC1574" s="6" t="s">
        <v>16765</v>
      </c>
      <c r="BD1574" s="6" t="s">
        <v>16960</v>
      </c>
      <c r="BE1574" s="6" t="s">
        <v>16961</v>
      </c>
      <c r="BF1574" s="6" t="s">
        <v>13575</v>
      </c>
      <c r="BG1574" s="6" t="s">
        <v>13575</v>
      </c>
      <c r="BH1574" s="6" t="s">
        <v>16959</v>
      </c>
      <c r="BI1574">
        <v>0</v>
      </c>
      <c r="BJ1574" s="6" t="s">
        <v>16958</v>
      </c>
      <c r="BK1574">
        <v>0</v>
      </c>
      <c r="BL1574" s="6" t="s">
        <v>315</v>
      </c>
      <c r="BM1574" s="56">
        <f>COUNTIF($B$2:B1574,B1574)</f>
        <v>1</v>
      </c>
      <c r="BN1574" s="6" t="str">
        <f t="shared" si="24"/>
        <v>12075-1</v>
      </c>
    </row>
    <row r="1575" spans="1:66" x14ac:dyDescent="0.25">
      <c r="A1575">
        <v>1</v>
      </c>
      <c r="B1575">
        <v>12075</v>
      </c>
      <c r="C1575" s="6" t="s">
        <v>19298</v>
      </c>
      <c r="D1575">
        <v>5</v>
      </c>
      <c r="E1575">
        <v>3</v>
      </c>
      <c r="F1575">
        <v>30</v>
      </c>
      <c r="G1575">
        <v>303</v>
      </c>
      <c r="H1575" s="6" t="s">
        <v>17010</v>
      </c>
      <c r="I1575">
        <v>1</v>
      </c>
      <c r="J1575">
        <v>471653</v>
      </c>
      <c r="K1575">
        <v>5</v>
      </c>
      <c r="L1575" s="55">
        <v>41671</v>
      </c>
      <c r="M1575" s="6" t="s">
        <v>16765</v>
      </c>
      <c r="N1575" s="55">
        <v>109574</v>
      </c>
      <c r="O1575">
        <v>188006</v>
      </c>
      <c r="P1575" s="6" t="s">
        <v>16776</v>
      </c>
      <c r="Q1575" s="6" t="s">
        <v>16973</v>
      </c>
      <c r="R1575">
        <v>60</v>
      </c>
      <c r="S1575">
        <v>0</v>
      </c>
      <c r="T1575">
        <v>-60</v>
      </c>
      <c r="U1575">
        <v>120</v>
      </c>
      <c r="V1575" s="6" t="s">
        <v>17004</v>
      </c>
      <c r="W1575" s="6" t="s">
        <v>16946</v>
      </c>
      <c r="X1575" s="55">
        <v>44667</v>
      </c>
      <c r="Y1575">
        <v>0</v>
      </c>
      <c r="Z1575">
        <v>0</v>
      </c>
      <c r="AA1575" s="6" t="s">
        <v>16765</v>
      </c>
      <c r="AB1575" s="6" t="s">
        <v>16947</v>
      </c>
      <c r="AD1575" s="6" t="s">
        <v>16765</v>
      </c>
      <c r="AE1575">
        <v>32039</v>
      </c>
      <c r="AF1575">
        <v>27180</v>
      </c>
      <c r="AG1575" s="6" t="s">
        <v>16973</v>
      </c>
      <c r="AH1575" s="6" t="s">
        <v>16950</v>
      </c>
      <c r="AI1575" s="6" t="s">
        <v>16951</v>
      </c>
      <c r="AJ1575" s="6" t="s">
        <v>16765</v>
      </c>
      <c r="AK1575" s="6" t="s">
        <v>16765</v>
      </c>
      <c r="AL1575" s="6" t="s">
        <v>16765</v>
      </c>
      <c r="AM1575" s="6" t="s">
        <v>16952</v>
      </c>
      <c r="AN1575">
        <v>0</v>
      </c>
      <c r="AO1575" s="55">
        <v>44667</v>
      </c>
      <c r="AP1575" s="6" t="s">
        <v>17000</v>
      </c>
      <c r="AQ1575">
        <v>0</v>
      </c>
      <c r="AR1575" s="6" t="s">
        <v>17020</v>
      </c>
      <c r="AS1575" s="6" t="s">
        <v>17002</v>
      </c>
      <c r="AT1575" s="6" t="s">
        <v>16947</v>
      </c>
      <c r="AU1575">
        <v>0</v>
      </c>
      <c r="AV1575">
        <v>0</v>
      </c>
      <c r="AW1575" s="6" t="s">
        <v>16956</v>
      </c>
      <c r="AX1575" s="6" t="s">
        <v>19299</v>
      </c>
      <c r="AY1575" s="6" t="s">
        <v>16765</v>
      </c>
      <c r="AZ1575" s="6" t="s">
        <v>16958</v>
      </c>
      <c r="BA1575" s="6" t="s">
        <v>16765</v>
      </c>
      <c r="BB1575" s="6" t="s">
        <v>16959</v>
      </c>
      <c r="BC1575" s="6" t="s">
        <v>16765</v>
      </c>
      <c r="BD1575" s="6" t="s">
        <v>16960</v>
      </c>
      <c r="BE1575" s="6" t="s">
        <v>16961</v>
      </c>
      <c r="BF1575" s="6" t="s">
        <v>13575</v>
      </c>
      <c r="BG1575" s="6" t="s">
        <v>13575</v>
      </c>
      <c r="BH1575" s="6" t="s">
        <v>16959</v>
      </c>
      <c r="BI1575">
        <v>0</v>
      </c>
      <c r="BJ1575" s="6" t="s">
        <v>16958</v>
      </c>
      <c r="BK1575">
        <v>0</v>
      </c>
      <c r="BL1575" s="6" t="s">
        <v>315</v>
      </c>
      <c r="BM1575" s="56">
        <f>COUNTIF($B$2:B1575,B1575)</f>
        <v>2</v>
      </c>
      <c r="BN1575" s="6" t="str">
        <f t="shared" si="24"/>
        <v>12075-2</v>
      </c>
    </row>
    <row r="1576" spans="1:66" x14ac:dyDescent="0.25">
      <c r="A1576">
        <v>1</v>
      </c>
      <c r="B1576">
        <v>12108</v>
      </c>
      <c r="C1576" s="6" t="s">
        <v>19300</v>
      </c>
      <c r="D1576">
        <v>5</v>
      </c>
      <c r="E1576">
        <v>2</v>
      </c>
      <c r="F1576">
        <v>20</v>
      </c>
      <c r="G1576">
        <v>202</v>
      </c>
      <c r="H1576" s="6" t="s">
        <v>16994</v>
      </c>
      <c r="I1576">
        <v>1</v>
      </c>
      <c r="J1576">
        <v>292694</v>
      </c>
      <c r="K1576">
        <v>6</v>
      </c>
      <c r="L1576" s="55">
        <v>42857</v>
      </c>
      <c r="M1576" s="6" t="s">
        <v>16765</v>
      </c>
      <c r="N1576" s="55">
        <v>44686</v>
      </c>
      <c r="O1576">
        <v>118734</v>
      </c>
      <c r="P1576" s="6" t="s">
        <v>16790</v>
      </c>
      <c r="Q1576" s="6" t="s">
        <v>19301</v>
      </c>
      <c r="R1576">
        <v>1</v>
      </c>
      <c r="S1576">
        <v>0</v>
      </c>
      <c r="T1576">
        <v>-1</v>
      </c>
      <c r="U1576">
        <v>1865.65</v>
      </c>
      <c r="V1576" s="6" t="s">
        <v>16945</v>
      </c>
      <c r="W1576" s="6" t="s">
        <v>16946</v>
      </c>
      <c r="X1576" s="55">
        <v>44664</v>
      </c>
      <c r="Y1576">
        <v>90000</v>
      </c>
      <c r="Z1576">
        <v>1206.04</v>
      </c>
      <c r="AA1576" s="6" t="s">
        <v>16965</v>
      </c>
      <c r="AB1576" s="6" t="s">
        <v>16947</v>
      </c>
      <c r="AD1576" s="6" t="s">
        <v>16948</v>
      </c>
      <c r="AE1576">
        <v>46192</v>
      </c>
      <c r="AF1576">
        <v>42118</v>
      </c>
      <c r="AG1576" s="6" t="s">
        <v>16949</v>
      </c>
      <c r="AH1576" s="6" t="s">
        <v>16950</v>
      </c>
      <c r="AI1576" s="6" t="s">
        <v>16951</v>
      </c>
      <c r="AJ1576" s="6" t="s">
        <v>16765</v>
      </c>
      <c r="AK1576" s="6" t="s">
        <v>16765</v>
      </c>
      <c r="AL1576" s="6" t="s">
        <v>16765</v>
      </c>
      <c r="AM1576" s="6" t="s">
        <v>16952</v>
      </c>
      <c r="AN1576">
        <v>0</v>
      </c>
      <c r="AO1576" s="55">
        <v>44664</v>
      </c>
      <c r="AP1576" s="6" t="s">
        <v>16953</v>
      </c>
      <c r="AQ1576">
        <v>0</v>
      </c>
      <c r="AR1576" s="6" t="s">
        <v>16997</v>
      </c>
      <c r="AS1576" s="6" t="s">
        <v>16955</v>
      </c>
      <c r="AT1576" s="6" t="s">
        <v>16947</v>
      </c>
      <c r="AU1576">
        <v>0</v>
      </c>
      <c r="AV1576">
        <v>0</v>
      </c>
      <c r="AW1576" s="6" t="s">
        <v>16956</v>
      </c>
      <c r="AX1576" s="6" t="s">
        <v>19302</v>
      </c>
      <c r="AY1576" s="6" t="s">
        <v>16765</v>
      </c>
      <c r="AZ1576" s="6" t="s">
        <v>16958</v>
      </c>
      <c r="BA1576" s="6" t="s">
        <v>16765</v>
      </c>
      <c r="BB1576" s="6" t="s">
        <v>16959</v>
      </c>
      <c r="BC1576" s="6" t="s">
        <v>16765</v>
      </c>
      <c r="BD1576" s="6" t="s">
        <v>16960</v>
      </c>
      <c r="BE1576" s="6" t="s">
        <v>16961</v>
      </c>
      <c r="BF1576" s="6" t="s">
        <v>13575</v>
      </c>
      <c r="BG1576" s="6" t="s">
        <v>13575</v>
      </c>
      <c r="BH1576" s="6" t="s">
        <v>16959</v>
      </c>
      <c r="BI1576">
        <v>0</v>
      </c>
      <c r="BJ1576" s="6" t="s">
        <v>16958</v>
      </c>
      <c r="BK1576">
        <v>0</v>
      </c>
      <c r="BL1576" s="6" t="s">
        <v>315</v>
      </c>
      <c r="BM1576" s="56">
        <f>COUNTIF($B$2:B1576,B1576)</f>
        <v>1</v>
      </c>
      <c r="BN1576" s="6" t="str">
        <f t="shared" si="24"/>
        <v>12108-1</v>
      </c>
    </row>
    <row r="1577" spans="1:66" x14ac:dyDescent="0.25">
      <c r="A1577">
        <v>1</v>
      </c>
      <c r="B1577">
        <v>12108</v>
      </c>
      <c r="C1577" s="6" t="s">
        <v>19300</v>
      </c>
      <c r="D1577">
        <v>5</v>
      </c>
      <c r="E1577">
        <v>2</v>
      </c>
      <c r="F1577">
        <v>20</v>
      </c>
      <c r="G1577">
        <v>202</v>
      </c>
      <c r="H1577" s="6" t="s">
        <v>16994</v>
      </c>
      <c r="I1577">
        <v>1</v>
      </c>
      <c r="J1577">
        <v>292679</v>
      </c>
      <c r="K1577">
        <v>6</v>
      </c>
      <c r="L1577" s="55">
        <v>42857</v>
      </c>
      <c r="M1577" s="6" t="s">
        <v>16765</v>
      </c>
      <c r="N1577" s="55">
        <v>44686</v>
      </c>
      <c r="O1577">
        <v>118784</v>
      </c>
      <c r="P1577" s="6" t="s">
        <v>16764</v>
      </c>
      <c r="Q1577" s="6" t="s">
        <v>19303</v>
      </c>
      <c r="R1577">
        <v>1</v>
      </c>
      <c r="S1577">
        <v>0</v>
      </c>
      <c r="T1577">
        <v>-1</v>
      </c>
      <c r="U1577">
        <v>1651</v>
      </c>
      <c r="V1577" s="6" t="s">
        <v>16945</v>
      </c>
      <c r="W1577" s="6" t="s">
        <v>16946</v>
      </c>
      <c r="X1577" s="55">
        <v>44664</v>
      </c>
      <c r="Y1577">
        <v>90000</v>
      </c>
      <c r="Z1577">
        <v>1206.04</v>
      </c>
      <c r="AA1577" s="6" t="s">
        <v>16965</v>
      </c>
      <c r="AB1577" s="6" t="s">
        <v>16947</v>
      </c>
      <c r="AD1577" s="6" t="s">
        <v>16948</v>
      </c>
      <c r="AE1577">
        <v>46190</v>
      </c>
      <c r="AF1577">
        <v>42116</v>
      </c>
      <c r="AG1577" s="6" t="s">
        <v>16949</v>
      </c>
      <c r="AH1577" s="6" t="s">
        <v>16950</v>
      </c>
      <c r="AI1577" s="6" t="s">
        <v>16951</v>
      </c>
      <c r="AJ1577" s="6" t="s">
        <v>16765</v>
      </c>
      <c r="AK1577" s="6" t="s">
        <v>16765</v>
      </c>
      <c r="AL1577" s="6" t="s">
        <v>16765</v>
      </c>
      <c r="AM1577" s="6" t="s">
        <v>16952</v>
      </c>
      <c r="AN1577">
        <v>0</v>
      </c>
      <c r="AO1577" s="55">
        <v>44664</v>
      </c>
      <c r="AP1577" s="6" t="s">
        <v>16953</v>
      </c>
      <c r="AQ1577">
        <v>0</v>
      </c>
      <c r="AR1577" s="6" t="s">
        <v>16954</v>
      </c>
      <c r="AS1577" s="6" t="s">
        <v>16955</v>
      </c>
      <c r="AT1577" s="6" t="s">
        <v>16947</v>
      </c>
      <c r="AU1577">
        <v>0</v>
      </c>
      <c r="AV1577">
        <v>0</v>
      </c>
      <c r="AW1577" s="6" t="s">
        <v>16956</v>
      </c>
      <c r="AX1577" s="6" t="s">
        <v>19302</v>
      </c>
      <c r="AY1577" s="6" t="s">
        <v>16765</v>
      </c>
      <c r="AZ1577" s="6" t="s">
        <v>16958</v>
      </c>
      <c r="BA1577" s="6" t="s">
        <v>16765</v>
      </c>
      <c r="BB1577" s="6" t="s">
        <v>16959</v>
      </c>
      <c r="BC1577" s="6" t="s">
        <v>16765</v>
      </c>
      <c r="BD1577" s="6" t="s">
        <v>16960</v>
      </c>
      <c r="BE1577" s="6" t="s">
        <v>16961</v>
      </c>
      <c r="BF1577" s="6" t="s">
        <v>13575</v>
      </c>
      <c r="BG1577" s="6" t="s">
        <v>13575</v>
      </c>
      <c r="BH1577" s="6" t="s">
        <v>16959</v>
      </c>
      <c r="BI1577">
        <v>0</v>
      </c>
      <c r="BJ1577" s="6" t="s">
        <v>16958</v>
      </c>
      <c r="BK1577">
        <v>0</v>
      </c>
      <c r="BL1577" s="6" t="s">
        <v>315</v>
      </c>
      <c r="BM1577" s="56">
        <f>COUNTIF($B$2:B1577,B1577)</f>
        <v>2</v>
      </c>
      <c r="BN1577" s="6" t="str">
        <f t="shared" si="24"/>
        <v>12108-2</v>
      </c>
    </row>
    <row r="1578" spans="1:66" x14ac:dyDescent="0.25">
      <c r="A1578">
        <v>1</v>
      </c>
      <c r="B1578">
        <v>12118</v>
      </c>
      <c r="C1578" s="6" t="s">
        <v>19304</v>
      </c>
      <c r="D1578">
        <v>5</v>
      </c>
      <c r="E1578">
        <v>3</v>
      </c>
      <c r="F1578">
        <v>30</v>
      </c>
      <c r="G1578">
        <v>305</v>
      </c>
      <c r="H1578" s="6" t="s">
        <v>16943</v>
      </c>
      <c r="I1578">
        <v>1</v>
      </c>
      <c r="J1578">
        <v>302631</v>
      </c>
      <c r="K1578">
        <v>6</v>
      </c>
      <c r="L1578" s="55">
        <v>42873</v>
      </c>
      <c r="M1578" s="6" t="s">
        <v>16765</v>
      </c>
      <c r="N1578" s="55">
        <v>44686</v>
      </c>
      <c r="O1578">
        <v>118784</v>
      </c>
      <c r="P1578" s="6" t="s">
        <v>16764</v>
      </c>
      <c r="Q1578" s="6" t="s">
        <v>19305</v>
      </c>
      <c r="R1578">
        <v>1</v>
      </c>
      <c r="S1578">
        <v>0</v>
      </c>
      <c r="T1578">
        <v>-1</v>
      </c>
      <c r="U1578">
        <v>1651</v>
      </c>
      <c r="V1578" s="6" t="s">
        <v>16945</v>
      </c>
      <c r="W1578" s="6" t="s">
        <v>16946</v>
      </c>
      <c r="X1578" s="55">
        <v>44669</v>
      </c>
      <c r="Y1578">
        <v>0</v>
      </c>
      <c r="Z1578">
        <v>413.8</v>
      </c>
      <c r="AA1578" s="6" t="s">
        <v>16885</v>
      </c>
      <c r="AB1578" s="6" t="s">
        <v>16947</v>
      </c>
      <c r="AD1578" s="6" t="s">
        <v>16948</v>
      </c>
      <c r="AE1578">
        <v>46377</v>
      </c>
      <c r="AF1578">
        <v>42283</v>
      </c>
      <c r="AG1578" s="6" t="s">
        <v>16949</v>
      </c>
      <c r="AH1578" s="6" t="s">
        <v>16950</v>
      </c>
      <c r="AI1578" s="6" t="s">
        <v>16951</v>
      </c>
      <c r="AJ1578" s="6" t="s">
        <v>16765</v>
      </c>
      <c r="AK1578" s="6" t="s">
        <v>16765</v>
      </c>
      <c r="AL1578" s="6" t="s">
        <v>16765</v>
      </c>
      <c r="AM1578" s="6" t="s">
        <v>16952</v>
      </c>
      <c r="AN1578">
        <v>0</v>
      </c>
      <c r="AO1578" s="55">
        <v>44669</v>
      </c>
      <c r="AP1578" s="6" t="s">
        <v>16953</v>
      </c>
      <c r="AQ1578">
        <v>0</v>
      </c>
      <c r="AR1578" s="6" t="s">
        <v>16954</v>
      </c>
      <c r="AS1578" s="6" t="s">
        <v>16955</v>
      </c>
      <c r="AT1578" s="6" t="s">
        <v>16947</v>
      </c>
      <c r="AU1578">
        <v>0</v>
      </c>
      <c r="AV1578">
        <v>0</v>
      </c>
      <c r="AW1578" s="6" t="s">
        <v>16956</v>
      </c>
      <c r="AX1578" s="6" t="s">
        <v>19055</v>
      </c>
      <c r="AY1578" s="6" t="s">
        <v>16765</v>
      </c>
      <c r="AZ1578" s="6" t="s">
        <v>16958</v>
      </c>
      <c r="BA1578" s="6" t="s">
        <v>16765</v>
      </c>
      <c r="BB1578" s="6" t="s">
        <v>16959</v>
      </c>
      <c r="BC1578" s="6" t="s">
        <v>16765</v>
      </c>
      <c r="BD1578" s="6" t="s">
        <v>16960</v>
      </c>
      <c r="BE1578" s="6" t="s">
        <v>16961</v>
      </c>
      <c r="BF1578" s="6" t="s">
        <v>13575</v>
      </c>
      <c r="BG1578" s="6" t="s">
        <v>13575</v>
      </c>
      <c r="BH1578" s="6" t="s">
        <v>16959</v>
      </c>
      <c r="BI1578">
        <v>0</v>
      </c>
      <c r="BJ1578" s="6" t="s">
        <v>16958</v>
      </c>
      <c r="BK1578">
        <v>0</v>
      </c>
      <c r="BL1578" s="6" t="s">
        <v>315</v>
      </c>
      <c r="BM1578" s="56">
        <f>COUNTIF($B$2:B1578,B1578)</f>
        <v>1</v>
      </c>
      <c r="BN1578" s="6" t="str">
        <f t="shared" si="24"/>
        <v>12118-1</v>
      </c>
    </row>
    <row r="1579" spans="1:66" x14ac:dyDescent="0.25">
      <c r="A1579">
        <v>1</v>
      </c>
      <c r="B1579">
        <v>12118</v>
      </c>
      <c r="C1579" s="6" t="s">
        <v>19304</v>
      </c>
      <c r="D1579">
        <v>5</v>
      </c>
      <c r="E1579">
        <v>3</v>
      </c>
      <c r="F1579">
        <v>30</v>
      </c>
      <c r="G1579">
        <v>305</v>
      </c>
      <c r="H1579" s="6" t="s">
        <v>16943</v>
      </c>
      <c r="I1579">
        <v>1</v>
      </c>
      <c r="J1579">
        <v>302632</v>
      </c>
      <c r="K1579">
        <v>6</v>
      </c>
      <c r="L1579" s="55">
        <v>42873</v>
      </c>
      <c r="M1579" s="6" t="s">
        <v>16765</v>
      </c>
      <c r="N1579" s="55">
        <v>109574</v>
      </c>
      <c r="O1579">
        <v>198213</v>
      </c>
      <c r="P1579" s="6" t="s">
        <v>16785</v>
      </c>
      <c r="Q1579" s="6" t="s">
        <v>16973</v>
      </c>
      <c r="R1579">
        <v>6</v>
      </c>
      <c r="S1579">
        <v>0</v>
      </c>
      <c r="T1579">
        <v>-6</v>
      </c>
      <c r="U1579">
        <v>252</v>
      </c>
      <c r="V1579" s="6" t="s">
        <v>16999</v>
      </c>
      <c r="W1579" s="6" t="s">
        <v>16946</v>
      </c>
      <c r="X1579" s="55">
        <v>44669</v>
      </c>
      <c r="Y1579">
        <v>0</v>
      </c>
      <c r="Z1579">
        <v>413.8</v>
      </c>
      <c r="AA1579" s="6" t="s">
        <v>16885</v>
      </c>
      <c r="AB1579" s="6" t="s">
        <v>16947</v>
      </c>
      <c r="AD1579" s="6" t="s">
        <v>16765</v>
      </c>
      <c r="AE1579">
        <v>46378</v>
      </c>
      <c r="AF1579">
        <v>14279</v>
      </c>
      <c r="AG1579" s="6" t="s">
        <v>16973</v>
      </c>
      <c r="AH1579" s="6" t="s">
        <v>16950</v>
      </c>
      <c r="AI1579" s="6" t="s">
        <v>16951</v>
      </c>
      <c r="AJ1579" s="6" t="s">
        <v>16765</v>
      </c>
      <c r="AK1579" s="6" t="s">
        <v>16765</v>
      </c>
      <c r="AL1579" s="6" t="s">
        <v>16765</v>
      </c>
      <c r="AM1579" s="6" t="s">
        <v>16952</v>
      </c>
      <c r="AN1579">
        <v>0</v>
      </c>
      <c r="AO1579" s="55">
        <v>44669</v>
      </c>
      <c r="AP1579" s="6" t="s">
        <v>17000</v>
      </c>
      <c r="AQ1579">
        <v>0</v>
      </c>
      <c r="AR1579" s="6" t="s">
        <v>17095</v>
      </c>
      <c r="AS1579" s="6" t="s">
        <v>17002</v>
      </c>
      <c r="AT1579" s="6" t="s">
        <v>16947</v>
      </c>
      <c r="AU1579">
        <v>0</v>
      </c>
      <c r="AV1579">
        <v>0</v>
      </c>
      <c r="AW1579" s="6" t="s">
        <v>16956</v>
      </c>
      <c r="AX1579" s="6" t="s">
        <v>19055</v>
      </c>
      <c r="AY1579" s="6" t="s">
        <v>16765</v>
      </c>
      <c r="AZ1579" s="6" t="s">
        <v>16958</v>
      </c>
      <c r="BA1579" s="6" t="s">
        <v>16765</v>
      </c>
      <c r="BB1579" s="6" t="s">
        <v>16959</v>
      </c>
      <c r="BC1579" s="6" t="s">
        <v>16765</v>
      </c>
      <c r="BD1579" s="6" t="s">
        <v>16960</v>
      </c>
      <c r="BE1579" s="6" t="s">
        <v>16961</v>
      </c>
      <c r="BF1579" s="6" t="s">
        <v>13575</v>
      </c>
      <c r="BG1579" s="6" t="s">
        <v>13575</v>
      </c>
      <c r="BH1579" s="6" t="s">
        <v>16959</v>
      </c>
      <c r="BI1579">
        <v>0</v>
      </c>
      <c r="BJ1579" s="6" t="s">
        <v>16958</v>
      </c>
      <c r="BK1579">
        <v>0</v>
      </c>
      <c r="BL1579" s="6" t="s">
        <v>315</v>
      </c>
      <c r="BM1579" s="56">
        <f>COUNTIF($B$2:B1579,B1579)</f>
        <v>2</v>
      </c>
      <c r="BN1579" s="6" t="str">
        <f t="shared" si="24"/>
        <v>12118-2</v>
      </c>
    </row>
    <row r="1580" spans="1:66" x14ac:dyDescent="0.25">
      <c r="A1580">
        <v>1</v>
      </c>
      <c r="B1580">
        <v>12118</v>
      </c>
      <c r="C1580" s="6" t="s">
        <v>19304</v>
      </c>
      <c r="D1580">
        <v>5</v>
      </c>
      <c r="E1580">
        <v>3</v>
      </c>
      <c r="F1580">
        <v>30</v>
      </c>
      <c r="G1580">
        <v>305</v>
      </c>
      <c r="H1580" s="6" t="s">
        <v>16943</v>
      </c>
      <c r="I1580">
        <v>1</v>
      </c>
      <c r="J1580">
        <v>302632</v>
      </c>
      <c r="K1580">
        <v>6</v>
      </c>
      <c r="L1580" s="55">
        <v>42873</v>
      </c>
      <c r="M1580" s="6" t="s">
        <v>16765</v>
      </c>
      <c r="N1580" s="55">
        <v>109574</v>
      </c>
      <c r="O1580">
        <v>198214</v>
      </c>
      <c r="P1580" s="6" t="s">
        <v>16786</v>
      </c>
      <c r="Q1580" s="6" t="s">
        <v>16973</v>
      </c>
      <c r="R1580">
        <v>144</v>
      </c>
      <c r="S1580">
        <v>0</v>
      </c>
      <c r="T1580">
        <v>-144</v>
      </c>
      <c r="U1580">
        <v>230.4</v>
      </c>
      <c r="V1580" s="6" t="s">
        <v>17004</v>
      </c>
      <c r="W1580" s="6" t="s">
        <v>16946</v>
      </c>
      <c r="X1580" s="55">
        <v>44669</v>
      </c>
      <c r="Y1580">
        <v>0</v>
      </c>
      <c r="Z1580">
        <v>413.8</v>
      </c>
      <c r="AA1580" s="6" t="s">
        <v>16885</v>
      </c>
      <c r="AB1580" s="6" t="s">
        <v>16947</v>
      </c>
      <c r="AD1580" s="6" t="s">
        <v>16765</v>
      </c>
      <c r="AE1580">
        <v>46379</v>
      </c>
      <c r="AF1580">
        <v>14279</v>
      </c>
      <c r="AG1580" s="6" t="s">
        <v>16973</v>
      </c>
      <c r="AH1580" s="6" t="s">
        <v>16950</v>
      </c>
      <c r="AI1580" s="6" t="s">
        <v>16951</v>
      </c>
      <c r="AJ1580" s="6" t="s">
        <v>16765</v>
      </c>
      <c r="AK1580" s="6" t="s">
        <v>16765</v>
      </c>
      <c r="AL1580" s="6" t="s">
        <v>16765</v>
      </c>
      <c r="AM1580" s="6" t="s">
        <v>16952</v>
      </c>
      <c r="AN1580">
        <v>0</v>
      </c>
      <c r="AO1580" s="55">
        <v>44669</v>
      </c>
      <c r="AP1580" s="6" t="s">
        <v>17000</v>
      </c>
      <c r="AQ1580">
        <v>0</v>
      </c>
      <c r="AR1580" s="6" t="s">
        <v>17098</v>
      </c>
      <c r="AS1580" s="6" t="s">
        <v>17002</v>
      </c>
      <c r="AT1580" s="6" t="s">
        <v>16947</v>
      </c>
      <c r="AU1580">
        <v>0</v>
      </c>
      <c r="AV1580">
        <v>0</v>
      </c>
      <c r="AW1580" s="6" t="s">
        <v>16956</v>
      </c>
      <c r="AX1580" s="6" t="s">
        <v>19055</v>
      </c>
      <c r="AY1580" s="6" t="s">
        <v>16765</v>
      </c>
      <c r="AZ1580" s="6" t="s">
        <v>16958</v>
      </c>
      <c r="BA1580" s="6" t="s">
        <v>16765</v>
      </c>
      <c r="BB1580" s="6" t="s">
        <v>16959</v>
      </c>
      <c r="BC1580" s="6" t="s">
        <v>16765</v>
      </c>
      <c r="BD1580" s="6" t="s">
        <v>16960</v>
      </c>
      <c r="BE1580" s="6" t="s">
        <v>16961</v>
      </c>
      <c r="BF1580" s="6" t="s">
        <v>13575</v>
      </c>
      <c r="BG1580" s="6" t="s">
        <v>13575</v>
      </c>
      <c r="BH1580" s="6" t="s">
        <v>16959</v>
      </c>
      <c r="BI1580">
        <v>0</v>
      </c>
      <c r="BJ1580" s="6" t="s">
        <v>16958</v>
      </c>
      <c r="BK1580">
        <v>0</v>
      </c>
      <c r="BL1580" s="6" t="s">
        <v>315</v>
      </c>
      <c r="BM1580" s="56">
        <f>COUNTIF($B$2:B1580,B1580)</f>
        <v>3</v>
      </c>
      <c r="BN1580" s="6" t="str">
        <f t="shared" si="24"/>
        <v>12118-3</v>
      </c>
    </row>
    <row r="1581" spans="1:66" x14ac:dyDescent="0.25">
      <c r="A1581">
        <v>1</v>
      </c>
      <c r="B1581">
        <v>12134</v>
      </c>
      <c r="C1581" s="6" t="s">
        <v>19306</v>
      </c>
      <c r="D1581">
        <v>5</v>
      </c>
      <c r="E1581">
        <v>1</v>
      </c>
      <c r="F1581">
        <v>10</v>
      </c>
      <c r="G1581">
        <v>108</v>
      </c>
      <c r="H1581" s="6" t="s">
        <v>16994</v>
      </c>
      <c r="I1581">
        <v>1</v>
      </c>
      <c r="J1581">
        <v>297151</v>
      </c>
      <c r="K1581">
        <v>6</v>
      </c>
      <c r="L1581" s="55">
        <v>42864</v>
      </c>
      <c r="M1581" s="6" t="s">
        <v>16765</v>
      </c>
      <c r="N1581" s="55">
        <v>44686</v>
      </c>
      <c r="O1581">
        <v>109908</v>
      </c>
      <c r="P1581" s="6" t="s">
        <v>16815</v>
      </c>
      <c r="Q1581" s="6" t="s">
        <v>16973</v>
      </c>
      <c r="R1581">
        <v>1</v>
      </c>
      <c r="S1581">
        <v>0</v>
      </c>
      <c r="T1581">
        <v>-1</v>
      </c>
      <c r="U1581">
        <v>295</v>
      </c>
      <c r="V1581" s="6" t="s">
        <v>16974</v>
      </c>
      <c r="W1581" s="6" t="s">
        <v>16946</v>
      </c>
      <c r="X1581" s="55">
        <v>44664</v>
      </c>
      <c r="Y1581">
        <v>0</v>
      </c>
      <c r="Z1581">
        <v>0</v>
      </c>
      <c r="AA1581" s="6" t="s">
        <v>16765</v>
      </c>
      <c r="AB1581" s="6" t="s">
        <v>16947</v>
      </c>
      <c r="AD1581" s="6" t="s">
        <v>16765</v>
      </c>
      <c r="AE1581">
        <v>46258</v>
      </c>
      <c r="AF1581">
        <v>42185</v>
      </c>
      <c r="AG1581" s="6" t="s">
        <v>16973</v>
      </c>
      <c r="AH1581" s="6" t="s">
        <v>16950</v>
      </c>
      <c r="AI1581" s="6" t="s">
        <v>16951</v>
      </c>
      <c r="AJ1581" s="6" t="s">
        <v>16765</v>
      </c>
      <c r="AK1581" s="6" t="s">
        <v>16765</v>
      </c>
      <c r="AL1581" s="6" t="s">
        <v>16765</v>
      </c>
      <c r="AM1581" s="6" t="s">
        <v>16952</v>
      </c>
      <c r="AN1581">
        <v>0</v>
      </c>
      <c r="AO1581" s="55">
        <v>44664</v>
      </c>
      <c r="AP1581" s="6" t="s">
        <v>16953</v>
      </c>
      <c r="AQ1581">
        <v>0</v>
      </c>
      <c r="AR1581" s="6" t="s">
        <v>16975</v>
      </c>
      <c r="AS1581" s="6" t="s">
        <v>16955</v>
      </c>
      <c r="AT1581" s="6" t="s">
        <v>16947</v>
      </c>
      <c r="AU1581">
        <v>0</v>
      </c>
      <c r="AV1581">
        <v>0</v>
      </c>
      <c r="AW1581" s="6" t="s">
        <v>16956</v>
      </c>
      <c r="AX1581" s="6" t="s">
        <v>19307</v>
      </c>
      <c r="AY1581" s="6" t="s">
        <v>16765</v>
      </c>
      <c r="AZ1581" s="6" t="s">
        <v>16958</v>
      </c>
      <c r="BA1581" s="6" t="s">
        <v>16765</v>
      </c>
      <c r="BB1581" s="6" t="s">
        <v>16959</v>
      </c>
      <c r="BC1581" s="6" t="s">
        <v>16765</v>
      </c>
      <c r="BD1581" s="6" t="s">
        <v>16960</v>
      </c>
      <c r="BE1581" s="6" t="s">
        <v>16961</v>
      </c>
      <c r="BF1581" s="6" t="s">
        <v>13575</v>
      </c>
      <c r="BG1581" s="6" t="s">
        <v>13575</v>
      </c>
      <c r="BH1581" s="6" t="s">
        <v>16959</v>
      </c>
      <c r="BI1581">
        <v>0</v>
      </c>
      <c r="BJ1581" s="6" t="s">
        <v>16958</v>
      </c>
      <c r="BK1581">
        <v>0</v>
      </c>
      <c r="BL1581" s="6" t="s">
        <v>315</v>
      </c>
      <c r="BM1581" s="56">
        <f>COUNTIF($B$2:B1581,B1581)</f>
        <v>1</v>
      </c>
      <c r="BN1581" s="6" t="str">
        <f t="shared" si="24"/>
        <v>12134-1</v>
      </c>
    </row>
    <row r="1582" spans="1:66" x14ac:dyDescent="0.25">
      <c r="A1582">
        <v>1</v>
      </c>
      <c r="B1582">
        <v>12134</v>
      </c>
      <c r="C1582" s="6" t="s">
        <v>19306</v>
      </c>
      <c r="D1582">
        <v>5</v>
      </c>
      <c r="E1582">
        <v>1</v>
      </c>
      <c r="F1582">
        <v>10</v>
      </c>
      <c r="G1582">
        <v>108</v>
      </c>
      <c r="H1582" s="6" t="s">
        <v>16994</v>
      </c>
      <c r="I1582">
        <v>1</v>
      </c>
      <c r="J1582">
        <v>297152</v>
      </c>
      <c r="K1582">
        <v>6</v>
      </c>
      <c r="L1582" s="55">
        <v>42864</v>
      </c>
      <c r="M1582" s="6" t="s">
        <v>16765</v>
      </c>
      <c r="N1582" s="55">
        <v>44686</v>
      </c>
      <c r="O1582">
        <v>118734</v>
      </c>
      <c r="P1582" s="6" t="s">
        <v>16790</v>
      </c>
      <c r="Q1582" s="6" t="s">
        <v>19308</v>
      </c>
      <c r="R1582">
        <v>1</v>
      </c>
      <c r="S1582">
        <v>0</v>
      </c>
      <c r="T1582">
        <v>-1</v>
      </c>
      <c r="U1582">
        <v>1865.65</v>
      </c>
      <c r="V1582" s="6" t="s">
        <v>16945</v>
      </c>
      <c r="W1582" s="6" t="s">
        <v>16946</v>
      </c>
      <c r="X1582" s="55">
        <v>44664</v>
      </c>
      <c r="Y1582">
        <v>0</v>
      </c>
      <c r="Z1582">
        <v>0</v>
      </c>
      <c r="AA1582" s="6" t="s">
        <v>16765</v>
      </c>
      <c r="AB1582" s="6" t="s">
        <v>16947</v>
      </c>
      <c r="AD1582" s="6" t="s">
        <v>16948</v>
      </c>
      <c r="AE1582">
        <v>46259</v>
      </c>
      <c r="AF1582">
        <v>42180</v>
      </c>
      <c r="AG1582" s="6" t="s">
        <v>16949</v>
      </c>
      <c r="AH1582" s="6" t="s">
        <v>16950</v>
      </c>
      <c r="AI1582" s="6" t="s">
        <v>16951</v>
      </c>
      <c r="AJ1582" s="6" t="s">
        <v>16765</v>
      </c>
      <c r="AK1582" s="6" t="s">
        <v>16765</v>
      </c>
      <c r="AL1582" s="6" t="s">
        <v>16765</v>
      </c>
      <c r="AM1582" s="6" t="s">
        <v>16952</v>
      </c>
      <c r="AN1582">
        <v>0</v>
      </c>
      <c r="AO1582" s="55">
        <v>44664</v>
      </c>
      <c r="AP1582" s="6" t="s">
        <v>16953</v>
      </c>
      <c r="AQ1582">
        <v>0</v>
      </c>
      <c r="AR1582" s="6" t="s">
        <v>16997</v>
      </c>
      <c r="AS1582" s="6" t="s">
        <v>16955</v>
      </c>
      <c r="AT1582" s="6" t="s">
        <v>16947</v>
      </c>
      <c r="AU1582">
        <v>0</v>
      </c>
      <c r="AV1582">
        <v>0</v>
      </c>
      <c r="AW1582" s="6" t="s">
        <v>16956</v>
      </c>
      <c r="AX1582" s="6" t="s">
        <v>19307</v>
      </c>
      <c r="AY1582" s="6" t="s">
        <v>16765</v>
      </c>
      <c r="AZ1582" s="6" t="s">
        <v>16958</v>
      </c>
      <c r="BA1582" s="6" t="s">
        <v>16765</v>
      </c>
      <c r="BB1582" s="6" t="s">
        <v>16959</v>
      </c>
      <c r="BC1582" s="6" t="s">
        <v>16765</v>
      </c>
      <c r="BD1582" s="6" t="s">
        <v>16960</v>
      </c>
      <c r="BE1582" s="6" t="s">
        <v>16961</v>
      </c>
      <c r="BF1582" s="6" t="s">
        <v>13575</v>
      </c>
      <c r="BG1582" s="6" t="s">
        <v>13575</v>
      </c>
      <c r="BH1582" s="6" t="s">
        <v>16959</v>
      </c>
      <c r="BI1582">
        <v>0</v>
      </c>
      <c r="BJ1582" s="6" t="s">
        <v>16958</v>
      </c>
      <c r="BK1582">
        <v>0</v>
      </c>
      <c r="BL1582" s="6" t="s">
        <v>315</v>
      </c>
      <c r="BM1582" s="56">
        <f>COUNTIF($B$2:B1582,B1582)</f>
        <v>2</v>
      </c>
      <c r="BN1582" s="6" t="str">
        <f t="shared" si="24"/>
        <v>12134-2</v>
      </c>
    </row>
    <row r="1583" spans="1:66" x14ac:dyDescent="0.25">
      <c r="A1583">
        <v>1</v>
      </c>
      <c r="B1583">
        <v>12134</v>
      </c>
      <c r="C1583" s="6" t="s">
        <v>19306</v>
      </c>
      <c r="D1583">
        <v>5</v>
      </c>
      <c r="E1583">
        <v>1</v>
      </c>
      <c r="F1583">
        <v>10</v>
      </c>
      <c r="G1583">
        <v>108</v>
      </c>
      <c r="H1583" s="6" t="s">
        <v>16994</v>
      </c>
      <c r="I1583">
        <v>1</v>
      </c>
      <c r="J1583">
        <v>297153</v>
      </c>
      <c r="K1583">
        <v>6</v>
      </c>
      <c r="L1583" s="55">
        <v>42864</v>
      </c>
      <c r="M1583" s="6" t="s">
        <v>16765</v>
      </c>
      <c r="N1583" s="55">
        <v>44686</v>
      </c>
      <c r="O1583">
        <v>256845</v>
      </c>
      <c r="P1583" s="6" t="s">
        <v>16805</v>
      </c>
      <c r="Q1583" s="6" t="s">
        <v>19309</v>
      </c>
      <c r="R1583">
        <v>1</v>
      </c>
      <c r="S1583">
        <v>0</v>
      </c>
      <c r="T1583">
        <v>-1</v>
      </c>
      <c r="U1583">
        <v>2934.36</v>
      </c>
      <c r="V1583" s="6" t="s">
        <v>16945</v>
      </c>
      <c r="W1583" s="6" t="s">
        <v>16946</v>
      </c>
      <c r="X1583" s="55">
        <v>44664</v>
      </c>
      <c r="Y1583">
        <v>0</v>
      </c>
      <c r="Z1583">
        <v>0</v>
      </c>
      <c r="AA1583" s="6" t="s">
        <v>16765</v>
      </c>
      <c r="AB1583" s="6" t="s">
        <v>16947</v>
      </c>
      <c r="AD1583" s="6" t="s">
        <v>16948</v>
      </c>
      <c r="AE1583">
        <v>46260</v>
      </c>
      <c r="AF1583">
        <v>42182</v>
      </c>
      <c r="AG1583" s="6" t="s">
        <v>16949</v>
      </c>
      <c r="AH1583" s="6" t="s">
        <v>16950</v>
      </c>
      <c r="AI1583" s="6" t="s">
        <v>16951</v>
      </c>
      <c r="AJ1583" s="6" t="s">
        <v>16765</v>
      </c>
      <c r="AK1583" s="6" t="s">
        <v>16765</v>
      </c>
      <c r="AL1583" s="6" t="s">
        <v>16765</v>
      </c>
      <c r="AM1583" s="6" t="s">
        <v>16952</v>
      </c>
      <c r="AN1583">
        <v>0</v>
      </c>
      <c r="AO1583" s="55">
        <v>44664</v>
      </c>
      <c r="AP1583" s="6" t="s">
        <v>16953</v>
      </c>
      <c r="AQ1583">
        <v>0</v>
      </c>
      <c r="AR1583" s="6" t="s">
        <v>16954</v>
      </c>
      <c r="AS1583" s="6" t="s">
        <v>16955</v>
      </c>
      <c r="AT1583" s="6" t="s">
        <v>16947</v>
      </c>
      <c r="AU1583">
        <v>0</v>
      </c>
      <c r="AV1583">
        <v>0</v>
      </c>
      <c r="AW1583" s="6" t="s">
        <v>16956</v>
      </c>
      <c r="AX1583" s="6" t="s">
        <v>19307</v>
      </c>
      <c r="AY1583" s="6" t="s">
        <v>16765</v>
      </c>
      <c r="AZ1583" s="6" t="s">
        <v>16958</v>
      </c>
      <c r="BA1583" s="6" t="s">
        <v>16765</v>
      </c>
      <c r="BB1583" s="6" t="s">
        <v>16959</v>
      </c>
      <c r="BC1583" s="6" t="s">
        <v>16765</v>
      </c>
      <c r="BD1583" s="6" t="s">
        <v>16960</v>
      </c>
      <c r="BE1583" s="6" t="s">
        <v>16961</v>
      </c>
      <c r="BF1583" s="6" t="s">
        <v>13575</v>
      </c>
      <c r="BG1583" s="6" t="s">
        <v>13575</v>
      </c>
      <c r="BH1583" s="6" t="s">
        <v>16959</v>
      </c>
      <c r="BI1583">
        <v>0</v>
      </c>
      <c r="BJ1583" s="6" t="s">
        <v>16958</v>
      </c>
      <c r="BK1583">
        <v>0</v>
      </c>
      <c r="BL1583" s="6" t="s">
        <v>315</v>
      </c>
      <c r="BM1583" s="56">
        <f>COUNTIF($B$2:B1583,B1583)</f>
        <v>3</v>
      </c>
      <c r="BN1583" s="6" t="str">
        <f t="shared" si="24"/>
        <v>12134-3</v>
      </c>
    </row>
    <row r="1584" spans="1:66" x14ac:dyDescent="0.25">
      <c r="A1584">
        <v>1</v>
      </c>
      <c r="B1584">
        <v>12169</v>
      </c>
      <c r="C1584" s="6" t="s">
        <v>19310</v>
      </c>
      <c r="D1584">
        <v>4</v>
      </c>
      <c r="E1584">
        <v>9</v>
      </c>
      <c r="F1584">
        <v>99</v>
      </c>
      <c r="G1584">
        <v>912</v>
      </c>
      <c r="H1584" s="6" t="s">
        <v>17037</v>
      </c>
      <c r="I1584">
        <v>1</v>
      </c>
      <c r="J1584">
        <v>717181</v>
      </c>
      <c r="K1584">
        <v>6</v>
      </c>
      <c r="L1584" s="55">
        <v>43598</v>
      </c>
      <c r="M1584" s="6" t="s">
        <v>16765</v>
      </c>
      <c r="N1584" s="55">
        <v>43964</v>
      </c>
      <c r="O1584">
        <v>660160</v>
      </c>
      <c r="P1584" s="6" t="s">
        <v>16841</v>
      </c>
      <c r="Q1584" s="6" t="s">
        <v>16973</v>
      </c>
      <c r="R1584">
        <v>50</v>
      </c>
      <c r="S1584">
        <v>0</v>
      </c>
      <c r="T1584">
        <v>-50</v>
      </c>
      <c r="U1584">
        <v>1611.5</v>
      </c>
      <c r="V1584" s="6" t="s">
        <v>16974</v>
      </c>
      <c r="W1584" s="6" t="s">
        <v>17077</v>
      </c>
      <c r="X1584" s="55"/>
      <c r="Y1584">
        <v>0</v>
      </c>
      <c r="Z1584">
        <v>0</v>
      </c>
      <c r="AA1584" s="6" t="s">
        <v>16765</v>
      </c>
      <c r="AB1584" s="6" t="s">
        <v>16947</v>
      </c>
      <c r="AD1584" s="6" t="s">
        <v>16765</v>
      </c>
      <c r="AE1584">
        <v>50857</v>
      </c>
      <c r="AF1584">
        <v>46109</v>
      </c>
      <c r="AG1584" s="6" t="s">
        <v>16973</v>
      </c>
      <c r="AH1584" s="6" t="s">
        <v>16950</v>
      </c>
      <c r="AI1584" s="6" t="s">
        <v>16951</v>
      </c>
      <c r="AJ1584" s="6" t="s">
        <v>16765</v>
      </c>
      <c r="AK1584" s="6" t="s">
        <v>16765</v>
      </c>
      <c r="AL1584" s="6" t="s">
        <v>16765</v>
      </c>
      <c r="AM1584" s="6" t="s">
        <v>16952</v>
      </c>
      <c r="AN1584">
        <v>0</v>
      </c>
      <c r="AO1584" s="55"/>
      <c r="AP1584" s="6" t="s">
        <v>16953</v>
      </c>
      <c r="AQ1584">
        <v>0</v>
      </c>
      <c r="AR1584" s="6" t="s">
        <v>16975</v>
      </c>
      <c r="AS1584" s="6" t="s">
        <v>16955</v>
      </c>
      <c r="AT1584" s="6" t="s">
        <v>16947</v>
      </c>
      <c r="AU1584">
        <v>0</v>
      </c>
      <c r="AV1584">
        <v>0</v>
      </c>
      <c r="AW1584" s="6" t="s">
        <v>16956</v>
      </c>
      <c r="AX1584" s="6" t="s">
        <v>17499</v>
      </c>
      <c r="AY1584" s="6" t="s">
        <v>16765</v>
      </c>
      <c r="AZ1584" s="6" t="s">
        <v>16958</v>
      </c>
      <c r="BA1584" s="6" t="s">
        <v>16765</v>
      </c>
      <c r="BB1584" s="6" t="s">
        <v>16959</v>
      </c>
      <c r="BC1584" s="6" t="s">
        <v>16765</v>
      </c>
      <c r="BD1584" s="6" t="s">
        <v>16960</v>
      </c>
      <c r="BE1584" s="6" t="s">
        <v>16961</v>
      </c>
      <c r="BF1584" s="6" t="s">
        <v>13575</v>
      </c>
      <c r="BG1584" s="6" t="s">
        <v>13575</v>
      </c>
      <c r="BH1584" s="6" t="s">
        <v>16959</v>
      </c>
      <c r="BI1584">
        <v>0</v>
      </c>
      <c r="BJ1584" s="6" t="s">
        <v>16958</v>
      </c>
      <c r="BK1584">
        <v>0</v>
      </c>
      <c r="BL1584" s="6" t="s">
        <v>315</v>
      </c>
      <c r="BM1584" s="56">
        <f>COUNTIF($B$2:B1584,B1584)</f>
        <v>1</v>
      </c>
      <c r="BN1584" s="6" t="str">
        <f t="shared" si="24"/>
        <v>12169-1</v>
      </c>
    </row>
    <row r="1585" spans="1:66" x14ac:dyDescent="0.25">
      <c r="A1585">
        <v>1</v>
      </c>
      <c r="B1585">
        <v>12182</v>
      </c>
      <c r="C1585" s="6" t="s">
        <v>19311</v>
      </c>
      <c r="D1585">
        <v>5</v>
      </c>
      <c r="E1585">
        <v>1</v>
      </c>
      <c r="F1585">
        <v>10</v>
      </c>
      <c r="G1585">
        <v>103</v>
      </c>
      <c r="H1585" s="6" t="s">
        <v>16963</v>
      </c>
      <c r="I1585">
        <v>1</v>
      </c>
      <c r="J1585">
        <v>542970</v>
      </c>
      <c r="K1585">
        <v>6</v>
      </c>
      <c r="L1585" s="55">
        <v>43292</v>
      </c>
      <c r="M1585" s="6" t="s">
        <v>16765</v>
      </c>
      <c r="N1585" s="55">
        <v>44825</v>
      </c>
      <c r="O1585">
        <v>118779</v>
      </c>
      <c r="P1585" s="6" t="s">
        <v>16784</v>
      </c>
      <c r="Q1585" s="6" t="s">
        <v>19312</v>
      </c>
      <c r="R1585">
        <v>1</v>
      </c>
      <c r="S1585">
        <v>0</v>
      </c>
      <c r="T1585">
        <v>-1</v>
      </c>
      <c r="U1585">
        <v>1248.07</v>
      </c>
      <c r="V1585" s="6" t="s">
        <v>16945</v>
      </c>
      <c r="W1585" s="6" t="s">
        <v>16946</v>
      </c>
      <c r="X1585" s="55">
        <v>44663</v>
      </c>
      <c r="Y1585">
        <v>0</v>
      </c>
      <c r="Z1585">
        <v>502.04</v>
      </c>
      <c r="AA1585" s="6" t="s">
        <v>16965</v>
      </c>
      <c r="AB1585" s="6" t="s">
        <v>16947</v>
      </c>
      <c r="AD1585" s="6" t="s">
        <v>16948</v>
      </c>
      <c r="AE1585">
        <v>49219</v>
      </c>
      <c r="AF1585">
        <v>44705</v>
      </c>
      <c r="AG1585" s="6" t="s">
        <v>16949</v>
      </c>
      <c r="AH1585" s="6" t="s">
        <v>16950</v>
      </c>
      <c r="AI1585" s="6" t="s">
        <v>16951</v>
      </c>
      <c r="AJ1585" s="6" t="s">
        <v>16765</v>
      </c>
      <c r="AK1585" s="6" t="s">
        <v>16765</v>
      </c>
      <c r="AL1585" s="6" t="s">
        <v>16765</v>
      </c>
      <c r="AM1585" s="6" t="s">
        <v>16952</v>
      </c>
      <c r="AN1585">
        <v>0</v>
      </c>
      <c r="AO1585" s="55">
        <v>44663</v>
      </c>
      <c r="AP1585" s="6" t="s">
        <v>16953</v>
      </c>
      <c r="AQ1585">
        <v>0</v>
      </c>
      <c r="AR1585" s="6" t="s">
        <v>16954</v>
      </c>
      <c r="AS1585" s="6" t="s">
        <v>16955</v>
      </c>
      <c r="AT1585" s="6" t="s">
        <v>16947</v>
      </c>
      <c r="AU1585">
        <v>0</v>
      </c>
      <c r="AV1585">
        <v>0</v>
      </c>
      <c r="AW1585" s="6" t="s">
        <v>16956</v>
      </c>
      <c r="AX1585" s="6" t="s">
        <v>19313</v>
      </c>
      <c r="AY1585" s="6" t="s">
        <v>16765</v>
      </c>
      <c r="AZ1585" s="6" t="s">
        <v>16958</v>
      </c>
      <c r="BA1585" s="6" t="s">
        <v>16765</v>
      </c>
      <c r="BB1585" s="6" t="s">
        <v>16959</v>
      </c>
      <c r="BC1585" s="6" t="s">
        <v>16765</v>
      </c>
      <c r="BD1585" s="6" t="s">
        <v>16960</v>
      </c>
      <c r="BE1585" s="6" t="s">
        <v>16961</v>
      </c>
      <c r="BF1585" s="6" t="s">
        <v>13575</v>
      </c>
      <c r="BG1585" s="6" t="s">
        <v>13575</v>
      </c>
      <c r="BH1585" s="6" t="s">
        <v>16959</v>
      </c>
      <c r="BI1585">
        <v>0</v>
      </c>
      <c r="BJ1585" s="6" t="s">
        <v>16958</v>
      </c>
      <c r="BK1585">
        <v>0</v>
      </c>
      <c r="BL1585" s="6" t="s">
        <v>315</v>
      </c>
      <c r="BM1585" s="56">
        <f>COUNTIF($B$2:B1585,B1585)</f>
        <v>1</v>
      </c>
      <c r="BN1585" s="6" t="str">
        <f t="shared" si="24"/>
        <v>12182-1</v>
      </c>
    </row>
    <row r="1586" spans="1:66" x14ac:dyDescent="0.25">
      <c r="A1586">
        <v>1</v>
      </c>
      <c r="B1586">
        <v>12189</v>
      </c>
      <c r="C1586" s="6" t="s">
        <v>19314</v>
      </c>
      <c r="D1586">
        <v>5</v>
      </c>
      <c r="E1586">
        <v>1</v>
      </c>
      <c r="F1586">
        <v>10</v>
      </c>
      <c r="G1586">
        <v>109</v>
      </c>
      <c r="H1586" s="6" t="s">
        <v>16994</v>
      </c>
      <c r="I1586">
        <v>1</v>
      </c>
      <c r="J1586">
        <v>821122</v>
      </c>
      <c r="K1586">
        <v>6</v>
      </c>
      <c r="L1586" s="55">
        <v>43787</v>
      </c>
      <c r="M1586" s="6" t="s">
        <v>16765</v>
      </c>
      <c r="N1586" s="55">
        <v>44686</v>
      </c>
      <c r="O1586">
        <v>118754</v>
      </c>
      <c r="P1586" s="6" t="s">
        <v>16794</v>
      </c>
      <c r="Q1586" s="6" t="s">
        <v>19315</v>
      </c>
      <c r="R1586">
        <v>1</v>
      </c>
      <c r="S1586">
        <v>0</v>
      </c>
      <c r="T1586">
        <v>-1</v>
      </c>
      <c r="U1586">
        <v>1850</v>
      </c>
      <c r="V1586" s="6" t="s">
        <v>16945</v>
      </c>
      <c r="W1586" s="6" t="s">
        <v>16946</v>
      </c>
      <c r="X1586" s="55">
        <v>44664</v>
      </c>
      <c r="Y1586">
        <v>50000</v>
      </c>
      <c r="Z1586">
        <v>0</v>
      </c>
      <c r="AA1586" s="6" t="s">
        <v>16765</v>
      </c>
      <c r="AB1586" s="6" t="s">
        <v>16947</v>
      </c>
      <c r="AD1586" s="6" t="s">
        <v>16948</v>
      </c>
      <c r="AE1586">
        <v>51761</v>
      </c>
      <c r="AF1586">
        <v>46870</v>
      </c>
      <c r="AG1586" s="6" t="s">
        <v>16949</v>
      </c>
      <c r="AH1586" s="6" t="s">
        <v>16950</v>
      </c>
      <c r="AI1586" s="6" t="s">
        <v>16951</v>
      </c>
      <c r="AJ1586" s="6" t="s">
        <v>16765</v>
      </c>
      <c r="AK1586" s="6" t="s">
        <v>16765</v>
      </c>
      <c r="AL1586" s="6" t="s">
        <v>16765</v>
      </c>
      <c r="AM1586" s="6" t="s">
        <v>16952</v>
      </c>
      <c r="AN1586">
        <v>0</v>
      </c>
      <c r="AO1586" s="55">
        <v>44664</v>
      </c>
      <c r="AP1586" s="6" t="s">
        <v>16953</v>
      </c>
      <c r="AQ1586">
        <v>0</v>
      </c>
      <c r="AR1586" s="6" t="s">
        <v>16954</v>
      </c>
      <c r="AS1586" s="6" t="s">
        <v>16955</v>
      </c>
      <c r="AT1586" s="6" t="s">
        <v>16947</v>
      </c>
      <c r="AU1586">
        <v>0</v>
      </c>
      <c r="AV1586">
        <v>0</v>
      </c>
      <c r="AW1586" s="6" t="s">
        <v>16956</v>
      </c>
      <c r="AX1586" s="6" t="s">
        <v>18598</v>
      </c>
      <c r="AY1586" s="6" t="s">
        <v>16765</v>
      </c>
      <c r="AZ1586" s="6" t="s">
        <v>16958</v>
      </c>
      <c r="BA1586" s="6" t="s">
        <v>16765</v>
      </c>
      <c r="BB1586" s="6" t="s">
        <v>16959</v>
      </c>
      <c r="BC1586" s="6" t="s">
        <v>16765</v>
      </c>
      <c r="BD1586" s="6" t="s">
        <v>16960</v>
      </c>
      <c r="BE1586" s="6" t="s">
        <v>16961</v>
      </c>
      <c r="BF1586" s="6" t="s">
        <v>13575</v>
      </c>
      <c r="BG1586" s="6" t="s">
        <v>13575</v>
      </c>
      <c r="BH1586" s="6" t="s">
        <v>16959</v>
      </c>
      <c r="BI1586">
        <v>0</v>
      </c>
      <c r="BJ1586" s="6" t="s">
        <v>16958</v>
      </c>
      <c r="BK1586">
        <v>0</v>
      </c>
      <c r="BL1586" s="6" t="s">
        <v>315</v>
      </c>
      <c r="BM1586" s="56">
        <f>COUNTIF($B$2:B1586,B1586)</f>
        <v>1</v>
      </c>
      <c r="BN1586" s="6" t="str">
        <f t="shared" si="24"/>
        <v>12189-1</v>
      </c>
    </row>
    <row r="1587" spans="1:66" x14ac:dyDescent="0.25">
      <c r="A1587">
        <v>1</v>
      </c>
      <c r="B1587">
        <v>12189</v>
      </c>
      <c r="C1587" s="6" t="s">
        <v>19314</v>
      </c>
      <c r="D1587">
        <v>5</v>
      </c>
      <c r="E1587">
        <v>1</v>
      </c>
      <c r="F1587">
        <v>10</v>
      </c>
      <c r="G1587">
        <v>109</v>
      </c>
      <c r="H1587" s="6" t="s">
        <v>16994</v>
      </c>
      <c r="I1587">
        <v>1</v>
      </c>
      <c r="J1587">
        <v>312777</v>
      </c>
      <c r="K1587">
        <v>6</v>
      </c>
      <c r="L1587" s="55">
        <v>42892</v>
      </c>
      <c r="M1587" s="6" t="s">
        <v>16765</v>
      </c>
      <c r="N1587" s="55">
        <v>44686</v>
      </c>
      <c r="O1587">
        <v>628699</v>
      </c>
      <c r="P1587" s="6" t="s">
        <v>16777</v>
      </c>
      <c r="Q1587" s="6" t="s">
        <v>19316</v>
      </c>
      <c r="R1587">
        <v>1</v>
      </c>
      <c r="S1587">
        <v>0</v>
      </c>
      <c r="T1587">
        <v>-1</v>
      </c>
      <c r="U1587">
        <v>1687</v>
      </c>
      <c r="V1587" s="6" t="s">
        <v>16945</v>
      </c>
      <c r="W1587" s="6" t="s">
        <v>16946</v>
      </c>
      <c r="X1587" s="55">
        <v>44664</v>
      </c>
      <c r="Y1587">
        <v>50000</v>
      </c>
      <c r="Z1587">
        <v>0</v>
      </c>
      <c r="AA1587" s="6" t="s">
        <v>16765</v>
      </c>
      <c r="AB1587" s="6" t="s">
        <v>16947</v>
      </c>
      <c r="AD1587" s="6" t="s">
        <v>16948</v>
      </c>
      <c r="AE1587">
        <v>46487</v>
      </c>
      <c r="AF1587">
        <v>42375</v>
      </c>
      <c r="AG1587" s="6" t="s">
        <v>16949</v>
      </c>
      <c r="AH1587" s="6" t="s">
        <v>16950</v>
      </c>
      <c r="AI1587" s="6" t="s">
        <v>16951</v>
      </c>
      <c r="AJ1587" s="6" t="s">
        <v>16765</v>
      </c>
      <c r="AK1587" s="6" t="s">
        <v>16765</v>
      </c>
      <c r="AL1587" s="6" t="s">
        <v>16765</v>
      </c>
      <c r="AM1587" s="6" t="s">
        <v>16952</v>
      </c>
      <c r="AN1587">
        <v>0</v>
      </c>
      <c r="AO1587" s="55">
        <v>44664</v>
      </c>
      <c r="AP1587" s="6" t="s">
        <v>16953</v>
      </c>
      <c r="AQ1587">
        <v>0</v>
      </c>
      <c r="AR1587" s="6" t="s">
        <v>16997</v>
      </c>
      <c r="AS1587" s="6" t="s">
        <v>16955</v>
      </c>
      <c r="AT1587" s="6" t="s">
        <v>16947</v>
      </c>
      <c r="AU1587">
        <v>0</v>
      </c>
      <c r="AV1587">
        <v>0</v>
      </c>
      <c r="AW1587" s="6" t="s">
        <v>16956</v>
      </c>
      <c r="AX1587" s="6" t="s">
        <v>19114</v>
      </c>
      <c r="AY1587" s="6" t="s">
        <v>16765</v>
      </c>
      <c r="AZ1587" s="6" t="s">
        <v>16958</v>
      </c>
      <c r="BA1587" s="6" t="s">
        <v>16765</v>
      </c>
      <c r="BB1587" s="6" t="s">
        <v>16959</v>
      </c>
      <c r="BC1587" s="6" t="s">
        <v>16765</v>
      </c>
      <c r="BD1587" s="6" t="s">
        <v>16960</v>
      </c>
      <c r="BE1587" s="6" t="s">
        <v>16961</v>
      </c>
      <c r="BF1587" s="6" t="s">
        <v>13575</v>
      </c>
      <c r="BG1587" s="6" t="s">
        <v>13575</v>
      </c>
      <c r="BH1587" s="6" t="s">
        <v>16959</v>
      </c>
      <c r="BI1587">
        <v>0</v>
      </c>
      <c r="BJ1587" s="6" t="s">
        <v>16958</v>
      </c>
      <c r="BK1587">
        <v>0</v>
      </c>
      <c r="BL1587" s="6" t="s">
        <v>315</v>
      </c>
      <c r="BM1587" s="56">
        <f>COUNTIF($B$2:B1587,B1587)</f>
        <v>2</v>
      </c>
      <c r="BN1587" s="6" t="str">
        <f t="shared" si="24"/>
        <v>12189-2</v>
      </c>
    </row>
    <row r="1588" spans="1:66" x14ac:dyDescent="0.25">
      <c r="A1588">
        <v>1</v>
      </c>
      <c r="B1588">
        <v>12197</v>
      </c>
      <c r="C1588" s="6" t="s">
        <v>19317</v>
      </c>
      <c r="D1588">
        <v>5</v>
      </c>
      <c r="E1588">
        <v>1</v>
      </c>
      <c r="F1588">
        <v>10</v>
      </c>
      <c r="G1588">
        <v>107</v>
      </c>
      <c r="H1588" s="6" t="s">
        <v>16963</v>
      </c>
      <c r="I1588">
        <v>1</v>
      </c>
      <c r="J1588">
        <v>260758</v>
      </c>
      <c r="K1588">
        <v>7</v>
      </c>
      <c r="L1588" s="55">
        <v>44641</v>
      </c>
      <c r="M1588" s="6" t="s">
        <v>16765</v>
      </c>
      <c r="N1588" s="55">
        <v>45006</v>
      </c>
      <c r="O1588">
        <v>118787</v>
      </c>
      <c r="P1588" s="6" t="s">
        <v>16783</v>
      </c>
      <c r="Q1588" s="6" t="s">
        <v>19318</v>
      </c>
      <c r="R1588">
        <v>1</v>
      </c>
      <c r="S1588">
        <v>0</v>
      </c>
      <c r="T1588">
        <v>-1</v>
      </c>
      <c r="U1588">
        <v>1651</v>
      </c>
      <c r="V1588" s="6" t="s">
        <v>16945</v>
      </c>
      <c r="W1588" s="6" t="s">
        <v>16946</v>
      </c>
      <c r="X1588" s="55">
        <v>44663</v>
      </c>
      <c r="Y1588">
        <v>80000</v>
      </c>
      <c r="Z1588">
        <v>5720.2</v>
      </c>
      <c r="AA1588" s="6" t="s">
        <v>17198</v>
      </c>
      <c r="AB1588" s="6" t="s">
        <v>16947</v>
      </c>
      <c r="AD1588" s="6" t="s">
        <v>16948</v>
      </c>
      <c r="AE1588">
        <v>54135</v>
      </c>
      <c r="AF1588">
        <v>48890</v>
      </c>
      <c r="AG1588" s="6" t="s">
        <v>16949</v>
      </c>
      <c r="AH1588" s="6" t="s">
        <v>16950</v>
      </c>
      <c r="AI1588" s="6" t="s">
        <v>16951</v>
      </c>
      <c r="AJ1588" s="6" t="s">
        <v>16765</v>
      </c>
      <c r="AK1588" s="6" t="s">
        <v>16765</v>
      </c>
      <c r="AL1588" s="6" t="s">
        <v>16765</v>
      </c>
      <c r="AM1588" s="6" t="s">
        <v>16952</v>
      </c>
      <c r="AN1588">
        <v>0</v>
      </c>
      <c r="AO1588" s="55">
        <v>44663</v>
      </c>
      <c r="AP1588" s="6" t="s">
        <v>16953</v>
      </c>
      <c r="AQ1588">
        <v>0</v>
      </c>
      <c r="AR1588" s="6" t="s">
        <v>16954</v>
      </c>
      <c r="AS1588" s="6" t="s">
        <v>16955</v>
      </c>
      <c r="AT1588" s="6" t="s">
        <v>16947</v>
      </c>
      <c r="AU1588">
        <v>0</v>
      </c>
      <c r="AV1588">
        <v>0</v>
      </c>
      <c r="AW1588" s="6" t="s">
        <v>16956</v>
      </c>
      <c r="AX1588" s="6" t="s">
        <v>16765</v>
      </c>
      <c r="AY1588" s="6" t="s">
        <v>16765</v>
      </c>
      <c r="AZ1588" s="6" t="s">
        <v>16958</v>
      </c>
      <c r="BA1588" s="6" t="s">
        <v>16765</v>
      </c>
      <c r="BB1588" s="6" t="s">
        <v>16959</v>
      </c>
      <c r="BC1588" s="6" t="s">
        <v>16765</v>
      </c>
      <c r="BD1588" s="6" t="s">
        <v>16960</v>
      </c>
      <c r="BE1588" s="6" t="s">
        <v>16961</v>
      </c>
      <c r="BF1588" s="6" t="s">
        <v>13575</v>
      </c>
      <c r="BG1588" s="6" t="s">
        <v>13575</v>
      </c>
      <c r="BH1588" s="6" t="s">
        <v>16959</v>
      </c>
      <c r="BI1588">
        <v>0</v>
      </c>
      <c r="BJ1588" s="6" t="s">
        <v>16958</v>
      </c>
      <c r="BK1588">
        <v>0</v>
      </c>
      <c r="BL1588" s="6" t="s">
        <v>315</v>
      </c>
      <c r="BM1588" s="56">
        <f>COUNTIF($B$2:B1588,B1588)</f>
        <v>1</v>
      </c>
      <c r="BN1588" s="6" t="str">
        <f t="shared" si="24"/>
        <v>12197-1</v>
      </c>
    </row>
    <row r="1589" spans="1:66" x14ac:dyDescent="0.25">
      <c r="A1589">
        <v>1</v>
      </c>
      <c r="B1589">
        <v>12211</v>
      </c>
      <c r="C1589" s="6" t="s">
        <v>19319</v>
      </c>
      <c r="D1589">
        <v>5</v>
      </c>
      <c r="E1589">
        <v>3</v>
      </c>
      <c r="F1589">
        <v>30</v>
      </c>
      <c r="G1589">
        <v>302</v>
      </c>
      <c r="H1589" s="6" t="s">
        <v>17007</v>
      </c>
      <c r="I1589">
        <v>1</v>
      </c>
      <c r="J1589">
        <v>312790</v>
      </c>
      <c r="K1589">
        <v>6</v>
      </c>
      <c r="L1589" s="55">
        <v>42892</v>
      </c>
      <c r="M1589" s="6" t="s">
        <v>16765</v>
      </c>
      <c r="N1589" s="55">
        <v>109574</v>
      </c>
      <c r="O1589">
        <v>188005</v>
      </c>
      <c r="P1589" s="6" t="s">
        <v>16774</v>
      </c>
      <c r="Q1589" s="6" t="s">
        <v>16973</v>
      </c>
      <c r="R1589">
        <v>3</v>
      </c>
      <c r="S1589">
        <v>0</v>
      </c>
      <c r="T1589">
        <v>-3</v>
      </c>
      <c r="U1589">
        <v>127.2</v>
      </c>
      <c r="V1589" s="6" t="s">
        <v>16999</v>
      </c>
      <c r="W1589" s="6" t="s">
        <v>16946</v>
      </c>
      <c r="X1589" s="55">
        <v>44665</v>
      </c>
      <c r="Y1589">
        <v>70000</v>
      </c>
      <c r="Z1589">
        <v>0</v>
      </c>
      <c r="AA1589" s="6" t="s">
        <v>16765</v>
      </c>
      <c r="AB1589" s="6" t="s">
        <v>16947</v>
      </c>
      <c r="AD1589" s="6" t="s">
        <v>16765</v>
      </c>
      <c r="AE1589">
        <v>46502</v>
      </c>
      <c r="AF1589">
        <v>42389</v>
      </c>
      <c r="AG1589" s="6" t="s">
        <v>16973</v>
      </c>
      <c r="AH1589" s="6" t="s">
        <v>16950</v>
      </c>
      <c r="AI1589" s="6" t="s">
        <v>16951</v>
      </c>
      <c r="AJ1589" s="6" t="s">
        <v>16765</v>
      </c>
      <c r="AK1589" s="6" t="s">
        <v>16765</v>
      </c>
      <c r="AL1589" s="6" t="s">
        <v>16765</v>
      </c>
      <c r="AM1589" s="6" t="s">
        <v>16952</v>
      </c>
      <c r="AN1589">
        <v>0</v>
      </c>
      <c r="AO1589" s="55">
        <v>44665</v>
      </c>
      <c r="AP1589" s="6" t="s">
        <v>17000</v>
      </c>
      <c r="AQ1589">
        <v>0</v>
      </c>
      <c r="AR1589" s="6" t="s">
        <v>17018</v>
      </c>
      <c r="AS1589" s="6" t="s">
        <v>17002</v>
      </c>
      <c r="AT1589" s="6" t="s">
        <v>16947</v>
      </c>
      <c r="AU1589">
        <v>0</v>
      </c>
      <c r="AV1589">
        <v>0</v>
      </c>
      <c r="AW1589" s="6" t="s">
        <v>16956</v>
      </c>
      <c r="AX1589" s="6" t="s">
        <v>19114</v>
      </c>
      <c r="AY1589" s="6" t="s">
        <v>16765</v>
      </c>
      <c r="AZ1589" s="6" t="s">
        <v>16958</v>
      </c>
      <c r="BA1589" s="6" t="s">
        <v>16765</v>
      </c>
      <c r="BB1589" s="6" t="s">
        <v>16959</v>
      </c>
      <c r="BC1589" s="6" t="s">
        <v>16765</v>
      </c>
      <c r="BD1589" s="6" t="s">
        <v>16960</v>
      </c>
      <c r="BE1589" s="6" t="s">
        <v>16961</v>
      </c>
      <c r="BF1589" s="6" t="s">
        <v>13575</v>
      </c>
      <c r="BG1589" s="6" t="s">
        <v>13575</v>
      </c>
      <c r="BH1589" s="6" t="s">
        <v>16959</v>
      </c>
      <c r="BI1589">
        <v>0</v>
      </c>
      <c r="BJ1589" s="6" t="s">
        <v>16958</v>
      </c>
      <c r="BK1589">
        <v>0</v>
      </c>
      <c r="BL1589" s="6" t="s">
        <v>315</v>
      </c>
      <c r="BM1589" s="56">
        <f>COUNTIF($B$2:B1589,B1589)</f>
        <v>1</v>
      </c>
      <c r="BN1589" s="6" t="str">
        <f t="shared" si="24"/>
        <v>12211-1</v>
      </c>
    </row>
    <row r="1590" spans="1:66" x14ac:dyDescent="0.25">
      <c r="A1590">
        <v>1</v>
      </c>
      <c r="B1590">
        <v>12211</v>
      </c>
      <c r="C1590" s="6" t="s">
        <v>19319</v>
      </c>
      <c r="D1590">
        <v>5</v>
      </c>
      <c r="E1590">
        <v>3</v>
      </c>
      <c r="F1590">
        <v>30</v>
      </c>
      <c r="G1590">
        <v>302</v>
      </c>
      <c r="H1590" s="6" t="s">
        <v>17007</v>
      </c>
      <c r="I1590">
        <v>1</v>
      </c>
      <c r="J1590">
        <v>312789</v>
      </c>
      <c r="K1590">
        <v>6</v>
      </c>
      <c r="L1590" s="55">
        <v>42892</v>
      </c>
      <c r="M1590" s="6" t="s">
        <v>16765</v>
      </c>
      <c r="N1590" s="55">
        <v>109574</v>
      </c>
      <c r="O1590">
        <v>188005</v>
      </c>
      <c r="P1590" s="6" t="s">
        <v>16774</v>
      </c>
      <c r="Q1590" s="6" t="s">
        <v>16973</v>
      </c>
      <c r="R1590">
        <v>5</v>
      </c>
      <c r="S1590">
        <v>0</v>
      </c>
      <c r="T1590">
        <v>-5</v>
      </c>
      <c r="U1590">
        <v>212</v>
      </c>
      <c r="V1590" s="6" t="s">
        <v>16999</v>
      </c>
      <c r="W1590" s="6" t="s">
        <v>16946</v>
      </c>
      <c r="X1590" s="55">
        <v>44665</v>
      </c>
      <c r="Y1590">
        <v>70000</v>
      </c>
      <c r="Z1590">
        <v>0</v>
      </c>
      <c r="AA1590" s="6" t="s">
        <v>16765</v>
      </c>
      <c r="AB1590" s="6" t="s">
        <v>16947</v>
      </c>
      <c r="AD1590" s="6" t="s">
        <v>16765</v>
      </c>
      <c r="AE1590">
        <v>46500</v>
      </c>
      <c r="AF1590">
        <v>42388</v>
      </c>
      <c r="AG1590" s="6" t="s">
        <v>16973</v>
      </c>
      <c r="AH1590" s="6" t="s">
        <v>16950</v>
      </c>
      <c r="AI1590" s="6" t="s">
        <v>16951</v>
      </c>
      <c r="AJ1590" s="6" t="s">
        <v>16765</v>
      </c>
      <c r="AK1590" s="6" t="s">
        <v>16765</v>
      </c>
      <c r="AL1590" s="6" t="s">
        <v>16765</v>
      </c>
      <c r="AM1590" s="6" t="s">
        <v>16952</v>
      </c>
      <c r="AN1590">
        <v>0</v>
      </c>
      <c r="AO1590" s="55">
        <v>44665</v>
      </c>
      <c r="AP1590" s="6" t="s">
        <v>17000</v>
      </c>
      <c r="AQ1590">
        <v>0</v>
      </c>
      <c r="AR1590" s="6" t="s">
        <v>17001</v>
      </c>
      <c r="AS1590" s="6" t="s">
        <v>17002</v>
      </c>
      <c r="AT1590" s="6" t="s">
        <v>16947</v>
      </c>
      <c r="AU1590">
        <v>0</v>
      </c>
      <c r="AV1590">
        <v>0</v>
      </c>
      <c r="AW1590" s="6" t="s">
        <v>16956</v>
      </c>
      <c r="AX1590" s="6" t="s">
        <v>19114</v>
      </c>
      <c r="AY1590" s="6" t="s">
        <v>16765</v>
      </c>
      <c r="AZ1590" s="6" t="s">
        <v>16958</v>
      </c>
      <c r="BA1590" s="6" t="s">
        <v>16765</v>
      </c>
      <c r="BB1590" s="6" t="s">
        <v>16959</v>
      </c>
      <c r="BC1590" s="6" t="s">
        <v>16765</v>
      </c>
      <c r="BD1590" s="6" t="s">
        <v>16960</v>
      </c>
      <c r="BE1590" s="6" t="s">
        <v>16961</v>
      </c>
      <c r="BF1590" s="6" t="s">
        <v>13575</v>
      </c>
      <c r="BG1590" s="6" t="s">
        <v>13575</v>
      </c>
      <c r="BH1590" s="6" t="s">
        <v>16959</v>
      </c>
      <c r="BI1590">
        <v>0</v>
      </c>
      <c r="BJ1590" s="6" t="s">
        <v>16958</v>
      </c>
      <c r="BK1590">
        <v>0</v>
      </c>
      <c r="BL1590" s="6" t="s">
        <v>315</v>
      </c>
      <c r="BM1590" s="56">
        <f>COUNTIF($B$2:B1590,B1590)</f>
        <v>2</v>
      </c>
      <c r="BN1590" s="6" t="str">
        <f t="shared" si="24"/>
        <v>12211-2</v>
      </c>
    </row>
    <row r="1591" spans="1:66" x14ac:dyDescent="0.25">
      <c r="A1591">
        <v>1</v>
      </c>
      <c r="B1591">
        <v>12211</v>
      </c>
      <c r="C1591" s="6" t="s">
        <v>19319</v>
      </c>
      <c r="D1591">
        <v>5</v>
      </c>
      <c r="E1591">
        <v>3</v>
      </c>
      <c r="F1591">
        <v>30</v>
      </c>
      <c r="G1591">
        <v>302</v>
      </c>
      <c r="H1591" s="6" t="s">
        <v>17007</v>
      </c>
      <c r="I1591">
        <v>1</v>
      </c>
      <c r="J1591">
        <v>312790</v>
      </c>
      <c r="K1591">
        <v>6</v>
      </c>
      <c r="L1591" s="55">
        <v>42892</v>
      </c>
      <c r="M1591" s="6" t="s">
        <v>16765</v>
      </c>
      <c r="N1591" s="55">
        <v>109574</v>
      </c>
      <c r="O1591">
        <v>188006</v>
      </c>
      <c r="P1591" s="6" t="s">
        <v>16776</v>
      </c>
      <c r="Q1591" s="6" t="s">
        <v>16973</v>
      </c>
      <c r="R1591">
        <v>36</v>
      </c>
      <c r="S1591">
        <v>0</v>
      </c>
      <c r="T1591">
        <v>-36</v>
      </c>
      <c r="U1591">
        <v>72</v>
      </c>
      <c r="V1591" s="6" t="s">
        <v>17004</v>
      </c>
      <c r="W1591" s="6" t="s">
        <v>16946</v>
      </c>
      <c r="X1591" s="55">
        <v>44665</v>
      </c>
      <c r="Y1591">
        <v>70000</v>
      </c>
      <c r="Z1591">
        <v>0</v>
      </c>
      <c r="AA1591" s="6" t="s">
        <v>16765</v>
      </c>
      <c r="AB1591" s="6" t="s">
        <v>16947</v>
      </c>
      <c r="AD1591" s="6" t="s">
        <v>16765</v>
      </c>
      <c r="AE1591">
        <v>46503</v>
      </c>
      <c r="AF1591">
        <v>42389</v>
      </c>
      <c r="AG1591" s="6" t="s">
        <v>16973</v>
      </c>
      <c r="AH1591" s="6" t="s">
        <v>16950</v>
      </c>
      <c r="AI1591" s="6" t="s">
        <v>16951</v>
      </c>
      <c r="AJ1591" s="6" t="s">
        <v>16765</v>
      </c>
      <c r="AK1591" s="6" t="s">
        <v>16765</v>
      </c>
      <c r="AL1591" s="6" t="s">
        <v>16765</v>
      </c>
      <c r="AM1591" s="6" t="s">
        <v>16952</v>
      </c>
      <c r="AN1591">
        <v>0</v>
      </c>
      <c r="AO1591" s="55">
        <v>44665</v>
      </c>
      <c r="AP1591" s="6" t="s">
        <v>17000</v>
      </c>
      <c r="AQ1591">
        <v>0</v>
      </c>
      <c r="AR1591" s="6" t="s">
        <v>17020</v>
      </c>
      <c r="AS1591" s="6" t="s">
        <v>17002</v>
      </c>
      <c r="AT1591" s="6" t="s">
        <v>16947</v>
      </c>
      <c r="AU1591">
        <v>0</v>
      </c>
      <c r="AV1591">
        <v>0</v>
      </c>
      <c r="AW1591" s="6" t="s">
        <v>16956</v>
      </c>
      <c r="AX1591" s="6" t="s">
        <v>19114</v>
      </c>
      <c r="AY1591" s="6" t="s">
        <v>16765</v>
      </c>
      <c r="AZ1591" s="6" t="s">
        <v>16958</v>
      </c>
      <c r="BA1591" s="6" t="s">
        <v>16765</v>
      </c>
      <c r="BB1591" s="6" t="s">
        <v>16959</v>
      </c>
      <c r="BC1591" s="6" t="s">
        <v>16765</v>
      </c>
      <c r="BD1591" s="6" t="s">
        <v>16960</v>
      </c>
      <c r="BE1591" s="6" t="s">
        <v>16961</v>
      </c>
      <c r="BF1591" s="6" t="s">
        <v>13575</v>
      </c>
      <c r="BG1591" s="6" t="s">
        <v>13575</v>
      </c>
      <c r="BH1591" s="6" t="s">
        <v>16959</v>
      </c>
      <c r="BI1591">
        <v>0</v>
      </c>
      <c r="BJ1591" s="6" t="s">
        <v>16958</v>
      </c>
      <c r="BK1591">
        <v>0</v>
      </c>
      <c r="BL1591" s="6" t="s">
        <v>315</v>
      </c>
      <c r="BM1591" s="56">
        <f>COUNTIF($B$2:B1591,B1591)</f>
        <v>3</v>
      </c>
      <c r="BN1591" s="6" t="str">
        <f t="shared" si="24"/>
        <v>12211-3</v>
      </c>
    </row>
    <row r="1592" spans="1:66" x14ac:dyDescent="0.25">
      <c r="A1592">
        <v>1</v>
      </c>
      <c r="B1592">
        <v>12211</v>
      </c>
      <c r="C1592" s="6" t="s">
        <v>19319</v>
      </c>
      <c r="D1592">
        <v>5</v>
      </c>
      <c r="E1592">
        <v>3</v>
      </c>
      <c r="F1592">
        <v>30</v>
      </c>
      <c r="G1592">
        <v>302</v>
      </c>
      <c r="H1592" s="6" t="s">
        <v>17007</v>
      </c>
      <c r="I1592">
        <v>1</v>
      </c>
      <c r="J1592">
        <v>312789</v>
      </c>
      <c r="K1592">
        <v>6</v>
      </c>
      <c r="L1592" s="55">
        <v>42892</v>
      </c>
      <c r="M1592" s="6" t="s">
        <v>16765</v>
      </c>
      <c r="N1592" s="55">
        <v>109574</v>
      </c>
      <c r="O1592">
        <v>235894</v>
      </c>
      <c r="P1592" s="6" t="s">
        <v>16775</v>
      </c>
      <c r="Q1592" s="6" t="s">
        <v>16973</v>
      </c>
      <c r="R1592">
        <v>60</v>
      </c>
      <c r="S1592">
        <v>0</v>
      </c>
      <c r="T1592">
        <v>-60</v>
      </c>
      <c r="U1592">
        <v>120</v>
      </c>
      <c r="V1592" s="6" t="s">
        <v>17004</v>
      </c>
      <c r="W1592" s="6" t="s">
        <v>16946</v>
      </c>
      <c r="X1592" s="55">
        <v>44665</v>
      </c>
      <c r="Y1592">
        <v>70000</v>
      </c>
      <c r="Z1592">
        <v>0</v>
      </c>
      <c r="AA1592" s="6" t="s">
        <v>16765</v>
      </c>
      <c r="AB1592" s="6" t="s">
        <v>16947</v>
      </c>
      <c r="AD1592" s="6" t="s">
        <v>16765</v>
      </c>
      <c r="AE1592">
        <v>46501</v>
      </c>
      <c r="AF1592">
        <v>42388</v>
      </c>
      <c r="AG1592" s="6" t="s">
        <v>16973</v>
      </c>
      <c r="AH1592" s="6" t="s">
        <v>16950</v>
      </c>
      <c r="AI1592" s="6" t="s">
        <v>16951</v>
      </c>
      <c r="AJ1592" s="6" t="s">
        <v>16765</v>
      </c>
      <c r="AK1592" s="6" t="s">
        <v>16765</v>
      </c>
      <c r="AL1592" s="6" t="s">
        <v>16765</v>
      </c>
      <c r="AM1592" s="6" t="s">
        <v>16952</v>
      </c>
      <c r="AN1592">
        <v>0</v>
      </c>
      <c r="AO1592" s="55">
        <v>44665</v>
      </c>
      <c r="AP1592" s="6" t="s">
        <v>17000</v>
      </c>
      <c r="AQ1592">
        <v>0</v>
      </c>
      <c r="AR1592" s="6" t="s">
        <v>17005</v>
      </c>
      <c r="AS1592" s="6" t="s">
        <v>17002</v>
      </c>
      <c r="AT1592" s="6" t="s">
        <v>16947</v>
      </c>
      <c r="AU1592">
        <v>0</v>
      </c>
      <c r="AV1592">
        <v>0</v>
      </c>
      <c r="AW1592" s="6" t="s">
        <v>16956</v>
      </c>
      <c r="AX1592" s="6" t="s">
        <v>19114</v>
      </c>
      <c r="AY1592" s="6" t="s">
        <v>16765</v>
      </c>
      <c r="AZ1592" s="6" t="s">
        <v>16958</v>
      </c>
      <c r="BA1592" s="6" t="s">
        <v>16765</v>
      </c>
      <c r="BB1592" s="6" t="s">
        <v>16959</v>
      </c>
      <c r="BC1592" s="6" t="s">
        <v>16765</v>
      </c>
      <c r="BD1592" s="6" t="s">
        <v>16960</v>
      </c>
      <c r="BE1592" s="6" t="s">
        <v>16961</v>
      </c>
      <c r="BF1592" s="6" t="s">
        <v>13575</v>
      </c>
      <c r="BG1592" s="6" t="s">
        <v>13575</v>
      </c>
      <c r="BH1592" s="6" t="s">
        <v>16959</v>
      </c>
      <c r="BI1592">
        <v>0</v>
      </c>
      <c r="BJ1592" s="6" t="s">
        <v>16958</v>
      </c>
      <c r="BK1592">
        <v>0</v>
      </c>
      <c r="BL1592" s="6" t="s">
        <v>315</v>
      </c>
      <c r="BM1592" s="56">
        <f>COUNTIF($B$2:B1592,B1592)</f>
        <v>4</v>
      </c>
      <c r="BN1592" s="6" t="str">
        <f t="shared" si="24"/>
        <v>12211-4</v>
      </c>
    </row>
    <row r="1593" spans="1:66" x14ac:dyDescent="0.25">
      <c r="A1593">
        <v>1</v>
      </c>
      <c r="B1593">
        <v>12225</v>
      </c>
      <c r="C1593" s="6" t="s">
        <v>19320</v>
      </c>
      <c r="D1593">
        <v>5</v>
      </c>
      <c r="E1593">
        <v>3</v>
      </c>
      <c r="F1593">
        <v>30</v>
      </c>
      <c r="G1593">
        <v>302</v>
      </c>
      <c r="H1593" s="6" t="s">
        <v>16963</v>
      </c>
      <c r="I1593">
        <v>1</v>
      </c>
      <c r="J1593">
        <v>14418</v>
      </c>
      <c r="K1593">
        <v>7</v>
      </c>
      <c r="L1593" s="55">
        <v>44187</v>
      </c>
      <c r="M1593" s="6" t="s">
        <v>16765</v>
      </c>
      <c r="N1593" s="55">
        <v>44825</v>
      </c>
      <c r="O1593">
        <v>118784</v>
      </c>
      <c r="P1593" s="6" t="s">
        <v>16764</v>
      </c>
      <c r="Q1593" s="6" t="s">
        <v>19321</v>
      </c>
      <c r="R1593">
        <v>1</v>
      </c>
      <c r="S1593">
        <v>0</v>
      </c>
      <c r="T1593">
        <v>-1</v>
      </c>
      <c r="U1593">
        <v>1651</v>
      </c>
      <c r="V1593" s="6" t="s">
        <v>16945</v>
      </c>
      <c r="W1593" s="6" t="s">
        <v>16946</v>
      </c>
      <c r="X1593" s="55">
        <v>44664</v>
      </c>
      <c r="Y1593">
        <v>0</v>
      </c>
      <c r="Z1593">
        <v>610.78</v>
      </c>
      <c r="AA1593" s="6" t="s">
        <v>17198</v>
      </c>
      <c r="AB1593" s="6" t="s">
        <v>16947</v>
      </c>
      <c r="AD1593" s="6" t="s">
        <v>16948</v>
      </c>
      <c r="AE1593">
        <v>52765</v>
      </c>
      <c r="AF1593">
        <v>47748</v>
      </c>
      <c r="AG1593" s="6" t="s">
        <v>16949</v>
      </c>
      <c r="AH1593" s="6" t="s">
        <v>16950</v>
      </c>
      <c r="AI1593" s="6" t="s">
        <v>16951</v>
      </c>
      <c r="AJ1593" s="6" t="s">
        <v>16765</v>
      </c>
      <c r="AK1593" s="6" t="s">
        <v>16765</v>
      </c>
      <c r="AL1593" s="6" t="s">
        <v>16765</v>
      </c>
      <c r="AM1593" s="6" t="s">
        <v>16952</v>
      </c>
      <c r="AN1593">
        <v>0</v>
      </c>
      <c r="AO1593" s="55">
        <v>44664</v>
      </c>
      <c r="AP1593" s="6" t="s">
        <v>16953</v>
      </c>
      <c r="AQ1593">
        <v>0</v>
      </c>
      <c r="AR1593" s="6" t="s">
        <v>16954</v>
      </c>
      <c r="AS1593" s="6" t="s">
        <v>16955</v>
      </c>
      <c r="AT1593" s="6" t="s">
        <v>16947</v>
      </c>
      <c r="AU1593">
        <v>0</v>
      </c>
      <c r="AV1593">
        <v>0</v>
      </c>
      <c r="AW1593" s="6" t="s">
        <v>16956</v>
      </c>
      <c r="AX1593" s="6" t="s">
        <v>19322</v>
      </c>
      <c r="AY1593" s="6" t="s">
        <v>16765</v>
      </c>
      <c r="AZ1593" s="6" t="s">
        <v>16958</v>
      </c>
      <c r="BA1593" s="6" t="s">
        <v>16765</v>
      </c>
      <c r="BB1593" s="6" t="s">
        <v>16959</v>
      </c>
      <c r="BC1593" s="6" t="s">
        <v>16765</v>
      </c>
      <c r="BD1593" s="6" t="s">
        <v>16960</v>
      </c>
      <c r="BE1593" s="6" t="s">
        <v>16961</v>
      </c>
      <c r="BF1593" s="6" t="s">
        <v>13575</v>
      </c>
      <c r="BG1593" s="6" t="s">
        <v>13575</v>
      </c>
      <c r="BH1593" s="6" t="s">
        <v>16959</v>
      </c>
      <c r="BI1593">
        <v>0</v>
      </c>
      <c r="BJ1593" s="6" t="s">
        <v>16958</v>
      </c>
      <c r="BK1593">
        <v>0</v>
      </c>
      <c r="BL1593" s="6" t="s">
        <v>315</v>
      </c>
      <c r="BM1593" s="56">
        <f>COUNTIF($B$2:B1593,B1593)</f>
        <v>1</v>
      </c>
      <c r="BN1593" s="6" t="str">
        <f t="shared" si="24"/>
        <v>12225-1</v>
      </c>
    </row>
    <row r="1594" spans="1:66" x14ac:dyDescent="0.25">
      <c r="A1594">
        <v>1</v>
      </c>
      <c r="B1594">
        <v>12225</v>
      </c>
      <c r="C1594" s="6" t="s">
        <v>19320</v>
      </c>
      <c r="D1594">
        <v>5</v>
      </c>
      <c r="E1594">
        <v>3</v>
      </c>
      <c r="F1594">
        <v>30</v>
      </c>
      <c r="G1594">
        <v>302</v>
      </c>
      <c r="H1594" s="6" t="s">
        <v>16963</v>
      </c>
      <c r="I1594">
        <v>1</v>
      </c>
      <c r="J1594">
        <v>444941</v>
      </c>
      <c r="K1594">
        <v>6</v>
      </c>
      <c r="L1594" s="55">
        <v>43111</v>
      </c>
      <c r="M1594" s="6" t="s">
        <v>16765</v>
      </c>
      <c r="N1594" s="55">
        <v>44601</v>
      </c>
      <c r="O1594">
        <v>628699</v>
      </c>
      <c r="P1594" s="6" t="s">
        <v>16777</v>
      </c>
      <c r="Q1594" s="6" t="s">
        <v>19323</v>
      </c>
      <c r="R1594">
        <v>1</v>
      </c>
      <c r="S1594">
        <v>0</v>
      </c>
      <c r="T1594">
        <v>-1</v>
      </c>
      <c r="U1594">
        <v>1687</v>
      </c>
      <c r="V1594" s="6" t="s">
        <v>16945</v>
      </c>
      <c r="W1594" s="6" t="s">
        <v>16946</v>
      </c>
      <c r="X1594" s="55">
        <v>44664</v>
      </c>
      <c r="Y1594">
        <v>0</v>
      </c>
      <c r="Z1594">
        <v>610.78</v>
      </c>
      <c r="AA1594" s="6" t="s">
        <v>17198</v>
      </c>
      <c r="AB1594" s="6" t="s">
        <v>16947</v>
      </c>
      <c r="AD1594" s="6" t="s">
        <v>16948</v>
      </c>
      <c r="AE1594">
        <v>48058</v>
      </c>
      <c r="AF1594">
        <v>43716</v>
      </c>
      <c r="AG1594" s="6" t="s">
        <v>16949</v>
      </c>
      <c r="AH1594" s="6" t="s">
        <v>16950</v>
      </c>
      <c r="AI1594" s="6" t="s">
        <v>16951</v>
      </c>
      <c r="AJ1594" s="6" t="s">
        <v>16765</v>
      </c>
      <c r="AK1594" s="6" t="s">
        <v>16765</v>
      </c>
      <c r="AL1594" s="6" t="s">
        <v>16765</v>
      </c>
      <c r="AM1594" s="6" t="s">
        <v>16952</v>
      </c>
      <c r="AN1594">
        <v>0</v>
      </c>
      <c r="AO1594" s="55">
        <v>44664</v>
      </c>
      <c r="AP1594" s="6" t="s">
        <v>16953</v>
      </c>
      <c r="AQ1594">
        <v>0</v>
      </c>
      <c r="AR1594" s="6" t="s">
        <v>16997</v>
      </c>
      <c r="AS1594" s="6" t="s">
        <v>16955</v>
      </c>
      <c r="AT1594" s="6" t="s">
        <v>16947</v>
      </c>
      <c r="AU1594">
        <v>0</v>
      </c>
      <c r="AV1594">
        <v>0</v>
      </c>
      <c r="AW1594" s="6" t="s">
        <v>16956</v>
      </c>
      <c r="AX1594" s="6" t="s">
        <v>19324</v>
      </c>
      <c r="AY1594" s="6" t="s">
        <v>16765</v>
      </c>
      <c r="AZ1594" s="6" t="s">
        <v>16958</v>
      </c>
      <c r="BA1594" s="6" t="s">
        <v>16765</v>
      </c>
      <c r="BB1594" s="6" t="s">
        <v>16959</v>
      </c>
      <c r="BC1594" s="6" t="s">
        <v>16765</v>
      </c>
      <c r="BD1594" s="6" t="s">
        <v>16960</v>
      </c>
      <c r="BE1594" s="6" t="s">
        <v>16961</v>
      </c>
      <c r="BF1594" s="6" t="s">
        <v>13575</v>
      </c>
      <c r="BG1594" s="6" t="s">
        <v>13575</v>
      </c>
      <c r="BH1594" s="6" t="s">
        <v>16959</v>
      </c>
      <c r="BI1594">
        <v>0</v>
      </c>
      <c r="BJ1594" s="6" t="s">
        <v>16958</v>
      </c>
      <c r="BK1594">
        <v>0</v>
      </c>
      <c r="BL1594" s="6" t="s">
        <v>315</v>
      </c>
      <c r="BM1594" s="56">
        <f>COUNTIF($B$2:B1594,B1594)</f>
        <v>2</v>
      </c>
      <c r="BN1594" s="6" t="str">
        <f t="shared" si="24"/>
        <v>12225-2</v>
      </c>
    </row>
    <row r="1595" spans="1:66" x14ac:dyDescent="0.25">
      <c r="A1595">
        <v>1</v>
      </c>
      <c r="B1595">
        <v>12252</v>
      </c>
      <c r="C1595" s="6" t="s">
        <v>19325</v>
      </c>
      <c r="D1595">
        <v>5</v>
      </c>
      <c r="E1595">
        <v>2</v>
      </c>
      <c r="F1595">
        <v>20</v>
      </c>
      <c r="G1595">
        <v>202</v>
      </c>
      <c r="H1595" s="6" t="s">
        <v>17007</v>
      </c>
      <c r="I1595">
        <v>1</v>
      </c>
      <c r="J1595">
        <v>927351</v>
      </c>
      <c r="K1595">
        <v>6</v>
      </c>
      <c r="L1595" s="55">
        <v>44019</v>
      </c>
      <c r="M1595" s="6" t="s">
        <v>16765</v>
      </c>
      <c r="N1595" s="55">
        <v>44706</v>
      </c>
      <c r="O1595">
        <v>118784</v>
      </c>
      <c r="P1595" s="6" t="s">
        <v>16764</v>
      </c>
      <c r="Q1595" s="6" t="s">
        <v>19326</v>
      </c>
      <c r="R1595">
        <v>1</v>
      </c>
      <c r="S1595">
        <v>0</v>
      </c>
      <c r="T1595">
        <v>-1</v>
      </c>
      <c r="U1595">
        <v>1651</v>
      </c>
      <c r="V1595" s="6" t="s">
        <v>16945</v>
      </c>
      <c r="W1595" s="6" t="s">
        <v>16946</v>
      </c>
      <c r="X1595" s="55">
        <v>44665</v>
      </c>
      <c r="Y1595">
        <v>50000</v>
      </c>
      <c r="Z1595">
        <v>0</v>
      </c>
      <c r="AA1595" s="6" t="s">
        <v>16765</v>
      </c>
      <c r="AB1595" s="6" t="s">
        <v>16947</v>
      </c>
      <c r="AD1595" s="6" t="s">
        <v>16948</v>
      </c>
      <c r="AE1595">
        <v>52328</v>
      </c>
      <c r="AF1595">
        <v>47371</v>
      </c>
      <c r="AG1595" s="6" t="s">
        <v>16949</v>
      </c>
      <c r="AH1595" s="6" t="s">
        <v>16950</v>
      </c>
      <c r="AI1595" s="6" t="s">
        <v>16951</v>
      </c>
      <c r="AJ1595" s="6" t="s">
        <v>16765</v>
      </c>
      <c r="AK1595" s="6" t="s">
        <v>16765</v>
      </c>
      <c r="AL1595" s="6" t="s">
        <v>16765</v>
      </c>
      <c r="AM1595" s="6" t="s">
        <v>16952</v>
      </c>
      <c r="AN1595">
        <v>0</v>
      </c>
      <c r="AO1595" s="55">
        <v>44665</v>
      </c>
      <c r="AP1595" s="6" t="s">
        <v>16953</v>
      </c>
      <c r="AQ1595">
        <v>0</v>
      </c>
      <c r="AR1595" s="6" t="s">
        <v>16954</v>
      </c>
      <c r="AS1595" s="6" t="s">
        <v>16955</v>
      </c>
      <c r="AT1595" s="6" t="s">
        <v>16947</v>
      </c>
      <c r="AU1595">
        <v>0</v>
      </c>
      <c r="AV1595">
        <v>0</v>
      </c>
      <c r="AW1595" s="6" t="s">
        <v>16956</v>
      </c>
      <c r="AX1595" s="6" t="s">
        <v>18805</v>
      </c>
      <c r="AY1595" s="6" t="s">
        <v>16765</v>
      </c>
      <c r="AZ1595" s="6" t="s">
        <v>16958</v>
      </c>
      <c r="BA1595" s="6" t="s">
        <v>16765</v>
      </c>
      <c r="BB1595" s="6" t="s">
        <v>16959</v>
      </c>
      <c r="BC1595" s="6" t="s">
        <v>16765</v>
      </c>
      <c r="BD1595" s="6" t="s">
        <v>16960</v>
      </c>
      <c r="BE1595" s="6" t="s">
        <v>16961</v>
      </c>
      <c r="BF1595" s="6" t="s">
        <v>13575</v>
      </c>
      <c r="BG1595" s="6" t="s">
        <v>13575</v>
      </c>
      <c r="BH1595" s="6" t="s">
        <v>16959</v>
      </c>
      <c r="BI1595">
        <v>0</v>
      </c>
      <c r="BJ1595" s="6" t="s">
        <v>16958</v>
      </c>
      <c r="BK1595">
        <v>0</v>
      </c>
      <c r="BL1595" s="6" t="s">
        <v>315</v>
      </c>
      <c r="BM1595" s="56">
        <f>COUNTIF($B$2:B1595,B1595)</f>
        <v>1</v>
      </c>
      <c r="BN1595" s="6" t="str">
        <f t="shared" si="24"/>
        <v>12252-1</v>
      </c>
    </row>
    <row r="1596" spans="1:66" x14ac:dyDescent="0.25">
      <c r="A1596">
        <v>1</v>
      </c>
      <c r="B1596">
        <v>12252</v>
      </c>
      <c r="C1596" s="6" t="s">
        <v>19325</v>
      </c>
      <c r="D1596">
        <v>5</v>
      </c>
      <c r="E1596">
        <v>2</v>
      </c>
      <c r="F1596">
        <v>20</v>
      </c>
      <c r="G1596">
        <v>202</v>
      </c>
      <c r="H1596" s="6" t="s">
        <v>17007</v>
      </c>
      <c r="I1596">
        <v>1</v>
      </c>
      <c r="J1596">
        <v>550001</v>
      </c>
      <c r="K1596">
        <v>6</v>
      </c>
      <c r="L1596" s="55">
        <v>43305</v>
      </c>
      <c r="M1596" s="6" t="s">
        <v>16765</v>
      </c>
      <c r="N1596" s="55">
        <v>109574</v>
      </c>
      <c r="O1596">
        <v>188005</v>
      </c>
      <c r="P1596" s="6" t="s">
        <v>16774</v>
      </c>
      <c r="Q1596" s="6" t="s">
        <v>16973</v>
      </c>
      <c r="R1596">
        <v>8</v>
      </c>
      <c r="S1596">
        <v>0</v>
      </c>
      <c r="T1596">
        <v>-8</v>
      </c>
      <c r="U1596">
        <v>339.2</v>
      </c>
      <c r="V1596" s="6" t="s">
        <v>16999</v>
      </c>
      <c r="W1596" s="6" t="s">
        <v>16946</v>
      </c>
      <c r="X1596" s="55">
        <v>44665</v>
      </c>
      <c r="Y1596">
        <v>50000</v>
      </c>
      <c r="Z1596">
        <v>0</v>
      </c>
      <c r="AA1596" s="6" t="s">
        <v>16765</v>
      </c>
      <c r="AB1596" s="6" t="s">
        <v>16947</v>
      </c>
      <c r="AD1596" s="6" t="s">
        <v>16765</v>
      </c>
      <c r="AE1596">
        <v>49305</v>
      </c>
      <c r="AF1596">
        <v>44775</v>
      </c>
      <c r="AG1596" s="6" t="s">
        <v>16973</v>
      </c>
      <c r="AH1596" s="6" t="s">
        <v>16950</v>
      </c>
      <c r="AI1596" s="6" t="s">
        <v>16951</v>
      </c>
      <c r="AJ1596" s="6" t="s">
        <v>16765</v>
      </c>
      <c r="AK1596" s="6" t="s">
        <v>16765</v>
      </c>
      <c r="AL1596" s="6" t="s">
        <v>16765</v>
      </c>
      <c r="AM1596" s="6" t="s">
        <v>16952</v>
      </c>
      <c r="AN1596">
        <v>0</v>
      </c>
      <c r="AO1596" s="55">
        <v>44665</v>
      </c>
      <c r="AP1596" s="6" t="s">
        <v>17000</v>
      </c>
      <c r="AQ1596">
        <v>0</v>
      </c>
      <c r="AR1596" s="6" t="s">
        <v>17018</v>
      </c>
      <c r="AS1596" s="6" t="s">
        <v>17002</v>
      </c>
      <c r="AT1596" s="6" t="s">
        <v>16947</v>
      </c>
      <c r="AU1596">
        <v>0</v>
      </c>
      <c r="AV1596">
        <v>0</v>
      </c>
      <c r="AW1596" s="6" t="s">
        <v>16956</v>
      </c>
      <c r="AX1596" s="6" t="s">
        <v>19327</v>
      </c>
      <c r="AY1596" s="6" t="s">
        <v>16765</v>
      </c>
      <c r="AZ1596" s="6" t="s">
        <v>16958</v>
      </c>
      <c r="BA1596" s="6" t="s">
        <v>16765</v>
      </c>
      <c r="BB1596" s="6" t="s">
        <v>16959</v>
      </c>
      <c r="BC1596" s="6" t="s">
        <v>16765</v>
      </c>
      <c r="BD1596" s="6" t="s">
        <v>16960</v>
      </c>
      <c r="BE1596" s="6" t="s">
        <v>16961</v>
      </c>
      <c r="BF1596" s="6" t="s">
        <v>13575</v>
      </c>
      <c r="BG1596" s="6" t="s">
        <v>13575</v>
      </c>
      <c r="BH1596" s="6" t="s">
        <v>16959</v>
      </c>
      <c r="BI1596">
        <v>0</v>
      </c>
      <c r="BJ1596" s="6" t="s">
        <v>16958</v>
      </c>
      <c r="BK1596">
        <v>0</v>
      </c>
      <c r="BL1596" s="6" t="s">
        <v>315</v>
      </c>
      <c r="BM1596" s="56">
        <f>COUNTIF($B$2:B1596,B1596)</f>
        <v>2</v>
      </c>
      <c r="BN1596" s="6" t="str">
        <f t="shared" si="24"/>
        <v>12252-2</v>
      </c>
    </row>
    <row r="1597" spans="1:66" x14ac:dyDescent="0.25">
      <c r="A1597">
        <v>1</v>
      </c>
      <c r="B1597">
        <v>12252</v>
      </c>
      <c r="C1597" s="6" t="s">
        <v>19325</v>
      </c>
      <c r="D1597">
        <v>5</v>
      </c>
      <c r="E1597">
        <v>2</v>
      </c>
      <c r="F1597">
        <v>20</v>
      </c>
      <c r="G1597">
        <v>202</v>
      </c>
      <c r="H1597" s="6" t="s">
        <v>17007</v>
      </c>
      <c r="I1597">
        <v>1</v>
      </c>
      <c r="J1597">
        <v>550001</v>
      </c>
      <c r="K1597">
        <v>6</v>
      </c>
      <c r="L1597" s="55">
        <v>43305</v>
      </c>
      <c r="M1597" s="6" t="s">
        <v>16765</v>
      </c>
      <c r="N1597" s="55">
        <v>109574</v>
      </c>
      <c r="O1597">
        <v>188006</v>
      </c>
      <c r="P1597" s="6" t="s">
        <v>16776</v>
      </c>
      <c r="Q1597" s="6" t="s">
        <v>16973</v>
      </c>
      <c r="R1597">
        <v>96</v>
      </c>
      <c r="S1597">
        <v>0</v>
      </c>
      <c r="T1597">
        <v>-96</v>
      </c>
      <c r="U1597">
        <v>192</v>
      </c>
      <c r="V1597" s="6" t="s">
        <v>17004</v>
      </c>
      <c r="W1597" s="6" t="s">
        <v>16946</v>
      </c>
      <c r="X1597" s="55">
        <v>44665</v>
      </c>
      <c r="Y1597">
        <v>50000</v>
      </c>
      <c r="Z1597">
        <v>0</v>
      </c>
      <c r="AA1597" s="6" t="s">
        <v>16765</v>
      </c>
      <c r="AB1597" s="6" t="s">
        <v>16947</v>
      </c>
      <c r="AD1597" s="6" t="s">
        <v>16765</v>
      </c>
      <c r="AE1597">
        <v>49306</v>
      </c>
      <c r="AF1597">
        <v>44775</v>
      </c>
      <c r="AG1597" s="6" t="s">
        <v>16973</v>
      </c>
      <c r="AH1597" s="6" t="s">
        <v>16950</v>
      </c>
      <c r="AI1597" s="6" t="s">
        <v>16951</v>
      </c>
      <c r="AJ1597" s="6" t="s">
        <v>16765</v>
      </c>
      <c r="AK1597" s="6" t="s">
        <v>16765</v>
      </c>
      <c r="AL1597" s="6" t="s">
        <v>16765</v>
      </c>
      <c r="AM1597" s="6" t="s">
        <v>16952</v>
      </c>
      <c r="AN1597">
        <v>0</v>
      </c>
      <c r="AO1597" s="55">
        <v>44665</v>
      </c>
      <c r="AP1597" s="6" t="s">
        <v>17000</v>
      </c>
      <c r="AQ1597">
        <v>0</v>
      </c>
      <c r="AR1597" s="6" t="s">
        <v>17020</v>
      </c>
      <c r="AS1597" s="6" t="s">
        <v>17002</v>
      </c>
      <c r="AT1597" s="6" t="s">
        <v>16947</v>
      </c>
      <c r="AU1597">
        <v>0</v>
      </c>
      <c r="AV1597">
        <v>0</v>
      </c>
      <c r="AW1597" s="6" t="s">
        <v>16956</v>
      </c>
      <c r="AX1597" s="6" t="s">
        <v>19327</v>
      </c>
      <c r="AY1597" s="6" t="s">
        <v>16765</v>
      </c>
      <c r="AZ1597" s="6" t="s">
        <v>16958</v>
      </c>
      <c r="BA1597" s="6" t="s">
        <v>16765</v>
      </c>
      <c r="BB1597" s="6" t="s">
        <v>16959</v>
      </c>
      <c r="BC1597" s="6" t="s">
        <v>16765</v>
      </c>
      <c r="BD1597" s="6" t="s">
        <v>16960</v>
      </c>
      <c r="BE1597" s="6" t="s">
        <v>16961</v>
      </c>
      <c r="BF1597" s="6" t="s">
        <v>13575</v>
      </c>
      <c r="BG1597" s="6" t="s">
        <v>13575</v>
      </c>
      <c r="BH1597" s="6" t="s">
        <v>16959</v>
      </c>
      <c r="BI1597">
        <v>0</v>
      </c>
      <c r="BJ1597" s="6" t="s">
        <v>16958</v>
      </c>
      <c r="BK1597">
        <v>0</v>
      </c>
      <c r="BL1597" s="6" t="s">
        <v>315</v>
      </c>
      <c r="BM1597" s="56">
        <f>COUNTIF($B$2:B1597,B1597)</f>
        <v>3</v>
      </c>
      <c r="BN1597" s="6" t="str">
        <f t="shared" si="24"/>
        <v>12252-3</v>
      </c>
    </row>
    <row r="1598" spans="1:66" x14ac:dyDescent="0.25">
      <c r="A1598">
        <v>1</v>
      </c>
      <c r="B1598">
        <v>12252</v>
      </c>
      <c r="C1598" s="6" t="s">
        <v>19325</v>
      </c>
      <c r="D1598">
        <v>5</v>
      </c>
      <c r="E1598">
        <v>2</v>
      </c>
      <c r="F1598">
        <v>20</v>
      </c>
      <c r="G1598">
        <v>202</v>
      </c>
      <c r="H1598" s="6" t="s">
        <v>17007</v>
      </c>
      <c r="I1598">
        <v>1</v>
      </c>
      <c r="J1598">
        <v>550000</v>
      </c>
      <c r="K1598">
        <v>6</v>
      </c>
      <c r="L1598" s="55">
        <v>43305</v>
      </c>
      <c r="M1598" s="6" t="s">
        <v>16765</v>
      </c>
      <c r="N1598" s="55">
        <v>109574</v>
      </c>
      <c r="O1598">
        <v>198213</v>
      </c>
      <c r="P1598" s="6" t="s">
        <v>16785</v>
      </c>
      <c r="Q1598" s="6" t="s">
        <v>16973</v>
      </c>
      <c r="R1598">
        <v>6</v>
      </c>
      <c r="S1598">
        <v>0</v>
      </c>
      <c r="T1598">
        <v>-6</v>
      </c>
      <c r="U1598">
        <v>252</v>
      </c>
      <c r="V1598" s="6" t="s">
        <v>16999</v>
      </c>
      <c r="W1598" s="6" t="s">
        <v>16946</v>
      </c>
      <c r="X1598" s="55">
        <v>44665</v>
      </c>
      <c r="Y1598">
        <v>50000</v>
      </c>
      <c r="Z1598">
        <v>0</v>
      </c>
      <c r="AA1598" s="6" t="s">
        <v>16765</v>
      </c>
      <c r="AB1598" s="6" t="s">
        <v>16947</v>
      </c>
      <c r="AD1598" s="6" t="s">
        <v>16765</v>
      </c>
      <c r="AE1598">
        <v>49303</v>
      </c>
      <c r="AF1598">
        <v>44774</v>
      </c>
      <c r="AG1598" s="6" t="s">
        <v>16973</v>
      </c>
      <c r="AH1598" s="6" t="s">
        <v>16950</v>
      </c>
      <c r="AI1598" s="6" t="s">
        <v>16951</v>
      </c>
      <c r="AJ1598" s="6" t="s">
        <v>16765</v>
      </c>
      <c r="AK1598" s="6" t="s">
        <v>16765</v>
      </c>
      <c r="AL1598" s="6" t="s">
        <v>16765</v>
      </c>
      <c r="AM1598" s="6" t="s">
        <v>16952</v>
      </c>
      <c r="AN1598">
        <v>0</v>
      </c>
      <c r="AO1598" s="55">
        <v>44665</v>
      </c>
      <c r="AP1598" s="6" t="s">
        <v>17000</v>
      </c>
      <c r="AQ1598">
        <v>0</v>
      </c>
      <c r="AR1598" s="6" t="s">
        <v>17095</v>
      </c>
      <c r="AS1598" s="6" t="s">
        <v>17002</v>
      </c>
      <c r="AT1598" s="6" t="s">
        <v>16947</v>
      </c>
      <c r="AU1598">
        <v>0</v>
      </c>
      <c r="AV1598">
        <v>0</v>
      </c>
      <c r="AW1598" s="6" t="s">
        <v>16956</v>
      </c>
      <c r="AX1598" s="6" t="s">
        <v>19327</v>
      </c>
      <c r="AY1598" s="6" t="s">
        <v>16765</v>
      </c>
      <c r="AZ1598" s="6" t="s">
        <v>16958</v>
      </c>
      <c r="BA1598" s="6" t="s">
        <v>16765</v>
      </c>
      <c r="BB1598" s="6" t="s">
        <v>16959</v>
      </c>
      <c r="BC1598" s="6" t="s">
        <v>16765</v>
      </c>
      <c r="BD1598" s="6" t="s">
        <v>16960</v>
      </c>
      <c r="BE1598" s="6" t="s">
        <v>16961</v>
      </c>
      <c r="BF1598" s="6" t="s">
        <v>13575</v>
      </c>
      <c r="BG1598" s="6" t="s">
        <v>13575</v>
      </c>
      <c r="BH1598" s="6" t="s">
        <v>16959</v>
      </c>
      <c r="BI1598">
        <v>0</v>
      </c>
      <c r="BJ1598" s="6" t="s">
        <v>16958</v>
      </c>
      <c r="BK1598">
        <v>0</v>
      </c>
      <c r="BL1598" s="6" t="s">
        <v>315</v>
      </c>
      <c r="BM1598" s="56">
        <f>COUNTIF($B$2:B1598,B1598)</f>
        <v>4</v>
      </c>
      <c r="BN1598" s="6" t="str">
        <f t="shared" si="24"/>
        <v>12252-4</v>
      </c>
    </row>
    <row r="1599" spans="1:66" x14ac:dyDescent="0.25">
      <c r="A1599">
        <v>1</v>
      </c>
      <c r="B1599">
        <v>12252</v>
      </c>
      <c r="C1599" s="6" t="s">
        <v>19325</v>
      </c>
      <c r="D1599">
        <v>5</v>
      </c>
      <c r="E1599">
        <v>2</v>
      </c>
      <c r="F1599">
        <v>20</v>
      </c>
      <c r="G1599">
        <v>202</v>
      </c>
      <c r="H1599" s="6" t="s">
        <v>17007</v>
      </c>
      <c r="I1599">
        <v>1</v>
      </c>
      <c r="J1599">
        <v>550000</v>
      </c>
      <c r="K1599">
        <v>6</v>
      </c>
      <c r="L1599" s="55">
        <v>43305</v>
      </c>
      <c r="M1599" s="6" t="s">
        <v>16765</v>
      </c>
      <c r="N1599" s="55">
        <v>109574</v>
      </c>
      <c r="O1599">
        <v>198214</v>
      </c>
      <c r="P1599" s="6" t="s">
        <v>16786</v>
      </c>
      <c r="Q1599" s="6" t="s">
        <v>16973</v>
      </c>
      <c r="R1599">
        <v>144</v>
      </c>
      <c r="S1599">
        <v>0</v>
      </c>
      <c r="T1599">
        <v>-144</v>
      </c>
      <c r="U1599">
        <v>230.4</v>
      </c>
      <c r="V1599" s="6" t="s">
        <v>17004</v>
      </c>
      <c r="W1599" s="6" t="s">
        <v>16946</v>
      </c>
      <c r="X1599" s="55">
        <v>44665</v>
      </c>
      <c r="Y1599">
        <v>50000</v>
      </c>
      <c r="Z1599">
        <v>0</v>
      </c>
      <c r="AA1599" s="6" t="s">
        <v>16765</v>
      </c>
      <c r="AB1599" s="6" t="s">
        <v>16947</v>
      </c>
      <c r="AD1599" s="6" t="s">
        <v>16765</v>
      </c>
      <c r="AE1599">
        <v>49304</v>
      </c>
      <c r="AF1599">
        <v>44774</v>
      </c>
      <c r="AG1599" s="6" t="s">
        <v>16973</v>
      </c>
      <c r="AH1599" s="6" t="s">
        <v>16950</v>
      </c>
      <c r="AI1599" s="6" t="s">
        <v>16951</v>
      </c>
      <c r="AJ1599" s="6" t="s">
        <v>16765</v>
      </c>
      <c r="AK1599" s="6" t="s">
        <v>16765</v>
      </c>
      <c r="AL1599" s="6" t="s">
        <v>16765</v>
      </c>
      <c r="AM1599" s="6" t="s">
        <v>16952</v>
      </c>
      <c r="AN1599">
        <v>0</v>
      </c>
      <c r="AO1599" s="55">
        <v>44665</v>
      </c>
      <c r="AP1599" s="6" t="s">
        <v>17000</v>
      </c>
      <c r="AQ1599">
        <v>0</v>
      </c>
      <c r="AR1599" s="6" t="s">
        <v>17098</v>
      </c>
      <c r="AS1599" s="6" t="s">
        <v>17002</v>
      </c>
      <c r="AT1599" s="6" t="s">
        <v>16947</v>
      </c>
      <c r="AU1599">
        <v>0</v>
      </c>
      <c r="AV1599">
        <v>0</v>
      </c>
      <c r="AW1599" s="6" t="s">
        <v>16956</v>
      </c>
      <c r="AX1599" s="6" t="s">
        <v>19327</v>
      </c>
      <c r="AY1599" s="6" t="s">
        <v>16765</v>
      </c>
      <c r="AZ1599" s="6" t="s">
        <v>16958</v>
      </c>
      <c r="BA1599" s="6" t="s">
        <v>16765</v>
      </c>
      <c r="BB1599" s="6" t="s">
        <v>16959</v>
      </c>
      <c r="BC1599" s="6" t="s">
        <v>16765</v>
      </c>
      <c r="BD1599" s="6" t="s">
        <v>16960</v>
      </c>
      <c r="BE1599" s="6" t="s">
        <v>16961</v>
      </c>
      <c r="BF1599" s="6" t="s">
        <v>13575</v>
      </c>
      <c r="BG1599" s="6" t="s">
        <v>13575</v>
      </c>
      <c r="BH1599" s="6" t="s">
        <v>16959</v>
      </c>
      <c r="BI1599">
        <v>0</v>
      </c>
      <c r="BJ1599" s="6" t="s">
        <v>16958</v>
      </c>
      <c r="BK1599">
        <v>0</v>
      </c>
      <c r="BL1599" s="6" t="s">
        <v>315</v>
      </c>
      <c r="BM1599" s="56">
        <f>COUNTIF($B$2:B1599,B1599)</f>
        <v>5</v>
      </c>
      <c r="BN1599" s="6" t="str">
        <f t="shared" si="24"/>
        <v>12252-5</v>
      </c>
    </row>
    <row r="1600" spans="1:66" x14ac:dyDescent="0.25">
      <c r="A1600">
        <v>1</v>
      </c>
      <c r="B1600">
        <v>12256</v>
      </c>
      <c r="C1600" s="6" t="s">
        <v>19328</v>
      </c>
      <c r="D1600">
        <v>5</v>
      </c>
      <c r="E1600">
        <v>1</v>
      </c>
      <c r="F1600">
        <v>10</v>
      </c>
      <c r="G1600">
        <v>106</v>
      </c>
      <c r="H1600" s="6" t="s">
        <v>16994</v>
      </c>
      <c r="I1600">
        <v>1</v>
      </c>
      <c r="J1600">
        <v>478715</v>
      </c>
      <c r="K1600">
        <v>6</v>
      </c>
      <c r="L1600" s="55">
        <v>43171</v>
      </c>
      <c r="M1600" s="6" t="s">
        <v>16765</v>
      </c>
      <c r="N1600" s="55">
        <v>44601</v>
      </c>
      <c r="O1600">
        <v>118779</v>
      </c>
      <c r="P1600" s="6" t="s">
        <v>16784</v>
      </c>
      <c r="Q1600" s="6" t="s">
        <v>19329</v>
      </c>
      <c r="R1600">
        <v>1</v>
      </c>
      <c r="S1600">
        <v>0</v>
      </c>
      <c r="T1600">
        <v>-1</v>
      </c>
      <c r="U1600">
        <v>1248.07</v>
      </c>
      <c r="V1600" s="6" t="s">
        <v>16945</v>
      </c>
      <c r="W1600" s="6" t="s">
        <v>16946</v>
      </c>
      <c r="X1600" s="55">
        <v>44664</v>
      </c>
      <c r="Y1600">
        <v>40000</v>
      </c>
      <c r="Z1600">
        <v>0</v>
      </c>
      <c r="AA1600" s="6" t="s">
        <v>16765</v>
      </c>
      <c r="AB1600" s="6" t="s">
        <v>16947</v>
      </c>
      <c r="AD1600" s="6" t="s">
        <v>16948</v>
      </c>
      <c r="AE1600">
        <v>48490</v>
      </c>
      <c r="AF1600">
        <v>44083</v>
      </c>
      <c r="AG1600" s="6" t="s">
        <v>16949</v>
      </c>
      <c r="AH1600" s="6" t="s">
        <v>16950</v>
      </c>
      <c r="AI1600" s="6" t="s">
        <v>16951</v>
      </c>
      <c r="AJ1600" s="6" t="s">
        <v>16765</v>
      </c>
      <c r="AK1600" s="6" t="s">
        <v>16765</v>
      </c>
      <c r="AL1600" s="6" t="s">
        <v>16765</v>
      </c>
      <c r="AM1600" s="6" t="s">
        <v>16952</v>
      </c>
      <c r="AN1600">
        <v>0</v>
      </c>
      <c r="AO1600" s="55">
        <v>44664</v>
      </c>
      <c r="AP1600" s="6" t="s">
        <v>16953</v>
      </c>
      <c r="AQ1600">
        <v>0</v>
      </c>
      <c r="AR1600" s="6" t="s">
        <v>16954</v>
      </c>
      <c r="AS1600" s="6" t="s">
        <v>16955</v>
      </c>
      <c r="AT1600" s="6" t="s">
        <v>16947</v>
      </c>
      <c r="AU1600">
        <v>0</v>
      </c>
      <c r="AV1600">
        <v>0</v>
      </c>
      <c r="AW1600" s="6" t="s">
        <v>16956</v>
      </c>
      <c r="AX1600" s="6" t="s">
        <v>17091</v>
      </c>
      <c r="AY1600" s="6" t="s">
        <v>16765</v>
      </c>
      <c r="AZ1600" s="6" t="s">
        <v>16958</v>
      </c>
      <c r="BA1600" s="6" t="s">
        <v>16765</v>
      </c>
      <c r="BB1600" s="6" t="s">
        <v>16959</v>
      </c>
      <c r="BC1600" s="6" t="s">
        <v>16765</v>
      </c>
      <c r="BD1600" s="6" t="s">
        <v>16960</v>
      </c>
      <c r="BE1600" s="6" t="s">
        <v>16961</v>
      </c>
      <c r="BF1600" s="6" t="s">
        <v>13575</v>
      </c>
      <c r="BG1600" s="6" t="s">
        <v>13575</v>
      </c>
      <c r="BH1600" s="6" t="s">
        <v>16959</v>
      </c>
      <c r="BI1600">
        <v>0</v>
      </c>
      <c r="BJ1600" s="6" t="s">
        <v>16958</v>
      </c>
      <c r="BK1600">
        <v>0</v>
      </c>
      <c r="BL1600" s="6" t="s">
        <v>315</v>
      </c>
      <c r="BM1600" s="56">
        <f>COUNTIF($B$2:B1600,B1600)</f>
        <v>1</v>
      </c>
      <c r="BN1600" s="6" t="str">
        <f t="shared" si="24"/>
        <v>12256-1</v>
      </c>
    </row>
    <row r="1601" spans="1:66" x14ac:dyDescent="0.25">
      <c r="A1601">
        <v>1</v>
      </c>
      <c r="B1601">
        <v>12261</v>
      </c>
      <c r="C1601" s="6" t="s">
        <v>19330</v>
      </c>
      <c r="D1601">
        <v>5</v>
      </c>
      <c r="E1601">
        <v>3</v>
      </c>
      <c r="F1601">
        <v>30</v>
      </c>
      <c r="G1601">
        <v>301</v>
      </c>
      <c r="H1601" s="6" t="s">
        <v>16943</v>
      </c>
      <c r="I1601">
        <v>1</v>
      </c>
      <c r="J1601">
        <v>576697</v>
      </c>
      <c r="K1601">
        <v>6</v>
      </c>
      <c r="L1601" s="55">
        <v>43353</v>
      </c>
      <c r="M1601" s="6" t="s">
        <v>16765</v>
      </c>
      <c r="N1601" s="55">
        <v>44568</v>
      </c>
      <c r="O1601">
        <v>118728</v>
      </c>
      <c r="P1601" s="6" t="s">
        <v>16807</v>
      </c>
      <c r="Q1601" s="6" t="s">
        <v>19331</v>
      </c>
      <c r="R1601">
        <v>1</v>
      </c>
      <c r="S1601">
        <v>0</v>
      </c>
      <c r="T1601">
        <v>-1</v>
      </c>
      <c r="U1601">
        <v>1803.8</v>
      </c>
      <c r="V1601" s="6" t="s">
        <v>16945</v>
      </c>
      <c r="W1601" s="6" t="s">
        <v>17077</v>
      </c>
      <c r="X1601" s="55">
        <v>44628</v>
      </c>
      <c r="Y1601">
        <v>0</v>
      </c>
      <c r="Z1601">
        <v>0</v>
      </c>
      <c r="AA1601" s="6" t="s">
        <v>16765</v>
      </c>
      <c r="AB1601" s="6" t="s">
        <v>16947</v>
      </c>
      <c r="AD1601" s="6" t="s">
        <v>16948</v>
      </c>
      <c r="AE1601">
        <v>49571</v>
      </c>
      <c r="AF1601">
        <v>44989</v>
      </c>
      <c r="AG1601" s="6" t="s">
        <v>16949</v>
      </c>
      <c r="AH1601" s="6" t="s">
        <v>16950</v>
      </c>
      <c r="AI1601" s="6" t="s">
        <v>16951</v>
      </c>
      <c r="AJ1601" s="6" t="s">
        <v>16765</v>
      </c>
      <c r="AK1601" s="6" t="s">
        <v>16765</v>
      </c>
      <c r="AL1601" s="6" t="s">
        <v>16765</v>
      </c>
      <c r="AM1601" s="6" t="s">
        <v>16952</v>
      </c>
      <c r="AN1601">
        <v>0</v>
      </c>
      <c r="AO1601" s="55">
        <v>44628</v>
      </c>
      <c r="AP1601" s="6" t="s">
        <v>16953</v>
      </c>
      <c r="AQ1601">
        <v>0</v>
      </c>
      <c r="AR1601" s="6" t="s">
        <v>16954</v>
      </c>
      <c r="AS1601" s="6" t="s">
        <v>16955</v>
      </c>
      <c r="AT1601" s="6" t="s">
        <v>16947</v>
      </c>
      <c r="AU1601">
        <v>0</v>
      </c>
      <c r="AV1601">
        <v>0</v>
      </c>
      <c r="AW1601" s="6" t="s">
        <v>16956</v>
      </c>
      <c r="AX1601" s="6" t="s">
        <v>19184</v>
      </c>
      <c r="AY1601" s="6" t="s">
        <v>16765</v>
      </c>
      <c r="AZ1601" s="6" t="s">
        <v>16958</v>
      </c>
      <c r="BA1601" s="6" t="s">
        <v>16765</v>
      </c>
      <c r="BB1601" s="6" t="s">
        <v>16959</v>
      </c>
      <c r="BC1601" s="6" t="s">
        <v>16765</v>
      </c>
      <c r="BD1601" s="6" t="s">
        <v>16960</v>
      </c>
      <c r="BE1601" s="6" t="s">
        <v>16961</v>
      </c>
      <c r="BF1601" s="6" t="s">
        <v>13575</v>
      </c>
      <c r="BG1601" s="6" t="s">
        <v>13575</v>
      </c>
      <c r="BH1601" s="6" t="s">
        <v>16959</v>
      </c>
      <c r="BI1601">
        <v>0</v>
      </c>
      <c r="BJ1601" s="6" t="s">
        <v>16958</v>
      </c>
      <c r="BK1601">
        <v>0</v>
      </c>
      <c r="BL1601" s="6" t="s">
        <v>315</v>
      </c>
      <c r="BM1601" s="56">
        <f>COUNTIF($B$2:B1601,B1601)</f>
        <v>1</v>
      </c>
      <c r="BN1601" s="6" t="str">
        <f t="shared" si="24"/>
        <v>12261-1</v>
      </c>
    </row>
    <row r="1602" spans="1:66" x14ac:dyDescent="0.25">
      <c r="A1602">
        <v>1</v>
      </c>
      <c r="B1602">
        <v>12276</v>
      </c>
      <c r="C1602" s="6" t="s">
        <v>19332</v>
      </c>
      <c r="D1602">
        <v>5</v>
      </c>
      <c r="E1602">
        <v>3</v>
      </c>
      <c r="F1602">
        <v>30</v>
      </c>
      <c r="G1602">
        <v>304</v>
      </c>
      <c r="H1602" s="6" t="s">
        <v>16994</v>
      </c>
      <c r="I1602">
        <v>1</v>
      </c>
      <c r="J1602">
        <v>391519</v>
      </c>
      <c r="K1602">
        <v>1</v>
      </c>
      <c r="L1602" s="55">
        <v>40281</v>
      </c>
      <c r="M1602" s="6" t="s">
        <v>16765</v>
      </c>
      <c r="N1602" s="55">
        <v>109574</v>
      </c>
      <c r="O1602">
        <v>188005</v>
      </c>
      <c r="P1602" s="6" t="s">
        <v>16774</v>
      </c>
      <c r="Q1602" s="6" t="s">
        <v>16973</v>
      </c>
      <c r="R1602">
        <v>4</v>
      </c>
      <c r="S1602">
        <v>0</v>
      </c>
      <c r="T1602">
        <v>-4</v>
      </c>
      <c r="U1602">
        <v>169.6</v>
      </c>
      <c r="V1602" s="6" t="s">
        <v>16999</v>
      </c>
      <c r="W1602" s="6" t="s">
        <v>16946</v>
      </c>
      <c r="X1602" s="55">
        <v>44609</v>
      </c>
      <c r="Y1602">
        <v>20000</v>
      </c>
      <c r="Z1602">
        <v>0</v>
      </c>
      <c r="AA1602" s="6" t="s">
        <v>16765</v>
      </c>
      <c r="AB1602" s="6" t="s">
        <v>16947</v>
      </c>
      <c r="AD1602" s="6" t="s">
        <v>16765</v>
      </c>
      <c r="AE1602">
        <v>11427</v>
      </c>
      <c r="AF1602">
        <v>8642</v>
      </c>
      <c r="AG1602" s="6" t="s">
        <v>16973</v>
      </c>
      <c r="AH1602" s="6" t="s">
        <v>16950</v>
      </c>
      <c r="AI1602" s="6" t="s">
        <v>16951</v>
      </c>
      <c r="AJ1602" s="6" t="s">
        <v>16765</v>
      </c>
      <c r="AK1602" s="6" t="s">
        <v>16765</v>
      </c>
      <c r="AL1602" s="6" t="s">
        <v>16765</v>
      </c>
      <c r="AM1602" s="6" t="s">
        <v>16952</v>
      </c>
      <c r="AN1602">
        <v>0</v>
      </c>
      <c r="AO1602" s="55">
        <v>44609</v>
      </c>
      <c r="AP1602" s="6" t="s">
        <v>17000</v>
      </c>
      <c r="AQ1602">
        <v>0</v>
      </c>
      <c r="AR1602" s="6" t="s">
        <v>17018</v>
      </c>
      <c r="AS1602" s="6" t="s">
        <v>17002</v>
      </c>
      <c r="AT1602" s="6" t="s">
        <v>16947</v>
      </c>
      <c r="AU1602">
        <v>0</v>
      </c>
      <c r="AV1602">
        <v>0</v>
      </c>
      <c r="AW1602" s="6" t="s">
        <v>16956</v>
      </c>
      <c r="AX1602" s="6" t="s">
        <v>19333</v>
      </c>
      <c r="AY1602" s="6" t="s">
        <v>16765</v>
      </c>
      <c r="AZ1602" s="6" t="s">
        <v>16958</v>
      </c>
      <c r="BA1602" s="6" t="s">
        <v>16765</v>
      </c>
      <c r="BB1602" s="6" t="s">
        <v>16959</v>
      </c>
      <c r="BC1602" s="6" t="s">
        <v>16765</v>
      </c>
      <c r="BD1602" s="6" t="s">
        <v>16960</v>
      </c>
      <c r="BE1602" s="6" t="s">
        <v>16961</v>
      </c>
      <c r="BF1602" s="6" t="s">
        <v>13575</v>
      </c>
      <c r="BG1602" s="6" t="s">
        <v>13575</v>
      </c>
      <c r="BH1602" s="6" t="s">
        <v>16959</v>
      </c>
      <c r="BI1602">
        <v>0</v>
      </c>
      <c r="BJ1602" s="6" t="s">
        <v>16958</v>
      </c>
      <c r="BK1602">
        <v>0</v>
      </c>
      <c r="BL1602" s="6" t="s">
        <v>315</v>
      </c>
      <c r="BM1602" s="56">
        <f>COUNTIF($B$2:B1602,B1602)</f>
        <v>1</v>
      </c>
      <c r="BN1602" s="6" t="str">
        <f t="shared" ref="BN1602:BN1665" si="25">CONCATENATE(B1602,"-",BM1602)</f>
        <v>12276-1</v>
      </c>
    </row>
    <row r="1603" spans="1:66" x14ac:dyDescent="0.25">
      <c r="A1603">
        <v>1</v>
      </c>
      <c r="B1603">
        <v>12276</v>
      </c>
      <c r="C1603" s="6" t="s">
        <v>19332</v>
      </c>
      <c r="D1603">
        <v>5</v>
      </c>
      <c r="E1603">
        <v>3</v>
      </c>
      <c r="F1603">
        <v>30</v>
      </c>
      <c r="G1603">
        <v>304</v>
      </c>
      <c r="H1603" s="6" t="s">
        <v>16994</v>
      </c>
      <c r="I1603">
        <v>1</v>
      </c>
      <c r="J1603">
        <v>19307</v>
      </c>
      <c r="K1603">
        <v>5</v>
      </c>
      <c r="L1603" s="55">
        <v>41095</v>
      </c>
      <c r="M1603" s="6" t="s">
        <v>16765</v>
      </c>
      <c r="N1603" s="55">
        <v>109574</v>
      </c>
      <c r="O1603">
        <v>188005</v>
      </c>
      <c r="P1603" s="6" t="s">
        <v>16774</v>
      </c>
      <c r="Q1603" s="6" t="s">
        <v>16973</v>
      </c>
      <c r="R1603">
        <v>2</v>
      </c>
      <c r="S1603">
        <v>0</v>
      </c>
      <c r="T1603">
        <v>-2</v>
      </c>
      <c r="U1603">
        <v>84.8</v>
      </c>
      <c r="V1603" s="6" t="s">
        <v>16999</v>
      </c>
      <c r="W1603" s="6" t="s">
        <v>16946</v>
      </c>
      <c r="X1603" s="55">
        <v>44609</v>
      </c>
      <c r="Y1603">
        <v>20000</v>
      </c>
      <c r="Z1603">
        <v>0</v>
      </c>
      <c r="AA1603" s="6" t="s">
        <v>16765</v>
      </c>
      <c r="AB1603" s="6" t="s">
        <v>16947</v>
      </c>
      <c r="AD1603" s="6" t="s">
        <v>16765</v>
      </c>
      <c r="AE1603">
        <v>22905</v>
      </c>
      <c r="AF1603">
        <v>18774</v>
      </c>
      <c r="AG1603" s="6" t="s">
        <v>16973</v>
      </c>
      <c r="AH1603" s="6" t="s">
        <v>16950</v>
      </c>
      <c r="AI1603" s="6" t="s">
        <v>16951</v>
      </c>
      <c r="AJ1603" s="6" t="s">
        <v>16765</v>
      </c>
      <c r="AK1603" s="6" t="s">
        <v>16765</v>
      </c>
      <c r="AL1603" s="6" t="s">
        <v>16765</v>
      </c>
      <c r="AM1603" s="6" t="s">
        <v>16952</v>
      </c>
      <c r="AN1603">
        <v>0</v>
      </c>
      <c r="AO1603" s="55">
        <v>44609</v>
      </c>
      <c r="AP1603" s="6" t="s">
        <v>17000</v>
      </c>
      <c r="AQ1603">
        <v>0</v>
      </c>
      <c r="AR1603" s="6" t="s">
        <v>17001</v>
      </c>
      <c r="AS1603" s="6" t="s">
        <v>17002</v>
      </c>
      <c r="AT1603" s="6" t="s">
        <v>16947</v>
      </c>
      <c r="AU1603">
        <v>0</v>
      </c>
      <c r="AV1603">
        <v>0</v>
      </c>
      <c r="AW1603" s="6" t="s">
        <v>16956</v>
      </c>
      <c r="AX1603" s="6" t="s">
        <v>19334</v>
      </c>
      <c r="AY1603" s="6" t="s">
        <v>16765</v>
      </c>
      <c r="AZ1603" s="6" t="s">
        <v>16958</v>
      </c>
      <c r="BA1603" s="6" t="s">
        <v>16765</v>
      </c>
      <c r="BB1603" s="6" t="s">
        <v>16959</v>
      </c>
      <c r="BC1603" s="6" t="s">
        <v>16765</v>
      </c>
      <c r="BD1603" s="6" t="s">
        <v>16960</v>
      </c>
      <c r="BE1603" s="6" t="s">
        <v>16961</v>
      </c>
      <c r="BF1603" s="6" t="s">
        <v>13575</v>
      </c>
      <c r="BG1603" s="6" t="s">
        <v>13575</v>
      </c>
      <c r="BH1603" s="6" t="s">
        <v>16959</v>
      </c>
      <c r="BI1603">
        <v>0</v>
      </c>
      <c r="BJ1603" s="6" t="s">
        <v>16958</v>
      </c>
      <c r="BK1603">
        <v>0</v>
      </c>
      <c r="BL1603" s="6" t="s">
        <v>315</v>
      </c>
      <c r="BM1603" s="56">
        <f>COUNTIF($B$2:B1603,B1603)</f>
        <v>2</v>
      </c>
      <c r="BN1603" s="6" t="str">
        <f t="shared" si="25"/>
        <v>12276-2</v>
      </c>
    </row>
    <row r="1604" spans="1:66" x14ac:dyDescent="0.25">
      <c r="A1604">
        <v>1</v>
      </c>
      <c r="B1604">
        <v>12276</v>
      </c>
      <c r="C1604" s="6" t="s">
        <v>19332</v>
      </c>
      <c r="D1604">
        <v>5</v>
      </c>
      <c r="E1604">
        <v>3</v>
      </c>
      <c r="F1604">
        <v>30</v>
      </c>
      <c r="G1604">
        <v>304</v>
      </c>
      <c r="H1604" s="6" t="s">
        <v>16994</v>
      </c>
      <c r="I1604">
        <v>1</v>
      </c>
      <c r="J1604">
        <v>391519</v>
      </c>
      <c r="K1604">
        <v>1</v>
      </c>
      <c r="L1604" s="55">
        <v>40281</v>
      </c>
      <c r="M1604" s="6" t="s">
        <v>16765</v>
      </c>
      <c r="N1604" s="55">
        <v>109574</v>
      </c>
      <c r="O1604">
        <v>188006</v>
      </c>
      <c r="P1604" s="6" t="s">
        <v>16776</v>
      </c>
      <c r="Q1604" s="6" t="s">
        <v>16973</v>
      </c>
      <c r="R1604">
        <v>48</v>
      </c>
      <c r="S1604">
        <v>0</v>
      </c>
      <c r="T1604">
        <v>-48</v>
      </c>
      <c r="U1604">
        <v>96</v>
      </c>
      <c r="V1604" s="6" t="s">
        <v>17004</v>
      </c>
      <c r="W1604" s="6" t="s">
        <v>16946</v>
      </c>
      <c r="X1604" s="55">
        <v>44609</v>
      </c>
      <c r="Y1604">
        <v>20000</v>
      </c>
      <c r="Z1604">
        <v>0</v>
      </c>
      <c r="AA1604" s="6" t="s">
        <v>16765</v>
      </c>
      <c r="AB1604" s="6" t="s">
        <v>16947</v>
      </c>
      <c r="AD1604" s="6" t="s">
        <v>16765</v>
      </c>
      <c r="AE1604">
        <v>11428</v>
      </c>
      <c r="AF1604">
        <v>8642</v>
      </c>
      <c r="AG1604" s="6" t="s">
        <v>16973</v>
      </c>
      <c r="AH1604" s="6" t="s">
        <v>16950</v>
      </c>
      <c r="AI1604" s="6" t="s">
        <v>16951</v>
      </c>
      <c r="AJ1604" s="6" t="s">
        <v>16765</v>
      </c>
      <c r="AK1604" s="6" t="s">
        <v>16765</v>
      </c>
      <c r="AL1604" s="6" t="s">
        <v>16765</v>
      </c>
      <c r="AM1604" s="6" t="s">
        <v>16952</v>
      </c>
      <c r="AN1604">
        <v>0</v>
      </c>
      <c r="AO1604" s="55">
        <v>44609</v>
      </c>
      <c r="AP1604" s="6" t="s">
        <v>17000</v>
      </c>
      <c r="AQ1604">
        <v>0</v>
      </c>
      <c r="AR1604" s="6" t="s">
        <v>17020</v>
      </c>
      <c r="AS1604" s="6" t="s">
        <v>17002</v>
      </c>
      <c r="AT1604" s="6" t="s">
        <v>16947</v>
      </c>
      <c r="AU1604">
        <v>0</v>
      </c>
      <c r="AV1604">
        <v>0</v>
      </c>
      <c r="AW1604" s="6" t="s">
        <v>16956</v>
      </c>
      <c r="AX1604" s="6" t="s">
        <v>19333</v>
      </c>
      <c r="AY1604" s="6" t="s">
        <v>16765</v>
      </c>
      <c r="AZ1604" s="6" t="s">
        <v>16958</v>
      </c>
      <c r="BA1604" s="6" t="s">
        <v>16765</v>
      </c>
      <c r="BB1604" s="6" t="s">
        <v>16959</v>
      </c>
      <c r="BC1604" s="6" t="s">
        <v>16765</v>
      </c>
      <c r="BD1604" s="6" t="s">
        <v>16960</v>
      </c>
      <c r="BE1604" s="6" t="s">
        <v>16961</v>
      </c>
      <c r="BF1604" s="6" t="s">
        <v>13575</v>
      </c>
      <c r="BG1604" s="6" t="s">
        <v>13575</v>
      </c>
      <c r="BH1604" s="6" t="s">
        <v>16959</v>
      </c>
      <c r="BI1604">
        <v>0</v>
      </c>
      <c r="BJ1604" s="6" t="s">
        <v>16958</v>
      </c>
      <c r="BK1604">
        <v>0</v>
      </c>
      <c r="BL1604" s="6" t="s">
        <v>315</v>
      </c>
      <c r="BM1604" s="56">
        <f>COUNTIF($B$2:B1604,B1604)</f>
        <v>3</v>
      </c>
      <c r="BN1604" s="6" t="str">
        <f t="shared" si="25"/>
        <v>12276-3</v>
      </c>
    </row>
    <row r="1605" spans="1:66" x14ac:dyDescent="0.25">
      <c r="A1605">
        <v>1</v>
      </c>
      <c r="B1605">
        <v>12293</v>
      </c>
      <c r="C1605" s="6" t="s">
        <v>19335</v>
      </c>
      <c r="D1605">
        <v>5</v>
      </c>
      <c r="E1605">
        <v>1</v>
      </c>
      <c r="F1605">
        <v>10</v>
      </c>
      <c r="G1605">
        <v>101</v>
      </c>
      <c r="H1605" s="6" t="s">
        <v>16943</v>
      </c>
      <c r="I1605">
        <v>1</v>
      </c>
      <c r="J1605">
        <v>921700</v>
      </c>
      <c r="K1605">
        <v>6</v>
      </c>
      <c r="L1605" s="55">
        <v>44006</v>
      </c>
      <c r="M1605" s="6" t="s">
        <v>16765</v>
      </c>
      <c r="N1605" s="55">
        <v>44720</v>
      </c>
      <c r="O1605">
        <v>118750</v>
      </c>
      <c r="P1605" s="6" t="s">
        <v>16767</v>
      </c>
      <c r="Q1605" s="6" t="s">
        <v>19336</v>
      </c>
      <c r="R1605">
        <v>1</v>
      </c>
      <c r="S1605">
        <v>0</v>
      </c>
      <c r="T1605">
        <v>-1</v>
      </c>
      <c r="U1605">
        <v>1803.8</v>
      </c>
      <c r="V1605" s="6" t="s">
        <v>16945</v>
      </c>
      <c r="W1605" s="6" t="s">
        <v>16946</v>
      </c>
      <c r="X1605" s="55">
        <v>44470</v>
      </c>
      <c r="Y1605">
        <v>0</v>
      </c>
      <c r="Z1605">
        <v>0</v>
      </c>
      <c r="AA1605" s="6" t="s">
        <v>16765</v>
      </c>
      <c r="AB1605" s="6" t="s">
        <v>16947</v>
      </c>
      <c r="AD1605" s="6" t="s">
        <v>16948</v>
      </c>
      <c r="AE1605">
        <v>52293</v>
      </c>
      <c r="AF1605">
        <v>45039</v>
      </c>
      <c r="AG1605" s="6" t="s">
        <v>16949</v>
      </c>
      <c r="AH1605" s="6" t="s">
        <v>16950</v>
      </c>
      <c r="AI1605" s="6" t="s">
        <v>16951</v>
      </c>
      <c r="AJ1605" s="6" t="s">
        <v>16765</v>
      </c>
      <c r="AK1605" s="6" t="s">
        <v>16765</v>
      </c>
      <c r="AL1605" s="6" t="s">
        <v>16765</v>
      </c>
      <c r="AM1605" s="6" t="s">
        <v>16952</v>
      </c>
      <c r="AN1605">
        <v>0</v>
      </c>
      <c r="AO1605" s="55">
        <v>44470</v>
      </c>
      <c r="AP1605" s="6" t="s">
        <v>16953</v>
      </c>
      <c r="AQ1605">
        <v>0</v>
      </c>
      <c r="AR1605" s="6" t="s">
        <v>16954</v>
      </c>
      <c r="AS1605" s="6" t="s">
        <v>16955</v>
      </c>
      <c r="AT1605" s="6" t="s">
        <v>16947</v>
      </c>
      <c r="AU1605">
        <v>0</v>
      </c>
      <c r="AV1605">
        <v>0</v>
      </c>
      <c r="AW1605" s="6" t="s">
        <v>16956</v>
      </c>
      <c r="AX1605" s="6" t="s">
        <v>18002</v>
      </c>
      <c r="AY1605" s="6" t="s">
        <v>16765</v>
      </c>
      <c r="AZ1605" s="6" t="s">
        <v>16958</v>
      </c>
      <c r="BA1605" s="6" t="s">
        <v>16765</v>
      </c>
      <c r="BB1605" s="6" t="s">
        <v>16959</v>
      </c>
      <c r="BC1605" s="6" t="s">
        <v>16765</v>
      </c>
      <c r="BD1605" s="6" t="s">
        <v>16960</v>
      </c>
      <c r="BE1605" s="6" t="s">
        <v>16961</v>
      </c>
      <c r="BF1605" s="6" t="s">
        <v>13575</v>
      </c>
      <c r="BG1605" s="6" t="s">
        <v>13575</v>
      </c>
      <c r="BH1605" s="6" t="s">
        <v>16959</v>
      </c>
      <c r="BI1605">
        <v>0</v>
      </c>
      <c r="BJ1605" s="6" t="s">
        <v>16958</v>
      </c>
      <c r="BK1605">
        <v>0</v>
      </c>
      <c r="BL1605" s="6" t="s">
        <v>315</v>
      </c>
      <c r="BM1605" s="56">
        <f>COUNTIF($B$2:B1605,B1605)</f>
        <v>1</v>
      </c>
      <c r="BN1605" s="6" t="str">
        <f t="shared" si="25"/>
        <v>12293-1</v>
      </c>
    </row>
    <row r="1606" spans="1:66" x14ac:dyDescent="0.25">
      <c r="A1606">
        <v>1</v>
      </c>
      <c r="B1606">
        <v>12301</v>
      </c>
      <c r="C1606" s="6" t="s">
        <v>19337</v>
      </c>
      <c r="D1606">
        <v>5</v>
      </c>
      <c r="E1606">
        <v>3</v>
      </c>
      <c r="F1606">
        <v>30</v>
      </c>
      <c r="G1606">
        <v>302</v>
      </c>
      <c r="H1606" s="6" t="s">
        <v>16994</v>
      </c>
      <c r="I1606">
        <v>1</v>
      </c>
      <c r="J1606">
        <v>766658</v>
      </c>
      <c r="K1606">
        <v>6</v>
      </c>
      <c r="L1606" s="55">
        <v>43689</v>
      </c>
      <c r="M1606" s="6" t="s">
        <v>16765</v>
      </c>
      <c r="N1606" s="55">
        <v>44736</v>
      </c>
      <c r="O1606">
        <v>118724</v>
      </c>
      <c r="P1606" s="6" t="s">
        <v>16773</v>
      </c>
      <c r="Q1606" s="6" t="s">
        <v>19338</v>
      </c>
      <c r="R1606">
        <v>1</v>
      </c>
      <c r="S1606">
        <v>0</v>
      </c>
      <c r="T1606">
        <v>-1</v>
      </c>
      <c r="U1606">
        <v>1141.5899999999999</v>
      </c>
      <c r="V1606" s="6" t="s">
        <v>16945</v>
      </c>
      <c r="W1606" s="6" t="s">
        <v>16946</v>
      </c>
      <c r="X1606" s="55">
        <v>44664</v>
      </c>
      <c r="Y1606">
        <v>20000</v>
      </c>
      <c r="Z1606">
        <v>0</v>
      </c>
      <c r="AA1606" s="6" t="s">
        <v>16765</v>
      </c>
      <c r="AB1606" s="6" t="s">
        <v>16947</v>
      </c>
      <c r="AD1606" s="6" t="s">
        <v>16948</v>
      </c>
      <c r="AE1606">
        <v>51380</v>
      </c>
      <c r="AF1606">
        <v>46580</v>
      </c>
      <c r="AG1606" s="6" t="s">
        <v>16949</v>
      </c>
      <c r="AH1606" s="6" t="s">
        <v>16950</v>
      </c>
      <c r="AI1606" s="6" t="s">
        <v>16951</v>
      </c>
      <c r="AJ1606" s="6" t="s">
        <v>16765</v>
      </c>
      <c r="AK1606" s="6" t="s">
        <v>16765</v>
      </c>
      <c r="AL1606" s="6" t="s">
        <v>16765</v>
      </c>
      <c r="AM1606" s="6" t="s">
        <v>16952</v>
      </c>
      <c r="AN1606">
        <v>0</v>
      </c>
      <c r="AO1606" s="55">
        <v>44664</v>
      </c>
      <c r="AP1606" s="6" t="s">
        <v>16953</v>
      </c>
      <c r="AQ1606">
        <v>0</v>
      </c>
      <c r="AR1606" s="6" t="s">
        <v>16997</v>
      </c>
      <c r="AS1606" s="6" t="s">
        <v>16955</v>
      </c>
      <c r="AT1606" s="6" t="s">
        <v>16947</v>
      </c>
      <c r="AU1606">
        <v>0</v>
      </c>
      <c r="AV1606">
        <v>0</v>
      </c>
      <c r="AW1606" s="6" t="s">
        <v>16956</v>
      </c>
      <c r="AX1606" s="6" t="s">
        <v>19339</v>
      </c>
      <c r="AY1606" s="6" t="s">
        <v>16765</v>
      </c>
      <c r="AZ1606" s="6" t="s">
        <v>16958</v>
      </c>
      <c r="BA1606" s="6" t="s">
        <v>16765</v>
      </c>
      <c r="BB1606" s="6" t="s">
        <v>16959</v>
      </c>
      <c r="BC1606" s="6" t="s">
        <v>16765</v>
      </c>
      <c r="BD1606" s="6" t="s">
        <v>16960</v>
      </c>
      <c r="BE1606" s="6" t="s">
        <v>16961</v>
      </c>
      <c r="BF1606" s="6" t="s">
        <v>13575</v>
      </c>
      <c r="BG1606" s="6" t="s">
        <v>13575</v>
      </c>
      <c r="BH1606" s="6" t="s">
        <v>16959</v>
      </c>
      <c r="BI1606">
        <v>0</v>
      </c>
      <c r="BJ1606" s="6" t="s">
        <v>16958</v>
      </c>
      <c r="BK1606">
        <v>0</v>
      </c>
      <c r="BL1606" s="6" t="s">
        <v>315</v>
      </c>
      <c r="BM1606" s="56">
        <f>COUNTIF($B$2:B1606,B1606)</f>
        <v>1</v>
      </c>
      <c r="BN1606" s="6" t="str">
        <f t="shared" si="25"/>
        <v>12301-1</v>
      </c>
    </row>
    <row r="1607" spans="1:66" x14ac:dyDescent="0.25">
      <c r="A1607">
        <v>1</v>
      </c>
      <c r="B1607">
        <v>12301</v>
      </c>
      <c r="C1607" s="6" t="s">
        <v>19337</v>
      </c>
      <c r="D1607">
        <v>5</v>
      </c>
      <c r="E1607">
        <v>3</v>
      </c>
      <c r="F1607">
        <v>30</v>
      </c>
      <c r="G1607">
        <v>302</v>
      </c>
      <c r="H1607" s="6" t="s">
        <v>16994</v>
      </c>
      <c r="I1607">
        <v>1</v>
      </c>
      <c r="J1607">
        <v>59920</v>
      </c>
      <c r="K1607">
        <v>7</v>
      </c>
      <c r="L1607" s="55">
        <v>44270</v>
      </c>
      <c r="M1607" s="6" t="s">
        <v>16765</v>
      </c>
      <c r="N1607" s="55">
        <v>44736</v>
      </c>
      <c r="O1607">
        <v>118750</v>
      </c>
      <c r="P1607" s="6" t="s">
        <v>16767</v>
      </c>
      <c r="Q1607" s="6" t="s">
        <v>19338</v>
      </c>
      <c r="R1607">
        <v>1</v>
      </c>
      <c r="S1607">
        <v>0</v>
      </c>
      <c r="T1607">
        <v>-1</v>
      </c>
      <c r="U1607">
        <v>1803.8</v>
      </c>
      <c r="V1607" s="6" t="s">
        <v>16945</v>
      </c>
      <c r="W1607" s="6" t="s">
        <v>16946</v>
      </c>
      <c r="X1607" s="55">
        <v>44664</v>
      </c>
      <c r="Y1607">
        <v>20000</v>
      </c>
      <c r="Z1607">
        <v>0</v>
      </c>
      <c r="AA1607" s="6" t="s">
        <v>16765</v>
      </c>
      <c r="AB1607" s="6" t="s">
        <v>16947</v>
      </c>
      <c r="AD1607" s="6" t="s">
        <v>16948</v>
      </c>
      <c r="AE1607">
        <v>52987</v>
      </c>
      <c r="AF1607">
        <v>47907</v>
      </c>
      <c r="AG1607" s="6" t="s">
        <v>16949</v>
      </c>
      <c r="AH1607" s="6" t="s">
        <v>16950</v>
      </c>
      <c r="AI1607" s="6" t="s">
        <v>16951</v>
      </c>
      <c r="AJ1607" s="6" t="s">
        <v>16765</v>
      </c>
      <c r="AK1607" s="6" t="s">
        <v>16765</v>
      </c>
      <c r="AL1607" s="6" t="s">
        <v>16765</v>
      </c>
      <c r="AM1607" s="6" t="s">
        <v>16952</v>
      </c>
      <c r="AN1607">
        <v>0</v>
      </c>
      <c r="AO1607" s="55">
        <v>44664</v>
      </c>
      <c r="AP1607" s="6" t="s">
        <v>16953</v>
      </c>
      <c r="AQ1607">
        <v>0</v>
      </c>
      <c r="AR1607" s="6" t="s">
        <v>16954</v>
      </c>
      <c r="AS1607" s="6" t="s">
        <v>16955</v>
      </c>
      <c r="AT1607" s="6" t="s">
        <v>16947</v>
      </c>
      <c r="AU1607">
        <v>0</v>
      </c>
      <c r="AV1607">
        <v>0</v>
      </c>
      <c r="AW1607" s="6" t="s">
        <v>16956</v>
      </c>
      <c r="AX1607" s="6" t="s">
        <v>18638</v>
      </c>
      <c r="AY1607" s="6" t="s">
        <v>16765</v>
      </c>
      <c r="AZ1607" s="6" t="s">
        <v>16958</v>
      </c>
      <c r="BA1607" s="6" t="s">
        <v>16765</v>
      </c>
      <c r="BB1607" s="6" t="s">
        <v>16959</v>
      </c>
      <c r="BC1607" s="6" t="s">
        <v>16765</v>
      </c>
      <c r="BD1607" s="6" t="s">
        <v>16960</v>
      </c>
      <c r="BE1607" s="6" t="s">
        <v>16961</v>
      </c>
      <c r="BF1607" s="6" t="s">
        <v>13575</v>
      </c>
      <c r="BG1607" s="6" t="s">
        <v>13575</v>
      </c>
      <c r="BH1607" s="6" t="s">
        <v>16959</v>
      </c>
      <c r="BI1607">
        <v>0</v>
      </c>
      <c r="BJ1607" s="6" t="s">
        <v>16958</v>
      </c>
      <c r="BK1607">
        <v>0</v>
      </c>
      <c r="BL1607" s="6" t="s">
        <v>315</v>
      </c>
      <c r="BM1607" s="56">
        <f>COUNTIF($B$2:B1607,B1607)</f>
        <v>2</v>
      </c>
      <c r="BN1607" s="6" t="str">
        <f t="shared" si="25"/>
        <v>12301-2</v>
      </c>
    </row>
    <row r="1608" spans="1:66" x14ac:dyDescent="0.25">
      <c r="A1608">
        <v>1</v>
      </c>
      <c r="B1608">
        <v>12301</v>
      </c>
      <c r="C1608" s="6" t="s">
        <v>19337</v>
      </c>
      <c r="D1608">
        <v>5</v>
      </c>
      <c r="E1608">
        <v>3</v>
      </c>
      <c r="F1608">
        <v>30</v>
      </c>
      <c r="G1608">
        <v>302</v>
      </c>
      <c r="H1608" s="6" t="s">
        <v>16994</v>
      </c>
      <c r="I1608">
        <v>1</v>
      </c>
      <c r="J1608">
        <v>279812</v>
      </c>
      <c r="K1608">
        <v>5</v>
      </c>
      <c r="L1608" s="55">
        <v>41438</v>
      </c>
      <c r="M1608" s="6" t="s">
        <v>16765</v>
      </c>
      <c r="N1608" s="55">
        <v>109574</v>
      </c>
      <c r="O1608">
        <v>198213</v>
      </c>
      <c r="P1608" s="6" t="s">
        <v>16785</v>
      </c>
      <c r="Q1608" s="6" t="s">
        <v>16973</v>
      </c>
      <c r="R1608">
        <v>3</v>
      </c>
      <c r="S1608">
        <v>0</v>
      </c>
      <c r="T1608">
        <v>-3</v>
      </c>
      <c r="U1608">
        <v>126</v>
      </c>
      <c r="V1608" s="6" t="s">
        <v>16999</v>
      </c>
      <c r="W1608" s="6" t="s">
        <v>16946</v>
      </c>
      <c r="X1608" s="55">
        <v>44664</v>
      </c>
      <c r="Y1608">
        <v>20000</v>
      </c>
      <c r="Z1608">
        <v>0</v>
      </c>
      <c r="AA1608" s="6" t="s">
        <v>16765</v>
      </c>
      <c r="AB1608" s="6" t="s">
        <v>16947</v>
      </c>
      <c r="AD1608" s="6" t="s">
        <v>16765</v>
      </c>
      <c r="AE1608">
        <v>27996</v>
      </c>
      <c r="AF1608">
        <v>23684</v>
      </c>
      <c r="AG1608" s="6" t="s">
        <v>16973</v>
      </c>
      <c r="AH1608" s="6" t="s">
        <v>16950</v>
      </c>
      <c r="AI1608" s="6" t="s">
        <v>16951</v>
      </c>
      <c r="AJ1608" s="6" t="s">
        <v>16765</v>
      </c>
      <c r="AK1608" s="6" t="s">
        <v>16765</v>
      </c>
      <c r="AL1608" s="6" t="s">
        <v>16765</v>
      </c>
      <c r="AM1608" s="6" t="s">
        <v>16952</v>
      </c>
      <c r="AN1608">
        <v>0</v>
      </c>
      <c r="AO1608" s="55">
        <v>44664</v>
      </c>
      <c r="AP1608" s="6" t="s">
        <v>17000</v>
      </c>
      <c r="AQ1608">
        <v>0</v>
      </c>
      <c r="AR1608" s="6" t="s">
        <v>17095</v>
      </c>
      <c r="AS1608" s="6" t="s">
        <v>17002</v>
      </c>
      <c r="AT1608" s="6" t="s">
        <v>16947</v>
      </c>
      <c r="AU1608">
        <v>0</v>
      </c>
      <c r="AV1608">
        <v>0</v>
      </c>
      <c r="AW1608" s="6" t="s">
        <v>16956</v>
      </c>
      <c r="AX1608" s="6" t="s">
        <v>17341</v>
      </c>
      <c r="AY1608" s="6" t="s">
        <v>16765</v>
      </c>
      <c r="AZ1608" s="6" t="s">
        <v>16958</v>
      </c>
      <c r="BA1608" s="6" t="s">
        <v>16765</v>
      </c>
      <c r="BB1608" s="6" t="s">
        <v>16959</v>
      </c>
      <c r="BC1608" s="6" t="s">
        <v>16765</v>
      </c>
      <c r="BD1608" s="6" t="s">
        <v>16960</v>
      </c>
      <c r="BE1608" s="6" t="s">
        <v>16961</v>
      </c>
      <c r="BF1608" s="6" t="s">
        <v>13575</v>
      </c>
      <c r="BG1608" s="6" t="s">
        <v>13575</v>
      </c>
      <c r="BH1608" s="6" t="s">
        <v>16959</v>
      </c>
      <c r="BI1608">
        <v>0</v>
      </c>
      <c r="BJ1608" s="6" t="s">
        <v>16958</v>
      </c>
      <c r="BK1608">
        <v>0</v>
      </c>
      <c r="BL1608" s="6" t="s">
        <v>315</v>
      </c>
      <c r="BM1608" s="56">
        <f>COUNTIF($B$2:B1608,B1608)</f>
        <v>3</v>
      </c>
      <c r="BN1608" s="6" t="str">
        <f t="shared" si="25"/>
        <v>12301-3</v>
      </c>
    </row>
    <row r="1609" spans="1:66" x14ac:dyDescent="0.25">
      <c r="A1609">
        <v>1</v>
      </c>
      <c r="B1609">
        <v>12301</v>
      </c>
      <c r="C1609" s="6" t="s">
        <v>19337</v>
      </c>
      <c r="D1609">
        <v>5</v>
      </c>
      <c r="E1609">
        <v>3</v>
      </c>
      <c r="F1609">
        <v>30</v>
      </c>
      <c r="G1609">
        <v>302</v>
      </c>
      <c r="H1609" s="6" t="s">
        <v>16994</v>
      </c>
      <c r="I1609">
        <v>1</v>
      </c>
      <c r="J1609">
        <v>279812</v>
      </c>
      <c r="K1609">
        <v>5</v>
      </c>
      <c r="L1609" s="55">
        <v>41438</v>
      </c>
      <c r="M1609" s="6" t="s">
        <v>16765</v>
      </c>
      <c r="N1609" s="55">
        <v>109574</v>
      </c>
      <c r="O1609">
        <v>198214</v>
      </c>
      <c r="P1609" s="6" t="s">
        <v>16786</v>
      </c>
      <c r="Q1609" s="6" t="s">
        <v>16973</v>
      </c>
      <c r="R1609">
        <v>72</v>
      </c>
      <c r="S1609">
        <v>0</v>
      </c>
      <c r="T1609">
        <v>-72</v>
      </c>
      <c r="U1609">
        <v>115.2</v>
      </c>
      <c r="V1609" s="6" t="s">
        <v>17004</v>
      </c>
      <c r="W1609" s="6" t="s">
        <v>16946</v>
      </c>
      <c r="X1609" s="55">
        <v>44664</v>
      </c>
      <c r="Y1609">
        <v>20000</v>
      </c>
      <c r="Z1609">
        <v>0</v>
      </c>
      <c r="AA1609" s="6" t="s">
        <v>16765</v>
      </c>
      <c r="AB1609" s="6" t="s">
        <v>16947</v>
      </c>
      <c r="AD1609" s="6" t="s">
        <v>16765</v>
      </c>
      <c r="AE1609">
        <v>27997</v>
      </c>
      <c r="AF1609">
        <v>23684</v>
      </c>
      <c r="AG1609" s="6" t="s">
        <v>16973</v>
      </c>
      <c r="AH1609" s="6" t="s">
        <v>16950</v>
      </c>
      <c r="AI1609" s="6" t="s">
        <v>16951</v>
      </c>
      <c r="AJ1609" s="6" t="s">
        <v>16765</v>
      </c>
      <c r="AK1609" s="6" t="s">
        <v>16765</v>
      </c>
      <c r="AL1609" s="6" t="s">
        <v>16765</v>
      </c>
      <c r="AM1609" s="6" t="s">
        <v>16952</v>
      </c>
      <c r="AN1609">
        <v>0</v>
      </c>
      <c r="AO1609" s="55">
        <v>44664</v>
      </c>
      <c r="AP1609" s="6" t="s">
        <v>17000</v>
      </c>
      <c r="AQ1609">
        <v>0</v>
      </c>
      <c r="AR1609" s="6" t="s">
        <v>17098</v>
      </c>
      <c r="AS1609" s="6" t="s">
        <v>17002</v>
      </c>
      <c r="AT1609" s="6" t="s">
        <v>16947</v>
      </c>
      <c r="AU1609">
        <v>0</v>
      </c>
      <c r="AV1609">
        <v>0</v>
      </c>
      <c r="AW1609" s="6" t="s">
        <v>16956</v>
      </c>
      <c r="AX1609" s="6" t="s">
        <v>17341</v>
      </c>
      <c r="AY1609" s="6" t="s">
        <v>16765</v>
      </c>
      <c r="AZ1609" s="6" t="s">
        <v>16958</v>
      </c>
      <c r="BA1609" s="6" t="s">
        <v>16765</v>
      </c>
      <c r="BB1609" s="6" t="s">
        <v>16959</v>
      </c>
      <c r="BC1609" s="6" t="s">
        <v>16765</v>
      </c>
      <c r="BD1609" s="6" t="s">
        <v>16960</v>
      </c>
      <c r="BE1609" s="6" t="s">
        <v>16961</v>
      </c>
      <c r="BF1609" s="6" t="s">
        <v>13575</v>
      </c>
      <c r="BG1609" s="6" t="s">
        <v>13575</v>
      </c>
      <c r="BH1609" s="6" t="s">
        <v>16959</v>
      </c>
      <c r="BI1609">
        <v>0</v>
      </c>
      <c r="BJ1609" s="6" t="s">
        <v>16958</v>
      </c>
      <c r="BK1609">
        <v>0</v>
      </c>
      <c r="BL1609" s="6" t="s">
        <v>315</v>
      </c>
      <c r="BM1609" s="56">
        <f>COUNTIF($B$2:B1609,B1609)</f>
        <v>4</v>
      </c>
      <c r="BN1609" s="6" t="str">
        <f t="shared" si="25"/>
        <v>12301-4</v>
      </c>
    </row>
    <row r="1610" spans="1:66" x14ac:dyDescent="0.25">
      <c r="A1610">
        <v>1</v>
      </c>
      <c r="B1610">
        <v>12305</v>
      </c>
      <c r="C1610" s="6" t="s">
        <v>19340</v>
      </c>
      <c r="D1610">
        <v>5</v>
      </c>
      <c r="E1610">
        <v>3</v>
      </c>
      <c r="F1610">
        <v>30</v>
      </c>
      <c r="G1610">
        <v>308</v>
      </c>
      <c r="H1610" s="6" t="s">
        <v>16963</v>
      </c>
      <c r="I1610">
        <v>1</v>
      </c>
      <c r="J1610">
        <v>379648</v>
      </c>
      <c r="K1610">
        <v>5</v>
      </c>
      <c r="L1610" s="55">
        <v>41564</v>
      </c>
      <c r="M1610" s="6" t="s">
        <v>16765</v>
      </c>
      <c r="N1610" s="55">
        <v>44799</v>
      </c>
      <c r="O1610">
        <v>118724</v>
      </c>
      <c r="P1610" s="6" t="s">
        <v>16773</v>
      </c>
      <c r="Q1610" s="6" t="s">
        <v>19341</v>
      </c>
      <c r="R1610">
        <v>1</v>
      </c>
      <c r="S1610">
        <v>0</v>
      </c>
      <c r="T1610">
        <v>-1</v>
      </c>
      <c r="U1610">
        <v>1141.5899999999999</v>
      </c>
      <c r="V1610" s="6" t="s">
        <v>16945</v>
      </c>
      <c r="W1610" s="6" t="s">
        <v>16946</v>
      </c>
      <c r="X1610" s="55">
        <v>44663</v>
      </c>
      <c r="Y1610">
        <v>0</v>
      </c>
      <c r="Z1610">
        <v>1505.26</v>
      </c>
      <c r="AA1610" s="6" t="s">
        <v>16969</v>
      </c>
      <c r="AB1610" s="6" t="s">
        <v>16947</v>
      </c>
      <c r="AD1610" s="6" t="s">
        <v>17118</v>
      </c>
      <c r="AE1610">
        <v>31209</v>
      </c>
      <c r="AF1610">
        <v>26270</v>
      </c>
      <c r="AG1610" s="6" t="s">
        <v>16949</v>
      </c>
      <c r="AH1610" s="6" t="s">
        <v>16950</v>
      </c>
      <c r="AI1610" s="6" t="s">
        <v>16951</v>
      </c>
      <c r="AJ1610" s="6" t="s">
        <v>16765</v>
      </c>
      <c r="AK1610" s="6" t="s">
        <v>16765</v>
      </c>
      <c r="AL1610" s="6" t="s">
        <v>16765</v>
      </c>
      <c r="AM1610" s="6" t="s">
        <v>16952</v>
      </c>
      <c r="AN1610">
        <v>0</v>
      </c>
      <c r="AO1610" s="55">
        <v>44663</v>
      </c>
      <c r="AP1610" s="6" t="s">
        <v>16953</v>
      </c>
      <c r="AQ1610">
        <v>0</v>
      </c>
      <c r="AR1610" s="6" t="s">
        <v>16997</v>
      </c>
      <c r="AS1610" s="6" t="s">
        <v>16955</v>
      </c>
      <c r="AT1610" s="6" t="s">
        <v>16947</v>
      </c>
      <c r="AU1610">
        <v>0</v>
      </c>
      <c r="AV1610">
        <v>0</v>
      </c>
      <c r="AW1610" s="6" t="s">
        <v>16956</v>
      </c>
      <c r="AX1610" s="6" t="s">
        <v>18419</v>
      </c>
      <c r="AY1610" s="6" t="s">
        <v>16765</v>
      </c>
      <c r="AZ1610" s="6" t="s">
        <v>16958</v>
      </c>
      <c r="BA1610" s="6" t="s">
        <v>16765</v>
      </c>
      <c r="BB1610" s="6" t="s">
        <v>16959</v>
      </c>
      <c r="BC1610" s="6" t="s">
        <v>16765</v>
      </c>
      <c r="BD1610" s="6" t="s">
        <v>16960</v>
      </c>
      <c r="BE1610" s="6" t="s">
        <v>16961</v>
      </c>
      <c r="BF1610" s="6" t="s">
        <v>13575</v>
      </c>
      <c r="BG1610" s="6" t="s">
        <v>13575</v>
      </c>
      <c r="BH1610" s="6" t="s">
        <v>16959</v>
      </c>
      <c r="BI1610">
        <v>0</v>
      </c>
      <c r="BJ1610" s="6" t="s">
        <v>16958</v>
      </c>
      <c r="BK1610">
        <v>0</v>
      </c>
      <c r="BL1610" s="6" t="s">
        <v>315</v>
      </c>
      <c r="BM1610" s="56">
        <f>COUNTIF($B$2:B1610,B1610)</f>
        <v>1</v>
      </c>
      <c r="BN1610" s="6" t="str">
        <f t="shared" si="25"/>
        <v>12305-1</v>
      </c>
    </row>
    <row r="1611" spans="1:66" x14ac:dyDescent="0.25">
      <c r="A1611">
        <v>1</v>
      </c>
      <c r="B1611">
        <v>12308</v>
      </c>
      <c r="C1611" s="6" t="s">
        <v>19342</v>
      </c>
      <c r="D1611">
        <v>5</v>
      </c>
      <c r="E1611">
        <v>3</v>
      </c>
      <c r="F1611">
        <v>30</v>
      </c>
      <c r="G1611">
        <v>305</v>
      </c>
      <c r="H1611" s="6" t="s">
        <v>16943</v>
      </c>
      <c r="I1611">
        <v>1</v>
      </c>
      <c r="J1611">
        <v>688881</v>
      </c>
      <c r="K1611">
        <v>6</v>
      </c>
      <c r="L1611" s="55">
        <v>43545</v>
      </c>
      <c r="M1611" s="6" t="s">
        <v>16765</v>
      </c>
      <c r="N1611" s="55">
        <v>44686</v>
      </c>
      <c r="O1611">
        <v>118754</v>
      </c>
      <c r="P1611" s="6" t="s">
        <v>16794</v>
      </c>
      <c r="Q1611" s="6" t="s">
        <v>19343</v>
      </c>
      <c r="R1611">
        <v>1</v>
      </c>
      <c r="S1611">
        <v>0</v>
      </c>
      <c r="T1611">
        <v>-1</v>
      </c>
      <c r="U1611">
        <v>1850</v>
      </c>
      <c r="V1611" s="6" t="s">
        <v>16945</v>
      </c>
      <c r="W1611" s="6" t="s">
        <v>16946</v>
      </c>
      <c r="X1611" s="55">
        <v>44669</v>
      </c>
      <c r="Y1611">
        <v>20000</v>
      </c>
      <c r="Z1611">
        <v>1100.6300000000001</v>
      </c>
      <c r="AA1611" s="6" t="s">
        <v>16885</v>
      </c>
      <c r="AB1611" s="6" t="s">
        <v>16947</v>
      </c>
      <c r="AD1611" s="6" t="s">
        <v>16948</v>
      </c>
      <c r="AE1611">
        <v>50581</v>
      </c>
      <c r="AF1611">
        <v>45864</v>
      </c>
      <c r="AG1611" s="6" t="s">
        <v>16949</v>
      </c>
      <c r="AH1611" s="6" t="s">
        <v>16950</v>
      </c>
      <c r="AI1611" s="6" t="s">
        <v>16951</v>
      </c>
      <c r="AJ1611" s="6" t="s">
        <v>16765</v>
      </c>
      <c r="AK1611" s="6" t="s">
        <v>16765</v>
      </c>
      <c r="AL1611" s="6" t="s">
        <v>16765</v>
      </c>
      <c r="AM1611" s="6" t="s">
        <v>16952</v>
      </c>
      <c r="AN1611">
        <v>0</v>
      </c>
      <c r="AO1611" s="55">
        <v>44669</v>
      </c>
      <c r="AP1611" s="6" t="s">
        <v>16953</v>
      </c>
      <c r="AQ1611">
        <v>0</v>
      </c>
      <c r="AR1611" s="6" t="s">
        <v>16954</v>
      </c>
      <c r="AS1611" s="6" t="s">
        <v>16955</v>
      </c>
      <c r="AT1611" s="6" t="s">
        <v>16947</v>
      </c>
      <c r="AU1611">
        <v>0</v>
      </c>
      <c r="AV1611">
        <v>0</v>
      </c>
      <c r="AW1611" s="6" t="s">
        <v>16956</v>
      </c>
      <c r="AX1611" s="6" t="s">
        <v>18610</v>
      </c>
      <c r="AY1611" s="6" t="s">
        <v>16765</v>
      </c>
      <c r="AZ1611" s="6" t="s">
        <v>16958</v>
      </c>
      <c r="BA1611" s="6" t="s">
        <v>16765</v>
      </c>
      <c r="BB1611" s="6" t="s">
        <v>16959</v>
      </c>
      <c r="BC1611" s="6" t="s">
        <v>16765</v>
      </c>
      <c r="BD1611" s="6" t="s">
        <v>16960</v>
      </c>
      <c r="BE1611" s="6" t="s">
        <v>16961</v>
      </c>
      <c r="BF1611" s="6" t="s">
        <v>13575</v>
      </c>
      <c r="BG1611" s="6" t="s">
        <v>13575</v>
      </c>
      <c r="BH1611" s="6" t="s">
        <v>16959</v>
      </c>
      <c r="BI1611">
        <v>0</v>
      </c>
      <c r="BJ1611" s="6" t="s">
        <v>16958</v>
      </c>
      <c r="BK1611">
        <v>0</v>
      </c>
      <c r="BL1611" s="6" t="s">
        <v>315</v>
      </c>
      <c r="BM1611" s="56">
        <f>COUNTIF($B$2:B1611,B1611)</f>
        <v>1</v>
      </c>
      <c r="BN1611" s="6" t="str">
        <f t="shared" si="25"/>
        <v>12308-1</v>
      </c>
    </row>
    <row r="1612" spans="1:66" x14ac:dyDescent="0.25">
      <c r="A1612">
        <v>1</v>
      </c>
      <c r="B1612">
        <v>12335</v>
      </c>
      <c r="C1612" s="6" t="s">
        <v>19344</v>
      </c>
      <c r="D1612">
        <v>5</v>
      </c>
      <c r="E1612">
        <v>1</v>
      </c>
      <c r="F1612">
        <v>10</v>
      </c>
      <c r="G1612">
        <v>105</v>
      </c>
      <c r="H1612" s="6" t="s">
        <v>16994</v>
      </c>
      <c r="I1612">
        <v>1</v>
      </c>
      <c r="J1612">
        <v>378678</v>
      </c>
      <c r="K1612">
        <v>6</v>
      </c>
      <c r="L1612" s="55">
        <v>43003</v>
      </c>
      <c r="M1612" s="6" t="s">
        <v>16765</v>
      </c>
      <c r="N1612" s="55">
        <v>44775</v>
      </c>
      <c r="O1612">
        <v>118784</v>
      </c>
      <c r="P1612" s="6" t="s">
        <v>16764</v>
      </c>
      <c r="Q1612" s="6" t="s">
        <v>19345</v>
      </c>
      <c r="R1612">
        <v>1</v>
      </c>
      <c r="S1612">
        <v>0</v>
      </c>
      <c r="T1612">
        <v>-1</v>
      </c>
      <c r="U1612">
        <v>1651</v>
      </c>
      <c r="V1612" s="6" t="s">
        <v>16945</v>
      </c>
      <c r="W1612" s="6" t="s">
        <v>16946</v>
      </c>
      <c r="X1612" s="55">
        <v>44664</v>
      </c>
      <c r="Y1612">
        <v>30000</v>
      </c>
      <c r="Z1612">
        <v>0</v>
      </c>
      <c r="AA1612" s="6" t="s">
        <v>16765</v>
      </c>
      <c r="AB1612" s="6" t="s">
        <v>16947</v>
      </c>
      <c r="AD1612" s="6" t="s">
        <v>16948</v>
      </c>
      <c r="AE1612">
        <v>47219</v>
      </c>
      <c r="AF1612">
        <v>42966</v>
      </c>
      <c r="AG1612" s="6" t="s">
        <v>16949</v>
      </c>
      <c r="AH1612" s="6" t="s">
        <v>16950</v>
      </c>
      <c r="AI1612" s="6" t="s">
        <v>16951</v>
      </c>
      <c r="AJ1612" s="6" t="s">
        <v>16765</v>
      </c>
      <c r="AK1612" s="6" t="s">
        <v>16765</v>
      </c>
      <c r="AL1612" s="6" t="s">
        <v>16765</v>
      </c>
      <c r="AM1612" s="6" t="s">
        <v>16952</v>
      </c>
      <c r="AN1612">
        <v>0</v>
      </c>
      <c r="AO1612" s="55">
        <v>44664</v>
      </c>
      <c r="AP1612" s="6" t="s">
        <v>16953</v>
      </c>
      <c r="AQ1612">
        <v>0</v>
      </c>
      <c r="AR1612" s="6" t="s">
        <v>16954</v>
      </c>
      <c r="AS1612" s="6" t="s">
        <v>16955</v>
      </c>
      <c r="AT1612" s="6" t="s">
        <v>16947</v>
      </c>
      <c r="AU1612">
        <v>0</v>
      </c>
      <c r="AV1612">
        <v>0</v>
      </c>
      <c r="AW1612" s="6" t="s">
        <v>16956</v>
      </c>
      <c r="AX1612" s="6" t="s">
        <v>17330</v>
      </c>
      <c r="AY1612" s="6" t="s">
        <v>16765</v>
      </c>
      <c r="AZ1612" s="6" t="s">
        <v>16958</v>
      </c>
      <c r="BA1612" s="6" t="s">
        <v>16765</v>
      </c>
      <c r="BB1612" s="6" t="s">
        <v>16959</v>
      </c>
      <c r="BC1612" s="6" t="s">
        <v>16765</v>
      </c>
      <c r="BD1612" s="6" t="s">
        <v>16960</v>
      </c>
      <c r="BE1612" s="6" t="s">
        <v>16961</v>
      </c>
      <c r="BF1612" s="6" t="s">
        <v>13575</v>
      </c>
      <c r="BG1612" s="6" t="s">
        <v>13575</v>
      </c>
      <c r="BH1612" s="6" t="s">
        <v>16959</v>
      </c>
      <c r="BI1612">
        <v>0</v>
      </c>
      <c r="BJ1612" s="6" t="s">
        <v>16958</v>
      </c>
      <c r="BK1612">
        <v>0</v>
      </c>
      <c r="BL1612" s="6" t="s">
        <v>315</v>
      </c>
      <c r="BM1612" s="56">
        <f>COUNTIF($B$2:B1612,B1612)</f>
        <v>1</v>
      </c>
      <c r="BN1612" s="6" t="str">
        <f t="shared" si="25"/>
        <v>12335-1</v>
      </c>
    </row>
    <row r="1613" spans="1:66" x14ac:dyDescent="0.25">
      <c r="A1613">
        <v>1</v>
      </c>
      <c r="B1613">
        <v>12355</v>
      </c>
      <c r="C1613" s="6" t="s">
        <v>19346</v>
      </c>
      <c r="D1613">
        <v>5</v>
      </c>
      <c r="E1613">
        <v>1</v>
      </c>
      <c r="F1613">
        <v>10</v>
      </c>
      <c r="G1613">
        <v>109</v>
      </c>
      <c r="H1613" s="6" t="s">
        <v>16943</v>
      </c>
      <c r="I1613">
        <v>1</v>
      </c>
      <c r="J1613">
        <v>336458</v>
      </c>
      <c r="K1613">
        <v>6</v>
      </c>
      <c r="L1613" s="55">
        <v>42933</v>
      </c>
      <c r="M1613" s="6" t="s">
        <v>16765</v>
      </c>
      <c r="N1613" s="55">
        <v>44782</v>
      </c>
      <c r="O1613">
        <v>628699</v>
      </c>
      <c r="P1613" s="6" t="s">
        <v>16777</v>
      </c>
      <c r="Q1613" s="6" t="s">
        <v>19347</v>
      </c>
      <c r="R1613">
        <v>1</v>
      </c>
      <c r="S1613">
        <v>0</v>
      </c>
      <c r="T1613">
        <v>-1</v>
      </c>
      <c r="U1613">
        <v>1687</v>
      </c>
      <c r="V1613" s="6" t="s">
        <v>16945</v>
      </c>
      <c r="W1613" s="6" t="s">
        <v>16946</v>
      </c>
      <c r="X1613" s="55">
        <v>44669</v>
      </c>
      <c r="Y1613">
        <v>90000</v>
      </c>
      <c r="Z1613">
        <v>768.05</v>
      </c>
      <c r="AA1613" s="6" t="s">
        <v>16965</v>
      </c>
      <c r="AB1613" s="6" t="s">
        <v>16947</v>
      </c>
      <c r="AD1613" s="6" t="s">
        <v>16948</v>
      </c>
      <c r="AE1613">
        <v>46803</v>
      </c>
      <c r="AF1613">
        <v>42596</v>
      </c>
      <c r="AG1613" s="6" t="s">
        <v>16949</v>
      </c>
      <c r="AH1613" s="6" t="s">
        <v>16950</v>
      </c>
      <c r="AI1613" s="6" t="s">
        <v>16951</v>
      </c>
      <c r="AJ1613" s="6" t="s">
        <v>16765</v>
      </c>
      <c r="AK1613" s="6" t="s">
        <v>16765</v>
      </c>
      <c r="AL1613" s="6" t="s">
        <v>16765</v>
      </c>
      <c r="AM1613" s="6" t="s">
        <v>16952</v>
      </c>
      <c r="AN1613">
        <v>0</v>
      </c>
      <c r="AO1613" s="55">
        <v>44669</v>
      </c>
      <c r="AP1613" s="6" t="s">
        <v>16953</v>
      </c>
      <c r="AQ1613">
        <v>0</v>
      </c>
      <c r="AR1613" s="6" t="s">
        <v>16997</v>
      </c>
      <c r="AS1613" s="6" t="s">
        <v>16955</v>
      </c>
      <c r="AT1613" s="6" t="s">
        <v>16947</v>
      </c>
      <c r="AU1613">
        <v>0</v>
      </c>
      <c r="AV1613">
        <v>0</v>
      </c>
      <c r="AW1613" s="6" t="s">
        <v>16956</v>
      </c>
      <c r="AX1613" s="6" t="s">
        <v>17165</v>
      </c>
      <c r="AY1613" s="6" t="s">
        <v>16765</v>
      </c>
      <c r="AZ1613" s="6" t="s">
        <v>16958</v>
      </c>
      <c r="BA1613" s="6" t="s">
        <v>16765</v>
      </c>
      <c r="BB1613" s="6" t="s">
        <v>16959</v>
      </c>
      <c r="BC1613" s="6" t="s">
        <v>16765</v>
      </c>
      <c r="BD1613" s="6" t="s">
        <v>16960</v>
      </c>
      <c r="BE1613" s="6" t="s">
        <v>16961</v>
      </c>
      <c r="BF1613" s="6" t="s">
        <v>13575</v>
      </c>
      <c r="BG1613" s="6" t="s">
        <v>13575</v>
      </c>
      <c r="BH1613" s="6" t="s">
        <v>16959</v>
      </c>
      <c r="BI1613">
        <v>0</v>
      </c>
      <c r="BJ1613" s="6" t="s">
        <v>16958</v>
      </c>
      <c r="BK1613">
        <v>0</v>
      </c>
      <c r="BL1613" s="6" t="s">
        <v>315</v>
      </c>
      <c r="BM1613" s="56">
        <f>COUNTIF($B$2:B1613,B1613)</f>
        <v>1</v>
      </c>
      <c r="BN1613" s="6" t="str">
        <f t="shared" si="25"/>
        <v>12355-1</v>
      </c>
    </row>
    <row r="1614" spans="1:66" x14ac:dyDescent="0.25">
      <c r="A1614">
        <v>1</v>
      </c>
      <c r="B1614">
        <v>12393</v>
      </c>
      <c r="C1614" s="6" t="s">
        <v>19348</v>
      </c>
      <c r="D1614">
        <v>5</v>
      </c>
      <c r="E1614">
        <v>3</v>
      </c>
      <c r="F1614">
        <v>30</v>
      </c>
      <c r="G1614">
        <v>302</v>
      </c>
      <c r="H1614" s="6" t="s">
        <v>16994</v>
      </c>
      <c r="I1614">
        <v>1</v>
      </c>
      <c r="J1614">
        <v>533063</v>
      </c>
      <c r="K1614">
        <v>6</v>
      </c>
      <c r="L1614" s="55">
        <v>43276</v>
      </c>
      <c r="M1614" s="6" t="s">
        <v>16765</v>
      </c>
      <c r="N1614" s="55">
        <v>44628</v>
      </c>
      <c r="O1614">
        <v>118750</v>
      </c>
      <c r="P1614" s="6" t="s">
        <v>16767</v>
      </c>
      <c r="Q1614" s="6" t="s">
        <v>19349</v>
      </c>
      <c r="R1614">
        <v>1</v>
      </c>
      <c r="S1614">
        <v>0</v>
      </c>
      <c r="T1614">
        <v>-1</v>
      </c>
      <c r="U1614">
        <v>1803.8</v>
      </c>
      <c r="V1614" s="6" t="s">
        <v>16945</v>
      </c>
      <c r="W1614" s="6" t="s">
        <v>16946</v>
      </c>
      <c r="X1614" s="55">
        <v>44616</v>
      </c>
      <c r="Y1614">
        <v>10000</v>
      </c>
      <c r="Z1614">
        <v>0</v>
      </c>
      <c r="AA1614" s="6" t="s">
        <v>16765</v>
      </c>
      <c r="AB1614" s="6" t="s">
        <v>16947</v>
      </c>
      <c r="AD1614" s="6" t="s">
        <v>16948</v>
      </c>
      <c r="AE1614">
        <v>49117</v>
      </c>
      <c r="AF1614">
        <v>44619</v>
      </c>
      <c r="AG1614" s="6" t="s">
        <v>16949</v>
      </c>
      <c r="AH1614" s="6" t="s">
        <v>16950</v>
      </c>
      <c r="AI1614" s="6" t="s">
        <v>16951</v>
      </c>
      <c r="AJ1614" s="6" t="s">
        <v>16765</v>
      </c>
      <c r="AK1614" s="6" t="s">
        <v>16765</v>
      </c>
      <c r="AL1614" s="6" t="s">
        <v>16765</v>
      </c>
      <c r="AM1614" s="6" t="s">
        <v>16952</v>
      </c>
      <c r="AN1614">
        <v>0</v>
      </c>
      <c r="AO1614" s="55">
        <v>44616</v>
      </c>
      <c r="AP1614" s="6" t="s">
        <v>16953</v>
      </c>
      <c r="AQ1614">
        <v>0</v>
      </c>
      <c r="AR1614" s="6" t="s">
        <v>16954</v>
      </c>
      <c r="AS1614" s="6" t="s">
        <v>16955</v>
      </c>
      <c r="AT1614" s="6" t="s">
        <v>16947</v>
      </c>
      <c r="AU1614">
        <v>0</v>
      </c>
      <c r="AV1614">
        <v>0</v>
      </c>
      <c r="AW1614" s="6" t="s">
        <v>16956</v>
      </c>
      <c r="AX1614" s="6" t="s">
        <v>18427</v>
      </c>
      <c r="AY1614" s="6" t="s">
        <v>16765</v>
      </c>
      <c r="AZ1614" s="6" t="s">
        <v>16958</v>
      </c>
      <c r="BA1614" s="6" t="s">
        <v>16765</v>
      </c>
      <c r="BB1614" s="6" t="s">
        <v>16959</v>
      </c>
      <c r="BC1614" s="6" t="s">
        <v>16765</v>
      </c>
      <c r="BD1614" s="6" t="s">
        <v>16960</v>
      </c>
      <c r="BE1614" s="6" t="s">
        <v>16961</v>
      </c>
      <c r="BF1614" s="6" t="s">
        <v>13575</v>
      </c>
      <c r="BG1614" s="6" t="s">
        <v>13575</v>
      </c>
      <c r="BH1614" s="6" t="s">
        <v>16959</v>
      </c>
      <c r="BI1614">
        <v>0</v>
      </c>
      <c r="BJ1614" s="6" t="s">
        <v>16958</v>
      </c>
      <c r="BK1614">
        <v>0</v>
      </c>
      <c r="BL1614" s="6" t="s">
        <v>315</v>
      </c>
      <c r="BM1614" s="56">
        <f>COUNTIF($B$2:B1614,B1614)</f>
        <v>1</v>
      </c>
      <c r="BN1614" s="6" t="str">
        <f t="shared" si="25"/>
        <v>12393-1</v>
      </c>
    </row>
    <row r="1615" spans="1:66" x14ac:dyDescent="0.25">
      <c r="A1615">
        <v>1</v>
      </c>
      <c r="B1615">
        <v>12408</v>
      </c>
      <c r="C1615" s="6" t="s">
        <v>19350</v>
      </c>
      <c r="D1615">
        <v>5</v>
      </c>
      <c r="E1615">
        <v>2</v>
      </c>
      <c r="F1615">
        <v>20</v>
      </c>
      <c r="G1615">
        <v>202</v>
      </c>
      <c r="H1615" s="6" t="s">
        <v>16963</v>
      </c>
      <c r="I1615">
        <v>1</v>
      </c>
      <c r="J1615">
        <v>159151</v>
      </c>
      <c r="K1615">
        <v>7</v>
      </c>
      <c r="L1615" s="55">
        <v>44459</v>
      </c>
      <c r="M1615" s="6" t="s">
        <v>16765</v>
      </c>
      <c r="N1615" s="55">
        <v>44825</v>
      </c>
      <c r="O1615">
        <v>791291</v>
      </c>
      <c r="P1615" s="6" t="s">
        <v>16799</v>
      </c>
      <c r="Q1615" s="6" t="s">
        <v>19351</v>
      </c>
      <c r="R1615">
        <v>1</v>
      </c>
      <c r="S1615">
        <v>0</v>
      </c>
      <c r="T1615">
        <v>-1</v>
      </c>
      <c r="U1615">
        <v>4085.71</v>
      </c>
      <c r="V1615" s="6" t="s">
        <v>16945</v>
      </c>
      <c r="W1615" s="6" t="s">
        <v>16946</v>
      </c>
      <c r="X1615" s="55">
        <v>44663</v>
      </c>
      <c r="Y1615">
        <v>60000</v>
      </c>
      <c r="Z1615">
        <v>3611.81</v>
      </c>
      <c r="AA1615" s="6" t="s">
        <v>16965</v>
      </c>
      <c r="AB1615" s="6" t="s">
        <v>16947</v>
      </c>
      <c r="AD1615" s="6" t="s">
        <v>16948</v>
      </c>
      <c r="AE1615">
        <v>53540</v>
      </c>
      <c r="AF1615">
        <v>48367</v>
      </c>
      <c r="AG1615" s="6" t="s">
        <v>16949</v>
      </c>
      <c r="AH1615" s="6" t="s">
        <v>16950</v>
      </c>
      <c r="AI1615" s="6" t="s">
        <v>16951</v>
      </c>
      <c r="AJ1615" s="6" t="s">
        <v>16765</v>
      </c>
      <c r="AK1615" s="6" t="s">
        <v>16765</v>
      </c>
      <c r="AL1615" s="6" t="s">
        <v>16765</v>
      </c>
      <c r="AM1615" s="6" t="s">
        <v>16952</v>
      </c>
      <c r="AN1615">
        <v>0</v>
      </c>
      <c r="AO1615" s="55">
        <v>44663</v>
      </c>
      <c r="AP1615" s="6" t="s">
        <v>16953</v>
      </c>
      <c r="AQ1615">
        <v>0</v>
      </c>
      <c r="AR1615" s="6" t="s">
        <v>16954</v>
      </c>
      <c r="AS1615" s="6" t="s">
        <v>16955</v>
      </c>
      <c r="AT1615" s="6" t="s">
        <v>16947</v>
      </c>
      <c r="AU1615">
        <v>0</v>
      </c>
      <c r="AV1615">
        <v>0</v>
      </c>
      <c r="AW1615" s="6" t="s">
        <v>16956</v>
      </c>
      <c r="AX1615" s="6" t="s">
        <v>16765</v>
      </c>
      <c r="AY1615" s="6" t="s">
        <v>16765</v>
      </c>
      <c r="AZ1615" s="6" t="s">
        <v>16958</v>
      </c>
      <c r="BA1615" s="6" t="s">
        <v>16765</v>
      </c>
      <c r="BB1615" s="6" t="s">
        <v>16959</v>
      </c>
      <c r="BC1615" s="6" t="s">
        <v>16765</v>
      </c>
      <c r="BD1615" s="6" t="s">
        <v>16960</v>
      </c>
      <c r="BE1615" s="6" t="s">
        <v>16961</v>
      </c>
      <c r="BF1615" s="6" t="s">
        <v>13575</v>
      </c>
      <c r="BG1615" s="6" t="s">
        <v>13575</v>
      </c>
      <c r="BH1615" s="6" t="s">
        <v>16959</v>
      </c>
      <c r="BI1615">
        <v>0</v>
      </c>
      <c r="BJ1615" s="6" t="s">
        <v>16958</v>
      </c>
      <c r="BK1615">
        <v>0</v>
      </c>
      <c r="BL1615" s="6" t="s">
        <v>315</v>
      </c>
      <c r="BM1615" s="56">
        <f>COUNTIF($B$2:B1615,B1615)</f>
        <v>1</v>
      </c>
      <c r="BN1615" s="6" t="str">
        <f t="shared" si="25"/>
        <v>12408-1</v>
      </c>
    </row>
    <row r="1616" spans="1:66" x14ac:dyDescent="0.25">
      <c r="A1616">
        <v>1</v>
      </c>
      <c r="B1616">
        <v>12408</v>
      </c>
      <c r="C1616" s="6" t="s">
        <v>19350</v>
      </c>
      <c r="D1616">
        <v>5</v>
      </c>
      <c r="E1616">
        <v>2</v>
      </c>
      <c r="F1616">
        <v>20</v>
      </c>
      <c r="G1616">
        <v>202</v>
      </c>
      <c r="H1616" s="6" t="s">
        <v>16963</v>
      </c>
      <c r="I1616">
        <v>1</v>
      </c>
      <c r="J1616">
        <v>159152</v>
      </c>
      <c r="K1616">
        <v>7</v>
      </c>
      <c r="L1616" s="55">
        <v>44459</v>
      </c>
      <c r="M1616" s="6" t="s">
        <v>16765</v>
      </c>
      <c r="N1616" s="55">
        <v>44825</v>
      </c>
      <c r="O1616">
        <v>791291</v>
      </c>
      <c r="P1616" s="6" t="s">
        <v>16799</v>
      </c>
      <c r="Q1616" s="6" t="s">
        <v>19352</v>
      </c>
      <c r="R1616">
        <v>1</v>
      </c>
      <c r="S1616">
        <v>0</v>
      </c>
      <c r="T1616">
        <v>-1</v>
      </c>
      <c r="U1616">
        <v>4085.71</v>
      </c>
      <c r="V1616" s="6" t="s">
        <v>16945</v>
      </c>
      <c r="W1616" s="6" t="s">
        <v>16946</v>
      </c>
      <c r="X1616" s="55">
        <v>44663</v>
      </c>
      <c r="Y1616">
        <v>60000</v>
      </c>
      <c r="Z1616">
        <v>3611.81</v>
      </c>
      <c r="AA1616" s="6" t="s">
        <v>16965</v>
      </c>
      <c r="AB1616" s="6" t="s">
        <v>16947</v>
      </c>
      <c r="AD1616" s="6" t="s">
        <v>16948</v>
      </c>
      <c r="AE1616">
        <v>53541</v>
      </c>
      <c r="AF1616">
        <v>48368</v>
      </c>
      <c r="AG1616" s="6" t="s">
        <v>16949</v>
      </c>
      <c r="AH1616" s="6" t="s">
        <v>16950</v>
      </c>
      <c r="AI1616" s="6" t="s">
        <v>16951</v>
      </c>
      <c r="AJ1616" s="6" t="s">
        <v>16765</v>
      </c>
      <c r="AK1616" s="6" t="s">
        <v>16765</v>
      </c>
      <c r="AL1616" s="6" t="s">
        <v>16765</v>
      </c>
      <c r="AM1616" s="6" t="s">
        <v>16952</v>
      </c>
      <c r="AN1616">
        <v>0</v>
      </c>
      <c r="AO1616" s="55">
        <v>44663</v>
      </c>
      <c r="AP1616" s="6" t="s">
        <v>16953</v>
      </c>
      <c r="AQ1616">
        <v>0</v>
      </c>
      <c r="AR1616" s="6" t="s">
        <v>16954</v>
      </c>
      <c r="AS1616" s="6" t="s">
        <v>16955</v>
      </c>
      <c r="AT1616" s="6" t="s">
        <v>16947</v>
      </c>
      <c r="AU1616">
        <v>0</v>
      </c>
      <c r="AV1616">
        <v>0</v>
      </c>
      <c r="AW1616" s="6" t="s">
        <v>16956</v>
      </c>
      <c r="AX1616" s="6" t="s">
        <v>16765</v>
      </c>
      <c r="AY1616" s="6" t="s">
        <v>16765</v>
      </c>
      <c r="AZ1616" s="6" t="s">
        <v>16958</v>
      </c>
      <c r="BA1616" s="6" t="s">
        <v>16765</v>
      </c>
      <c r="BB1616" s="6" t="s">
        <v>16959</v>
      </c>
      <c r="BC1616" s="6" t="s">
        <v>16765</v>
      </c>
      <c r="BD1616" s="6" t="s">
        <v>16960</v>
      </c>
      <c r="BE1616" s="6" t="s">
        <v>16961</v>
      </c>
      <c r="BF1616" s="6" t="s">
        <v>13575</v>
      </c>
      <c r="BG1616" s="6" t="s">
        <v>13575</v>
      </c>
      <c r="BH1616" s="6" t="s">
        <v>16959</v>
      </c>
      <c r="BI1616">
        <v>0</v>
      </c>
      <c r="BJ1616" s="6" t="s">
        <v>16958</v>
      </c>
      <c r="BK1616">
        <v>0</v>
      </c>
      <c r="BL1616" s="6" t="s">
        <v>315</v>
      </c>
      <c r="BM1616" s="56">
        <f>COUNTIF($B$2:B1616,B1616)</f>
        <v>2</v>
      </c>
      <c r="BN1616" s="6" t="str">
        <f t="shared" si="25"/>
        <v>12408-2</v>
      </c>
    </row>
    <row r="1617" spans="1:66" x14ac:dyDescent="0.25">
      <c r="A1617">
        <v>1</v>
      </c>
      <c r="B1617">
        <v>12408</v>
      </c>
      <c r="C1617" s="6" t="s">
        <v>19350</v>
      </c>
      <c r="D1617">
        <v>5</v>
      </c>
      <c r="E1617">
        <v>2</v>
      </c>
      <c r="F1617">
        <v>20</v>
      </c>
      <c r="G1617">
        <v>202</v>
      </c>
      <c r="H1617" s="6" t="s">
        <v>16963</v>
      </c>
      <c r="I1617">
        <v>1</v>
      </c>
      <c r="J1617">
        <v>159153</v>
      </c>
      <c r="K1617">
        <v>7</v>
      </c>
      <c r="L1617" s="55">
        <v>44459</v>
      </c>
      <c r="M1617" s="6" t="s">
        <v>16765</v>
      </c>
      <c r="N1617" s="55">
        <v>44825</v>
      </c>
      <c r="O1617">
        <v>791291</v>
      </c>
      <c r="P1617" s="6" t="s">
        <v>16799</v>
      </c>
      <c r="Q1617" s="6" t="s">
        <v>19353</v>
      </c>
      <c r="R1617">
        <v>1</v>
      </c>
      <c r="S1617">
        <v>0</v>
      </c>
      <c r="T1617">
        <v>-1</v>
      </c>
      <c r="U1617">
        <v>4085.71</v>
      </c>
      <c r="V1617" s="6" t="s">
        <v>16945</v>
      </c>
      <c r="W1617" s="6" t="s">
        <v>16946</v>
      </c>
      <c r="X1617" s="55">
        <v>44663</v>
      </c>
      <c r="Y1617">
        <v>60000</v>
      </c>
      <c r="Z1617">
        <v>3611.81</v>
      </c>
      <c r="AA1617" s="6" t="s">
        <v>16965</v>
      </c>
      <c r="AB1617" s="6" t="s">
        <v>16947</v>
      </c>
      <c r="AD1617" s="6" t="s">
        <v>16948</v>
      </c>
      <c r="AE1617">
        <v>53542</v>
      </c>
      <c r="AF1617">
        <v>48369</v>
      </c>
      <c r="AG1617" s="6" t="s">
        <v>16949</v>
      </c>
      <c r="AH1617" s="6" t="s">
        <v>16950</v>
      </c>
      <c r="AI1617" s="6" t="s">
        <v>16951</v>
      </c>
      <c r="AJ1617" s="6" t="s">
        <v>16765</v>
      </c>
      <c r="AK1617" s="6" t="s">
        <v>16765</v>
      </c>
      <c r="AL1617" s="6" t="s">
        <v>16765</v>
      </c>
      <c r="AM1617" s="6" t="s">
        <v>16952</v>
      </c>
      <c r="AN1617">
        <v>0</v>
      </c>
      <c r="AO1617" s="55">
        <v>44663</v>
      </c>
      <c r="AP1617" s="6" t="s">
        <v>16953</v>
      </c>
      <c r="AQ1617">
        <v>0</v>
      </c>
      <c r="AR1617" s="6" t="s">
        <v>16954</v>
      </c>
      <c r="AS1617" s="6" t="s">
        <v>16955</v>
      </c>
      <c r="AT1617" s="6" t="s">
        <v>16947</v>
      </c>
      <c r="AU1617">
        <v>0</v>
      </c>
      <c r="AV1617">
        <v>0</v>
      </c>
      <c r="AW1617" s="6" t="s">
        <v>16956</v>
      </c>
      <c r="AX1617" s="6" t="s">
        <v>16765</v>
      </c>
      <c r="AY1617" s="6" t="s">
        <v>16765</v>
      </c>
      <c r="AZ1617" s="6" t="s">
        <v>16958</v>
      </c>
      <c r="BA1617" s="6" t="s">
        <v>16765</v>
      </c>
      <c r="BB1617" s="6" t="s">
        <v>16959</v>
      </c>
      <c r="BC1617" s="6" t="s">
        <v>16765</v>
      </c>
      <c r="BD1617" s="6" t="s">
        <v>16960</v>
      </c>
      <c r="BE1617" s="6" t="s">
        <v>16961</v>
      </c>
      <c r="BF1617" s="6" t="s">
        <v>13575</v>
      </c>
      <c r="BG1617" s="6" t="s">
        <v>13575</v>
      </c>
      <c r="BH1617" s="6" t="s">
        <v>16959</v>
      </c>
      <c r="BI1617">
        <v>0</v>
      </c>
      <c r="BJ1617" s="6" t="s">
        <v>16958</v>
      </c>
      <c r="BK1617">
        <v>0</v>
      </c>
      <c r="BL1617" s="6" t="s">
        <v>315</v>
      </c>
      <c r="BM1617" s="56">
        <f>COUNTIF($B$2:B1617,B1617)</f>
        <v>3</v>
      </c>
      <c r="BN1617" s="6" t="str">
        <f t="shared" si="25"/>
        <v>12408-3</v>
      </c>
    </row>
    <row r="1618" spans="1:66" x14ac:dyDescent="0.25">
      <c r="A1618">
        <v>1</v>
      </c>
      <c r="B1618">
        <v>12447</v>
      </c>
      <c r="C1618" s="6" t="s">
        <v>19354</v>
      </c>
      <c r="D1618">
        <v>5</v>
      </c>
      <c r="E1618">
        <v>3</v>
      </c>
      <c r="F1618">
        <v>30</v>
      </c>
      <c r="G1618">
        <v>302</v>
      </c>
      <c r="H1618" s="6" t="s">
        <v>16994</v>
      </c>
      <c r="I1618">
        <v>1</v>
      </c>
      <c r="J1618">
        <v>851538</v>
      </c>
      <c r="K1618">
        <v>6</v>
      </c>
      <c r="L1618" s="55">
        <v>43844</v>
      </c>
      <c r="M1618" s="6" t="s">
        <v>16765</v>
      </c>
      <c r="N1618" s="55">
        <v>44628</v>
      </c>
      <c r="O1618">
        <v>118784</v>
      </c>
      <c r="P1618" s="6" t="s">
        <v>16764</v>
      </c>
      <c r="Q1618" s="6" t="s">
        <v>19355</v>
      </c>
      <c r="R1618">
        <v>1</v>
      </c>
      <c r="S1618">
        <v>0</v>
      </c>
      <c r="T1618">
        <v>-1</v>
      </c>
      <c r="U1618">
        <v>1651</v>
      </c>
      <c r="V1618" s="6" t="s">
        <v>16945</v>
      </c>
      <c r="W1618" s="6" t="s">
        <v>16946</v>
      </c>
      <c r="X1618" s="55">
        <v>44664</v>
      </c>
      <c r="Y1618">
        <v>70000</v>
      </c>
      <c r="Z1618">
        <v>0</v>
      </c>
      <c r="AA1618" s="6" t="s">
        <v>16765</v>
      </c>
      <c r="AB1618" s="6" t="s">
        <v>16947</v>
      </c>
      <c r="AD1618" s="6" t="s">
        <v>16948</v>
      </c>
      <c r="AE1618">
        <v>52033</v>
      </c>
      <c r="AF1618">
        <v>47113</v>
      </c>
      <c r="AG1618" s="6" t="s">
        <v>16949</v>
      </c>
      <c r="AH1618" s="6" t="s">
        <v>16950</v>
      </c>
      <c r="AI1618" s="6" t="s">
        <v>16951</v>
      </c>
      <c r="AJ1618" s="6" t="s">
        <v>16765</v>
      </c>
      <c r="AK1618" s="6" t="s">
        <v>16765</v>
      </c>
      <c r="AL1618" s="6" t="s">
        <v>16765</v>
      </c>
      <c r="AM1618" s="6" t="s">
        <v>16952</v>
      </c>
      <c r="AN1618">
        <v>0</v>
      </c>
      <c r="AO1618" s="55">
        <v>44664</v>
      </c>
      <c r="AP1618" s="6" t="s">
        <v>16953</v>
      </c>
      <c r="AQ1618">
        <v>0</v>
      </c>
      <c r="AR1618" s="6" t="s">
        <v>16954</v>
      </c>
      <c r="AS1618" s="6" t="s">
        <v>16955</v>
      </c>
      <c r="AT1618" s="6" t="s">
        <v>16947</v>
      </c>
      <c r="AU1618">
        <v>0</v>
      </c>
      <c r="AV1618">
        <v>0</v>
      </c>
      <c r="AW1618" s="6" t="s">
        <v>16956</v>
      </c>
      <c r="AX1618" s="6" t="s">
        <v>17559</v>
      </c>
      <c r="AY1618" s="6" t="s">
        <v>16765</v>
      </c>
      <c r="AZ1618" s="6" t="s">
        <v>16958</v>
      </c>
      <c r="BA1618" s="6" t="s">
        <v>16765</v>
      </c>
      <c r="BB1618" s="6" t="s">
        <v>16959</v>
      </c>
      <c r="BC1618" s="6" t="s">
        <v>16765</v>
      </c>
      <c r="BD1618" s="6" t="s">
        <v>16960</v>
      </c>
      <c r="BE1618" s="6" t="s">
        <v>16961</v>
      </c>
      <c r="BF1618" s="6" t="s">
        <v>13575</v>
      </c>
      <c r="BG1618" s="6" t="s">
        <v>13575</v>
      </c>
      <c r="BH1618" s="6" t="s">
        <v>16959</v>
      </c>
      <c r="BI1618">
        <v>0</v>
      </c>
      <c r="BJ1618" s="6" t="s">
        <v>16958</v>
      </c>
      <c r="BK1618">
        <v>0</v>
      </c>
      <c r="BL1618" s="6" t="s">
        <v>315</v>
      </c>
      <c r="BM1618" s="56">
        <f>COUNTIF($B$2:B1618,B1618)</f>
        <v>1</v>
      </c>
      <c r="BN1618" s="6" t="str">
        <f t="shared" si="25"/>
        <v>12447-1</v>
      </c>
    </row>
    <row r="1619" spans="1:66" x14ac:dyDescent="0.25">
      <c r="A1619">
        <v>1</v>
      </c>
      <c r="B1619">
        <v>12486</v>
      </c>
      <c r="C1619" s="6" t="s">
        <v>19356</v>
      </c>
      <c r="D1619">
        <v>5</v>
      </c>
      <c r="E1619">
        <v>3</v>
      </c>
      <c r="F1619">
        <v>30</v>
      </c>
      <c r="G1619">
        <v>304</v>
      </c>
      <c r="H1619" s="6" t="s">
        <v>17007</v>
      </c>
      <c r="I1619">
        <v>1</v>
      </c>
      <c r="J1619">
        <v>45437</v>
      </c>
      <c r="K1619">
        <v>7</v>
      </c>
      <c r="L1619" s="55">
        <v>44244</v>
      </c>
      <c r="M1619" s="6" t="s">
        <v>16765</v>
      </c>
      <c r="N1619" s="55">
        <v>44736</v>
      </c>
      <c r="O1619">
        <v>118750</v>
      </c>
      <c r="P1619" s="6" t="s">
        <v>16767</v>
      </c>
      <c r="Q1619" s="6" t="s">
        <v>19357</v>
      </c>
      <c r="R1619">
        <v>1</v>
      </c>
      <c r="S1619">
        <v>0</v>
      </c>
      <c r="T1619">
        <v>-1</v>
      </c>
      <c r="U1619">
        <v>1803.8</v>
      </c>
      <c r="V1619" s="6" t="s">
        <v>16945</v>
      </c>
      <c r="W1619" s="6" t="s">
        <v>16946</v>
      </c>
      <c r="X1619" s="55">
        <v>44665</v>
      </c>
      <c r="Y1619">
        <v>0</v>
      </c>
      <c r="Z1619">
        <v>0</v>
      </c>
      <c r="AA1619" s="6" t="s">
        <v>16765</v>
      </c>
      <c r="AB1619" s="6" t="s">
        <v>16947</v>
      </c>
      <c r="AD1619" s="6" t="s">
        <v>16948</v>
      </c>
      <c r="AE1619">
        <v>52890</v>
      </c>
      <c r="AF1619">
        <v>47841</v>
      </c>
      <c r="AG1619" s="6" t="s">
        <v>16949</v>
      </c>
      <c r="AH1619" s="6" t="s">
        <v>16950</v>
      </c>
      <c r="AI1619" s="6" t="s">
        <v>16951</v>
      </c>
      <c r="AJ1619" s="6" t="s">
        <v>16765</v>
      </c>
      <c r="AK1619" s="6" t="s">
        <v>16765</v>
      </c>
      <c r="AL1619" s="6" t="s">
        <v>16765</v>
      </c>
      <c r="AM1619" s="6" t="s">
        <v>16952</v>
      </c>
      <c r="AN1619">
        <v>0</v>
      </c>
      <c r="AO1619" s="55">
        <v>44665</v>
      </c>
      <c r="AP1619" s="6" t="s">
        <v>16953</v>
      </c>
      <c r="AQ1619">
        <v>0</v>
      </c>
      <c r="AR1619" s="6" t="s">
        <v>16954</v>
      </c>
      <c r="AS1619" s="6" t="s">
        <v>16955</v>
      </c>
      <c r="AT1619" s="6" t="s">
        <v>16947</v>
      </c>
      <c r="AU1619">
        <v>0</v>
      </c>
      <c r="AV1619">
        <v>0</v>
      </c>
      <c r="AW1619" s="6" t="s">
        <v>16956</v>
      </c>
      <c r="AX1619" s="6" t="s">
        <v>17893</v>
      </c>
      <c r="AY1619" s="6" t="s">
        <v>16765</v>
      </c>
      <c r="AZ1619" s="6" t="s">
        <v>16958</v>
      </c>
      <c r="BA1619" s="6" t="s">
        <v>16765</v>
      </c>
      <c r="BB1619" s="6" t="s">
        <v>16959</v>
      </c>
      <c r="BC1619" s="6" t="s">
        <v>16765</v>
      </c>
      <c r="BD1619" s="6" t="s">
        <v>16960</v>
      </c>
      <c r="BE1619" s="6" t="s">
        <v>16961</v>
      </c>
      <c r="BF1619" s="6" t="s">
        <v>13575</v>
      </c>
      <c r="BG1619" s="6" t="s">
        <v>13575</v>
      </c>
      <c r="BH1619" s="6" t="s">
        <v>16959</v>
      </c>
      <c r="BI1619">
        <v>0</v>
      </c>
      <c r="BJ1619" s="6" t="s">
        <v>16958</v>
      </c>
      <c r="BK1619">
        <v>0</v>
      </c>
      <c r="BL1619" s="6" t="s">
        <v>315</v>
      </c>
      <c r="BM1619" s="56">
        <f>COUNTIF($B$2:B1619,B1619)</f>
        <v>1</v>
      </c>
      <c r="BN1619" s="6" t="str">
        <f t="shared" si="25"/>
        <v>12486-1</v>
      </c>
    </row>
    <row r="1620" spans="1:66" x14ac:dyDescent="0.25">
      <c r="A1620">
        <v>1</v>
      </c>
      <c r="B1620">
        <v>12486</v>
      </c>
      <c r="C1620" s="6" t="s">
        <v>19356</v>
      </c>
      <c r="D1620">
        <v>5</v>
      </c>
      <c r="E1620">
        <v>3</v>
      </c>
      <c r="F1620">
        <v>30</v>
      </c>
      <c r="G1620">
        <v>304</v>
      </c>
      <c r="H1620" s="6" t="s">
        <v>17007</v>
      </c>
      <c r="I1620">
        <v>1</v>
      </c>
      <c r="J1620">
        <v>13598</v>
      </c>
      <c r="K1620">
        <v>7</v>
      </c>
      <c r="L1620" s="55">
        <v>44186</v>
      </c>
      <c r="M1620" s="6" t="s">
        <v>16765</v>
      </c>
      <c r="N1620" s="55">
        <v>44736</v>
      </c>
      <c r="O1620">
        <v>628699</v>
      </c>
      <c r="P1620" s="6" t="s">
        <v>16777</v>
      </c>
      <c r="Q1620" s="6" t="s">
        <v>19357</v>
      </c>
      <c r="R1620">
        <v>1</v>
      </c>
      <c r="S1620">
        <v>0</v>
      </c>
      <c r="T1620">
        <v>-1</v>
      </c>
      <c r="U1620">
        <v>1687</v>
      </c>
      <c r="V1620" s="6" t="s">
        <v>16945</v>
      </c>
      <c r="W1620" s="6" t="s">
        <v>16946</v>
      </c>
      <c r="X1620" s="55">
        <v>44665</v>
      </c>
      <c r="Y1620">
        <v>0</v>
      </c>
      <c r="Z1620">
        <v>0</v>
      </c>
      <c r="AA1620" s="6" t="s">
        <v>16765</v>
      </c>
      <c r="AB1620" s="6" t="s">
        <v>16947</v>
      </c>
      <c r="AD1620" s="6" t="s">
        <v>16948</v>
      </c>
      <c r="AE1620">
        <v>52762</v>
      </c>
      <c r="AF1620">
        <v>47745</v>
      </c>
      <c r="AG1620" s="6" t="s">
        <v>16949</v>
      </c>
      <c r="AH1620" s="6" t="s">
        <v>16950</v>
      </c>
      <c r="AI1620" s="6" t="s">
        <v>16951</v>
      </c>
      <c r="AJ1620" s="6" t="s">
        <v>16765</v>
      </c>
      <c r="AK1620" s="6" t="s">
        <v>16765</v>
      </c>
      <c r="AL1620" s="6" t="s">
        <v>16765</v>
      </c>
      <c r="AM1620" s="6" t="s">
        <v>16952</v>
      </c>
      <c r="AN1620">
        <v>0</v>
      </c>
      <c r="AO1620" s="55">
        <v>44665</v>
      </c>
      <c r="AP1620" s="6" t="s">
        <v>16953</v>
      </c>
      <c r="AQ1620">
        <v>0</v>
      </c>
      <c r="AR1620" s="6" t="s">
        <v>16997</v>
      </c>
      <c r="AS1620" s="6" t="s">
        <v>16955</v>
      </c>
      <c r="AT1620" s="6" t="s">
        <v>16947</v>
      </c>
      <c r="AU1620">
        <v>0</v>
      </c>
      <c r="AV1620">
        <v>0</v>
      </c>
      <c r="AW1620" s="6" t="s">
        <v>16956</v>
      </c>
      <c r="AX1620" s="6" t="s">
        <v>18186</v>
      </c>
      <c r="AY1620" s="6" t="s">
        <v>16765</v>
      </c>
      <c r="AZ1620" s="6" t="s">
        <v>16958</v>
      </c>
      <c r="BA1620" s="6" t="s">
        <v>16765</v>
      </c>
      <c r="BB1620" s="6" t="s">
        <v>16959</v>
      </c>
      <c r="BC1620" s="6" t="s">
        <v>16765</v>
      </c>
      <c r="BD1620" s="6" t="s">
        <v>16960</v>
      </c>
      <c r="BE1620" s="6" t="s">
        <v>16961</v>
      </c>
      <c r="BF1620" s="6" t="s">
        <v>13575</v>
      </c>
      <c r="BG1620" s="6" t="s">
        <v>13575</v>
      </c>
      <c r="BH1620" s="6" t="s">
        <v>16959</v>
      </c>
      <c r="BI1620">
        <v>0</v>
      </c>
      <c r="BJ1620" s="6" t="s">
        <v>16958</v>
      </c>
      <c r="BK1620">
        <v>0</v>
      </c>
      <c r="BL1620" s="6" t="s">
        <v>315</v>
      </c>
      <c r="BM1620" s="56">
        <f>COUNTIF($B$2:B1620,B1620)</f>
        <v>2</v>
      </c>
      <c r="BN1620" s="6" t="str">
        <f t="shared" si="25"/>
        <v>12486-2</v>
      </c>
    </row>
    <row r="1621" spans="1:66" x14ac:dyDescent="0.25">
      <c r="A1621">
        <v>1</v>
      </c>
      <c r="B1621">
        <v>12509</v>
      </c>
      <c r="C1621" s="6" t="s">
        <v>19358</v>
      </c>
      <c r="D1621">
        <v>5</v>
      </c>
      <c r="E1621">
        <v>2</v>
      </c>
      <c r="F1621">
        <v>20</v>
      </c>
      <c r="G1621">
        <v>206</v>
      </c>
      <c r="H1621" s="6" t="s">
        <v>16963</v>
      </c>
      <c r="I1621">
        <v>1</v>
      </c>
      <c r="J1621">
        <v>21614</v>
      </c>
      <c r="K1621">
        <v>7</v>
      </c>
      <c r="L1621" s="55">
        <v>44202</v>
      </c>
      <c r="M1621" s="6" t="s">
        <v>16765</v>
      </c>
      <c r="N1621" s="55">
        <v>44736</v>
      </c>
      <c r="O1621">
        <v>118724</v>
      </c>
      <c r="P1621" s="6" t="s">
        <v>16773</v>
      </c>
      <c r="Q1621" s="6" t="s">
        <v>19359</v>
      </c>
      <c r="R1621">
        <v>1</v>
      </c>
      <c r="S1621">
        <v>0</v>
      </c>
      <c r="T1621">
        <v>-1</v>
      </c>
      <c r="U1621">
        <v>1141.5899999999999</v>
      </c>
      <c r="V1621" s="6" t="s">
        <v>16945</v>
      </c>
      <c r="W1621" s="6" t="s">
        <v>16946</v>
      </c>
      <c r="X1621" s="55">
        <v>44663</v>
      </c>
      <c r="Y1621">
        <v>0</v>
      </c>
      <c r="Z1621">
        <v>1546.9</v>
      </c>
      <c r="AA1621" s="6" t="s">
        <v>16969</v>
      </c>
      <c r="AB1621" s="6" t="s">
        <v>16947</v>
      </c>
      <c r="AD1621" s="6" t="s">
        <v>16948</v>
      </c>
      <c r="AE1621">
        <v>52794</v>
      </c>
      <c r="AF1621">
        <v>47770</v>
      </c>
      <c r="AG1621" s="6" t="s">
        <v>16949</v>
      </c>
      <c r="AH1621" s="6" t="s">
        <v>16950</v>
      </c>
      <c r="AI1621" s="6" t="s">
        <v>16951</v>
      </c>
      <c r="AJ1621" s="6" t="s">
        <v>16765</v>
      </c>
      <c r="AK1621" s="6" t="s">
        <v>16765</v>
      </c>
      <c r="AL1621" s="6" t="s">
        <v>16765</v>
      </c>
      <c r="AM1621" s="6" t="s">
        <v>16952</v>
      </c>
      <c r="AN1621">
        <v>0</v>
      </c>
      <c r="AO1621" s="55">
        <v>44663</v>
      </c>
      <c r="AP1621" s="6" t="s">
        <v>16953</v>
      </c>
      <c r="AQ1621">
        <v>0</v>
      </c>
      <c r="AR1621" s="6" t="s">
        <v>16997</v>
      </c>
      <c r="AS1621" s="6" t="s">
        <v>16955</v>
      </c>
      <c r="AT1621" s="6" t="s">
        <v>16947</v>
      </c>
      <c r="AU1621">
        <v>0</v>
      </c>
      <c r="AV1621">
        <v>0</v>
      </c>
      <c r="AW1621" s="6" t="s">
        <v>16956</v>
      </c>
      <c r="AX1621" s="6" t="s">
        <v>18344</v>
      </c>
      <c r="AY1621" s="6" t="s">
        <v>16765</v>
      </c>
      <c r="AZ1621" s="6" t="s">
        <v>16958</v>
      </c>
      <c r="BA1621" s="6" t="s">
        <v>16765</v>
      </c>
      <c r="BB1621" s="6" t="s">
        <v>16959</v>
      </c>
      <c r="BC1621" s="6" t="s">
        <v>16765</v>
      </c>
      <c r="BD1621" s="6" t="s">
        <v>16960</v>
      </c>
      <c r="BE1621" s="6" t="s">
        <v>16961</v>
      </c>
      <c r="BF1621" s="6" t="s">
        <v>13575</v>
      </c>
      <c r="BG1621" s="6" t="s">
        <v>13575</v>
      </c>
      <c r="BH1621" s="6" t="s">
        <v>16959</v>
      </c>
      <c r="BI1621">
        <v>0</v>
      </c>
      <c r="BJ1621" s="6" t="s">
        <v>16958</v>
      </c>
      <c r="BK1621">
        <v>0</v>
      </c>
      <c r="BL1621" s="6" t="s">
        <v>315</v>
      </c>
      <c r="BM1621" s="56">
        <f>COUNTIF($B$2:B1621,B1621)</f>
        <v>1</v>
      </c>
      <c r="BN1621" s="6" t="str">
        <f t="shared" si="25"/>
        <v>12509-1</v>
      </c>
    </row>
    <row r="1622" spans="1:66" x14ac:dyDescent="0.25">
      <c r="A1622">
        <v>1</v>
      </c>
      <c r="B1622">
        <v>12509</v>
      </c>
      <c r="C1622" s="6" t="s">
        <v>19358</v>
      </c>
      <c r="D1622">
        <v>5</v>
      </c>
      <c r="E1622">
        <v>2</v>
      </c>
      <c r="F1622">
        <v>20</v>
      </c>
      <c r="G1622">
        <v>206</v>
      </c>
      <c r="H1622" s="6" t="s">
        <v>16963</v>
      </c>
      <c r="I1622">
        <v>1</v>
      </c>
      <c r="J1622">
        <v>646578</v>
      </c>
      <c r="K1622">
        <v>6</v>
      </c>
      <c r="L1622" s="55">
        <v>43472</v>
      </c>
      <c r="M1622" s="6" t="s">
        <v>16765</v>
      </c>
      <c r="N1622" s="55">
        <v>44736</v>
      </c>
      <c r="O1622">
        <v>118750</v>
      </c>
      <c r="P1622" s="6" t="s">
        <v>16767</v>
      </c>
      <c r="Q1622" s="6" t="s">
        <v>19360</v>
      </c>
      <c r="R1622">
        <v>1</v>
      </c>
      <c r="S1622">
        <v>0</v>
      </c>
      <c r="T1622">
        <v>-1</v>
      </c>
      <c r="U1622">
        <v>1803.8</v>
      </c>
      <c r="V1622" s="6" t="s">
        <v>16945</v>
      </c>
      <c r="W1622" s="6" t="s">
        <v>16946</v>
      </c>
      <c r="X1622" s="55">
        <v>44663</v>
      </c>
      <c r="Y1622">
        <v>0</v>
      </c>
      <c r="Z1622">
        <v>1546.9</v>
      </c>
      <c r="AA1622" s="6" t="s">
        <v>16969</v>
      </c>
      <c r="AB1622" s="6" t="s">
        <v>16947</v>
      </c>
      <c r="AD1622" s="6" t="s">
        <v>16948</v>
      </c>
      <c r="AE1622">
        <v>50227</v>
      </c>
      <c r="AF1622">
        <v>45570</v>
      </c>
      <c r="AG1622" s="6" t="s">
        <v>16949</v>
      </c>
      <c r="AH1622" s="6" t="s">
        <v>16950</v>
      </c>
      <c r="AI1622" s="6" t="s">
        <v>16951</v>
      </c>
      <c r="AJ1622" s="6" t="s">
        <v>16765</v>
      </c>
      <c r="AK1622" s="6" t="s">
        <v>16765</v>
      </c>
      <c r="AL1622" s="6" t="s">
        <v>16765</v>
      </c>
      <c r="AM1622" s="6" t="s">
        <v>16952</v>
      </c>
      <c r="AN1622">
        <v>0</v>
      </c>
      <c r="AO1622" s="55">
        <v>44663</v>
      </c>
      <c r="AP1622" s="6" t="s">
        <v>16953</v>
      </c>
      <c r="AQ1622">
        <v>0</v>
      </c>
      <c r="AR1622" s="6" t="s">
        <v>16954</v>
      </c>
      <c r="AS1622" s="6" t="s">
        <v>16955</v>
      </c>
      <c r="AT1622" s="6" t="s">
        <v>16947</v>
      </c>
      <c r="AU1622">
        <v>0</v>
      </c>
      <c r="AV1622">
        <v>0</v>
      </c>
      <c r="AW1622" s="6" t="s">
        <v>16956</v>
      </c>
      <c r="AX1622" s="6" t="s">
        <v>19361</v>
      </c>
      <c r="AY1622" s="6" t="s">
        <v>16765</v>
      </c>
      <c r="AZ1622" s="6" t="s">
        <v>16958</v>
      </c>
      <c r="BA1622" s="6" t="s">
        <v>16765</v>
      </c>
      <c r="BB1622" s="6" t="s">
        <v>16959</v>
      </c>
      <c r="BC1622" s="6" t="s">
        <v>16765</v>
      </c>
      <c r="BD1622" s="6" t="s">
        <v>16960</v>
      </c>
      <c r="BE1622" s="6" t="s">
        <v>16961</v>
      </c>
      <c r="BF1622" s="6" t="s">
        <v>13575</v>
      </c>
      <c r="BG1622" s="6" t="s">
        <v>13575</v>
      </c>
      <c r="BH1622" s="6" t="s">
        <v>16959</v>
      </c>
      <c r="BI1622">
        <v>0</v>
      </c>
      <c r="BJ1622" s="6" t="s">
        <v>16958</v>
      </c>
      <c r="BK1622">
        <v>0</v>
      </c>
      <c r="BL1622" s="6" t="s">
        <v>315</v>
      </c>
      <c r="BM1622" s="56">
        <f>COUNTIF($B$2:B1622,B1622)</f>
        <v>2</v>
      </c>
      <c r="BN1622" s="6" t="str">
        <f t="shared" si="25"/>
        <v>12509-2</v>
      </c>
    </row>
    <row r="1623" spans="1:66" x14ac:dyDescent="0.25">
      <c r="A1623">
        <v>1</v>
      </c>
      <c r="B1623">
        <v>12518</v>
      </c>
      <c r="C1623" s="6" t="s">
        <v>19362</v>
      </c>
      <c r="D1623">
        <v>5</v>
      </c>
      <c r="E1623">
        <v>1</v>
      </c>
      <c r="F1623">
        <v>10</v>
      </c>
      <c r="G1623">
        <v>103</v>
      </c>
      <c r="H1623" s="6" t="s">
        <v>17010</v>
      </c>
      <c r="I1623">
        <v>1</v>
      </c>
      <c r="J1623">
        <v>269672</v>
      </c>
      <c r="K1623">
        <v>7</v>
      </c>
      <c r="L1623" s="55">
        <v>44657</v>
      </c>
      <c r="M1623" s="6" t="s">
        <v>16765</v>
      </c>
      <c r="N1623" s="55">
        <v>45021</v>
      </c>
      <c r="O1623">
        <v>118750</v>
      </c>
      <c r="P1623" s="6" t="s">
        <v>16767</v>
      </c>
      <c r="Q1623" s="6" t="s">
        <v>19363</v>
      </c>
      <c r="R1623">
        <v>1</v>
      </c>
      <c r="S1623">
        <v>0</v>
      </c>
      <c r="T1623">
        <v>-1</v>
      </c>
      <c r="U1623">
        <v>1803.8</v>
      </c>
      <c r="V1623" s="6" t="s">
        <v>16945</v>
      </c>
      <c r="W1623" s="6" t="s">
        <v>16946</v>
      </c>
      <c r="X1623" s="55">
        <v>44667</v>
      </c>
      <c r="Y1623">
        <v>20000</v>
      </c>
      <c r="Z1623">
        <v>1069.02</v>
      </c>
      <c r="AA1623" s="6" t="s">
        <v>16965</v>
      </c>
      <c r="AB1623" s="6" t="s">
        <v>16947</v>
      </c>
      <c r="AD1623" s="6" t="s">
        <v>16948</v>
      </c>
      <c r="AE1623">
        <v>54186</v>
      </c>
      <c r="AF1623">
        <v>48936</v>
      </c>
      <c r="AG1623" s="6" t="s">
        <v>16949</v>
      </c>
      <c r="AH1623" s="6" t="s">
        <v>16950</v>
      </c>
      <c r="AI1623" s="6" t="s">
        <v>16951</v>
      </c>
      <c r="AJ1623" s="6" t="s">
        <v>16765</v>
      </c>
      <c r="AK1623" s="6" t="s">
        <v>16765</v>
      </c>
      <c r="AL1623" s="6" t="s">
        <v>16765</v>
      </c>
      <c r="AM1623" s="6" t="s">
        <v>16952</v>
      </c>
      <c r="AN1623">
        <v>0</v>
      </c>
      <c r="AO1623" s="55">
        <v>44667</v>
      </c>
      <c r="AP1623" s="6" t="s">
        <v>16953</v>
      </c>
      <c r="AQ1623">
        <v>0</v>
      </c>
      <c r="AR1623" s="6" t="s">
        <v>16954</v>
      </c>
      <c r="AS1623" s="6" t="s">
        <v>16955</v>
      </c>
      <c r="AT1623" s="6" t="s">
        <v>16947</v>
      </c>
      <c r="AU1623">
        <v>0</v>
      </c>
      <c r="AV1623">
        <v>0</v>
      </c>
      <c r="AW1623" s="6" t="s">
        <v>16956</v>
      </c>
      <c r="AX1623" s="6" t="s">
        <v>16765</v>
      </c>
      <c r="AY1623" s="6" t="s">
        <v>16765</v>
      </c>
      <c r="AZ1623" s="6" t="s">
        <v>16958</v>
      </c>
      <c r="BA1623" s="6" t="s">
        <v>16765</v>
      </c>
      <c r="BB1623" s="6" t="s">
        <v>16959</v>
      </c>
      <c r="BC1623" s="6" t="s">
        <v>16765</v>
      </c>
      <c r="BD1623" s="6" t="s">
        <v>16960</v>
      </c>
      <c r="BE1623" s="6" t="s">
        <v>16961</v>
      </c>
      <c r="BF1623" s="6" t="s">
        <v>13575</v>
      </c>
      <c r="BG1623" s="6" t="s">
        <v>13575</v>
      </c>
      <c r="BH1623" s="6" t="s">
        <v>16959</v>
      </c>
      <c r="BI1623">
        <v>0</v>
      </c>
      <c r="BJ1623" s="6" t="s">
        <v>16958</v>
      </c>
      <c r="BK1623">
        <v>0</v>
      </c>
      <c r="BL1623" s="6" t="s">
        <v>315</v>
      </c>
      <c r="BM1623" s="56">
        <f>COUNTIF($B$2:B1623,B1623)</f>
        <v>1</v>
      </c>
      <c r="BN1623" s="6" t="str">
        <f t="shared" si="25"/>
        <v>12518-1</v>
      </c>
    </row>
    <row r="1624" spans="1:66" x14ac:dyDescent="0.25">
      <c r="A1624">
        <v>1</v>
      </c>
      <c r="B1624">
        <v>12559</v>
      </c>
      <c r="C1624" s="6" t="s">
        <v>19364</v>
      </c>
      <c r="D1624">
        <v>5</v>
      </c>
      <c r="E1624">
        <v>1</v>
      </c>
      <c r="F1624">
        <v>10</v>
      </c>
      <c r="G1624">
        <v>109</v>
      </c>
      <c r="H1624" s="6" t="s">
        <v>17007</v>
      </c>
      <c r="I1624">
        <v>1</v>
      </c>
      <c r="J1624">
        <v>356206</v>
      </c>
      <c r="K1624">
        <v>6</v>
      </c>
      <c r="L1624" s="55">
        <v>42964</v>
      </c>
      <c r="M1624" s="6" t="s">
        <v>16765</v>
      </c>
      <c r="N1624" s="55">
        <v>44825</v>
      </c>
      <c r="O1624">
        <v>118784</v>
      </c>
      <c r="P1624" s="6" t="s">
        <v>16764</v>
      </c>
      <c r="Q1624" s="6" t="s">
        <v>19365</v>
      </c>
      <c r="R1624">
        <v>1</v>
      </c>
      <c r="S1624">
        <v>0</v>
      </c>
      <c r="T1624">
        <v>-1</v>
      </c>
      <c r="U1624">
        <v>1651</v>
      </c>
      <c r="V1624" s="6" t="s">
        <v>16945</v>
      </c>
      <c r="W1624" s="6" t="s">
        <v>16946</v>
      </c>
      <c r="X1624" s="55">
        <v>44665</v>
      </c>
      <c r="Y1624">
        <v>50000</v>
      </c>
      <c r="Z1624">
        <v>0</v>
      </c>
      <c r="AA1624" s="6" t="s">
        <v>16765</v>
      </c>
      <c r="AB1624" s="6" t="s">
        <v>16947</v>
      </c>
      <c r="AD1624" s="6" t="s">
        <v>16948</v>
      </c>
      <c r="AE1624">
        <v>46977</v>
      </c>
      <c r="AF1624">
        <v>42762</v>
      </c>
      <c r="AG1624" s="6" t="s">
        <v>16949</v>
      </c>
      <c r="AH1624" s="6" t="s">
        <v>16950</v>
      </c>
      <c r="AI1624" s="6" t="s">
        <v>16951</v>
      </c>
      <c r="AJ1624" s="6" t="s">
        <v>16765</v>
      </c>
      <c r="AK1624" s="6" t="s">
        <v>16765</v>
      </c>
      <c r="AL1624" s="6" t="s">
        <v>16765</v>
      </c>
      <c r="AM1624" s="6" t="s">
        <v>16952</v>
      </c>
      <c r="AN1624">
        <v>0</v>
      </c>
      <c r="AO1624" s="55">
        <v>44665</v>
      </c>
      <c r="AP1624" s="6" t="s">
        <v>16953</v>
      </c>
      <c r="AQ1624">
        <v>0</v>
      </c>
      <c r="AR1624" s="6" t="s">
        <v>16954</v>
      </c>
      <c r="AS1624" s="6" t="s">
        <v>16955</v>
      </c>
      <c r="AT1624" s="6" t="s">
        <v>16947</v>
      </c>
      <c r="AU1624">
        <v>0</v>
      </c>
      <c r="AV1624">
        <v>0</v>
      </c>
      <c r="AW1624" s="6" t="s">
        <v>16956</v>
      </c>
      <c r="AX1624" s="6" t="s">
        <v>19366</v>
      </c>
      <c r="AY1624" s="6" t="s">
        <v>16765</v>
      </c>
      <c r="AZ1624" s="6" t="s">
        <v>16958</v>
      </c>
      <c r="BA1624" s="6" t="s">
        <v>16765</v>
      </c>
      <c r="BB1624" s="6" t="s">
        <v>16959</v>
      </c>
      <c r="BC1624" s="6" t="s">
        <v>16765</v>
      </c>
      <c r="BD1624" s="6" t="s">
        <v>16960</v>
      </c>
      <c r="BE1624" s="6" t="s">
        <v>16961</v>
      </c>
      <c r="BF1624" s="6" t="s">
        <v>13575</v>
      </c>
      <c r="BG1624" s="6" t="s">
        <v>13575</v>
      </c>
      <c r="BH1624" s="6" t="s">
        <v>16959</v>
      </c>
      <c r="BI1624">
        <v>0</v>
      </c>
      <c r="BJ1624" s="6" t="s">
        <v>16958</v>
      </c>
      <c r="BK1624">
        <v>0</v>
      </c>
      <c r="BL1624" s="6" t="s">
        <v>315</v>
      </c>
      <c r="BM1624" s="56">
        <f>COUNTIF($B$2:B1624,B1624)</f>
        <v>1</v>
      </c>
      <c r="BN1624" s="6" t="str">
        <f t="shared" si="25"/>
        <v>12559-1</v>
      </c>
    </row>
    <row r="1625" spans="1:66" x14ac:dyDescent="0.25">
      <c r="A1625">
        <v>1</v>
      </c>
      <c r="B1625">
        <v>12588</v>
      </c>
      <c r="C1625" s="6" t="s">
        <v>19367</v>
      </c>
      <c r="D1625">
        <v>5</v>
      </c>
      <c r="E1625">
        <v>2</v>
      </c>
      <c r="F1625">
        <v>20</v>
      </c>
      <c r="G1625">
        <v>202</v>
      </c>
      <c r="H1625" s="6" t="s">
        <v>17010</v>
      </c>
      <c r="I1625">
        <v>1</v>
      </c>
      <c r="J1625">
        <v>367872</v>
      </c>
      <c r="K1625">
        <v>6</v>
      </c>
      <c r="L1625" s="55">
        <v>42983</v>
      </c>
      <c r="M1625" s="6" t="s">
        <v>16765</v>
      </c>
      <c r="N1625" s="55">
        <v>44825</v>
      </c>
      <c r="O1625">
        <v>118734</v>
      </c>
      <c r="P1625" s="6" t="s">
        <v>16790</v>
      </c>
      <c r="Q1625" s="6" t="s">
        <v>19368</v>
      </c>
      <c r="R1625">
        <v>1</v>
      </c>
      <c r="S1625">
        <v>0</v>
      </c>
      <c r="T1625">
        <v>-1</v>
      </c>
      <c r="U1625">
        <v>1865.65</v>
      </c>
      <c r="V1625" s="6" t="s">
        <v>16945</v>
      </c>
      <c r="W1625" s="6" t="s">
        <v>16995</v>
      </c>
      <c r="X1625" s="55">
        <v>44655</v>
      </c>
      <c r="Y1625">
        <v>0</v>
      </c>
      <c r="Z1625">
        <v>292.27999999999997</v>
      </c>
      <c r="AA1625" s="6" t="s">
        <v>17552</v>
      </c>
      <c r="AB1625" s="6" t="s">
        <v>16947</v>
      </c>
      <c r="AD1625" s="6" t="s">
        <v>16948</v>
      </c>
      <c r="AE1625">
        <v>47097</v>
      </c>
      <c r="AF1625">
        <v>42856</v>
      </c>
      <c r="AG1625" s="6" t="s">
        <v>16949</v>
      </c>
      <c r="AH1625" s="6" t="s">
        <v>16950</v>
      </c>
      <c r="AI1625" s="6" t="s">
        <v>16951</v>
      </c>
      <c r="AJ1625" s="6" t="s">
        <v>16765</v>
      </c>
      <c r="AK1625" s="6" t="s">
        <v>16765</v>
      </c>
      <c r="AL1625" s="6" t="s">
        <v>16765</v>
      </c>
      <c r="AM1625" s="6" t="s">
        <v>16952</v>
      </c>
      <c r="AN1625">
        <v>0</v>
      </c>
      <c r="AO1625" s="55">
        <v>44655</v>
      </c>
      <c r="AP1625" s="6" t="s">
        <v>16953</v>
      </c>
      <c r="AQ1625">
        <v>0</v>
      </c>
      <c r="AR1625" s="6" t="s">
        <v>16997</v>
      </c>
      <c r="AS1625" s="6" t="s">
        <v>16955</v>
      </c>
      <c r="AT1625" s="6" t="s">
        <v>16947</v>
      </c>
      <c r="AU1625">
        <v>0</v>
      </c>
      <c r="AV1625">
        <v>0</v>
      </c>
      <c r="AW1625" s="6" t="s">
        <v>16956</v>
      </c>
      <c r="AX1625" s="6" t="s">
        <v>19369</v>
      </c>
      <c r="AY1625" s="6" t="s">
        <v>16765</v>
      </c>
      <c r="AZ1625" s="6" t="s">
        <v>16958</v>
      </c>
      <c r="BA1625" s="6" t="s">
        <v>16765</v>
      </c>
      <c r="BB1625" s="6" t="s">
        <v>16959</v>
      </c>
      <c r="BC1625" s="6" t="s">
        <v>16765</v>
      </c>
      <c r="BD1625" s="6" t="s">
        <v>16960</v>
      </c>
      <c r="BE1625" s="6" t="s">
        <v>16961</v>
      </c>
      <c r="BF1625" s="6" t="s">
        <v>13575</v>
      </c>
      <c r="BG1625" s="6" t="s">
        <v>13575</v>
      </c>
      <c r="BH1625" s="6" t="s">
        <v>16959</v>
      </c>
      <c r="BI1625">
        <v>0</v>
      </c>
      <c r="BJ1625" s="6" t="s">
        <v>16958</v>
      </c>
      <c r="BK1625">
        <v>0</v>
      </c>
      <c r="BL1625" s="6" t="s">
        <v>315</v>
      </c>
      <c r="BM1625" s="56">
        <f>COUNTIF($B$2:B1625,B1625)</f>
        <v>1</v>
      </c>
      <c r="BN1625" s="6" t="str">
        <f t="shared" si="25"/>
        <v>12588-1</v>
      </c>
    </row>
    <row r="1626" spans="1:66" x14ac:dyDescent="0.25">
      <c r="A1626">
        <v>1</v>
      </c>
      <c r="B1626">
        <v>12607</v>
      </c>
      <c r="C1626" s="6" t="s">
        <v>19370</v>
      </c>
      <c r="D1626">
        <v>4</v>
      </c>
      <c r="E1626">
        <v>9</v>
      </c>
      <c r="F1626">
        <v>99</v>
      </c>
      <c r="G1626">
        <v>916</v>
      </c>
      <c r="H1626" s="6" t="s">
        <v>17037</v>
      </c>
      <c r="I1626">
        <v>1</v>
      </c>
      <c r="J1626">
        <v>65022</v>
      </c>
      <c r="K1626">
        <v>7</v>
      </c>
      <c r="L1626" s="55">
        <v>44280</v>
      </c>
      <c r="M1626" s="6" t="s">
        <v>16765</v>
      </c>
      <c r="N1626" s="55">
        <v>44736</v>
      </c>
      <c r="O1626">
        <v>3053757</v>
      </c>
      <c r="P1626" s="6" t="s">
        <v>16808</v>
      </c>
      <c r="Q1626" s="6" t="s">
        <v>16973</v>
      </c>
      <c r="R1626">
        <v>4</v>
      </c>
      <c r="S1626">
        <v>0</v>
      </c>
      <c r="T1626">
        <v>-4</v>
      </c>
      <c r="U1626">
        <v>1503.39</v>
      </c>
      <c r="V1626" s="6" t="s">
        <v>16974</v>
      </c>
      <c r="W1626" s="6" t="s">
        <v>16946</v>
      </c>
      <c r="X1626" s="55">
        <v>44553</v>
      </c>
      <c r="Y1626">
        <v>0</v>
      </c>
      <c r="Z1626">
        <v>0</v>
      </c>
      <c r="AA1626" s="6" t="s">
        <v>16765</v>
      </c>
      <c r="AB1626" s="6" t="s">
        <v>16947</v>
      </c>
      <c r="AD1626" s="6" t="s">
        <v>16765</v>
      </c>
      <c r="AE1626">
        <v>53034</v>
      </c>
      <c r="AF1626">
        <v>47943</v>
      </c>
      <c r="AG1626" s="6" t="s">
        <v>16973</v>
      </c>
      <c r="AH1626" s="6" t="s">
        <v>16950</v>
      </c>
      <c r="AI1626" s="6" t="s">
        <v>16951</v>
      </c>
      <c r="AJ1626" s="6" t="s">
        <v>16765</v>
      </c>
      <c r="AK1626" s="6" t="s">
        <v>16765</v>
      </c>
      <c r="AL1626" s="6" t="s">
        <v>16765</v>
      </c>
      <c r="AM1626" s="6" t="s">
        <v>16952</v>
      </c>
      <c r="AN1626">
        <v>0</v>
      </c>
      <c r="AO1626" s="55">
        <v>44553</v>
      </c>
      <c r="AP1626" s="6" t="s">
        <v>16953</v>
      </c>
      <c r="AQ1626">
        <v>0</v>
      </c>
      <c r="AR1626" s="6" t="s">
        <v>16975</v>
      </c>
      <c r="AS1626" s="6" t="s">
        <v>16955</v>
      </c>
      <c r="AT1626" s="6" t="s">
        <v>16947</v>
      </c>
      <c r="AU1626">
        <v>0</v>
      </c>
      <c r="AV1626">
        <v>0</v>
      </c>
      <c r="AW1626" s="6" t="s">
        <v>16956</v>
      </c>
      <c r="AX1626" s="6" t="s">
        <v>17097</v>
      </c>
      <c r="AY1626" s="6" t="s">
        <v>16765</v>
      </c>
      <c r="AZ1626" s="6" t="s">
        <v>16958</v>
      </c>
      <c r="BA1626" s="6" t="s">
        <v>16765</v>
      </c>
      <c r="BB1626" s="6" t="s">
        <v>16959</v>
      </c>
      <c r="BC1626" s="6" t="s">
        <v>16765</v>
      </c>
      <c r="BD1626" s="6" t="s">
        <v>16960</v>
      </c>
      <c r="BE1626" s="6" t="s">
        <v>16961</v>
      </c>
      <c r="BF1626" s="6" t="s">
        <v>13575</v>
      </c>
      <c r="BG1626" s="6" t="s">
        <v>13575</v>
      </c>
      <c r="BH1626" s="6" t="s">
        <v>16959</v>
      </c>
      <c r="BI1626">
        <v>0</v>
      </c>
      <c r="BJ1626" s="6" t="s">
        <v>16958</v>
      </c>
      <c r="BK1626">
        <v>0</v>
      </c>
      <c r="BL1626" s="6" t="s">
        <v>315</v>
      </c>
      <c r="BM1626" s="56">
        <f>COUNTIF($B$2:B1626,B1626)</f>
        <v>1</v>
      </c>
      <c r="BN1626" s="6" t="str">
        <f t="shared" si="25"/>
        <v>12607-1</v>
      </c>
    </row>
    <row r="1627" spans="1:66" x14ac:dyDescent="0.25">
      <c r="A1627">
        <v>1</v>
      </c>
      <c r="B1627">
        <v>12637</v>
      </c>
      <c r="C1627" s="6" t="s">
        <v>19371</v>
      </c>
      <c r="D1627">
        <v>5</v>
      </c>
      <c r="E1627">
        <v>1</v>
      </c>
      <c r="F1627">
        <v>10</v>
      </c>
      <c r="G1627">
        <v>109</v>
      </c>
      <c r="H1627" s="6" t="s">
        <v>16943</v>
      </c>
      <c r="I1627">
        <v>1</v>
      </c>
      <c r="J1627">
        <v>407175</v>
      </c>
      <c r="K1627">
        <v>6</v>
      </c>
      <c r="L1627" s="55">
        <v>43047</v>
      </c>
      <c r="M1627" s="6" t="s">
        <v>16765</v>
      </c>
      <c r="N1627" s="55">
        <v>44686</v>
      </c>
      <c r="O1627">
        <v>118196</v>
      </c>
      <c r="P1627" s="6" t="s">
        <v>16832</v>
      </c>
      <c r="Q1627" s="6" t="s">
        <v>16973</v>
      </c>
      <c r="R1627">
        <v>10</v>
      </c>
      <c r="S1627">
        <v>0</v>
      </c>
      <c r="T1627">
        <v>-10</v>
      </c>
      <c r="U1627">
        <v>1600</v>
      </c>
      <c r="V1627" s="6" t="s">
        <v>16974</v>
      </c>
      <c r="W1627" s="6" t="s">
        <v>16946</v>
      </c>
      <c r="X1627" s="55">
        <v>44665</v>
      </c>
      <c r="Y1627">
        <v>70000</v>
      </c>
      <c r="Z1627">
        <v>12075.48</v>
      </c>
      <c r="AA1627" s="6" t="s">
        <v>16969</v>
      </c>
      <c r="AB1627" s="6" t="s">
        <v>16947</v>
      </c>
      <c r="AD1627" s="6" t="s">
        <v>16765</v>
      </c>
      <c r="AE1627">
        <v>47616</v>
      </c>
      <c r="AF1627">
        <v>43357</v>
      </c>
      <c r="AG1627" s="6" t="s">
        <v>16973</v>
      </c>
      <c r="AH1627" s="6" t="s">
        <v>16950</v>
      </c>
      <c r="AI1627" s="6" t="s">
        <v>16951</v>
      </c>
      <c r="AJ1627" s="6" t="s">
        <v>16765</v>
      </c>
      <c r="AK1627" s="6" t="s">
        <v>16765</v>
      </c>
      <c r="AL1627" s="6" t="s">
        <v>16765</v>
      </c>
      <c r="AM1627" s="6" t="s">
        <v>16952</v>
      </c>
      <c r="AN1627">
        <v>0</v>
      </c>
      <c r="AO1627" s="55">
        <v>44665</v>
      </c>
      <c r="AP1627" s="6" t="s">
        <v>16953</v>
      </c>
      <c r="AQ1627">
        <v>0</v>
      </c>
      <c r="AR1627" s="6" t="s">
        <v>16975</v>
      </c>
      <c r="AS1627" s="6" t="s">
        <v>16955</v>
      </c>
      <c r="AT1627" s="6" t="s">
        <v>16947</v>
      </c>
      <c r="AU1627">
        <v>0</v>
      </c>
      <c r="AV1627">
        <v>0</v>
      </c>
      <c r="AW1627" s="6" t="s">
        <v>16956</v>
      </c>
      <c r="AX1627" s="6" t="s">
        <v>19372</v>
      </c>
      <c r="AY1627" s="6" t="s">
        <v>16765</v>
      </c>
      <c r="AZ1627" s="6" t="s">
        <v>16958</v>
      </c>
      <c r="BA1627" s="6" t="s">
        <v>16765</v>
      </c>
      <c r="BB1627" s="6" t="s">
        <v>16959</v>
      </c>
      <c r="BC1627" s="6" t="s">
        <v>16765</v>
      </c>
      <c r="BD1627" s="6" t="s">
        <v>16960</v>
      </c>
      <c r="BE1627" s="6" t="s">
        <v>16961</v>
      </c>
      <c r="BF1627" s="6" t="s">
        <v>13575</v>
      </c>
      <c r="BG1627" s="6" t="s">
        <v>13575</v>
      </c>
      <c r="BH1627" s="6" t="s">
        <v>16959</v>
      </c>
      <c r="BI1627">
        <v>0</v>
      </c>
      <c r="BJ1627" s="6" t="s">
        <v>16958</v>
      </c>
      <c r="BK1627">
        <v>0</v>
      </c>
      <c r="BL1627" s="6" t="s">
        <v>315</v>
      </c>
      <c r="BM1627" s="56">
        <f>COUNTIF($B$2:B1627,B1627)</f>
        <v>1</v>
      </c>
      <c r="BN1627" s="6" t="str">
        <f t="shared" si="25"/>
        <v>12637-1</v>
      </c>
    </row>
    <row r="1628" spans="1:66" x14ac:dyDescent="0.25">
      <c r="A1628">
        <v>1</v>
      </c>
      <c r="B1628">
        <v>12637</v>
      </c>
      <c r="C1628" s="6" t="s">
        <v>19371</v>
      </c>
      <c r="D1628">
        <v>5</v>
      </c>
      <c r="E1628">
        <v>1</v>
      </c>
      <c r="F1628">
        <v>10</v>
      </c>
      <c r="G1628">
        <v>109</v>
      </c>
      <c r="H1628" s="6" t="s">
        <v>16943</v>
      </c>
      <c r="I1628">
        <v>1</v>
      </c>
      <c r="J1628">
        <v>620702</v>
      </c>
      <c r="K1628">
        <v>6</v>
      </c>
      <c r="L1628" s="55">
        <v>43426</v>
      </c>
      <c r="M1628" s="6" t="s">
        <v>16765</v>
      </c>
      <c r="N1628" s="55">
        <v>44686</v>
      </c>
      <c r="O1628">
        <v>118196</v>
      </c>
      <c r="P1628" s="6" t="s">
        <v>16832</v>
      </c>
      <c r="Q1628" s="6" t="s">
        <v>16973</v>
      </c>
      <c r="R1628">
        <v>18</v>
      </c>
      <c r="S1628">
        <v>0</v>
      </c>
      <c r="T1628">
        <v>-18</v>
      </c>
      <c r="U1628">
        <v>2880</v>
      </c>
      <c r="V1628" s="6" t="s">
        <v>16974</v>
      </c>
      <c r="W1628" s="6" t="s">
        <v>16946</v>
      </c>
      <c r="X1628" s="55">
        <v>44665</v>
      </c>
      <c r="Y1628">
        <v>70000</v>
      </c>
      <c r="Z1628">
        <v>12075.48</v>
      </c>
      <c r="AA1628" s="6" t="s">
        <v>16969</v>
      </c>
      <c r="AB1628" s="6" t="s">
        <v>16947</v>
      </c>
      <c r="AD1628" s="6" t="s">
        <v>16765</v>
      </c>
      <c r="AE1628">
        <v>50025</v>
      </c>
      <c r="AF1628">
        <v>45386</v>
      </c>
      <c r="AG1628" s="6" t="s">
        <v>16973</v>
      </c>
      <c r="AH1628" s="6" t="s">
        <v>16950</v>
      </c>
      <c r="AI1628" s="6" t="s">
        <v>16951</v>
      </c>
      <c r="AJ1628" s="6" t="s">
        <v>16765</v>
      </c>
      <c r="AK1628" s="6" t="s">
        <v>16765</v>
      </c>
      <c r="AL1628" s="6" t="s">
        <v>16765</v>
      </c>
      <c r="AM1628" s="6" t="s">
        <v>16952</v>
      </c>
      <c r="AN1628">
        <v>0</v>
      </c>
      <c r="AO1628" s="55">
        <v>44665</v>
      </c>
      <c r="AP1628" s="6" t="s">
        <v>16953</v>
      </c>
      <c r="AQ1628">
        <v>0</v>
      </c>
      <c r="AR1628" s="6" t="s">
        <v>16975</v>
      </c>
      <c r="AS1628" s="6" t="s">
        <v>16955</v>
      </c>
      <c r="AT1628" s="6" t="s">
        <v>16947</v>
      </c>
      <c r="AU1628">
        <v>0</v>
      </c>
      <c r="AV1628">
        <v>0</v>
      </c>
      <c r="AW1628" s="6" t="s">
        <v>16956</v>
      </c>
      <c r="AX1628" s="6" t="s">
        <v>16984</v>
      </c>
      <c r="AY1628" s="6" t="s">
        <v>16765</v>
      </c>
      <c r="AZ1628" s="6" t="s">
        <v>16958</v>
      </c>
      <c r="BA1628" s="6" t="s">
        <v>16765</v>
      </c>
      <c r="BB1628" s="6" t="s">
        <v>16959</v>
      </c>
      <c r="BC1628" s="6" t="s">
        <v>16765</v>
      </c>
      <c r="BD1628" s="6" t="s">
        <v>16960</v>
      </c>
      <c r="BE1628" s="6" t="s">
        <v>16961</v>
      </c>
      <c r="BF1628" s="6" t="s">
        <v>13575</v>
      </c>
      <c r="BG1628" s="6" t="s">
        <v>13575</v>
      </c>
      <c r="BH1628" s="6" t="s">
        <v>16959</v>
      </c>
      <c r="BI1628">
        <v>0</v>
      </c>
      <c r="BJ1628" s="6" t="s">
        <v>16958</v>
      </c>
      <c r="BK1628">
        <v>0</v>
      </c>
      <c r="BL1628" s="6" t="s">
        <v>315</v>
      </c>
      <c r="BM1628" s="56">
        <f>COUNTIF($B$2:B1628,B1628)</f>
        <v>2</v>
      </c>
      <c r="BN1628" s="6" t="str">
        <f t="shared" si="25"/>
        <v>12637-2</v>
      </c>
    </row>
    <row r="1629" spans="1:66" x14ac:dyDescent="0.25">
      <c r="A1629">
        <v>1</v>
      </c>
      <c r="B1629">
        <v>12637</v>
      </c>
      <c r="C1629" s="6" t="s">
        <v>19371</v>
      </c>
      <c r="D1629">
        <v>5</v>
      </c>
      <c r="E1629">
        <v>1</v>
      </c>
      <c r="F1629">
        <v>10</v>
      </c>
      <c r="G1629">
        <v>109</v>
      </c>
      <c r="H1629" s="6" t="s">
        <v>16943</v>
      </c>
      <c r="I1629">
        <v>1</v>
      </c>
      <c r="J1629">
        <v>458059</v>
      </c>
      <c r="K1629">
        <v>6</v>
      </c>
      <c r="L1629" s="55">
        <v>43132</v>
      </c>
      <c r="M1629" s="6" t="s">
        <v>16765</v>
      </c>
      <c r="N1629" s="55">
        <v>44686</v>
      </c>
      <c r="O1629">
        <v>118750</v>
      </c>
      <c r="P1629" s="6" t="s">
        <v>16767</v>
      </c>
      <c r="Q1629" s="6" t="s">
        <v>19373</v>
      </c>
      <c r="R1629">
        <v>1</v>
      </c>
      <c r="S1629">
        <v>0</v>
      </c>
      <c r="T1629">
        <v>-1</v>
      </c>
      <c r="U1629">
        <v>1803.8</v>
      </c>
      <c r="V1629" s="6" t="s">
        <v>16945</v>
      </c>
      <c r="W1629" s="6" t="s">
        <v>16946</v>
      </c>
      <c r="X1629" s="55">
        <v>44665</v>
      </c>
      <c r="Y1629">
        <v>70000</v>
      </c>
      <c r="Z1629">
        <v>12075.48</v>
      </c>
      <c r="AA1629" s="6" t="s">
        <v>16969</v>
      </c>
      <c r="AB1629" s="6" t="s">
        <v>16947</v>
      </c>
      <c r="AD1629" s="6" t="s">
        <v>16948</v>
      </c>
      <c r="AE1629">
        <v>48220</v>
      </c>
      <c r="AF1629">
        <v>43872</v>
      </c>
      <c r="AG1629" s="6" t="s">
        <v>16949</v>
      </c>
      <c r="AH1629" s="6" t="s">
        <v>16950</v>
      </c>
      <c r="AI1629" s="6" t="s">
        <v>16951</v>
      </c>
      <c r="AJ1629" s="6" t="s">
        <v>16765</v>
      </c>
      <c r="AK1629" s="6" t="s">
        <v>16765</v>
      </c>
      <c r="AL1629" s="6" t="s">
        <v>16765</v>
      </c>
      <c r="AM1629" s="6" t="s">
        <v>16952</v>
      </c>
      <c r="AN1629">
        <v>0</v>
      </c>
      <c r="AO1629" s="55">
        <v>44665</v>
      </c>
      <c r="AP1629" s="6" t="s">
        <v>16953</v>
      </c>
      <c r="AQ1629">
        <v>0</v>
      </c>
      <c r="AR1629" s="6" t="s">
        <v>16954</v>
      </c>
      <c r="AS1629" s="6" t="s">
        <v>16955</v>
      </c>
      <c r="AT1629" s="6" t="s">
        <v>16947</v>
      </c>
      <c r="AU1629">
        <v>0</v>
      </c>
      <c r="AV1629">
        <v>0</v>
      </c>
      <c r="AW1629" s="6" t="s">
        <v>16956</v>
      </c>
      <c r="AX1629" s="6" t="s">
        <v>18279</v>
      </c>
      <c r="AY1629" s="6" t="s">
        <v>16765</v>
      </c>
      <c r="AZ1629" s="6" t="s">
        <v>16958</v>
      </c>
      <c r="BA1629" s="6" t="s">
        <v>16765</v>
      </c>
      <c r="BB1629" s="6" t="s">
        <v>16959</v>
      </c>
      <c r="BC1629" s="6" t="s">
        <v>16765</v>
      </c>
      <c r="BD1629" s="6" t="s">
        <v>16960</v>
      </c>
      <c r="BE1629" s="6" t="s">
        <v>16961</v>
      </c>
      <c r="BF1629" s="6" t="s">
        <v>13575</v>
      </c>
      <c r="BG1629" s="6" t="s">
        <v>13575</v>
      </c>
      <c r="BH1629" s="6" t="s">
        <v>16959</v>
      </c>
      <c r="BI1629">
        <v>0</v>
      </c>
      <c r="BJ1629" s="6" t="s">
        <v>16958</v>
      </c>
      <c r="BK1629">
        <v>0</v>
      </c>
      <c r="BL1629" s="6" t="s">
        <v>315</v>
      </c>
      <c r="BM1629" s="56">
        <f>COUNTIF($B$2:B1629,B1629)</f>
        <v>3</v>
      </c>
      <c r="BN1629" s="6" t="str">
        <f t="shared" si="25"/>
        <v>12637-3</v>
      </c>
    </row>
    <row r="1630" spans="1:66" x14ac:dyDescent="0.25">
      <c r="A1630">
        <v>1</v>
      </c>
      <c r="B1630">
        <v>12637</v>
      </c>
      <c r="C1630" s="6" t="s">
        <v>19371</v>
      </c>
      <c r="D1630">
        <v>5</v>
      </c>
      <c r="E1630">
        <v>1</v>
      </c>
      <c r="F1630">
        <v>10</v>
      </c>
      <c r="G1630">
        <v>109</v>
      </c>
      <c r="H1630" s="6" t="s">
        <v>16943</v>
      </c>
      <c r="I1630">
        <v>1</v>
      </c>
      <c r="J1630">
        <v>131372</v>
      </c>
      <c r="K1630">
        <v>7</v>
      </c>
      <c r="L1630" s="55">
        <v>44407</v>
      </c>
      <c r="M1630" s="6" t="s">
        <v>16765</v>
      </c>
      <c r="N1630" s="55">
        <v>44686</v>
      </c>
      <c r="O1630">
        <v>211673</v>
      </c>
      <c r="P1630" s="6" t="s">
        <v>16812</v>
      </c>
      <c r="Q1630" s="6" t="s">
        <v>19374</v>
      </c>
      <c r="R1630">
        <v>1</v>
      </c>
      <c r="S1630">
        <v>0</v>
      </c>
      <c r="T1630">
        <v>-1</v>
      </c>
      <c r="U1630">
        <v>2745</v>
      </c>
      <c r="V1630" s="6" t="s">
        <v>16945</v>
      </c>
      <c r="W1630" s="6" t="s">
        <v>16946</v>
      </c>
      <c r="X1630" s="55">
        <v>44665</v>
      </c>
      <c r="Y1630">
        <v>70000</v>
      </c>
      <c r="Z1630">
        <v>12075.48</v>
      </c>
      <c r="AA1630" s="6" t="s">
        <v>16969</v>
      </c>
      <c r="AB1630" s="6" t="s">
        <v>16947</v>
      </c>
      <c r="AD1630" s="6" t="s">
        <v>16948</v>
      </c>
      <c r="AE1630">
        <v>53359</v>
      </c>
      <c r="AF1630">
        <v>48212</v>
      </c>
      <c r="AG1630" s="6" t="s">
        <v>16949</v>
      </c>
      <c r="AH1630" s="6" t="s">
        <v>16950</v>
      </c>
      <c r="AI1630" s="6" t="s">
        <v>16951</v>
      </c>
      <c r="AJ1630" s="6" t="s">
        <v>16765</v>
      </c>
      <c r="AK1630" s="6" t="s">
        <v>16765</v>
      </c>
      <c r="AL1630" s="6" t="s">
        <v>16765</v>
      </c>
      <c r="AM1630" s="6" t="s">
        <v>16952</v>
      </c>
      <c r="AN1630">
        <v>0</v>
      </c>
      <c r="AO1630" s="55">
        <v>44665</v>
      </c>
      <c r="AP1630" s="6" t="s">
        <v>16953</v>
      </c>
      <c r="AQ1630">
        <v>0</v>
      </c>
      <c r="AR1630" s="6" t="s">
        <v>16954</v>
      </c>
      <c r="AS1630" s="6" t="s">
        <v>16955</v>
      </c>
      <c r="AT1630" s="6" t="s">
        <v>16947</v>
      </c>
      <c r="AU1630">
        <v>0</v>
      </c>
      <c r="AV1630">
        <v>0</v>
      </c>
      <c r="AW1630" s="6" t="s">
        <v>16956</v>
      </c>
      <c r="AX1630" s="6" t="s">
        <v>19375</v>
      </c>
      <c r="AY1630" s="6" t="s">
        <v>16765</v>
      </c>
      <c r="AZ1630" s="6" t="s">
        <v>16958</v>
      </c>
      <c r="BA1630" s="6" t="s">
        <v>16765</v>
      </c>
      <c r="BB1630" s="6" t="s">
        <v>16959</v>
      </c>
      <c r="BC1630" s="6" t="s">
        <v>16765</v>
      </c>
      <c r="BD1630" s="6" t="s">
        <v>16960</v>
      </c>
      <c r="BE1630" s="6" t="s">
        <v>16961</v>
      </c>
      <c r="BF1630" s="6" t="s">
        <v>13575</v>
      </c>
      <c r="BG1630" s="6" t="s">
        <v>13575</v>
      </c>
      <c r="BH1630" s="6" t="s">
        <v>16959</v>
      </c>
      <c r="BI1630">
        <v>0</v>
      </c>
      <c r="BJ1630" s="6" t="s">
        <v>16958</v>
      </c>
      <c r="BK1630">
        <v>0</v>
      </c>
      <c r="BL1630" s="6" t="s">
        <v>315</v>
      </c>
      <c r="BM1630" s="56">
        <f>COUNTIF($B$2:B1630,B1630)</f>
        <v>4</v>
      </c>
      <c r="BN1630" s="6" t="str">
        <f t="shared" si="25"/>
        <v>12637-4</v>
      </c>
    </row>
    <row r="1631" spans="1:66" x14ac:dyDescent="0.25">
      <c r="A1631">
        <v>1</v>
      </c>
      <c r="B1631">
        <v>12637</v>
      </c>
      <c r="C1631" s="6" t="s">
        <v>19371</v>
      </c>
      <c r="D1631">
        <v>5</v>
      </c>
      <c r="E1631">
        <v>1</v>
      </c>
      <c r="F1631">
        <v>10</v>
      </c>
      <c r="G1631">
        <v>109</v>
      </c>
      <c r="H1631" s="6" t="s">
        <v>16943</v>
      </c>
      <c r="I1631">
        <v>1</v>
      </c>
      <c r="J1631">
        <v>361638</v>
      </c>
      <c r="K1631">
        <v>6</v>
      </c>
      <c r="L1631" s="55">
        <v>42972</v>
      </c>
      <c r="M1631" s="6" t="s">
        <v>16765</v>
      </c>
      <c r="N1631" s="55">
        <v>44686</v>
      </c>
      <c r="O1631">
        <v>628699</v>
      </c>
      <c r="P1631" s="6" t="s">
        <v>16777</v>
      </c>
      <c r="Q1631" s="6" t="s">
        <v>19374</v>
      </c>
      <c r="R1631">
        <v>1</v>
      </c>
      <c r="S1631">
        <v>0</v>
      </c>
      <c r="T1631">
        <v>-1</v>
      </c>
      <c r="U1631">
        <v>1687</v>
      </c>
      <c r="V1631" s="6" t="s">
        <v>16945</v>
      </c>
      <c r="W1631" s="6" t="s">
        <v>16946</v>
      </c>
      <c r="X1631" s="55">
        <v>44665</v>
      </c>
      <c r="Y1631">
        <v>70000</v>
      </c>
      <c r="Z1631">
        <v>12075.48</v>
      </c>
      <c r="AA1631" s="6" t="s">
        <v>16969</v>
      </c>
      <c r="AB1631" s="6" t="s">
        <v>16947</v>
      </c>
      <c r="AD1631" s="6" t="s">
        <v>16948</v>
      </c>
      <c r="AE1631">
        <v>47039</v>
      </c>
      <c r="AF1631">
        <v>42821</v>
      </c>
      <c r="AG1631" s="6" t="s">
        <v>16949</v>
      </c>
      <c r="AH1631" s="6" t="s">
        <v>16950</v>
      </c>
      <c r="AI1631" s="6" t="s">
        <v>16951</v>
      </c>
      <c r="AJ1631" s="6" t="s">
        <v>16765</v>
      </c>
      <c r="AK1631" s="6" t="s">
        <v>16765</v>
      </c>
      <c r="AL1631" s="6" t="s">
        <v>16765</v>
      </c>
      <c r="AM1631" s="6" t="s">
        <v>16952</v>
      </c>
      <c r="AN1631">
        <v>0</v>
      </c>
      <c r="AO1631" s="55">
        <v>44665</v>
      </c>
      <c r="AP1631" s="6" t="s">
        <v>16953</v>
      </c>
      <c r="AQ1631">
        <v>0</v>
      </c>
      <c r="AR1631" s="6" t="s">
        <v>16997</v>
      </c>
      <c r="AS1631" s="6" t="s">
        <v>16955</v>
      </c>
      <c r="AT1631" s="6" t="s">
        <v>16947</v>
      </c>
      <c r="AU1631">
        <v>0</v>
      </c>
      <c r="AV1631">
        <v>0</v>
      </c>
      <c r="AW1631" s="6" t="s">
        <v>16956</v>
      </c>
      <c r="AX1631" s="6" t="s">
        <v>18984</v>
      </c>
      <c r="AY1631" s="6" t="s">
        <v>16765</v>
      </c>
      <c r="AZ1631" s="6" t="s">
        <v>16958</v>
      </c>
      <c r="BA1631" s="6" t="s">
        <v>16765</v>
      </c>
      <c r="BB1631" s="6" t="s">
        <v>16959</v>
      </c>
      <c r="BC1631" s="6" t="s">
        <v>16765</v>
      </c>
      <c r="BD1631" s="6" t="s">
        <v>16960</v>
      </c>
      <c r="BE1631" s="6" t="s">
        <v>16961</v>
      </c>
      <c r="BF1631" s="6" t="s">
        <v>13575</v>
      </c>
      <c r="BG1631" s="6" t="s">
        <v>13575</v>
      </c>
      <c r="BH1631" s="6" t="s">
        <v>16959</v>
      </c>
      <c r="BI1631">
        <v>0</v>
      </c>
      <c r="BJ1631" s="6" t="s">
        <v>16958</v>
      </c>
      <c r="BK1631">
        <v>0</v>
      </c>
      <c r="BL1631" s="6" t="s">
        <v>315</v>
      </c>
      <c r="BM1631" s="56">
        <f>COUNTIF($B$2:B1631,B1631)</f>
        <v>5</v>
      </c>
      <c r="BN1631" s="6" t="str">
        <f t="shared" si="25"/>
        <v>12637-5</v>
      </c>
    </row>
    <row r="1632" spans="1:66" x14ac:dyDescent="0.25">
      <c r="A1632">
        <v>1</v>
      </c>
      <c r="B1632">
        <v>12642</v>
      </c>
      <c r="C1632" s="6" t="s">
        <v>19376</v>
      </c>
      <c r="D1632">
        <v>5</v>
      </c>
      <c r="E1632">
        <v>1</v>
      </c>
      <c r="F1632">
        <v>10</v>
      </c>
      <c r="G1632">
        <v>107</v>
      </c>
      <c r="H1632" s="6" t="s">
        <v>17007</v>
      </c>
      <c r="I1632">
        <v>1</v>
      </c>
      <c r="J1632">
        <v>627240</v>
      </c>
      <c r="K1632">
        <v>6</v>
      </c>
      <c r="L1632" s="55">
        <v>43438</v>
      </c>
      <c r="M1632" s="6" t="s">
        <v>16765</v>
      </c>
      <c r="N1632" s="55">
        <v>44825</v>
      </c>
      <c r="O1632">
        <v>118750</v>
      </c>
      <c r="P1632" s="6" t="s">
        <v>16767</v>
      </c>
      <c r="Q1632" s="6" t="s">
        <v>19377</v>
      </c>
      <c r="R1632">
        <v>1</v>
      </c>
      <c r="S1632">
        <v>0</v>
      </c>
      <c r="T1632">
        <v>-1</v>
      </c>
      <c r="U1632">
        <v>1803.8</v>
      </c>
      <c r="V1632" s="6" t="s">
        <v>16945</v>
      </c>
      <c r="W1632" s="6" t="s">
        <v>16946</v>
      </c>
      <c r="X1632" s="55">
        <v>44669</v>
      </c>
      <c r="Y1632">
        <v>40000</v>
      </c>
      <c r="Z1632">
        <v>1444.27</v>
      </c>
      <c r="AA1632" s="6" t="s">
        <v>17198</v>
      </c>
      <c r="AB1632" s="6" t="s">
        <v>16947</v>
      </c>
      <c r="AD1632" s="6" t="s">
        <v>16948</v>
      </c>
      <c r="AE1632">
        <v>50088</v>
      </c>
      <c r="AF1632">
        <v>45450</v>
      </c>
      <c r="AG1632" s="6" t="s">
        <v>16949</v>
      </c>
      <c r="AH1632" s="6" t="s">
        <v>16950</v>
      </c>
      <c r="AI1632" s="6" t="s">
        <v>16951</v>
      </c>
      <c r="AJ1632" s="6" t="s">
        <v>16765</v>
      </c>
      <c r="AK1632" s="6" t="s">
        <v>16765</v>
      </c>
      <c r="AL1632" s="6" t="s">
        <v>16765</v>
      </c>
      <c r="AM1632" s="6" t="s">
        <v>16952</v>
      </c>
      <c r="AN1632">
        <v>0</v>
      </c>
      <c r="AO1632" s="55">
        <v>44669</v>
      </c>
      <c r="AP1632" s="6" t="s">
        <v>16953</v>
      </c>
      <c r="AQ1632">
        <v>0</v>
      </c>
      <c r="AR1632" s="6" t="s">
        <v>16954</v>
      </c>
      <c r="AS1632" s="6" t="s">
        <v>16955</v>
      </c>
      <c r="AT1632" s="6" t="s">
        <v>16947</v>
      </c>
      <c r="AU1632">
        <v>0</v>
      </c>
      <c r="AV1632">
        <v>0</v>
      </c>
      <c r="AW1632" s="6" t="s">
        <v>16956</v>
      </c>
      <c r="AX1632" s="6" t="s">
        <v>19378</v>
      </c>
      <c r="AY1632" s="6" t="s">
        <v>16765</v>
      </c>
      <c r="AZ1632" s="6" t="s">
        <v>16958</v>
      </c>
      <c r="BA1632" s="6" t="s">
        <v>16765</v>
      </c>
      <c r="BB1632" s="6" t="s">
        <v>16959</v>
      </c>
      <c r="BC1632" s="6" t="s">
        <v>16765</v>
      </c>
      <c r="BD1632" s="6" t="s">
        <v>16960</v>
      </c>
      <c r="BE1632" s="6" t="s">
        <v>16961</v>
      </c>
      <c r="BF1632" s="6" t="s">
        <v>13575</v>
      </c>
      <c r="BG1632" s="6" t="s">
        <v>13575</v>
      </c>
      <c r="BH1632" s="6" t="s">
        <v>16959</v>
      </c>
      <c r="BI1632">
        <v>0</v>
      </c>
      <c r="BJ1632" s="6" t="s">
        <v>16958</v>
      </c>
      <c r="BK1632">
        <v>0</v>
      </c>
      <c r="BL1632" s="6" t="s">
        <v>315</v>
      </c>
      <c r="BM1632" s="56">
        <f>COUNTIF($B$2:B1632,B1632)</f>
        <v>1</v>
      </c>
      <c r="BN1632" s="6" t="str">
        <f t="shared" si="25"/>
        <v>12642-1</v>
      </c>
    </row>
    <row r="1633" spans="1:66" x14ac:dyDescent="0.25">
      <c r="A1633">
        <v>1</v>
      </c>
      <c r="B1633">
        <v>12642</v>
      </c>
      <c r="C1633" s="6" t="s">
        <v>19376</v>
      </c>
      <c r="D1633">
        <v>5</v>
      </c>
      <c r="E1633">
        <v>1</v>
      </c>
      <c r="F1633">
        <v>10</v>
      </c>
      <c r="G1633">
        <v>107</v>
      </c>
      <c r="H1633" s="6" t="s">
        <v>17007</v>
      </c>
      <c r="I1633">
        <v>1</v>
      </c>
      <c r="J1633">
        <v>394256</v>
      </c>
      <c r="K1633">
        <v>6</v>
      </c>
      <c r="L1633" s="55">
        <v>43026</v>
      </c>
      <c r="M1633" s="6" t="s">
        <v>16765</v>
      </c>
      <c r="N1633" s="55">
        <v>44825</v>
      </c>
      <c r="O1633">
        <v>628699</v>
      </c>
      <c r="P1633" s="6" t="s">
        <v>16777</v>
      </c>
      <c r="Q1633" s="6" t="s">
        <v>19379</v>
      </c>
      <c r="R1633">
        <v>1</v>
      </c>
      <c r="S1633">
        <v>0</v>
      </c>
      <c r="T1633">
        <v>-1</v>
      </c>
      <c r="U1633">
        <v>1687</v>
      </c>
      <c r="V1633" s="6" t="s">
        <v>16945</v>
      </c>
      <c r="W1633" s="6" t="s">
        <v>16946</v>
      </c>
      <c r="X1633" s="55">
        <v>44669</v>
      </c>
      <c r="Y1633">
        <v>40000</v>
      </c>
      <c r="Z1633">
        <v>1444.27</v>
      </c>
      <c r="AA1633" s="6" t="s">
        <v>17198</v>
      </c>
      <c r="AB1633" s="6" t="s">
        <v>16947</v>
      </c>
      <c r="AD1633" s="6" t="s">
        <v>16948</v>
      </c>
      <c r="AE1633">
        <v>47433</v>
      </c>
      <c r="AF1633">
        <v>43188</v>
      </c>
      <c r="AG1633" s="6" t="s">
        <v>16949</v>
      </c>
      <c r="AH1633" s="6" t="s">
        <v>16950</v>
      </c>
      <c r="AI1633" s="6" t="s">
        <v>16951</v>
      </c>
      <c r="AJ1633" s="6" t="s">
        <v>16765</v>
      </c>
      <c r="AK1633" s="6" t="s">
        <v>16765</v>
      </c>
      <c r="AL1633" s="6" t="s">
        <v>16765</v>
      </c>
      <c r="AM1633" s="6" t="s">
        <v>16952</v>
      </c>
      <c r="AN1633">
        <v>0</v>
      </c>
      <c r="AO1633" s="55">
        <v>44669</v>
      </c>
      <c r="AP1633" s="6" t="s">
        <v>16953</v>
      </c>
      <c r="AQ1633">
        <v>0</v>
      </c>
      <c r="AR1633" s="6" t="s">
        <v>16997</v>
      </c>
      <c r="AS1633" s="6" t="s">
        <v>16955</v>
      </c>
      <c r="AT1633" s="6" t="s">
        <v>16947</v>
      </c>
      <c r="AU1633">
        <v>0</v>
      </c>
      <c r="AV1633">
        <v>0</v>
      </c>
      <c r="AW1633" s="6" t="s">
        <v>16956</v>
      </c>
      <c r="AX1633" s="6" t="s">
        <v>17524</v>
      </c>
      <c r="AY1633" s="6" t="s">
        <v>16765</v>
      </c>
      <c r="AZ1633" s="6" t="s">
        <v>16958</v>
      </c>
      <c r="BA1633" s="6" t="s">
        <v>16765</v>
      </c>
      <c r="BB1633" s="6" t="s">
        <v>16959</v>
      </c>
      <c r="BC1633" s="6" t="s">
        <v>16765</v>
      </c>
      <c r="BD1633" s="6" t="s">
        <v>16960</v>
      </c>
      <c r="BE1633" s="6" t="s">
        <v>16961</v>
      </c>
      <c r="BF1633" s="6" t="s">
        <v>13575</v>
      </c>
      <c r="BG1633" s="6" t="s">
        <v>13575</v>
      </c>
      <c r="BH1633" s="6" t="s">
        <v>16959</v>
      </c>
      <c r="BI1633">
        <v>0</v>
      </c>
      <c r="BJ1633" s="6" t="s">
        <v>16958</v>
      </c>
      <c r="BK1633">
        <v>0</v>
      </c>
      <c r="BL1633" s="6" t="s">
        <v>315</v>
      </c>
      <c r="BM1633" s="56">
        <f>COUNTIF($B$2:B1633,B1633)</f>
        <v>2</v>
      </c>
      <c r="BN1633" s="6" t="str">
        <f t="shared" si="25"/>
        <v>12642-2</v>
      </c>
    </row>
    <row r="1634" spans="1:66" x14ac:dyDescent="0.25">
      <c r="A1634">
        <v>1</v>
      </c>
      <c r="B1634">
        <v>12643</v>
      </c>
      <c r="C1634" s="6" t="s">
        <v>19380</v>
      </c>
      <c r="D1634">
        <v>5</v>
      </c>
      <c r="E1634">
        <v>2</v>
      </c>
      <c r="F1634">
        <v>20</v>
      </c>
      <c r="G1634">
        <v>204</v>
      </c>
      <c r="H1634" s="6" t="s">
        <v>17007</v>
      </c>
      <c r="I1634">
        <v>1</v>
      </c>
      <c r="J1634">
        <v>225465</v>
      </c>
      <c r="K1634">
        <v>7</v>
      </c>
      <c r="L1634" s="55">
        <v>44578</v>
      </c>
      <c r="M1634" s="6" t="s">
        <v>16765</v>
      </c>
      <c r="N1634" s="55">
        <v>44943</v>
      </c>
      <c r="O1634">
        <v>217289</v>
      </c>
      <c r="P1634" s="6" t="s">
        <v>16771</v>
      </c>
      <c r="Q1634" s="6" t="s">
        <v>19381</v>
      </c>
      <c r="R1634">
        <v>1</v>
      </c>
      <c r="S1634">
        <v>0</v>
      </c>
      <c r="T1634">
        <v>-1</v>
      </c>
      <c r="U1634">
        <v>1159.19</v>
      </c>
      <c r="V1634" s="6" t="s">
        <v>16945</v>
      </c>
      <c r="W1634" s="6" t="s">
        <v>16946</v>
      </c>
      <c r="X1634" s="55">
        <v>44665</v>
      </c>
      <c r="Y1634">
        <v>0</v>
      </c>
      <c r="Z1634">
        <v>0</v>
      </c>
      <c r="AA1634" s="6" t="s">
        <v>16765</v>
      </c>
      <c r="AB1634" s="6" t="s">
        <v>16947</v>
      </c>
      <c r="AD1634" s="6" t="s">
        <v>16948</v>
      </c>
      <c r="AE1634">
        <v>53950</v>
      </c>
      <c r="AF1634">
        <v>48729</v>
      </c>
      <c r="AG1634" s="6" t="s">
        <v>16949</v>
      </c>
      <c r="AH1634" s="6" t="s">
        <v>16950</v>
      </c>
      <c r="AI1634" s="6" t="s">
        <v>16951</v>
      </c>
      <c r="AJ1634" s="6" t="s">
        <v>16765</v>
      </c>
      <c r="AK1634" s="6" t="s">
        <v>16765</v>
      </c>
      <c r="AL1634" s="6" t="s">
        <v>16765</v>
      </c>
      <c r="AM1634" s="6" t="s">
        <v>16952</v>
      </c>
      <c r="AN1634">
        <v>0</v>
      </c>
      <c r="AO1634" s="55">
        <v>44665</v>
      </c>
      <c r="AP1634" s="6" t="s">
        <v>16953</v>
      </c>
      <c r="AQ1634">
        <v>0</v>
      </c>
      <c r="AR1634" s="6" t="s">
        <v>16954</v>
      </c>
      <c r="AS1634" s="6" t="s">
        <v>16955</v>
      </c>
      <c r="AT1634" s="6" t="s">
        <v>16947</v>
      </c>
      <c r="AU1634">
        <v>0</v>
      </c>
      <c r="AV1634">
        <v>0</v>
      </c>
      <c r="AW1634" s="6" t="s">
        <v>16956</v>
      </c>
      <c r="AX1634" s="6" t="s">
        <v>16765</v>
      </c>
      <c r="AY1634" s="6" t="s">
        <v>16765</v>
      </c>
      <c r="AZ1634" s="6" t="s">
        <v>16958</v>
      </c>
      <c r="BA1634" s="6" t="s">
        <v>16765</v>
      </c>
      <c r="BB1634" s="6" t="s">
        <v>16959</v>
      </c>
      <c r="BC1634" s="6" t="s">
        <v>16765</v>
      </c>
      <c r="BD1634" s="6" t="s">
        <v>16960</v>
      </c>
      <c r="BE1634" s="6" t="s">
        <v>16961</v>
      </c>
      <c r="BF1634" s="6" t="s">
        <v>13575</v>
      </c>
      <c r="BG1634" s="6" t="s">
        <v>13575</v>
      </c>
      <c r="BH1634" s="6" t="s">
        <v>16959</v>
      </c>
      <c r="BI1634">
        <v>0</v>
      </c>
      <c r="BJ1634" s="6" t="s">
        <v>16958</v>
      </c>
      <c r="BK1634">
        <v>0</v>
      </c>
      <c r="BL1634" s="6" t="s">
        <v>315</v>
      </c>
      <c r="BM1634" s="56">
        <f>COUNTIF($B$2:B1634,B1634)</f>
        <v>1</v>
      </c>
      <c r="BN1634" s="6" t="str">
        <f t="shared" si="25"/>
        <v>12643-1</v>
      </c>
    </row>
    <row r="1635" spans="1:66" x14ac:dyDescent="0.25">
      <c r="A1635">
        <v>1</v>
      </c>
      <c r="B1635">
        <v>12670</v>
      </c>
      <c r="C1635" s="6" t="s">
        <v>19382</v>
      </c>
      <c r="D1635">
        <v>5</v>
      </c>
      <c r="E1635">
        <v>2</v>
      </c>
      <c r="F1635">
        <v>20</v>
      </c>
      <c r="G1635">
        <v>202</v>
      </c>
      <c r="H1635" s="6" t="s">
        <v>17010</v>
      </c>
      <c r="I1635">
        <v>1</v>
      </c>
      <c r="J1635">
        <v>525411</v>
      </c>
      <c r="K1635">
        <v>6</v>
      </c>
      <c r="L1635" s="55">
        <v>43262</v>
      </c>
      <c r="M1635" s="6" t="s">
        <v>16765</v>
      </c>
      <c r="N1635" s="55">
        <v>44825</v>
      </c>
      <c r="O1635">
        <v>118750</v>
      </c>
      <c r="P1635" s="6" t="s">
        <v>16767</v>
      </c>
      <c r="Q1635" s="6" t="s">
        <v>19383</v>
      </c>
      <c r="R1635">
        <v>1</v>
      </c>
      <c r="S1635">
        <v>0</v>
      </c>
      <c r="T1635">
        <v>-1</v>
      </c>
      <c r="U1635">
        <v>1803.8</v>
      </c>
      <c r="V1635" s="6" t="s">
        <v>16945</v>
      </c>
      <c r="W1635" s="6" t="s">
        <v>16946</v>
      </c>
      <c r="X1635" s="55">
        <v>44664</v>
      </c>
      <c r="Y1635">
        <v>70000</v>
      </c>
      <c r="Z1635">
        <v>0</v>
      </c>
      <c r="AA1635" s="6" t="s">
        <v>16765</v>
      </c>
      <c r="AB1635" s="6" t="s">
        <v>16947</v>
      </c>
      <c r="AD1635" s="6" t="s">
        <v>16948</v>
      </c>
      <c r="AE1635">
        <v>49029</v>
      </c>
      <c r="AF1635">
        <v>44546</v>
      </c>
      <c r="AG1635" s="6" t="s">
        <v>16949</v>
      </c>
      <c r="AH1635" s="6" t="s">
        <v>16950</v>
      </c>
      <c r="AI1635" s="6" t="s">
        <v>16951</v>
      </c>
      <c r="AJ1635" s="6" t="s">
        <v>16765</v>
      </c>
      <c r="AK1635" s="6" t="s">
        <v>16765</v>
      </c>
      <c r="AL1635" s="6" t="s">
        <v>16765</v>
      </c>
      <c r="AM1635" s="6" t="s">
        <v>16952</v>
      </c>
      <c r="AN1635">
        <v>0</v>
      </c>
      <c r="AO1635" s="55">
        <v>44664</v>
      </c>
      <c r="AP1635" s="6" t="s">
        <v>16953</v>
      </c>
      <c r="AQ1635">
        <v>0</v>
      </c>
      <c r="AR1635" s="6" t="s">
        <v>16954</v>
      </c>
      <c r="AS1635" s="6" t="s">
        <v>16955</v>
      </c>
      <c r="AT1635" s="6" t="s">
        <v>16947</v>
      </c>
      <c r="AU1635">
        <v>0</v>
      </c>
      <c r="AV1635">
        <v>0</v>
      </c>
      <c r="AW1635" s="6" t="s">
        <v>16956</v>
      </c>
      <c r="AX1635" s="6" t="s">
        <v>17112</v>
      </c>
      <c r="AY1635" s="6" t="s">
        <v>16765</v>
      </c>
      <c r="AZ1635" s="6" t="s">
        <v>16958</v>
      </c>
      <c r="BA1635" s="6" t="s">
        <v>16765</v>
      </c>
      <c r="BB1635" s="6" t="s">
        <v>16959</v>
      </c>
      <c r="BC1635" s="6" t="s">
        <v>16765</v>
      </c>
      <c r="BD1635" s="6" t="s">
        <v>16960</v>
      </c>
      <c r="BE1635" s="6" t="s">
        <v>16961</v>
      </c>
      <c r="BF1635" s="6" t="s">
        <v>13575</v>
      </c>
      <c r="BG1635" s="6" t="s">
        <v>13575</v>
      </c>
      <c r="BH1635" s="6" t="s">
        <v>16959</v>
      </c>
      <c r="BI1635">
        <v>0</v>
      </c>
      <c r="BJ1635" s="6" t="s">
        <v>16958</v>
      </c>
      <c r="BK1635">
        <v>0</v>
      </c>
      <c r="BL1635" s="6" t="s">
        <v>315</v>
      </c>
      <c r="BM1635" s="56">
        <f>COUNTIF($B$2:B1635,B1635)</f>
        <v>1</v>
      </c>
      <c r="BN1635" s="6" t="str">
        <f t="shared" si="25"/>
        <v>12670-1</v>
      </c>
    </row>
    <row r="1636" spans="1:66" x14ac:dyDescent="0.25">
      <c r="A1636">
        <v>1</v>
      </c>
      <c r="B1636">
        <v>12670</v>
      </c>
      <c r="C1636" s="6" t="s">
        <v>19382</v>
      </c>
      <c r="D1636">
        <v>5</v>
      </c>
      <c r="E1636">
        <v>2</v>
      </c>
      <c r="F1636">
        <v>20</v>
      </c>
      <c r="G1636">
        <v>202</v>
      </c>
      <c r="H1636" s="6" t="s">
        <v>17010</v>
      </c>
      <c r="I1636">
        <v>1</v>
      </c>
      <c r="J1636">
        <v>367873</v>
      </c>
      <c r="K1636">
        <v>6</v>
      </c>
      <c r="L1636" s="55">
        <v>42983</v>
      </c>
      <c r="M1636" s="6" t="s">
        <v>16765</v>
      </c>
      <c r="N1636" s="55">
        <v>44825</v>
      </c>
      <c r="O1636">
        <v>118784</v>
      </c>
      <c r="P1636" s="6" t="s">
        <v>16764</v>
      </c>
      <c r="Q1636" s="6" t="s">
        <v>19384</v>
      </c>
      <c r="R1636">
        <v>1</v>
      </c>
      <c r="S1636">
        <v>0</v>
      </c>
      <c r="T1636">
        <v>-1</v>
      </c>
      <c r="U1636">
        <v>1651</v>
      </c>
      <c r="V1636" s="6" t="s">
        <v>16945</v>
      </c>
      <c r="W1636" s="6" t="s">
        <v>16946</v>
      </c>
      <c r="X1636" s="55">
        <v>44664</v>
      </c>
      <c r="Y1636">
        <v>70000</v>
      </c>
      <c r="Z1636">
        <v>0</v>
      </c>
      <c r="AA1636" s="6" t="s">
        <v>16765</v>
      </c>
      <c r="AB1636" s="6" t="s">
        <v>16947</v>
      </c>
      <c r="AD1636" s="6" t="s">
        <v>16948</v>
      </c>
      <c r="AE1636">
        <v>47098</v>
      </c>
      <c r="AF1636">
        <v>42858</v>
      </c>
      <c r="AG1636" s="6" t="s">
        <v>16949</v>
      </c>
      <c r="AH1636" s="6" t="s">
        <v>16950</v>
      </c>
      <c r="AI1636" s="6" t="s">
        <v>16951</v>
      </c>
      <c r="AJ1636" s="6" t="s">
        <v>16765</v>
      </c>
      <c r="AK1636" s="6" t="s">
        <v>16765</v>
      </c>
      <c r="AL1636" s="6" t="s">
        <v>16765</v>
      </c>
      <c r="AM1636" s="6" t="s">
        <v>16952</v>
      </c>
      <c r="AN1636">
        <v>0</v>
      </c>
      <c r="AO1636" s="55">
        <v>44664</v>
      </c>
      <c r="AP1636" s="6" t="s">
        <v>16953</v>
      </c>
      <c r="AQ1636">
        <v>0</v>
      </c>
      <c r="AR1636" s="6" t="s">
        <v>16954</v>
      </c>
      <c r="AS1636" s="6" t="s">
        <v>16955</v>
      </c>
      <c r="AT1636" s="6" t="s">
        <v>16947</v>
      </c>
      <c r="AU1636">
        <v>0</v>
      </c>
      <c r="AV1636">
        <v>0</v>
      </c>
      <c r="AW1636" s="6" t="s">
        <v>16956</v>
      </c>
      <c r="AX1636" s="6" t="s">
        <v>19369</v>
      </c>
      <c r="AY1636" s="6" t="s">
        <v>16765</v>
      </c>
      <c r="AZ1636" s="6" t="s">
        <v>16958</v>
      </c>
      <c r="BA1636" s="6" t="s">
        <v>16765</v>
      </c>
      <c r="BB1636" s="6" t="s">
        <v>16959</v>
      </c>
      <c r="BC1636" s="6" t="s">
        <v>16765</v>
      </c>
      <c r="BD1636" s="6" t="s">
        <v>16960</v>
      </c>
      <c r="BE1636" s="6" t="s">
        <v>16961</v>
      </c>
      <c r="BF1636" s="6" t="s">
        <v>13575</v>
      </c>
      <c r="BG1636" s="6" t="s">
        <v>13575</v>
      </c>
      <c r="BH1636" s="6" t="s">
        <v>16959</v>
      </c>
      <c r="BI1636">
        <v>0</v>
      </c>
      <c r="BJ1636" s="6" t="s">
        <v>16958</v>
      </c>
      <c r="BK1636">
        <v>0</v>
      </c>
      <c r="BL1636" s="6" t="s">
        <v>315</v>
      </c>
      <c r="BM1636" s="56">
        <f>COUNTIF($B$2:B1636,B1636)</f>
        <v>2</v>
      </c>
      <c r="BN1636" s="6" t="str">
        <f t="shared" si="25"/>
        <v>12670-2</v>
      </c>
    </row>
    <row r="1637" spans="1:66" x14ac:dyDescent="0.25">
      <c r="A1637">
        <v>1</v>
      </c>
      <c r="B1637">
        <v>12676</v>
      </c>
      <c r="C1637" s="6" t="s">
        <v>19385</v>
      </c>
      <c r="D1637">
        <v>5</v>
      </c>
      <c r="E1637">
        <v>2</v>
      </c>
      <c r="F1637">
        <v>20</v>
      </c>
      <c r="G1637">
        <v>203</v>
      </c>
      <c r="H1637" s="6" t="s">
        <v>17010</v>
      </c>
      <c r="I1637">
        <v>1</v>
      </c>
      <c r="J1637">
        <v>947624</v>
      </c>
      <c r="K1637">
        <v>6</v>
      </c>
      <c r="L1637" s="55">
        <v>44062</v>
      </c>
      <c r="M1637" s="6" t="s">
        <v>16765</v>
      </c>
      <c r="N1637" s="55">
        <v>44720</v>
      </c>
      <c r="O1637">
        <v>118779</v>
      </c>
      <c r="P1637" s="6" t="s">
        <v>16784</v>
      </c>
      <c r="Q1637" s="6" t="s">
        <v>19386</v>
      </c>
      <c r="R1637">
        <v>1</v>
      </c>
      <c r="S1637">
        <v>0</v>
      </c>
      <c r="T1637">
        <v>-1</v>
      </c>
      <c r="U1637">
        <v>1248.07</v>
      </c>
      <c r="V1637" s="6" t="s">
        <v>16945</v>
      </c>
      <c r="W1637" s="6" t="s">
        <v>16946</v>
      </c>
      <c r="X1637" s="55">
        <v>44667</v>
      </c>
      <c r="Y1637">
        <v>70000</v>
      </c>
      <c r="Z1637">
        <v>0</v>
      </c>
      <c r="AA1637" s="6" t="s">
        <v>16765</v>
      </c>
      <c r="AB1637" s="6" t="s">
        <v>16947</v>
      </c>
      <c r="AD1637" s="6" t="s">
        <v>16948</v>
      </c>
      <c r="AE1637">
        <v>52413</v>
      </c>
      <c r="AF1637">
        <v>47451</v>
      </c>
      <c r="AG1637" s="6" t="s">
        <v>16949</v>
      </c>
      <c r="AH1637" s="6" t="s">
        <v>16950</v>
      </c>
      <c r="AI1637" s="6" t="s">
        <v>16951</v>
      </c>
      <c r="AJ1637" s="6" t="s">
        <v>16765</v>
      </c>
      <c r="AK1637" s="6" t="s">
        <v>16765</v>
      </c>
      <c r="AL1637" s="6" t="s">
        <v>16765</v>
      </c>
      <c r="AM1637" s="6" t="s">
        <v>16952</v>
      </c>
      <c r="AN1637">
        <v>0</v>
      </c>
      <c r="AO1637" s="55">
        <v>44667</v>
      </c>
      <c r="AP1637" s="6" t="s">
        <v>16953</v>
      </c>
      <c r="AQ1637">
        <v>0</v>
      </c>
      <c r="AR1637" s="6" t="s">
        <v>16954</v>
      </c>
      <c r="AS1637" s="6" t="s">
        <v>16955</v>
      </c>
      <c r="AT1637" s="6" t="s">
        <v>16947</v>
      </c>
      <c r="AU1637">
        <v>0</v>
      </c>
      <c r="AV1637">
        <v>0</v>
      </c>
      <c r="AW1637" s="6" t="s">
        <v>16956</v>
      </c>
      <c r="AX1637" s="6" t="s">
        <v>17606</v>
      </c>
      <c r="AY1637" s="6" t="s">
        <v>16765</v>
      </c>
      <c r="AZ1637" s="6" t="s">
        <v>16958</v>
      </c>
      <c r="BA1637" s="6" t="s">
        <v>16765</v>
      </c>
      <c r="BB1637" s="6" t="s">
        <v>16959</v>
      </c>
      <c r="BC1637" s="6" t="s">
        <v>16765</v>
      </c>
      <c r="BD1637" s="6" t="s">
        <v>16960</v>
      </c>
      <c r="BE1637" s="6" t="s">
        <v>16961</v>
      </c>
      <c r="BF1637" s="6" t="s">
        <v>13575</v>
      </c>
      <c r="BG1637" s="6" t="s">
        <v>13575</v>
      </c>
      <c r="BH1637" s="6" t="s">
        <v>16959</v>
      </c>
      <c r="BI1637">
        <v>0</v>
      </c>
      <c r="BJ1637" s="6" t="s">
        <v>16958</v>
      </c>
      <c r="BK1637">
        <v>0</v>
      </c>
      <c r="BL1637" s="6" t="s">
        <v>315</v>
      </c>
      <c r="BM1637" s="56">
        <f>COUNTIF($B$2:B1637,B1637)</f>
        <v>1</v>
      </c>
      <c r="BN1637" s="6" t="str">
        <f t="shared" si="25"/>
        <v>12676-1</v>
      </c>
    </row>
    <row r="1638" spans="1:66" x14ac:dyDescent="0.25">
      <c r="A1638">
        <v>1</v>
      </c>
      <c r="B1638">
        <v>12676</v>
      </c>
      <c r="C1638" s="6" t="s">
        <v>19385</v>
      </c>
      <c r="D1638">
        <v>5</v>
      </c>
      <c r="E1638">
        <v>2</v>
      </c>
      <c r="F1638">
        <v>20</v>
      </c>
      <c r="G1638">
        <v>203</v>
      </c>
      <c r="H1638" s="6" t="s">
        <v>17010</v>
      </c>
      <c r="I1638">
        <v>1</v>
      </c>
      <c r="J1638">
        <v>947623</v>
      </c>
      <c r="K1638">
        <v>6</v>
      </c>
      <c r="L1638" s="55">
        <v>44062</v>
      </c>
      <c r="M1638" s="6" t="s">
        <v>16765</v>
      </c>
      <c r="N1638" s="55">
        <v>44720</v>
      </c>
      <c r="O1638">
        <v>118784</v>
      </c>
      <c r="P1638" s="6" t="s">
        <v>16764</v>
      </c>
      <c r="Q1638" s="6" t="s">
        <v>19387</v>
      </c>
      <c r="R1638">
        <v>1</v>
      </c>
      <c r="S1638">
        <v>0</v>
      </c>
      <c r="T1638">
        <v>-1</v>
      </c>
      <c r="U1638">
        <v>1651</v>
      </c>
      <c r="V1638" s="6" t="s">
        <v>16945</v>
      </c>
      <c r="W1638" s="6" t="s">
        <v>16946</v>
      </c>
      <c r="X1638" s="55">
        <v>44667</v>
      </c>
      <c r="Y1638">
        <v>70000</v>
      </c>
      <c r="Z1638">
        <v>0</v>
      </c>
      <c r="AA1638" s="6" t="s">
        <v>16765</v>
      </c>
      <c r="AB1638" s="6" t="s">
        <v>16947</v>
      </c>
      <c r="AD1638" s="6" t="s">
        <v>16948</v>
      </c>
      <c r="AE1638">
        <v>52412</v>
      </c>
      <c r="AF1638">
        <v>47450</v>
      </c>
      <c r="AG1638" s="6" t="s">
        <v>16949</v>
      </c>
      <c r="AH1638" s="6" t="s">
        <v>16950</v>
      </c>
      <c r="AI1638" s="6" t="s">
        <v>16951</v>
      </c>
      <c r="AJ1638" s="6" t="s">
        <v>16765</v>
      </c>
      <c r="AK1638" s="6" t="s">
        <v>16765</v>
      </c>
      <c r="AL1638" s="6" t="s">
        <v>16765</v>
      </c>
      <c r="AM1638" s="6" t="s">
        <v>16952</v>
      </c>
      <c r="AN1638">
        <v>0</v>
      </c>
      <c r="AO1638" s="55">
        <v>44667</v>
      </c>
      <c r="AP1638" s="6" t="s">
        <v>16953</v>
      </c>
      <c r="AQ1638">
        <v>0</v>
      </c>
      <c r="AR1638" s="6" t="s">
        <v>16954</v>
      </c>
      <c r="AS1638" s="6" t="s">
        <v>16955</v>
      </c>
      <c r="AT1638" s="6" t="s">
        <v>16947</v>
      </c>
      <c r="AU1638">
        <v>0</v>
      </c>
      <c r="AV1638">
        <v>0</v>
      </c>
      <c r="AW1638" s="6" t="s">
        <v>16956</v>
      </c>
      <c r="AX1638" s="6" t="s">
        <v>17606</v>
      </c>
      <c r="AY1638" s="6" t="s">
        <v>16765</v>
      </c>
      <c r="AZ1638" s="6" t="s">
        <v>16958</v>
      </c>
      <c r="BA1638" s="6" t="s">
        <v>16765</v>
      </c>
      <c r="BB1638" s="6" t="s">
        <v>16959</v>
      </c>
      <c r="BC1638" s="6" t="s">
        <v>16765</v>
      </c>
      <c r="BD1638" s="6" t="s">
        <v>16960</v>
      </c>
      <c r="BE1638" s="6" t="s">
        <v>16961</v>
      </c>
      <c r="BF1638" s="6" t="s">
        <v>13575</v>
      </c>
      <c r="BG1638" s="6" t="s">
        <v>13575</v>
      </c>
      <c r="BH1638" s="6" t="s">
        <v>16959</v>
      </c>
      <c r="BI1638">
        <v>0</v>
      </c>
      <c r="BJ1638" s="6" t="s">
        <v>16958</v>
      </c>
      <c r="BK1638">
        <v>0</v>
      </c>
      <c r="BL1638" s="6" t="s">
        <v>315</v>
      </c>
      <c r="BM1638" s="56">
        <f>COUNTIF($B$2:B1638,B1638)</f>
        <v>2</v>
      </c>
      <c r="BN1638" s="6" t="str">
        <f t="shared" si="25"/>
        <v>12676-2</v>
      </c>
    </row>
    <row r="1639" spans="1:66" x14ac:dyDescent="0.25">
      <c r="A1639">
        <v>1</v>
      </c>
      <c r="B1639">
        <v>12678</v>
      </c>
      <c r="C1639" s="6" t="s">
        <v>19388</v>
      </c>
      <c r="D1639">
        <v>5</v>
      </c>
      <c r="E1639">
        <v>1</v>
      </c>
      <c r="F1639">
        <v>10</v>
      </c>
      <c r="G1639">
        <v>107</v>
      </c>
      <c r="H1639" s="6" t="s">
        <v>16994</v>
      </c>
      <c r="I1639">
        <v>1</v>
      </c>
      <c r="J1639">
        <v>926743</v>
      </c>
      <c r="K1639">
        <v>6</v>
      </c>
      <c r="L1639" s="55">
        <v>44019</v>
      </c>
      <c r="M1639" s="6" t="s">
        <v>16765</v>
      </c>
      <c r="N1639" s="55">
        <v>44706</v>
      </c>
      <c r="O1639">
        <v>118750</v>
      </c>
      <c r="P1639" s="6" t="s">
        <v>16767</v>
      </c>
      <c r="Q1639" s="6" t="s">
        <v>19389</v>
      </c>
      <c r="R1639">
        <v>1</v>
      </c>
      <c r="S1639">
        <v>0</v>
      </c>
      <c r="T1639">
        <v>-1</v>
      </c>
      <c r="U1639">
        <v>1803.8</v>
      </c>
      <c r="V1639" s="6" t="s">
        <v>16945</v>
      </c>
      <c r="W1639" s="6" t="s">
        <v>16946</v>
      </c>
      <c r="X1639" s="55">
        <v>44669</v>
      </c>
      <c r="Y1639">
        <v>80000</v>
      </c>
      <c r="Z1639">
        <v>2131.5</v>
      </c>
      <c r="AA1639" s="6" t="s">
        <v>16885</v>
      </c>
      <c r="AB1639" s="6" t="s">
        <v>16947</v>
      </c>
      <c r="AD1639" s="6" t="s">
        <v>16948</v>
      </c>
      <c r="AE1639">
        <v>52326</v>
      </c>
      <c r="AF1639">
        <v>47368</v>
      </c>
      <c r="AG1639" s="6" t="s">
        <v>16949</v>
      </c>
      <c r="AH1639" s="6" t="s">
        <v>16950</v>
      </c>
      <c r="AI1639" s="6" t="s">
        <v>16951</v>
      </c>
      <c r="AJ1639" s="6" t="s">
        <v>16765</v>
      </c>
      <c r="AK1639" s="6" t="s">
        <v>16765</v>
      </c>
      <c r="AL1639" s="6" t="s">
        <v>16765</v>
      </c>
      <c r="AM1639" s="6" t="s">
        <v>16952</v>
      </c>
      <c r="AN1639">
        <v>0</v>
      </c>
      <c r="AO1639" s="55">
        <v>44669</v>
      </c>
      <c r="AP1639" s="6" t="s">
        <v>16953</v>
      </c>
      <c r="AQ1639">
        <v>0</v>
      </c>
      <c r="AR1639" s="6" t="s">
        <v>16954</v>
      </c>
      <c r="AS1639" s="6" t="s">
        <v>16955</v>
      </c>
      <c r="AT1639" s="6" t="s">
        <v>16947</v>
      </c>
      <c r="AU1639">
        <v>0</v>
      </c>
      <c r="AV1639">
        <v>0</v>
      </c>
      <c r="AW1639" s="6" t="s">
        <v>16956</v>
      </c>
      <c r="AX1639" s="6" t="s">
        <v>17698</v>
      </c>
      <c r="AY1639" s="6" t="s">
        <v>16765</v>
      </c>
      <c r="AZ1639" s="6" t="s">
        <v>16958</v>
      </c>
      <c r="BA1639" s="6" t="s">
        <v>16765</v>
      </c>
      <c r="BB1639" s="6" t="s">
        <v>16959</v>
      </c>
      <c r="BC1639" s="6" t="s">
        <v>16765</v>
      </c>
      <c r="BD1639" s="6" t="s">
        <v>16960</v>
      </c>
      <c r="BE1639" s="6" t="s">
        <v>16961</v>
      </c>
      <c r="BF1639" s="6" t="s">
        <v>13575</v>
      </c>
      <c r="BG1639" s="6" t="s">
        <v>13575</v>
      </c>
      <c r="BH1639" s="6" t="s">
        <v>16959</v>
      </c>
      <c r="BI1639">
        <v>0</v>
      </c>
      <c r="BJ1639" s="6" t="s">
        <v>16958</v>
      </c>
      <c r="BK1639">
        <v>0</v>
      </c>
      <c r="BL1639" s="6" t="s">
        <v>315</v>
      </c>
      <c r="BM1639" s="56">
        <f>COUNTIF($B$2:B1639,B1639)</f>
        <v>1</v>
      </c>
      <c r="BN1639" s="6" t="str">
        <f t="shared" si="25"/>
        <v>12678-1</v>
      </c>
    </row>
    <row r="1640" spans="1:66" x14ac:dyDescent="0.25">
      <c r="A1640">
        <v>1</v>
      </c>
      <c r="B1640">
        <v>12700</v>
      </c>
      <c r="C1640" s="6" t="s">
        <v>19390</v>
      </c>
      <c r="D1640">
        <v>5</v>
      </c>
      <c r="E1640">
        <v>3</v>
      </c>
      <c r="F1640">
        <v>30</v>
      </c>
      <c r="G1640">
        <v>304</v>
      </c>
      <c r="H1640" s="6" t="s">
        <v>16994</v>
      </c>
      <c r="I1640">
        <v>1</v>
      </c>
      <c r="J1640">
        <v>393372</v>
      </c>
      <c r="K1640">
        <v>6</v>
      </c>
      <c r="L1640" s="55">
        <v>43025</v>
      </c>
      <c r="M1640" s="6" t="s">
        <v>16765</v>
      </c>
      <c r="N1640" s="55">
        <v>44825</v>
      </c>
      <c r="O1640">
        <v>118724</v>
      </c>
      <c r="P1640" s="6" t="s">
        <v>16773</v>
      </c>
      <c r="Q1640" s="6" t="s">
        <v>19391</v>
      </c>
      <c r="R1640">
        <v>1</v>
      </c>
      <c r="S1640">
        <v>0</v>
      </c>
      <c r="T1640">
        <v>-1</v>
      </c>
      <c r="U1640">
        <v>1141.5899999999999</v>
      </c>
      <c r="V1640" s="6" t="s">
        <v>16945</v>
      </c>
      <c r="W1640" s="6" t="s">
        <v>16946</v>
      </c>
      <c r="X1640" s="55">
        <v>44665</v>
      </c>
      <c r="Y1640">
        <v>30000</v>
      </c>
      <c r="Z1640">
        <v>0</v>
      </c>
      <c r="AA1640" s="6" t="s">
        <v>16765</v>
      </c>
      <c r="AB1640" s="6" t="s">
        <v>16947</v>
      </c>
      <c r="AD1640" s="6" t="s">
        <v>16948</v>
      </c>
      <c r="AE1640">
        <v>47391</v>
      </c>
      <c r="AF1640">
        <v>7064</v>
      </c>
      <c r="AG1640" s="6" t="s">
        <v>16949</v>
      </c>
      <c r="AH1640" s="6" t="s">
        <v>16950</v>
      </c>
      <c r="AI1640" s="6" t="s">
        <v>16951</v>
      </c>
      <c r="AJ1640" s="6" t="s">
        <v>16765</v>
      </c>
      <c r="AK1640" s="6" t="s">
        <v>16765</v>
      </c>
      <c r="AL1640" s="6" t="s">
        <v>16765</v>
      </c>
      <c r="AM1640" s="6" t="s">
        <v>16952</v>
      </c>
      <c r="AN1640">
        <v>0</v>
      </c>
      <c r="AO1640" s="55">
        <v>44665</v>
      </c>
      <c r="AP1640" s="6" t="s">
        <v>16953</v>
      </c>
      <c r="AQ1640">
        <v>0</v>
      </c>
      <c r="AR1640" s="6" t="s">
        <v>16997</v>
      </c>
      <c r="AS1640" s="6" t="s">
        <v>16955</v>
      </c>
      <c r="AT1640" s="6" t="s">
        <v>16947</v>
      </c>
      <c r="AU1640">
        <v>0</v>
      </c>
      <c r="AV1640">
        <v>0</v>
      </c>
      <c r="AW1640" s="6" t="s">
        <v>16956</v>
      </c>
      <c r="AX1640" s="6" t="s">
        <v>19392</v>
      </c>
      <c r="AY1640" s="6" t="s">
        <v>16765</v>
      </c>
      <c r="AZ1640" s="6" t="s">
        <v>16958</v>
      </c>
      <c r="BA1640" s="6" t="s">
        <v>16765</v>
      </c>
      <c r="BB1640" s="6" t="s">
        <v>16959</v>
      </c>
      <c r="BC1640" s="6" t="s">
        <v>16765</v>
      </c>
      <c r="BD1640" s="6" t="s">
        <v>16960</v>
      </c>
      <c r="BE1640" s="6" t="s">
        <v>16961</v>
      </c>
      <c r="BF1640" s="6" t="s">
        <v>13575</v>
      </c>
      <c r="BG1640" s="6" t="s">
        <v>13575</v>
      </c>
      <c r="BH1640" s="6" t="s">
        <v>16959</v>
      </c>
      <c r="BI1640">
        <v>0</v>
      </c>
      <c r="BJ1640" s="6" t="s">
        <v>16958</v>
      </c>
      <c r="BK1640">
        <v>0</v>
      </c>
      <c r="BL1640" s="6" t="s">
        <v>315</v>
      </c>
      <c r="BM1640" s="56">
        <f>COUNTIF($B$2:B1640,B1640)</f>
        <v>1</v>
      </c>
      <c r="BN1640" s="6" t="str">
        <f t="shared" si="25"/>
        <v>12700-1</v>
      </c>
    </row>
    <row r="1641" spans="1:66" x14ac:dyDescent="0.25">
      <c r="A1641">
        <v>1</v>
      </c>
      <c r="B1641">
        <v>12700</v>
      </c>
      <c r="C1641" s="6" t="s">
        <v>19390</v>
      </c>
      <c r="D1641">
        <v>5</v>
      </c>
      <c r="E1641">
        <v>3</v>
      </c>
      <c r="F1641">
        <v>30</v>
      </c>
      <c r="G1641">
        <v>304</v>
      </c>
      <c r="H1641" s="6" t="s">
        <v>16994</v>
      </c>
      <c r="I1641">
        <v>1</v>
      </c>
      <c r="J1641">
        <v>393373</v>
      </c>
      <c r="K1641">
        <v>6</v>
      </c>
      <c r="L1641" s="55">
        <v>43025</v>
      </c>
      <c r="M1641" s="6" t="s">
        <v>16765</v>
      </c>
      <c r="N1641" s="55">
        <v>44825</v>
      </c>
      <c r="O1641">
        <v>118724</v>
      </c>
      <c r="P1641" s="6" t="s">
        <v>16773</v>
      </c>
      <c r="Q1641" s="6" t="s">
        <v>19393</v>
      </c>
      <c r="R1641">
        <v>1</v>
      </c>
      <c r="S1641">
        <v>0</v>
      </c>
      <c r="T1641">
        <v>-1</v>
      </c>
      <c r="U1641">
        <v>1141.5899999999999</v>
      </c>
      <c r="V1641" s="6" t="s">
        <v>16945</v>
      </c>
      <c r="W1641" s="6" t="s">
        <v>16946</v>
      </c>
      <c r="X1641" s="55">
        <v>44665</v>
      </c>
      <c r="Y1641">
        <v>30000</v>
      </c>
      <c r="Z1641">
        <v>0</v>
      </c>
      <c r="AA1641" s="6" t="s">
        <v>16765</v>
      </c>
      <c r="AB1641" s="6" t="s">
        <v>16947</v>
      </c>
      <c r="AD1641" s="6" t="s">
        <v>16948</v>
      </c>
      <c r="AE1641">
        <v>47392</v>
      </c>
      <c r="AF1641">
        <v>7061</v>
      </c>
      <c r="AG1641" s="6" t="s">
        <v>16949</v>
      </c>
      <c r="AH1641" s="6" t="s">
        <v>16950</v>
      </c>
      <c r="AI1641" s="6" t="s">
        <v>16951</v>
      </c>
      <c r="AJ1641" s="6" t="s">
        <v>16765</v>
      </c>
      <c r="AK1641" s="6" t="s">
        <v>16765</v>
      </c>
      <c r="AL1641" s="6" t="s">
        <v>16765</v>
      </c>
      <c r="AM1641" s="6" t="s">
        <v>16952</v>
      </c>
      <c r="AN1641">
        <v>0</v>
      </c>
      <c r="AO1641" s="55">
        <v>44665</v>
      </c>
      <c r="AP1641" s="6" t="s">
        <v>16953</v>
      </c>
      <c r="AQ1641">
        <v>0</v>
      </c>
      <c r="AR1641" s="6" t="s">
        <v>16997</v>
      </c>
      <c r="AS1641" s="6" t="s">
        <v>16955</v>
      </c>
      <c r="AT1641" s="6" t="s">
        <v>16947</v>
      </c>
      <c r="AU1641">
        <v>0</v>
      </c>
      <c r="AV1641">
        <v>0</v>
      </c>
      <c r="AW1641" s="6" t="s">
        <v>16956</v>
      </c>
      <c r="AX1641" s="6" t="s">
        <v>19392</v>
      </c>
      <c r="AY1641" s="6" t="s">
        <v>16765</v>
      </c>
      <c r="AZ1641" s="6" t="s">
        <v>16958</v>
      </c>
      <c r="BA1641" s="6" t="s">
        <v>16765</v>
      </c>
      <c r="BB1641" s="6" t="s">
        <v>16959</v>
      </c>
      <c r="BC1641" s="6" t="s">
        <v>16765</v>
      </c>
      <c r="BD1641" s="6" t="s">
        <v>16960</v>
      </c>
      <c r="BE1641" s="6" t="s">
        <v>16961</v>
      </c>
      <c r="BF1641" s="6" t="s">
        <v>13575</v>
      </c>
      <c r="BG1641" s="6" t="s">
        <v>13575</v>
      </c>
      <c r="BH1641" s="6" t="s">
        <v>16959</v>
      </c>
      <c r="BI1641">
        <v>0</v>
      </c>
      <c r="BJ1641" s="6" t="s">
        <v>16958</v>
      </c>
      <c r="BK1641">
        <v>0</v>
      </c>
      <c r="BL1641" s="6" t="s">
        <v>315</v>
      </c>
      <c r="BM1641" s="56">
        <f>COUNTIF($B$2:B1641,B1641)</f>
        <v>2</v>
      </c>
      <c r="BN1641" s="6" t="str">
        <f t="shared" si="25"/>
        <v>12700-2</v>
      </c>
    </row>
    <row r="1642" spans="1:66" x14ac:dyDescent="0.25">
      <c r="A1642">
        <v>1</v>
      </c>
      <c r="B1642">
        <v>12700</v>
      </c>
      <c r="C1642" s="6" t="s">
        <v>19390</v>
      </c>
      <c r="D1642">
        <v>5</v>
      </c>
      <c r="E1642">
        <v>3</v>
      </c>
      <c r="F1642">
        <v>30</v>
      </c>
      <c r="G1642">
        <v>304</v>
      </c>
      <c r="H1642" s="6" t="s">
        <v>16994</v>
      </c>
      <c r="I1642">
        <v>1</v>
      </c>
      <c r="J1642">
        <v>393370</v>
      </c>
      <c r="K1642">
        <v>6</v>
      </c>
      <c r="L1642" s="55">
        <v>43025</v>
      </c>
      <c r="M1642" s="6" t="s">
        <v>16765</v>
      </c>
      <c r="N1642" s="55">
        <v>44825</v>
      </c>
      <c r="O1642">
        <v>118784</v>
      </c>
      <c r="P1642" s="6" t="s">
        <v>16764</v>
      </c>
      <c r="Q1642" s="6" t="s">
        <v>19394</v>
      </c>
      <c r="R1642">
        <v>1</v>
      </c>
      <c r="S1642">
        <v>0</v>
      </c>
      <c r="T1642">
        <v>-1</v>
      </c>
      <c r="U1642">
        <v>1651</v>
      </c>
      <c r="V1642" s="6" t="s">
        <v>16945</v>
      </c>
      <c r="W1642" s="6" t="s">
        <v>16946</v>
      </c>
      <c r="X1642" s="55">
        <v>44665</v>
      </c>
      <c r="Y1642">
        <v>30000</v>
      </c>
      <c r="Z1642">
        <v>0</v>
      </c>
      <c r="AA1642" s="6" t="s">
        <v>16765</v>
      </c>
      <c r="AB1642" s="6" t="s">
        <v>16947</v>
      </c>
      <c r="AD1642" s="6" t="s">
        <v>16948</v>
      </c>
      <c r="AE1642">
        <v>47389</v>
      </c>
      <c r="AF1642">
        <v>7059</v>
      </c>
      <c r="AG1642" s="6" t="s">
        <v>16949</v>
      </c>
      <c r="AH1642" s="6" t="s">
        <v>16950</v>
      </c>
      <c r="AI1642" s="6" t="s">
        <v>16951</v>
      </c>
      <c r="AJ1642" s="6" t="s">
        <v>16765</v>
      </c>
      <c r="AK1642" s="6" t="s">
        <v>16765</v>
      </c>
      <c r="AL1642" s="6" t="s">
        <v>16765</v>
      </c>
      <c r="AM1642" s="6" t="s">
        <v>16952</v>
      </c>
      <c r="AN1642">
        <v>0</v>
      </c>
      <c r="AO1642" s="55">
        <v>44665</v>
      </c>
      <c r="AP1642" s="6" t="s">
        <v>16953</v>
      </c>
      <c r="AQ1642">
        <v>0</v>
      </c>
      <c r="AR1642" s="6" t="s">
        <v>16954</v>
      </c>
      <c r="AS1642" s="6" t="s">
        <v>16955</v>
      </c>
      <c r="AT1642" s="6" t="s">
        <v>16947</v>
      </c>
      <c r="AU1642">
        <v>0</v>
      </c>
      <c r="AV1642">
        <v>0</v>
      </c>
      <c r="AW1642" s="6" t="s">
        <v>16956</v>
      </c>
      <c r="AX1642" s="6" t="s">
        <v>19392</v>
      </c>
      <c r="AY1642" s="6" t="s">
        <v>16765</v>
      </c>
      <c r="AZ1642" s="6" t="s">
        <v>16958</v>
      </c>
      <c r="BA1642" s="6" t="s">
        <v>16765</v>
      </c>
      <c r="BB1642" s="6" t="s">
        <v>16959</v>
      </c>
      <c r="BC1642" s="6" t="s">
        <v>16765</v>
      </c>
      <c r="BD1642" s="6" t="s">
        <v>16960</v>
      </c>
      <c r="BE1642" s="6" t="s">
        <v>16961</v>
      </c>
      <c r="BF1642" s="6" t="s">
        <v>13575</v>
      </c>
      <c r="BG1642" s="6" t="s">
        <v>13575</v>
      </c>
      <c r="BH1642" s="6" t="s">
        <v>16959</v>
      </c>
      <c r="BI1642">
        <v>0</v>
      </c>
      <c r="BJ1642" s="6" t="s">
        <v>16958</v>
      </c>
      <c r="BK1642">
        <v>0</v>
      </c>
      <c r="BL1642" s="6" t="s">
        <v>315</v>
      </c>
      <c r="BM1642" s="56">
        <f>COUNTIF($B$2:B1642,B1642)</f>
        <v>3</v>
      </c>
      <c r="BN1642" s="6" t="str">
        <f t="shared" si="25"/>
        <v>12700-3</v>
      </c>
    </row>
    <row r="1643" spans="1:66" x14ac:dyDescent="0.25">
      <c r="A1643">
        <v>1</v>
      </c>
      <c r="B1643">
        <v>12700</v>
      </c>
      <c r="C1643" s="6" t="s">
        <v>19390</v>
      </c>
      <c r="D1643">
        <v>5</v>
      </c>
      <c r="E1643">
        <v>3</v>
      </c>
      <c r="F1643">
        <v>30</v>
      </c>
      <c r="G1643">
        <v>304</v>
      </c>
      <c r="H1643" s="6" t="s">
        <v>16994</v>
      </c>
      <c r="I1643">
        <v>1</v>
      </c>
      <c r="J1643">
        <v>393371</v>
      </c>
      <c r="K1643">
        <v>6</v>
      </c>
      <c r="L1643" s="55">
        <v>43025</v>
      </c>
      <c r="M1643" s="6" t="s">
        <v>16765</v>
      </c>
      <c r="N1643" s="55">
        <v>44825</v>
      </c>
      <c r="O1643">
        <v>118784</v>
      </c>
      <c r="P1643" s="6" t="s">
        <v>16764</v>
      </c>
      <c r="Q1643" s="6" t="s">
        <v>19395</v>
      </c>
      <c r="R1643">
        <v>1</v>
      </c>
      <c r="S1643">
        <v>0</v>
      </c>
      <c r="T1643">
        <v>-1</v>
      </c>
      <c r="U1643">
        <v>1651</v>
      </c>
      <c r="V1643" s="6" t="s">
        <v>16945</v>
      </c>
      <c r="W1643" s="6" t="s">
        <v>16946</v>
      </c>
      <c r="X1643" s="55">
        <v>44665</v>
      </c>
      <c r="Y1643">
        <v>30000</v>
      </c>
      <c r="Z1643">
        <v>0</v>
      </c>
      <c r="AA1643" s="6" t="s">
        <v>16765</v>
      </c>
      <c r="AB1643" s="6" t="s">
        <v>16947</v>
      </c>
      <c r="AD1643" s="6" t="s">
        <v>16948</v>
      </c>
      <c r="AE1643">
        <v>47390</v>
      </c>
      <c r="AF1643">
        <v>7060</v>
      </c>
      <c r="AG1643" s="6" t="s">
        <v>16949</v>
      </c>
      <c r="AH1643" s="6" t="s">
        <v>16950</v>
      </c>
      <c r="AI1643" s="6" t="s">
        <v>16951</v>
      </c>
      <c r="AJ1643" s="6" t="s">
        <v>16765</v>
      </c>
      <c r="AK1643" s="6" t="s">
        <v>16765</v>
      </c>
      <c r="AL1643" s="6" t="s">
        <v>16765</v>
      </c>
      <c r="AM1643" s="6" t="s">
        <v>16952</v>
      </c>
      <c r="AN1643">
        <v>0</v>
      </c>
      <c r="AO1643" s="55">
        <v>44665</v>
      </c>
      <c r="AP1643" s="6" t="s">
        <v>16953</v>
      </c>
      <c r="AQ1643">
        <v>0</v>
      </c>
      <c r="AR1643" s="6" t="s">
        <v>16954</v>
      </c>
      <c r="AS1643" s="6" t="s">
        <v>16955</v>
      </c>
      <c r="AT1643" s="6" t="s">
        <v>16947</v>
      </c>
      <c r="AU1643">
        <v>0</v>
      </c>
      <c r="AV1643">
        <v>0</v>
      </c>
      <c r="AW1643" s="6" t="s">
        <v>16956</v>
      </c>
      <c r="AX1643" s="6" t="s">
        <v>19392</v>
      </c>
      <c r="AY1643" s="6" t="s">
        <v>16765</v>
      </c>
      <c r="AZ1643" s="6" t="s">
        <v>16958</v>
      </c>
      <c r="BA1643" s="6" t="s">
        <v>16765</v>
      </c>
      <c r="BB1643" s="6" t="s">
        <v>16959</v>
      </c>
      <c r="BC1643" s="6" t="s">
        <v>16765</v>
      </c>
      <c r="BD1643" s="6" t="s">
        <v>16960</v>
      </c>
      <c r="BE1643" s="6" t="s">
        <v>16961</v>
      </c>
      <c r="BF1643" s="6" t="s">
        <v>13575</v>
      </c>
      <c r="BG1643" s="6" t="s">
        <v>13575</v>
      </c>
      <c r="BH1643" s="6" t="s">
        <v>16959</v>
      </c>
      <c r="BI1643">
        <v>0</v>
      </c>
      <c r="BJ1643" s="6" t="s">
        <v>16958</v>
      </c>
      <c r="BK1643">
        <v>0</v>
      </c>
      <c r="BL1643" s="6" t="s">
        <v>315</v>
      </c>
      <c r="BM1643" s="56">
        <f>COUNTIF($B$2:B1643,B1643)</f>
        <v>4</v>
      </c>
      <c r="BN1643" s="6" t="str">
        <f t="shared" si="25"/>
        <v>12700-4</v>
      </c>
    </row>
    <row r="1644" spans="1:66" x14ac:dyDescent="0.25">
      <c r="A1644">
        <v>1</v>
      </c>
      <c r="B1644">
        <v>12700</v>
      </c>
      <c r="C1644" s="6" t="s">
        <v>19390</v>
      </c>
      <c r="D1644">
        <v>5</v>
      </c>
      <c r="E1644">
        <v>3</v>
      </c>
      <c r="F1644">
        <v>30</v>
      </c>
      <c r="G1644">
        <v>304</v>
      </c>
      <c r="H1644" s="6" t="s">
        <v>16994</v>
      </c>
      <c r="I1644">
        <v>1</v>
      </c>
      <c r="J1644">
        <v>745171</v>
      </c>
      <c r="K1644">
        <v>6</v>
      </c>
      <c r="L1644" s="55">
        <v>43649</v>
      </c>
      <c r="M1644" s="6" t="s">
        <v>16765</v>
      </c>
      <c r="N1644" s="55">
        <v>44568</v>
      </c>
      <c r="O1644">
        <v>660166</v>
      </c>
      <c r="P1644" s="6" t="s">
        <v>16842</v>
      </c>
      <c r="Q1644" s="6" t="s">
        <v>16973</v>
      </c>
      <c r="R1644">
        <v>36</v>
      </c>
      <c r="S1644">
        <v>0</v>
      </c>
      <c r="T1644">
        <v>-36</v>
      </c>
      <c r="U1644">
        <v>1218.29</v>
      </c>
      <c r="V1644" s="6" t="s">
        <v>16974</v>
      </c>
      <c r="W1644" s="6" t="s">
        <v>16946</v>
      </c>
      <c r="X1644" s="55">
        <v>44665</v>
      </c>
      <c r="Y1644">
        <v>30000</v>
      </c>
      <c r="Z1644">
        <v>0</v>
      </c>
      <c r="AA1644" s="6" t="s">
        <v>16765</v>
      </c>
      <c r="AB1644" s="6" t="s">
        <v>16947</v>
      </c>
      <c r="AD1644" s="6" t="s">
        <v>16765</v>
      </c>
      <c r="AE1644">
        <v>51177</v>
      </c>
      <c r="AF1644">
        <v>46405</v>
      </c>
      <c r="AG1644" s="6" t="s">
        <v>16973</v>
      </c>
      <c r="AH1644" s="6" t="s">
        <v>16950</v>
      </c>
      <c r="AI1644" s="6" t="s">
        <v>16951</v>
      </c>
      <c r="AJ1644" s="6" t="s">
        <v>16765</v>
      </c>
      <c r="AK1644" s="6" t="s">
        <v>16765</v>
      </c>
      <c r="AL1644" s="6" t="s">
        <v>16765</v>
      </c>
      <c r="AM1644" s="6" t="s">
        <v>16952</v>
      </c>
      <c r="AN1644">
        <v>0</v>
      </c>
      <c r="AO1644" s="55">
        <v>44665</v>
      </c>
      <c r="AP1644" s="6" t="s">
        <v>16953</v>
      </c>
      <c r="AQ1644">
        <v>0</v>
      </c>
      <c r="AR1644" s="6" t="s">
        <v>16975</v>
      </c>
      <c r="AS1644" s="6" t="s">
        <v>16955</v>
      </c>
      <c r="AT1644" s="6" t="s">
        <v>16947</v>
      </c>
      <c r="AU1644">
        <v>0</v>
      </c>
      <c r="AV1644">
        <v>0</v>
      </c>
      <c r="AW1644" s="6" t="s">
        <v>16956</v>
      </c>
      <c r="AX1644" s="6" t="s">
        <v>19396</v>
      </c>
      <c r="AY1644" s="6" t="s">
        <v>16765</v>
      </c>
      <c r="AZ1644" s="6" t="s">
        <v>16958</v>
      </c>
      <c r="BA1644" s="6" t="s">
        <v>16765</v>
      </c>
      <c r="BB1644" s="6" t="s">
        <v>16959</v>
      </c>
      <c r="BC1644" s="6" t="s">
        <v>16765</v>
      </c>
      <c r="BD1644" s="6" t="s">
        <v>16960</v>
      </c>
      <c r="BE1644" s="6" t="s">
        <v>16961</v>
      </c>
      <c r="BF1644" s="6" t="s">
        <v>13575</v>
      </c>
      <c r="BG1644" s="6" t="s">
        <v>13575</v>
      </c>
      <c r="BH1644" s="6" t="s">
        <v>16959</v>
      </c>
      <c r="BI1644">
        <v>0</v>
      </c>
      <c r="BJ1644" s="6" t="s">
        <v>16958</v>
      </c>
      <c r="BK1644">
        <v>0</v>
      </c>
      <c r="BL1644" s="6" t="s">
        <v>315</v>
      </c>
      <c r="BM1644" s="56">
        <f>COUNTIF($B$2:B1644,B1644)</f>
        <v>5</v>
      </c>
      <c r="BN1644" s="6" t="str">
        <f t="shared" si="25"/>
        <v>12700-5</v>
      </c>
    </row>
    <row r="1645" spans="1:66" x14ac:dyDescent="0.25">
      <c r="A1645">
        <v>1</v>
      </c>
      <c r="B1645">
        <v>12700</v>
      </c>
      <c r="C1645" s="6" t="s">
        <v>19390</v>
      </c>
      <c r="D1645">
        <v>5</v>
      </c>
      <c r="E1645">
        <v>3</v>
      </c>
      <c r="F1645">
        <v>30</v>
      </c>
      <c r="G1645">
        <v>304</v>
      </c>
      <c r="H1645" s="6" t="s">
        <v>16994</v>
      </c>
      <c r="I1645">
        <v>1</v>
      </c>
      <c r="J1645">
        <v>745170</v>
      </c>
      <c r="K1645">
        <v>6</v>
      </c>
      <c r="L1645" s="55">
        <v>43649</v>
      </c>
      <c r="M1645" s="6" t="s">
        <v>16765</v>
      </c>
      <c r="N1645" s="55">
        <v>44568</v>
      </c>
      <c r="O1645">
        <v>660167</v>
      </c>
      <c r="P1645" s="6" t="s">
        <v>16779</v>
      </c>
      <c r="Q1645" s="6" t="s">
        <v>16973</v>
      </c>
      <c r="R1645">
        <v>9</v>
      </c>
      <c r="S1645">
        <v>0</v>
      </c>
      <c r="T1645">
        <v>-9</v>
      </c>
      <c r="U1645">
        <v>499.9</v>
      </c>
      <c r="V1645" s="6" t="s">
        <v>16974</v>
      </c>
      <c r="W1645" s="6" t="s">
        <v>16946</v>
      </c>
      <c r="X1645" s="55">
        <v>44665</v>
      </c>
      <c r="Y1645">
        <v>30000</v>
      </c>
      <c r="Z1645">
        <v>0</v>
      </c>
      <c r="AA1645" s="6" t="s">
        <v>16765</v>
      </c>
      <c r="AB1645" s="6" t="s">
        <v>16947</v>
      </c>
      <c r="AD1645" s="6" t="s">
        <v>16765</v>
      </c>
      <c r="AE1645">
        <v>51176</v>
      </c>
      <c r="AF1645">
        <v>46404</v>
      </c>
      <c r="AG1645" s="6" t="s">
        <v>16973</v>
      </c>
      <c r="AH1645" s="6" t="s">
        <v>16950</v>
      </c>
      <c r="AI1645" s="6" t="s">
        <v>16951</v>
      </c>
      <c r="AJ1645" s="6" t="s">
        <v>16765</v>
      </c>
      <c r="AK1645" s="6" t="s">
        <v>16765</v>
      </c>
      <c r="AL1645" s="6" t="s">
        <v>16765</v>
      </c>
      <c r="AM1645" s="6" t="s">
        <v>16952</v>
      </c>
      <c r="AN1645">
        <v>0</v>
      </c>
      <c r="AO1645" s="55">
        <v>44665</v>
      </c>
      <c r="AP1645" s="6" t="s">
        <v>16953</v>
      </c>
      <c r="AQ1645">
        <v>0</v>
      </c>
      <c r="AR1645" s="6" t="s">
        <v>16975</v>
      </c>
      <c r="AS1645" s="6" t="s">
        <v>16955</v>
      </c>
      <c r="AT1645" s="6" t="s">
        <v>16947</v>
      </c>
      <c r="AU1645">
        <v>0</v>
      </c>
      <c r="AV1645">
        <v>0</v>
      </c>
      <c r="AW1645" s="6" t="s">
        <v>16956</v>
      </c>
      <c r="AX1645" s="6" t="s">
        <v>19396</v>
      </c>
      <c r="AY1645" s="6" t="s">
        <v>16765</v>
      </c>
      <c r="AZ1645" s="6" t="s">
        <v>16958</v>
      </c>
      <c r="BA1645" s="6" t="s">
        <v>16765</v>
      </c>
      <c r="BB1645" s="6" t="s">
        <v>16959</v>
      </c>
      <c r="BC1645" s="6" t="s">
        <v>16765</v>
      </c>
      <c r="BD1645" s="6" t="s">
        <v>16960</v>
      </c>
      <c r="BE1645" s="6" t="s">
        <v>16961</v>
      </c>
      <c r="BF1645" s="6" t="s">
        <v>13575</v>
      </c>
      <c r="BG1645" s="6" t="s">
        <v>13575</v>
      </c>
      <c r="BH1645" s="6" t="s">
        <v>16959</v>
      </c>
      <c r="BI1645">
        <v>0</v>
      </c>
      <c r="BJ1645" s="6" t="s">
        <v>16958</v>
      </c>
      <c r="BK1645">
        <v>0</v>
      </c>
      <c r="BL1645" s="6" t="s">
        <v>315</v>
      </c>
      <c r="BM1645" s="56">
        <f>COUNTIF($B$2:B1645,B1645)</f>
        <v>6</v>
      </c>
      <c r="BN1645" s="6" t="str">
        <f t="shared" si="25"/>
        <v>12700-6</v>
      </c>
    </row>
    <row r="1646" spans="1:66" x14ac:dyDescent="0.25">
      <c r="A1646">
        <v>1</v>
      </c>
      <c r="B1646">
        <v>12705</v>
      </c>
      <c r="C1646" s="6" t="s">
        <v>19397</v>
      </c>
      <c r="D1646">
        <v>5</v>
      </c>
      <c r="E1646">
        <v>2</v>
      </c>
      <c r="F1646">
        <v>20</v>
      </c>
      <c r="G1646">
        <v>208</v>
      </c>
      <c r="H1646" s="6" t="s">
        <v>16943</v>
      </c>
      <c r="I1646">
        <v>1</v>
      </c>
      <c r="J1646">
        <v>59936</v>
      </c>
      <c r="K1646">
        <v>7</v>
      </c>
      <c r="L1646" s="55">
        <v>44270</v>
      </c>
      <c r="M1646" s="6" t="s">
        <v>16765</v>
      </c>
      <c r="N1646" s="55">
        <v>44736</v>
      </c>
      <c r="O1646">
        <v>118724</v>
      </c>
      <c r="P1646" s="6" t="s">
        <v>16773</v>
      </c>
      <c r="Q1646" s="6" t="s">
        <v>19398</v>
      </c>
      <c r="R1646">
        <v>1</v>
      </c>
      <c r="S1646">
        <v>0</v>
      </c>
      <c r="T1646">
        <v>-1</v>
      </c>
      <c r="U1646">
        <v>1141.5899999999999</v>
      </c>
      <c r="V1646" s="6" t="s">
        <v>16945</v>
      </c>
      <c r="W1646" s="6" t="s">
        <v>16946</v>
      </c>
      <c r="X1646" s="55">
        <v>44669</v>
      </c>
      <c r="Y1646">
        <v>20000</v>
      </c>
      <c r="Z1646">
        <v>2433.96</v>
      </c>
      <c r="AA1646" s="6" t="s">
        <v>16885</v>
      </c>
      <c r="AB1646" s="6" t="s">
        <v>16947</v>
      </c>
      <c r="AD1646" s="6" t="s">
        <v>16948</v>
      </c>
      <c r="AE1646">
        <v>52992</v>
      </c>
      <c r="AF1646">
        <v>47918</v>
      </c>
      <c r="AG1646" s="6" t="s">
        <v>16949</v>
      </c>
      <c r="AH1646" s="6" t="s">
        <v>16950</v>
      </c>
      <c r="AI1646" s="6" t="s">
        <v>16951</v>
      </c>
      <c r="AJ1646" s="6" t="s">
        <v>16765</v>
      </c>
      <c r="AK1646" s="6" t="s">
        <v>16765</v>
      </c>
      <c r="AL1646" s="6" t="s">
        <v>16765</v>
      </c>
      <c r="AM1646" s="6" t="s">
        <v>16952</v>
      </c>
      <c r="AN1646">
        <v>0</v>
      </c>
      <c r="AO1646" s="55">
        <v>44669</v>
      </c>
      <c r="AP1646" s="6" t="s">
        <v>16953</v>
      </c>
      <c r="AQ1646">
        <v>0</v>
      </c>
      <c r="AR1646" s="6" t="s">
        <v>16997</v>
      </c>
      <c r="AS1646" s="6" t="s">
        <v>16955</v>
      </c>
      <c r="AT1646" s="6" t="s">
        <v>16947</v>
      </c>
      <c r="AU1646">
        <v>0</v>
      </c>
      <c r="AV1646">
        <v>0</v>
      </c>
      <c r="AW1646" s="6" t="s">
        <v>16956</v>
      </c>
      <c r="AX1646" s="6" t="s">
        <v>18638</v>
      </c>
      <c r="AY1646" s="6" t="s">
        <v>16765</v>
      </c>
      <c r="AZ1646" s="6" t="s">
        <v>16958</v>
      </c>
      <c r="BA1646" s="6" t="s">
        <v>16765</v>
      </c>
      <c r="BB1646" s="6" t="s">
        <v>16959</v>
      </c>
      <c r="BC1646" s="6" t="s">
        <v>16765</v>
      </c>
      <c r="BD1646" s="6" t="s">
        <v>16960</v>
      </c>
      <c r="BE1646" s="6" t="s">
        <v>16961</v>
      </c>
      <c r="BF1646" s="6" t="s">
        <v>13575</v>
      </c>
      <c r="BG1646" s="6" t="s">
        <v>13575</v>
      </c>
      <c r="BH1646" s="6" t="s">
        <v>16959</v>
      </c>
      <c r="BI1646">
        <v>0</v>
      </c>
      <c r="BJ1646" s="6" t="s">
        <v>16958</v>
      </c>
      <c r="BK1646">
        <v>0</v>
      </c>
      <c r="BL1646" s="6" t="s">
        <v>315</v>
      </c>
      <c r="BM1646" s="56">
        <f>COUNTIF($B$2:B1646,B1646)</f>
        <v>1</v>
      </c>
      <c r="BN1646" s="6" t="str">
        <f t="shared" si="25"/>
        <v>12705-1</v>
      </c>
    </row>
    <row r="1647" spans="1:66" x14ac:dyDescent="0.25">
      <c r="A1647">
        <v>1</v>
      </c>
      <c r="B1647">
        <v>12705</v>
      </c>
      <c r="C1647" s="6" t="s">
        <v>19397</v>
      </c>
      <c r="D1647">
        <v>5</v>
      </c>
      <c r="E1647">
        <v>2</v>
      </c>
      <c r="F1647">
        <v>20</v>
      </c>
      <c r="G1647">
        <v>208</v>
      </c>
      <c r="H1647" s="6" t="s">
        <v>16943</v>
      </c>
      <c r="I1647">
        <v>1</v>
      </c>
      <c r="J1647">
        <v>936389</v>
      </c>
      <c r="K1647">
        <v>6</v>
      </c>
      <c r="L1647" s="55">
        <v>44040</v>
      </c>
      <c r="M1647" s="6" t="s">
        <v>16765</v>
      </c>
      <c r="N1647" s="55">
        <v>44736</v>
      </c>
      <c r="O1647">
        <v>126677</v>
      </c>
      <c r="P1647" s="6" t="s">
        <v>16766</v>
      </c>
      <c r="Q1647" s="6" t="s">
        <v>19398</v>
      </c>
      <c r="R1647">
        <v>1</v>
      </c>
      <c r="S1647">
        <v>0</v>
      </c>
      <c r="T1647">
        <v>-1</v>
      </c>
      <c r="U1647">
        <v>3237.25</v>
      </c>
      <c r="V1647" s="6" t="s">
        <v>16945</v>
      </c>
      <c r="W1647" s="6" t="s">
        <v>16946</v>
      </c>
      <c r="X1647" s="55">
        <v>44669</v>
      </c>
      <c r="Y1647">
        <v>20000</v>
      </c>
      <c r="Z1647">
        <v>2433.96</v>
      </c>
      <c r="AA1647" s="6" t="s">
        <v>16885</v>
      </c>
      <c r="AB1647" s="6" t="s">
        <v>16947</v>
      </c>
      <c r="AD1647" s="6" t="s">
        <v>16948</v>
      </c>
      <c r="AE1647">
        <v>52375</v>
      </c>
      <c r="AF1647">
        <v>47411</v>
      </c>
      <c r="AG1647" s="6" t="s">
        <v>16949</v>
      </c>
      <c r="AH1647" s="6" t="s">
        <v>16950</v>
      </c>
      <c r="AI1647" s="6" t="s">
        <v>16951</v>
      </c>
      <c r="AJ1647" s="6" t="s">
        <v>16765</v>
      </c>
      <c r="AK1647" s="6" t="s">
        <v>16765</v>
      </c>
      <c r="AL1647" s="6" t="s">
        <v>16765</v>
      </c>
      <c r="AM1647" s="6" t="s">
        <v>16952</v>
      </c>
      <c r="AN1647">
        <v>0</v>
      </c>
      <c r="AO1647" s="55">
        <v>44669</v>
      </c>
      <c r="AP1647" s="6" t="s">
        <v>16953</v>
      </c>
      <c r="AQ1647">
        <v>0</v>
      </c>
      <c r="AR1647" s="6" t="s">
        <v>16954</v>
      </c>
      <c r="AS1647" s="6" t="s">
        <v>16955</v>
      </c>
      <c r="AT1647" s="6" t="s">
        <v>16947</v>
      </c>
      <c r="AU1647">
        <v>0</v>
      </c>
      <c r="AV1647">
        <v>0</v>
      </c>
      <c r="AW1647" s="6" t="s">
        <v>16956</v>
      </c>
      <c r="AX1647" s="6" t="s">
        <v>19399</v>
      </c>
      <c r="AY1647" s="6" t="s">
        <v>16765</v>
      </c>
      <c r="AZ1647" s="6" t="s">
        <v>16958</v>
      </c>
      <c r="BA1647" s="6" t="s">
        <v>16765</v>
      </c>
      <c r="BB1647" s="6" t="s">
        <v>16959</v>
      </c>
      <c r="BC1647" s="6" t="s">
        <v>16765</v>
      </c>
      <c r="BD1647" s="6" t="s">
        <v>16960</v>
      </c>
      <c r="BE1647" s="6" t="s">
        <v>16961</v>
      </c>
      <c r="BF1647" s="6" t="s">
        <v>13575</v>
      </c>
      <c r="BG1647" s="6" t="s">
        <v>13575</v>
      </c>
      <c r="BH1647" s="6" t="s">
        <v>16959</v>
      </c>
      <c r="BI1647">
        <v>0</v>
      </c>
      <c r="BJ1647" s="6" t="s">
        <v>16958</v>
      </c>
      <c r="BK1647">
        <v>0</v>
      </c>
      <c r="BL1647" s="6" t="s">
        <v>315</v>
      </c>
      <c r="BM1647" s="56">
        <f>COUNTIF($B$2:B1647,B1647)</f>
        <v>2</v>
      </c>
      <c r="BN1647" s="6" t="str">
        <f t="shared" si="25"/>
        <v>12705-2</v>
      </c>
    </row>
    <row r="1648" spans="1:66" x14ac:dyDescent="0.25">
      <c r="A1648">
        <v>1</v>
      </c>
      <c r="B1648">
        <v>12705</v>
      </c>
      <c r="C1648" s="6" t="s">
        <v>19397</v>
      </c>
      <c r="D1648">
        <v>5</v>
      </c>
      <c r="E1648">
        <v>2</v>
      </c>
      <c r="F1648">
        <v>20</v>
      </c>
      <c r="G1648">
        <v>208</v>
      </c>
      <c r="H1648" s="6" t="s">
        <v>16943</v>
      </c>
      <c r="I1648">
        <v>1</v>
      </c>
      <c r="J1648">
        <v>59937</v>
      </c>
      <c r="K1648">
        <v>7</v>
      </c>
      <c r="L1648" s="55">
        <v>44270</v>
      </c>
      <c r="M1648" s="6" t="s">
        <v>16765</v>
      </c>
      <c r="N1648" s="55">
        <v>44736</v>
      </c>
      <c r="O1648">
        <v>628699</v>
      </c>
      <c r="P1648" s="6" t="s">
        <v>16777</v>
      </c>
      <c r="Q1648" s="6" t="s">
        <v>19400</v>
      </c>
      <c r="R1648">
        <v>1</v>
      </c>
      <c r="S1648">
        <v>0</v>
      </c>
      <c r="T1648">
        <v>-1</v>
      </c>
      <c r="U1648">
        <v>1687</v>
      </c>
      <c r="V1648" s="6" t="s">
        <v>16945</v>
      </c>
      <c r="W1648" s="6" t="s">
        <v>16946</v>
      </c>
      <c r="X1648" s="55">
        <v>44669</v>
      </c>
      <c r="Y1648">
        <v>20000</v>
      </c>
      <c r="Z1648">
        <v>2433.96</v>
      </c>
      <c r="AA1648" s="6" t="s">
        <v>16885</v>
      </c>
      <c r="AB1648" s="6" t="s">
        <v>16947</v>
      </c>
      <c r="AD1648" s="6" t="s">
        <v>16948</v>
      </c>
      <c r="AE1648">
        <v>52993</v>
      </c>
      <c r="AF1648">
        <v>47919</v>
      </c>
      <c r="AG1648" s="6" t="s">
        <v>16949</v>
      </c>
      <c r="AH1648" s="6" t="s">
        <v>16950</v>
      </c>
      <c r="AI1648" s="6" t="s">
        <v>16951</v>
      </c>
      <c r="AJ1648" s="6" t="s">
        <v>16765</v>
      </c>
      <c r="AK1648" s="6" t="s">
        <v>16765</v>
      </c>
      <c r="AL1648" s="6" t="s">
        <v>16765</v>
      </c>
      <c r="AM1648" s="6" t="s">
        <v>16952</v>
      </c>
      <c r="AN1648">
        <v>0</v>
      </c>
      <c r="AO1648" s="55">
        <v>44669</v>
      </c>
      <c r="AP1648" s="6" t="s">
        <v>16953</v>
      </c>
      <c r="AQ1648">
        <v>0</v>
      </c>
      <c r="AR1648" s="6" t="s">
        <v>16997</v>
      </c>
      <c r="AS1648" s="6" t="s">
        <v>16955</v>
      </c>
      <c r="AT1648" s="6" t="s">
        <v>16947</v>
      </c>
      <c r="AU1648">
        <v>0</v>
      </c>
      <c r="AV1648">
        <v>0</v>
      </c>
      <c r="AW1648" s="6" t="s">
        <v>16956</v>
      </c>
      <c r="AX1648" s="6" t="s">
        <v>18638</v>
      </c>
      <c r="AY1648" s="6" t="s">
        <v>16765</v>
      </c>
      <c r="AZ1648" s="6" t="s">
        <v>16958</v>
      </c>
      <c r="BA1648" s="6" t="s">
        <v>16765</v>
      </c>
      <c r="BB1648" s="6" t="s">
        <v>16959</v>
      </c>
      <c r="BC1648" s="6" t="s">
        <v>16765</v>
      </c>
      <c r="BD1648" s="6" t="s">
        <v>16960</v>
      </c>
      <c r="BE1648" s="6" t="s">
        <v>16961</v>
      </c>
      <c r="BF1648" s="6" t="s">
        <v>13575</v>
      </c>
      <c r="BG1648" s="6" t="s">
        <v>13575</v>
      </c>
      <c r="BH1648" s="6" t="s">
        <v>16959</v>
      </c>
      <c r="BI1648">
        <v>0</v>
      </c>
      <c r="BJ1648" s="6" t="s">
        <v>16958</v>
      </c>
      <c r="BK1648">
        <v>0</v>
      </c>
      <c r="BL1648" s="6" t="s">
        <v>315</v>
      </c>
      <c r="BM1648" s="56">
        <f>COUNTIF($B$2:B1648,B1648)</f>
        <v>3</v>
      </c>
      <c r="BN1648" s="6" t="str">
        <f t="shared" si="25"/>
        <v>12705-3</v>
      </c>
    </row>
    <row r="1649" spans="1:66" x14ac:dyDescent="0.25">
      <c r="A1649">
        <v>1</v>
      </c>
      <c r="B1649">
        <v>12714</v>
      </c>
      <c r="C1649" s="6" t="s">
        <v>19401</v>
      </c>
      <c r="D1649">
        <v>5</v>
      </c>
      <c r="E1649">
        <v>3</v>
      </c>
      <c r="F1649">
        <v>30</v>
      </c>
      <c r="G1649">
        <v>305</v>
      </c>
      <c r="H1649" s="6" t="s">
        <v>16943</v>
      </c>
      <c r="I1649">
        <v>1</v>
      </c>
      <c r="J1649">
        <v>570587</v>
      </c>
      <c r="K1649">
        <v>6</v>
      </c>
      <c r="L1649" s="55">
        <v>43341</v>
      </c>
      <c r="M1649" s="6" t="s">
        <v>16765</v>
      </c>
      <c r="N1649" s="55">
        <v>44568</v>
      </c>
      <c r="O1649">
        <v>118747</v>
      </c>
      <c r="P1649" s="6" t="s">
        <v>16770</v>
      </c>
      <c r="Q1649" s="6" t="s">
        <v>19402</v>
      </c>
      <c r="R1649">
        <v>1</v>
      </c>
      <c r="S1649">
        <v>0</v>
      </c>
      <c r="T1649">
        <v>-1</v>
      </c>
      <c r="U1649">
        <v>1217</v>
      </c>
      <c r="V1649" s="6" t="s">
        <v>16945</v>
      </c>
      <c r="W1649" s="6" t="s">
        <v>16946</v>
      </c>
      <c r="X1649" s="55">
        <v>44669</v>
      </c>
      <c r="Y1649">
        <v>60000</v>
      </c>
      <c r="Z1649">
        <v>944.94</v>
      </c>
      <c r="AA1649" s="6" t="s">
        <v>16885</v>
      </c>
      <c r="AB1649" s="6" t="s">
        <v>16947</v>
      </c>
      <c r="AD1649" s="6" t="s">
        <v>16948</v>
      </c>
      <c r="AE1649">
        <v>49487</v>
      </c>
      <c r="AF1649">
        <v>44923</v>
      </c>
      <c r="AG1649" s="6" t="s">
        <v>16949</v>
      </c>
      <c r="AH1649" s="6" t="s">
        <v>16950</v>
      </c>
      <c r="AI1649" s="6" t="s">
        <v>16951</v>
      </c>
      <c r="AJ1649" s="6" t="s">
        <v>16765</v>
      </c>
      <c r="AK1649" s="6" t="s">
        <v>16765</v>
      </c>
      <c r="AL1649" s="6" t="s">
        <v>16765</v>
      </c>
      <c r="AM1649" s="6" t="s">
        <v>16952</v>
      </c>
      <c r="AN1649">
        <v>0</v>
      </c>
      <c r="AO1649" s="55">
        <v>44669</v>
      </c>
      <c r="AP1649" s="6" t="s">
        <v>16953</v>
      </c>
      <c r="AQ1649">
        <v>0</v>
      </c>
      <c r="AR1649" s="6" t="s">
        <v>16954</v>
      </c>
      <c r="AS1649" s="6" t="s">
        <v>16955</v>
      </c>
      <c r="AT1649" s="6" t="s">
        <v>16947</v>
      </c>
      <c r="AU1649">
        <v>0</v>
      </c>
      <c r="AV1649">
        <v>0</v>
      </c>
      <c r="AW1649" s="6" t="s">
        <v>16956</v>
      </c>
      <c r="AX1649" s="6" t="s">
        <v>17880</v>
      </c>
      <c r="AY1649" s="6" t="s">
        <v>16765</v>
      </c>
      <c r="AZ1649" s="6" t="s">
        <v>16958</v>
      </c>
      <c r="BA1649" s="6" t="s">
        <v>16765</v>
      </c>
      <c r="BB1649" s="6" t="s">
        <v>16959</v>
      </c>
      <c r="BC1649" s="6" t="s">
        <v>16765</v>
      </c>
      <c r="BD1649" s="6" t="s">
        <v>16960</v>
      </c>
      <c r="BE1649" s="6" t="s">
        <v>16961</v>
      </c>
      <c r="BF1649" s="6" t="s">
        <v>13575</v>
      </c>
      <c r="BG1649" s="6" t="s">
        <v>13575</v>
      </c>
      <c r="BH1649" s="6" t="s">
        <v>16959</v>
      </c>
      <c r="BI1649">
        <v>0</v>
      </c>
      <c r="BJ1649" s="6" t="s">
        <v>16958</v>
      </c>
      <c r="BK1649">
        <v>0</v>
      </c>
      <c r="BL1649" s="6" t="s">
        <v>315</v>
      </c>
      <c r="BM1649" s="56">
        <f>COUNTIF($B$2:B1649,B1649)</f>
        <v>1</v>
      </c>
      <c r="BN1649" s="6" t="str">
        <f t="shared" si="25"/>
        <v>12714-1</v>
      </c>
    </row>
    <row r="1650" spans="1:66" x14ac:dyDescent="0.25">
      <c r="A1650">
        <v>1</v>
      </c>
      <c r="B1650">
        <v>12718</v>
      </c>
      <c r="C1650" s="6" t="s">
        <v>19403</v>
      </c>
      <c r="D1650">
        <v>5</v>
      </c>
      <c r="E1650">
        <v>3</v>
      </c>
      <c r="F1650">
        <v>30</v>
      </c>
      <c r="G1650">
        <v>302</v>
      </c>
      <c r="H1650" s="6" t="s">
        <v>16994</v>
      </c>
      <c r="I1650">
        <v>1</v>
      </c>
      <c r="J1650">
        <v>602445</v>
      </c>
      <c r="K1650">
        <v>6</v>
      </c>
      <c r="L1650" s="55">
        <v>43397</v>
      </c>
      <c r="M1650" s="6" t="s">
        <v>16765</v>
      </c>
      <c r="N1650" s="55">
        <v>44568</v>
      </c>
      <c r="O1650">
        <v>118750</v>
      </c>
      <c r="P1650" s="6" t="s">
        <v>16767</v>
      </c>
      <c r="Q1650" s="6" t="s">
        <v>19404</v>
      </c>
      <c r="R1650">
        <v>1</v>
      </c>
      <c r="S1650">
        <v>0</v>
      </c>
      <c r="T1650">
        <v>-1</v>
      </c>
      <c r="U1650">
        <v>1803.8</v>
      </c>
      <c r="V1650" s="6" t="s">
        <v>16945</v>
      </c>
      <c r="W1650" s="6" t="s">
        <v>16946</v>
      </c>
      <c r="X1650" s="55">
        <v>44658</v>
      </c>
      <c r="Y1650">
        <v>90000</v>
      </c>
      <c r="Z1650">
        <v>0</v>
      </c>
      <c r="AA1650" s="6" t="s">
        <v>16765</v>
      </c>
      <c r="AB1650" s="6" t="s">
        <v>16947</v>
      </c>
      <c r="AD1650" s="6" t="s">
        <v>16948</v>
      </c>
      <c r="AE1650">
        <v>49855</v>
      </c>
      <c r="AF1650">
        <v>45262</v>
      </c>
      <c r="AG1650" s="6" t="s">
        <v>16949</v>
      </c>
      <c r="AH1650" s="6" t="s">
        <v>16950</v>
      </c>
      <c r="AI1650" s="6" t="s">
        <v>16951</v>
      </c>
      <c r="AJ1650" s="6" t="s">
        <v>16765</v>
      </c>
      <c r="AK1650" s="6" t="s">
        <v>16765</v>
      </c>
      <c r="AL1650" s="6" t="s">
        <v>16765</v>
      </c>
      <c r="AM1650" s="6" t="s">
        <v>16952</v>
      </c>
      <c r="AN1650">
        <v>0</v>
      </c>
      <c r="AO1650" s="55">
        <v>44658</v>
      </c>
      <c r="AP1650" s="6" t="s">
        <v>16953</v>
      </c>
      <c r="AQ1650">
        <v>0</v>
      </c>
      <c r="AR1650" s="6" t="s">
        <v>16954</v>
      </c>
      <c r="AS1650" s="6" t="s">
        <v>16955</v>
      </c>
      <c r="AT1650" s="6" t="s">
        <v>16947</v>
      </c>
      <c r="AU1650">
        <v>0</v>
      </c>
      <c r="AV1650">
        <v>0</v>
      </c>
      <c r="AW1650" s="6" t="s">
        <v>16956</v>
      </c>
      <c r="AX1650" s="6" t="s">
        <v>17125</v>
      </c>
      <c r="AY1650" s="6" t="s">
        <v>16765</v>
      </c>
      <c r="AZ1650" s="6" t="s">
        <v>16958</v>
      </c>
      <c r="BA1650" s="6" t="s">
        <v>16765</v>
      </c>
      <c r="BB1650" s="6" t="s">
        <v>16959</v>
      </c>
      <c r="BC1650" s="6" t="s">
        <v>16765</v>
      </c>
      <c r="BD1650" s="6" t="s">
        <v>16960</v>
      </c>
      <c r="BE1650" s="6" t="s">
        <v>16961</v>
      </c>
      <c r="BF1650" s="6" t="s">
        <v>13575</v>
      </c>
      <c r="BG1650" s="6" t="s">
        <v>13575</v>
      </c>
      <c r="BH1650" s="6" t="s">
        <v>16959</v>
      </c>
      <c r="BI1650">
        <v>0</v>
      </c>
      <c r="BJ1650" s="6" t="s">
        <v>16958</v>
      </c>
      <c r="BK1650">
        <v>0</v>
      </c>
      <c r="BL1650" s="6" t="s">
        <v>315</v>
      </c>
      <c r="BM1650" s="56">
        <f>COUNTIF($B$2:B1650,B1650)</f>
        <v>1</v>
      </c>
      <c r="BN1650" s="6" t="str">
        <f t="shared" si="25"/>
        <v>12718-1</v>
      </c>
    </row>
    <row r="1651" spans="1:66" x14ac:dyDescent="0.25">
      <c r="A1651">
        <v>1</v>
      </c>
      <c r="B1651">
        <v>12725</v>
      </c>
      <c r="C1651" s="6" t="s">
        <v>19405</v>
      </c>
      <c r="D1651">
        <v>5</v>
      </c>
      <c r="E1651">
        <v>3</v>
      </c>
      <c r="F1651">
        <v>30</v>
      </c>
      <c r="G1651">
        <v>305</v>
      </c>
      <c r="H1651" s="6" t="s">
        <v>16963</v>
      </c>
      <c r="I1651">
        <v>1</v>
      </c>
      <c r="J1651">
        <v>694814</v>
      </c>
      <c r="K1651">
        <v>6</v>
      </c>
      <c r="L1651" s="55">
        <v>43558</v>
      </c>
      <c r="M1651" s="6" t="s">
        <v>16765</v>
      </c>
      <c r="N1651" s="55">
        <v>44686</v>
      </c>
      <c r="O1651">
        <v>118788</v>
      </c>
      <c r="P1651" s="6" t="s">
        <v>16787</v>
      </c>
      <c r="Q1651" s="6" t="s">
        <v>19406</v>
      </c>
      <c r="R1651">
        <v>1</v>
      </c>
      <c r="S1651">
        <v>0</v>
      </c>
      <c r="T1651">
        <v>-1</v>
      </c>
      <c r="U1651">
        <v>2572.9499999999998</v>
      </c>
      <c r="V1651" s="6" t="s">
        <v>16945</v>
      </c>
      <c r="W1651" s="6" t="s">
        <v>16946</v>
      </c>
      <c r="X1651" s="55">
        <v>44669</v>
      </c>
      <c r="Y1651">
        <v>70000</v>
      </c>
      <c r="Z1651">
        <v>6655.34</v>
      </c>
      <c r="AA1651" s="6" t="s">
        <v>16885</v>
      </c>
      <c r="AB1651" s="6" t="s">
        <v>16947</v>
      </c>
      <c r="AD1651" s="6" t="s">
        <v>16948</v>
      </c>
      <c r="AE1651">
        <v>50641</v>
      </c>
      <c r="AF1651">
        <v>45923</v>
      </c>
      <c r="AG1651" s="6" t="s">
        <v>16949</v>
      </c>
      <c r="AH1651" s="6" t="s">
        <v>16950</v>
      </c>
      <c r="AI1651" s="6" t="s">
        <v>16951</v>
      </c>
      <c r="AJ1651" s="6" t="s">
        <v>16765</v>
      </c>
      <c r="AK1651" s="6" t="s">
        <v>16765</v>
      </c>
      <c r="AL1651" s="6" t="s">
        <v>16765</v>
      </c>
      <c r="AM1651" s="6" t="s">
        <v>16952</v>
      </c>
      <c r="AN1651">
        <v>0</v>
      </c>
      <c r="AO1651" s="55">
        <v>44669</v>
      </c>
      <c r="AP1651" s="6" t="s">
        <v>16953</v>
      </c>
      <c r="AQ1651">
        <v>0</v>
      </c>
      <c r="AR1651" s="6" t="s">
        <v>16954</v>
      </c>
      <c r="AS1651" s="6" t="s">
        <v>16955</v>
      </c>
      <c r="AT1651" s="6" t="s">
        <v>16947</v>
      </c>
      <c r="AU1651">
        <v>0</v>
      </c>
      <c r="AV1651">
        <v>0</v>
      </c>
      <c r="AW1651" s="6" t="s">
        <v>16956</v>
      </c>
      <c r="AX1651" s="6" t="s">
        <v>18298</v>
      </c>
      <c r="AY1651" s="6" t="s">
        <v>16765</v>
      </c>
      <c r="AZ1651" s="6" t="s">
        <v>16958</v>
      </c>
      <c r="BA1651" s="6" t="s">
        <v>16765</v>
      </c>
      <c r="BB1651" s="6" t="s">
        <v>16959</v>
      </c>
      <c r="BC1651" s="6" t="s">
        <v>16765</v>
      </c>
      <c r="BD1651" s="6" t="s">
        <v>16960</v>
      </c>
      <c r="BE1651" s="6" t="s">
        <v>16961</v>
      </c>
      <c r="BF1651" s="6" t="s">
        <v>13575</v>
      </c>
      <c r="BG1651" s="6" t="s">
        <v>13575</v>
      </c>
      <c r="BH1651" s="6" t="s">
        <v>16959</v>
      </c>
      <c r="BI1651">
        <v>0</v>
      </c>
      <c r="BJ1651" s="6" t="s">
        <v>16958</v>
      </c>
      <c r="BK1651">
        <v>0</v>
      </c>
      <c r="BL1651" s="6" t="s">
        <v>315</v>
      </c>
      <c r="BM1651" s="56">
        <f>COUNTIF($B$2:B1651,B1651)</f>
        <v>1</v>
      </c>
      <c r="BN1651" s="6" t="str">
        <f t="shared" si="25"/>
        <v>12725-1</v>
      </c>
    </row>
    <row r="1652" spans="1:66" x14ac:dyDescent="0.25">
      <c r="A1652">
        <v>1</v>
      </c>
      <c r="B1652">
        <v>12725</v>
      </c>
      <c r="C1652" s="6" t="s">
        <v>19405</v>
      </c>
      <c r="D1652">
        <v>5</v>
      </c>
      <c r="E1652">
        <v>3</v>
      </c>
      <c r="F1652">
        <v>30</v>
      </c>
      <c r="G1652">
        <v>305</v>
      </c>
      <c r="H1652" s="6" t="s">
        <v>16963</v>
      </c>
      <c r="I1652">
        <v>1</v>
      </c>
      <c r="J1652">
        <v>393376</v>
      </c>
      <c r="K1652">
        <v>6</v>
      </c>
      <c r="L1652" s="55">
        <v>43025</v>
      </c>
      <c r="M1652" s="6" t="s">
        <v>16765</v>
      </c>
      <c r="N1652" s="55">
        <v>44825</v>
      </c>
      <c r="O1652">
        <v>126677</v>
      </c>
      <c r="P1652" s="6" t="s">
        <v>16766</v>
      </c>
      <c r="Q1652" s="6" t="s">
        <v>19407</v>
      </c>
      <c r="R1652">
        <v>1</v>
      </c>
      <c r="S1652">
        <v>0</v>
      </c>
      <c r="T1652">
        <v>-1</v>
      </c>
      <c r="U1652">
        <v>3237.25</v>
      </c>
      <c r="V1652" s="6" t="s">
        <v>16945</v>
      </c>
      <c r="W1652" s="6" t="s">
        <v>16946</v>
      </c>
      <c r="X1652" s="55">
        <v>44669</v>
      </c>
      <c r="Y1652">
        <v>70000</v>
      </c>
      <c r="Z1652">
        <v>6655.34</v>
      </c>
      <c r="AA1652" s="6" t="s">
        <v>16885</v>
      </c>
      <c r="AB1652" s="6" t="s">
        <v>16947</v>
      </c>
      <c r="AD1652" s="6" t="s">
        <v>16948</v>
      </c>
      <c r="AE1652">
        <v>47395</v>
      </c>
      <c r="AF1652">
        <v>7063</v>
      </c>
      <c r="AG1652" s="6" t="s">
        <v>16949</v>
      </c>
      <c r="AH1652" s="6" t="s">
        <v>16950</v>
      </c>
      <c r="AI1652" s="6" t="s">
        <v>16951</v>
      </c>
      <c r="AJ1652" s="6" t="s">
        <v>16765</v>
      </c>
      <c r="AK1652" s="6" t="s">
        <v>16765</v>
      </c>
      <c r="AL1652" s="6" t="s">
        <v>16765</v>
      </c>
      <c r="AM1652" s="6" t="s">
        <v>16952</v>
      </c>
      <c r="AN1652">
        <v>0</v>
      </c>
      <c r="AO1652" s="55">
        <v>44669</v>
      </c>
      <c r="AP1652" s="6" t="s">
        <v>16953</v>
      </c>
      <c r="AQ1652">
        <v>0</v>
      </c>
      <c r="AR1652" s="6" t="s">
        <v>16954</v>
      </c>
      <c r="AS1652" s="6" t="s">
        <v>16955</v>
      </c>
      <c r="AT1652" s="6" t="s">
        <v>16947</v>
      </c>
      <c r="AU1652">
        <v>0</v>
      </c>
      <c r="AV1652">
        <v>0</v>
      </c>
      <c r="AW1652" s="6" t="s">
        <v>16956</v>
      </c>
      <c r="AX1652" s="6" t="s">
        <v>19392</v>
      </c>
      <c r="AY1652" s="6" t="s">
        <v>16765</v>
      </c>
      <c r="AZ1652" s="6" t="s">
        <v>16958</v>
      </c>
      <c r="BA1652" s="6" t="s">
        <v>16765</v>
      </c>
      <c r="BB1652" s="6" t="s">
        <v>16959</v>
      </c>
      <c r="BC1652" s="6" t="s">
        <v>16765</v>
      </c>
      <c r="BD1652" s="6" t="s">
        <v>16960</v>
      </c>
      <c r="BE1652" s="6" t="s">
        <v>16961</v>
      </c>
      <c r="BF1652" s="6" t="s">
        <v>13575</v>
      </c>
      <c r="BG1652" s="6" t="s">
        <v>13575</v>
      </c>
      <c r="BH1652" s="6" t="s">
        <v>16959</v>
      </c>
      <c r="BI1652">
        <v>0</v>
      </c>
      <c r="BJ1652" s="6" t="s">
        <v>16958</v>
      </c>
      <c r="BK1652">
        <v>0</v>
      </c>
      <c r="BL1652" s="6" t="s">
        <v>315</v>
      </c>
      <c r="BM1652" s="56">
        <f>COUNTIF($B$2:B1652,B1652)</f>
        <v>2</v>
      </c>
      <c r="BN1652" s="6" t="str">
        <f t="shared" si="25"/>
        <v>12725-2</v>
      </c>
    </row>
    <row r="1653" spans="1:66" x14ac:dyDescent="0.25">
      <c r="A1653">
        <v>1</v>
      </c>
      <c r="B1653">
        <v>12756</v>
      </c>
      <c r="C1653" s="6" t="s">
        <v>19408</v>
      </c>
      <c r="D1653">
        <v>5</v>
      </c>
      <c r="E1653">
        <v>2</v>
      </c>
      <c r="F1653">
        <v>20</v>
      </c>
      <c r="G1653">
        <v>207</v>
      </c>
      <c r="H1653" s="6" t="s">
        <v>16963</v>
      </c>
      <c r="I1653">
        <v>1</v>
      </c>
      <c r="J1653">
        <v>771284</v>
      </c>
      <c r="K1653">
        <v>6</v>
      </c>
      <c r="L1653" s="55">
        <v>43698</v>
      </c>
      <c r="M1653" s="6" t="s">
        <v>16765</v>
      </c>
      <c r="N1653" s="55">
        <v>44568</v>
      </c>
      <c r="O1653">
        <v>118754</v>
      </c>
      <c r="P1653" s="6" t="s">
        <v>16794</v>
      </c>
      <c r="Q1653" s="6" t="s">
        <v>19409</v>
      </c>
      <c r="R1653">
        <v>1</v>
      </c>
      <c r="S1653">
        <v>0</v>
      </c>
      <c r="T1653">
        <v>-1</v>
      </c>
      <c r="U1653">
        <v>1850</v>
      </c>
      <c r="V1653" s="6" t="s">
        <v>16945</v>
      </c>
      <c r="W1653" s="6" t="s">
        <v>16946</v>
      </c>
      <c r="X1653" s="55">
        <v>44663</v>
      </c>
      <c r="Y1653">
        <v>30000</v>
      </c>
      <c r="Z1653">
        <v>0</v>
      </c>
      <c r="AA1653" s="6" t="s">
        <v>16765</v>
      </c>
      <c r="AB1653" s="6" t="s">
        <v>16947</v>
      </c>
      <c r="AD1653" s="6" t="s">
        <v>16948</v>
      </c>
      <c r="AE1653">
        <v>51421</v>
      </c>
      <c r="AF1653">
        <v>46615</v>
      </c>
      <c r="AG1653" s="6" t="s">
        <v>16949</v>
      </c>
      <c r="AH1653" s="6" t="s">
        <v>16950</v>
      </c>
      <c r="AI1653" s="6" t="s">
        <v>16951</v>
      </c>
      <c r="AJ1653" s="6" t="s">
        <v>16765</v>
      </c>
      <c r="AK1653" s="6" t="s">
        <v>16765</v>
      </c>
      <c r="AL1653" s="6" t="s">
        <v>16765</v>
      </c>
      <c r="AM1653" s="6" t="s">
        <v>16952</v>
      </c>
      <c r="AN1653">
        <v>0</v>
      </c>
      <c r="AO1653" s="55">
        <v>44663</v>
      </c>
      <c r="AP1653" s="6" t="s">
        <v>16953</v>
      </c>
      <c r="AQ1653">
        <v>0</v>
      </c>
      <c r="AR1653" s="6" t="s">
        <v>16954</v>
      </c>
      <c r="AS1653" s="6" t="s">
        <v>16955</v>
      </c>
      <c r="AT1653" s="6" t="s">
        <v>16947</v>
      </c>
      <c r="AU1653">
        <v>0</v>
      </c>
      <c r="AV1653">
        <v>0</v>
      </c>
      <c r="AW1653" s="6" t="s">
        <v>16956</v>
      </c>
      <c r="AX1653" s="6" t="s">
        <v>17815</v>
      </c>
      <c r="AY1653" s="6" t="s">
        <v>16765</v>
      </c>
      <c r="AZ1653" s="6" t="s">
        <v>16958</v>
      </c>
      <c r="BA1653" s="6" t="s">
        <v>16765</v>
      </c>
      <c r="BB1653" s="6" t="s">
        <v>16959</v>
      </c>
      <c r="BC1653" s="6" t="s">
        <v>16765</v>
      </c>
      <c r="BD1653" s="6" t="s">
        <v>16960</v>
      </c>
      <c r="BE1653" s="6" t="s">
        <v>16961</v>
      </c>
      <c r="BF1653" s="6" t="s">
        <v>13575</v>
      </c>
      <c r="BG1653" s="6" t="s">
        <v>13575</v>
      </c>
      <c r="BH1653" s="6" t="s">
        <v>16959</v>
      </c>
      <c r="BI1653">
        <v>0</v>
      </c>
      <c r="BJ1653" s="6" t="s">
        <v>16958</v>
      </c>
      <c r="BK1653">
        <v>0</v>
      </c>
      <c r="BL1653" s="6" t="s">
        <v>315</v>
      </c>
      <c r="BM1653" s="56">
        <f>COUNTIF($B$2:B1653,B1653)</f>
        <v>1</v>
      </c>
      <c r="BN1653" s="6" t="str">
        <f t="shared" si="25"/>
        <v>12756-1</v>
      </c>
    </row>
    <row r="1654" spans="1:66" x14ac:dyDescent="0.25">
      <c r="A1654">
        <v>1</v>
      </c>
      <c r="B1654">
        <v>12757</v>
      </c>
      <c r="C1654" s="6" t="s">
        <v>19410</v>
      </c>
      <c r="D1654">
        <v>5</v>
      </c>
      <c r="E1654">
        <v>3</v>
      </c>
      <c r="F1654">
        <v>30</v>
      </c>
      <c r="G1654">
        <v>304</v>
      </c>
      <c r="H1654" s="6" t="s">
        <v>16963</v>
      </c>
      <c r="I1654">
        <v>1</v>
      </c>
      <c r="J1654">
        <v>735546</v>
      </c>
      <c r="K1654">
        <v>6</v>
      </c>
      <c r="L1654" s="55">
        <v>43630</v>
      </c>
      <c r="M1654" s="6" t="s">
        <v>16765</v>
      </c>
      <c r="N1654" s="55">
        <v>44825</v>
      </c>
      <c r="O1654">
        <v>118784</v>
      </c>
      <c r="P1654" s="6" t="s">
        <v>16764</v>
      </c>
      <c r="Q1654" s="6" t="s">
        <v>19411</v>
      </c>
      <c r="R1654">
        <v>1</v>
      </c>
      <c r="S1654">
        <v>0</v>
      </c>
      <c r="T1654">
        <v>-1</v>
      </c>
      <c r="U1654">
        <v>1651</v>
      </c>
      <c r="V1654" s="6" t="s">
        <v>16945</v>
      </c>
      <c r="W1654" s="6" t="s">
        <v>16946</v>
      </c>
      <c r="X1654" s="55">
        <v>44650</v>
      </c>
      <c r="Y1654">
        <v>30000</v>
      </c>
      <c r="Z1654">
        <v>284.58</v>
      </c>
      <c r="AA1654" s="6" t="s">
        <v>16969</v>
      </c>
      <c r="AB1654" s="6" t="s">
        <v>16947</v>
      </c>
      <c r="AD1654" s="6" t="s">
        <v>16948</v>
      </c>
      <c r="AE1654">
        <v>51064</v>
      </c>
      <c r="AF1654">
        <v>46310</v>
      </c>
      <c r="AG1654" s="6" t="s">
        <v>16949</v>
      </c>
      <c r="AH1654" s="6" t="s">
        <v>16950</v>
      </c>
      <c r="AI1654" s="6" t="s">
        <v>16951</v>
      </c>
      <c r="AJ1654" s="6" t="s">
        <v>16765</v>
      </c>
      <c r="AK1654" s="6" t="s">
        <v>16765</v>
      </c>
      <c r="AL1654" s="6" t="s">
        <v>16765</v>
      </c>
      <c r="AM1654" s="6" t="s">
        <v>16952</v>
      </c>
      <c r="AN1654">
        <v>0</v>
      </c>
      <c r="AO1654" s="55">
        <v>44650</v>
      </c>
      <c r="AP1654" s="6" t="s">
        <v>16953</v>
      </c>
      <c r="AQ1654">
        <v>0</v>
      </c>
      <c r="AR1654" s="6" t="s">
        <v>16954</v>
      </c>
      <c r="AS1654" s="6" t="s">
        <v>16955</v>
      </c>
      <c r="AT1654" s="6" t="s">
        <v>16947</v>
      </c>
      <c r="AU1654">
        <v>0</v>
      </c>
      <c r="AV1654">
        <v>0</v>
      </c>
      <c r="AW1654" s="6" t="s">
        <v>16956</v>
      </c>
      <c r="AX1654" s="6" t="s">
        <v>17259</v>
      </c>
      <c r="AY1654" s="6" t="s">
        <v>16765</v>
      </c>
      <c r="AZ1654" s="6" t="s">
        <v>16958</v>
      </c>
      <c r="BA1654" s="6" t="s">
        <v>16765</v>
      </c>
      <c r="BB1654" s="6" t="s">
        <v>16959</v>
      </c>
      <c r="BC1654" s="6" t="s">
        <v>16765</v>
      </c>
      <c r="BD1654" s="6" t="s">
        <v>16960</v>
      </c>
      <c r="BE1654" s="6" t="s">
        <v>16961</v>
      </c>
      <c r="BF1654" s="6" t="s">
        <v>13575</v>
      </c>
      <c r="BG1654" s="6" t="s">
        <v>13575</v>
      </c>
      <c r="BH1654" s="6" t="s">
        <v>16959</v>
      </c>
      <c r="BI1654">
        <v>0</v>
      </c>
      <c r="BJ1654" s="6" t="s">
        <v>16958</v>
      </c>
      <c r="BK1654">
        <v>0</v>
      </c>
      <c r="BL1654" s="6" t="s">
        <v>315</v>
      </c>
      <c r="BM1654" s="56">
        <f>COUNTIF($B$2:B1654,B1654)</f>
        <v>1</v>
      </c>
      <c r="BN1654" s="6" t="str">
        <f t="shared" si="25"/>
        <v>12757-1</v>
      </c>
    </row>
    <row r="1655" spans="1:66" x14ac:dyDescent="0.25">
      <c r="A1655">
        <v>1</v>
      </c>
      <c r="B1655">
        <v>12783</v>
      </c>
      <c r="C1655" s="6" t="s">
        <v>19412</v>
      </c>
      <c r="D1655">
        <v>5</v>
      </c>
      <c r="E1655">
        <v>1</v>
      </c>
      <c r="F1655">
        <v>10</v>
      </c>
      <c r="G1655">
        <v>103</v>
      </c>
      <c r="H1655" s="6" t="s">
        <v>16943</v>
      </c>
      <c r="I1655">
        <v>1</v>
      </c>
      <c r="J1655">
        <v>393377</v>
      </c>
      <c r="K1655">
        <v>6</v>
      </c>
      <c r="L1655" s="55">
        <v>43025</v>
      </c>
      <c r="M1655" s="6" t="s">
        <v>16765</v>
      </c>
      <c r="N1655" s="55">
        <v>44531</v>
      </c>
      <c r="O1655">
        <v>118784</v>
      </c>
      <c r="P1655" s="6" t="s">
        <v>16764</v>
      </c>
      <c r="Q1655" s="6" t="s">
        <v>19413</v>
      </c>
      <c r="R1655">
        <v>1</v>
      </c>
      <c r="S1655">
        <v>0</v>
      </c>
      <c r="T1655">
        <v>-1</v>
      </c>
      <c r="U1655">
        <v>1651</v>
      </c>
      <c r="V1655" s="6" t="s">
        <v>16945</v>
      </c>
      <c r="W1655" s="6" t="s">
        <v>16995</v>
      </c>
      <c r="X1655" s="55">
        <v>44656</v>
      </c>
      <c r="Y1655">
        <v>20000</v>
      </c>
      <c r="Z1655">
        <v>290.79000000000002</v>
      </c>
      <c r="AA1655" s="6" t="s">
        <v>19414</v>
      </c>
      <c r="AB1655" s="6" t="s">
        <v>16947</v>
      </c>
      <c r="AD1655" s="6" t="s">
        <v>16948</v>
      </c>
      <c r="AE1655">
        <v>47396</v>
      </c>
      <c r="AF1655">
        <v>43155</v>
      </c>
      <c r="AG1655" s="6" t="s">
        <v>16949</v>
      </c>
      <c r="AH1655" s="6" t="s">
        <v>16950</v>
      </c>
      <c r="AI1655" s="6" t="s">
        <v>16951</v>
      </c>
      <c r="AJ1655" s="6" t="s">
        <v>16765</v>
      </c>
      <c r="AK1655" s="6" t="s">
        <v>16765</v>
      </c>
      <c r="AL1655" s="6" t="s">
        <v>16765</v>
      </c>
      <c r="AM1655" s="6" t="s">
        <v>16952</v>
      </c>
      <c r="AN1655">
        <v>0</v>
      </c>
      <c r="AO1655" s="55">
        <v>44656</v>
      </c>
      <c r="AP1655" s="6" t="s">
        <v>16953</v>
      </c>
      <c r="AQ1655">
        <v>0</v>
      </c>
      <c r="AR1655" s="6" t="s">
        <v>16954</v>
      </c>
      <c r="AS1655" s="6" t="s">
        <v>16955</v>
      </c>
      <c r="AT1655" s="6" t="s">
        <v>16947</v>
      </c>
      <c r="AU1655">
        <v>0</v>
      </c>
      <c r="AV1655">
        <v>0</v>
      </c>
      <c r="AW1655" s="6" t="s">
        <v>16956</v>
      </c>
      <c r="AX1655" s="6" t="s">
        <v>19392</v>
      </c>
      <c r="AY1655" s="6" t="s">
        <v>16765</v>
      </c>
      <c r="AZ1655" s="6" t="s">
        <v>16958</v>
      </c>
      <c r="BA1655" s="6" t="s">
        <v>16765</v>
      </c>
      <c r="BB1655" s="6" t="s">
        <v>16959</v>
      </c>
      <c r="BC1655" s="6" t="s">
        <v>16765</v>
      </c>
      <c r="BD1655" s="6" t="s">
        <v>16960</v>
      </c>
      <c r="BE1655" s="6" t="s">
        <v>16961</v>
      </c>
      <c r="BF1655" s="6" t="s">
        <v>13575</v>
      </c>
      <c r="BG1655" s="6" t="s">
        <v>13575</v>
      </c>
      <c r="BH1655" s="6" t="s">
        <v>16959</v>
      </c>
      <c r="BI1655">
        <v>0</v>
      </c>
      <c r="BJ1655" s="6" t="s">
        <v>16958</v>
      </c>
      <c r="BK1655">
        <v>0</v>
      </c>
      <c r="BL1655" s="6" t="s">
        <v>315</v>
      </c>
      <c r="BM1655" s="56">
        <f>COUNTIF($B$2:B1655,B1655)</f>
        <v>1</v>
      </c>
      <c r="BN1655" s="6" t="str">
        <f t="shared" si="25"/>
        <v>12783-1</v>
      </c>
    </row>
    <row r="1656" spans="1:66" x14ac:dyDescent="0.25">
      <c r="A1656">
        <v>1</v>
      </c>
      <c r="B1656">
        <v>12783</v>
      </c>
      <c r="C1656" s="6" t="s">
        <v>19412</v>
      </c>
      <c r="D1656">
        <v>5</v>
      </c>
      <c r="E1656">
        <v>1</v>
      </c>
      <c r="F1656">
        <v>10</v>
      </c>
      <c r="G1656">
        <v>103</v>
      </c>
      <c r="H1656" s="6" t="s">
        <v>16943</v>
      </c>
      <c r="I1656">
        <v>1</v>
      </c>
      <c r="J1656">
        <v>393378</v>
      </c>
      <c r="K1656">
        <v>6</v>
      </c>
      <c r="L1656" s="55">
        <v>43025</v>
      </c>
      <c r="M1656" s="6" t="s">
        <v>16765</v>
      </c>
      <c r="N1656" s="55">
        <v>109574</v>
      </c>
      <c r="O1656">
        <v>198213</v>
      </c>
      <c r="P1656" s="6" t="s">
        <v>16785</v>
      </c>
      <c r="Q1656" s="6" t="s">
        <v>16973</v>
      </c>
      <c r="R1656">
        <v>3</v>
      </c>
      <c r="S1656">
        <v>0</v>
      </c>
      <c r="T1656">
        <v>-3</v>
      </c>
      <c r="U1656">
        <v>126</v>
      </c>
      <c r="V1656" s="6" t="s">
        <v>16999</v>
      </c>
      <c r="W1656" s="6" t="s">
        <v>16995</v>
      </c>
      <c r="X1656" s="55">
        <v>44656</v>
      </c>
      <c r="Y1656">
        <v>20000</v>
      </c>
      <c r="Z1656">
        <v>290.79000000000002</v>
      </c>
      <c r="AA1656" s="6" t="s">
        <v>19414</v>
      </c>
      <c r="AB1656" s="6" t="s">
        <v>16947</v>
      </c>
      <c r="AD1656" s="6" t="s">
        <v>16765</v>
      </c>
      <c r="AE1656">
        <v>47397</v>
      </c>
      <c r="AF1656">
        <v>43151</v>
      </c>
      <c r="AG1656" s="6" t="s">
        <v>16973</v>
      </c>
      <c r="AH1656" s="6" t="s">
        <v>16950</v>
      </c>
      <c r="AI1656" s="6" t="s">
        <v>16951</v>
      </c>
      <c r="AJ1656" s="6" t="s">
        <v>16765</v>
      </c>
      <c r="AK1656" s="6" t="s">
        <v>16765</v>
      </c>
      <c r="AL1656" s="6" t="s">
        <v>16765</v>
      </c>
      <c r="AM1656" s="6" t="s">
        <v>16952</v>
      </c>
      <c r="AN1656">
        <v>0</v>
      </c>
      <c r="AO1656" s="55">
        <v>44656</v>
      </c>
      <c r="AP1656" s="6" t="s">
        <v>17000</v>
      </c>
      <c r="AQ1656">
        <v>0</v>
      </c>
      <c r="AR1656" s="6" t="s">
        <v>17095</v>
      </c>
      <c r="AS1656" s="6" t="s">
        <v>17002</v>
      </c>
      <c r="AT1656" s="6" t="s">
        <v>16947</v>
      </c>
      <c r="AU1656">
        <v>0</v>
      </c>
      <c r="AV1656">
        <v>0</v>
      </c>
      <c r="AW1656" s="6" t="s">
        <v>16956</v>
      </c>
      <c r="AX1656" s="6" t="s">
        <v>19392</v>
      </c>
      <c r="AY1656" s="6" t="s">
        <v>16765</v>
      </c>
      <c r="AZ1656" s="6" t="s">
        <v>16958</v>
      </c>
      <c r="BA1656" s="6" t="s">
        <v>16765</v>
      </c>
      <c r="BB1656" s="6" t="s">
        <v>16959</v>
      </c>
      <c r="BC1656" s="6" t="s">
        <v>16765</v>
      </c>
      <c r="BD1656" s="6" t="s">
        <v>16960</v>
      </c>
      <c r="BE1656" s="6" t="s">
        <v>16961</v>
      </c>
      <c r="BF1656" s="6" t="s">
        <v>13575</v>
      </c>
      <c r="BG1656" s="6" t="s">
        <v>13575</v>
      </c>
      <c r="BH1656" s="6" t="s">
        <v>16959</v>
      </c>
      <c r="BI1656">
        <v>0</v>
      </c>
      <c r="BJ1656" s="6" t="s">
        <v>16958</v>
      </c>
      <c r="BK1656">
        <v>0</v>
      </c>
      <c r="BL1656" s="6" t="s">
        <v>315</v>
      </c>
      <c r="BM1656" s="56">
        <f>COUNTIF($B$2:B1656,B1656)</f>
        <v>2</v>
      </c>
      <c r="BN1656" s="6" t="str">
        <f t="shared" si="25"/>
        <v>12783-2</v>
      </c>
    </row>
    <row r="1657" spans="1:66" x14ac:dyDescent="0.25">
      <c r="A1657">
        <v>1</v>
      </c>
      <c r="B1657">
        <v>12783</v>
      </c>
      <c r="C1657" s="6" t="s">
        <v>19412</v>
      </c>
      <c r="D1657">
        <v>5</v>
      </c>
      <c r="E1657">
        <v>1</v>
      </c>
      <c r="F1657">
        <v>10</v>
      </c>
      <c r="G1657">
        <v>103</v>
      </c>
      <c r="H1657" s="6" t="s">
        <v>16943</v>
      </c>
      <c r="I1657">
        <v>1</v>
      </c>
      <c r="J1657">
        <v>393378</v>
      </c>
      <c r="K1657">
        <v>6</v>
      </c>
      <c r="L1657" s="55">
        <v>43025</v>
      </c>
      <c r="M1657" s="6" t="s">
        <v>16765</v>
      </c>
      <c r="N1657" s="55">
        <v>109574</v>
      </c>
      <c r="O1657">
        <v>198214</v>
      </c>
      <c r="P1657" s="6" t="s">
        <v>16786</v>
      </c>
      <c r="Q1657" s="6" t="s">
        <v>16973</v>
      </c>
      <c r="R1657">
        <v>72</v>
      </c>
      <c r="S1657">
        <v>0</v>
      </c>
      <c r="T1657">
        <v>-72</v>
      </c>
      <c r="U1657">
        <v>115.2</v>
      </c>
      <c r="V1657" s="6" t="s">
        <v>17004</v>
      </c>
      <c r="W1657" s="6" t="s">
        <v>16995</v>
      </c>
      <c r="X1657" s="55">
        <v>44656</v>
      </c>
      <c r="Y1657">
        <v>20000</v>
      </c>
      <c r="Z1657">
        <v>290.79000000000002</v>
      </c>
      <c r="AA1657" s="6" t="s">
        <v>19414</v>
      </c>
      <c r="AB1657" s="6" t="s">
        <v>16947</v>
      </c>
      <c r="AD1657" s="6" t="s">
        <v>16765</v>
      </c>
      <c r="AE1657">
        <v>47398</v>
      </c>
      <c r="AF1657">
        <v>43151</v>
      </c>
      <c r="AG1657" s="6" t="s">
        <v>16973</v>
      </c>
      <c r="AH1657" s="6" t="s">
        <v>16950</v>
      </c>
      <c r="AI1657" s="6" t="s">
        <v>16951</v>
      </c>
      <c r="AJ1657" s="6" t="s">
        <v>16765</v>
      </c>
      <c r="AK1657" s="6" t="s">
        <v>16765</v>
      </c>
      <c r="AL1657" s="6" t="s">
        <v>16765</v>
      </c>
      <c r="AM1657" s="6" t="s">
        <v>16952</v>
      </c>
      <c r="AN1657">
        <v>0</v>
      </c>
      <c r="AO1657" s="55">
        <v>44656</v>
      </c>
      <c r="AP1657" s="6" t="s">
        <v>17000</v>
      </c>
      <c r="AQ1657">
        <v>0</v>
      </c>
      <c r="AR1657" s="6" t="s">
        <v>17098</v>
      </c>
      <c r="AS1657" s="6" t="s">
        <v>17002</v>
      </c>
      <c r="AT1657" s="6" t="s">
        <v>16947</v>
      </c>
      <c r="AU1657">
        <v>0</v>
      </c>
      <c r="AV1657">
        <v>0</v>
      </c>
      <c r="AW1657" s="6" t="s">
        <v>16956</v>
      </c>
      <c r="AX1657" s="6" t="s">
        <v>19392</v>
      </c>
      <c r="AY1657" s="6" t="s">
        <v>16765</v>
      </c>
      <c r="AZ1657" s="6" t="s">
        <v>16958</v>
      </c>
      <c r="BA1657" s="6" t="s">
        <v>16765</v>
      </c>
      <c r="BB1657" s="6" t="s">
        <v>16959</v>
      </c>
      <c r="BC1657" s="6" t="s">
        <v>16765</v>
      </c>
      <c r="BD1657" s="6" t="s">
        <v>16960</v>
      </c>
      <c r="BE1657" s="6" t="s">
        <v>16961</v>
      </c>
      <c r="BF1657" s="6" t="s">
        <v>13575</v>
      </c>
      <c r="BG1657" s="6" t="s">
        <v>13575</v>
      </c>
      <c r="BH1657" s="6" t="s">
        <v>16959</v>
      </c>
      <c r="BI1657">
        <v>0</v>
      </c>
      <c r="BJ1657" s="6" t="s">
        <v>16958</v>
      </c>
      <c r="BK1657">
        <v>0</v>
      </c>
      <c r="BL1657" s="6" t="s">
        <v>315</v>
      </c>
      <c r="BM1657" s="56">
        <f>COUNTIF($B$2:B1657,B1657)</f>
        <v>3</v>
      </c>
      <c r="BN1657" s="6" t="str">
        <f t="shared" si="25"/>
        <v>12783-3</v>
      </c>
    </row>
    <row r="1658" spans="1:66" x14ac:dyDescent="0.25">
      <c r="A1658">
        <v>1</v>
      </c>
      <c r="B1658">
        <v>12793</v>
      </c>
      <c r="C1658" s="6" t="s">
        <v>19415</v>
      </c>
      <c r="D1658">
        <v>5</v>
      </c>
      <c r="E1658">
        <v>3</v>
      </c>
      <c r="F1658">
        <v>30</v>
      </c>
      <c r="G1658">
        <v>305</v>
      </c>
      <c r="H1658" s="6" t="s">
        <v>17007</v>
      </c>
      <c r="I1658">
        <v>1</v>
      </c>
      <c r="J1658">
        <v>491138</v>
      </c>
      <c r="K1658">
        <v>6</v>
      </c>
      <c r="L1658" s="55">
        <v>43192</v>
      </c>
      <c r="M1658" s="6" t="s">
        <v>16765</v>
      </c>
      <c r="N1658" s="55">
        <v>44628</v>
      </c>
      <c r="O1658">
        <v>118784</v>
      </c>
      <c r="P1658" s="6" t="s">
        <v>16764</v>
      </c>
      <c r="Q1658" s="6" t="s">
        <v>19416</v>
      </c>
      <c r="R1658">
        <v>1</v>
      </c>
      <c r="S1658">
        <v>0</v>
      </c>
      <c r="T1658">
        <v>-1</v>
      </c>
      <c r="U1658">
        <v>1651</v>
      </c>
      <c r="V1658" s="6" t="s">
        <v>16945</v>
      </c>
      <c r="W1658" s="6" t="s">
        <v>16946</v>
      </c>
      <c r="X1658" s="55">
        <v>44665</v>
      </c>
      <c r="Y1658">
        <v>50000</v>
      </c>
      <c r="Z1658">
        <v>0</v>
      </c>
      <c r="AA1658" s="6" t="s">
        <v>16765</v>
      </c>
      <c r="AB1658" s="6" t="s">
        <v>16947</v>
      </c>
      <c r="AD1658" s="6" t="s">
        <v>16948</v>
      </c>
      <c r="AE1658">
        <v>48639</v>
      </c>
      <c r="AF1658">
        <v>44220</v>
      </c>
      <c r="AG1658" s="6" t="s">
        <v>16949</v>
      </c>
      <c r="AH1658" s="6" t="s">
        <v>16950</v>
      </c>
      <c r="AI1658" s="6" t="s">
        <v>16951</v>
      </c>
      <c r="AJ1658" s="6" t="s">
        <v>16765</v>
      </c>
      <c r="AK1658" s="6" t="s">
        <v>16765</v>
      </c>
      <c r="AL1658" s="6" t="s">
        <v>16765</v>
      </c>
      <c r="AM1658" s="6" t="s">
        <v>16952</v>
      </c>
      <c r="AN1658">
        <v>0</v>
      </c>
      <c r="AO1658" s="55">
        <v>44665</v>
      </c>
      <c r="AP1658" s="6" t="s">
        <v>16953</v>
      </c>
      <c r="AQ1658">
        <v>0</v>
      </c>
      <c r="AR1658" s="6" t="s">
        <v>16954</v>
      </c>
      <c r="AS1658" s="6" t="s">
        <v>16955</v>
      </c>
      <c r="AT1658" s="6" t="s">
        <v>16947</v>
      </c>
      <c r="AU1658">
        <v>0</v>
      </c>
      <c r="AV1658">
        <v>0</v>
      </c>
      <c r="AW1658" s="6" t="s">
        <v>16956</v>
      </c>
      <c r="AX1658" s="6" t="s">
        <v>19417</v>
      </c>
      <c r="AY1658" s="6" t="s">
        <v>16765</v>
      </c>
      <c r="AZ1658" s="6" t="s">
        <v>16958</v>
      </c>
      <c r="BA1658" s="6" t="s">
        <v>16765</v>
      </c>
      <c r="BB1658" s="6" t="s">
        <v>16959</v>
      </c>
      <c r="BC1658" s="6" t="s">
        <v>16765</v>
      </c>
      <c r="BD1658" s="6" t="s">
        <v>16960</v>
      </c>
      <c r="BE1658" s="6" t="s">
        <v>16961</v>
      </c>
      <c r="BF1658" s="6" t="s">
        <v>13575</v>
      </c>
      <c r="BG1658" s="6" t="s">
        <v>13575</v>
      </c>
      <c r="BH1658" s="6" t="s">
        <v>16959</v>
      </c>
      <c r="BI1658">
        <v>0</v>
      </c>
      <c r="BJ1658" s="6" t="s">
        <v>16958</v>
      </c>
      <c r="BK1658">
        <v>0</v>
      </c>
      <c r="BL1658" s="6" t="s">
        <v>315</v>
      </c>
      <c r="BM1658" s="56">
        <f>COUNTIF($B$2:B1658,B1658)</f>
        <v>1</v>
      </c>
      <c r="BN1658" s="6" t="str">
        <f t="shared" si="25"/>
        <v>12793-1</v>
      </c>
    </row>
    <row r="1659" spans="1:66" x14ac:dyDescent="0.25">
      <c r="A1659">
        <v>1</v>
      </c>
      <c r="B1659">
        <v>12803</v>
      </c>
      <c r="C1659" s="6" t="s">
        <v>19418</v>
      </c>
      <c r="D1659">
        <v>5</v>
      </c>
      <c r="E1659">
        <v>2</v>
      </c>
      <c r="F1659">
        <v>20</v>
      </c>
      <c r="G1659">
        <v>202</v>
      </c>
      <c r="H1659" s="6" t="s">
        <v>16943</v>
      </c>
      <c r="I1659">
        <v>1</v>
      </c>
      <c r="J1659">
        <v>602364</v>
      </c>
      <c r="K1659">
        <v>6</v>
      </c>
      <c r="L1659" s="55">
        <v>43396</v>
      </c>
      <c r="M1659" s="6" t="s">
        <v>16765</v>
      </c>
      <c r="N1659" s="55">
        <v>44568</v>
      </c>
      <c r="O1659">
        <v>118788</v>
      </c>
      <c r="P1659" s="6" t="s">
        <v>16787</v>
      </c>
      <c r="Q1659" s="6" t="s">
        <v>19419</v>
      </c>
      <c r="R1659">
        <v>1</v>
      </c>
      <c r="S1659">
        <v>0</v>
      </c>
      <c r="T1659">
        <v>-1</v>
      </c>
      <c r="U1659">
        <v>2572.9499999999998</v>
      </c>
      <c r="V1659" s="6" t="s">
        <v>16945</v>
      </c>
      <c r="W1659" s="6" t="s">
        <v>16946</v>
      </c>
      <c r="X1659" s="55">
        <v>44669</v>
      </c>
      <c r="Y1659">
        <v>10000</v>
      </c>
      <c r="Z1659">
        <v>648.23</v>
      </c>
      <c r="AA1659" s="6" t="s">
        <v>16885</v>
      </c>
      <c r="AB1659" s="6" t="s">
        <v>16947</v>
      </c>
      <c r="AD1659" s="6" t="s">
        <v>16948</v>
      </c>
      <c r="AE1659">
        <v>49856</v>
      </c>
      <c r="AF1659">
        <v>45203</v>
      </c>
      <c r="AG1659" s="6" t="s">
        <v>16949</v>
      </c>
      <c r="AH1659" s="6" t="s">
        <v>16950</v>
      </c>
      <c r="AI1659" s="6" t="s">
        <v>16951</v>
      </c>
      <c r="AJ1659" s="6" t="s">
        <v>16765</v>
      </c>
      <c r="AK1659" s="6" t="s">
        <v>16765</v>
      </c>
      <c r="AL1659" s="6" t="s">
        <v>16765</v>
      </c>
      <c r="AM1659" s="6" t="s">
        <v>16952</v>
      </c>
      <c r="AN1659">
        <v>0</v>
      </c>
      <c r="AO1659" s="55">
        <v>44669</v>
      </c>
      <c r="AP1659" s="6" t="s">
        <v>16953</v>
      </c>
      <c r="AQ1659">
        <v>0</v>
      </c>
      <c r="AR1659" s="6" t="s">
        <v>16954</v>
      </c>
      <c r="AS1659" s="6" t="s">
        <v>16955</v>
      </c>
      <c r="AT1659" s="6" t="s">
        <v>16947</v>
      </c>
      <c r="AU1659">
        <v>0</v>
      </c>
      <c r="AV1659">
        <v>0</v>
      </c>
      <c r="AW1659" s="6" t="s">
        <v>16956</v>
      </c>
      <c r="AX1659" s="6" t="s">
        <v>17125</v>
      </c>
      <c r="AY1659" s="6" t="s">
        <v>16765</v>
      </c>
      <c r="AZ1659" s="6" t="s">
        <v>16958</v>
      </c>
      <c r="BA1659" s="6" t="s">
        <v>16765</v>
      </c>
      <c r="BB1659" s="6" t="s">
        <v>16959</v>
      </c>
      <c r="BC1659" s="6" t="s">
        <v>16765</v>
      </c>
      <c r="BD1659" s="6" t="s">
        <v>16960</v>
      </c>
      <c r="BE1659" s="6" t="s">
        <v>16961</v>
      </c>
      <c r="BF1659" s="6" t="s">
        <v>13575</v>
      </c>
      <c r="BG1659" s="6" t="s">
        <v>13575</v>
      </c>
      <c r="BH1659" s="6" t="s">
        <v>16959</v>
      </c>
      <c r="BI1659">
        <v>0</v>
      </c>
      <c r="BJ1659" s="6" t="s">
        <v>16958</v>
      </c>
      <c r="BK1659">
        <v>0</v>
      </c>
      <c r="BL1659" s="6" t="s">
        <v>315</v>
      </c>
      <c r="BM1659" s="56">
        <f>COUNTIF($B$2:B1659,B1659)</f>
        <v>1</v>
      </c>
      <c r="BN1659" s="6" t="str">
        <f t="shared" si="25"/>
        <v>12803-1</v>
      </c>
    </row>
    <row r="1660" spans="1:66" x14ac:dyDescent="0.25">
      <c r="A1660">
        <v>1</v>
      </c>
      <c r="B1660">
        <v>12803</v>
      </c>
      <c r="C1660" s="6" t="s">
        <v>19418</v>
      </c>
      <c r="D1660">
        <v>5</v>
      </c>
      <c r="E1660">
        <v>2</v>
      </c>
      <c r="F1660">
        <v>20</v>
      </c>
      <c r="G1660">
        <v>202</v>
      </c>
      <c r="H1660" s="6" t="s">
        <v>16943</v>
      </c>
      <c r="I1660">
        <v>1</v>
      </c>
      <c r="J1660">
        <v>413115</v>
      </c>
      <c r="K1660">
        <v>6</v>
      </c>
      <c r="L1660" s="55">
        <v>43059</v>
      </c>
      <c r="M1660" s="6" t="s">
        <v>16765</v>
      </c>
      <c r="N1660" s="55">
        <v>44568</v>
      </c>
      <c r="O1660">
        <v>248065</v>
      </c>
      <c r="P1660" s="6" t="s">
        <v>16778</v>
      </c>
      <c r="Q1660" s="6" t="s">
        <v>19420</v>
      </c>
      <c r="R1660">
        <v>1</v>
      </c>
      <c r="S1660">
        <v>0</v>
      </c>
      <c r="T1660">
        <v>-1</v>
      </c>
      <c r="U1660">
        <v>1649.52</v>
      </c>
      <c r="V1660" s="6" t="s">
        <v>16945</v>
      </c>
      <c r="W1660" s="6" t="s">
        <v>16946</v>
      </c>
      <c r="X1660" s="55">
        <v>44669</v>
      </c>
      <c r="Y1660">
        <v>10000</v>
      </c>
      <c r="Z1660">
        <v>648.23</v>
      </c>
      <c r="AA1660" s="6" t="s">
        <v>16885</v>
      </c>
      <c r="AB1660" s="6" t="s">
        <v>16947</v>
      </c>
      <c r="AD1660" s="6" t="s">
        <v>16948</v>
      </c>
      <c r="AE1660">
        <v>47736</v>
      </c>
      <c r="AF1660">
        <v>43438</v>
      </c>
      <c r="AG1660" s="6" t="s">
        <v>16949</v>
      </c>
      <c r="AH1660" s="6" t="s">
        <v>16950</v>
      </c>
      <c r="AI1660" s="6" t="s">
        <v>16951</v>
      </c>
      <c r="AJ1660" s="6" t="s">
        <v>16765</v>
      </c>
      <c r="AK1660" s="6" t="s">
        <v>16765</v>
      </c>
      <c r="AL1660" s="6" t="s">
        <v>16765</v>
      </c>
      <c r="AM1660" s="6" t="s">
        <v>16952</v>
      </c>
      <c r="AN1660">
        <v>0</v>
      </c>
      <c r="AO1660" s="55">
        <v>44669</v>
      </c>
      <c r="AP1660" s="6" t="s">
        <v>16953</v>
      </c>
      <c r="AQ1660">
        <v>0</v>
      </c>
      <c r="AR1660" s="6" t="s">
        <v>16997</v>
      </c>
      <c r="AS1660" s="6" t="s">
        <v>16955</v>
      </c>
      <c r="AT1660" s="6" t="s">
        <v>16947</v>
      </c>
      <c r="AU1660">
        <v>0</v>
      </c>
      <c r="AV1660">
        <v>0</v>
      </c>
      <c r="AW1660" s="6" t="s">
        <v>16956</v>
      </c>
      <c r="AX1660" s="6" t="s">
        <v>17035</v>
      </c>
      <c r="AY1660" s="6" t="s">
        <v>16765</v>
      </c>
      <c r="AZ1660" s="6" t="s">
        <v>16958</v>
      </c>
      <c r="BA1660" s="6" t="s">
        <v>16765</v>
      </c>
      <c r="BB1660" s="6" t="s">
        <v>16959</v>
      </c>
      <c r="BC1660" s="6" t="s">
        <v>16765</v>
      </c>
      <c r="BD1660" s="6" t="s">
        <v>16960</v>
      </c>
      <c r="BE1660" s="6" t="s">
        <v>16961</v>
      </c>
      <c r="BF1660" s="6" t="s">
        <v>13575</v>
      </c>
      <c r="BG1660" s="6" t="s">
        <v>13575</v>
      </c>
      <c r="BH1660" s="6" t="s">
        <v>16959</v>
      </c>
      <c r="BI1660">
        <v>0</v>
      </c>
      <c r="BJ1660" s="6" t="s">
        <v>16958</v>
      </c>
      <c r="BK1660">
        <v>0</v>
      </c>
      <c r="BL1660" s="6" t="s">
        <v>315</v>
      </c>
      <c r="BM1660" s="56">
        <f>COUNTIF($B$2:B1660,B1660)</f>
        <v>2</v>
      </c>
      <c r="BN1660" s="6" t="str">
        <f t="shared" si="25"/>
        <v>12803-2</v>
      </c>
    </row>
    <row r="1661" spans="1:66" x14ac:dyDescent="0.25">
      <c r="A1661">
        <v>1</v>
      </c>
      <c r="B1661">
        <v>12810</v>
      </c>
      <c r="C1661" s="6" t="s">
        <v>19421</v>
      </c>
      <c r="D1661">
        <v>5</v>
      </c>
      <c r="E1661">
        <v>1</v>
      </c>
      <c r="F1661">
        <v>10</v>
      </c>
      <c r="G1661">
        <v>109</v>
      </c>
      <c r="H1661" s="6" t="s">
        <v>16963</v>
      </c>
      <c r="I1661">
        <v>1</v>
      </c>
      <c r="J1661">
        <v>413831</v>
      </c>
      <c r="K1661">
        <v>6</v>
      </c>
      <c r="L1661" s="55">
        <v>43059</v>
      </c>
      <c r="M1661" s="6" t="s">
        <v>16765</v>
      </c>
      <c r="N1661" s="55">
        <v>44825</v>
      </c>
      <c r="O1661">
        <v>248065</v>
      </c>
      <c r="P1661" s="6" t="s">
        <v>16778</v>
      </c>
      <c r="Q1661" s="6" t="s">
        <v>19422</v>
      </c>
      <c r="R1661">
        <v>1</v>
      </c>
      <c r="S1661">
        <v>0</v>
      </c>
      <c r="T1661">
        <v>-1</v>
      </c>
      <c r="U1661">
        <v>1649.52</v>
      </c>
      <c r="V1661" s="6" t="s">
        <v>16945</v>
      </c>
      <c r="W1661" s="6" t="s">
        <v>16946</v>
      </c>
      <c r="X1661" s="55">
        <v>44657</v>
      </c>
      <c r="Y1661">
        <v>40000</v>
      </c>
      <c r="Z1661">
        <v>354.6</v>
      </c>
      <c r="AA1661" s="6" t="s">
        <v>16969</v>
      </c>
      <c r="AB1661" s="6" t="s">
        <v>16947</v>
      </c>
      <c r="AD1661" s="6" t="s">
        <v>16948</v>
      </c>
      <c r="AE1661">
        <v>47747</v>
      </c>
      <c r="AF1661">
        <v>43466</v>
      </c>
      <c r="AG1661" s="6" t="s">
        <v>16949</v>
      </c>
      <c r="AH1661" s="6" t="s">
        <v>16950</v>
      </c>
      <c r="AI1661" s="6" t="s">
        <v>16951</v>
      </c>
      <c r="AJ1661" s="6" t="s">
        <v>16765</v>
      </c>
      <c r="AK1661" s="6" t="s">
        <v>16765</v>
      </c>
      <c r="AL1661" s="6" t="s">
        <v>16765</v>
      </c>
      <c r="AM1661" s="6" t="s">
        <v>16952</v>
      </c>
      <c r="AN1661">
        <v>0</v>
      </c>
      <c r="AO1661" s="55">
        <v>44657</v>
      </c>
      <c r="AP1661" s="6" t="s">
        <v>16953</v>
      </c>
      <c r="AQ1661">
        <v>0</v>
      </c>
      <c r="AR1661" s="6" t="s">
        <v>16997</v>
      </c>
      <c r="AS1661" s="6" t="s">
        <v>16955</v>
      </c>
      <c r="AT1661" s="6" t="s">
        <v>16947</v>
      </c>
      <c r="AU1661">
        <v>0</v>
      </c>
      <c r="AV1661">
        <v>0</v>
      </c>
      <c r="AW1661" s="6" t="s">
        <v>16956</v>
      </c>
      <c r="AX1661" s="6" t="s">
        <v>19423</v>
      </c>
      <c r="AY1661" s="6" t="s">
        <v>16765</v>
      </c>
      <c r="AZ1661" s="6" t="s">
        <v>16958</v>
      </c>
      <c r="BA1661" s="6" t="s">
        <v>16765</v>
      </c>
      <c r="BB1661" s="6" t="s">
        <v>16959</v>
      </c>
      <c r="BC1661" s="6" t="s">
        <v>16765</v>
      </c>
      <c r="BD1661" s="6" t="s">
        <v>16960</v>
      </c>
      <c r="BE1661" s="6" t="s">
        <v>16961</v>
      </c>
      <c r="BF1661" s="6" t="s">
        <v>13575</v>
      </c>
      <c r="BG1661" s="6" t="s">
        <v>13575</v>
      </c>
      <c r="BH1661" s="6" t="s">
        <v>16959</v>
      </c>
      <c r="BI1661">
        <v>0</v>
      </c>
      <c r="BJ1661" s="6" t="s">
        <v>16958</v>
      </c>
      <c r="BK1661">
        <v>0</v>
      </c>
      <c r="BL1661" s="6" t="s">
        <v>315</v>
      </c>
      <c r="BM1661" s="56">
        <f>COUNTIF($B$2:B1661,B1661)</f>
        <v>1</v>
      </c>
      <c r="BN1661" s="6" t="str">
        <f t="shared" si="25"/>
        <v>12810-1</v>
      </c>
    </row>
    <row r="1662" spans="1:66" x14ac:dyDescent="0.25">
      <c r="A1662">
        <v>1</v>
      </c>
      <c r="B1662">
        <v>12811</v>
      </c>
      <c r="C1662" s="6" t="s">
        <v>19424</v>
      </c>
      <c r="D1662">
        <v>5</v>
      </c>
      <c r="E1662">
        <v>3</v>
      </c>
      <c r="F1662">
        <v>30</v>
      </c>
      <c r="G1662">
        <v>302</v>
      </c>
      <c r="H1662" s="6" t="s">
        <v>16943</v>
      </c>
      <c r="I1662">
        <v>1</v>
      </c>
      <c r="J1662">
        <v>143939</v>
      </c>
      <c r="K1662">
        <v>7</v>
      </c>
      <c r="L1662" s="55">
        <v>44432</v>
      </c>
      <c r="M1662" s="6" t="s">
        <v>16765</v>
      </c>
      <c r="N1662" s="55">
        <v>44797</v>
      </c>
      <c r="O1662">
        <v>118750</v>
      </c>
      <c r="P1662" s="6" t="s">
        <v>16767</v>
      </c>
      <c r="Q1662" s="6" t="s">
        <v>19425</v>
      </c>
      <c r="R1662">
        <v>1</v>
      </c>
      <c r="S1662">
        <v>0</v>
      </c>
      <c r="T1662">
        <v>-1</v>
      </c>
      <c r="U1662">
        <v>1803.8</v>
      </c>
      <c r="V1662" s="6" t="s">
        <v>16945</v>
      </c>
      <c r="W1662" s="6" t="s">
        <v>16946</v>
      </c>
      <c r="X1662" s="55">
        <v>44663</v>
      </c>
      <c r="Y1662">
        <v>50000</v>
      </c>
      <c r="Z1662">
        <v>0</v>
      </c>
      <c r="AA1662" s="6" t="s">
        <v>16765</v>
      </c>
      <c r="AB1662" s="6" t="s">
        <v>16947</v>
      </c>
      <c r="AD1662" s="6" t="s">
        <v>16948</v>
      </c>
      <c r="AE1662">
        <v>53436</v>
      </c>
      <c r="AF1662">
        <v>48288</v>
      </c>
      <c r="AG1662" s="6" t="s">
        <v>16949</v>
      </c>
      <c r="AH1662" s="6" t="s">
        <v>16950</v>
      </c>
      <c r="AI1662" s="6" t="s">
        <v>16951</v>
      </c>
      <c r="AJ1662" s="6" t="s">
        <v>16765</v>
      </c>
      <c r="AK1662" s="6" t="s">
        <v>16765</v>
      </c>
      <c r="AL1662" s="6" t="s">
        <v>16765</v>
      </c>
      <c r="AM1662" s="6" t="s">
        <v>16952</v>
      </c>
      <c r="AN1662">
        <v>0</v>
      </c>
      <c r="AO1662" s="55">
        <v>44663</v>
      </c>
      <c r="AP1662" s="6" t="s">
        <v>16953</v>
      </c>
      <c r="AQ1662">
        <v>0</v>
      </c>
      <c r="AR1662" s="6" t="s">
        <v>16954</v>
      </c>
      <c r="AS1662" s="6" t="s">
        <v>16955</v>
      </c>
      <c r="AT1662" s="6" t="s">
        <v>16947</v>
      </c>
      <c r="AU1662">
        <v>0</v>
      </c>
      <c r="AV1662">
        <v>0</v>
      </c>
      <c r="AW1662" s="6" t="s">
        <v>16956</v>
      </c>
      <c r="AX1662" s="6" t="s">
        <v>19426</v>
      </c>
      <c r="AY1662" s="6" t="s">
        <v>16765</v>
      </c>
      <c r="AZ1662" s="6" t="s">
        <v>16958</v>
      </c>
      <c r="BA1662" s="6" t="s">
        <v>16765</v>
      </c>
      <c r="BB1662" s="6" t="s">
        <v>16959</v>
      </c>
      <c r="BC1662" s="6" t="s">
        <v>16765</v>
      </c>
      <c r="BD1662" s="6" t="s">
        <v>16960</v>
      </c>
      <c r="BE1662" s="6" t="s">
        <v>16961</v>
      </c>
      <c r="BF1662" s="6" t="s">
        <v>13575</v>
      </c>
      <c r="BG1662" s="6" t="s">
        <v>13575</v>
      </c>
      <c r="BH1662" s="6" t="s">
        <v>16959</v>
      </c>
      <c r="BI1662">
        <v>0</v>
      </c>
      <c r="BJ1662" s="6" t="s">
        <v>16958</v>
      </c>
      <c r="BK1662">
        <v>0</v>
      </c>
      <c r="BL1662" s="6" t="s">
        <v>315</v>
      </c>
      <c r="BM1662" s="56">
        <f>COUNTIF($B$2:B1662,B1662)</f>
        <v>1</v>
      </c>
      <c r="BN1662" s="6" t="str">
        <f t="shared" si="25"/>
        <v>12811-1</v>
      </c>
    </row>
    <row r="1663" spans="1:66" x14ac:dyDescent="0.25">
      <c r="A1663">
        <v>1</v>
      </c>
      <c r="B1663">
        <v>12830</v>
      </c>
      <c r="C1663" s="6" t="s">
        <v>19427</v>
      </c>
      <c r="D1663">
        <v>5</v>
      </c>
      <c r="E1663">
        <v>1</v>
      </c>
      <c r="F1663">
        <v>10</v>
      </c>
      <c r="G1663">
        <v>102</v>
      </c>
      <c r="H1663" s="6" t="s">
        <v>16943</v>
      </c>
      <c r="I1663">
        <v>1</v>
      </c>
      <c r="J1663">
        <v>202880</v>
      </c>
      <c r="K1663">
        <v>7</v>
      </c>
      <c r="L1663" s="55">
        <v>44537</v>
      </c>
      <c r="M1663" s="6" t="s">
        <v>16765</v>
      </c>
      <c r="N1663" s="55">
        <v>44902</v>
      </c>
      <c r="O1663">
        <v>118748</v>
      </c>
      <c r="P1663" s="6" t="s">
        <v>16835</v>
      </c>
      <c r="Q1663" s="6" t="s">
        <v>19428</v>
      </c>
      <c r="R1663">
        <v>1</v>
      </c>
      <c r="S1663">
        <v>0</v>
      </c>
      <c r="T1663">
        <v>-1</v>
      </c>
      <c r="U1663">
        <v>1870.63</v>
      </c>
      <c r="V1663" s="6" t="s">
        <v>16945</v>
      </c>
      <c r="W1663" s="6" t="s">
        <v>16946</v>
      </c>
      <c r="X1663" s="55">
        <v>44663</v>
      </c>
      <c r="Y1663">
        <v>10000</v>
      </c>
      <c r="Z1663">
        <v>0</v>
      </c>
      <c r="AA1663" s="6" t="s">
        <v>16765</v>
      </c>
      <c r="AB1663" s="6" t="s">
        <v>16947</v>
      </c>
      <c r="AD1663" s="6" t="s">
        <v>16948</v>
      </c>
      <c r="AE1663">
        <v>53835</v>
      </c>
      <c r="AF1663">
        <v>48633</v>
      </c>
      <c r="AG1663" s="6" t="s">
        <v>16949</v>
      </c>
      <c r="AH1663" s="6" t="s">
        <v>16950</v>
      </c>
      <c r="AI1663" s="6" t="s">
        <v>16951</v>
      </c>
      <c r="AJ1663" s="6" t="s">
        <v>16765</v>
      </c>
      <c r="AK1663" s="6" t="s">
        <v>16765</v>
      </c>
      <c r="AL1663" s="6" t="s">
        <v>16765</v>
      </c>
      <c r="AM1663" s="6" t="s">
        <v>16952</v>
      </c>
      <c r="AN1663">
        <v>0</v>
      </c>
      <c r="AO1663" s="55">
        <v>44663</v>
      </c>
      <c r="AP1663" s="6" t="s">
        <v>16953</v>
      </c>
      <c r="AQ1663">
        <v>0</v>
      </c>
      <c r="AR1663" s="6" t="s">
        <v>16954</v>
      </c>
      <c r="AS1663" s="6" t="s">
        <v>16955</v>
      </c>
      <c r="AT1663" s="6" t="s">
        <v>16947</v>
      </c>
      <c r="AU1663">
        <v>0</v>
      </c>
      <c r="AV1663">
        <v>0</v>
      </c>
      <c r="AW1663" s="6" t="s">
        <v>16956</v>
      </c>
      <c r="AX1663" s="6" t="s">
        <v>16765</v>
      </c>
      <c r="AY1663" s="6" t="s">
        <v>16765</v>
      </c>
      <c r="AZ1663" s="6" t="s">
        <v>16958</v>
      </c>
      <c r="BA1663" s="6" t="s">
        <v>16765</v>
      </c>
      <c r="BB1663" s="6" t="s">
        <v>16959</v>
      </c>
      <c r="BC1663" s="6" t="s">
        <v>16765</v>
      </c>
      <c r="BD1663" s="6" t="s">
        <v>16960</v>
      </c>
      <c r="BE1663" s="6" t="s">
        <v>16961</v>
      </c>
      <c r="BF1663" s="6" t="s">
        <v>13575</v>
      </c>
      <c r="BG1663" s="6" t="s">
        <v>13575</v>
      </c>
      <c r="BH1663" s="6" t="s">
        <v>16959</v>
      </c>
      <c r="BI1663">
        <v>0</v>
      </c>
      <c r="BJ1663" s="6" t="s">
        <v>16958</v>
      </c>
      <c r="BK1663">
        <v>0</v>
      </c>
      <c r="BL1663" s="6" t="s">
        <v>315</v>
      </c>
      <c r="BM1663" s="56">
        <f>COUNTIF($B$2:B1663,B1663)</f>
        <v>1</v>
      </c>
      <c r="BN1663" s="6" t="str">
        <f t="shared" si="25"/>
        <v>12830-1</v>
      </c>
    </row>
    <row r="1664" spans="1:66" x14ac:dyDescent="0.25">
      <c r="A1664">
        <v>1</v>
      </c>
      <c r="B1664">
        <v>12830</v>
      </c>
      <c r="C1664" s="6" t="s">
        <v>19427</v>
      </c>
      <c r="D1664">
        <v>5</v>
      </c>
      <c r="E1664">
        <v>1</v>
      </c>
      <c r="F1664">
        <v>10</v>
      </c>
      <c r="G1664">
        <v>102</v>
      </c>
      <c r="H1664" s="6" t="s">
        <v>16943</v>
      </c>
      <c r="I1664">
        <v>1</v>
      </c>
      <c r="J1664">
        <v>855267</v>
      </c>
      <c r="K1664">
        <v>6</v>
      </c>
      <c r="L1664" s="55">
        <v>43852</v>
      </c>
      <c r="M1664" s="6" t="s">
        <v>16765</v>
      </c>
      <c r="N1664" s="55">
        <v>44628</v>
      </c>
      <c r="O1664">
        <v>118788</v>
      </c>
      <c r="P1664" s="6" t="s">
        <v>16787</v>
      </c>
      <c r="Q1664" s="6" t="s">
        <v>19429</v>
      </c>
      <c r="R1664">
        <v>1</v>
      </c>
      <c r="S1664">
        <v>0</v>
      </c>
      <c r="T1664">
        <v>-1</v>
      </c>
      <c r="U1664">
        <v>2572.9499999999998</v>
      </c>
      <c r="V1664" s="6" t="s">
        <v>16945</v>
      </c>
      <c r="W1664" s="6" t="s">
        <v>16946</v>
      </c>
      <c r="X1664" s="55">
        <v>44663</v>
      </c>
      <c r="Y1664">
        <v>10000</v>
      </c>
      <c r="Z1664">
        <v>0</v>
      </c>
      <c r="AA1664" s="6" t="s">
        <v>16765</v>
      </c>
      <c r="AB1664" s="6" t="s">
        <v>16947</v>
      </c>
      <c r="AD1664" s="6" t="s">
        <v>16948</v>
      </c>
      <c r="AE1664">
        <v>52066</v>
      </c>
      <c r="AF1664">
        <v>47144</v>
      </c>
      <c r="AG1664" s="6" t="s">
        <v>16949</v>
      </c>
      <c r="AH1664" s="6" t="s">
        <v>16950</v>
      </c>
      <c r="AI1664" s="6" t="s">
        <v>16951</v>
      </c>
      <c r="AJ1664" s="6" t="s">
        <v>16765</v>
      </c>
      <c r="AK1664" s="6" t="s">
        <v>16765</v>
      </c>
      <c r="AL1664" s="6" t="s">
        <v>16765</v>
      </c>
      <c r="AM1664" s="6" t="s">
        <v>16952</v>
      </c>
      <c r="AN1664">
        <v>0</v>
      </c>
      <c r="AO1664" s="55">
        <v>44663</v>
      </c>
      <c r="AP1664" s="6" t="s">
        <v>16953</v>
      </c>
      <c r="AQ1664">
        <v>0</v>
      </c>
      <c r="AR1664" s="6" t="s">
        <v>16954</v>
      </c>
      <c r="AS1664" s="6" t="s">
        <v>16955</v>
      </c>
      <c r="AT1664" s="6" t="s">
        <v>16947</v>
      </c>
      <c r="AU1664">
        <v>0</v>
      </c>
      <c r="AV1664">
        <v>0</v>
      </c>
      <c r="AW1664" s="6" t="s">
        <v>16956</v>
      </c>
      <c r="AX1664" s="6" t="s">
        <v>18949</v>
      </c>
      <c r="AY1664" s="6" t="s">
        <v>16765</v>
      </c>
      <c r="AZ1664" s="6" t="s">
        <v>16958</v>
      </c>
      <c r="BA1664" s="6" t="s">
        <v>16765</v>
      </c>
      <c r="BB1664" s="6" t="s">
        <v>16959</v>
      </c>
      <c r="BC1664" s="6" t="s">
        <v>16765</v>
      </c>
      <c r="BD1664" s="6" t="s">
        <v>16960</v>
      </c>
      <c r="BE1664" s="6" t="s">
        <v>16961</v>
      </c>
      <c r="BF1664" s="6" t="s">
        <v>13575</v>
      </c>
      <c r="BG1664" s="6" t="s">
        <v>13575</v>
      </c>
      <c r="BH1664" s="6" t="s">
        <v>16959</v>
      </c>
      <c r="BI1664">
        <v>0</v>
      </c>
      <c r="BJ1664" s="6" t="s">
        <v>16958</v>
      </c>
      <c r="BK1664">
        <v>0</v>
      </c>
      <c r="BL1664" s="6" t="s">
        <v>315</v>
      </c>
      <c r="BM1664" s="56">
        <f>COUNTIF($B$2:B1664,B1664)</f>
        <v>2</v>
      </c>
      <c r="BN1664" s="6" t="str">
        <f t="shared" si="25"/>
        <v>12830-2</v>
      </c>
    </row>
    <row r="1665" spans="1:66" x14ac:dyDescent="0.25">
      <c r="A1665">
        <v>1</v>
      </c>
      <c r="B1665">
        <v>12840</v>
      </c>
      <c r="C1665" s="6" t="s">
        <v>19430</v>
      </c>
      <c r="D1665">
        <v>5</v>
      </c>
      <c r="E1665">
        <v>1</v>
      </c>
      <c r="F1665">
        <v>10</v>
      </c>
      <c r="G1665">
        <v>107</v>
      </c>
      <c r="H1665" s="6" t="s">
        <v>17007</v>
      </c>
      <c r="I1665">
        <v>1</v>
      </c>
      <c r="J1665">
        <v>404573</v>
      </c>
      <c r="K1665">
        <v>6</v>
      </c>
      <c r="L1665" s="55">
        <v>43042</v>
      </c>
      <c r="M1665" s="6" t="s">
        <v>16765</v>
      </c>
      <c r="N1665" s="55">
        <v>44825</v>
      </c>
      <c r="O1665">
        <v>628699</v>
      </c>
      <c r="P1665" s="6" t="s">
        <v>16777</v>
      </c>
      <c r="Q1665" s="6" t="s">
        <v>19431</v>
      </c>
      <c r="R1665">
        <v>1</v>
      </c>
      <c r="S1665">
        <v>0</v>
      </c>
      <c r="T1665">
        <v>-1</v>
      </c>
      <c r="U1665">
        <v>1687</v>
      </c>
      <c r="V1665" s="6" t="s">
        <v>16945</v>
      </c>
      <c r="W1665" s="6" t="s">
        <v>16946</v>
      </c>
      <c r="X1665" s="55">
        <v>44665</v>
      </c>
      <c r="Y1665">
        <v>10000</v>
      </c>
      <c r="Z1665">
        <v>0</v>
      </c>
      <c r="AA1665" s="6" t="s">
        <v>16765</v>
      </c>
      <c r="AB1665" s="6" t="s">
        <v>16947</v>
      </c>
      <c r="AD1665" s="6" t="s">
        <v>16948</v>
      </c>
      <c r="AE1665">
        <v>47597</v>
      </c>
      <c r="AF1665">
        <v>43321</v>
      </c>
      <c r="AG1665" s="6" t="s">
        <v>16949</v>
      </c>
      <c r="AH1665" s="6" t="s">
        <v>16950</v>
      </c>
      <c r="AI1665" s="6" t="s">
        <v>16951</v>
      </c>
      <c r="AJ1665" s="6" t="s">
        <v>16765</v>
      </c>
      <c r="AK1665" s="6" t="s">
        <v>16765</v>
      </c>
      <c r="AL1665" s="6" t="s">
        <v>16765</v>
      </c>
      <c r="AM1665" s="6" t="s">
        <v>16952</v>
      </c>
      <c r="AN1665">
        <v>0</v>
      </c>
      <c r="AO1665" s="55">
        <v>44665</v>
      </c>
      <c r="AP1665" s="6" t="s">
        <v>16953</v>
      </c>
      <c r="AQ1665">
        <v>0</v>
      </c>
      <c r="AR1665" s="6" t="s">
        <v>16997</v>
      </c>
      <c r="AS1665" s="6" t="s">
        <v>16955</v>
      </c>
      <c r="AT1665" s="6" t="s">
        <v>16947</v>
      </c>
      <c r="AU1665">
        <v>0</v>
      </c>
      <c r="AV1665">
        <v>0</v>
      </c>
      <c r="AW1665" s="6" t="s">
        <v>16956</v>
      </c>
      <c r="AX1665" s="6" t="s">
        <v>19432</v>
      </c>
      <c r="AY1665" s="6" t="s">
        <v>16765</v>
      </c>
      <c r="AZ1665" s="6" t="s">
        <v>16958</v>
      </c>
      <c r="BA1665" s="6" t="s">
        <v>16765</v>
      </c>
      <c r="BB1665" s="6" t="s">
        <v>16959</v>
      </c>
      <c r="BC1665" s="6" t="s">
        <v>16765</v>
      </c>
      <c r="BD1665" s="6" t="s">
        <v>16960</v>
      </c>
      <c r="BE1665" s="6" t="s">
        <v>16961</v>
      </c>
      <c r="BF1665" s="6" t="s">
        <v>13575</v>
      </c>
      <c r="BG1665" s="6" t="s">
        <v>13575</v>
      </c>
      <c r="BH1665" s="6" t="s">
        <v>16959</v>
      </c>
      <c r="BI1665">
        <v>0</v>
      </c>
      <c r="BJ1665" s="6" t="s">
        <v>16958</v>
      </c>
      <c r="BK1665">
        <v>0</v>
      </c>
      <c r="BL1665" s="6" t="s">
        <v>315</v>
      </c>
      <c r="BM1665" s="56">
        <f>COUNTIF($B$2:B1665,B1665)</f>
        <v>1</v>
      </c>
      <c r="BN1665" s="6" t="str">
        <f t="shared" si="25"/>
        <v>12840-1</v>
      </c>
    </row>
    <row r="1666" spans="1:66" x14ac:dyDescent="0.25">
      <c r="A1666">
        <v>1</v>
      </c>
      <c r="B1666">
        <v>12847</v>
      </c>
      <c r="C1666" s="6" t="s">
        <v>19433</v>
      </c>
      <c r="D1666">
        <v>5</v>
      </c>
      <c r="E1666">
        <v>2</v>
      </c>
      <c r="F1666">
        <v>20</v>
      </c>
      <c r="G1666">
        <v>204</v>
      </c>
      <c r="H1666" s="6" t="s">
        <v>16963</v>
      </c>
      <c r="I1666">
        <v>1</v>
      </c>
      <c r="J1666">
        <v>28515</v>
      </c>
      <c r="K1666">
        <v>7</v>
      </c>
      <c r="L1666" s="55">
        <v>44214</v>
      </c>
      <c r="M1666" s="6" t="s">
        <v>16765</v>
      </c>
      <c r="N1666" s="55">
        <v>44736</v>
      </c>
      <c r="O1666">
        <v>118747</v>
      </c>
      <c r="P1666" s="6" t="s">
        <v>16770</v>
      </c>
      <c r="Q1666" s="6" t="s">
        <v>19434</v>
      </c>
      <c r="R1666">
        <v>1</v>
      </c>
      <c r="S1666">
        <v>0</v>
      </c>
      <c r="T1666">
        <v>-1</v>
      </c>
      <c r="U1666">
        <v>1217</v>
      </c>
      <c r="V1666" s="6" t="s">
        <v>16945</v>
      </c>
      <c r="W1666" s="6" t="s">
        <v>17077</v>
      </c>
      <c r="X1666" s="55">
        <v>44643</v>
      </c>
      <c r="Y1666">
        <v>50000</v>
      </c>
      <c r="Z1666">
        <v>0</v>
      </c>
      <c r="AA1666" s="6" t="s">
        <v>16765</v>
      </c>
      <c r="AB1666" s="6" t="s">
        <v>16947</v>
      </c>
      <c r="AD1666" s="6" t="s">
        <v>16948</v>
      </c>
      <c r="AE1666">
        <v>52830</v>
      </c>
      <c r="AF1666">
        <v>47084</v>
      </c>
      <c r="AG1666" s="6" t="s">
        <v>16949</v>
      </c>
      <c r="AH1666" s="6" t="s">
        <v>16950</v>
      </c>
      <c r="AI1666" s="6" t="s">
        <v>16951</v>
      </c>
      <c r="AJ1666" s="6" t="s">
        <v>16765</v>
      </c>
      <c r="AK1666" s="6" t="s">
        <v>16765</v>
      </c>
      <c r="AL1666" s="6" t="s">
        <v>16765</v>
      </c>
      <c r="AM1666" s="6" t="s">
        <v>16952</v>
      </c>
      <c r="AN1666">
        <v>0</v>
      </c>
      <c r="AO1666" s="55">
        <v>44643</v>
      </c>
      <c r="AP1666" s="6" t="s">
        <v>16953</v>
      </c>
      <c r="AQ1666">
        <v>0</v>
      </c>
      <c r="AR1666" s="6" t="s">
        <v>16954</v>
      </c>
      <c r="AS1666" s="6" t="s">
        <v>16955</v>
      </c>
      <c r="AT1666" s="6" t="s">
        <v>16947</v>
      </c>
      <c r="AU1666">
        <v>0</v>
      </c>
      <c r="AV1666">
        <v>0</v>
      </c>
      <c r="AW1666" s="6" t="s">
        <v>16956</v>
      </c>
      <c r="AX1666" s="6" t="s">
        <v>19435</v>
      </c>
      <c r="AY1666" s="6" t="s">
        <v>16765</v>
      </c>
      <c r="AZ1666" s="6" t="s">
        <v>16958</v>
      </c>
      <c r="BA1666" s="6" t="s">
        <v>16765</v>
      </c>
      <c r="BB1666" s="6" t="s">
        <v>16959</v>
      </c>
      <c r="BC1666" s="6" t="s">
        <v>16765</v>
      </c>
      <c r="BD1666" s="6" t="s">
        <v>16960</v>
      </c>
      <c r="BE1666" s="6" t="s">
        <v>16961</v>
      </c>
      <c r="BF1666" s="6" t="s">
        <v>13575</v>
      </c>
      <c r="BG1666" s="6" t="s">
        <v>13575</v>
      </c>
      <c r="BH1666" s="6" t="s">
        <v>16959</v>
      </c>
      <c r="BI1666">
        <v>0</v>
      </c>
      <c r="BJ1666" s="6" t="s">
        <v>16958</v>
      </c>
      <c r="BK1666">
        <v>0</v>
      </c>
      <c r="BL1666" s="6" t="s">
        <v>315</v>
      </c>
      <c r="BM1666" s="56">
        <f>COUNTIF($B$2:B1666,B1666)</f>
        <v>1</v>
      </c>
      <c r="BN1666" s="6" t="str">
        <f t="shared" ref="BN1666:BN1729" si="26">CONCATENATE(B1666,"-",BM1666)</f>
        <v>12847-1</v>
      </c>
    </row>
    <row r="1667" spans="1:66" x14ac:dyDescent="0.25">
      <c r="A1667">
        <v>1</v>
      </c>
      <c r="B1667">
        <v>12847</v>
      </c>
      <c r="C1667" s="6" t="s">
        <v>19433</v>
      </c>
      <c r="D1667">
        <v>5</v>
      </c>
      <c r="E1667">
        <v>2</v>
      </c>
      <c r="F1667">
        <v>20</v>
      </c>
      <c r="G1667">
        <v>204</v>
      </c>
      <c r="H1667" s="6" t="s">
        <v>16963</v>
      </c>
      <c r="I1667">
        <v>1</v>
      </c>
      <c r="J1667">
        <v>452373</v>
      </c>
      <c r="K1667">
        <v>6</v>
      </c>
      <c r="L1667" s="55">
        <v>43123</v>
      </c>
      <c r="M1667" s="6" t="s">
        <v>16765</v>
      </c>
      <c r="N1667" s="55">
        <v>44736</v>
      </c>
      <c r="O1667">
        <v>118750</v>
      </c>
      <c r="P1667" s="6" t="s">
        <v>16767</v>
      </c>
      <c r="Q1667" s="6" t="s">
        <v>19436</v>
      </c>
      <c r="R1667">
        <v>1</v>
      </c>
      <c r="S1667">
        <v>0</v>
      </c>
      <c r="T1667">
        <v>-1</v>
      </c>
      <c r="U1667">
        <v>1803.8</v>
      </c>
      <c r="V1667" s="6" t="s">
        <v>16945</v>
      </c>
      <c r="W1667" s="6" t="s">
        <v>17077</v>
      </c>
      <c r="X1667" s="55">
        <v>44643</v>
      </c>
      <c r="Y1667">
        <v>50000</v>
      </c>
      <c r="Z1667">
        <v>0</v>
      </c>
      <c r="AA1667" s="6" t="s">
        <v>16765</v>
      </c>
      <c r="AB1667" s="6" t="s">
        <v>16947</v>
      </c>
      <c r="AD1667" s="6" t="s">
        <v>16948</v>
      </c>
      <c r="AE1667">
        <v>48137</v>
      </c>
      <c r="AF1667">
        <v>12518</v>
      </c>
      <c r="AG1667" s="6" t="s">
        <v>16949</v>
      </c>
      <c r="AH1667" s="6" t="s">
        <v>16950</v>
      </c>
      <c r="AI1667" s="6" t="s">
        <v>16951</v>
      </c>
      <c r="AJ1667" s="6" t="s">
        <v>16765</v>
      </c>
      <c r="AK1667" s="6" t="s">
        <v>16765</v>
      </c>
      <c r="AL1667" s="6" t="s">
        <v>16765</v>
      </c>
      <c r="AM1667" s="6" t="s">
        <v>16952</v>
      </c>
      <c r="AN1667">
        <v>0</v>
      </c>
      <c r="AO1667" s="55">
        <v>44643</v>
      </c>
      <c r="AP1667" s="6" t="s">
        <v>16953</v>
      </c>
      <c r="AQ1667">
        <v>0</v>
      </c>
      <c r="AR1667" s="6" t="s">
        <v>16954</v>
      </c>
      <c r="AS1667" s="6" t="s">
        <v>16955</v>
      </c>
      <c r="AT1667" s="6" t="s">
        <v>16947</v>
      </c>
      <c r="AU1667">
        <v>0</v>
      </c>
      <c r="AV1667">
        <v>0</v>
      </c>
      <c r="AW1667" s="6" t="s">
        <v>16956</v>
      </c>
      <c r="AX1667" s="6" t="s">
        <v>17585</v>
      </c>
      <c r="AY1667" s="6" t="s">
        <v>16765</v>
      </c>
      <c r="AZ1667" s="6" t="s">
        <v>16958</v>
      </c>
      <c r="BA1667" s="6" t="s">
        <v>16765</v>
      </c>
      <c r="BB1667" s="6" t="s">
        <v>16959</v>
      </c>
      <c r="BC1667" s="6" t="s">
        <v>16765</v>
      </c>
      <c r="BD1667" s="6" t="s">
        <v>16960</v>
      </c>
      <c r="BE1667" s="6" t="s">
        <v>16961</v>
      </c>
      <c r="BF1667" s="6" t="s">
        <v>13575</v>
      </c>
      <c r="BG1667" s="6" t="s">
        <v>13575</v>
      </c>
      <c r="BH1667" s="6" t="s">
        <v>16959</v>
      </c>
      <c r="BI1667">
        <v>0</v>
      </c>
      <c r="BJ1667" s="6" t="s">
        <v>16958</v>
      </c>
      <c r="BK1667">
        <v>0</v>
      </c>
      <c r="BL1667" s="6" t="s">
        <v>315</v>
      </c>
      <c r="BM1667" s="56">
        <f>COUNTIF($B$2:B1667,B1667)</f>
        <v>2</v>
      </c>
      <c r="BN1667" s="6" t="str">
        <f t="shared" si="26"/>
        <v>12847-2</v>
      </c>
    </row>
    <row r="1668" spans="1:66" x14ac:dyDescent="0.25">
      <c r="A1668">
        <v>1</v>
      </c>
      <c r="B1668">
        <v>12847</v>
      </c>
      <c r="C1668" s="6" t="s">
        <v>19433</v>
      </c>
      <c r="D1668">
        <v>5</v>
      </c>
      <c r="E1668">
        <v>2</v>
      </c>
      <c r="F1668">
        <v>20</v>
      </c>
      <c r="G1668">
        <v>204</v>
      </c>
      <c r="H1668" s="6" t="s">
        <v>16963</v>
      </c>
      <c r="I1668">
        <v>1</v>
      </c>
      <c r="J1668">
        <v>413116</v>
      </c>
      <c r="K1668">
        <v>6</v>
      </c>
      <c r="L1668" s="55">
        <v>43059</v>
      </c>
      <c r="M1668" s="6" t="s">
        <v>16765</v>
      </c>
      <c r="N1668" s="55">
        <v>44736</v>
      </c>
      <c r="O1668">
        <v>248065</v>
      </c>
      <c r="P1668" s="6" t="s">
        <v>16778</v>
      </c>
      <c r="Q1668" s="6" t="s">
        <v>19437</v>
      </c>
      <c r="R1668">
        <v>1</v>
      </c>
      <c r="S1668">
        <v>0</v>
      </c>
      <c r="T1668">
        <v>-1</v>
      </c>
      <c r="U1668">
        <v>1649.52</v>
      </c>
      <c r="V1668" s="6" t="s">
        <v>16945</v>
      </c>
      <c r="W1668" s="6" t="s">
        <v>17077</v>
      </c>
      <c r="X1668" s="55">
        <v>44643</v>
      </c>
      <c r="Y1668">
        <v>50000</v>
      </c>
      <c r="Z1668">
        <v>0</v>
      </c>
      <c r="AA1668" s="6" t="s">
        <v>16765</v>
      </c>
      <c r="AB1668" s="6" t="s">
        <v>16947</v>
      </c>
      <c r="AD1668" s="6" t="s">
        <v>16948</v>
      </c>
      <c r="AE1668">
        <v>47737</v>
      </c>
      <c r="AF1668">
        <v>8339</v>
      </c>
      <c r="AG1668" s="6" t="s">
        <v>16949</v>
      </c>
      <c r="AH1668" s="6" t="s">
        <v>16950</v>
      </c>
      <c r="AI1668" s="6" t="s">
        <v>16951</v>
      </c>
      <c r="AJ1668" s="6" t="s">
        <v>16765</v>
      </c>
      <c r="AK1668" s="6" t="s">
        <v>16765</v>
      </c>
      <c r="AL1668" s="6" t="s">
        <v>16765</v>
      </c>
      <c r="AM1668" s="6" t="s">
        <v>16952</v>
      </c>
      <c r="AN1668">
        <v>0</v>
      </c>
      <c r="AO1668" s="55">
        <v>44643</v>
      </c>
      <c r="AP1668" s="6" t="s">
        <v>16953</v>
      </c>
      <c r="AQ1668">
        <v>0</v>
      </c>
      <c r="AR1668" s="6" t="s">
        <v>16997</v>
      </c>
      <c r="AS1668" s="6" t="s">
        <v>16955</v>
      </c>
      <c r="AT1668" s="6" t="s">
        <v>16947</v>
      </c>
      <c r="AU1668">
        <v>0</v>
      </c>
      <c r="AV1668">
        <v>0</v>
      </c>
      <c r="AW1668" s="6" t="s">
        <v>16956</v>
      </c>
      <c r="AX1668" s="6" t="s">
        <v>17035</v>
      </c>
      <c r="AY1668" s="6" t="s">
        <v>16765</v>
      </c>
      <c r="AZ1668" s="6" t="s">
        <v>16958</v>
      </c>
      <c r="BA1668" s="6" t="s">
        <v>16765</v>
      </c>
      <c r="BB1668" s="6" t="s">
        <v>16959</v>
      </c>
      <c r="BC1668" s="6" t="s">
        <v>16765</v>
      </c>
      <c r="BD1668" s="6" t="s">
        <v>16960</v>
      </c>
      <c r="BE1668" s="6" t="s">
        <v>16961</v>
      </c>
      <c r="BF1668" s="6" t="s">
        <v>13575</v>
      </c>
      <c r="BG1668" s="6" t="s">
        <v>13575</v>
      </c>
      <c r="BH1668" s="6" t="s">
        <v>16959</v>
      </c>
      <c r="BI1668">
        <v>0</v>
      </c>
      <c r="BJ1668" s="6" t="s">
        <v>16958</v>
      </c>
      <c r="BK1668">
        <v>0</v>
      </c>
      <c r="BL1668" s="6" t="s">
        <v>315</v>
      </c>
      <c r="BM1668" s="56">
        <f>COUNTIF($B$2:B1668,B1668)</f>
        <v>3</v>
      </c>
      <c r="BN1668" s="6" t="str">
        <f t="shared" si="26"/>
        <v>12847-3</v>
      </c>
    </row>
    <row r="1669" spans="1:66" x14ac:dyDescent="0.25">
      <c r="A1669">
        <v>1</v>
      </c>
      <c r="B1669">
        <v>12859</v>
      </c>
      <c r="C1669" s="6" t="s">
        <v>19438</v>
      </c>
      <c r="D1669">
        <v>5</v>
      </c>
      <c r="E1669">
        <v>1</v>
      </c>
      <c r="F1669">
        <v>10</v>
      </c>
      <c r="G1669">
        <v>109</v>
      </c>
      <c r="H1669" s="6" t="s">
        <v>17010</v>
      </c>
      <c r="I1669">
        <v>1</v>
      </c>
      <c r="J1669">
        <v>396904</v>
      </c>
      <c r="K1669">
        <v>6</v>
      </c>
      <c r="L1669" s="55">
        <v>43031</v>
      </c>
      <c r="M1669" s="6" t="s">
        <v>16765</v>
      </c>
      <c r="N1669" s="55">
        <v>44825</v>
      </c>
      <c r="O1669">
        <v>118724</v>
      </c>
      <c r="P1669" s="6" t="s">
        <v>16773</v>
      </c>
      <c r="Q1669" s="6" t="s">
        <v>19439</v>
      </c>
      <c r="R1669">
        <v>1</v>
      </c>
      <c r="S1669">
        <v>0</v>
      </c>
      <c r="T1669">
        <v>-1</v>
      </c>
      <c r="U1669">
        <v>1141.5899999999999</v>
      </c>
      <c r="V1669" s="6" t="s">
        <v>16945</v>
      </c>
      <c r="W1669" s="6" t="s">
        <v>16946</v>
      </c>
      <c r="X1669" s="55">
        <v>44667</v>
      </c>
      <c r="Y1669">
        <v>0</v>
      </c>
      <c r="Z1669">
        <v>394.99</v>
      </c>
      <c r="AA1669" s="6" t="s">
        <v>17198</v>
      </c>
      <c r="AB1669" s="6" t="s">
        <v>16947</v>
      </c>
      <c r="AD1669" s="6" t="s">
        <v>16948</v>
      </c>
      <c r="AE1669">
        <v>47474</v>
      </c>
      <c r="AF1669">
        <v>43230</v>
      </c>
      <c r="AG1669" s="6" t="s">
        <v>16949</v>
      </c>
      <c r="AH1669" s="6" t="s">
        <v>16950</v>
      </c>
      <c r="AI1669" s="6" t="s">
        <v>16951</v>
      </c>
      <c r="AJ1669" s="6" t="s">
        <v>16765</v>
      </c>
      <c r="AK1669" s="6" t="s">
        <v>16765</v>
      </c>
      <c r="AL1669" s="6" t="s">
        <v>16765</v>
      </c>
      <c r="AM1669" s="6" t="s">
        <v>16952</v>
      </c>
      <c r="AN1669">
        <v>0</v>
      </c>
      <c r="AO1669" s="55">
        <v>44667</v>
      </c>
      <c r="AP1669" s="6" t="s">
        <v>16953</v>
      </c>
      <c r="AQ1669">
        <v>0</v>
      </c>
      <c r="AR1669" s="6" t="s">
        <v>16997</v>
      </c>
      <c r="AS1669" s="6" t="s">
        <v>16955</v>
      </c>
      <c r="AT1669" s="6" t="s">
        <v>16947</v>
      </c>
      <c r="AU1669">
        <v>0</v>
      </c>
      <c r="AV1669">
        <v>0</v>
      </c>
      <c r="AW1669" s="6" t="s">
        <v>16956</v>
      </c>
      <c r="AX1669" s="6" t="s">
        <v>17872</v>
      </c>
      <c r="AY1669" s="6" t="s">
        <v>16765</v>
      </c>
      <c r="AZ1669" s="6" t="s">
        <v>16958</v>
      </c>
      <c r="BA1669" s="6" t="s">
        <v>16765</v>
      </c>
      <c r="BB1669" s="6" t="s">
        <v>16959</v>
      </c>
      <c r="BC1669" s="6" t="s">
        <v>16765</v>
      </c>
      <c r="BD1669" s="6" t="s">
        <v>16960</v>
      </c>
      <c r="BE1669" s="6" t="s">
        <v>16961</v>
      </c>
      <c r="BF1669" s="6" t="s">
        <v>13575</v>
      </c>
      <c r="BG1669" s="6" t="s">
        <v>13575</v>
      </c>
      <c r="BH1669" s="6" t="s">
        <v>16959</v>
      </c>
      <c r="BI1669">
        <v>0</v>
      </c>
      <c r="BJ1669" s="6" t="s">
        <v>16958</v>
      </c>
      <c r="BK1669">
        <v>0</v>
      </c>
      <c r="BL1669" s="6" t="s">
        <v>315</v>
      </c>
      <c r="BM1669" s="56">
        <f>COUNTIF($B$2:B1669,B1669)</f>
        <v>1</v>
      </c>
      <c r="BN1669" s="6" t="str">
        <f t="shared" si="26"/>
        <v>12859-1</v>
      </c>
    </row>
    <row r="1670" spans="1:66" x14ac:dyDescent="0.25">
      <c r="A1670">
        <v>1</v>
      </c>
      <c r="B1670">
        <v>12881</v>
      </c>
      <c r="C1670" s="6" t="s">
        <v>19440</v>
      </c>
      <c r="D1670">
        <v>5</v>
      </c>
      <c r="E1670">
        <v>3</v>
      </c>
      <c r="F1670">
        <v>30</v>
      </c>
      <c r="G1670">
        <v>305</v>
      </c>
      <c r="H1670" s="6" t="s">
        <v>16943</v>
      </c>
      <c r="I1670">
        <v>1</v>
      </c>
      <c r="J1670">
        <v>544607</v>
      </c>
      <c r="K1670">
        <v>6</v>
      </c>
      <c r="L1670" s="55">
        <v>43294</v>
      </c>
      <c r="M1670" s="6" t="s">
        <v>16765</v>
      </c>
      <c r="N1670" s="55">
        <v>44825</v>
      </c>
      <c r="O1670">
        <v>628699</v>
      </c>
      <c r="P1670" s="6" t="s">
        <v>16777</v>
      </c>
      <c r="Q1670" s="6" t="s">
        <v>19441</v>
      </c>
      <c r="R1670">
        <v>1</v>
      </c>
      <c r="S1670">
        <v>0</v>
      </c>
      <c r="T1670">
        <v>-1</v>
      </c>
      <c r="U1670">
        <v>1687</v>
      </c>
      <c r="V1670" s="6" t="s">
        <v>16945</v>
      </c>
      <c r="W1670" s="6" t="s">
        <v>16995</v>
      </c>
      <c r="X1670" s="55">
        <v>44614</v>
      </c>
      <c r="Y1670">
        <v>0</v>
      </c>
      <c r="Z1670">
        <v>618.86</v>
      </c>
      <c r="AA1670" s="6" t="s">
        <v>19442</v>
      </c>
      <c r="AB1670" s="6" t="s">
        <v>16947</v>
      </c>
      <c r="AD1670" s="6" t="s">
        <v>16948</v>
      </c>
      <c r="AE1670">
        <v>49228</v>
      </c>
      <c r="AF1670">
        <v>44718</v>
      </c>
      <c r="AG1670" s="6" t="s">
        <v>16949</v>
      </c>
      <c r="AH1670" s="6" t="s">
        <v>16950</v>
      </c>
      <c r="AI1670" s="6" t="s">
        <v>16951</v>
      </c>
      <c r="AJ1670" s="6" t="s">
        <v>16765</v>
      </c>
      <c r="AK1670" s="6" t="s">
        <v>16765</v>
      </c>
      <c r="AL1670" s="6" t="s">
        <v>16765</v>
      </c>
      <c r="AM1670" s="6" t="s">
        <v>16952</v>
      </c>
      <c r="AN1670">
        <v>0</v>
      </c>
      <c r="AO1670" s="55">
        <v>44614</v>
      </c>
      <c r="AP1670" s="6" t="s">
        <v>16953</v>
      </c>
      <c r="AQ1670">
        <v>0</v>
      </c>
      <c r="AR1670" s="6" t="s">
        <v>16997</v>
      </c>
      <c r="AS1670" s="6" t="s">
        <v>16955</v>
      </c>
      <c r="AT1670" s="6" t="s">
        <v>16947</v>
      </c>
      <c r="AU1670">
        <v>0</v>
      </c>
      <c r="AV1670">
        <v>0</v>
      </c>
      <c r="AW1670" s="6" t="s">
        <v>16956</v>
      </c>
      <c r="AX1670" s="6" t="s">
        <v>19443</v>
      </c>
      <c r="AY1670" s="6" t="s">
        <v>16765</v>
      </c>
      <c r="AZ1670" s="6" t="s">
        <v>16958</v>
      </c>
      <c r="BA1670" s="6" t="s">
        <v>16765</v>
      </c>
      <c r="BB1670" s="6" t="s">
        <v>16959</v>
      </c>
      <c r="BC1670" s="6" t="s">
        <v>16765</v>
      </c>
      <c r="BD1670" s="6" t="s">
        <v>16960</v>
      </c>
      <c r="BE1670" s="6" t="s">
        <v>16961</v>
      </c>
      <c r="BF1670" s="6" t="s">
        <v>13575</v>
      </c>
      <c r="BG1670" s="6" t="s">
        <v>13575</v>
      </c>
      <c r="BH1670" s="6" t="s">
        <v>16959</v>
      </c>
      <c r="BI1670">
        <v>0</v>
      </c>
      <c r="BJ1670" s="6" t="s">
        <v>16958</v>
      </c>
      <c r="BK1670">
        <v>0</v>
      </c>
      <c r="BL1670" s="6" t="s">
        <v>315</v>
      </c>
      <c r="BM1670" s="56">
        <f>COUNTIF($B$2:B1670,B1670)</f>
        <v>1</v>
      </c>
      <c r="BN1670" s="6" t="str">
        <f t="shared" si="26"/>
        <v>12881-1</v>
      </c>
    </row>
    <row r="1671" spans="1:66" x14ac:dyDescent="0.25">
      <c r="A1671">
        <v>1</v>
      </c>
      <c r="B1671">
        <v>12882</v>
      </c>
      <c r="C1671" s="6" t="s">
        <v>19444</v>
      </c>
      <c r="D1671">
        <v>5</v>
      </c>
      <c r="E1671">
        <v>3</v>
      </c>
      <c r="F1671">
        <v>30</v>
      </c>
      <c r="G1671">
        <v>302</v>
      </c>
      <c r="H1671" s="6" t="s">
        <v>16943</v>
      </c>
      <c r="I1671">
        <v>1</v>
      </c>
      <c r="J1671">
        <v>690330</v>
      </c>
      <c r="K1671">
        <v>6</v>
      </c>
      <c r="L1671" s="55">
        <v>43550</v>
      </c>
      <c r="M1671" s="6" t="s">
        <v>16765</v>
      </c>
      <c r="N1671" s="55">
        <v>44686</v>
      </c>
      <c r="O1671">
        <v>118754</v>
      </c>
      <c r="P1671" s="6" t="s">
        <v>16794</v>
      </c>
      <c r="Q1671" s="6" t="s">
        <v>19445</v>
      </c>
      <c r="R1671">
        <v>1</v>
      </c>
      <c r="S1671">
        <v>0</v>
      </c>
      <c r="T1671">
        <v>-1</v>
      </c>
      <c r="U1671">
        <v>1850</v>
      </c>
      <c r="V1671" s="6" t="s">
        <v>16945</v>
      </c>
      <c r="W1671" s="6" t="s">
        <v>16946</v>
      </c>
      <c r="X1671" s="55">
        <v>44669</v>
      </c>
      <c r="Y1671">
        <v>30000</v>
      </c>
      <c r="Z1671">
        <v>1505.01</v>
      </c>
      <c r="AA1671" s="6" t="s">
        <v>16885</v>
      </c>
      <c r="AB1671" s="6" t="s">
        <v>16947</v>
      </c>
      <c r="AD1671" s="6" t="s">
        <v>16948</v>
      </c>
      <c r="AE1671">
        <v>50599</v>
      </c>
      <c r="AF1671">
        <v>45881</v>
      </c>
      <c r="AG1671" s="6" t="s">
        <v>16949</v>
      </c>
      <c r="AH1671" s="6" t="s">
        <v>16950</v>
      </c>
      <c r="AI1671" s="6" t="s">
        <v>16951</v>
      </c>
      <c r="AJ1671" s="6" t="s">
        <v>16765</v>
      </c>
      <c r="AK1671" s="6" t="s">
        <v>16765</v>
      </c>
      <c r="AL1671" s="6" t="s">
        <v>16765</v>
      </c>
      <c r="AM1671" s="6" t="s">
        <v>16952</v>
      </c>
      <c r="AN1671">
        <v>0</v>
      </c>
      <c r="AO1671" s="55">
        <v>44669</v>
      </c>
      <c r="AP1671" s="6" t="s">
        <v>16953</v>
      </c>
      <c r="AQ1671">
        <v>0</v>
      </c>
      <c r="AR1671" s="6" t="s">
        <v>16954</v>
      </c>
      <c r="AS1671" s="6" t="s">
        <v>16955</v>
      </c>
      <c r="AT1671" s="6" t="s">
        <v>16947</v>
      </c>
      <c r="AU1671">
        <v>0</v>
      </c>
      <c r="AV1671">
        <v>0</v>
      </c>
      <c r="AW1671" s="6" t="s">
        <v>16956</v>
      </c>
      <c r="AX1671" s="6" t="s">
        <v>17708</v>
      </c>
      <c r="AY1671" s="6" t="s">
        <v>16765</v>
      </c>
      <c r="AZ1671" s="6" t="s">
        <v>16958</v>
      </c>
      <c r="BA1671" s="6" t="s">
        <v>16765</v>
      </c>
      <c r="BB1671" s="6" t="s">
        <v>16959</v>
      </c>
      <c r="BC1671" s="6" t="s">
        <v>16765</v>
      </c>
      <c r="BD1671" s="6" t="s">
        <v>16960</v>
      </c>
      <c r="BE1671" s="6" t="s">
        <v>16961</v>
      </c>
      <c r="BF1671" s="6" t="s">
        <v>13575</v>
      </c>
      <c r="BG1671" s="6" t="s">
        <v>13575</v>
      </c>
      <c r="BH1671" s="6" t="s">
        <v>16959</v>
      </c>
      <c r="BI1671">
        <v>0</v>
      </c>
      <c r="BJ1671" s="6" t="s">
        <v>16958</v>
      </c>
      <c r="BK1671">
        <v>0</v>
      </c>
      <c r="BL1671" s="6" t="s">
        <v>315</v>
      </c>
      <c r="BM1671" s="56">
        <f>COUNTIF($B$2:B1671,B1671)</f>
        <v>1</v>
      </c>
      <c r="BN1671" s="6" t="str">
        <f t="shared" si="26"/>
        <v>12882-1</v>
      </c>
    </row>
    <row r="1672" spans="1:66" x14ac:dyDescent="0.25">
      <c r="A1672">
        <v>1</v>
      </c>
      <c r="B1672">
        <v>12882</v>
      </c>
      <c r="C1672" s="6" t="s">
        <v>19444</v>
      </c>
      <c r="D1672">
        <v>5</v>
      </c>
      <c r="E1672">
        <v>3</v>
      </c>
      <c r="F1672">
        <v>30</v>
      </c>
      <c r="G1672">
        <v>302</v>
      </c>
      <c r="H1672" s="6" t="s">
        <v>16943</v>
      </c>
      <c r="I1672">
        <v>1</v>
      </c>
      <c r="J1672">
        <v>397758</v>
      </c>
      <c r="K1672">
        <v>6</v>
      </c>
      <c r="L1672" s="55">
        <v>43032</v>
      </c>
      <c r="M1672" s="6" t="s">
        <v>16765</v>
      </c>
      <c r="N1672" s="55">
        <v>44686</v>
      </c>
      <c r="O1672">
        <v>118779</v>
      </c>
      <c r="P1672" s="6" t="s">
        <v>16784</v>
      </c>
      <c r="Q1672" s="6" t="s">
        <v>19446</v>
      </c>
      <c r="R1672">
        <v>1</v>
      </c>
      <c r="S1672">
        <v>0</v>
      </c>
      <c r="T1672">
        <v>-1</v>
      </c>
      <c r="U1672">
        <v>1248.07</v>
      </c>
      <c r="V1672" s="6" t="s">
        <v>16945</v>
      </c>
      <c r="W1672" s="6" t="s">
        <v>16946</v>
      </c>
      <c r="X1672" s="55">
        <v>44669</v>
      </c>
      <c r="Y1672">
        <v>30000</v>
      </c>
      <c r="Z1672">
        <v>1505.01</v>
      </c>
      <c r="AA1672" s="6" t="s">
        <v>16885</v>
      </c>
      <c r="AB1672" s="6" t="s">
        <v>16947</v>
      </c>
      <c r="AD1672" s="6" t="s">
        <v>16948</v>
      </c>
      <c r="AE1672">
        <v>47507</v>
      </c>
      <c r="AF1672">
        <v>43239</v>
      </c>
      <c r="AG1672" s="6" t="s">
        <v>16949</v>
      </c>
      <c r="AH1672" s="6" t="s">
        <v>16950</v>
      </c>
      <c r="AI1672" s="6" t="s">
        <v>16951</v>
      </c>
      <c r="AJ1672" s="6" t="s">
        <v>16765</v>
      </c>
      <c r="AK1672" s="6" t="s">
        <v>16765</v>
      </c>
      <c r="AL1672" s="6" t="s">
        <v>16765</v>
      </c>
      <c r="AM1672" s="6" t="s">
        <v>16952</v>
      </c>
      <c r="AN1672">
        <v>0</v>
      </c>
      <c r="AO1672" s="55">
        <v>44669</v>
      </c>
      <c r="AP1672" s="6" t="s">
        <v>16953</v>
      </c>
      <c r="AQ1672">
        <v>0</v>
      </c>
      <c r="AR1672" s="6" t="s">
        <v>16954</v>
      </c>
      <c r="AS1672" s="6" t="s">
        <v>16955</v>
      </c>
      <c r="AT1672" s="6" t="s">
        <v>16947</v>
      </c>
      <c r="AU1672">
        <v>0</v>
      </c>
      <c r="AV1672">
        <v>0</v>
      </c>
      <c r="AW1672" s="6" t="s">
        <v>16956</v>
      </c>
      <c r="AX1672" s="6" t="s">
        <v>17760</v>
      </c>
      <c r="AY1672" s="6" t="s">
        <v>16765</v>
      </c>
      <c r="AZ1672" s="6" t="s">
        <v>16958</v>
      </c>
      <c r="BA1672" s="6" t="s">
        <v>16765</v>
      </c>
      <c r="BB1672" s="6" t="s">
        <v>16959</v>
      </c>
      <c r="BC1672" s="6" t="s">
        <v>16765</v>
      </c>
      <c r="BD1672" s="6" t="s">
        <v>16960</v>
      </c>
      <c r="BE1672" s="6" t="s">
        <v>16961</v>
      </c>
      <c r="BF1672" s="6" t="s">
        <v>13575</v>
      </c>
      <c r="BG1672" s="6" t="s">
        <v>13575</v>
      </c>
      <c r="BH1672" s="6" t="s">
        <v>16959</v>
      </c>
      <c r="BI1672">
        <v>0</v>
      </c>
      <c r="BJ1672" s="6" t="s">
        <v>16958</v>
      </c>
      <c r="BK1672">
        <v>0</v>
      </c>
      <c r="BL1672" s="6" t="s">
        <v>315</v>
      </c>
      <c r="BM1672" s="56">
        <f>COUNTIF($B$2:B1672,B1672)</f>
        <v>2</v>
      </c>
      <c r="BN1672" s="6" t="str">
        <f t="shared" si="26"/>
        <v>12882-2</v>
      </c>
    </row>
    <row r="1673" spans="1:66" x14ac:dyDescent="0.25">
      <c r="A1673">
        <v>1</v>
      </c>
      <c r="B1673">
        <v>12915</v>
      </c>
      <c r="C1673" s="6" t="s">
        <v>19447</v>
      </c>
      <c r="D1673">
        <v>5</v>
      </c>
      <c r="E1673">
        <v>2</v>
      </c>
      <c r="F1673">
        <v>20</v>
      </c>
      <c r="G1673">
        <v>208</v>
      </c>
      <c r="H1673" s="6" t="s">
        <v>16963</v>
      </c>
      <c r="I1673">
        <v>1</v>
      </c>
      <c r="J1673">
        <v>882745</v>
      </c>
      <c r="K1673">
        <v>6</v>
      </c>
      <c r="L1673" s="55">
        <v>43907</v>
      </c>
      <c r="M1673" s="6" t="s">
        <v>16765</v>
      </c>
      <c r="N1673" s="55">
        <v>44825</v>
      </c>
      <c r="O1673">
        <v>118750</v>
      </c>
      <c r="P1673" s="6" t="s">
        <v>16767</v>
      </c>
      <c r="Q1673" s="6" t="s">
        <v>19448</v>
      </c>
      <c r="R1673">
        <v>1</v>
      </c>
      <c r="S1673">
        <v>0</v>
      </c>
      <c r="T1673">
        <v>-1</v>
      </c>
      <c r="U1673">
        <v>1803.8</v>
      </c>
      <c r="V1673" s="6" t="s">
        <v>16945</v>
      </c>
      <c r="W1673" s="6" t="s">
        <v>16946</v>
      </c>
      <c r="X1673" s="55">
        <v>44664</v>
      </c>
      <c r="Y1673">
        <v>30000</v>
      </c>
      <c r="Z1673">
        <v>6214.46</v>
      </c>
      <c r="AA1673" s="6" t="s">
        <v>16885</v>
      </c>
      <c r="AB1673" s="6" t="s">
        <v>16947</v>
      </c>
      <c r="AD1673" s="6" t="s">
        <v>16948</v>
      </c>
      <c r="AE1673">
        <v>52264</v>
      </c>
      <c r="AF1673">
        <v>47321</v>
      </c>
      <c r="AG1673" s="6" t="s">
        <v>16949</v>
      </c>
      <c r="AH1673" s="6" t="s">
        <v>16950</v>
      </c>
      <c r="AI1673" s="6" t="s">
        <v>16951</v>
      </c>
      <c r="AJ1673" s="6" t="s">
        <v>16765</v>
      </c>
      <c r="AK1673" s="6" t="s">
        <v>16765</v>
      </c>
      <c r="AL1673" s="6" t="s">
        <v>16765</v>
      </c>
      <c r="AM1673" s="6" t="s">
        <v>16952</v>
      </c>
      <c r="AN1673">
        <v>0</v>
      </c>
      <c r="AO1673" s="55">
        <v>44664</v>
      </c>
      <c r="AP1673" s="6" t="s">
        <v>16953</v>
      </c>
      <c r="AQ1673">
        <v>0</v>
      </c>
      <c r="AR1673" s="6" t="s">
        <v>16954</v>
      </c>
      <c r="AS1673" s="6" t="s">
        <v>16955</v>
      </c>
      <c r="AT1673" s="6" t="s">
        <v>16947</v>
      </c>
      <c r="AU1673">
        <v>0</v>
      </c>
      <c r="AV1673">
        <v>0</v>
      </c>
      <c r="AW1673" s="6" t="s">
        <v>16956</v>
      </c>
      <c r="AX1673" s="6" t="s">
        <v>17314</v>
      </c>
      <c r="AY1673" s="6" t="s">
        <v>16765</v>
      </c>
      <c r="AZ1673" s="6" t="s">
        <v>16958</v>
      </c>
      <c r="BA1673" s="6" t="s">
        <v>16765</v>
      </c>
      <c r="BB1673" s="6" t="s">
        <v>16959</v>
      </c>
      <c r="BC1673" s="6" t="s">
        <v>16765</v>
      </c>
      <c r="BD1673" s="6" t="s">
        <v>16960</v>
      </c>
      <c r="BE1673" s="6" t="s">
        <v>16961</v>
      </c>
      <c r="BF1673" s="6" t="s">
        <v>13575</v>
      </c>
      <c r="BG1673" s="6" t="s">
        <v>13575</v>
      </c>
      <c r="BH1673" s="6" t="s">
        <v>16959</v>
      </c>
      <c r="BI1673">
        <v>0</v>
      </c>
      <c r="BJ1673" s="6" t="s">
        <v>16958</v>
      </c>
      <c r="BK1673">
        <v>0</v>
      </c>
      <c r="BL1673" s="6" t="s">
        <v>315</v>
      </c>
      <c r="BM1673" s="56">
        <f>COUNTIF($B$2:B1673,B1673)</f>
        <v>1</v>
      </c>
      <c r="BN1673" s="6" t="str">
        <f t="shared" si="26"/>
        <v>12915-1</v>
      </c>
    </row>
    <row r="1674" spans="1:66" x14ac:dyDescent="0.25">
      <c r="A1674">
        <v>1</v>
      </c>
      <c r="B1674">
        <v>12915</v>
      </c>
      <c r="C1674" s="6" t="s">
        <v>19447</v>
      </c>
      <c r="D1674">
        <v>5</v>
      </c>
      <c r="E1674">
        <v>2</v>
      </c>
      <c r="F1674">
        <v>20</v>
      </c>
      <c r="G1674">
        <v>208</v>
      </c>
      <c r="H1674" s="6" t="s">
        <v>16963</v>
      </c>
      <c r="I1674">
        <v>1</v>
      </c>
      <c r="J1674">
        <v>647347</v>
      </c>
      <c r="K1674">
        <v>6</v>
      </c>
      <c r="L1674" s="55">
        <v>43473</v>
      </c>
      <c r="M1674" s="6" t="s">
        <v>16765</v>
      </c>
      <c r="N1674" s="55">
        <v>44825</v>
      </c>
      <c r="O1674">
        <v>118784</v>
      </c>
      <c r="P1674" s="6" t="s">
        <v>16764</v>
      </c>
      <c r="Q1674" s="6" t="s">
        <v>19449</v>
      </c>
      <c r="R1674">
        <v>1</v>
      </c>
      <c r="S1674">
        <v>0</v>
      </c>
      <c r="T1674">
        <v>-1</v>
      </c>
      <c r="U1674">
        <v>1651</v>
      </c>
      <c r="V1674" s="6" t="s">
        <v>16945</v>
      </c>
      <c r="W1674" s="6" t="s">
        <v>16946</v>
      </c>
      <c r="X1674" s="55">
        <v>44664</v>
      </c>
      <c r="Y1674">
        <v>30000</v>
      </c>
      <c r="Z1674">
        <v>6214.46</v>
      </c>
      <c r="AA1674" s="6" t="s">
        <v>16885</v>
      </c>
      <c r="AB1674" s="6" t="s">
        <v>16947</v>
      </c>
      <c r="AD1674" s="6" t="s">
        <v>16948</v>
      </c>
      <c r="AE1674">
        <v>50238</v>
      </c>
      <c r="AF1674">
        <v>45576</v>
      </c>
      <c r="AG1674" s="6" t="s">
        <v>16949</v>
      </c>
      <c r="AH1674" s="6" t="s">
        <v>16950</v>
      </c>
      <c r="AI1674" s="6" t="s">
        <v>16951</v>
      </c>
      <c r="AJ1674" s="6" t="s">
        <v>16765</v>
      </c>
      <c r="AK1674" s="6" t="s">
        <v>16765</v>
      </c>
      <c r="AL1674" s="6" t="s">
        <v>16765</v>
      </c>
      <c r="AM1674" s="6" t="s">
        <v>16952</v>
      </c>
      <c r="AN1674">
        <v>0</v>
      </c>
      <c r="AO1674" s="55">
        <v>44664</v>
      </c>
      <c r="AP1674" s="6" t="s">
        <v>16953</v>
      </c>
      <c r="AQ1674">
        <v>0</v>
      </c>
      <c r="AR1674" s="6" t="s">
        <v>16954</v>
      </c>
      <c r="AS1674" s="6" t="s">
        <v>16955</v>
      </c>
      <c r="AT1674" s="6" t="s">
        <v>16947</v>
      </c>
      <c r="AU1674">
        <v>0</v>
      </c>
      <c r="AV1674">
        <v>0</v>
      </c>
      <c r="AW1674" s="6" t="s">
        <v>16956</v>
      </c>
      <c r="AX1674" s="6" t="s">
        <v>18770</v>
      </c>
      <c r="AY1674" s="6" t="s">
        <v>16765</v>
      </c>
      <c r="AZ1674" s="6" t="s">
        <v>16958</v>
      </c>
      <c r="BA1674" s="6" t="s">
        <v>16765</v>
      </c>
      <c r="BB1674" s="6" t="s">
        <v>16959</v>
      </c>
      <c r="BC1674" s="6" t="s">
        <v>16765</v>
      </c>
      <c r="BD1674" s="6" t="s">
        <v>16960</v>
      </c>
      <c r="BE1674" s="6" t="s">
        <v>16961</v>
      </c>
      <c r="BF1674" s="6" t="s">
        <v>13575</v>
      </c>
      <c r="BG1674" s="6" t="s">
        <v>13575</v>
      </c>
      <c r="BH1674" s="6" t="s">
        <v>16959</v>
      </c>
      <c r="BI1674">
        <v>0</v>
      </c>
      <c r="BJ1674" s="6" t="s">
        <v>16958</v>
      </c>
      <c r="BK1674">
        <v>0</v>
      </c>
      <c r="BL1674" s="6" t="s">
        <v>315</v>
      </c>
      <c r="BM1674" s="56">
        <f>COUNTIF($B$2:B1674,B1674)</f>
        <v>2</v>
      </c>
      <c r="BN1674" s="6" t="str">
        <f t="shared" si="26"/>
        <v>12915-2</v>
      </c>
    </row>
    <row r="1675" spans="1:66" x14ac:dyDescent="0.25">
      <c r="A1675">
        <v>1</v>
      </c>
      <c r="B1675">
        <v>12915</v>
      </c>
      <c r="C1675" s="6" t="s">
        <v>19447</v>
      </c>
      <c r="D1675">
        <v>5</v>
      </c>
      <c r="E1675">
        <v>2</v>
      </c>
      <c r="F1675">
        <v>20</v>
      </c>
      <c r="G1675">
        <v>208</v>
      </c>
      <c r="H1675" s="6" t="s">
        <v>16963</v>
      </c>
      <c r="I1675">
        <v>1</v>
      </c>
      <c r="J1675">
        <v>647348</v>
      </c>
      <c r="K1675">
        <v>6</v>
      </c>
      <c r="L1675" s="55">
        <v>43473</v>
      </c>
      <c r="M1675" s="6" t="s">
        <v>16765</v>
      </c>
      <c r="N1675" s="55">
        <v>109574</v>
      </c>
      <c r="O1675">
        <v>188005</v>
      </c>
      <c r="P1675" s="6" t="s">
        <v>16774</v>
      </c>
      <c r="Q1675" s="6" t="s">
        <v>16973</v>
      </c>
      <c r="R1675">
        <v>15</v>
      </c>
      <c r="S1675">
        <v>0</v>
      </c>
      <c r="T1675">
        <v>-15</v>
      </c>
      <c r="U1675">
        <v>636</v>
      </c>
      <c r="V1675" s="6" t="s">
        <v>16999</v>
      </c>
      <c r="W1675" s="6" t="s">
        <v>16946</v>
      </c>
      <c r="X1675" s="55">
        <v>44664</v>
      </c>
      <c r="Y1675">
        <v>30000</v>
      </c>
      <c r="Z1675">
        <v>6214.46</v>
      </c>
      <c r="AA1675" s="6" t="s">
        <v>16885</v>
      </c>
      <c r="AB1675" s="6" t="s">
        <v>16947</v>
      </c>
      <c r="AD1675" s="6" t="s">
        <v>16765</v>
      </c>
      <c r="AE1675">
        <v>50239</v>
      </c>
      <c r="AF1675">
        <v>45577</v>
      </c>
      <c r="AG1675" s="6" t="s">
        <v>16973</v>
      </c>
      <c r="AH1675" s="6" t="s">
        <v>16950</v>
      </c>
      <c r="AI1675" s="6" t="s">
        <v>16951</v>
      </c>
      <c r="AJ1675" s="6" t="s">
        <v>16765</v>
      </c>
      <c r="AK1675" s="6" t="s">
        <v>16765</v>
      </c>
      <c r="AL1675" s="6" t="s">
        <v>16765</v>
      </c>
      <c r="AM1675" s="6" t="s">
        <v>16952</v>
      </c>
      <c r="AN1675">
        <v>0</v>
      </c>
      <c r="AO1675" s="55">
        <v>44664</v>
      </c>
      <c r="AP1675" s="6" t="s">
        <v>17000</v>
      </c>
      <c r="AQ1675">
        <v>0</v>
      </c>
      <c r="AR1675" s="6" t="s">
        <v>17001</v>
      </c>
      <c r="AS1675" s="6" t="s">
        <v>17002</v>
      </c>
      <c r="AT1675" s="6" t="s">
        <v>16947</v>
      </c>
      <c r="AU1675">
        <v>0</v>
      </c>
      <c r="AV1675">
        <v>0</v>
      </c>
      <c r="AW1675" s="6" t="s">
        <v>16956</v>
      </c>
      <c r="AX1675" s="6" t="s">
        <v>18770</v>
      </c>
      <c r="AY1675" s="6" t="s">
        <v>16765</v>
      </c>
      <c r="AZ1675" s="6" t="s">
        <v>16958</v>
      </c>
      <c r="BA1675" s="6" t="s">
        <v>16765</v>
      </c>
      <c r="BB1675" s="6" t="s">
        <v>16959</v>
      </c>
      <c r="BC1675" s="6" t="s">
        <v>16765</v>
      </c>
      <c r="BD1675" s="6" t="s">
        <v>16960</v>
      </c>
      <c r="BE1675" s="6" t="s">
        <v>16961</v>
      </c>
      <c r="BF1675" s="6" t="s">
        <v>13575</v>
      </c>
      <c r="BG1675" s="6" t="s">
        <v>13575</v>
      </c>
      <c r="BH1675" s="6" t="s">
        <v>16959</v>
      </c>
      <c r="BI1675">
        <v>0</v>
      </c>
      <c r="BJ1675" s="6" t="s">
        <v>16958</v>
      </c>
      <c r="BK1675">
        <v>0</v>
      </c>
      <c r="BL1675" s="6" t="s">
        <v>315</v>
      </c>
      <c r="BM1675" s="56">
        <f>COUNTIF($B$2:B1675,B1675)</f>
        <v>3</v>
      </c>
      <c r="BN1675" s="6" t="str">
        <f t="shared" si="26"/>
        <v>12915-3</v>
      </c>
    </row>
    <row r="1676" spans="1:66" x14ac:dyDescent="0.25">
      <c r="A1676">
        <v>1</v>
      </c>
      <c r="B1676">
        <v>12915</v>
      </c>
      <c r="C1676" s="6" t="s">
        <v>19447</v>
      </c>
      <c r="D1676">
        <v>5</v>
      </c>
      <c r="E1676">
        <v>2</v>
      </c>
      <c r="F1676">
        <v>20</v>
      </c>
      <c r="G1676">
        <v>208</v>
      </c>
      <c r="H1676" s="6" t="s">
        <v>16963</v>
      </c>
      <c r="I1676">
        <v>1</v>
      </c>
      <c r="J1676">
        <v>647348</v>
      </c>
      <c r="K1676">
        <v>6</v>
      </c>
      <c r="L1676" s="55">
        <v>43473</v>
      </c>
      <c r="M1676" s="6" t="s">
        <v>16765</v>
      </c>
      <c r="N1676" s="55">
        <v>109574</v>
      </c>
      <c r="O1676">
        <v>235894</v>
      </c>
      <c r="P1676" s="6" t="s">
        <v>16775</v>
      </c>
      <c r="Q1676" s="6" t="s">
        <v>16973</v>
      </c>
      <c r="R1676">
        <v>180</v>
      </c>
      <c r="S1676">
        <v>0</v>
      </c>
      <c r="T1676">
        <v>-180</v>
      </c>
      <c r="U1676">
        <v>360</v>
      </c>
      <c r="V1676" s="6" t="s">
        <v>17004</v>
      </c>
      <c r="W1676" s="6" t="s">
        <v>16946</v>
      </c>
      <c r="X1676" s="55">
        <v>44664</v>
      </c>
      <c r="Y1676">
        <v>30000</v>
      </c>
      <c r="Z1676">
        <v>6214.46</v>
      </c>
      <c r="AA1676" s="6" t="s">
        <v>16885</v>
      </c>
      <c r="AB1676" s="6" t="s">
        <v>16947</v>
      </c>
      <c r="AD1676" s="6" t="s">
        <v>16765</v>
      </c>
      <c r="AE1676">
        <v>50240</v>
      </c>
      <c r="AF1676">
        <v>45577</v>
      </c>
      <c r="AG1676" s="6" t="s">
        <v>16973</v>
      </c>
      <c r="AH1676" s="6" t="s">
        <v>16950</v>
      </c>
      <c r="AI1676" s="6" t="s">
        <v>16951</v>
      </c>
      <c r="AJ1676" s="6" t="s">
        <v>16765</v>
      </c>
      <c r="AK1676" s="6" t="s">
        <v>16765</v>
      </c>
      <c r="AL1676" s="6" t="s">
        <v>16765</v>
      </c>
      <c r="AM1676" s="6" t="s">
        <v>16952</v>
      </c>
      <c r="AN1676">
        <v>0</v>
      </c>
      <c r="AO1676" s="55">
        <v>44664</v>
      </c>
      <c r="AP1676" s="6" t="s">
        <v>17000</v>
      </c>
      <c r="AQ1676">
        <v>0</v>
      </c>
      <c r="AR1676" s="6" t="s">
        <v>17005</v>
      </c>
      <c r="AS1676" s="6" t="s">
        <v>17002</v>
      </c>
      <c r="AT1676" s="6" t="s">
        <v>16947</v>
      </c>
      <c r="AU1676">
        <v>0</v>
      </c>
      <c r="AV1676">
        <v>0</v>
      </c>
      <c r="AW1676" s="6" t="s">
        <v>16956</v>
      </c>
      <c r="AX1676" s="6" t="s">
        <v>18770</v>
      </c>
      <c r="AY1676" s="6" t="s">
        <v>16765</v>
      </c>
      <c r="AZ1676" s="6" t="s">
        <v>16958</v>
      </c>
      <c r="BA1676" s="6" t="s">
        <v>16765</v>
      </c>
      <c r="BB1676" s="6" t="s">
        <v>16959</v>
      </c>
      <c r="BC1676" s="6" t="s">
        <v>16765</v>
      </c>
      <c r="BD1676" s="6" t="s">
        <v>16960</v>
      </c>
      <c r="BE1676" s="6" t="s">
        <v>16961</v>
      </c>
      <c r="BF1676" s="6" t="s">
        <v>13575</v>
      </c>
      <c r="BG1676" s="6" t="s">
        <v>13575</v>
      </c>
      <c r="BH1676" s="6" t="s">
        <v>16959</v>
      </c>
      <c r="BI1676">
        <v>0</v>
      </c>
      <c r="BJ1676" s="6" t="s">
        <v>16958</v>
      </c>
      <c r="BK1676">
        <v>0</v>
      </c>
      <c r="BL1676" s="6" t="s">
        <v>315</v>
      </c>
      <c r="BM1676" s="56">
        <f>COUNTIF($B$2:B1676,B1676)</f>
        <v>4</v>
      </c>
      <c r="BN1676" s="6" t="str">
        <f t="shared" si="26"/>
        <v>12915-4</v>
      </c>
    </row>
    <row r="1677" spans="1:66" x14ac:dyDescent="0.25">
      <c r="A1677">
        <v>1</v>
      </c>
      <c r="B1677">
        <v>12916</v>
      </c>
      <c r="C1677" s="6" t="s">
        <v>19450</v>
      </c>
      <c r="D1677">
        <v>5</v>
      </c>
      <c r="E1677">
        <v>3</v>
      </c>
      <c r="F1677">
        <v>30</v>
      </c>
      <c r="G1677">
        <v>303</v>
      </c>
      <c r="H1677" s="6" t="s">
        <v>16963</v>
      </c>
      <c r="I1677">
        <v>1</v>
      </c>
      <c r="J1677">
        <v>687248</v>
      </c>
      <c r="K1677">
        <v>6</v>
      </c>
      <c r="L1677" s="55">
        <v>43543</v>
      </c>
      <c r="M1677" s="6" t="s">
        <v>16765</v>
      </c>
      <c r="N1677" s="55">
        <v>44686</v>
      </c>
      <c r="O1677">
        <v>118747</v>
      </c>
      <c r="P1677" s="6" t="s">
        <v>16770</v>
      </c>
      <c r="Q1677" s="6" t="s">
        <v>19451</v>
      </c>
      <c r="R1677">
        <v>1</v>
      </c>
      <c r="S1677">
        <v>0</v>
      </c>
      <c r="T1677">
        <v>-1</v>
      </c>
      <c r="U1677">
        <v>1217</v>
      </c>
      <c r="V1677" s="6" t="s">
        <v>16945</v>
      </c>
      <c r="W1677" s="6" t="s">
        <v>16946</v>
      </c>
      <c r="X1677" s="55">
        <v>44664</v>
      </c>
      <c r="Y1677">
        <v>10000</v>
      </c>
      <c r="Z1677">
        <v>739.62</v>
      </c>
      <c r="AA1677" s="6" t="s">
        <v>16965</v>
      </c>
      <c r="AB1677" s="6" t="s">
        <v>16947</v>
      </c>
      <c r="AD1677" s="6" t="s">
        <v>16948</v>
      </c>
      <c r="AE1677">
        <v>50535</v>
      </c>
      <c r="AF1677">
        <v>45820</v>
      </c>
      <c r="AG1677" s="6" t="s">
        <v>16949</v>
      </c>
      <c r="AH1677" s="6" t="s">
        <v>16950</v>
      </c>
      <c r="AI1677" s="6" t="s">
        <v>16951</v>
      </c>
      <c r="AJ1677" s="6" t="s">
        <v>16765</v>
      </c>
      <c r="AK1677" s="6" t="s">
        <v>16765</v>
      </c>
      <c r="AL1677" s="6" t="s">
        <v>16765</v>
      </c>
      <c r="AM1677" s="6" t="s">
        <v>16952</v>
      </c>
      <c r="AN1677">
        <v>0</v>
      </c>
      <c r="AO1677" s="55">
        <v>44664</v>
      </c>
      <c r="AP1677" s="6" t="s">
        <v>16953</v>
      </c>
      <c r="AQ1677">
        <v>0</v>
      </c>
      <c r="AR1677" s="6" t="s">
        <v>16954</v>
      </c>
      <c r="AS1677" s="6" t="s">
        <v>16955</v>
      </c>
      <c r="AT1677" s="6" t="s">
        <v>16947</v>
      </c>
      <c r="AU1677">
        <v>0</v>
      </c>
      <c r="AV1677">
        <v>0</v>
      </c>
      <c r="AW1677" s="6" t="s">
        <v>16956</v>
      </c>
      <c r="AX1677" s="6" t="s">
        <v>19452</v>
      </c>
      <c r="AY1677" s="6" t="s">
        <v>16765</v>
      </c>
      <c r="AZ1677" s="6" t="s">
        <v>16958</v>
      </c>
      <c r="BA1677" s="6" t="s">
        <v>16765</v>
      </c>
      <c r="BB1677" s="6" t="s">
        <v>16959</v>
      </c>
      <c r="BC1677" s="6" t="s">
        <v>16765</v>
      </c>
      <c r="BD1677" s="6" t="s">
        <v>16960</v>
      </c>
      <c r="BE1677" s="6" t="s">
        <v>16961</v>
      </c>
      <c r="BF1677" s="6" t="s">
        <v>13575</v>
      </c>
      <c r="BG1677" s="6" t="s">
        <v>13575</v>
      </c>
      <c r="BH1677" s="6" t="s">
        <v>16959</v>
      </c>
      <c r="BI1677">
        <v>0</v>
      </c>
      <c r="BJ1677" s="6" t="s">
        <v>16958</v>
      </c>
      <c r="BK1677">
        <v>0</v>
      </c>
      <c r="BL1677" s="6" t="s">
        <v>315</v>
      </c>
      <c r="BM1677" s="56">
        <f>COUNTIF($B$2:B1677,B1677)</f>
        <v>1</v>
      </c>
      <c r="BN1677" s="6" t="str">
        <f t="shared" si="26"/>
        <v>12916-1</v>
      </c>
    </row>
    <row r="1678" spans="1:66" x14ac:dyDescent="0.25">
      <c r="A1678">
        <v>1</v>
      </c>
      <c r="B1678">
        <v>12928</v>
      </c>
      <c r="C1678" s="6" t="s">
        <v>19453</v>
      </c>
      <c r="D1678">
        <v>5</v>
      </c>
      <c r="E1678">
        <v>2</v>
      </c>
      <c r="F1678">
        <v>20</v>
      </c>
      <c r="G1678">
        <v>208</v>
      </c>
      <c r="H1678" s="6" t="s">
        <v>16994</v>
      </c>
      <c r="I1678">
        <v>1</v>
      </c>
      <c r="J1678">
        <v>940096</v>
      </c>
      <c r="K1678">
        <v>6</v>
      </c>
      <c r="L1678" s="55">
        <v>44047</v>
      </c>
      <c r="M1678" s="6" t="s">
        <v>16765</v>
      </c>
      <c r="N1678" s="55">
        <v>44601</v>
      </c>
      <c r="O1678">
        <v>118750</v>
      </c>
      <c r="P1678" s="6" t="s">
        <v>16767</v>
      </c>
      <c r="Q1678" s="6" t="s">
        <v>19454</v>
      </c>
      <c r="R1678">
        <v>1</v>
      </c>
      <c r="S1678">
        <v>0</v>
      </c>
      <c r="T1678">
        <v>-1</v>
      </c>
      <c r="U1678">
        <v>1803.8</v>
      </c>
      <c r="V1678" s="6" t="s">
        <v>16945</v>
      </c>
      <c r="W1678" s="6" t="s">
        <v>16946</v>
      </c>
      <c r="X1678" s="55">
        <v>44667</v>
      </c>
      <c r="Y1678">
        <v>90000</v>
      </c>
      <c r="Z1678">
        <v>5184.5200000000004</v>
      </c>
      <c r="AA1678" s="6" t="s">
        <v>16885</v>
      </c>
      <c r="AB1678" s="6" t="s">
        <v>16947</v>
      </c>
      <c r="AD1678" s="6" t="s">
        <v>16948</v>
      </c>
      <c r="AE1678">
        <v>52383</v>
      </c>
      <c r="AF1678">
        <v>47414</v>
      </c>
      <c r="AG1678" s="6" t="s">
        <v>16949</v>
      </c>
      <c r="AH1678" s="6" t="s">
        <v>16950</v>
      </c>
      <c r="AI1678" s="6" t="s">
        <v>16951</v>
      </c>
      <c r="AJ1678" s="6" t="s">
        <v>16765</v>
      </c>
      <c r="AK1678" s="6" t="s">
        <v>16765</v>
      </c>
      <c r="AL1678" s="6" t="s">
        <v>16765</v>
      </c>
      <c r="AM1678" s="6" t="s">
        <v>16952</v>
      </c>
      <c r="AN1678">
        <v>0</v>
      </c>
      <c r="AO1678" s="55">
        <v>44667</v>
      </c>
      <c r="AP1678" s="6" t="s">
        <v>16953</v>
      </c>
      <c r="AQ1678">
        <v>0</v>
      </c>
      <c r="AR1678" s="6" t="s">
        <v>16954</v>
      </c>
      <c r="AS1678" s="6" t="s">
        <v>16955</v>
      </c>
      <c r="AT1678" s="6" t="s">
        <v>16947</v>
      </c>
      <c r="AU1678">
        <v>0</v>
      </c>
      <c r="AV1678">
        <v>0</v>
      </c>
      <c r="AW1678" s="6" t="s">
        <v>16956</v>
      </c>
      <c r="AX1678" s="6" t="s">
        <v>17587</v>
      </c>
      <c r="AY1678" s="6" t="s">
        <v>16765</v>
      </c>
      <c r="AZ1678" s="6" t="s">
        <v>16958</v>
      </c>
      <c r="BA1678" s="6" t="s">
        <v>16765</v>
      </c>
      <c r="BB1678" s="6" t="s">
        <v>16959</v>
      </c>
      <c r="BC1678" s="6" t="s">
        <v>16765</v>
      </c>
      <c r="BD1678" s="6" t="s">
        <v>16960</v>
      </c>
      <c r="BE1678" s="6" t="s">
        <v>16961</v>
      </c>
      <c r="BF1678" s="6" t="s">
        <v>13575</v>
      </c>
      <c r="BG1678" s="6" t="s">
        <v>13575</v>
      </c>
      <c r="BH1678" s="6" t="s">
        <v>16959</v>
      </c>
      <c r="BI1678">
        <v>0</v>
      </c>
      <c r="BJ1678" s="6" t="s">
        <v>16958</v>
      </c>
      <c r="BK1678">
        <v>0</v>
      </c>
      <c r="BL1678" s="6" t="s">
        <v>315</v>
      </c>
      <c r="BM1678" s="56">
        <f>COUNTIF($B$2:B1678,B1678)</f>
        <v>1</v>
      </c>
      <c r="BN1678" s="6" t="str">
        <f t="shared" si="26"/>
        <v>12928-1</v>
      </c>
    </row>
    <row r="1679" spans="1:66" x14ac:dyDescent="0.25">
      <c r="A1679">
        <v>1</v>
      </c>
      <c r="B1679">
        <v>12928</v>
      </c>
      <c r="C1679" s="6" t="s">
        <v>19453</v>
      </c>
      <c r="D1679">
        <v>5</v>
      </c>
      <c r="E1679">
        <v>2</v>
      </c>
      <c r="F1679">
        <v>20</v>
      </c>
      <c r="G1679">
        <v>208</v>
      </c>
      <c r="H1679" s="6" t="s">
        <v>16994</v>
      </c>
      <c r="I1679">
        <v>1</v>
      </c>
      <c r="J1679">
        <v>821162</v>
      </c>
      <c r="K1679">
        <v>6</v>
      </c>
      <c r="L1679" s="55">
        <v>43787</v>
      </c>
      <c r="M1679" s="6" t="s">
        <v>16765</v>
      </c>
      <c r="N1679" s="55">
        <v>44601</v>
      </c>
      <c r="O1679">
        <v>118779</v>
      </c>
      <c r="P1679" s="6" t="s">
        <v>16784</v>
      </c>
      <c r="Q1679" s="6" t="s">
        <v>19454</v>
      </c>
      <c r="R1679">
        <v>1</v>
      </c>
      <c r="S1679">
        <v>0</v>
      </c>
      <c r="T1679">
        <v>-1</v>
      </c>
      <c r="U1679">
        <v>1248.07</v>
      </c>
      <c r="V1679" s="6" t="s">
        <v>16945</v>
      </c>
      <c r="W1679" s="6" t="s">
        <v>16946</v>
      </c>
      <c r="X1679" s="55">
        <v>44667</v>
      </c>
      <c r="Y1679">
        <v>90000</v>
      </c>
      <c r="Z1679">
        <v>5184.5200000000004</v>
      </c>
      <c r="AA1679" s="6" t="s">
        <v>16885</v>
      </c>
      <c r="AB1679" s="6" t="s">
        <v>16947</v>
      </c>
      <c r="AD1679" s="6" t="s">
        <v>17114</v>
      </c>
      <c r="AE1679">
        <v>51787</v>
      </c>
      <c r="AF1679">
        <v>46895</v>
      </c>
      <c r="AG1679" s="6" t="s">
        <v>16949</v>
      </c>
      <c r="AH1679" s="6" t="s">
        <v>16950</v>
      </c>
      <c r="AI1679" s="6" t="s">
        <v>16951</v>
      </c>
      <c r="AJ1679" s="6" t="s">
        <v>16765</v>
      </c>
      <c r="AK1679" s="6" t="s">
        <v>16765</v>
      </c>
      <c r="AL1679" s="6" t="s">
        <v>16765</v>
      </c>
      <c r="AM1679" s="6" t="s">
        <v>16952</v>
      </c>
      <c r="AN1679">
        <v>0</v>
      </c>
      <c r="AO1679" s="55">
        <v>44667</v>
      </c>
      <c r="AP1679" s="6" t="s">
        <v>16953</v>
      </c>
      <c r="AQ1679">
        <v>0</v>
      </c>
      <c r="AR1679" s="6" t="s">
        <v>16954</v>
      </c>
      <c r="AS1679" s="6" t="s">
        <v>16955</v>
      </c>
      <c r="AT1679" s="6" t="s">
        <v>16947</v>
      </c>
      <c r="AU1679">
        <v>0</v>
      </c>
      <c r="AV1679">
        <v>0</v>
      </c>
      <c r="AW1679" s="6" t="s">
        <v>16956</v>
      </c>
      <c r="AX1679" s="6" t="s">
        <v>18598</v>
      </c>
      <c r="AY1679" s="6" t="s">
        <v>16765</v>
      </c>
      <c r="AZ1679" s="6" t="s">
        <v>16958</v>
      </c>
      <c r="BA1679" s="6" t="s">
        <v>16765</v>
      </c>
      <c r="BB1679" s="6" t="s">
        <v>16959</v>
      </c>
      <c r="BC1679" s="6" t="s">
        <v>16765</v>
      </c>
      <c r="BD1679" s="6" t="s">
        <v>16960</v>
      </c>
      <c r="BE1679" s="6" t="s">
        <v>16961</v>
      </c>
      <c r="BF1679" s="6" t="s">
        <v>13575</v>
      </c>
      <c r="BG1679" s="6" t="s">
        <v>13575</v>
      </c>
      <c r="BH1679" s="6" t="s">
        <v>16959</v>
      </c>
      <c r="BI1679">
        <v>0</v>
      </c>
      <c r="BJ1679" s="6" t="s">
        <v>16958</v>
      </c>
      <c r="BK1679">
        <v>0</v>
      </c>
      <c r="BL1679" s="6" t="s">
        <v>315</v>
      </c>
      <c r="BM1679" s="56">
        <f>COUNTIF($B$2:B1679,B1679)</f>
        <v>2</v>
      </c>
      <c r="BN1679" s="6" t="str">
        <f t="shared" si="26"/>
        <v>12928-2</v>
      </c>
    </row>
    <row r="1680" spans="1:66" x14ac:dyDescent="0.25">
      <c r="A1680">
        <v>1</v>
      </c>
      <c r="B1680">
        <v>12938</v>
      </c>
      <c r="C1680" s="6" t="s">
        <v>19455</v>
      </c>
      <c r="D1680">
        <v>5</v>
      </c>
      <c r="E1680">
        <v>3</v>
      </c>
      <c r="F1680">
        <v>30</v>
      </c>
      <c r="G1680">
        <v>304</v>
      </c>
      <c r="H1680" s="6" t="s">
        <v>16943</v>
      </c>
      <c r="I1680">
        <v>1</v>
      </c>
      <c r="J1680">
        <v>689670</v>
      </c>
      <c r="K1680">
        <v>6</v>
      </c>
      <c r="L1680" s="55">
        <v>43546</v>
      </c>
      <c r="M1680" s="6" t="s">
        <v>16765</v>
      </c>
      <c r="N1680" s="55">
        <v>44686</v>
      </c>
      <c r="O1680">
        <v>118754</v>
      </c>
      <c r="P1680" s="6" t="s">
        <v>16794</v>
      </c>
      <c r="Q1680" s="6" t="s">
        <v>19456</v>
      </c>
      <c r="R1680">
        <v>1</v>
      </c>
      <c r="S1680">
        <v>0</v>
      </c>
      <c r="T1680">
        <v>-1</v>
      </c>
      <c r="U1680">
        <v>1850</v>
      </c>
      <c r="V1680" s="6" t="s">
        <v>16945</v>
      </c>
      <c r="W1680" s="6" t="s">
        <v>16946</v>
      </c>
      <c r="X1680" s="55">
        <v>44669</v>
      </c>
      <c r="Y1680">
        <v>0</v>
      </c>
      <c r="Z1680">
        <v>1658.9</v>
      </c>
      <c r="AA1680" s="6" t="s">
        <v>16885</v>
      </c>
      <c r="AB1680" s="6" t="s">
        <v>16947</v>
      </c>
      <c r="AD1680" s="6" t="s">
        <v>16948</v>
      </c>
      <c r="AE1680">
        <v>50590</v>
      </c>
      <c r="AF1680">
        <v>45870</v>
      </c>
      <c r="AG1680" s="6" t="s">
        <v>16949</v>
      </c>
      <c r="AH1680" s="6" t="s">
        <v>16950</v>
      </c>
      <c r="AI1680" s="6" t="s">
        <v>16951</v>
      </c>
      <c r="AJ1680" s="6" t="s">
        <v>16765</v>
      </c>
      <c r="AK1680" s="6" t="s">
        <v>16765</v>
      </c>
      <c r="AL1680" s="6" t="s">
        <v>16765</v>
      </c>
      <c r="AM1680" s="6" t="s">
        <v>16952</v>
      </c>
      <c r="AN1680">
        <v>0</v>
      </c>
      <c r="AO1680" s="55">
        <v>44669</v>
      </c>
      <c r="AP1680" s="6" t="s">
        <v>16953</v>
      </c>
      <c r="AQ1680">
        <v>0</v>
      </c>
      <c r="AR1680" s="6" t="s">
        <v>16954</v>
      </c>
      <c r="AS1680" s="6" t="s">
        <v>16955</v>
      </c>
      <c r="AT1680" s="6" t="s">
        <v>16947</v>
      </c>
      <c r="AU1680">
        <v>0</v>
      </c>
      <c r="AV1680">
        <v>0</v>
      </c>
      <c r="AW1680" s="6" t="s">
        <v>16956</v>
      </c>
      <c r="AX1680" s="6" t="s">
        <v>17969</v>
      </c>
      <c r="AY1680" s="6" t="s">
        <v>16765</v>
      </c>
      <c r="AZ1680" s="6" t="s">
        <v>16958</v>
      </c>
      <c r="BA1680" s="6" t="s">
        <v>16765</v>
      </c>
      <c r="BB1680" s="6" t="s">
        <v>16959</v>
      </c>
      <c r="BC1680" s="6" t="s">
        <v>16765</v>
      </c>
      <c r="BD1680" s="6" t="s">
        <v>16960</v>
      </c>
      <c r="BE1680" s="6" t="s">
        <v>16961</v>
      </c>
      <c r="BF1680" s="6" t="s">
        <v>13575</v>
      </c>
      <c r="BG1680" s="6" t="s">
        <v>13575</v>
      </c>
      <c r="BH1680" s="6" t="s">
        <v>16959</v>
      </c>
      <c r="BI1680">
        <v>0</v>
      </c>
      <c r="BJ1680" s="6" t="s">
        <v>16958</v>
      </c>
      <c r="BK1680">
        <v>0</v>
      </c>
      <c r="BL1680" s="6" t="s">
        <v>315</v>
      </c>
      <c r="BM1680" s="56">
        <f>COUNTIF($B$2:B1680,B1680)</f>
        <v>1</v>
      </c>
      <c r="BN1680" s="6" t="str">
        <f t="shared" si="26"/>
        <v>12938-1</v>
      </c>
    </row>
    <row r="1681" spans="1:66" x14ac:dyDescent="0.25">
      <c r="A1681">
        <v>1</v>
      </c>
      <c r="B1681">
        <v>12949</v>
      </c>
      <c r="C1681" s="6" t="s">
        <v>19457</v>
      </c>
      <c r="D1681">
        <v>5</v>
      </c>
      <c r="E1681">
        <v>3</v>
      </c>
      <c r="F1681">
        <v>30</v>
      </c>
      <c r="G1681">
        <v>302</v>
      </c>
      <c r="H1681" s="6" t="s">
        <v>16943</v>
      </c>
      <c r="I1681">
        <v>1</v>
      </c>
      <c r="J1681">
        <v>422065</v>
      </c>
      <c r="K1681">
        <v>6</v>
      </c>
      <c r="L1681" s="55">
        <v>43073</v>
      </c>
      <c r="M1681" s="6" t="s">
        <v>16765</v>
      </c>
      <c r="N1681" s="55">
        <v>44568</v>
      </c>
      <c r="O1681">
        <v>217289</v>
      </c>
      <c r="P1681" s="6" t="s">
        <v>16771</v>
      </c>
      <c r="Q1681" s="6" t="s">
        <v>19458</v>
      </c>
      <c r="R1681">
        <v>1</v>
      </c>
      <c r="S1681">
        <v>0</v>
      </c>
      <c r="T1681">
        <v>-1</v>
      </c>
      <c r="U1681">
        <v>1159.19</v>
      </c>
      <c r="V1681" s="6" t="s">
        <v>16945</v>
      </c>
      <c r="W1681" s="6" t="s">
        <v>16946</v>
      </c>
      <c r="X1681" s="55">
        <v>44669</v>
      </c>
      <c r="Y1681">
        <v>40000</v>
      </c>
      <c r="Z1681">
        <v>520.47</v>
      </c>
      <c r="AA1681" s="6" t="s">
        <v>16885</v>
      </c>
      <c r="AB1681" s="6" t="s">
        <v>16947</v>
      </c>
      <c r="AD1681" s="6" t="s">
        <v>16948</v>
      </c>
      <c r="AE1681">
        <v>47829</v>
      </c>
      <c r="AF1681">
        <v>43553</v>
      </c>
      <c r="AG1681" s="6" t="s">
        <v>16949</v>
      </c>
      <c r="AH1681" s="6" t="s">
        <v>16950</v>
      </c>
      <c r="AI1681" s="6" t="s">
        <v>16951</v>
      </c>
      <c r="AJ1681" s="6" t="s">
        <v>16765</v>
      </c>
      <c r="AK1681" s="6" t="s">
        <v>16765</v>
      </c>
      <c r="AL1681" s="6" t="s">
        <v>16765</v>
      </c>
      <c r="AM1681" s="6" t="s">
        <v>16952</v>
      </c>
      <c r="AN1681">
        <v>0</v>
      </c>
      <c r="AO1681" s="55">
        <v>44669</v>
      </c>
      <c r="AP1681" s="6" t="s">
        <v>16953</v>
      </c>
      <c r="AQ1681">
        <v>0</v>
      </c>
      <c r="AR1681" s="6" t="s">
        <v>16954</v>
      </c>
      <c r="AS1681" s="6" t="s">
        <v>16955</v>
      </c>
      <c r="AT1681" s="6" t="s">
        <v>16947</v>
      </c>
      <c r="AU1681">
        <v>0</v>
      </c>
      <c r="AV1681">
        <v>0</v>
      </c>
      <c r="AW1681" s="6" t="s">
        <v>16956</v>
      </c>
      <c r="AX1681" s="6" t="s">
        <v>17280</v>
      </c>
      <c r="AY1681" s="6" t="s">
        <v>16765</v>
      </c>
      <c r="AZ1681" s="6" t="s">
        <v>16958</v>
      </c>
      <c r="BA1681" s="6" t="s">
        <v>16765</v>
      </c>
      <c r="BB1681" s="6" t="s">
        <v>16959</v>
      </c>
      <c r="BC1681" s="6" t="s">
        <v>16765</v>
      </c>
      <c r="BD1681" s="6" t="s">
        <v>16960</v>
      </c>
      <c r="BE1681" s="6" t="s">
        <v>16961</v>
      </c>
      <c r="BF1681" s="6" t="s">
        <v>13575</v>
      </c>
      <c r="BG1681" s="6" t="s">
        <v>13575</v>
      </c>
      <c r="BH1681" s="6" t="s">
        <v>16959</v>
      </c>
      <c r="BI1681">
        <v>0</v>
      </c>
      <c r="BJ1681" s="6" t="s">
        <v>16958</v>
      </c>
      <c r="BK1681">
        <v>0</v>
      </c>
      <c r="BL1681" s="6" t="s">
        <v>315</v>
      </c>
      <c r="BM1681" s="56">
        <f>COUNTIF($B$2:B1681,B1681)</f>
        <v>1</v>
      </c>
      <c r="BN1681" s="6" t="str">
        <f t="shared" si="26"/>
        <v>12949-1</v>
      </c>
    </row>
    <row r="1682" spans="1:66" x14ac:dyDescent="0.25">
      <c r="A1682">
        <v>1</v>
      </c>
      <c r="B1682">
        <v>12952</v>
      </c>
      <c r="C1682" s="6" t="s">
        <v>19459</v>
      </c>
      <c r="D1682">
        <v>5</v>
      </c>
      <c r="E1682">
        <v>1</v>
      </c>
      <c r="F1682">
        <v>10</v>
      </c>
      <c r="G1682">
        <v>107</v>
      </c>
      <c r="H1682" s="6" t="s">
        <v>17007</v>
      </c>
      <c r="I1682">
        <v>1</v>
      </c>
      <c r="J1682">
        <v>908329</v>
      </c>
      <c r="K1682">
        <v>6</v>
      </c>
      <c r="L1682" s="55">
        <v>43977</v>
      </c>
      <c r="M1682" s="6" t="s">
        <v>16765</v>
      </c>
      <c r="N1682" s="55">
        <v>44720</v>
      </c>
      <c r="O1682">
        <v>118750</v>
      </c>
      <c r="P1682" s="6" t="s">
        <v>16767</v>
      </c>
      <c r="Q1682" s="6" t="s">
        <v>19460</v>
      </c>
      <c r="R1682">
        <v>1</v>
      </c>
      <c r="S1682">
        <v>0</v>
      </c>
      <c r="T1682">
        <v>-1</v>
      </c>
      <c r="U1682">
        <v>1803.8</v>
      </c>
      <c r="V1682" s="6" t="s">
        <v>16945</v>
      </c>
      <c r="W1682" s="6" t="s">
        <v>16946</v>
      </c>
      <c r="X1682" s="55">
        <v>44665</v>
      </c>
      <c r="Y1682">
        <v>0</v>
      </c>
      <c r="Z1682">
        <v>0</v>
      </c>
      <c r="AA1682" s="6" t="s">
        <v>16765</v>
      </c>
      <c r="AB1682" s="6" t="s">
        <v>16947</v>
      </c>
      <c r="AD1682" s="6" t="s">
        <v>16948</v>
      </c>
      <c r="AE1682">
        <v>52284</v>
      </c>
      <c r="AF1682">
        <v>47333</v>
      </c>
      <c r="AG1682" s="6" t="s">
        <v>16949</v>
      </c>
      <c r="AH1682" s="6" t="s">
        <v>16950</v>
      </c>
      <c r="AI1682" s="6" t="s">
        <v>16951</v>
      </c>
      <c r="AJ1682" s="6" t="s">
        <v>16765</v>
      </c>
      <c r="AK1682" s="6" t="s">
        <v>16765</v>
      </c>
      <c r="AL1682" s="6" t="s">
        <v>16765</v>
      </c>
      <c r="AM1682" s="6" t="s">
        <v>16952</v>
      </c>
      <c r="AN1682">
        <v>0</v>
      </c>
      <c r="AO1682" s="55">
        <v>44665</v>
      </c>
      <c r="AP1682" s="6" t="s">
        <v>16953</v>
      </c>
      <c r="AQ1682">
        <v>0</v>
      </c>
      <c r="AR1682" s="6" t="s">
        <v>16954</v>
      </c>
      <c r="AS1682" s="6" t="s">
        <v>16955</v>
      </c>
      <c r="AT1682" s="6" t="s">
        <v>16947</v>
      </c>
      <c r="AU1682">
        <v>0</v>
      </c>
      <c r="AV1682">
        <v>0</v>
      </c>
      <c r="AW1682" s="6" t="s">
        <v>16956</v>
      </c>
      <c r="AX1682" s="6" t="s">
        <v>19461</v>
      </c>
      <c r="AY1682" s="6" t="s">
        <v>16765</v>
      </c>
      <c r="AZ1682" s="6" t="s">
        <v>16958</v>
      </c>
      <c r="BA1682" s="6" t="s">
        <v>16765</v>
      </c>
      <c r="BB1682" s="6" t="s">
        <v>16959</v>
      </c>
      <c r="BC1682" s="6" t="s">
        <v>16765</v>
      </c>
      <c r="BD1682" s="6" t="s">
        <v>16960</v>
      </c>
      <c r="BE1682" s="6" t="s">
        <v>16961</v>
      </c>
      <c r="BF1682" s="6" t="s">
        <v>13575</v>
      </c>
      <c r="BG1682" s="6" t="s">
        <v>13575</v>
      </c>
      <c r="BH1682" s="6" t="s">
        <v>16959</v>
      </c>
      <c r="BI1682">
        <v>0</v>
      </c>
      <c r="BJ1682" s="6" t="s">
        <v>16958</v>
      </c>
      <c r="BK1682">
        <v>0</v>
      </c>
      <c r="BL1682" s="6" t="s">
        <v>315</v>
      </c>
      <c r="BM1682" s="56">
        <f>COUNTIF($B$2:B1682,B1682)</f>
        <v>1</v>
      </c>
      <c r="BN1682" s="6" t="str">
        <f t="shared" si="26"/>
        <v>12952-1</v>
      </c>
    </row>
    <row r="1683" spans="1:66" x14ac:dyDescent="0.25">
      <c r="A1683">
        <v>1</v>
      </c>
      <c r="B1683">
        <v>12959</v>
      </c>
      <c r="C1683" s="6" t="s">
        <v>19462</v>
      </c>
      <c r="D1683">
        <v>5</v>
      </c>
      <c r="E1683">
        <v>3</v>
      </c>
      <c r="F1683">
        <v>30</v>
      </c>
      <c r="G1683">
        <v>302</v>
      </c>
      <c r="H1683" s="6" t="s">
        <v>17007</v>
      </c>
      <c r="I1683">
        <v>1</v>
      </c>
      <c r="J1683">
        <v>488173</v>
      </c>
      <c r="K1683">
        <v>6</v>
      </c>
      <c r="L1683" s="55">
        <v>43185</v>
      </c>
      <c r="M1683" s="6" t="s">
        <v>16765</v>
      </c>
      <c r="N1683" s="55">
        <v>44601</v>
      </c>
      <c r="O1683">
        <v>118779</v>
      </c>
      <c r="P1683" s="6" t="s">
        <v>16784</v>
      </c>
      <c r="Q1683" s="6" t="s">
        <v>19463</v>
      </c>
      <c r="R1683">
        <v>1</v>
      </c>
      <c r="S1683">
        <v>0</v>
      </c>
      <c r="T1683">
        <v>-1</v>
      </c>
      <c r="U1683">
        <v>1248.07</v>
      </c>
      <c r="V1683" s="6" t="s">
        <v>16945</v>
      </c>
      <c r="W1683" s="6" t="s">
        <v>16946</v>
      </c>
      <c r="X1683" s="55">
        <v>44665</v>
      </c>
      <c r="Y1683">
        <v>10000</v>
      </c>
      <c r="Z1683">
        <v>1571.02</v>
      </c>
      <c r="AA1683" s="6" t="s">
        <v>16885</v>
      </c>
      <c r="AB1683" s="6" t="s">
        <v>16947</v>
      </c>
      <c r="AD1683" s="6" t="s">
        <v>16948</v>
      </c>
      <c r="AE1683">
        <v>48594</v>
      </c>
      <c r="AF1683">
        <v>44181</v>
      </c>
      <c r="AG1683" s="6" t="s">
        <v>16949</v>
      </c>
      <c r="AH1683" s="6" t="s">
        <v>16950</v>
      </c>
      <c r="AI1683" s="6" t="s">
        <v>16951</v>
      </c>
      <c r="AJ1683" s="6" t="s">
        <v>16765</v>
      </c>
      <c r="AK1683" s="6" t="s">
        <v>16765</v>
      </c>
      <c r="AL1683" s="6" t="s">
        <v>16765</v>
      </c>
      <c r="AM1683" s="6" t="s">
        <v>16952</v>
      </c>
      <c r="AN1683">
        <v>0</v>
      </c>
      <c r="AO1683" s="55">
        <v>44665</v>
      </c>
      <c r="AP1683" s="6" t="s">
        <v>16953</v>
      </c>
      <c r="AQ1683">
        <v>0</v>
      </c>
      <c r="AR1683" s="6" t="s">
        <v>16954</v>
      </c>
      <c r="AS1683" s="6" t="s">
        <v>16955</v>
      </c>
      <c r="AT1683" s="6" t="s">
        <v>16947</v>
      </c>
      <c r="AU1683">
        <v>0</v>
      </c>
      <c r="AV1683">
        <v>0</v>
      </c>
      <c r="AW1683" s="6" t="s">
        <v>16956</v>
      </c>
      <c r="AX1683" s="6" t="s">
        <v>17421</v>
      </c>
      <c r="AY1683" s="6" t="s">
        <v>16765</v>
      </c>
      <c r="AZ1683" s="6" t="s">
        <v>16958</v>
      </c>
      <c r="BA1683" s="6" t="s">
        <v>16765</v>
      </c>
      <c r="BB1683" s="6" t="s">
        <v>16959</v>
      </c>
      <c r="BC1683" s="6" t="s">
        <v>16765</v>
      </c>
      <c r="BD1683" s="6" t="s">
        <v>16960</v>
      </c>
      <c r="BE1683" s="6" t="s">
        <v>16961</v>
      </c>
      <c r="BF1683" s="6" t="s">
        <v>13575</v>
      </c>
      <c r="BG1683" s="6" t="s">
        <v>13575</v>
      </c>
      <c r="BH1683" s="6" t="s">
        <v>16959</v>
      </c>
      <c r="BI1683">
        <v>0</v>
      </c>
      <c r="BJ1683" s="6" t="s">
        <v>16958</v>
      </c>
      <c r="BK1683">
        <v>0</v>
      </c>
      <c r="BL1683" s="6" t="s">
        <v>315</v>
      </c>
      <c r="BM1683" s="56">
        <f>COUNTIF($B$2:B1683,B1683)</f>
        <v>1</v>
      </c>
      <c r="BN1683" s="6" t="str">
        <f t="shared" si="26"/>
        <v>12959-1</v>
      </c>
    </row>
    <row r="1684" spans="1:66" x14ac:dyDescent="0.25">
      <c r="A1684">
        <v>1</v>
      </c>
      <c r="B1684">
        <v>12980</v>
      </c>
      <c r="C1684" s="6" t="s">
        <v>19464</v>
      </c>
      <c r="D1684">
        <v>5</v>
      </c>
      <c r="E1684">
        <v>3</v>
      </c>
      <c r="F1684">
        <v>30</v>
      </c>
      <c r="G1684">
        <v>301</v>
      </c>
      <c r="H1684" s="6" t="s">
        <v>17007</v>
      </c>
      <c r="I1684">
        <v>1</v>
      </c>
      <c r="J1684">
        <v>444943</v>
      </c>
      <c r="K1684">
        <v>6</v>
      </c>
      <c r="L1684" s="55">
        <v>43111</v>
      </c>
      <c r="M1684" s="6" t="s">
        <v>16765</v>
      </c>
      <c r="N1684" s="55">
        <v>44601</v>
      </c>
      <c r="O1684">
        <v>118784</v>
      </c>
      <c r="P1684" s="6" t="s">
        <v>16764</v>
      </c>
      <c r="Q1684" s="6" t="s">
        <v>19465</v>
      </c>
      <c r="R1684">
        <v>1</v>
      </c>
      <c r="S1684">
        <v>0</v>
      </c>
      <c r="T1684">
        <v>-1</v>
      </c>
      <c r="U1684">
        <v>1651</v>
      </c>
      <c r="V1684" s="6" t="s">
        <v>16945</v>
      </c>
      <c r="W1684" s="6" t="s">
        <v>16946</v>
      </c>
      <c r="X1684" s="55">
        <v>44665</v>
      </c>
      <c r="Y1684">
        <v>30000</v>
      </c>
      <c r="Z1684">
        <v>0</v>
      </c>
      <c r="AA1684" s="6" t="s">
        <v>16765</v>
      </c>
      <c r="AB1684" s="6" t="s">
        <v>16947</v>
      </c>
      <c r="AD1684" s="6" t="s">
        <v>16948</v>
      </c>
      <c r="AE1684">
        <v>48060</v>
      </c>
      <c r="AF1684">
        <v>43721</v>
      </c>
      <c r="AG1684" s="6" t="s">
        <v>16949</v>
      </c>
      <c r="AH1684" s="6" t="s">
        <v>16950</v>
      </c>
      <c r="AI1684" s="6" t="s">
        <v>16951</v>
      </c>
      <c r="AJ1684" s="6" t="s">
        <v>16765</v>
      </c>
      <c r="AK1684" s="6" t="s">
        <v>16765</v>
      </c>
      <c r="AL1684" s="6" t="s">
        <v>16765</v>
      </c>
      <c r="AM1684" s="6" t="s">
        <v>16952</v>
      </c>
      <c r="AN1684">
        <v>0</v>
      </c>
      <c r="AO1684" s="55">
        <v>44665</v>
      </c>
      <c r="AP1684" s="6" t="s">
        <v>16953</v>
      </c>
      <c r="AQ1684">
        <v>0</v>
      </c>
      <c r="AR1684" s="6" t="s">
        <v>16954</v>
      </c>
      <c r="AS1684" s="6" t="s">
        <v>16955</v>
      </c>
      <c r="AT1684" s="6" t="s">
        <v>16947</v>
      </c>
      <c r="AU1684">
        <v>0</v>
      </c>
      <c r="AV1684">
        <v>0</v>
      </c>
      <c r="AW1684" s="6" t="s">
        <v>16956</v>
      </c>
      <c r="AX1684" s="6" t="s">
        <v>19324</v>
      </c>
      <c r="AY1684" s="6" t="s">
        <v>16765</v>
      </c>
      <c r="AZ1684" s="6" t="s">
        <v>16958</v>
      </c>
      <c r="BA1684" s="6" t="s">
        <v>16765</v>
      </c>
      <c r="BB1684" s="6" t="s">
        <v>16959</v>
      </c>
      <c r="BC1684" s="6" t="s">
        <v>16765</v>
      </c>
      <c r="BD1684" s="6" t="s">
        <v>16960</v>
      </c>
      <c r="BE1684" s="6" t="s">
        <v>16961</v>
      </c>
      <c r="BF1684" s="6" t="s">
        <v>13575</v>
      </c>
      <c r="BG1684" s="6" t="s">
        <v>13575</v>
      </c>
      <c r="BH1684" s="6" t="s">
        <v>16959</v>
      </c>
      <c r="BI1684">
        <v>0</v>
      </c>
      <c r="BJ1684" s="6" t="s">
        <v>16958</v>
      </c>
      <c r="BK1684">
        <v>0</v>
      </c>
      <c r="BL1684" s="6" t="s">
        <v>315</v>
      </c>
      <c r="BM1684" s="56">
        <f>COUNTIF($B$2:B1684,B1684)</f>
        <v>1</v>
      </c>
      <c r="BN1684" s="6" t="str">
        <f t="shared" si="26"/>
        <v>12980-1</v>
      </c>
    </row>
    <row r="1685" spans="1:66" x14ac:dyDescent="0.25">
      <c r="A1685">
        <v>1</v>
      </c>
      <c r="B1685">
        <v>12980</v>
      </c>
      <c r="C1685" s="6" t="s">
        <v>19464</v>
      </c>
      <c r="D1685">
        <v>5</v>
      </c>
      <c r="E1685">
        <v>3</v>
      </c>
      <c r="F1685">
        <v>30</v>
      </c>
      <c r="G1685">
        <v>301</v>
      </c>
      <c r="H1685" s="6" t="s">
        <v>17007</v>
      </c>
      <c r="I1685">
        <v>1</v>
      </c>
      <c r="J1685">
        <v>453929</v>
      </c>
      <c r="K1685">
        <v>6</v>
      </c>
      <c r="L1685" s="55">
        <v>43125</v>
      </c>
      <c r="M1685" s="6" t="s">
        <v>16765</v>
      </c>
      <c r="N1685" s="55">
        <v>44601</v>
      </c>
      <c r="O1685">
        <v>118784</v>
      </c>
      <c r="P1685" s="6" t="s">
        <v>16764</v>
      </c>
      <c r="Q1685" s="6" t="s">
        <v>19466</v>
      </c>
      <c r="R1685">
        <v>1</v>
      </c>
      <c r="S1685">
        <v>0</v>
      </c>
      <c r="T1685">
        <v>-1</v>
      </c>
      <c r="U1685">
        <v>1651</v>
      </c>
      <c r="V1685" s="6" t="s">
        <v>16945</v>
      </c>
      <c r="W1685" s="6" t="s">
        <v>16946</v>
      </c>
      <c r="X1685" s="55">
        <v>44665</v>
      </c>
      <c r="Y1685">
        <v>30000</v>
      </c>
      <c r="Z1685">
        <v>0</v>
      </c>
      <c r="AA1685" s="6" t="s">
        <v>16765</v>
      </c>
      <c r="AB1685" s="6" t="s">
        <v>16947</v>
      </c>
      <c r="AD1685" s="6" t="s">
        <v>16948</v>
      </c>
      <c r="AE1685">
        <v>48165</v>
      </c>
      <c r="AF1685">
        <v>43824</v>
      </c>
      <c r="AG1685" s="6" t="s">
        <v>16949</v>
      </c>
      <c r="AH1685" s="6" t="s">
        <v>16950</v>
      </c>
      <c r="AI1685" s="6" t="s">
        <v>16951</v>
      </c>
      <c r="AJ1685" s="6" t="s">
        <v>16765</v>
      </c>
      <c r="AK1685" s="6" t="s">
        <v>16765</v>
      </c>
      <c r="AL1685" s="6" t="s">
        <v>16765</v>
      </c>
      <c r="AM1685" s="6" t="s">
        <v>16952</v>
      </c>
      <c r="AN1685">
        <v>0</v>
      </c>
      <c r="AO1685" s="55">
        <v>44665</v>
      </c>
      <c r="AP1685" s="6" t="s">
        <v>16953</v>
      </c>
      <c r="AQ1685">
        <v>0</v>
      </c>
      <c r="AR1685" s="6" t="s">
        <v>16954</v>
      </c>
      <c r="AS1685" s="6" t="s">
        <v>16955</v>
      </c>
      <c r="AT1685" s="6" t="s">
        <v>16947</v>
      </c>
      <c r="AU1685">
        <v>0</v>
      </c>
      <c r="AV1685">
        <v>0</v>
      </c>
      <c r="AW1685" s="6" t="s">
        <v>16956</v>
      </c>
      <c r="AX1685" s="6" t="s">
        <v>18122</v>
      </c>
      <c r="AY1685" s="6" t="s">
        <v>16765</v>
      </c>
      <c r="AZ1685" s="6" t="s">
        <v>16958</v>
      </c>
      <c r="BA1685" s="6" t="s">
        <v>16765</v>
      </c>
      <c r="BB1685" s="6" t="s">
        <v>16959</v>
      </c>
      <c r="BC1685" s="6" t="s">
        <v>16765</v>
      </c>
      <c r="BD1685" s="6" t="s">
        <v>16960</v>
      </c>
      <c r="BE1685" s="6" t="s">
        <v>16961</v>
      </c>
      <c r="BF1685" s="6" t="s">
        <v>13575</v>
      </c>
      <c r="BG1685" s="6" t="s">
        <v>13575</v>
      </c>
      <c r="BH1685" s="6" t="s">
        <v>16959</v>
      </c>
      <c r="BI1685">
        <v>0</v>
      </c>
      <c r="BJ1685" s="6" t="s">
        <v>16958</v>
      </c>
      <c r="BK1685">
        <v>0</v>
      </c>
      <c r="BL1685" s="6" t="s">
        <v>315</v>
      </c>
      <c r="BM1685" s="56">
        <f>COUNTIF($B$2:B1685,B1685)</f>
        <v>2</v>
      </c>
      <c r="BN1685" s="6" t="str">
        <f t="shared" si="26"/>
        <v>12980-2</v>
      </c>
    </row>
    <row r="1686" spans="1:66" x14ac:dyDescent="0.25">
      <c r="A1686">
        <v>1</v>
      </c>
      <c r="B1686">
        <v>12999</v>
      </c>
      <c r="C1686" s="6" t="s">
        <v>19467</v>
      </c>
      <c r="D1686">
        <v>5</v>
      </c>
      <c r="E1686">
        <v>2</v>
      </c>
      <c r="F1686">
        <v>20</v>
      </c>
      <c r="G1686">
        <v>204</v>
      </c>
      <c r="H1686" s="6" t="s">
        <v>16994</v>
      </c>
      <c r="I1686">
        <v>1</v>
      </c>
      <c r="J1686">
        <v>946300</v>
      </c>
      <c r="K1686">
        <v>6</v>
      </c>
      <c r="L1686" s="55">
        <v>44061</v>
      </c>
      <c r="M1686" s="6" t="s">
        <v>16765</v>
      </c>
      <c r="N1686" s="55">
        <v>44628</v>
      </c>
      <c r="O1686">
        <v>118747</v>
      </c>
      <c r="P1686" s="6" t="s">
        <v>16770</v>
      </c>
      <c r="Q1686" s="6" t="s">
        <v>19468</v>
      </c>
      <c r="R1686">
        <v>1</v>
      </c>
      <c r="S1686">
        <v>0</v>
      </c>
      <c r="T1686">
        <v>-1</v>
      </c>
      <c r="U1686">
        <v>1217</v>
      </c>
      <c r="V1686" s="6" t="s">
        <v>16945</v>
      </c>
      <c r="W1686" s="6" t="s">
        <v>16946</v>
      </c>
      <c r="X1686" s="55">
        <v>44664</v>
      </c>
      <c r="Y1686">
        <v>20000</v>
      </c>
      <c r="Z1686">
        <v>0</v>
      </c>
      <c r="AA1686" s="6" t="s">
        <v>16765</v>
      </c>
      <c r="AB1686" s="6" t="s">
        <v>16947</v>
      </c>
      <c r="AD1686" s="6" t="s">
        <v>16948</v>
      </c>
      <c r="AE1686">
        <v>52408</v>
      </c>
      <c r="AF1686">
        <v>47439</v>
      </c>
      <c r="AG1686" s="6" t="s">
        <v>16949</v>
      </c>
      <c r="AH1686" s="6" t="s">
        <v>16950</v>
      </c>
      <c r="AI1686" s="6" t="s">
        <v>16951</v>
      </c>
      <c r="AJ1686" s="6" t="s">
        <v>16765</v>
      </c>
      <c r="AK1686" s="6" t="s">
        <v>16765</v>
      </c>
      <c r="AL1686" s="6" t="s">
        <v>16765</v>
      </c>
      <c r="AM1686" s="6" t="s">
        <v>16952</v>
      </c>
      <c r="AN1686">
        <v>0</v>
      </c>
      <c r="AO1686" s="55">
        <v>44664</v>
      </c>
      <c r="AP1686" s="6" t="s">
        <v>16953</v>
      </c>
      <c r="AQ1686">
        <v>0</v>
      </c>
      <c r="AR1686" s="6" t="s">
        <v>16954</v>
      </c>
      <c r="AS1686" s="6" t="s">
        <v>16955</v>
      </c>
      <c r="AT1686" s="6" t="s">
        <v>16947</v>
      </c>
      <c r="AU1686">
        <v>0</v>
      </c>
      <c r="AV1686">
        <v>0</v>
      </c>
      <c r="AW1686" s="6" t="s">
        <v>16956</v>
      </c>
      <c r="AX1686" s="6" t="s">
        <v>18458</v>
      </c>
      <c r="AY1686" s="6" t="s">
        <v>16765</v>
      </c>
      <c r="AZ1686" s="6" t="s">
        <v>16958</v>
      </c>
      <c r="BA1686" s="6" t="s">
        <v>16765</v>
      </c>
      <c r="BB1686" s="6" t="s">
        <v>16959</v>
      </c>
      <c r="BC1686" s="6" t="s">
        <v>16765</v>
      </c>
      <c r="BD1686" s="6" t="s">
        <v>16960</v>
      </c>
      <c r="BE1686" s="6" t="s">
        <v>16961</v>
      </c>
      <c r="BF1686" s="6" t="s">
        <v>13575</v>
      </c>
      <c r="BG1686" s="6" t="s">
        <v>13575</v>
      </c>
      <c r="BH1686" s="6" t="s">
        <v>16959</v>
      </c>
      <c r="BI1686">
        <v>0</v>
      </c>
      <c r="BJ1686" s="6" t="s">
        <v>16958</v>
      </c>
      <c r="BK1686">
        <v>0</v>
      </c>
      <c r="BL1686" s="6" t="s">
        <v>315</v>
      </c>
      <c r="BM1686" s="56">
        <f>COUNTIF($B$2:B1686,B1686)</f>
        <v>1</v>
      </c>
      <c r="BN1686" s="6" t="str">
        <f t="shared" si="26"/>
        <v>12999-1</v>
      </c>
    </row>
    <row r="1687" spans="1:66" x14ac:dyDescent="0.25">
      <c r="A1687">
        <v>1</v>
      </c>
      <c r="B1687">
        <v>13047</v>
      </c>
      <c r="C1687" s="6" t="s">
        <v>19469</v>
      </c>
      <c r="D1687">
        <v>5</v>
      </c>
      <c r="E1687">
        <v>1</v>
      </c>
      <c r="F1687">
        <v>10</v>
      </c>
      <c r="G1687">
        <v>108</v>
      </c>
      <c r="H1687" s="6" t="s">
        <v>16943</v>
      </c>
      <c r="I1687">
        <v>1</v>
      </c>
      <c r="J1687">
        <v>421387</v>
      </c>
      <c r="K1687">
        <v>6</v>
      </c>
      <c r="L1687" s="55">
        <v>43073</v>
      </c>
      <c r="M1687" s="6" t="s">
        <v>16765</v>
      </c>
      <c r="N1687" s="55">
        <v>44568</v>
      </c>
      <c r="O1687">
        <v>118724</v>
      </c>
      <c r="P1687" s="6" t="s">
        <v>16773</v>
      </c>
      <c r="Q1687" s="6" t="s">
        <v>19470</v>
      </c>
      <c r="R1687">
        <v>1</v>
      </c>
      <c r="S1687">
        <v>0</v>
      </c>
      <c r="T1687">
        <v>-1</v>
      </c>
      <c r="U1687">
        <v>1141.5899999999999</v>
      </c>
      <c r="V1687" s="6" t="s">
        <v>16945</v>
      </c>
      <c r="W1687" s="6" t="s">
        <v>16946</v>
      </c>
      <c r="X1687" s="55">
        <v>44669</v>
      </c>
      <c r="Y1687">
        <v>0</v>
      </c>
      <c r="Z1687">
        <v>966.4</v>
      </c>
      <c r="AA1687" s="6" t="s">
        <v>16965</v>
      </c>
      <c r="AB1687" s="6" t="s">
        <v>16947</v>
      </c>
      <c r="AD1687" s="6" t="s">
        <v>16948</v>
      </c>
      <c r="AE1687">
        <v>47816</v>
      </c>
      <c r="AF1687">
        <v>43530</v>
      </c>
      <c r="AG1687" s="6" t="s">
        <v>16949</v>
      </c>
      <c r="AH1687" s="6" t="s">
        <v>16950</v>
      </c>
      <c r="AI1687" s="6" t="s">
        <v>16951</v>
      </c>
      <c r="AJ1687" s="6" t="s">
        <v>16765</v>
      </c>
      <c r="AK1687" s="6" t="s">
        <v>16765</v>
      </c>
      <c r="AL1687" s="6" t="s">
        <v>16765</v>
      </c>
      <c r="AM1687" s="6" t="s">
        <v>16952</v>
      </c>
      <c r="AN1687">
        <v>0</v>
      </c>
      <c r="AO1687" s="55">
        <v>44669</v>
      </c>
      <c r="AP1687" s="6" t="s">
        <v>16953</v>
      </c>
      <c r="AQ1687">
        <v>0</v>
      </c>
      <c r="AR1687" s="6" t="s">
        <v>16997</v>
      </c>
      <c r="AS1687" s="6" t="s">
        <v>16955</v>
      </c>
      <c r="AT1687" s="6" t="s">
        <v>16947</v>
      </c>
      <c r="AU1687">
        <v>0</v>
      </c>
      <c r="AV1687">
        <v>0</v>
      </c>
      <c r="AW1687" s="6" t="s">
        <v>16956</v>
      </c>
      <c r="AX1687" s="6" t="s">
        <v>19471</v>
      </c>
      <c r="AY1687" s="6" t="s">
        <v>16765</v>
      </c>
      <c r="AZ1687" s="6" t="s">
        <v>16958</v>
      </c>
      <c r="BA1687" s="6" t="s">
        <v>16765</v>
      </c>
      <c r="BB1687" s="6" t="s">
        <v>16959</v>
      </c>
      <c r="BC1687" s="6" t="s">
        <v>16765</v>
      </c>
      <c r="BD1687" s="6" t="s">
        <v>16960</v>
      </c>
      <c r="BE1687" s="6" t="s">
        <v>16961</v>
      </c>
      <c r="BF1687" s="6" t="s">
        <v>13575</v>
      </c>
      <c r="BG1687" s="6" t="s">
        <v>13575</v>
      </c>
      <c r="BH1687" s="6" t="s">
        <v>16959</v>
      </c>
      <c r="BI1687">
        <v>0</v>
      </c>
      <c r="BJ1687" s="6" t="s">
        <v>16958</v>
      </c>
      <c r="BK1687">
        <v>0</v>
      </c>
      <c r="BL1687" s="6" t="s">
        <v>315</v>
      </c>
      <c r="BM1687" s="56">
        <f>COUNTIF($B$2:B1687,B1687)</f>
        <v>1</v>
      </c>
      <c r="BN1687" s="6" t="str">
        <f t="shared" si="26"/>
        <v>13047-1</v>
      </c>
    </row>
    <row r="1688" spans="1:66" x14ac:dyDescent="0.25">
      <c r="A1688">
        <v>1</v>
      </c>
      <c r="B1688">
        <v>13048</v>
      </c>
      <c r="C1688" s="6" t="s">
        <v>19472</v>
      </c>
      <c r="D1688">
        <v>5</v>
      </c>
      <c r="E1688">
        <v>3</v>
      </c>
      <c r="F1688">
        <v>30</v>
      </c>
      <c r="G1688">
        <v>303</v>
      </c>
      <c r="H1688" s="6" t="s">
        <v>16994</v>
      </c>
      <c r="I1688">
        <v>1</v>
      </c>
      <c r="J1688">
        <v>416263</v>
      </c>
      <c r="K1688">
        <v>6</v>
      </c>
      <c r="L1688" s="55">
        <v>43062</v>
      </c>
      <c r="M1688" s="6" t="s">
        <v>16765</v>
      </c>
      <c r="N1688" s="55">
        <v>44825</v>
      </c>
      <c r="O1688">
        <v>118784</v>
      </c>
      <c r="P1688" s="6" t="s">
        <v>16764</v>
      </c>
      <c r="Q1688" s="6" t="s">
        <v>19473</v>
      </c>
      <c r="R1688">
        <v>1</v>
      </c>
      <c r="S1688">
        <v>0</v>
      </c>
      <c r="T1688">
        <v>-1</v>
      </c>
      <c r="U1688">
        <v>1651</v>
      </c>
      <c r="V1688" s="6" t="s">
        <v>16945</v>
      </c>
      <c r="W1688" s="6" t="s">
        <v>16946</v>
      </c>
      <c r="X1688" s="55">
        <v>44664</v>
      </c>
      <c r="Y1688">
        <v>30000</v>
      </c>
      <c r="Z1688">
        <v>0</v>
      </c>
      <c r="AA1688" s="6" t="s">
        <v>16765</v>
      </c>
      <c r="AB1688" s="6" t="s">
        <v>16947</v>
      </c>
      <c r="AD1688" s="6" t="s">
        <v>16948</v>
      </c>
      <c r="AE1688">
        <v>47777</v>
      </c>
      <c r="AF1688">
        <v>43490</v>
      </c>
      <c r="AG1688" s="6" t="s">
        <v>16949</v>
      </c>
      <c r="AH1688" s="6" t="s">
        <v>16950</v>
      </c>
      <c r="AI1688" s="6" t="s">
        <v>16951</v>
      </c>
      <c r="AJ1688" s="6" t="s">
        <v>16765</v>
      </c>
      <c r="AK1688" s="6" t="s">
        <v>16765</v>
      </c>
      <c r="AL1688" s="6" t="s">
        <v>16765</v>
      </c>
      <c r="AM1688" s="6" t="s">
        <v>16952</v>
      </c>
      <c r="AN1688">
        <v>0</v>
      </c>
      <c r="AO1688" s="55">
        <v>44664</v>
      </c>
      <c r="AP1688" s="6" t="s">
        <v>16953</v>
      </c>
      <c r="AQ1688">
        <v>0</v>
      </c>
      <c r="AR1688" s="6" t="s">
        <v>16954</v>
      </c>
      <c r="AS1688" s="6" t="s">
        <v>16955</v>
      </c>
      <c r="AT1688" s="6" t="s">
        <v>16947</v>
      </c>
      <c r="AU1688">
        <v>0</v>
      </c>
      <c r="AV1688">
        <v>0</v>
      </c>
      <c r="AW1688" s="6" t="s">
        <v>16956</v>
      </c>
      <c r="AX1688" s="6" t="s">
        <v>17290</v>
      </c>
      <c r="AY1688" s="6" t="s">
        <v>16765</v>
      </c>
      <c r="AZ1688" s="6" t="s">
        <v>16958</v>
      </c>
      <c r="BA1688" s="6" t="s">
        <v>16765</v>
      </c>
      <c r="BB1688" s="6" t="s">
        <v>16959</v>
      </c>
      <c r="BC1688" s="6" t="s">
        <v>16765</v>
      </c>
      <c r="BD1688" s="6" t="s">
        <v>16960</v>
      </c>
      <c r="BE1688" s="6" t="s">
        <v>16961</v>
      </c>
      <c r="BF1688" s="6" t="s">
        <v>13575</v>
      </c>
      <c r="BG1688" s="6" t="s">
        <v>13575</v>
      </c>
      <c r="BH1688" s="6" t="s">
        <v>16959</v>
      </c>
      <c r="BI1688">
        <v>0</v>
      </c>
      <c r="BJ1688" s="6" t="s">
        <v>16958</v>
      </c>
      <c r="BK1688">
        <v>0</v>
      </c>
      <c r="BL1688" s="6" t="s">
        <v>315</v>
      </c>
      <c r="BM1688" s="56">
        <f>COUNTIF($B$2:B1688,B1688)</f>
        <v>1</v>
      </c>
      <c r="BN1688" s="6" t="str">
        <f t="shared" si="26"/>
        <v>13048-1</v>
      </c>
    </row>
    <row r="1689" spans="1:66" x14ac:dyDescent="0.25">
      <c r="A1689">
        <v>1</v>
      </c>
      <c r="B1689">
        <v>13056</v>
      </c>
      <c r="C1689" s="6" t="s">
        <v>19474</v>
      </c>
      <c r="D1689">
        <v>5</v>
      </c>
      <c r="E1689">
        <v>2</v>
      </c>
      <c r="F1689">
        <v>20</v>
      </c>
      <c r="G1689">
        <v>201</v>
      </c>
      <c r="H1689" s="6" t="s">
        <v>16963</v>
      </c>
      <c r="I1689">
        <v>1</v>
      </c>
      <c r="J1689">
        <v>414624</v>
      </c>
      <c r="K1689">
        <v>6</v>
      </c>
      <c r="L1689" s="55">
        <v>43060</v>
      </c>
      <c r="M1689" s="6" t="s">
        <v>16765</v>
      </c>
      <c r="N1689" s="55">
        <v>44568</v>
      </c>
      <c r="O1689">
        <v>118784</v>
      </c>
      <c r="P1689" s="6" t="s">
        <v>16764</v>
      </c>
      <c r="Q1689" s="6" t="s">
        <v>19475</v>
      </c>
      <c r="R1689">
        <v>1</v>
      </c>
      <c r="S1689">
        <v>0</v>
      </c>
      <c r="T1689">
        <v>-1</v>
      </c>
      <c r="U1689">
        <v>1651</v>
      </c>
      <c r="V1689" s="6" t="s">
        <v>16945</v>
      </c>
      <c r="W1689" s="6" t="s">
        <v>16946</v>
      </c>
      <c r="X1689" s="55">
        <v>44663</v>
      </c>
      <c r="Y1689">
        <v>50000</v>
      </c>
      <c r="Z1689">
        <v>266.98</v>
      </c>
      <c r="AA1689" s="6" t="s">
        <v>16969</v>
      </c>
      <c r="AB1689" s="6" t="s">
        <v>16947</v>
      </c>
      <c r="AD1689" s="6" t="s">
        <v>16948</v>
      </c>
      <c r="AE1689">
        <v>47762</v>
      </c>
      <c r="AF1689">
        <v>43470</v>
      </c>
      <c r="AG1689" s="6" t="s">
        <v>16949</v>
      </c>
      <c r="AH1689" s="6" t="s">
        <v>16950</v>
      </c>
      <c r="AI1689" s="6" t="s">
        <v>16951</v>
      </c>
      <c r="AJ1689" s="6" t="s">
        <v>16765</v>
      </c>
      <c r="AK1689" s="6" t="s">
        <v>16765</v>
      </c>
      <c r="AL1689" s="6" t="s">
        <v>16765</v>
      </c>
      <c r="AM1689" s="6" t="s">
        <v>16952</v>
      </c>
      <c r="AN1689">
        <v>0</v>
      </c>
      <c r="AO1689" s="55">
        <v>44663</v>
      </c>
      <c r="AP1689" s="6" t="s">
        <v>16953</v>
      </c>
      <c r="AQ1689">
        <v>0</v>
      </c>
      <c r="AR1689" s="6" t="s">
        <v>16954</v>
      </c>
      <c r="AS1689" s="6" t="s">
        <v>16955</v>
      </c>
      <c r="AT1689" s="6" t="s">
        <v>16947</v>
      </c>
      <c r="AU1689">
        <v>0</v>
      </c>
      <c r="AV1689">
        <v>0</v>
      </c>
      <c r="AW1689" s="6" t="s">
        <v>16956</v>
      </c>
      <c r="AX1689" s="6" t="s">
        <v>18160</v>
      </c>
      <c r="AY1689" s="6" t="s">
        <v>16765</v>
      </c>
      <c r="AZ1689" s="6" t="s">
        <v>16958</v>
      </c>
      <c r="BA1689" s="6" t="s">
        <v>16765</v>
      </c>
      <c r="BB1689" s="6" t="s">
        <v>16959</v>
      </c>
      <c r="BC1689" s="6" t="s">
        <v>16765</v>
      </c>
      <c r="BD1689" s="6" t="s">
        <v>16960</v>
      </c>
      <c r="BE1689" s="6" t="s">
        <v>16961</v>
      </c>
      <c r="BF1689" s="6" t="s">
        <v>13575</v>
      </c>
      <c r="BG1689" s="6" t="s">
        <v>13575</v>
      </c>
      <c r="BH1689" s="6" t="s">
        <v>16959</v>
      </c>
      <c r="BI1689">
        <v>0</v>
      </c>
      <c r="BJ1689" s="6" t="s">
        <v>16958</v>
      </c>
      <c r="BK1689">
        <v>0</v>
      </c>
      <c r="BL1689" s="6" t="s">
        <v>315</v>
      </c>
      <c r="BM1689" s="56">
        <f>COUNTIF($B$2:B1689,B1689)</f>
        <v>1</v>
      </c>
      <c r="BN1689" s="6" t="str">
        <f t="shared" si="26"/>
        <v>13056-1</v>
      </c>
    </row>
    <row r="1690" spans="1:66" x14ac:dyDescent="0.25">
      <c r="A1690">
        <v>1</v>
      </c>
      <c r="B1690">
        <v>13056</v>
      </c>
      <c r="C1690" s="6" t="s">
        <v>19474</v>
      </c>
      <c r="D1690">
        <v>5</v>
      </c>
      <c r="E1690">
        <v>2</v>
      </c>
      <c r="F1690">
        <v>20</v>
      </c>
      <c r="G1690">
        <v>201</v>
      </c>
      <c r="H1690" s="6" t="s">
        <v>16963</v>
      </c>
      <c r="I1690">
        <v>1</v>
      </c>
      <c r="J1690">
        <v>414623</v>
      </c>
      <c r="K1690">
        <v>6</v>
      </c>
      <c r="L1690" s="55">
        <v>43060</v>
      </c>
      <c r="M1690" s="6" t="s">
        <v>16765</v>
      </c>
      <c r="N1690" s="55">
        <v>44568</v>
      </c>
      <c r="O1690">
        <v>3041122</v>
      </c>
      <c r="P1690" s="6" t="s">
        <v>16798</v>
      </c>
      <c r="Q1690" s="6" t="s">
        <v>16973</v>
      </c>
      <c r="R1690">
        <v>3</v>
      </c>
      <c r="S1690">
        <v>0</v>
      </c>
      <c r="T1690">
        <v>-3</v>
      </c>
      <c r="U1690">
        <v>300</v>
      </c>
      <c r="V1690" s="6" t="s">
        <v>16974</v>
      </c>
      <c r="W1690" s="6" t="s">
        <v>16946</v>
      </c>
      <c r="X1690" s="55">
        <v>44663</v>
      </c>
      <c r="Y1690">
        <v>50000</v>
      </c>
      <c r="Z1690">
        <v>266.98</v>
      </c>
      <c r="AA1690" s="6" t="s">
        <v>16969</v>
      </c>
      <c r="AB1690" s="6" t="s">
        <v>16947</v>
      </c>
      <c r="AD1690" s="6" t="s">
        <v>16765</v>
      </c>
      <c r="AE1690">
        <v>47763</v>
      </c>
      <c r="AF1690">
        <v>43476</v>
      </c>
      <c r="AG1690" s="6" t="s">
        <v>16973</v>
      </c>
      <c r="AH1690" s="6" t="s">
        <v>16950</v>
      </c>
      <c r="AI1690" s="6" t="s">
        <v>16951</v>
      </c>
      <c r="AJ1690" s="6" t="s">
        <v>16765</v>
      </c>
      <c r="AK1690" s="6" t="s">
        <v>16765</v>
      </c>
      <c r="AL1690" s="6" t="s">
        <v>16765</v>
      </c>
      <c r="AM1690" s="6" t="s">
        <v>16952</v>
      </c>
      <c r="AN1690">
        <v>0</v>
      </c>
      <c r="AO1690" s="55">
        <v>44663</v>
      </c>
      <c r="AP1690" s="6" t="s">
        <v>16953</v>
      </c>
      <c r="AQ1690">
        <v>0</v>
      </c>
      <c r="AR1690" s="6" t="s">
        <v>16975</v>
      </c>
      <c r="AS1690" s="6" t="s">
        <v>16955</v>
      </c>
      <c r="AT1690" s="6" t="s">
        <v>16947</v>
      </c>
      <c r="AU1690">
        <v>0</v>
      </c>
      <c r="AV1690">
        <v>0</v>
      </c>
      <c r="AW1690" s="6" t="s">
        <v>16956</v>
      </c>
      <c r="AX1690" s="6" t="s">
        <v>18160</v>
      </c>
      <c r="AY1690" s="6" t="s">
        <v>16765</v>
      </c>
      <c r="AZ1690" s="6" t="s">
        <v>16958</v>
      </c>
      <c r="BA1690" s="6" t="s">
        <v>16765</v>
      </c>
      <c r="BB1690" s="6" t="s">
        <v>16959</v>
      </c>
      <c r="BC1690" s="6" t="s">
        <v>16765</v>
      </c>
      <c r="BD1690" s="6" t="s">
        <v>16960</v>
      </c>
      <c r="BE1690" s="6" t="s">
        <v>16961</v>
      </c>
      <c r="BF1690" s="6" t="s">
        <v>13575</v>
      </c>
      <c r="BG1690" s="6" t="s">
        <v>13575</v>
      </c>
      <c r="BH1690" s="6" t="s">
        <v>16959</v>
      </c>
      <c r="BI1690">
        <v>0</v>
      </c>
      <c r="BJ1690" s="6" t="s">
        <v>16958</v>
      </c>
      <c r="BK1690">
        <v>0</v>
      </c>
      <c r="BL1690" s="6" t="s">
        <v>315</v>
      </c>
      <c r="BM1690" s="56">
        <f>COUNTIF($B$2:B1690,B1690)</f>
        <v>2</v>
      </c>
      <c r="BN1690" s="6" t="str">
        <f t="shared" si="26"/>
        <v>13056-2</v>
      </c>
    </row>
    <row r="1691" spans="1:66" x14ac:dyDescent="0.25">
      <c r="A1691">
        <v>1</v>
      </c>
      <c r="B1691">
        <v>13083</v>
      </c>
      <c r="C1691" s="6" t="s">
        <v>19476</v>
      </c>
      <c r="D1691">
        <v>5</v>
      </c>
      <c r="E1691">
        <v>2</v>
      </c>
      <c r="F1691">
        <v>20</v>
      </c>
      <c r="G1691">
        <v>204</v>
      </c>
      <c r="H1691" s="6" t="s">
        <v>16943</v>
      </c>
      <c r="I1691">
        <v>1</v>
      </c>
      <c r="J1691">
        <v>658289</v>
      </c>
      <c r="K1691">
        <v>6</v>
      </c>
      <c r="L1691" s="55">
        <v>43490</v>
      </c>
      <c r="M1691" s="6" t="s">
        <v>16765</v>
      </c>
      <c r="N1691" s="55">
        <v>44601</v>
      </c>
      <c r="O1691">
        <v>118724</v>
      </c>
      <c r="P1691" s="6" t="s">
        <v>16773</v>
      </c>
      <c r="Q1691" s="6" t="s">
        <v>19477</v>
      </c>
      <c r="R1691">
        <v>1</v>
      </c>
      <c r="S1691">
        <v>0</v>
      </c>
      <c r="T1691">
        <v>-1</v>
      </c>
      <c r="U1691">
        <v>1141.5899999999999</v>
      </c>
      <c r="V1691" s="6" t="s">
        <v>16945</v>
      </c>
      <c r="W1691" s="6" t="s">
        <v>16946</v>
      </c>
      <c r="X1691" s="55">
        <v>44662</v>
      </c>
      <c r="Y1691">
        <v>0</v>
      </c>
      <c r="Z1691">
        <v>0</v>
      </c>
      <c r="AA1691" s="6" t="s">
        <v>16765</v>
      </c>
      <c r="AB1691" s="6" t="s">
        <v>16947</v>
      </c>
      <c r="AD1691" s="6" t="s">
        <v>16948</v>
      </c>
      <c r="AE1691">
        <v>50336</v>
      </c>
      <c r="AF1691">
        <v>45663</v>
      </c>
      <c r="AG1691" s="6" t="s">
        <v>16949</v>
      </c>
      <c r="AH1691" s="6" t="s">
        <v>16950</v>
      </c>
      <c r="AI1691" s="6" t="s">
        <v>16951</v>
      </c>
      <c r="AJ1691" s="6" t="s">
        <v>16765</v>
      </c>
      <c r="AK1691" s="6" t="s">
        <v>16765</v>
      </c>
      <c r="AL1691" s="6" t="s">
        <v>16765</v>
      </c>
      <c r="AM1691" s="6" t="s">
        <v>16952</v>
      </c>
      <c r="AN1691">
        <v>0</v>
      </c>
      <c r="AO1691" s="55">
        <v>44662</v>
      </c>
      <c r="AP1691" s="6" t="s">
        <v>16953</v>
      </c>
      <c r="AQ1691">
        <v>0</v>
      </c>
      <c r="AR1691" s="6" t="s">
        <v>16997</v>
      </c>
      <c r="AS1691" s="6" t="s">
        <v>16955</v>
      </c>
      <c r="AT1691" s="6" t="s">
        <v>16947</v>
      </c>
      <c r="AU1691">
        <v>0</v>
      </c>
      <c r="AV1691">
        <v>0</v>
      </c>
      <c r="AW1691" s="6" t="s">
        <v>16956</v>
      </c>
      <c r="AX1691" s="6" t="s">
        <v>18381</v>
      </c>
      <c r="AY1691" s="6" t="s">
        <v>16765</v>
      </c>
      <c r="AZ1691" s="6" t="s">
        <v>16958</v>
      </c>
      <c r="BA1691" s="6" t="s">
        <v>16765</v>
      </c>
      <c r="BB1691" s="6" t="s">
        <v>16959</v>
      </c>
      <c r="BC1691" s="6" t="s">
        <v>16765</v>
      </c>
      <c r="BD1691" s="6" t="s">
        <v>16960</v>
      </c>
      <c r="BE1691" s="6" t="s">
        <v>16961</v>
      </c>
      <c r="BF1691" s="6" t="s">
        <v>13575</v>
      </c>
      <c r="BG1691" s="6" t="s">
        <v>13575</v>
      </c>
      <c r="BH1691" s="6" t="s">
        <v>16959</v>
      </c>
      <c r="BI1691">
        <v>0</v>
      </c>
      <c r="BJ1691" s="6" t="s">
        <v>16958</v>
      </c>
      <c r="BK1691">
        <v>0</v>
      </c>
      <c r="BL1691" s="6" t="s">
        <v>315</v>
      </c>
      <c r="BM1691" s="56">
        <f>COUNTIF($B$2:B1691,B1691)</f>
        <v>1</v>
      </c>
      <c r="BN1691" s="6" t="str">
        <f t="shared" si="26"/>
        <v>13083-1</v>
      </c>
    </row>
    <row r="1692" spans="1:66" x14ac:dyDescent="0.25">
      <c r="A1692">
        <v>1</v>
      </c>
      <c r="B1692">
        <v>13083</v>
      </c>
      <c r="C1692" s="6" t="s">
        <v>19476</v>
      </c>
      <c r="D1692">
        <v>5</v>
      </c>
      <c r="E1692">
        <v>2</v>
      </c>
      <c r="F1692">
        <v>20</v>
      </c>
      <c r="G1692">
        <v>204</v>
      </c>
      <c r="H1692" s="6" t="s">
        <v>16943</v>
      </c>
      <c r="I1692">
        <v>1</v>
      </c>
      <c r="J1692">
        <v>452374</v>
      </c>
      <c r="K1692">
        <v>6</v>
      </c>
      <c r="L1692" s="55">
        <v>43123</v>
      </c>
      <c r="M1692" s="6" t="s">
        <v>16765</v>
      </c>
      <c r="N1692" s="55">
        <v>44601</v>
      </c>
      <c r="O1692">
        <v>248065</v>
      </c>
      <c r="P1692" s="6" t="s">
        <v>16778</v>
      </c>
      <c r="Q1692" s="6" t="s">
        <v>19478</v>
      </c>
      <c r="R1692">
        <v>1</v>
      </c>
      <c r="S1692">
        <v>0</v>
      </c>
      <c r="T1692">
        <v>-1</v>
      </c>
      <c r="U1692">
        <v>1649.52</v>
      </c>
      <c r="V1692" s="6" t="s">
        <v>16945</v>
      </c>
      <c r="W1692" s="6" t="s">
        <v>16946</v>
      </c>
      <c r="X1692" s="55">
        <v>44662</v>
      </c>
      <c r="Y1692">
        <v>0</v>
      </c>
      <c r="Z1692">
        <v>0</v>
      </c>
      <c r="AA1692" s="6" t="s">
        <v>16765</v>
      </c>
      <c r="AB1692" s="6" t="s">
        <v>16947</v>
      </c>
      <c r="AD1692" s="6" t="s">
        <v>16948</v>
      </c>
      <c r="AE1692">
        <v>48139</v>
      </c>
      <c r="AF1692">
        <v>43794</v>
      </c>
      <c r="AG1692" s="6" t="s">
        <v>16949</v>
      </c>
      <c r="AH1692" s="6" t="s">
        <v>16950</v>
      </c>
      <c r="AI1692" s="6" t="s">
        <v>16951</v>
      </c>
      <c r="AJ1692" s="6" t="s">
        <v>16765</v>
      </c>
      <c r="AK1692" s="6" t="s">
        <v>16765</v>
      </c>
      <c r="AL1692" s="6" t="s">
        <v>16765</v>
      </c>
      <c r="AM1692" s="6" t="s">
        <v>16952</v>
      </c>
      <c r="AN1692">
        <v>0</v>
      </c>
      <c r="AO1692" s="55">
        <v>44662</v>
      </c>
      <c r="AP1692" s="6" t="s">
        <v>16953</v>
      </c>
      <c r="AQ1692">
        <v>0</v>
      </c>
      <c r="AR1692" s="6" t="s">
        <v>16997</v>
      </c>
      <c r="AS1692" s="6" t="s">
        <v>16955</v>
      </c>
      <c r="AT1692" s="6" t="s">
        <v>16947</v>
      </c>
      <c r="AU1692">
        <v>0</v>
      </c>
      <c r="AV1692">
        <v>0</v>
      </c>
      <c r="AW1692" s="6" t="s">
        <v>16956</v>
      </c>
      <c r="AX1692" s="6" t="s">
        <v>17585</v>
      </c>
      <c r="AY1692" s="6" t="s">
        <v>16765</v>
      </c>
      <c r="AZ1692" s="6" t="s">
        <v>16958</v>
      </c>
      <c r="BA1692" s="6" t="s">
        <v>16765</v>
      </c>
      <c r="BB1692" s="6" t="s">
        <v>16959</v>
      </c>
      <c r="BC1692" s="6" t="s">
        <v>16765</v>
      </c>
      <c r="BD1692" s="6" t="s">
        <v>16960</v>
      </c>
      <c r="BE1692" s="6" t="s">
        <v>16961</v>
      </c>
      <c r="BF1692" s="6" t="s">
        <v>13575</v>
      </c>
      <c r="BG1692" s="6" t="s">
        <v>13575</v>
      </c>
      <c r="BH1692" s="6" t="s">
        <v>16959</v>
      </c>
      <c r="BI1692">
        <v>0</v>
      </c>
      <c r="BJ1692" s="6" t="s">
        <v>16958</v>
      </c>
      <c r="BK1692">
        <v>0</v>
      </c>
      <c r="BL1692" s="6" t="s">
        <v>315</v>
      </c>
      <c r="BM1692" s="56">
        <f>COUNTIF($B$2:B1692,B1692)</f>
        <v>2</v>
      </c>
      <c r="BN1692" s="6" t="str">
        <f t="shared" si="26"/>
        <v>13083-2</v>
      </c>
    </row>
    <row r="1693" spans="1:66" x14ac:dyDescent="0.25">
      <c r="A1693">
        <v>1</v>
      </c>
      <c r="B1693">
        <v>13086</v>
      </c>
      <c r="C1693" s="6" t="s">
        <v>19479</v>
      </c>
      <c r="D1693">
        <v>5</v>
      </c>
      <c r="E1693">
        <v>3</v>
      </c>
      <c r="F1693">
        <v>30</v>
      </c>
      <c r="G1693">
        <v>305</v>
      </c>
      <c r="H1693" s="6" t="s">
        <v>17010</v>
      </c>
      <c r="I1693">
        <v>1</v>
      </c>
      <c r="J1693">
        <v>432392</v>
      </c>
      <c r="K1693">
        <v>6</v>
      </c>
      <c r="L1693" s="55">
        <v>43089</v>
      </c>
      <c r="M1693" s="6" t="s">
        <v>16765</v>
      </c>
      <c r="N1693" s="55">
        <v>44628</v>
      </c>
      <c r="O1693">
        <v>118750</v>
      </c>
      <c r="P1693" s="6" t="s">
        <v>16767</v>
      </c>
      <c r="Q1693" s="6" t="s">
        <v>19480</v>
      </c>
      <c r="R1693">
        <v>1</v>
      </c>
      <c r="S1693">
        <v>0</v>
      </c>
      <c r="T1693">
        <v>-1</v>
      </c>
      <c r="U1693">
        <v>1803.8</v>
      </c>
      <c r="V1693" s="6" t="s">
        <v>16945</v>
      </c>
      <c r="W1693" s="6" t="s">
        <v>16946</v>
      </c>
      <c r="X1693" s="55">
        <v>44667</v>
      </c>
      <c r="Y1693">
        <v>80000</v>
      </c>
      <c r="Z1693">
        <v>0</v>
      </c>
      <c r="AA1693" s="6" t="s">
        <v>16765</v>
      </c>
      <c r="AB1693" s="6" t="s">
        <v>16947</v>
      </c>
      <c r="AD1693" s="6" t="s">
        <v>16948</v>
      </c>
      <c r="AE1693">
        <v>47948</v>
      </c>
      <c r="AF1693">
        <v>43634</v>
      </c>
      <c r="AG1693" s="6" t="s">
        <v>16949</v>
      </c>
      <c r="AH1693" s="6" t="s">
        <v>16950</v>
      </c>
      <c r="AI1693" s="6" t="s">
        <v>16951</v>
      </c>
      <c r="AJ1693" s="6" t="s">
        <v>16765</v>
      </c>
      <c r="AK1693" s="6" t="s">
        <v>16765</v>
      </c>
      <c r="AL1693" s="6" t="s">
        <v>16765</v>
      </c>
      <c r="AM1693" s="6" t="s">
        <v>16952</v>
      </c>
      <c r="AN1693">
        <v>0</v>
      </c>
      <c r="AO1693" s="55">
        <v>44667</v>
      </c>
      <c r="AP1693" s="6" t="s">
        <v>16953</v>
      </c>
      <c r="AQ1693">
        <v>0</v>
      </c>
      <c r="AR1693" s="6" t="s">
        <v>16954</v>
      </c>
      <c r="AS1693" s="6" t="s">
        <v>16955</v>
      </c>
      <c r="AT1693" s="6" t="s">
        <v>16947</v>
      </c>
      <c r="AU1693">
        <v>0</v>
      </c>
      <c r="AV1693">
        <v>0</v>
      </c>
      <c r="AW1693" s="6" t="s">
        <v>16956</v>
      </c>
      <c r="AX1693" s="6" t="s">
        <v>19481</v>
      </c>
      <c r="AY1693" s="6" t="s">
        <v>16765</v>
      </c>
      <c r="AZ1693" s="6" t="s">
        <v>16958</v>
      </c>
      <c r="BA1693" s="6" t="s">
        <v>16765</v>
      </c>
      <c r="BB1693" s="6" t="s">
        <v>16959</v>
      </c>
      <c r="BC1693" s="6" t="s">
        <v>16765</v>
      </c>
      <c r="BD1693" s="6" t="s">
        <v>16960</v>
      </c>
      <c r="BE1693" s="6" t="s">
        <v>16961</v>
      </c>
      <c r="BF1693" s="6" t="s">
        <v>13575</v>
      </c>
      <c r="BG1693" s="6" t="s">
        <v>13575</v>
      </c>
      <c r="BH1693" s="6" t="s">
        <v>16959</v>
      </c>
      <c r="BI1693">
        <v>0</v>
      </c>
      <c r="BJ1693" s="6" t="s">
        <v>16958</v>
      </c>
      <c r="BK1693">
        <v>0</v>
      </c>
      <c r="BL1693" s="6" t="s">
        <v>315</v>
      </c>
      <c r="BM1693" s="56">
        <f>COUNTIF($B$2:B1693,B1693)</f>
        <v>1</v>
      </c>
      <c r="BN1693" s="6" t="str">
        <f t="shared" si="26"/>
        <v>13086-1</v>
      </c>
    </row>
    <row r="1694" spans="1:66" x14ac:dyDescent="0.25">
      <c r="A1694">
        <v>1</v>
      </c>
      <c r="B1694">
        <v>13099</v>
      </c>
      <c r="C1694" s="6" t="s">
        <v>19482</v>
      </c>
      <c r="D1694">
        <v>5</v>
      </c>
      <c r="E1694">
        <v>2</v>
      </c>
      <c r="F1694">
        <v>20</v>
      </c>
      <c r="G1694">
        <v>203</v>
      </c>
      <c r="H1694" s="6" t="s">
        <v>17010</v>
      </c>
      <c r="I1694">
        <v>1</v>
      </c>
      <c r="J1694">
        <v>491146</v>
      </c>
      <c r="K1694">
        <v>6</v>
      </c>
      <c r="L1694" s="55">
        <v>43192</v>
      </c>
      <c r="M1694" s="6" t="s">
        <v>16765</v>
      </c>
      <c r="N1694" s="55">
        <v>44686</v>
      </c>
      <c r="O1694">
        <v>118784</v>
      </c>
      <c r="P1694" s="6" t="s">
        <v>16764</v>
      </c>
      <c r="Q1694" s="6" t="s">
        <v>19483</v>
      </c>
      <c r="R1694">
        <v>1</v>
      </c>
      <c r="S1694">
        <v>0</v>
      </c>
      <c r="T1694">
        <v>-1</v>
      </c>
      <c r="U1694">
        <v>1651</v>
      </c>
      <c r="V1694" s="6" t="s">
        <v>16945</v>
      </c>
      <c r="W1694" s="6" t="s">
        <v>16946</v>
      </c>
      <c r="X1694" s="55">
        <v>44667</v>
      </c>
      <c r="Y1694">
        <v>30000</v>
      </c>
      <c r="Z1694">
        <v>0</v>
      </c>
      <c r="AA1694" s="6" t="s">
        <v>16765</v>
      </c>
      <c r="AB1694" s="6" t="s">
        <v>16947</v>
      </c>
      <c r="AD1694" s="6" t="s">
        <v>16948</v>
      </c>
      <c r="AE1694">
        <v>48641</v>
      </c>
      <c r="AF1694">
        <v>44225</v>
      </c>
      <c r="AG1694" s="6" t="s">
        <v>16949</v>
      </c>
      <c r="AH1694" s="6" t="s">
        <v>16950</v>
      </c>
      <c r="AI1694" s="6" t="s">
        <v>16951</v>
      </c>
      <c r="AJ1694" s="6" t="s">
        <v>16765</v>
      </c>
      <c r="AK1694" s="6" t="s">
        <v>16765</v>
      </c>
      <c r="AL1694" s="6" t="s">
        <v>16765</v>
      </c>
      <c r="AM1694" s="6" t="s">
        <v>16952</v>
      </c>
      <c r="AN1694">
        <v>0</v>
      </c>
      <c r="AO1694" s="55">
        <v>44667</v>
      </c>
      <c r="AP1694" s="6" t="s">
        <v>16953</v>
      </c>
      <c r="AQ1694">
        <v>0</v>
      </c>
      <c r="AR1694" s="6" t="s">
        <v>16954</v>
      </c>
      <c r="AS1694" s="6" t="s">
        <v>16955</v>
      </c>
      <c r="AT1694" s="6" t="s">
        <v>16947</v>
      </c>
      <c r="AU1694">
        <v>0</v>
      </c>
      <c r="AV1694">
        <v>0</v>
      </c>
      <c r="AW1694" s="6" t="s">
        <v>16956</v>
      </c>
      <c r="AX1694" s="6" t="s">
        <v>19417</v>
      </c>
      <c r="AY1694" s="6" t="s">
        <v>16765</v>
      </c>
      <c r="AZ1694" s="6" t="s">
        <v>16958</v>
      </c>
      <c r="BA1694" s="6" t="s">
        <v>16765</v>
      </c>
      <c r="BB1694" s="6" t="s">
        <v>16959</v>
      </c>
      <c r="BC1694" s="6" t="s">
        <v>16765</v>
      </c>
      <c r="BD1694" s="6" t="s">
        <v>16960</v>
      </c>
      <c r="BE1694" s="6" t="s">
        <v>16961</v>
      </c>
      <c r="BF1694" s="6" t="s">
        <v>13575</v>
      </c>
      <c r="BG1694" s="6" t="s">
        <v>13575</v>
      </c>
      <c r="BH1694" s="6" t="s">
        <v>16959</v>
      </c>
      <c r="BI1694">
        <v>0</v>
      </c>
      <c r="BJ1694" s="6" t="s">
        <v>16958</v>
      </c>
      <c r="BK1694">
        <v>0</v>
      </c>
      <c r="BL1694" s="6" t="s">
        <v>315</v>
      </c>
      <c r="BM1694" s="56">
        <f>COUNTIF($B$2:B1694,B1694)</f>
        <v>1</v>
      </c>
      <c r="BN1694" s="6" t="str">
        <f t="shared" si="26"/>
        <v>13099-1</v>
      </c>
    </row>
    <row r="1695" spans="1:66" x14ac:dyDescent="0.25">
      <c r="A1695">
        <v>1</v>
      </c>
      <c r="B1695">
        <v>13134</v>
      </c>
      <c r="C1695" s="6" t="s">
        <v>19484</v>
      </c>
      <c r="D1695">
        <v>5</v>
      </c>
      <c r="E1695">
        <v>1</v>
      </c>
      <c r="F1695">
        <v>10</v>
      </c>
      <c r="G1695">
        <v>102</v>
      </c>
      <c r="H1695" s="6" t="s">
        <v>16943</v>
      </c>
      <c r="I1695">
        <v>1</v>
      </c>
      <c r="J1695">
        <v>693472</v>
      </c>
      <c r="K1695">
        <v>6</v>
      </c>
      <c r="L1695" s="55">
        <v>43556</v>
      </c>
      <c r="M1695" s="6" t="s">
        <v>16765</v>
      </c>
      <c r="N1695" s="55">
        <v>44686</v>
      </c>
      <c r="O1695">
        <v>118788</v>
      </c>
      <c r="P1695" s="6" t="s">
        <v>16787</v>
      </c>
      <c r="Q1695" s="6" t="s">
        <v>19485</v>
      </c>
      <c r="R1695">
        <v>1</v>
      </c>
      <c r="S1695">
        <v>0</v>
      </c>
      <c r="T1695">
        <v>-1</v>
      </c>
      <c r="U1695">
        <v>2572.9499999999998</v>
      </c>
      <c r="V1695" s="6" t="s">
        <v>16945</v>
      </c>
      <c r="W1695" s="6" t="s">
        <v>16946</v>
      </c>
      <c r="X1695" s="55">
        <v>44663</v>
      </c>
      <c r="Y1695">
        <v>20000</v>
      </c>
      <c r="Z1695">
        <v>0</v>
      </c>
      <c r="AA1695" s="6" t="s">
        <v>16765</v>
      </c>
      <c r="AB1695" s="6" t="s">
        <v>16947</v>
      </c>
      <c r="AD1695" s="6" t="s">
        <v>16948</v>
      </c>
      <c r="AE1695">
        <v>50626</v>
      </c>
      <c r="AF1695">
        <v>45905</v>
      </c>
      <c r="AG1695" s="6" t="s">
        <v>16949</v>
      </c>
      <c r="AH1695" s="6" t="s">
        <v>16950</v>
      </c>
      <c r="AI1695" s="6" t="s">
        <v>16951</v>
      </c>
      <c r="AJ1695" s="6" t="s">
        <v>16765</v>
      </c>
      <c r="AK1695" s="6" t="s">
        <v>16765</v>
      </c>
      <c r="AL1695" s="6" t="s">
        <v>16765</v>
      </c>
      <c r="AM1695" s="6" t="s">
        <v>16952</v>
      </c>
      <c r="AN1695">
        <v>0</v>
      </c>
      <c r="AO1695" s="55">
        <v>44663</v>
      </c>
      <c r="AP1695" s="6" t="s">
        <v>16953</v>
      </c>
      <c r="AQ1695">
        <v>0</v>
      </c>
      <c r="AR1695" s="6" t="s">
        <v>16954</v>
      </c>
      <c r="AS1695" s="6" t="s">
        <v>16955</v>
      </c>
      <c r="AT1695" s="6" t="s">
        <v>16947</v>
      </c>
      <c r="AU1695">
        <v>0</v>
      </c>
      <c r="AV1695">
        <v>0</v>
      </c>
      <c r="AW1695" s="6" t="s">
        <v>16956</v>
      </c>
      <c r="AX1695" s="6" t="s">
        <v>17204</v>
      </c>
      <c r="AY1695" s="6" t="s">
        <v>16765</v>
      </c>
      <c r="AZ1695" s="6" t="s">
        <v>16958</v>
      </c>
      <c r="BA1695" s="6" t="s">
        <v>16765</v>
      </c>
      <c r="BB1695" s="6" t="s">
        <v>16959</v>
      </c>
      <c r="BC1695" s="6" t="s">
        <v>16765</v>
      </c>
      <c r="BD1695" s="6" t="s">
        <v>16960</v>
      </c>
      <c r="BE1695" s="6" t="s">
        <v>16961</v>
      </c>
      <c r="BF1695" s="6" t="s">
        <v>13575</v>
      </c>
      <c r="BG1695" s="6" t="s">
        <v>13575</v>
      </c>
      <c r="BH1695" s="6" t="s">
        <v>16959</v>
      </c>
      <c r="BI1695">
        <v>0</v>
      </c>
      <c r="BJ1695" s="6" t="s">
        <v>16958</v>
      </c>
      <c r="BK1695">
        <v>0</v>
      </c>
      <c r="BL1695" s="6" t="s">
        <v>315</v>
      </c>
      <c r="BM1695" s="56">
        <f>COUNTIF($B$2:B1695,B1695)</f>
        <v>1</v>
      </c>
      <c r="BN1695" s="6" t="str">
        <f t="shared" si="26"/>
        <v>13134-1</v>
      </c>
    </row>
    <row r="1696" spans="1:66" x14ac:dyDescent="0.25">
      <c r="A1696">
        <v>1</v>
      </c>
      <c r="B1696">
        <v>13135</v>
      </c>
      <c r="C1696" s="6" t="s">
        <v>19486</v>
      </c>
      <c r="D1696">
        <v>5</v>
      </c>
      <c r="E1696">
        <v>3</v>
      </c>
      <c r="F1696">
        <v>30</v>
      </c>
      <c r="G1696">
        <v>304</v>
      </c>
      <c r="H1696" s="6" t="s">
        <v>16943</v>
      </c>
      <c r="I1696">
        <v>1</v>
      </c>
      <c r="J1696">
        <v>438634</v>
      </c>
      <c r="K1696">
        <v>6</v>
      </c>
      <c r="L1696" s="55">
        <v>43099</v>
      </c>
      <c r="M1696" s="6" t="s">
        <v>19487</v>
      </c>
      <c r="N1696" s="55">
        <v>109574</v>
      </c>
      <c r="O1696">
        <v>101489</v>
      </c>
      <c r="P1696" s="6" t="s">
        <v>16795</v>
      </c>
      <c r="Q1696" s="6" t="s">
        <v>16973</v>
      </c>
      <c r="R1696">
        <v>20</v>
      </c>
      <c r="S1696">
        <v>18</v>
      </c>
      <c r="T1696">
        <v>-2</v>
      </c>
      <c r="U1696">
        <v>600</v>
      </c>
      <c r="V1696" s="6" t="s">
        <v>17183</v>
      </c>
      <c r="W1696" s="6" t="s">
        <v>16946</v>
      </c>
      <c r="X1696" s="55">
        <v>44540</v>
      </c>
      <c r="Y1696">
        <v>0</v>
      </c>
      <c r="Z1696">
        <v>0</v>
      </c>
      <c r="AA1696" s="6" t="s">
        <v>16765</v>
      </c>
      <c r="AB1696" s="6" t="s">
        <v>16947</v>
      </c>
      <c r="AD1696" s="6" t="s">
        <v>16765</v>
      </c>
      <c r="AE1696">
        <v>48003</v>
      </c>
      <c r="AF1696">
        <v>43671</v>
      </c>
      <c r="AG1696" s="6" t="s">
        <v>16973</v>
      </c>
      <c r="AH1696" s="6" t="s">
        <v>16950</v>
      </c>
      <c r="AI1696" s="6" t="s">
        <v>16951</v>
      </c>
      <c r="AJ1696" s="6" t="s">
        <v>16765</v>
      </c>
      <c r="AK1696" s="6" t="s">
        <v>16765</v>
      </c>
      <c r="AL1696" s="6" t="s">
        <v>16765</v>
      </c>
      <c r="AM1696" s="6" t="s">
        <v>16952</v>
      </c>
      <c r="AN1696">
        <v>0</v>
      </c>
      <c r="AO1696" s="55">
        <v>44540</v>
      </c>
      <c r="AP1696" s="6" t="s">
        <v>17000</v>
      </c>
      <c r="AQ1696">
        <v>0</v>
      </c>
      <c r="AR1696" s="6" t="s">
        <v>17184</v>
      </c>
      <c r="AS1696" s="6" t="s">
        <v>17002</v>
      </c>
      <c r="AT1696" s="6" t="s">
        <v>16947</v>
      </c>
      <c r="AU1696">
        <v>0</v>
      </c>
      <c r="AV1696">
        <v>0</v>
      </c>
      <c r="AW1696" s="6" t="s">
        <v>16956</v>
      </c>
      <c r="AX1696" s="6" t="s">
        <v>19488</v>
      </c>
      <c r="AY1696" s="6" t="s">
        <v>16765</v>
      </c>
      <c r="AZ1696" s="6" t="s">
        <v>16958</v>
      </c>
      <c r="BA1696" s="6" t="s">
        <v>16765</v>
      </c>
      <c r="BB1696" s="6" t="s">
        <v>16959</v>
      </c>
      <c r="BC1696" s="6" t="s">
        <v>16765</v>
      </c>
      <c r="BD1696" s="6" t="s">
        <v>16960</v>
      </c>
      <c r="BE1696" s="6" t="s">
        <v>16961</v>
      </c>
      <c r="BF1696" s="6" t="s">
        <v>13575</v>
      </c>
      <c r="BG1696" s="6" t="s">
        <v>13575</v>
      </c>
      <c r="BH1696" s="6" t="s">
        <v>16959</v>
      </c>
      <c r="BI1696">
        <v>0</v>
      </c>
      <c r="BJ1696" s="6" t="s">
        <v>16958</v>
      </c>
      <c r="BK1696">
        <v>0</v>
      </c>
      <c r="BL1696" s="6" t="s">
        <v>315</v>
      </c>
      <c r="BM1696" s="56">
        <f>COUNTIF($B$2:B1696,B1696)</f>
        <v>1</v>
      </c>
      <c r="BN1696" s="6" t="str">
        <f t="shared" si="26"/>
        <v>13135-1</v>
      </c>
    </row>
    <row r="1697" spans="1:66" x14ac:dyDescent="0.25">
      <c r="A1697">
        <v>1</v>
      </c>
      <c r="B1697">
        <v>13135</v>
      </c>
      <c r="C1697" s="6" t="s">
        <v>19486</v>
      </c>
      <c r="D1697">
        <v>5</v>
      </c>
      <c r="E1697">
        <v>3</v>
      </c>
      <c r="F1697">
        <v>30</v>
      </c>
      <c r="G1697">
        <v>304</v>
      </c>
      <c r="H1697" s="6" t="s">
        <v>16943</v>
      </c>
      <c r="I1697">
        <v>1</v>
      </c>
      <c r="J1697">
        <v>863814</v>
      </c>
      <c r="K1697">
        <v>6</v>
      </c>
      <c r="L1697" s="55">
        <v>43868</v>
      </c>
      <c r="M1697" s="6" t="s">
        <v>16765</v>
      </c>
      <c r="N1697" s="55">
        <v>43987</v>
      </c>
      <c r="O1697">
        <v>101489</v>
      </c>
      <c r="P1697" s="6" t="s">
        <v>16795</v>
      </c>
      <c r="Q1697" s="6" t="s">
        <v>16973</v>
      </c>
      <c r="R1697">
        <v>2</v>
      </c>
      <c r="S1697">
        <v>0</v>
      </c>
      <c r="T1697">
        <v>-2</v>
      </c>
      <c r="U1697">
        <v>600</v>
      </c>
      <c r="V1697" s="6" t="s">
        <v>17183</v>
      </c>
      <c r="W1697" s="6" t="s">
        <v>16946</v>
      </c>
      <c r="X1697" s="55">
        <v>44540</v>
      </c>
      <c r="Y1697">
        <v>0</v>
      </c>
      <c r="Z1697">
        <v>0</v>
      </c>
      <c r="AA1697" s="6" t="s">
        <v>16765</v>
      </c>
      <c r="AB1697" s="6" t="s">
        <v>16947</v>
      </c>
      <c r="AD1697" s="6" t="s">
        <v>16765</v>
      </c>
      <c r="AE1697">
        <v>52144</v>
      </c>
      <c r="AF1697">
        <v>47223</v>
      </c>
      <c r="AG1697" s="6" t="s">
        <v>16973</v>
      </c>
      <c r="AH1697" s="6" t="s">
        <v>16950</v>
      </c>
      <c r="AI1697" s="6" t="s">
        <v>16951</v>
      </c>
      <c r="AJ1697" s="6" t="s">
        <v>16765</v>
      </c>
      <c r="AK1697" s="6" t="s">
        <v>16765</v>
      </c>
      <c r="AL1697" s="6" t="s">
        <v>16765</v>
      </c>
      <c r="AM1697" s="6" t="s">
        <v>16952</v>
      </c>
      <c r="AN1697">
        <v>0</v>
      </c>
      <c r="AO1697" s="55">
        <v>44540</v>
      </c>
      <c r="AP1697" s="6" t="s">
        <v>17190</v>
      </c>
      <c r="AQ1697">
        <v>0</v>
      </c>
      <c r="AR1697" s="6" t="s">
        <v>17184</v>
      </c>
      <c r="AS1697" s="6" t="s">
        <v>17002</v>
      </c>
      <c r="AT1697" s="6" t="s">
        <v>16947</v>
      </c>
      <c r="AU1697">
        <v>0</v>
      </c>
      <c r="AV1697">
        <v>0</v>
      </c>
      <c r="AW1697" s="6" t="s">
        <v>16956</v>
      </c>
      <c r="AX1697" s="6" t="s">
        <v>17316</v>
      </c>
      <c r="AY1697" s="6" t="s">
        <v>16765</v>
      </c>
      <c r="AZ1697" s="6" t="s">
        <v>16958</v>
      </c>
      <c r="BA1697" s="6" t="s">
        <v>16765</v>
      </c>
      <c r="BB1697" s="6" t="s">
        <v>16959</v>
      </c>
      <c r="BC1697" s="6" t="s">
        <v>16765</v>
      </c>
      <c r="BD1697" s="6" t="s">
        <v>16960</v>
      </c>
      <c r="BE1697" s="6" t="s">
        <v>16961</v>
      </c>
      <c r="BF1697" s="6" t="s">
        <v>13575</v>
      </c>
      <c r="BG1697" s="6" t="s">
        <v>13575</v>
      </c>
      <c r="BH1697" s="6" t="s">
        <v>16959</v>
      </c>
      <c r="BI1697">
        <v>0</v>
      </c>
      <c r="BJ1697" s="6" t="s">
        <v>16958</v>
      </c>
      <c r="BK1697">
        <v>0</v>
      </c>
      <c r="BL1697" s="6" t="s">
        <v>315</v>
      </c>
      <c r="BM1697" s="56">
        <f>COUNTIF($B$2:B1697,B1697)</f>
        <v>2</v>
      </c>
      <c r="BN1697" s="6" t="str">
        <f t="shared" si="26"/>
        <v>13135-2</v>
      </c>
    </row>
    <row r="1698" spans="1:66" x14ac:dyDescent="0.25">
      <c r="A1698">
        <v>1</v>
      </c>
      <c r="B1698">
        <v>13135</v>
      </c>
      <c r="C1698" s="6" t="s">
        <v>19486</v>
      </c>
      <c r="D1698">
        <v>5</v>
      </c>
      <c r="E1698">
        <v>3</v>
      </c>
      <c r="F1698">
        <v>30</v>
      </c>
      <c r="G1698">
        <v>304</v>
      </c>
      <c r="H1698" s="6" t="s">
        <v>16943</v>
      </c>
      <c r="I1698">
        <v>1</v>
      </c>
      <c r="J1698">
        <v>162632</v>
      </c>
      <c r="K1698">
        <v>7</v>
      </c>
      <c r="L1698" s="55">
        <v>44463</v>
      </c>
      <c r="M1698" s="6" t="s">
        <v>16765</v>
      </c>
      <c r="N1698" s="55">
        <v>44493</v>
      </c>
      <c r="O1698">
        <v>101490</v>
      </c>
      <c r="P1698" s="6" t="s">
        <v>16796</v>
      </c>
      <c r="Q1698" s="6" t="s">
        <v>16973</v>
      </c>
      <c r="R1698">
        <v>1</v>
      </c>
      <c r="S1698">
        <v>0</v>
      </c>
      <c r="T1698">
        <v>-1</v>
      </c>
      <c r="U1698">
        <v>348</v>
      </c>
      <c r="V1698" s="6" t="s">
        <v>17183</v>
      </c>
      <c r="W1698" s="6" t="s">
        <v>16946</v>
      </c>
      <c r="X1698" s="55">
        <v>44540</v>
      </c>
      <c r="Y1698">
        <v>0</v>
      </c>
      <c r="Z1698">
        <v>0</v>
      </c>
      <c r="AA1698" s="6" t="s">
        <v>16765</v>
      </c>
      <c r="AB1698" s="6" t="s">
        <v>16947</v>
      </c>
      <c r="AD1698" s="6" t="s">
        <v>16765</v>
      </c>
      <c r="AE1698">
        <v>53569</v>
      </c>
      <c r="AF1698">
        <v>48391</v>
      </c>
      <c r="AG1698" s="6" t="s">
        <v>16973</v>
      </c>
      <c r="AH1698" s="6" t="s">
        <v>16950</v>
      </c>
      <c r="AI1698" s="6" t="s">
        <v>16951</v>
      </c>
      <c r="AJ1698" s="6" t="s">
        <v>16765</v>
      </c>
      <c r="AK1698" s="6" t="s">
        <v>16765</v>
      </c>
      <c r="AL1698" s="6" t="s">
        <v>16765</v>
      </c>
      <c r="AM1698" s="6" t="s">
        <v>16952</v>
      </c>
      <c r="AN1698">
        <v>0</v>
      </c>
      <c r="AO1698" s="55">
        <v>44540</v>
      </c>
      <c r="AP1698" s="6" t="s">
        <v>17190</v>
      </c>
      <c r="AQ1698">
        <v>0</v>
      </c>
      <c r="AR1698" s="6" t="s">
        <v>17184</v>
      </c>
      <c r="AS1698" s="6" t="s">
        <v>17002</v>
      </c>
      <c r="AT1698" s="6" t="s">
        <v>16947</v>
      </c>
      <c r="AU1698">
        <v>0</v>
      </c>
      <c r="AV1698">
        <v>0</v>
      </c>
      <c r="AW1698" s="6" t="s">
        <v>16956</v>
      </c>
      <c r="AX1698" s="6" t="s">
        <v>16765</v>
      </c>
      <c r="AY1698" s="6" t="s">
        <v>16765</v>
      </c>
      <c r="AZ1698" s="6" t="s">
        <v>16958</v>
      </c>
      <c r="BA1698" s="6" t="s">
        <v>16765</v>
      </c>
      <c r="BB1698" s="6" t="s">
        <v>16959</v>
      </c>
      <c r="BC1698" s="6" t="s">
        <v>16765</v>
      </c>
      <c r="BD1698" s="6" t="s">
        <v>16960</v>
      </c>
      <c r="BE1698" s="6" t="s">
        <v>16961</v>
      </c>
      <c r="BF1698" s="6" t="s">
        <v>13575</v>
      </c>
      <c r="BG1698" s="6" t="s">
        <v>13575</v>
      </c>
      <c r="BH1698" s="6" t="s">
        <v>16959</v>
      </c>
      <c r="BI1698">
        <v>0</v>
      </c>
      <c r="BJ1698" s="6" t="s">
        <v>16958</v>
      </c>
      <c r="BK1698">
        <v>0</v>
      </c>
      <c r="BL1698" s="6" t="s">
        <v>315</v>
      </c>
      <c r="BM1698" s="56">
        <f>COUNTIF($B$2:B1698,B1698)</f>
        <v>3</v>
      </c>
      <c r="BN1698" s="6" t="str">
        <f t="shared" si="26"/>
        <v>13135-3</v>
      </c>
    </row>
    <row r="1699" spans="1:66" x14ac:dyDescent="0.25">
      <c r="A1699">
        <v>1</v>
      </c>
      <c r="B1699">
        <v>13146</v>
      </c>
      <c r="C1699" s="6" t="s">
        <v>19489</v>
      </c>
      <c r="D1699">
        <v>5</v>
      </c>
      <c r="E1699">
        <v>3</v>
      </c>
      <c r="F1699">
        <v>30</v>
      </c>
      <c r="G1699">
        <v>305</v>
      </c>
      <c r="H1699" s="6" t="s">
        <v>17007</v>
      </c>
      <c r="I1699">
        <v>1</v>
      </c>
      <c r="J1699">
        <v>602446</v>
      </c>
      <c r="K1699">
        <v>6</v>
      </c>
      <c r="L1699" s="55">
        <v>43397</v>
      </c>
      <c r="M1699" s="6" t="s">
        <v>16765</v>
      </c>
      <c r="N1699" s="55">
        <v>44568</v>
      </c>
      <c r="O1699">
        <v>118788</v>
      </c>
      <c r="P1699" s="6" t="s">
        <v>16787</v>
      </c>
      <c r="Q1699" s="6" t="s">
        <v>19490</v>
      </c>
      <c r="R1699">
        <v>1</v>
      </c>
      <c r="S1699">
        <v>0</v>
      </c>
      <c r="T1699">
        <v>-1</v>
      </c>
      <c r="U1699">
        <v>2572.9499999999998</v>
      </c>
      <c r="V1699" s="6" t="s">
        <v>16945</v>
      </c>
      <c r="W1699" s="6" t="s">
        <v>16946</v>
      </c>
      <c r="X1699" s="55">
        <v>44667</v>
      </c>
      <c r="Y1699">
        <v>40000</v>
      </c>
      <c r="Z1699">
        <v>0</v>
      </c>
      <c r="AA1699" s="6" t="s">
        <v>16765</v>
      </c>
      <c r="AB1699" s="6" t="s">
        <v>16947</v>
      </c>
      <c r="AD1699" s="6" t="s">
        <v>16948</v>
      </c>
      <c r="AE1699">
        <v>49859</v>
      </c>
      <c r="AF1699">
        <v>45263</v>
      </c>
      <c r="AG1699" s="6" t="s">
        <v>16949</v>
      </c>
      <c r="AH1699" s="6" t="s">
        <v>16950</v>
      </c>
      <c r="AI1699" s="6" t="s">
        <v>16951</v>
      </c>
      <c r="AJ1699" s="6" t="s">
        <v>16765</v>
      </c>
      <c r="AK1699" s="6" t="s">
        <v>16765</v>
      </c>
      <c r="AL1699" s="6" t="s">
        <v>16765</v>
      </c>
      <c r="AM1699" s="6" t="s">
        <v>16952</v>
      </c>
      <c r="AN1699">
        <v>0</v>
      </c>
      <c r="AO1699" s="55">
        <v>44667</v>
      </c>
      <c r="AP1699" s="6" t="s">
        <v>16953</v>
      </c>
      <c r="AQ1699">
        <v>0</v>
      </c>
      <c r="AR1699" s="6" t="s">
        <v>16954</v>
      </c>
      <c r="AS1699" s="6" t="s">
        <v>16955</v>
      </c>
      <c r="AT1699" s="6" t="s">
        <v>16947</v>
      </c>
      <c r="AU1699">
        <v>0</v>
      </c>
      <c r="AV1699">
        <v>0</v>
      </c>
      <c r="AW1699" s="6" t="s">
        <v>16956</v>
      </c>
      <c r="AX1699" s="6" t="s">
        <v>17125</v>
      </c>
      <c r="AY1699" s="6" t="s">
        <v>16765</v>
      </c>
      <c r="AZ1699" s="6" t="s">
        <v>16958</v>
      </c>
      <c r="BA1699" s="6" t="s">
        <v>16765</v>
      </c>
      <c r="BB1699" s="6" t="s">
        <v>16959</v>
      </c>
      <c r="BC1699" s="6" t="s">
        <v>16765</v>
      </c>
      <c r="BD1699" s="6" t="s">
        <v>16960</v>
      </c>
      <c r="BE1699" s="6" t="s">
        <v>16961</v>
      </c>
      <c r="BF1699" s="6" t="s">
        <v>13575</v>
      </c>
      <c r="BG1699" s="6" t="s">
        <v>13575</v>
      </c>
      <c r="BH1699" s="6" t="s">
        <v>16959</v>
      </c>
      <c r="BI1699">
        <v>0</v>
      </c>
      <c r="BJ1699" s="6" t="s">
        <v>16958</v>
      </c>
      <c r="BK1699">
        <v>0</v>
      </c>
      <c r="BL1699" s="6" t="s">
        <v>315</v>
      </c>
      <c r="BM1699" s="56">
        <f>COUNTIF($B$2:B1699,B1699)</f>
        <v>1</v>
      </c>
      <c r="BN1699" s="6" t="str">
        <f t="shared" si="26"/>
        <v>13146-1</v>
      </c>
    </row>
    <row r="1700" spans="1:66" x14ac:dyDescent="0.25">
      <c r="A1700">
        <v>1</v>
      </c>
      <c r="B1700">
        <v>13149</v>
      </c>
      <c r="C1700" s="6" t="s">
        <v>19491</v>
      </c>
      <c r="D1700">
        <v>5</v>
      </c>
      <c r="E1700">
        <v>1</v>
      </c>
      <c r="F1700">
        <v>10</v>
      </c>
      <c r="G1700">
        <v>104</v>
      </c>
      <c r="H1700" s="6" t="s">
        <v>16963</v>
      </c>
      <c r="I1700">
        <v>1</v>
      </c>
      <c r="J1700">
        <v>57647</v>
      </c>
      <c r="K1700">
        <v>7</v>
      </c>
      <c r="L1700" s="55">
        <v>44265</v>
      </c>
      <c r="M1700" s="6" t="s">
        <v>16765</v>
      </c>
      <c r="N1700" s="55">
        <v>44736</v>
      </c>
      <c r="O1700">
        <v>118754</v>
      </c>
      <c r="P1700" s="6" t="s">
        <v>16794</v>
      </c>
      <c r="Q1700" s="6" t="s">
        <v>19492</v>
      </c>
      <c r="R1700">
        <v>1</v>
      </c>
      <c r="S1700">
        <v>0</v>
      </c>
      <c r="T1700">
        <v>-1</v>
      </c>
      <c r="U1700">
        <v>1850</v>
      </c>
      <c r="V1700" s="6" t="s">
        <v>16945</v>
      </c>
      <c r="W1700" s="6" t="s">
        <v>16946</v>
      </c>
      <c r="X1700" s="55">
        <v>44663</v>
      </c>
      <c r="Y1700">
        <v>20000</v>
      </c>
      <c r="Z1700">
        <v>689.99</v>
      </c>
      <c r="AA1700" s="6" t="s">
        <v>16965</v>
      </c>
      <c r="AB1700" s="6" t="s">
        <v>16947</v>
      </c>
      <c r="AD1700" s="6" t="s">
        <v>16948</v>
      </c>
      <c r="AE1700">
        <v>52976</v>
      </c>
      <c r="AF1700">
        <v>47895</v>
      </c>
      <c r="AG1700" s="6" t="s">
        <v>16949</v>
      </c>
      <c r="AH1700" s="6" t="s">
        <v>16950</v>
      </c>
      <c r="AI1700" s="6" t="s">
        <v>16951</v>
      </c>
      <c r="AJ1700" s="6" t="s">
        <v>16765</v>
      </c>
      <c r="AK1700" s="6" t="s">
        <v>16765</v>
      </c>
      <c r="AL1700" s="6" t="s">
        <v>16765</v>
      </c>
      <c r="AM1700" s="6" t="s">
        <v>16952</v>
      </c>
      <c r="AN1700">
        <v>0</v>
      </c>
      <c r="AO1700" s="55">
        <v>44663</v>
      </c>
      <c r="AP1700" s="6" t="s">
        <v>16953</v>
      </c>
      <c r="AQ1700">
        <v>0</v>
      </c>
      <c r="AR1700" s="6" t="s">
        <v>16954</v>
      </c>
      <c r="AS1700" s="6" t="s">
        <v>16955</v>
      </c>
      <c r="AT1700" s="6" t="s">
        <v>16947</v>
      </c>
      <c r="AU1700">
        <v>0</v>
      </c>
      <c r="AV1700">
        <v>0</v>
      </c>
      <c r="AW1700" s="6" t="s">
        <v>16956</v>
      </c>
      <c r="AX1700" s="6" t="s">
        <v>19493</v>
      </c>
      <c r="AY1700" s="6" t="s">
        <v>16765</v>
      </c>
      <c r="AZ1700" s="6" t="s">
        <v>16958</v>
      </c>
      <c r="BA1700" s="6" t="s">
        <v>16765</v>
      </c>
      <c r="BB1700" s="6" t="s">
        <v>16959</v>
      </c>
      <c r="BC1700" s="6" t="s">
        <v>16765</v>
      </c>
      <c r="BD1700" s="6" t="s">
        <v>16960</v>
      </c>
      <c r="BE1700" s="6" t="s">
        <v>16961</v>
      </c>
      <c r="BF1700" s="6" t="s">
        <v>13575</v>
      </c>
      <c r="BG1700" s="6" t="s">
        <v>13575</v>
      </c>
      <c r="BH1700" s="6" t="s">
        <v>16959</v>
      </c>
      <c r="BI1700">
        <v>0</v>
      </c>
      <c r="BJ1700" s="6" t="s">
        <v>16958</v>
      </c>
      <c r="BK1700">
        <v>0</v>
      </c>
      <c r="BL1700" s="6" t="s">
        <v>315</v>
      </c>
      <c r="BM1700" s="56">
        <f>COUNTIF($B$2:B1700,B1700)</f>
        <v>1</v>
      </c>
      <c r="BN1700" s="6" t="str">
        <f t="shared" si="26"/>
        <v>13149-1</v>
      </c>
    </row>
    <row r="1701" spans="1:66" x14ac:dyDescent="0.25">
      <c r="A1701">
        <v>1</v>
      </c>
      <c r="B1701">
        <v>13149</v>
      </c>
      <c r="C1701" s="6" t="s">
        <v>19491</v>
      </c>
      <c r="D1701">
        <v>5</v>
      </c>
      <c r="E1701">
        <v>1</v>
      </c>
      <c r="F1701">
        <v>10</v>
      </c>
      <c r="G1701">
        <v>104</v>
      </c>
      <c r="H1701" s="6" t="s">
        <v>16963</v>
      </c>
      <c r="I1701">
        <v>1</v>
      </c>
      <c r="J1701">
        <v>475443</v>
      </c>
      <c r="K1701">
        <v>6</v>
      </c>
      <c r="L1701" s="55">
        <v>43164</v>
      </c>
      <c r="M1701" s="6" t="s">
        <v>16765</v>
      </c>
      <c r="N1701" s="55">
        <v>44736</v>
      </c>
      <c r="O1701">
        <v>248065</v>
      </c>
      <c r="P1701" s="6" t="s">
        <v>16778</v>
      </c>
      <c r="Q1701" s="6" t="s">
        <v>19494</v>
      </c>
      <c r="R1701">
        <v>1</v>
      </c>
      <c r="S1701">
        <v>0</v>
      </c>
      <c r="T1701">
        <v>-1</v>
      </c>
      <c r="U1701">
        <v>1649.52</v>
      </c>
      <c r="V1701" s="6" t="s">
        <v>16945</v>
      </c>
      <c r="W1701" s="6" t="s">
        <v>16946</v>
      </c>
      <c r="X1701" s="55">
        <v>44663</v>
      </c>
      <c r="Y1701">
        <v>20000</v>
      </c>
      <c r="Z1701">
        <v>689.99</v>
      </c>
      <c r="AA1701" s="6" t="s">
        <v>16965</v>
      </c>
      <c r="AB1701" s="6" t="s">
        <v>16947</v>
      </c>
      <c r="AD1701" s="6" t="s">
        <v>16948</v>
      </c>
      <c r="AE1701">
        <v>48454</v>
      </c>
      <c r="AF1701">
        <v>44058</v>
      </c>
      <c r="AG1701" s="6" t="s">
        <v>16949</v>
      </c>
      <c r="AH1701" s="6" t="s">
        <v>16950</v>
      </c>
      <c r="AI1701" s="6" t="s">
        <v>16951</v>
      </c>
      <c r="AJ1701" s="6" t="s">
        <v>16765</v>
      </c>
      <c r="AK1701" s="6" t="s">
        <v>16765</v>
      </c>
      <c r="AL1701" s="6" t="s">
        <v>16765</v>
      </c>
      <c r="AM1701" s="6" t="s">
        <v>16952</v>
      </c>
      <c r="AN1701">
        <v>0</v>
      </c>
      <c r="AO1701" s="55">
        <v>44663</v>
      </c>
      <c r="AP1701" s="6" t="s">
        <v>16953</v>
      </c>
      <c r="AQ1701">
        <v>0</v>
      </c>
      <c r="AR1701" s="6" t="s">
        <v>16997</v>
      </c>
      <c r="AS1701" s="6" t="s">
        <v>16955</v>
      </c>
      <c r="AT1701" s="6" t="s">
        <v>16947</v>
      </c>
      <c r="AU1701">
        <v>0</v>
      </c>
      <c r="AV1701">
        <v>0</v>
      </c>
      <c r="AW1701" s="6" t="s">
        <v>16956</v>
      </c>
      <c r="AX1701" s="6" t="s">
        <v>19495</v>
      </c>
      <c r="AY1701" s="6" t="s">
        <v>16765</v>
      </c>
      <c r="AZ1701" s="6" t="s">
        <v>16958</v>
      </c>
      <c r="BA1701" s="6" t="s">
        <v>16765</v>
      </c>
      <c r="BB1701" s="6" t="s">
        <v>16959</v>
      </c>
      <c r="BC1701" s="6" t="s">
        <v>16765</v>
      </c>
      <c r="BD1701" s="6" t="s">
        <v>16960</v>
      </c>
      <c r="BE1701" s="6" t="s">
        <v>16961</v>
      </c>
      <c r="BF1701" s="6" t="s">
        <v>13575</v>
      </c>
      <c r="BG1701" s="6" t="s">
        <v>13575</v>
      </c>
      <c r="BH1701" s="6" t="s">
        <v>16959</v>
      </c>
      <c r="BI1701">
        <v>0</v>
      </c>
      <c r="BJ1701" s="6" t="s">
        <v>16958</v>
      </c>
      <c r="BK1701">
        <v>0</v>
      </c>
      <c r="BL1701" s="6" t="s">
        <v>315</v>
      </c>
      <c r="BM1701" s="56">
        <f>COUNTIF($B$2:B1701,B1701)</f>
        <v>2</v>
      </c>
      <c r="BN1701" s="6" t="str">
        <f t="shared" si="26"/>
        <v>13149-2</v>
      </c>
    </row>
    <row r="1702" spans="1:66" x14ac:dyDescent="0.25">
      <c r="A1702">
        <v>1</v>
      </c>
      <c r="B1702">
        <v>13156</v>
      </c>
      <c r="C1702" s="6" t="s">
        <v>19496</v>
      </c>
      <c r="D1702">
        <v>5</v>
      </c>
      <c r="E1702">
        <v>1</v>
      </c>
      <c r="F1702">
        <v>10</v>
      </c>
      <c r="G1702">
        <v>104</v>
      </c>
      <c r="H1702" s="6" t="s">
        <v>17007</v>
      </c>
      <c r="I1702">
        <v>1</v>
      </c>
      <c r="J1702">
        <v>478704</v>
      </c>
      <c r="K1702">
        <v>6</v>
      </c>
      <c r="L1702" s="55">
        <v>43171</v>
      </c>
      <c r="M1702" s="6" t="s">
        <v>16765</v>
      </c>
      <c r="N1702" s="55">
        <v>44628</v>
      </c>
      <c r="O1702">
        <v>118779</v>
      </c>
      <c r="P1702" s="6" t="s">
        <v>16784</v>
      </c>
      <c r="Q1702" s="6" t="s">
        <v>19497</v>
      </c>
      <c r="R1702">
        <v>1</v>
      </c>
      <c r="S1702">
        <v>0</v>
      </c>
      <c r="T1702">
        <v>-1</v>
      </c>
      <c r="U1702">
        <v>1248.07</v>
      </c>
      <c r="V1702" s="6" t="s">
        <v>16945</v>
      </c>
      <c r="W1702" s="6" t="s">
        <v>16995</v>
      </c>
      <c r="X1702" s="55">
        <v>44665</v>
      </c>
      <c r="Y1702">
        <v>0</v>
      </c>
      <c r="Z1702">
        <v>485.13</v>
      </c>
      <c r="AA1702" s="6" t="s">
        <v>16996</v>
      </c>
      <c r="AB1702" s="6" t="s">
        <v>16947</v>
      </c>
      <c r="AD1702" s="6" t="s">
        <v>16948</v>
      </c>
      <c r="AE1702">
        <v>48495</v>
      </c>
      <c r="AF1702">
        <v>44099</v>
      </c>
      <c r="AG1702" s="6" t="s">
        <v>16949</v>
      </c>
      <c r="AH1702" s="6" t="s">
        <v>16950</v>
      </c>
      <c r="AI1702" s="6" t="s">
        <v>16951</v>
      </c>
      <c r="AJ1702" s="6" t="s">
        <v>16765</v>
      </c>
      <c r="AK1702" s="6" t="s">
        <v>16765</v>
      </c>
      <c r="AL1702" s="6" t="s">
        <v>16765</v>
      </c>
      <c r="AM1702" s="6" t="s">
        <v>16952</v>
      </c>
      <c r="AN1702">
        <v>0</v>
      </c>
      <c r="AO1702" s="55">
        <v>44665</v>
      </c>
      <c r="AP1702" s="6" t="s">
        <v>16953</v>
      </c>
      <c r="AQ1702">
        <v>0</v>
      </c>
      <c r="AR1702" s="6" t="s">
        <v>16954</v>
      </c>
      <c r="AS1702" s="6" t="s">
        <v>16955</v>
      </c>
      <c r="AT1702" s="6" t="s">
        <v>16947</v>
      </c>
      <c r="AU1702">
        <v>0</v>
      </c>
      <c r="AV1702">
        <v>0</v>
      </c>
      <c r="AW1702" s="6" t="s">
        <v>16956</v>
      </c>
      <c r="AX1702" s="6" t="s">
        <v>17091</v>
      </c>
      <c r="AY1702" s="6" t="s">
        <v>16765</v>
      </c>
      <c r="AZ1702" s="6" t="s">
        <v>16958</v>
      </c>
      <c r="BA1702" s="6" t="s">
        <v>16765</v>
      </c>
      <c r="BB1702" s="6" t="s">
        <v>16959</v>
      </c>
      <c r="BC1702" s="6" t="s">
        <v>16765</v>
      </c>
      <c r="BD1702" s="6" t="s">
        <v>16960</v>
      </c>
      <c r="BE1702" s="6" t="s">
        <v>16961</v>
      </c>
      <c r="BF1702" s="6" t="s">
        <v>13575</v>
      </c>
      <c r="BG1702" s="6" t="s">
        <v>13575</v>
      </c>
      <c r="BH1702" s="6" t="s">
        <v>16959</v>
      </c>
      <c r="BI1702">
        <v>0</v>
      </c>
      <c r="BJ1702" s="6" t="s">
        <v>16958</v>
      </c>
      <c r="BK1702">
        <v>0</v>
      </c>
      <c r="BL1702" s="6" t="s">
        <v>315</v>
      </c>
      <c r="BM1702" s="56">
        <f>COUNTIF($B$2:B1702,B1702)</f>
        <v>1</v>
      </c>
      <c r="BN1702" s="6" t="str">
        <f t="shared" si="26"/>
        <v>13156-1</v>
      </c>
    </row>
    <row r="1703" spans="1:66" x14ac:dyDescent="0.25">
      <c r="A1703">
        <v>1</v>
      </c>
      <c r="B1703">
        <v>13159</v>
      </c>
      <c r="C1703" s="6" t="s">
        <v>19498</v>
      </c>
      <c r="D1703">
        <v>5</v>
      </c>
      <c r="E1703">
        <v>1</v>
      </c>
      <c r="F1703">
        <v>10</v>
      </c>
      <c r="G1703">
        <v>108</v>
      </c>
      <c r="H1703" s="6" t="s">
        <v>16943</v>
      </c>
      <c r="I1703">
        <v>1</v>
      </c>
      <c r="J1703">
        <v>178057</v>
      </c>
      <c r="K1703">
        <v>7</v>
      </c>
      <c r="L1703" s="55">
        <v>44491</v>
      </c>
      <c r="M1703" s="6" t="s">
        <v>16765</v>
      </c>
      <c r="N1703" s="55">
        <v>44568</v>
      </c>
      <c r="O1703">
        <v>118788</v>
      </c>
      <c r="P1703" s="6" t="s">
        <v>16787</v>
      </c>
      <c r="Q1703" s="6" t="s">
        <v>19499</v>
      </c>
      <c r="R1703">
        <v>1</v>
      </c>
      <c r="S1703">
        <v>0</v>
      </c>
      <c r="T1703">
        <v>-1</v>
      </c>
      <c r="U1703">
        <v>2572.9499999999998</v>
      </c>
      <c r="V1703" s="6" t="s">
        <v>16945</v>
      </c>
      <c r="W1703" s="6" t="s">
        <v>16946</v>
      </c>
      <c r="X1703" s="55">
        <v>44669</v>
      </c>
      <c r="Y1703">
        <v>0</v>
      </c>
      <c r="Z1703">
        <v>3331.72</v>
      </c>
      <c r="AA1703" s="6" t="s">
        <v>16965</v>
      </c>
      <c r="AB1703" s="6" t="s">
        <v>16947</v>
      </c>
      <c r="AD1703" s="6" t="s">
        <v>16948</v>
      </c>
      <c r="AE1703">
        <v>53658</v>
      </c>
      <c r="AF1703">
        <v>48464</v>
      </c>
      <c r="AG1703" s="6" t="s">
        <v>16949</v>
      </c>
      <c r="AH1703" s="6" t="s">
        <v>16950</v>
      </c>
      <c r="AI1703" s="6" t="s">
        <v>16951</v>
      </c>
      <c r="AJ1703" s="6" t="s">
        <v>16765</v>
      </c>
      <c r="AK1703" s="6" t="s">
        <v>16765</v>
      </c>
      <c r="AL1703" s="6" t="s">
        <v>16765</v>
      </c>
      <c r="AM1703" s="6" t="s">
        <v>16952</v>
      </c>
      <c r="AN1703">
        <v>0</v>
      </c>
      <c r="AO1703" s="55">
        <v>44669</v>
      </c>
      <c r="AP1703" s="6" t="s">
        <v>16953</v>
      </c>
      <c r="AQ1703">
        <v>0</v>
      </c>
      <c r="AR1703" s="6" t="s">
        <v>16954</v>
      </c>
      <c r="AS1703" s="6" t="s">
        <v>16955</v>
      </c>
      <c r="AT1703" s="6" t="s">
        <v>16947</v>
      </c>
      <c r="AU1703">
        <v>0</v>
      </c>
      <c r="AV1703">
        <v>0</v>
      </c>
      <c r="AW1703" s="6" t="s">
        <v>16956</v>
      </c>
      <c r="AX1703" s="6" t="s">
        <v>16765</v>
      </c>
      <c r="AY1703" s="6" t="s">
        <v>16765</v>
      </c>
      <c r="AZ1703" s="6" t="s">
        <v>16958</v>
      </c>
      <c r="BA1703" s="6" t="s">
        <v>16765</v>
      </c>
      <c r="BB1703" s="6" t="s">
        <v>16959</v>
      </c>
      <c r="BC1703" s="6" t="s">
        <v>16765</v>
      </c>
      <c r="BD1703" s="6" t="s">
        <v>16960</v>
      </c>
      <c r="BE1703" s="6" t="s">
        <v>16961</v>
      </c>
      <c r="BF1703" s="6" t="s">
        <v>13575</v>
      </c>
      <c r="BG1703" s="6" t="s">
        <v>13575</v>
      </c>
      <c r="BH1703" s="6" t="s">
        <v>16959</v>
      </c>
      <c r="BI1703">
        <v>0</v>
      </c>
      <c r="BJ1703" s="6" t="s">
        <v>16958</v>
      </c>
      <c r="BK1703">
        <v>0</v>
      </c>
      <c r="BL1703" s="6" t="s">
        <v>315</v>
      </c>
      <c r="BM1703" s="56">
        <f>COUNTIF($B$2:B1703,B1703)</f>
        <v>1</v>
      </c>
      <c r="BN1703" s="6" t="str">
        <f t="shared" si="26"/>
        <v>13159-1</v>
      </c>
    </row>
    <row r="1704" spans="1:66" x14ac:dyDescent="0.25">
      <c r="A1704">
        <v>1</v>
      </c>
      <c r="B1704">
        <v>13159</v>
      </c>
      <c r="C1704" s="6" t="s">
        <v>19498</v>
      </c>
      <c r="D1704">
        <v>5</v>
      </c>
      <c r="E1704">
        <v>1</v>
      </c>
      <c r="F1704">
        <v>10</v>
      </c>
      <c r="G1704">
        <v>108</v>
      </c>
      <c r="H1704" s="6" t="s">
        <v>16943</v>
      </c>
      <c r="I1704">
        <v>1</v>
      </c>
      <c r="J1704">
        <v>756253</v>
      </c>
      <c r="K1704">
        <v>6</v>
      </c>
      <c r="L1704" s="55">
        <v>43670</v>
      </c>
      <c r="M1704" s="6" t="s">
        <v>16765</v>
      </c>
      <c r="N1704" s="55">
        <v>44568</v>
      </c>
      <c r="O1704">
        <v>628699</v>
      </c>
      <c r="P1704" s="6" t="s">
        <v>16777</v>
      </c>
      <c r="Q1704" s="6" t="s">
        <v>19499</v>
      </c>
      <c r="R1704">
        <v>1</v>
      </c>
      <c r="S1704">
        <v>0</v>
      </c>
      <c r="T1704">
        <v>-1</v>
      </c>
      <c r="U1704">
        <v>1687</v>
      </c>
      <c r="V1704" s="6" t="s">
        <v>16945</v>
      </c>
      <c r="W1704" s="6" t="s">
        <v>16946</v>
      </c>
      <c r="X1704" s="55">
        <v>44669</v>
      </c>
      <c r="Y1704">
        <v>0</v>
      </c>
      <c r="Z1704">
        <v>3331.72</v>
      </c>
      <c r="AA1704" s="6" t="s">
        <v>16965</v>
      </c>
      <c r="AB1704" s="6" t="s">
        <v>16947</v>
      </c>
      <c r="AD1704" s="6" t="s">
        <v>16948</v>
      </c>
      <c r="AE1704">
        <v>51321</v>
      </c>
      <c r="AF1704">
        <v>46533</v>
      </c>
      <c r="AG1704" s="6" t="s">
        <v>16949</v>
      </c>
      <c r="AH1704" s="6" t="s">
        <v>16950</v>
      </c>
      <c r="AI1704" s="6" t="s">
        <v>16951</v>
      </c>
      <c r="AJ1704" s="6" t="s">
        <v>16765</v>
      </c>
      <c r="AK1704" s="6" t="s">
        <v>16765</v>
      </c>
      <c r="AL1704" s="6" t="s">
        <v>16765</v>
      </c>
      <c r="AM1704" s="6" t="s">
        <v>16952</v>
      </c>
      <c r="AN1704">
        <v>0</v>
      </c>
      <c r="AO1704" s="55">
        <v>44669</v>
      </c>
      <c r="AP1704" s="6" t="s">
        <v>16953</v>
      </c>
      <c r="AQ1704">
        <v>0</v>
      </c>
      <c r="AR1704" s="6" t="s">
        <v>16997</v>
      </c>
      <c r="AS1704" s="6" t="s">
        <v>16955</v>
      </c>
      <c r="AT1704" s="6" t="s">
        <v>16947</v>
      </c>
      <c r="AU1704">
        <v>0</v>
      </c>
      <c r="AV1704">
        <v>0</v>
      </c>
      <c r="AW1704" s="6" t="s">
        <v>16956</v>
      </c>
      <c r="AX1704" s="6" t="s">
        <v>18807</v>
      </c>
      <c r="AY1704" s="6" t="s">
        <v>16765</v>
      </c>
      <c r="AZ1704" s="6" t="s">
        <v>16958</v>
      </c>
      <c r="BA1704" s="6" t="s">
        <v>16765</v>
      </c>
      <c r="BB1704" s="6" t="s">
        <v>16959</v>
      </c>
      <c r="BC1704" s="6" t="s">
        <v>16765</v>
      </c>
      <c r="BD1704" s="6" t="s">
        <v>16960</v>
      </c>
      <c r="BE1704" s="6" t="s">
        <v>16961</v>
      </c>
      <c r="BF1704" s="6" t="s">
        <v>13575</v>
      </c>
      <c r="BG1704" s="6" t="s">
        <v>13575</v>
      </c>
      <c r="BH1704" s="6" t="s">
        <v>16959</v>
      </c>
      <c r="BI1704">
        <v>0</v>
      </c>
      <c r="BJ1704" s="6" t="s">
        <v>16958</v>
      </c>
      <c r="BK1704">
        <v>0</v>
      </c>
      <c r="BL1704" s="6" t="s">
        <v>315</v>
      </c>
      <c r="BM1704" s="56">
        <f>COUNTIF($B$2:B1704,B1704)</f>
        <v>2</v>
      </c>
      <c r="BN1704" s="6" t="str">
        <f t="shared" si="26"/>
        <v>13159-2</v>
      </c>
    </row>
    <row r="1705" spans="1:66" x14ac:dyDescent="0.25">
      <c r="A1705">
        <v>1</v>
      </c>
      <c r="B1705">
        <v>13163</v>
      </c>
      <c r="C1705" s="6" t="s">
        <v>19500</v>
      </c>
      <c r="D1705">
        <v>5</v>
      </c>
      <c r="E1705">
        <v>1</v>
      </c>
      <c r="F1705">
        <v>10</v>
      </c>
      <c r="G1705">
        <v>107</v>
      </c>
      <c r="H1705" s="6" t="s">
        <v>16994</v>
      </c>
      <c r="I1705">
        <v>1</v>
      </c>
      <c r="J1705">
        <v>600875</v>
      </c>
      <c r="K1705">
        <v>6</v>
      </c>
      <c r="L1705" s="55">
        <v>43392</v>
      </c>
      <c r="M1705" s="6" t="s">
        <v>16765</v>
      </c>
      <c r="N1705" s="55">
        <v>44568</v>
      </c>
      <c r="O1705">
        <v>118788</v>
      </c>
      <c r="P1705" s="6" t="s">
        <v>16787</v>
      </c>
      <c r="Q1705" s="6" t="s">
        <v>19501</v>
      </c>
      <c r="R1705">
        <v>1</v>
      </c>
      <c r="S1705">
        <v>0</v>
      </c>
      <c r="T1705">
        <v>-1</v>
      </c>
      <c r="U1705">
        <v>2572.9499999999998</v>
      </c>
      <c r="V1705" s="6" t="s">
        <v>16945</v>
      </c>
      <c r="W1705" s="6" t="s">
        <v>16946</v>
      </c>
      <c r="X1705" s="55">
        <v>44664</v>
      </c>
      <c r="Y1705">
        <v>10000</v>
      </c>
      <c r="Z1705">
        <v>0</v>
      </c>
      <c r="AA1705" s="6" t="s">
        <v>16765</v>
      </c>
      <c r="AB1705" s="6" t="s">
        <v>16947</v>
      </c>
      <c r="AD1705" s="6" t="s">
        <v>16948</v>
      </c>
      <c r="AE1705">
        <v>49800</v>
      </c>
      <c r="AF1705">
        <v>45184</v>
      </c>
      <c r="AG1705" s="6" t="s">
        <v>16949</v>
      </c>
      <c r="AH1705" s="6" t="s">
        <v>16950</v>
      </c>
      <c r="AI1705" s="6" t="s">
        <v>16951</v>
      </c>
      <c r="AJ1705" s="6" t="s">
        <v>16765</v>
      </c>
      <c r="AK1705" s="6" t="s">
        <v>16765</v>
      </c>
      <c r="AL1705" s="6" t="s">
        <v>16765</v>
      </c>
      <c r="AM1705" s="6" t="s">
        <v>16952</v>
      </c>
      <c r="AN1705">
        <v>0</v>
      </c>
      <c r="AO1705" s="55">
        <v>44664</v>
      </c>
      <c r="AP1705" s="6" t="s">
        <v>16953</v>
      </c>
      <c r="AQ1705">
        <v>0</v>
      </c>
      <c r="AR1705" s="6" t="s">
        <v>16954</v>
      </c>
      <c r="AS1705" s="6" t="s">
        <v>16955</v>
      </c>
      <c r="AT1705" s="6" t="s">
        <v>16947</v>
      </c>
      <c r="AU1705">
        <v>0</v>
      </c>
      <c r="AV1705">
        <v>0</v>
      </c>
      <c r="AW1705" s="6" t="s">
        <v>16956</v>
      </c>
      <c r="AX1705" s="6" t="s">
        <v>18256</v>
      </c>
      <c r="AY1705" s="6" t="s">
        <v>16765</v>
      </c>
      <c r="AZ1705" s="6" t="s">
        <v>16958</v>
      </c>
      <c r="BA1705" s="6" t="s">
        <v>16765</v>
      </c>
      <c r="BB1705" s="6" t="s">
        <v>16959</v>
      </c>
      <c r="BC1705" s="6" t="s">
        <v>16765</v>
      </c>
      <c r="BD1705" s="6" t="s">
        <v>16960</v>
      </c>
      <c r="BE1705" s="6" t="s">
        <v>16961</v>
      </c>
      <c r="BF1705" s="6" t="s">
        <v>13575</v>
      </c>
      <c r="BG1705" s="6" t="s">
        <v>13575</v>
      </c>
      <c r="BH1705" s="6" t="s">
        <v>16959</v>
      </c>
      <c r="BI1705">
        <v>0</v>
      </c>
      <c r="BJ1705" s="6" t="s">
        <v>16958</v>
      </c>
      <c r="BK1705">
        <v>0</v>
      </c>
      <c r="BL1705" s="6" t="s">
        <v>315</v>
      </c>
      <c r="BM1705" s="56">
        <f>COUNTIF($B$2:B1705,B1705)</f>
        <v>1</v>
      </c>
      <c r="BN1705" s="6" t="str">
        <f t="shared" si="26"/>
        <v>13163-1</v>
      </c>
    </row>
    <row r="1706" spans="1:66" x14ac:dyDescent="0.25">
      <c r="A1706">
        <v>1</v>
      </c>
      <c r="B1706">
        <v>13170</v>
      </c>
      <c r="C1706" s="6" t="s">
        <v>19502</v>
      </c>
      <c r="D1706">
        <v>5</v>
      </c>
      <c r="E1706">
        <v>1</v>
      </c>
      <c r="F1706">
        <v>10</v>
      </c>
      <c r="G1706">
        <v>107</v>
      </c>
      <c r="H1706" s="6" t="s">
        <v>16963</v>
      </c>
      <c r="I1706">
        <v>1</v>
      </c>
      <c r="J1706">
        <v>59326</v>
      </c>
      <c r="K1706">
        <v>7</v>
      </c>
      <c r="L1706" s="55">
        <v>44267</v>
      </c>
      <c r="M1706" s="6" t="s">
        <v>16765</v>
      </c>
      <c r="N1706" s="55">
        <v>44736</v>
      </c>
      <c r="O1706">
        <v>118788</v>
      </c>
      <c r="P1706" s="6" t="s">
        <v>16787</v>
      </c>
      <c r="Q1706" s="6" t="s">
        <v>19503</v>
      </c>
      <c r="R1706">
        <v>1</v>
      </c>
      <c r="S1706">
        <v>0</v>
      </c>
      <c r="T1706">
        <v>-1</v>
      </c>
      <c r="U1706">
        <v>2572.9499999999998</v>
      </c>
      <c r="V1706" s="6" t="s">
        <v>16945</v>
      </c>
      <c r="W1706" s="6" t="s">
        <v>16946</v>
      </c>
      <c r="X1706" s="55">
        <v>44657</v>
      </c>
      <c r="Y1706">
        <v>0</v>
      </c>
      <c r="Z1706">
        <v>356.24</v>
      </c>
      <c r="AA1706" s="6" t="s">
        <v>16969</v>
      </c>
      <c r="AB1706" s="6" t="s">
        <v>16947</v>
      </c>
      <c r="AD1706" s="6" t="s">
        <v>16948</v>
      </c>
      <c r="AE1706">
        <v>52985</v>
      </c>
      <c r="AF1706">
        <v>47900</v>
      </c>
      <c r="AG1706" s="6" t="s">
        <v>16949</v>
      </c>
      <c r="AH1706" s="6" t="s">
        <v>16950</v>
      </c>
      <c r="AI1706" s="6" t="s">
        <v>16951</v>
      </c>
      <c r="AJ1706" s="6" t="s">
        <v>16765</v>
      </c>
      <c r="AK1706" s="6" t="s">
        <v>16765</v>
      </c>
      <c r="AL1706" s="6" t="s">
        <v>16765</v>
      </c>
      <c r="AM1706" s="6" t="s">
        <v>16952</v>
      </c>
      <c r="AN1706">
        <v>0</v>
      </c>
      <c r="AO1706" s="55">
        <v>44657</v>
      </c>
      <c r="AP1706" s="6" t="s">
        <v>16953</v>
      </c>
      <c r="AQ1706">
        <v>0</v>
      </c>
      <c r="AR1706" s="6" t="s">
        <v>16954</v>
      </c>
      <c r="AS1706" s="6" t="s">
        <v>16955</v>
      </c>
      <c r="AT1706" s="6" t="s">
        <v>16947</v>
      </c>
      <c r="AU1706">
        <v>0</v>
      </c>
      <c r="AV1706">
        <v>0</v>
      </c>
      <c r="AW1706" s="6" t="s">
        <v>16956</v>
      </c>
      <c r="AX1706" s="6" t="s">
        <v>18003</v>
      </c>
      <c r="AY1706" s="6" t="s">
        <v>16765</v>
      </c>
      <c r="AZ1706" s="6" t="s">
        <v>16958</v>
      </c>
      <c r="BA1706" s="6" t="s">
        <v>16765</v>
      </c>
      <c r="BB1706" s="6" t="s">
        <v>16959</v>
      </c>
      <c r="BC1706" s="6" t="s">
        <v>16765</v>
      </c>
      <c r="BD1706" s="6" t="s">
        <v>16960</v>
      </c>
      <c r="BE1706" s="6" t="s">
        <v>16961</v>
      </c>
      <c r="BF1706" s="6" t="s">
        <v>13575</v>
      </c>
      <c r="BG1706" s="6" t="s">
        <v>13575</v>
      </c>
      <c r="BH1706" s="6" t="s">
        <v>16959</v>
      </c>
      <c r="BI1706">
        <v>0</v>
      </c>
      <c r="BJ1706" s="6" t="s">
        <v>16958</v>
      </c>
      <c r="BK1706">
        <v>0</v>
      </c>
      <c r="BL1706" s="6" t="s">
        <v>315</v>
      </c>
      <c r="BM1706" s="56">
        <f>COUNTIF($B$2:B1706,B1706)</f>
        <v>1</v>
      </c>
      <c r="BN1706" s="6" t="str">
        <f t="shared" si="26"/>
        <v>13170-1</v>
      </c>
    </row>
    <row r="1707" spans="1:66" x14ac:dyDescent="0.25">
      <c r="A1707">
        <v>1</v>
      </c>
      <c r="B1707">
        <v>13182</v>
      </c>
      <c r="C1707" s="6" t="s">
        <v>19504</v>
      </c>
      <c r="D1707">
        <v>5</v>
      </c>
      <c r="E1707">
        <v>2</v>
      </c>
      <c r="F1707">
        <v>20</v>
      </c>
      <c r="G1707">
        <v>203</v>
      </c>
      <c r="H1707" s="6" t="s">
        <v>16943</v>
      </c>
      <c r="I1707">
        <v>1</v>
      </c>
      <c r="J1707">
        <v>439837</v>
      </c>
      <c r="K1707">
        <v>6</v>
      </c>
      <c r="L1707" s="55">
        <v>43103</v>
      </c>
      <c r="M1707" s="6" t="s">
        <v>16765</v>
      </c>
      <c r="N1707" s="55">
        <v>44601</v>
      </c>
      <c r="O1707">
        <v>118747</v>
      </c>
      <c r="P1707" s="6" t="s">
        <v>16770</v>
      </c>
      <c r="Q1707" s="6" t="s">
        <v>19505</v>
      </c>
      <c r="R1707">
        <v>1</v>
      </c>
      <c r="S1707">
        <v>0</v>
      </c>
      <c r="T1707">
        <v>-1</v>
      </c>
      <c r="U1707">
        <v>1217</v>
      </c>
      <c r="V1707" s="6" t="s">
        <v>16945</v>
      </c>
      <c r="W1707" s="6" t="s">
        <v>16946</v>
      </c>
      <c r="X1707" s="55">
        <v>44663</v>
      </c>
      <c r="Y1707">
        <v>0</v>
      </c>
      <c r="Z1707">
        <v>0</v>
      </c>
      <c r="AA1707" s="6" t="s">
        <v>16765</v>
      </c>
      <c r="AB1707" s="6" t="s">
        <v>16947</v>
      </c>
      <c r="AD1707" s="6" t="s">
        <v>16948</v>
      </c>
      <c r="AE1707">
        <v>48019</v>
      </c>
      <c r="AF1707">
        <v>43687</v>
      </c>
      <c r="AG1707" s="6" t="s">
        <v>16949</v>
      </c>
      <c r="AH1707" s="6" t="s">
        <v>16950</v>
      </c>
      <c r="AI1707" s="6" t="s">
        <v>16951</v>
      </c>
      <c r="AJ1707" s="6" t="s">
        <v>16765</v>
      </c>
      <c r="AK1707" s="6" t="s">
        <v>16765</v>
      </c>
      <c r="AL1707" s="6" t="s">
        <v>16765</v>
      </c>
      <c r="AM1707" s="6" t="s">
        <v>16952</v>
      </c>
      <c r="AN1707">
        <v>0</v>
      </c>
      <c r="AO1707" s="55">
        <v>44663</v>
      </c>
      <c r="AP1707" s="6" t="s">
        <v>16953</v>
      </c>
      <c r="AQ1707">
        <v>0</v>
      </c>
      <c r="AR1707" s="6" t="s">
        <v>16954</v>
      </c>
      <c r="AS1707" s="6" t="s">
        <v>16955</v>
      </c>
      <c r="AT1707" s="6" t="s">
        <v>16947</v>
      </c>
      <c r="AU1707">
        <v>0</v>
      </c>
      <c r="AV1707">
        <v>0</v>
      </c>
      <c r="AW1707" s="6" t="s">
        <v>16956</v>
      </c>
      <c r="AX1707" s="6" t="s">
        <v>18050</v>
      </c>
      <c r="AY1707" s="6" t="s">
        <v>16765</v>
      </c>
      <c r="AZ1707" s="6" t="s">
        <v>16958</v>
      </c>
      <c r="BA1707" s="6" t="s">
        <v>16765</v>
      </c>
      <c r="BB1707" s="6" t="s">
        <v>16959</v>
      </c>
      <c r="BC1707" s="6" t="s">
        <v>16765</v>
      </c>
      <c r="BD1707" s="6" t="s">
        <v>16960</v>
      </c>
      <c r="BE1707" s="6" t="s">
        <v>16961</v>
      </c>
      <c r="BF1707" s="6" t="s">
        <v>13575</v>
      </c>
      <c r="BG1707" s="6" t="s">
        <v>13575</v>
      </c>
      <c r="BH1707" s="6" t="s">
        <v>16959</v>
      </c>
      <c r="BI1707">
        <v>0</v>
      </c>
      <c r="BJ1707" s="6" t="s">
        <v>16958</v>
      </c>
      <c r="BK1707">
        <v>0</v>
      </c>
      <c r="BL1707" s="6" t="s">
        <v>315</v>
      </c>
      <c r="BM1707" s="56">
        <f>COUNTIF($B$2:B1707,B1707)</f>
        <v>1</v>
      </c>
      <c r="BN1707" s="6" t="str">
        <f t="shared" si="26"/>
        <v>13182-1</v>
      </c>
    </row>
    <row r="1708" spans="1:66" x14ac:dyDescent="0.25">
      <c r="A1708">
        <v>1</v>
      </c>
      <c r="B1708">
        <v>13182</v>
      </c>
      <c r="C1708" s="6" t="s">
        <v>19504</v>
      </c>
      <c r="D1708">
        <v>5</v>
      </c>
      <c r="E1708">
        <v>2</v>
      </c>
      <c r="F1708">
        <v>20</v>
      </c>
      <c r="G1708">
        <v>203</v>
      </c>
      <c r="H1708" s="6" t="s">
        <v>16943</v>
      </c>
      <c r="I1708">
        <v>1</v>
      </c>
      <c r="J1708">
        <v>514220</v>
      </c>
      <c r="K1708">
        <v>6</v>
      </c>
      <c r="L1708" s="55">
        <v>43235</v>
      </c>
      <c r="M1708" s="6" t="s">
        <v>16765</v>
      </c>
      <c r="N1708" s="55">
        <v>44771</v>
      </c>
      <c r="O1708">
        <v>118784</v>
      </c>
      <c r="P1708" s="6" t="s">
        <v>16764</v>
      </c>
      <c r="Q1708" s="6" t="s">
        <v>19506</v>
      </c>
      <c r="R1708">
        <v>1</v>
      </c>
      <c r="S1708">
        <v>0</v>
      </c>
      <c r="T1708">
        <v>-1</v>
      </c>
      <c r="U1708">
        <v>1651</v>
      </c>
      <c r="V1708" s="6" t="s">
        <v>16945</v>
      </c>
      <c r="W1708" s="6" t="s">
        <v>16946</v>
      </c>
      <c r="X1708" s="55">
        <v>44663</v>
      </c>
      <c r="Y1708">
        <v>0</v>
      </c>
      <c r="Z1708">
        <v>0</v>
      </c>
      <c r="AA1708" s="6" t="s">
        <v>16765</v>
      </c>
      <c r="AB1708" s="6" t="s">
        <v>16947</v>
      </c>
      <c r="AD1708" s="6" t="s">
        <v>16948</v>
      </c>
      <c r="AE1708">
        <v>48905</v>
      </c>
      <c r="AF1708">
        <v>44433</v>
      </c>
      <c r="AG1708" s="6" t="s">
        <v>16949</v>
      </c>
      <c r="AH1708" s="6" t="s">
        <v>16950</v>
      </c>
      <c r="AI1708" s="6" t="s">
        <v>16951</v>
      </c>
      <c r="AJ1708" s="6" t="s">
        <v>16765</v>
      </c>
      <c r="AK1708" s="6" t="s">
        <v>16765</v>
      </c>
      <c r="AL1708" s="6" t="s">
        <v>16765</v>
      </c>
      <c r="AM1708" s="6" t="s">
        <v>16952</v>
      </c>
      <c r="AN1708">
        <v>0</v>
      </c>
      <c r="AO1708" s="55">
        <v>44663</v>
      </c>
      <c r="AP1708" s="6" t="s">
        <v>16953</v>
      </c>
      <c r="AQ1708">
        <v>0</v>
      </c>
      <c r="AR1708" s="6" t="s">
        <v>16954</v>
      </c>
      <c r="AS1708" s="6" t="s">
        <v>16955</v>
      </c>
      <c r="AT1708" s="6" t="s">
        <v>16947</v>
      </c>
      <c r="AU1708">
        <v>0</v>
      </c>
      <c r="AV1708">
        <v>0</v>
      </c>
      <c r="AW1708" s="6" t="s">
        <v>16956</v>
      </c>
      <c r="AX1708" s="6" t="s">
        <v>19507</v>
      </c>
      <c r="AY1708" s="6" t="s">
        <v>16765</v>
      </c>
      <c r="AZ1708" s="6" t="s">
        <v>16958</v>
      </c>
      <c r="BA1708" s="6" t="s">
        <v>16765</v>
      </c>
      <c r="BB1708" s="6" t="s">
        <v>16959</v>
      </c>
      <c r="BC1708" s="6" t="s">
        <v>16765</v>
      </c>
      <c r="BD1708" s="6" t="s">
        <v>16960</v>
      </c>
      <c r="BE1708" s="6" t="s">
        <v>16961</v>
      </c>
      <c r="BF1708" s="6" t="s">
        <v>13575</v>
      </c>
      <c r="BG1708" s="6" t="s">
        <v>13575</v>
      </c>
      <c r="BH1708" s="6" t="s">
        <v>16959</v>
      </c>
      <c r="BI1708">
        <v>0</v>
      </c>
      <c r="BJ1708" s="6" t="s">
        <v>16958</v>
      </c>
      <c r="BK1708">
        <v>0</v>
      </c>
      <c r="BL1708" s="6" t="s">
        <v>315</v>
      </c>
      <c r="BM1708" s="56">
        <f>COUNTIF($B$2:B1708,B1708)</f>
        <v>2</v>
      </c>
      <c r="BN1708" s="6" t="str">
        <f t="shared" si="26"/>
        <v>13182-2</v>
      </c>
    </row>
    <row r="1709" spans="1:66" x14ac:dyDescent="0.25">
      <c r="A1709">
        <v>1</v>
      </c>
      <c r="B1709">
        <v>13182</v>
      </c>
      <c r="C1709" s="6" t="s">
        <v>19504</v>
      </c>
      <c r="D1709">
        <v>5</v>
      </c>
      <c r="E1709">
        <v>2</v>
      </c>
      <c r="F1709">
        <v>20</v>
      </c>
      <c r="G1709">
        <v>203</v>
      </c>
      <c r="H1709" s="6" t="s">
        <v>16943</v>
      </c>
      <c r="I1709">
        <v>1</v>
      </c>
      <c r="J1709">
        <v>514914</v>
      </c>
      <c r="K1709">
        <v>6</v>
      </c>
      <c r="L1709" s="55">
        <v>43236</v>
      </c>
      <c r="M1709" s="6" t="s">
        <v>16765</v>
      </c>
      <c r="N1709" s="55">
        <v>44771</v>
      </c>
      <c r="O1709">
        <v>118784</v>
      </c>
      <c r="P1709" s="6" t="s">
        <v>16764</v>
      </c>
      <c r="Q1709" s="6" t="s">
        <v>19508</v>
      </c>
      <c r="R1709">
        <v>1</v>
      </c>
      <c r="S1709">
        <v>0</v>
      </c>
      <c r="T1709">
        <v>-1</v>
      </c>
      <c r="U1709">
        <v>1651</v>
      </c>
      <c r="V1709" s="6" t="s">
        <v>16945</v>
      </c>
      <c r="W1709" s="6" t="s">
        <v>16946</v>
      </c>
      <c r="X1709" s="55">
        <v>44663</v>
      </c>
      <c r="Y1709">
        <v>0</v>
      </c>
      <c r="Z1709">
        <v>0</v>
      </c>
      <c r="AA1709" s="6" t="s">
        <v>16765</v>
      </c>
      <c r="AB1709" s="6" t="s">
        <v>16947</v>
      </c>
      <c r="AD1709" s="6" t="s">
        <v>16948</v>
      </c>
      <c r="AE1709">
        <v>48922</v>
      </c>
      <c r="AF1709">
        <v>44445</v>
      </c>
      <c r="AG1709" s="6" t="s">
        <v>16949</v>
      </c>
      <c r="AH1709" s="6" t="s">
        <v>16950</v>
      </c>
      <c r="AI1709" s="6" t="s">
        <v>16951</v>
      </c>
      <c r="AJ1709" s="6" t="s">
        <v>16765</v>
      </c>
      <c r="AK1709" s="6" t="s">
        <v>16765</v>
      </c>
      <c r="AL1709" s="6" t="s">
        <v>16765</v>
      </c>
      <c r="AM1709" s="6" t="s">
        <v>16952</v>
      </c>
      <c r="AN1709">
        <v>0</v>
      </c>
      <c r="AO1709" s="55">
        <v>44663</v>
      </c>
      <c r="AP1709" s="6" t="s">
        <v>16953</v>
      </c>
      <c r="AQ1709">
        <v>0</v>
      </c>
      <c r="AR1709" s="6" t="s">
        <v>16954</v>
      </c>
      <c r="AS1709" s="6" t="s">
        <v>16955</v>
      </c>
      <c r="AT1709" s="6" t="s">
        <v>16947</v>
      </c>
      <c r="AU1709">
        <v>0</v>
      </c>
      <c r="AV1709">
        <v>0</v>
      </c>
      <c r="AW1709" s="6" t="s">
        <v>16956</v>
      </c>
      <c r="AX1709" s="6" t="s">
        <v>19509</v>
      </c>
      <c r="AY1709" s="6" t="s">
        <v>16765</v>
      </c>
      <c r="AZ1709" s="6" t="s">
        <v>16958</v>
      </c>
      <c r="BA1709" s="6" t="s">
        <v>16765</v>
      </c>
      <c r="BB1709" s="6" t="s">
        <v>16959</v>
      </c>
      <c r="BC1709" s="6" t="s">
        <v>16765</v>
      </c>
      <c r="BD1709" s="6" t="s">
        <v>16960</v>
      </c>
      <c r="BE1709" s="6" t="s">
        <v>16961</v>
      </c>
      <c r="BF1709" s="6" t="s">
        <v>13575</v>
      </c>
      <c r="BG1709" s="6" t="s">
        <v>13575</v>
      </c>
      <c r="BH1709" s="6" t="s">
        <v>16959</v>
      </c>
      <c r="BI1709">
        <v>0</v>
      </c>
      <c r="BJ1709" s="6" t="s">
        <v>16958</v>
      </c>
      <c r="BK1709">
        <v>0</v>
      </c>
      <c r="BL1709" s="6" t="s">
        <v>315</v>
      </c>
      <c r="BM1709" s="56">
        <f>COUNTIF($B$2:B1709,B1709)</f>
        <v>3</v>
      </c>
      <c r="BN1709" s="6" t="str">
        <f t="shared" si="26"/>
        <v>13182-3</v>
      </c>
    </row>
    <row r="1710" spans="1:66" x14ac:dyDescent="0.25">
      <c r="A1710">
        <v>1</v>
      </c>
      <c r="B1710">
        <v>13194</v>
      </c>
      <c r="C1710" s="6" t="s">
        <v>19510</v>
      </c>
      <c r="D1710">
        <v>4</v>
      </c>
      <c r="E1710">
        <v>9</v>
      </c>
      <c r="F1710">
        <v>99</v>
      </c>
      <c r="G1710">
        <v>907</v>
      </c>
      <c r="H1710" s="6" t="s">
        <v>17037</v>
      </c>
      <c r="I1710">
        <v>1</v>
      </c>
      <c r="J1710">
        <v>428967</v>
      </c>
      <c r="K1710">
        <v>6</v>
      </c>
      <c r="L1710" s="55">
        <v>43083</v>
      </c>
      <c r="M1710" s="6" t="s">
        <v>16765</v>
      </c>
      <c r="N1710" s="55"/>
      <c r="O1710">
        <v>3053475</v>
      </c>
      <c r="P1710" s="6" t="s">
        <v>16843</v>
      </c>
      <c r="Q1710" s="6" t="s">
        <v>16973</v>
      </c>
      <c r="R1710">
        <v>1</v>
      </c>
      <c r="S1710">
        <v>0</v>
      </c>
      <c r="T1710">
        <v>-1</v>
      </c>
      <c r="U1710">
        <v>0</v>
      </c>
      <c r="V1710" s="6" t="s">
        <v>16974</v>
      </c>
      <c r="W1710" s="6" t="s">
        <v>16946</v>
      </c>
      <c r="X1710" s="55"/>
      <c r="Y1710">
        <v>0</v>
      </c>
      <c r="Z1710">
        <v>0</v>
      </c>
      <c r="AA1710" s="6" t="s">
        <v>16765</v>
      </c>
      <c r="AB1710" s="6" t="s">
        <v>16947</v>
      </c>
      <c r="AD1710" s="6" t="s">
        <v>16765</v>
      </c>
      <c r="AE1710">
        <v>47906</v>
      </c>
      <c r="AF1710">
        <v>31642</v>
      </c>
      <c r="AG1710" s="6" t="s">
        <v>16973</v>
      </c>
      <c r="AH1710" s="6" t="s">
        <v>16950</v>
      </c>
      <c r="AI1710" s="6" t="s">
        <v>16951</v>
      </c>
      <c r="AJ1710" s="6" t="s">
        <v>16765</v>
      </c>
      <c r="AK1710" s="6" t="s">
        <v>16765</v>
      </c>
      <c r="AL1710" s="6" t="s">
        <v>16765</v>
      </c>
      <c r="AM1710" s="6" t="s">
        <v>16952</v>
      </c>
      <c r="AN1710">
        <v>0</v>
      </c>
      <c r="AO1710" s="55"/>
      <c r="AP1710" s="6" t="s">
        <v>16953</v>
      </c>
      <c r="AQ1710">
        <v>0</v>
      </c>
      <c r="AR1710" s="6" t="s">
        <v>16975</v>
      </c>
      <c r="AS1710" s="6" t="s">
        <v>16955</v>
      </c>
      <c r="AT1710" s="6" t="s">
        <v>16947</v>
      </c>
      <c r="AU1710">
        <v>0</v>
      </c>
      <c r="AV1710">
        <v>0</v>
      </c>
      <c r="AW1710" s="6" t="s">
        <v>16956</v>
      </c>
      <c r="AX1710" s="6" t="s">
        <v>19511</v>
      </c>
      <c r="AY1710" s="6" t="s">
        <v>16765</v>
      </c>
      <c r="AZ1710" s="6" t="s">
        <v>16958</v>
      </c>
      <c r="BA1710" s="6" t="s">
        <v>16765</v>
      </c>
      <c r="BB1710" s="6" t="s">
        <v>16959</v>
      </c>
      <c r="BC1710" s="6" t="s">
        <v>16765</v>
      </c>
      <c r="BD1710" s="6" t="s">
        <v>16960</v>
      </c>
      <c r="BE1710" s="6" t="s">
        <v>16961</v>
      </c>
      <c r="BF1710" s="6" t="s">
        <v>13575</v>
      </c>
      <c r="BG1710" s="6" t="s">
        <v>13575</v>
      </c>
      <c r="BH1710" s="6" t="s">
        <v>16959</v>
      </c>
      <c r="BI1710">
        <v>0</v>
      </c>
      <c r="BJ1710" s="6" t="s">
        <v>16958</v>
      </c>
      <c r="BK1710">
        <v>0</v>
      </c>
      <c r="BL1710" s="6" t="s">
        <v>315</v>
      </c>
      <c r="BM1710" s="56">
        <f>COUNTIF($B$2:B1710,B1710)</f>
        <v>1</v>
      </c>
      <c r="BN1710" s="6" t="str">
        <f t="shared" si="26"/>
        <v>13194-1</v>
      </c>
    </row>
    <row r="1711" spans="1:66" x14ac:dyDescent="0.25">
      <c r="A1711">
        <v>1</v>
      </c>
      <c r="B1711">
        <v>13194</v>
      </c>
      <c r="C1711" s="6" t="s">
        <v>19510</v>
      </c>
      <c r="D1711">
        <v>4</v>
      </c>
      <c r="E1711">
        <v>9</v>
      </c>
      <c r="F1711">
        <v>99</v>
      </c>
      <c r="G1711">
        <v>907</v>
      </c>
      <c r="H1711" s="6" t="s">
        <v>17037</v>
      </c>
      <c r="I1711">
        <v>1</v>
      </c>
      <c r="J1711">
        <v>428967</v>
      </c>
      <c r="K1711">
        <v>6</v>
      </c>
      <c r="L1711" s="55">
        <v>43083</v>
      </c>
      <c r="M1711" s="6" t="s">
        <v>16765</v>
      </c>
      <c r="N1711" s="55"/>
      <c r="O1711">
        <v>3053476</v>
      </c>
      <c r="P1711" s="6" t="s">
        <v>16844</v>
      </c>
      <c r="Q1711" s="6" t="s">
        <v>16973</v>
      </c>
      <c r="R1711">
        <v>2</v>
      </c>
      <c r="S1711">
        <v>0</v>
      </c>
      <c r="T1711">
        <v>-2</v>
      </c>
      <c r="U1711">
        <v>0</v>
      </c>
      <c r="V1711" s="6" t="s">
        <v>16974</v>
      </c>
      <c r="W1711" s="6" t="s">
        <v>16946</v>
      </c>
      <c r="X1711" s="55"/>
      <c r="Y1711">
        <v>0</v>
      </c>
      <c r="Z1711">
        <v>0</v>
      </c>
      <c r="AA1711" s="6" t="s">
        <v>16765</v>
      </c>
      <c r="AB1711" s="6" t="s">
        <v>16947</v>
      </c>
      <c r="AD1711" s="6" t="s">
        <v>16765</v>
      </c>
      <c r="AE1711">
        <v>47907</v>
      </c>
      <c r="AF1711">
        <v>31642</v>
      </c>
      <c r="AG1711" s="6" t="s">
        <v>16973</v>
      </c>
      <c r="AH1711" s="6" t="s">
        <v>16950</v>
      </c>
      <c r="AI1711" s="6" t="s">
        <v>16951</v>
      </c>
      <c r="AJ1711" s="6" t="s">
        <v>16765</v>
      </c>
      <c r="AK1711" s="6" t="s">
        <v>16765</v>
      </c>
      <c r="AL1711" s="6" t="s">
        <v>16765</v>
      </c>
      <c r="AM1711" s="6" t="s">
        <v>16952</v>
      </c>
      <c r="AN1711">
        <v>0</v>
      </c>
      <c r="AO1711" s="55"/>
      <c r="AP1711" s="6" t="s">
        <v>16953</v>
      </c>
      <c r="AQ1711">
        <v>0</v>
      </c>
      <c r="AR1711" s="6" t="s">
        <v>16975</v>
      </c>
      <c r="AS1711" s="6" t="s">
        <v>16955</v>
      </c>
      <c r="AT1711" s="6" t="s">
        <v>16947</v>
      </c>
      <c r="AU1711">
        <v>0</v>
      </c>
      <c r="AV1711">
        <v>0</v>
      </c>
      <c r="AW1711" s="6" t="s">
        <v>16956</v>
      </c>
      <c r="AX1711" s="6" t="s">
        <v>19511</v>
      </c>
      <c r="AY1711" s="6" t="s">
        <v>16765</v>
      </c>
      <c r="AZ1711" s="6" t="s">
        <v>16958</v>
      </c>
      <c r="BA1711" s="6" t="s">
        <v>16765</v>
      </c>
      <c r="BB1711" s="6" t="s">
        <v>16959</v>
      </c>
      <c r="BC1711" s="6" t="s">
        <v>16765</v>
      </c>
      <c r="BD1711" s="6" t="s">
        <v>16960</v>
      </c>
      <c r="BE1711" s="6" t="s">
        <v>16961</v>
      </c>
      <c r="BF1711" s="6" t="s">
        <v>13575</v>
      </c>
      <c r="BG1711" s="6" t="s">
        <v>13575</v>
      </c>
      <c r="BH1711" s="6" t="s">
        <v>16959</v>
      </c>
      <c r="BI1711">
        <v>0</v>
      </c>
      <c r="BJ1711" s="6" t="s">
        <v>16958</v>
      </c>
      <c r="BK1711">
        <v>0</v>
      </c>
      <c r="BL1711" s="6" t="s">
        <v>315</v>
      </c>
      <c r="BM1711" s="56">
        <f>COUNTIF($B$2:B1711,B1711)</f>
        <v>2</v>
      </c>
      <c r="BN1711" s="6" t="str">
        <f t="shared" si="26"/>
        <v>13194-2</v>
      </c>
    </row>
    <row r="1712" spans="1:66" x14ac:dyDescent="0.25">
      <c r="A1712">
        <v>1</v>
      </c>
      <c r="B1712">
        <v>13194</v>
      </c>
      <c r="C1712" s="6" t="s">
        <v>19510</v>
      </c>
      <c r="D1712">
        <v>4</v>
      </c>
      <c r="E1712">
        <v>9</v>
      </c>
      <c r="F1712">
        <v>99</v>
      </c>
      <c r="G1712">
        <v>907</v>
      </c>
      <c r="H1712" s="6" t="s">
        <v>17037</v>
      </c>
      <c r="I1712">
        <v>1</v>
      </c>
      <c r="J1712">
        <v>428967</v>
      </c>
      <c r="K1712">
        <v>6</v>
      </c>
      <c r="L1712" s="55">
        <v>43083</v>
      </c>
      <c r="M1712" s="6" t="s">
        <v>16765</v>
      </c>
      <c r="N1712" s="55"/>
      <c r="O1712">
        <v>3053477</v>
      </c>
      <c r="P1712" s="6" t="s">
        <v>19512</v>
      </c>
      <c r="Q1712" s="6" t="s">
        <v>16973</v>
      </c>
      <c r="R1712">
        <v>1</v>
      </c>
      <c r="S1712">
        <v>0</v>
      </c>
      <c r="T1712">
        <v>-1</v>
      </c>
      <c r="U1712">
        <v>0</v>
      </c>
      <c r="V1712" s="6" t="s">
        <v>16974</v>
      </c>
      <c r="W1712" s="6" t="s">
        <v>16946</v>
      </c>
      <c r="X1712" s="55"/>
      <c r="Y1712">
        <v>0</v>
      </c>
      <c r="Z1712">
        <v>0</v>
      </c>
      <c r="AA1712" s="6" t="s">
        <v>16765</v>
      </c>
      <c r="AB1712" s="6" t="s">
        <v>16947</v>
      </c>
      <c r="AD1712" s="6" t="s">
        <v>16765</v>
      </c>
      <c r="AE1712">
        <v>47908</v>
      </c>
      <c r="AF1712">
        <v>31642</v>
      </c>
      <c r="AG1712" s="6" t="s">
        <v>16973</v>
      </c>
      <c r="AH1712" s="6" t="s">
        <v>16950</v>
      </c>
      <c r="AI1712" s="6" t="s">
        <v>16951</v>
      </c>
      <c r="AJ1712" s="6" t="s">
        <v>16765</v>
      </c>
      <c r="AK1712" s="6" t="s">
        <v>16765</v>
      </c>
      <c r="AL1712" s="6" t="s">
        <v>16765</v>
      </c>
      <c r="AM1712" s="6" t="s">
        <v>16952</v>
      </c>
      <c r="AN1712">
        <v>0</v>
      </c>
      <c r="AO1712" s="55"/>
      <c r="AP1712" s="6" t="s">
        <v>16953</v>
      </c>
      <c r="AQ1712">
        <v>0</v>
      </c>
      <c r="AR1712" s="6" t="s">
        <v>16975</v>
      </c>
      <c r="AS1712" s="6" t="s">
        <v>16955</v>
      </c>
      <c r="AT1712" s="6" t="s">
        <v>16947</v>
      </c>
      <c r="AU1712">
        <v>0</v>
      </c>
      <c r="AV1712">
        <v>0</v>
      </c>
      <c r="AW1712" s="6" t="s">
        <v>16956</v>
      </c>
      <c r="AX1712" s="6" t="s">
        <v>19511</v>
      </c>
      <c r="AY1712" s="6" t="s">
        <v>16765</v>
      </c>
      <c r="AZ1712" s="6" t="s">
        <v>16958</v>
      </c>
      <c r="BA1712" s="6" t="s">
        <v>16765</v>
      </c>
      <c r="BB1712" s="6" t="s">
        <v>16959</v>
      </c>
      <c r="BC1712" s="6" t="s">
        <v>16765</v>
      </c>
      <c r="BD1712" s="6" t="s">
        <v>16960</v>
      </c>
      <c r="BE1712" s="6" t="s">
        <v>16961</v>
      </c>
      <c r="BF1712" s="6" t="s">
        <v>13575</v>
      </c>
      <c r="BG1712" s="6" t="s">
        <v>13575</v>
      </c>
      <c r="BH1712" s="6" t="s">
        <v>16959</v>
      </c>
      <c r="BI1712">
        <v>0</v>
      </c>
      <c r="BJ1712" s="6" t="s">
        <v>16958</v>
      </c>
      <c r="BK1712">
        <v>0</v>
      </c>
      <c r="BL1712" s="6" t="s">
        <v>315</v>
      </c>
      <c r="BM1712" s="56">
        <f>COUNTIF($B$2:B1712,B1712)</f>
        <v>3</v>
      </c>
      <c r="BN1712" s="6" t="str">
        <f t="shared" si="26"/>
        <v>13194-3</v>
      </c>
    </row>
    <row r="1713" spans="1:66" x14ac:dyDescent="0.25">
      <c r="A1713">
        <v>1</v>
      </c>
      <c r="B1713">
        <v>13226</v>
      </c>
      <c r="C1713" s="6" t="s">
        <v>19513</v>
      </c>
      <c r="D1713">
        <v>4</v>
      </c>
      <c r="E1713">
        <v>9</v>
      </c>
      <c r="F1713">
        <v>99</v>
      </c>
      <c r="G1713">
        <v>912</v>
      </c>
      <c r="H1713" s="6" t="s">
        <v>17037</v>
      </c>
      <c r="I1713">
        <v>1</v>
      </c>
      <c r="J1713">
        <v>668811</v>
      </c>
      <c r="K1713">
        <v>6</v>
      </c>
      <c r="L1713" s="55">
        <v>43509</v>
      </c>
      <c r="M1713" s="6" t="s">
        <v>19514</v>
      </c>
      <c r="N1713" s="55">
        <v>43874</v>
      </c>
      <c r="O1713">
        <v>110816</v>
      </c>
      <c r="P1713" s="6" t="s">
        <v>16845</v>
      </c>
      <c r="Q1713" s="6" t="s">
        <v>16973</v>
      </c>
      <c r="R1713">
        <v>800</v>
      </c>
      <c r="S1713">
        <v>787</v>
      </c>
      <c r="T1713">
        <v>-13</v>
      </c>
      <c r="U1713">
        <v>390</v>
      </c>
      <c r="V1713" s="6" t="s">
        <v>16974</v>
      </c>
      <c r="W1713" s="6" t="s">
        <v>17077</v>
      </c>
      <c r="X1713" s="55">
        <v>43868</v>
      </c>
      <c r="Y1713">
        <v>0</v>
      </c>
      <c r="Z1713">
        <v>0</v>
      </c>
      <c r="AA1713" s="6" t="s">
        <v>16765</v>
      </c>
      <c r="AB1713" s="6" t="s">
        <v>16947</v>
      </c>
      <c r="AD1713" s="6" t="s">
        <v>16765</v>
      </c>
      <c r="AE1713">
        <v>50418</v>
      </c>
      <c r="AF1713">
        <v>45735</v>
      </c>
      <c r="AG1713" s="6" t="s">
        <v>16973</v>
      </c>
      <c r="AH1713" s="6" t="s">
        <v>16950</v>
      </c>
      <c r="AI1713" s="6" t="s">
        <v>16951</v>
      </c>
      <c r="AJ1713" s="6" t="s">
        <v>16765</v>
      </c>
      <c r="AK1713" s="6" t="s">
        <v>16765</v>
      </c>
      <c r="AL1713" s="6" t="s">
        <v>16765</v>
      </c>
      <c r="AM1713" s="6" t="s">
        <v>16952</v>
      </c>
      <c r="AN1713">
        <v>0</v>
      </c>
      <c r="AO1713" s="55">
        <v>43868</v>
      </c>
      <c r="AP1713" s="6" t="s">
        <v>16953</v>
      </c>
      <c r="AQ1713">
        <v>0</v>
      </c>
      <c r="AR1713" s="6" t="s">
        <v>16975</v>
      </c>
      <c r="AS1713" s="6" t="s">
        <v>16955</v>
      </c>
      <c r="AT1713" s="6" t="s">
        <v>16947</v>
      </c>
      <c r="AU1713">
        <v>0</v>
      </c>
      <c r="AV1713">
        <v>0</v>
      </c>
      <c r="AW1713" s="6" t="s">
        <v>16956</v>
      </c>
      <c r="AX1713" s="6" t="s">
        <v>19515</v>
      </c>
      <c r="AY1713" s="6" t="s">
        <v>16765</v>
      </c>
      <c r="AZ1713" s="6" t="s">
        <v>16958</v>
      </c>
      <c r="BA1713" s="6" t="s">
        <v>16765</v>
      </c>
      <c r="BB1713" s="6" t="s">
        <v>16959</v>
      </c>
      <c r="BC1713" s="6" t="s">
        <v>16765</v>
      </c>
      <c r="BD1713" s="6" t="s">
        <v>16960</v>
      </c>
      <c r="BE1713" s="6" t="s">
        <v>16961</v>
      </c>
      <c r="BF1713" s="6" t="s">
        <v>13575</v>
      </c>
      <c r="BG1713" s="6" t="s">
        <v>13575</v>
      </c>
      <c r="BH1713" s="6" t="s">
        <v>16959</v>
      </c>
      <c r="BI1713">
        <v>0</v>
      </c>
      <c r="BJ1713" s="6" t="s">
        <v>16958</v>
      </c>
      <c r="BK1713">
        <v>0</v>
      </c>
      <c r="BL1713" s="6" t="s">
        <v>315</v>
      </c>
      <c r="BM1713" s="56">
        <f>COUNTIF($B$2:B1713,B1713)</f>
        <v>1</v>
      </c>
      <c r="BN1713" s="6" t="str">
        <f t="shared" si="26"/>
        <v>13226-1</v>
      </c>
    </row>
    <row r="1714" spans="1:66" x14ac:dyDescent="0.25">
      <c r="A1714">
        <v>1</v>
      </c>
      <c r="B1714">
        <v>13226</v>
      </c>
      <c r="C1714" s="6" t="s">
        <v>19513</v>
      </c>
      <c r="D1714">
        <v>4</v>
      </c>
      <c r="E1714">
        <v>9</v>
      </c>
      <c r="F1714">
        <v>99</v>
      </c>
      <c r="G1714">
        <v>912</v>
      </c>
      <c r="H1714" s="6" t="s">
        <v>17037</v>
      </c>
      <c r="I1714">
        <v>1</v>
      </c>
      <c r="J1714">
        <v>669715</v>
      </c>
      <c r="K1714">
        <v>6</v>
      </c>
      <c r="L1714" s="55">
        <v>43510</v>
      </c>
      <c r="M1714" s="6" t="s">
        <v>16765</v>
      </c>
      <c r="N1714" s="55">
        <v>43599</v>
      </c>
      <c r="O1714">
        <v>188005</v>
      </c>
      <c r="P1714" s="6" t="s">
        <v>16774</v>
      </c>
      <c r="Q1714" s="6" t="s">
        <v>16973</v>
      </c>
      <c r="R1714">
        <v>110</v>
      </c>
      <c r="S1714">
        <v>0</v>
      </c>
      <c r="T1714">
        <v>-110</v>
      </c>
      <c r="U1714">
        <v>4664</v>
      </c>
      <c r="V1714" s="6" t="s">
        <v>16999</v>
      </c>
      <c r="W1714" s="6" t="s">
        <v>17077</v>
      </c>
      <c r="X1714" s="55">
        <v>43868</v>
      </c>
      <c r="Y1714">
        <v>0</v>
      </c>
      <c r="Z1714">
        <v>0</v>
      </c>
      <c r="AA1714" s="6" t="s">
        <v>16765</v>
      </c>
      <c r="AB1714" s="6" t="s">
        <v>16947</v>
      </c>
      <c r="AD1714" s="6" t="s">
        <v>16765</v>
      </c>
      <c r="AE1714">
        <v>50430</v>
      </c>
      <c r="AF1714">
        <v>45741</v>
      </c>
      <c r="AG1714" s="6" t="s">
        <v>16973</v>
      </c>
      <c r="AH1714" s="6" t="s">
        <v>16950</v>
      </c>
      <c r="AI1714" s="6" t="s">
        <v>16951</v>
      </c>
      <c r="AJ1714" s="6" t="s">
        <v>16765</v>
      </c>
      <c r="AK1714" s="6" t="s">
        <v>16765</v>
      </c>
      <c r="AL1714" s="6" t="s">
        <v>16765</v>
      </c>
      <c r="AM1714" s="6" t="s">
        <v>16952</v>
      </c>
      <c r="AN1714">
        <v>0</v>
      </c>
      <c r="AO1714" s="55">
        <v>43868</v>
      </c>
      <c r="AP1714" s="6" t="s">
        <v>17190</v>
      </c>
      <c r="AQ1714">
        <v>0</v>
      </c>
      <c r="AR1714" s="6" t="s">
        <v>17018</v>
      </c>
      <c r="AS1714" s="6" t="s">
        <v>17002</v>
      </c>
      <c r="AT1714" s="6" t="s">
        <v>16947</v>
      </c>
      <c r="AU1714">
        <v>0</v>
      </c>
      <c r="AV1714">
        <v>0</v>
      </c>
      <c r="AW1714" s="6" t="s">
        <v>16956</v>
      </c>
      <c r="AX1714" s="6" t="s">
        <v>18824</v>
      </c>
      <c r="AY1714" s="6" t="s">
        <v>16765</v>
      </c>
      <c r="AZ1714" s="6" t="s">
        <v>16958</v>
      </c>
      <c r="BA1714" s="6" t="s">
        <v>16765</v>
      </c>
      <c r="BB1714" s="6" t="s">
        <v>16959</v>
      </c>
      <c r="BC1714" s="6" t="s">
        <v>16765</v>
      </c>
      <c r="BD1714" s="6" t="s">
        <v>16960</v>
      </c>
      <c r="BE1714" s="6" t="s">
        <v>16961</v>
      </c>
      <c r="BF1714" s="6" t="s">
        <v>13575</v>
      </c>
      <c r="BG1714" s="6" t="s">
        <v>13575</v>
      </c>
      <c r="BH1714" s="6" t="s">
        <v>16959</v>
      </c>
      <c r="BI1714">
        <v>0</v>
      </c>
      <c r="BJ1714" s="6" t="s">
        <v>16958</v>
      </c>
      <c r="BK1714">
        <v>0</v>
      </c>
      <c r="BL1714" s="6" t="s">
        <v>315</v>
      </c>
      <c r="BM1714" s="56">
        <f>COUNTIF($B$2:B1714,B1714)</f>
        <v>2</v>
      </c>
      <c r="BN1714" s="6" t="str">
        <f t="shared" si="26"/>
        <v>13226-2</v>
      </c>
    </row>
    <row r="1715" spans="1:66" x14ac:dyDescent="0.25">
      <c r="A1715">
        <v>1</v>
      </c>
      <c r="B1715">
        <v>13226</v>
      </c>
      <c r="C1715" s="6" t="s">
        <v>19513</v>
      </c>
      <c r="D1715">
        <v>4</v>
      </c>
      <c r="E1715">
        <v>9</v>
      </c>
      <c r="F1715">
        <v>99</v>
      </c>
      <c r="G1715">
        <v>912</v>
      </c>
      <c r="H1715" s="6" t="s">
        <v>17037</v>
      </c>
      <c r="I1715">
        <v>1</v>
      </c>
      <c r="J1715">
        <v>669715</v>
      </c>
      <c r="K1715">
        <v>6</v>
      </c>
      <c r="L1715" s="55">
        <v>43510</v>
      </c>
      <c r="M1715" s="6" t="s">
        <v>16765</v>
      </c>
      <c r="N1715" s="55">
        <v>43599</v>
      </c>
      <c r="O1715">
        <v>188006</v>
      </c>
      <c r="P1715" s="6" t="s">
        <v>16776</v>
      </c>
      <c r="Q1715" s="6" t="s">
        <v>16973</v>
      </c>
      <c r="R1715">
        <v>1320</v>
      </c>
      <c r="S1715">
        <v>0</v>
      </c>
      <c r="T1715">
        <v>-1320</v>
      </c>
      <c r="U1715">
        <v>2640</v>
      </c>
      <c r="V1715" s="6" t="s">
        <v>17004</v>
      </c>
      <c r="W1715" s="6" t="s">
        <v>17077</v>
      </c>
      <c r="X1715" s="55">
        <v>43868</v>
      </c>
      <c r="Y1715">
        <v>0</v>
      </c>
      <c r="Z1715">
        <v>0</v>
      </c>
      <c r="AA1715" s="6" t="s">
        <v>16765</v>
      </c>
      <c r="AB1715" s="6" t="s">
        <v>16947</v>
      </c>
      <c r="AD1715" s="6" t="s">
        <v>16765</v>
      </c>
      <c r="AE1715">
        <v>50431</v>
      </c>
      <c r="AF1715">
        <v>45741</v>
      </c>
      <c r="AG1715" s="6" t="s">
        <v>16973</v>
      </c>
      <c r="AH1715" s="6" t="s">
        <v>16950</v>
      </c>
      <c r="AI1715" s="6" t="s">
        <v>16951</v>
      </c>
      <c r="AJ1715" s="6" t="s">
        <v>16765</v>
      </c>
      <c r="AK1715" s="6" t="s">
        <v>16765</v>
      </c>
      <c r="AL1715" s="6" t="s">
        <v>16765</v>
      </c>
      <c r="AM1715" s="6" t="s">
        <v>16952</v>
      </c>
      <c r="AN1715">
        <v>0</v>
      </c>
      <c r="AO1715" s="55">
        <v>43868</v>
      </c>
      <c r="AP1715" s="6" t="s">
        <v>17190</v>
      </c>
      <c r="AQ1715">
        <v>0</v>
      </c>
      <c r="AR1715" s="6" t="s">
        <v>17020</v>
      </c>
      <c r="AS1715" s="6" t="s">
        <v>17002</v>
      </c>
      <c r="AT1715" s="6" t="s">
        <v>16947</v>
      </c>
      <c r="AU1715">
        <v>0</v>
      </c>
      <c r="AV1715">
        <v>0</v>
      </c>
      <c r="AW1715" s="6" t="s">
        <v>16956</v>
      </c>
      <c r="AX1715" s="6" t="s">
        <v>18824</v>
      </c>
      <c r="AY1715" s="6" t="s">
        <v>16765</v>
      </c>
      <c r="AZ1715" s="6" t="s">
        <v>16958</v>
      </c>
      <c r="BA1715" s="6" t="s">
        <v>16765</v>
      </c>
      <c r="BB1715" s="6" t="s">
        <v>16959</v>
      </c>
      <c r="BC1715" s="6" t="s">
        <v>16765</v>
      </c>
      <c r="BD1715" s="6" t="s">
        <v>16960</v>
      </c>
      <c r="BE1715" s="6" t="s">
        <v>16961</v>
      </c>
      <c r="BF1715" s="6" t="s">
        <v>13575</v>
      </c>
      <c r="BG1715" s="6" t="s">
        <v>13575</v>
      </c>
      <c r="BH1715" s="6" t="s">
        <v>16959</v>
      </c>
      <c r="BI1715">
        <v>0</v>
      </c>
      <c r="BJ1715" s="6" t="s">
        <v>16958</v>
      </c>
      <c r="BK1715">
        <v>0</v>
      </c>
      <c r="BL1715" s="6" t="s">
        <v>315</v>
      </c>
      <c r="BM1715" s="56">
        <f>COUNTIF($B$2:B1715,B1715)</f>
        <v>3</v>
      </c>
      <c r="BN1715" s="6" t="str">
        <f t="shared" si="26"/>
        <v>13226-3</v>
      </c>
    </row>
    <row r="1716" spans="1:66" x14ac:dyDescent="0.25">
      <c r="A1716">
        <v>1</v>
      </c>
      <c r="B1716">
        <v>13230</v>
      </c>
      <c r="C1716" s="6" t="s">
        <v>19516</v>
      </c>
      <c r="D1716">
        <v>5</v>
      </c>
      <c r="E1716">
        <v>1</v>
      </c>
      <c r="F1716">
        <v>10</v>
      </c>
      <c r="G1716">
        <v>105</v>
      </c>
      <c r="H1716" s="6" t="s">
        <v>17010</v>
      </c>
      <c r="I1716">
        <v>1</v>
      </c>
      <c r="J1716">
        <v>436269</v>
      </c>
      <c r="K1716">
        <v>6</v>
      </c>
      <c r="L1716" s="55">
        <v>43096</v>
      </c>
      <c r="M1716" s="6" t="s">
        <v>16765</v>
      </c>
      <c r="N1716" s="55">
        <v>44568</v>
      </c>
      <c r="O1716">
        <v>118750</v>
      </c>
      <c r="P1716" s="6" t="s">
        <v>16767</v>
      </c>
      <c r="Q1716" s="6" t="s">
        <v>19517</v>
      </c>
      <c r="R1716">
        <v>1</v>
      </c>
      <c r="S1716">
        <v>0</v>
      </c>
      <c r="T1716">
        <v>-1</v>
      </c>
      <c r="U1716">
        <v>1803.8</v>
      </c>
      <c r="V1716" s="6" t="s">
        <v>16945</v>
      </c>
      <c r="W1716" s="6" t="s">
        <v>16946</v>
      </c>
      <c r="X1716" s="55">
        <v>44669</v>
      </c>
      <c r="Y1716">
        <v>20000</v>
      </c>
      <c r="Z1716">
        <v>1581.03</v>
      </c>
      <c r="AA1716" s="6" t="s">
        <v>16965</v>
      </c>
      <c r="AB1716" s="6" t="s">
        <v>16947</v>
      </c>
      <c r="AD1716" s="6" t="s">
        <v>16948</v>
      </c>
      <c r="AE1716">
        <v>47984</v>
      </c>
      <c r="AF1716">
        <v>43659</v>
      </c>
      <c r="AG1716" s="6" t="s">
        <v>16949</v>
      </c>
      <c r="AH1716" s="6" t="s">
        <v>16950</v>
      </c>
      <c r="AI1716" s="6" t="s">
        <v>16951</v>
      </c>
      <c r="AJ1716" s="6" t="s">
        <v>16765</v>
      </c>
      <c r="AK1716" s="6" t="s">
        <v>16765</v>
      </c>
      <c r="AL1716" s="6" t="s">
        <v>16765</v>
      </c>
      <c r="AM1716" s="6" t="s">
        <v>16952</v>
      </c>
      <c r="AN1716">
        <v>0</v>
      </c>
      <c r="AO1716" s="55">
        <v>44669</v>
      </c>
      <c r="AP1716" s="6" t="s">
        <v>16953</v>
      </c>
      <c r="AQ1716">
        <v>0</v>
      </c>
      <c r="AR1716" s="6" t="s">
        <v>16954</v>
      </c>
      <c r="AS1716" s="6" t="s">
        <v>16955</v>
      </c>
      <c r="AT1716" s="6" t="s">
        <v>16947</v>
      </c>
      <c r="AU1716">
        <v>0</v>
      </c>
      <c r="AV1716">
        <v>0</v>
      </c>
      <c r="AW1716" s="6" t="s">
        <v>16956</v>
      </c>
      <c r="AX1716" s="6" t="s">
        <v>19518</v>
      </c>
      <c r="AY1716" s="6" t="s">
        <v>16765</v>
      </c>
      <c r="AZ1716" s="6" t="s">
        <v>16958</v>
      </c>
      <c r="BA1716" s="6" t="s">
        <v>16765</v>
      </c>
      <c r="BB1716" s="6" t="s">
        <v>16959</v>
      </c>
      <c r="BC1716" s="6" t="s">
        <v>16765</v>
      </c>
      <c r="BD1716" s="6" t="s">
        <v>16960</v>
      </c>
      <c r="BE1716" s="6" t="s">
        <v>16961</v>
      </c>
      <c r="BF1716" s="6" t="s">
        <v>13575</v>
      </c>
      <c r="BG1716" s="6" t="s">
        <v>13575</v>
      </c>
      <c r="BH1716" s="6" t="s">
        <v>16959</v>
      </c>
      <c r="BI1716">
        <v>0</v>
      </c>
      <c r="BJ1716" s="6" t="s">
        <v>16958</v>
      </c>
      <c r="BK1716">
        <v>0</v>
      </c>
      <c r="BL1716" s="6" t="s">
        <v>315</v>
      </c>
      <c r="BM1716" s="56">
        <f>COUNTIF($B$2:B1716,B1716)</f>
        <v>1</v>
      </c>
      <c r="BN1716" s="6" t="str">
        <f t="shared" si="26"/>
        <v>13230-1</v>
      </c>
    </row>
    <row r="1717" spans="1:66" x14ac:dyDescent="0.25">
      <c r="A1717">
        <v>1</v>
      </c>
      <c r="B1717">
        <v>13230</v>
      </c>
      <c r="C1717" s="6" t="s">
        <v>19516</v>
      </c>
      <c r="D1717">
        <v>5</v>
      </c>
      <c r="E1717">
        <v>1</v>
      </c>
      <c r="F1717">
        <v>10</v>
      </c>
      <c r="G1717">
        <v>105</v>
      </c>
      <c r="H1717" s="6" t="s">
        <v>17010</v>
      </c>
      <c r="I1717">
        <v>1</v>
      </c>
      <c r="J1717">
        <v>788159</v>
      </c>
      <c r="K1717">
        <v>6</v>
      </c>
      <c r="L1717" s="55">
        <v>43727</v>
      </c>
      <c r="M1717" s="6" t="s">
        <v>16765</v>
      </c>
      <c r="N1717" s="55">
        <v>44568</v>
      </c>
      <c r="O1717">
        <v>118754</v>
      </c>
      <c r="P1717" s="6" t="s">
        <v>16794</v>
      </c>
      <c r="Q1717" s="6" t="s">
        <v>19519</v>
      </c>
      <c r="R1717">
        <v>1</v>
      </c>
      <c r="S1717">
        <v>0</v>
      </c>
      <c r="T1717">
        <v>-1</v>
      </c>
      <c r="U1717">
        <v>1850</v>
      </c>
      <c r="V1717" s="6" t="s">
        <v>16945</v>
      </c>
      <c r="W1717" s="6" t="s">
        <v>16946</v>
      </c>
      <c r="X1717" s="55">
        <v>44669</v>
      </c>
      <c r="Y1717">
        <v>20000</v>
      </c>
      <c r="Z1717">
        <v>1581.03</v>
      </c>
      <c r="AA1717" s="6" t="s">
        <v>16965</v>
      </c>
      <c r="AB1717" s="6" t="s">
        <v>16947</v>
      </c>
      <c r="AD1717" s="6" t="s">
        <v>16948</v>
      </c>
      <c r="AE1717">
        <v>51593</v>
      </c>
      <c r="AF1717">
        <v>46743</v>
      </c>
      <c r="AG1717" s="6" t="s">
        <v>16949</v>
      </c>
      <c r="AH1717" s="6" t="s">
        <v>16950</v>
      </c>
      <c r="AI1717" s="6" t="s">
        <v>16951</v>
      </c>
      <c r="AJ1717" s="6" t="s">
        <v>16765</v>
      </c>
      <c r="AK1717" s="6" t="s">
        <v>16765</v>
      </c>
      <c r="AL1717" s="6" t="s">
        <v>16765</v>
      </c>
      <c r="AM1717" s="6" t="s">
        <v>16952</v>
      </c>
      <c r="AN1717">
        <v>0</v>
      </c>
      <c r="AO1717" s="55">
        <v>44669</v>
      </c>
      <c r="AP1717" s="6" t="s">
        <v>16953</v>
      </c>
      <c r="AQ1717">
        <v>0</v>
      </c>
      <c r="AR1717" s="6" t="s">
        <v>16954</v>
      </c>
      <c r="AS1717" s="6" t="s">
        <v>16955</v>
      </c>
      <c r="AT1717" s="6" t="s">
        <v>16947</v>
      </c>
      <c r="AU1717">
        <v>0</v>
      </c>
      <c r="AV1717">
        <v>0</v>
      </c>
      <c r="AW1717" s="6" t="s">
        <v>16956</v>
      </c>
      <c r="AX1717" s="6" t="s">
        <v>17619</v>
      </c>
      <c r="AY1717" s="6" t="s">
        <v>16765</v>
      </c>
      <c r="AZ1717" s="6" t="s">
        <v>16958</v>
      </c>
      <c r="BA1717" s="6" t="s">
        <v>16765</v>
      </c>
      <c r="BB1717" s="6" t="s">
        <v>16959</v>
      </c>
      <c r="BC1717" s="6" t="s">
        <v>16765</v>
      </c>
      <c r="BD1717" s="6" t="s">
        <v>16960</v>
      </c>
      <c r="BE1717" s="6" t="s">
        <v>16961</v>
      </c>
      <c r="BF1717" s="6" t="s">
        <v>13575</v>
      </c>
      <c r="BG1717" s="6" t="s">
        <v>13575</v>
      </c>
      <c r="BH1717" s="6" t="s">
        <v>16959</v>
      </c>
      <c r="BI1717">
        <v>0</v>
      </c>
      <c r="BJ1717" s="6" t="s">
        <v>16958</v>
      </c>
      <c r="BK1717">
        <v>0</v>
      </c>
      <c r="BL1717" s="6" t="s">
        <v>315</v>
      </c>
      <c r="BM1717" s="56">
        <f>COUNTIF($B$2:B1717,B1717)</f>
        <v>2</v>
      </c>
      <c r="BN1717" s="6" t="str">
        <f t="shared" si="26"/>
        <v>13230-2</v>
      </c>
    </row>
    <row r="1718" spans="1:66" x14ac:dyDescent="0.25">
      <c r="A1718">
        <v>1</v>
      </c>
      <c r="B1718">
        <v>13255</v>
      </c>
      <c r="C1718" s="6" t="s">
        <v>19520</v>
      </c>
      <c r="D1718">
        <v>5</v>
      </c>
      <c r="E1718">
        <v>3</v>
      </c>
      <c r="F1718">
        <v>30</v>
      </c>
      <c r="G1718">
        <v>304</v>
      </c>
      <c r="H1718" s="6" t="s">
        <v>16963</v>
      </c>
      <c r="I1718">
        <v>1</v>
      </c>
      <c r="J1718">
        <v>978861</v>
      </c>
      <c r="K1718">
        <v>6</v>
      </c>
      <c r="L1718" s="55">
        <v>44124</v>
      </c>
      <c r="M1718" s="6" t="s">
        <v>16765</v>
      </c>
      <c r="N1718" s="55">
        <v>44720</v>
      </c>
      <c r="O1718">
        <v>126677</v>
      </c>
      <c r="P1718" s="6" t="s">
        <v>16766</v>
      </c>
      <c r="Q1718" s="6" t="s">
        <v>19521</v>
      </c>
      <c r="R1718">
        <v>1</v>
      </c>
      <c r="S1718">
        <v>0</v>
      </c>
      <c r="T1718">
        <v>-1</v>
      </c>
      <c r="U1718">
        <v>3237.25</v>
      </c>
      <c r="V1718" s="6" t="s">
        <v>16945</v>
      </c>
      <c r="W1718" s="6" t="s">
        <v>16946</v>
      </c>
      <c r="X1718" s="55">
        <v>44663</v>
      </c>
      <c r="Y1718">
        <v>20000</v>
      </c>
      <c r="Z1718">
        <v>478.75</v>
      </c>
      <c r="AA1718" s="6" t="s">
        <v>16965</v>
      </c>
      <c r="AB1718" s="6" t="s">
        <v>16947</v>
      </c>
      <c r="AD1718" s="6" t="s">
        <v>16948</v>
      </c>
      <c r="AE1718">
        <v>52543</v>
      </c>
      <c r="AF1718">
        <v>47552</v>
      </c>
      <c r="AG1718" s="6" t="s">
        <v>16949</v>
      </c>
      <c r="AH1718" s="6" t="s">
        <v>16950</v>
      </c>
      <c r="AI1718" s="6" t="s">
        <v>16951</v>
      </c>
      <c r="AJ1718" s="6" t="s">
        <v>16765</v>
      </c>
      <c r="AK1718" s="6" t="s">
        <v>16765</v>
      </c>
      <c r="AL1718" s="6" t="s">
        <v>16765</v>
      </c>
      <c r="AM1718" s="6" t="s">
        <v>16952</v>
      </c>
      <c r="AN1718">
        <v>0</v>
      </c>
      <c r="AO1718" s="55">
        <v>44663</v>
      </c>
      <c r="AP1718" s="6" t="s">
        <v>16953</v>
      </c>
      <c r="AQ1718">
        <v>0</v>
      </c>
      <c r="AR1718" s="6" t="s">
        <v>16954</v>
      </c>
      <c r="AS1718" s="6" t="s">
        <v>16955</v>
      </c>
      <c r="AT1718" s="6" t="s">
        <v>16947</v>
      </c>
      <c r="AU1718">
        <v>0</v>
      </c>
      <c r="AV1718">
        <v>0</v>
      </c>
      <c r="AW1718" s="6" t="s">
        <v>16956</v>
      </c>
      <c r="AX1718" s="6" t="s">
        <v>17921</v>
      </c>
      <c r="AY1718" s="6" t="s">
        <v>16765</v>
      </c>
      <c r="AZ1718" s="6" t="s">
        <v>16958</v>
      </c>
      <c r="BA1718" s="6" t="s">
        <v>16765</v>
      </c>
      <c r="BB1718" s="6" t="s">
        <v>16959</v>
      </c>
      <c r="BC1718" s="6" t="s">
        <v>16765</v>
      </c>
      <c r="BD1718" s="6" t="s">
        <v>16960</v>
      </c>
      <c r="BE1718" s="6" t="s">
        <v>16961</v>
      </c>
      <c r="BF1718" s="6" t="s">
        <v>13575</v>
      </c>
      <c r="BG1718" s="6" t="s">
        <v>13575</v>
      </c>
      <c r="BH1718" s="6" t="s">
        <v>16959</v>
      </c>
      <c r="BI1718">
        <v>0</v>
      </c>
      <c r="BJ1718" s="6" t="s">
        <v>16958</v>
      </c>
      <c r="BK1718">
        <v>0</v>
      </c>
      <c r="BL1718" s="6" t="s">
        <v>315</v>
      </c>
      <c r="BM1718" s="56">
        <f>COUNTIF($B$2:B1718,B1718)</f>
        <v>1</v>
      </c>
      <c r="BN1718" s="6" t="str">
        <f t="shared" si="26"/>
        <v>13255-1</v>
      </c>
    </row>
    <row r="1719" spans="1:66" x14ac:dyDescent="0.25">
      <c r="A1719">
        <v>1</v>
      </c>
      <c r="B1719">
        <v>13266</v>
      </c>
      <c r="C1719" s="6" t="s">
        <v>19522</v>
      </c>
      <c r="D1719">
        <v>5</v>
      </c>
      <c r="E1719">
        <v>3</v>
      </c>
      <c r="F1719">
        <v>30</v>
      </c>
      <c r="G1719">
        <v>305</v>
      </c>
      <c r="H1719" s="6" t="s">
        <v>16963</v>
      </c>
      <c r="I1719">
        <v>1</v>
      </c>
      <c r="J1719">
        <v>442246</v>
      </c>
      <c r="K1719">
        <v>6</v>
      </c>
      <c r="L1719" s="55">
        <v>43108</v>
      </c>
      <c r="M1719" s="6" t="s">
        <v>16765</v>
      </c>
      <c r="N1719" s="55">
        <v>44601</v>
      </c>
      <c r="O1719">
        <v>118779</v>
      </c>
      <c r="P1719" s="6" t="s">
        <v>16784</v>
      </c>
      <c r="Q1719" s="6" t="s">
        <v>19523</v>
      </c>
      <c r="R1719">
        <v>1</v>
      </c>
      <c r="S1719">
        <v>0</v>
      </c>
      <c r="T1719">
        <v>-1</v>
      </c>
      <c r="U1719">
        <v>1248.07</v>
      </c>
      <c r="V1719" s="6" t="s">
        <v>16945</v>
      </c>
      <c r="W1719" s="6" t="s">
        <v>16995</v>
      </c>
      <c r="X1719" s="55">
        <v>44636</v>
      </c>
      <c r="Y1719">
        <v>70000</v>
      </c>
      <c r="Z1719">
        <v>1876.39</v>
      </c>
      <c r="AA1719" s="6" t="s">
        <v>19524</v>
      </c>
      <c r="AB1719" s="6" t="s">
        <v>16947</v>
      </c>
      <c r="AD1719" s="6" t="s">
        <v>16948</v>
      </c>
      <c r="AE1719">
        <v>48035</v>
      </c>
      <c r="AF1719">
        <v>43698</v>
      </c>
      <c r="AG1719" s="6" t="s">
        <v>16949</v>
      </c>
      <c r="AH1719" s="6" t="s">
        <v>16950</v>
      </c>
      <c r="AI1719" s="6" t="s">
        <v>16951</v>
      </c>
      <c r="AJ1719" s="6" t="s">
        <v>16765</v>
      </c>
      <c r="AK1719" s="6" t="s">
        <v>16765</v>
      </c>
      <c r="AL1719" s="6" t="s">
        <v>16765</v>
      </c>
      <c r="AM1719" s="6" t="s">
        <v>16952</v>
      </c>
      <c r="AN1719">
        <v>0</v>
      </c>
      <c r="AO1719" s="55">
        <v>44636</v>
      </c>
      <c r="AP1719" s="6" t="s">
        <v>16953</v>
      </c>
      <c r="AQ1719">
        <v>0</v>
      </c>
      <c r="AR1719" s="6" t="s">
        <v>16954</v>
      </c>
      <c r="AS1719" s="6" t="s">
        <v>16955</v>
      </c>
      <c r="AT1719" s="6" t="s">
        <v>16947</v>
      </c>
      <c r="AU1719">
        <v>0</v>
      </c>
      <c r="AV1719">
        <v>0</v>
      </c>
      <c r="AW1719" s="6" t="s">
        <v>16956</v>
      </c>
      <c r="AX1719" s="6" t="s">
        <v>19525</v>
      </c>
      <c r="AY1719" s="6" t="s">
        <v>16765</v>
      </c>
      <c r="AZ1719" s="6" t="s">
        <v>16958</v>
      </c>
      <c r="BA1719" s="6" t="s">
        <v>16765</v>
      </c>
      <c r="BB1719" s="6" t="s">
        <v>16959</v>
      </c>
      <c r="BC1719" s="6" t="s">
        <v>16765</v>
      </c>
      <c r="BD1719" s="6" t="s">
        <v>16960</v>
      </c>
      <c r="BE1719" s="6" t="s">
        <v>16961</v>
      </c>
      <c r="BF1719" s="6" t="s">
        <v>13575</v>
      </c>
      <c r="BG1719" s="6" t="s">
        <v>13575</v>
      </c>
      <c r="BH1719" s="6" t="s">
        <v>16959</v>
      </c>
      <c r="BI1719">
        <v>0</v>
      </c>
      <c r="BJ1719" s="6" t="s">
        <v>16958</v>
      </c>
      <c r="BK1719">
        <v>0</v>
      </c>
      <c r="BL1719" s="6" t="s">
        <v>315</v>
      </c>
      <c r="BM1719" s="56">
        <f>COUNTIF($B$2:B1719,B1719)</f>
        <v>1</v>
      </c>
      <c r="BN1719" s="6" t="str">
        <f t="shared" si="26"/>
        <v>13266-1</v>
      </c>
    </row>
    <row r="1720" spans="1:66" x14ac:dyDescent="0.25">
      <c r="A1720">
        <v>1</v>
      </c>
      <c r="B1720">
        <v>13266</v>
      </c>
      <c r="C1720" s="6" t="s">
        <v>19522</v>
      </c>
      <c r="D1720">
        <v>5</v>
      </c>
      <c r="E1720">
        <v>3</v>
      </c>
      <c r="F1720">
        <v>30</v>
      </c>
      <c r="G1720">
        <v>305</v>
      </c>
      <c r="H1720" s="6" t="s">
        <v>16963</v>
      </c>
      <c r="I1720">
        <v>1</v>
      </c>
      <c r="J1720">
        <v>494348</v>
      </c>
      <c r="K1720">
        <v>6</v>
      </c>
      <c r="L1720" s="55">
        <v>43199</v>
      </c>
      <c r="M1720" s="6" t="s">
        <v>16765</v>
      </c>
      <c r="N1720" s="55">
        <v>44686</v>
      </c>
      <c r="O1720">
        <v>118784</v>
      </c>
      <c r="P1720" s="6" t="s">
        <v>16764</v>
      </c>
      <c r="Q1720" s="6" t="s">
        <v>19526</v>
      </c>
      <c r="R1720">
        <v>1</v>
      </c>
      <c r="S1720">
        <v>0</v>
      </c>
      <c r="T1720">
        <v>-1</v>
      </c>
      <c r="U1720">
        <v>1651</v>
      </c>
      <c r="V1720" s="6" t="s">
        <v>16945</v>
      </c>
      <c r="W1720" s="6" t="s">
        <v>16995</v>
      </c>
      <c r="X1720" s="55">
        <v>44636</v>
      </c>
      <c r="Y1720">
        <v>70000</v>
      </c>
      <c r="Z1720">
        <v>1876.39</v>
      </c>
      <c r="AA1720" s="6" t="s">
        <v>19524</v>
      </c>
      <c r="AB1720" s="6" t="s">
        <v>16947</v>
      </c>
      <c r="AD1720" s="6" t="s">
        <v>16948</v>
      </c>
      <c r="AE1720">
        <v>48682</v>
      </c>
      <c r="AF1720">
        <v>44264</v>
      </c>
      <c r="AG1720" s="6" t="s">
        <v>16949</v>
      </c>
      <c r="AH1720" s="6" t="s">
        <v>16950</v>
      </c>
      <c r="AI1720" s="6" t="s">
        <v>16951</v>
      </c>
      <c r="AJ1720" s="6" t="s">
        <v>16765</v>
      </c>
      <c r="AK1720" s="6" t="s">
        <v>16765</v>
      </c>
      <c r="AL1720" s="6" t="s">
        <v>16765</v>
      </c>
      <c r="AM1720" s="6" t="s">
        <v>16952</v>
      </c>
      <c r="AN1720">
        <v>0</v>
      </c>
      <c r="AO1720" s="55">
        <v>44636</v>
      </c>
      <c r="AP1720" s="6" t="s">
        <v>16953</v>
      </c>
      <c r="AQ1720">
        <v>0</v>
      </c>
      <c r="AR1720" s="6" t="s">
        <v>16954</v>
      </c>
      <c r="AS1720" s="6" t="s">
        <v>16955</v>
      </c>
      <c r="AT1720" s="6" t="s">
        <v>16947</v>
      </c>
      <c r="AU1720">
        <v>0</v>
      </c>
      <c r="AV1720">
        <v>0</v>
      </c>
      <c r="AW1720" s="6" t="s">
        <v>16956</v>
      </c>
      <c r="AX1720" s="6" t="s">
        <v>17282</v>
      </c>
      <c r="AY1720" s="6" t="s">
        <v>16765</v>
      </c>
      <c r="AZ1720" s="6" t="s">
        <v>16958</v>
      </c>
      <c r="BA1720" s="6" t="s">
        <v>16765</v>
      </c>
      <c r="BB1720" s="6" t="s">
        <v>16959</v>
      </c>
      <c r="BC1720" s="6" t="s">
        <v>16765</v>
      </c>
      <c r="BD1720" s="6" t="s">
        <v>16960</v>
      </c>
      <c r="BE1720" s="6" t="s">
        <v>16961</v>
      </c>
      <c r="BF1720" s="6" t="s">
        <v>13575</v>
      </c>
      <c r="BG1720" s="6" t="s">
        <v>13575</v>
      </c>
      <c r="BH1720" s="6" t="s">
        <v>16959</v>
      </c>
      <c r="BI1720">
        <v>0</v>
      </c>
      <c r="BJ1720" s="6" t="s">
        <v>16958</v>
      </c>
      <c r="BK1720">
        <v>0</v>
      </c>
      <c r="BL1720" s="6" t="s">
        <v>315</v>
      </c>
      <c r="BM1720" s="56">
        <f>COUNTIF($B$2:B1720,B1720)</f>
        <v>2</v>
      </c>
      <c r="BN1720" s="6" t="str">
        <f t="shared" si="26"/>
        <v>13266-2</v>
      </c>
    </row>
    <row r="1721" spans="1:66" x14ac:dyDescent="0.25">
      <c r="A1721">
        <v>1</v>
      </c>
      <c r="B1721">
        <v>13266</v>
      </c>
      <c r="C1721" s="6" t="s">
        <v>19522</v>
      </c>
      <c r="D1721">
        <v>5</v>
      </c>
      <c r="E1721">
        <v>3</v>
      </c>
      <c r="F1721">
        <v>30</v>
      </c>
      <c r="G1721">
        <v>305</v>
      </c>
      <c r="H1721" s="6" t="s">
        <v>16963</v>
      </c>
      <c r="I1721">
        <v>1</v>
      </c>
      <c r="J1721">
        <v>990639</v>
      </c>
      <c r="K1721">
        <v>6</v>
      </c>
      <c r="L1721" s="55">
        <v>44146</v>
      </c>
      <c r="M1721" s="6" t="s">
        <v>16765</v>
      </c>
      <c r="N1721" s="55">
        <v>44686</v>
      </c>
      <c r="O1721">
        <v>628698</v>
      </c>
      <c r="P1721" s="6" t="s">
        <v>16789</v>
      </c>
      <c r="Q1721" s="6" t="s">
        <v>19527</v>
      </c>
      <c r="R1721">
        <v>1</v>
      </c>
      <c r="S1721">
        <v>0</v>
      </c>
      <c r="T1721">
        <v>-1</v>
      </c>
      <c r="U1721">
        <v>1687.84</v>
      </c>
      <c r="V1721" s="6" t="s">
        <v>16945</v>
      </c>
      <c r="W1721" s="6" t="s">
        <v>16995</v>
      </c>
      <c r="X1721" s="55">
        <v>44636</v>
      </c>
      <c r="Y1721">
        <v>70000</v>
      </c>
      <c r="Z1721">
        <v>1876.39</v>
      </c>
      <c r="AA1721" s="6" t="s">
        <v>19524</v>
      </c>
      <c r="AB1721" s="6" t="s">
        <v>16947</v>
      </c>
      <c r="AD1721" s="6" t="s">
        <v>16948</v>
      </c>
      <c r="AE1721">
        <v>52644</v>
      </c>
      <c r="AF1721">
        <v>47642</v>
      </c>
      <c r="AG1721" s="6" t="s">
        <v>16949</v>
      </c>
      <c r="AH1721" s="6" t="s">
        <v>16950</v>
      </c>
      <c r="AI1721" s="6" t="s">
        <v>16951</v>
      </c>
      <c r="AJ1721" s="6" t="s">
        <v>16765</v>
      </c>
      <c r="AK1721" s="6" t="s">
        <v>16765</v>
      </c>
      <c r="AL1721" s="6" t="s">
        <v>16765</v>
      </c>
      <c r="AM1721" s="6" t="s">
        <v>16952</v>
      </c>
      <c r="AN1721">
        <v>0</v>
      </c>
      <c r="AO1721" s="55">
        <v>44636</v>
      </c>
      <c r="AP1721" s="6" t="s">
        <v>16953</v>
      </c>
      <c r="AQ1721">
        <v>0</v>
      </c>
      <c r="AR1721" s="6" t="s">
        <v>16997</v>
      </c>
      <c r="AS1721" s="6" t="s">
        <v>16955</v>
      </c>
      <c r="AT1721" s="6" t="s">
        <v>16947</v>
      </c>
      <c r="AU1721">
        <v>0</v>
      </c>
      <c r="AV1721">
        <v>0</v>
      </c>
      <c r="AW1721" s="6" t="s">
        <v>16956</v>
      </c>
      <c r="AX1721" s="6" t="s">
        <v>17854</v>
      </c>
      <c r="AY1721" s="6" t="s">
        <v>16765</v>
      </c>
      <c r="AZ1721" s="6" t="s">
        <v>16958</v>
      </c>
      <c r="BA1721" s="6" t="s">
        <v>16765</v>
      </c>
      <c r="BB1721" s="6" t="s">
        <v>16959</v>
      </c>
      <c r="BC1721" s="6" t="s">
        <v>16765</v>
      </c>
      <c r="BD1721" s="6" t="s">
        <v>16960</v>
      </c>
      <c r="BE1721" s="6" t="s">
        <v>16961</v>
      </c>
      <c r="BF1721" s="6" t="s">
        <v>13575</v>
      </c>
      <c r="BG1721" s="6" t="s">
        <v>13575</v>
      </c>
      <c r="BH1721" s="6" t="s">
        <v>16959</v>
      </c>
      <c r="BI1721">
        <v>0</v>
      </c>
      <c r="BJ1721" s="6" t="s">
        <v>16958</v>
      </c>
      <c r="BK1721">
        <v>0</v>
      </c>
      <c r="BL1721" s="6" t="s">
        <v>315</v>
      </c>
      <c r="BM1721" s="56">
        <f>COUNTIF($B$2:B1721,B1721)</f>
        <v>3</v>
      </c>
      <c r="BN1721" s="6" t="str">
        <f t="shared" si="26"/>
        <v>13266-3</v>
      </c>
    </row>
    <row r="1722" spans="1:66" x14ac:dyDescent="0.25">
      <c r="A1722">
        <v>1</v>
      </c>
      <c r="B1722">
        <v>13280</v>
      </c>
      <c r="C1722" s="6" t="s">
        <v>19528</v>
      </c>
      <c r="D1722">
        <v>5</v>
      </c>
      <c r="E1722">
        <v>2</v>
      </c>
      <c r="F1722">
        <v>20</v>
      </c>
      <c r="G1722">
        <v>204</v>
      </c>
      <c r="H1722" s="6" t="s">
        <v>16994</v>
      </c>
      <c r="I1722">
        <v>1</v>
      </c>
      <c r="J1722">
        <v>594101</v>
      </c>
      <c r="K1722">
        <v>6</v>
      </c>
      <c r="L1722" s="55">
        <v>43381</v>
      </c>
      <c r="M1722" s="6" t="s">
        <v>16765</v>
      </c>
      <c r="N1722" s="55">
        <v>44825</v>
      </c>
      <c r="O1722">
        <v>3053757</v>
      </c>
      <c r="P1722" s="6" t="s">
        <v>16808</v>
      </c>
      <c r="Q1722" s="6" t="s">
        <v>16973</v>
      </c>
      <c r="R1722">
        <v>3</v>
      </c>
      <c r="S1722">
        <v>0</v>
      </c>
      <c r="T1722">
        <v>-3</v>
      </c>
      <c r="U1722">
        <v>1127.54</v>
      </c>
      <c r="V1722" s="6" t="s">
        <v>16974</v>
      </c>
      <c r="W1722" s="6" t="s">
        <v>16946</v>
      </c>
      <c r="X1722" s="55">
        <v>44553</v>
      </c>
      <c r="Y1722">
        <v>0</v>
      </c>
      <c r="Z1722">
        <v>0</v>
      </c>
      <c r="AA1722" s="6" t="s">
        <v>16765</v>
      </c>
      <c r="AB1722" s="6" t="s">
        <v>16947</v>
      </c>
      <c r="AD1722" s="6" t="s">
        <v>16765</v>
      </c>
      <c r="AE1722">
        <v>49743</v>
      </c>
      <c r="AF1722">
        <v>45139</v>
      </c>
      <c r="AG1722" s="6" t="s">
        <v>16973</v>
      </c>
      <c r="AH1722" s="6" t="s">
        <v>16950</v>
      </c>
      <c r="AI1722" s="6" t="s">
        <v>16951</v>
      </c>
      <c r="AJ1722" s="6" t="s">
        <v>16765</v>
      </c>
      <c r="AK1722" s="6" t="s">
        <v>16765</v>
      </c>
      <c r="AL1722" s="6" t="s">
        <v>16765</v>
      </c>
      <c r="AM1722" s="6" t="s">
        <v>16952</v>
      </c>
      <c r="AN1722">
        <v>0</v>
      </c>
      <c r="AO1722" s="55">
        <v>44553</v>
      </c>
      <c r="AP1722" s="6" t="s">
        <v>16953</v>
      </c>
      <c r="AQ1722">
        <v>0</v>
      </c>
      <c r="AR1722" s="6" t="s">
        <v>16975</v>
      </c>
      <c r="AS1722" s="6" t="s">
        <v>16955</v>
      </c>
      <c r="AT1722" s="6" t="s">
        <v>16947</v>
      </c>
      <c r="AU1722">
        <v>0</v>
      </c>
      <c r="AV1722">
        <v>0</v>
      </c>
      <c r="AW1722" s="6" t="s">
        <v>16956</v>
      </c>
      <c r="AX1722" s="6" t="s">
        <v>17876</v>
      </c>
      <c r="AY1722" s="6" t="s">
        <v>16765</v>
      </c>
      <c r="AZ1722" s="6" t="s">
        <v>16958</v>
      </c>
      <c r="BA1722" s="6" t="s">
        <v>16765</v>
      </c>
      <c r="BB1722" s="6" t="s">
        <v>16959</v>
      </c>
      <c r="BC1722" s="6" t="s">
        <v>16765</v>
      </c>
      <c r="BD1722" s="6" t="s">
        <v>16960</v>
      </c>
      <c r="BE1722" s="6" t="s">
        <v>16961</v>
      </c>
      <c r="BF1722" s="6" t="s">
        <v>13575</v>
      </c>
      <c r="BG1722" s="6" t="s">
        <v>13575</v>
      </c>
      <c r="BH1722" s="6" t="s">
        <v>16959</v>
      </c>
      <c r="BI1722">
        <v>0</v>
      </c>
      <c r="BJ1722" s="6" t="s">
        <v>16958</v>
      </c>
      <c r="BK1722">
        <v>0</v>
      </c>
      <c r="BL1722" s="6" t="s">
        <v>315</v>
      </c>
      <c r="BM1722" s="56">
        <f>COUNTIF($B$2:B1722,B1722)</f>
        <v>1</v>
      </c>
      <c r="BN1722" s="6" t="str">
        <f t="shared" si="26"/>
        <v>13280-1</v>
      </c>
    </row>
    <row r="1723" spans="1:66" x14ac:dyDescent="0.25">
      <c r="A1723">
        <v>1</v>
      </c>
      <c r="B1723">
        <v>13287</v>
      </c>
      <c r="C1723" s="6" t="s">
        <v>19529</v>
      </c>
      <c r="D1723">
        <v>5</v>
      </c>
      <c r="E1723">
        <v>3</v>
      </c>
      <c r="F1723">
        <v>30</v>
      </c>
      <c r="G1723">
        <v>309</v>
      </c>
      <c r="H1723" s="6" t="s">
        <v>17007</v>
      </c>
      <c r="I1723">
        <v>1</v>
      </c>
      <c r="J1723">
        <v>717961</v>
      </c>
      <c r="K1723">
        <v>6</v>
      </c>
      <c r="L1723" s="55">
        <v>43600</v>
      </c>
      <c r="M1723" s="6" t="s">
        <v>16765</v>
      </c>
      <c r="N1723" s="55">
        <v>44686</v>
      </c>
      <c r="O1723">
        <v>118788</v>
      </c>
      <c r="P1723" s="6" t="s">
        <v>16787</v>
      </c>
      <c r="Q1723" s="6" t="s">
        <v>19530</v>
      </c>
      <c r="R1723">
        <v>1</v>
      </c>
      <c r="S1723">
        <v>0</v>
      </c>
      <c r="T1723">
        <v>-1</v>
      </c>
      <c r="U1723">
        <v>2572.9499999999998</v>
      </c>
      <c r="V1723" s="6" t="s">
        <v>16945</v>
      </c>
      <c r="W1723" s="6" t="s">
        <v>16946</v>
      </c>
      <c r="X1723" s="55">
        <v>44665</v>
      </c>
      <c r="Y1723">
        <v>20000</v>
      </c>
      <c r="Z1723">
        <v>0</v>
      </c>
      <c r="AA1723" s="6" t="s">
        <v>16765</v>
      </c>
      <c r="AB1723" s="6" t="s">
        <v>16947</v>
      </c>
      <c r="AD1723" s="6" t="s">
        <v>16948</v>
      </c>
      <c r="AE1723">
        <v>50879</v>
      </c>
      <c r="AF1723">
        <v>46147</v>
      </c>
      <c r="AG1723" s="6" t="s">
        <v>16949</v>
      </c>
      <c r="AH1723" s="6" t="s">
        <v>16950</v>
      </c>
      <c r="AI1723" s="6" t="s">
        <v>16951</v>
      </c>
      <c r="AJ1723" s="6" t="s">
        <v>16765</v>
      </c>
      <c r="AK1723" s="6" t="s">
        <v>16765</v>
      </c>
      <c r="AL1723" s="6" t="s">
        <v>16765</v>
      </c>
      <c r="AM1723" s="6" t="s">
        <v>16952</v>
      </c>
      <c r="AN1723">
        <v>0</v>
      </c>
      <c r="AO1723" s="55">
        <v>44665</v>
      </c>
      <c r="AP1723" s="6" t="s">
        <v>16953</v>
      </c>
      <c r="AQ1723">
        <v>0</v>
      </c>
      <c r="AR1723" s="6" t="s">
        <v>16954</v>
      </c>
      <c r="AS1723" s="6" t="s">
        <v>16955</v>
      </c>
      <c r="AT1723" s="6" t="s">
        <v>16947</v>
      </c>
      <c r="AU1723">
        <v>0</v>
      </c>
      <c r="AV1723">
        <v>0</v>
      </c>
      <c r="AW1723" s="6" t="s">
        <v>16956</v>
      </c>
      <c r="AX1723" s="6" t="s">
        <v>17752</v>
      </c>
      <c r="AY1723" s="6" t="s">
        <v>16765</v>
      </c>
      <c r="AZ1723" s="6" t="s">
        <v>16958</v>
      </c>
      <c r="BA1723" s="6" t="s">
        <v>16765</v>
      </c>
      <c r="BB1723" s="6" t="s">
        <v>16959</v>
      </c>
      <c r="BC1723" s="6" t="s">
        <v>16765</v>
      </c>
      <c r="BD1723" s="6" t="s">
        <v>16960</v>
      </c>
      <c r="BE1723" s="6" t="s">
        <v>16961</v>
      </c>
      <c r="BF1723" s="6" t="s">
        <v>13575</v>
      </c>
      <c r="BG1723" s="6" t="s">
        <v>13575</v>
      </c>
      <c r="BH1723" s="6" t="s">
        <v>16959</v>
      </c>
      <c r="BI1723">
        <v>0</v>
      </c>
      <c r="BJ1723" s="6" t="s">
        <v>16958</v>
      </c>
      <c r="BK1723">
        <v>0</v>
      </c>
      <c r="BL1723" s="6" t="s">
        <v>315</v>
      </c>
      <c r="BM1723" s="56">
        <f>COUNTIF($B$2:B1723,B1723)</f>
        <v>1</v>
      </c>
      <c r="BN1723" s="6" t="str">
        <f t="shared" si="26"/>
        <v>13287-1</v>
      </c>
    </row>
    <row r="1724" spans="1:66" x14ac:dyDescent="0.25">
      <c r="A1724">
        <v>1</v>
      </c>
      <c r="B1724">
        <v>13289</v>
      </c>
      <c r="C1724" s="6" t="s">
        <v>19531</v>
      </c>
      <c r="D1724">
        <v>5</v>
      </c>
      <c r="E1724">
        <v>2</v>
      </c>
      <c r="F1724">
        <v>20</v>
      </c>
      <c r="G1724">
        <v>206</v>
      </c>
      <c r="H1724" s="6" t="s">
        <v>16943</v>
      </c>
      <c r="I1724">
        <v>1</v>
      </c>
      <c r="J1724">
        <v>467471</v>
      </c>
      <c r="K1724">
        <v>6</v>
      </c>
      <c r="L1724" s="55">
        <v>43150</v>
      </c>
      <c r="M1724" s="6" t="s">
        <v>16765</v>
      </c>
      <c r="N1724" s="55">
        <v>44825</v>
      </c>
      <c r="O1724">
        <v>118750</v>
      </c>
      <c r="P1724" s="6" t="s">
        <v>16767</v>
      </c>
      <c r="Q1724" s="6" t="s">
        <v>19532</v>
      </c>
      <c r="R1724">
        <v>1</v>
      </c>
      <c r="S1724">
        <v>0</v>
      </c>
      <c r="T1724">
        <v>-1</v>
      </c>
      <c r="U1724">
        <v>1803.8</v>
      </c>
      <c r="V1724" s="6" t="s">
        <v>16945</v>
      </c>
      <c r="W1724" s="6" t="s">
        <v>16946</v>
      </c>
      <c r="X1724" s="55">
        <v>44649</v>
      </c>
      <c r="Y1724">
        <v>60000</v>
      </c>
      <c r="Z1724">
        <v>0</v>
      </c>
      <c r="AA1724" s="6" t="s">
        <v>16765</v>
      </c>
      <c r="AB1724" s="6" t="s">
        <v>16947</v>
      </c>
      <c r="AD1724" s="6" t="s">
        <v>16948</v>
      </c>
      <c r="AE1724">
        <v>48343</v>
      </c>
      <c r="AF1724">
        <v>29139</v>
      </c>
      <c r="AG1724" s="6" t="s">
        <v>16949</v>
      </c>
      <c r="AH1724" s="6" t="s">
        <v>16950</v>
      </c>
      <c r="AI1724" s="6" t="s">
        <v>16951</v>
      </c>
      <c r="AJ1724" s="6" t="s">
        <v>16765</v>
      </c>
      <c r="AK1724" s="6" t="s">
        <v>16765</v>
      </c>
      <c r="AL1724" s="6" t="s">
        <v>16765</v>
      </c>
      <c r="AM1724" s="6" t="s">
        <v>16952</v>
      </c>
      <c r="AN1724">
        <v>0</v>
      </c>
      <c r="AO1724" s="55">
        <v>44649</v>
      </c>
      <c r="AP1724" s="6" t="s">
        <v>16953</v>
      </c>
      <c r="AQ1724">
        <v>0</v>
      </c>
      <c r="AR1724" s="6" t="s">
        <v>16954</v>
      </c>
      <c r="AS1724" s="6" t="s">
        <v>16955</v>
      </c>
      <c r="AT1724" s="6" t="s">
        <v>16947</v>
      </c>
      <c r="AU1724">
        <v>0</v>
      </c>
      <c r="AV1724">
        <v>0</v>
      </c>
      <c r="AW1724" s="6" t="s">
        <v>16956</v>
      </c>
      <c r="AX1724" s="6" t="s">
        <v>17480</v>
      </c>
      <c r="AY1724" s="6" t="s">
        <v>16765</v>
      </c>
      <c r="AZ1724" s="6" t="s">
        <v>16958</v>
      </c>
      <c r="BA1724" s="6" t="s">
        <v>16765</v>
      </c>
      <c r="BB1724" s="6" t="s">
        <v>16959</v>
      </c>
      <c r="BC1724" s="6" t="s">
        <v>16765</v>
      </c>
      <c r="BD1724" s="6" t="s">
        <v>16960</v>
      </c>
      <c r="BE1724" s="6" t="s">
        <v>16961</v>
      </c>
      <c r="BF1724" s="6" t="s">
        <v>13575</v>
      </c>
      <c r="BG1724" s="6" t="s">
        <v>13575</v>
      </c>
      <c r="BH1724" s="6" t="s">
        <v>16959</v>
      </c>
      <c r="BI1724">
        <v>0</v>
      </c>
      <c r="BJ1724" s="6" t="s">
        <v>16958</v>
      </c>
      <c r="BK1724">
        <v>0</v>
      </c>
      <c r="BL1724" s="6" t="s">
        <v>315</v>
      </c>
      <c r="BM1724" s="56">
        <f>COUNTIF($B$2:B1724,B1724)</f>
        <v>1</v>
      </c>
      <c r="BN1724" s="6" t="str">
        <f t="shared" si="26"/>
        <v>13289-1</v>
      </c>
    </row>
    <row r="1725" spans="1:66" x14ac:dyDescent="0.25">
      <c r="A1725">
        <v>1</v>
      </c>
      <c r="B1725">
        <v>13295</v>
      </c>
      <c r="C1725" s="6" t="s">
        <v>19533</v>
      </c>
      <c r="D1725">
        <v>5</v>
      </c>
      <c r="E1725">
        <v>1</v>
      </c>
      <c r="F1725">
        <v>10</v>
      </c>
      <c r="G1725">
        <v>102</v>
      </c>
      <c r="H1725" s="6" t="s">
        <v>16994</v>
      </c>
      <c r="I1725">
        <v>1</v>
      </c>
      <c r="J1725">
        <v>713862</v>
      </c>
      <c r="K1725">
        <v>6</v>
      </c>
      <c r="L1725" s="55">
        <v>43593</v>
      </c>
      <c r="M1725" s="6" t="s">
        <v>16765</v>
      </c>
      <c r="N1725" s="55">
        <v>44568</v>
      </c>
      <c r="O1725">
        <v>118784</v>
      </c>
      <c r="P1725" s="6" t="s">
        <v>16764</v>
      </c>
      <c r="Q1725" s="6" t="s">
        <v>19534</v>
      </c>
      <c r="R1725">
        <v>1</v>
      </c>
      <c r="S1725">
        <v>0</v>
      </c>
      <c r="T1725">
        <v>-1</v>
      </c>
      <c r="U1725">
        <v>1651</v>
      </c>
      <c r="V1725" s="6" t="s">
        <v>16945</v>
      </c>
      <c r="W1725" s="6" t="s">
        <v>16946</v>
      </c>
      <c r="X1725" s="55">
        <v>44664</v>
      </c>
      <c r="Y1725">
        <v>50000</v>
      </c>
      <c r="Z1725">
        <v>0</v>
      </c>
      <c r="AA1725" s="6" t="s">
        <v>16765</v>
      </c>
      <c r="AB1725" s="6" t="s">
        <v>16947</v>
      </c>
      <c r="AD1725" s="6" t="s">
        <v>16948</v>
      </c>
      <c r="AE1725">
        <v>50827</v>
      </c>
      <c r="AF1725">
        <v>46093</v>
      </c>
      <c r="AG1725" s="6" t="s">
        <v>16949</v>
      </c>
      <c r="AH1725" s="6" t="s">
        <v>16950</v>
      </c>
      <c r="AI1725" s="6" t="s">
        <v>16951</v>
      </c>
      <c r="AJ1725" s="6" t="s">
        <v>16765</v>
      </c>
      <c r="AK1725" s="6" t="s">
        <v>16765</v>
      </c>
      <c r="AL1725" s="6" t="s">
        <v>16765</v>
      </c>
      <c r="AM1725" s="6" t="s">
        <v>16952</v>
      </c>
      <c r="AN1725">
        <v>0</v>
      </c>
      <c r="AO1725" s="55">
        <v>44664</v>
      </c>
      <c r="AP1725" s="6" t="s">
        <v>16953</v>
      </c>
      <c r="AQ1725">
        <v>0</v>
      </c>
      <c r="AR1725" s="6" t="s">
        <v>16954</v>
      </c>
      <c r="AS1725" s="6" t="s">
        <v>16955</v>
      </c>
      <c r="AT1725" s="6" t="s">
        <v>16947</v>
      </c>
      <c r="AU1725">
        <v>0</v>
      </c>
      <c r="AV1725">
        <v>0</v>
      </c>
      <c r="AW1725" s="6" t="s">
        <v>16956</v>
      </c>
      <c r="AX1725" s="6" t="s">
        <v>18830</v>
      </c>
      <c r="AY1725" s="6" t="s">
        <v>16765</v>
      </c>
      <c r="AZ1725" s="6" t="s">
        <v>16958</v>
      </c>
      <c r="BA1725" s="6" t="s">
        <v>16765</v>
      </c>
      <c r="BB1725" s="6" t="s">
        <v>16959</v>
      </c>
      <c r="BC1725" s="6" t="s">
        <v>16765</v>
      </c>
      <c r="BD1725" s="6" t="s">
        <v>16960</v>
      </c>
      <c r="BE1725" s="6" t="s">
        <v>16961</v>
      </c>
      <c r="BF1725" s="6" t="s">
        <v>13575</v>
      </c>
      <c r="BG1725" s="6" t="s">
        <v>13575</v>
      </c>
      <c r="BH1725" s="6" t="s">
        <v>16959</v>
      </c>
      <c r="BI1725">
        <v>0</v>
      </c>
      <c r="BJ1725" s="6" t="s">
        <v>16958</v>
      </c>
      <c r="BK1725">
        <v>0</v>
      </c>
      <c r="BL1725" s="6" t="s">
        <v>315</v>
      </c>
      <c r="BM1725" s="56">
        <f>COUNTIF($B$2:B1725,B1725)</f>
        <v>1</v>
      </c>
      <c r="BN1725" s="6" t="str">
        <f t="shared" si="26"/>
        <v>13295-1</v>
      </c>
    </row>
    <row r="1726" spans="1:66" x14ac:dyDescent="0.25">
      <c r="A1726">
        <v>1</v>
      </c>
      <c r="B1726">
        <v>13295</v>
      </c>
      <c r="C1726" s="6" t="s">
        <v>19533</v>
      </c>
      <c r="D1726">
        <v>5</v>
      </c>
      <c r="E1726">
        <v>1</v>
      </c>
      <c r="F1726">
        <v>10</v>
      </c>
      <c r="G1726">
        <v>102</v>
      </c>
      <c r="H1726" s="6" t="s">
        <v>16994</v>
      </c>
      <c r="I1726">
        <v>1</v>
      </c>
      <c r="J1726">
        <v>949207</v>
      </c>
      <c r="K1726">
        <v>6</v>
      </c>
      <c r="L1726" s="55">
        <v>44064</v>
      </c>
      <c r="M1726" s="6" t="s">
        <v>16765</v>
      </c>
      <c r="N1726" s="55">
        <v>44686</v>
      </c>
      <c r="O1726">
        <v>126677</v>
      </c>
      <c r="P1726" s="6" t="s">
        <v>16766</v>
      </c>
      <c r="Q1726" s="6" t="s">
        <v>19535</v>
      </c>
      <c r="R1726">
        <v>1</v>
      </c>
      <c r="S1726">
        <v>0</v>
      </c>
      <c r="T1726">
        <v>-1</v>
      </c>
      <c r="U1726">
        <v>3237.25</v>
      </c>
      <c r="V1726" s="6" t="s">
        <v>16945</v>
      </c>
      <c r="W1726" s="6" t="s">
        <v>16946</v>
      </c>
      <c r="X1726" s="55">
        <v>44664</v>
      </c>
      <c r="Y1726">
        <v>50000</v>
      </c>
      <c r="Z1726">
        <v>0</v>
      </c>
      <c r="AA1726" s="6" t="s">
        <v>16765</v>
      </c>
      <c r="AB1726" s="6" t="s">
        <v>16947</v>
      </c>
      <c r="AD1726" s="6" t="s">
        <v>16948</v>
      </c>
      <c r="AE1726">
        <v>52435</v>
      </c>
      <c r="AF1726">
        <v>47467</v>
      </c>
      <c r="AG1726" s="6" t="s">
        <v>16949</v>
      </c>
      <c r="AH1726" s="6" t="s">
        <v>16950</v>
      </c>
      <c r="AI1726" s="6" t="s">
        <v>16951</v>
      </c>
      <c r="AJ1726" s="6" t="s">
        <v>16765</v>
      </c>
      <c r="AK1726" s="6" t="s">
        <v>16765</v>
      </c>
      <c r="AL1726" s="6" t="s">
        <v>16765</v>
      </c>
      <c r="AM1726" s="6" t="s">
        <v>16952</v>
      </c>
      <c r="AN1726">
        <v>0</v>
      </c>
      <c r="AO1726" s="55">
        <v>44664</v>
      </c>
      <c r="AP1726" s="6" t="s">
        <v>16953</v>
      </c>
      <c r="AQ1726">
        <v>0</v>
      </c>
      <c r="AR1726" s="6" t="s">
        <v>16954</v>
      </c>
      <c r="AS1726" s="6" t="s">
        <v>16955</v>
      </c>
      <c r="AT1726" s="6" t="s">
        <v>16947</v>
      </c>
      <c r="AU1726">
        <v>0</v>
      </c>
      <c r="AV1726">
        <v>0</v>
      </c>
      <c r="AW1726" s="6" t="s">
        <v>16956</v>
      </c>
      <c r="AX1726" s="6" t="s">
        <v>19536</v>
      </c>
      <c r="AY1726" s="6" t="s">
        <v>16765</v>
      </c>
      <c r="AZ1726" s="6" t="s">
        <v>16958</v>
      </c>
      <c r="BA1726" s="6" t="s">
        <v>16765</v>
      </c>
      <c r="BB1726" s="6" t="s">
        <v>16959</v>
      </c>
      <c r="BC1726" s="6" t="s">
        <v>16765</v>
      </c>
      <c r="BD1726" s="6" t="s">
        <v>16960</v>
      </c>
      <c r="BE1726" s="6" t="s">
        <v>16961</v>
      </c>
      <c r="BF1726" s="6" t="s">
        <v>13575</v>
      </c>
      <c r="BG1726" s="6" t="s">
        <v>13575</v>
      </c>
      <c r="BH1726" s="6" t="s">
        <v>16959</v>
      </c>
      <c r="BI1726">
        <v>0</v>
      </c>
      <c r="BJ1726" s="6" t="s">
        <v>16958</v>
      </c>
      <c r="BK1726">
        <v>0</v>
      </c>
      <c r="BL1726" s="6" t="s">
        <v>315</v>
      </c>
      <c r="BM1726" s="56">
        <f>COUNTIF($B$2:B1726,B1726)</f>
        <v>2</v>
      </c>
      <c r="BN1726" s="6" t="str">
        <f t="shared" si="26"/>
        <v>13295-2</v>
      </c>
    </row>
    <row r="1727" spans="1:66" x14ac:dyDescent="0.25">
      <c r="A1727">
        <v>1</v>
      </c>
      <c r="B1727">
        <v>13305</v>
      </c>
      <c r="C1727" s="6" t="s">
        <v>19537</v>
      </c>
      <c r="D1727">
        <v>5</v>
      </c>
      <c r="E1727">
        <v>1</v>
      </c>
      <c r="F1727">
        <v>10</v>
      </c>
      <c r="G1727">
        <v>101</v>
      </c>
      <c r="H1727" s="6" t="s">
        <v>16994</v>
      </c>
      <c r="I1727">
        <v>1</v>
      </c>
      <c r="J1727">
        <v>490226</v>
      </c>
      <c r="K1727">
        <v>1</v>
      </c>
      <c r="L1727" s="55">
        <v>40402</v>
      </c>
      <c r="M1727" s="6" t="s">
        <v>16765</v>
      </c>
      <c r="N1727" s="55">
        <v>44736</v>
      </c>
      <c r="O1727">
        <v>118197</v>
      </c>
      <c r="P1727" s="6" t="s">
        <v>16782</v>
      </c>
      <c r="Q1727" s="6" t="s">
        <v>16973</v>
      </c>
      <c r="R1727">
        <v>3</v>
      </c>
      <c r="S1727">
        <v>0</v>
      </c>
      <c r="T1727">
        <v>-3</v>
      </c>
      <c r="U1727">
        <v>349.51</v>
      </c>
      <c r="V1727" s="6" t="s">
        <v>16974</v>
      </c>
      <c r="W1727" s="6" t="s">
        <v>16946</v>
      </c>
      <c r="X1727" s="55">
        <v>44664</v>
      </c>
      <c r="Y1727">
        <v>20000</v>
      </c>
      <c r="Z1727">
        <v>0</v>
      </c>
      <c r="AA1727" s="6" t="s">
        <v>16765</v>
      </c>
      <c r="AB1727" s="6" t="s">
        <v>16947</v>
      </c>
      <c r="AD1727" s="6" t="s">
        <v>16765</v>
      </c>
      <c r="AE1727">
        <v>13787</v>
      </c>
      <c r="AF1727">
        <v>10619</v>
      </c>
      <c r="AG1727" s="6" t="s">
        <v>16973</v>
      </c>
      <c r="AH1727" s="6" t="s">
        <v>16950</v>
      </c>
      <c r="AI1727" s="6" t="s">
        <v>16951</v>
      </c>
      <c r="AJ1727" s="6" t="s">
        <v>16765</v>
      </c>
      <c r="AK1727" s="6" t="s">
        <v>16765</v>
      </c>
      <c r="AL1727" s="6" t="s">
        <v>16765</v>
      </c>
      <c r="AM1727" s="6" t="s">
        <v>16952</v>
      </c>
      <c r="AN1727">
        <v>0</v>
      </c>
      <c r="AO1727" s="55">
        <v>44664</v>
      </c>
      <c r="AP1727" s="6" t="s">
        <v>16953</v>
      </c>
      <c r="AQ1727">
        <v>0</v>
      </c>
      <c r="AR1727" s="6" t="s">
        <v>16975</v>
      </c>
      <c r="AS1727" s="6" t="s">
        <v>16955</v>
      </c>
      <c r="AT1727" s="6" t="s">
        <v>16947</v>
      </c>
      <c r="AU1727">
        <v>0</v>
      </c>
      <c r="AV1727">
        <v>0</v>
      </c>
      <c r="AW1727" s="6" t="s">
        <v>16956</v>
      </c>
      <c r="AX1727" s="6" t="s">
        <v>19538</v>
      </c>
      <c r="AY1727" s="6" t="s">
        <v>16765</v>
      </c>
      <c r="AZ1727" s="6" t="s">
        <v>16958</v>
      </c>
      <c r="BA1727" s="6" t="s">
        <v>16765</v>
      </c>
      <c r="BB1727" s="6" t="s">
        <v>16959</v>
      </c>
      <c r="BC1727" s="6" t="s">
        <v>16765</v>
      </c>
      <c r="BD1727" s="6" t="s">
        <v>16960</v>
      </c>
      <c r="BE1727" s="6" t="s">
        <v>16961</v>
      </c>
      <c r="BF1727" s="6" t="s">
        <v>13575</v>
      </c>
      <c r="BG1727" s="6" t="s">
        <v>13575</v>
      </c>
      <c r="BH1727" s="6" t="s">
        <v>16959</v>
      </c>
      <c r="BI1727">
        <v>0</v>
      </c>
      <c r="BJ1727" s="6" t="s">
        <v>16958</v>
      </c>
      <c r="BK1727">
        <v>0</v>
      </c>
      <c r="BL1727" s="6" t="s">
        <v>315</v>
      </c>
      <c r="BM1727" s="56">
        <f>COUNTIF($B$2:B1727,B1727)</f>
        <v>1</v>
      </c>
      <c r="BN1727" s="6" t="str">
        <f t="shared" si="26"/>
        <v>13305-1</v>
      </c>
    </row>
    <row r="1728" spans="1:66" x14ac:dyDescent="0.25">
      <c r="A1728">
        <v>1</v>
      </c>
      <c r="B1728">
        <v>13305</v>
      </c>
      <c r="C1728" s="6" t="s">
        <v>19537</v>
      </c>
      <c r="D1728">
        <v>5</v>
      </c>
      <c r="E1728">
        <v>1</v>
      </c>
      <c r="F1728">
        <v>10</v>
      </c>
      <c r="G1728">
        <v>101</v>
      </c>
      <c r="H1728" s="6" t="s">
        <v>16994</v>
      </c>
      <c r="I1728">
        <v>1</v>
      </c>
      <c r="J1728">
        <v>55360</v>
      </c>
      <c r="K1728">
        <v>7</v>
      </c>
      <c r="L1728" s="55">
        <v>44260</v>
      </c>
      <c r="M1728" s="6" t="s">
        <v>16765</v>
      </c>
      <c r="N1728" s="55">
        <v>44736</v>
      </c>
      <c r="O1728">
        <v>118784</v>
      </c>
      <c r="P1728" s="6" t="s">
        <v>16764</v>
      </c>
      <c r="Q1728" s="6" t="s">
        <v>19539</v>
      </c>
      <c r="R1728">
        <v>1</v>
      </c>
      <c r="S1728">
        <v>0</v>
      </c>
      <c r="T1728">
        <v>-1</v>
      </c>
      <c r="U1728">
        <v>1651</v>
      </c>
      <c r="V1728" s="6" t="s">
        <v>16945</v>
      </c>
      <c r="W1728" s="6" t="s">
        <v>16946</v>
      </c>
      <c r="X1728" s="55">
        <v>44664</v>
      </c>
      <c r="Y1728">
        <v>20000</v>
      </c>
      <c r="Z1728">
        <v>0</v>
      </c>
      <c r="AA1728" s="6" t="s">
        <v>16765</v>
      </c>
      <c r="AB1728" s="6" t="s">
        <v>16947</v>
      </c>
      <c r="AD1728" s="6" t="s">
        <v>16948</v>
      </c>
      <c r="AE1728">
        <v>52950</v>
      </c>
      <c r="AF1728">
        <v>47875</v>
      </c>
      <c r="AG1728" s="6" t="s">
        <v>16949</v>
      </c>
      <c r="AH1728" s="6" t="s">
        <v>16950</v>
      </c>
      <c r="AI1728" s="6" t="s">
        <v>16951</v>
      </c>
      <c r="AJ1728" s="6" t="s">
        <v>16765</v>
      </c>
      <c r="AK1728" s="6" t="s">
        <v>16765</v>
      </c>
      <c r="AL1728" s="6" t="s">
        <v>16765</v>
      </c>
      <c r="AM1728" s="6" t="s">
        <v>16952</v>
      </c>
      <c r="AN1728">
        <v>0</v>
      </c>
      <c r="AO1728" s="55">
        <v>44664</v>
      </c>
      <c r="AP1728" s="6" t="s">
        <v>16953</v>
      </c>
      <c r="AQ1728">
        <v>0</v>
      </c>
      <c r="AR1728" s="6" t="s">
        <v>16954</v>
      </c>
      <c r="AS1728" s="6" t="s">
        <v>16955</v>
      </c>
      <c r="AT1728" s="6" t="s">
        <v>16947</v>
      </c>
      <c r="AU1728">
        <v>0</v>
      </c>
      <c r="AV1728">
        <v>0</v>
      </c>
      <c r="AW1728" s="6" t="s">
        <v>16956</v>
      </c>
      <c r="AX1728" s="6" t="s">
        <v>17608</v>
      </c>
      <c r="AY1728" s="6" t="s">
        <v>16765</v>
      </c>
      <c r="AZ1728" s="6" t="s">
        <v>16958</v>
      </c>
      <c r="BA1728" s="6" t="s">
        <v>16765</v>
      </c>
      <c r="BB1728" s="6" t="s">
        <v>16959</v>
      </c>
      <c r="BC1728" s="6" t="s">
        <v>16765</v>
      </c>
      <c r="BD1728" s="6" t="s">
        <v>16960</v>
      </c>
      <c r="BE1728" s="6" t="s">
        <v>16961</v>
      </c>
      <c r="BF1728" s="6" t="s">
        <v>13575</v>
      </c>
      <c r="BG1728" s="6" t="s">
        <v>13575</v>
      </c>
      <c r="BH1728" s="6" t="s">
        <v>16959</v>
      </c>
      <c r="BI1728">
        <v>0</v>
      </c>
      <c r="BJ1728" s="6" t="s">
        <v>16958</v>
      </c>
      <c r="BK1728">
        <v>0</v>
      </c>
      <c r="BL1728" s="6" t="s">
        <v>315</v>
      </c>
      <c r="BM1728" s="56">
        <f>COUNTIF($B$2:B1728,B1728)</f>
        <v>2</v>
      </c>
      <c r="BN1728" s="6" t="str">
        <f t="shared" si="26"/>
        <v>13305-2</v>
      </c>
    </row>
    <row r="1729" spans="1:66" x14ac:dyDescent="0.25">
      <c r="A1729">
        <v>1</v>
      </c>
      <c r="B1729">
        <v>13305</v>
      </c>
      <c r="C1729" s="6" t="s">
        <v>19537</v>
      </c>
      <c r="D1729">
        <v>5</v>
      </c>
      <c r="E1729">
        <v>1</v>
      </c>
      <c r="F1729">
        <v>10</v>
      </c>
      <c r="G1729">
        <v>101</v>
      </c>
      <c r="H1729" s="6" t="s">
        <v>16994</v>
      </c>
      <c r="I1729">
        <v>1</v>
      </c>
      <c r="J1729">
        <v>170039</v>
      </c>
      <c r="K1729">
        <v>5</v>
      </c>
      <c r="L1729" s="55">
        <v>41291</v>
      </c>
      <c r="M1729" s="6" t="s">
        <v>16765</v>
      </c>
      <c r="N1729" s="55">
        <v>44505</v>
      </c>
      <c r="O1729">
        <v>118784</v>
      </c>
      <c r="P1729" s="6" t="s">
        <v>16764</v>
      </c>
      <c r="Q1729" s="6" t="s">
        <v>19540</v>
      </c>
      <c r="R1729">
        <v>1</v>
      </c>
      <c r="S1729">
        <v>0</v>
      </c>
      <c r="T1729">
        <v>-1</v>
      </c>
      <c r="U1729">
        <v>1651</v>
      </c>
      <c r="V1729" s="6" t="s">
        <v>16945</v>
      </c>
      <c r="W1729" s="6" t="s">
        <v>16946</v>
      </c>
      <c r="X1729" s="55">
        <v>44664</v>
      </c>
      <c r="Y1729">
        <v>20000</v>
      </c>
      <c r="Z1729">
        <v>0</v>
      </c>
      <c r="AA1729" s="6" t="s">
        <v>16765</v>
      </c>
      <c r="AB1729" s="6" t="s">
        <v>16947</v>
      </c>
      <c r="AD1729" s="6" t="s">
        <v>17118</v>
      </c>
      <c r="AE1729">
        <v>25707</v>
      </c>
      <c r="AF1729">
        <v>21710</v>
      </c>
      <c r="AG1729" s="6" t="s">
        <v>16949</v>
      </c>
      <c r="AH1729" s="6" t="s">
        <v>16950</v>
      </c>
      <c r="AI1729" s="6" t="s">
        <v>16951</v>
      </c>
      <c r="AJ1729" s="6" t="s">
        <v>16765</v>
      </c>
      <c r="AK1729" s="6" t="s">
        <v>16765</v>
      </c>
      <c r="AL1729" s="6" t="s">
        <v>16765</v>
      </c>
      <c r="AM1729" s="6" t="s">
        <v>16952</v>
      </c>
      <c r="AN1729">
        <v>0</v>
      </c>
      <c r="AO1729" s="55">
        <v>44664</v>
      </c>
      <c r="AP1729" s="6" t="s">
        <v>16953</v>
      </c>
      <c r="AQ1729">
        <v>0</v>
      </c>
      <c r="AR1729" s="6" t="s">
        <v>16954</v>
      </c>
      <c r="AS1729" s="6" t="s">
        <v>16955</v>
      </c>
      <c r="AT1729" s="6" t="s">
        <v>16947</v>
      </c>
      <c r="AU1729">
        <v>0</v>
      </c>
      <c r="AV1729">
        <v>0</v>
      </c>
      <c r="AW1729" s="6" t="s">
        <v>16956</v>
      </c>
      <c r="AX1729" s="6" t="s">
        <v>19541</v>
      </c>
      <c r="AY1729" s="6" t="s">
        <v>16765</v>
      </c>
      <c r="AZ1729" s="6" t="s">
        <v>16958</v>
      </c>
      <c r="BA1729" s="6" t="s">
        <v>16765</v>
      </c>
      <c r="BB1729" s="6" t="s">
        <v>16959</v>
      </c>
      <c r="BC1729" s="6" t="s">
        <v>16765</v>
      </c>
      <c r="BD1729" s="6" t="s">
        <v>16960</v>
      </c>
      <c r="BE1729" s="6" t="s">
        <v>16961</v>
      </c>
      <c r="BF1729" s="6" t="s">
        <v>13575</v>
      </c>
      <c r="BG1729" s="6" t="s">
        <v>13575</v>
      </c>
      <c r="BH1729" s="6" t="s">
        <v>16959</v>
      </c>
      <c r="BI1729">
        <v>0</v>
      </c>
      <c r="BJ1729" s="6" t="s">
        <v>16958</v>
      </c>
      <c r="BK1729">
        <v>0</v>
      </c>
      <c r="BL1729" s="6" t="s">
        <v>315</v>
      </c>
      <c r="BM1729" s="56">
        <f>COUNTIF($B$2:B1729,B1729)</f>
        <v>3</v>
      </c>
      <c r="BN1729" s="6" t="str">
        <f t="shared" si="26"/>
        <v>13305-3</v>
      </c>
    </row>
    <row r="1730" spans="1:66" x14ac:dyDescent="0.25">
      <c r="A1730">
        <v>1</v>
      </c>
      <c r="B1730">
        <v>13334</v>
      </c>
      <c r="C1730" s="6" t="s">
        <v>19542</v>
      </c>
      <c r="D1730">
        <v>5</v>
      </c>
      <c r="E1730">
        <v>3</v>
      </c>
      <c r="F1730">
        <v>30</v>
      </c>
      <c r="G1730">
        <v>306</v>
      </c>
      <c r="H1730" s="6" t="s">
        <v>16994</v>
      </c>
      <c r="I1730">
        <v>1</v>
      </c>
      <c r="J1730">
        <v>463100</v>
      </c>
      <c r="K1730">
        <v>6</v>
      </c>
      <c r="L1730" s="55">
        <v>43139</v>
      </c>
      <c r="M1730" s="6" t="s">
        <v>16765</v>
      </c>
      <c r="N1730" s="55">
        <v>44601</v>
      </c>
      <c r="O1730">
        <v>118784</v>
      </c>
      <c r="P1730" s="6" t="s">
        <v>16764</v>
      </c>
      <c r="Q1730" s="6" t="s">
        <v>19543</v>
      </c>
      <c r="R1730">
        <v>1</v>
      </c>
      <c r="S1730">
        <v>0</v>
      </c>
      <c r="T1730">
        <v>-1</v>
      </c>
      <c r="U1730">
        <v>1651</v>
      </c>
      <c r="V1730" s="6" t="s">
        <v>16945</v>
      </c>
      <c r="W1730" s="6" t="s">
        <v>16946</v>
      </c>
      <c r="X1730" s="55">
        <v>44664</v>
      </c>
      <c r="Y1730">
        <v>0</v>
      </c>
      <c r="Z1730">
        <v>0</v>
      </c>
      <c r="AA1730" s="6" t="s">
        <v>16765</v>
      </c>
      <c r="AB1730" s="6" t="s">
        <v>16947</v>
      </c>
      <c r="AD1730" s="6" t="s">
        <v>16948</v>
      </c>
      <c r="AE1730">
        <v>48298</v>
      </c>
      <c r="AF1730">
        <v>43925</v>
      </c>
      <c r="AG1730" s="6" t="s">
        <v>16949</v>
      </c>
      <c r="AH1730" s="6" t="s">
        <v>16950</v>
      </c>
      <c r="AI1730" s="6" t="s">
        <v>16951</v>
      </c>
      <c r="AJ1730" s="6" t="s">
        <v>16765</v>
      </c>
      <c r="AK1730" s="6" t="s">
        <v>16765</v>
      </c>
      <c r="AL1730" s="6" t="s">
        <v>16765</v>
      </c>
      <c r="AM1730" s="6" t="s">
        <v>16952</v>
      </c>
      <c r="AN1730">
        <v>0</v>
      </c>
      <c r="AO1730" s="55">
        <v>44664</v>
      </c>
      <c r="AP1730" s="6" t="s">
        <v>16953</v>
      </c>
      <c r="AQ1730">
        <v>0</v>
      </c>
      <c r="AR1730" s="6" t="s">
        <v>16954</v>
      </c>
      <c r="AS1730" s="6" t="s">
        <v>16955</v>
      </c>
      <c r="AT1730" s="6" t="s">
        <v>16947</v>
      </c>
      <c r="AU1730">
        <v>0</v>
      </c>
      <c r="AV1730">
        <v>0</v>
      </c>
      <c r="AW1730" s="6" t="s">
        <v>16956</v>
      </c>
      <c r="AX1730" s="6" t="s">
        <v>19544</v>
      </c>
      <c r="AY1730" s="6" t="s">
        <v>16765</v>
      </c>
      <c r="AZ1730" s="6" t="s">
        <v>16958</v>
      </c>
      <c r="BA1730" s="6" t="s">
        <v>16765</v>
      </c>
      <c r="BB1730" s="6" t="s">
        <v>16959</v>
      </c>
      <c r="BC1730" s="6" t="s">
        <v>16765</v>
      </c>
      <c r="BD1730" s="6" t="s">
        <v>16960</v>
      </c>
      <c r="BE1730" s="6" t="s">
        <v>16961</v>
      </c>
      <c r="BF1730" s="6" t="s">
        <v>13575</v>
      </c>
      <c r="BG1730" s="6" t="s">
        <v>13575</v>
      </c>
      <c r="BH1730" s="6" t="s">
        <v>16959</v>
      </c>
      <c r="BI1730">
        <v>0</v>
      </c>
      <c r="BJ1730" s="6" t="s">
        <v>16958</v>
      </c>
      <c r="BK1730">
        <v>0</v>
      </c>
      <c r="BL1730" s="6" t="s">
        <v>315</v>
      </c>
      <c r="BM1730" s="56">
        <f>COUNTIF($B$2:B1730,B1730)</f>
        <v>1</v>
      </c>
      <c r="BN1730" s="6" t="str">
        <f t="shared" ref="BN1730:BN1793" si="27">CONCATENATE(B1730,"-",BM1730)</f>
        <v>13334-1</v>
      </c>
    </row>
    <row r="1731" spans="1:66" x14ac:dyDescent="0.25">
      <c r="A1731">
        <v>1</v>
      </c>
      <c r="B1731">
        <v>13371</v>
      </c>
      <c r="C1731" s="6" t="s">
        <v>19545</v>
      </c>
      <c r="D1731">
        <v>5</v>
      </c>
      <c r="E1731">
        <v>1</v>
      </c>
      <c r="F1731">
        <v>10</v>
      </c>
      <c r="G1731">
        <v>106</v>
      </c>
      <c r="H1731" s="6" t="s">
        <v>17007</v>
      </c>
      <c r="I1731">
        <v>1</v>
      </c>
      <c r="J1731">
        <v>628021</v>
      </c>
      <c r="K1731">
        <v>6</v>
      </c>
      <c r="L1731" s="55">
        <v>43439</v>
      </c>
      <c r="M1731" s="6" t="s">
        <v>16765</v>
      </c>
      <c r="N1731" s="55">
        <v>44568</v>
      </c>
      <c r="O1731">
        <v>118750</v>
      </c>
      <c r="P1731" s="6" t="s">
        <v>16767</v>
      </c>
      <c r="Q1731" s="6" t="s">
        <v>19546</v>
      </c>
      <c r="R1731">
        <v>1</v>
      </c>
      <c r="S1731">
        <v>0</v>
      </c>
      <c r="T1731">
        <v>-1</v>
      </c>
      <c r="U1731">
        <v>1803.8</v>
      </c>
      <c r="V1731" s="6" t="s">
        <v>16945</v>
      </c>
      <c r="W1731" s="6" t="s">
        <v>16946</v>
      </c>
      <c r="X1731" s="55">
        <v>44665</v>
      </c>
      <c r="Y1731">
        <v>70000</v>
      </c>
      <c r="Z1731">
        <v>0</v>
      </c>
      <c r="AA1731" s="6" t="s">
        <v>16765</v>
      </c>
      <c r="AB1731" s="6" t="s">
        <v>16947</v>
      </c>
      <c r="AD1731" s="6" t="s">
        <v>16948</v>
      </c>
      <c r="AE1731">
        <v>50094</v>
      </c>
      <c r="AF1731">
        <v>45458</v>
      </c>
      <c r="AG1731" s="6" t="s">
        <v>16949</v>
      </c>
      <c r="AH1731" s="6" t="s">
        <v>16950</v>
      </c>
      <c r="AI1731" s="6" t="s">
        <v>16951</v>
      </c>
      <c r="AJ1731" s="6" t="s">
        <v>16765</v>
      </c>
      <c r="AK1731" s="6" t="s">
        <v>16765</v>
      </c>
      <c r="AL1731" s="6" t="s">
        <v>16765</v>
      </c>
      <c r="AM1731" s="6" t="s">
        <v>16952</v>
      </c>
      <c r="AN1731">
        <v>0</v>
      </c>
      <c r="AO1731" s="55">
        <v>44665</v>
      </c>
      <c r="AP1731" s="6" t="s">
        <v>16953</v>
      </c>
      <c r="AQ1731">
        <v>0</v>
      </c>
      <c r="AR1731" s="6" t="s">
        <v>16954</v>
      </c>
      <c r="AS1731" s="6" t="s">
        <v>16955</v>
      </c>
      <c r="AT1731" s="6" t="s">
        <v>16947</v>
      </c>
      <c r="AU1731">
        <v>0</v>
      </c>
      <c r="AV1731">
        <v>0</v>
      </c>
      <c r="AW1731" s="6" t="s">
        <v>16956</v>
      </c>
      <c r="AX1731" s="6" t="s">
        <v>19547</v>
      </c>
      <c r="AY1731" s="6" t="s">
        <v>16765</v>
      </c>
      <c r="AZ1731" s="6" t="s">
        <v>16958</v>
      </c>
      <c r="BA1731" s="6" t="s">
        <v>16765</v>
      </c>
      <c r="BB1731" s="6" t="s">
        <v>16959</v>
      </c>
      <c r="BC1731" s="6" t="s">
        <v>16765</v>
      </c>
      <c r="BD1731" s="6" t="s">
        <v>16960</v>
      </c>
      <c r="BE1731" s="6" t="s">
        <v>16961</v>
      </c>
      <c r="BF1731" s="6" t="s">
        <v>13575</v>
      </c>
      <c r="BG1731" s="6" t="s">
        <v>13575</v>
      </c>
      <c r="BH1731" s="6" t="s">
        <v>16959</v>
      </c>
      <c r="BI1731">
        <v>0</v>
      </c>
      <c r="BJ1731" s="6" t="s">
        <v>16958</v>
      </c>
      <c r="BK1731">
        <v>0</v>
      </c>
      <c r="BL1731" s="6" t="s">
        <v>315</v>
      </c>
      <c r="BM1731" s="56">
        <f>COUNTIF($B$2:B1731,B1731)</f>
        <v>1</v>
      </c>
      <c r="BN1731" s="6" t="str">
        <f t="shared" si="27"/>
        <v>13371-1</v>
      </c>
    </row>
    <row r="1732" spans="1:66" x14ac:dyDescent="0.25">
      <c r="A1732">
        <v>1</v>
      </c>
      <c r="B1732">
        <v>13391</v>
      </c>
      <c r="C1732" s="6" t="s">
        <v>19548</v>
      </c>
      <c r="D1732">
        <v>5</v>
      </c>
      <c r="E1732">
        <v>2</v>
      </c>
      <c r="F1732">
        <v>20</v>
      </c>
      <c r="G1732">
        <v>207</v>
      </c>
      <c r="H1732" s="6" t="s">
        <v>16994</v>
      </c>
      <c r="I1732">
        <v>1</v>
      </c>
      <c r="J1732">
        <v>905021</v>
      </c>
      <c r="K1732">
        <v>5</v>
      </c>
      <c r="L1732" s="55">
        <v>42205</v>
      </c>
      <c r="M1732" s="6" t="s">
        <v>16765</v>
      </c>
      <c r="N1732" s="55">
        <v>44601</v>
      </c>
      <c r="O1732">
        <v>118750</v>
      </c>
      <c r="P1732" s="6" t="s">
        <v>16767</v>
      </c>
      <c r="Q1732" s="6" t="s">
        <v>19549</v>
      </c>
      <c r="R1732">
        <v>1</v>
      </c>
      <c r="S1732">
        <v>0</v>
      </c>
      <c r="T1732">
        <v>-1</v>
      </c>
      <c r="U1732">
        <v>1803.8</v>
      </c>
      <c r="V1732" s="6" t="s">
        <v>16945</v>
      </c>
      <c r="W1732" s="6" t="s">
        <v>16946</v>
      </c>
      <c r="X1732" s="55">
        <v>44664</v>
      </c>
      <c r="Y1732">
        <v>10000</v>
      </c>
      <c r="Z1732">
        <v>0</v>
      </c>
      <c r="AA1732" s="6" t="s">
        <v>16765</v>
      </c>
      <c r="AB1732" s="6" t="s">
        <v>16947</v>
      </c>
      <c r="AD1732" s="6" t="s">
        <v>17118</v>
      </c>
      <c r="AE1732">
        <v>40684</v>
      </c>
      <c r="AF1732">
        <v>37527</v>
      </c>
      <c r="AG1732" s="6" t="s">
        <v>16949</v>
      </c>
      <c r="AH1732" s="6" t="s">
        <v>16950</v>
      </c>
      <c r="AI1732" s="6" t="s">
        <v>16951</v>
      </c>
      <c r="AJ1732" s="6" t="s">
        <v>16765</v>
      </c>
      <c r="AK1732" s="6" t="s">
        <v>16765</v>
      </c>
      <c r="AL1732" s="6" t="s">
        <v>16765</v>
      </c>
      <c r="AM1732" s="6" t="s">
        <v>16952</v>
      </c>
      <c r="AN1732">
        <v>0</v>
      </c>
      <c r="AO1732" s="55">
        <v>44664</v>
      </c>
      <c r="AP1732" s="6" t="s">
        <v>16953</v>
      </c>
      <c r="AQ1732">
        <v>0</v>
      </c>
      <c r="AR1732" s="6" t="s">
        <v>16954</v>
      </c>
      <c r="AS1732" s="6" t="s">
        <v>16955</v>
      </c>
      <c r="AT1732" s="6" t="s">
        <v>16947</v>
      </c>
      <c r="AU1732">
        <v>0</v>
      </c>
      <c r="AV1732">
        <v>0</v>
      </c>
      <c r="AW1732" s="6" t="s">
        <v>16956</v>
      </c>
      <c r="AX1732" s="6" t="s">
        <v>19550</v>
      </c>
      <c r="AY1732" s="6" t="s">
        <v>16765</v>
      </c>
      <c r="AZ1732" s="6" t="s">
        <v>16958</v>
      </c>
      <c r="BA1732" s="6" t="s">
        <v>16765</v>
      </c>
      <c r="BB1732" s="6" t="s">
        <v>16959</v>
      </c>
      <c r="BC1732" s="6" t="s">
        <v>16765</v>
      </c>
      <c r="BD1732" s="6" t="s">
        <v>16960</v>
      </c>
      <c r="BE1732" s="6" t="s">
        <v>16961</v>
      </c>
      <c r="BF1732" s="6" t="s">
        <v>13575</v>
      </c>
      <c r="BG1732" s="6" t="s">
        <v>13575</v>
      </c>
      <c r="BH1732" s="6" t="s">
        <v>16959</v>
      </c>
      <c r="BI1732">
        <v>0</v>
      </c>
      <c r="BJ1732" s="6" t="s">
        <v>16958</v>
      </c>
      <c r="BK1732">
        <v>0</v>
      </c>
      <c r="BL1732" s="6" t="s">
        <v>315</v>
      </c>
      <c r="BM1732" s="56">
        <f>COUNTIF($B$2:B1732,B1732)</f>
        <v>1</v>
      </c>
      <c r="BN1732" s="6" t="str">
        <f t="shared" si="27"/>
        <v>13391-1</v>
      </c>
    </row>
    <row r="1733" spans="1:66" x14ac:dyDescent="0.25">
      <c r="A1733">
        <v>1</v>
      </c>
      <c r="B1733">
        <v>13431</v>
      </c>
      <c r="C1733" s="6" t="s">
        <v>19551</v>
      </c>
      <c r="D1733">
        <v>5</v>
      </c>
      <c r="E1733">
        <v>2</v>
      </c>
      <c r="F1733">
        <v>20</v>
      </c>
      <c r="G1733">
        <v>204</v>
      </c>
      <c r="H1733" s="6" t="s">
        <v>16963</v>
      </c>
      <c r="I1733">
        <v>1</v>
      </c>
      <c r="J1733">
        <v>277227</v>
      </c>
      <c r="K1733">
        <v>7</v>
      </c>
      <c r="L1733" s="55">
        <v>44669</v>
      </c>
      <c r="M1733" s="6" t="s">
        <v>16765</v>
      </c>
      <c r="N1733" s="55">
        <v>45034</v>
      </c>
      <c r="O1733">
        <v>118747</v>
      </c>
      <c r="P1733" s="6" t="s">
        <v>16770</v>
      </c>
      <c r="Q1733" s="6" t="s">
        <v>19552</v>
      </c>
      <c r="R1733">
        <v>1</v>
      </c>
      <c r="S1733">
        <v>0</v>
      </c>
      <c r="T1733">
        <v>-1</v>
      </c>
      <c r="U1733">
        <v>1217</v>
      </c>
      <c r="V1733" s="6" t="s">
        <v>16945</v>
      </c>
      <c r="W1733" s="6" t="s">
        <v>16946</v>
      </c>
      <c r="X1733" s="55">
        <v>44664</v>
      </c>
      <c r="Y1733">
        <v>90000</v>
      </c>
      <c r="Z1733">
        <v>1700.77</v>
      </c>
      <c r="AA1733" s="6" t="s">
        <v>16965</v>
      </c>
      <c r="AB1733" s="6" t="s">
        <v>16947</v>
      </c>
      <c r="AD1733" s="6" t="s">
        <v>16948</v>
      </c>
      <c r="AE1733">
        <v>54225</v>
      </c>
      <c r="AF1733">
        <v>48968</v>
      </c>
      <c r="AG1733" s="6" t="s">
        <v>16949</v>
      </c>
      <c r="AH1733" s="6" t="s">
        <v>16950</v>
      </c>
      <c r="AI1733" s="6" t="s">
        <v>16951</v>
      </c>
      <c r="AJ1733" s="6" t="s">
        <v>16765</v>
      </c>
      <c r="AK1733" s="6" t="s">
        <v>16765</v>
      </c>
      <c r="AL1733" s="6" t="s">
        <v>16765</v>
      </c>
      <c r="AM1733" s="6" t="s">
        <v>16952</v>
      </c>
      <c r="AN1733">
        <v>0</v>
      </c>
      <c r="AO1733" s="55">
        <v>44664</v>
      </c>
      <c r="AP1733" s="6" t="s">
        <v>16953</v>
      </c>
      <c r="AQ1733">
        <v>0</v>
      </c>
      <c r="AR1733" s="6" t="s">
        <v>16954</v>
      </c>
      <c r="AS1733" s="6" t="s">
        <v>16955</v>
      </c>
      <c r="AT1733" s="6" t="s">
        <v>16947</v>
      </c>
      <c r="AU1733">
        <v>0</v>
      </c>
      <c r="AV1733">
        <v>0</v>
      </c>
      <c r="AW1733" s="6" t="s">
        <v>16956</v>
      </c>
      <c r="AX1733" s="6" t="s">
        <v>16765</v>
      </c>
      <c r="AY1733" s="6" t="s">
        <v>16765</v>
      </c>
      <c r="AZ1733" s="6" t="s">
        <v>16958</v>
      </c>
      <c r="BA1733" s="6" t="s">
        <v>16765</v>
      </c>
      <c r="BB1733" s="6" t="s">
        <v>16959</v>
      </c>
      <c r="BC1733" s="6" t="s">
        <v>16765</v>
      </c>
      <c r="BD1733" s="6" t="s">
        <v>16960</v>
      </c>
      <c r="BE1733" s="6" t="s">
        <v>16961</v>
      </c>
      <c r="BF1733" s="6" t="s">
        <v>13575</v>
      </c>
      <c r="BG1733" s="6" t="s">
        <v>13575</v>
      </c>
      <c r="BH1733" s="6" t="s">
        <v>16959</v>
      </c>
      <c r="BI1733">
        <v>0</v>
      </c>
      <c r="BJ1733" s="6" t="s">
        <v>16958</v>
      </c>
      <c r="BK1733">
        <v>0</v>
      </c>
      <c r="BL1733" s="6" t="s">
        <v>315</v>
      </c>
      <c r="BM1733" s="56">
        <f>COUNTIF($B$2:B1733,B1733)</f>
        <v>1</v>
      </c>
      <c r="BN1733" s="6" t="str">
        <f t="shared" si="27"/>
        <v>13431-1</v>
      </c>
    </row>
    <row r="1734" spans="1:66" x14ac:dyDescent="0.25">
      <c r="A1734">
        <v>1</v>
      </c>
      <c r="B1734">
        <v>13431</v>
      </c>
      <c r="C1734" s="6" t="s">
        <v>19551</v>
      </c>
      <c r="D1734">
        <v>5</v>
      </c>
      <c r="E1734">
        <v>2</v>
      </c>
      <c r="F1734">
        <v>20</v>
      </c>
      <c r="G1734">
        <v>204</v>
      </c>
      <c r="H1734" s="6" t="s">
        <v>16963</v>
      </c>
      <c r="I1734">
        <v>1</v>
      </c>
      <c r="J1734">
        <v>79407</v>
      </c>
      <c r="K1734">
        <v>7</v>
      </c>
      <c r="L1734" s="55">
        <v>44309</v>
      </c>
      <c r="M1734" s="6" t="s">
        <v>16765</v>
      </c>
      <c r="N1734" s="55">
        <v>44736</v>
      </c>
      <c r="O1734">
        <v>118779</v>
      </c>
      <c r="P1734" s="6" t="s">
        <v>16784</v>
      </c>
      <c r="Q1734" s="6" t="s">
        <v>19552</v>
      </c>
      <c r="R1734">
        <v>1</v>
      </c>
      <c r="S1734">
        <v>0</v>
      </c>
      <c r="T1734">
        <v>-1</v>
      </c>
      <c r="U1734">
        <v>1248.07</v>
      </c>
      <c r="V1734" s="6" t="s">
        <v>16945</v>
      </c>
      <c r="W1734" s="6" t="s">
        <v>16946</v>
      </c>
      <c r="X1734" s="55">
        <v>44664</v>
      </c>
      <c r="Y1734">
        <v>90000</v>
      </c>
      <c r="Z1734">
        <v>1700.77</v>
      </c>
      <c r="AA1734" s="6" t="s">
        <v>16965</v>
      </c>
      <c r="AB1734" s="6" t="s">
        <v>16947</v>
      </c>
      <c r="AD1734" s="6" t="s">
        <v>16948</v>
      </c>
      <c r="AE1734">
        <v>53107</v>
      </c>
      <c r="AF1734">
        <v>48006</v>
      </c>
      <c r="AG1734" s="6" t="s">
        <v>16949</v>
      </c>
      <c r="AH1734" s="6" t="s">
        <v>16950</v>
      </c>
      <c r="AI1734" s="6" t="s">
        <v>16951</v>
      </c>
      <c r="AJ1734" s="6" t="s">
        <v>16765</v>
      </c>
      <c r="AK1734" s="6" t="s">
        <v>16765</v>
      </c>
      <c r="AL1734" s="6" t="s">
        <v>16765</v>
      </c>
      <c r="AM1734" s="6" t="s">
        <v>16952</v>
      </c>
      <c r="AN1734">
        <v>0</v>
      </c>
      <c r="AO1734" s="55">
        <v>44664</v>
      </c>
      <c r="AP1734" s="6" t="s">
        <v>16953</v>
      </c>
      <c r="AQ1734">
        <v>0</v>
      </c>
      <c r="AR1734" s="6" t="s">
        <v>16954</v>
      </c>
      <c r="AS1734" s="6" t="s">
        <v>16955</v>
      </c>
      <c r="AT1734" s="6" t="s">
        <v>16947</v>
      </c>
      <c r="AU1734">
        <v>0</v>
      </c>
      <c r="AV1734">
        <v>0</v>
      </c>
      <c r="AW1734" s="6" t="s">
        <v>16956</v>
      </c>
      <c r="AX1734" s="6" t="s">
        <v>19553</v>
      </c>
      <c r="AY1734" s="6" t="s">
        <v>16765</v>
      </c>
      <c r="AZ1734" s="6" t="s">
        <v>16958</v>
      </c>
      <c r="BA1734" s="6" t="s">
        <v>16765</v>
      </c>
      <c r="BB1734" s="6" t="s">
        <v>16959</v>
      </c>
      <c r="BC1734" s="6" t="s">
        <v>16765</v>
      </c>
      <c r="BD1734" s="6" t="s">
        <v>16960</v>
      </c>
      <c r="BE1734" s="6" t="s">
        <v>16961</v>
      </c>
      <c r="BF1734" s="6" t="s">
        <v>13575</v>
      </c>
      <c r="BG1734" s="6" t="s">
        <v>13575</v>
      </c>
      <c r="BH1734" s="6" t="s">
        <v>16959</v>
      </c>
      <c r="BI1734">
        <v>0</v>
      </c>
      <c r="BJ1734" s="6" t="s">
        <v>16958</v>
      </c>
      <c r="BK1734">
        <v>0</v>
      </c>
      <c r="BL1734" s="6" t="s">
        <v>315</v>
      </c>
      <c r="BM1734" s="56">
        <f>COUNTIF($B$2:B1734,B1734)</f>
        <v>2</v>
      </c>
      <c r="BN1734" s="6" t="str">
        <f t="shared" si="27"/>
        <v>13431-2</v>
      </c>
    </row>
    <row r="1735" spans="1:66" x14ac:dyDescent="0.25">
      <c r="A1735">
        <v>1</v>
      </c>
      <c r="B1735">
        <v>13434</v>
      </c>
      <c r="C1735" s="6" t="s">
        <v>19554</v>
      </c>
      <c r="D1735">
        <v>5</v>
      </c>
      <c r="E1735">
        <v>3</v>
      </c>
      <c r="F1735">
        <v>30</v>
      </c>
      <c r="G1735">
        <v>305</v>
      </c>
      <c r="H1735" s="6" t="s">
        <v>16963</v>
      </c>
      <c r="I1735">
        <v>1</v>
      </c>
      <c r="J1735">
        <v>480045</v>
      </c>
      <c r="K1735">
        <v>6</v>
      </c>
      <c r="L1735" s="55">
        <v>43172</v>
      </c>
      <c r="M1735" s="6" t="s">
        <v>16765</v>
      </c>
      <c r="N1735" s="55">
        <v>44628</v>
      </c>
      <c r="O1735">
        <v>628699</v>
      </c>
      <c r="P1735" s="6" t="s">
        <v>16777</v>
      </c>
      <c r="Q1735" s="6" t="s">
        <v>19555</v>
      </c>
      <c r="R1735">
        <v>1</v>
      </c>
      <c r="S1735">
        <v>0</v>
      </c>
      <c r="T1735">
        <v>-1</v>
      </c>
      <c r="U1735">
        <v>1687</v>
      </c>
      <c r="V1735" s="6" t="s">
        <v>16945</v>
      </c>
      <c r="W1735" s="6" t="s">
        <v>16946</v>
      </c>
      <c r="X1735" s="55">
        <v>44663</v>
      </c>
      <c r="Y1735">
        <v>20000</v>
      </c>
      <c r="Z1735">
        <v>0</v>
      </c>
      <c r="AA1735" s="6" t="s">
        <v>16765</v>
      </c>
      <c r="AB1735" s="6" t="s">
        <v>16947</v>
      </c>
      <c r="AD1735" s="6" t="s">
        <v>16948</v>
      </c>
      <c r="AE1735">
        <v>48505</v>
      </c>
      <c r="AF1735">
        <v>44105</v>
      </c>
      <c r="AG1735" s="6" t="s">
        <v>16949</v>
      </c>
      <c r="AH1735" s="6" t="s">
        <v>16950</v>
      </c>
      <c r="AI1735" s="6" t="s">
        <v>16951</v>
      </c>
      <c r="AJ1735" s="6" t="s">
        <v>16765</v>
      </c>
      <c r="AK1735" s="6" t="s">
        <v>16765</v>
      </c>
      <c r="AL1735" s="6" t="s">
        <v>16765</v>
      </c>
      <c r="AM1735" s="6" t="s">
        <v>16952</v>
      </c>
      <c r="AN1735">
        <v>0</v>
      </c>
      <c r="AO1735" s="55">
        <v>44663</v>
      </c>
      <c r="AP1735" s="6" t="s">
        <v>16953</v>
      </c>
      <c r="AQ1735">
        <v>0</v>
      </c>
      <c r="AR1735" s="6" t="s">
        <v>16997</v>
      </c>
      <c r="AS1735" s="6" t="s">
        <v>16955</v>
      </c>
      <c r="AT1735" s="6" t="s">
        <v>16947</v>
      </c>
      <c r="AU1735">
        <v>0</v>
      </c>
      <c r="AV1735">
        <v>0</v>
      </c>
      <c r="AW1735" s="6" t="s">
        <v>16956</v>
      </c>
      <c r="AX1735" s="6" t="s">
        <v>19556</v>
      </c>
      <c r="AY1735" s="6" t="s">
        <v>16765</v>
      </c>
      <c r="AZ1735" s="6" t="s">
        <v>16958</v>
      </c>
      <c r="BA1735" s="6" t="s">
        <v>16765</v>
      </c>
      <c r="BB1735" s="6" t="s">
        <v>16959</v>
      </c>
      <c r="BC1735" s="6" t="s">
        <v>16765</v>
      </c>
      <c r="BD1735" s="6" t="s">
        <v>16960</v>
      </c>
      <c r="BE1735" s="6" t="s">
        <v>16961</v>
      </c>
      <c r="BF1735" s="6" t="s">
        <v>13575</v>
      </c>
      <c r="BG1735" s="6" t="s">
        <v>13575</v>
      </c>
      <c r="BH1735" s="6" t="s">
        <v>16959</v>
      </c>
      <c r="BI1735">
        <v>0</v>
      </c>
      <c r="BJ1735" s="6" t="s">
        <v>16958</v>
      </c>
      <c r="BK1735">
        <v>0</v>
      </c>
      <c r="BL1735" s="6" t="s">
        <v>315</v>
      </c>
      <c r="BM1735" s="56">
        <f>COUNTIF($B$2:B1735,B1735)</f>
        <v>1</v>
      </c>
      <c r="BN1735" s="6" t="str">
        <f t="shared" si="27"/>
        <v>13434-1</v>
      </c>
    </row>
    <row r="1736" spans="1:66" x14ac:dyDescent="0.25">
      <c r="A1736">
        <v>1</v>
      </c>
      <c r="B1736">
        <v>13449</v>
      </c>
      <c r="C1736" s="6" t="s">
        <v>19557</v>
      </c>
      <c r="D1736">
        <v>5</v>
      </c>
      <c r="E1736">
        <v>3</v>
      </c>
      <c r="F1736">
        <v>30</v>
      </c>
      <c r="G1736">
        <v>303</v>
      </c>
      <c r="H1736" s="6" t="s">
        <v>17007</v>
      </c>
      <c r="I1736">
        <v>1</v>
      </c>
      <c r="J1736">
        <v>474837</v>
      </c>
      <c r="K1736">
        <v>6</v>
      </c>
      <c r="L1736" s="55">
        <v>43161</v>
      </c>
      <c r="M1736" s="6" t="s">
        <v>16765</v>
      </c>
      <c r="N1736" s="55">
        <v>44628</v>
      </c>
      <c r="O1736">
        <v>217289</v>
      </c>
      <c r="P1736" s="6" t="s">
        <v>16771</v>
      </c>
      <c r="Q1736" s="6" t="s">
        <v>19558</v>
      </c>
      <c r="R1736">
        <v>1</v>
      </c>
      <c r="S1736">
        <v>0</v>
      </c>
      <c r="T1736">
        <v>-1</v>
      </c>
      <c r="U1736">
        <v>1159.19</v>
      </c>
      <c r="V1736" s="6" t="s">
        <v>16945</v>
      </c>
      <c r="W1736" s="6" t="s">
        <v>16946</v>
      </c>
      <c r="X1736" s="55">
        <v>44659</v>
      </c>
      <c r="Y1736">
        <v>40000</v>
      </c>
      <c r="Z1736">
        <v>0</v>
      </c>
      <c r="AA1736" s="6" t="s">
        <v>16765</v>
      </c>
      <c r="AB1736" s="6" t="s">
        <v>16947</v>
      </c>
      <c r="AD1736" s="6" t="s">
        <v>16948</v>
      </c>
      <c r="AE1736">
        <v>48448</v>
      </c>
      <c r="AF1736">
        <v>44049</v>
      </c>
      <c r="AG1736" s="6" t="s">
        <v>16949</v>
      </c>
      <c r="AH1736" s="6" t="s">
        <v>16950</v>
      </c>
      <c r="AI1736" s="6" t="s">
        <v>16951</v>
      </c>
      <c r="AJ1736" s="6" t="s">
        <v>16765</v>
      </c>
      <c r="AK1736" s="6" t="s">
        <v>16765</v>
      </c>
      <c r="AL1736" s="6" t="s">
        <v>16765</v>
      </c>
      <c r="AM1736" s="6" t="s">
        <v>16952</v>
      </c>
      <c r="AN1736">
        <v>0</v>
      </c>
      <c r="AO1736" s="55">
        <v>44659</v>
      </c>
      <c r="AP1736" s="6" t="s">
        <v>16953</v>
      </c>
      <c r="AQ1736">
        <v>0</v>
      </c>
      <c r="AR1736" s="6" t="s">
        <v>16954</v>
      </c>
      <c r="AS1736" s="6" t="s">
        <v>16955</v>
      </c>
      <c r="AT1736" s="6" t="s">
        <v>16947</v>
      </c>
      <c r="AU1736">
        <v>0</v>
      </c>
      <c r="AV1736">
        <v>0</v>
      </c>
      <c r="AW1736" s="6" t="s">
        <v>16956</v>
      </c>
      <c r="AX1736" s="6" t="s">
        <v>19559</v>
      </c>
      <c r="AY1736" s="6" t="s">
        <v>16765</v>
      </c>
      <c r="AZ1736" s="6" t="s">
        <v>16958</v>
      </c>
      <c r="BA1736" s="6" t="s">
        <v>16765</v>
      </c>
      <c r="BB1736" s="6" t="s">
        <v>16959</v>
      </c>
      <c r="BC1736" s="6" t="s">
        <v>16765</v>
      </c>
      <c r="BD1736" s="6" t="s">
        <v>16960</v>
      </c>
      <c r="BE1736" s="6" t="s">
        <v>16961</v>
      </c>
      <c r="BF1736" s="6" t="s">
        <v>13575</v>
      </c>
      <c r="BG1736" s="6" t="s">
        <v>13575</v>
      </c>
      <c r="BH1736" s="6" t="s">
        <v>16959</v>
      </c>
      <c r="BI1736">
        <v>0</v>
      </c>
      <c r="BJ1736" s="6" t="s">
        <v>16958</v>
      </c>
      <c r="BK1736">
        <v>0</v>
      </c>
      <c r="BL1736" s="6" t="s">
        <v>315</v>
      </c>
      <c r="BM1736" s="56">
        <f>COUNTIF($B$2:B1736,B1736)</f>
        <v>1</v>
      </c>
      <c r="BN1736" s="6" t="str">
        <f t="shared" si="27"/>
        <v>13449-1</v>
      </c>
    </row>
    <row r="1737" spans="1:66" x14ac:dyDescent="0.25">
      <c r="A1737">
        <v>1</v>
      </c>
      <c r="B1737">
        <v>13457</v>
      </c>
      <c r="C1737" s="6" t="s">
        <v>19560</v>
      </c>
      <c r="D1737">
        <v>5</v>
      </c>
      <c r="E1737">
        <v>3</v>
      </c>
      <c r="F1737">
        <v>30</v>
      </c>
      <c r="G1737">
        <v>303</v>
      </c>
      <c r="H1737" s="6" t="s">
        <v>16994</v>
      </c>
      <c r="I1737">
        <v>1</v>
      </c>
      <c r="J1737">
        <v>474838</v>
      </c>
      <c r="K1737">
        <v>6</v>
      </c>
      <c r="L1737" s="55">
        <v>43161</v>
      </c>
      <c r="M1737" s="6" t="s">
        <v>16765</v>
      </c>
      <c r="N1737" s="55">
        <v>44628</v>
      </c>
      <c r="O1737">
        <v>118784</v>
      </c>
      <c r="P1737" s="6" t="s">
        <v>16764</v>
      </c>
      <c r="Q1737" s="6" t="s">
        <v>19561</v>
      </c>
      <c r="R1737">
        <v>1</v>
      </c>
      <c r="S1737">
        <v>0</v>
      </c>
      <c r="T1737">
        <v>-1</v>
      </c>
      <c r="U1737">
        <v>1651</v>
      </c>
      <c r="V1737" s="6" t="s">
        <v>16945</v>
      </c>
      <c r="W1737" s="6" t="s">
        <v>16946</v>
      </c>
      <c r="X1737" s="55">
        <v>44664</v>
      </c>
      <c r="Y1737">
        <v>60000</v>
      </c>
      <c r="Z1737">
        <v>0</v>
      </c>
      <c r="AA1737" s="6" t="s">
        <v>16765</v>
      </c>
      <c r="AB1737" s="6" t="s">
        <v>16947</v>
      </c>
      <c r="AD1737" s="6" t="s">
        <v>16948</v>
      </c>
      <c r="AE1737">
        <v>48449</v>
      </c>
      <c r="AF1737">
        <v>44048</v>
      </c>
      <c r="AG1737" s="6" t="s">
        <v>16949</v>
      </c>
      <c r="AH1737" s="6" t="s">
        <v>16950</v>
      </c>
      <c r="AI1737" s="6" t="s">
        <v>16951</v>
      </c>
      <c r="AJ1737" s="6" t="s">
        <v>16765</v>
      </c>
      <c r="AK1737" s="6" t="s">
        <v>16765</v>
      </c>
      <c r="AL1737" s="6" t="s">
        <v>16765</v>
      </c>
      <c r="AM1737" s="6" t="s">
        <v>16952</v>
      </c>
      <c r="AN1737">
        <v>0</v>
      </c>
      <c r="AO1737" s="55">
        <v>44664</v>
      </c>
      <c r="AP1737" s="6" t="s">
        <v>16953</v>
      </c>
      <c r="AQ1737">
        <v>0</v>
      </c>
      <c r="AR1737" s="6" t="s">
        <v>16954</v>
      </c>
      <c r="AS1737" s="6" t="s">
        <v>16955</v>
      </c>
      <c r="AT1737" s="6" t="s">
        <v>16947</v>
      </c>
      <c r="AU1737">
        <v>0</v>
      </c>
      <c r="AV1737">
        <v>0</v>
      </c>
      <c r="AW1737" s="6" t="s">
        <v>16956</v>
      </c>
      <c r="AX1737" s="6" t="s">
        <v>19559</v>
      </c>
      <c r="AY1737" s="6" t="s">
        <v>16765</v>
      </c>
      <c r="AZ1737" s="6" t="s">
        <v>16958</v>
      </c>
      <c r="BA1737" s="6" t="s">
        <v>16765</v>
      </c>
      <c r="BB1737" s="6" t="s">
        <v>16959</v>
      </c>
      <c r="BC1737" s="6" t="s">
        <v>16765</v>
      </c>
      <c r="BD1737" s="6" t="s">
        <v>16960</v>
      </c>
      <c r="BE1737" s="6" t="s">
        <v>16961</v>
      </c>
      <c r="BF1737" s="6" t="s">
        <v>13575</v>
      </c>
      <c r="BG1737" s="6" t="s">
        <v>13575</v>
      </c>
      <c r="BH1737" s="6" t="s">
        <v>16959</v>
      </c>
      <c r="BI1737">
        <v>0</v>
      </c>
      <c r="BJ1737" s="6" t="s">
        <v>16958</v>
      </c>
      <c r="BK1737">
        <v>0</v>
      </c>
      <c r="BL1737" s="6" t="s">
        <v>315</v>
      </c>
      <c r="BM1737" s="56">
        <f>COUNTIF($B$2:B1737,B1737)</f>
        <v>1</v>
      </c>
      <c r="BN1737" s="6" t="str">
        <f t="shared" si="27"/>
        <v>13457-1</v>
      </c>
    </row>
    <row r="1738" spans="1:66" x14ac:dyDescent="0.25">
      <c r="A1738">
        <v>1</v>
      </c>
      <c r="B1738">
        <v>13479</v>
      </c>
      <c r="C1738" s="6" t="s">
        <v>19562</v>
      </c>
      <c r="D1738">
        <v>5</v>
      </c>
      <c r="E1738">
        <v>1</v>
      </c>
      <c r="F1738">
        <v>10</v>
      </c>
      <c r="G1738">
        <v>101</v>
      </c>
      <c r="H1738" s="6" t="s">
        <v>17007</v>
      </c>
      <c r="I1738">
        <v>1</v>
      </c>
      <c r="J1738">
        <v>950407</v>
      </c>
      <c r="K1738">
        <v>6</v>
      </c>
      <c r="L1738" s="55">
        <v>44069</v>
      </c>
      <c r="M1738" s="6" t="s">
        <v>16765</v>
      </c>
      <c r="N1738" s="55">
        <v>44628</v>
      </c>
      <c r="O1738">
        <v>126677</v>
      </c>
      <c r="P1738" s="6" t="s">
        <v>16766</v>
      </c>
      <c r="Q1738" s="6" t="s">
        <v>19563</v>
      </c>
      <c r="R1738">
        <v>1</v>
      </c>
      <c r="S1738">
        <v>0</v>
      </c>
      <c r="T1738">
        <v>-1</v>
      </c>
      <c r="U1738">
        <v>3237.25</v>
      </c>
      <c r="V1738" s="6" t="s">
        <v>16945</v>
      </c>
      <c r="W1738" s="6" t="s">
        <v>16946</v>
      </c>
      <c r="X1738" s="55">
        <v>44665</v>
      </c>
      <c r="Y1738">
        <v>70000</v>
      </c>
      <c r="Z1738">
        <v>0</v>
      </c>
      <c r="AA1738" s="6" t="s">
        <v>16765</v>
      </c>
      <c r="AB1738" s="6" t="s">
        <v>16947</v>
      </c>
      <c r="AD1738" s="6" t="s">
        <v>16948</v>
      </c>
      <c r="AE1738">
        <v>52456</v>
      </c>
      <c r="AF1738">
        <v>47478</v>
      </c>
      <c r="AG1738" s="6" t="s">
        <v>16949</v>
      </c>
      <c r="AH1738" s="6" t="s">
        <v>16950</v>
      </c>
      <c r="AI1738" s="6" t="s">
        <v>16951</v>
      </c>
      <c r="AJ1738" s="6" t="s">
        <v>16765</v>
      </c>
      <c r="AK1738" s="6" t="s">
        <v>16765</v>
      </c>
      <c r="AL1738" s="6" t="s">
        <v>16765</v>
      </c>
      <c r="AM1738" s="6" t="s">
        <v>16952</v>
      </c>
      <c r="AN1738">
        <v>0</v>
      </c>
      <c r="AO1738" s="55">
        <v>44665</v>
      </c>
      <c r="AP1738" s="6" t="s">
        <v>16953</v>
      </c>
      <c r="AQ1738">
        <v>0</v>
      </c>
      <c r="AR1738" s="6" t="s">
        <v>16954</v>
      </c>
      <c r="AS1738" s="6" t="s">
        <v>16955</v>
      </c>
      <c r="AT1738" s="6" t="s">
        <v>16947</v>
      </c>
      <c r="AU1738">
        <v>0</v>
      </c>
      <c r="AV1738">
        <v>0</v>
      </c>
      <c r="AW1738" s="6" t="s">
        <v>16956</v>
      </c>
      <c r="AX1738" s="6" t="s">
        <v>18109</v>
      </c>
      <c r="AY1738" s="6" t="s">
        <v>16765</v>
      </c>
      <c r="AZ1738" s="6" t="s">
        <v>16958</v>
      </c>
      <c r="BA1738" s="6" t="s">
        <v>16765</v>
      </c>
      <c r="BB1738" s="6" t="s">
        <v>16959</v>
      </c>
      <c r="BC1738" s="6" t="s">
        <v>16765</v>
      </c>
      <c r="BD1738" s="6" t="s">
        <v>16960</v>
      </c>
      <c r="BE1738" s="6" t="s">
        <v>16961</v>
      </c>
      <c r="BF1738" s="6" t="s">
        <v>13575</v>
      </c>
      <c r="BG1738" s="6" t="s">
        <v>13575</v>
      </c>
      <c r="BH1738" s="6" t="s">
        <v>16959</v>
      </c>
      <c r="BI1738">
        <v>0</v>
      </c>
      <c r="BJ1738" s="6" t="s">
        <v>16958</v>
      </c>
      <c r="BK1738">
        <v>0</v>
      </c>
      <c r="BL1738" s="6" t="s">
        <v>315</v>
      </c>
      <c r="BM1738" s="56">
        <f>COUNTIF($B$2:B1738,B1738)</f>
        <v>1</v>
      </c>
      <c r="BN1738" s="6" t="str">
        <f t="shared" si="27"/>
        <v>13479-1</v>
      </c>
    </row>
    <row r="1739" spans="1:66" x14ac:dyDescent="0.25">
      <c r="A1739">
        <v>1</v>
      </c>
      <c r="B1739">
        <v>13487</v>
      </c>
      <c r="C1739" s="6" t="s">
        <v>19564</v>
      </c>
      <c r="D1739">
        <v>5</v>
      </c>
      <c r="E1739">
        <v>3</v>
      </c>
      <c r="F1739">
        <v>30</v>
      </c>
      <c r="G1739">
        <v>304</v>
      </c>
      <c r="H1739" s="6" t="s">
        <v>17007</v>
      </c>
      <c r="I1739">
        <v>1</v>
      </c>
      <c r="J1739">
        <v>474839</v>
      </c>
      <c r="K1739">
        <v>6</v>
      </c>
      <c r="L1739" s="55">
        <v>43161</v>
      </c>
      <c r="M1739" s="6" t="s">
        <v>16765</v>
      </c>
      <c r="N1739" s="55">
        <v>44628</v>
      </c>
      <c r="O1739">
        <v>118784</v>
      </c>
      <c r="P1739" s="6" t="s">
        <v>16764</v>
      </c>
      <c r="Q1739" s="6" t="s">
        <v>19565</v>
      </c>
      <c r="R1739">
        <v>1</v>
      </c>
      <c r="S1739">
        <v>0</v>
      </c>
      <c r="T1739">
        <v>-1</v>
      </c>
      <c r="U1739">
        <v>1651</v>
      </c>
      <c r="V1739" s="6" t="s">
        <v>16945</v>
      </c>
      <c r="W1739" s="6" t="s">
        <v>16946</v>
      </c>
      <c r="X1739" s="55">
        <v>44665</v>
      </c>
      <c r="Y1739">
        <v>40000</v>
      </c>
      <c r="Z1739">
        <v>0</v>
      </c>
      <c r="AA1739" s="6" t="s">
        <v>16765</v>
      </c>
      <c r="AB1739" s="6" t="s">
        <v>16947</v>
      </c>
      <c r="AD1739" s="6" t="s">
        <v>16948</v>
      </c>
      <c r="AE1739">
        <v>48450</v>
      </c>
      <c r="AF1739">
        <v>44050</v>
      </c>
      <c r="AG1739" s="6" t="s">
        <v>16949</v>
      </c>
      <c r="AH1739" s="6" t="s">
        <v>16950</v>
      </c>
      <c r="AI1739" s="6" t="s">
        <v>16951</v>
      </c>
      <c r="AJ1739" s="6" t="s">
        <v>16765</v>
      </c>
      <c r="AK1739" s="6" t="s">
        <v>16765</v>
      </c>
      <c r="AL1739" s="6" t="s">
        <v>16765</v>
      </c>
      <c r="AM1739" s="6" t="s">
        <v>16952</v>
      </c>
      <c r="AN1739">
        <v>0</v>
      </c>
      <c r="AO1739" s="55">
        <v>44665</v>
      </c>
      <c r="AP1739" s="6" t="s">
        <v>16953</v>
      </c>
      <c r="AQ1739">
        <v>0</v>
      </c>
      <c r="AR1739" s="6" t="s">
        <v>16954</v>
      </c>
      <c r="AS1739" s="6" t="s">
        <v>16955</v>
      </c>
      <c r="AT1739" s="6" t="s">
        <v>16947</v>
      </c>
      <c r="AU1739">
        <v>0</v>
      </c>
      <c r="AV1739">
        <v>0</v>
      </c>
      <c r="AW1739" s="6" t="s">
        <v>16956</v>
      </c>
      <c r="AX1739" s="6" t="s">
        <v>19559</v>
      </c>
      <c r="AY1739" s="6" t="s">
        <v>16765</v>
      </c>
      <c r="AZ1739" s="6" t="s">
        <v>16958</v>
      </c>
      <c r="BA1739" s="6" t="s">
        <v>16765</v>
      </c>
      <c r="BB1739" s="6" t="s">
        <v>16959</v>
      </c>
      <c r="BC1739" s="6" t="s">
        <v>16765</v>
      </c>
      <c r="BD1739" s="6" t="s">
        <v>16960</v>
      </c>
      <c r="BE1739" s="6" t="s">
        <v>16961</v>
      </c>
      <c r="BF1739" s="6" t="s">
        <v>13575</v>
      </c>
      <c r="BG1739" s="6" t="s">
        <v>13575</v>
      </c>
      <c r="BH1739" s="6" t="s">
        <v>16959</v>
      </c>
      <c r="BI1739">
        <v>0</v>
      </c>
      <c r="BJ1739" s="6" t="s">
        <v>16958</v>
      </c>
      <c r="BK1739">
        <v>0</v>
      </c>
      <c r="BL1739" s="6" t="s">
        <v>315</v>
      </c>
      <c r="BM1739" s="56">
        <f>COUNTIF($B$2:B1739,B1739)</f>
        <v>1</v>
      </c>
      <c r="BN1739" s="6" t="str">
        <f t="shared" si="27"/>
        <v>13487-1</v>
      </c>
    </row>
    <row r="1740" spans="1:66" x14ac:dyDescent="0.25">
      <c r="A1740">
        <v>1</v>
      </c>
      <c r="B1740">
        <v>13489</v>
      </c>
      <c r="C1740" s="6" t="s">
        <v>19566</v>
      </c>
      <c r="D1740">
        <v>5</v>
      </c>
      <c r="E1740">
        <v>1</v>
      </c>
      <c r="F1740">
        <v>10</v>
      </c>
      <c r="G1740">
        <v>105</v>
      </c>
      <c r="H1740" s="6" t="s">
        <v>17007</v>
      </c>
      <c r="I1740">
        <v>1</v>
      </c>
      <c r="J1740">
        <v>196590</v>
      </c>
      <c r="K1740">
        <v>7</v>
      </c>
      <c r="L1740" s="55">
        <v>44525</v>
      </c>
      <c r="M1740" s="6" t="s">
        <v>16765</v>
      </c>
      <c r="N1740" s="55">
        <v>44890</v>
      </c>
      <c r="O1740">
        <v>118747</v>
      </c>
      <c r="P1740" s="6" t="s">
        <v>16770</v>
      </c>
      <c r="Q1740" s="6" t="s">
        <v>19567</v>
      </c>
      <c r="R1740">
        <v>1</v>
      </c>
      <c r="S1740">
        <v>0</v>
      </c>
      <c r="T1740">
        <v>-1</v>
      </c>
      <c r="U1740">
        <v>1217</v>
      </c>
      <c r="V1740" s="6" t="s">
        <v>16945</v>
      </c>
      <c r="W1740" s="6" t="s">
        <v>16946</v>
      </c>
      <c r="X1740" s="55">
        <v>44665</v>
      </c>
      <c r="Y1740">
        <v>30000</v>
      </c>
      <c r="Z1740">
        <v>0</v>
      </c>
      <c r="AA1740" s="6" t="s">
        <v>16765</v>
      </c>
      <c r="AB1740" s="6" t="s">
        <v>16947</v>
      </c>
      <c r="AD1740" s="6" t="s">
        <v>16948</v>
      </c>
      <c r="AE1740">
        <v>53786</v>
      </c>
      <c r="AF1740">
        <v>48582</v>
      </c>
      <c r="AG1740" s="6" t="s">
        <v>16949</v>
      </c>
      <c r="AH1740" s="6" t="s">
        <v>16950</v>
      </c>
      <c r="AI1740" s="6" t="s">
        <v>16951</v>
      </c>
      <c r="AJ1740" s="6" t="s">
        <v>16765</v>
      </c>
      <c r="AK1740" s="6" t="s">
        <v>16765</v>
      </c>
      <c r="AL1740" s="6" t="s">
        <v>16765</v>
      </c>
      <c r="AM1740" s="6" t="s">
        <v>16952</v>
      </c>
      <c r="AN1740">
        <v>0</v>
      </c>
      <c r="AO1740" s="55">
        <v>44665</v>
      </c>
      <c r="AP1740" s="6" t="s">
        <v>16953</v>
      </c>
      <c r="AQ1740">
        <v>0</v>
      </c>
      <c r="AR1740" s="6" t="s">
        <v>16954</v>
      </c>
      <c r="AS1740" s="6" t="s">
        <v>16955</v>
      </c>
      <c r="AT1740" s="6" t="s">
        <v>16947</v>
      </c>
      <c r="AU1740">
        <v>0</v>
      </c>
      <c r="AV1740">
        <v>0</v>
      </c>
      <c r="AW1740" s="6" t="s">
        <v>16956</v>
      </c>
      <c r="AX1740" s="6" t="s">
        <v>16765</v>
      </c>
      <c r="AY1740" s="6" t="s">
        <v>16765</v>
      </c>
      <c r="AZ1740" s="6" t="s">
        <v>16958</v>
      </c>
      <c r="BA1740" s="6" t="s">
        <v>16765</v>
      </c>
      <c r="BB1740" s="6" t="s">
        <v>16959</v>
      </c>
      <c r="BC1740" s="6" t="s">
        <v>16765</v>
      </c>
      <c r="BD1740" s="6" t="s">
        <v>16960</v>
      </c>
      <c r="BE1740" s="6" t="s">
        <v>16961</v>
      </c>
      <c r="BF1740" s="6" t="s">
        <v>13575</v>
      </c>
      <c r="BG1740" s="6" t="s">
        <v>13575</v>
      </c>
      <c r="BH1740" s="6" t="s">
        <v>16959</v>
      </c>
      <c r="BI1740">
        <v>0</v>
      </c>
      <c r="BJ1740" s="6" t="s">
        <v>16958</v>
      </c>
      <c r="BK1740">
        <v>0</v>
      </c>
      <c r="BL1740" s="6" t="s">
        <v>315</v>
      </c>
      <c r="BM1740" s="56">
        <f>COUNTIF($B$2:B1740,B1740)</f>
        <v>1</v>
      </c>
      <c r="BN1740" s="6" t="str">
        <f t="shared" si="27"/>
        <v>13489-1</v>
      </c>
    </row>
    <row r="1741" spans="1:66" x14ac:dyDescent="0.25">
      <c r="A1741">
        <v>1</v>
      </c>
      <c r="B1741">
        <v>13498</v>
      </c>
      <c r="C1741" s="6" t="s">
        <v>19568</v>
      </c>
      <c r="D1741">
        <v>5</v>
      </c>
      <c r="E1741">
        <v>1</v>
      </c>
      <c r="F1741">
        <v>10</v>
      </c>
      <c r="G1741">
        <v>109</v>
      </c>
      <c r="H1741" s="6" t="s">
        <v>16994</v>
      </c>
      <c r="I1741">
        <v>1</v>
      </c>
      <c r="J1741">
        <v>488849</v>
      </c>
      <c r="K1741">
        <v>6</v>
      </c>
      <c r="L1741" s="55">
        <v>43186</v>
      </c>
      <c r="M1741" s="6" t="s">
        <v>16765</v>
      </c>
      <c r="N1741" s="55">
        <v>44628</v>
      </c>
      <c r="O1741">
        <v>118779</v>
      </c>
      <c r="P1741" s="6" t="s">
        <v>16784</v>
      </c>
      <c r="Q1741" s="6" t="s">
        <v>19569</v>
      </c>
      <c r="R1741">
        <v>1</v>
      </c>
      <c r="S1741">
        <v>0</v>
      </c>
      <c r="T1741">
        <v>-1</v>
      </c>
      <c r="U1741">
        <v>1248.07</v>
      </c>
      <c r="V1741" s="6" t="s">
        <v>16945</v>
      </c>
      <c r="W1741" s="6" t="s">
        <v>16946</v>
      </c>
      <c r="X1741" s="55">
        <v>44664</v>
      </c>
      <c r="Y1741">
        <v>70000</v>
      </c>
      <c r="Z1741">
        <v>0</v>
      </c>
      <c r="AA1741" s="6" t="s">
        <v>16765</v>
      </c>
      <c r="AB1741" s="6" t="s">
        <v>16947</v>
      </c>
      <c r="AD1741" s="6" t="s">
        <v>16948</v>
      </c>
      <c r="AE1741">
        <v>48602</v>
      </c>
      <c r="AF1741">
        <v>44182</v>
      </c>
      <c r="AG1741" s="6" t="s">
        <v>16949</v>
      </c>
      <c r="AH1741" s="6" t="s">
        <v>16950</v>
      </c>
      <c r="AI1741" s="6" t="s">
        <v>16951</v>
      </c>
      <c r="AJ1741" s="6" t="s">
        <v>16765</v>
      </c>
      <c r="AK1741" s="6" t="s">
        <v>16765</v>
      </c>
      <c r="AL1741" s="6" t="s">
        <v>16765</v>
      </c>
      <c r="AM1741" s="6" t="s">
        <v>16952</v>
      </c>
      <c r="AN1741">
        <v>0</v>
      </c>
      <c r="AO1741" s="55">
        <v>44664</v>
      </c>
      <c r="AP1741" s="6" t="s">
        <v>16953</v>
      </c>
      <c r="AQ1741">
        <v>0</v>
      </c>
      <c r="AR1741" s="6" t="s">
        <v>16954</v>
      </c>
      <c r="AS1741" s="6" t="s">
        <v>16955</v>
      </c>
      <c r="AT1741" s="6" t="s">
        <v>16947</v>
      </c>
      <c r="AU1741">
        <v>0</v>
      </c>
      <c r="AV1741">
        <v>0</v>
      </c>
      <c r="AW1741" s="6" t="s">
        <v>16956</v>
      </c>
      <c r="AX1741" s="6" t="s">
        <v>19570</v>
      </c>
      <c r="AY1741" s="6" t="s">
        <v>16765</v>
      </c>
      <c r="AZ1741" s="6" t="s">
        <v>16958</v>
      </c>
      <c r="BA1741" s="6" t="s">
        <v>16765</v>
      </c>
      <c r="BB1741" s="6" t="s">
        <v>16959</v>
      </c>
      <c r="BC1741" s="6" t="s">
        <v>16765</v>
      </c>
      <c r="BD1741" s="6" t="s">
        <v>16960</v>
      </c>
      <c r="BE1741" s="6" t="s">
        <v>16961</v>
      </c>
      <c r="BF1741" s="6" t="s">
        <v>13575</v>
      </c>
      <c r="BG1741" s="6" t="s">
        <v>13575</v>
      </c>
      <c r="BH1741" s="6" t="s">
        <v>16959</v>
      </c>
      <c r="BI1741">
        <v>0</v>
      </c>
      <c r="BJ1741" s="6" t="s">
        <v>16958</v>
      </c>
      <c r="BK1741">
        <v>0</v>
      </c>
      <c r="BL1741" s="6" t="s">
        <v>315</v>
      </c>
      <c r="BM1741" s="56">
        <f>COUNTIF($B$2:B1741,B1741)</f>
        <v>1</v>
      </c>
      <c r="BN1741" s="6" t="str">
        <f t="shared" si="27"/>
        <v>13498-1</v>
      </c>
    </row>
    <row r="1742" spans="1:66" x14ac:dyDescent="0.25">
      <c r="A1742">
        <v>1</v>
      </c>
      <c r="B1742">
        <v>13498</v>
      </c>
      <c r="C1742" s="6" t="s">
        <v>19568</v>
      </c>
      <c r="D1742">
        <v>5</v>
      </c>
      <c r="E1742">
        <v>1</v>
      </c>
      <c r="F1742">
        <v>10</v>
      </c>
      <c r="G1742">
        <v>109</v>
      </c>
      <c r="H1742" s="6" t="s">
        <v>16994</v>
      </c>
      <c r="I1742">
        <v>1</v>
      </c>
      <c r="J1742">
        <v>594105</v>
      </c>
      <c r="K1742">
        <v>6</v>
      </c>
      <c r="L1742" s="55">
        <v>43381</v>
      </c>
      <c r="M1742" s="6" t="s">
        <v>16765</v>
      </c>
      <c r="N1742" s="55">
        <v>44628</v>
      </c>
      <c r="O1742">
        <v>3053757</v>
      </c>
      <c r="P1742" s="6" t="s">
        <v>16808</v>
      </c>
      <c r="Q1742" s="6" t="s">
        <v>16973</v>
      </c>
      <c r="R1742">
        <v>5</v>
      </c>
      <c r="S1742">
        <v>0</v>
      </c>
      <c r="T1742">
        <v>-5</v>
      </c>
      <c r="U1742">
        <v>1879.24</v>
      </c>
      <c r="V1742" s="6" t="s">
        <v>16974</v>
      </c>
      <c r="W1742" s="6" t="s">
        <v>16946</v>
      </c>
      <c r="X1742" s="55">
        <v>44664</v>
      </c>
      <c r="Y1742">
        <v>70000</v>
      </c>
      <c r="Z1742">
        <v>0</v>
      </c>
      <c r="AA1742" s="6" t="s">
        <v>16765</v>
      </c>
      <c r="AB1742" s="6" t="s">
        <v>16947</v>
      </c>
      <c r="AD1742" s="6" t="s">
        <v>16765</v>
      </c>
      <c r="AE1742">
        <v>49747</v>
      </c>
      <c r="AF1742">
        <v>45143</v>
      </c>
      <c r="AG1742" s="6" t="s">
        <v>16973</v>
      </c>
      <c r="AH1742" s="6" t="s">
        <v>16950</v>
      </c>
      <c r="AI1742" s="6" t="s">
        <v>16951</v>
      </c>
      <c r="AJ1742" s="6" t="s">
        <v>16765</v>
      </c>
      <c r="AK1742" s="6" t="s">
        <v>16765</v>
      </c>
      <c r="AL1742" s="6" t="s">
        <v>16765</v>
      </c>
      <c r="AM1742" s="6" t="s">
        <v>16952</v>
      </c>
      <c r="AN1742">
        <v>0</v>
      </c>
      <c r="AO1742" s="55">
        <v>44664</v>
      </c>
      <c r="AP1742" s="6" t="s">
        <v>16953</v>
      </c>
      <c r="AQ1742">
        <v>0</v>
      </c>
      <c r="AR1742" s="6" t="s">
        <v>16975</v>
      </c>
      <c r="AS1742" s="6" t="s">
        <v>16955</v>
      </c>
      <c r="AT1742" s="6" t="s">
        <v>16947</v>
      </c>
      <c r="AU1742">
        <v>0</v>
      </c>
      <c r="AV1742">
        <v>0</v>
      </c>
      <c r="AW1742" s="6" t="s">
        <v>16956</v>
      </c>
      <c r="AX1742" s="6" t="s">
        <v>17876</v>
      </c>
      <c r="AY1742" s="6" t="s">
        <v>16765</v>
      </c>
      <c r="AZ1742" s="6" t="s">
        <v>16958</v>
      </c>
      <c r="BA1742" s="6" t="s">
        <v>16765</v>
      </c>
      <c r="BB1742" s="6" t="s">
        <v>16959</v>
      </c>
      <c r="BC1742" s="6" t="s">
        <v>16765</v>
      </c>
      <c r="BD1742" s="6" t="s">
        <v>16960</v>
      </c>
      <c r="BE1742" s="6" t="s">
        <v>16961</v>
      </c>
      <c r="BF1742" s="6" t="s">
        <v>13575</v>
      </c>
      <c r="BG1742" s="6" t="s">
        <v>13575</v>
      </c>
      <c r="BH1742" s="6" t="s">
        <v>16959</v>
      </c>
      <c r="BI1742">
        <v>0</v>
      </c>
      <c r="BJ1742" s="6" t="s">
        <v>16958</v>
      </c>
      <c r="BK1742">
        <v>0</v>
      </c>
      <c r="BL1742" s="6" t="s">
        <v>315</v>
      </c>
      <c r="BM1742" s="56">
        <f>COUNTIF($B$2:B1742,B1742)</f>
        <v>2</v>
      </c>
      <c r="BN1742" s="6" t="str">
        <f t="shared" si="27"/>
        <v>13498-2</v>
      </c>
    </row>
    <row r="1743" spans="1:66" x14ac:dyDescent="0.25">
      <c r="A1743">
        <v>1</v>
      </c>
      <c r="B1743">
        <v>13511</v>
      </c>
      <c r="C1743" s="6" t="s">
        <v>19571</v>
      </c>
      <c r="D1743">
        <v>5</v>
      </c>
      <c r="E1743">
        <v>3</v>
      </c>
      <c r="F1743">
        <v>30</v>
      </c>
      <c r="G1743">
        <v>303</v>
      </c>
      <c r="H1743" s="6" t="s">
        <v>16994</v>
      </c>
      <c r="I1743">
        <v>1</v>
      </c>
      <c r="J1743">
        <v>480047</v>
      </c>
      <c r="K1743">
        <v>6</v>
      </c>
      <c r="L1743" s="55">
        <v>43172</v>
      </c>
      <c r="M1743" s="6" t="s">
        <v>16765</v>
      </c>
      <c r="N1743" s="55">
        <v>44628</v>
      </c>
      <c r="O1743">
        <v>118779</v>
      </c>
      <c r="P1743" s="6" t="s">
        <v>16784</v>
      </c>
      <c r="Q1743" s="6" t="s">
        <v>19572</v>
      </c>
      <c r="R1743">
        <v>1</v>
      </c>
      <c r="S1743">
        <v>0</v>
      </c>
      <c r="T1743">
        <v>-1</v>
      </c>
      <c r="U1743">
        <v>1248.07</v>
      </c>
      <c r="V1743" s="6" t="s">
        <v>16945</v>
      </c>
      <c r="W1743" s="6" t="s">
        <v>16946</v>
      </c>
      <c r="X1743" s="55">
        <v>44664</v>
      </c>
      <c r="Y1743">
        <v>30000</v>
      </c>
      <c r="Z1743">
        <v>0</v>
      </c>
      <c r="AA1743" s="6" t="s">
        <v>16765</v>
      </c>
      <c r="AB1743" s="6" t="s">
        <v>16947</v>
      </c>
      <c r="AD1743" s="6" t="s">
        <v>16948</v>
      </c>
      <c r="AE1743">
        <v>48507</v>
      </c>
      <c r="AF1743">
        <v>44106</v>
      </c>
      <c r="AG1743" s="6" t="s">
        <v>16949</v>
      </c>
      <c r="AH1743" s="6" t="s">
        <v>16950</v>
      </c>
      <c r="AI1743" s="6" t="s">
        <v>16951</v>
      </c>
      <c r="AJ1743" s="6" t="s">
        <v>16765</v>
      </c>
      <c r="AK1743" s="6" t="s">
        <v>16765</v>
      </c>
      <c r="AL1743" s="6" t="s">
        <v>16765</v>
      </c>
      <c r="AM1743" s="6" t="s">
        <v>16952</v>
      </c>
      <c r="AN1743">
        <v>0</v>
      </c>
      <c r="AO1743" s="55">
        <v>44664</v>
      </c>
      <c r="AP1743" s="6" t="s">
        <v>16953</v>
      </c>
      <c r="AQ1743">
        <v>0</v>
      </c>
      <c r="AR1743" s="6" t="s">
        <v>16954</v>
      </c>
      <c r="AS1743" s="6" t="s">
        <v>16955</v>
      </c>
      <c r="AT1743" s="6" t="s">
        <v>16947</v>
      </c>
      <c r="AU1743">
        <v>0</v>
      </c>
      <c r="AV1743">
        <v>0</v>
      </c>
      <c r="AW1743" s="6" t="s">
        <v>16956</v>
      </c>
      <c r="AX1743" s="6" t="s">
        <v>19556</v>
      </c>
      <c r="AY1743" s="6" t="s">
        <v>16765</v>
      </c>
      <c r="AZ1743" s="6" t="s">
        <v>16958</v>
      </c>
      <c r="BA1743" s="6" t="s">
        <v>16765</v>
      </c>
      <c r="BB1743" s="6" t="s">
        <v>16959</v>
      </c>
      <c r="BC1743" s="6" t="s">
        <v>16765</v>
      </c>
      <c r="BD1743" s="6" t="s">
        <v>16960</v>
      </c>
      <c r="BE1743" s="6" t="s">
        <v>16961</v>
      </c>
      <c r="BF1743" s="6" t="s">
        <v>13575</v>
      </c>
      <c r="BG1743" s="6" t="s">
        <v>13575</v>
      </c>
      <c r="BH1743" s="6" t="s">
        <v>16959</v>
      </c>
      <c r="BI1743">
        <v>0</v>
      </c>
      <c r="BJ1743" s="6" t="s">
        <v>16958</v>
      </c>
      <c r="BK1743">
        <v>0</v>
      </c>
      <c r="BL1743" s="6" t="s">
        <v>315</v>
      </c>
      <c r="BM1743" s="56">
        <f>COUNTIF($B$2:B1743,B1743)</f>
        <v>1</v>
      </c>
      <c r="BN1743" s="6" t="str">
        <f t="shared" si="27"/>
        <v>13511-1</v>
      </c>
    </row>
    <row r="1744" spans="1:66" x14ac:dyDescent="0.25">
      <c r="A1744">
        <v>1</v>
      </c>
      <c r="B1744">
        <v>13531</v>
      </c>
      <c r="C1744" s="6" t="s">
        <v>19573</v>
      </c>
      <c r="D1744">
        <v>5</v>
      </c>
      <c r="E1744">
        <v>2</v>
      </c>
      <c r="F1744">
        <v>20</v>
      </c>
      <c r="G1744">
        <v>202</v>
      </c>
      <c r="H1744" s="6" t="s">
        <v>17007</v>
      </c>
      <c r="I1744">
        <v>1</v>
      </c>
      <c r="J1744">
        <v>500184</v>
      </c>
      <c r="K1744">
        <v>6</v>
      </c>
      <c r="L1744" s="55">
        <v>43208</v>
      </c>
      <c r="M1744" s="6" t="s">
        <v>16765</v>
      </c>
      <c r="N1744" s="55">
        <v>44686</v>
      </c>
      <c r="O1744">
        <v>118750</v>
      </c>
      <c r="P1744" s="6" t="s">
        <v>16767</v>
      </c>
      <c r="Q1744" s="6" t="s">
        <v>19574</v>
      </c>
      <c r="R1744">
        <v>1</v>
      </c>
      <c r="S1744">
        <v>0</v>
      </c>
      <c r="T1744">
        <v>-1</v>
      </c>
      <c r="U1744">
        <v>1803.8</v>
      </c>
      <c r="V1744" s="6" t="s">
        <v>16945</v>
      </c>
      <c r="W1744" s="6" t="s">
        <v>16946</v>
      </c>
      <c r="X1744" s="55">
        <v>44665</v>
      </c>
      <c r="Y1744">
        <v>80000</v>
      </c>
      <c r="Z1744">
        <v>0</v>
      </c>
      <c r="AA1744" s="6" t="s">
        <v>16765</v>
      </c>
      <c r="AB1744" s="6" t="s">
        <v>16947</v>
      </c>
      <c r="AD1744" s="6" t="s">
        <v>16948</v>
      </c>
      <c r="AE1744">
        <v>48756</v>
      </c>
      <c r="AF1744">
        <v>44326</v>
      </c>
      <c r="AG1744" s="6" t="s">
        <v>16949</v>
      </c>
      <c r="AH1744" s="6" t="s">
        <v>16950</v>
      </c>
      <c r="AI1744" s="6" t="s">
        <v>16951</v>
      </c>
      <c r="AJ1744" s="6" t="s">
        <v>16765</v>
      </c>
      <c r="AK1744" s="6" t="s">
        <v>16765</v>
      </c>
      <c r="AL1744" s="6" t="s">
        <v>16765</v>
      </c>
      <c r="AM1744" s="6" t="s">
        <v>16952</v>
      </c>
      <c r="AN1744">
        <v>0</v>
      </c>
      <c r="AO1744" s="55">
        <v>44665</v>
      </c>
      <c r="AP1744" s="6" t="s">
        <v>16953</v>
      </c>
      <c r="AQ1744">
        <v>0</v>
      </c>
      <c r="AR1744" s="6" t="s">
        <v>16954</v>
      </c>
      <c r="AS1744" s="6" t="s">
        <v>16955</v>
      </c>
      <c r="AT1744" s="6" t="s">
        <v>16947</v>
      </c>
      <c r="AU1744">
        <v>0</v>
      </c>
      <c r="AV1744">
        <v>0</v>
      </c>
      <c r="AW1744" s="6" t="s">
        <v>16956</v>
      </c>
      <c r="AX1744" s="6" t="s">
        <v>19575</v>
      </c>
      <c r="AY1744" s="6" t="s">
        <v>16765</v>
      </c>
      <c r="AZ1744" s="6" t="s">
        <v>16958</v>
      </c>
      <c r="BA1744" s="6" t="s">
        <v>16765</v>
      </c>
      <c r="BB1744" s="6" t="s">
        <v>16959</v>
      </c>
      <c r="BC1744" s="6" t="s">
        <v>16765</v>
      </c>
      <c r="BD1744" s="6" t="s">
        <v>16960</v>
      </c>
      <c r="BE1744" s="6" t="s">
        <v>16961</v>
      </c>
      <c r="BF1744" s="6" t="s">
        <v>13575</v>
      </c>
      <c r="BG1744" s="6" t="s">
        <v>13575</v>
      </c>
      <c r="BH1744" s="6" t="s">
        <v>16959</v>
      </c>
      <c r="BI1744">
        <v>0</v>
      </c>
      <c r="BJ1744" s="6" t="s">
        <v>16958</v>
      </c>
      <c r="BK1744">
        <v>0</v>
      </c>
      <c r="BL1744" s="6" t="s">
        <v>315</v>
      </c>
      <c r="BM1744" s="56">
        <f>COUNTIF($B$2:B1744,B1744)</f>
        <v>1</v>
      </c>
      <c r="BN1744" s="6" t="str">
        <f t="shared" si="27"/>
        <v>13531-1</v>
      </c>
    </row>
    <row r="1745" spans="1:66" x14ac:dyDescent="0.25">
      <c r="A1745">
        <v>1</v>
      </c>
      <c r="B1745">
        <v>13531</v>
      </c>
      <c r="C1745" s="6" t="s">
        <v>19573</v>
      </c>
      <c r="D1745">
        <v>5</v>
      </c>
      <c r="E1745">
        <v>2</v>
      </c>
      <c r="F1745">
        <v>20</v>
      </c>
      <c r="G1745">
        <v>202</v>
      </c>
      <c r="H1745" s="6" t="s">
        <v>17007</v>
      </c>
      <c r="I1745">
        <v>1</v>
      </c>
      <c r="J1745">
        <v>500185</v>
      </c>
      <c r="K1745">
        <v>6</v>
      </c>
      <c r="L1745" s="55">
        <v>43208</v>
      </c>
      <c r="M1745" s="6" t="s">
        <v>16765</v>
      </c>
      <c r="N1745" s="55">
        <v>44686</v>
      </c>
      <c r="O1745">
        <v>628699</v>
      </c>
      <c r="P1745" s="6" t="s">
        <v>16777</v>
      </c>
      <c r="Q1745" s="6" t="s">
        <v>19576</v>
      </c>
      <c r="R1745">
        <v>1</v>
      </c>
      <c r="S1745">
        <v>0</v>
      </c>
      <c r="T1745">
        <v>-1</v>
      </c>
      <c r="U1745">
        <v>1687</v>
      </c>
      <c r="V1745" s="6" t="s">
        <v>16945</v>
      </c>
      <c r="W1745" s="6" t="s">
        <v>16946</v>
      </c>
      <c r="X1745" s="55">
        <v>44665</v>
      </c>
      <c r="Y1745">
        <v>80000</v>
      </c>
      <c r="Z1745">
        <v>0</v>
      </c>
      <c r="AA1745" s="6" t="s">
        <v>16765</v>
      </c>
      <c r="AB1745" s="6" t="s">
        <v>16947</v>
      </c>
      <c r="AD1745" s="6" t="s">
        <v>16948</v>
      </c>
      <c r="AE1745">
        <v>48757</v>
      </c>
      <c r="AF1745">
        <v>44327</v>
      </c>
      <c r="AG1745" s="6" t="s">
        <v>16949</v>
      </c>
      <c r="AH1745" s="6" t="s">
        <v>16950</v>
      </c>
      <c r="AI1745" s="6" t="s">
        <v>16951</v>
      </c>
      <c r="AJ1745" s="6" t="s">
        <v>16765</v>
      </c>
      <c r="AK1745" s="6" t="s">
        <v>16765</v>
      </c>
      <c r="AL1745" s="6" t="s">
        <v>16765</v>
      </c>
      <c r="AM1745" s="6" t="s">
        <v>16952</v>
      </c>
      <c r="AN1745">
        <v>0</v>
      </c>
      <c r="AO1745" s="55">
        <v>44665</v>
      </c>
      <c r="AP1745" s="6" t="s">
        <v>16953</v>
      </c>
      <c r="AQ1745">
        <v>0</v>
      </c>
      <c r="AR1745" s="6" t="s">
        <v>16997</v>
      </c>
      <c r="AS1745" s="6" t="s">
        <v>16955</v>
      </c>
      <c r="AT1745" s="6" t="s">
        <v>16947</v>
      </c>
      <c r="AU1745">
        <v>0</v>
      </c>
      <c r="AV1745">
        <v>0</v>
      </c>
      <c r="AW1745" s="6" t="s">
        <v>16956</v>
      </c>
      <c r="AX1745" s="6" t="s">
        <v>19575</v>
      </c>
      <c r="AY1745" s="6" t="s">
        <v>16765</v>
      </c>
      <c r="AZ1745" s="6" t="s">
        <v>16958</v>
      </c>
      <c r="BA1745" s="6" t="s">
        <v>16765</v>
      </c>
      <c r="BB1745" s="6" t="s">
        <v>16959</v>
      </c>
      <c r="BC1745" s="6" t="s">
        <v>16765</v>
      </c>
      <c r="BD1745" s="6" t="s">
        <v>16960</v>
      </c>
      <c r="BE1745" s="6" t="s">
        <v>16961</v>
      </c>
      <c r="BF1745" s="6" t="s">
        <v>13575</v>
      </c>
      <c r="BG1745" s="6" t="s">
        <v>13575</v>
      </c>
      <c r="BH1745" s="6" t="s">
        <v>16959</v>
      </c>
      <c r="BI1745">
        <v>0</v>
      </c>
      <c r="BJ1745" s="6" t="s">
        <v>16958</v>
      </c>
      <c r="BK1745">
        <v>0</v>
      </c>
      <c r="BL1745" s="6" t="s">
        <v>315</v>
      </c>
      <c r="BM1745" s="56">
        <f>COUNTIF($B$2:B1745,B1745)</f>
        <v>2</v>
      </c>
      <c r="BN1745" s="6" t="str">
        <f t="shared" si="27"/>
        <v>13531-2</v>
      </c>
    </row>
    <row r="1746" spans="1:66" x14ac:dyDescent="0.25">
      <c r="A1746">
        <v>1</v>
      </c>
      <c r="B1746">
        <v>13532</v>
      </c>
      <c r="C1746" s="6" t="s">
        <v>19577</v>
      </c>
      <c r="D1746">
        <v>5</v>
      </c>
      <c r="E1746">
        <v>2</v>
      </c>
      <c r="F1746">
        <v>20</v>
      </c>
      <c r="G1746">
        <v>204</v>
      </c>
      <c r="H1746" s="6" t="s">
        <v>17010</v>
      </c>
      <c r="I1746">
        <v>1</v>
      </c>
      <c r="J1746">
        <v>183082</v>
      </c>
      <c r="K1746">
        <v>7</v>
      </c>
      <c r="L1746" s="55">
        <v>44501</v>
      </c>
      <c r="M1746" s="6" t="s">
        <v>16765</v>
      </c>
      <c r="N1746" s="55">
        <v>44866</v>
      </c>
      <c r="O1746">
        <v>118750</v>
      </c>
      <c r="P1746" s="6" t="s">
        <v>16767</v>
      </c>
      <c r="Q1746" s="6" t="s">
        <v>19578</v>
      </c>
      <c r="R1746">
        <v>1</v>
      </c>
      <c r="S1746">
        <v>0</v>
      </c>
      <c r="T1746">
        <v>-1</v>
      </c>
      <c r="U1746">
        <v>1803.8</v>
      </c>
      <c r="V1746" s="6" t="s">
        <v>16945</v>
      </c>
      <c r="W1746" s="6" t="s">
        <v>16946</v>
      </c>
      <c r="X1746" s="55">
        <v>44667</v>
      </c>
      <c r="Y1746">
        <v>30000</v>
      </c>
      <c r="Z1746">
        <v>0</v>
      </c>
      <c r="AA1746" s="6" t="s">
        <v>16765</v>
      </c>
      <c r="AB1746" s="6" t="s">
        <v>16947</v>
      </c>
      <c r="AD1746" s="6" t="s">
        <v>16948</v>
      </c>
      <c r="AE1746">
        <v>53686</v>
      </c>
      <c r="AF1746">
        <v>48495</v>
      </c>
      <c r="AG1746" s="6" t="s">
        <v>16949</v>
      </c>
      <c r="AH1746" s="6" t="s">
        <v>16950</v>
      </c>
      <c r="AI1746" s="6" t="s">
        <v>16951</v>
      </c>
      <c r="AJ1746" s="6" t="s">
        <v>16765</v>
      </c>
      <c r="AK1746" s="6" t="s">
        <v>16765</v>
      </c>
      <c r="AL1746" s="6" t="s">
        <v>16765</v>
      </c>
      <c r="AM1746" s="6" t="s">
        <v>16952</v>
      </c>
      <c r="AN1746">
        <v>0</v>
      </c>
      <c r="AO1746" s="55">
        <v>44667</v>
      </c>
      <c r="AP1746" s="6" t="s">
        <v>16953</v>
      </c>
      <c r="AQ1746">
        <v>0</v>
      </c>
      <c r="AR1746" s="6" t="s">
        <v>16954</v>
      </c>
      <c r="AS1746" s="6" t="s">
        <v>16955</v>
      </c>
      <c r="AT1746" s="6" t="s">
        <v>16947</v>
      </c>
      <c r="AU1746">
        <v>0</v>
      </c>
      <c r="AV1746">
        <v>0</v>
      </c>
      <c r="AW1746" s="6" t="s">
        <v>16956</v>
      </c>
      <c r="AX1746" s="6" t="s">
        <v>16765</v>
      </c>
      <c r="AY1746" s="6" t="s">
        <v>16765</v>
      </c>
      <c r="AZ1746" s="6" t="s">
        <v>16958</v>
      </c>
      <c r="BA1746" s="6" t="s">
        <v>16765</v>
      </c>
      <c r="BB1746" s="6" t="s">
        <v>16959</v>
      </c>
      <c r="BC1746" s="6" t="s">
        <v>16765</v>
      </c>
      <c r="BD1746" s="6" t="s">
        <v>16960</v>
      </c>
      <c r="BE1746" s="6" t="s">
        <v>16961</v>
      </c>
      <c r="BF1746" s="6" t="s">
        <v>13575</v>
      </c>
      <c r="BG1746" s="6" t="s">
        <v>13575</v>
      </c>
      <c r="BH1746" s="6" t="s">
        <v>16959</v>
      </c>
      <c r="BI1746">
        <v>0</v>
      </c>
      <c r="BJ1746" s="6" t="s">
        <v>16958</v>
      </c>
      <c r="BK1746">
        <v>0</v>
      </c>
      <c r="BL1746" s="6" t="s">
        <v>315</v>
      </c>
      <c r="BM1746" s="56">
        <f>COUNTIF($B$2:B1746,B1746)</f>
        <v>1</v>
      </c>
      <c r="BN1746" s="6" t="str">
        <f t="shared" si="27"/>
        <v>13532-1</v>
      </c>
    </row>
    <row r="1747" spans="1:66" x14ac:dyDescent="0.25">
      <c r="A1747">
        <v>1</v>
      </c>
      <c r="B1747">
        <v>13532</v>
      </c>
      <c r="C1747" s="6" t="s">
        <v>19577</v>
      </c>
      <c r="D1747">
        <v>5</v>
      </c>
      <c r="E1747">
        <v>2</v>
      </c>
      <c r="F1747">
        <v>20</v>
      </c>
      <c r="G1747">
        <v>204</v>
      </c>
      <c r="H1747" s="6" t="s">
        <v>17010</v>
      </c>
      <c r="I1747">
        <v>1</v>
      </c>
      <c r="J1747">
        <v>753916</v>
      </c>
      <c r="K1747">
        <v>6</v>
      </c>
      <c r="L1747" s="55">
        <v>43664</v>
      </c>
      <c r="M1747" s="6" t="s">
        <v>16765</v>
      </c>
      <c r="N1747" s="55">
        <v>44686</v>
      </c>
      <c r="O1747">
        <v>118779</v>
      </c>
      <c r="P1747" s="6" t="s">
        <v>16784</v>
      </c>
      <c r="Q1747" s="6" t="s">
        <v>19579</v>
      </c>
      <c r="R1747">
        <v>1</v>
      </c>
      <c r="S1747">
        <v>0</v>
      </c>
      <c r="T1747">
        <v>-1</v>
      </c>
      <c r="U1747">
        <v>1248.07</v>
      </c>
      <c r="V1747" s="6" t="s">
        <v>16945</v>
      </c>
      <c r="W1747" s="6" t="s">
        <v>16946</v>
      </c>
      <c r="X1747" s="55">
        <v>44667</v>
      </c>
      <c r="Y1747">
        <v>30000</v>
      </c>
      <c r="Z1747">
        <v>0</v>
      </c>
      <c r="AA1747" s="6" t="s">
        <v>16765</v>
      </c>
      <c r="AB1747" s="6" t="s">
        <v>16947</v>
      </c>
      <c r="AD1747" s="6" t="s">
        <v>16948</v>
      </c>
      <c r="AE1747">
        <v>51257</v>
      </c>
      <c r="AF1747">
        <v>46489</v>
      </c>
      <c r="AG1747" s="6" t="s">
        <v>16949</v>
      </c>
      <c r="AH1747" s="6" t="s">
        <v>16950</v>
      </c>
      <c r="AI1747" s="6" t="s">
        <v>16951</v>
      </c>
      <c r="AJ1747" s="6" t="s">
        <v>16765</v>
      </c>
      <c r="AK1747" s="6" t="s">
        <v>16765</v>
      </c>
      <c r="AL1747" s="6" t="s">
        <v>16765</v>
      </c>
      <c r="AM1747" s="6" t="s">
        <v>16952</v>
      </c>
      <c r="AN1747">
        <v>0</v>
      </c>
      <c r="AO1747" s="55">
        <v>44667</v>
      </c>
      <c r="AP1747" s="6" t="s">
        <v>16953</v>
      </c>
      <c r="AQ1747">
        <v>0</v>
      </c>
      <c r="AR1747" s="6" t="s">
        <v>16954</v>
      </c>
      <c r="AS1747" s="6" t="s">
        <v>16955</v>
      </c>
      <c r="AT1747" s="6" t="s">
        <v>16947</v>
      </c>
      <c r="AU1747">
        <v>0</v>
      </c>
      <c r="AV1747">
        <v>0</v>
      </c>
      <c r="AW1747" s="6" t="s">
        <v>16956</v>
      </c>
      <c r="AX1747" s="6" t="s">
        <v>19580</v>
      </c>
      <c r="AY1747" s="6" t="s">
        <v>16765</v>
      </c>
      <c r="AZ1747" s="6" t="s">
        <v>16958</v>
      </c>
      <c r="BA1747" s="6" t="s">
        <v>16765</v>
      </c>
      <c r="BB1747" s="6" t="s">
        <v>16959</v>
      </c>
      <c r="BC1747" s="6" t="s">
        <v>16765</v>
      </c>
      <c r="BD1747" s="6" t="s">
        <v>16960</v>
      </c>
      <c r="BE1747" s="6" t="s">
        <v>16961</v>
      </c>
      <c r="BF1747" s="6" t="s">
        <v>13575</v>
      </c>
      <c r="BG1747" s="6" t="s">
        <v>13575</v>
      </c>
      <c r="BH1747" s="6" t="s">
        <v>16959</v>
      </c>
      <c r="BI1747">
        <v>0</v>
      </c>
      <c r="BJ1747" s="6" t="s">
        <v>16958</v>
      </c>
      <c r="BK1747">
        <v>0</v>
      </c>
      <c r="BL1747" s="6" t="s">
        <v>315</v>
      </c>
      <c r="BM1747" s="56">
        <f>COUNTIF($B$2:B1747,B1747)</f>
        <v>2</v>
      </c>
      <c r="BN1747" s="6" t="str">
        <f t="shared" si="27"/>
        <v>13532-2</v>
      </c>
    </row>
    <row r="1748" spans="1:66" x14ac:dyDescent="0.25">
      <c r="A1748">
        <v>1</v>
      </c>
      <c r="B1748">
        <v>13532</v>
      </c>
      <c r="C1748" s="6" t="s">
        <v>19577</v>
      </c>
      <c r="D1748">
        <v>5</v>
      </c>
      <c r="E1748">
        <v>2</v>
      </c>
      <c r="F1748">
        <v>20</v>
      </c>
      <c r="G1748">
        <v>204</v>
      </c>
      <c r="H1748" s="6" t="s">
        <v>17010</v>
      </c>
      <c r="I1748">
        <v>1</v>
      </c>
      <c r="J1748">
        <v>500186</v>
      </c>
      <c r="K1748">
        <v>6</v>
      </c>
      <c r="L1748" s="55">
        <v>43208</v>
      </c>
      <c r="M1748" s="6" t="s">
        <v>16765</v>
      </c>
      <c r="N1748" s="55">
        <v>44686</v>
      </c>
      <c r="O1748">
        <v>118784</v>
      </c>
      <c r="P1748" s="6" t="s">
        <v>16764</v>
      </c>
      <c r="Q1748" s="6" t="s">
        <v>19581</v>
      </c>
      <c r="R1748">
        <v>1</v>
      </c>
      <c r="S1748">
        <v>0</v>
      </c>
      <c r="T1748">
        <v>-1</v>
      </c>
      <c r="U1748">
        <v>1651</v>
      </c>
      <c r="V1748" s="6" t="s">
        <v>16945</v>
      </c>
      <c r="W1748" s="6" t="s">
        <v>16946</v>
      </c>
      <c r="X1748" s="55">
        <v>44667</v>
      </c>
      <c r="Y1748">
        <v>30000</v>
      </c>
      <c r="Z1748">
        <v>0</v>
      </c>
      <c r="AA1748" s="6" t="s">
        <v>16765</v>
      </c>
      <c r="AB1748" s="6" t="s">
        <v>16947</v>
      </c>
      <c r="AD1748" s="6" t="s">
        <v>16948</v>
      </c>
      <c r="AE1748">
        <v>48758</v>
      </c>
      <c r="AF1748">
        <v>44325</v>
      </c>
      <c r="AG1748" s="6" t="s">
        <v>16949</v>
      </c>
      <c r="AH1748" s="6" t="s">
        <v>16950</v>
      </c>
      <c r="AI1748" s="6" t="s">
        <v>16951</v>
      </c>
      <c r="AJ1748" s="6" t="s">
        <v>16765</v>
      </c>
      <c r="AK1748" s="6" t="s">
        <v>16765</v>
      </c>
      <c r="AL1748" s="6" t="s">
        <v>16765</v>
      </c>
      <c r="AM1748" s="6" t="s">
        <v>16952</v>
      </c>
      <c r="AN1748">
        <v>0</v>
      </c>
      <c r="AO1748" s="55">
        <v>44667</v>
      </c>
      <c r="AP1748" s="6" t="s">
        <v>16953</v>
      </c>
      <c r="AQ1748">
        <v>0</v>
      </c>
      <c r="AR1748" s="6" t="s">
        <v>16954</v>
      </c>
      <c r="AS1748" s="6" t="s">
        <v>16955</v>
      </c>
      <c r="AT1748" s="6" t="s">
        <v>16947</v>
      </c>
      <c r="AU1748">
        <v>0</v>
      </c>
      <c r="AV1748">
        <v>0</v>
      </c>
      <c r="AW1748" s="6" t="s">
        <v>16956</v>
      </c>
      <c r="AX1748" s="6" t="s">
        <v>19575</v>
      </c>
      <c r="AY1748" s="6" t="s">
        <v>16765</v>
      </c>
      <c r="AZ1748" s="6" t="s">
        <v>16958</v>
      </c>
      <c r="BA1748" s="6" t="s">
        <v>16765</v>
      </c>
      <c r="BB1748" s="6" t="s">
        <v>16959</v>
      </c>
      <c r="BC1748" s="6" t="s">
        <v>16765</v>
      </c>
      <c r="BD1748" s="6" t="s">
        <v>16960</v>
      </c>
      <c r="BE1748" s="6" t="s">
        <v>16961</v>
      </c>
      <c r="BF1748" s="6" t="s">
        <v>13575</v>
      </c>
      <c r="BG1748" s="6" t="s">
        <v>13575</v>
      </c>
      <c r="BH1748" s="6" t="s">
        <v>16959</v>
      </c>
      <c r="BI1748">
        <v>0</v>
      </c>
      <c r="BJ1748" s="6" t="s">
        <v>16958</v>
      </c>
      <c r="BK1748">
        <v>0</v>
      </c>
      <c r="BL1748" s="6" t="s">
        <v>315</v>
      </c>
      <c r="BM1748" s="56">
        <f>COUNTIF($B$2:B1748,B1748)</f>
        <v>3</v>
      </c>
      <c r="BN1748" s="6" t="str">
        <f t="shared" si="27"/>
        <v>13532-3</v>
      </c>
    </row>
    <row r="1749" spans="1:66" x14ac:dyDescent="0.25">
      <c r="A1749">
        <v>1</v>
      </c>
      <c r="B1749">
        <v>13537</v>
      </c>
      <c r="C1749" s="6" t="s">
        <v>19582</v>
      </c>
      <c r="D1749">
        <v>5</v>
      </c>
      <c r="E1749">
        <v>1</v>
      </c>
      <c r="F1749">
        <v>10</v>
      </c>
      <c r="G1749">
        <v>109</v>
      </c>
      <c r="H1749" s="6" t="s">
        <v>16994</v>
      </c>
      <c r="I1749">
        <v>1</v>
      </c>
      <c r="J1749">
        <v>480049</v>
      </c>
      <c r="K1749">
        <v>6</v>
      </c>
      <c r="L1749" s="55">
        <v>43172</v>
      </c>
      <c r="M1749" s="6" t="s">
        <v>16765</v>
      </c>
      <c r="N1749" s="55">
        <v>44628</v>
      </c>
      <c r="O1749">
        <v>118779</v>
      </c>
      <c r="P1749" s="6" t="s">
        <v>16784</v>
      </c>
      <c r="Q1749" s="6" t="s">
        <v>19583</v>
      </c>
      <c r="R1749">
        <v>1</v>
      </c>
      <c r="S1749">
        <v>0</v>
      </c>
      <c r="T1749">
        <v>-1</v>
      </c>
      <c r="U1749">
        <v>1248.07</v>
      </c>
      <c r="V1749" s="6" t="s">
        <v>16945</v>
      </c>
      <c r="W1749" s="6" t="s">
        <v>16946</v>
      </c>
      <c r="X1749" s="55">
        <v>44664</v>
      </c>
      <c r="Y1749">
        <v>70000</v>
      </c>
      <c r="Z1749">
        <v>0</v>
      </c>
      <c r="AA1749" s="6" t="s">
        <v>16765</v>
      </c>
      <c r="AB1749" s="6" t="s">
        <v>16947</v>
      </c>
      <c r="AD1749" s="6" t="s">
        <v>16948</v>
      </c>
      <c r="AE1749">
        <v>48510</v>
      </c>
      <c r="AF1749">
        <v>44103</v>
      </c>
      <c r="AG1749" s="6" t="s">
        <v>16949</v>
      </c>
      <c r="AH1749" s="6" t="s">
        <v>16950</v>
      </c>
      <c r="AI1749" s="6" t="s">
        <v>16951</v>
      </c>
      <c r="AJ1749" s="6" t="s">
        <v>16765</v>
      </c>
      <c r="AK1749" s="6" t="s">
        <v>16765</v>
      </c>
      <c r="AL1749" s="6" t="s">
        <v>16765</v>
      </c>
      <c r="AM1749" s="6" t="s">
        <v>16952</v>
      </c>
      <c r="AN1749">
        <v>0</v>
      </c>
      <c r="AO1749" s="55">
        <v>44664</v>
      </c>
      <c r="AP1749" s="6" t="s">
        <v>16953</v>
      </c>
      <c r="AQ1749">
        <v>0</v>
      </c>
      <c r="AR1749" s="6" t="s">
        <v>16954</v>
      </c>
      <c r="AS1749" s="6" t="s">
        <v>16955</v>
      </c>
      <c r="AT1749" s="6" t="s">
        <v>16947</v>
      </c>
      <c r="AU1749">
        <v>0</v>
      </c>
      <c r="AV1749">
        <v>0</v>
      </c>
      <c r="AW1749" s="6" t="s">
        <v>16956</v>
      </c>
      <c r="AX1749" s="6" t="s">
        <v>19556</v>
      </c>
      <c r="AY1749" s="6" t="s">
        <v>16765</v>
      </c>
      <c r="AZ1749" s="6" t="s">
        <v>16958</v>
      </c>
      <c r="BA1749" s="6" t="s">
        <v>16765</v>
      </c>
      <c r="BB1749" s="6" t="s">
        <v>16959</v>
      </c>
      <c r="BC1749" s="6" t="s">
        <v>16765</v>
      </c>
      <c r="BD1749" s="6" t="s">
        <v>16960</v>
      </c>
      <c r="BE1749" s="6" t="s">
        <v>16961</v>
      </c>
      <c r="BF1749" s="6" t="s">
        <v>13575</v>
      </c>
      <c r="BG1749" s="6" t="s">
        <v>13575</v>
      </c>
      <c r="BH1749" s="6" t="s">
        <v>16959</v>
      </c>
      <c r="BI1749">
        <v>0</v>
      </c>
      <c r="BJ1749" s="6" t="s">
        <v>16958</v>
      </c>
      <c r="BK1749">
        <v>0</v>
      </c>
      <c r="BL1749" s="6" t="s">
        <v>315</v>
      </c>
      <c r="BM1749" s="56">
        <f>COUNTIF($B$2:B1749,B1749)</f>
        <v>1</v>
      </c>
      <c r="BN1749" s="6" t="str">
        <f t="shared" si="27"/>
        <v>13537-1</v>
      </c>
    </row>
    <row r="1750" spans="1:66" x14ac:dyDescent="0.25">
      <c r="A1750">
        <v>1</v>
      </c>
      <c r="B1750">
        <v>13570</v>
      </c>
      <c r="C1750" s="6" t="s">
        <v>19584</v>
      </c>
      <c r="D1750">
        <v>5</v>
      </c>
      <c r="E1750">
        <v>3</v>
      </c>
      <c r="F1750">
        <v>30</v>
      </c>
      <c r="G1750">
        <v>303</v>
      </c>
      <c r="H1750" s="6" t="s">
        <v>17010</v>
      </c>
      <c r="I1750">
        <v>1</v>
      </c>
      <c r="J1750">
        <v>480050</v>
      </c>
      <c r="K1750">
        <v>6</v>
      </c>
      <c r="L1750" s="55">
        <v>43172</v>
      </c>
      <c r="M1750" s="6" t="s">
        <v>16765</v>
      </c>
      <c r="N1750" s="55">
        <v>44628</v>
      </c>
      <c r="O1750">
        <v>118750</v>
      </c>
      <c r="P1750" s="6" t="s">
        <v>16767</v>
      </c>
      <c r="Q1750" s="6" t="s">
        <v>19585</v>
      </c>
      <c r="R1750">
        <v>1</v>
      </c>
      <c r="S1750">
        <v>0</v>
      </c>
      <c r="T1750">
        <v>-1</v>
      </c>
      <c r="U1750">
        <v>1803.8</v>
      </c>
      <c r="V1750" s="6" t="s">
        <v>16945</v>
      </c>
      <c r="W1750" s="6" t="s">
        <v>16946</v>
      </c>
      <c r="X1750" s="55">
        <v>44667</v>
      </c>
      <c r="Y1750">
        <v>40000</v>
      </c>
      <c r="Z1750">
        <v>0</v>
      </c>
      <c r="AA1750" s="6" t="s">
        <v>16765</v>
      </c>
      <c r="AB1750" s="6" t="s">
        <v>16947</v>
      </c>
      <c r="AD1750" s="6" t="s">
        <v>16948</v>
      </c>
      <c r="AE1750">
        <v>48511</v>
      </c>
      <c r="AF1750">
        <v>44104</v>
      </c>
      <c r="AG1750" s="6" t="s">
        <v>16949</v>
      </c>
      <c r="AH1750" s="6" t="s">
        <v>16950</v>
      </c>
      <c r="AI1750" s="6" t="s">
        <v>16951</v>
      </c>
      <c r="AJ1750" s="6" t="s">
        <v>16765</v>
      </c>
      <c r="AK1750" s="6" t="s">
        <v>16765</v>
      </c>
      <c r="AL1750" s="6" t="s">
        <v>16765</v>
      </c>
      <c r="AM1750" s="6" t="s">
        <v>16952</v>
      </c>
      <c r="AN1750">
        <v>0</v>
      </c>
      <c r="AO1750" s="55">
        <v>44667</v>
      </c>
      <c r="AP1750" s="6" t="s">
        <v>16953</v>
      </c>
      <c r="AQ1750">
        <v>0</v>
      </c>
      <c r="AR1750" s="6" t="s">
        <v>16954</v>
      </c>
      <c r="AS1750" s="6" t="s">
        <v>16955</v>
      </c>
      <c r="AT1750" s="6" t="s">
        <v>16947</v>
      </c>
      <c r="AU1750">
        <v>0</v>
      </c>
      <c r="AV1750">
        <v>0</v>
      </c>
      <c r="AW1750" s="6" t="s">
        <v>16956</v>
      </c>
      <c r="AX1750" s="6" t="s">
        <v>19556</v>
      </c>
      <c r="AY1750" s="6" t="s">
        <v>16765</v>
      </c>
      <c r="AZ1750" s="6" t="s">
        <v>16958</v>
      </c>
      <c r="BA1750" s="6" t="s">
        <v>16765</v>
      </c>
      <c r="BB1750" s="6" t="s">
        <v>16959</v>
      </c>
      <c r="BC1750" s="6" t="s">
        <v>16765</v>
      </c>
      <c r="BD1750" s="6" t="s">
        <v>16960</v>
      </c>
      <c r="BE1750" s="6" t="s">
        <v>16961</v>
      </c>
      <c r="BF1750" s="6" t="s">
        <v>13575</v>
      </c>
      <c r="BG1750" s="6" t="s">
        <v>13575</v>
      </c>
      <c r="BH1750" s="6" t="s">
        <v>16959</v>
      </c>
      <c r="BI1750">
        <v>0</v>
      </c>
      <c r="BJ1750" s="6" t="s">
        <v>16958</v>
      </c>
      <c r="BK1750">
        <v>0</v>
      </c>
      <c r="BL1750" s="6" t="s">
        <v>315</v>
      </c>
      <c r="BM1750" s="56">
        <f>COUNTIF($B$2:B1750,B1750)</f>
        <v>1</v>
      </c>
      <c r="BN1750" s="6" t="str">
        <f t="shared" si="27"/>
        <v>13570-1</v>
      </c>
    </row>
    <row r="1751" spans="1:66" x14ac:dyDescent="0.25">
      <c r="A1751">
        <v>1</v>
      </c>
      <c r="B1751">
        <v>13606</v>
      </c>
      <c r="C1751" s="6" t="s">
        <v>19586</v>
      </c>
      <c r="D1751">
        <v>5</v>
      </c>
      <c r="E1751">
        <v>3</v>
      </c>
      <c r="F1751">
        <v>30</v>
      </c>
      <c r="G1751">
        <v>301</v>
      </c>
      <c r="H1751" s="6" t="s">
        <v>16943</v>
      </c>
      <c r="I1751">
        <v>1</v>
      </c>
      <c r="J1751">
        <v>162633</v>
      </c>
      <c r="K1751">
        <v>7</v>
      </c>
      <c r="L1751" s="55">
        <v>44463</v>
      </c>
      <c r="M1751" s="6" t="s">
        <v>16765</v>
      </c>
      <c r="N1751" s="55">
        <v>44552</v>
      </c>
      <c r="O1751">
        <v>101489</v>
      </c>
      <c r="P1751" s="6" t="s">
        <v>16795</v>
      </c>
      <c r="Q1751" s="6" t="s">
        <v>16973</v>
      </c>
      <c r="R1751">
        <v>1</v>
      </c>
      <c r="S1751">
        <v>0</v>
      </c>
      <c r="T1751">
        <v>-1</v>
      </c>
      <c r="U1751">
        <v>300</v>
      </c>
      <c r="V1751" s="6" t="s">
        <v>17183</v>
      </c>
      <c r="W1751" s="6" t="s">
        <v>16946</v>
      </c>
      <c r="X1751" s="55">
        <v>44669</v>
      </c>
      <c r="Y1751">
        <v>70000</v>
      </c>
      <c r="Z1751">
        <v>415.58</v>
      </c>
      <c r="AA1751" s="6" t="s">
        <v>16885</v>
      </c>
      <c r="AB1751" s="6" t="s">
        <v>16947</v>
      </c>
      <c r="AD1751" s="6" t="s">
        <v>16765</v>
      </c>
      <c r="AE1751">
        <v>53570</v>
      </c>
      <c r="AF1751">
        <v>48392</v>
      </c>
      <c r="AG1751" s="6" t="s">
        <v>16973</v>
      </c>
      <c r="AH1751" s="6" t="s">
        <v>16950</v>
      </c>
      <c r="AI1751" s="6" t="s">
        <v>16951</v>
      </c>
      <c r="AJ1751" s="6" t="s">
        <v>16765</v>
      </c>
      <c r="AK1751" s="6" t="s">
        <v>16765</v>
      </c>
      <c r="AL1751" s="6" t="s">
        <v>16765</v>
      </c>
      <c r="AM1751" s="6" t="s">
        <v>16952</v>
      </c>
      <c r="AN1751">
        <v>0</v>
      </c>
      <c r="AO1751" s="55">
        <v>44669</v>
      </c>
      <c r="AP1751" s="6" t="s">
        <v>17190</v>
      </c>
      <c r="AQ1751">
        <v>0</v>
      </c>
      <c r="AR1751" s="6" t="s">
        <v>17184</v>
      </c>
      <c r="AS1751" s="6" t="s">
        <v>17002</v>
      </c>
      <c r="AT1751" s="6" t="s">
        <v>16947</v>
      </c>
      <c r="AU1751">
        <v>0</v>
      </c>
      <c r="AV1751">
        <v>0</v>
      </c>
      <c r="AW1751" s="6" t="s">
        <v>16956</v>
      </c>
      <c r="AX1751" s="6" t="s">
        <v>16765</v>
      </c>
      <c r="AY1751" s="6" t="s">
        <v>16765</v>
      </c>
      <c r="AZ1751" s="6" t="s">
        <v>16958</v>
      </c>
      <c r="BA1751" s="6" t="s">
        <v>16765</v>
      </c>
      <c r="BB1751" s="6" t="s">
        <v>16959</v>
      </c>
      <c r="BC1751" s="6" t="s">
        <v>16765</v>
      </c>
      <c r="BD1751" s="6" t="s">
        <v>16960</v>
      </c>
      <c r="BE1751" s="6" t="s">
        <v>16961</v>
      </c>
      <c r="BF1751" s="6" t="s">
        <v>13575</v>
      </c>
      <c r="BG1751" s="6" t="s">
        <v>13575</v>
      </c>
      <c r="BH1751" s="6" t="s">
        <v>16959</v>
      </c>
      <c r="BI1751">
        <v>0</v>
      </c>
      <c r="BJ1751" s="6" t="s">
        <v>16958</v>
      </c>
      <c r="BK1751">
        <v>0</v>
      </c>
      <c r="BL1751" s="6" t="s">
        <v>315</v>
      </c>
      <c r="BM1751" s="56">
        <f>COUNTIF($B$2:B1751,B1751)</f>
        <v>1</v>
      </c>
      <c r="BN1751" s="6" t="str">
        <f t="shared" si="27"/>
        <v>13606-1</v>
      </c>
    </row>
    <row r="1752" spans="1:66" x14ac:dyDescent="0.25">
      <c r="A1752">
        <v>1</v>
      </c>
      <c r="B1752">
        <v>13606</v>
      </c>
      <c r="C1752" s="6" t="s">
        <v>19586</v>
      </c>
      <c r="D1752">
        <v>5</v>
      </c>
      <c r="E1752">
        <v>3</v>
      </c>
      <c r="F1752">
        <v>30</v>
      </c>
      <c r="G1752">
        <v>301</v>
      </c>
      <c r="H1752" s="6" t="s">
        <v>16943</v>
      </c>
      <c r="I1752">
        <v>1</v>
      </c>
      <c r="J1752">
        <v>438643</v>
      </c>
      <c r="K1752">
        <v>6</v>
      </c>
      <c r="L1752" s="55">
        <v>43099</v>
      </c>
      <c r="M1752" s="6" t="s">
        <v>16765</v>
      </c>
      <c r="N1752" s="55">
        <v>109574</v>
      </c>
      <c r="O1752">
        <v>101489</v>
      </c>
      <c r="P1752" s="6" t="s">
        <v>16795</v>
      </c>
      <c r="Q1752" s="6" t="s">
        <v>16973</v>
      </c>
      <c r="R1752">
        <v>3</v>
      </c>
      <c r="S1752">
        <v>0</v>
      </c>
      <c r="T1752">
        <v>-3</v>
      </c>
      <c r="U1752">
        <v>900</v>
      </c>
      <c r="V1752" s="6" t="s">
        <v>17183</v>
      </c>
      <c r="W1752" s="6" t="s">
        <v>16946</v>
      </c>
      <c r="X1752" s="55">
        <v>44669</v>
      </c>
      <c r="Y1752">
        <v>70000</v>
      </c>
      <c r="Z1752">
        <v>415.58</v>
      </c>
      <c r="AA1752" s="6" t="s">
        <v>16885</v>
      </c>
      <c r="AB1752" s="6" t="s">
        <v>16947</v>
      </c>
      <c r="AD1752" s="6" t="s">
        <v>16765</v>
      </c>
      <c r="AE1752">
        <v>48004</v>
      </c>
      <c r="AF1752">
        <v>43673</v>
      </c>
      <c r="AG1752" s="6" t="s">
        <v>16973</v>
      </c>
      <c r="AH1752" s="6" t="s">
        <v>16950</v>
      </c>
      <c r="AI1752" s="6" t="s">
        <v>16951</v>
      </c>
      <c r="AJ1752" s="6" t="s">
        <v>16765</v>
      </c>
      <c r="AK1752" s="6" t="s">
        <v>16765</v>
      </c>
      <c r="AL1752" s="6" t="s">
        <v>16765</v>
      </c>
      <c r="AM1752" s="6" t="s">
        <v>16952</v>
      </c>
      <c r="AN1752">
        <v>0</v>
      </c>
      <c r="AO1752" s="55">
        <v>44669</v>
      </c>
      <c r="AP1752" s="6" t="s">
        <v>17000</v>
      </c>
      <c r="AQ1752">
        <v>0</v>
      </c>
      <c r="AR1752" s="6" t="s">
        <v>17184</v>
      </c>
      <c r="AS1752" s="6" t="s">
        <v>17002</v>
      </c>
      <c r="AT1752" s="6" t="s">
        <v>16947</v>
      </c>
      <c r="AU1752">
        <v>0</v>
      </c>
      <c r="AV1752">
        <v>0</v>
      </c>
      <c r="AW1752" s="6" t="s">
        <v>16956</v>
      </c>
      <c r="AX1752" s="6" t="s">
        <v>19488</v>
      </c>
      <c r="AY1752" s="6" t="s">
        <v>16765</v>
      </c>
      <c r="AZ1752" s="6" t="s">
        <v>16958</v>
      </c>
      <c r="BA1752" s="6" t="s">
        <v>16765</v>
      </c>
      <c r="BB1752" s="6" t="s">
        <v>16959</v>
      </c>
      <c r="BC1752" s="6" t="s">
        <v>16765</v>
      </c>
      <c r="BD1752" s="6" t="s">
        <v>16960</v>
      </c>
      <c r="BE1752" s="6" t="s">
        <v>16961</v>
      </c>
      <c r="BF1752" s="6" t="s">
        <v>13575</v>
      </c>
      <c r="BG1752" s="6" t="s">
        <v>13575</v>
      </c>
      <c r="BH1752" s="6" t="s">
        <v>16959</v>
      </c>
      <c r="BI1752">
        <v>0</v>
      </c>
      <c r="BJ1752" s="6" t="s">
        <v>16958</v>
      </c>
      <c r="BK1752">
        <v>0</v>
      </c>
      <c r="BL1752" s="6" t="s">
        <v>315</v>
      </c>
      <c r="BM1752" s="56">
        <f>COUNTIF($B$2:B1752,B1752)</f>
        <v>2</v>
      </c>
      <c r="BN1752" s="6" t="str">
        <f t="shared" si="27"/>
        <v>13606-2</v>
      </c>
    </row>
    <row r="1753" spans="1:66" x14ac:dyDescent="0.25">
      <c r="A1753">
        <v>1</v>
      </c>
      <c r="B1753">
        <v>13606</v>
      </c>
      <c r="C1753" s="6" t="s">
        <v>19586</v>
      </c>
      <c r="D1753">
        <v>5</v>
      </c>
      <c r="E1753">
        <v>3</v>
      </c>
      <c r="F1753">
        <v>30</v>
      </c>
      <c r="G1753">
        <v>301</v>
      </c>
      <c r="H1753" s="6" t="s">
        <v>16943</v>
      </c>
      <c r="I1753">
        <v>1</v>
      </c>
      <c r="J1753">
        <v>637906</v>
      </c>
      <c r="K1753">
        <v>6</v>
      </c>
      <c r="L1753" s="55">
        <v>43455</v>
      </c>
      <c r="M1753" s="6" t="s">
        <v>16765</v>
      </c>
      <c r="N1753" s="55">
        <v>109574</v>
      </c>
      <c r="O1753">
        <v>101489</v>
      </c>
      <c r="P1753" s="6" t="s">
        <v>16795</v>
      </c>
      <c r="Q1753" s="6" t="s">
        <v>16973</v>
      </c>
      <c r="R1753">
        <v>1</v>
      </c>
      <c r="S1753">
        <v>0</v>
      </c>
      <c r="T1753">
        <v>-1</v>
      </c>
      <c r="U1753">
        <v>300</v>
      </c>
      <c r="V1753" s="6" t="s">
        <v>17183</v>
      </c>
      <c r="W1753" s="6" t="s">
        <v>16946</v>
      </c>
      <c r="X1753" s="55">
        <v>44669</v>
      </c>
      <c r="Y1753">
        <v>70000</v>
      </c>
      <c r="Z1753">
        <v>415.58</v>
      </c>
      <c r="AA1753" s="6" t="s">
        <v>16885</v>
      </c>
      <c r="AB1753" s="6" t="s">
        <v>16947</v>
      </c>
      <c r="AD1753" s="6" t="s">
        <v>16765</v>
      </c>
      <c r="AE1753">
        <v>50172</v>
      </c>
      <c r="AF1753">
        <v>45539</v>
      </c>
      <c r="AG1753" s="6" t="s">
        <v>16973</v>
      </c>
      <c r="AH1753" s="6" t="s">
        <v>16950</v>
      </c>
      <c r="AI1753" s="6" t="s">
        <v>16951</v>
      </c>
      <c r="AJ1753" s="6" t="s">
        <v>16765</v>
      </c>
      <c r="AK1753" s="6" t="s">
        <v>16765</v>
      </c>
      <c r="AL1753" s="6" t="s">
        <v>16765</v>
      </c>
      <c r="AM1753" s="6" t="s">
        <v>16952</v>
      </c>
      <c r="AN1753">
        <v>0</v>
      </c>
      <c r="AO1753" s="55">
        <v>44669</v>
      </c>
      <c r="AP1753" s="6" t="s">
        <v>17000</v>
      </c>
      <c r="AQ1753">
        <v>0</v>
      </c>
      <c r="AR1753" s="6" t="s">
        <v>17184</v>
      </c>
      <c r="AS1753" s="6" t="s">
        <v>17002</v>
      </c>
      <c r="AT1753" s="6" t="s">
        <v>16947</v>
      </c>
      <c r="AU1753">
        <v>0</v>
      </c>
      <c r="AV1753">
        <v>0</v>
      </c>
      <c r="AW1753" s="6" t="s">
        <v>16956</v>
      </c>
      <c r="AX1753" s="6" t="s">
        <v>17794</v>
      </c>
      <c r="AY1753" s="6" t="s">
        <v>16765</v>
      </c>
      <c r="AZ1753" s="6" t="s">
        <v>16958</v>
      </c>
      <c r="BA1753" s="6" t="s">
        <v>16765</v>
      </c>
      <c r="BB1753" s="6" t="s">
        <v>16959</v>
      </c>
      <c r="BC1753" s="6" t="s">
        <v>16765</v>
      </c>
      <c r="BD1753" s="6" t="s">
        <v>16960</v>
      </c>
      <c r="BE1753" s="6" t="s">
        <v>16961</v>
      </c>
      <c r="BF1753" s="6" t="s">
        <v>13575</v>
      </c>
      <c r="BG1753" s="6" t="s">
        <v>13575</v>
      </c>
      <c r="BH1753" s="6" t="s">
        <v>16959</v>
      </c>
      <c r="BI1753">
        <v>0</v>
      </c>
      <c r="BJ1753" s="6" t="s">
        <v>16958</v>
      </c>
      <c r="BK1753">
        <v>0</v>
      </c>
      <c r="BL1753" s="6" t="s">
        <v>315</v>
      </c>
      <c r="BM1753" s="56">
        <f>COUNTIF($B$2:B1753,B1753)</f>
        <v>3</v>
      </c>
      <c r="BN1753" s="6" t="str">
        <f t="shared" si="27"/>
        <v>13606-3</v>
      </c>
    </row>
    <row r="1754" spans="1:66" x14ac:dyDescent="0.25">
      <c r="A1754">
        <v>1</v>
      </c>
      <c r="B1754">
        <v>13606</v>
      </c>
      <c r="C1754" s="6" t="s">
        <v>19586</v>
      </c>
      <c r="D1754">
        <v>5</v>
      </c>
      <c r="E1754">
        <v>3</v>
      </c>
      <c r="F1754">
        <v>30</v>
      </c>
      <c r="G1754">
        <v>301</v>
      </c>
      <c r="H1754" s="6" t="s">
        <v>16943</v>
      </c>
      <c r="I1754">
        <v>1</v>
      </c>
      <c r="J1754">
        <v>730897</v>
      </c>
      <c r="K1754">
        <v>6</v>
      </c>
      <c r="L1754" s="55">
        <v>43623</v>
      </c>
      <c r="M1754" s="6" t="s">
        <v>16765</v>
      </c>
      <c r="N1754" s="55">
        <v>109574</v>
      </c>
      <c r="O1754">
        <v>101489</v>
      </c>
      <c r="P1754" s="6" t="s">
        <v>16795</v>
      </c>
      <c r="Q1754" s="6" t="s">
        <v>16973</v>
      </c>
      <c r="R1754">
        <v>3</v>
      </c>
      <c r="S1754">
        <v>0</v>
      </c>
      <c r="T1754">
        <v>-3</v>
      </c>
      <c r="U1754">
        <v>900</v>
      </c>
      <c r="V1754" s="6" t="s">
        <v>17183</v>
      </c>
      <c r="W1754" s="6" t="s">
        <v>16946</v>
      </c>
      <c r="X1754" s="55">
        <v>44669</v>
      </c>
      <c r="Y1754">
        <v>70000</v>
      </c>
      <c r="Z1754">
        <v>415.58</v>
      </c>
      <c r="AA1754" s="6" t="s">
        <v>16885</v>
      </c>
      <c r="AB1754" s="6" t="s">
        <v>16947</v>
      </c>
      <c r="AD1754" s="6" t="s">
        <v>16765</v>
      </c>
      <c r="AE1754">
        <v>50994</v>
      </c>
      <c r="AF1754">
        <v>46261</v>
      </c>
      <c r="AG1754" s="6" t="s">
        <v>16973</v>
      </c>
      <c r="AH1754" s="6" t="s">
        <v>16950</v>
      </c>
      <c r="AI1754" s="6" t="s">
        <v>16951</v>
      </c>
      <c r="AJ1754" s="6" t="s">
        <v>16765</v>
      </c>
      <c r="AK1754" s="6" t="s">
        <v>16765</v>
      </c>
      <c r="AL1754" s="6" t="s">
        <v>16765</v>
      </c>
      <c r="AM1754" s="6" t="s">
        <v>16952</v>
      </c>
      <c r="AN1754">
        <v>0</v>
      </c>
      <c r="AO1754" s="55">
        <v>44669</v>
      </c>
      <c r="AP1754" s="6" t="s">
        <v>17000</v>
      </c>
      <c r="AQ1754">
        <v>0</v>
      </c>
      <c r="AR1754" s="6" t="s">
        <v>17184</v>
      </c>
      <c r="AS1754" s="6" t="s">
        <v>17002</v>
      </c>
      <c r="AT1754" s="6" t="s">
        <v>16947</v>
      </c>
      <c r="AU1754">
        <v>0</v>
      </c>
      <c r="AV1754">
        <v>0</v>
      </c>
      <c r="AW1754" s="6" t="s">
        <v>16956</v>
      </c>
      <c r="AX1754" s="6" t="s">
        <v>19587</v>
      </c>
      <c r="AY1754" s="6" t="s">
        <v>16765</v>
      </c>
      <c r="AZ1754" s="6" t="s">
        <v>16958</v>
      </c>
      <c r="BA1754" s="6" t="s">
        <v>16765</v>
      </c>
      <c r="BB1754" s="6" t="s">
        <v>16959</v>
      </c>
      <c r="BC1754" s="6" t="s">
        <v>16765</v>
      </c>
      <c r="BD1754" s="6" t="s">
        <v>16960</v>
      </c>
      <c r="BE1754" s="6" t="s">
        <v>16961</v>
      </c>
      <c r="BF1754" s="6" t="s">
        <v>13575</v>
      </c>
      <c r="BG1754" s="6" t="s">
        <v>13575</v>
      </c>
      <c r="BH1754" s="6" t="s">
        <v>16959</v>
      </c>
      <c r="BI1754">
        <v>0</v>
      </c>
      <c r="BJ1754" s="6" t="s">
        <v>16958</v>
      </c>
      <c r="BK1754">
        <v>0</v>
      </c>
      <c r="BL1754" s="6" t="s">
        <v>315</v>
      </c>
      <c r="BM1754" s="56">
        <f>COUNTIF($B$2:B1754,B1754)</f>
        <v>4</v>
      </c>
      <c r="BN1754" s="6" t="str">
        <f t="shared" si="27"/>
        <v>13606-4</v>
      </c>
    </row>
    <row r="1755" spans="1:66" x14ac:dyDescent="0.25">
      <c r="A1755">
        <v>1</v>
      </c>
      <c r="B1755">
        <v>13606</v>
      </c>
      <c r="C1755" s="6" t="s">
        <v>19586</v>
      </c>
      <c r="D1755">
        <v>5</v>
      </c>
      <c r="E1755">
        <v>3</v>
      </c>
      <c r="F1755">
        <v>30</v>
      </c>
      <c r="G1755">
        <v>301</v>
      </c>
      <c r="H1755" s="6" t="s">
        <v>16943</v>
      </c>
      <c r="I1755">
        <v>1</v>
      </c>
      <c r="J1755">
        <v>827184</v>
      </c>
      <c r="K1755">
        <v>6</v>
      </c>
      <c r="L1755" s="55">
        <v>43798</v>
      </c>
      <c r="M1755" s="6" t="s">
        <v>16765</v>
      </c>
      <c r="N1755" s="55">
        <v>109574</v>
      </c>
      <c r="O1755">
        <v>101489</v>
      </c>
      <c r="P1755" s="6" t="s">
        <v>16795</v>
      </c>
      <c r="Q1755" s="6" t="s">
        <v>16973</v>
      </c>
      <c r="R1755">
        <v>2</v>
      </c>
      <c r="S1755">
        <v>0</v>
      </c>
      <c r="T1755">
        <v>-2</v>
      </c>
      <c r="U1755">
        <v>600</v>
      </c>
      <c r="V1755" s="6" t="s">
        <v>17183</v>
      </c>
      <c r="W1755" s="6" t="s">
        <v>16946</v>
      </c>
      <c r="X1755" s="55">
        <v>44669</v>
      </c>
      <c r="Y1755">
        <v>70000</v>
      </c>
      <c r="Z1755">
        <v>415.58</v>
      </c>
      <c r="AA1755" s="6" t="s">
        <v>16885</v>
      </c>
      <c r="AB1755" s="6" t="s">
        <v>16947</v>
      </c>
      <c r="AD1755" s="6" t="s">
        <v>16765</v>
      </c>
      <c r="AE1755">
        <v>51831</v>
      </c>
      <c r="AF1755">
        <v>46933</v>
      </c>
      <c r="AG1755" s="6" t="s">
        <v>16973</v>
      </c>
      <c r="AH1755" s="6" t="s">
        <v>16950</v>
      </c>
      <c r="AI1755" s="6" t="s">
        <v>16951</v>
      </c>
      <c r="AJ1755" s="6" t="s">
        <v>16765</v>
      </c>
      <c r="AK1755" s="6" t="s">
        <v>16765</v>
      </c>
      <c r="AL1755" s="6" t="s">
        <v>16765</v>
      </c>
      <c r="AM1755" s="6" t="s">
        <v>16952</v>
      </c>
      <c r="AN1755">
        <v>0</v>
      </c>
      <c r="AO1755" s="55">
        <v>44669</v>
      </c>
      <c r="AP1755" s="6" t="s">
        <v>17000</v>
      </c>
      <c r="AQ1755">
        <v>0</v>
      </c>
      <c r="AR1755" s="6" t="s">
        <v>17184</v>
      </c>
      <c r="AS1755" s="6" t="s">
        <v>17002</v>
      </c>
      <c r="AT1755" s="6" t="s">
        <v>16947</v>
      </c>
      <c r="AU1755">
        <v>0</v>
      </c>
      <c r="AV1755">
        <v>0</v>
      </c>
      <c r="AW1755" s="6" t="s">
        <v>16956</v>
      </c>
      <c r="AX1755" s="6" t="s">
        <v>19588</v>
      </c>
      <c r="AY1755" s="6" t="s">
        <v>16765</v>
      </c>
      <c r="AZ1755" s="6" t="s">
        <v>16958</v>
      </c>
      <c r="BA1755" s="6" t="s">
        <v>16765</v>
      </c>
      <c r="BB1755" s="6" t="s">
        <v>16959</v>
      </c>
      <c r="BC1755" s="6" t="s">
        <v>16765</v>
      </c>
      <c r="BD1755" s="6" t="s">
        <v>16960</v>
      </c>
      <c r="BE1755" s="6" t="s">
        <v>16961</v>
      </c>
      <c r="BF1755" s="6" t="s">
        <v>13575</v>
      </c>
      <c r="BG1755" s="6" t="s">
        <v>13575</v>
      </c>
      <c r="BH1755" s="6" t="s">
        <v>16959</v>
      </c>
      <c r="BI1755">
        <v>0</v>
      </c>
      <c r="BJ1755" s="6" t="s">
        <v>16958</v>
      </c>
      <c r="BK1755">
        <v>0</v>
      </c>
      <c r="BL1755" s="6" t="s">
        <v>315</v>
      </c>
      <c r="BM1755" s="56">
        <f>COUNTIF($B$2:B1755,B1755)</f>
        <v>5</v>
      </c>
      <c r="BN1755" s="6" t="str">
        <f t="shared" si="27"/>
        <v>13606-5</v>
      </c>
    </row>
    <row r="1756" spans="1:66" x14ac:dyDescent="0.25">
      <c r="A1756">
        <v>1</v>
      </c>
      <c r="B1756">
        <v>13606</v>
      </c>
      <c r="C1756" s="6" t="s">
        <v>19586</v>
      </c>
      <c r="D1756">
        <v>5</v>
      </c>
      <c r="E1756">
        <v>3</v>
      </c>
      <c r="F1756">
        <v>30</v>
      </c>
      <c r="G1756">
        <v>301</v>
      </c>
      <c r="H1756" s="6" t="s">
        <v>16943</v>
      </c>
      <c r="I1756">
        <v>1</v>
      </c>
      <c r="J1756">
        <v>504809</v>
      </c>
      <c r="K1756">
        <v>6</v>
      </c>
      <c r="L1756" s="55">
        <v>43216</v>
      </c>
      <c r="M1756" s="6" t="s">
        <v>16765</v>
      </c>
      <c r="N1756" s="55">
        <v>44628</v>
      </c>
      <c r="O1756">
        <v>104825</v>
      </c>
      <c r="P1756" s="6" t="s">
        <v>16797</v>
      </c>
      <c r="Q1756" s="6" t="s">
        <v>16973</v>
      </c>
      <c r="R1756">
        <v>1</v>
      </c>
      <c r="S1756">
        <v>0</v>
      </c>
      <c r="T1756">
        <v>-1</v>
      </c>
      <c r="U1756">
        <v>700</v>
      </c>
      <c r="V1756" s="6" t="s">
        <v>17183</v>
      </c>
      <c r="W1756" s="6" t="s">
        <v>16946</v>
      </c>
      <c r="X1756" s="55">
        <v>44669</v>
      </c>
      <c r="Y1756">
        <v>70000</v>
      </c>
      <c r="Z1756">
        <v>415.58</v>
      </c>
      <c r="AA1756" s="6" t="s">
        <v>16885</v>
      </c>
      <c r="AB1756" s="6" t="s">
        <v>16947</v>
      </c>
      <c r="AD1756" s="6" t="s">
        <v>16765</v>
      </c>
      <c r="AE1756">
        <v>48826</v>
      </c>
      <c r="AF1756">
        <v>44377</v>
      </c>
      <c r="AG1756" s="6" t="s">
        <v>16973</v>
      </c>
      <c r="AH1756" s="6" t="s">
        <v>16950</v>
      </c>
      <c r="AI1756" s="6" t="s">
        <v>16951</v>
      </c>
      <c r="AJ1756" s="6" t="s">
        <v>16765</v>
      </c>
      <c r="AK1756" s="6" t="s">
        <v>16765</v>
      </c>
      <c r="AL1756" s="6" t="s">
        <v>16765</v>
      </c>
      <c r="AM1756" s="6" t="s">
        <v>16952</v>
      </c>
      <c r="AN1756">
        <v>0</v>
      </c>
      <c r="AO1756" s="55">
        <v>44669</v>
      </c>
      <c r="AP1756" s="6" t="s">
        <v>16953</v>
      </c>
      <c r="AQ1756">
        <v>0</v>
      </c>
      <c r="AR1756" s="6" t="s">
        <v>17184</v>
      </c>
      <c r="AS1756" s="6" t="s">
        <v>17002</v>
      </c>
      <c r="AT1756" s="6" t="s">
        <v>16947</v>
      </c>
      <c r="AU1756">
        <v>0</v>
      </c>
      <c r="AV1756">
        <v>0</v>
      </c>
      <c r="AW1756" s="6" t="s">
        <v>16956</v>
      </c>
      <c r="AX1756" s="6" t="s">
        <v>19589</v>
      </c>
      <c r="AY1756" s="6" t="s">
        <v>16765</v>
      </c>
      <c r="AZ1756" s="6" t="s">
        <v>16958</v>
      </c>
      <c r="BA1756" s="6" t="s">
        <v>16765</v>
      </c>
      <c r="BB1756" s="6" t="s">
        <v>16959</v>
      </c>
      <c r="BC1756" s="6" t="s">
        <v>16765</v>
      </c>
      <c r="BD1756" s="6" t="s">
        <v>16960</v>
      </c>
      <c r="BE1756" s="6" t="s">
        <v>16961</v>
      </c>
      <c r="BF1756" s="6" t="s">
        <v>13575</v>
      </c>
      <c r="BG1756" s="6" t="s">
        <v>13575</v>
      </c>
      <c r="BH1756" s="6" t="s">
        <v>16959</v>
      </c>
      <c r="BI1756">
        <v>0</v>
      </c>
      <c r="BJ1756" s="6" t="s">
        <v>16958</v>
      </c>
      <c r="BK1756">
        <v>0</v>
      </c>
      <c r="BL1756" s="6" t="s">
        <v>315</v>
      </c>
      <c r="BM1756" s="56">
        <f>COUNTIF($B$2:B1756,B1756)</f>
        <v>6</v>
      </c>
      <c r="BN1756" s="6" t="str">
        <f t="shared" si="27"/>
        <v>13606-6</v>
      </c>
    </row>
    <row r="1757" spans="1:66" x14ac:dyDescent="0.25">
      <c r="A1757">
        <v>1</v>
      </c>
      <c r="B1757">
        <v>13606</v>
      </c>
      <c r="C1757" s="6" t="s">
        <v>19586</v>
      </c>
      <c r="D1757">
        <v>5</v>
      </c>
      <c r="E1757">
        <v>3</v>
      </c>
      <c r="F1757">
        <v>30</v>
      </c>
      <c r="G1757">
        <v>301</v>
      </c>
      <c r="H1757" s="6" t="s">
        <v>16943</v>
      </c>
      <c r="I1757">
        <v>1</v>
      </c>
      <c r="J1757">
        <v>348892</v>
      </c>
      <c r="K1757">
        <v>6</v>
      </c>
      <c r="L1757" s="55">
        <v>42954</v>
      </c>
      <c r="M1757" s="6" t="s">
        <v>16765</v>
      </c>
      <c r="N1757" s="55">
        <v>44628</v>
      </c>
      <c r="O1757">
        <v>118734</v>
      </c>
      <c r="P1757" s="6" t="s">
        <v>16790</v>
      </c>
      <c r="Q1757" s="6" t="s">
        <v>19590</v>
      </c>
      <c r="R1757">
        <v>1</v>
      </c>
      <c r="S1757">
        <v>0</v>
      </c>
      <c r="T1757">
        <v>-1</v>
      </c>
      <c r="U1757">
        <v>1865.65</v>
      </c>
      <c r="V1757" s="6" t="s">
        <v>16945</v>
      </c>
      <c r="W1757" s="6" t="s">
        <v>16946</v>
      </c>
      <c r="X1757" s="55">
        <v>44669</v>
      </c>
      <c r="Y1757">
        <v>70000</v>
      </c>
      <c r="Z1757">
        <v>415.58</v>
      </c>
      <c r="AA1757" s="6" t="s">
        <v>16885</v>
      </c>
      <c r="AB1757" s="6" t="s">
        <v>16947</v>
      </c>
      <c r="AD1757" s="6" t="s">
        <v>16948</v>
      </c>
      <c r="AE1757">
        <v>46909</v>
      </c>
      <c r="AF1757">
        <v>42694</v>
      </c>
      <c r="AG1757" s="6" t="s">
        <v>16949</v>
      </c>
      <c r="AH1757" s="6" t="s">
        <v>16950</v>
      </c>
      <c r="AI1757" s="6" t="s">
        <v>16951</v>
      </c>
      <c r="AJ1757" s="6" t="s">
        <v>16765</v>
      </c>
      <c r="AK1757" s="6" t="s">
        <v>16765</v>
      </c>
      <c r="AL1757" s="6" t="s">
        <v>16765</v>
      </c>
      <c r="AM1757" s="6" t="s">
        <v>16952</v>
      </c>
      <c r="AN1757">
        <v>0</v>
      </c>
      <c r="AO1757" s="55">
        <v>44669</v>
      </c>
      <c r="AP1757" s="6" t="s">
        <v>16953</v>
      </c>
      <c r="AQ1757">
        <v>0</v>
      </c>
      <c r="AR1757" s="6" t="s">
        <v>16997</v>
      </c>
      <c r="AS1757" s="6" t="s">
        <v>16955</v>
      </c>
      <c r="AT1757" s="6" t="s">
        <v>16947</v>
      </c>
      <c r="AU1757">
        <v>0</v>
      </c>
      <c r="AV1757">
        <v>0</v>
      </c>
      <c r="AW1757" s="6" t="s">
        <v>16956</v>
      </c>
      <c r="AX1757" s="6" t="s">
        <v>17016</v>
      </c>
      <c r="AY1757" s="6" t="s">
        <v>16765</v>
      </c>
      <c r="AZ1757" s="6" t="s">
        <v>16958</v>
      </c>
      <c r="BA1757" s="6" t="s">
        <v>16765</v>
      </c>
      <c r="BB1757" s="6" t="s">
        <v>16959</v>
      </c>
      <c r="BC1757" s="6" t="s">
        <v>16765</v>
      </c>
      <c r="BD1757" s="6" t="s">
        <v>16960</v>
      </c>
      <c r="BE1757" s="6" t="s">
        <v>16961</v>
      </c>
      <c r="BF1757" s="6" t="s">
        <v>13575</v>
      </c>
      <c r="BG1757" s="6" t="s">
        <v>13575</v>
      </c>
      <c r="BH1757" s="6" t="s">
        <v>16959</v>
      </c>
      <c r="BI1757">
        <v>0</v>
      </c>
      <c r="BJ1757" s="6" t="s">
        <v>16958</v>
      </c>
      <c r="BK1757">
        <v>0</v>
      </c>
      <c r="BL1757" s="6" t="s">
        <v>315</v>
      </c>
      <c r="BM1757" s="56">
        <f>COUNTIF($B$2:B1757,B1757)</f>
        <v>7</v>
      </c>
      <c r="BN1757" s="6" t="str">
        <f t="shared" si="27"/>
        <v>13606-7</v>
      </c>
    </row>
    <row r="1758" spans="1:66" x14ac:dyDescent="0.25">
      <c r="A1758">
        <v>1</v>
      </c>
      <c r="B1758">
        <v>13606</v>
      </c>
      <c r="C1758" s="6" t="s">
        <v>19586</v>
      </c>
      <c r="D1758">
        <v>5</v>
      </c>
      <c r="E1758">
        <v>3</v>
      </c>
      <c r="F1758">
        <v>30</v>
      </c>
      <c r="G1758">
        <v>301</v>
      </c>
      <c r="H1758" s="6" t="s">
        <v>16943</v>
      </c>
      <c r="I1758">
        <v>1</v>
      </c>
      <c r="J1758">
        <v>876587</v>
      </c>
      <c r="K1758">
        <v>1</v>
      </c>
      <c r="L1758" s="55">
        <v>40911</v>
      </c>
      <c r="M1758" s="6" t="s">
        <v>16765</v>
      </c>
      <c r="N1758" s="55">
        <v>44628</v>
      </c>
      <c r="O1758">
        <v>118750</v>
      </c>
      <c r="P1758" s="6" t="s">
        <v>16767</v>
      </c>
      <c r="Q1758" s="6" t="s">
        <v>19591</v>
      </c>
      <c r="R1758">
        <v>1</v>
      </c>
      <c r="S1758">
        <v>0</v>
      </c>
      <c r="T1758">
        <v>-1</v>
      </c>
      <c r="U1758">
        <v>1803.8</v>
      </c>
      <c r="V1758" s="6" t="s">
        <v>16945</v>
      </c>
      <c r="W1758" s="6" t="s">
        <v>16946</v>
      </c>
      <c r="X1758" s="55">
        <v>44669</v>
      </c>
      <c r="Y1758">
        <v>70000</v>
      </c>
      <c r="Z1758">
        <v>415.58</v>
      </c>
      <c r="AA1758" s="6" t="s">
        <v>16885</v>
      </c>
      <c r="AB1758" s="6" t="s">
        <v>16947</v>
      </c>
      <c r="AD1758" s="6" t="s">
        <v>17778</v>
      </c>
      <c r="AE1758">
        <v>21315</v>
      </c>
      <c r="AF1758">
        <v>17250</v>
      </c>
      <c r="AG1758" s="6" t="s">
        <v>16949</v>
      </c>
      <c r="AH1758" s="6" t="s">
        <v>16950</v>
      </c>
      <c r="AI1758" s="6" t="s">
        <v>16951</v>
      </c>
      <c r="AJ1758" s="6" t="s">
        <v>16765</v>
      </c>
      <c r="AK1758" s="6" t="s">
        <v>16765</v>
      </c>
      <c r="AL1758" s="6" t="s">
        <v>16765</v>
      </c>
      <c r="AM1758" s="6" t="s">
        <v>16952</v>
      </c>
      <c r="AN1758">
        <v>0</v>
      </c>
      <c r="AO1758" s="55">
        <v>44669</v>
      </c>
      <c r="AP1758" s="6" t="s">
        <v>16953</v>
      </c>
      <c r="AQ1758">
        <v>0</v>
      </c>
      <c r="AR1758" s="6" t="s">
        <v>16954</v>
      </c>
      <c r="AS1758" s="6" t="s">
        <v>16955</v>
      </c>
      <c r="AT1758" s="6" t="s">
        <v>16947</v>
      </c>
      <c r="AU1758">
        <v>0</v>
      </c>
      <c r="AV1758">
        <v>0</v>
      </c>
      <c r="AW1758" s="6" t="s">
        <v>16956</v>
      </c>
      <c r="AX1758" s="6" t="s">
        <v>19592</v>
      </c>
      <c r="AY1758" s="6" t="s">
        <v>16765</v>
      </c>
      <c r="AZ1758" s="6" t="s">
        <v>16958</v>
      </c>
      <c r="BA1758" s="6" t="s">
        <v>16765</v>
      </c>
      <c r="BB1758" s="6" t="s">
        <v>16959</v>
      </c>
      <c r="BC1758" s="6" t="s">
        <v>16765</v>
      </c>
      <c r="BD1758" s="6" t="s">
        <v>16960</v>
      </c>
      <c r="BE1758" s="6" t="s">
        <v>16961</v>
      </c>
      <c r="BF1758" s="6" t="s">
        <v>13575</v>
      </c>
      <c r="BG1758" s="6" t="s">
        <v>13575</v>
      </c>
      <c r="BH1758" s="6" t="s">
        <v>16959</v>
      </c>
      <c r="BI1758">
        <v>0</v>
      </c>
      <c r="BJ1758" s="6" t="s">
        <v>16958</v>
      </c>
      <c r="BK1758">
        <v>0</v>
      </c>
      <c r="BL1758" s="6" t="s">
        <v>315</v>
      </c>
      <c r="BM1758" s="56">
        <f>COUNTIF($B$2:B1758,B1758)</f>
        <v>8</v>
      </c>
      <c r="BN1758" s="6" t="str">
        <f t="shared" si="27"/>
        <v>13606-8</v>
      </c>
    </row>
    <row r="1759" spans="1:66" x14ac:dyDescent="0.25">
      <c r="A1759">
        <v>1</v>
      </c>
      <c r="B1759">
        <v>13606</v>
      </c>
      <c r="C1759" s="6" t="s">
        <v>19586</v>
      </c>
      <c r="D1759">
        <v>5</v>
      </c>
      <c r="E1759">
        <v>3</v>
      </c>
      <c r="F1759">
        <v>30</v>
      </c>
      <c r="G1759">
        <v>301</v>
      </c>
      <c r="H1759" s="6" t="s">
        <v>16943</v>
      </c>
      <c r="I1759">
        <v>1</v>
      </c>
      <c r="J1759">
        <v>859376</v>
      </c>
      <c r="K1759">
        <v>6</v>
      </c>
      <c r="L1759" s="55">
        <v>43859</v>
      </c>
      <c r="M1759" s="6" t="s">
        <v>16765</v>
      </c>
      <c r="N1759" s="55">
        <v>44825</v>
      </c>
      <c r="O1759">
        <v>126677</v>
      </c>
      <c r="P1759" s="6" t="s">
        <v>16766</v>
      </c>
      <c r="Q1759" s="6" t="s">
        <v>19593</v>
      </c>
      <c r="R1759">
        <v>1</v>
      </c>
      <c r="S1759">
        <v>0</v>
      </c>
      <c r="T1759">
        <v>-1</v>
      </c>
      <c r="U1759">
        <v>3237.25</v>
      </c>
      <c r="V1759" s="6" t="s">
        <v>16945</v>
      </c>
      <c r="W1759" s="6" t="s">
        <v>16946</v>
      </c>
      <c r="X1759" s="55">
        <v>44669</v>
      </c>
      <c r="Y1759">
        <v>70000</v>
      </c>
      <c r="Z1759">
        <v>415.58</v>
      </c>
      <c r="AA1759" s="6" t="s">
        <v>16885</v>
      </c>
      <c r="AB1759" s="6" t="s">
        <v>16947</v>
      </c>
      <c r="AD1759" s="6" t="s">
        <v>16948</v>
      </c>
      <c r="AE1759">
        <v>52089</v>
      </c>
      <c r="AF1759">
        <v>47162</v>
      </c>
      <c r="AG1759" s="6" t="s">
        <v>16949</v>
      </c>
      <c r="AH1759" s="6" t="s">
        <v>16950</v>
      </c>
      <c r="AI1759" s="6" t="s">
        <v>16951</v>
      </c>
      <c r="AJ1759" s="6" t="s">
        <v>16765</v>
      </c>
      <c r="AK1759" s="6" t="s">
        <v>16765</v>
      </c>
      <c r="AL1759" s="6" t="s">
        <v>16765</v>
      </c>
      <c r="AM1759" s="6" t="s">
        <v>16952</v>
      </c>
      <c r="AN1759">
        <v>0</v>
      </c>
      <c r="AO1759" s="55">
        <v>44669</v>
      </c>
      <c r="AP1759" s="6" t="s">
        <v>16953</v>
      </c>
      <c r="AQ1759">
        <v>0</v>
      </c>
      <c r="AR1759" s="6" t="s">
        <v>16954</v>
      </c>
      <c r="AS1759" s="6" t="s">
        <v>16955</v>
      </c>
      <c r="AT1759" s="6" t="s">
        <v>16947</v>
      </c>
      <c r="AU1759">
        <v>0</v>
      </c>
      <c r="AV1759">
        <v>0</v>
      </c>
      <c r="AW1759" s="6" t="s">
        <v>16956</v>
      </c>
      <c r="AX1759" s="6" t="s">
        <v>19594</v>
      </c>
      <c r="AY1759" s="6" t="s">
        <v>16765</v>
      </c>
      <c r="AZ1759" s="6" t="s">
        <v>16958</v>
      </c>
      <c r="BA1759" s="6" t="s">
        <v>16765</v>
      </c>
      <c r="BB1759" s="6" t="s">
        <v>16959</v>
      </c>
      <c r="BC1759" s="6" t="s">
        <v>16765</v>
      </c>
      <c r="BD1759" s="6" t="s">
        <v>16960</v>
      </c>
      <c r="BE1759" s="6" t="s">
        <v>16961</v>
      </c>
      <c r="BF1759" s="6" t="s">
        <v>13575</v>
      </c>
      <c r="BG1759" s="6" t="s">
        <v>13575</v>
      </c>
      <c r="BH1759" s="6" t="s">
        <v>16959</v>
      </c>
      <c r="BI1759">
        <v>0</v>
      </c>
      <c r="BJ1759" s="6" t="s">
        <v>16958</v>
      </c>
      <c r="BK1759">
        <v>0</v>
      </c>
      <c r="BL1759" s="6" t="s">
        <v>315</v>
      </c>
      <c r="BM1759" s="56">
        <f>COUNTIF($B$2:B1759,B1759)</f>
        <v>9</v>
      </c>
      <c r="BN1759" s="6" t="str">
        <f t="shared" si="27"/>
        <v>13606-9</v>
      </c>
    </row>
    <row r="1760" spans="1:66" x14ac:dyDescent="0.25">
      <c r="A1760">
        <v>1</v>
      </c>
      <c r="B1760">
        <v>13606</v>
      </c>
      <c r="C1760" s="6" t="s">
        <v>19586</v>
      </c>
      <c r="D1760">
        <v>5</v>
      </c>
      <c r="E1760">
        <v>3</v>
      </c>
      <c r="F1760">
        <v>30</v>
      </c>
      <c r="G1760">
        <v>301</v>
      </c>
      <c r="H1760" s="6" t="s">
        <v>16943</v>
      </c>
      <c r="I1760">
        <v>1</v>
      </c>
      <c r="J1760">
        <v>190741</v>
      </c>
      <c r="K1760">
        <v>7</v>
      </c>
      <c r="L1760" s="55">
        <v>44516</v>
      </c>
      <c r="M1760" s="6" t="s">
        <v>16765</v>
      </c>
      <c r="N1760" s="55">
        <v>44881</v>
      </c>
      <c r="O1760">
        <v>128818</v>
      </c>
      <c r="P1760" s="6" t="s">
        <v>16836</v>
      </c>
      <c r="Q1760" s="6" t="s">
        <v>19595</v>
      </c>
      <c r="R1760">
        <v>1</v>
      </c>
      <c r="S1760">
        <v>0</v>
      </c>
      <c r="T1760">
        <v>-1</v>
      </c>
      <c r="U1760">
        <v>3693.94</v>
      </c>
      <c r="V1760" s="6" t="s">
        <v>17275</v>
      </c>
      <c r="W1760" s="6" t="s">
        <v>16946</v>
      </c>
      <c r="X1760" s="55">
        <v>44669</v>
      </c>
      <c r="Y1760">
        <v>70000</v>
      </c>
      <c r="Z1760">
        <v>415.58</v>
      </c>
      <c r="AA1760" s="6" t="s">
        <v>16885</v>
      </c>
      <c r="AB1760" s="6" t="s">
        <v>16947</v>
      </c>
      <c r="AD1760" s="6" t="s">
        <v>16948</v>
      </c>
      <c r="AE1760">
        <v>53747</v>
      </c>
      <c r="AF1760">
        <v>48549</v>
      </c>
      <c r="AG1760" s="6" t="s">
        <v>16949</v>
      </c>
      <c r="AH1760" s="6" t="s">
        <v>16950</v>
      </c>
      <c r="AI1760" s="6" t="s">
        <v>16951</v>
      </c>
      <c r="AJ1760" s="6" t="s">
        <v>16765</v>
      </c>
      <c r="AK1760" s="6" t="s">
        <v>16765</v>
      </c>
      <c r="AL1760" s="6" t="s">
        <v>16765</v>
      </c>
      <c r="AM1760" s="6" t="s">
        <v>16952</v>
      </c>
      <c r="AN1760">
        <v>0</v>
      </c>
      <c r="AO1760" s="55">
        <v>44669</v>
      </c>
      <c r="AP1760" s="6" t="s">
        <v>16953</v>
      </c>
      <c r="AQ1760">
        <v>0</v>
      </c>
      <c r="AR1760" s="6" t="s">
        <v>17276</v>
      </c>
      <c r="AS1760" s="6" t="s">
        <v>16955</v>
      </c>
      <c r="AT1760" s="6" t="s">
        <v>16947</v>
      </c>
      <c r="AU1760">
        <v>0</v>
      </c>
      <c r="AV1760">
        <v>0</v>
      </c>
      <c r="AW1760" s="6" t="s">
        <v>16956</v>
      </c>
      <c r="AX1760" s="6" t="s">
        <v>16765</v>
      </c>
      <c r="AY1760" s="6" t="s">
        <v>16765</v>
      </c>
      <c r="AZ1760" s="6" t="s">
        <v>16958</v>
      </c>
      <c r="BA1760" s="6" t="s">
        <v>16765</v>
      </c>
      <c r="BB1760" s="6" t="s">
        <v>16959</v>
      </c>
      <c r="BC1760" s="6" t="s">
        <v>16765</v>
      </c>
      <c r="BD1760" s="6" t="s">
        <v>16960</v>
      </c>
      <c r="BE1760" s="6" t="s">
        <v>16961</v>
      </c>
      <c r="BF1760" s="6" t="s">
        <v>13575</v>
      </c>
      <c r="BG1760" s="6" t="s">
        <v>13575</v>
      </c>
      <c r="BH1760" s="6" t="s">
        <v>16959</v>
      </c>
      <c r="BI1760">
        <v>0</v>
      </c>
      <c r="BJ1760" s="6" t="s">
        <v>16958</v>
      </c>
      <c r="BK1760">
        <v>0</v>
      </c>
      <c r="BL1760" s="6" t="s">
        <v>315</v>
      </c>
      <c r="BM1760" s="56">
        <f>COUNTIF($B$2:B1760,B1760)</f>
        <v>10</v>
      </c>
      <c r="BN1760" s="6" t="str">
        <f t="shared" si="27"/>
        <v>13606-10</v>
      </c>
    </row>
    <row r="1761" spans="1:66" x14ac:dyDescent="0.25">
      <c r="A1761">
        <v>1</v>
      </c>
      <c r="B1761">
        <v>13606</v>
      </c>
      <c r="C1761" s="6" t="s">
        <v>19586</v>
      </c>
      <c r="D1761">
        <v>5</v>
      </c>
      <c r="E1761">
        <v>3</v>
      </c>
      <c r="F1761">
        <v>30</v>
      </c>
      <c r="G1761">
        <v>301</v>
      </c>
      <c r="H1761" s="6" t="s">
        <v>16943</v>
      </c>
      <c r="I1761">
        <v>1</v>
      </c>
      <c r="J1761">
        <v>159986</v>
      </c>
      <c r="K1761">
        <v>7</v>
      </c>
      <c r="L1761" s="55">
        <v>44461</v>
      </c>
      <c r="M1761" s="6" t="s">
        <v>16765</v>
      </c>
      <c r="N1761" s="55">
        <v>44628</v>
      </c>
      <c r="O1761">
        <v>172634</v>
      </c>
      <c r="P1761" s="6" t="s">
        <v>16846</v>
      </c>
      <c r="Q1761" s="6" t="s">
        <v>19593</v>
      </c>
      <c r="R1761">
        <v>1</v>
      </c>
      <c r="S1761">
        <v>0</v>
      </c>
      <c r="T1761">
        <v>-1</v>
      </c>
      <c r="U1761">
        <v>4265.09</v>
      </c>
      <c r="V1761" s="6" t="s">
        <v>16945</v>
      </c>
      <c r="W1761" s="6" t="s">
        <v>16946</v>
      </c>
      <c r="X1761" s="55">
        <v>44669</v>
      </c>
      <c r="Y1761">
        <v>70000</v>
      </c>
      <c r="Z1761">
        <v>415.58</v>
      </c>
      <c r="AA1761" s="6" t="s">
        <v>16885</v>
      </c>
      <c r="AB1761" s="6" t="s">
        <v>16947</v>
      </c>
      <c r="AD1761" s="6" t="s">
        <v>16948</v>
      </c>
      <c r="AE1761">
        <v>53546</v>
      </c>
      <c r="AF1761">
        <v>48373</v>
      </c>
      <c r="AG1761" s="6" t="s">
        <v>16949</v>
      </c>
      <c r="AH1761" s="6" t="s">
        <v>16950</v>
      </c>
      <c r="AI1761" s="6" t="s">
        <v>16951</v>
      </c>
      <c r="AJ1761" s="6" t="s">
        <v>16765</v>
      </c>
      <c r="AK1761" s="6" t="s">
        <v>16765</v>
      </c>
      <c r="AL1761" s="6" t="s">
        <v>16765</v>
      </c>
      <c r="AM1761" s="6" t="s">
        <v>16952</v>
      </c>
      <c r="AN1761">
        <v>0</v>
      </c>
      <c r="AO1761" s="55">
        <v>44669</v>
      </c>
      <c r="AP1761" s="6" t="s">
        <v>16953</v>
      </c>
      <c r="AQ1761">
        <v>0</v>
      </c>
      <c r="AR1761" s="6" t="s">
        <v>16954</v>
      </c>
      <c r="AS1761" s="6" t="s">
        <v>16955</v>
      </c>
      <c r="AT1761" s="6" t="s">
        <v>16947</v>
      </c>
      <c r="AU1761">
        <v>0</v>
      </c>
      <c r="AV1761">
        <v>0</v>
      </c>
      <c r="AW1761" s="6" t="s">
        <v>16956</v>
      </c>
      <c r="AX1761" s="6" t="s">
        <v>16765</v>
      </c>
      <c r="AY1761" s="6" t="s">
        <v>16765</v>
      </c>
      <c r="AZ1761" s="6" t="s">
        <v>16958</v>
      </c>
      <c r="BA1761" s="6" t="s">
        <v>16765</v>
      </c>
      <c r="BB1761" s="6" t="s">
        <v>16959</v>
      </c>
      <c r="BC1761" s="6" t="s">
        <v>16765</v>
      </c>
      <c r="BD1761" s="6" t="s">
        <v>16960</v>
      </c>
      <c r="BE1761" s="6" t="s">
        <v>16961</v>
      </c>
      <c r="BF1761" s="6" t="s">
        <v>13575</v>
      </c>
      <c r="BG1761" s="6" t="s">
        <v>13575</v>
      </c>
      <c r="BH1761" s="6" t="s">
        <v>16959</v>
      </c>
      <c r="BI1761">
        <v>0</v>
      </c>
      <c r="BJ1761" s="6" t="s">
        <v>16958</v>
      </c>
      <c r="BK1761">
        <v>0</v>
      </c>
      <c r="BL1761" s="6" t="s">
        <v>315</v>
      </c>
      <c r="BM1761" s="56">
        <f>COUNTIF($B$2:B1761,B1761)</f>
        <v>11</v>
      </c>
      <c r="BN1761" s="6" t="str">
        <f t="shared" si="27"/>
        <v>13606-11</v>
      </c>
    </row>
    <row r="1762" spans="1:66" x14ac:dyDescent="0.25">
      <c r="A1762">
        <v>1</v>
      </c>
      <c r="B1762">
        <v>13606</v>
      </c>
      <c r="C1762" s="6" t="s">
        <v>19586</v>
      </c>
      <c r="D1762">
        <v>5</v>
      </c>
      <c r="E1762">
        <v>3</v>
      </c>
      <c r="F1762">
        <v>30</v>
      </c>
      <c r="G1762">
        <v>301</v>
      </c>
      <c r="H1762" s="6" t="s">
        <v>16943</v>
      </c>
      <c r="I1762">
        <v>1</v>
      </c>
      <c r="J1762">
        <v>734650</v>
      </c>
      <c r="K1762">
        <v>6</v>
      </c>
      <c r="L1762" s="55">
        <v>43629</v>
      </c>
      <c r="M1762" s="6" t="s">
        <v>16765</v>
      </c>
      <c r="N1762" s="55">
        <v>44825</v>
      </c>
      <c r="O1762">
        <v>638754</v>
      </c>
      <c r="P1762" s="6" t="s">
        <v>16800</v>
      </c>
      <c r="Q1762" s="6" t="s">
        <v>19596</v>
      </c>
      <c r="R1762">
        <v>1</v>
      </c>
      <c r="S1762">
        <v>0</v>
      </c>
      <c r="T1762">
        <v>-1</v>
      </c>
      <c r="U1762">
        <v>2750</v>
      </c>
      <c r="V1762" s="6" t="s">
        <v>17275</v>
      </c>
      <c r="W1762" s="6" t="s">
        <v>16946</v>
      </c>
      <c r="X1762" s="55">
        <v>44669</v>
      </c>
      <c r="Y1762">
        <v>70000</v>
      </c>
      <c r="Z1762">
        <v>415.58</v>
      </c>
      <c r="AA1762" s="6" t="s">
        <v>16885</v>
      </c>
      <c r="AB1762" s="6" t="s">
        <v>16947</v>
      </c>
      <c r="AD1762" s="6" t="s">
        <v>16948</v>
      </c>
      <c r="AE1762">
        <v>51034</v>
      </c>
      <c r="AF1762">
        <v>46285</v>
      </c>
      <c r="AG1762" s="6" t="s">
        <v>16949</v>
      </c>
      <c r="AH1762" s="6" t="s">
        <v>16950</v>
      </c>
      <c r="AI1762" s="6" t="s">
        <v>16951</v>
      </c>
      <c r="AJ1762" s="6" t="s">
        <v>16765</v>
      </c>
      <c r="AK1762" s="6" t="s">
        <v>16765</v>
      </c>
      <c r="AL1762" s="6" t="s">
        <v>16765</v>
      </c>
      <c r="AM1762" s="6" t="s">
        <v>16952</v>
      </c>
      <c r="AN1762">
        <v>0</v>
      </c>
      <c r="AO1762" s="55">
        <v>44669</v>
      </c>
      <c r="AP1762" s="6" t="s">
        <v>16953</v>
      </c>
      <c r="AQ1762">
        <v>0</v>
      </c>
      <c r="AR1762" s="6" t="s">
        <v>17276</v>
      </c>
      <c r="AS1762" s="6" t="s">
        <v>16955</v>
      </c>
      <c r="AT1762" s="6" t="s">
        <v>16947</v>
      </c>
      <c r="AU1762">
        <v>0</v>
      </c>
      <c r="AV1762">
        <v>0</v>
      </c>
      <c r="AW1762" s="6" t="s">
        <v>16956</v>
      </c>
      <c r="AX1762" s="6" t="s">
        <v>19597</v>
      </c>
      <c r="AY1762" s="6" t="s">
        <v>16765</v>
      </c>
      <c r="AZ1762" s="6" t="s">
        <v>16958</v>
      </c>
      <c r="BA1762" s="6" t="s">
        <v>16765</v>
      </c>
      <c r="BB1762" s="6" t="s">
        <v>16959</v>
      </c>
      <c r="BC1762" s="6" t="s">
        <v>16765</v>
      </c>
      <c r="BD1762" s="6" t="s">
        <v>16960</v>
      </c>
      <c r="BE1762" s="6" t="s">
        <v>16961</v>
      </c>
      <c r="BF1762" s="6" t="s">
        <v>13575</v>
      </c>
      <c r="BG1762" s="6" t="s">
        <v>13575</v>
      </c>
      <c r="BH1762" s="6" t="s">
        <v>16959</v>
      </c>
      <c r="BI1762">
        <v>0</v>
      </c>
      <c r="BJ1762" s="6" t="s">
        <v>16958</v>
      </c>
      <c r="BK1762">
        <v>0</v>
      </c>
      <c r="BL1762" s="6" t="s">
        <v>315</v>
      </c>
      <c r="BM1762" s="56">
        <f>COUNTIF($B$2:B1762,B1762)</f>
        <v>12</v>
      </c>
      <c r="BN1762" s="6" t="str">
        <f t="shared" si="27"/>
        <v>13606-12</v>
      </c>
    </row>
    <row r="1763" spans="1:66" x14ac:dyDescent="0.25">
      <c r="A1763">
        <v>1</v>
      </c>
      <c r="B1763">
        <v>13606</v>
      </c>
      <c r="C1763" s="6" t="s">
        <v>19586</v>
      </c>
      <c r="D1763">
        <v>5</v>
      </c>
      <c r="E1763">
        <v>3</v>
      </c>
      <c r="F1763">
        <v>30</v>
      </c>
      <c r="G1763">
        <v>301</v>
      </c>
      <c r="H1763" s="6" t="s">
        <v>16943</v>
      </c>
      <c r="I1763">
        <v>1</v>
      </c>
      <c r="J1763">
        <v>190740</v>
      </c>
      <c r="K1763">
        <v>7</v>
      </c>
      <c r="L1763" s="55">
        <v>44516</v>
      </c>
      <c r="M1763" s="6" t="s">
        <v>16765</v>
      </c>
      <c r="N1763" s="55">
        <v>44881</v>
      </c>
      <c r="O1763">
        <v>729975</v>
      </c>
      <c r="P1763" s="6" t="s">
        <v>16837</v>
      </c>
      <c r="Q1763" s="6" t="s">
        <v>19598</v>
      </c>
      <c r="R1763">
        <v>1</v>
      </c>
      <c r="S1763">
        <v>0</v>
      </c>
      <c r="T1763">
        <v>-1</v>
      </c>
      <c r="U1763">
        <v>3509</v>
      </c>
      <c r="V1763" s="6" t="s">
        <v>16974</v>
      </c>
      <c r="W1763" s="6" t="s">
        <v>16946</v>
      </c>
      <c r="X1763" s="55">
        <v>44669</v>
      </c>
      <c r="Y1763">
        <v>70000</v>
      </c>
      <c r="Z1763">
        <v>415.58</v>
      </c>
      <c r="AA1763" s="6" t="s">
        <v>16885</v>
      </c>
      <c r="AB1763" s="6" t="s">
        <v>16947</v>
      </c>
      <c r="AD1763" s="6" t="s">
        <v>16948</v>
      </c>
      <c r="AE1763">
        <v>53746</v>
      </c>
      <c r="AF1763">
        <v>48548</v>
      </c>
      <c r="AG1763" s="6" t="s">
        <v>16949</v>
      </c>
      <c r="AH1763" s="6" t="s">
        <v>16950</v>
      </c>
      <c r="AI1763" s="6" t="s">
        <v>16951</v>
      </c>
      <c r="AJ1763" s="6" t="s">
        <v>16765</v>
      </c>
      <c r="AK1763" s="6" t="s">
        <v>16765</v>
      </c>
      <c r="AL1763" s="6" t="s">
        <v>16765</v>
      </c>
      <c r="AM1763" s="6" t="s">
        <v>16952</v>
      </c>
      <c r="AN1763">
        <v>0</v>
      </c>
      <c r="AO1763" s="55">
        <v>44669</v>
      </c>
      <c r="AP1763" s="6" t="s">
        <v>16953</v>
      </c>
      <c r="AQ1763">
        <v>0</v>
      </c>
      <c r="AR1763" s="6" t="s">
        <v>16975</v>
      </c>
      <c r="AS1763" s="6" t="s">
        <v>16955</v>
      </c>
      <c r="AT1763" s="6" t="s">
        <v>16947</v>
      </c>
      <c r="AU1763">
        <v>0</v>
      </c>
      <c r="AV1763">
        <v>0</v>
      </c>
      <c r="AW1763" s="6" t="s">
        <v>16956</v>
      </c>
      <c r="AX1763" s="6" t="s">
        <v>16765</v>
      </c>
      <c r="AY1763" s="6" t="s">
        <v>16765</v>
      </c>
      <c r="AZ1763" s="6" t="s">
        <v>16958</v>
      </c>
      <c r="BA1763" s="6" t="s">
        <v>16765</v>
      </c>
      <c r="BB1763" s="6" t="s">
        <v>16959</v>
      </c>
      <c r="BC1763" s="6" t="s">
        <v>16765</v>
      </c>
      <c r="BD1763" s="6" t="s">
        <v>16960</v>
      </c>
      <c r="BE1763" s="6" t="s">
        <v>16961</v>
      </c>
      <c r="BF1763" s="6" t="s">
        <v>13575</v>
      </c>
      <c r="BG1763" s="6" t="s">
        <v>13575</v>
      </c>
      <c r="BH1763" s="6" t="s">
        <v>16959</v>
      </c>
      <c r="BI1763">
        <v>0</v>
      </c>
      <c r="BJ1763" s="6" t="s">
        <v>16958</v>
      </c>
      <c r="BK1763">
        <v>0</v>
      </c>
      <c r="BL1763" s="6" t="s">
        <v>315</v>
      </c>
      <c r="BM1763" s="56">
        <f>COUNTIF($B$2:B1763,B1763)</f>
        <v>13</v>
      </c>
      <c r="BN1763" s="6" t="str">
        <f t="shared" si="27"/>
        <v>13606-13</v>
      </c>
    </row>
    <row r="1764" spans="1:66" x14ac:dyDescent="0.25">
      <c r="A1764">
        <v>1</v>
      </c>
      <c r="B1764">
        <v>13615</v>
      </c>
      <c r="C1764" s="6" t="s">
        <v>19599</v>
      </c>
      <c r="D1764">
        <v>5</v>
      </c>
      <c r="E1764">
        <v>2</v>
      </c>
      <c r="F1764">
        <v>20</v>
      </c>
      <c r="G1764">
        <v>203</v>
      </c>
      <c r="H1764" s="6" t="s">
        <v>16994</v>
      </c>
      <c r="I1764">
        <v>1</v>
      </c>
      <c r="J1764">
        <v>139173</v>
      </c>
      <c r="K1764">
        <v>7</v>
      </c>
      <c r="L1764" s="55">
        <v>44424</v>
      </c>
      <c r="M1764" s="6" t="s">
        <v>16765</v>
      </c>
      <c r="N1764" s="55">
        <v>44789</v>
      </c>
      <c r="O1764">
        <v>628699</v>
      </c>
      <c r="P1764" s="6" t="s">
        <v>16777</v>
      </c>
      <c r="Q1764" s="6" t="s">
        <v>19600</v>
      </c>
      <c r="R1764">
        <v>1</v>
      </c>
      <c r="S1764">
        <v>0</v>
      </c>
      <c r="T1764">
        <v>-1</v>
      </c>
      <c r="U1764">
        <v>1687</v>
      </c>
      <c r="V1764" s="6" t="s">
        <v>16945</v>
      </c>
      <c r="W1764" s="6" t="s">
        <v>16946</v>
      </c>
      <c r="X1764" s="55">
        <v>44664</v>
      </c>
      <c r="Y1764">
        <v>0</v>
      </c>
      <c r="Z1764">
        <v>0</v>
      </c>
      <c r="AA1764" s="6" t="s">
        <v>16765</v>
      </c>
      <c r="AB1764" s="6" t="s">
        <v>16947</v>
      </c>
      <c r="AD1764" s="6" t="s">
        <v>16948</v>
      </c>
      <c r="AE1764">
        <v>53392</v>
      </c>
      <c r="AF1764">
        <v>48241</v>
      </c>
      <c r="AG1764" s="6" t="s">
        <v>16949</v>
      </c>
      <c r="AH1764" s="6" t="s">
        <v>16950</v>
      </c>
      <c r="AI1764" s="6" t="s">
        <v>16951</v>
      </c>
      <c r="AJ1764" s="6" t="s">
        <v>16765</v>
      </c>
      <c r="AK1764" s="6" t="s">
        <v>16765</v>
      </c>
      <c r="AL1764" s="6" t="s">
        <v>16765</v>
      </c>
      <c r="AM1764" s="6" t="s">
        <v>16952</v>
      </c>
      <c r="AN1764">
        <v>0</v>
      </c>
      <c r="AO1764" s="55">
        <v>44664</v>
      </c>
      <c r="AP1764" s="6" t="s">
        <v>16953</v>
      </c>
      <c r="AQ1764">
        <v>0</v>
      </c>
      <c r="AR1764" s="6" t="s">
        <v>16997</v>
      </c>
      <c r="AS1764" s="6" t="s">
        <v>16955</v>
      </c>
      <c r="AT1764" s="6" t="s">
        <v>16947</v>
      </c>
      <c r="AU1764">
        <v>0</v>
      </c>
      <c r="AV1764">
        <v>0</v>
      </c>
      <c r="AW1764" s="6" t="s">
        <v>16956</v>
      </c>
      <c r="AX1764" s="6" t="s">
        <v>18204</v>
      </c>
      <c r="AY1764" s="6" t="s">
        <v>16765</v>
      </c>
      <c r="AZ1764" s="6" t="s">
        <v>16958</v>
      </c>
      <c r="BA1764" s="6" t="s">
        <v>16765</v>
      </c>
      <c r="BB1764" s="6" t="s">
        <v>16959</v>
      </c>
      <c r="BC1764" s="6" t="s">
        <v>16765</v>
      </c>
      <c r="BD1764" s="6" t="s">
        <v>16960</v>
      </c>
      <c r="BE1764" s="6" t="s">
        <v>16961</v>
      </c>
      <c r="BF1764" s="6" t="s">
        <v>13575</v>
      </c>
      <c r="BG1764" s="6" t="s">
        <v>13575</v>
      </c>
      <c r="BH1764" s="6" t="s">
        <v>16959</v>
      </c>
      <c r="BI1764">
        <v>0</v>
      </c>
      <c r="BJ1764" s="6" t="s">
        <v>16958</v>
      </c>
      <c r="BK1764">
        <v>0</v>
      </c>
      <c r="BL1764" s="6" t="s">
        <v>315</v>
      </c>
      <c r="BM1764" s="56">
        <f>COUNTIF($B$2:B1764,B1764)</f>
        <v>1</v>
      </c>
      <c r="BN1764" s="6" t="str">
        <f t="shared" si="27"/>
        <v>13615-1</v>
      </c>
    </row>
    <row r="1765" spans="1:66" x14ac:dyDescent="0.25">
      <c r="A1765">
        <v>1</v>
      </c>
      <c r="B1765">
        <v>13617</v>
      </c>
      <c r="C1765" s="6" t="s">
        <v>19601</v>
      </c>
      <c r="D1765">
        <v>5</v>
      </c>
      <c r="E1765">
        <v>2</v>
      </c>
      <c r="F1765">
        <v>20</v>
      </c>
      <c r="G1765">
        <v>204</v>
      </c>
      <c r="H1765" s="6" t="s">
        <v>16994</v>
      </c>
      <c r="I1765">
        <v>1</v>
      </c>
      <c r="J1765">
        <v>354094</v>
      </c>
      <c r="K1765">
        <v>5</v>
      </c>
      <c r="L1765" s="55">
        <v>41534</v>
      </c>
      <c r="M1765" s="6" t="s">
        <v>16765</v>
      </c>
      <c r="N1765" s="55">
        <v>44825</v>
      </c>
      <c r="O1765">
        <v>118724</v>
      </c>
      <c r="P1765" s="6" t="s">
        <v>16773</v>
      </c>
      <c r="Q1765" s="6" t="s">
        <v>19602</v>
      </c>
      <c r="R1765">
        <v>1</v>
      </c>
      <c r="S1765">
        <v>0</v>
      </c>
      <c r="T1765">
        <v>-1</v>
      </c>
      <c r="U1765">
        <v>1141.5899999999999</v>
      </c>
      <c r="V1765" s="6" t="s">
        <v>16945</v>
      </c>
      <c r="W1765" s="6" t="s">
        <v>16946</v>
      </c>
      <c r="X1765" s="55">
        <v>44664</v>
      </c>
      <c r="Y1765">
        <v>0</v>
      </c>
      <c r="Z1765">
        <v>0</v>
      </c>
      <c r="AA1765" s="6" t="s">
        <v>16765</v>
      </c>
      <c r="AB1765" s="6" t="s">
        <v>16947</v>
      </c>
      <c r="AD1765" s="6" t="s">
        <v>17118</v>
      </c>
      <c r="AE1765">
        <v>30492</v>
      </c>
      <c r="AF1765">
        <v>25698</v>
      </c>
      <c r="AG1765" s="6" t="s">
        <v>16949</v>
      </c>
      <c r="AH1765" s="6" t="s">
        <v>16950</v>
      </c>
      <c r="AI1765" s="6" t="s">
        <v>16951</v>
      </c>
      <c r="AJ1765" s="6" t="s">
        <v>16765</v>
      </c>
      <c r="AK1765" s="6" t="s">
        <v>16765</v>
      </c>
      <c r="AL1765" s="6" t="s">
        <v>16765</v>
      </c>
      <c r="AM1765" s="6" t="s">
        <v>16952</v>
      </c>
      <c r="AN1765">
        <v>0</v>
      </c>
      <c r="AO1765" s="55">
        <v>44664</v>
      </c>
      <c r="AP1765" s="6" t="s">
        <v>16953</v>
      </c>
      <c r="AQ1765">
        <v>0</v>
      </c>
      <c r="AR1765" s="6" t="s">
        <v>16997</v>
      </c>
      <c r="AS1765" s="6" t="s">
        <v>16955</v>
      </c>
      <c r="AT1765" s="6" t="s">
        <v>16947</v>
      </c>
      <c r="AU1765">
        <v>0</v>
      </c>
      <c r="AV1765">
        <v>0</v>
      </c>
      <c r="AW1765" s="6" t="s">
        <v>16956</v>
      </c>
      <c r="AX1765" s="6" t="s">
        <v>19603</v>
      </c>
      <c r="AY1765" s="6" t="s">
        <v>16765</v>
      </c>
      <c r="AZ1765" s="6" t="s">
        <v>16958</v>
      </c>
      <c r="BA1765" s="6" t="s">
        <v>16765</v>
      </c>
      <c r="BB1765" s="6" t="s">
        <v>16959</v>
      </c>
      <c r="BC1765" s="6" t="s">
        <v>16765</v>
      </c>
      <c r="BD1765" s="6" t="s">
        <v>16960</v>
      </c>
      <c r="BE1765" s="6" t="s">
        <v>16961</v>
      </c>
      <c r="BF1765" s="6" t="s">
        <v>13575</v>
      </c>
      <c r="BG1765" s="6" t="s">
        <v>13575</v>
      </c>
      <c r="BH1765" s="6" t="s">
        <v>16959</v>
      </c>
      <c r="BI1765">
        <v>0</v>
      </c>
      <c r="BJ1765" s="6" t="s">
        <v>16958</v>
      </c>
      <c r="BK1765">
        <v>0</v>
      </c>
      <c r="BL1765" s="6" t="s">
        <v>315</v>
      </c>
      <c r="BM1765" s="56">
        <f>COUNTIF($B$2:B1765,B1765)</f>
        <v>1</v>
      </c>
      <c r="BN1765" s="6" t="str">
        <f t="shared" si="27"/>
        <v>13617-1</v>
      </c>
    </row>
    <row r="1766" spans="1:66" x14ac:dyDescent="0.25">
      <c r="A1766">
        <v>1</v>
      </c>
      <c r="B1766">
        <v>13620</v>
      </c>
      <c r="C1766" s="6" t="s">
        <v>19604</v>
      </c>
      <c r="D1766">
        <v>5</v>
      </c>
      <c r="E1766">
        <v>2</v>
      </c>
      <c r="F1766">
        <v>20</v>
      </c>
      <c r="G1766">
        <v>207</v>
      </c>
      <c r="H1766" s="6" t="s">
        <v>16943</v>
      </c>
      <c r="I1766">
        <v>1</v>
      </c>
      <c r="J1766">
        <v>150384</v>
      </c>
      <c r="K1766">
        <v>7</v>
      </c>
      <c r="L1766" s="55">
        <v>44442</v>
      </c>
      <c r="M1766" s="6" t="s">
        <v>16765</v>
      </c>
      <c r="N1766" s="55">
        <v>44807</v>
      </c>
      <c r="O1766">
        <v>118784</v>
      </c>
      <c r="P1766" s="6" t="s">
        <v>16764</v>
      </c>
      <c r="Q1766" s="6" t="s">
        <v>19605</v>
      </c>
      <c r="R1766">
        <v>1</v>
      </c>
      <c r="S1766">
        <v>0</v>
      </c>
      <c r="T1766">
        <v>-1</v>
      </c>
      <c r="U1766">
        <v>1651</v>
      </c>
      <c r="V1766" s="6" t="s">
        <v>16945</v>
      </c>
      <c r="W1766" s="6" t="s">
        <v>16946</v>
      </c>
      <c r="X1766" s="55">
        <v>44635</v>
      </c>
      <c r="Y1766">
        <v>40000</v>
      </c>
      <c r="Z1766">
        <v>0</v>
      </c>
      <c r="AA1766" s="6" t="s">
        <v>16765</v>
      </c>
      <c r="AB1766" s="6" t="s">
        <v>16947</v>
      </c>
      <c r="AD1766" s="6" t="s">
        <v>16948</v>
      </c>
      <c r="AE1766">
        <v>53483</v>
      </c>
      <c r="AF1766">
        <v>48322</v>
      </c>
      <c r="AG1766" s="6" t="s">
        <v>16949</v>
      </c>
      <c r="AH1766" s="6" t="s">
        <v>16950</v>
      </c>
      <c r="AI1766" s="6" t="s">
        <v>16951</v>
      </c>
      <c r="AJ1766" s="6" t="s">
        <v>16765</v>
      </c>
      <c r="AK1766" s="6" t="s">
        <v>16765</v>
      </c>
      <c r="AL1766" s="6" t="s">
        <v>16765</v>
      </c>
      <c r="AM1766" s="6" t="s">
        <v>16952</v>
      </c>
      <c r="AN1766">
        <v>0</v>
      </c>
      <c r="AO1766" s="55">
        <v>44635</v>
      </c>
      <c r="AP1766" s="6" t="s">
        <v>16953</v>
      </c>
      <c r="AQ1766">
        <v>0</v>
      </c>
      <c r="AR1766" s="6" t="s">
        <v>16954</v>
      </c>
      <c r="AS1766" s="6" t="s">
        <v>16955</v>
      </c>
      <c r="AT1766" s="6" t="s">
        <v>16947</v>
      </c>
      <c r="AU1766">
        <v>0</v>
      </c>
      <c r="AV1766">
        <v>0</v>
      </c>
      <c r="AW1766" s="6" t="s">
        <v>16956</v>
      </c>
      <c r="AX1766" s="6" t="s">
        <v>16765</v>
      </c>
      <c r="AY1766" s="6" t="s">
        <v>16765</v>
      </c>
      <c r="AZ1766" s="6" t="s">
        <v>16958</v>
      </c>
      <c r="BA1766" s="6" t="s">
        <v>16765</v>
      </c>
      <c r="BB1766" s="6" t="s">
        <v>16959</v>
      </c>
      <c r="BC1766" s="6" t="s">
        <v>16765</v>
      </c>
      <c r="BD1766" s="6" t="s">
        <v>16960</v>
      </c>
      <c r="BE1766" s="6" t="s">
        <v>16961</v>
      </c>
      <c r="BF1766" s="6" t="s">
        <v>13575</v>
      </c>
      <c r="BG1766" s="6" t="s">
        <v>13575</v>
      </c>
      <c r="BH1766" s="6" t="s">
        <v>16959</v>
      </c>
      <c r="BI1766">
        <v>0</v>
      </c>
      <c r="BJ1766" s="6" t="s">
        <v>16958</v>
      </c>
      <c r="BK1766">
        <v>0</v>
      </c>
      <c r="BL1766" s="6" t="s">
        <v>315</v>
      </c>
      <c r="BM1766" s="56">
        <f>COUNTIF($B$2:B1766,B1766)</f>
        <v>1</v>
      </c>
      <c r="BN1766" s="6" t="str">
        <f t="shared" si="27"/>
        <v>13620-1</v>
      </c>
    </row>
    <row r="1767" spans="1:66" x14ac:dyDescent="0.25">
      <c r="A1767">
        <v>1</v>
      </c>
      <c r="B1767">
        <v>13639</v>
      </c>
      <c r="C1767" s="6" t="s">
        <v>19606</v>
      </c>
      <c r="D1767">
        <v>5</v>
      </c>
      <c r="E1767">
        <v>1</v>
      </c>
      <c r="F1767">
        <v>10</v>
      </c>
      <c r="G1767">
        <v>103</v>
      </c>
      <c r="H1767" s="6" t="s">
        <v>17007</v>
      </c>
      <c r="I1767">
        <v>1</v>
      </c>
      <c r="J1767">
        <v>609752</v>
      </c>
      <c r="K1767">
        <v>6</v>
      </c>
      <c r="L1767" s="55">
        <v>43409</v>
      </c>
      <c r="M1767" s="6" t="s">
        <v>16765</v>
      </c>
      <c r="N1767" s="55">
        <v>44568</v>
      </c>
      <c r="O1767">
        <v>118750</v>
      </c>
      <c r="P1767" s="6" t="s">
        <v>16767</v>
      </c>
      <c r="Q1767" s="6" t="s">
        <v>19607</v>
      </c>
      <c r="R1767">
        <v>1</v>
      </c>
      <c r="S1767">
        <v>0</v>
      </c>
      <c r="T1767">
        <v>-1</v>
      </c>
      <c r="U1767">
        <v>1803.8</v>
      </c>
      <c r="V1767" s="6" t="s">
        <v>16945</v>
      </c>
      <c r="W1767" s="6" t="s">
        <v>16946</v>
      </c>
      <c r="X1767" s="55">
        <v>44665</v>
      </c>
      <c r="Y1767">
        <v>70000</v>
      </c>
      <c r="Z1767">
        <v>0</v>
      </c>
      <c r="AA1767" s="6" t="s">
        <v>16765</v>
      </c>
      <c r="AB1767" s="6" t="s">
        <v>16947</v>
      </c>
      <c r="AD1767" s="6" t="s">
        <v>16948</v>
      </c>
      <c r="AE1767">
        <v>49936</v>
      </c>
      <c r="AF1767">
        <v>45315</v>
      </c>
      <c r="AG1767" s="6" t="s">
        <v>16949</v>
      </c>
      <c r="AH1767" s="6" t="s">
        <v>16950</v>
      </c>
      <c r="AI1767" s="6" t="s">
        <v>16951</v>
      </c>
      <c r="AJ1767" s="6" t="s">
        <v>16765</v>
      </c>
      <c r="AK1767" s="6" t="s">
        <v>16765</v>
      </c>
      <c r="AL1767" s="6" t="s">
        <v>16765</v>
      </c>
      <c r="AM1767" s="6" t="s">
        <v>16952</v>
      </c>
      <c r="AN1767">
        <v>0</v>
      </c>
      <c r="AO1767" s="55">
        <v>44665</v>
      </c>
      <c r="AP1767" s="6" t="s">
        <v>16953</v>
      </c>
      <c r="AQ1767">
        <v>0</v>
      </c>
      <c r="AR1767" s="6" t="s">
        <v>16954</v>
      </c>
      <c r="AS1767" s="6" t="s">
        <v>16955</v>
      </c>
      <c r="AT1767" s="6" t="s">
        <v>16947</v>
      </c>
      <c r="AU1767">
        <v>0</v>
      </c>
      <c r="AV1767">
        <v>0</v>
      </c>
      <c r="AW1767" s="6" t="s">
        <v>16956</v>
      </c>
      <c r="AX1767" s="6" t="s">
        <v>17415</v>
      </c>
      <c r="AY1767" s="6" t="s">
        <v>16765</v>
      </c>
      <c r="AZ1767" s="6" t="s">
        <v>16958</v>
      </c>
      <c r="BA1767" s="6" t="s">
        <v>16765</v>
      </c>
      <c r="BB1767" s="6" t="s">
        <v>16959</v>
      </c>
      <c r="BC1767" s="6" t="s">
        <v>16765</v>
      </c>
      <c r="BD1767" s="6" t="s">
        <v>16960</v>
      </c>
      <c r="BE1767" s="6" t="s">
        <v>16961</v>
      </c>
      <c r="BF1767" s="6" t="s">
        <v>13575</v>
      </c>
      <c r="BG1767" s="6" t="s">
        <v>13575</v>
      </c>
      <c r="BH1767" s="6" t="s">
        <v>16959</v>
      </c>
      <c r="BI1767">
        <v>0</v>
      </c>
      <c r="BJ1767" s="6" t="s">
        <v>16958</v>
      </c>
      <c r="BK1767">
        <v>0</v>
      </c>
      <c r="BL1767" s="6" t="s">
        <v>315</v>
      </c>
      <c r="BM1767" s="56">
        <f>COUNTIF($B$2:B1767,B1767)</f>
        <v>1</v>
      </c>
      <c r="BN1767" s="6" t="str">
        <f t="shared" si="27"/>
        <v>13639-1</v>
      </c>
    </row>
    <row r="1768" spans="1:66" x14ac:dyDescent="0.25">
      <c r="A1768">
        <v>1</v>
      </c>
      <c r="B1768">
        <v>13652</v>
      </c>
      <c r="C1768" s="6" t="s">
        <v>19608</v>
      </c>
      <c r="D1768">
        <v>5</v>
      </c>
      <c r="E1768">
        <v>3</v>
      </c>
      <c r="F1768">
        <v>30</v>
      </c>
      <c r="G1768">
        <v>302</v>
      </c>
      <c r="H1768" s="6" t="s">
        <v>16994</v>
      </c>
      <c r="I1768">
        <v>1</v>
      </c>
      <c r="J1768">
        <v>620726</v>
      </c>
      <c r="K1768">
        <v>6</v>
      </c>
      <c r="L1768" s="55">
        <v>43426</v>
      </c>
      <c r="M1768" s="6" t="s">
        <v>16765</v>
      </c>
      <c r="N1768" s="55">
        <v>44568</v>
      </c>
      <c r="O1768">
        <v>217289</v>
      </c>
      <c r="P1768" s="6" t="s">
        <v>16771</v>
      </c>
      <c r="Q1768" s="6" t="s">
        <v>19609</v>
      </c>
      <c r="R1768">
        <v>1</v>
      </c>
      <c r="S1768">
        <v>0</v>
      </c>
      <c r="T1768">
        <v>-1</v>
      </c>
      <c r="U1768">
        <v>1159.19</v>
      </c>
      <c r="V1768" s="6" t="s">
        <v>16945</v>
      </c>
      <c r="W1768" s="6" t="s">
        <v>16946</v>
      </c>
      <c r="X1768" s="55">
        <v>44664</v>
      </c>
      <c r="Y1768">
        <v>90000</v>
      </c>
      <c r="Z1768">
        <v>0</v>
      </c>
      <c r="AA1768" s="6" t="s">
        <v>16765</v>
      </c>
      <c r="AB1768" s="6" t="s">
        <v>16947</v>
      </c>
      <c r="AD1768" s="6" t="s">
        <v>16948</v>
      </c>
      <c r="AE1768">
        <v>50027</v>
      </c>
      <c r="AF1768">
        <v>45405</v>
      </c>
      <c r="AG1768" s="6" t="s">
        <v>16949</v>
      </c>
      <c r="AH1768" s="6" t="s">
        <v>16950</v>
      </c>
      <c r="AI1768" s="6" t="s">
        <v>16951</v>
      </c>
      <c r="AJ1768" s="6" t="s">
        <v>16765</v>
      </c>
      <c r="AK1768" s="6" t="s">
        <v>16765</v>
      </c>
      <c r="AL1768" s="6" t="s">
        <v>16765</v>
      </c>
      <c r="AM1768" s="6" t="s">
        <v>16952</v>
      </c>
      <c r="AN1768">
        <v>0</v>
      </c>
      <c r="AO1768" s="55">
        <v>44664</v>
      </c>
      <c r="AP1768" s="6" t="s">
        <v>16953</v>
      </c>
      <c r="AQ1768">
        <v>0</v>
      </c>
      <c r="AR1768" s="6" t="s">
        <v>16954</v>
      </c>
      <c r="AS1768" s="6" t="s">
        <v>16955</v>
      </c>
      <c r="AT1768" s="6" t="s">
        <v>16947</v>
      </c>
      <c r="AU1768">
        <v>0</v>
      </c>
      <c r="AV1768">
        <v>0</v>
      </c>
      <c r="AW1768" s="6" t="s">
        <v>16956</v>
      </c>
      <c r="AX1768" s="6" t="s">
        <v>16984</v>
      </c>
      <c r="AY1768" s="6" t="s">
        <v>16765</v>
      </c>
      <c r="AZ1768" s="6" t="s">
        <v>16958</v>
      </c>
      <c r="BA1768" s="6" t="s">
        <v>16765</v>
      </c>
      <c r="BB1768" s="6" t="s">
        <v>16959</v>
      </c>
      <c r="BC1768" s="6" t="s">
        <v>16765</v>
      </c>
      <c r="BD1768" s="6" t="s">
        <v>16960</v>
      </c>
      <c r="BE1768" s="6" t="s">
        <v>16961</v>
      </c>
      <c r="BF1768" s="6" t="s">
        <v>13575</v>
      </c>
      <c r="BG1768" s="6" t="s">
        <v>13575</v>
      </c>
      <c r="BH1768" s="6" t="s">
        <v>16959</v>
      </c>
      <c r="BI1768">
        <v>0</v>
      </c>
      <c r="BJ1768" s="6" t="s">
        <v>16958</v>
      </c>
      <c r="BK1768">
        <v>0</v>
      </c>
      <c r="BL1768" s="6" t="s">
        <v>315</v>
      </c>
      <c r="BM1768" s="56">
        <f>COUNTIF($B$2:B1768,B1768)</f>
        <v>1</v>
      </c>
      <c r="BN1768" s="6" t="str">
        <f t="shared" si="27"/>
        <v>13652-1</v>
      </c>
    </row>
    <row r="1769" spans="1:66" x14ac:dyDescent="0.25">
      <c r="A1769">
        <v>1</v>
      </c>
      <c r="B1769">
        <v>13653</v>
      </c>
      <c r="C1769" s="6" t="s">
        <v>19610</v>
      </c>
      <c r="D1769">
        <v>5</v>
      </c>
      <c r="E1769">
        <v>2</v>
      </c>
      <c r="F1769">
        <v>20</v>
      </c>
      <c r="G1769">
        <v>203</v>
      </c>
      <c r="H1769" s="6" t="s">
        <v>16943</v>
      </c>
      <c r="I1769">
        <v>1</v>
      </c>
      <c r="J1769">
        <v>514916</v>
      </c>
      <c r="K1769">
        <v>6</v>
      </c>
      <c r="L1769" s="55">
        <v>43236</v>
      </c>
      <c r="M1769" s="6" t="s">
        <v>16765</v>
      </c>
      <c r="N1769" s="55">
        <v>44771</v>
      </c>
      <c r="O1769">
        <v>217289</v>
      </c>
      <c r="P1769" s="6" t="s">
        <v>16771</v>
      </c>
      <c r="Q1769" s="6" t="s">
        <v>19611</v>
      </c>
      <c r="R1769">
        <v>1</v>
      </c>
      <c r="S1769">
        <v>0</v>
      </c>
      <c r="T1769">
        <v>-1</v>
      </c>
      <c r="U1769">
        <v>1159.19</v>
      </c>
      <c r="V1769" s="6" t="s">
        <v>16945</v>
      </c>
      <c r="W1769" s="6" t="s">
        <v>16946</v>
      </c>
      <c r="X1769" s="55">
        <v>44669</v>
      </c>
      <c r="Y1769">
        <v>0</v>
      </c>
      <c r="Z1769">
        <v>1964.64</v>
      </c>
      <c r="AA1769" s="6" t="s">
        <v>16885</v>
      </c>
      <c r="AB1769" s="6" t="s">
        <v>16947</v>
      </c>
      <c r="AD1769" s="6" t="s">
        <v>16948</v>
      </c>
      <c r="AE1769">
        <v>48924</v>
      </c>
      <c r="AF1769">
        <v>44448</v>
      </c>
      <c r="AG1769" s="6" t="s">
        <v>16949</v>
      </c>
      <c r="AH1769" s="6" t="s">
        <v>16950</v>
      </c>
      <c r="AI1769" s="6" t="s">
        <v>16951</v>
      </c>
      <c r="AJ1769" s="6" t="s">
        <v>16765</v>
      </c>
      <c r="AK1769" s="6" t="s">
        <v>16765</v>
      </c>
      <c r="AL1769" s="6" t="s">
        <v>16765</v>
      </c>
      <c r="AM1769" s="6" t="s">
        <v>16952</v>
      </c>
      <c r="AN1769">
        <v>0</v>
      </c>
      <c r="AO1769" s="55">
        <v>44669</v>
      </c>
      <c r="AP1769" s="6" t="s">
        <v>16953</v>
      </c>
      <c r="AQ1769">
        <v>0</v>
      </c>
      <c r="AR1769" s="6" t="s">
        <v>16954</v>
      </c>
      <c r="AS1769" s="6" t="s">
        <v>16955</v>
      </c>
      <c r="AT1769" s="6" t="s">
        <v>16947</v>
      </c>
      <c r="AU1769">
        <v>0</v>
      </c>
      <c r="AV1769">
        <v>0</v>
      </c>
      <c r="AW1769" s="6" t="s">
        <v>16956</v>
      </c>
      <c r="AX1769" s="6" t="s">
        <v>19509</v>
      </c>
      <c r="AY1769" s="6" t="s">
        <v>16765</v>
      </c>
      <c r="AZ1769" s="6" t="s">
        <v>16958</v>
      </c>
      <c r="BA1769" s="6" t="s">
        <v>16765</v>
      </c>
      <c r="BB1769" s="6" t="s">
        <v>16959</v>
      </c>
      <c r="BC1769" s="6" t="s">
        <v>16765</v>
      </c>
      <c r="BD1769" s="6" t="s">
        <v>16960</v>
      </c>
      <c r="BE1769" s="6" t="s">
        <v>16961</v>
      </c>
      <c r="BF1769" s="6" t="s">
        <v>13575</v>
      </c>
      <c r="BG1769" s="6" t="s">
        <v>13575</v>
      </c>
      <c r="BH1769" s="6" t="s">
        <v>16959</v>
      </c>
      <c r="BI1769">
        <v>0</v>
      </c>
      <c r="BJ1769" s="6" t="s">
        <v>16958</v>
      </c>
      <c r="BK1769">
        <v>0</v>
      </c>
      <c r="BL1769" s="6" t="s">
        <v>315</v>
      </c>
      <c r="BM1769" s="56">
        <f>COUNTIF($B$2:B1769,B1769)</f>
        <v>1</v>
      </c>
      <c r="BN1769" s="6" t="str">
        <f t="shared" si="27"/>
        <v>13653-1</v>
      </c>
    </row>
    <row r="1770" spans="1:66" x14ac:dyDescent="0.25">
      <c r="A1770">
        <v>1</v>
      </c>
      <c r="B1770">
        <v>13671</v>
      </c>
      <c r="C1770" s="6" t="s">
        <v>19612</v>
      </c>
      <c r="D1770">
        <v>5</v>
      </c>
      <c r="E1770">
        <v>2</v>
      </c>
      <c r="F1770">
        <v>20</v>
      </c>
      <c r="G1770">
        <v>203</v>
      </c>
      <c r="H1770" s="6" t="s">
        <v>17007</v>
      </c>
      <c r="I1770">
        <v>1</v>
      </c>
      <c r="J1770">
        <v>491877</v>
      </c>
      <c r="K1770">
        <v>6</v>
      </c>
      <c r="L1770" s="55">
        <v>43193</v>
      </c>
      <c r="M1770" s="6" t="s">
        <v>16765</v>
      </c>
      <c r="N1770" s="55">
        <v>109574</v>
      </c>
      <c r="O1770">
        <v>103322</v>
      </c>
      <c r="P1770" s="6" t="s">
        <v>16847</v>
      </c>
      <c r="Q1770" s="6" t="s">
        <v>16973</v>
      </c>
      <c r="R1770">
        <v>144</v>
      </c>
      <c r="S1770">
        <v>0</v>
      </c>
      <c r="T1770">
        <v>-144</v>
      </c>
      <c r="U1770">
        <v>172.8</v>
      </c>
      <c r="V1770" s="6" t="s">
        <v>17004</v>
      </c>
      <c r="W1770" s="6" t="s">
        <v>16946</v>
      </c>
      <c r="X1770" s="55">
        <v>44659</v>
      </c>
      <c r="Y1770">
        <v>0</v>
      </c>
      <c r="Z1770">
        <v>0</v>
      </c>
      <c r="AA1770" s="6" t="s">
        <v>16765</v>
      </c>
      <c r="AB1770" s="6" t="s">
        <v>16947</v>
      </c>
      <c r="AD1770" s="6" t="s">
        <v>16765</v>
      </c>
      <c r="AE1770">
        <v>48652</v>
      </c>
      <c r="AF1770">
        <v>44238</v>
      </c>
      <c r="AG1770" s="6" t="s">
        <v>16973</v>
      </c>
      <c r="AH1770" s="6" t="s">
        <v>16950</v>
      </c>
      <c r="AI1770" s="6" t="s">
        <v>16951</v>
      </c>
      <c r="AJ1770" s="6" t="s">
        <v>16765</v>
      </c>
      <c r="AK1770" s="6" t="s">
        <v>16765</v>
      </c>
      <c r="AL1770" s="6" t="s">
        <v>16765</v>
      </c>
      <c r="AM1770" s="6" t="s">
        <v>16952</v>
      </c>
      <c r="AN1770">
        <v>0</v>
      </c>
      <c r="AO1770" s="55">
        <v>44659</v>
      </c>
      <c r="AP1770" s="6" t="s">
        <v>17000</v>
      </c>
      <c r="AQ1770">
        <v>0</v>
      </c>
      <c r="AR1770" s="6" t="s">
        <v>19613</v>
      </c>
      <c r="AS1770" s="6" t="s">
        <v>17002</v>
      </c>
      <c r="AT1770" s="6" t="s">
        <v>16947</v>
      </c>
      <c r="AU1770">
        <v>0</v>
      </c>
      <c r="AV1770">
        <v>0</v>
      </c>
      <c r="AW1770" s="6" t="s">
        <v>16956</v>
      </c>
      <c r="AX1770" s="6" t="s">
        <v>19614</v>
      </c>
      <c r="AY1770" s="6" t="s">
        <v>16765</v>
      </c>
      <c r="AZ1770" s="6" t="s">
        <v>16958</v>
      </c>
      <c r="BA1770" s="6" t="s">
        <v>16765</v>
      </c>
      <c r="BB1770" s="6" t="s">
        <v>16959</v>
      </c>
      <c r="BC1770" s="6" t="s">
        <v>16765</v>
      </c>
      <c r="BD1770" s="6" t="s">
        <v>16960</v>
      </c>
      <c r="BE1770" s="6" t="s">
        <v>16961</v>
      </c>
      <c r="BF1770" s="6" t="s">
        <v>13575</v>
      </c>
      <c r="BG1770" s="6" t="s">
        <v>13575</v>
      </c>
      <c r="BH1770" s="6" t="s">
        <v>16959</v>
      </c>
      <c r="BI1770">
        <v>0</v>
      </c>
      <c r="BJ1770" s="6" t="s">
        <v>16958</v>
      </c>
      <c r="BK1770">
        <v>0</v>
      </c>
      <c r="BL1770" s="6" t="s">
        <v>315</v>
      </c>
      <c r="BM1770" s="56">
        <f>COUNTIF($B$2:B1770,B1770)</f>
        <v>1</v>
      </c>
      <c r="BN1770" s="6" t="str">
        <f t="shared" si="27"/>
        <v>13671-1</v>
      </c>
    </row>
    <row r="1771" spans="1:66" x14ac:dyDescent="0.25">
      <c r="A1771">
        <v>1</v>
      </c>
      <c r="B1771">
        <v>13671</v>
      </c>
      <c r="C1771" s="6" t="s">
        <v>19612</v>
      </c>
      <c r="D1771">
        <v>5</v>
      </c>
      <c r="E1771">
        <v>2</v>
      </c>
      <c r="F1771">
        <v>20</v>
      </c>
      <c r="G1771">
        <v>203</v>
      </c>
      <c r="H1771" s="6" t="s">
        <v>17007</v>
      </c>
      <c r="I1771">
        <v>1</v>
      </c>
      <c r="J1771">
        <v>491877</v>
      </c>
      <c r="K1771">
        <v>6</v>
      </c>
      <c r="L1771" s="55">
        <v>43193</v>
      </c>
      <c r="M1771" s="6" t="s">
        <v>16765</v>
      </c>
      <c r="N1771" s="55">
        <v>109574</v>
      </c>
      <c r="O1771">
        <v>103332</v>
      </c>
      <c r="P1771" s="6" t="s">
        <v>16848</v>
      </c>
      <c r="Q1771" s="6" t="s">
        <v>16973</v>
      </c>
      <c r="R1771">
        <v>6</v>
      </c>
      <c r="S1771">
        <v>0</v>
      </c>
      <c r="T1771">
        <v>-6</v>
      </c>
      <c r="U1771">
        <v>48</v>
      </c>
      <c r="V1771" s="6" t="s">
        <v>16999</v>
      </c>
      <c r="W1771" s="6" t="s">
        <v>16946</v>
      </c>
      <c r="X1771" s="55">
        <v>44659</v>
      </c>
      <c r="Y1771">
        <v>0</v>
      </c>
      <c r="Z1771">
        <v>0</v>
      </c>
      <c r="AA1771" s="6" t="s">
        <v>16765</v>
      </c>
      <c r="AB1771" s="6" t="s">
        <v>16947</v>
      </c>
      <c r="AD1771" s="6" t="s">
        <v>16765</v>
      </c>
      <c r="AE1771">
        <v>48653</v>
      </c>
      <c r="AF1771">
        <v>44238</v>
      </c>
      <c r="AG1771" s="6" t="s">
        <v>16973</v>
      </c>
      <c r="AH1771" s="6" t="s">
        <v>16950</v>
      </c>
      <c r="AI1771" s="6" t="s">
        <v>16951</v>
      </c>
      <c r="AJ1771" s="6" t="s">
        <v>16765</v>
      </c>
      <c r="AK1771" s="6" t="s">
        <v>16765</v>
      </c>
      <c r="AL1771" s="6" t="s">
        <v>16765</v>
      </c>
      <c r="AM1771" s="6" t="s">
        <v>16952</v>
      </c>
      <c r="AN1771">
        <v>0</v>
      </c>
      <c r="AO1771" s="55">
        <v>44659</v>
      </c>
      <c r="AP1771" s="6" t="s">
        <v>17000</v>
      </c>
      <c r="AQ1771">
        <v>0</v>
      </c>
      <c r="AR1771" s="6" t="s">
        <v>19615</v>
      </c>
      <c r="AS1771" s="6" t="s">
        <v>17002</v>
      </c>
      <c r="AT1771" s="6" t="s">
        <v>16947</v>
      </c>
      <c r="AU1771">
        <v>0</v>
      </c>
      <c r="AV1771">
        <v>0</v>
      </c>
      <c r="AW1771" s="6" t="s">
        <v>16956</v>
      </c>
      <c r="AX1771" s="6" t="s">
        <v>19614</v>
      </c>
      <c r="AY1771" s="6" t="s">
        <v>16765</v>
      </c>
      <c r="AZ1771" s="6" t="s">
        <v>16958</v>
      </c>
      <c r="BA1771" s="6" t="s">
        <v>16765</v>
      </c>
      <c r="BB1771" s="6" t="s">
        <v>16959</v>
      </c>
      <c r="BC1771" s="6" t="s">
        <v>16765</v>
      </c>
      <c r="BD1771" s="6" t="s">
        <v>16960</v>
      </c>
      <c r="BE1771" s="6" t="s">
        <v>16961</v>
      </c>
      <c r="BF1771" s="6" t="s">
        <v>13575</v>
      </c>
      <c r="BG1771" s="6" t="s">
        <v>13575</v>
      </c>
      <c r="BH1771" s="6" t="s">
        <v>16959</v>
      </c>
      <c r="BI1771">
        <v>0</v>
      </c>
      <c r="BJ1771" s="6" t="s">
        <v>16958</v>
      </c>
      <c r="BK1771">
        <v>0</v>
      </c>
      <c r="BL1771" s="6" t="s">
        <v>315</v>
      </c>
      <c r="BM1771" s="56">
        <f>COUNTIF($B$2:B1771,B1771)</f>
        <v>2</v>
      </c>
      <c r="BN1771" s="6" t="str">
        <f t="shared" si="27"/>
        <v>13671-2</v>
      </c>
    </row>
    <row r="1772" spans="1:66" x14ac:dyDescent="0.25">
      <c r="A1772">
        <v>1</v>
      </c>
      <c r="B1772">
        <v>13682</v>
      </c>
      <c r="C1772" s="6" t="s">
        <v>19616</v>
      </c>
      <c r="D1772">
        <v>5</v>
      </c>
      <c r="E1772">
        <v>3</v>
      </c>
      <c r="F1772">
        <v>30</v>
      </c>
      <c r="G1772">
        <v>305</v>
      </c>
      <c r="H1772" s="6" t="s">
        <v>16943</v>
      </c>
      <c r="I1772">
        <v>1</v>
      </c>
      <c r="J1772">
        <v>735547</v>
      </c>
      <c r="K1772">
        <v>6</v>
      </c>
      <c r="L1772" s="55">
        <v>43630</v>
      </c>
      <c r="M1772" s="6" t="s">
        <v>16765</v>
      </c>
      <c r="N1772" s="55">
        <v>44825</v>
      </c>
      <c r="O1772">
        <v>118784</v>
      </c>
      <c r="P1772" s="6" t="s">
        <v>16764</v>
      </c>
      <c r="Q1772" s="6" t="s">
        <v>19617</v>
      </c>
      <c r="R1772">
        <v>1</v>
      </c>
      <c r="S1772">
        <v>0</v>
      </c>
      <c r="T1772">
        <v>-1</v>
      </c>
      <c r="U1772">
        <v>1651</v>
      </c>
      <c r="V1772" s="6" t="s">
        <v>16945</v>
      </c>
      <c r="W1772" s="6" t="s">
        <v>16946</v>
      </c>
      <c r="X1772" s="55">
        <v>44669</v>
      </c>
      <c r="Y1772">
        <v>0</v>
      </c>
      <c r="Z1772">
        <v>1451.36</v>
      </c>
      <c r="AA1772" s="6" t="s">
        <v>16885</v>
      </c>
      <c r="AB1772" s="6" t="s">
        <v>16947</v>
      </c>
      <c r="AD1772" s="6" t="s">
        <v>16948</v>
      </c>
      <c r="AE1772">
        <v>51065</v>
      </c>
      <c r="AF1772">
        <v>46311</v>
      </c>
      <c r="AG1772" s="6" t="s">
        <v>16949</v>
      </c>
      <c r="AH1772" s="6" t="s">
        <v>16950</v>
      </c>
      <c r="AI1772" s="6" t="s">
        <v>16951</v>
      </c>
      <c r="AJ1772" s="6" t="s">
        <v>16765</v>
      </c>
      <c r="AK1772" s="6" t="s">
        <v>16765</v>
      </c>
      <c r="AL1772" s="6" t="s">
        <v>16765</v>
      </c>
      <c r="AM1772" s="6" t="s">
        <v>16952</v>
      </c>
      <c r="AN1772">
        <v>0</v>
      </c>
      <c r="AO1772" s="55">
        <v>44669</v>
      </c>
      <c r="AP1772" s="6" t="s">
        <v>16953</v>
      </c>
      <c r="AQ1772">
        <v>0</v>
      </c>
      <c r="AR1772" s="6" t="s">
        <v>16954</v>
      </c>
      <c r="AS1772" s="6" t="s">
        <v>16955</v>
      </c>
      <c r="AT1772" s="6" t="s">
        <v>16947</v>
      </c>
      <c r="AU1772">
        <v>0</v>
      </c>
      <c r="AV1772">
        <v>0</v>
      </c>
      <c r="AW1772" s="6" t="s">
        <v>16956</v>
      </c>
      <c r="AX1772" s="6" t="s">
        <v>17259</v>
      </c>
      <c r="AY1772" s="6" t="s">
        <v>16765</v>
      </c>
      <c r="AZ1772" s="6" t="s">
        <v>16958</v>
      </c>
      <c r="BA1772" s="6" t="s">
        <v>16765</v>
      </c>
      <c r="BB1772" s="6" t="s">
        <v>16959</v>
      </c>
      <c r="BC1772" s="6" t="s">
        <v>16765</v>
      </c>
      <c r="BD1772" s="6" t="s">
        <v>16960</v>
      </c>
      <c r="BE1772" s="6" t="s">
        <v>16961</v>
      </c>
      <c r="BF1772" s="6" t="s">
        <v>13575</v>
      </c>
      <c r="BG1772" s="6" t="s">
        <v>13575</v>
      </c>
      <c r="BH1772" s="6" t="s">
        <v>16959</v>
      </c>
      <c r="BI1772">
        <v>0</v>
      </c>
      <c r="BJ1772" s="6" t="s">
        <v>16958</v>
      </c>
      <c r="BK1772">
        <v>0</v>
      </c>
      <c r="BL1772" s="6" t="s">
        <v>315</v>
      </c>
      <c r="BM1772" s="56">
        <f>COUNTIF($B$2:B1772,B1772)</f>
        <v>1</v>
      </c>
      <c r="BN1772" s="6" t="str">
        <f t="shared" si="27"/>
        <v>13682-1</v>
      </c>
    </row>
    <row r="1773" spans="1:66" x14ac:dyDescent="0.25">
      <c r="A1773">
        <v>1</v>
      </c>
      <c r="B1773">
        <v>13694</v>
      </c>
      <c r="C1773" s="6" t="s">
        <v>19618</v>
      </c>
      <c r="D1773">
        <v>5</v>
      </c>
      <c r="E1773">
        <v>3</v>
      </c>
      <c r="F1773">
        <v>30</v>
      </c>
      <c r="G1773">
        <v>306</v>
      </c>
      <c r="H1773" s="6" t="s">
        <v>16943</v>
      </c>
      <c r="I1773">
        <v>1</v>
      </c>
      <c r="J1773">
        <v>491881</v>
      </c>
      <c r="K1773">
        <v>6</v>
      </c>
      <c r="L1773" s="55">
        <v>43193</v>
      </c>
      <c r="M1773" s="6" t="s">
        <v>16765</v>
      </c>
      <c r="N1773" s="55">
        <v>44686</v>
      </c>
      <c r="O1773">
        <v>118784</v>
      </c>
      <c r="P1773" s="6" t="s">
        <v>16764</v>
      </c>
      <c r="Q1773" s="6" t="s">
        <v>19619</v>
      </c>
      <c r="R1773">
        <v>1</v>
      </c>
      <c r="S1773">
        <v>0</v>
      </c>
      <c r="T1773">
        <v>-1</v>
      </c>
      <c r="U1773">
        <v>1651</v>
      </c>
      <c r="V1773" s="6" t="s">
        <v>16945</v>
      </c>
      <c r="W1773" s="6" t="s">
        <v>16946</v>
      </c>
      <c r="X1773" s="55">
        <v>44669</v>
      </c>
      <c r="Y1773">
        <v>10000</v>
      </c>
      <c r="Z1773">
        <v>1247.0999999999999</v>
      </c>
      <c r="AA1773" s="6" t="s">
        <v>16885</v>
      </c>
      <c r="AB1773" s="6" t="s">
        <v>16947</v>
      </c>
      <c r="AD1773" s="6" t="s">
        <v>16948</v>
      </c>
      <c r="AE1773">
        <v>48657</v>
      </c>
      <c r="AF1773">
        <v>44234</v>
      </c>
      <c r="AG1773" s="6" t="s">
        <v>16949</v>
      </c>
      <c r="AH1773" s="6" t="s">
        <v>16950</v>
      </c>
      <c r="AI1773" s="6" t="s">
        <v>16951</v>
      </c>
      <c r="AJ1773" s="6" t="s">
        <v>16765</v>
      </c>
      <c r="AK1773" s="6" t="s">
        <v>16765</v>
      </c>
      <c r="AL1773" s="6" t="s">
        <v>16765</v>
      </c>
      <c r="AM1773" s="6" t="s">
        <v>16952</v>
      </c>
      <c r="AN1773">
        <v>0</v>
      </c>
      <c r="AO1773" s="55">
        <v>44669</v>
      </c>
      <c r="AP1773" s="6" t="s">
        <v>16953</v>
      </c>
      <c r="AQ1773">
        <v>0</v>
      </c>
      <c r="AR1773" s="6" t="s">
        <v>16954</v>
      </c>
      <c r="AS1773" s="6" t="s">
        <v>16955</v>
      </c>
      <c r="AT1773" s="6" t="s">
        <v>16947</v>
      </c>
      <c r="AU1773">
        <v>0</v>
      </c>
      <c r="AV1773">
        <v>0</v>
      </c>
      <c r="AW1773" s="6" t="s">
        <v>16956</v>
      </c>
      <c r="AX1773" s="6" t="s">
        <v>19614</v>
      </c>
      <c r="AY1773" s="6" t="s">
        <v>16765</v>
      </c>
      <c r="AZ1773" s="6" t="s">
        <v>16958</v>
      </c>
      <c r="BA1773" s="6" t="s">
        <v>16765</v>
      </c>
      <c r="BB1773" s="6" t="s">
        <v>16959</v>
      </c>
      <c r="BC1773" s="6" t="s">
        <v>16765</v>
      </c>
      <c r="BD1773" s="6" t="s">
        <v>16960</v>
      </c>
      <c r="BE1773" s="6" t="s">
        <v>16961</v>
      </c>
      <c r="BF1773" s="6" t="s">
        <v>13575</v>
      </c>
      <c r="BG1773" s="6" t="s">
        <v>13575</v>
      </c>
      <c r="BH1773" s="6" t="s">
        <v>16959</v>
      </c>
      <c r="BI1773">
        <v>0</v>
      </c>
      <c r="BJ1773" s="6" t="s">
        <v>16958</v>
      </c>
      <c r="BK1773">
        <v>0</v>
      </c>
      <c r="BL1773" s="6" t="s">
        <v>315</v>
      </c>
      <c r="BM1773" s="56">
        <f>COUNTIF($B$2:B1773,B1773)</f>
        <v>1</v>
      </c>
      <c r="BN1773" s="6" t="str">
        <f t="shared" si="27"/>
        <v>13694-1</v>
      </c>
    </row>
    <row r="1774" spans="1:66" x14ac:dyDescent="0.25">
      <c r="A1774">
        <v>1</v>
      </c>
      <c r="B1774">
        <v>13705</v>
      </c>
      <c r="C1774" s="6" t="s">
        <v>19620</v>
      </c>
      <c r="D1774">
        <v>5</v>
      </c>
      <c r="E1774">
        <v>2</v>
      </c>
      <c r="F1774">
        <v>20</v>
      </c>
      <c r="G1774">
        <v>206</v>
      </c>
      <c r="H1774" s="6" t="s">
        <v>17007</v>
      </c>
      <c r="I1774">
        <v>1</v>
      </c>
      <c r="J1774">
        <v>950366</v>
      </c>
      <c r="K1774">
        <v>6</v>
      </c>
      <c r="L1774" s="55">
        <v>44068</v>
      </c>
      <c r="M1774" s="6" t="s">
        <v>16765</v>
      </c>
      <c r="N1774" s="55">
        <v>44720</v>
      </c>
      <c r="O1774">
        <v>118747</v>
      </c>
      <c r="P1774" s="6" t="s">
        <v>16770</v>
      </c>
      <c r="Q1774" s="6" t="s">
        <v>19621</v>
      </c>
      <c r="R1774">
        <v>1</v>
      </c>
      <c r="S1774">
        <v>0</v>
      </c>
      <c r="T1774">
        <v>-1</v>
      </c>
      <c r="U1774">
        <v>1217</v>
      </c>
      <c r="V1774" s="6" t="s">
        <v>16945</v>
      </c>
      <c r="W1774" s="6" t="s">
        <v>16995</v>
      </c>
      <c r="X1774" s="55">
        <v>44665</v>
      </c>
      <c r="Y1774">
        <v>0</v>
      </c>
      <c r="Z1774">
        <v>896.82</v>
      </c>
      <c r="AA1774" s="6" t="s">
        <v>16996</v>
      </c>
      <c r="AB1774" s="6" t="s">
        <v>16947</v>
      </c>
      <c r="AD1774" s="6" t="s">
        <v>16948</v>
      </c>
      <c r="AE1774">
        <v>52438</v>
      </c>
      <c r="AF1774">
        <v>47471</v>
      </c>
      <c r="AG1774" s="6" t="s">
        <v>16949</v>
      </c>
      <c r="AH1774" s="6" t="s">
        <v>16950</v>
      </c>
      <c r="AI1774" s="6" t="s">
        <v>16951</v>
      </c>
      <c r="AJ1774" s="6" t="s">
        <v>16765</v>
      </c>
      <c r="AK1774" s="6" t="s">
        <v>16765</v>
      </c>
      <c r="AL1774" s="6" t="s">
        <v>16765</v>
      </c>
      <c r="AM1774" s="6" t="s">
        <v>16952</v>
      </c>
      <c r="AN1774">
        <v>0</v>
      </c>
      <c r="AO1774" s="55">
        <v>44665</v>
      </c>
      <c r="AP1774" s="6" t="s">
        <v>16953</v>
      </c>
      <c r="AQ1774">
        <v>0</v>
      </c>
      <c r="AR1774" s="6" t="s">
        <v>16954</v>
      </c>
      <c r="AS1774" s="6" t="s">
        <v>16955</v>
      </c>
      <c r="AT1774" s="6" t="s">
        <v>16947</v>
      </c>
      <c r="AU1774">
        <v>0</v>
      </c>
      <c r="AV1774">
        <v>0</v>
      </c>
      <c r="AW1774" s="6" t="s">
        <v>16956</v>
      </c>
      <c r="AX1774" s="6" t="s">
        <v>19622</v>
      </c>
      <c r="AY1774" s="6" t="s">
        <v>16765</v>
      </c>
      <c r="AZ1774" s="6" t="s">
        <v>16958</v>
      </c>
      <c r="BA1774" s="6" t="s">
        <v>16765</v>
      </c>
      <c r="BB1774" s="6" t="s">
        <v>16959</v>
      </c>
      <c r="BC1774" s="6" t="s">
        <v>16765</v>
      </c>
      <c r="BD1774" s="6" t="s">
        <v>16960</v>
      </c>
      <c r="BE1774" s="6" t="s">
        <v>16961</v>
      </c>
      <c r="BF1774" s="6" t="s">
        <v>13575</v>
      </c>
      <c r="BG1774" s="6" t="s">
        <v>13575</v>
      </c>
      <c r="BH1774" s="6" t="s">
        <v>16959</v>
      </c>
      <c r="BI1774">
        <v>0</v>
      </c>
      <c r="BJ1774" s="6" t="s">
        <v>16958</v>
      </c>
      <c r="BK1774">
        <v>0</v>
      </c>
      <c r="BL1774" s="6" t="s">
        <v>315</v>
      </c>
      <c r="BM1774" s="56">
        <f>COUNTIF($B$2:B1774,B1774)</f>
        <v>1</v>
      </c>
      <c r="BN1774" s="6" t="str">
        <f t="shared" si="27"/>
        <v>13705-1</v>
      </c>
    </row>
    <row r="1775" spans="1:66" x14ac:dyDescent="0.25">
      <c r="A1775">
        <v>1</v>
      </c>
      <c r="B1775">
        <v>13705</v>
      </c>
      <c r="C1775" s="6" t="s">
        <v>19620</v>
      </c>
      <c r="D1775">
        <v>5</v>
      </c>
      <c r="E1775">
        <v>2</v>
      </c>
      <c r="F1775">
        <v>20</v>
      </c>
      <c r="G1775">
        <v>206</v>
      </c>
      <c r="H1775" s="6" t="s">
        <v>17007</v>
      </c>
      <c r="I1775">
        <v>1</v>
      </c>
      <c r="J1775">
        <v>120734</v>
      </c>
      <c r="K1775">
        <v>7</v>
      </c>
      <c r="L1775" s="55">
        <v>44389</v>
      </c>
      <c r="M1775" s="6" t="s">
        <v>16765</v>
      </c>
      <c r="N1775" s="55">
        <v>44754</v>
      </c>
      <c r="O1775">
        <v>118750</v>
      </c>
      <c r="P1775" s="6" t="s">
        <v>16767</v>
      </c>
      <c r="Q1775" s="6" t="s">
        <v>19621</v>
      </c>
      <c r="R1775">
        <v>1</v>
      </c>
      <c r="S1775">
        <v>0</v>
      </c>
      <c r="T1775">
        <v>-1</v>
      </c>
      <c r="U1775">
        <v>1803.8</v>
      </c>
      <c r="V1775" s="6" t="s">
        <v>16945</v>
      </c>
      <c r="W1775" s="6" t="s">
        <v>16995</v>
      </c>
      <c r="X1775" s="55">
        <v>44665</v>
      </c>
      <c r="Y1775">
        <v>0</v>
      </c>
      <c r="Z1775">
        <v>896.82</v>
      </c>
      <c r="AA1775" s="6" t="s">
        <v>16996</v>
      </c>
      <c r="AB1775" s="6" t="s">
        <v>16947</v>
      </c>
      <c r="AD1775" s="6" t="s">
        <v>16948</v>
      </c>
      <c r="AE1775">
        <v>53303</v>
      </c>
      <c r="AF1775">
        <v>48167</v>
      </c>
      <c r="AG1775" s="6" t="s">
        <v>16949</v>
      </c>
      <c r="AH1775" s="6" t="s">
        <v>16950</v>
      </c>
      <c r="AI1775" s="6" t="s">
        <v>16951</v>
      </c>
      <c r="AJ1775" s="6" t="s">
        <v>16765</v>
      </c>
      <c r="AK1775" s="6" t="s">
        <v>16765</v>
      </c>
      <c r="AL1775" s="6" t="s">
        <v>16765</v>
      </c>
      <c r="AM1775" s="6" t="s">
        <v>16952</v>
      </c>
      <c r="AN1775">
        <v>0</v>
      </c>
      <c r="AO1775" s="55">
        <v>44665</v>
      </c>
      <c r="AP1775" s="6" t="s">
        <v>16953</v>
      </c>
      <c r="AQ1775">
        <v>0</v>
      </c>
      <c r="AR1775" s="6" t="s">
        <v>16954</v>
      </c>
      <c r="AS1775" s="6" t="s">
        <v>16955</v>
      </c>
      <c r="AT1775" s="6" t="s">
        <v>16947</v>
      </c>
      <c r="AU1775">
        <v>0</v>
      </c>
      <c r="AV1775">
        <v>0</v>
      </c>
      <c r="AW1775" s="6" t="s">
        <v>16956</v>
      </c>
      <c r="AX1775" s="6" t="s">
        <v>19623</v>
      </c>
      <c r="AY1775" s="6" t="s">
        <v>16765</v>
      </c>
      <c r="AZ1775" s="6" t="s">
        <v>16958</v>
      </c>
      <c r="BA1775" s="6" t="s">
        <v>16765</v>
      </c>
      <c r="BB1775" s="6" t="s">
        <v>16959</v>
      </c>
      <c r="BC1775" s="6" t="s">
        <v>16765</v>
      </c>
      <c r="BD1775" s="6" t="s">
        <v>16960</v>
      </c>
      <c r="BE1775" s="6" t="s">
        <v>16961</v>
      </c>
      <c r="BF1775" s="6" t="s">
        <v>13575</v>
      </c>
      <c r="BG1775" s="6" t="s">
        <v>13575</v>
      </c>
      <c r="BH1775" s="6" t="s">
        <v>16959</v>
      </c>
      <c r="BI1775">
        <v>0</v>
      </c>
      <c r="BJ1775" s="6" t="s">
        <v>16958</v>
      </c>
      <c r="BK1775">
        <v>0</v>
      </c>
      <c r="BL1775" s="6" t="s">
        <v>315</v>
      </c>
      <c r="BM1775" s="56">
        <f>COUNTIF($B$2:B1775,B1775)</f>
        <v>2</v>
      </c>
      <c r="BN1775" s="6" t="str">
        <f t="shared" si="27"/>
        <v>13705-2</v>
      </c>
    </row>
    <row r="1776" spans="1:66" x14ac:dyDescent="0.25">
      <c r="A1776">
        <v>1</v>
      </c>
      <c r="B1776">
        <v>13707</v>
      </c>
      <c r="C1776" s="6" t="s">
        <v>19624</v>
      </c>
      <c r="D1776">
        <v>5</v>
      </c>
      <c r="E1776">
        <v>2</v>
      </c>
      <c r="F1776">
        <v>20</v>
      </c>
      <c r="G1776">
        <v>208</v>
      </c>
      <c r="H1776" s="6" t="s">
        <v>16943</v>
      </c>
      <c r="I1776">
        <v>1</v>
      </c>
      <c r="J1776">
        <v>141622</v>
      </c>
      <c r="K1776">
        <v>7</v>
      </c>
      <c r="L1776" s="55">
        <v>44428</v>
      </c>
      <c r="M1776" s="6" t="s">
        <v>16765</v>
      </c>
      <c r="N1776" s="55">
        <v>44792</v>
      </c>
      <c r="O1776">
        <v>118724</v>
      </c>
      <c r="P1776" s="6" t="s">
        <v>16773</v>
      </c>
      <c r="Q1776" s="6" t="s">
        <v>19625</v>
      </c>
      <c r="R1776">
        <v>1</v>
      </c>
      <c r="S1776">
        <v>0</v>
      </c>
      <c r="T1776">
        <v>-1</v>
      </c>
      <c r="U1776">
        <v>1141.5899999999999</v>
      </c>
      <c r="V1776" s="6" t="s">
        <v>16945</v>
      </c>
      <c r="W1776" s="6" t="s">
        <v>16946</v>
      </c>
      <c r="X1776" s="55">
        <v>44656</v>
      </c>
      <c r="Y1776">
        <v>0</v>
      </c>
      <c r="Z1776">
        <v>0</v>
      </c>
      <c r="AA1776" s="6" t="s">
        <v>16765</v>
      </c>
      <c r="AB1776" s="6" t="s">
        <v>16947</v>
      </c>
      <c r="AD1776" s="6" t="s">
        <v>16948</v>
      </c>
      <c r="AE1776">
        <v>53431</v>
      </c>
      <c r="AF1776">
        <v>48278</v>
      </c>
      <c r="AG1776" s="6" t="s">
        <v>16949</v>
      </c>
      <c r="AH1776" s="6" t="s">
        <v>16950</v>
      </c>
      <c r="AI1776" s="6" t="s">
        <v>16951</v>
      </c>
      <c r="AJ1776" s="6" t="s">
        <v>16765</v>
      </c>
      <c r="AK1776" s="6" t="s">
        <v>16765</v>
      </c>
      <c r="AL1776" s="6" t="s">
        <v>16765</v>
      </c>
      <c r="AM1776" s="6" t="s">
        <v>16952</v>
      </c>
      <c r="AN1776">
        <v>0</v>
      </c>
      <c r="AO1776" s="55">
        <v>44656</v>
      </c>
      <c r="AP1776" s="6" t="s">
        <v>16953</v>
      </c>
      <c r="AQ1776">
        <v>0</v>
      </c>
      <c r="AR1776" s="6" t="s">
        <v>16997</v>
      </c>
      <c r="AS1776" s="6" t="s">
        <v>16955</v>
      </c>
      <c r="AT1776" s="6" t="s">
        <v>16947</v>
      </c>
      <c r="AU1776">
        <v>0</v>
      </c>
      <c r="AV1776">
        <v>0</v>
      </c>
      <c r="AW1776" s="6" t="s">
        <v>16956</v>
      </c>
      <c r="AX1776" s="6" t="s">
        <v>17409</v>
      </c>
      <c r="AY1776" s="6" t="s">
        <v>16765</v>
      </c>
      <c r="AZ1776" s="6" t="s">
        <v>16958</v>
      </c>
      <c r="BA1776" s="6" t="s">
        <v>16765</v>
      </c>
      <c r="BB1776" s="6" t="s">
        <v>16959</v>
      </c>
      <c r="BC1776" s="6" t="s">
        <v>16765</v>
      </c>
      <c r="BD1776" s="6" t="s">
        <v>16960</v>
      </c>
      <c r="BE1776" s="6" t="s">
        <v>16961</v>
      </c>
      <c r="BF1776" s="6" t="s">
        <v>13575</v>
      </c>
      <c r="BG1776" s="6" t="s">
        <v>13575</v>
      </c>
      <c r="BH1776" s="6" t="s">
        <v>16959</v>
      </c>
      <c r="BI1776">
        <v>0</v>
      </c>
      <c r="BJ1776" s="6" t="s">
        <v>16958</v>
      </c>
      <c r="BK1776">
        <v>0</v>
      </c>
      <c r="BL1776" s="6" t="s">
        <v>315</v>
      </c>
      <c r="BM1776" s="56">
        <f>COUNTIF($B$2:B1776,B1776)</f>
        <v>1</v>
      </c>
      <c r="BN1776" s="6" t="str">
        <f t="shared" si="27"/>
        <v>13707-1</v>
      </c>
    </row>
    <row r="1777" spans="1:66" x14ac:dyDescent="0.25">
      <c r="A1777">
        <v>1</v>
      </c>
      <c r="B1777">
        <v>13707</v>
      </c>
      <c r="C1777" s="6" t="s">
        <v>19624</v>
      </c>
      <c r="D1777">
        <v>5</v>
      </c>
      <c r="E1777">
        <v>2</v>
      </c>
      <c r="F1777">
        <v>20</v>
      </c>
      <c r="G1777">
        <v>208</v>
      </c>
      <c r="H1777" s="6" t="s">
        <v>16943</v>
      </c>
      <c r="I1777">
        <v>1</v>
      </c>
      <c r="J1777">
        <v>55845</v>
      </c>
      <c r="K1777">
        <v>7</v>
      </c>
      <c r="L1777" s="55">
        <v>44263</v>
      </c>
      <c r="M1777" s="6" t="s">
        <v>16765</v>
      </c>
      <c r="N1777" s="55">
        <v>109574</v>
      </c>
      <c r="O1777">
        <v>198213</v>
      </c>
      <c r="P1777" s="6" t="s">
        <v>16785</v>
      </c>
      <c r="Q1777" s="6" t="s">
        <v>16973</v>
      </c>
      <c r="R1777">
        <v>15</v>
      </c>
      <c r="S1777">
        <v>0</v>
      </c>
      <c r="T1777">
        <v>-15</v>
      </c>
      <c r="U1777">
        <v>630</v>
      </c>
      <c r="V1777" s="6" t="s">
        <v>16999</v>
      </c>
      <c r="W1777" s="6" t="s">
        <v>16946</v>
      </c>
      <c r="X1777" s="55">
        <v>44656</v>
      </c>
      <c r="Y1777">
        <v>0</v>
      </c>
      <c r="Z1777">
        <v>0</v>
      </c>
      <c r="AA1777" s="6" t="s">
        <v>16765</v>
      </c>
      <c r="AB1777" s="6" t="s">
        <v>16947</v>
      </c>
      <c r="AD1777" s="6" t="s">
        <v>16765</v>
      </c>
      <c r="AE1777">
        <v>52961</v>
      </c>
      <c r="AF1777">
        <v>47884</v>
      </c>
      <c r="AG1777" s="6" t="s">
        <v>16973</v>
      </c>
      <c r="AH1777" s="6" t="s">
        <v>16950</v>
      </c>
      <c r="AI1777" s="6" t="s">
        <v>16951</v>
      </c>
      <c r="AJ1777" s="6" t="s">
        <v>16765</v>
      </c>
      <c r="AK1777" s="6" t="s">
        <v>16765</v>
      </c>
      <c r="AL1777" s="6" t="s">
        <v>16765</v>
      </c>
      <c r="AM1777" s="6" t="s">
        <v>16952</v>
      </c>
      <c r="AN1777">
        <v>0</v>
      </c>
      <c r="AO1777" s="55">
        <v>44656</v>
      </c>
      <c r="AP1777" s="6" t="s">
        <v>17000</v>
      </c>
      <c r="AQ1777">
        <v>0</v>
      </c>
      <c r="AR1777" s="6" t="s">
        <v>17095</v>
      </c>
      <c r="AS1777" s="6" t="s">
        <v>17002</v>
      </c>
      <c r="AT1777" s="6" t="s">
        <v>16947</v>
      </c>
      <c r="AU1777">
        <v>0</v>
      </c>
      <c r="AV1777">
        <v>0</v>
      </c>
      <c r="AW1777" s="6" t="s">
        <v>16956</v>
      </c>
      <c r="AX1777" s="6" t="s">
        <v>17608</v>
      </c>
      <c r="AY1777" s="6" t="s">
        <v>16765</v>
      </c>
      <c r="AZ1777" s="6" t="s">
        <v>16958</v>
      </c>
      <c r="BA1777" s="6" t="s">
        <v>16765</v>
      </c>
      <c r="BB1777" s="6" t="s">
        <v>16959</v>
      </c>
      <c r="BC1777" s="6" t="s">
        <v>16765</v>
      </c>
      <c r="BD1777" s="6" t="s">
        <v>16960</v>
      </c>
      <c r="BE1777" s="6" t="s">
        <v>16961</v>
      </c>
      <c r="BF1777" s="6" t="s">
        <v>13575</v>
      </c>
      <c r="BG1777" s="6" t="s">
        <v>13575</v>
      </c>
      <c r="BH1777" s="6" t="s">
        <v>16959</v>
      </c>
      <c r="BI1777">
        <v>0</v>
      </c>
      <c r="BJ1777" s="6" t="s">
        <v>16958</v>
      </c>
      <c r="BK1777">
        <v>0</v>
      </c>
      <c r="BL1777" s="6" t="s">
        <v>315</v>
      </c>
      <c r="BM1777" s="56">
        <f>COUNTIF($B$2:B1777,B1777)</f>
        <v>2</v>
      </c>
      <c r="BN1777" s="6" t="str">
        <f t="shared" si="27"/>
        <v>13707-2</v>
      </c>
    </row>
    <row r="1778" spans="1:66" x14ac:dyDescent="0.25">
      <c r="A1778">
        <v>1</v>
      </c>
      <c r="B1778">
        <v>13707</v>
      </c>
      <c r="C1778" s="6" t="s">
        <v>19624</v>
      </c>
      <c r="D1778">
        <v>5</v>
      </c>
      <c r="E1778">
        <v>2</v>
      </c>
      <c r="F1778">
        <v>20</v>
      </c>
      <c r="G1778">
        <v>208</v>
      </c>
      <c r="H1778" s="6" t="s">
        <v>16943</v>
      </c>
      <c r="I1778">
        <v>1</v>
      </c>
      <c r="J1778">
        <v>55845</v>
      </c>
      <c r="K1778">
        <v>7</v>
      </c>
      <c r="L1778" s="55">
        <v>44263</v>
      </c>
      <c r="M1778" s="6" t="s">
        <v>16765</v>
      </c>
      <c r="N1778" s="55">
        <v>109574</v>
      </c>
      <c r="O1778">
        <v>198214</v>
      </c>
      <c r="P1778" s="6" t="s">
        <v>16786</v>
      </c>
      <c r="Q1778" s="6" t="s">
        <v>16973</v>
      </c>
      <c r="R1778">
        <v>360</v>
      </c>
      <c r="S1778">
        <v>0</v>
      </c>
      <c r="T1778">
        <v>-360</v>
      </c>
      <c r="U1778">
        <v>576</v>
      </c>
      <c r="V1778" s="6" t="s">
        <v>17004</v>
      </c>
      <c r="W1778" s="6" t="s">
        <v>16946</v>
      </c>
      <c r="X1778" s="55">
        <v>44656</v>
      </c>
      <c r="Y1778">
        <v>0</v>
      </c>
      <c r="Z1778">
        <v>0</v>
      </c>
      <c r="AA1778" s="6" t="s">
        <v>16765</v>
      </c>
      <c r="AB1778" s="6" t="s">
        <v>16947</v>
      </c>
      <c r="AD1778" s="6" t="s">
        <v>16765</v>
      </c>
      <c r="AE1778">
        <v>52962</v>
      </c>
      <c r="AF1778">
        <v>47884</v>
      </c>
      <c r="AG1778" s="6" t="s">
        <v>16973</v>
      </c>
      <c r="AH1778" s="6" t="s">
        <v>16950</v>
      </c>
      <c r="AI1778" s="6" t="s">
        <v>16951</v>
      </c>
      <c r="AJ1778" s="6" t="s">
        <v>16765</v>
      </c>
      <c r="AK1778" s="6" t="s">
        <v>16765</v>
      </c>
      <c r="AL1778" s="6" t="s">
        <v>16765</v>
      </c>
      <c r="AM1778" s="6" t="s">
        <v>16952</v>
      </c>
      <c r="AN1778">
        <v>0</v>
      </c>
      <c r="AO1778" s="55">
        <v>44656</v>
      </c>
      <c r="AP1778" s="6" t="s">
        <v>17000</v>
      </c>
      <c r="AQ1778">
        <v>0</v>
      </c>
      <c r="AR1778" s="6" t="s">
        <v>17098</v>
      </c>
      <c r="AS1778" s="6" t="s">
        <v>17002</v>
      </c>
      <c r="AT1778" s="6" t="s">
        <v>16947</v>
      </c>
      <c r="AU1778">
        <v>0</v>
      </c>
      <c r="AV1778">
        <v>0</v>
      </c>
      <c r="AW1778" s="6" t="s">
        <v>16956</v>
      </c>
      <c r="AX1778" s="6" t="s">
        <v>17608</v>
      </c>
      <c r="AY1778" s="6" t="s">
        <v>16765</v>
      </c>
      <c r="AZ1778" s="6" t="s">
        <v>16958</v>
      </c>
      <c r="BA1778" s="6" t="s">
        <v>16765</v>
      </c>
      <c r="BB1778" s="6" t="s">
        <v>16959</v>
      </c>
      <c r="BC1778" s="6" t="s">
        <v>16765</v>
      </c>
      <c r="BD1778" s="6" t="s">
        <v>16960</v>
      </c>
      <c r="BE1778" s="6" t="s">
        <v>16961</v>
      </c>
      <c r="BF1778" s="6" t="s">
        <v>13575</v>
      </c>
      <c r="BG1778" s="6" t="s">
        <v>13575</v>
      </c>
      <c r="BH1778" s="6" t="s">
        <v>16959</v>
      </c>
      <c r="BI1778">
        <v>0</v>
      </c>
      <c r="BJ1778" s="6" t="s">
        <v>16958</v>
      </c>
      <c r="BK1778">
        <v>0</v>
      </c>
      <c r="BL1778" s="6" t="s">
        <v>315</v>
      </c>
      <c r="BM1778" s="56">
        <f>COUNTIF($B$2:B1778,B1778)</f>
        <v>3</v>
      </c>
      <c r="BN1778" s="6" t="str">
        <f t="shared" si="27"/>
        <v>13707-3</v>
      </c>
    </row>
    <row r="1779" spans="1:66" x14ac:dyDescent="0.25">
      <c r="A1779">
        <v>1</v>
      </c>
      <c r="B1779">
        <v>13718</v>
      </c>
      <c r="C1779" s="6" t="s">
        <v>19626</v>
      </c>
      <c r="D1779">
        <v>5</v>
      </c>
      <c r="E1779">
        <v>3</v>
      </c>
      <c r="F1779">
        <v>30</v>
      </c>
      <c r="G1779">
        <v>305</v>
      </c>
      <c r="H1779" s="6" t="s">
        <v>17010</v>
      </c>
      <c r="I1779">
        <v>1</v>
      </c>
      <c r="J1779">
        <v>924866</v>
      </c>
      <c r="K1779">
        <v>6</v>
      </c>
      <c r="L1779" s="55">
        <v>44014</v>
      </c>
      <c r="M1779" s="6" t="s">
        <v>16765</v>
      </c>
      <c r="N1779" s="55">
        <v>44628</v>
      </c>
      <c r="O1779">
        <v>118750</v>
      </c>
      <c r="P1779" s="6" t="s">
        <v>16767</v>
      </c>
      <c r="Q1779" s="6" t="s">
        <v>19627</v>
      </c>
      <c r="R1779">
        <v>1</v>
      </c>
      <c r="S1779">
        <v>0</v>
      </c>
      <c r="T1779">
        <v>-1</v>
      </c>
      <c r="U1779">
        <v>1803.8</v>
      </c>
      <c r="V1779" s="6" t="s">
        <v>16945</v>
      </c>
      <c r="W1779" s="6" t="s">
        <v>16946</v>
      </c>
      <c r="X1779" s="55">
        <v>44667</v>
      </c>
      <c r="Y1779">
        <v>20000</v>
      </c>
      <c r="Z1779">
        <v>1795.14</v>
      </c>
      <c r="AA1779" s="6" t="s">
        <v>16885</v>
      </c>
      <c r="AB1779" s="6" t="s">
        <v>16947</v>
      </c>
      <c r="AD1779" s="6" t="s">
        <v>16948</v>
      </c>
      <c r="AE1779">
        <v>52317</v>
      </c>
      <c r="AF1779">
        <v>47366</v>
      </c>
      <c r="AG1779" s="6" t="s">
        <v>16949</v>
      </c>
      <c r="AH1779" s="6" t="s">
        <v>16950</v>
      </c>
      <c r="AI1779" s="6" t="s">
        <v>16951</v>
      </c>
      <c r="AJ1779" s="6" t="s">
        <v>16765</v>
      </c>
      <c r="AK1779" s="6" t="s">
        <v>16765</v>
      </c>
      <c r="AL1779" s="6" t="s">
        <v>16765</v>
      </c>
      <c r="AM1779" s="6" t="s">
        <v>16952</v>
      </c>
      <c r="AN1779">
        <v>0</v>
      </c>
      <c r="AO1779" s="55">
        <v>44667</v>
      </c>
      <c r="AP1779" s="6" t="s">
        <v>16953</v>
      </c>
      <c r="AQ1779">
        <v>0</v>
      </c>
      <c r="AR1779" s="6" t="s">
        <v>16954</v>
      </c>
      <c r="AS1779" s="6" t="s">
        <v>16955</v>
      </c>
      <c r="AT1779" s="6" t="s">
        <v>16947</v>
      </c>
      <c r="AU1779">
        <v>0</v>
      </c>
      <c r="AV1779">
        <v>0</v>
      </c>
      <c r="AW1779" s="6" t="s">
        <v>16956</v>
      </c>
      <c r="AX1779" s="6" t="s">
        <v>17848</v>
      </c>
      <c r="AY1779" s="6" t="s">
        <v>16765</v>
      </c>
      <c r="AZ1779" s="6" t="s">
        <v>16958</v>
      </c>
      <c r="BA1779" s="6" t="s">
        <v>16765</v>
      </c>
      <c r="BB1779" s="6" t="s">
        <v>16959</v>
      </c>
      <c r="BC1779" s="6" t="s">
        <v>16765</v>
      </c>
      <c r="BD1779" s="6" t="s">
        <v>16960</v>
      </c>
      <c r="BE1779" s="6" t="s">
        <v>16961</v>
      </c>
      <c r="BF1779" s="6" t="s">
        <v>13575</v>
      </c>
      <c r="BG1779" s="6" t="s">
        <v>13575</v>
      </c>
      <c r="BH1779" s="6" t="s">
        <v>16959</v>
      </c>
      <c r="BI1779">
        <v>0</v>
      </c>
      <c r="BJ1779" s="6" t="s">
        <v>16958</v>
      </c>
      <c r="BK1779">
        <v>0</v>
      </c>
      <c r="BL1779" s="6" t="s">
        <v>315</v>
      </c>
      <c r="BM1779" s="56">
        <f>COUNTIF($B$2:B1779,B1779)</f>
        <v>1</v>
      </c>
      <c r="BN1779" s="6" t="str">
        <f t="shared" si="27"/>
        <v>13718-1</v>
      </c>
    </row>
    <row r="1780" spans="1:66" x14ac:dyDescent="0.25">
      <c r="A1780">
        <v>1</v>
      </c>
      <c r="B1780">
        <v>13718</v>
      </c>
      <c r="C1780" s="6" t="s">
        <v>19626</v>
      </c>
      <c r="D1780">
        <v>5</v>
      </c>
      <c r="E1780">
        <v>3</v>
      </c>
      <c r="F1780">
        <v>30</v>
      </c>
      <c r="G1780">
        <v>305</v>
      </c>
      <c r="H1780" s="6" t="s">
        <v>17010</v>
      </c>
      <c r="I1780">
        <v>1</v>
      </c>
      <c r="J1780">
        <v>850725</v>
      </c>
      <c r="K1780">
        <v>6</v>
      </c>
      <c r="L1780" s="55">
        <v>43844</v>
      </c>
      <c r="M1780" s="6" t="s">
        <v>16765</v>
      </c>
      <c r="N1780" s="55">
        <v>44628</v>
      </c>
      <c r="O1780">
        <v>126677</v>
      </c>
      <c r="P1780" s="6" t="s">
        <v>16766</v>
      </c>
      <c r="Q1780" s="6" t="s">
        <v>19627</v>
      </c>
      <c r="R1780">
        <v>1</v>
      </c>
      <c r="S1780">
        <v>0</v>
      </c>
      <c r="T1780">
        <v>-1</v>
      </c>
      <c r="U1780">
        <v>3237.25</v>
      </c>
      <c r="V1780" s="6" t="s">
        <v>16945</v>
      </c>
      <c r="W1780" s="6" t="s">
        <v>16946</v>
      </c>
      <c r="X1780" s="55">
        <v>44667</v>
      </c>
      <c r="Y1780">
        <v>20000</v>
      </c>
      <c r="Z1780">
        <v>1795.14</v>
      </c>
      <c r="AA1780" s="6" t="s">
        <v>16885</v>
      </c>
      <c r="AB1780" s="6" t="s">
        <v>16947</v>
      </c>
      <c r="AD1780" s="6" t="s">
        <v>16948</v>
      </c>
      <c r="AE1780">
        <v>52026</v>
      </c>
      <c r="AF1780">
        <v>47102</v>
      </c>
      <c r="AG1780" s="6" t="s">
        <v>16949</v>
      </c>
      <c r="AH1780" s="6" t="s">
        <v>16950</v>
      </c>
      <c r="AI1780" s="6" t="s">
        <v>16951</v>
      </c>
      <c r="AJ1780" s="6" t="s">
        <v>16765</v>
      </c>
      <c r="AK1780" s="6" t="s">
        <v>16765</v>
      </c>
      <c r="AL1780" s="6" t="s">
        <v>16765</v>
      </c>
      <c r="AM1780" s="6" t="s">
        <v>16952</v>
      </c>
      <c r="AN1780">
        <v>0</v>
      </c>
      <c r="AO1780" s="55">
        <v>44667</v>
      </c>
      <c r="AP1780" s="6" t="s">
        <v>16953</v>
      </c>
      <c r="AQ1780">
        <v>0</v>
      </c>
      <c r="AR1780" s="6" t="s">
        <v>16954</v>
      </c>
      <c r="AS1780" s="6" t="s">
        <v>16955</v>
      </c>
      <c r="AT1780" s="6" t="s">
        <v>16947</v>
      </c>
      <c r="AU1780">
        <v>0</v>
      </c>
      <c r="AV1780">
        <v>0</v>
      </c>
      <c r="AW1780" s="6" t="s">
        <v>16956</v>
      </c>
      <c r="AX1780" s="6" t="s">
        <v>18200</v>
      </c>
      <c r="AY1780" s="6" t="s">
        <v>16765</v>
      </c>
      <c r="AZ1780" s="6" t="s">
        <v>16958</v>
      </c>
      <c r="BA1780" s="6" t="s">
        <v>16765</v>
      </c>
      <c r="BB1780" s="6" t="s">
        <v>16959</v>
      </c>
      <c r="BC1780" s="6" t="s">
        <v>16765</v>
      </c>
      <c r="BD1780" s="6" t="s">
        <v>16960</v>
      </c>
      <c r="BE1780" s="6" t="s">
        <v>16961</v>
      </c>
      <c r="BF1780" s="6" t="s">
        <v>13575</v>
      </c>
      <c r="BG1780" s="6" t="s">
        <v>13575</v>
      </c>
      <c r="BH1780" s="6" t="s">
        <v>16959</v>
      </c>
      <c r="BI1780">
        <v>0</v>
      </c>
      <c r="BJ1780" s="6" t="s">
        <v>16958</v>
      </c>
      <c r="BK1780">
        <v>0</v>
      </c>
      <c r="BL1780" s="6" t="s">
        <v>315</v>
      </c>
      <c r="BM1780" s="56">
        <f>COUNTIF($B$2:B1780,B1780)</f>
        <v>2</v>
      </c>
      <c r="BN1780" s="6" t="str">
        <f t="shared" si="27"/>
        <v>13718-2</v>
      </c>
    </row>
    <row r="1781" spans="1:66" x14ac:dyDescent="0.25">
      <c r="A1781">
        <v>1</v>
      </c>
      <c r="B1781">
        <v>13744</v>
      </c>
      <c r="C1781" s="6" t="s">
        <v>19628</v>
      </c>
      <c r="D1781">
        <v>5</v>
      </c>
      <c r="E1781">
        <v>3</v>
      </c>
      <c r="F1781">
        <v>30</v>
      </c>
      <c r="G1781">
        <v>304</v>
      </c>
      <c r="H1781" s="6" t="s">
        <v>17010</v>
      </c>
      <c r="I1781">
        <v>1</v>
      </c>
      <c r="J1781">
        <v>518523</v>
      </c>
      <c r="K1781">
        <v>6</v>
      </c>
      <c r="L1781" s="55">
        <v>43243</v>
      </c>
      <c r="M1781" s="6" t="s">
        <v>16765</v>
      </c>
      <c r="N1781" s="55">
        <v>44601</v>
      </c>
      <c r="O1781">
        <v>118779</v>
      </c>
      <c r="P1781" s="6" t="s">
        <v>16784</v>
      </c>
      <c r="Q1781" s="6" t="s">
        <v>19629</v>
      </c>
      <c r="R1781">
        <v>1</v>
      </c>
      <c r="S1781">
        <v>0</v>
      </c>
      <c r="T1781">
        <v>-1</v>
      </c>
      <c r="U1781">
        <v>1248.07</v>
      </c>
      <c r="V1781" s="6" t="s">
        <v>16945</v>
      </c>
      <c r="W1781" s="6" t="s">
        <v>16995</v>
      </c>
      <c r="X1781" s="55">
        <v>44667</v>
      </c>
      <c r="Y1781">
        <v>50000</v>
      </c>
      <c r="Z1781">
        <v>2639.49</v>
      </c>
      <c r="AA1781" s="6" t="s">
        <v>16996</v>
      </c>
      <c r="AB1781" s="6" t="s">
        <v>16947</v>
      </c>
      <c r="AD1781" s="6" t="s">
        <v>16948</v>
      </c>
      <c r="AE1781">
        <v>48972</v>
      </c>
      <c r="AF1781">
        <v>44496</v>
      </c>
      <c r="AG1781" s="6" t="s">
        <v>16949</v>
      </c>
      <c r="AH1781" s="6" t="s">
        <v>16950</v>
      </c>
      <c r="AI1781" s="6" t="s">
        <v>16951</v>
      </c>
      <c r="AJ1781" s="6" t="s">
        <v>16765</v>
      </c>
      <c r="AK1781" s="6" t="s">
        <v>16765</v>
      </c>
      <c r="AL1781" s="6" t="s">
        <v>16765</v>
      </c>
      <c r="AM1781" s="6" t="s">
        <v>16952</v>
      </c>
      <c r="AN1781">
        <v>0</v>
      </c>
      <c r="AO1781" s="55">
        <v>44667</v>
      </c>
      <c r="AP1781" s="6" t="s">
        <v>16953</v>
      </c>
      <c r="AQ1781">
        <v>0</v>
      </c>
      <c r="AR1781" s="6" t="s">
        <v>16954</v>
      </c>
      <c r="AS1781" s="6" t="s">
        <v>16955</v>
      </c>
      <c r="AT1781" s="6" t="s">
        <v>16947</v>
      </c>
      <c r="AU1781">
        <v>0</v>
      </c>
      <c r="AV1781">
        <v>0</v>
      </c>
      <c r="AW1781" s="6" t="s">
        <v>16956</v>
      </c>
      <c r="AX1781" s="6" t="s">
        <v>18838</v>
      </c>
      <c r="AY1781" s="6" t="s">
        <v>16765</v>
      </c>
      <c r="AZ1781" s="6" t="s">
        <v>16958</v>
      </c>
      <c r="BA1781" s="6" t="s">
        <v>16765</v>
      </c>
      <c r="BB1781" s="6" t="s">
        <v>16959</v>
      </c>
      <c r="BC1781" s="6" t="s">
        <v>16765</v>
      </c>
      <c r="BD1781" s="6" t="s">
        <v>16960</v>
      </c>
      <c r="BE1781" s="6" t="s">
        <v>16961</v>
      </c>
      <c r="BF1781" s="6" t="s">
        <v>13575</v>
      </c>
      <c r="BG1781" s="6" t="s">
        <v>13575</v>
      </c>
      <c r="BH1781" s="6" t="s">
        <v>16959</v>
      </c>
      <c r="BI1781">
        <v>0</v>
      </c>
      <c r="BJ1781" s="6" t="s">
        <v>16958</v>
      </c>
      <c r="BK1781">
        <v>0</v>
      </c>
      <c r="BL1781" s="6" t="s">
        <v>315</v>
      </c>
      <c r="BM1781" s="56">
        <f>COUNTIF($B$2:B1781,B1781)</f>
        <v>1</v>
      </c>
      <c r="BN1781" s="6" t="str">
        <f t="shared" si="27"/>
        <v>13744-1</v>
      </c>
    </row>
    <row r="1782" spans="1:66" x14ac:dyDescent="0.25">
      <c r="A1782">
        <v>1</v>
      </c>
      <c r="B1782">
        <v>13753</v>
      </c>
      <c r="C1782" s="6" t="s">
        <v>19630</v>
      </c>
      <c r="D1782">
        <v>5</v>
      </c>
      <c r="E1782">
        <v>1</v>
      </c>
      <c r="F1782">
        <v>10</v>
      </c>
      <c r="G1782">
        <v>101</v>
      </c>
      <c r="H1782" s="6" t="s">
        <v>16994</v>
      </c>
      <c r="I1782">
        <v>1</v>
      </c>
      <c r="J1782">
        <v>515239</v>
      </c>
      <c r="K1782">
        <v>6</v>
      </c>
      <c r="L1782" s="55">
        <v>43237</v>
      </c>
      <c r="M1782" s="6" t="s">
        <v>16765</v>
      </c>
      <c r="N1782" s="55">
        <v>109574</v>
      </c>
      <c r="O1782">
        <v>27983</v>
      </c>
      <c r="P1782" s="6" t="s">
        <v>16791</v>
      </c>
      <c r="Q1782" s="6" t="s">
        <v>16973</v>
      </c>
      <c r="R1782">
        <v>360</v>
      </c>
      <c r="S1782">
        <v>0</v>
      </c>
      <c r="T1782">
        <v>-360</v>
      </c>
      <c r="U1782">
        <v>432</v>
      </c>
      <c r="V1782" s="6" t="s">
        <v>17004</v>
      </c>
      <c r="W1782" s="6" t="s">
        <v>16946</v>
      </c>
      <c r="X1782" s="55">
        <v>44664</v>
      </c>
      <c r="Y1782">
        <v>7.93</v>
      </c>
      <c r="Z1782">
        <v>0</v>
      </c>
      <c r="AA1782" s="6" t="s">
        <v>16765</v>
      </c>
      <c r="AB1782" s="6" t="s">
        <v>16947</v>
      </c>
      <c r="AD1782" s="6" t="s">
        <v>16765</v>
      </c>
      <c r="AE1782">
        <v>48926</v>
      </c>
      <c r="AF1782">
        <v>44454</v>
      </c>
      <c r="AG1782" s="6" t="s">
        <v>16973</v>
      </c>
      <c r="AH1782" s="6" t="s">
        <v>16950</v>
      </c>
      <c r="AI1782" s="6" t="s">
        <v>16951</v>
      </c>
      <c r="AJ1782" s="6" t="s">
        <v>16765</v>
      </c>
      <c r="AK1782" s="6" t="s">
        <v>16765</v>
      </c>
      <c r="AL1782" s="6" t="s">
        <v>16765</v>
      </c>
      <c r="AM1782" s="6" t="s">
        <v>16952</v>
      </c>
      <c r="AN1782">
        <v>0</v>
      </c>
      <c r="AO1782" s="55">
        <v>44664</v>
      </c>
      <c r="AP1782" s="6" t="s">
        <v>17000</v>
      </c>
      <c r="AQ1782">
        <v>0</v>
      </c>
      <c r="AR1782" s="6" t="s">
        <v>17168</v>
      </c>
      <c r="AS1782" s="6" t="s">
        <v>17002</v>
      </c>
      <c r="AT1782" s="6" t="s">
        <v>16947</v>
      </c>
      <c r="AU1782">
        <v>0</v>
      </c>
      <c r="AV1782">
        <v>0</v>
      </c>
      <c r="AW1782" s="6" t="s">
        <v>16956</v>
      </c>
      <c r="AX1782" s="6" t="s">
        <v>19509</v>
      </c>
      <c r="AY1782" s="6" t="s">
        <v>16765</v>
      </c>
      <c r="AZ1782" s="6" t="s">
        <v>16958</v>
      </c>
      <c r="BA1782" s="6" t="s">
        <v>16765</v>
      </c>
      <c r="BB1782" s="6" t="s">
        <v>16959</v>
      </c>
      <c r="BC1782" s="6" t="s">
        <v>16765</v>
      </c>
      <c r="BD1782" s="6" t="s">
        <v>16960</v>
      </c>
      <c r="BE1782" s="6" t="s">
        <v>16961</v>
      </c>
      <c r="BF1782" s="6" t="s">
        <v>13575</v>
      </c>
      <c r="BG1782" s="6" t="s">
        <v>13575</v>
      </c>
      <c r="BH1782" s="6" t="s">
        <v>16959</v>
      </c>
      <c r="BI1782">
        <v>0</v>
      </c>
      <c r="BJ1782" s="6" t="s">
        <v>16958</v>
      </c>
      <c r="BK1782">
        <v>0</v>
      </c>
      <c r="BL1782" s="6" t="s">
        <v>315</v>
      </c>
      <c r="BM1782" s="56">
        <f>COUNTIF($B$2:B1782,B1782)</f>
        <v>1</v>
      </c>
      <c r="BN1782" s="6" t="str">
        <f t="shared" si="27"/>
        <v>13753-1</v>
      </c>
    </row>
    <row r="1783" spans="1:66" x14ac:dyDescent="0.25">
      <c r="A1783">
        <v>1</v>
      </c>
      <c r="B1783">
        <v>13753</v>
      </c>
      <c r="C1783" s="6" t="s">
        <v>19630</v>
      </c>
      <c r="D1783">
        <v>5</v>
      </c>
      <c r="E1783">
        <v>1</v>
      </c>
      <c r="F1783">
        <v>10</v>
      </c>
      <c r="G1783">
        <v>101</v>
      </c>
      <c r="H1783" s="6" t="s">
        <v>16994</v>
      </c>
      <c r="I1783">
        <v>1</v>
      </c>
      <c r="J1783">
        <v>515239</v>
      </c>
      <c r="K1783">
        <v>6</v>
      </c>
      <c r="L1783" s="55">
        <v>43237</v>
      </c>
      <c r="M1783" s="6" t="s">
        <v>16765</v>
      </c>
      <c r="N1783" s="55">
        <v>109574</v>
      </c>
      <c r="O1783">
        <v>30491</v>
      </c>
      <c r="P1783" s="6" t="s">
        <v>16793</v>
      </c>
      <c r="Q1783" s="6" t="s">
        <v>16973</v>
      </c>
      <c r="R1783">
        <v>15</v>
      </c>
      <c r="S1783">
        <v>0</v>
      </c>
      <c r="T1783">
        <v>-15</v>
      </c>
      <c r="U1783">
        <v>240</v>
      </c>
      <c r="V1783" s="6" t="s">
        <v>16999</v>
      </c>
      <c r="W1783" s="6" t="s">
        <v>16946</v>
      </c>
      <c r="X1783" s="55">
        <v>44664</v>
      </c>
      <c r="Y1783">
        <v>7.93</v>
      </c>
      <c r="Z1783">
        <v>0</v>
      </c>
      <c r="AA1783" s="6" t="s">
        <v>16765</v>
      </c>
      <c r="AB1783" s="6" t="s">
        <v>16947</v>
      </c>
      <c r="AD1783" s="6" t="s">
        <v>16765</v>
      </c>
      <c r="AE1783">
        <v>48927</v>
      </c>
      <c r="AF1783">
        <v>44454</v>
      </c>
      <c r="AG1783" s="6" t="s">
        <v>16973</v>
      </c>
      <c r="AH1783" s="6" t="s">
        <v>16950</v>
      </c>
      <c r="AI1783" s="6" t="s">
        <v>16951</v>
      </c>
      <c r="AJ1783" s="6" t="s">
        <v>16765</v>
      </c>
      <c r="AK1783" s="6" t="s">
        <v>16765</v>
      </c>
      <c r="AL1783" s="6" t="s">
        <v>16765</v>
      </c>
      <c r="AM1783" s="6" t="s">
        <v>16952</v>
      </c>
      <c r="AN1783">
        <v>0</v>
      </c>
      <c r="AO1783" s="55">
        <v>44664</v>
      </c>
      <c r="AP1783" s="6" t="s">
        <v>17000</v>
      </c>
      <c r="AQ1783">
        <v>0</v>
      </c>
      <c r="AR1783" s="6" t="s">
        <v>17171</v>
      </c>
      <c r="AS1783" s="6" t="s">
        <v>17002</v>
      </c>
      <c r="AT1783" s="6" t="s">
        <v>16947</v>
      </c>
      <c r="AU1783">
        <v>0</v>
      </c>
      <c r="AV1783">
        <v>0</v>
      </c>
      <c r="AW1783" s="6" t="s">
        <v>16956</v>
      </c>
      <c r="AX1783" s="6" t="s">
        <v>19509</v>
      </c>
      <c r="AY1783" s="6" t="s">
        <v>16765</v>
      </c>
      <c r="AZ1783" s="6" t="s">
        <v>16958</v>
      </c>
      <c r="BA1783" s="6" t="s">
        <v>16765</v>
      </c>
      <c r="BB1783" s="6" t="s">
        <v>16959</v>
      </c>
      <c r="BC1783" s="6" t="s">
        <v>16765</v>
      </c>
      <c r="BD1783" s="6" t="s">
        <v>16960</v>
      </c>
      <c r="BE1783" s="6" t="s">
        <v>16961</v>
      </c>
      <c r="BF1783" s="6" t="s">
        <v>13575</v>
      </c>
      <c r="BG1783" s="6" t="s">
        <v>13575</v>
      </c>
      <c r="BH1783" s="6" t="s">
        <v>16959</v>
      </c>
      <c r="BI1783">
        <v>0</v>
      </c>
      <c r="BJ1783" s="6" t="s">
        <v>16958</v>
      </c>
      <c r="BK1783">
        <v>0</v>
      </c>
      <c r="BL1783" s="6" t="s">
        <v>315</v>
      </c>
      <c r="BM1783" s="56">
        <f>COUNTIF($B$2:B1783,B1783)</f>
        <v>2</v>
      </c>
      <c r="BN1783" s="6" t="str">
        <f t="shared" si="27"/>
        <v>13753-2</v>
      </c>
    </row>
    <row r="1784" spans="1:66" x14ac:dyDescent="0.25">
      <c r="A1784">
        <v>1</v>
      </c>
      <c r="B1784">
        <v>13753</v>
      </c>
      <c r="C1784" s="6" t="s">
        <v>19630</v>
      </c>
      <c r="D1784">
        <v>5</v>
      </c>
      <c r="E1784">
        <v>1</v>
      </c>
      <c r="F1784">
        <v>10</v>
      </c>
      <c r="G1784">
        <v>101</v>
      </c>
      <c r="H1784" s="6" t="s">
        <v>16994</v>
      </c>
      <c r="I1784">
        <v>1</v>
      </c>
      <c r="J1784">
        <v>500982</v>
      </c>
      <c r="K1784">
        <v>6</v>
      </c>
      <c r="L1784" s="55">
        <v>43209</v>
      </c>
      <c r="M1784" s="6" t="s">
        <v>16765</v>
      </c>
      <c r="N1784" s="55">
        <v>44686</v>
      </c>
      <c r="O1784">
        <v>118784</v>
      </c>
      <c r="P1784" s="6" t="s">
        <v>16764</v>
      </c>
      <c r="Q1784" s="6" t="s">
        <v>19631</v>
      </c>
      <c r="R1784">
        <v>1</v>
      </c>
      <c r="S1784">
        <v>0</v>
      </c>
      <c r="T1784">
        <v>-1</v>
      </c>
      <c r="U1784">
        <v>1651</v>
      </c>
      <c r="V1784" s="6" t="s">
        <v>16945</v>
      </c>
      <c r="W1784" s="6" t="s">
        <v>16946</v>
      </c>
      <c r="X1784" s="55">
        <v>44664</v>
      </c>
      <c r="Y1784">
        <v>7.93</v>
      </c>
      <c r="Z1784">
        <v>0</v>
      </c>
      <c r="AA1784" s="6" t="s">
        <v>16765</v>
      </c>
      <c r="AB1784" s="6" t="s">
        <v>16947</v>
      </c>
      <c r="AD1784" s="6" t="s">
        <v>16948</v>
      </c>
      <c r="AE1784">
        <v>48773</v>
      </c>
      <c r="AF1784">
        <v>44335</v>
      </c>
      <c r="AG1784" s="6" t="s">
        <v>16949</v>
      </c>
      <c r="AH1784" s="6" t="s">
        <v>16950</v>
      </c>
      <c r="AI1784" s="6" t="s">
        <v>16951</v>
      </c>
      <c r="AJ1784" s="6" t="s">
        <v>16765</v>
      </c>
      <c r="AK1784" s="6" t="s">
        <v>16765</v>
      </c>
      <c r="AL1784" s="6" t="s">
        <v>16765</v>
      </c>
      <c r="AM1784" s="6" t="s">
        <v>16952</v>
      </c>
      <c r="AN1784">
        <v>0</v>
      </c>
      <c r="AO1784" s="55">
        <v>44664</v>
      </c>
      <c r="AP1784" s="6" t="s">
        <v>16953</v>
      </c>
      <c r="AQ1784">
        <v>0</v>
      </c>
      <c r="AR1784" s="6" t="s">
        <v>16954</v>
      </c>
      <c r="AS1784" s="6" t="s">
        <v>16955</v>
      </c>
      <c r="AT1784" s="6" t="s">
        <v>16947</v>
      </c>
      <c r="AU1784">
        <v>0</v>
      </c>
      <c r="AV1784">
        <v>0</v>
      </c>
      <c r="AW1784" s="6" t="s">
        <v>16956</v>
      </c>
      <c r="AX1784" s="6" t="s">
        <v>19632</v>
      </c>
      <c r="AY1784" s="6" t="s">
        <v>16765</v>
      </c>
      <c r="AZ1784" s="6" t="s">
        <v>16958</v>
      </c>
      <c r="BA1784" s="6" t="s">
        <v>16765</v>
      </c>
      <c r="BB1784" s="6" t="s">
        <v>16959</v>
      </c>
      <c r="BC1784" s="6" t="s">
        <v>16765</v>
      </c>
      <c r="BD1784" s="6" t="s">
        <v>16960</v>
      </c>
      <c r="BE1784" s="6" t="s">
        <v>16961</v>
      </c>
      <c r="BF1784" s="6" t="s">
        <v>13575</v>
      </c>
      <c r="BG1784" s="6" t="s">
        <v>13575</v>
      </c>
      <c r="BH1784" s="6" t="s">
        <v>16959</v>
      </c>
      <c r="BI1784">
        <v>0</v>
      </c>
      <c r="BJ1784" s="6" t="s">
        <v>16958</v>
      </c>
      <c r="BK1784">
        <v>0</v>
      </c>
      <c r="BL1784" s="6" t="s">
        <v>315</v>
      </c>
      <c r="BM1784" s="56">
        <f>COUNTIF($B$2:B1784,B1784)</f>
        <v>3</v>
      </c>
      <c r="BN1784" s="6" t="str">
        <f t="shared" si="27"/>
        <v>13753-3</v>
      </c>
    </row>
    <row r="1785" spans="1:66" x14ac:dyDescent="0.25">
      <c r="A1785">
        <v>1</v>
      </c>
      <c r="B1785">
        <v>13753</v>
      </c>
      <c r="C1785" s="6" t="s">
        <v>19630</v>
      </c>
      <c r="D1785">
        <v>5</v>
      </c>
      <c r="E1785">
        <v>1</v>
      </c>
      <c r="F1785">
        <v>10</v>
      </c>
      <c r="G1785">
        <v>101</v>
      </c>
      <c r="H1785" s="6" t="s">
        <v>16994</v>
      </c>
      <c r="I1785">
        <v>1</v>
      </c>
      <c r="J1785">
        <v>152359</v>
      </c>
      <c r="K1785">
        <v>7</v>
      </c>
      <c r="L1785" s="55">
        <v>44447</v>
      </c>
      <c r="M1785" s="6" t="s">
        <v>16765</v>
      </c>
      <c r="N1785" s="55">
        <v>44686</v>
      </c>
      <c r="O1785">
        <v>118787</v>
      </c>
      <c r="P1785" s="6" t="s">
        <v>16783</v>
      </c>
      <c r="Q1785" s="6" t="s">
        <v>19633</v>
      </c>
      <c r="R1785">
        <v>1</v>
      </c>
      <c r="S1785">
        <v>0</v>
      </c>
      <c r="T1785">
        <v>-1</v>
      </c>
      <c r="U1785">
        <v>1651</v>
      </c>
      <c r="V1785" s="6" t="s">
        <v>16945</v>
      </c>
      <c r="W1785" s="6" t="s">
        <v>16946</v>
      </c>
      <c r="X1785" s="55">
        <v>44664</v>
      </c>
      <c r="Y1785">
        <v>7.93</v>
      </c>
      <c r="Z1785">
        <v>0</v>
      </c>
      <c r="AA1785" s="6" t="s">
        <v>16765</v>
      </c>
      <c r="AB1785" s="6" t="s">
        <v>16947</v>
      </c>
      <c r="AD1785" s="6" t="s">
        <v>16948</v>
      </c>
      <c r="AE1785">
        <v>53503</v>
      </c>
      <c r="AF1785">
        <v>48338</v>
      </c>
      <c r="AG1785" s="6" t="s">
        <v>16949</v>
      </c>
      <c r="AH1785" s="6" t="s">
        <v>16950</v>
      </c>
      <c r="AI1785" s="6" t="s">
        <v>16951</v>
      </c>
      <c r="AJ1785" s="6" t="s">
        <v>16765</v>
      </c>
      <c r="AK1785" s="6" t="s">
        <v>16765</v>
      </c>
      <c r="AL1785" s="6" t="s">
        <v>16765</v>
      </c>
      <c r="AM1785" s="6" t="s">
        <v>16952</v>
      </c>
      <c r="AN1785">
        <v>0</v>
      </c>
      <c r="AO1785" s="55">
        <v>44664</v>
      </c>
      <c r="AP1785" s="6" t="s">
        <v>16953</v>
      </c>
      <c r="AQ1785">
        <v>0</v>
      </c>
      <c r="AR1785" s="6" t="s">
        <v>16954</v>
      </c>
      <c r="AS1785" s="6" t="s">
        <v>16955</v>
      </c>
      <c r="AT1785" s="6" t="s">
        <v>16947</v>
      </c>
      <c r="AU1785">
        <v>0</v>
      </c>
      <c r="AV1785">
        <v>0</v>
      </c>
      <c r="AW1785" s="6" t="s">
        <v>16956</v>
      </c>
      <c r="AX1785" s="6" t="s">
        <v>16765</v>
      </c>
      <c r="AY1785" s="6" t="s">
        <v>16765</v>
      </c>
      <c r="AZ1785" s="6" t="s">
        <v>16958</v>
      </c>
      <c r="BA1785" s="6" t="s">
        <v>16765</v>
      </c>
      <c r="BB1785" s="6" t="s">
        <v>16959</v>
      </c>
      <c r="BC1785" s="6" t="s">
        <v>16765</v>
      </c>
      <c r="BD1785" s="6" t="s">
        <v>16960</v>
      </c>
      <c r="BE1785" s="6" t="s">
        <v>16961</v>
      </c>
      <c r="BF1785" s="6" t="s">
        <v>13575</v>
      </c>
      <c r="BG1785" s="6" t="s">
        <v>13575</v>
      </c>
      <c r="BH1785" s="6" t="s">
        <v>16959</v>
      </c>
      <c r="BI1785">
        <v>0</v>
      </c>
      <c r="BJ1785" s="6" t="s">
        <v>16958</v>
      </c>
      <c r="BK1785">
        <v>0</v>
      </c>
      <c r="BL1785" s="6" t="s">
        <v>315</v>
      </c>
      <c r="BM1785" s="56">
        <f>COUNTIF($B$2:B1785,B1785)</f>
        <v>4</v>
      </c>
      <c r="BN1785" s="6" t="str">
        <f t="shared" si="27"/>
        <v>13753-4</v>
      </c>
    </row>
    <row r="1786" spans="1:66" x14ac:dyDescent="0.25">
      <c r="A1786">
        <v>1</v>
      </c>
      <c r="B1786">
        <v>13771</v>
      </c>
      <c r="C1786" s="6" t="s">
        <v>19634</v>
      </c>
      <c r="D1786">
        <v>5</v>
      </c>
      <c r="E1786">
        <v>3</v>
      </c>
      <c r="F1786">
        <v>30</v>
      </c>
      <c r="G1786">
        <v>304</v>
      </c>
      <c r="H1786" s="6" t="s">
        <v>17007</v>
      </c>
      <c r="I1786">
        <v>1</v>
      </c>
      <c r="J1786">
        <v>500984</v>
      </c>
      <c r="K1786">
        <v>6</v>
      </c>
      <c r="L1786" s="55">
        <v>43209</v>
      </c>
      <c r="M1786" s="6" t="s">
        <v>16765</v>
      </c>
      <c r="N1786" s="55">
        <v>44628</v>
      </c>
      <c r="O1786">
        <v>118750</v>
      </c>
      <c r="P1786" s="6" t="s">
        <v>16767</v>
      </c>
      <c r="Q1786" s="6" t="s">
        <v>19635</v>
      </c>
      <c r="R1786">
        <v>1</v>
      </c>
      <c r="S1786">
        <v>0</v>
      </c>
      <c r="T1786">
        <v>-1</v>
      </c>
      <c r="U1786">
        <v>1803.8</v>
      </c>
      <c r="V1786" s="6" t="s">
        <v>16945</v>
      </c>
      <c r="W1786" s="6" t="s">
        <v>16946</v>
      </c>
      <c r="X1786" s="55">
        <v>44665</v>
      </c>
      <c r="Y1786">
        <v>70000</v>
      </c>
      <c r="Z1786">
        <v>0</v>
      </c>
      <c r="AA1786" s="6" t="s">
        <v>16765</v>
      </c>
      <c r="AB1786" s="6" t="s">
        <v>16947</v>
      </c>
      <c r="AD1786" s="6" t="s">
        <v>16948</v>
      </c>
      <c r="AE1786">
        <v>48775</v>
      </c>
      <c r="AF1786">
        <v>44333</v>
      </c>
      <c r="AG1786" s="6" t="s">
        <v>16949</v>
      </c>
      <c r="AH1786" s="6" t="s">
        <v>16950</v>
      </c>
      <c r="AI1786" s="6" t="s">
        <v>16951</v>
      </c>
      <c r="AJ1786" s="6" t="s">
        <v>16765</v>
      </c>
      <c r="AK1786" s="6" t="s">
        <v>16765</v>
      </c>
      <c r="AL1786" s="6" t="s">
        <v>16765</v>
      </c>
      <c r="AM1786" s="6" t="s">
        <v>16952</v>
      </c>
      <c r="AN1786">
        <v>0</v>
      </c>
      <c r="AO1786" s="55">
        <v>44665</v>
      </c>
      <c r="AP1786" s="6" t="s">
        <v>16953</v>
      </c>
      <c r="AQ1786">
        <v>0</v>
      </c>
      <c r="AR1786" s="6" t="s">
        <v>16954</v>
      </c>
      <c r="AS1786" s="6" t="s">
        <v>16955</v>
      </c>
      <c r="AT1786" s="6" t="s">
        <v>16947</v>
      </c>
      <c r="AU1786">
        <v>0</v>
      </c>
      <c r="AV1786">
        <v>0</v>
      </c>
      <c r="AW1786" s="6" t="s">
        <v>16956</v>
      </c>
      <c r="AX1786" s="6" t="s">
        <v>19632</v>
      </c>
      <c r="AY1786" s="6" t="s">
        <v>16765</v>
      </c>
      <c r="AZ1786" s="6" t="s">
        <v>16958</v>
      </c>
      <c r="BA1786" s="6" t="s">
        <v>16765</v>
      </c>
      <c r="BB1786" s="6" t="s">
        <v>16959</v>
      </c>
      <c r="BC1786" s="6" t="s">
        <v>16765</v>
      </c>
      <c r="BD1786" s="6" t="s">
        <v>16960</v>
      </c>
      <c r="BE1786" s="6" t="s">
        <v>16961</v>
      </c>
      <c r="BF1786" s="6" t="s">
        <v>13575</v>
      </c>
      <c r="BG1786" s="6" t="s">
        <v>13575</v>
      </c>
      <c r="BH1786" s="6" t="s">
        <v>16959</v>
      </c>
      <c r="BI1786">
        <v>0</v>
      </c>
      <c r="BJ1786" s="6" t="s">
        <v>16958</v>
      </c>
      <c r="BK1786">
        <v>0</v>
      </c>
      <c r="BL1786" s="6" t="s">
        <v>315</v>
      </c>
      <c r="BM1786" s="56">
        <f>COUNTIF($B$2:B1786,B1786)</f>
        <v>1</v>
      </c>
      <c r="BN1786" s="6" t="str">
        <f t="shared" si="27"/>
        <v>13771-1</v>
      </c>
    </row>
    <row r="1787" spans="1:66" x14ac:dyDescent="0.25">
      <c r="A1787">
        <v>1</v>
      </c>
      <c r="B1787">
        <v>13771</v>
      </c>
      <c r="C1787" s="6" t="s">
        <v>19634</v>
      </c>
      <c r="D1787">
        <v>5</v>
      </c>
      <c r="E1787">
        <v>3</v>
      </c>
      <c r="F1787">
        <v>30</v>
      </c>
      <c r="G1787">
        <v>304</v>
      </c>
      <c r="H1787" s="6" t="s">
        <v>17007</v>
      </c>
      <c r="I1787">
        <v>1</v>
      </c>
      <c r="J1787">
        <v>690332</v>
      </c>
      <c r="K1787">
        <v>6</v>
      </c>
      <c r="L1787" s="55">
        <v>43550</v>
      </c>
      <c r="M1787" s="6" t="s">
        <v>16765</v>
      </c>
      <c r="N1787" s="55">
        <v>44686</v>
      </c>
      <c r="O1787">
        <v>118754</v>
      </c>
      <c r="P1787" s="6" t="s">
        <v>16794</v>
      </c>
      <c r="Q1787" s="6" t="s">
        <v>19636</v>
      </c>
      <c r="R1787">
        <v>1</v>
      </c>
      <c r="S1787">
        <v>0</v>
      </c>
      <c r="T1787">
        <v>-1</v>
      </c>
      <c r="U1787">
        <v>1850</v>
      </c>
      <c r="V1787" s="6" t="s">
        <v>16945</v>
      </c>
      <c r="W1787" s="6" t="s">
        <v>16946</v>
      </c>
      <c r="X1787" s="55">
        <v>44665</v>
      </c>
      <c r="Y1787">
        <v>70000</v>
      </c>
      <c r="Z1787">
        <v>0</v>
      </c>
      <c r="AA1787" s="6" t="s">
        <v>16765</v>
      </c>
      <c r="AB1787" s="6" t="s">
        <v>16947</v>
      </c>
      <c r="AD1787" s="6" t="s">
        <v>16948</v>
      </c>
      <c r="AE1787">
        <v>50601</v>
      </c>
      <c r="AF1787">
        <v>45883</v>
      </c>
      <c r="AG1787" s="6" t="s">
        <v>16949</v>
      </c>
      <c r="AH1787" s="6" t="s">
        <v>16950</v>
      </c>
      <c r="AI1787" s="6" t="s">
        <v>16951</v>
      </c>
      <c r="AJ1787" s="6" t="s">
        <v>16765</v>
      </c>
      <c r="AK1787" s="6" t="s">
        <v>16765</v>
      </c>
      <c r="AL1787" s="6" t="s">
        <v>16765</v>
      </c>
      <c r="AM1787" s="6" t="s">
        <v>16952</v>
      </c>
      <c r="AN1787">
        <v>0</v>
      </c>
      <c r="AO1787" s="55">
        <v>44665</v>
      </c>
      <c r="AP1787" s="6" t="s">
        <v>16953</v>
      </c>
      <c r="AQ1787">
        <v>0</v>
      </c>
      <c r="AR1787" s="6" t="s">
        <v>16954</v>
      </c>
      <c r="AS1787" s="6" t="s">
        <v>16955</v>
      </c>
      <c r="AT1787" s="6" t="s">
        <v>16947</v>
      </c>
      <c r="AU1787">
        <v>0</v>
      </c>
      <c r="AV1787">
        <v>0</v>
      </c>
      <c r="AW1787" s="6" t="s">
        <v>16956</v>
      </c>
      <c r="AX1787" s="6" t="s">
        <v>17708</v>
      </c>
      <c r="AY1787" s="6" t="s">
        <v>16765</v>
      </c>
      <c r="AZ1787" s="6" t="s">
        <v>16958</v>
      </c>
      <c r="BA1787" s="6" t="s">
        <v>16765</v>
      </c>
      <c r="BB1787" s="6" t="s">
        <v>16959</v>
      </c>
      <c r="BC1787" s="6" t="s">
        <v>16765</v>
      </c>
      <c r="BD1787" s="6" t="s">
        <v>16960</v>
      </c>
      <c r="BE1787" s="6" t="s">
        <v>16961</v>
      </c>
      <c r="BF1787" s="6" t="s">
        <v>13575</v>
      </c>
      <c r="BG1787" s="6" t="s">
        <v>13575</v>
      </c>
      <c r="BH1787" s="6" t="s">
        <v>16959</v>
      </c>
      <c r="BI1787">
        <v>0</v>
      </c>
      <c r="BJ1787" s="6" t="s">
        <v>16958</v>
      </c>
      <c r="BK1787">
        <v>0</v>
      </c>
      <c r="BL1787" s="6" t="s">
        <v>315</v>
      </c>
      <c r="BM1787" s="56">
        <f>COUNTIF($B$2:B1787,B1787)</f>
        <v>2</v>
      </c>
      <c r="BN1787" s="6" t="str">
        <f t="shared" si="27"/>
        <v>13771-2</v>
      </c>
    </row>
    <row r="1788" spans="1:66" x14ac:dyDescent="0.25">
      <c r="A1788">
        <v>1</v>
      </c>
      <c r="B1788">
        <v>13771</v>
      </c>
      <c r="C1788" s="6" t="s">
        <v>19634</v>
      </c>
      <c r="D1788">
        <v>5</v>
      </c>
      <c r="E1788">
        <v>3</v>
      </c>
      <c r="F1788">
        <v>30</v>
      </c>
      <c r="G1788">
        <v>304</v>
      </c>
      <c r="H1788" s="6" t="s">
        <v>17007</v>
      </c>
      <c r="I1788">
        <v>1</v>
      </c>
      <c r="J1788">
        <v>500985</v>
      </c>
      <c r="K1788">
        <v>6</v>
      </c>
      <c r="L1788" s="55">
        <v>43209</v>
      </c>
      <c r="M1788" s="6" t="s">
        <v>16765</v>
      </c>
      <c r="N1788" s="55">
        <v>109574</v>
      </c>
      <c r="O1788">
        <v>198213</v>
      </c>
      <c r="P1788" s="6" t="s">
        <v>16785</v>
      </c>
      <c r="Q1788" s="6" t="s">
        <v>16973</v>
      </c>
      <c r="R1788">
        <v>14</v>
      </c>
      <c r="S1788">
        <v>0</v>
      </c>
      <c r="T1788">
        <v>-14</v>
      </c>
      <c r="U1788">
        <v>588</v>
      </c>
      <c r="V1788" s="6" t="s">
        <v>16999</v>
      </c>
      <c r="W1788" s="6" t="s">
        <v>16946</v>
      </c>
      <c r="X1788" s="55">
        <v>44665</v>
      </c>
      <c r="Y1788">
        <v>70000</v>
      </c>
      <c r="Z1788">
        <v>0</v>
      </c>
      <c r="AA1788" s="6" t="s">
        <v>16765</v>
      </c>
      <c r="AB1788" s="6" t="s">
        <v>16947</v>
      </c>
      <c r="AD1788" s="6" t="s">
        <v>16765</v>
      </c>
      <c r="AE1788">
        <v>48776</v>
      </c>
      <c r="AF1788">
        <v>44331</v>
      </c>
      <c r="AG1788" s="6" t="s">
        <v>16973</v>
      </c>
      <c r="AH1788" s="6" t="s">
        <v>16950</v>
      </c>
      <c r="AI1788" s="6" t="s">
        <v>16951</v>
      </c>
      <c r="AJ1788" s="6" t="s">
        <v>16765</v>
      </c>
      <c r="AK1788" s="6" t="s">
        <v>16765</v>
      </c>
      <c r="AL1788" s="6" t="s">
        <v>16765</v>
      </c>
      <c r="AM1788" s="6" t="s">
        <v>16952</v>
      </c>
      <c r="AN1788">
        <v>0</v>
      </c>
      <c r="AO1788" s="55">
        <v>44665</v>
      </c>
      <c r="AP1788" s="6" t="s">
        <v>17000</v>
      </c>
      <c r="AQ1788">
        <v>0</v>
      </c>
      <c r="AR1788" s="6" t="s">
        <v>17095</v>
      </c>
      <c r="AS1788" s="6" t="s">
        <v>17002</v>
      </c>
      <c r="AT1788" s="6" t="s">
        <v>16947</v>
      </c>
      <c r="AU1788">
        <v>0</v>
      </c>
      <c r="AV1788">
        <v>0</v>
      </c>
      <c r="AW1788" s="6" t="s">
        <v>16956</v>
      </c>
      <c r="AX1788" s="6" t="s">
        <v>19632</v>
      </c>
      <c r="AY1788" s="6" t="s">
        <v>16765</v>
      </c>
      <c r="AZ1788" s="6" t="s">
        <v>16958</v>
      </c>
      <c r="BA1788" s="6" t="s">
        <v>16765</v>
      </c>
      <c r="BB1788" s="6" t="s">
        <v>16959</v>
      </c>
      <c r="BC1788" s="6" t="s">
        <v>16765</v>
      </c>
      <c r="BD1788" s="6" t="s">
        <v>16960</v>
      </c>
      <c r="BE1788" s="6" t="s">
        <v>16961</v>
      </c>
      <c r="BF1788" s="6" t="s">
        <v>13575</v>
      </c>
      <c r="BG1788" s="6" t="s">
        <v>13575</v>
      </c>
      <c r="BH1788" s="6" t="s">
        <v>16959</v>
      </c>
      <c r="BI1788">
        <v>0</v>
      </c>
      <c r="BJ1788" s="6" t="s">
        <v>16958</v>
      </c>
      <c r="BK1788">
        <v>0</v>
      </c>
      <c r="BL1788" s="6" t="s">
        <v>315</v>
      </c>
      <c r="BM1788" s="56">
        <f>COUNTIF($B$2:B1788,B1788)</f>
        <v>3</v>
      </c>
      <c r="BN1788" s="6" t="str">
        <f t="shared" si="27"/>
        <v>13771-3</v>
      </c>
    </row>
    <row r="1789" spans="1:66" x14ac:dyDescent="0.25">
      <c r="A1789">
        <v>1</v>
      </c>
      <c r="B1789">
        <v>13771</v>
      </c>
      <c r="C1789" s="6" t="s">
        <v>19634</v>
      </c>
      <c r="D1789">
        <v>5</v>
      </c>
      <c r="E1789">
        <v>3</v>
      </c>
      <c r="F1789">
        <v>30</v>
      </c>
      <c r="G1789">
        <v>304</v>
      </c>
      <c r="H1789" s="6" t="s">
        <v>17007</v>
      </c>
      <c r="I1789">
        <v>1</v>
      </c>
      <c r="J1789">
        <v>500985</v>
      </c>
      <c r="K1789">
        <v>6</v>
      </c>
      <c r="L1789" s="55">
        <v>43209</v>
      </c>
      <c r="M1789" s="6" t="s">
        <v>16765</v>
      </c>
      <c r="N1789" s="55">
        <v>109574</v>
      </c>
      <c r="O1789">
        <v>198214</v>
      </c>
      <c r="P1789" s="6" t="s">
        <v>16786</v>
      </c>
      <c r="Q1789" s="6" t="s">
        <v>16973</v>
      </c>
      <c r="R1789">
        <v>336</v>
      </c>
      <c r="S1789">
        <v>0</v>
      </c>
      <c r="T1789">
        <v>-336</v>
      </c>
      <c r="U1789">
        <v>537.6</v>
      </c>
      <c r="V1789" s="6" t="s">
        <v>17004</v>
      </c>
      <c r="W1789" s="6" t="s">
        <v>16946</v>
      </c>
      <c r="X1789" s="55">
        <v>44665</v>
      </c>
      <c r="Y1789">
        <v>70000</v>
      </c>
      <c r="Z1789">
        <v>0</v>
      </c>
      <c r="AA1789" s="6" t="s">
        <v>16765</v>
      </c>
      <c r="AB1789" s="6" t="s">
        <v>16947</v>
      </c>
      <c r="AD1789" s="6" t="s">
        <v>16765</v>
      </c>
      <c r="AE1789">
        <v>48777</v>
      </c>
      <c r="AF1789">
        <v>44331</v>
      </c>
      <c r="AG1789" s="6" t="s">
        <v>16973</v>
      </c>
      <c r="AH1789" s="6" t="s">
        <v>16950</v>
      </c>
      <c r="AI1789" s="6" t="s">
        <v>16951</v>
      </c>
      <c r="AJ1789" s="6" t="s">
        <v>16765</v>
      </c>
      <c r="AK1789" s="6" t="s">
        <v>16765</v>
      </c>
      <c r="AL1789" s="6" t="s">
        <v>16765</v>
      </c>
      <c r="AM1789" s="6" t="s">
        <v>16952</v>
      </c>
      <c r="AN1789">
        <v>0</v>
      </c>
      <c r="AO1789" s="55">
        <v>44665</v>
      </c>
      <c r="AP1789" s="6" t="s">
        <v>17000</v>
      </c>
      <c r="AQ1789">
        <v>0</v>
      </c>
      <c r="AR1789" s="6" t="s">
        <v>17098</v>
      </c>
      <c r="AS1789" s="6" t="s">
        <v>17002</v>
      </c>
      <c r="AT1789" s="6" t="s">
        <v>16947</v>
      </c>
      <c r="AU1789">
        <v>0</v>
      </c>
      <c r="AV1789">
        <v>0</v>
      </c>
      <c r="AW1789" s="6" t="s">
        <v>16956</v>
      </c>
      <c r="AX1789" s="6" t="s">
        <v>19632</v>
      </c>
      <c r="AY1789" s="6" t="s">
        <v>16765</v>
      </c>
      <c r="AZ1789" s="6" t="s">
        <v>16958</v>
      </c>
      <c r="BA1789" s="6" t="s">
        <v>16765</v>
      </c>
      <c r="BB1789" s="6" t="s">
        <v>16959</v>
      </c>
      <c r="BC1789" s="6" t="s">
        <v>16765</v>
      </c>
      <c r="BD1789" s="6" t="s">
        <v>16960</v>
      </c>
      <c r="BE1789" s="6" t="s">
        <v>16961</v>
      </c>
      <c r="BF1789" s="6" t="s">
        <v>13575</v>
      </c>
      <c r="BG1789" s="6" t="s">
        <v>13575</v>
      </c>
      <c r="BH1789" s="6" t="s">
        <v>16959</v>
      </c>
      <c r="BI1789">
        <v>0</v>
      </c>
      <c r="BJ1789" s="6" t="s">
        <v>16958</v>
      </c>
      <c r="BK1789">
        <v>0</v>
      </c>
      <c r="BL1789" s="6" t="s">
        <v>315</v>
      </c>
      <c r="BM1789" s="56">
        <f>COUNTIF($B$2:B1789,B1789)</f>
        <v>4</v>
      </c>
      <c r="BN1789" s="6" t="str">
        <f t="shared" si="27"/>
        <v>13771-4</v>
      </c>
    </row>
    <row r="1790" spans="1:66" x14ac:dyDescent="0.25">
      <c r="A1790">
        <v>1</v>
      </c>
      <c r="B1790">
        <v>13779</v>
      </c>
      <c r="C1790" s="6" t="s">
        <v>19637</v>
      </c>
      <c r="D1790">
        <v>5</v>
      </c>
      <c r="E1790">
        <v>2</v>
      </c>
      <c r="F1790">
        <v>20</v>
      </c>
      <c r="G1790">
        <v>201</v>
      </c>
      <c r="H1790" s="6" t="s">
        <v>16943</v>
      </c>
      <c r="I1790">
        <v>1</v>
      </c>
      <c r="J1790">
        <v>717218</v>
      </c>
      <c r="K1790">
        <v>6</v>
      </c>
      <c r="L1790" s="55">
        <v>43599</v>
      </c>
      <c r="M1790" s="6" t="s">
        <v>16765</v>
      </c>
      <c r="N1790" s="55">
        <v>44825</v>
      </c>
      <c r="O1790">
        <v>118754</v>
      </c>
      <c r="P1790" s="6" t="s">
        <v>16794</v>
      </c>
      <c r="Q1790" s="6" t="s">
        <v>19638</v>
      </c>
      <c r="R1790">
        <v>1</v>
      </c>
      <c r="S1790">
        <v>0</v>
      </c>
      <c r="T1790">
        <v>-1</v>
      </c>
      <c r="U1790">
        <v>1850</v>
      </c>
      <c r="V1790" s="6" t="s">
        <v>16945</v>
      </c>
      <c r="W1790" s="6" t="s">
        <v>16946</v>
      </c>
      <c r="X1790" s="55">
        <v>44669</v>
      </c>
      <c r="Y1790">
        <v>0</v>
      </c>
      <c r="Z1790">
        <v>399.46</v>
      </c>
      <c r="AA1790" s="6" t="s">
        <v>16885</v>
      </c>
      <c r="AB1790" s="6" t="s">
        <v>16947</v>
      </c>
      <c r="AD1790" s="6" t="s">
        <v>16948</v>
      </c>
      <c r="AE1790">
        <v>50858</v>
      </c>
      <c r="AF1790">
        <v>46119</v>
      </c>
      <c r="AG1790" s="6" t="s">
        <v>16949</v>
      </c>
      <c r="AH1790" s="6" t="s">
        <v>16950</v>
      </c>
      <c r="AI1790" s="6" t="s">
        <v>16951</v>
      </c>
      <c r="AJ1790" s="6" t="s">
        <v>16765</v>
      </c>
      <c r="AK1790" s="6" t="s">
        <v>16765</v>
      </c>
      <c r="AL1790" s="6" t="s">
        <v>16765</v>
      </c>
      <c r="AM1790" s="6" t="s">
        <v>16952</v>
      </c>
      <c r="AN1790">
        <v>0</v>
      </c>
      <c r="AO1790" s="55">
        <v>44669</v>
      </c>
      <c r="AP1790" s="6" t="s">
        <v>16953</v>
      </c>
      <c r="AQ1790">
        <v>0</v>
      </c>
      <c r="AR1790" s="6" t="s">
        <v>16954</v>
      </c>
      <c r="AS1790" s="6" t="s">
        <v>16955</v>
      </c>
      <c r="AT1790" s="6" t="s">
        <v>16947</v>
      </c>
      <c r="AU1790">
        <v>0</v>
      </c>
      <c r="AV1790">
        <v>0</v>
      </c>
      <c r="AW1790" s="6" t="s">
        <v>16956</v>
      </c>
      <c r="AX1790" s="6" t="s">
        <v>17499</v>
      </c>
      <c r="AY1790" s="6" t="s">
        <v>16765</v>
      </c>
      <c r="AZ1790" s="6" t="s">
        <v>16958</v>
      </c>
      <c r="BA1790" s="6" t="s">
        <v>16765</v>
      </c>
      <c r="BB1790" s="6" t="s">
        <v>16959</v>
      </c>
      <c r="BC1790" s="6" t="s">
        <v>16765</v>
      </c>
      <c r="BD1790" s="6" t="s">
        <v>16960</v>
      </c>
      <c r="BE1790" s="6" t="s">
        <v>16961</v>
      </c>
      <c r="BF1790" s="6" t="s">
        <v>13575</v>
      </c>
      <c r="BG1790" s="6" t="s">
        <v>13575</v>
      </c>
      <c r="BH1790" s="6" t="s">
        <v>16959</v>
      </c>
      <c r="BI1790">
        <v>0</v>
      </c>
      <c r="BJ1790" s="6" t="s">
        <v>16958</v>
      </c>
      <c r="BK1790">
        <v>0</v>
      </c>
      <c r="BL1790" s="6" t="s">
        <v>315</v>
      </c>
      <c r="BM1790" s="56">
        <f>COUNTIF($B$2:B1790,B1790)</f>
        <v>1</v>
      </c>
      <c r="BN1790" s="6" t="str">
        <f t="shared" si="27"/>
        <v>13779-1</v>
      </c>
    </row>
    <row r="1791" spans="1:66" x14ac:dyDescent="0.25">
      <c r="A1791">
        <v>1</v>
      </c>
      <c r="B1791">
        <v>13785</v>
      </c>
      <c r="C1791" s="6" t="s">
        <v>19639</v>
      </c>
      <c r="D1791">
        <v>5</v>
      </c>
      <c r="E1791">
        <v>2</v>
      </c>
      <c r="F1791">
        <v>20</v>
      </c>
      <c r="G1791">
        <v>202</v>
      </c>
      <c r="H1791" s="6" t="s">
        <v>16963</v>
      </c>
      <c r="I1791">
        <v>1</v>
      </c>
      <c r="J1791">
        <v>3418</v>
      </c>
      <c r="K1791">
        <v>7</v>
      </c>
      <c r="L1791" s="55">
        <v>44169</v>
      </c>
      <c r="M1791" s="6" t="s">
        <v>16765</v>
      </c>
      <c r="N1791" s="55">
        <v>109574</v>
      </c>
      <c r="O1791">
        <v>101489</v>
      </c>
      <c r="P1791" s="6" t="s">
        <v>16795</v>
      </c>
      <c r="Q1791" s="6" t="s">
        <v>16973</v>
      </c>
      <c r="R1791">
        <v>1</v>
      </c>
      <c r="S1791">
        <v>0</v>
      </c>
      <c r="T1791">
        <v>-1</v>
      </c>
      <c r="U1791">
        <v>300</v>
      </c>
      <c r="V1791" s="6" t="s">
        <v>17183</v>
      </c>
      <c r="W1791" s="6" t="s">
        <v>16946</v>
      </c>
      <c r="X1791" s="55">
        <v>44663</v>
      </c>
      <c r="Y1791">
        <v>0</v>
      </c>
      <c r="Z1791">
        <v>534.01</v>
      </c>
      <c r="AA1791" s="6" t="s">
        <v>16965</v>
      </c>
      <c r="AB1791" s="6" t="s">
        <v>16947</v>
      </c>
      <c r="AD1791" s="6" t="s">
        <v>16765</v>
      </c>
      <c r="AE1791">
        <v>52714</v>
      </c>
      <c r="AF1791">
        <v>47700</v>
      </c>
      <c r="AG1791" s="6" t="s">
        <v>16973</v>
      </c>
      <c r="AH1791" s="6" t="s">
        <v>16950</v>
      </c>
      <c r="AI1791" s="6" t="s">
        <v>16951</v>
      </c>
      <c r="AJ1791" s="6" t="s">
        <v>16765</v>
      </c>
      <c r="AK1791" s="6" t="s">
        <v>16765</v>
      </c>
      <c r="AL1791" s="6" t="s">
        <v>16765</v>
      </c>
      <c r="AM1791" s="6" t="s">
        <v>16952</v>
      </c>
      <c r="AN1791">
        <v>0</v>
      </c>
      <c r="AO1791" s="55">
        <v>44663</v>
      </c>
      <c r="AP1791" s="6" t="s">
        <v>17000</v>
      </c>
      <c r="AQ1791">
        <v>0</v>
      </c>
      <c r="AR1791" s="6" t="s">
        <v>17184</v>
      </c>
      <c r="AS1791" s="6" t="s">
        <v>17002</v>
      </c>
      <c r="AT1791" s="6" t="s">
        <v>16947</v>
      </c>
      <c r="AU1791">
        <v>0</v>
      </c>
      <c r="AV1791">
        <v>0</v>
      </c>
      <c r="AW1791" s="6" t="s">
        <v>16956</v>
      </c>
      <c r="AX1791" s="6" t="s">
        <v>18575</v>
      </c>
      <c r="AY1791" s="6" t="s">
        <v>16765</v>
      </c>
      <c r="AZ1791" s="6" t="s">
        <v>16958</v>
      </c>
      <c r="BA1791" s="6" t="s">
        <v>16765</v>
      </c>
      <c r="BB1791" s="6" t="s">
        <v>16959</v>
      </c>
      <c r="BC1791" s="6" t="s">
        <v>16765</v>
      </c>
      <c r="BD1791" s="6" t="s">
        <v>16960</v>
      </c>
      <c r="BE1791" s="6" t="s">
        <v>16961</v>
      </c>
      <c r="BF1791" s="6" t="s">
        <v>13575</v>
      </c>
      <c r="BG1791" s="6" t="s">
        <v>13575</v>
      </c>
      <c r="BH1791" s="6" t="s">
        <v>16959</v>
      </c>
      <c r="BI1791">
        <v>0</v>
      </c>
      <c r="BJ1791" s="6" t="s">
        <v>16958</v>
      </c>
      <c r="BK1791">
        <v>0</v>
      </c>
      <c r="BL1791" s="6" t="s">
        <v>315</v>
      </c>
      <c r="BM1791" s="56">
        <f>COUNTIF($B$2:B1791,B1791)</f>
        <v>1</v>
      </c>
      <c r="BN1791" s="6" t="str">
        <f t="shared" si="27"/>
        <v>13785-1</v>
      </c>
    </row>
    <row r="1792" spans="1:66" x14ac:dyDescent="0.25">
      <c r="A1792">
        <v>1</v>
      </c>
      <c r="B1792">
        <v>13785</v>
      </c>
      <c r="C1792" s="6" t="s">
        <v>19639</v>
      </c>
      <c r="D1792">
        <v>5</v>
      </c>
      <c r="E1792">
        <v>2</v>
      </c>
      <c r="F1792">
        <v>20</v>
      </c>
      <c r="G1792">
        <v>202</v>
      </c>
      <c r="H1792" s="6" t="s">
        <v>16963</v>
      </c>
      <c r="I1792">
        <v>1</v>
      </c>
      <c r="J1792">
        <v>517178</v>
      </c>
      <c r="K1792">
        <v>6</v>
      </c>
      <c r="L1792" s="55">
        <v>43241</v>
      </c>
      <c r="M1792" s="6" t="s">
        <v>16765</v>
      </c>
      <c r="N1792" s="55">
        <v>44628</v>
      </c>
      <c r="O1792">
        <v>126677</v>
      </c>
      <c r="P1792" s="6" t="s">
        <v>16766</v>
      </c>
      <c r="Q1792" s="6" t="s">
        <v>19640</v>
      </c>
      <c r="R1792">
        <v>1</v>
      </c>
      <c r="S1792">
        <v>0</v>
      </c>
      <c r="T1792">
        <v>-1</v>
      </c>
      <c r="U1792">
        <v>3237.25</v>
      </c>
      <c r="V1792" s="6" t="s">
        <v>16945</v>
      </c>
      <c r="W1792" s="6" t="s">
        <v>16946</v>
      </c>
      <c r="X1792" s="55">
        <v>44663</v>
      </c>
      <c r="Y1792">
        <v>0</v>
      </c>
      <c r="Z1792">
        <v>534.01</v>
      </c>
      <c r="AA1792" s="6" t="s">
        <v>16965</v>
      </c>
      <c r="AB1792" s="6" t="s">
        <v>16947</v>
      </c>
      <c r="AD1792" s="6" t="s">
        <v>16948</v>
      </c>
      <c r="AE1792">
        <v>48960</v>
      </c>
      <c r="AF1792">
        <v>44483</v>
      </c>
      <c r="AG1792" s="6" t="s">
        <v>16949</v>
      </c>
      <c r="AH1792" s="6" t="s">
        <v>16950</v>
      </c>
      <c r="AI1792" s="6" t="s">
        <v>16951</v>
      </c>
      <c r="AJ1792" s="6" t="s">
        <v>16765</v>
      </c>
      <c r="AK1792" s="6" t="s">
        <v>16765</v>
      </c>
      <c r="AL1792" s="6" t="s">
        <v>16765</v>
      </c>
      <c r="AM1792" s="6" t="s">
        <v>16952</v>
      </c>
      <c r="AN1792">
        <v>0</v>
      </c>
      <c r="AO1792" s="55">
        <v>44663</v>
      </c>
      <c r="AP1792" s="6" t="s">
        <v>16953</v>
      </c>
      <c r="AQ1792">
        <v>0</v>
      </c>
      <c r="AR1792" s="6" t="s">
        <v>16954</v>
      </c>
      <c r="AS1792" s="6" t="s">
        <v>16955</v>
      </c>
      <c r="AT1792" s="6" t="s">
        <v>16947</v>
      </c>
      <c r="AU1792">
        <v>0</v>
      </c>
      <c r="AV1792">
        <v>0</v>
      </c>
      <c r="AW1792" s="6" t="s">
        <v>16956</v>
      </c>
      <c r="AX1792" s="6" t="s">
        <v>19641</v>
      </c>
      <c r="AY1792" s="6" t="s">
        <v>16765</v>
      </c>
      <c r="AZ1792" s="6" t="s">
        <v>16958</v>
      </c>
      <c r="BA1792" s="6" t="s">
        <v>16765</v>
      </c>
      <c r="BB1792" s="6" t="s">
        <v>16959</v>
      </c>
      <c r="BC1792" s="6" t="s">
        <v>16765</v>
      </c>
      <c r="BD1792" s="6" t="s">
        <v>16960</v>
      </c>
      <c r="BE1792" s="6" t="s">
        <v>16961</v>
      </c>
      <c r="BF1792" s="6" t="s">
        <v>13575</v>
      </c>
      <c r="BG1792" s="6" t="s">
        <v>13575</v>
      </c>
      <c r="BH1792" s="6" t="s">
        <v>16959</v>
      </c>
      <c r="BI1792">
        <v>0</v>
      </c>
      <c r="BJ1792" s="6" t="s">
        <v>16958</v>
      </c>
      <c r="BK1792">
        <v>0</v>
      </c>
      <c r="BL1792" s="6" t="s">
        <v>315</v>
      </c>
      <c r="BM1792" s="56">
        <f>COUNTIF($B$2:B1792,B1792)</f>
        <v>2</v>
      </c>
      <c r="BN1792" s="6" t="str">
        <f t="shared" si="27"/>
        <v>13785-2</v>
      </c>
    </row>
    <row r="1793" spans="1:66" x14ac:dyDescent="0.25">
      <c r="A1793">
        <v>1</v>
      </c>
      <c r="B1793">
        <v>13786</v>
      </c>
      <c r="C1793" s="6" t="s">
        <v>19642</v>
      </c>
      <c r="D1793">
        <v>5</v>
      </c>
      <c r="E1793">
        <v>1</v>
      </c>
      <c r="F1793">
        <v>10</v>
      </c>
      <c r="G1793">
        <v>104</v>
      </c>
      <c r="H1793" s="6" t="s">
        <v>16943</v>
      </c>
      <c r="I1793">
        <v>1</v>
      </c>
      <c r="J1793">
        <v>171870</v>
      </c>
      <c r="K1793">
        <v>7</v>
      </c>
      <c r="L1793" s="55">
        <v>44480</v>
      </c>
      <c r="M1793" s="6" t="s">
        <v>16765</v>
      </c>
      <c r="N1793" s="55">
        <v>44790</v>
      </c>
      <c r="O1793">
        <v>118784</v>
      </c>
      <c r="P1793" s="6" t="s">
        <v>16764</v>
      </c>
      <c r="Q1793" s="6" t="s">
        <v>19643</v>
      </c>
      <c r="R1793">
        <v>1</v>
      </c>
      <c r="S1793">
        <v>0</v>
      </c>
      <c r="T1793">
        <v>-1</v>
      </c>
      <c r="U1793">
        <v>1651</v>
      </c>
      <c r="V1793" s="6" t="s">
        <v>16945</v>
      </c>
      <c r="W1793" s="6" t="s">
        <v>16946</v>
      </c>
      <c r="X1793" s="55">
        <v>44669</v>
      </c>
      <c r="Y1793">
        <v>80000</v>
      </c>
      <c r="Z1793">
        <v>4972.3</v>
      </c>
      <c r="AA1793" s="6" t="s">
        <v>16965</v>
      </c>
      <c r="AB1793" s="6" t="s">
        <v>16947</v>
      </c>
      <c r="AD1793" s="6" t="s">
        <v>16948</v>
      </c>
      <c r="AE1793">
        <v>53617</v>
      </c>
      <c r="AF1793">
        <v>48434</v>
      </c>
      <c r="AG1793" s="6" t="s">
        <v>16949</v>
      </c>
      <c r="AH1793" s="6" t="s">
        <v>16950</v>
      </c>
      <c r="AI1793" s="6" t="s">
        <v>16951</v>
      </c>
      <c r="AJ1793" s="6" t="s">
        <v>16765</v>
      </c>
      <c r="AK1793" s="6" t="s">
        <v>16765</v>
      </c>
      <c r="AL1793" s="6" t="s">
        <v>16765</v>
      </c>
      <c r="AM1793" s="6" t="s">
        <v>16952</v>
      </c>
      <c r="AN1793">
        <v>0</v>
      </c>
      <c r="AO1793" s="55">
        <v>44669</v>
      </c>
      <c r="AP1793" s="6" t="s">
        <v>16953</v>
      </c>
      <c r="AQ1793">
        <v>0</v>
      </c>
      <c r="AR1793" s="6" t="s">
        <v>16954</v>
      </c>
      <c r="AS1793" s="6" t="s">
        <v>16955</v>
      </c>
      <c r="AT1793" s="6" t="s">
        <v>16947</v>
      </c>
      <c r="AU1793">
        <v>0</v>
      </c>
      <c r="AV1793">
        <v>0</v>
      </c>
      <c r="AW1793" s="6" t="s">
        <v>16956</v>
      </c>
      <c r="AX1793" s="6" t="s">
        <v>16765</v>
      </c>
      <c r="AY1793" s="6" t="s">
        <v>16765</v>
      </c>
      <c r="AZ1793" s="6" t="s">
        <v>16958</v>
      </c>
      <c r="BA1793" s="6" t="s">
        <v>16765</v>
      </c>
      <c r="BB1793" s="6" t="s">
        <v>16959</v>
      </c>
      <c r="BC1793" s="6" t="s">
        <v>16765</v>
      </c>
      <c r="BD1793" s="6" t="s">
        <v>16960</v>
      </c>
      <c r="BE1793" s="6" t="s">
        <v>16961</v>
      </c>
      <c r="BF1793" s="6" t="s">
        <v>13575</v>
      </c>
      <c r="BG1793" s="6" t="s">
        <v>13575</v>
      </c>
      <c r="BH1793" s="6" t="s">
        <v>16959</v>
      </c>
      <c r="BI1793">
        <v>0</v>
      </c>
      <c r="BJ1793" s="6" t="s">
        <v>16958</v>
      </c>
      <c r="BK1793">
        <v>0</v>
      </c>
      <c r="BL1793" s="6" t="s">
        <v>315</v>
      </c>
      <c r="BM1793" s="56">
        <f>COUNTIF($B$2:B1793,B1793)</f>
        <v>1</v>
      </c>
      <c r="BN1793" s="6" t="str">
        <f t="shared" si="27"/>
        <v>13786-1</v>
      </c>
    </row>
    <row r="1794" spans="1:66" x14ac:dyDescent="0.25">
      <c r="A1794">
        <v>1</v>
      </c>
      <c r="B1794">
        <v>13786</v>
      </c>
      <c r="C1794" s="6" t="s">
        <v>19642</v>
      </c>
      <c r="D1794">
        <v>5</v>
      </c>
      <c r="E1794">
        <v>1</v>
      </c>
      <c r="F1794">
        <v>10</v>
      </c>
      <c r="G1794">
        <v>104</v>
      </c>
      <c r="H1794" s="6" t="s">
        <v>16943</v>
      </c>
      <c r="I1794">
        <v>1</v>
      </c>
      <c r="J1794">
        <v>202118</v>
      </c>
      <c r="K1794">
        <v>7</v>
      </c>
      <c r="L1794" s="55">
        <v>44536</v>
      </c>
      <c r="M1794" s="6" t="s">
        <v>16765</v>
      </c>
      <c r="N1794" s="55">
        <v>44901</v>
      </c>
      <c r="O1794">
        <v>118788</v>
      </c>
      <c r="P1794" s="6" t="s">
        <v>16787</v>
      </c>
      <c r="Q1794" s="6" t="s">
        <v>19644</v>
      </c>
      <c r="R1794">
        <v>1</v>
      </c>
      <c r="S1794">
        <v>0</v>
      </c>
      <c r="T1794">
        <v>-1</v>
      </c>
      <c r="U1794">
        <v>2572.9499999999998</v>
      </c>
      <c r="V1794" s="6" t="s">
        <v>16945</v>
      </c>
      <c r="W1794" s="6" t="s">
        <v>16946</v>
      </c>
      <c r="X1794" s="55">
        <v>44669</v>
      </c>
      <c r="Y1794">
        <v>80000</v>
      </c>
      <c r="Z1794">
        <v>4972.3</v>
      </c>
      <c r="AA1794" s="6" t="s">
        <v>16965</v>
      </c>
      <c r="AB1794" s="6" t="s">
        <v>16947</v>
      </c>
      <c r="AD1794" s="6" t="s">
        <v>16948</v>
      </c>
      <c r="AE1794">
        <v>53824</v>
      </c>
      <c r="AF1794">
        <v>48622</v>
      </c>
      <c r="AG1794" s="6" t="s">
        <v>16949</v>
      </c>
      <c r="AH1794" s="6" t="s">
        <v>16950</v>
      </c>
      <c r="AI1794" s="6" t="s">
        <v>16951</v>
      </c>
      <c r="AJ1794" s="6" t="s">
        <v>16765</v>
      </c>
      <c r="AK1794" s="6" t="s">
        <v>16765</v>
      </c>
      <c r="AL1794" s="6" t="s">
        <v>16765</v>
      </c>
      <c r="AM1794" s="6" t="s">
        <v>16952</v>
      </c>
      <c r="AN1794">
        <v>0</v>
      </c>
      <c r="AO1794" s="55">
        <v>44669</v>
      </c>
      <c r="AP1794" s="6" t="s">
        <v>16953</v>
      </c>
      <c r="AQ1794">
        <v>0</v>
      </c>
      <c r="AR1794" s="6" t="s">
        <v>16954</v>
      </c>
      <c r="AS1794" s="6" t="s">
        <v>16955</v>
      </c>
      <c r="AT1794" s="6" t="s">
        <v>16947</v>
      </c>
      <c r="AU1794">
        <v>0</v>
      </c>
      <c r="AV1794">
        <v>0</v>
      </c>
      <c r="AW1794" s="6" t="s">
        <v>16956</v>
      </c>
      <c r="AX1794" s="6" t="s">
        <v>16765</v>
      </c>
      <c r="AY1794" s="6" t="s">
        <v>16765</v>
      </c>
      <c r="AZ1794" s="6" t="s">
        <v>16958</v>
      </c>
      <c r="BA1794" s="6" t="s">
        <v>16765</v>
      </c>
      <c r="BB1794" s="6" t="s">
        <v>16959</v>
      </c>
      <c r="BC1794" s="6" t="s">
        <v>16765</v>
      </c>
      <c r="BD1794" s="6" t="s">
        <v>16960</v>
      </c>
      <c r="BE1794" s="6" t="s">
        <v>16961</v>
      </c>
      <c r="BF1794" s="6" t="s">
        <v>13575</v>
      </c>
      <c r="BG1794" s="6" t="s">
        <v>13575</v>
      </c>
      <c r="BH1794" s="6" t="s">
        <v>16959</v>
      </c>
      <c r="BI1794">
        <v>0</v>
      </c>
      <c r="BJ1794" s="6" t="s">
        <v>16958</v>
      </c>
      <c r="BK1794">
        <v>0</v>
      </c>
      <c r="BL1794" s="6" t="s">
        <v>315</v>
      </c>
      <c r="BM1794" s="56">
        <f>COUNTIF($B$2:B1794,B1794)</f>
        <v>2</v>
      </c>
      <c r="BN1794" s="6" t="str">
        <f t="shared" ref="BN1794:BN1857" si="28">CONCATENATE(B1794,"-",BM1794)</f>
        <v>13786-2</v>
      </c>
    </row>
    <row r="1795" spans="1:66" x14ac:dyDescent="0.25">
      <c r="A1795">
        <v>1</v>
      </c>
      <c r="B1795">
        <v>13793</v>
      </c>
      <c r="C1795" s="6" t="s">
        <v>19645</v>
      </c>
      <c r="D1795">
        <v>5</v>
      </c>
      <c r="E1795">
        <v>2</v>
      </c>
      <c r="F1795">
        <v>20</v>
      </c>
      <c r="G1795">
        <v>204</v>
      </c>
      <c r="H1795" s="6" t="s">
        <v>16994</v>
      </c>
      <c r="I1795">
        <v>1</v>
      </c>
      <c r="J1795">
        <v>525417</v>
      </c>
      <c r="K1795">
        <v>6</v>
      </c>
      <c r="L1795" s="55">
        <v>43262</v>
      </c>
      <c r="M1795" s="6" t="s">
        <v>16765</v>
      </c>
      <c r="N1795" s="55">
        <v>44825</v>
      </c>
      <c r="O1795">
        <v>118724</v>
      </c>
      <c r="P1795" s="6" t="s">
        <v>16773</v>
      </c>
      <c r="Q1795" s="6" t="s">
        <v>19646</v>
      </c>
      <c r="R1795">
        <v>1</v>
      </c>
      <c r="S1795">
        <v>0</v>
      </c>
      <c r="T1795">
        <v>-1</v>
      </c>
      <c r="U1795">
        <v>1141.5899999999999</v>
      </c>
      <c r="V1795" s="6" t="s">
        <v>16945</v>
      </c>
      <c r="W1795" s="6" t="s">
        <v>16995</v>
      </c>
      <c r="X1795" s="55">
        <v>44664</v>
      </c>
      <c r="Y1795">
        <v>0</v>
      </c>
      <c r="Z1795">
        <v>475.84</v>
      </c>
      <c r="AA1795" s="6" t="s">
        <v>16996</v>
      </c>
      <c r="AB1795" s="6" t="s">
        <v>16947</v>
      </c>
      <c r="AD1795" s="6" t="s">
        <v>16948</v>
      </c>
      <c r="AE1795">
        <v>49036</v>
      </c>
      <c r="AF1795">
        <v>44552</v>
      </c>
      <c r="AG1795" s="6" t="s">
        <v>16949</v>
      </c>
      <c r="AH1795" s="6" t="s">
        <v>16950</v>
      </c>
      <c r="AI1795" s="6" t="s">
        <v>16951</v>
      </c>
      <c r="AJ1795" s="6" t="s">
        <v>16765</v>
      </c>
      <c r="AK1795" s="6" t="s">
        <v>16765</v>
      </c>
      <c r="AL1795" s="6" t="s">
        <v>16765</v>
      </c>
      <c r="AM1795" s="6" t="s">
        <v>16952</v>
      </c>
      <c r="AN1795">
        <v>0</v>
      </c>
      <c r="AO1795" s="55">
        <v>44664</v>
      </c>
      <c r="AP1795" s="6" t="s">
        <v>16953</v>
      </c>
      <c r="AQ1795">
        <v>0</v>
      </c>
      <c r="AR1795" s="6" t="s">
        <v>16997</v>
      </c>
      <c r="AS1795" s="6" t="s">
        <v>16955</v>
      </c>
      <c r="AT1795" s="6" t="s">
        <v>16947</v>
      </c>
      <c r="AU1795">
        <v>0</v>
      </c>
      <c r="AV1795">
        <v>0</v>
      </c>
      <c r="AW1795" s="6" t="s">
        <v>16956</v>
      </c>
      <c r="AX1795" s="6" t="s">
        <v>17112</v>
      </c>
      <c r="AY1795" s="6" t="s">
        <v>16765</v>
      </c>
      <c r="AZ1795" s="6" t="s">
        <v>16958</v>
      </c>
      <c r="BA1795" s="6" t="s">
        <v>16765</v>
      </c>
      <c r="BB1795" s="6" t="s">
        <v>16959</v>
      </c>
      <c r="BC1795" s="6" t="s">
        <v>16765</v>
      </c>
      <c r="BD1795" s="6" t="s">
        <v>16960</v>
      </c>
      <c r="BE1795" s="6" t="s">
        <v>16961</v>
      </c>
      <c r="BF1795" s="6" t="s">
        <v>13575</v>
      </c>
      <c r="BG1795" s="6" t="s">
        <v>13575</v>
      </c>
      <c r="BH1795" s="6" t="s">
        <v>16959</v>
      </c>
      <c r="BI1795">
        <v>0</v>
      </c>
      <c r="BJ1795" s="6" t="s">
        <v>16958</v>
      </c>
      <c r="BK1795">
        <v>0</v>
      </c>
      <c r="BL1795" s="6" t="s">
        <v>315</v>
      </c>
      <c r="BM1795" s="56">
        <f>COUNTIF($B$2:B1795,B1795)</f>
        <v>1</v>
      </c>
      <c r="BN1795" s="6" t="str">
        <f t="shared" si="28"/>
        <v>13793-1</v>
      </c>
    </row>
    <row r="1796" spans="1:66" x14ac:dyDescent="0.25">
      <c r="A1796">
        <v>1</v>
      </c>
      <c r="B1796">
        <v>13794</v>
      </c>
      <c r="C1796" s="6" t="s">
        <v>19647</v>
      </c>
      <c r="D1796">
        <v>5</v>
      </c>
      <c r="E1796">
        <v>2</v>
      </c>
      <c r="F1796">
        <v>20</v>
      </c>
      <c r="G1796">
        <v>207</v>
      </c>
      <c r="H1796" s="6" t="s">
        <v>17007</v>
      </c>
      <c r="I1796">
        <v>1</v>
      </c>
      <c r="J1796">
        <v>509665</v>
      </c>
      <c r="K1796">
        <v>6</v>
      </c>
      <c r="L1796" s="55">
        <v>43227</v>
      </c>
      <c r="M1796" s="6" t="s">
        <v>16765</v>
      </c>
      <c r="N1796" s="55">
        <v>44686</v>
      </c>
      <c r="O1796">
        <v>118784</v>
      </c>
      <c r="P1796" s="6" t="s">
        <v>16764</v>
      </c>
      <c r="Q1796" s="6" t="s">
        <v>19648</v>
      </c>
      <c r="R1796">
        <v>1</v>
      </c>
      <c r="S1796">
        <v>0</v>
      </c>
      <c r="T1796">
        <v>-1</v>
      </c>
      <c r="U1796">
        <v>1651</v>
      </c>
      <c r="V1796" s="6" t="s">
        <v>16945</v>
      </c>
      <c r="W1796" s="6" t="s">
        <v>16946</v>
      </c>
      <c r="X1796" s="55">
        <v>44665</v>
      </c>
      <c r="Y1796">
        <v>80000</v>
      </c>
      <c r="Z1796">
        <v>0</v>
      </c>
      <c r="AA1796" s="6" t="s">
        <v>16765</v>
      </c>
      <c r="AB1796" s="6" t="s">
        <v>16947</v>
      </c>
      <c r="AD1796" s="6" t="s">
        <v>16948</v>
      </c>
      <c r="AE1796">
        <v>48856</v>
      </c>
      <c r="AF1796">
        <v>44402</v>
      </c>
      <c r="AG1796" s="6" t="s">
        <v>16949</v>
      </c>
      <c r="AH1796" s="6" t="s">
        <v>16950</v>
      </c>
      <c r="AI1796" s="6" t="s">
        <v>16951</v>
      </c>
      <c r="AJ1796" s="6" t="s">
        <v>16765</v>
      </c>
      <c r="AK1796" s="6" t="s">
        <v>16765</v>
      </c>
      <c r="AL1796" s="6" t="s">
        <v>16765</v>
      </c>
      <c r="AM1796" s="6" t="s">
        <v>16952</v>
      </c>
      <c r="AN1796">
        <v>0</v>
      </c>
      <c r="AO1796" s="55">
        <v>44665</v>
      </c>
      <c r="AP1796" s="6" t="s">
        <v>16953</v>
      </c>
      <c r="AQ1796">
        <v>0</v>
      </c>
      <c r="AR1796" s="6" t="s">
        <v>16954</v>
      </c>
      <c r="AS1796" s="6" t="s">
        <v>16955</v>
      </c>
      <c r="AT1796" s="6" t="s">
        <v>16947</v>
      </c>
      <c r="AU1796">
        <v>0</v>
      </c>
      <c r="AV1796">
        <v>0</v>
      </c>
      <c r="AW1796" s="6" t="s">
        <v>16956</v>
      </c>
      <c r="AX1796" s="6" t="s">
        <v>17087</v>
      </c>
      <c r="AY1796" s="6" t="s">
        <v>16765</v>
      </c>
      <c r="AZ1796" s="6" t="s">
        <v>16958</v>
      </c>
      <c r="BA1796" s="6" t="s">
        <v>16765</v>
      </c>
      <c r="BB1796" s="6" t="s">
        <v>16959</v>
      </c>
      <c r="BC1796" s="6" t="s">
        <v>16765</v>
      </c>
      <c r="BD1796" s="6" t="s">
        <v>16960</v>
      </c>
      <c r="BE1796" s="6" t="s">
        <v>16961</v>
      </c>
      <c r="BF1796" s="6" t="s">
        <v>13575</v>
      </c>
      <c r="BG1796" s="6" t="s">
        <v>13575</v>
      </c>
      <c r="BH1796" s="6" t="s">
        <v>16959</v>
      </c>
      <c r="BI1796">
        <v>0</v>
      </c>
      <c r="BJ1796" s="6" t="s">
        <v>16958</v>
      </c>
      <c r="BK1796">
        <v>0</v>
      </c>
      <c r="BL1796" s="6" t="s">
        <v>315</v>
      </c>
      <c r="BM1796" s="56">
        <f>COUNTIF($B$2:B1796,B1796)</f>
        <v>1</v>
      </c>
      <c r="BN1796" s="6" t="str">
        <f t="shared" si="28"/>
        <v>13794-1</v>
      </c>
    </row>
    <row r="1797" spans="1:66" x14ac:dyDescent="0.25">
      <c r="A1797">
        <v>1</v>
      </c>
      <c r="B1797">
        <v>13795</v>
      </c>
      <c r="C1797" s="6" t="s">
        <v>19649</v>
      </c>
      <c r="D1797">
        <v>5</v>
      </c>
      <c r="E1797">
        <v>2</v>
      </c>
      <c r="F1797">
        <v>20</v>
      </c>
      <c r="G1797">
        <v>204</v>
      </c>
      <c r="H1797" s="6" t="s">
        <v>16943</v>
      </c>
      <c r="I1797">
        <v>1</v>
      </c>
      <c r="J1797">
        <v>509666</v>
      </c>
      <c r="K1797">
        <v>6</v>
      </c>
      <c r="L1797" s="55">
        <v>43227</v>
      </c>
      <c r="M1797" s="6" t="s">
        <v>16765</v>
      </c>
      <c r="N1797" s="55">
        <v>44771</v>
      </c>
      <c r="O1797">
        <v>217289</v>
      </c>
      <c r="P1797" s="6" t="s">
        <v>16771</v>
      </c>
      <c r="Q1797" s="6" t="s">
        <v>19650</v>
      </c>
      <c r="R1797">
        <v>1</v>
      </c>
      <c r="S1797">
        <v>0</v>
      </c>
      <c r="T1797">
        <v>-1</v>
      </c>
      <c r="U1797">
        <v>1159.19</v>
      </c>
      <c r="V1797" s="6" t="s">
        <v>16945</v>
      </c>
      <c r="W1797" s="6" t="s">
        <v>16946</v>
      </c>
      <c r="X1797" s="55">
        <v>44656</v>
      </c>
      <c r="Y1797">
        <v>30000</v>
      </c>
      <c r="Z1797">
        <v>0</v>
      </c>
      <c r="AA1797" s="6" t="s">
        <v>16765</v>
      </c>
      <c r="AB1797" s="6" t="s">
        <v>16947</v>
      </c>
      <c r="AD1797" s="6" t="s">
        <v>16948</v>
      </c>
      <c r="AE1797">
        <v>48857</v>
      </c>
      <c r="AF1797">
        <v>44403</v>
      </c>
      <c r="AG1797" s="6" t="s">
        <v>16949</v>
      </c>
      <c r="AH1797" s="6" t="s">
        <v>16950</v>
      </c>
      <c r="AI1797" s="6" t="s">
        <v>16951</v>
      </c>
      <c r="AJ1797" s="6" t="s">
        <v>16765</v>
      </c>
      <c r="AK1797" s="6" t="s">
        <v>16765</v>
      </c>
      <c r="AL1797" s="6" t="s">
        <v>16765</v>
      </c>
      <c r="AM1797" s="6" t="s">
        <v>16952</v>
      </c>
      <c r="AN1797">
        <v>0</v>
      </c>
      <c r="AO1797" s="55">
        <v>44656</v>
      </c>
      <c r="AP1797" s="6" t="s">
        <v>16953</v>
      </c>
      <c r="AQ1797">
        <v>0</v>
      </c>
      <c r="AR1797" s="6" t="s">
        <v>16954</v>
      </c>
      <c r="AS1797" s="6" t="s">
        <v>16955</v>
      </c>
      <c r="AT1797" s="6" t="s">
        <v>16947</v>
      </c>
      <c r="AU1797">
        <v>0</v>
      </c>
      <c r="AV1797">
        <v>0</v>
      </c>
      <c r="AW1797" s="6" t="s">
        <v>16956</v>
      </c>
      <c r="AX1797" s="6" t="s">
        <v>17087</v>
      </c>
      <c r="AY1797" s="6" t="s">
        <v>16765</v>
      </c>
      <c r="AZ1797" s="6" t="s">
        <v>16958</v>
      </c>
      <c r="BA1797" s="6" t="s">
        <v>16765</v>
      </c>
      <c r="BB1797" s="6" t="s">
        <v>16959</v>
      </c>
      <c r="BC1797" s="6" t="s">
        <v>16765</v>
      </c>
      <c r="BD1797" s="6" t="s">
        <v>16960</v>
      </c>
      <c r="BE1797" s="6" t="s">
        <v>16961</v>
      </c>
      <c r="BF1797" s="6" t="s">
        <v>13575</v>
      </c>
      <c r="BG1797" s="6" t="s">
        <v>13575</v>
      </c>
      <c r="BH1797" s="6" t="s">
        <v>16959</v>
      </c>
      <c r="BI1797">
        <v>0</v>
      </c>
      <c r="BJ1797" s="6" t="s">
        <v>16958</v>
      </c>
      <c r="BK1797">
        <v>0</v>
      </c>
      <c r="BL1797" s="6" t="s">
        <v>315</v>
      </c>
      <c r="BM1797" s="56">
        <f>COUNTIF($B$2:B1797,B1797)</f>
        <v>1</v>
      </c>
      <c r="BN1797" s="6" t="str">
        <f t="shared" si="28"/>
        <v>13795-1</v>
      </c>
    </row>
    <row r="1798" spans="1:66" x14ac:dyDescent="0.25">
      <c r="A1798">
        <v>1</v>
      </c>
      <c r="B1798">
        <v>13808</v>
      </c>
      <c r="C1798" s="6" t="s">
        <v>17036</v>
      </c>
      <c r="D1798">
        <v>4</v>
      </c>
      <c r="E1798">
        <v>9</v>
      </c>
      <c r="F1798">
        <v>99</v>
      </c>
      <c r="G1798">
        <v>906</v>
      </c>
      <c r="H1798" s="6" t="s">
        <v>17037</v>
      </c>
      <c r="I1798">
        <v>1</v>
      </c>
      <c r="J1798">
        <v>506626</v>
      </c>
      <c r="K1798">
        <v>6</v>
      </c>
      <c r="L1798" s="55">
        <v>43220</v>
      </c>
      <c r="M1798" s="6" t="s">
        <v>19641</v>
      </c>
      <c r="N1798" s="55">
        <v>43585</v>
      </c>
      <c r="O1798">
        <v>3053757</v>
      </c>
      <c r="P1798" s="6" t="s">
        <v>16808</v>
      </c>
      <c r="Q1798" s="6" t="s">
        <v>16973</v>
      </c>
      <c r="R1798">
        <v>12</v>
      </c>
      <c r="S1798">
        <v>10</v>
      </c>
      <c r="T1798">
        <v>-2</v>
      </c>
      <c r="U1798">
        <v>751.69</v>
      </c>
      <c r="V1798" s="6" t="s">
        <v>16974</v>
      </c>
      <c r="W1798" s="6" t="s">
        <v>16946</v>
      </c>
      <c r="X1798" s="55"/>
      <c r="Y1798">
        <v>0</v>
      </c>
      <c r="Z1798">
        <v>0</v>
      </c>
      <c r="AA1798" s="6" t="s">
        <v>16765</v>
      </c>
      <c r="AB1798" s="6" t="s">
        <v>16947</v>
      </c>
      <c r="AD1798" s="6" t="s">
        <v>16765</v>
      </c>
      <c r="AE1798">
        <v>48958</v>
      </c>
      <c r="AF1798">
        <v>44383</v>
      </c>
      <c r="AG1798" s="6" t="s">
        <v>16973</v>
      </c>
      <c r="AH1798" s="6" t="s">
        <v>16950</v>
      </c>
      <c r="AI1798" s="6" t="s">
        <v>16951</v>
      </c>
      <c r="AJ1798" s="6" t="s">
        <v>16765</v>
      </c>
      <c r="AK1798" s="6" t="s">
        <v>16765</v>
      </c>
      <c r="AL1798" s="6" t="s">
        <v>16765</v>
      </c>
      <c r="AM1798" s="6" t="s">
        <v>16952</v>
      </c>
      <c r="AN1798">
        <v>0</v>
      </c>
      <c r="AO1798" s="55"/>
      <c r="AP1798" s="6" t="s">
        <v>16953</v>
      </c>
      <c r="AQ1798">
        <v>0</v>
      </c>
      <c r="AR1798" s="6" t="s">
        <v>16975</v>
      </c>
      <c r="AS1798" s="6" t="s">
        <v>16955</v>
      </c>
      <c r="AT1798" s="6" t="s">
        <v>16947</v>
      </c>
      <c r="AU1798">
        <v>0</v>
      </c>
      <c r="AV1798">
        <v>0</v>
      </c>
      <c r="AW1798" s="6" t="s">
        <v>16956</v>
      </c>
      <c r="AX1798" s="6" t="s">
        <v>19651</v>
      </c>
      <c r="AY1798" s="6" t="s">
        <v>16765</v>
      </c>
      <c r="AZ1798" s="6" t="s">
        <v>16958</v>
      </c>
      <c r="BA1798" s="6" t="s">
        <v>16765</v>
      </c>
      <c r="BB1798" s="6" t="s">
        <v>16959</v>
      </c>
      <c r="BC1798" s="6" t="s">
        <v>16765</v>
      </c>
      <c r="BD1798" s="6" t="s">
        <v>16960</v>
      </c>
      <c r="BE1798" s="6" t="s">
        <v>16961</v>
      </c>
      <c r="BF1798" s="6" t="s">
        <v>13575</v>
      </c>
      <c r="BG1798" s="6" t="s">
        <v>13575</v>
      </c>
      <c r="BH1798" s="6" t="s">
        <v>16959</v>
      </c>
      <c r="BI1798">
        <v>0</v>
      </c>
      <c r="BJ1798" s="6" t="s">
        <v>16958</v>
      </c>
      <c r="BK1798">
        <v>0</v>
      </c>
      <c r="BL1798" s="6" t="s">
        <v>315</v>
      </c>
      <c r="BM1798" s="56">
        <f>COUNTIF($B$2:B1798,B1798)</f>
        <v>1</v>
      </c>
      <c r="BN1798" s="6" t="str">
        <f t="shared" si="28"/>
        <v>13808-1</v>
      </c>
    </row>
    <row r="1799" spans="1:66" x14ac:dyDescent="0.25">
      <c r="A1799">
        <v>1</v>
      </c>
      <c r="B1799">
        <v>13817</v>
      </c>
      <c r="C1799" s="6" t="s">
        <v>19652</v>
      </c>
      <c r="D1799">
        <v>5</v>
      </c>
      <c r="E1799">
        <v>3</v>
      </c>
      <c r="F1799">
        <v>30</v>
      </c>
      <c r="G1799">
        <v>304</v>
      </c>
      <c r="H1799" s="6" t="s">
        <v>16943</v>
      </c>
      <c r="I1799">
        <v>1</v>
      </c>
      <c r="J1799">
        <v>514226</v>
      </c>
      <c r="K1799">
        <v>6</v>
      </c>
      <c r="L1799" s="55">
        <v>43235</v>
      </c>
      <c r="M1799" s="6" t="s">
        <v>16765</v>
      </c>
      <c r="N1799" s="55">
        <v>44799</v>
      </c>
      <c r="O1799">
        <v>118784</v>
      </c>
      <c r="P1799" s="6" t="s">
        <v>16764</v>
      </c>
      <c r="Q1799" s="6" t="s">
        <v>19653</v>
      </c>
      <c r="R1799">
        <v>1</v>
      </c>
      <c r="S1799">
        <v>0</v>
      </c>
      <c r="T1799">
        <v>-1</v>
      </c>
      <c r="U1799">
        <v>1651</v>
      </c>
      <c r="V1799" s="6" t="s">
        <v>16945</v>
      </c>
      <c r="W1799" s="6" t="s">
        <v>16946</v>
      </c>
      <c r="X1799" s="55">
        <v>44669</v>
      </c>
      <c r="Y1799">
        <v>70000</v>
      </c>
      <c r="Z1799">
        <v>2233.5500000000002</v>
      </c>
      <c r="AA1799" s="6" t="s">
        <v>16885</v>
      </c>
      <c r="AB1799" s="6" t="s">
        <v>16947</v>
      </c>
      <c r="AD1799" s="6" t="s">
        <v>16948</v>
      </c>
      <c r="AE1799">
        <v>48913</v>
      </c>
      <c r="AF1799">
        <v>44438</v>
      </c>
      <c r="AG1799" s="6" t="s">
        <v>16949</v>
      </c>
      <c r="AH1799" s="6" t="s">
        <v>16950</v>
      </c>
      <c r="AI1799" s="6" t="s">
        <v>16951</v>
      </c>
      <c r="AJ1799" s="6" t="s">
        <v>16765</v>
      </c>
      <c r="AK1799" s="6" t="s">
        <v>16765</v>
      </c>
      <c r="AL1799" s="6" t="s">
        <v>16765</v>
      </c>
      <c r="AM1799" s="6" t="s">
        <v>16952</v>
      </c>
      <c r="AN1799">
        <v>0</v>
      </c>
      <c r="AO1799" s="55">
        <v>44669</v>
      </c>
      <c r="AP1799" s="6" t="s">
        <v>16953</v>
      </c>
      <c r="AQ1799">
        <v>0</v>
      </c>
      <c r="AR1799" s="6" t="s">
        <v>16954</v>
      </c>
      <c r="AS1799" s="6" t="s">
        <v>16955</v>
      </c>
      <c r="AT1799" s="6" t="s">
        <v>16947</v>
      </c>
      <c r="AU1799">
        <v>0</v>
      </c>
      <c r="AV1799">
        <v>0</v>
      </c>
      <c r="AW1799" s="6" t="s">
        <v>16956</v>
      </c>
      <c r="AX1799" s="6" t="s">
        <v>19507</v>
      </c>
      <c r="AY1799" s="6" t="s">
        <v>16765</v>
      </c>
      <c r="AZ1799" s="6" t="s">
        <v>16958</v>
      </c>
      <c r="BA1799" s="6" t="s">
        <v>16765</v>
      </c>
      <c r="BB1799" s="6" t="s">
        <v>16959</v>
      </c>
      <c r="BC1799" s="6" t="s">
        <v>16765</v>
      </c>
      <c r="BD1799" s="6" t="s">
        <v>16960</v>
      </c>
      <c r="BE1799" s="6" t="s">
        <v>16961</v>
      </c>
      <c r="BF1799" s="6" t="s">
        <v>13575</v>
      </c>
      <c r="BG1799" s="6" t="s">
        <v>13575</v>
      </c>
      <c r="BH1799" s="6" t="s">
        <v>16959</v>
      </c>
      <c r="BI1799">
        <v>0</v>
      </c>
      <c r="BJ1799" s="6" t="s">
        <v>16958</v>
      </c>
      <c r="BK1799">
        <v>0</v>
      </c>
      <c r="BL1799" s="6" t="s">
        <v>315</v>
      </c>
      <c r="BM1799" s="56">
        <f>COUNTIF($B$2:B1799,B1799)</f>
        <v>1</v>
      </c>
      <c r="BN1799" s="6" t="str">
        <f t="shared" si="28"/>
        <v>13817-1</v>
      </c>
    </row>
    <row r="1800" spans="1:66" x14ac:dyDescent="0.25">
      <c r="A1800">
        <v>1</v>
      </c>
      <c r="B1800">
        <v>13833</v>
      </c>
      <c r="C1800" s="6" t="s">
        <v>19654</v>
      </c>
      <c r="D1800">
        <v>5</v>
      </c>
      <c r="E1800">
        <v>1</v>
      </c>
      <c r="F1800">
        <v>10</v>
      </c>
      <c r="G1800">
        <v>101</v>
      </c>
      <c r="H1800" s="6" t="s">
        <v>17010</v>
      </c>
      <c r="I1800">
        <v>1</v>
      </c>
      <c r="J1800">
        <v>532456</v>
      </c>
      <c r="K1800">
        <v>6</v>
      </c>
      <c r="L1800" s="55">
        <v>43276</v>
      </c>
      <c r="M1800" s="6" t="s">
        <v>16765</v>
      </c>
      <c r="N1800" s="55">
        <v>44531</v>
      </c>
      <c r="O1800">
        <v>118750</v>
      </c>
      <c r="P1800" s="6" t="s">
        <v>16767</v>
      </c>
      <c r="Q1800" s="6" t="s">
        <v>19655</v>
      </c>
      <c r="R1800">
        <v>1</v>
      </c>
      <c r="S1800">
        <v>0</v>
      </c>
      <c r="T1800">
        <v>-1</v>
      </c>
      <c r="U1800">
        <v>1803.8</v>
      </c>
      <c r="V1800" s="6" t="s">
        <v>16945</v>
      </c>
      <c r="W1800" s="6" t="s">
        <v>16946</v>
      </c>
      <c r="X1800" s="55">
        <v>44663</v>
      </c>
      <c r="Y1800">
        <v>90000</v>
      </c>
      <c r="Z1800">
        <v>1342.1</v>
      </c>
      <c r="AA1800" s="6" t="s">
        <v>16969</v>
      </c>
      <c r="AB1800" s="6" t="s">
        <v>16947</v>
      </c>
      <c r="AD1800" s="6" t="s">
        <v>16948</v>
      </c>
      <c r="AE1800">
        <v>49112</v>
      </c>
      <c r="AF1800">
        <v>44616</v>
      </c>
      <c r="AG1800" s="6" t="s">
        <v>16949</v>
      </c>
      <c r="AH1800" s="6" t="s">
        <v>16950</v>
      </c>
      <c r="AI1800" s="6" t="s">
        <v>16951</v>
      </c>
      <c r="AJ1800" s="6" t="s">
        <v>16765</v>
      </c>
      <c r="AK1800" s="6" t="s">
        <v>16765</v>
      </c>
      <c r="AL1800" s="6" t="s">
        <v>16765</v>
      </c>
      <c r="AM1800" s="6" t="s">
        <v>16952</v>
      </c>
      <c r="AN1800">
        <v>0</v>
      </c>
      <c r="AO1800" s="55">
        <v>44663</v>
      </c>
      <c r="AP1800" s="6" t="s">
        <v>16953</v>
      </c>
      <c r="AQ1800">
        <v>0</v>
      </c>
      <c r="AR1800" s="6" t="s">
        <v>16954</v>
      </c>
      <c r="AS1800" s="6" t="s">
        <v>16955</v>
      </c>
      <c r="AT1800" s="6" t="s">
        <v>16947</v>
      </c>
      <c r="AU1800">
        <v>0</v>
      </c>
      <c r="AV1800">
        <v>0</v>
      </c>
      <c r="AW1800" s="6" t="s">
        <v>16956</v>
      </c>
      <c r="AX1800" s="6" t="s">
        <v>19656</v>
      </c>
      <c r="AY1800" s="6" t="s">
        <v>16765</v>
      </c>
      <c r="AZ1800" s="6" t="s">
        <v>16958</v>
      </c>
      <c r="BA1800" s="6" t="s">
        <v>16765</v>
      </c>
      <c r="BB1800" s="6" t="s">
        <v>16959</v>
      </c>
      <c r="BC1800" s="6" t="s">
        <v>16765</v>
      </c>
      <c r="BD1800" s="6" t="s">
        <v>16960</v>
      </c>
      <c r="BE1800" s="6" t="s">
        <v>16961</v>
      </c>
      <c r="BF1800" s="6" t="s">
        <v>13575</v>
      </c>
      <c r="BG1800" s="6" t="s">
        <v>13575</v>
      </c>
      <c r="BH1800" s="6" t="s">
        <v>16959</v>
      </c>
      <c r="BI1800">
        <v>0</v>
      </c>
      <c r="BJ1800" s="6" t="s">
        <v>16958</v>
      </c>
      <c r="BK1800">
        <v>0</v>
      </c>
      <c r="BL1800" s="6" t="s">
        <v>315</v>
      </c>
      <c r="BM1800" s="56">
        <f>COUNTIF($B$2:B1800,B1800)</f>
        <v>1</v>
      </c>
      <c r="BN1800" s="6" t="str">
        <f t="shared" si="28"/>
        <v>13833-1</v>
      </c>
    </row>
    <row r="1801" spans="1:66" x14ac:dyDescent="0.25">
      <c r="A1801">
        <v>1</v>
      </c>
      <c r="B1801">
        <v>13844</v>
      </c>
      <c r="C1801" s="6" t="s">
        <v>19657</v>
      </c>
      <c r="D1801">
        <v>5</v>
      </c>
      <c r="E1801">
        <v>2</v>
      </c>
      <c r="F1801">
        <v>20</v>
      </c>
      <c r="G1801">
        <v>203</v>
      </c>
      <c r="H1801" s="6" t="s">
        <v>17010</v>
      </c>
      <c r="I1801">
        <v>1</v>
      </c>
      <c r="J1801">
        <v>771285</v>
      </c>
      <c r="K1801">
        <v>6</v>
      </c>
      <c r="L1801" s="55">
        <v>43698</v>
      </c>
      <c r="M1801" s="6" t="s">
        <v>16765</v>
      </c>
      <c r="N1801" s="55">
        <v>44568</v>
      </c>
      <c r="O1801">
        <v>118754</v>
      </c>
      <c r="P1801" s="6" t="s">
        <v>16794</v>
      </c>
      <c r="Q1801" s="6" t="s">
        <v>19658</v>
      </c>
      <c r="R1801">
        <v>1</v>
      </c>
      <c r="S1801">
        <v>0</v>
      </c>
      <c r="T1801">
        <v>-1</v>
      </c>
      <c r="U1801">
        <v>1850</v>
      </c>
      <c r="V1801" s="6" t="s">
        <v>16945</v>
      </c>
      <c r="W1801" s="6" t="s">
        <v>16946</v>
      </c>
      <c r="X1801" s="55">
        <v>44667</v>
      </c>
      <c r="Y1801">
        <v>30000</v>
      </c>
      <c r="Z1801">
        <v>0</v>
      </c>
      <c r="AA1801" s="6" t="s">
        <v>16765</v>
      </c>
      <c r="AB1801" s="6" t="s">
        <v>16947</v>
      </c>
      <c r="AD1801" s="6" t="s">
        <v>16948</v>
      </c>
      <c r="AE1801">
        <v>51422</v>
      </c>
      <c r="AF1801">
        <v>46616</v>
      </c>
      <c r="AG1801" s="6" t="s">
        <v>16949</v>
      </c>
      <c r="AH1801" s="6" t="s">
        <v>16950</v>
      </c>
      <c r="AI1801" s="6" t="s">
        <v>16951</v>
      </c>
      <c r="AJ1801" s="6" t="s">
        <v>16765</v>
      </c>
      <c r="AK1801" s="6" t="s">
        <v>16765</v>
      </c>
      <c r="AL1801" s="6" t="s">
        <v>16765</v>
      </c>
      <c r="AM1801" s="6" t="s">
        <v>16952</v>
      </c>
      <c r="AN1801">
        <v>0</v>
      </c>
      <c r="AO1801" s="55">
        <v>44667</v>
      </c>
      <c r="AP1801" s="6" t="s">
        <v>16953</v>
      </c>
      <c r="AQ1801">
        <v>0</v>
      </c>
      <c r="AR1801" s="6" t="s">
        <v>16954</v>
      </c>
      <c r="AS1801" s="6" t="s">
        <v>16955</v>
      </c>
      <c r="AT1801" s="6" t="s">
        <v>16947</v>
      </c>
      <c r="AU1801">
        <v>0</v>
      </c>
      <c r="AV1801">
        <v>0</v>
      </c>
      <c r="AW1801" s="6" t="s">
        <v>16956</v>
      </c>
      <c r="AX1801" s="6" t="s">
        <v>17815</v>
      </c>
      <c r="AY1801" s="6" t="s">
        <v>16765</v>
      </c>
      <c r="AZ1801" s="6" t="s">
        <v>16958</v>
      </c>
      <c r="BA1801" s="6" t="s">
        <v>16765</v>
      </c>
      <c r="BB1801" s="6" t="s">
        <v>16959</v>
      </c>
      <c r="BC1801" s="6" t="s">
        <v>16765</v>
      </c>
      <c r="BD1801" s="6" t="s">
        <v>16960</v>
      </c>
      <c r="BE1801" s="6" t="s">
        <v>16961</v>
      </c>
      <c r="BF1801" s="6" t="s">
        <v>13575</v>
      </c>
      <c r="BG1801" s="6" t="s">
        <v>13575</v>
      </c>
      <c r="BH1801" s="6" t="s">
        <v>16959</v>
      </c>
      <c r="BI1801">
        <v>0</v>
      </c>
      <c r="BJ1801" s="6" t="s">
        <v>16958</v>
      </c>
      <c r="BK1801">
        <v>0</v>
      </c>
      <c r="BL1801" s="6" t="s">
        <v>315</v>
      </c>
      <c r="BM1801" s="56">
        <f>COUNTIF($B$2:B1801,B1801)</f>
        <v>1</v>
      </c>
      <c r="BN1801" s="6" t="str">
        <f t="shared" si="28"/>
        <v>13844-1</v>
      </c>
    </row>
    <row r="1802" spans="1:66" x14ac:dyDescent="0.25">
      <c r="A1802">
        <v>1</v>
      </c>
      <c r="B1802">
        <v>13845</v>
      </c>
      <c r="C1802" s="6" t="s">
        <v>19659</v>
      </c>
      <c r="D1802">
        <v>5</v>
      </c>
      <c r="E1802">
        <v>3</v>
      </c>
      <c r="F1802">
        <v>30</v>
      </c>
      <c r="G1802">
        <v>302</v>
      </c>
      <c r="H1802" s="6" t="s">
        <v>16994</v>
      </c>
      <c r="I1802">
        <v>1</v>
      </c>
      <c r="J1802">
        <v>813111</v>
      </c>
      <c r="K1802">
        <v>6</v>
      </c>
      <c r="L1802" s="55">
        <v>43773</v>
      </c>
      <c r="M1802" s="6" t="s">
        <v>16765</v>
      </c>
      <c r="N1802" s="55">
        <v>44686</v>
      </c>
      <c r="O1802">
        <v>118754</v>
      </c>
      <c r="P1802" s="6" t="s">
        <v>16794</v>
      </c>
      <c r="Q1802" s="6" t="s">
        <v>19660</v>
      </c>
      <c r="R1802">
        <v>1</v>
      </c>
      <c r="S1802">
        <v>0</v>
      </c>
      <c r="T1802">
        <v>-1</v>
      </c>
      <c r="U1802">
        <v>1850</v>
      </c>
      <c r="V1802" s="6" t="s">
        <v>16945</v>
      </c>
      <c r="W1802" s="6" t="s">
        <v>16946</v>
      </c>
      <c r="X1802" s="55">
        <v>44658</v>
      </c>
      <c r="Y1802">
        <v>0</v>
      </c>
      <c r="Z1802">
        <v>0</v>
      </c>
      <c r="AA1802" s="6" t="s">
        <v>16765</v>
      </c>
      <c r="AB1802" s="6" t="s">
        <v>16947</v>
      </c>
      <c r="AD1802" s="6" t="s">
        <v>16948</v>
      </c>
      <c r="AE1802">
        <v>51717</v>
      </c>
      <c r="AF1802">
        <v>46840</v>
      </c>
      <c r="AG1802" s="6" t="s">
        <v>16949</v>
      </c>
      <c r="AH1802" s="6" t="s">
        <v>16950</v>
      </c>
      <c r="AI1802" s="6" t="s">
        <v>16951</v>
      </c>
      <c r="AJ1802" s="6" t="s">
        <v>16765</v>
      </c>
      <c r="AK1802" s="6" t="s">
        <v>16765</v>
      </c>
      <c r="AL1802" s="6" t="s">
        <v>16765</v>
      </c>
      <c r="AM1802" s="6" t="s">
        <v>16952</v>
      </c>
      <c r="AN1802">
        <v>0</v>
      </c>
      <c r="AO1802" s="55">
        <v>44658</v>
      </c>
      <c r="AP1802" s="6" t="s">
        <v>16953</v>
      </c>
      <c r="AQ1802">
        <v>0</v>
      </c>
      <c r="AR1802" s="6" t="s">
        <v>16954</v>
      </c>
      <c r="AS1802" s="6" t="s">
        <v>16955</v>
      </c>
      <c r="AT1802" s="6" t="s">
        <v>16947</v>
      </c>
      <c r="AU1802">
        <v>0</v>
      </c>
      <c r="AV1802">
        <v>0</v>
      </c>
      <c r="AW1802" s="6" t="s">
        <v>16956</v>
      </c>
      <c r="AX1802" s="6" t="s">
        <v>19661</v>
      </c>
      <c r="AY1802" s="6" t="s">
        <v>16765</v>
      </c>
      <c r="AZ1802" s="6" t="s">
        <v>16958</v>
      </c>
      <c r="BA1802" s="6" t="s">
        <v>16765</v>
      </c>
      <c r="BB1802" s="6" t="s">
        <v>16959</v>
      </c>
      <c r="BC1802" s="6" t="s">
        <v>16765</v>
      </c>
      <c r="BD1802" s="6" t="s">
        <v>16960</v>
      </c>
      <c r="BE1802" s="6" t="s">
        <v>16961</v>
      </c>
      <c r="BF1802" s="6" t="s">
        <v>13575</v>
      </c>
      <c r="BG1802" s="6" t="s">
        <v>13575</v>
      </c>
      <c r="BH1802" s="6" t="s">
        <v>16959</v>
      </c>
      <c r="BI1802">
        <v>0</v>
      </c>
      <c r="BJ1802" s="6" t="s">
        <v>16958</v>
      </c>
      <c r="BK1802">
        <v>0</v>
      </c>
      <c r="BL1802" s="6" t="s">
        <v>315</v>
      </c>
      <c r="BM1802" s="56">
        <f>COUNTIF($B$2:B1802,B1802)</f>
        <v>1</v>
      </c>
      <c r="BN1802" s="6" t="str">
        <f t="shared" si="28"/>
        <v>13845-1</v>
      </c>
    </row>
    <row r="1803" spans="1:66" x14ac:dyDescent="0.25">
      <c r="A1803">
        <v>1</v>
      </c>
      <c r="B1803">
        <v>13845</v>
      </c>
      <c r="C1803" s="6" t="s">
        <v>19659</v>
      </c>
      <c r="D1803">
        <v>5</v>
      </c>
      <c r="E1803">
        <v>3</v>
      </c>
      <c r="F1803">
        <v>30</v>
      </c>
      <c r="G1803">
        <v>302</v>
      </c>
      <c r="H1803" s="6" t="s">
        <v>16994</v>
      </c>
      <c r="I1803">
        <v>1</v>
      </c>
      <c r="J1803">
        <v>514918</v>
      </c>
      <c r="K1803">
        <v>6</v>
      </c>
      <c r="L1803" s="55">
        <v>43236</v>
      </c>
      <c r="M1803" s="6" t="s">
        <v>16765</v>
      </c>
      <c r="N1803" s="55">
        <v>44686</v>
      </c>
      <c r="O1803">
        <v>248065</v>
      </c>
      <c r="P1803" s="6" t="s">
        <v>16778</v>
      </c>
      <c r="Q1803" s="6" t="s">
        <v>19662</v>
      </c>
      <c r="R1803">
        <v>1</v>
      </c>
      <c r="S1803">
        <v>0</v>
      </c>
      <c r="T1803">
        <v>-1</v>
      </c>
      <c r="U1803">
        <v>1649.52</v>
      </c>
      <c r="V1803" s="6" t="s">
        <v>16945</v>
      </c>
      <c r="W1803" s="6" t="s">
        <v>16946</v>
      </c>
      <c r="X1803" s="55">
        <v>44658</v>
      </c>
      <c r="Y1803">
        <v>0</v>
      </c>
      <c r="Z1803">
        <v>0</v>
      </c>
      <c r="AA1803" s="6" t="s">
        <v>16765</v>
      </c>
      <c r="AB1803" s="6" t="s">
        <v>16947</v>
      </c>
      <c r="AD1803" s="6" t="s">
        <v>16948</v>
      </c>
      <c r="AE1803">
        <v>48928</v>
      </c>
      <c r="AF1803">
        <v>44449</v>
      </c>
      <c r="AG1803" s="6" t="s">
        <v>16949</v>
      </c>
      <c r="AH1803" s="6" t="s">
        <v>16950</v>
      </c>
      <c r="AI1803" s="6" t="s">
        <v>16951</v>
      </c>
      <c r="AJ1803" s="6" t="s">
        <v>16765</v>
      </c>
      <c r="AK1803" s="6" t="s">
        <v>16765</v>
      </c>
      <c r="AL1803" s="6" t="s">
        <v>16765</v>
      </c>
      <c r="AM1803" s="6" t="s">
        <v>16952</v>
      </c>
      <c r="AN1803">
        <v>0</v>
      </c>
      <c r="AO1803" s="55">
        <v>44658</v>
      </c>
      <c r="AP1803" s="6" t="s">
        <v>16953</v>
      </c>
      <c r="AQ1803">
        <v>0</v>
      </c>
      <c r="AR1803" s="6" t="s">
        <v>16997</v>
      </c>
      <c r="AS1803" s="6" t="s">
        <v>16955</v>
      </c>
      <c r="AT1803" s="6" t="s">
        <v>16947</v>
      </c>
      <c r="AU1803">
        <v>0</v>
      </c>
      <c r="AV1803">
        <v>0</v>
      </c>
      <c r="AW1803" s="6" t="s">
        <v>16956</v>
      </c>
      <c r="AX1803" s="6" t="s">
        <v>19509</v>
      </c>
      <c r="AY1803" s="6" t="s">
        <v>16765</v>
      </c>
      <c r="AZ1803" s="6" t="s">
        <v>16958</v>
      </c>
      <c r="BA1803" s="6" t="s">
        <v>16765</v>
      </c>
      <c r="BB1803" s="6" t="s">
        <v>16959</v>
      </c>
      <c r="BC1803" s="6" t="s">
        <v>16765</v>
      </c>
      <c r="BD1803" s="6" t="s">
        <v>16960</v>
      </c>
      <c r="BE1803" s="6" t="s">
        <v>16961</v>
      </c>
      <c r="BF1803" s="6" t="s">
        <v>13575</v>
      </c>
      <c r="BG1803" s="6" t="s">
        <v>13575</v>
      </c>
      <c r="BH1803" s="6" t="s">
        <v>16959</v>
      </c>
      <c r="BI1803">
        <v>0</v>
      </c>
      <c r="BJ1803" s="6" t="s">
        <v>16958</v>
      </c>
      <c r="BK1803">
        <v>0</v>
      </c>
      <c r="BL1803" s="6" t="s">
        <v>315</v>
      </c>
      <c r="BM1803" s="56">
        <f>COUNTIF($B$2:B1803,B1803)</f>
        <v>2</v>
      </c>
      <c r="BN1803" s="6" t="str">
        <f t="shared" si="28"/>
        <v>13845-2</v>
      </c>
    </row>
    <row r="1804" spans="1:66" x14ac:dyDescent="0.25">
      <c r="A1804">
        <v>1</v>
      </c>
      <c r="B1804">
        <v>13872</v>
      </c>
      <c r="C1804" s="6" t="s">
        <v>19663</v>
      </c>
      <c r="D1804">
        <v>5</v>
      </c>
      <c r="E1804">
        <v>3</v>
      </c>
      <c r="F1804">
        <v>30</v>
      </c>
      <c r="G1804">
        <v>305</v>
      </c>
      <c r="H1804" s="6" t="s">
        <v>17007</v>
      </c>
      <c r="I1804">
        <v>1</v>
      </c>
      <c r="J1804">
        <v>518541</v>
      </c>
      <c r="K1804">
        <v>6</v>
      </c>
      <c r="L1804" s="55">
        <v>43245</v>
      </c>
      <c r="M1804" s="6" t="s">
        <v>16765</v>
      </c>
      <c r="N1804" s="55">
        <v>44799</v>
      </c>
      <c r="O1804">
        <v>118784</v>
      </c>
      <c r="P1804" s="6" t="s">
        <v>16764</v>
      </c>
      <c r="Q1804" s="6" t="s">
        <v>19664</v>
      </c>
      <c r="R1804">
        <v>1</v>
      </c>
      <c r="S1804">
        <v>0</v>
      </c>
      <c r="T1804">
        <v>-1</v>
      </c>
      <c r="U1804">
        <v>1651</v>
      </c>
      <c r="V1804" s="6" t="s">
        <v>16945</v>
      </c>
      <c r="W1804" s="6" t="s">
        <v>16946</v>
      </c>
      <c r="X1804" s="55">
        <v>44665</v>
      </c>
      <c r="Y1804">
        <v>70000</v>
      </c>
      <c r="Z1804">
        <v>0</v>
      </c>
      <c r="AA1804" s="6" t="s">
        <v>16765</v>
      </c>
      <c r="AB1804" s="6" t="s">
        <v>16947</v>
      </c>
      <c r="AD1804" s="6" t="s">
        <v>16948</v>
      </c>
      <c r="AE1804">
        <v>48980</v>
      </c>
      <c r="AF1804">
        <v>44501</v>
      </c>
      <c r="AG1804" s="6" t="s">
        <v>16949</v>
      </c>
      <c r="AH1804" s="6" t="s">
        <v>16950</v>
      </c>
      <c r="AI1804" s="6" t="s">
        <v>16951</v>
      </c>
      <c r="AJ1804" s="6" t="s">
        <v>16765</v>
      </c>
      <c r="AK1804" s="6" t="s">
        <v>16765</v>
      </c>
      <c r="AL1804" s="6" t="s">
        <v>16765</v>
      </c>
      <c r="AM1804" s="6" t="s">
        <v>16952</v>
      </c>
      <c r="AN1804">
        <v>0</v>
      </c>
      <c r="AO1804" s="55">
        <v>44665</v>
      </c>
      <c r="AP1804" s="6" t="s">
        <v>16953</v>
      </c>
      <c r="AQ1804">
        <v>0</v>
      </c>
      <c r="AR1804" s="6" t="s">
        <v>16954</v>
      </c>
      <c r="AS1804" s="6" t="s">
        <v>16955</v>
      </c>
      <c r="AT1804" s="6" t="s">
        <v>16947</v>
      </c>
      <c r="AU1804">
        <v>0</v>
      </c>
      <c r="AV1804">
        <v>0</v>
      </c>
      <c r="AW1804" s="6" t="s">
        <v>16956</v>
      </c>
      <c r="AX1804" s="6" t="s">
        <v>19665</v>
      </c>
      <c r="AY1804" s="6" t="s">
        <v>16765</v>
      </c>
      <c r="AZ1804" s="6" t="s">
        <v>16958</v>
      </c>
      <c r="BA1804" s="6" t="s">
        <v>16765</v>
      </c>
      <c r="BB1804" s="6" t="s">
        <v>16959</v>
      </c>
      <c r="BC1804" s="6" t="s">
        <v>16765</v>
      </c>
      <c r="BD1804" s="6" t="s">
        <v>16960</v>
      </c>
      <c r="BE1804" s="6" t="s">
        <v>16961</v>
      </c>
      <c r="BF1804" s="6" t="s">
        <v>13575</v>
      </c>
      <c r="BG1804" s="6" t="s">
        <v>13575</v>
      </c>
      <c r="BH1804" s="6" t="s">
        <v>16959</v>
      </c>
      <c r="BI1804">
        <v>0</v>
      </c>
      <c r="BJ1804" s="6" t="s">
        <v>16958</v>
      </c>
      <c r="BK1804">
        <v>0</v>
      </c>
      <c r="BL1804" s="6" t="s">
        <v>315</v>
      </c>
      <c r="BM1804" s="56">
        <f>COUNTIF($B$2:B1804,B1804)</f>
        <v>1</v>
      </c>
      <c r="BN1804" s="6" t="str">
        <f t="shared" si="28"/>
        <v>13872-1</v>
      </c>
    </row>
    <row r="1805" spans="1:66" x14ac:dyDescent="0.25">
      <c r="A1805">
        <v>1</v>
      </c>
      <c r="B1805">
        <v>13874</v>
      </c>
      <c r="C1805" s="6" t="s">
        <v>19666</v>
      </c>
      <c r="D1805">
        <v>5</v>
      </c>
      <c r="E1805">
        <v>1</v>
      </c>
      <c r="F1805">
        <v>10</v>
      </c>
      <c r="G1805">
        <v>104</v>
      </c>
      <c r="H1805" s="6" t="s">
        <v>17007</v>
      </c>
      <c r="I1805">
        <v>1</v>
      </c>
      <c r="J1805">
        <v>554550</v>
      </c>
      <c r="K1805">
        <v>6</v>
      </c>
      <c r="L1805" s="55">
        <v>43313</v>
      </c>
      <c r="M1805" s="6" t="s">
        <v>16765</v>
      </c>
      <c r="N1805" s="55">
        <v>44825</v>
      </c>
      <c r="O1805">
        <v>118784</v>
      </c>
      <c r="P1805" s="6" t="s">
        <v>16764</v>
      </c>
      <c r="Q1805" s="6" t="s">
        <v>19667</v>
      </c>
      <c r="R1805">
        <v>1</v>
      </c>
      <c r="S1805">
        <v>0</v>
      </c>
      <c r="T1805">
        <v>-1</v>
      </c>
      <c r="U1805">
        <v>1651</v>
      </c>
      <c r="V1805" s="6" t="s">
        <v>16945</v>
      </c>
      <c r="W1805" s="6" t="s">
        <v>16946</v>
      </c>
      <c r="X1805" s="55">
        <v>44665</v>
      </c>
      <c r="Y1805">
        <v>40000</v>
      </c>
      <c r="Z1805">
        <v>0</v>
      </c>
      <c r="AA1805" s="6" t="s">
        <v>16765</v>
      </c>
      <c r="AB1805" s="6" t="s">
        <v>16947</v>
      </c>
      <c r="AD1805" s="6" t="s">
        <v>16948</v>
      </c>
      <c r="AE1805">
        <v>49339</v>
      </c>
      <c r="AF1805">
        <v>44811</v>
      </c>
      <c r="AG1805" s="6" t="s">
        <v>16949</v>
      </c>
      <c r="AH1805" s="6" t="s">
        <v>16950</v>
      </c>
      <c r="AI1805" s="6" t="s">
        <v>16951</v>
      </c>
      <c r="AJ1805" s="6" t="s">
        <v>16765</v>
      </c>
      <c r="AK1805" s="6" t="s">
        <v>16765</v>
      </c>
      <c r="AL1805" s="6" t="s">
        <v>16765</v>
      </c>
      <c r="AM1805" s="6" t="s">
        <v>16952</v>
      </c>
      <c r="AN1805">
        <v>0</v>
      </c>
      <c r="AO1805" s="55">
        <v>44665</v>
      </c>
      <c r="AP1805" s="6" t="s">
        <v>16953</v>
      </c>
      <c r="AQ1805">
        <v>0</v>
      </c>
      <c r="AR1805" s="6" t="s">
        <v>16954</v>
      </c>
      <c r="AS1805" s="6" t="s">
        <v>16955</v>
      </c>
      <c r="AT1805" s="6" t="s">
        <v>16947</v>
      </c>
      <c r="AU1805">
        <v>0</v>
      </c>
      <c r="AV1805">
        <v>0</v>
      </c>
      <c r="AW1805" s="6" t="s">
        <v>16956</v>
      </c>
      <c r="AX1805" s="6" t="s">
        <v>18833</v>
      </c>
      <c r="AY1805" s="6" t="s">
        <v>16765</v>
      </c>
      <c r="AZ1805" s="6" t="s">
        <v>16958</v>
      </c>
      <c r="BA1805" s="6" t="s">
        <v>16765</v>
      </c>
      <c r="BB1805" s="6" t="s">
        <v>16959</v>
      </c>
      <c r="BC1805" s="6" t="s">
        <v>16765</v>
      </c>
      <c r="BD1805" s="6" t="s">
        <v>16960</v>
      </c>
      <c r="BE1805" s="6" t="s">
        <v>16961</v>
      </c>
      <c r="BF1805" s="6" t="s">
        <v>13575</v>
      </c>
      <c r="BG1805" s="6" t="s">
        <v>13575</v>
      </c>
      <c r="BH1805" s="6" t="s">
        <v>16959</v>
      </c>
      <c r="BI1805">
        <v>0</v>
      </c>
      <c r="BJ1805" s="6" t="s">
        <v>16958</v>
      </c>
      <c r="BK1805">
        <v>0</v>
      </c>
      <c r="BL1805" s="6" t="s">
        <v>315</v>
      </c>
      <c r="BM1805" s="56">
        <f>COUNTIF($B$2:B1805,B1805)</f>
        <v>1</v>
      </c>
      <c r="BN1805" s="6" t="str">
        <f t="shared" si="28"/>
        <v>13874-1</v>
      </c>
    </row>
    <row r="1806" spans="1:66" x14ac:dyDescent="0.25">
      <c r="A1806">
        <v>1</v>
      </c>
      <c r="B1806">
        <v>13875</v>
      </c>
      <c r="C1806" s="6" t="s">
        <v>19668</v>
      </c>
      <c r="D1806">
        <v>5</v>
      </c>
      <c r="E1806">
        <v>2</v>
      </c>
      <c r="F1806">
        <v>20</v>
      </c>
      <c r="G1806">
        <v>204</v>
      </c>
      <c r="H1806" s="6" t="s">
        <v>16994</v>
      </c>
      <c r="I1806">
        <v>1</v>
      </c>
      <c r="J1806">
        <v>184685</v>
      </c>
      <c r="K1806">
        <v>7</v>
      </c>
      <c r="L1806" s="55">
        <v>44505</v>
      </c>
      <c r="M1806" s="6" t="s">
        <v>16765</v>
      </c>
      <c r="N1806" s="55">
        <v>44594</v>
      </c>
      <c r="O1806">
        <v>101489</v>
      </c>
      <c r="P1806" s="6" t="s">
        <v>16795</v>
      </c>
      <c r="Q1806" s="6" t="s">
        <v>16973</v>
      </c>
      <c r="R1806">
        <v>1</v>
      </c>
      <c r="S1806">
        <v>0</v>
      </c>
      <c r="T1806">
        <v>-1</v>
      </c>
      <c r="U1806">
        <v>300</v>
      </c>
      <c r="V1806" s="6" t="s">
        <v>17183</v>
      </c>
      <c r="W1806" s="6" t="s">
        <v>16995</v>
      </c>
      <c r="X1806" s="55">
        <v>44664</v>
      </c>
      <c r="Y1806">
        <v>80000</v>
      </c>
      <c r="Z1806">
        <v>3163.5</v>
      </c>
      <c r="AA1806" s="6" t="s">
        <v>16996</v>
      </c>
      <c r="AB1806" s="6" t="s">
        <v>16947</v>
      </c>
      <c r="AD1806" s="6" t="s">
        <v>16765</v>
      </c>
      <c r="AE1806">
        <v>53713</v>
      </c>
      <c r="AF1806">
        <v>48520</v>
      </c>
      <c r="AG1806" s="6" t="s">
        <v>16973</v>
      </c>
      <c r="AH1806" s="6" t="s">
        <v>16950</v>
      </c>
      <c r="AI1806" s="6" t="s">
        <v>16951</v>
      </c>
      <c r="AJ1806" s="6" t="s">
        <v>16765</v>
      </c>
      <c r="AK1806" s="6" t="s">
        <v>16765</v>
      </c>
      <c r="AL1806" s="6" t="s">
        <v>16765</v>
      </c>
      <c r="AM1806" s="6" t="s">
        <v>16952</v>
      </c>
      <c r="AN1806">
        <v>0</v>
      </c>
      <c r="AO1806" s="55">
        <v>44664</v>
      </c>
      <c r="AP1806" s="6" t="s">
        <v>17190</v>
      </c>
      <c r="AQ1806">
        <v>0</v>
      </c>
      <c r="AR1806" s="6" t="s">
        <v>17184</v>
      </c>
      <c r="AS1806" s="6" t="s">
        <v>17002</v>
      </c>
      <c r="AT1806" s="6" t="s">
        <v>16947</v>
      </c>
      <c r="AU1806">
        <v>0</v>
      </c>
      <c r="AV1806">
        <v>0</v>
      </c>
      <c r="AW1806" s="6" t="s">
        <v>16956</v>
      </c>
      <c r="AX1806" s="6" t="s">
        <v>16765</v>
      </c>
      <c r="AY1806" s="6" t="s">
        <v>16765</v>
      </c>
      <c r="AZ1806" s="6" t="s">
        <v>16958</v>
      </c>
      <c r="BA1806" s="6" t="s">
        <v>16765</v>
      </c>
      <c r="BB1806" s="6" t="s">
        <v>16959</v>
      </c>
      <c r="BC1806" s="6" t="s">
        <v>16765</v>
      </c>
      <c r="BD1806" s="6" t="s">
        <v>16960</v>
      </c>
      <c r="BE1806" s="6" t="s">
        <v>16961</v>
      </c>
      <c r="BF1806" s="6" t="s">
        <v>13575</v>
      </c>
      <c r="BG1806" s="6" t="s">
        <v>13575</v>
      </c>
      <c r="BH1806" s="6" t="s">
        <v>16959</v>
      </c>
      <c r="BI1806">
        <v>0</v>
      </c>
      <c r="BJ1806" s="6" t="s">
        <v>16958</v>
      </c>
      <c r="BK1806">
        <v>0</v>
      </c>
      <c r="BL1806" s="6" t="s">
        <v>315</v>
      </c>
      <c r="BM1806" s="56">
        <f>COUNTIF($B$2:B1806,B1806)</f>
        <v>1</v>
      </c>
      <c r="BN1806" s="6" t="str">
        <f t="shared" si="28"/>
        <v>13875-1</v>
      </c>
    </row>
    <row r="1807" spans="1:66" x14ac:dyDescent="0.25">
      <c r="A1807">
        <v>1</v>
      </c>
      <c r="B1807">
        <v>13875</v>
      </c>
      <c r="C1807" s="6" t="s">
        <v>19668</v>
      </c>
      <c r="D1807">
        <v>5</v>
      </c>
      <c r="E1807">
        <v>2</v>
      </c>
      <c r="F1807">
        <v>20</v>
      </c>
      <c r="G1807">
        <v>204</v>
      </c>
      <c r="H1807" s="6" t="s">
        <v>16994</v>
      </c>
      <c r="I1807">
        <v>1</v>
      </c>
      <c r="J1807">
        <v>218371</v>
      </c>
      <c r="K1807">
        <v>7</v>
      </c>
      <c r="L1807" s="55">
        <v>44564</v>
      </c>
      <c r="M1807" s="6" t="s">
        <v>16765</v>
      </c>
      <c r="N1807" s="55">
        <v>44654</v>
      </c>
      <c r="O1807">
        <v>101489</v>
      </c>
      <c r="P1807" s="6" t="s">
        <v>16795</v>
      </c>
      <c r="Q1807" s="6" t="s">
        <v>16973</v>
      </c>
      <c r="R1807">
        <v>1</v>
      </c>
      <c r="S1807">
        <v>0</v>
      </c>
      <c r="T1807">
        <v>-1</v>
      </c>
      <c r="U1807">
        <v>300</v>
      </c>
      <c r="V1807" s="6" t="s">
        <v>17183</v>
      </c>
      <c r="W1807" s="6" t="s">
        <v>16995</v>
      </c>
      <c r="X1807" s="55">
        <v>44664</v>
      </c>
      <c r="Y1807">
        <v>80000</v>
      </c>
      <c r="Z1807">
        <v>3163.5</v>
      </c>
      <c r="AA1807" s="6" t="s">
        <v>16996</v>
      </c>
      <c r="AB1807" s="6" t="s">
        <v>16947</v>
      </c>
      <c r="AD1807" s="6" t="s">
        <v>16765</v>
      </c>
      <c r="AE1807">
        <v>53918</v>
      </c>
      <c r="AF1807">
        <v>48702</v>
      </c>
      <c r="AG1807" s="6" t="s">
        <v>16973</v>
      </c>
      <c r="AH1807" s="6" t="s">
        <v>16950</v>
      </c>
      <c r="AI1807" s="6" t="s">
        <v>16951</v>
      </c>
      <c r="AJ1807" s="6" t="s">
        <v>16765</v>
      </c>
      <c r="AK1807" s="6" t="s">
        <v>16765</v>
      </c>
      <c r="AL1807" s="6" t="s">
        <v>16765</v>
      </c>
      <c r="AM1807" s="6" t="s">
        <v>16952</v>
      </c>
      <c r="AN1807">
        <v>0</v>
      </c>
      <c r="AO1807" s="55">
        <v>44664</v>
      </c>
      <c r="AP1807" s="6" t="s">
        <v>17190</v>
      </c>
      <c r="AQ1807">
        <v>0</v>
      </c>
      <c r="AR1807" s="6" t="s">
        <v>17184</v>
      </c>
      <c r="AS1807" s="6" t="s">
        <v>17002</v>
      </c>
      <c r="AT1807" s="6" t="s">
        <v>16947</v>
      </c>
      <c r="AU1807">
        <v>0</v>
      </c>
      <c r="AV1807">
        <v>0</v>
      </c>
      <c r="AW1807" s="6" t="s">
        <v>16956</v>
      </c>
      <c r="AX1807" s="6" t="s">
        <v>16765</v>
      </c>
      <c r="AY1807" s="6" t="s">
        <v>16765</v>
      </c>
      <c r="AZ1807" s="6" t="s">
        <v>16958</v>
      </c>
      <c r="BA1807" s="6" t="s">
        <v>16765</v>
      </c>
      <c r="BB1807" s="6" t="s">
        <v>16959</v>
      </c>
      <c r="BC1807" s="6" t="s">
        <v>16765</v>
      </c>
      <c r="BD1807" s="6" t="s">
        <v>16960</v>
      </c>
      <c r="BE1807" s="6" t="s">
        <v>16961</v>
      </c>
      <c r="BF1807" s="6" t="s">
        <v>13575</v>
      </c>
      <c r="BG1807" s="6" t="s">
        <v>13575</v>
      </c>
      <c r="BH1807" s="6" t="s">
        <v>16959</v>
      </c>
      <c r="BI1807">
        <v>0</v>
      </c>
      <c r="BJ1807" s="6" t="s">
        <v>16958</v>
      </c>
      <c r="BK1807">
        <v>0</v>
      </c>
      <c r="BL1807" s="6" t="s">
        <v>315</v>
      </c>
      <c r="BM1807" s="56">
        <f>COUNTIF($B$2:B1807,B1807)</f>
        <v>2</v>
      </c>
      <c r="BN1807" s="6" t="str">
        <f t="shared" si="28"/>
        <v>13875-2</v>
      </c>
    </row>
    <row r="1808" spans="1:66" x14ac:dyDescent="0.25">
      <c r="A1808">
        <v>1</v>
      </c>
      <c r="B1808">
        <v>13875</v>
      </c>
      <c r="C1808" s="6" t="s">
        <v>19668</v>
      </c>
      <c r="D1808">
        <v>5</v>
      </c>
      <c r="E1808">
        <v>2</v>
      </c>
      <c r="F1808">
        <v>20</v>
      </c>
      <c r="G1808">
        <v>204</v>
      </c>
      <c r="H1808" s="6" t="s">
        <v>16994</v>
      </c>
      <c r="I1808">
        <v>1</v>
      </c>
      <c r="J1808">
        <v>206028</v>
      </c>
      <c r="K1808">
        <v>7</v>
      </c>
      <c r="L1808" s="55">
        <v>44543</v>
      </c>
      <c r="M1808" s="6" t="s">
        <v>16765</v>
      </c>
      <c r="N1808" s="55">
        <v>44633</v>
      </c>
      <c r="O1808">
        <v>101490</v>
      </c>
      <c r="P1808" s="6" t="s">
        <v>16796</v>
      </c>
      <c r="Q1808" s="6" t="s">
        <v>16973</v>
      </c>
      <c r="R1808">
        <v>2</v>
      </c>
      <c r="S1808">
        <v>0</v>
      </c>
      <c r="T1808">
        <v>-2</v>
      </c>
      <c r="U1808">
        <v>696</v>
      </c>
      <c r="V1808" s="6" t="s">
        <v>17183</v>
      </c>
      <c r="W1808" s="6" t="s">
        <v>16995</v>
      </c>
      <c r="X1808" s="55">
        <v>44664</v>
      </c>
      <c r="Y1808">
        <v>80000</v>
      </c>
      <c r="Z1808">
        <v>3163.5</v>
      </c>
      <c r="AA1808" s="6" t="s">
        <v>16996</v>
      </c>
      <c r="AB1808" s="6" t="s">
        <v>16947</v>
      </c>
      <c r="AD1808" s="6" t="s">
        <v>16765</v>
      </c>
      <c r="AE1808">
        <v>53864</v>
      </c>
      <c r="AF1808">
        <v>48660</v>
      </c>
      <c r="AG1808" s="6" t="s">
        <v>16973</v>
      </c>
      <c r="AH1808" s="6" t="s">
        <v>16950</v>
      </c>
      <c r="AI1808" s="6" t="s">
        <v>16951</v>
      </c>
      <c r="AJ1808" s="6" t="s">
        <v>16765</v>
      </c>
      <c r="AK1808" s="6" t="s">
        <v>16765</v>
      </c>
      <c r="AL1808" s="6" t="s">
        <v>16765</v>
      </c>
      <c r="AM1808" s="6" t="s">
        <v>16952</v>
      </c>
      <c r="AN1808">
        <v>0</v>
      </c>
      <c r="AO1808" s="55">
        <v>44664</v>
      </c>
      <c r="AP1808" s="6" t="s">
        <v>17190</v>
      </c>
      <c r="AQ1808">
        <v>0</v>
      </c>
      <c r="AR1808" s="6" t="s">
        <v>17184</v>
      </c>
      <c r="AS1808" s="6" t="s">
        <v>17002</v>
      </c>
      <c r="AT1808" s="6" t="s">
        <v>16947</v>
      </c>
      <c r="AU1808">
        <v>0</v>
      </c>
      <c r="AV1808">
        <v>0</v>
      </c>
      <c r="AW1808" s="6" t="s">
        <v>16956</v>
      </c>
      <c r="AX1808" s="6" t="s">
        <v>16765</v>
      </c>
      <c r="AY1808" s="6" t="s">
        <v>16765</v>
      </c>
      <c r="AZ1808" s="6" t="s">
        <v>16958</v>
      </c>
      <c r="BA1808" s="6" t="s">
        <v>16765</v>
      </c>
      <c r="BB1808" s="6" t="s">
        <v>16959</v>
      </c>
      <c r="BC1808" s="6" t="s">
        <v>16765</v>
      </c>
      <c r="BD1808" s="6" t="s">
        <v>16960</v>
      </c>
      <c r="BE1808" s="6" t="s">
        <v>16961</v>
      </c>
      <c r="BF1808" s="6" t="s">
        <v>13575</v>
      </c>
      <c r="BG1808" s="6" t="s">
        <v>13575</v>
      </c>
      <c r="BH1808" s="6" t="s">
        <v>16959</v>
      </c>
      <c r="BI1808">
        <v>0</v>
      </c>
      <c r="BJ1808" s="6" t="s">
        <v>16958</v>
      </c>
      <c r="BK1808">
        <v>0</v>
      </c>
      <c r="BL1808" s="6" t="s">
        <v>315</v>
      </c>
      <c r="BM1808" s="56">
        <f>COUNTIF($B$2:B1808,B1808)</f>
        <v>3</v>
      </c>
      <c r="BN1808" s="6" t="str">
        <f t="shared" si="28"/>
        <v>13875-3</v>
      </c>
    </row>
    <row r="1809" spans="1:66" x14ac:dyDescent="0.25">
      <c r="A1809">
        <v>1</v>
      </c>
      <c r="B1809">
        <v>13875</v>
      </c>
      <c r="C1809" s="6" t="s">
        <v>19668</v>
      </c>
      <c r="D1809">
        <v>5</v>
      </c>
      <c r="E1809">
        <v>2</v>
      </c>
      <c r="F1809">
        <v>20</v>
      </c>
      <c r="G1809">
        <v>204</v>
      </c>
      <c r="H1809" s="6" t="s">
        <v>16994</v>
      </c>
      <c r="I1809">
        <v>1</v>
      </c>
      <c r="J1809">
        <v>184686</v>
      </c>
      <c r="K1809">
        <v>7</v>
      </c>
      <c r="L1809" s="55">
        <v>44505</v>
      </c>
      <c r="M1809" s="6" t="s">
        <v>16765</v>
      </c>
      <c r="N1809" s="55">
        <v>44869</v>
      </c>
      <c r="O1809">
        <v>104825</v>
      </c>
      <c r="P1809" s="6" t="s">
        <v>16797</v>
      </c>
      <c r="Q1809" s="6" t="s">
        <v>16973</v>
      </c>
      <c r="R1809">
        <v>1</v>
      </c>
      <c r="S1809">
        <v>0</v>
      </c>
      <c r="T1809">
        <v>-1</v>
      </c>
      <c r="U1809">
        <v>700</v>
      </c>
      <c r="V1809" s="6" t="s">
        <v>17183</v>
      </c>
      <c r="W1809" s="6" t="s">
        <v>16995</v>
      </c>
      <c r="X1809" s="55">
        <v>44664</v>
      </c>
      <c r="Y1809">
        <v>80000</v>
      </c>
      <c r="Z1809">
        <v>3163.5</v>
      </c>
      <c r="AA1809" s="6" t="s">
        <v>16996</v>
      </c>
      <c r="AB1809" s="6" t="s">
        <v>16947</v>
      </c>
      <c r="AD1809" s="6" t="s">
        <v>16765</v>
      </c>
      <c r="AE1809">
        <v>53714</v>
      </c>
      <c r="AF1809">
        <v>48521</v>
      </c>
      <c r="AG1809" s="6" t="s">
        <v>16973</v>
      </c>
      <c r="AH1809" s="6" t="s">
        <v>16950</v>
      </c>
      <c r="AI1809" s="6" t="s">
        <v>16951</v>
      </c>
      <c r="AJ1809" s="6" t="s">
        <v>16765</v>
      </c>
      <c r="AK1809" s="6" t="s">
        <v>16765</v>
      </c>
      <c r="AL1809" s="6" t="s">
        <v>16765</v>
      </c>
      <c r="AM1809" s="6" t="s">
        <v>16952</v>
      </c>
      <c r="AN1809">
        <v>0</v>
      </c>
      <c r="AO1809" s="55">
        <v>44664</v>
      </c>
      <c r="AP1809" s="6" t="s">
        <v>16953</v>
      </c>
      <c r="AQ1809">
        <v>0</v>
      </c>
      <c r="AR1809" s="6" t="s">
        <v>17184</v>
      </c>
      <c r="AS1809" s="6" t="s">
        <v>17002</v>
      </c>
      <c r="AT1809" s="6" t="s">
        <v>16947</v>
      </c>
      <c r="AU1809">
        <v>0</v>
      </c>
      <c r="AV1809">
        <v>0</v>
      </c>
      <c r="AW1809" s="6" t="s">
        <v>16956</v>
      </c>
      <c r="AX1809" s="6" t="s">
        <v>16765</v>
      </c>
      <c r="AY1809" s="6" t="s">
        <v>16765</v>
      </c>
      <c r="AZ1809" s="6" t="s">
        <v>16958</v>
      </c>
      <c r="BA1809" s="6" t="s">
        <v>16765</v>
      </c>
      <c r="BB1809" s="6" t="s">
        <v>16959</v>
      </c>
      <c r="BC1809" s="6" t="s">
        <v>16765</v>
      </c>
      <c r="BD1809" s="6" t="s">
        <v>16960</v>
      </c>
      <c r="BE1809" s="6" t="s">
        <v>16961</v>
      </c>
      <c r="BF1809" s="6" t="s">
        <v>13575</v>
      </c>
      <c r="BG1809" s="6" t="s">
        <v>13575</v>
      </c>
      <c r="BH1809" s="6" t="s">
        <v>16959</v>
      </c>
      <c r="BI1809">
        <v>0</v>
      </c>
      <c r="BJ1809" s="6" t="s">
        <v>16958</v>
      </c>
      <c r="BK1809">
        <v>0</v>
      </c>
      <c r="BL1809" s="6" t="s">
        <v>315</v>
      </c>
      <c r="BM1809" s="56">
        <f>COUNTIF($B$2:B1809,B1809)</f>
        <v>4</v>
      </c>
      <c r="BN1809" s="6" t="str">
        <f t="shared" si="28"/>
        <v>13875-4</v>
      </c>
    </row>
    <row r="1810" spans="1:66" x14ac:dyDescent="0.25">
      <c r="A1810">
        <v>1</v>
      </c>
      <c r="B1810">
        <v>13875</v>
      </c>
      <c r="C1810" s="6" t="s">
        <v>19668</v>
      </c>
      <c r="D1810">
        <v>5</v>
      </c>
      <c r="E1810">
        <v>2</v>
      </c>
      <c r="F1810">
        <v>20</v>
      </c>
      <c r="G1810">
        <v>204</v>
      </c>
      <c r="H1810" s="6" t="s">
        <v>16994</v>
      </c>
      <c r="I1810">
        <v>1</v>
      </c>
      <c r="J1810">
        <v>208285</v>
      </c>
      <c r="K1810">
        <v>7</v>
      </c>
      <c r="L1810" s="55">
        <v>44546</v>
      </c>
      <c r="M1810" s="6" t="s">
        <v>16765</v>
      </c>
      <c r="N1810" s="55">
        <v>44869</v>
      </c>
      <c r="O1810">
        <v>104825</v>
      </c>
      <c r="P1810" s="6" t="s">
        <v>16797</v>
      </c>
      <c r="Q1810" s="6" t="s">
        <v>16973</v>
      </c>
      <c r="R1810">
        <v>1</v>
      </c>
      <c r="S1810">
        <v>0</v>
      </c>
      <c r="T1810">
        <v>-1</v>
      </c>
      <c r="U1810">
        <v>700</v>
      </c>
      <c r="V1810" s="6" t="s">
        <v>17183</v>
      </c>
      <c r="W1810" s="6" t="s">
        <v>16995</v>
      </c>
      <c r="X1810" s="55">
        <v>44664</v>
      </c>
      <c r="Y1810">
        <v>80000</v>
      </c>
      <c r="Z1810">
        <v>3163.5</v>
      </c>
      <c r="AA1810" s="6" t="s">
        <v>16996</v>
      </c>
      <c r="AB1810" s="6" t="s">
        <v>16947</v>
      </c>
      <c r="AD1810" s="6" t="s">
        <v>16765</v>
      </c>
      <c r="AE1810">
        <v>53869</v>
      </c>
      <c r="AF1810">
        <v>48665</v>
      </c>
      <c r="AG1810" s="6" t="s">
        <v>16973</v>
      </c>
      <c r="AH1810" s="6" t="s">
        <v>16950</v>
      </c>
      <c r="AI1810" s="6" t="s">
        <v>16951</v>
      </c>
      <c r="AJ1810" s="6" t="s">
        <v>16765</v>
      </c>
      <c r="AK1810" s="6" t="s">
        <v>16765</v>
      </c>
      <c r="AL1810" s="6" t="s">
        <v>16765</v>
      </c>
      <c r="AM1810" s="6" t="s">
        <v>16952</v>
      </c>
      <c r="AN1810">
        <v>0</v>
      </c>
      <c r="AO1810" s="55">
        <v>44664</v>
      </c>
      <c r="AP1810" s="6" t="s">
        <v>16953</v>
      </c>
      <c r="AQ1810">
        <v>0</v>
      </c>
      <c r="AR1810" s="6" t="s">
        <v>17184</v>
      </c>
      <c r="AS1810" s="6" t="s">
        <v>17002</v>
      </c>
      <c r="AT1810" s="6" t="s">
        <v>16947</v>
      </c>
      <c r="AU1810">
        <v>0</v>
      </c>
      <c r="AV1810">
        <v>0</v>
      </c>
      <c r="AW1810" s="6" t="s">
        <v>16956</v>
      </c>
      <c r="AX1810" s="6" t="s">
        <v>16765</v>
      </c>
      <c r="AY1810" s="6" t="s">
        <v>16765</v>
      </c>
      <c r="AZ1810" s="6" t="s">
        <v>16958</v>
      </c>
      <c r="BA1810" s="6" t="s">
        <v>16765</v>
      </c>
      <c r="BB1810" s="6" t="s">
        <v>16959</v>
      </c>
      <c r="BC1810" s="6" t="s">
        <v>16765</v>
      </c>
      <c r="BD1810" s="6" t="s">
        <v>16960</v>
      </c>
      <c r="BE1810" s="6" t="s">
        <v>16961</v>
      </c>
      <c r="BF1810" s="6" t="s">
        <v>13575</v>
      </c>
      <c r="BG1810" s="6" t="s">
        <v>13575</v>
      </c>
      <c r="BH1810" s="6" t="s">
        <v>16959</v>
      </c>
      <c r="BI1810">
        <v>0</v>
      </c>
      <c r="BJ1810" s="6" t="s">
        <v>16958</v>
      </c>
      <c r="BK1810">
        <v>0</v>
      </c>
      <c r="BL1810" s="6" t="s">
        <v>315</v>
      </c>
      <c r="BM1810" s="56">
        <f>COUNTIF($B$2:B1810,B1810)</f>
        <v>5</v>
      </c>
      <c r="BN1810" s="6" t="str">
        <f t="shared" si="28"/>
        <v>13875-5</v>
      </c>
    </row>
    <row r="1811" spans="1:66" x14ac:dyDescent="0.25">
      <c r="A1811">
        <v>1</v>
      </c>
      <c r="B1811">
        <v>13875</v>
      </c>
      <c r="C1811" s="6" t="s">
        <v>19668</v>
      </c>
      <c r="D1811">
        <v>5</v>
      </c>
      <c r="E1811">
        <v>2</v>
      </c>
      <c r="F1811">
        <v>20</v>
      </c>
      <c r="G1811">
        <v>204</v>
      </c>
      <c r="H1811" s="6" t="s">
        <v>16994</v>
      </c>
      <c r="I1811">
        <v>1</v>
      </c>
      <c r="J1811">
        <v>529574</v>
      </c>
      <c r="K1811">
        <v>6</v>
      </c>
      <c r="L1811" s="55">
        <v>43270</v>
      </c>
      <c r="M1811" s="6" t="s">
        <v>16765</v>
      </c>
      <c r="N1811" s="55">
        <v>44825</v>
      </c>
      <c r="O1811">
        <v>118779</v>
      </c>
      <c r="P1811" s="6" t="s">
        <v>16784</v>
      </c>
      <c r="Q1811" s="6" t="s">
        <v>19669</v>
      </c>
      <c r="R1811">
        <v>1</v>
      </c>
      <c r="S1811">
        <v>0</v>
      </c>
      <c r="T1811">
        <v>-1</v>
      </c>
      <c r="U1811">
        <v>1248.07</v>
      </c>
      <c r="V1811" s="6" t="s">
        <v>16945</v>
      </c>
      <c r="W1811" s="6" t="s">
        <v>16995</v>
      </c>
      <c r="X1811" s="55">
        <v>44664</v>
      </c>
      <c r="Y1811">
        <v>80000</v>
      </c>
      <c r="Z1811">
        <v>3163.5</v>
      </c>
      <c r="AA1811" s="6" t="s">
        <v>16996</v>
      </c>
      <c r="AB1811" s="6" t="s">
        <v>16947</v>
      </c>
      <c r="AD1811" s="6" t="s">
        <v>16948</v>
      </c>
      <c r="AE1811">
        <v>49087</v>
      </c>
      <c r="AF1811">
        <v>44586</v>
      </c>
      <c r="AG1811" s="6" t="s">
        <v>16949</v>
      </c>
      <c r="AH1811" s="6" t="s">
        <v>16950</v>
      </c>
      <c r="AI1811" s="6" t="s">
        <v>16951</v>
      </c>
      <c r="AJ1811" s="6" t="s">
        <v>16765</v>
      </c>
      <c r="AK1811" s="6" t="s">
        <v>16765</v>
      </c>
      <c r="AL1811" s="6" t="s">
        <v>16765</v>
      </c>
      <c r="AM1811" s="6" t="s">
        <v>16952</v>
      </c>
      <c r="AN1811">
        <v>0</v>
      </c>
      <c r="AO1811" s="55">
        <v>44664</v>
      </c>
      <c r="AP1811" s="6" t="s">
        <v>16953</v>
      </c>
      <c r="AQ1811">
        <v>0</v>
      </c>
      <c r="AR1811" s="6" t="s">
        <v>16954</v>
      </c>
      <c r="AS1811" s="6" t="s">
        <v>16955</v>
      </c>
      <c r="AT1811" s="6" t="s">
        <v>16947</v>
      </c>
      <c r="AU1811">
        <v>0</v>
      </c>
      <c r="AV1811">
        <v>0</v>
      </c>
      <c r="AW1811" s="6" t="s">
        <v>16956</v>
      </c>
      <c r="AX1811" s="6" t="s">
        <v>19021</v>
      </c>
      <c r="AY1811" s="6" t="s">
        <v>16765</v>
      </c>
      <c r="AZ1811" s="6" t="s">
        <v>16958</v>
      </c>
      <c r="BA1811" s="6" t="s">
        <v>16765</v>
      </c>
      <c r="BB1811" s="6" t="s">
        <v>16959</v>
      </c>
      <c r="BC1811" s="6" t="s">
        <v>16765</v>
      </c>
      <c r="BD1811" s="6" t="s">
        <v>16960</v>
      </c>
      <c r="BE1811" s="6" t="s">
        <v>16961</v>
      </c>
      <c r="BF1811" s="6" t="s">
        <v>13575</v>
      </c>
      <c r="BG1811" s="6" t="s">
        <v>13575</v>
      </c>
      <c r="BH1811" s="6" t="s">
        <v>16959</v>
      </c>
      <c r="BI1811">
        <v>0</v>
      </c>
      <c r="BJ1811" s="6" t="s">
        <v>16958</v>
      </c>
      <c r="BK1811">
        <v>0</v>
      </c>
      <c r="BL1811" s="6" t="s">
        <v>315</v>
      </c>
      <c r="BM1811" s="56">
        <f>COUNTIF($B$2:B1811,B1811)</f>
        <v>6</v>
      </c>
      <c r="BN1811" s="6" t="str">
        <f t="shared" si="28"/>
        <v>13875-6</v>
      </c>
    </row>
    <row r="1812" spans="1:66" x14ac:dyDescent="0.25">
      <c r="A1812">
        <v>1</v>
      </c>
      <c r="B1812">
        <v>13875</v>
      </c>
      <c r="C1812" s="6" t="s">
        <v>19668</v>
      </c>
      <c r="D1812">
        <v>5</v>
      </c>
      <c r="E1812">
        <v>2</v>
      </c>
      <c r="F1812">
        <v>20</v>
      </c>
      <c r="G1812">
        <v>204</v>
      </c>
      <c r="H1812" s="6" t="s">
        <v>16994</v>
      </c>
      <c r="I1812">
        <v>1</v>
      </c>
      <c r="J1812">
        <v>752410</v>
      </c>
      <c r="K1812">
        <v>6</v>
      </c>
      <c r="L1812" s="55">
        <v>43663</v>
      </c>
      <c r="M1812" s="6" t="s">
        <v>16765</v>
      </c>
      <c r="N1812" s="55">
        <v>44825</v>
      </c>
      <c r="O1812">
        <v>126676</v>
      </c>
      <c r="P1812" s="6" t="s">
        <v>16804</v>
      </c>
      <c r="Q1812" s="6" t="s">
        <v>19670</v>
      </c>
      <c r="R1812">
        <v>1</v>
      </c>
      <c r="S1812">
        <v>0</v>
      </c>
      <c r="T1812">
        <v>-1</v>
      </c>
      <c r="U1812">
        <v>3224.48</v>
      </c>
      <c r="V1812" s="6" t="s">
        <v>16945</v>
      </c>
      <c r="W1812" s="6" t="s">
        <v>16995</v>
      </c>
      <c r="X1812" s="55">
        <v>44664</v>
      </c>
      <c r="Y1812">
        <v>80000</v>
      </c>
      <c r="Z1812">
        <v>3163.5</v>
      </c>
      <c r="AA1812" s="6" t="s">
        <v>16996</v>
      </c>
      <c r="AB1812" s="6" t="s">
        <v>16947</v>
      </c>
      <c r="AD1812" s="6" t="s">
        <v>16948</v>
      </c>
      <c r="AE1812">
        <v>51229</v>
      </c>
      <c r="AF1812">
        <v>46476</v>
      </c>
      <c r="AG1812" s="6" t="s">
        <v>16949</v>
      </c>
      <c r="AH1812" s="6" t="s">
        <v>16950</v>
      </c>
      <c r="AI1812" s="6" t="s">
        <v>16951</v>
      </c>
      <c r="AJ1812" s="6" t="s">
        <v>16765</v>
      </c>
      <c r="AK1812" s="6" t="s">
        <v>16765</v>
      </c>
      <c r="AL1812" s="6" t="s">
        <v>16765</v>
      </c>
      <c r="AM1812" s="6" t="s">
        <v>16952</v>
      </c>
      <c r="AN1812">
        <v>0</v>
      </c>
      <c r="AO1812" s="55">
        <v>44664</v>
      </c>
      <c r="AP1812" s="6" t="s">
        <v>16953</v>
      </c>
      <c r="AQ1812">
        <v>0</v>
      </c>
      <c r="AR1812" s="6" t="s">
        <v>16954</v>
      </c>
      <c r="AS1812" s="6" t="s">
        <v>16955</v>
      </c>
      <c r="AT1812" s="6" t="s">
        <v>16947</v>
      </c>
      <c r="AU1812">
        <v>0</v>
      </c>
      <c r="AV1812">
        <v>0</v>
      </c>
      <c r="AW1812" s="6" t="s">
        <v>16956</v>
      </c>
      <c r="AX1812" s="6" t="s">
        <v>17558</v>
      </c>
      <c r="AY1812" s="6" t="s">
        <v>16765</v>
      </c>
      <c r="AZ1812" s="6" t="s">
        <v>16958</v>
      </c>
      <c r="BA1812" s="6" t="s">
        <v>16765</v>
      </c>
      <c r="BB1812" s="6" t="s">
        <v>16959</v>
      </c>
      <c r="BC1812" s="6" t="s">
        <v>16765</v>
      </c>
      <c r="BD1812" s="6" t="s">
        <v>16960</v>
      </c>
      <c r="BE1812" s="6" t="s">
        <v>16961</v>
      </c>
      <c r="BF1812" s="6" t="s">
        <v>13575</v>
      </c>
      <c r="BG1812" s="6" t="s">
        <v>13575</v>
      </c>
      <c r="BH1812" s="6" t="s">
        <v>16959</v>
      </c>
      <c r="BI1812">
        <v>0</v>
      </c>
      <c r="BJ1812" s="6" t="s">
        <v>16958</v>
      </c>
      <c r="BK1812">
        <v>0</v>
      </c>
      <c r="BL1812" s="6" t="s">
        <v>315</v>
      </c>
      <c r="BM1812" s="56">
        <f>COUNTIF($B$2:B1812,B1812)</f>
        <v>7</v>
      </c>
      <c r="BN1812" s="6" t="str">
        <f t="shared" si="28"/>
        <v>13875-7</v>
      </c>
    </row>
    <row r="1813" spans="1:66" x14ac:dyDescent="0.25">
      <c r="A1813">
        <v>1</v>
      </c>
      <c r="B1813">
        <v>13875</v>
      </c>
      <c r="C1813" s="6" t="s">
        <v>19668</v>
      </c>
      <c r="D1813">
        <v>5</v>
      </c>
      <c r="E1813">
        <v>2</v>
      </c>
      <c r="F1813">
        <v>20</v>
      </c>
      <c r="G1813">
        <v>204</v>
      </c>
      <c r="H1813" s="6" t="s">
        <v>16994</v>
      </c>
      <c r="I1813">
        <v>1</v>
      </c>
      <c r="J1813">
        <v>184684</v>
      </c>
      <c r="K1813">
        <v>7</v>
      </c>
      <c r="L1813" s="55">
        <v>44505</v>
      </c>
      <c r="M1813" s="6" t="s">
        <v>16765</v>
      </c>
      <c r="N1813" s="55">
        <v>44869</v>
      </c>
      <c r="O1813">
        <v>638754</v>
      </c>
      <c r="P1813" s="6" t="s">
        <v>16800</v>
      </c>
      <c r="Q1813" s="6" t="s">
        <v>19671</v>
      </c>
      <c r="R1813">
        <v>1</v>
      </c>
      <c r="S1813">
        <v>0</v>
      </c>
      <c r="T1813">
        <v>-1</v>
      </c>
      <c r="U1813">
        <v>2750</v>
      </c>
      <c r="V1813" s="6" t="s">
        <v>17275</v>
      </c>
      <c r="W1813" s="6" t="s">
        <v>16995</v>
      </c>
      <c r="X1813" s="55">
        <v>44664</v>
      </c>
      <c r="Y1813">
        <v>80000</v>
      </c>
      <c r="Z1813">
        <v>3163.5</v>
      </c>
      <c r="AA1813" s="6" t="s">
        <v>16996</v>
      </c>
      <c r="AB1813" s="6" t="s">
        <v>16947</v>
      </c>
      <c r="AD1813" s="6" t="s">
        <v>16948</v>
      </c>
      <c r="AE1813">
        <v>53712</v>
      </c>
      <c r="AF1813">
        <v>48519</v>
      </c>
      <c r="AG1813" s="6" t="s">
        <v>16949</v>
      </c>
      <c r="AH1813" s="6" t="s">
        <v>16950</v>
      </c>
      <c r="AI1813" s="6" t="s">
        <v>16951</v>
      </c>
      <c r="AJ1813" s="6" t="s">
        <v>16765</v>
      </c>
      <c r="AK1813" s="6" t="s">
        <v>16765</v>
      </c>
      <c r="AL1813" s="6" t="s">
        <v>16765</v>
      </c>
      <c r="AM1813" s="6" t="s">
        <v>16952</v>
      </c>
      <c r="AN1813">
        <v>0</v>
      </c>
      <c r="AO1813" s="55">
        <v>44664</v>
      </c>
      <c r="AP1813" s="6" t="s">
        <v>16953</v>
      </c>
      <c r="AQ1813">
        <v>0</v>
      </c>
      <c r="AR1813" s="6" t="s">
        <v>17276</v>
      </c>
      <c r="AS1813" s="6" t="s">
        <v>16955</v>
      </c>
      <c r="AT1813" s="6" t="s">
        <v>16947</v>
      </c>
      <c r="AU1813">
        <v>0</v>
      </c>
      <c r="AV1813">
        <v>0</v>
      </c>
      <c r="AW1813" s="6" t="s">
        <v>16956</v>
      </c>
      <c r="AX1813" s="6" t="s">
        <v>16765</v>
      </c>
      <c r="AY1813" s="6" t="s">
        <v>16765</v>
      </c>
      <c r="AZ1813" s="6" t="s">
        <v>16958</v>
      </c>
      <c r="BA1813" s="6" t="s">
        <v>16765</v>
      </c>
      <c r="BB1813" s="6" t="s">
        <v>16959</v>
      </c>
      <c r="BC1813" s="6" t="s">
        <v>16765</v>
      </c>
      <c r="BD1813" s="6" t="s">
        <v>16960</v>
      </c>
      <c r="BE1813" s="6" t="s">
        <v>16961</v>
      </c>
      <c r="BF1813" s="6" t="s">
        <v>13575</v>
      </c>
      <c r="BG1813" s="6" t="s">
        <v>13575</v>
      </c>
      <c r="BH1813" s="6" t="s">
        <v>16959</v>
      </c>
      <c r="BI1813">
        <v>0</v>
      </c>
      <c r="BJ1813" s="6" t="s">
        <v>16958</v>
      </c>
      <c r="BK1813">
        <v>0</v>
      </c>
      <c r="BL1813" s="6" t="s">
        <v>315</v>
      </c>
      <c r="BM1813" s="56">
        <f>COUNTIF($B$2:B1813,B1813)</f>
        <v>8</v>
      </c>
      <c r="BN1813" s="6" t="str">
        <f t="shared" si="28"/>
        <v>13875-8</v>
      </c>
    </row>
    <row r="1814" spans="1:66" x14ac:dyDescent="0.25">
      <c r="A1814">
        <v>1</v>
      </c>
      <c r="B1814">
        <v>13875</v>
      </c>
      <c r="C1814" s="6" t="s">
        <v>19668</v>
      </c>
      <c r="D1814">
        <v>5</v>
      </c>
      <c r="E1814">
        <v>2</v>
      </c>
      <c r="F1814">
        <v>20</v>
      </c>
      <c r="G1814">
        <v>204</v>
      </c>
      <c r="H1814" s="6" t="s">
        <v>16994</v>
      </c>
      <c r="I1814">
        <v>1</v>
      </c>
      <c r="J1814">
        <v>257957</v>
      </c>
      <c r="K1814">
        <v>7</v>
      </c>
      <c r="L1814" s="55">
        <v>44636</v>
      </c>
      <c r="M1814" s="6" t="s">
        <v>16765</v>
      </c>
      <c r="N1814" s="55">
        <v>45001</v>
      </c>
      <c r="O1814">
        <v>782936</v>
      </c>
      <c r="P1814" s="6" t="s">
        <v>16810</v>
      </c>
      <c r="Q1814" s="6" t="s">
        <v>19672</v>
      </c>
      <c r="R1814">
        <v>1</v>
      </c>
      <c r="S1814">
        <v>0</v>
      </c>
      <c r="T1814">
        <v>-1</v>
      </c>
      <c r="U1814">
        <v>1947.09</v>
      </c>
      <c r="V1814" s="6" t="s">
        <v>16945</v>
      </c>
      <c r="W1814" s="6" t="s">
        <v>16995</v>
      </c>
      <c r="X1814" s="55">
        <v>44664</v>
      </c>
      <c r="Y1814">
        <v>80000</v>
      </c>
      <c r="Z1814">
        <v>3163.5</v>
      </c>
      <c r="AA1814" s="6" t="s">
        <v>16996</v>
      </c>
      <c r="AB1814" s="6" t="s">
        <v>16947</v>
      </c>
      <c r="AD1814" s="6" t="s">
        <v>16948</v>
      </c>
      <c r="AE1814">
        <v>54110</v>
      </c>
      <c r="AF1814">
        <v>48868</v>
      </c>
      <c r="AG1814" s="6" t="s">
        <v>16949</v>
      </c>
      <c r="AH1814" s="6" t="s">
        <v>16950</v>
      </c>
      <c r="AI1814" s="6" t="s">
        <v>16951</v>
      </c>
      <c r="AJ1814" s="6" t="s">
        <v>16765</v>
      </c>
      <c r="AK1814" s="6" t="s">
        <v>16765</v>
      </c>
      <c r="AL1814" s="6" t="s">
        <v>16765</v>
      </c>
      <c r="AM1814" s="6" t="s">
        <v>16952</v>
      </c>
      <c r="AN1814">
        <v>0</v>
      </c>
      <c r="AO1814" s="55">
        <v>44664</v>
      </c>
      <c r="AP1814" s="6" t="s">
        <v>16953</v>
      </c>
      <c r="AQ1814">
        <v>0</v>
      </c>
      <c r="AR1814" s="6" t="s">
        <v>16997</v>
      </c>
      <c r="AS1814" s="6" t="s">
        <v>16955</v>
      </c>
      <c r="AT1814" s="6" t="s">
        <v>16947</v>
      </c>
      <c r="AU1814">
        <v>0</v>
      </c>
      <c r="AV1814">
        <v>0</v>
      </c>
      <c r="AW1814" s="6" t="s">
        <v>16956</v>
      </c>
      <c r="AX1814" s="6" t="s">
        <v>16765</v>
      </c>
      <c r="AY1814" s="6" t="s">
        <v>16765</v>
      </c>
      <c r="AZ1814" s="6" t="s">
        <v>16958</v>
      </c>
      <c r="BA1814" s="6" t="s">
        <v>16765</v>
      </c>
      <c r="BB1814" s="6" t="s">
        <v>16959</v>
      </c>
      <c r="BC1814" s="6" t="s">
        <v>16765</v>
      </c>
      <c r="BD1814" s="6" t="s">
        <v>16960</v>
      </c>
      <c r="BE1814" s="6" t="s">
        <v>16961</v>
      </c>
      <c r="BF1814" s="6" t="s">
        <v>13575</v>
      </c>
      <c r="BG1814" s="6" t="s">
        <v>13575</v>
      </c>
      <c r="BH1814" s="6" t="s">
        <v>16959</v>
      </c>
      <c r="BI1814">
        <v>0</v>
      </c>
      <c r="BJ1814" s="6" t="s">
        <v>16958</v>
      </c>
      <c r="BK1814">
        <v>0</v>
      </c>
      <c r="BL1814" s="6" t="s">
        <v>315</v>
      </c>
      <c r="BM1814" s="56">
        <f>COUNTIF($B$2:B1814,B1814)</f>
        <v>9</v>
      </c>
      <c r="BN1814" s="6" t="str">
        <f t="shared" si="28"/>
        <v>13875-9</v>
      </c>
    </row>
    <row r="1815" spans="1:66" x14ac:dyDescent="0.25">
      <c r="A1815">
        <v>1</v>
      </c>
      <c r="B1815">
        <v>13875</v>
      </c>
      <c r="C1815" s="6" t="s">
        <v>19668</v>
      </c>
      <c r="D1815">
        <v>5</v>
      </c>
      <c r="E1815">
        <v>2</v>
      </c>
      <c r="F1815">
        <v>20</v>
      </c>
      <c r="G1815">
        <v>204</v>
      </c>
      <c r="H1815" s="6" t="s">
        <v>16994</v>
      </c>
      <c r="I1815">
        <v>1</v>
      </c>
      <c r="J1815">
        <v>594107</v>
      </c>
      <c r="K1815">
        <v>6</v>
      </c>
      <c r="L1815" s="55">
        <v>43381</v>
      </c>
      <c r="M1815" s="6" t="s">
        <v>16765</v>
      </c>
      <c r="N1815" s="55">
        <v>44825</v>
      </c>
      <c r="O1815">
        <v>3053757</v>
      </c>
      <c r="P1815" s="6" t="s">
        <v>16808</v>
      </c>
      <c r="Q1815" s="6" t="s">
        <v>16973</v>
      </c>
      <c r="R1815">
        <v>8</v>
      </c>
      <c r="S1815">
        <v>0</v>
      </c>
      <c r="T1815">
        <v>-8</v>
      </c>
      <c r="U1815">
        <v>3006.79</v>
      </c>
      <c r="V1815" s="6" t="s">
        <v>16974</v>
      </c>
      <c r="W1815" s="6" t="s">
        <v>16995</v>
      </c>
      <c r="X1815" s="55">
        <v>44664</v>
      </c>
      <c r="Y1815">
        <v>80000</v>
      </c>
      <c r="Z1815">
        <v>3163.5</v>
      </c>
      <c r="AA1815" s="6" t="s">
        <v>16996</v>
      </c>
      <c r="AB1815" s="6" t="s">
        <v>16947</v>
      </c>
      <c r="AD1815" s="6" t="s">
        <v>16765</v>
      </c>
      <c r="AE1815">
        <v>49749</v>
      </c>
      <c r="AF1815">
        <v>45145</v>
      </c>
      <c r="AG1815" s="6" t="s">
        <v>16973</v>
      </c>
      <c r="AH1815" s="6" t="s">
        <v>16950</v>
      </c>
      <c r="AI1815" s="6" t="s">
        <v>16951</v>
      </c>
      <c r="AJ1815" s="6" t="s">
        <v>16765</v>
      </c>
      <c r="AK1815" s="6" t="s">
        <v>16765</v>
      </c>
      <c r="AL1815" s="6" t="s">
        <v>16765</v>
      </c>
      <c r="AM1815" s="6" t="s">
        <v>16952</v>
      </c>
      <c r="AN1815">
        <v>0</v>
      </c>
      <c r="AO1815" s="55">
        <v>44664</v>
      </c>
      <c r="AP1815" s="6" t="s">
        <v>16953</v>
      </c>
      <c r="AQ1815">
        <v>0</v>
      </c>
      <c r="AR1815" s="6" t="s">
        <v>16975</v>
      </c>
      <c r="AS1815" s="6" t="s">
        <v>16955</v>
      </c>
      <c r="AT1815" s="6" t="s">
        <v>16947</v>
      </c>
      <c r="AU1815">
        <v>0</v>
      </c>
      <c r="AV1815">
        <v>0</v>
      </c>
      <c r="AW1815" s="6" t="s">
        <v>16956</v>
      </c>
      <c r="AX1815" s="6" t="s">
        <v>17876</v>
      </c>
      <c r="AY1815" s="6" t="s">
        <v>16765</v>
      </c>
      <c r="AZ1815" s="6" t="s">
        <v>16958</v>
      </c>
      <c r="BA1815" s="6" t="s">
        <v>16765</v>
      </c>
      <c r="BB1815" s="6" t="s">
        <v>16959</v>
      </c>
      <c r="BC1815" s="6" t="s">
        <v>16765</v>
      </c>
      <c r="BD1815" s="6" t="s">
        <v>16960</v>
      </c>
      <c r="BE1815" s="6" t="s">
        <v>16961</v>
      </c>
      <c r="BF1815" s="6" t="s">
        <v>13575</v>
      </c>
      <c r="BG1815" s="6" t="s">
        <v>13575</v>
      </c>
      <c r="BH1815" s="6" t="s">
        <v>16959</v>
      </c>
      <c r="BI1815">
        <v>0</v>
      </c>
      <c r="BJ1815" s="6" t="s">
        <v>16958</v>
      </c>
      <c r="BK1815">
        <v>0</v>
      </c>
      <c r="BL1815" s="6" t="s">
        <v>315</v>
      </c>
      <c r="BM1815" s="56">
        <f>COUNTIF($B$2:B1815,B1815)</f>
        <v>10</v>
      </c>
      <c r="BN1815" s="6" t="str">
        <f t="shared" si="28"/>
        <v>13875-10</v>
      </c>
    </row>
    <row r="1816" spans="1:66" x14ac:dyDescent="0.25">
      <c r="A1816">
        <v>1</v>
      </c>
      <c r="B1816">
        <v>13890</v>
      </c>
      <c r="C1816" s="6" t="s">
        <v>19673</v>
      </c>
      <c r="D1816">
        <v>5</v>
      </c>
      <c r="E1816">
        <v>1</v>
      </c>
      <c r="F1816">
        <v>10</v>
      </c>
      <c r="G1816">
        <v>102</v>
      </c>
      <c r="H1816" s="6" t="s">
        <v>16994</v>
      </c>
      <c r="I1816">
        <v>1</v>
      </c>
      <c r="J1816">
        <v>554539</v>
      </c>
      <c r="K1816">
        <v>6</v>
      </c>
      <c r="L1816" s="55">
        <v>43313</v>
      </c>
      <c r="M1816" s="6" t="s">
        <v>16765</v>
      </c>
      <c r="N1816" s="55">
        <v>44568</v>
      </c>
      <c r="O1816">
        <v>118747</v>
      </c>
      <c r="P1816" s="6" t="s">
        <v>16770</v>
      </c>
      <c r="Q1816" s="6" t="s">
        <v>19674</v>
      </c>
      <c r="R1816">
        <v>1</v>
      </c>
      <c r="S1816">
        <v>0</v>
      </c>
      <c r="T1816">
        <v>-1</v>
      </c>
      <c r="U1816">
        <v>1217</v>
      </c>
      <c r="V1816" s="6" t="s">
        <v>16945</v>
      </c>
      <c r="W1816" s="6" t="s">
        <v>16946</v>
      </c>
      <c r="X1816" s="55">
        <v>44664</v>
      </c>
      <c r="Y1816">
        <v>10000</v>
      </c>
      <c r="Z1816">
        <v>0</v>
      </c>
      <c r="AA1816" s="6" t="s">
        <v>16765</v>
      </c>
      <c r="AB1816" s="6" t="s">
        <v>16947</v>
      </c>
      <c r="AD1816" s="6" t="s">
        <v>16948</v>
      </c>
      <c r="AE1816">
        <v>49340</v>
      </c>
      <c r="AF1816">
        <v>44801</v>
      </c>
      <c r="AG1816" s="6" t="s">
        <v>16949</v>
      </c>
      <c r="AH1816" s="6" t="s">
        <v>16950</v>
      </c>
      <c r="AI1816" s="6" t="s">
        <v>16951</v>
      </c>
      <c r="AJ1816" s="6" t="s">
        <v>16765</v>
      </c>
      <c r="AK1816" s="6" t="s">
        <v>16765</v>
      </c>
      <c r="AL1816" s="6" t="s">
        <v>16765</v>
      </c>
      <c r="AM1816" s="6" t="s">
        <v>16952</v>
      </c>
      <c r="AN1816">
        <v>0</v>
      </c>
      <c r="AO1816" s="55">
        <v>44664</v>
      </c>
      <c r="AP1816" s="6" t="s">
        <v>16953</v>
      </c>
      <c r="AQ1816">
        <v>0</v>
      </c>
      <c r="AR1816" s="6" t="s">
        <v>16954</v>
      </c>
      <c r="AS1816" s="6" t="s">
        <v>16955</v>
      </c>
      <c r="AT1816" s="6" t="s">
        <v>16947</v>
      </c>
      <c r="AU1816">
        <v>0</v>
      </c>
      <c r="AV1816">
        <v>0</v>
      </c>
      <c r="AW1816" s="6" t="s">
        <v>16956</v>
      </c>
      <c r="AX1816" s="6" t="s">
        <v>18833</v>
      </c>
      <c r="AY1816" s="6" t="s">
        <v>16765</v>
      </c>
      <c r="AZ1816" s="6" t="s">
        <v>16958</v>
      </c>
      <c r="BA1816" s="6" t="s">
        <v>16765</v>
      </c>
      <c r="BB1816" s="6" t="s">
        <v>16959</v>
      </c>
      <c r="BC1816" s="6" t="s">
        <v>16765</v>
      </c>
      <c r="BD1816" s="6" t="s">
        <v>16960</v>
      </c>
      <c r="BE1816" s="6" t="s">
        <v>16961</v>
      </c>
      <c r="BF1816" s="6" t="s">
        <v>13575</v>
      </c>
      <c r="BG1816" s="6" t="s">
        <v>13575</v>
      </c>
      <c r="BH1816" s="6" t="s">
        <v>16959</v>
      </c>
      <c r="BI1816">
        <v>0</v>
      </c>
      <c r="BJ1816" s="6" t="s">
        <v>16958</v>
      </c>
      <c r="BK1816">
        <v>0</v>
      </c>
      <c r="BL1816" s="6" t="s">
        <v>315</v>
      </c>
      <c r="BM1816" s="56">
        <f>COUNTIF($B$2:B1816,B1816)</f>
        <v>1</v>
      </c>
      <c r="BN1816" s="6" t="str">
        <f t="shared" si="28"/>
        <v>13890-1</v>
      </c>
    </row>
    <row r="1817" spans="1:66" x14ac:dyDescent="0.25">
      <c r="A1817">
        <v>1</v>
      </c>
      <c r="B1817">
        <v>13892</v>
      </c>
      <c r="C1817" s="6" t="s">
        <v>19675</v>
      </c>
      <c r="D1817">
        <v>5</v>
      </c>
      <c r="E1817">
        <v>1</v>
      </c>
      <c r="F1817">
        <v>10</v>
      </c>
      <c r="G1817">
        <v>102</v>
      </c>
      <c r="H1817" s="6" t="s">
        <v>16963</v>
      </c>
      <c r="I1817">
        <v>1</v>
      </c>
      <c r="J1817">
        <v>5335</v>
      </c>
      <c r="K1817">
        <v>7</v>
      </c>
      <c r="L1817" s="55">
        <v>44173</v>
      </c>
      <c r="M1817" s="6" t="s">
        <v>16765</v>
      </c>
      <c r="N1817" s="55">
        <v>44825</v>
      </c>
      <c r="O1817">
        <v>118750</v>
      </c>
      <c r="P1817" s="6" t="s">
        <v>16767</v>
      </c>
      <c r="Q1817" s="6" t="s">
        <v>19676</v>
      </c>
      <c r="R1817">
        <v>1</v>
      </c>
      <c r="S1817">
        <v>0</v>
      </c>
      <c r="T1817">
        <v>-1</v>
      </c>
      <c r="U1817">
        <v>1803.8</v>
      </c>
      <c r="V1817" s="6" t="s">
        <v>16945</v>
      </c>
      <c r="W1817" s="6" t="s">
        <v>16946</v>
      </c>
      <c r="X1817" s="55">
        <v>44663</v>
      </c>
      <c r="Y1817">
        <v>10000</v>
      </c>
      <c r="Z1817">
        <v>2260.9499999999998</v>
      </c>
      <c r="AA1817" s="6" t="s">
        <v>16965</v>
      </c>
      <c r="AB1817" s="6" t="s">
        <v>16947</v>
      </c>
      <c r="AD1817" s="6" t="s">
        <v>16948</v>
      </c>
      <c r="AE1817">
        <v>52726</v>
      </c>
      <c r="AF1817">
        <v>47714</v>
      </c>
      <c r="AG1817" s="6" t="s">
        <v>16949</v>
      </c>
      <c r="AH1817" s="6" t="s">
        <v>16950</v>
      </c>
      <c r="AI1817" s="6" t="s">
        <v>16951</v>
      </c>
      <c r="AJ1817" s="6" t="s">
        <v>16765</v>
      </c>
      <c r="AK1817" s="6" t="s">
        <v>16765</v>
      </c>
      <c r="AL1817" s="6" t="s">
        <v>16765</v>
      </c>
      <c r="AM1817" s="6" t="s">
        <v>16952</v>
      </c>
      <c r="AN1817">
        <v>0</v>
      </c>
      <c r="AO1817" s="55">
        <v>44663</v>
      </c>
      <c r="AP1817" s="6" t="s">
        <v>16953</v>
      </c>
      <c r="AQ1817">
        <v>0</v>
      </c>
      <c r="AR1817" s="6" t="s">
        <v>16954</v>
      </c>
      <c r="AS1817" s="6" t="s">
        <v>16955</v>
      </c>
      <c r="AT1817" s="6" t="s">
        <v>16947</v>
      </c>
      <c r="AU1817">
        <v>0</v>
      </c>
      <c r="AV1817">
        <v>0</v>
      </c>
      <c r="AW1817" s="6" t="s">
        <v>16956</v>
      </c>
      <c r="AX1817" s="6" t="s">
        <v>18233</v>
      </c>
      <c r="AY1817" s="6" t="s">
        <v>16765</v>
      </c>
      <c r="AZ1817" s="6" t="s">
        <v>16958</v>
      </c>
      <c r="BA1817" s="6" t="s">
        <v>16765</v>
      </c>
      <c r="BB1817" s="6" t="s">
        <v>16959</v>
      </c>
      <c r="BC1817" s="6" t="s">
        <v>16765</v>
      </c>
      <c r="BD1817" s="6" t="s">
        <v>16960</v>
      </c>
      <c r="BE1817" s="6" t="s">
        <v>16961</v>
      </c>
      <c r="BF1817" s="6" t="s">
        <v>13575</v>
      </c>
      <c r="BG1817" s="6" t="s">
        <v>13575</v>
      </c>
      <c r="BH1817" s="6" t="s">
        <v>16959</v>
      </c>
      <c r="BI1817">
        <v>0</v>
      </c>
      <c r="BJ1817" s="6" t="s">
        <v>16958</v>
      </c>
      <c r="BK1817">
        <v>0</v>
      </c>
      <c r="BL1817" s="6" t="s">
        <v>315</v>
      </c>
      <c r="BM1817" s="56">
        <f>COUNTIF($B$2:B1817,B1817)</f>
        <v>1</v>
      </c>
      <c r="BN1817" s="6" t="str">
        <f t="shared" si="28"/>
        <v>13892-1</v>
      </c>
    </row>
    <row r="1818" spans="1:66" x14ac:dyDescent="0.25">
      <c r="A1818">
        <v>1</v>
      </c>
      <c r="B1818">
        <v>13892</v>
      </c>
      <c r="C1818" s="6" t="s">
        <v>19675</v>
      </c>
      <c r="D1818">
        <v>5</v>
      </c>
      <c r="E1818">
        <v>1</v>
      </c>
      <c r="F1818">
        <v>10</v>
      </c>
      <c r="G1818">
        <v>102</v>
      </c>
      <c r="H1818" s="6" t="s">
        <v>16963</v>
      </c>
      <c r="I1818">
        <v>1</v>
      </c>
      <c r="J1818">
        <v>5336</v>
      </c>
      <c r="K1818">
        <v>7</v>
      </c>
      <c r="L1818" s="55">
        <v>44173</v>
      </c>
      <c r="M1818" s="6" t="s">
        <v>16765</v>
      </c>
      <c r="N1818" s="55">
        <v>44825</v>
      </c>
      <c r="O1818">
        <v>628699</v>
      </c>
      <c r="P1818" s="6" t="s">
        <v>16777</v>
      </c>
      <c r="Q1818" s="6" t="s">
        <v>19677</v>
      </c>
      <c r="R1818">
        <v>1</v>
      </c>
      <c r="S1818">
        <v>0</v>
      </c>
      <c r="T1818">
        <v>-1</v>
      </c>
      <c r="U1818">
        <v>1687</v>
      </c>
      <c r="V1818" s="6" t="s">
        <v>16945</v>
      </c>
      <c r="W1818" s="6" t="s">
        <v>16946</v>
      </c>
      <c r="X1818" s="55">
        <v>44663</v>
      </c>
      <c r="Y1818">
        <v>10000</v>
      </c>
      <c r="Z1818">
        <v>2260.9499999999998</v>
      </c>
      <c r="AA1818" s="6" t="s">
        <v>16965</v>
      </c>
      <c r="AB1818" s="6" t="s">
        <v>16947</v>
      </c>
      <c r="AD1818" s="6" t="s">
        <v>16948</v>
      </c>
      <c r="AE1818">
        <v>52727</v>
      </c>
      <c r="AF1818">
        <v>47715</v>
      </c>
      <c r="AG1818" s="6" t="s">
        <v>16949</v>
      </c>
      <c r="AH1818" s="6" t="s">
        <v>16950</v>
      </c>
      <c r="AI1818" s="6" t="s">
        <v>16951</v>
      </c>
      <c r="AJ1818" s="6" t="s">
        <v>16765</v>
      </c>
      <c r="AK1818" s="6" t="s">
        <v>16765</v>
      </c>
      <c r="AL1818" s="6" t="s">
        <v>16765</v>
      </c>
      <c r="AM1818" s="6" t="s">
        <v>16952</v>
      </c>
      <c r="AN1818">
        <v>0</v>
      </c>
      <c r="AO1818" s="55">
        <v>44663</v>
      </c>
      <c r="AP1818" s="6" t="s">
        <v>16953</v>
      </c>
      <c r="AQ1818">
        <v>0</v>
      </c>
      <c r="AR1818" s="6" t="s">
        <v>16997</v>
      </c>
      <c r="AS1818" s="6" t="s">
        <v>16955</v>
      </c>
      <c r="AT1818" s="6" t="s">
        <v>16947</v>
      </c>
      <c r="AU1818">
        <v>0</v>
      </c>
      <c r="AV1818">
        <v>0</v>
      </c>
      <c r="AW1818" s="6" t="s">
        <v>16956</v>
      </c>
      <c r="AX1818" s="6" t="s">
        <v>18233</v>
      </c>
      <c r="AY1818" s="6" t="s">
        <v>16765</v>
      </c>
      <c r="AZ1818" s="6" t="s">
        <v>16958</v>
      </c>
      <c r="BA1818" s="6" t="s">
        <v>16765</v>
      </c>
      <c r="BB1818" s="6" t="s">
        <v>16959</v>
      </c>
      <c r="BC1818" s="6" t="s">
        <v>16765</v>
      </c>
      <c r="BD1818" s="6" t="s">
        <v>16960</v>
      </c>
      <c r="BE1818" s="6" t="s">
        <v>16961</v>
      </c>
      <c r="BF1818" s="6" t="s">
        <v>13575</v>
      </c>
      <c r="BG1818" s="6" t="s">
        <v>13575</v>
      </c>
      <c r="BH1818" s="6" t="s">
        <v>16959</v>
      </c>
      <c r="BI1818">
        <v>0</v>
      </c>
      <c r="BJ1818" s="6" t="s">
        <v>16958</v>
      </c>
      <c r="BK1818">
        <v>0</v>
      </c>
      <c r="BL1818" s="6" t="s">
        <v>315</v>
      </c>
      <c r="BM1818" s="56">
        <f>COUNTIF($B$2:B1818,B1818)</f>
        <v>2</v>
      </c>
      <c r="BN1818" s="6" t="str">
        <f t="shared" si="28"/>
        <v>13892-2</v>
      </c>
    </row>
    <row r="1819" spans="1:66" x14ac:dyDescent="0.25">
      <c r="A1819">
        <v>1</v>
      </c>
      <c r="B1819">
        <v>13923</v>
      </c>
      <c r="C1819" s="6" t="s">
        <v>19678</v>
      </c>
      <c r="D1819">
        <v>5</v>
      </c>
      <c r="E1819">
        <v>2</v>
      </c>
      <c r="F1819">
        <v>20</v>
      </c>
      <c r="G1819">
        <v>203</v>
      </c>
      <c r="H1819" s="6" t="s">
        <v>16963</v>
      </c>
      <c r="I1819">
        <v>1</v>
      </c>
      <c r="J1819">
        <v>550004</v>
      </c>
      <c r="K1819">
        <v>6</v>
      </c>
      <c r="L1819" s="55">
        <v>43305</v>
      </c>
      <c r="M1819" s="6" t="s">
        <v>16765</v>
      </c>
      <c r="N1819" s="55">
        <v>44628</v>
      </c>
      <c r="O1819">
        <v>217289</v>
      </c>
      <c r="P1819" s="6" t="s">
        <v>16771</v>
      </c>
      <c r="Q1819" s="6" t="s">
        <v>19679</v>
      </c>
      <c r="R1819">
        <v>1</v>
      </c>
      <c r="S1819">
        <v>0</v>
      </c>
      <c r="T1819">
        <v>-1</v>
      </c>
      <c r="U1819">
        <v>1159.19</v>
      </c>
      <c r="V1819" s="6" t="s">
        <v>16945</v>
      </c>
      <c r="W1819" s="6" t="s">
        <v>16946</v>
      </c>
      <c r="X1819" s="55">
        <v>44667</v>
      </c>
      <c r="Y1819">
        <v>50000</v>
      </c>
      <c r="Z1819">
        <v>437.5</v>
      </c>
      <c r="AA1819" s="6" t="s">
        <v>16969</v>
      </c>
      <c r="AB1819" s="6" t="s">
        <v>16947</v>
      </c>
      <c r="AD1819" s="6" t="s">
        <v>16948</v>
      </c>
      <c r="AE1819">
        <v>49309</v>
      </c>
      <c r="AF1819">
        <v>44782</v>
      </c>
      <c r="AG1819" s="6" t="s">
        <v>16949</v>
      </c>
      <c r="AH1819" s="6" t="s">
        <v>16950</v>
      </c>
      <c r="AI1819" s="6" t="s">
        <v>16951</v>
      </c>
      <c r="AJ1819" s="6" t="s">
        <v>16765</v>
      </c>
      <c r="AK1819" s="6" t="s">
        <v>16765</v>
      </c>
      <c r="AL1819" s="6" t="s">
        <v>16765</v>
      </c>
      <c r="AM1819" s="6" t="s">
        <v>16952</v>
      </c>
      <c r="AN1819">
        <v>0</v>
      </c>
      <c r="AO1819" s="55">
        <v>44667</v>
      </c>
      <c r="AP1819" s="6" t="s">
        <v>16953</v>
      </c>
      <c r="AQ1819">
        <v>0</v>
      </c>
      <c r="AR1819" s="6" t="s">
        <v>16954</v>
      </c>
      <c r="AS1819" s="6" t="s">
        <v>16955</v>
      </c>
      <c r="AT1819" s="6" t="s">
        <v>16947</v>
      </c>
      <c r="AU1819">
        <v>0</v>
      </c>
      <c r="AV1819">
        <v>0</v>
      </c>
      <c r="AW1819" s="6" t="s">
        <v>16956</v>
      </c>
      <c r="AX1819" s="6" t="s">
        <v>19327</v>
      </c>
      <c r="AY1819" s="6" t="s">
        <v>16765</v>
      </c>
      <c r="AZ1819" s="6" t="s">
        <v>16958</v>
      </c>
      <c r="BA1819" s="6" t="s">
        <v>16765</v>
      </c>
      <c r="BB1819" s="6" t="s">
        <v>16959</v>
      </c>
      <c r="BC1819" s="6" t="s">
        <v>16765</v>
      </c>
      <c r="BD1819" s="6" t="s">
        <v>16960</v>
      </c>
      <c r="BE1819" s="6" t="s">
        <v>16961</v>
      </c>
      <c r="BF1819" s="6" t="s">
        <v>13575</v>
      </c>
      <c r="BG1819" s="6" t="s">
        <v>13575</v>
      </c>
      <c r="BH1819" s="6" t="s">
        <v>16959</v>
      </c>
      <c r="BI1819">
        <v>0</v>
      </c>
      <c r="BJ1819" s="6" t="s">
        <v>16958</v>
      </c>
      <c r="BK1819">
        <v>0</v>
      </c>
      <c r="BL1819" s="6" t="s">
        <v>315</v>
      </c>
      <c r="BM1819" s="56">
        <f>COUNTIF($B$2:B1819,B1819)</f>
        <v>1</v>
      </c>
      <c r="BN1819" s="6" t="str">
        <f t="shared" si="28"/>
        <v>13923-1</v>
      </c>
    </row>
    <row r="1820" spans="1:66" x14ac:dyDescent="0.25">
      <c r="A1820">
        <v>1</v>
      </c>
      <c r="B1820">
        <v>13929</v>
      </c>
      <c r="C1820" s="6" t="s">
        <v>19680</v>
      </c>
      <c r="D1820">
        <v>5</v>
      </c>
      <c r="E1820">
        <v>1</v>
      </c>
      <c r="F1820">
        <v>10</v>
      </c>
      <c r="G1820">
        <v>102</v>
      </c>
      <c r="H1820" s="6" t="s">
        <v>16994</v>
      </c>
      <c r="I1820">
        <v>1</v>
      </c>
      <c r="J1820">
        <v>713863</v>
      </c>
      <c r="K1820">
        <v>6</v>
      </c>
      <c r="L1820" s="55">
        <v>43593</v>
      </c>
      <c r="M1820" s="6" t="s">
        <v>16765</v>
      </c>
      <c r="N1820" s="55">
        <v>44825</v>
      </c>
      <c r="O1820">
        <v>118784</v>
      </c>
      <c r="P1820" s="6" t="s">
        <v>16764</v>
      </c>
      <c r="Q1820" s="6" t="s">
        <v>19681</v>
      </c>
      <c r="R1820">
        <v>1</v>
      </c>
      <c r="S1820">
        <v>0</v>
      </c>
      <c r="T1820">
        <v>-1</v>
      </c>
      <c r="U1820">
        <v>1651</v>
      </c>
      <c r="V1820" s="6" t="s">
        <v>16945</v>
      </c>
      <c r="W1820" s="6" t="s">
        <v>16946</v>
      </c>
      <c r="X1820" s="55">
        <v>44664</v>
      </c>
      <c r="Y1820">
        <v>30000</v>
      </c>
      <c r="Z1820">
        <v>0</v>
      </c>
      <c r="AA1820" s="6" t="s">
        <v>16765</v>
      </c>
      <c r="AB1820" s="6" t="s">
        <v>16947</v>
      </c>
      <c r="AD1820" s="6" t="s">
        <v>16948</v>
      </c>
      <c r="AE1820">
        <v>50828</v>
      </c>
      <c r="AF1820">
        <v>46094</v>
      </c>
      <c r="AG1820" s="6" t="s">
        <v>16949</v>
      </c>
      <c r="AH1820" s="6" t="s">
        <v>16950</v>
      </c>
      <c r="AI1820" s="6" t="s">
        <v>16951</v>
      </c>
      <c r="AJ1820" s="6" t="s">
        <v>16765</v>
      </c>
      <c r="AK1820" s="6" t="s">
        <v>16765</v>
      </c>
      <c r="AL1820" s="6" t="s">
        <v>16765</v>
      </c>
      <c r="AM1820" s="6" t="s">
        <v>16952</v>
      </c>
      <c r="AN1820">
        <v>0</v>
      </c>
      <c r="AO1820" s="55">
        <v>44664</v>
      </c>
      <c r="AP1820" s="6" t="s">
        <v>16953</v>
      </c>
      <c r="AQ1820">
        <v>0</v>
      </c>
      <c r="AR1820" s="6" t="s">
        <v>16954</v>
      </c>
      <c r="AS1820" s="6" t="s">
        <v>16955</v>
      </c>
      <c r="AT1820" s="6" t="s">
        <v>16947</v>
      </c>
      <c r="AU1820">
        <v>0</v>
      </c>
      <c r="AV1820">
        <v>0</v>
      </c>
      <c r="AW1820" s="6" t="s">
        <v>16956</v>
      </c>
      <c r="AX1820" s="6" t="s">
        <v>18830</v>
      </c>
      <c r="AY1820" s="6" t="s">
        <v>16765</v>
      </c>
      <c r="AZ1820" s="6" t="s">
        <v>16958</v>
      </c>
      <c r="BA1820" s="6" t="s">
        <v>16765</v>
      </c>
      <c r="BB1820" s="6" t="s">
        <v>16959</v>
      </c>
      <c r="BC1820" s="6" t="s">
        <v>16765</v>
      </c>
      <c r="BD1820" s="6" t="s">
        <v>16960</v>
      </c>
      <c r="BE1820" s="6" t="s">
        <v>16961</v>
      </c>
      <c r="BF1820" s="6" t="s">
        <v>13575</v>
      </c>
      <c r="BG1820" s="6" t="s">
        <v>13575</v>
      </c>
      <c r="BH1820" s="6" t="s">
        <v>16959</v>
      </c>
      <c r="BI1820">
        <v>0</v>
      </c>
      <c r="BJ1820" s="6" t="s">
        <v>16958</v>
      </c>
      <c r="BK1820">
        <v>0</v>
      </c>
      <c r="BL1820" s="6" t="s">
        <v>315</v>
      </c>
      <c r="BM1820" s="56">
        <f>COUNTIF($B$2:B1820,B1820)</f>
        <v>1</v>
      </c>
      <c r="BN1820" s="6" t="str">
        <f t="shared" si="28"/>
        <v>13929-1</v>
      </c>
    </row>
    <row r="1821" spans="1:66" x14ac:dyDescent="0.25">
      <c r="A1821">
        <v>1</v>
      </c>
      <c r="B1821">
        <v>13939</v>
      </c>
      <c r="C1821" s="6" t="s">
        <v>19682</v>
      </c>
      <c r="D1821">
        <v>5</v>
      </c>
      <c r="E1821">
        <v>2</v>
      </c>
      <c r="F1821">
        <v>20</v>
      </c>
      <c r="G1821">
        <v>201</v>
      </c>
      <c r="H1821" s="6" t="s">
        <v>16994</v>
      </c>
      <c r="I1821">
        <v>1</v>
      </c>
      <c r="J1821">
        <v>550005</v>
      </c>
      <c r="K1821">
        <v>6</v>
      </c>
      <c r="L1821" s="55">
        <v>43305</v>
      </c>
      <c r="M1821" s="6" t="s">
        <v>16765</v>
      </c>
      <c r="N1821" s="55">
        <v>44825</v>
      </c>
      <c r="O1821">
        <v>118784</v>
      </c>
      <c r="P1821" s="6" t="s">
        <v>16764</v>
      </c>
      <c r="Q1821" s="6" t="s">
        <v>19683</v>
      </c>
      <c r="R1821">
        <v>1</v>
      </c>
      <c r="S1821">
        <v>0</v>
      </c>
      <c r="T1821">
        <v>-1</v>
      </c>
      <c r="U1821">
        <v>1651</v>
      </c>
      <c r="V1821" s="6" t="s">
        <v>16945</v>
      </c>
      <c r="W1821" s="6" t="s">
        <v>16946</v>
      </c>
      <c r="X1821" s="55">
        <v>44664</v>
      </c>
      <c r="Y1821">
        <v>80000</v>
      </c>
      <c r="Z1821">
        <v>0</v>
      </c>
      <c r="AA1821" s="6" t="s">
        <v>16765</v>
      </c>
      <c r="AB1821" s="6" t="s">
        <v>16947</v>
      </c>
      <c r="AD1821" s="6" t="s">
        <v>16948</v>
      </c>
      <c r="AE1821">
        <v>49310</v>
      </c>
      <c r="AF1821">
        <v>44780</v>
      </c>
      <c r="AG1821" s="6" t="s">
        <v>16949</v>
      </c>
      <c r="AH1821" s="6" t="s">
        <v>16950</v>
      </c>
      <c r="AI1821" s="6" t="s">
        <v>16951</v>
      </c>
      <c r="AJ1821" s="6" t="s">
        <v>16765</v>
      </c>
      <c r="AK1821" s="6" t="s">
        <v>16765</v>
      </c>
      <c r="AL1821" s="6" t="s">
        <v>16765</v>
      </c>
      <c r="AM1821" s="6" t="s">
        <v>16952</v>
      </c>
      <c r="AN1821">
        <v>0</v>
      </c>
      <c r="AO1821" s="55">
        <v>44664</v>
      </c>
      <c r="AP1821" s="6" t="s">
        <v>16953</v>
      </c>
      <c r="AQ1821">
        <v>0</v>
      </c>
      <c r="AR1821" s="6" t="s">
        <v>16954</v>
      </c>
      <c r="AS1821" s="6" t="s">
        <v>16955</v>
      </c>
      <c r="AT1821" s="6" t="s">
        <v>16947</v>
      </c>
      <c r="AU1821">
        <v>0</v>
      </c>
      <c r="AV1821">
        <v>0</v>
      </c>
      <c r="AW1821" s="6" t="s">
        <v>16956</v>
      </c>
      <c r="AX1821" s="6" t="s">
        <v>19327</v>
      </c>
      <c r="AY1821" s="6" t="s">
        <v>16765</v>
      </c>
      <c r="AZ1821" s="6" t="s">
        <v>16958</v>
      </c>
      <c r="BA1821" s="6" t="s">
        <v>16765</v>
      </c>
      <c r="BB1821" s="6" t="s">
        <v>16959</v>
      </c>
      <c r="BC1821" s="6" t="s">
        <v>16765</v>
      </c>
      <c r="BD1821" s="6" t="s">
        <v>16960</v>
      </c>
      <c r="BE1821" s="6" t="s">
        <v>16961</v>
      </c>
      <c r="BF1821" s="6" t="s">
        <v>13575</v>
      </c>
      <c r="BG1821" s="6" t="s">
        <v>13575</v>
      </c>
      <c r="BH1821" s="6" t="s">
        <v>16959</v>
      </c>
      <c r="BI1821">
        <v>0</v>
      </c>
      <c r="BJ1821" s="6" t="s">
        <v>16958</v>
      </c>
      <c r="BK1821">
        <v>0</v>
      </c>
      <c r="BL1821" s="6" t="s">
        <v>315</v>
      </c>
      <c r="BM1821" s="56">
        <f>COUNTIF($B$2:B1821,B1821)</f>
        <v>1</v>
      </c>
      <c r="BN1821" s="6" t="str">
        <f t="shared" si="28"/>
        <v>13939-1</v>
      </c>
    </row>
    <row r="1822" spans="1:66" x14ac:dyDescent="0.25">
      <c r="A1822">
        <v>1</v>
      </c>
      <c r="B1822">
        <v>13957</v>
      </c>
      <c r="C1822" s="6" t="s">
        <v>19684</v>
      </c>
      <c r="D1822">
        <v>5</v>
      </c>
      <c r="E1822">
        <v>1</v>
      </c>
      <c r="F1822">
        <v>10</v>
      </c>
      <c r="G1822">
        <v>107</v>
      </c>
      <c r="H1822" s="6" t="s">
        <v>17010</v>
      </c>
      <c r="I1822">
        <v>1</v>
      </c>
      <c r="J1822">
        <v>589595</v>
      </c>
      <c r="K1822">
        <v>6</v>
      </c>
      <c r="L1822" s="55">
        <v>43375</v>
      </c>
      <c r="M1822" s="6" t="s">
        <v>16765</v>
      </c>
      <c r="N1822" s="55">
        <v>44825</v>
      </c>
      <c r="O1822">
        <v>118788</v>
      </c>
      <c r="P1822" s="6" t="s">
        <v>16787</v>
      </c>
      <c r="Q1822" s="6" t="s">
        <v>19685</v>
      </c>
      <c r="R1822">
        <v>1</v>
      </c>
      <c r="S1822">
        <v>0</v>
      </c>
      <c r="T1822">
        <v>-1</v>
      </c>
      <c r="U1822">
        <v>2572.9499999999998</v>
      </c>
      <c r="V1822" s="6" t="s">
        <v>16945</v>
      </c>
      <c r="W1822" s="6" t="s">
        <v>16946</v>
      </c>
      <c r="X1822" s="55">
        <v>44664</v>
      </c>
      <c r="Y1822">
        <v>90000</v>
      </c>
      <c r="Z1822">
        <v>0</v>
      </c>
      <c r="AA1822" s="6" t="s">
        <v>16765</v>
      </c>
      <c r="AB1822" s="6" t="s">
        <v>16947</v>
      </c>
      <c r="AD1822" s="6" t="s">
        <v>16948</v>
      </c>
      <c r="AE1822">
        <v>49700</v>
      </c>
      <c r="AF1822">
        <v>45095</v>
      </c>
      <c r="AG1822" s="6" t="s">
        <v>16949</v>
      </c>
      <c r="AH1822" s="6" t="s">
        <v>16950</v>
      </c>
      <c r="AI1822" s="6" t="s">
        <v>16951</v>
      </c>
      <c r="AJ1822" s="6" t="s">
        <v>16765</v>
      </c>
      <c r="AK1822" s="6" t="s">
        <v>16765</v>
      </c>
      <c r="AL1822" s="6" t="s">
        <v>16765</v>
      </c>
      <c r="AM1822" s="6" t="s">
        <v>16952</v>
      </c>
      <c r="AN1822">
        <v>0</v>
      </c>
      <c r="AO1822" s="55">
        <v>44664</v>
      </c>
      <c r="AP1822" s="6" t="s">
        <v>16953</v>
      </c>
      <c r="AQ1822">
        <v>0</v>
      </c>
      <c r="AR1822" s="6" t="s">
        <v>16954</v>
      </c>
      <c r="AS1822" s="6" t="s">
        <v>16955</v>
      </c>
      <c r="AT1822" s="6" t="s">
        <v>16947</v>
      </c>
      <c r="AU1822">
        <v>0</v>
      </c>
      <c r="AV1822">
        <v>0</v>
      </c>
      <c r="AW1822" s="6" t="s">
        <v>16956</v>
      </c>
      <c r="AX1822" s="6" t="s">
        <v>18920</v>
      </c>
      <c r="AY1822" s="6" t="s">
        <v>16765</v>
      </c>
      <c r="AZ1822" s="6" t="s">
        <v>16958</v>
      </c>
      <c r="BA1822" s="6" t="s">
        <v>16765</v>
      </c>
      <c r="BB1822" s="6" t="s">
        <v>16959</v>
      </c>
      <c r="BC1822" s="6" t="s">
        <v>16765</v>
      </c>
      <c r="BD1822" s="6" t="s">
        <v>16960</v>
      </c>
      <c r="BE1822" s="6" t="s">
        <v>16961</v>
      </c>
      <c r="BF1822" s="6" t="s">
        <v>13575</v>
      </c>
      <c r="BG1822" s="6" t="s">
        <v>13575</v>
      </c>
      <c r="BH1822" s="6" t="s">
        <v>16959</v>
      </c>
      <c r="BI1822">
        <v>0</v>
      </c>
      <c r="BJ1822" s="6" t="s">
        <v>16958</v>
      </c>
      <c r="BK1822">
        <v>0</v>
      </c>
      <c r="BL1822" s="6" t="s">
        <v>315</v>
      </c>
      <c r="BM1822" s="56">
        <f>COUNTIF($B$2:B1822,B1822)</f>
        <v>1</v>
      </c>
      <c r="BN1822" s="6" t="str">
        <f t="shared" si="28"/>
        <v>13957-1</v>
      </c>
    </row>
    <row r="1823" spans="1:66" x14ac:dyDescent="0.25">
      <c r="A1823">
        <v>1</v>
      </c>
      <c r="B1823">
        <v>13979</v>
      </c>
      <c r="C1823" s="6" t="s">
        <v>19686</v>
      </c>
      <c r="D1823">
        <v>5</v>
      </c>
      <c r="E1823">
        <v>1</v>
      </c>
      <c r="F1823">
        <v>10</v>
      </c>
      <c r="G1823">
        <v>107</v>
      </c>
      <c r="H1823" s="6" t="s">
        <v>16963</v>
      </c>
      <c r="I1823">
        <v>1</v>
      </c>
      <c r="J1823">
        <v>819546</v>
      </c>
      <c r="K1823">
        <v>6</v>
      </c>
      <c r="L1823" s="55">
        <v>43782</v>
      </c>
      <c r="M1823" s="6" t="s">
        <v>16765</v>
      </c>
      <c r="N1823" s="55">
        <v>44825</v>
      </c>
      <c r="O1823">
        <v>118788</v>
      </c>
      <c r="P1823" s="6" t="s">
        <v>16787</v>
      </c>
      <c r="Q1823" s="6" t="s">
        <v>19687</v>
      </c>
      <c r="R1823">
        <v>1</v>
      </c>
      <c r="S1823">
        <v>0</v>
      </c>
      <c r="T1823">
        <v>-1</v>
      </c>
      <c r="U1823">
        <v>2572.9499999999998</v>
      </c>
      <c r="V1823" s="6" t="s">
        <v>16945</v>
      </c>
      <c r="W1823" s="6" t="s">
        <v>16946</v>
      </c>
      <c r="X1823" s="55">
        <v>44663</v>
      </c>
      <c r="Y1823">
        <v>50000</v>
      </c>
      <c r="Z1823">
        <v>969.42</v>
      </c>
      <c r="AA1823" s="6" t="s">
        <v>16965</v>
      </c>
      <c r="AB1823" s="6" t="s">
        <v>16947</v>
      </c>
      <c r="AD1823" s="6" t="s">
        <v>16948</v>
      </c>
      <c r="AE1823">
        <v>51748</v>
      </c>
      <c r="AF1823">
        <v>46858</v>
      </c>
      <c r="AG1823" s="6" t="s">
        <v>16949</v>
      </c>
      <c r="AH1823" s="6" t="s">
        <v>16950</v>
      </c>
      <c r="AI1823" s="6" t="s">
        <v>16951</v>
      </c>
      <c r="AJ1823" s="6" t="s">
        <v>16765</v>
      </c>
      <c r="AK1823" s="6" t="s">
        <v>16765</v>
      </c>
      <c r="AL1823" s="6" t="s">
        <v>16765</v>
      </c>
      <c r="AM1823" s="6" t="s">
        <v>16952</v>
      </c>
      <c r="AN1823">
        <v>0</v>
      </c>
      <c r="AO1823" s="55">
        <v>44663</v>
      </c>
      <c r="AP1823" s="6" t="s">
        <v>16953</v>
      </c>
      <c r="AQ1823">
        <v>0</v>
      </c>
      <c r="AR1823" s="6" t="s">
        <v>16954</v>
      </c>
      <c r="AS1823" s="6" t="s">
        <v>16955</v>
      </c>
      <c r="AT1823" s="6" t="s">
        <v>16947</v>
      </c>
      <c r="AU1823">
        <v>0</v>
      </c>
      <c r="AV1823">
        <v>0</v>
      </c>
      <c r="AW1823" s="6" t="s">
        <v>16956</v>
      </c>
      <c r="AX1823" s="6" t="s">
        <v>19688</v>
      </c>
      <c r="AY1823" s="6" t="s">
        <v>16765</v>
      </c>
      <c r="AZ1823" s="6" t="s">
        <v>16958</v>
      </c>
      <c r="BA1823" s="6" t="s">
        <v>16765</v>
      </c>
      <c r="BB1823" s="6" t="s">
        <v>16959</v>
      </c>
      <c r="BC1823" s="6" t="s">
        <v>16765</v>
      </c>
      <c r="BD1823" s="6" t="s">
        <v>16960</v>
      </c>
      <c r="BE1823" s="6" t="s">
        <v>16961</v>
      </c>
      <c r="BF1823" s="6" t="s">
        <v>13575</v>
      </c>
      <c r="BG1823" s="6" t="s">
        <v>13575</v>
      </c>
      <c r="BH1823" s="6" t="s">
        <v>16959</v>
      </c>
      <c r="BI1823">
        <v>0</v>
      </c>
      <c r="BJ1823" s="6" t="s">
        <v>16958</v>
      </c>
      <c r="BK1823">
        <v>0</v>
      </c>
      <c r="BL1823" s="6" t="s">
        <v>315</v>
      </c>
      <c r="BM1823" s="56">
        <f>COUNTIF($B$2:B1823,B1823)</f>
        <v>1</v>
      </c>
      <c r="BN1823" s="6" t="str">
        <f t="shared" si="28"/>
        <v>13979-1</v>
      </c>
    </row>
    <row r="1824" spans="1:66" x14ac:dyDescent="0.25">
      <c r="A1824">
        <v>1</v>
      </c>
      <c r="B1824">
        <v>13979</v>
      </c>
      <c r="C1824" s="6" t="s">
        <v>19686</v>
      </c>
      <c r="D1824">
        <v>5</v>
      </c>
      <c r="E1824">
        <v>1</v>
      </c>
      <c r="F1824">
        <v>10</v>
      </c>
      <c r="G1824">
        <v>107</v>
      </c>
      <c r="H1824" s="6" t="s">
        <v>16963</v>
      </c>
      <c r="I1824">
        <v>1</v>
      </c>
      <c r="J1824">
        <v>560972</v>
      </c>
      <c r="K1824">
        <v>6</v>
      </c>
      <c r="L1824" s="55">
        <v>43325</v>
      </c>
      <c r="M1824" s="6" t="s">
        <v>16765</v>
      </c>
      <c r="N1824" s="55">
        <v>44825</v>
      </c>
      <c r="O1824">
        <v>248065</v>
      </c>
      <c r="P1824" s="6" t="s">
        <v>16778</v>
      </c>
      <c r="Q1824" s="6" t="s">
        <v>19689</v>
      </c>
      <c r="R1824">
        <v>1</v>
      </c>
      <c r="S1824">
        <v>0</v>
      </c>
      <c r="T1824">
        <v>-1</v>
      </c>
      <c r="U1824">
        <v>1649.52</v>
      </c>
      <c r="V1824" s="6" t="s">
        <v>16945</v>
      </c>
      <c r="W1824" s="6" t="s">
        <v>16946</v>
      </c>
      <c r="X1824" s="55">
        <v>44663</v>
      </c>
      <c r="Y1824">
        <v>50000</v>
      </c>
      <c r="Z1824">
        <v>969.42</v>
      </c>
      <c r="AA1824" s="6" t="s">
        <v>16965</v>
      </c>
      <c r="AB1824" s="6" t="s">
        <v>16947</v>
      </c>
      <c r="AD1824" s="6" t="s">
        <v>16948</v>
      </c>
      <c r="AE1824">
        <v>49388</v>
      </c>
      <c r="AF1824">
        <v>44840</v>
      </c>
      <c r="AG1824" s="6" t="s">
        <v>16949</v>
      </c>
      <c r="AH1824" s="6" t="s">
        <v>16950</v>
      </c>
      <c r="AI1824" s="6" t="s">
        <v>16951</v>
      </c>
      <c r="AJ1824" s="6" t="s">
        <v>16765</v>
      </c>
      <c r="AK1824" s="6" t="s">
        <v>16765</v>
      </c>
      <c r="AL1824" s="6" t="s">
        <v>16765</v>
      </c>
      <c r="AM1824" s="6" t="s">
        <v>16952</v>
      </c>
      <c r="AN1824">
        <v>0</v>
      </c>
      <c r="AO1824" s="55">
        <v>44663</v>
      </c>
      <c r="AP1824" s="6" t="s">
        <v>16953</v>
      </c>
      <c r="AQ1824">
        <v>0</v>
      </c>
      <c r="AR1824" s="6" t="s">
        <v>16997</v>
      </c>
      <c r="AS1824" s="6" t="s">
        <v>16955</v>
      </c>
      <c r="AT1824" s="6" t="s">
        <v>16947</v>
      </c>
      <c r="AU1824">
        <v>0</v>
      </c>
      <c r="AV1824">
        <v>0</v>
      </c>
      <c r="AW1824" s="6" t="s">
        <v>16956</v>
      </c>
      <c r="AX1824" s="6" t="s">
        <v>19690</v>
      </c>
      <c r="AY1824" s="6" t="s">
        <v>16765</v>
      </c>
      <c r="AZ1824" s="6" t="s">
        <v>16958</v>
      </c>
      <c r="BA1824" s="6" t="s">
        <v>16765</v>
      </c>
      <c r="BB1824" s="6" t="s">
        <v>16959</v>
      </c>
      <c r="BC1824" s="6" t="s">
        <v>16765</v>
      </c>
      <c r="BD1824" s="6" t="s">
        <v>16960</v>
      </c>
      <c r="BE1824" s="6" t="s">
        <v>16961</v>
      </c>
      <c r="BF1824" s="6" t="s">
        <v>13575</v>
      </c>
      <c r="BG1824" s="6" t="s">
        <v>13575</v>
      </c>
      <c r="BH1824" s="6" t="s">
        <v>16959</v>
      </c>
      <c r="BI1824">
        <v>0</v>
      </c>
      <c r="BJ1824" s="6" t="s">
        <v>16958</v>
      </c>
      <c r="BK1824">
        <v>0</v>
      </c>
      <c r="BL1824" s="6" t="s">
        <v>315</v>
      </c>
      <c r="BM1824" s="56">
        <f>COUNTIF($B$2:B1824,B1824)</f>
        <v>2</v>
      </c>
      <c r="BN1824" s="6" t="str">
        <f t="shared" si="28"/>
        <v>13979-2</v>
      </c>
    </row>
    <row r="1825" spans="1:66" x14ac:dyDescent="0.25">
      <c r="A1825">
        <v>1</v>
      </c>
      <c r="B1825">
        <v>13987</v>
      </c>
      <c r="C1825" s="6" t="s">
        <v>19691</v>
      </c>
      <c r="D1825">
        <v>5</v>
      </c>
      <c r="E1825">
        <v>1</v>
      </c>
      <c r="F1825">
        <v>10</v>
      </c>
      <c r="G1825">
        <v>103</v>
      </c>
      <c r="H1825" s="6" t="s">
        <v>16963</v>
      </c>
      <c r="I1825">
        <v>1</v>
      </c>
      <c r="J1825">
        <v>609753</v>
      </c>
      <c r="K1825">
        <v>6</v>
      </c>
      <c r="L1825" s="55">
        <v>43409</v>
      </c>
      <c r="M1825" s="6" t="s">
        <v>16765</v>
      </c>
      <c r="N1825" s="55">
        <v>44825</v>
      </c>
      <c r="O1825">
        <v>118747</v>
      </c>
      <c r="P1825" s="6" t="s">
        <v>16770</v>
      </c>
      <c r="Q1825" s="6" t="s">
        <v>19692</v>
      </c>
      <c r="R1825">
        <v>1</v>
      </c>
      <c r="S1825">
        <v>0</v>
      </c>
      <c r="T1825">
        <v>-1</v>
      </c>
      <c r="U1825">
        <v>1217</v>
      </c>
      <c r="V1825" s="6" t="s">
        <v>16945</v>
      </c>
      <c r="W1825" s="6" t="s">
        <v>16946</v>
      </c>
      <c r="X1825" s="55">
        <v>44664</v>
      </c>
      <c r="Y1825">
        <v>70000</v>
      </c>
      <c r="Z1825">
        <v>997.18</v>
      </c>
      <c r="AA1825" s="6" t="s">
        <v>16965</v>
      </c>
      <c r="AB1825" s="6" t="s">
        <v>16947</v>
      </c>
      <c r="AD1825" s="6" t="s">
        <v>16948</v>
      </c>
      <c r="AE1825">
        <v>49938</v>
      </c>
      <c r="AF1825">
        <v>45316</v>
      </c>
      <c r="AG1825" s="6" t="s">
        <v>16949</v>
      </c>
      <c r="AH1825" s="6" t="s">
        <v>16950</v>
      </c>
      <c r="AI1825" s="6" t="s">
        <v>16951</v>
      </c>
      <c r="AJ1825" s="6" t="s">
        <v>16765</v>
      </c>
      <c r="AK1825" s="6" t="s">
        <v>16765</v>
      </c>
      <c r="AL1825" s="6" t="s">
        <v>16765</v>
      </c>
      <c r="AM1825" s="6" t="s">
        <v>16952</v>
      </c>
      <c r="AN1825">
        <v>0</v>
      </c>
      <c r="AO1825" s="55">
        <v>44664</v>
      </c>
      <c r="AP1825" s="6" t="s">
        <v>16953</v>
      </c>
      <c r="AQ1825">
        <v>0</v>
      </c>
      <c r="AR1825" s="6" t="s">
        <v>16954</v>
      </c>
      <c r="AS1825" s="6" t="s">
        <v>16955</v>
      </c>
      <c r="AT1825" s="6" t="s">
        <v>16947</v>
      </c>
      <c r="AU1825">
        <v>0</v>
      </c>
      <c r="AV1825">
        <v>0</v>
      </c>
      <c r="AW1825" s="6" t="s">
        <v>16956</v>
      </c>
      <c r="AX1825" s="6" t="s">
        <v>17415</v>
      </c>
      <c r="AY1825" s="6" t="s">
        <v>16765</v>
      </c>
      <c r="AZ1825" s="6" t="s">
        <v>16958</v>
      </c>
      <c r="BA1825" s="6" t="s">
        <v>16765</v>
      </c>
      <c r="BB1825" s="6" t="s">
        <v>16959</v>
      </c>
      <c r="BC1825" s="6" t="s">
        <v>16765</v>
      </c>
      <c r="BD1825" s="6" t="s">
        <v>16960</v>
      </c>
      <c r="BE1825" s="6" t="s">
        <v>16961</v>
      </c>
      <c r="BF1825" s="6" t="s">
        <v>13575</v>
      </c>
      <c r="BG1825" s="6" t="s">
        <v>13575</v>
      </c>
      <c r="BH1825" s="6" t="s">
        <v>16959</v>
      </c>
      <c r="BI1825">
        <v>0</v>
      </c>
      <c r="BJ1825" s="6" t="s">
        <v>16958</v>
      </c>
      <c r="BK1825">
        <v>0</v>
      </c>
      <c r="BL1825" s="6" t="s">
        <v>315</v>
      </c>
      <c r="BM1825" s="56">
        <f>COUNTIF($B$2:B1825,B1825)</f>
        <v>1</v>
      </c>
      <c r="BN1825" s="6" t="str">
        <f t="shared" si="28"/>
        <v>13987-1</v>
      </c>
    </row>
    <row r="1826" spans="1:66" x14ac:dyDescent="0.25">
      <c r="A1826">
        <v>1</v>
      </c>
      <c r="B1826">
        <v>13987</v>
      </c>
      <c r="C1826" s="6" t="s">
        <v>19691</v>
      </c>
      <c r="D1826">
        <v>5</v>
      </c>
      <c r="E1826">
        <v>1</v>
      </c>
      <c r="F1826">
        <v>10</v>
      </c>
      <c r="G1826">
        <v>103</v>
      </c>
      <c r="H1826" s="6" t="s">
        <v>16963</v>
      </c>
      <c r="I1826">
        <v>1</v>
      </c>
      <c r="J1826">
        <v>950408</v>
      </c>
      <c r="K1826">
        <v>6</v>
      </c>
      <c r="L1826" s="55">
        <v>44069</v>
      </c>
      <c r="M1826" s="6" t="s">
        <v>16765</v>
      </c>
      <c r="N1826" s="55">
        <v>44825</v>
      </c>
      <c r="O1826">
        <v>118784</v>
      </c>
      <c r="P1826" s="6" t="s">
        <v>16764</v>
      </c>
      <c r="Q1826" s="6" t="s">
        <v>19693</v>
      </c>
      <c r="R1826">
        <v>1</v>
      </c>
      <c r="S1826">
        <v>0</v>
      </c>
      <c r="T1826">
        <v>-1</v>
      </c>
      <c r="U1826">
        <v>1651</v>
      </c>
      <c r="V1826" s="6" t="s">
        <v>16945</v>
      </c>
      <c r="W1826" s="6" t="s">
        <v>16946</v>
      </c>
      <c r="X1826" s="55">
        <v>44664</v>
      </c>
      <c r="Y1826">
        <v>70000</v>
      </c>
      <c r="Z1826">
        <v>997.18</v>
      </c>
      <c r="AA1826" s="6" t="s">
        <v>16965</v>
      </c>
      <c r="AB1826" s="6" t="s">
        <v>16947</v>
      </c>
      <c r="AD1826" s="6" t="s">
        <v>16948</v>
      </c>
      <c r="AE1826">
        <v>52457</v>
      </c>
      <c r="AF1826">
        <v>47479</v>
      </c>
      <c r="AG1826" s="6" t="s">
        <v>16949</v>
      </c>
      <c r="AH1826" s="6" t="s">
        <v>16950</v>
      </c>
      <c r="AI1826" s="6" t="s">
        <v>16951</v>
      </c>
      <c r="AJ1826" s="6" t="s">
        <v>16765</v>
      </c>
      <c r="AK1826" s="6" t="s">
        <v>16765</v>
      </c>
      <c r="AL1826" s="6" t="s">
        <v>16765</v>
      </c>
      <c r="AM1826" s="6" t="s">
        <v>16952</v>
      </c>
      <c r="AN1826">
        <v>0</v>
      </c>
      <c r="AO1826" s="55">
        <v>44664</v>
      </c>
      <c r="AP1826" s="6" t="s">
        <v>16953</v>
      </c>
      <c r="AQ1826">
        <v>0</v>
      </c>
      <c r="AR1826" s="6" t="s">
        <v>16954</v>
      </c>
      <c r="AS1826" s="6" t="s">
        <v>16955</v>
      </c>
      <c r="AT1826" s="6" t="s">
        <v>16947</v>
      </c>
      <c r="AU1826">
        <v>0</v>
      </c>
      <c r="AV1826">
        <v>0</v>
      </c>
      <c r="AW1826" s="6" t="s">
        <v>16956</v>
      </c>
      <c r="AX1826" s="6" t="s">
        <v>18109</v>
      </c>
      <c r="AY1826" s="6" t="s">
        <v>16765</v>
      </c>
      <c r="AZ1826" s="6" t="s">
        <v>16958</v>
      </c>
      <c r="BA1826" s="6" t="s">
        <v>16765</v>
      </c>
      <c r="BB1826" s="6" t="s">
        <v>16959</v>
      </c>
      <c r="BC1826" s="6" t="s">
        <v>16765</v>
      </c>
      <c r="BD1826" s="6" t="s">
        <v>16960</v>
      </c>
      <c r="BE1826" s="6" t="s">
        <v>16961</v>
      </c>
      <c r="BF1826" s="6" t="s">
        <v>13575</v>
      </c>
      <c r="BG1826" s="6" t="s">
        <v>13575</v>
      </c>
      <c r="BH1826" s="6" t="s">
        <v>16959</v>
      </c>
      <c r="BI1826">
        <v>0</v>
      </c>
      <c r="BJ1826" s="6" t="s">
        <v>16958</v>
      </c>
      <c r="BK1826">
        <v>0</v>
      </c>
      <c r="BL1826" s="6" t="s">
        <v>315</v>
      </c>
      <c r="BM1826" s="56">
        <f>COUNTIF($B$2:B1826,B1826)</f>
        <v>2</v>
      </c>
      <c r="BN1826" s="6" t="str">
        <f t="shared" si="28"/>
        <v>13987-2</v>
      </c>
    </row>
    <row r="1827" spans="1:66" x14ac:dyDescent="0.25">
      <c r="A1827">
        <v>1</v>
      </c>
      <c r="B1827">
        <v>13987</v>
      </c>
      <c r="C1827" s="6" t="s">
        <v>19691</v>
      </c>
      <c r="D1827">
        <v>5</v>
      </c>
      <c r="E1827">
        <v>1</v>
      </c>
      <c r="F1827">
        <v>10</v>
      </c>
      <c r="G1827">
        <v>103</v>
      </c>
      <c r="H1827" s="6" t="s">
        <v>16963</v>
      </c>
      <c r="I1827">
        <v>1</v>
      </c>
      <c r="J1827">
        <v>732353</v>
      </c>
      <c r="K1827">
        <v>6</v>
      </c>
      <c r="L1827" s="55">
        <v>43627</v>
      </c>
      <c r="M1827" s="6" t="s">
        <v>16765</v>
      </c>
      <c r="N1827" s="55">
        <v>44825</v>
      </c>
      <c r="O1827">
        <v>628699</v>
      </c>
      <c r="P1827" s="6" t="s">
        <v>16777</v>
      </c>
      <c r="Q1827" s="6" t="s">
        <v>19694</v>
      </c>
      <c r="R1827">
        <v>1</v>
      </c>
      <c r="S1827">
        <v>0</v>
      </c>
      <c r="T1827">
        <v>-1</v>
      </c>
      <c r="U1827">
        <v>1687</v>
      </c>
      <c r="V1827" s="6" t="s">
        <v>16945</v>
      </c>
      <c r="W1827" s="6" t="s">
        <v>16946</v>
      </c>
      <c r="X1827" s="55">
        <v>44664</v>
      </c>
      <c r="Y1827">
        <v>70000</v>
      </c>
      <c r="Z1827">
        <v>997.18</v>
      </c>
      <c r="AA1827" s="6" t="s">
        <v>16965</v>
      </c>
      <c r="AB1827" s="6" t="s">
        <v>16947</v>
      </c>
      <c r="AD1827" s="6" t="s">
        <v>16948</v>
      </c>
      <c r="AE1827">
        <v>51016</v>
      </c>
      <c r="AF1827">
        <v>46270</v>
      </c>
      <c r="AG1827" s="6" t="s">
        <v>16949</v>
      </c>
      <c r="AH1827" s="6" t="s">
        <v>16950</v>
      </c>
      <c r="AI1827" s="6" t="s">
        <v>16951</v>
      </c>
      <c r="AJ1827" s="6" t="s">
        <v>16765</v>
      </c>
      <c r="AK1827" s="6" t="s">
        <v>16765</v>
      </c>
      <c r="AL1827" s="6" t="s">
        <v>16765</v>
      </c>
      <c r="AM1827" s="6" t="s">
        <v>16952</v>
      </c>
      <c r="AN1827">
        <v>0</v>
      </c>
      <c r="AO1827" s="55">
        <v>44664</v>
      </c>
      <c r="AP1827" s="6" t="s">
        <v>16953</v>
      </c>
      <c r="AQ1827">
        <v>0</v>
      </c>
      <c r="AR1827" s="6" t="s">
        <v>16997</v>
      </c>
      <c r="AS1827" s="6" t="s">
        <v>16955</v>
      </c>
      <c r="AT1827" s="6" t="s">
        <v>16947</v>
      </c>
      <c r="AU1827">
        <v>0</v>
      </c>
      <c r="AV1827">
        <v>0</v>
      </c>
      <c r="AW1827" s="6" t="s">
        <v>16956</v>
      </c>
      <c r="AX1827" s="6" t="s">
        <v>19695</v>
      </c>
      <c r="AY1827" s="6" t="s">
        <v>16765</v>
      </c>
      <c r="AZ1827" s="6" t="s">
        <v>16958</v>
      </c>
      <c r="BA1827" s="6" t="s">
        <v>16765</v>
      </c>
      <c r="BB1827" s="6" t="s">
        <v>16959</v>
      </c>
      <c r="BC1827" s="6" t="s">
        <v>16765</v>
      </c>
      <c r="BD1827" s="6" t="s">
        <v>16960</v>
      </c>
      <c r="BE1827" s="6" t="s">
        <v>16961</v>
      </c>
      <c r="BF1827" s="6" t="s">
        <v>13575</v>
      </c>
      <c r="BG1827" s="6" t="s">
        <v>13575</v>
      </c>
      <c r="BH1827" s="6" t="s">
        <v>16959</v>
      </c>
      <c r="BI1827">
        <v>0</v>
      </c>
      <c r="BJ1827" s="6" t="s">
        <v>16958</v>
      </c>
      <c r="BK1827">
        <v>0</v>
      </c>
      <c r="BL1827" s="6" t="s">
        <v>315</v>
      </c>
      <c r="BM1827" s="56">
        <f>COUNTIF($B$2:B1827,B1827)</f>
        <v>3</v>
      </c>
      <c r="BN1827" s="6" t="str">
        <f t="shared" si="28"/>
        <v>13987-3</v>
      </c>
    </row>
    <row r="1828" spans="1:66" x14ac:dyDescent="0.25">
      <c r="A1828">
        <v>1</v>
      </c>
      <c r="B1828">
        <v>13988</v>
      </c>
      <c r="C1828" s="6" t="s">
        <v>19696</v>
      </c>
      <c r="D1828">
        <v>5</v>
      </c>
      <c r="E1828">
        <v>1</v>
      </c>
      <c r="F1828">
        <v>10</v>
      </c>
      <c r="G1828">
        <v>102</v>
      </c>
      <c r="H1828" s="6" t="s">
        <v>16963</v>
      </c>
      <c r="I1828">
        <v>1</v>
      </c>
      <c r="J1828">
        <v>768198</v>
      </c>
      <c r="K1828">
        <v>6</v>
      </c>
      <c r="L1828" s="55">
        <v>43692</v>
      </c>
      <c r="M1828" s="6" t="s">
        <v>16765</v>
      </c>
      <c r="N1828" s="55">
        <v>44568</v>
      </c>
      <c r="O1828">
        <v>118747</v>
      </c>
      <c r="P1828" s="6" t="s">
        <v>16770</v>
      </c>
      <c r="Q1828" s="6" t="s">
        <v>19697</v>
      </c>
      <c r="R1828">
        <v>1</v>
      </c>
      <c r="S1828">
        <v>0</v>
      </c>
      <c r="T1828">
        <v>-1</v>
      </c>
      <c r="U1828">
        <v>1217</v>
      </c>
      <c r="V1828" s="6" t="s">
        <v>16945</v>
      </c>
      <c r="W1828" s="6" t="s">
        <v>16946</v>
      </c>
      <c r="X1828" s="55">
        <v>44664</v>
      </c>
      <c r="Y1828">
        <v>80000</v>
      </c>
      <c r="Z1828">
        <v>0</v>
      </c>
      <c r="AA1828" s="6" t="s">
        <v>16765</v>
      </c>
      <c r="AB1828" s="6" t="s">
        <v>16947</v>
      </c>
      <c r="AD1828" s="6" t="s">
        <v>16948</v>
      </c>
      <c r="AE1828">
        <v>51393</v>
      </c>
      <c r="AF1828">
        <v>46590</v>
      </c>
      <c r="AG1828" s="6" t="s">
        <v>16949</v>
      </c>
      <c r="AH1828" s="6" t="s">
        <v>16950</v>
      </c>
      <c r="AI1828" s="6" t="s">
        <v>16951</v>
      </c>
      <c r="AJ1828" s="6" t="s">
        <v>16765</v>
      </c>
      <c r="AK1828" s="6" t="s">
        <v>16765</v>
      </c>
      <c r="AL1828" s="6" t="s">
        <v>16765</v>
      </c>
      <c r="AM1828" s="6" t="s">
        <v>16952</v>
      </c>
      <c r="AN1828">
        <v>0</v>
      </c>
      <c r="AO1828" s="55">
        <v>44664</v>
      </c>
      <c r="AP1828" s="6" t="s">
        <v>16953</v>
      </c>
      <c r="AQ1828">
        <v>0</v>
      </c>
      <c r="AR1828" s="6" t="s">
        <v>16954</v>
      </c>
      <c r="AS1828" s="6" t="s">
        <v>16955</v>
      </c>
      <c r="AT1828" s="6" t="s">
        <v>16947</v>
      </c>
      <c r="AU1828">
        <v>0</v>
      </c>
      <c r="AV1828">
        <v>0</v>
      </c>
      <c r="AW1828" s="6" t="s">
        <v>16956</v>
      </c>
      <c r="AX1828" s="6" t="s">
        <v>19698</v>
      </c>
      <c r="AY1828" s="6" t="s">
        <v>16765</v>
      </c>
      <c r="AZ1828" s="6" t="s">
        <v>16958</v>
      </c>
      <c r="BA1828" s="6" t="s">
        <v>16765</v>
      </c>
      <c r="BB1828" s="6" t="s">
        <v>16959</v>
      </c>
      <c r="BC1828" s="6" t="s">
        <v>16765</v>
      </c>
      <c r="BD1828" s="6" t="s">
        <v>16960</v>
      </c>
      <c r="BE1828" s="6" t="s">
        <v>16961</v>
      </c>
      <c r="BF1828" s="6" t="s">
        <v>13575</v>
      </c>
      <c r="BG1828" s="6" t="s">
        <v>13575</v>
      </c>
      <c r="BH1828" s="6" t="s">
        <v>16959</v>
      </c>
      <c r="BI1828">
        <v>0</v>
      </c>
      <c r="BJ1828" s="6" t="s">
        <v>16958</v>
      </c>
      <c r="BK1828">
        <v>0</v>
      </c>
      <c r="BL1828" s="6" t="s">
        <v>315</v>
      </c>
      <c r="BM1828" s="56">
        <f>COUNTIF($B$2:B1828,B1828)</f>
        <v>1</v>
      </c>
      <c r="BN1828" s="6" t="str">
        <f t="shared" si="28"/>
        <v>13988-1</v>
      </c>
    </row>
    <row r="1829" spans="1:66" x14ac:dyDescent="0.25">
      <c r="A1829">
        <v>1</v>
      </c>
      <c r="B1829">
        <v>14002</v>
      </c>
      <c r="C1829" s="6" t="s">
        <v>19699</v>
      </c>
      <c r="D1829">
        <v>5</v>
      </c>
      <c r="E1829">
        <v>2</v>
      </c>
      <c r="F1829">
        <v>20</v>
      </c>
      <c r="G1829">
        <v>201</v>
      </c>
      <c r="H1829" s="6" t="s">
        <v>17007</v>
      </c>
      <c r="I1829">
        <v>1</v>
      </c>
      <c r="J1829">
        <v>590852</v>
      </c>
      <c r="K1829">
        <v>6</v>
      </c>
      <c r="L1829" s="55">
        <v>43376</v>
      </c>
      <c r="M1829" s="6" t="s">
        <v>16765</v>
      </c>
      <c r="N1829" s="55">
        <v>44628</v>
      </c>
      <c r="O1829">
        <v>118784</v>
      </c>
      <c r="P1829" s="6" t="s">
        <v>16764</v>
      </c>
      <c r="Q1829" s="6" t="s">
        <v>19700</v>
      </c>
      <c r="R1829">
        <v>1</v>
      </c>
      <c r="S1829">
        <v>0</v>
      </c>
      <c r="T1829">
        <v>-1</v>
      </c>
      <c r="U1829">
        <v>1651</v>
      </c>
      <c r="V1829" s="6" t="s">
        <v>16945</v>
      </c>
      <c r="W1829" s="6" t="s">
        <v>16946</v>
      </c>
      <c r="X1829" s="55">
        <v>44665</v>
      </c>
      <c r="Y1829">
        <v>10000</v>
      </c>
      <c r="Z1829">
        <v>0</v>
      </c>
      <c r="AA1829" s="6" t="s">
        <v>16765</v>
      </c>
      <c r="AB1829" s="6" t="s">
        <v>16947</v>
      </c>
      <c r="AD1829" s="6" t="s">
        <v>16948</v>
      </c>
      <c r="AE1829">
        <v>49719</v>
      </c>
      <c r="AF1829">
        <v>45103</v>
      </c>
      <c r="AG1829" s="6" t="s">
        <v>16949</v>
      </c>
      <c r="AH1829" s="6" t="s">
        <v>16950</v>
      </c>
      <c r="AI1829" s="6" t="s">
        <v>16951</v>
      </c>
      <c r="AJ1829" s="6" t="s">
        <v>16765</v>
      </c>
      <c r="AK1829" s="6" t="s">
        <v>16765</v>
      </c>
      <c r="AL1829" s="6" t="s">
        <v>16765</v>
      </c>
      <c r="AM1829" s="6" t="s">
        <v>16952</v>
      </c>
      <c r="AN1829">
        <v>0</v>
      </c>
      <c r="AO1829" s="55">
        <v>44665</v>
      </c>
      <c r="AP1829" s="6" t="s">
        <v>16953</v>
      </c>
      <c r="AQ1829">
        <v>0</v>
      </c>
      <c r="AR1829" s="6" t="s">
        <v>16954</v>
      </c>
      <c r="AS1829" s="6" t="s">
        <v>16955</v>
      </c>
      <c r="AT1829" s="6" t="s">
        <v>16947</v>
      </c>
      <c r="AU1829">
        <v>0</v>
      </c>
      <c r="AV1829">
        <v>0</v>
      </c>
      <c r="AW1829" s="6" t="s">
        <v>16956</v>
      </c>
      <c r="AX1829" s="6" t="s">
        <v>17611</v>
      </c>
      <c r="AY1829" s="6" t="s">
        <v>16765</v>
      </c>
      <c r="AZ1829" s="6" t="s">
        <v>16958</v>
      </c>
      <c r="BA1829" s="6" t="s">
        <v>16765</v>
      </c>
      <c r="BB1829" s="6" t="s">
        <v>16959</v>
      </c>
      <c r="BC1829" s="6" t="s">
        <v>16765</v>
      </c>
      <c r="BD1829" s="6" t="s">
        <v>16960</v>
      </c>
      <c r="BE1829" s="6" t="s">
        <v>16961</v>
      </c>
      <c r="BF1829" s="6" t="s">
        <v>13575</v>
      </c>
      <c r="BG1829" s="6" t="s">
        <v>13575</v>
      </c>
      <c r="BH1829" s="6" t="s">
        <v>16959</v>
      </c>
      <c r="BI1829">
        <v>0</v>
      </c>
      <c r="BJ1829" s="6" t="s">
        <v>16958</v>
      </c>
      <c r="BK1829">
        <v>0</v>
      </c>
      <c r="BL1829" s="6" t="s">
        <v>315</v>
      </c>
      <c r="BM1829" s="56">
        <f>COUNTIF($B$2:B1829,B1829)</f>
        <v>1</v>
      </c>
      <c r="BN1829" s="6" t="str">
        <f t="shared" si="28"/>
        <v>14002-1</v>
      </c>
    </row>
    <row r="1830" spans="1:66" x14ac:dyDescent="0.25">
      <c r="A1830">
        <v>1</v>
      </c>
      <c r="B1830">
        <v>14024</v>
      </c>
      <c r="C1830" s="6" t="s">
        <v>19701</v>
      </c>
      <c r="D1830">
        <v>5</v>
      </c>
      <c r="E1830">
        <v>1</v>
      </c>
      <c r="F1830">
        <v>10</v>
      </c>
      <c r="G1830">
        <v>104</v>
      </c>
      <c r="H1830" s="6" t="s">
        <v>16963</v>
      </c>
      <c r="I1830">
        <v>1</v>
      </c>
      <c r="J1830">
        <v>821158</v>
      </c>
      <c r="K1830">
        <v>6</v>
      </c>
      <c r="L1830" s="55">
        <v>43787</v>
      </c>
      <c r="M1830" s="6" t="s">
        <v>16765</v>
      </c>
      <c r="N1830" s="55">
        <v>44601</v>
      </c>
      <c r="O1830">
        <v>217289</v>
      </c>
      <c r="P1830" s="6" t="s">
        <v>16771</v>
      </c>
      <c r="Q1830" s="6" t="s">
        <v>19702</v>
      </c>
      <c r="R1830">
        <v>1</v>
      </c>
      <c r="S1830">
        <v>0</v>
      </c>
      <c r="T1830">
        <v>-1</v>
      </c>
      <c r="U1830">
        <v>1159.19</v>
      </c>
      <c r="V1830" s="6" t="s">
        <v>16945</v>
      </c>
      <c r="W1830" s="6" t="s">
        <v>16946</v>
      </c>
      <c r="X1830" s="55">
        <v>44663</v>
      </c>
      <c r="Y1830">
        <v>70000</v>
      </c>
      <c r="Z1830">
        <v>827.51</v>
      </c>
      <c r="AA1830" s="6" t="s">
        <v>16965</v>
      </c>
      <c r="AB1830" s="6" t="s">
        <v>16947</v>
      </c>
      <c r="AD1830" s="6" t="s">
        <v>16948</v>
      </c>
      <c r="AE1830">
        <v>51783</v>
      </c>
      <c r="AF1830">
        <v>46889</v>
      </c>
      <c r="AG1830" s="6" t="s">
        <v>16949</v>
      </c>
      <c r="AH1830" s="6" t="s">
        <v>16950</v>
      </c>
      <c r="AI1830" s="6" t="s">
        <v>16951</v>
      </c>
      <c r="AJ1830" s="6" t="s">
        <v>16765</v>
      </c>
      <c r="AK1830" s="6" t="s">
        <v>16765</v>
      </c>
      <c r="AL1830" s="6" t="s">
        <v>16765</v>
      </c>
      <c r="AM1830" s="6" t="s">
        <v>16952</v>
      </c>
      <c r="AN1830">
        <v>0</v>
      </c>
      <c r="AO1830" s="55">
        <v>44663</v>
      </c>
      <c r="AP1830" s="6" t="s">
        <v>16953</v>
      </c>
      <c r="AQ1830">
        <v>0</v>
      </c>
      <c r="AR1830" s="6" t="s">
        <v>16954</v>
      </c>
      <c r="AS1830" s="6" t="s">
        <v>16955</v>
      </c>
      <c r="AT1830" s="6" t="s">
        <v>16947</v>
      </c>
      <c r="AU1830">
        <v>0</v>
      </c>
      <c r="AV1830">
        <v>0</v>
      </c>
      <c r="AW1830" s="6" t="s">
        <v>16956</v>
      </c>
      <c r="AX1830" s="6" t="s">
        <v>18598</v>
      </c>
      <c r="AY1830" s="6" t="s">
        <v>16765</v>
      </c>
      <c r="AZ1830" s="6" t="s">
        <v>16958</v>
      </c>
      <c r="BA1830" s="6" t="s">
        <v>16765</v>
      </c>
      <c r="BB1830" s="6" t="s">
        <v>16959</v>
      </c>
      <c r="BC1830" s="6" t="s">
        <v>16765</v>
      </c>
      <c r="BD1830" s="6" t="s">
        <v>16960</v>
      </c>
      <c r="BE1830" s="6" t="s">
        <v>16961</v>
      </c>
      <c r="BF1830" s="6" t="s">
        <v>13575</v>
      </c>
      <c r="BG1830" s="6" t="s">
        <v>13575</v>
      </c>
      <c r="BH1830" s="6" t="s">
        <v>16959</v>
      </c>
      <c r="BI1830">
        <v>0</v>
      </c>
      <c r="BJ1830" s="6" t="s">
        <v>16958</v>
      </c>
      <c r="BK1830">
        <v>0</v>
      </c>
      <c r="BL1830" s="6" t="s">
        <v>315</v>
      </c>
      <c r="BM1830" s="56">
        <f>COUNTIF($B$2:B1830,B1830)</f>
        <v>1</v>
      </c>
      <c r="BN1830" s="6" t="str">
        <f t="shared" si="28"/>
        <v>14024-1</v>
      </c>
    </row>
    <row r="1831" spans="1:66" x14ac:dyDescent="0.25">
      <c r="A1831">
        <v>1</v>
      </c>
      <c r="B1831">
        <v>14033</v>
      </c>
      <c r="C1831" s="6" t="s">
        <v>19703</v>
      </c>
      <c r="D1831">
        <v>5</v>
      </c>
      <c r="E1831">
        <v>3</v>
      </c>
      <c r="F1831">
        <v>30</v>
      </c>
      <c r="G1831">
        <v>304</v>
      </c>
      <c r="H1831" s="6" t="s">
        <v>17007</v>
      </c>
      <c r="I1831">
        <v>1</v>
      </c>
      <c r="J1831">
        <v>564620</v>
      </c>
      <c r="K1831">
        <v>6</v>
      </c>
      <c r="L1831" s="55">
        <v>43332</v>
      </c>
      <c r="M1831" s="6" t="s">
        <v>16765</v>
      </c>
      <c r="N1831" s="55">
        <v>44568</v>
      </c>
      <c r="O1831">
        <v>118750</v>
      </c>
      <c r="P1831" s="6" t="s">
        <v>16767</v>
      </c>
      <c r="Q1831" s="6" t="s">
        <v>19704</v>
      </c>
      <c r="R1831">
        <v>1</v>
      </c>
      <c r="S1831">
        <v>0</v>
      </c>
      <c r="T1831">
        <v>-1</v>
      </c>
      <c r="U1831">
        <v>1803.8</v>
      </c>
      <c r="V1831" s="6" t="s">
        <v>16945</v>
      </c>
      <c r="W1831" s="6" t="s">
        <v>16946</v>
      </c>
      <c r="X1831" s="55">
        <v>44659</v>
      </c>
      <c r="Y1831">
        <v>30000</v>
      </c>
      <c r="Z1831">
        <v>0</v>
      </c>
      <c r="AA1831" s="6" t="s">
        <v>16765</v>
      </c>
      <c r="AB1831" s="6" t="s">
        <v>16947</v>
      </c>
      <c r="AD1831" s="6" t="s">
        <v>16948</v>
      </c>
      <c r="AE1831">
        <v>49407</v>
      </c>
      <c r="AF1831">
        <v>44850</v>
      </c>
      <c r="AG1831" s="6" t="s">
        <v>16949</v>
      </c>
      <c r="AH1831" s="6" t="s">
        <v>16950</v>
      </c>
      <c r="AI1831" s="6" t="s">
        <v>16951</v>
      </c>
      <c r="AJ1831" s="6" t="s">
        <v>16765</v>
      </c>
      <c r="AK1831" s="6" t="s">
        <v>16765</v>
      </c>
      <c r="AL1831" s="6" t="s">
        <v>16765</v>
      </c>
      <c r="AM1831" s="6" t="s">
        <v>16952</v>
      </c>
      <c r="AN1831">
        <v>0</v>
      </c>
      <c r="AO1831" s="55">
        <v>44659</v>
      </c>
      <c r="AP1831" s="6" t="s">
        <v>16953</v>
      </c>
      <c r="AQ1831">
        <v>0</v>
      </c>
      <c r="AR1831" s="6" t="s">
        <v>16954</v>
      </c>
      <c r="AS1831" s="6" t="s">
        <v>16955</v>
      </c>
      <c r="AT1831" s="6" t="s">
        <v>16947</v>
      </c>
      <c r="AU1831">
        <v>0</v>
      </c>
      <c r="AV1831">
        <v>0</v>
      </c>
      <c r="AW1831" s="6" t="s">
        <v>16956</v>
      </c>
      <c r="AX1831" s="6" t="s">
        <v>17046</v>
      </c>
      <c r="AY1831" s="6" t="s">
        <v>16765</v>
      </c>
      <c r="AZ1831" s="6" t="s">
        <v>16958</v>
      </c>
      <c r="BA1831" s="6" t="s">
        <v>16765</v>
      </c>
      <c r="BB1831" s="6" t="s">
        <v>16959</v>
      </c>
      <c r="BC1831" s="6" t="s">
        <v>16765</v>
      </c>
      <c r="BD1831" s="6" t="s">
        <v>16960</v>
      </c>
      <c r="BE1831" s="6" t="s">
        <v>16961</v>
      </c>
      <c r="BF1831" s="6" t="s">
        <v>13575</v>
      </c>
      <c r="BG1831" s="6" t="s">
        <v>13575</v>
      </c>
      <c r="BH1831" s="6" t="s">
        <v>16959</v>
      </c>
      <c r="BI1831">
        <v>0</v>
      </c>
      <c r="BJ1831" s="6" t="s">
        <v>16958</v>
      </c>
      <c r="BK1831">
        <v>0</v>
      </c>
      <c r="BL1831" s="6" t="s">
        <v>315</v>
      </c>
      <c r="BM1831" s="56">
        <f>COUNTIF($B$2:B1831,B1831)</f>
        <v>1</v>
      </c>
      <c r="BN1831" s="6" t="str">
        <f t="shared" si="28"/>
        <v>14033-1</v>
      </c>
    </row>
    <row r="1832" spans="1:66" x14ac:dyDescent="0.25">
      <c r="A1832">
        <v>1</v>
      </c>
      <c r="B1832">
        <v>14039</v>
      </c>
      <c r="C1832" s="6" t="s">
        <v>19705</v>
      </c>
      <c r="D1832">
        <v>5</v>
      </c>
      <c r="E1832">
        <v>3</v>
      </c>
      <c r="F1832">
        <v>30</v>
      </c>
      <c r="G1832">
        <v>305</v>
      </c>
      <c r="H1832" s="6" t="s">
        <v>16963</v>
      </c>
      <c r="I1832">
        <v>1</v>
      </c>
      <c r="J1832">
        <v>541240</v>
      </c>
      <c r="K1832">
        <v>6</v>
      </c>
      <c r="L1832" s="55">
        <v>43290</v>
      </c>
      <c r="M1832" s="6" t="s">
        <v>16765</v>
      </c>
      <c r="N1832" s="55">
        <v>44825</v>
      </c>
      <c r="O1832">
        <v>118784</v>
      </c>
      <c r="P1832" s="6" t="s">
        <v>16764</v>
      </c>
      <c r="Q1832" s="6" t="s">
        <v>19706</v>
      </c>
      <c r="R1832">
        <v>1</v>
      </c>
      <c r="S1832">
        <v>0</v>
      </c>
      <c r="T1832">
        <v>-1</v>
      </c>
      <c r="U1832">
        <v>1651</v>
      </c>
      <c r="V1832" s="6" t="s">
        <v>16945</v>
      </c>
      <c r="W1832" s="6" t="s">
        <v>16946</v>
      </c>
      <c r="X1832" s="55">
        <v>44664</v>
      </c>
      <c r="Y1832">
        <v>30000</v>
      </c>
      <c r="Z1832">
        <v>704.17</v>
      </c>
      <c r="AA1832" s="6" t="s">
        <v>16969</v>
      </c>
      <c r="AB1832" s="6" t="s">
        <v>16947</v>
      </c>
      <c r="AD1832" s="6" t="s">
        <v>16948</v>
      </c>
      <c r="AE1832">
        <v>49195</v>
      </c>
      <c r="AF1832">
        <v>44685</v>
      </c>
      <c r="AG1832" s="6" t="s">
        <v>16949</v>
      </c>
      <c r="AH1832" s="6" t="s">
        <v>16950</v>
      </c>
      <c r="AI1832" s="6" t="s">
        <v>16951</v>
      </c>
      <c r="AJ1832" s="6" t="s">
        <v>16765</v>
      </c>
      <c r="AK1832" s="6" t="s">
        <v>16765</v>
      </c>
      <c r="AL1832" s="6" t="s">
        <v>16765</v>
      </c>
      <c r="AM1832" s="6" t="s">
        <v>16952</v>
      </c>
      <c r="AN1832">
        <v>0</v>
      </c>
      <c r="AO1832" s="55">
        <v>44664</v>
      </c>
      <c r="AP1832" s="6" t="s">
        <v>16953</v>
      </c>
      <c r="AQ1832">
        <v>0</v>
      </c>
      <c r="AR1832" s="6" t="s">
        <v>16954</v>
      </c>
      <c r="AS1832" s="6" t="s">
        <v>16955</v>
      </c>
      <c r="AT1832" s="6" t="s">
        <v>16947</v>
      </c>
      <c r="AU1832">
        <v>0</v>
      </c>
      <c r="AV1832">
        <v>0</v>
      </c>
      <c r="AW1832" s="6" t="s">
        <v>16956</v>
      </c>
      <c r="AX1832" s="6" t="s">
        <v>18441</v>
      </c>
      <c r="AY1832" s="6" t="s">
        <v>16765</v>
      </c>
      <c r="AZ1832" s="6" t="s">
        <v>16958</v>
      </c>
      <c r="BA1832" s="6" t="s">
        <v>16765</v>
      </c>
      <c r="BB1832" s="6" t="s">
        <v>16959</v>
      </c>
      <c r="BC1832" s="6" t="s">
        <v>16765</v>
      </c>
      <c r="BD1832" s="6" t="s">
        <v>16960</v>
      </c>
      <c r="BE1832" s="6" t="s">
        <v>16961</v>
      </c>
      <c r="BF1832" s="6" t="s">
        <v>13575</v>
      </c>
      <c r="BG1832" s="6" t="s">
        <v>13575</v>
      </c>
      <c r="BH1832" s="6" t="s">
        <v>16959</v>
      </c>
      <c r="BI1832">
        <v>0</v>
      </c>
      <c r="BJ1832" s="6" t="s">
        <v>16958</v>
      </c>
      <c r="BK1832">
        <v>0</v>
      </c>
      <c r="BL1832" s="6" t="s">
        <v>315</v>
      </c>
      <c r="BM1832" s="56">
        <f>COUNTIF($B$2:B1832,B1832)</f>
        <v>1</v>
      </c>
      <c r="BN1832" s="6" t="str">
        <f t="shared" si="28"/>
        <v>14039-1</v>
      </c>
    </row>
    <row r="1833" spans="1:66" x14ac:dyDescent="0.25">
      <c r="A1833">
        <v>1</v>
      </c>
      <c r="B1833">
        <v>14039</v>
      </c>
      <c r="C1833" s="6" t="s">
        <v>19705</v>
      </c>
      <c r="D1833">
        <v>5</v>
      </c>
      <c r="E1833">
        <v>3</v>
      </c>
      <c r="F1833">
        <v>30</v>
      </c>
      <c r="G1833">
        <v>305</v>
      </c>
      <c r="H1833" s="6" t="s">
        <v>16963</v>
      </c>
      <c r="I1833">
        <v>1</v>
      </c>
      <c r="J1833">
        <v>726106</v>
      </c>
      <c r="K1833">
        <v>6</v>
      </c>
      <c r="L1833" s="55">
        <v>43614</v>
      </c>
      <c r="M1833" s="6" t="s">
        <v>16765</v>
      </c>
      <c r="N1833" s="55">
        <v>44825</v>
      </c>
      <c r="O1833">
        <v>256845</v>
      </c>
      <c r="P1833" s="6" t="s">
        <v>16805</v>
      </c>
      <c r="Q1833" s="6" t="s">
        <v>19707</v>
      </c>
      <c r="R1833">
        <v>1</v>
      </c>
      <c r="S1833">
        <v>0</v>
      </c>
      <c r="T1833">
        <v>-1</v>
      </c>
      <c r="U1833">
        <v>2934.36</v>
      </c>
      <c r="V1833" s="6" t="s">
        <v>16945</v>
      </c>
      <c r="W1833" s="6" t="s">
        <v>16946</v>
      </c>
      <c r="X1833" s="55">
        <v>44664</v>
      </c>
      <c r="Y1833">
        <v>30000</v>
      </c>
      <c r="Z1833">
        <v>704.17</v>
      </c>
      <c r="AA1833" s="6" t="s">
        <v>16969</v>
      </c>
      <c r="AB1833" s="6" t="s">
        <v>16947</v>
      </c>
      <c r="AD1833" s="6" t="s">
        <v>16948</v>
      </c>
      <c r="AE1833">
        <v>50956</v>
      </c>
      <c r="AF1833">
        <v>46212</v>
      </c>
      <c r="AG1833" s="6" t="s">
        <v>16949</v>
      </c>
      <c r="AH1833" s="6" t="s">
        <v>16950</v>
      </c>
      <c r="AI1833" s="6" t="s">
        <v>16951</v>
      </c>
      <c r="AJ1833" s="6" t="s">
        <v>16765</v>
      </c>
      <c r="AK1833" s="6" t="s">
        <v>16765</v>
      </c>
      <c r="AL1833" s="6" t="s">
        <v>16765</v>
      </c>
      <c r="AM1833" s="6" t="s">
        <v>16952</v>
      </c>
      <c r="AN1833">
        <v>0</v>
      </c>
      <c r="AO1833" s="55">
        <v>44664</v>
      </c>
      <c r="AP1833" s="6" t="s">
        <v>16953</v>
      </c>
      <c r="AQ1833">
        <v>0</v>
      </c>
      <c r="AR1833" s="6" t="s">
        <v>16954</v>
      </c>
      <c r="AS1833" s="6" t="s">
        <v>16955</v>
      </c>
      <c r="AT1833" s="6" t="s">
        <v>16947</v>
      </c>
      <c r="AU1833">
        <v>0</v>
      </c>
      <c r="AV1833">
        <v>0</v>
      </c>
      <c r="AW1833" s="6" t="s">
        <v>16956</v>
      </c>
      <c r="AX1833" s="6" t="s">
        <v>18512</v>
      </c>
      <c r="AY1833" s="6" t="s">
        <v>16765</v>
      </c>
      <c r="AZ1833" s="6" t="s">
        <v>16958</v>
      </c>
      <c r="BA1833" s="6" t="s">
        <v>16765</v>
      </c>
      <c r="BB1833" s="6" t="s">
        <v>16959</v>
      </c>
      <c r="BC1833" s="6" t="s">
        <v>16765</v>
      </c>
      <c r="BD1833" s="6" t="s">
        <v>16960</v>
      </c>
      <c r="BE1833" s="6" t="s">
        <v>16961</v>
      </c>
      <c r="BF1833" s="6" t="s">
        <v>13575</v>
      </c>
      <c r="BG1833" s="6" t="s">
        <v>13575</v>
      </c>
      <c r="BH1833" s="6" t="s">
        <v>16959</v>
      </c>
      <c r="BI1833">
        <v>0</v>
      </c>
      <c r="BJ1833" s="6" t="s">
        <v>16958</v>
      </c>
      <c r="BK1833">
        <v>0</v>
      </c>
      <c r="BL1833" s="6" t="s">
        <v>315</v>
      </c>
      <c r="BM1833" s="56">
        <f>COUNTIF($B$2:B1833,B1833)</f>
        <v>2</v>
      </c>
      <c r="BN1833" s="6" t="str">
        <f t="shared" si="28"/>
        <v>14039-2</v>
      </c>
    </row>
    <row r="1834" spans="1:66" x14ac:dyDescent="0.25">
      <c r="A1834">
        <v>1</v>
      </c>
      <c r="B1834">
        <v>14039</v>
      </c>
      <c r="C1834" s="6" t="s">
        <v>19705</v>
      </c>
      <c r="D1834">
        <v>5</v>
      </c>
      <c r="E1834">
        <v>3</v>
      </c>
      <c r="F1834">
        <v>30</v>
      </c>
      <c r="G1834">
        <v>305</v>
      </c>
      <c r="H1834" s="6" t="s">
        <v>16963</v>
      </c>
      <c r="I1834">
        <v>1</v>
      </c>
      <c r="J1834">
        <v>541242</v>
      </c>
      <c r="K1834">
        <v>6</v>
      </c>
      <c r="L1834" s="55">
        <v>43290</v>
      </c>
      <c r="M1834" s="6" t="s">
        <v>16765</v>
      </c>
      <c r="N1834" s="55">
        <v>44825</v>
      </c>
      <c r="O1834">
        <v>638966</v>
      </c>
      <c r="P1834" s="6" t="s">
        <v>16818</v>
      </c>
      <c r="Q1834" s="6" t="s">
        <v>19708</v>
      </c>
      <c r="R1834">
        <v>1</v>
      </c>
      <c r="S1834">
        <v>0</v>
      </c>
      <c r="T1834">
        <v>-1</v>
      </c>
      <c r="U1834">
        <v>1688</v>
      </c>
      <c r="V1834" s="6" t="s">
        <v>16945</v>
      </c>
      <c r="W1834" s="6" t="s">
        <v>16946</v>
      </c>
      <c r="X1834" s="55">
        <v>44664</v>
      </c>
      <c r="Y1834">
        <v>30000</v>
      </c>
      <c r="Z1834">
        <v>704.17</v>
      </c>
      <c r="AA1834" s="6" t="s">
        <v>16969</v>
      </c>
      <c r="AB1834" s="6" t="s">
        <v>16947</v>
      </c>
      <c r="AD1834" s="6" t="s">
        <v>16948</v>
      </c>
      <c r="AE1834">
        <v>49197</v>
      </c>
      <c r="AF1834">
        <v>44687</v>
      </c>
      <c r="AG1834" s="6" t="s">
        <v>16949</v>
      </c>
      <c r="AH1834" s="6" t="s">
        <v>16950</v>
      </c>
      <c r="AI1834" s="6" t="s">
        <v>16951</v>
      </c>
      <c r="AJ1834" s="6" t="s">
        <v>16765</v>
      </c>
      <c r="AK1834" s="6" t="s">
        <v>16765</v>
      </c>
      <c r="AL1834" s="6" t="s">
        <v>16765</v>
      </c>
      <c r="AM1834" s="6" t="s">
        <v>16952</v>
      </c>
      <c r="AN1834">
        <v>0</v>
      </c>
      <c r="AO1834" s="55">
        <v>44664</v>
      </c>
      <c r="AP1834" s="6" t="s">
        <v>16953</v>
      </c>
      <c r="AQ1834">
        <v>0</v>
      </c>
      <c r="AR1834" s="6" t="s">
        <v>16954</v>
      </c>
      <c r="AS1834" s="6" t="s">
        <v>16955</v>
      </c>
      <c r="AT1834" s="6" t="s">
        <v>16947</v>
      </c>
      <c r="AU1834">
        <v>0</v>
      </c>
      <c r="AV1834">
        <v>0</v>
      </c>
      <c r="AW1834" s="6" t="s">
        <v>16956</v>
      </c>
      <c r="AX1834" s="6" t="s">
        <v>18441</v>
      </c>
      <c r="AY1834" s="6" t="s">
        <v>16765</v>
      </c>
      <c r="AZ1834" s="6" t="s">
        <v>16958</v>
      </c>
      <c r="BA1834" s="6" t="s">
        <v>16765</v>
      </c>
      <c r="BB1834" s="6" t="s">
        <v>16959</v>
      </c>
      <c r="BC1834" s="6" t="s">
        <v>16765</v>
      </c>
      <c r="BD1834" s="6" t="s">
        <v>16960</v>
      </c>
      <c r="BE1834" s="6" t="s">
        <v>16961</v>
      </c>
      <c r="BF1834" s="6" t="s">
        <v>13575</v>
      </c>
      <c r="BG1834" s="6" t="s">
        <v>13575</v>
      </c>
      <c r="BH1834" s="6" t="s">
        <v>16959</v>
      </c>
      <c r="BI1834">
        <v>0</v>
      </c>
      <c r="BJ1834" s="6" t="s">
        <v>16958</v>
      </c>
      <c r="BK1834">
        <v>0</v>
      </c>
      <c r="BL1834" s="6" t="s">
        <v>315</v>
      </c>
      <c r="BM1834" s="56">
        <f>COUNTIF($B$2:B1834,B1834)</f>
        <v>3</v>
      </c>
      <c r="BN1834" s="6" t="str">
        <f t="shared" si="28"/>
        <v>14039-3</v>
      </c>
    </row>
    <row r="1835" spans="1:66" x14ac:dyDescent="0.25">
      <c r="A1835">
        <v>1</v>
      </c>
      <c r="B1835">
        <v>14041</v>
      </c>
      <c r="C1835" s="6" t="s">
        <v>19709</v>
      </c>
      <c r="D1835">
        <v>5</v>
      </c>
      <c r="E1835">
        <v>3</v>
      </c>
      <c r="F1835">
        <v>30</v>
      </c>
      <c r="G1835">
        <v>302</v>
      </c>
      <c r="H1835" s="6" t="s">
        <v>17007</v>
      </c>
      <c r="I1835">
        <v>1</v>
      </c>
      <c r="J1835">
        <v>930648</v>
      </c>
      <c r="K1835">
        <v>6</v>
      </c>
      <c r="L1835" s="55">
        <v>44027</v>
      </c>
      <c r="M1835" s="6" t="s">
        <v>16765</v>
      </c>
      <c r="N1835" s="55">
        <v>44720</v>
      </c>
      <c r="O1835">
        <v>118750</v>
      </c>
      <c r="P1835" s="6" t="s">
        <v>16767</v>
      </c>
      <c r="Q1835" s="6" t="s">
        <v>19710</v>
      </c>
      <c r="R1835">
        <v>1</v>
      </c>
      <c r="S1835">
        <v>0</v>
      </c>
      <c r="T1835">
        <v>-1</v>
      </c>
      <c r="U1835">
        <v>1803.8</v>
      </c>
      <c r="V1835" s="6" t="s">
        <v>16945</v>
      </c>
      <c r="W1835" s="6" t="s">
        <v>16946</v>
      </c>
      <c r="X1835" s="55">
        <v>44665</v>
      </c>
      <c r="Y1835">
        <v>50000</v>
      </c>
      <c r="Z1835">
        <v>0</v>
      </c>
      <c r="AA1835" s="6" t="s">
        <v>16765</v>
      </c>
      <c r="AB1835" s="6" t="s">
        <v>16947</v>
      </c>
      <c r="AD1835" s="6" t="s">
        <v>16948</v>
      </c>
      <c r="AE1835">
        <v>52360</v>
      </c>
      <c r="AF1835">
        <v>47399</v>
      </c>
      <c r="AG1835" s="6" t="s">
        <v>16949</v>
      </c>
      <c r="AH1835" s="6" t="s">
        <v>16950</v>
      </c>
      <c r="AI1835" s="6" t="s">
        <v>16951</v>
      </c>
      <c r="AJ1835" s="6" t="s">
        <v>16765</v>
      </c>
      <c r="AK1835" s="6" t="s">
        <v>16765</v>
      </c>
      <c r="AL1835" s="6" t="s">
        <v>16765</v>
      </c>
      <c r="AM1835" s="6" t="s">
        <v>16952</v>
      </c>
      <c r="AN1835">
        <v>0</v>
      </c>
      <c r="AO1835" s="55">
        <v>44665</v>
      </c>
      <c r="AP1835" s="6" t="s">
        <v>16953</v>
      </c>
      <c r="AQ1835">
        <v>0</v>
      </c>
      <c r="AR1835" s="6" t="s">
        <v>16954</v>
      </c>
      <c r="AS1835" s="6" t="s">
        <v>16955</v>
      </c>
      <c r="AT1835" s="6" t="s">
        <v>16947</v>
      </c>
      <c r="AU1835">
        <v>0</v>
      </c>
      <c r="AV1835">
        <v>0</v>
      </c>
      <c r="AW1835" s="6" t="s">
        <v>16956</v>
      </c>
      <c r="AX1835" s="6" t="s">
        <v>17874</v>
      </c>
      <c r="AY1835" s="6" t="s">
        <v>16765</v>
      </c>
      <c r="AZ1835" s="6" t="s">
        <v>16958</v>
      </c>
      <c r="BA1835" s="6" t="s">
        <v>16765</v>
      </c>
      <c r="BB1835" s="6" t="s">
        <v>16959</v>
      </c>
      <c r="BC1835" s="6" t="s">
        <v>16765</v>
      </c>
      <c r="BD1835" s="6" t="s">
        <v>16960</v>
      </c>
      <c r="BE1835" s="6" t="s">
        <v>16961</v>
      </c>
      <c r="BF1835" s="6" t="s">
        <v>13575</v>
      </c>
      <c r="BG1835" s="6" t="s">
        <v>13575</v>
      </c>
      <c r="BH1835" s="6" t="s">
        <v>16959</v>
      </c>
      <c r="BI1835">
        <v>0</v>
      </c>
      <c r="BJ1835" s="6" t="s">
        <v>16958</v>
      </c>
      <c r="BK1835">
        <v>0</v>
      </c>
      <c r="BL1835" s="6" t="s">
        <v>315</v>
      </c>
      <c r="BM1835" s="56">
        <f>COUNTIF($B$2:B1835,B1835)</f>
        <v>1</v>
      </c>
      <c r="BN1835" s="6" t="str">
        <f t="shared" si="28"/>
        <v>14041-1</v>
      </c>
    </row>
    <row r="1836" spans="1:66" x14ac:dyDescent="0.25">
      <c r="A1836">
        <v>1</v>
      </c>
      <c r="B1836">
        <v>14041</v>
      </c>
      <c r="C1836" s="6" t="s">
        <v>19709</v>
      </c>
      <c r="D1836">
        <v>5</v>
      </c>
      <c r="E1836">
        <v>3</v>
      </c>
      <c r="F1836">
        <v>30</v>
      </c>
      <c r="G1836">
        <v>302</v>
      </c>
      <c r="H1836" s="6" t="s">
        <v>17007</v>
      </c>
      <c r="I1836">
        <v>1</v>
      </c>
      <c r="J1836">
        <v>258742</v>
      </c>
      <c r="K1836">
        <v>7</v>
      </c>
      <c r="L1836" s="55">
        <v>44637</v>
      </c>
      <c r="M1836" s="6" t="s">
        <v>16765</v>
      </c>
      <c r="N1836" s="55">
        <v>45002</v>
      </c>
      <c r="O1836">
        <v>118784</v>
      </c>
      <c r="P1836" s="6" t="s">
        <v>16764</v>
      </c>
      <c r="Q1836" s="6" t="s">
        <v>19711</v>
      </c>
      <c r="R1836">
        <v>1</v>
      </c>
      <c r="S1836">
        <v>0</v>
      </c>
      <c r="T1836">
        <v>-1</v>
      </c>
      <c r="U1836">
        <v>1651</v>
      </c>
      <c r="V1836" s="6" t="s">
        <v>16945</v>
      </c>
      <c r="W1836" s="6" t="s">
        <v>16946</v>
      </c>
      <c r="X1836" s="55">
        <v>44665</v>
      </c>
      <c r="Y1836">
        <v>50000</v>
      </c>
      <c r="Z1836">
        <v>0</v>
      </c>
      <c r="AA1836" s="6" t="s">
        <v>16765</v>
      </c>
      <c r="AB1836" s="6" t="s">
        <v>16947</v>
      </c>
      <c r="AD1836" s="6" t="s">
        <v>16948</v>
      </c>
      <c r="AE1836">
        <v>54118</v>
      </c>
      <c r="AF1836">
        <v>48873</v>
      </c>
      <c r="AG1836" s="6" t="s">
        <v>16949</v>
      </c>
      <c r="AH1836" s="6" t="s">
        <v>16950</v>
      </c>
      <c r="AI1836" s="6" t="s">
        <v>16951</v>
      </c>
      <c r="AJ1836" s="6" t="s">
        <v>16765</v>
      </c>
      <c r="AK1836" s="6" t="s">
        <v>16765</v>
      </c>
      <c r="AL1836" s="6" t="s">
        <v>16765</v>
      </c>
      <c r="AM1836" s="6" t="s">
        <v>16952</v>
      </c>
      <c r="AN1836">
        <v>0</v>
      </c>
      <c r="AO1836" s="55">
        <v>44665</v>
      </c>
      <c r="AP1836" s="6" t="s">
        <v>16953</v>
      </c>
      <c r="AQ1836">
        <v>0</v>
      </c>
      <c r="AR1836" s="6" t="s">
        <v>16954</v>
      </c>
      <c r="AS1836" s="6" t="s">
        <v>16955</v>
      </c>
      <c r="AT1836" s="6" t="s">
        <v>16947</v>
      </c>
      <c r="AU1836">
        <v>0</v>
      </c>
      <c r="AV1836">
        <v>0</v>
      </c>
      <c r="AW1836" s="6" t="s">
        <v>16956</v>
      </c>
      <c r="AX1836" s="6" t="s">
        <v>16765</v>
      </c>
      <c r="AY1836" s="6" t="s">
        <v>16765</v>
      </c>
      <c r="AZ1836" s="6" t="s">
        <v>16958</v>
      </c>
      <c r="BA1836" s="6" t="s">
        <v>16765</v>
      </c>
      <c r="BB1836" s="6" t="s">
        <v>16959</v>
      </c>
      <c r="BC1836" s="6" t="s">
        <v>16765</v>
      </c>
      <c r="BD1836" s="6" t="s">
        <v>16960</v>
      </c>
      <c r="BE1836" s="6" t="s">
        <v>16961</v>
      </c>
      <c r="BF1836" s="6" t="s">
        <v>13575</v>
      </c>
      <c r="BG1836" s="6" t="s">
        <v>13575</v>
      </c>
      <c r="BH1836" s="6" t="s">
        <v>16959</v>
      </c>
      <c r="BI1836">
        <v>0</v>
      </c>
      <c r="BJ1836" s="6" t="s">
        <v>16958</v>
      </c>
      <c r="BK1836">
        <v>0</v>
      </c>
      <c r="BL1836" s="6" t="s">
        <v>315</v>
      </c>
      <c r="BM1836" s="56">
        <f>COUNTIF($B$2:B1836,B1836)</f>
        <v>2</v>
      </c>
      <c r="BN1836" s="6" t="str">
        <f t="shared" si="28"/>
        <v>14041-2</v>
      </c>
    </row>
    <row r="1837" spans="1:66" x14ac:dyDescent="0.25">
      <c r="A1837">
        <v>1</v>
      </c>
      <c r="B1837">
        <v>14065</v>
      </c>
      <c r="C1837" s="6" t="s">
        <v>19712</v>
      </c>
      <c r="D1837">
        <v>5</v>
      </c>
      <c r="E1837">
        <v>3</v>
      </c>
      <c r="F1837">
        <v>30</v>
      </c>
      <c r="G1837">
        <v>308</v>
      </c>
      <c r="H1837" s="6" t="s">
        <v>16963</v>
      </c>
      <c r="I1837">
        <v>1</v>
      </c>
      <c r="J1837">
        <v>785878</v>
      </c>
      <c r="K1837">
        <v>6</v>
      </c>
      <c r="L1837" s="55">
        <v>43725</v>
      </c>
      <c r="M1837" s="6" t="s">
        <v>16765</v>
      </c>
      <c r="N1837" s="55">
        <v>44628</v>
      </c>
      <c r="O1837">
        <v>118754</v>
      </c>
      <c r="P1837" s="6" t="s">
        <v>16794</v>
      </c>
      <c r="Q1837" s="6" t="s">
        <v>19713</v>
      </c>
      <c r="R1837">
        <v>1</v>
      </c>
      <c r="S1837">
        <v>0</v>
      </c>
      <c r="T1837">
        <v>-1</v>
      </c>
      <c r="U1837">
        <v>1850</v>
      </c>
      <c r="V1837" s="6" t="s">
        <v>16945</v>
      </c>
      <c r="W1837" s="6" t="s">
        <v>16946</v>
      </c>
      <c r="X1837" s="55">
        <v>44663</v>
      </c>
      <c r="Y1837">
        <v>50000</v>
      </c>
      <c r="Z1837">
        <v>37869.599999999999</v>
      </c>
      <c r="AA1837" s="6" t="s">
        <v>17198</v>
      </c>
      <c r="AB1837" s="6" t="s">
        <v>16947</v>
      </c>
      <c r="AD1837" s="6" t="s">
        <v>16948</v>
      </c>
      <c r="AE1837">
        <v>51580</v>
      </c>
      <c r="AF1837">
        <v>46734</v>
      </c>
      <c r="AG1837" s="6" t="s">
        <v>16949</v>
      </c>
      <c r="AH1837" s="6" t="s">
        <v>16950</v>
      </c>
      <c r="AI1837" s="6" t="s">
        <v>16951</v>
      </c>
      <c r="AJ1837" s="6" t="s">
        <v>16765</v>
      </c>
      <c r="AK1837" s="6" t="s">
        <v>16765</v>
      </c>
      <c r="AL1837" s="6" t="s">
        <v>16765</v>
      </c>
      <c r="AM1837" s="6" t="s">
        <v>16952</v>
      </c>
      <c r="AN1837">
        <v>0</v>
      </c>
      <c r="AO1837" s="55">
        <v>44663</v>
      </c>
      <c r="AP1837" s="6" t="s">
        <v>16953</v>
      </c>
      <c r="AQ1837">
        <v>0</v>
      </c>
      <c r="AR1837" s="6" t="s">
        <v>16954</v>
      </c>
      <c r="AS1837" s="6" t="s">
        <v>16955</v>
      </c>
      <c r="AT1837" s="6" t="s">
        <v>16947</v>
      </c>
      <c r="AU1837">
        <v>0</v>
      </c>
      <c r="AV1837">
        <v>0</v>
      </c>
      <c r="AW1837" s="6" t="s">
        <v>16956</v>
      </c>
      <c r="AX1837" s="6" t="s">
        <v>17141</v>
      </c>
      <c r="AY1837" s="6" t="s">
        <v>16765</v>
      </c>
      <c r="AZ1837" s="6" t="s">
        <v>16958</v>
      </c>
      <c r="BA1837" s="6" t="s">
        <v>16765</v>
      </c>
      <c r="BB1837" s="6" t="s">
        <v>16959</v>
      </c>
      <c r="BC1837" s="6" t="s">
        <v>16765</v>
      </c>
      <c r="BD1837" s="6" t="s">
        <v>16960</v>
      </c>
      <c r="BE1837" s="6" t="s">
        <v>16961</v>
      </c>
      <c r="BF1837" s="6" t="s">
        <v>13575</v>
      </c>
      <c r="BG1837" s="6" t="s">
        <v>13575</v>
      </c>
      <c r="BH1837" s="6" t="s">
        <v>16959</v>
      </c>
      <c r="BI1837">
        <v>0</v>
      </c>
      <c r="BJ1837" s="6" t="s">
        <v>16958</v>
      </c>
      <c r="BK1837">
        <v>0</v>
      </c>
      <c r="BL1837" s="6" t="s">
        <v>315</v>
      </c>
      <c r="BM1837" s="56">
        <f>COUNTIF($B$2:B1837,B1837)</f>
        <v>1</v>
      </c>
      <c r="BN1837" s="6" t="str">
        <f t="shared" si="28"/>
        <v>14065-1</v>
      </c>
    </row>
    <row r="1838" spans="1:66" x14ac:dyDescent="0.25">
      <c r="A1838">
        <v>1</v>
      </c>
      <c r="B1838">
        <v>14065</v>
      </c>
      <c r="C1838" s="6" t="s">
        <v>19712</v>
      </c>
      <c r="D1838">
        <v>5</v>
      </c>
      <c r="E1838">
        <v>3</v>
      </c>
      <c r="F1838">
        <v>30</v>
      </c>
      <c r="G1838">
        <v>308</v>
      </c>
      <c r="H1838" s="6" t="s">
        <v>16963</v>
      </c>
      <c r="I1838">
        <v>1</v>
      </c>
      <c r="J1838">
        <v>663036</v>
      </c>
      <c r="K1838">
        <v>6</v>
      </c>
      <c r="L1838" s="55">
        <v>43500</v>
      </c>
      <c r="M1838" s="6" t="s">
        <v>16765</v>
      </c>
      <c r="N1838" s="55">
        <v>44628</v>
      </c>
      <c r="O1838">
        <v>118779</v>
      </c>
      <c r="P1838" s="6" t="s">
        <v>16784</v>
      </c>
      <c r="Q1838" s="6" t="s">
        <v>19714</v>
      </c>
      <c r="R1838">
        <v>1</v>
      </c>
      <c r="S1838">
        <v>0</v>
      </c>
      <c r="T1838">
        <v>-1</v>
      </c>
      <c r="U1838">
        <v>1248.07</v>
      </c>
      <c r="V1838" s="6" t="s">
        <v>16945</v>
      </c>
      <c r="W1838" s="6" t="s">
        <v>16946</v>
      </c>
      <c r="X1838" s="55">
        <v>44663</v>
      </c>
      <c r="Y1838">
        <v>50000</v>
      </c>
      <c r="Z1838">
        <v>37869.599999999999</v>
      </c>
      <c r="AA1838" s="6" t="s">
        <v>17198</v>
      </c>
      <c r="AB1838" s="6" t="s">
        <v>16947</v>
      </c>
      <c r="AD1838" s="6" t="s">
        <v>16948</v>
      </c>
      <c r="AE1838">
        <v>50375</v>
      </c>
      <c r="AF1838">
        <v>45693</v>
      </c>
      <c r="AG1838" s="6" t="s">
        <v>16949</v>
      </c>
      <c r="AH1838" s="6" t="s">
        <v>16950</v>
      </c>
      <c r="AI1838" s="6" t="s">
        <v>16951</v>
      </c>
      <c r="AJ1838" s="6" t="s">
        <v>16765</v>
      </c>
      <c r="AK1838" s="6" t="s">
        <v>16765</v>
      </c>
      <c r="AL1838" s="6" t="s">
        <v>16765</v>
      </c>
      <c r="AM1838" s="6" t="s">
        <v>16952</v>
      </c>
      <c r="AN1838">
        <v>0</v>
      </c>
      <c r="AO1838" s="55">
        <v>44663</v>
      </c>
      <c r="AP1838" s="6" t="s">
        <v>16953</v>
      </c>
      <c r="AQ1838">
        <v>0</v>
      </c>
      <c r="AR1838" s="6" t="s">
        <v>16954</v>
      </c>
      <c r="AS1838" s="6" t="s">
        <v>16955</v>
      </c>
      <c r="AT1838" s="6" t="s">
        <v>16947</v>
      </c>
      <c r="AU1838">
        <v>0</v>
      </c>
      <c r="AV1838">
        <v>0</v>
      </c>
      <c r="AW1838" s="6" t="s">
        <v>16956</v>
      </c>
      <c r="AX1838" s="6" t="s">
        <v>17256</v>
      </c>
      <c r="AY1838" s="6" t="s">
        <v>16765</v>
      </c>
      <c r="AZ1838" s="6" t="s">
        <v>16958</v>
      </c>
      <c r="BA1838" s="6" t="s">
        <v>16765</v>
      </c>
      <c r="BB1838" s="6" t="s">
        <v>16959</v>
      </c>
      <c r="BC1838" s="6" t="s">
        <v>16765</v>
      </c>
      <c r="BD1838" s="6" t="s">
        <v>16960</v>
      </c>
      <c r="BE1838" s="6" t="s">
        <v>16961</v>
      </c>
      <c r="BF1838" s="6" t="s">
        <v>13575</v>
      </c>
      <c r="BG1838" s="6" t="s">
        <v>13575</v>
      </c>
      <c r="BH1838" s="6" t="s">
        <v>16959</v>
      </c>
      <c r="BI1838">
        <v>0</v>
      </c>
      <c r="BJ1838" s="6" t="s">
        <v>16958</v>
      </c>
      <c r="BK1838">
        <v>0</v>
      </c>
      <c r="BL1838" s="6" t="s">
        <v>315</v>
      </c>
      <c r="BM1838" s="56">
        <f>COUNTIF($B$2:B1838,B1838)</f>
        <v>2</v>
      </c>
      <c r="BN1838" s="6" t="str">
        <f t="shared" si="28"/>
        <v>14065-2</v>
      </c>
    </row>
    <row r="1839" spans="1:66" x14ac:dyDescent="0.25">
      <c r="A1839">
        <v>1</v>
      </c>
      <c r="B1839">
        <v>14065</v>
      </c>
      <c r="C1839" s="6" t="s">
        <v>19712</v>
      </c>
      <c r="D1839">
        <v>5</v>
      </c>
      <c r="E1839">
        <v>3</v>
      </c>
      <c r="F1839">
        <v>30</v>
      </c>
      <c r="G1839">
        <v>308</v>
      </c>
      <c r="H1839" s="6" t="s">
        <v>16963</v>
      </c>
      <c r="I1839">
        <v>1</v>
      </c>
      <c r="J1839">
        <v>564622</v>
      </c>
      <c r="K1839">
        <v>6</v>
      </c>
      <c r="L1839" s="55">
        <v>43332</v>
      </c>
      <c r="M1839" s="6" t="s">
        <v>16765</v>
      </c>
      <c r="N1839" s="55">
        <v>44628</v>
      </c>
      <c r="O1839">
        <v>118784</v>
      </c>
      <c r="P1839" s="6" t="s">
        <v>16764</v>
      </c>
      <c r="Q1839" s="6" t="s">
        <v>19715</v>
      </c>
      <c r="R1839">
        <v>1</v>
      </c>
      <c r="S1839">
        <v>0</v>
      </c>
      <c r="T1839">
        <v>-1</v>
      </c>
      <c r="U1839">
        <v>1651</v>
      </c>
      <c r="V1839" s="6" t="s">
        <v>16945</v>
      </c>
      <c r="W1839" s="6" t="s">
        <v>16946</v>
      </c>
      <c r="X1839" s="55">
        <v>44663</v>
      </c>
      <c r="Y1839">
        <v>50000</v>
      </c>
      <c r="Z1839">
        <v>37869.599999999999</v>
      </c>
      <c r="AA1839" s="6" t="s">
        <v>17198</v>
      </c>
      <c r="AB1839" s="6" t="s">
        <v>16947</v>
      </c>
      <c r="AD1839" s="6" t="s">
        <v>16948</v>
      </c>
      <c r="AE1839">
        <v>49409</v>
      </c>
      <c r="AF1839">
        <v>44864</v>
      </c>
      <c r="AG1839" s="6" t="s">
        <v>16949</v>
      </c>
      <c r="AH1839" s="6" t="s">
        <v>16950</v>
      </c>
      <c r="AI1839" s="6" t="s">
        <v>16951</v>
      </c>
      <c r="AJ1839" s="6" t="s">
        <v>16765</v>
      </c>
      <c r="AK1839" s="6" t="s">
        <v>16765</v>
      </c>
      <c r="AL1839" s="6" t="s">
        <v>16765</v>
      </c>
      <c r="AM1839" s="6" t="s">
        <v>16952</v>
      </c>
      <c r="AN1839">
        <v>0</v>
      </c>
      <c r="AO1839" s="55">
        <v>44663</v>
      </c>
      <c r="AP1839" s="6" t="s">
        <v>16953</v>
      </c>
      <c r="AQ1839">
        <v>0</v>
      </c>
      <c r="AR1839" s="6" t="s">
        <v>16954</v>
      </c>
      <c r="AS1839" s="6" t="s">
        <v>16955</v>
      </c>
      <c r="AT1839" s="6" t="s">
        <v>16947</v>
      </c>
      <c r="AU1839">
        <v>0</v>
      </c>
      <c r="AV1839">
        <v>0</v>
      </c>
      <c r="AW1839" s="6" t="s">
        <v>16956</v>
      </c>
      <c r="AX1839" s="6" t="s">
        <v>17046</v>
      </c>
      <c r="AY1839" s="6" t="s">
        <v>16765</v>
      </c>
      <c r="AZ1839" s="6" t="s">
        <v>16958</v>
      </c>
      <c r="BA1839" s="6" t="s">
        <v>16765</v>
      </c>
      <c r="BB1839" s="6" t="s">
        <v>16959</v>
      </c>
      <c r="BC1839" s="6" t="s">
        <v>16765</v>
      </c>
      <c r="BD1839" s="6" t="s">
        <v>16960</v>
      </c>
      <c r="BE1839" s="6" t="s">
        <v>16961</v>
      </c>
      <c r="BF1839" s="6" t="s">
        <v>13575</v>
      </c>
      <c r="BG1839" s="6" t="s">
        <v>13575</v>
      </c>
      <c r="BH1839" s="6" t="s">
        <v>16959</v>
      </c>
      <c r="BI1839">
        <v>0</v>
      </c>
      <c r="BJ1839" s="6" t="s">
        <v>16958</v>
      </c>
      <c r="BK1839">
        <v>0</v>
      </c>
      <c r="BL1839" s="6" t="s">
        <v>315</v>
      </c>
      <c r="BM1839" s="56">
        <f>COUNTIF($B$2:B1839,B1839)</f>
        <v>3</v>
      </c>
      <c r="BN1839" s="6" t="str">
        <f t="shared" si="28"/>
        <v>14065-3</v>
      </c>
    </row>
    <row r="1840" spans="1:66" x14ac:dyDescent="0.25">
      <c r="A1840">
        <v>1</v>
      </c>
      <c r="B1840">
        <v>14065</v>
      </c>
      <c r="C1840" s="6" t="s">
        <v>19712</v>
      </c>
      <c r="D1840">
        <v>5</v>
      </c>
      <c r="E1840">
        <v>3</v>
      </c>
      <c r="F1840">
        <v>30</v>
      </c>
      <c r="G1840">
        <v>308</v>
      </c>
      <c r="H1840" s="6" t="s">
        <v>16963</v>
      </c>
      <c r="I1840">
        <v>1</v>
      </c>
      <c r="J1840">
        <v>721706</v>
      </c>
      <c r="K1840">
        <v>6</v>
      </c>
      <c r="L1840" s="55">
        <v>43606</v>
      </c>
      <c r="M1840" s="6" t="s">
        <v>16765</v>
      </c>
      <c r="N1840" s="55">
        <v>44628</v>
      </c>
      <c r="O1840">
        <v>118788</v>
      </c>
      <c r="P1840" s="6" t="s">
        <v>16787</v>
      </c>
      <c r="Q1840" s="6" t="s">
        <v>19716</v>
      </c>
      <c r="R1840">
        <v>1</v>
      </c>
      <c r="S1840">
        <v>0</v>
      </c>
      <c r="T1840">
        <v>-1</v>
      </c>
      <c r="U1840">
        <v>2572.9499999999998</v>
      </c>
      <c r="V1840" s="6" t="s">
        <v>16945</v>
      </c>
      <c r="W1840" s="6" t="s">
        <v>16946</v>
      </c>
      <c r="X1840" s="55">
        <v>44663</v>
      </c>
      <c r="Y1840">
        <v>50000</v>
      </c>
      <c r="Z1840">
        <v>37869.599999999999</v>
      </c>
      <c r="AA1840" s="6" t="s">
        <v>17198</v>
      </c>
      <c r="AB1840" s="6" t="s">
        <v>16947</v>
      </c>
      <c r="AD1840" s="6" t="s">
        <v>16948</v>
      </c>
      <c r="AE1840">
        <v>50902</v>
      </c>
      <c r="AF1840">
        <v>46167</v>
      </c>
      <c r="AG1840" s="6" t="s">
        <v>16949</v>
      </c>
      <c r="AH1840" s="6" t="s">
        <v>16950</v>
      </c>
      <c r="AI1840" s="6" t="s">
        <v>16951</v>
      </c>
      <c r="AJ1840" s="6" t="s">
        <v>16765</v>
      </c>
      <c r="AK1840" s="6" t="s">
        <v>16765</v>
      </c>
      <c r="AL1840" s="6" t="s">
        <v>16765</v>
      </c>
      <c r="AM1840" s="6" t="s">
        <v>16952</v>
      </c>
      <c r="AN1840">
        <v>0</v>
      </c>
      <c r="AO1840" s="55">
        <v>44663</v>
      </c>
      <c r="AP1840" s="6" t="s">
        <v>16953</v>
      </c>
      <c r="AQ1840">
        <v>0</v>
      </c>
      <c r="AR1840" s="6" t="s">
        <v>16954</v>
      </c>
      <c r="AS1840" s="6" t="s">
        <v>16955</v>
      </c>
      <c r="AT1840" s="6" t="s">
        <v>16947</v>
      </c>
      <c r="AU1840">
        <v>0</v>
      </c>
      <c r="AV1840">
        <v>0</v>
      </c>
      <c r="AW1840" s="6" t="s">
        <v>16956</v>
      </c>
      <c r="AX1840" s="6" t="s">
        <v>18534</v>
      </c>
      <c r="AY1840" s="6" t="s">
        <v>16765</v>
      </c>
      <c r="AZ1840" s="6" t="s">
        <v>16958</v>
      </c>
      <c r="BA1840" s="6" t="s">
        <v>16765</v>
      </c>
      <c r="BB1840" s="6" t="s">
        <v>16959</v>
      </c>
      <c r="BC1840" s="6" t="s">
        <v>16765</v>
      </c>
      <c r="BD1840" s="6" t="s">
        <v>16960</v>
      </c>
      <c r="BE1840" s="6" t="s">
        <v>16961</v>
      </c>
      <c r="BF1840" s="6" t="s">
        <v>13575</v>
      </c>
      <c r="BG1840" s="6" t="s">
        <v>13575</v>
      </c>
      <c r="BH1840" s="6" t="s">
        <v>16959</v>
      </c>
      <c r="BI1840">
        <v>0</v>
      </c>
      <c r="BJ1840" s="6" t="s">
        <v>16958</v>
      </c>
      <c r="BK1840">
        <v>0</v>
      </c>
      <c r="BL1840" s="6" t="s">
        <v>315</v>
      </c>
      <c r="BM1840" s="56">
        <f>COUNTIF($B$2:B1840,B1840)</f>
        <v>4</v>
      </c>
      <c r="BN1840" s="6" t="str">
        <f t="shared" si="28"/>
        <v>14065-4</v>
      </c>
    </row>
    <row r="1841" spans="1:66" x14ac:dyDescent="0.25">
      <c r="A1841">
        <v>1</v>
      </c>
      <c r="B1841">
        <v>14065</v>
      </c>
      <c r="C1841" s="6" t="s">
        <v>19712</v>
      </c>
      <c r="D1841">
        <v>5</v>
      </c>
      <c r="E1841">
        <v>3</v>
      </c>
      <c r="F1841">
        <v>30</v>
      </c>
      <c r="G1841">
        <v>308</v>
      </c>
      <c r="H1841" s="6" t="s">
        <v>16963</v>
      </c>
      <c r="I1841">
        <v>1</v>
      </c>
      <c r="J1841">
        <v>922555</v>
      </c>
      <c r="K1841">
        <v>6</v>
      </c>
      <c r="L1841" s="55">
        <v>44007</v>
      </c>
      <c r="M1841" s="6" t="s">
        <v>16765</v>
      </c>
      <c r="N1841" s="55">
        <v>44628</v>
      </c>
      <c r="O1841">
        <v>126676</v>
      </c>
      <c r="P1841" s="6" t="s">
        <v>16804</v>
      </c>
      <c r="Q1841" s="6" t="s">
        <v>19716</v>
      </c>
      <c r="R1841">
        <v>1</v>
      </c>
      <c r="S1841">
        <v>0</v>
      </c>
      <c r="T1841">
        <v>-1</v>
      </c>
      <c r="U1841">
        <v>3224.48</v>
      </c>
      <c r="V1841" s="6" t="s">
        <v>16945</v>
      </c>
      <c r="W1841" s="6" t="s">
        <v>16946</v>
      </c>
      <c r="X1841" s="55">
        <v>44663</v>
      </c>
      <c r="Y1841">
        <v>50000</v>
      </c>
      <c r="Z1841">
        <v>37869.599999999999</v>
      </c>
      <c r="AA1841" s="6" t="s">
        <v>17198</v>
      </c>
      <c r="AB1841" s="6" t="s">
        <v>16947</v>
      </c>
      <c r="AD1841" s="6" t="s">
        <v>16948</v>
      </c>
      <c r="AE1841">
        <v>52304</v>
      </c>
      <c r="AF1841">
        <v>47350</v>
      </c>
      <c r="AG1841" s="6" t="s">
        <v>16949</v>
      </c>
      <c r="AH1841" s="6" t="s">
        <v>16950</v>
      </c>
      <c r="AI1841" s="6" t="s">
        <v>16951</v>
      </c>
      <c r="AJ1841" s="6" t="s">
        <v>16765</v>
      </c>
      <c r="AK1841" s="6" t="s">
        <v>16765</v>
      </c>
      <c r="AL1841" s="6" t="s">
        <v>16765</v>
      </c>
      <c r="AM1841" s="6" t="s">
        <v>16952</v>
      </c>
      <c r="AN1841">
        <v>0</v>
      </c>
      <c r="AO1841" s="55">
        <v>44663</v>
      </c>
      <c r="AP1841" s="6" t="s">
        <v>16953</v>
      </c>
      <c r="AQ1841">
        <v>0</v>
      </c>
      <c r="AR1841" s="6" t="s">
        <v>16954</v>
      </c>
      <c r="AS1841" s="6" t="s">
        <v>16955</v>
      </c>
      <c r="AT1841" s="6" t="s">
        <v>16947</v>
      </c>
      <c r="AU1841">
        <v>0</v>
      </c>
      <c r="AV1841">
        <v>0</v>
      </c>
      <c r="AW1841" s="6" t="s">
        <v>16956</v>
      </c>
      <c r="AX1841" s="6" t="s">
        <v>17859</v>
      </c>
      <c r="AY1841" s="6" t="s">
        <v>16765</v>
      </c>
      <c r="AZ1841" s="6" t="s">
        <v>16958</v>
      </c>
      <c r="BA1841" s="6" t="s">
        <v>16765</v>
      </c>
      <c r="BB1841" s="6" t="s">
        <v>16959</v>
      </c>
      <c r="BC1841" s="6" t="s">
        <v>16765</v>
      </c>
      <c r="BD1841" s="6" t="s">
        <v>16960</v>
      </c>
      <c r="BE1841" s="6" t="s">
        <v>16961</v>
      </c>
      <c r="BF1841" s="6" t="s">
        <v>13575</v>
      </c>
      <c r="BG1841" s="6" t="s">
        <v>13575</v>
      </c>
      <c r="BH1841" s="6" t="s">
        <v>16959</v>
      </c>
      <c r="BI1841">
        <v>0</v>
      </c>
      <c r="BJ1841" s="6" t="s">
        <v>16958</v>
      </c>
      <c r="BK1841">
        <v>0</v>
      </c>
      <c r="BL1841" s="6" t="s">
        <v>315</v>
      </c>
      <c r="BM1841" s="56">
        <f>COUNTIF($B$2:B1841,B1841)</f>
        <v>5</v>
      </c>
      <c r="BN1841" s="6" t="str">
        <f t="shared" si="28"/>
        <v>14065-5</v>
      </c>
    </row>
    <row r="1842" spans="1:66" x14ac:dyDescent="0.25">
      <c r="A1842">
        <v>1</v>
      </c>
      <c r="B1842">
        <v>14065</v>
      </c>
      <c r="C1842" s="6" t="s">
        <v>19712</v>
      </c>
      <c r="D1842">
        <v>5</v>
      </c>
      <c r="E1842">
        <v>3</v>
      </c>
      <c r="F1842">
        <v>30</v>
      </c>
      <c r="G1842">
        <v>308</v>
      </c>
      <c r="H1842" s="6" t="s">
        <v>16963</v>
      </c>
      <c r="I1842">
        <v>1</v>
      </c>
      <c r="J1842">
        <v>922556</v>
      </c>
      <c r="K1842">
        <v>6</v>
      </c>
      <c r="L1842" s="55">
        <v>44007</v>
      </c>
      <c r="M1842" s="6" t="s">
        <v>16765</v>
      </c>
      <c r="N1842" s="55">
        <v>44628</v>
      </c>
      <c r="O1842">
        <v>126676</v>
      </c>
      <c r="P1842" s="6" t="s">
        <v>16804</v>
      </c>
      <c r="Q1842" s="6" t="s">
        <v>19717</v>
      </c>
      <c r="R1842">
        <v>1</v>
      </c>
      <c r="S1842">
        <v>0</v>
      </c>
      <c r="T1842">
        <v>-1</v>
      </c>
      <c r="U1842">
        <v>3224.48</v>
      </c>
      <c r="V1842" s="6" t="s">
        <v>16945</v>
      </c>
      <c r="W1842" s="6" t="s">
        <v>16946</v>
      </c>
      <c r="X1842" s="55">
        <v>44663</v>
      </c>
      <c r="Y1842">
        <v>50000</v>
      </c>
      <c r="Z1842">
        <v>37869.599999999999</v>
      </c>
      <c r="AA1842" s="6" t="s">
        <v>17198</v>
      </c>
      <c r="AB1842" s="6" t="s">
        <v>16947</v>
      </c>
      <c r="AD1842" s="6" t="s">
        <v>16948</v>
      </c>
      <c r="AE1842">
        <v>52305</v>
      </c>
      <c r="AF1842">
        <v>47351</v>
      </c>
      <c r="AG1842" s="6" t="s">
        <v>16949</v>
      </c>
      <c r="AH1842" s="6" t="s">
        <v>16950</v>
      </c>
      <c r="AI1842" s="6" t="s">
        <v>16951</v>
      </c>
      <c r="AJ1842" s="6" t="s">
        <v>16765</v>
      </c>
      <c r="AK1842" s="6" t="s">
        <v>16765</v>
      </c>
      <c r="AL1842" s="6" t="s">
        <v>16765</v>
      </c>
      <c r="AM1842" s="6" t="s">
        <v>16952</v>
      </c>
      <c r="AN1842">
        <v>0</v>
      </c>
      <c r="AO1842" s="55">
        <v>44663</v>
      </c>
      <c r="AP1842" s="6" t="s">
        <v>16953</v>
      </c>
      <c r="AQ1842">
        <v>0</v>
      </c>
      <c r="AR1842" s="6" t="s">
        <v>16954</v>
      </c>
      <c r="AS1842" s="6" t="s">
        <v>16955</v>
      </c>
      <c r="AT1842" s="6" t="s">
        <v>16947</v>
      </c>
      <c r="AU1842">
        <v>0</v>
      </c>
      <c r="AV1842">
        <v>0</v>
      </c>
      <c r="AW1842" s="6" t="s">
        <v>16956</v>
      </c>
      <c r="AX1842" s="6" t="s">
        <v>17859</v>
      </c>
      <c r="AY1842" s="6" t="s">
        <v>16765</v>
      </c>
      <c r="AZ1842" s="6" t="s">
        <v>16958</v>
      </c>
      <c r="BA1842" s="6" t="s">
        <v>16765</v>
      </c>
      <c r="BB1842" s="6" t="s">
        <v>16959</v>
      </c>
      <c r="BC1842" s="6" t="s">
        <v>16765</v>
      </c>
      <c r="BD1842" s="6" t="s">
        <v>16960</v>
      </c>
      <c r="BE1842" s="6" t="s">
        <v>16961</v>
      </c>
      <c r="BF1842" s="6" t="s">
        <v>13575</v>
      </c>
      <c r="BG1842" s="6" t="s">
        <v>13575</v>
      </c>
      <c r="BH1842" s="6" t="s">
        <v>16959</v>
      </c>
      <c r="BI1842">
        <v>0</v>
      </c>
      <c r="BJ1842" s="6" t="s">
        <v>16958</v>
      </c>
      <c r="BK1842">
        <v>0</v>
      </c>
      <c r="BL1842" s="6" t="s">
        <v>315</v>
      </c>
      <c r="BM1842" s="56">
        <f>COUNTIF($B$2:B1842,B1842)</f>
        <v>6</v>
      </c>
      <c r="BN1842" s="6" t="str">
        <f t="shared" si="28"/>
        <v>14065-6</v>
      </c>
    </row>
    <row r="1843" spans="1:66" x14ac:dyDescent="0.25">
      <c r="A1843">
        <v>1</v>
      </c>
      <c r="B1843">
        <v>14065</v>
      </c>
      <c r="C1843" s="6" t="s">
        <v>19712</v>
      </c>
      <c r="D1843">
        <v>5</v>
      </c>
      <c r="E1843">
        <v>3</v>
      </c>
      <c r="F1843">
        <v>30</v>
      </c>
      <c r="G1843">
        <v>308</v>
      </c>
      <c r="H1843" s="6" t="s">
        <v>16963</v>
      </c>
      <c r="I1843">
        <v>1</v>
      </c>
      <c r="J1843">
        <v>564621</v>
      </c>
      <c r="K1843">
        <v>6</v>
      </c>
      <c r="L1843" s="55">
        <v>43332</v>
      </c>
      <c r="M1843" s="6" t="s">
        <v>16765</v>
      </c>
      <c r="N1843" s="55">
        <v>44628</v>
      </c>
      <c r="O1843">
        <v>126677</v>
      </c>
      <c r="P1843" s="6" t="s">
        <v>16766</v>
      </c>
      <c r="Q1843" s="6" t="s">
        <v>19718</v>
      </c>
      <c r="R1843">
        <v>1</v>
      </c>
      <c r="S1843">
        <v>0</v>
      </c>
      <c r="T1843">
        <v>-1</v>
      </c>
      <c r="U1843">
        <v>3237.25</v>
      </c>
      <c r="V1843" s="6" t="s">
        <v>16945</v>
      </c>
      <c r="W1843" s="6" t="s">
        <v>16946</v>
      </c>
      <c r="X1843" s="55">
        <v>44663</v>
      </c>
      <c r="Y1843">
        <v>50000</v>
      </c>
      <c r="Z1843">
        <v>37869.599999999999</v>
      </c>
      <c r="AA1843" s="6" t="s">
        <v>17198</v>
      </c>
      <c r="AB1843" s="6" t="s">
        <v>16947</v>
      </c>
      <c r="AD1843" s="6" t="s">
        <v>16948</v>
      </c>
      <c r="AE1843">
        <v>49408</v>
      </c>
      <c r="AF1843">
        <v>44863</v>
      </c>
      <c r="AG1843" s="6" t="s">
        <v>16949</v>
      </c>
      <c r="AH1843" s="6" t="s">
        <v>16950</v>
      </c>
      <c r="AI1843" s="6" t="s">
        <v>16951</v>
      </c>
      <c r="AJ1843" s="6" t="s">
        <v>16765</v>
      </c>
      <c r="AK1843" s="6" t="s">
        <v>16765</v>
      </c>
      <c r="AL1843" s="6" t="s">
        <v>16765</v>
      </c>
      <c r="AM1843" s="6" t="s">
        <v>16952</v>
      </c>
      <c r="AN1843">
        <v>0</v>
      </c>
      <c r="AO1843" s="55">
        <v>44663</v>
      </c>
      <c r="AP1843" s="6" t="s">
        <v>16953</v>
      </c>
      <c r="AQ1843">
        <v>0</v>
      </c>
      <c r="AR1843" s="6" t="s">
        <v>16954</v>
      </c>
      <c r="AS1843" s="6" t="s">
        <v>16955</v>
      </c>
      <c r="AT1843" s="6" t="s">
        <v>16947</v>
      </c>
      <c r="AU1843">
        <v>0</v>
      </c>
      <c r="AV1843">
        <v>0</v>
      </c>
      <c r="AW1843" s="6" t="s">
        <v>16956</v>
      </c>
      <c r="AX1843" s="6" t="s">
        <v>17046</v>
      </c>
      <c r="AY1843" s="6" t="s">
        <v>16765</v>
      </c>
      <c r="AZ1843" s="6" t="s">
        <v>16958</v>
      </c>
      <c r="BA1843" s="6" t="s">
        <v>16765</v>
      </c>
      <c r="BB1843" s="6" t="s">
        <v>16959</v>
      </c>
      <c r="BC1843" s="6" t="s">
        <v>16765</v>
      </c>
      <c r="BD1843" s="6" t="s">
        <v>16960</v>
      </c>
      <c r="BE1843" s="6" t="s">
        <v>16961</v>
      </c>
      <c r="BF1843" s="6" t="s">
        <v>13575</v>
      </c>
      <c r="BG1843" s="6" t="s">
        <v>13575</v>
      </c>
      <c r="BH1843" s="6" t="s">
        <v>16959</v>
      </c>
      <c r="BI1843">
        <v>0</v>
      </c>
      <c r="BJ1843" s="6" t="s">
        <v>16958</v>
      </c>
      <c r="BK1843">
        <v>0</v>
      </c>
      <c r="BL1843" s="6" t="s">
        <v>315</v>
      </c>
      <c r="BM1843" s="56">
        <f>COUNTIF($B$2:B1843,B1843)</f>
        <v>7</v>
      </c>
      <c r="BN1843" s="6" t="str">
        <f t="shared" si="28"/>
        <v>14065-7</v>
      </c>
    </row>
    <row r="1844" spans="1:66" x14ac:dyDescent="0.25">
      <c r="A1844">
        <v>1</v>
      </c>
      <c r="B1844">
        <v>14065</v>
      </c>
      <c r="C1844" s="6" t="s">
        <v>19712</v>
      </c>
      <c r="D1844">
        <v>5</v>
      </c>
      <c r="E1844">
        <v>3</v>
      </c>
      <c r="F1844">
        <v>30</v>
      </c>
      <c r="G1844">
        <v>308</v>
      </c>
      <c r="H1844" s="6" t="s">
        <v>16963</v>
      </c>
      <c r="I1844">
        <v>1</v>
      </c>
      <c r="J1844">
        <v>560580</v>
      </c>
      <c r="K1844">
        <v>6</v>
      </c>
      <c r="L1844" s="55">
        <v>43325</v>
      </c>
      <c r="M1844" s="6" t="s">
        <v>16765</v>
      </c>
      <c r="N1844" s="55">
        <v>109574</v>
      </c>
      <c r="O1844">
        <v>198213</v>
      </c>
      <c r="P1844" s="6" t="s">
        <v>16785</v>
      </c>
      <c r="Q1844" s="6" t="s">
        <v>16973</v>
      </c>
      <c r="R1844">
        <v>100</v>
      </c>
      <c r="S1844">
        <v>0</v>
      </c>
      <c r="T1844">
        <v>-100</v>
      </c>
      <c r="U1844">
        <v>4200</v>
      </c>
      <c r="V1844" s="6" t="s">
        <v>16999</v>
      </c>
      <c r="W1844" s="6" t="s">
        <v>16946</v>
      </c>
      <c r="X1844" s="55">
        <v>44663</v>
      </c>
      <c r="Y1844">
        <v>50000</v>
      </c>
      <c r="Z1844">
        <v>37869.599999999999</v>
      </c>
      <c r="AA1844" s="6" t="s">
        <v>17198</v>
      </c>
      <c r="AB1844" s="6" t="s">
        <v>16947</v>
      </c>
      <c r="AD1844" s="6" t="s">
        <v>16765</v>
      </c>
      <c r="AE1844">
        <v>49383</v>
      </c>
      <c r="AF1844">
        <v>44839</v>
      </c>
      <c r="AG1844" s="6" t="s">
        <v>16973</v>
      </c>
      <c r="AH1844" s="6" t="s">
        <v>16950</v>
      </c>
      <c r="AI1844" s="6" t="s">
        <v>16951</v>
      </c>
      <c r="AJ1844" s="6" t="s">
        <v>16765</v>
      </c>
      <c r="AK1844" s="6" t="s">
        <v>16765</v>
      </c>
      <c r="AL1844" s="6" t="s">
        <v>16765</v>
      </c>
      <c r="AM1844" s="6" t="s">
        <v>16952</v>
      </c>
      <c r="AN1844">
        <v>0</v>
      </c>
      <c r="AO1844" s="55">
        <v>44663</v>
      </c>
      <c r="AP1844" s="6" t="s">
        <v>17000</v>
      </c>
      <c r="AQ1844">
        <v>0</v>
      </c>
      <c r="AR1844" s="6" t="s">
        <v>17095</v>
      </c>
      <c r="AS1844" s="6" t="s">
        <v>17002</v>
      </c>
      <c r="AT1844" s="6" t="s">
        <v>16947</v>
      </c>
      <c r="AU1844">
        <v>0</v>
      </c>
      <c r="AV1844">
        <v>0</v>
      </c>
      <c r="AW1844" s="6" t="s">
        <v>16956</v>
      </c>
      <c r="AX1844" s="6" t="s">
        <v>19719</v>
      </c>
      <c r="AY1844" s="6" t="s">
        <v>16765</v>
      </c>
      <c r="AZ1844" s="6" t="s">
        <v>16958</v>
      </c>
      <c r="BA1844" s="6" t="s">
        <v>16765</v>
      </c>
      <c r="BB1844" s="6" t="s">
        <v>16959</v>
      </c>
      <c r="BC1844" s="6" t="s">
        <v>16765</v>
      </c>
      <c r="BD1844" s="6" t="s">
        <v>16960</v>
      </c>
      <c r="BE1844" s="6" t="s">
        <v>16961</v>
      </c>
      <c r="BF1844" s="6" t="s">
        <v>13575</v>
      </c>
      <c r="BG1844" s="6" t="s">
        <v>13575</v>
      </c>
      <c r="BH1844" s="6" t="s">
        <v>16959</v>
      </c>
      <c r="BI1844">
        <v>0</v>
      </c>
      <c r="BJ1844" s="6" t="s">
        <v>16958</v>
      </c>
      <c r="BK1844">
        <v>0</v>
      </c>
      <c r="BL1844" s="6" t="s">
        <v>315</v>
      </c>
      <c r="BM1844" s="56">
        <f>COUNTIF($B$2:B1844,B1844)</f>
        <v>8</v>
      </c>
      <c r="BN1844" s="6" t="str">
        <f t="shared" si="28"/>
        <v>14065-8</v>
      </c>
    </row>
    <row r="1845" spans="1:66" x14ac:dyDescent="0.25">
      <c r="A1845">
        <v>1</v>
      </c>
      <c r="B1845">
        <v>14065</v>
      </c>
      <c r="C1845" s="6" t="s">
        <v>19712</v>
      </c>
      <c r="D1845">
        <v>5</v>
      </c>
      <c r="E1845">
        <v>3</v>
      </c>
      <c r="F1845">
        <v>30</v>
      </c>
      <c r="G1845">
        <v>308</v>
      </c>
      <c r="H1845" s="6" t="s">
        <v>16963</v>
      </c>
      <c r="I1845">
        <v>1</v>
      </c>
      <c r="J1845">
        <v>570377</v>
      </c>
      <c r="K1845">
        <v>6</v>
      </c>
      <c r="L1845" s="55">
        <v>43341</v>
      </c>
      <c r="M1845" s="6" t="s">
        <v>16765</v>
      </c>
      <c r="N1845" s="55">
        <v>109574</v>
      </c>
      <c r="O1845">
        <v>198213</v>
      </c>
      <c r="P1845" s="6" t="s">
        <v>16785</v>
      </c>
      <c r="Q1845" s="6" t="s">
        <v>16973</v>
      </c>
      <c r="R1845">
        <v>50</v>
      </c>
      <c r="S1845">
        <v>0</v>
      </c>
      <c r="T1845">
        <v>-50</v>
      </c>
      <c r="U1845">
        <v>2100</v>
      </c>
      <c r="V1845" s="6" t="s">
        <v>16999</v>
      </c>
      <c r="W1845" s="6" t="s">
        <v>16946</v>
      </c>
      <c r="X1845" s="55">
        <v>44663</v>
      </c>
      <c r="Y1845">
        <v>50000</v>
      </c>
      <c r="Z1845">
        <v>37869.599999999999</v>
      </c>
      <c r="AA1845" s="6" t="s">
        <v>17198</v>
      </c>
      <c r="AB1845" s="6" t="s">
        <v>16947</v>
      </c>
      <c r="AD1845" s="6" t="s">
        <v>16765</v>
      </c>
      <c r="AE1845">
        <v>49477</v>
      </c>
      <c r="AF1845">
        <v>44915</v>
      </c>
      <c r="AG1845" s="6" t="s">
        <v>16973</v>
      </c>
      <c r="AH1845" s="6" t="s">
        <v>16950</v>
      </c>
      <c r="AI1845" s="6" t="s">
        <v>16951</v>
      </c>
      <c r="AJ1845" s="6" t="s">
        <v>16765</v>
      </c>
      <c r="AK1845" s="6" t="s">
        <v>16765</v>
      </c>
      <c r="AL1845" s="6" t="s">
        <v>16765</v>
      </c>
      <c r="AM1845" s="6" t="s">
        <v>16952</v>
      </c>
      <c r="AN1845">
        <v>0</v>
      </c>
      <c r="AO1845" s="55">
        <v>44663</v>
      </c>
      <c r="AP1845" s="6" t="s">
        <v>17000</v>
      </c>
      <c r="AQ1845">
        <v>0</v>
      </c>
      <c r="AR1845" s="6" t="s">
        <v>17095</v>
      </c>
      <c r="AS1845" s="6" t="s">
        <v>17002</v>
      </c>
      <c r="AT1845" s="6" t="s">
        <v>16947</v>
      </c>
      <c r="AU1845">
        <v>0</v>
      </c>
      <c r="AV1845">
        <v>0</v>
      </c>
      <c r="AW1845" s="6" t="s">
        <v>16956</v>
      </c>
      <c r="AX1845" s="6" t="s">
        <v>19078</v>
      </c>
      <c r="AY1845" s="6" t="s">
        <v>16765</v>
      </c>
      <c r="AZ1845" s="6" t="s">
        <v>16958</v>
      </c>
      <c r="BA1845" s="6" t="s">
        <v>16765</v>
      </c>
      <c r="BB1845" s="6" t="s">
        <v>16959</v>
      </c>
      <c r="BC1845" s="6" t="s">
        <v>16765</v>
      </c>
      <c r="BD1845" s="6" t="s">
        <v>16960</v>
      </c>
      <c r="BE1845" s="6" t="s">
        <v>16961</v>
      </c>
      <c r="BF1845" s="6" t="s">
        <v>13575</v>
      </c>
      <c r="BG1845" s="6" t="s">
        <v>13575</v>
      </c>
      <c r="BH1845" s="6" t="s">
        <v>16959</v>
      </c>
      <c r="BI1845">
        <v>0</v>
      </c>
      <c r="BJ1845" s="6" t="s">
        <v>16958</v>
      </c>
      <c r="BK1845">
        <v>0</v>
      </c>
      <c r="BL1845" s="6" t="s">
        <v>315</v>
      </c>
      <c r="BM1845" s="56">
        <f>COUNTIF($B$2:B1845,B1845)</f>
        <v>9</v>
      </c>
      <c r="BN1845" s="6" t="str">
        <f t="shared" si="28"/>
        <v>14065-9</v>
      </c>
    </row>
    <row r="1846" spans="1:66" x14ac:dyDescent="0.25">
      <c r="A1846">
        <v>1</v>
      </c>
      <c r="B1846">
        <v>14065</v>
      </c>
      <c r="C1846" s="6" t="s">
        <v>19712</v>
      </c>
      <c r="D1846">
        <v>5</v>
      </c>
      <c r="E1846">
        <v>3</v>
      </c>
      <c r="F1846">
        <v>30</v>
      </c>
      <c r="G1846">
        <v>308</v>
      </c>
      <c r="H1846" s="6" t="s">
        <v>16963</v>
      </c>
      <c r="I1846">
        <v>1</v>
      </c>
      <c r="J1846">
        <v>571826</v>
      </c>
      <c r="K1846">
        <v>6</v>
      </c>
      <c r="L1846" s="55">
        <v>43343</v>
      </c>
      <c r="M1846" s="6" t="s">
        <v>16765</v>
      </c>
      <c r="N1846" s="55">
        <v>109574</v>
      </c>
      <c r="O1846">
        <v>198213</v>
      </c>
      <c r="P1846" s="6" t="s">
        <v>16785</v>
      </c>
      <c r="Q1846" s="6" t="s">
        <v>16973</v>
      </c>
      <c r="R1846">
        <v>30</v>
      </c>
      <c r="S1846">
        <v>0</v>
      </c>
      <c r="T1846">
        <v>-30</v>
      </c>
      <c r="U1846">
        <v>1260</v>
      </c>
      <c r="V1846" s="6" t="s">
        <v>16999</v>
      </c>
      <c r="W1846" s="6" t="s">
        <v>16946</v>
      </c>
      <c r="X1846" s="55">
        <v>44663</v>
      </c>
      <c r="Y1846">
        <v>50000</v>
      </c>
      <c r="Z1846">
        <v>37869.599999999999</v>
      </c>
      <c r="AA1846" s="6" t="s">
        <v>17198</v>
      </c>
      <c r="AB1846" s="6" t="s">
        <v>16947</v>
      </c>
      <c r="AD1846" s="6" t="s">
        <v>16765</v>
      </c>
      <c r="AE1846">
        <v>49493</v>
      </c>
      <c r="AF1846">
        <v>44928</v>
      </c>
      <c r="AG1846" s="6" t="s">
        <v>16973</v>
      </c>
      <c r="AH1846" s="6" t="s">
        <v>16950</v>
      </c>
      <c r="AI1846" s="6" t="s">
        <v>16951</v>
      </c>
      <c r="AJ1846" s="6" t="s">
        <v>16765</v>
      </c>
      <c r="AK1846" s="6" t="s">
        <v>16765</v>
      </c>
      <c r="AL1846" s="6" t="s">
        <v>16765</v>
      </c>
      <c r="AM1846" s="6" t="s">
        <v>16952</v>
      </c>
      <c r="AN1846">
        <v>0</v>
      </c>
      <c r="AO1846" s="55">
        <v>44663</v>
      </c>
      <c r="AP1846" s="6" t="s">
        <v>17000</v>
      </c>
      <c r="AQ1846">
        <v>0</v>
      </c>
      <c r="AR1846" s="6" t="s">
        <v>17095</v>
      </c>
      <c r="AS1846" s="6" t="s">
        <v>17002</v>
      </c>
      <c r="AT1846" s="6" t="s">
        <v>16947</v>
      </c>
      <c r="AU1846">
        <v>0</v>
      </c>
      <c r="AV1846">
        <v>0</v>
      </c>
      <c r="AW1846" s="6" t="s">
        <v>16956</v>
      </c>
      <c r="AX1846" s="6" t="s">
        <v>19720</v>
      </c>
      <c r="AY1846" s="6" t="s">
        <v>16765</v>
      </c>
      <c r="AZ1846" s="6" t="s">
        <v>16958</v>
      </c>
      <c r="BA1846" s="6" t="s">
        <v>16765</v>
      </c>
      <c r="BB1846" s="6" t="s">
        <v>16959</v>
      </c>
      <c r="BC1846" s="6" t="s">
        <v>16765</v>
      </c>
      <c r="BD1846" s="6" t="s">
        <v>16960</v>
      </c>
      <c r="BE1846" s="6" t="s">
        <v>16961</v>
      </c>
      <c r="BF1846" s="6" t="s">
        <v>13575</v>
      </c>
      <c r="BG1846" s="6" t="s">
        <v>13575</v>
      </c>
      <c r="BH1846" s="6" t="s">
        <v>16959</v>
      </c>
      <c r="BI1846">
        <v>0</v>
      </c>
      <c r="BJ1846" s="6" t="s">
        <v>16958</v>
      </c>
      <c r="BK1846">
        <v>0</v>
      </c>
      <c r="BL1846" s="6" t="s">
        <v>315</v>
      </c>
      <c r="BM1846" s="56">
        <f>COUNTIF($B$2:B1846,B1846)</f>
        <v>10</v>
      </c>
      <c r="BN1846" s="6" t="str">
        <f t="shared" si="28"/>
        <v>14065-10</v>
      </c>
    </row>
    <row r="1847" spans="1:66" x14ac:dyDescent="0.25">
      <c r="A1847">
        <v>1</v>
      </c>
      <c r="B1847">
        <v>14065</v>
      </c>
      <c r="C1847" s="6" t="s">
        <v>19712</v>
      </c>
      <c r="D1847">
        <v>5</v>
      </c>
      <c r="E1847">
        <v>3</v>
      </c>
      <c r="F1847">
        <v>30</v>
      </c>
      <c r="G1847">
        <v>308</v>
      </c>
      <c r="H1847" s="6" t="s">
        <v>16963</v>
      </c>
      <c r="I1847">
        <v>1</v>
      </c>
      <c r="J1847">
        <v>579611</v>
      </c>
      <c r="K1847">
        <v>6</v>
      </c>
      <c r="L1847" s="55">
        <v>43357</v>
      </c>
      <c r="M1847" s="6" t="s">
        <v>16765</v>
      </c>
      <c r="N1847" s="55">
        <v>109574</v>
      </c>
      <c r="O1847">
        <v>198213</v>
      </c>
      <c r="P1847" s="6" t="s">
        <v>16785</v>
      </c>
      <c r="Q1847" s="6" t="s">
        <v>16973</v>
      </c>
      <c r="R1847">
        <v>36</v>
      </c>
      <c r="S1847">
        <v>0</v>
      </c>
      <c r="T1847">
        <v>-36</v>
      </c>
      <c r="U1847">
        <v>1512</v>
      </c>
      <c r="V1847" s="6" t="s">
        <v>16999</v>
      </c>
      <c r="W1847" s="6" t="s">
        <v>16946</v>
      </c>
      <c r="X1847" s="55">
        <v>44663</v>
      </c>
      <c r="Y1847">
        <v>50000</v>
      </c>
      <c r="Z1847">
        <v>37869.599999999999</v>
      </c>
      <c r="AA1847" s="6" t="s">
        <v>17198</v>
      </c>
      <c r="AB1847" s="6" t="s">
        <v>16947</v>
      </c>
      <c r="AD1847" s="6" t="s">
        <v>16765</v>
      </c>
      <c r="AE1847">
        <v>49620</v>
      </c>
      <c r="AF1847">
        <v>45040</v>
      </c>
      <c r="AG1847" s="6" t="s">
        <v>16973</v>
      </c>
      <c r="AH1847" s="6" t="s">
        <v>16950</v>
      </c>
      <c r="AI1847" s="6" t="s">
        <v>16951</v>
      </c>
      <c r="AJ1847" s="6" t="s">
        <v>16765</v>
      </c>
      <c r="AK1847" s="6" t="s">
        <v>16765</v>
      </c>
      <c r="AL1847" s="6" t="s">
        <v>16765</v>
      </c>
      <c r="AM1847" s="6" t="s">
        <v>16952</v>
      </c>
      <c r="AN1847">
        <v>0</v>
      </c>
      <c r="AO1847" s="55">
        <v>44663</v>
      </c>
      <c r="AP1847" s="6" t="s">
        <v>17000</v>
      </c>
      <c r="AQ1847">
        <v>0</v>
      </c>
      <c r="AR1847" s="6" t="s">
        <v>17095</v>
      </c>
      <c r="AS1847" s="6" t="s">
        <v>17002</v>
      </c>
      <c r="AT1847" s="6" t="s">
        <v>16947</v>
      </c>
      <c r="AU1847">
        <v>0</v>
      </c>
      <c r="AV1847">
        <v>0</v>
      </c>
      <c r="AW1847" s="6" t="s">
        <v>16956</v>
      </c>
      <c r="AX1847" s="6" t="s">
        <v>19137</v>
      </c>
      <c r="AY1847" s="6" t="s">
        <v>16765</v>
      </c>
      <c r="AZ1847" s="6" t="s">
        <v>16958</v>
      </c>
      <c r="BA1847" s="6" t="s">
        <v>16765</v>
      </c>
      <c r="BB1847" s="6" t="s">
        <v>16959</v>
      </c>
      <c r="BC1847" s="6" t="s">
        <v>16765</v>
      </c>
      <c r="BD1847" s="6" t="s">
        <v>16960</v>
      </c>
      <c r="BE1847" s="6" t="s">
        <v>16961</v>
      </c>
      <c r="BF1847" s="6" t="s">
        <v>13575</v>
      </c>
      <c r="BG1847" s="6" t="s">
        <v>13575</v>
      </c>
      <c r="BH1847" s="6" t="s">
        <v>16959</v>
      </c>
      <c r="BI1847">
        <v>0</v>
      </c>
      <c r="BJ1847" s="6" t="s">
        <v>16958</v>
      </c>
      <c r="BK1847">
        <v>0</v>
      </c>
      <c r="BL1847" s="6" t="s">
        <v>315</v>
      </c>
      <c r="BM1847" s="56">
        <f>COUNTIF($B$2:B1847,B1847)</f>
        <v>11</v>
      </c>
      <c r="BN1847" s="6" t="str">
        <f t="shared" si="28"/>
        <v>14065-11</v>
      </c>
    </row>
    <row r="1848" spans="1:66" x14ac:dyDescent="0.25">
      <c r="A1848">
        <v>1</v>
      </c>
      <c r="B1848">
        <v>14065</v>
      </c>
      <c r="C1848" s="6" t="s">
        <v>19712</v>
      </c>
      <c r="D1848">
        <v>5</v>
      </c>
      <c r="E1848">
        <v>3</v>
      </c>
      <c r="F1848">
        <v>30</v>
      </c>
      <c r="G1848">
        <v>308</v>
      </c>
      <c r="H1848" s="6" t="s">
        <v>16963</v>
      </c>
      <c r="I1848">
        <v>1</v>
      </c>
      <c r="J1848">
        <v>560580</v>
      </c>
      <c r="K1848">
        <v>6</v>
      </c>
      <c r="L1848" s="55">
        <v>43325</v>
      </c>
      <c r="M1848" s="6" t="s">
        <v>16765</v>
      </c>
      <c r="N1848" s="55">
        <v>109574</v>
      </c>
      <c r="O1848">
        <v>198214</v>
      </c>
      <c r="P1848" s="6" t="s">
        <v>16786</v>
      </c>
      <c r="Q1848" s="6" t="s">
        <v>16973</v>
      </c>
      <c r="R1848">
        <v>2400</v>
      </c>
      <c r="S1848">
        <v>0</v>
      </c>
      <c r="T1848">
        <v>-2400</v>
      </c>
      <c r="U1848">
        <v>3840</v>
      </c>
      <c r="V1848" s="6" t="s">
        <v>17004</v>
      </c>
      <c r="W1848" s="6" t="s">
        <v>16946</v>
      </c>
      <c r="X1848" s="55">
        <v>44663</v>
      </c>
      <c r="Y1848">
        <v>50000</v>
      </c>
      <c r="Z1848">
        <v>37869.599999999999</v>
      </c>
      <c r="AA1848" s="6" t="s">
        <v>17198</v>
      </c>
      <c r="AB1848" s="6" t="s">
        <v>16947</v>
      </c>
      <c r="AD1848" s="6" t="s">
        <v>16765</v>
      </c>
      <c r="AE1848">
        <v>49384</v>
      </c>
      <c r="AF1848">
        <v>44839</v>
      </c>
      <c r="AG1848" s="6" t="s">
        <v>16973</v>
      </c>
      <c r="AH1848" s="6" t="s">
        <v>16950</v>
      </c>
      <c r="AI1848" s="6" t="s">
        <v>16951</v>
      </c>
      <c r="AJ1848" s="6" t="s">
        <v>16765</v>
      </c>
      <c r="AK1848" s="6" t="s">
        <v>16765</v>
      </c>
      <c r="AL1848" s="6" t="s">
        <v>16765</v>
      </c>
      <c r="AM1848" s="6" t="s">
        <v>16952</v>
      </c>
      <c r="AN1848">
        <v>0</v>
      </c>
      <c r="AO1848" s="55">
        <v>44663</v>
      </c>
      <c r="AP1848" s="6" t="s">
        <v>17000</v>
      </c>
      <c r="AQ1848">
        <v>0</v>
      </c>
      <c r="AR1848" s="6" t="s">
        <v>17098</v>
      </c>
      <c r="AS1848" s="6" t="s">
        <v>17002</v>
      </c>
      <c r="AT1848" s="6" t="s">
        <v>16947</v>
      </c>
      <c r="AU1848">
        <v>0</v>
      </c>
      <c r="AV1848">
        <v>0</v>
      </c>
      <c r="AW1848" s="6" t="s">
        <v>16956</v>
      </c>
      <c r="AX1848" s="6" t="s">
        <v>19719</v>
      </c>
      <c r="AY1848" s="6" t="s">
        <v>16765</v>
      </c>
      <c r="AZ1848" s="6" t="s">
        <v>16958</v>
      </c>
      <c r="BA1848" s="6" t="s">
        <v>16765</v>
      </c>
      <c r="BB1848" s="6" t="s">
        <v>16959</v>
      </c>
      <c r="BC1848" s="6" t="s">
        <v>16765</v>
      </c>
      <c r="BD1848" s="6" t="s">
        <v>16960</v>
      </c>
      <c r="BE1848" s="6" t="s">
        <v>16961</v>
      </c>
      <c r="BF1848" s="6" t="s">
        <v>13575</v>
      </c>
      <c r="BG1848" s="6" t="s">
        <v>13575</v>
      </c>
      <c r="BH1848" s="6" t="s">
        <v>16959</v>
      </c>
      <c r="BI1848">
        <v>0</v>
      </c>
      <c r="BJ1848" s="6" t="s">
        <v>16958</v>
      </c>
      <c r="BK1848">
        <v>0</v>
      </c>
      <c r="BL1848" s="6" t="s">
        <v>315</v>
      </c>
      <c r="BM1848" s="56">
        <f>COUNTIF($B$2:B1848,B1848)</f>
        <v>12</v>
      </c>
      <c r="BN1848" s="6" t="str">
        <f t="shared" si="28"/>
        <v>14065-12</v>
      </c>
    </row>
    <row r="1849" spans="1:66" x14ac:dyDescent="0.25">
      <c r="A1849">
        <v>1</v>
      </c>
      <c r="B1849">
        <v>14065</v>
      </c>
      <c r="C1849" s="6" t="s">
        <v>19712</v>
      </c>
      <c r="D1849">
        <v>5</v>
      </c>
      <c r="E1849">
        <v>3</v>
      </c>
      <c r="F1849">
        <v>30</v>
      </c>
      <c r="G1849">
        <v>308</v>
      </c>
      <c r="H1849" s="6" t="s">
        <v>16963</v>
      </c>
      <c r="I1849">
        <v>1</v>
      </c>
      <c r="J1849">
        <v>570377</v>
      </c>
      <c r="K1849">
        <v>6</v>
      </c>
      <c r="L1849" s="55">
        <v>43341</v>
      </c>
      <c r="M1849" s="6" t="s">
        <v>16765</v>
      </c>
      <c r="N1849" s="55">
        <v>109574</v>
      </c>
      <c r="O1849">
        <v>198214</v>
      </c>
      <c r="P1849" s="6" t="s">
        <v>16786</v>
      </c>
      <c r="Q1849" s="6" t="s">
        <v>16973</v>
      </c>
      <c r="R1849">
        <v>1200</v>
      </c>
      <c r="S1849">
        <v>0</v>
      </c>
      <c r="T1849">
        <v>-1200</v>
      </c>
      <c r="U1849">
        <v>1920</v>
      </c>
      <c r="V1849" s="6" t="s">
        <v>17004</v>
      </c>
      <c r="W1849" s="6" t="s">
        <v>16946</v>
      </c>
      <c r="X1849" s="55">
        <v>44663</v>
      </c>
      <c r="Y1849">
        <v>50000</v>
      </c>
      <c r="Z1849">
        <v>37869.599999999999</v>
      </c>
      <c r="AA1849" s="6" t="s">
        <v>17198</v>
      </c>
      <c r="AB1849" s="6" t="s">
        <v>16947</v>
      </c>
      <c r="AD1849" s="6" t="s">
        <v>16765</v>
      </c>
      <c r="AE1849">
        <v>49478</v>
      </c>
      <c r="AF1849">
        <v>44915</v>
      </c>
      <c r="AG1849" s="6" t="s">
        <v>16973</v>
      </c>
      <c r="AH1849" s="6" t="s">
        <v>16950</v>
      </c>
      <c r="AI1849" s="6" t="s">
        <v>16951</v>
      </c>
      <c r="AJ1849" s="6" t="s">
        <v>16765</v>
      </c>
      <c r="AK1849" s="6" t="s">
        <v>16765</v>
      </c>
      <c r="AL1849" s="6" t="s">
        <v>16765</v>
      </c>
      <c r="AM1849" s="6" t="s">
        <v>16952</v>
      </c>
      <c r="AN1849">
        <v>0</v>
      </c>
      <c r="AO1849" s="55">
        <v>44663</v>
      </c>
      <c r="AP1849" s="6" t="s">
        <v>17000</v>
      </c>
      <c r="AQ1849">
        <v>0</v>
      </c>
      <c r="AR1849" s="6" t="s">
        <v>17098</v>
      </c>
      <c r="AS1849" s="6" t="s">
        <v>17002</v>
      </c>
      <c r="AT1849" s="6" t="s">
        <v>16947</v>
      </c>
      <c r="AU1849">
        <v>0</v>
      </c>
      <c r="AV1849">
        <v>0</v>
      </c>
      <c r="AW1849" s="6" t="s">
        <v>16956</v>
      </c>
      <c r="AX1849" s="6" t="s">
        <v>19078</v>
      </c>
      <c r="AY1849" s="6" t="s">
        <v>16765</v>
      </c>
      <c r="AZ1849" s="6" t="s">
        <v>16958</v>
      </c>
      <c r="BA1849" s="6" t="s">
        <v>16765</v>
      </c>
      <c r="BB1849" s="6" t="s">
        <v>16959</v>
      </c>
      <c r="BC1849" s="6" t="s">
        <v>16765</v>
      </c>
      <c r="BD1849" s="6" t="s">
        <v>16960</v>
      </c>
      <c r="BE1849" s="6" t="s">
        <v>16961</v>
      </c>
      <c r="BF1849" s="6" t="s">
        <v>13575</v>
      </c>
      <c r="BG1849" s="6" t="s">
        <v>13575</v>
      </c>
      <c r="BH1849" s="6" t="s">
        <v>16959</v>
      </c>
      <c r="BI1849">
        <v>0</v>
      </c>
      <c r="BJ1849" s="6" t="s">
        <v>16958</v>
      </c>
      <c r="BK1849">
        <v>0</v>
      </c>
      <c r="BL1849" s="6" t="s">
        <v>315</v>
      </c>
      <c r="BM1849" s="56">
        <f>COUNTIF($B$2:B1849,B1849)</f>
        <v>13</v>
      </c>
      <c r="BN1849" s="6" t="str">
        <f t="shared" si="28"/>
        <v>14065-13</v>
      </c>
    </row>
    <row r="1850" spans="1:66" x14ac:dyDescent="0.25">
      <c r="A1850">
        <v>1</v>
      </c>
      <c r="B1850">
        <v>14065</v>
      </c>
      <c r="C1850" s="6" t="s">
        <v>19712</v>
      </c>
      <c r="D1850">
        <v>5</v>
      </c>
      <c r="E1850">
        <v>3</v>
      </c>
      <c r="F1850">
        <v>30</v>
      </c>
      <c r="G1850">
        <v>308</v>
      </c>
      <c r="H1850" s="6" t="s">
        <v>16963</v>
      </c>
      <c r="I1850">
        <v>1</v>
      </c>
      <c r="J1850">
        <v>571826</v>
      </c>
      <c r="K1850">
        <v>6</v>
      </c>
      <c r="L1850" s="55">
        <v>43343</v>
      </c>
      <c r="M1850" s="6" t="s">
        <v>16765</v>
      </c>
      <c r="N1850" s="55">
        <v>109574</v>
      </c>
      <c r="O1850">
        <v>198214</v>
      </c>
      <c r="P1850" s="6" t="s">
        <v>16786</v>
      </c>
      <c r="Q1850" s="6" t="s">
        <v>16973</v>
      </c>
      <c r="R1850">
        <v>720</v>
      </c>
      <c r="S1850">
        <v>0</v>
      </c>
      <c r="T1850">
        <v>-720</v>
      </c>
      <c r="U1850">
        <v>1152</v>
      </c>
      <c r="V1850" s="6" t="s">
        <v>17004</v>
      </c>
      <c r="W1850" s="6" t="s">
        <v>16946</v>
      </c>
      <c r="X1850" s="55">
        <v>44663</v>
      </c>
      <c r="Y1850">
        <v>50000</v>
      </c>
      <c r="Z1850">
        <v>37869.599999999999</v>
      </c>
      <c r="AA1850" s="6" t="s">
        <v>17198</v>
      </c>
      <c r="AB1850" s="6" t="s">
        <v>16947</v>
      </c>
      <c r="AD1850" s="6" t="s">
        <v>16765</v>
      </c>
      <c r="AE1850">
        <v>49494</v>
      </c>
      <c r="AF1850">
        <v>44928</v>
      </c>
      <c r="AG1850" s="6" t="s">
        <v>16973</v>
      </c>
      <c r="AH1850" s="6" t="s">
        <v>16950</v>
      </c>
      <c r="AI1850" s="6" t="s">
        <v>16951</v>
      </c>
      <c r="AJ1850" s="6" t="s">
        <v>16765</v>
      </c>
      <c r="AK1850" s="6" t="s">
        <v>16765</v>
      </c>
      <c r="AL1850" s="6" t="s">
        <v>16765</v>
      </c>
      <c r="AM1850" s="6" t="s">
        <v>16952</v>
      </c>
      <c r="AN1850">
        <v>0</v>
      </c>
      <c r="AO1850" s="55">
        <v>44663</v>
      </c>
      <c r="AP1850" s="6" t="s">
        <v>17000</v>
      </c>
      <c r="AQ1850">
        <v>0</v>
      </c>
      <c r="AR1850" s="6" t="s">
        <v>17098</v>
      </c>
      <c r="AS1850" s="6" t="s">
        <v>17002</v>
      </c>
      <c r="AT1850" s="6" t="s">
        <v>16947</v>
      </c>
      <c r="AU1850">
        <v>0</v>
      </c>
      <c r="AV1850">
        <v>0</v>
      </c>
      <c r="AW1850" s="6" t="s">
        <v>16956</v>
      </c>
      <c r="AX1850" s="6" t="s">
        <v>19720</v>
      </c>
      <c r="AY1850" s="6" t="s">
        <v>16765</v>
      </c>
      <c r="AZ1850" s="6" t="s">
        <v>16958</v>
      </c>
      <c r="BA1850" s="6" t="s">
        <v>16765</v>
      </c>
      <c r="BB1850" s="6" t="s">
        <v>16959</v>
      </c>
      <c r="BC1850" s="6" t="s">
        <v>16765</v>
      </c>
      <c r="BD1850" s="6" t="s">
        <v>16960</v>
      </c>
      <c r="BE1850" s="6" t="s">
        <v>16961</v>
      </c>
      <c r="BF1850" s="6" t="s">
        <v>13575</v>
      </c>
      <c r="BG1850" s="6" t="s">
        <v>13575</v>
      </c>
      <c r="BH1850" s="6" t="s">
        <v>16959</v>
      </c>
      <c r="BI1850">
        <v>0</v>
      </c>
      <c r="BJ1850" s="6" t="s">
        <v>16958</v>
      </c>
      <c r="BK1850">
        <v>0</v>
      </c>
      <c r="BL1850" s="6" t="s">
        <v>315</v>
      </c>
      <c r="BM1850" s="56">
        <f>COUNTIF($B$2:B1850,B1850)</f>
        <v>14</v>
      </c>
      <c r="BN1850" s="6" t="str">
        <f t="shared" si="28"/>
        <v>14065-14</v>
      </c>
    </row>
    <row r="1851" spans="1:66" x14ac:dyDescent="0.25">
      <c r="A1851">
        <v>1</v>
      </c>
      <c r="B1851">
        <v>14065</v>
      </c>
      <c r="C1851" s="6" t="s">
        <v>19712</v>
      </c>
      <c r="D1851">
        <v>5</v>
      </c>
      <c r="E1851">
        <v>3</v>
      </c>
      <c r="F1851">
        <v>30</v>
      </c>
      <c r="G1851">
        <v>308</v>
      </c>
      <c r="H1851" s="6" t="s">
        <v>16963</v>
      </c>
      <c r="I1851">
        <v>1</v>
      </c>
      <c r="J1851">
        <v>579611</v>
      </c>
      <c r="K1851">
        <v>6</v>
      </c>
      <c r="L1851" s="55">
        <v>43357</v>
      </c>
      <c r="M1851" s="6" t="s">
        <v>16765</v>
      </c>
      <c r="N1851" s="55">
        <v>109574</v>
      </c>
      <c r="O1851">
        <v>198214</v>
      </c>
      <c r="P1851" s="6" t="s">
        <v>16786</v>
      </c>
      <c r="Q1851" s="6" t="s">
        <v>16973</v>
      </c>
      <c r="R1851">
        <v>864</v>
      </c>
      <c r="S1851">
        <v>0</v>
      </c>
      <c r="T1851">
        <v>-864</v>
      </c>
      <c r="U1851">
        <v>1382.4</v>
      </c>
      <c r="V1851" s="6" t="s">
        <v>17004</v>
      </c>
      <c r="W1851" s="6" t="s">
        <v>16946</v>
      </c>
      <c r="X1851" s="55">
        <v>44663</v>
      </c>
      <c r="Y1851">
        <v>50000</v>
      </c>
      <c r="Z1851">
        <v>37869.599999999999</v>
      </c>
      <c r="AA1851" s="6" t="s">
        <v>17198</v>
      </c>
      <c r="AB1851" s="6" t="s">
        <v>16947</v>
      </c>
      <c r="AD1851" s="6" t="s">
        <v>16765</v>
      </c>
      <c r="AE1851">
        <v>49621</v>
      </c>
      <c r="AF1851">
        <v>45040</v>
      </c>
      <c r="AG1851" s="6" t="s">
        <v>16973</v>
      </c>
      <c r="AH1851" s="6" t="s">
        <v>16950</v>
      </c>
      <c r="AI1851" s="6" t="s">
        <v>16951</v>
      </c>
      <c r="AJ1851" s="6" t="s">
        <v>16765</v>
      </c>
      <c r="AK1851" s="6" t="s">
        <v>16765</v>
      </c>
      <c r="AL1851" s="6" t="s">
        <v>16765</v>
      </c>
      <c r="AM1851" s="6" t="s">
        <v>16952</v>
      </c>
      <c r="AN1851">
        <v>0</v>
      </c>
      <c r="AO1851" s="55">
        <v>44663</v>
      </c>
      <c r="AP1851" s="6" t="s">
        <v>17000</v>
      </c>
      <c r="AQ1851">
        <v>0</v>
      </c>
      <c r="AR1851" s="6" t="s">
        <v>17098</v>
      </c>
      <c r="AS1851" s="6" t="s">
        <v>17002</v>
      </c>
      <c r="AT1851" s="6" t="s">
        <v>16947</v>
      </c>
      <c r="AU1851">
        <v>0</v>
      </c>
      <c r="AV1851">
        <v>0</v>
      </c>
      <c r="AW1851" s="6" t="s">
        <v>16956</v>
      </c>
      <c r="AX1851" s="6" t="s">
        <v>19137</v>
      </c>
      <c r="AY1851" s="6" t="s">
        <v>16765</v>
      </c>
      <c r="AZ1851" s="6" t="s">
        <v>16958</v>
      </c>
      <c r="BA1851" s="6" t="s">
        <v>16765</v>
      </c>
      <c r="BB1851" s="6" t="s">
        <v>16959</v>
      </c>
      <c r="BC1851" s="6" t="s">
        <v>16765</v>
      </c>
      <c r="BD1851" s="6" t="s">
        <v>16960</v>
      </c>
      <c r="BE1851" s="6" t="s">
        <v>16961</v>
      </c>
      <c r="BF1851" s="6" t="s">
        <v>13575</v>
      </c>
      <c r="BG1851" s="6" t="s">
        <v>13575</v>
      </c>
      <c r="BH1851" s="6" t="s">
        <v>16959</v>
      </c>
      <c r="BI1851">
        <v>0</v>
      </c>
      <c r="BJ1851" s="6" t="s">
        <v>16958</v>
      </c>
      <c r="BK1851">
        <v>0</v>
      </c>
      <c r="BL1851" s="6" t="s">
        <v>315</v>
      </c>
      <c r="BM1851" s="56">
        <f>COUNTIF($B$2:B1851,B1851)</f>
        <v>15</v>
      </c>
      <c r="BN1851" s="6" t="str">
        <f t="shared" si="28"/>
        <v>14065-15</v>
      </c>
    </row>
    <row r="1852" spans="1:66" x14ac:dyDescent="0.25">
      <c r="A1852">
        <v>1</v>
      </c>
      <c r="B1852">
        <v>14065</v>
      </c>
      <c r="C1852" s="6" t="s">
        <v>19712</v>
      </c>
      <c r="D1852">
        <v>5</v>
      </c>
      <c r="E1852">
        <v>3</v>
      </c>
      <c r="F1852">
        <v>30</v>
      </c>
      <c r="G1852">
        <v>308</v>
      </c>
      <c r="H1852" s="6" t="s">
        <v>16963</v>
      </c>
      <c r="I1852">
        <v>1</v>
      </c>
      <c r="J1852">
        <v>570609</v>
      </c>
      <c r="K1852">
        <v>6</v>
      </c>
      <c r="L1852" s="55">
        <v>43341</v>
      </c>
      <c r="M1852" s="6" t="s">
        <v>16765</v>
      </c>
      <c r="N1852" s="55">
        <v>44628</v>
      </c>
      <c r="O1852">
        <v>242010</v>
      </c>
      <c r="P1852" s="6" t="s">
        <v>16849</v>
      </c>
      <c r="Q1852" s="6" t="s">
        <v>19721</v>
      </c>
      <c r="R1852">
        <v>1</v>
      </c>
      <c r="S1852">
        <v>0</v>
      </c>
      <c r="T1852">
        <v>-1</v>
      </c>
      <c r="U1852">
        <v>90000</v>
      </c>
      <c r="V1852" s="6" t="s">
        <v>16974</v>
      </c>
      <c r="W1852" s="6" t="s">
        <v>16946</v>
      </c>
      <c r="X1852" s="55">
        <v>44663</v>
      </c>
      <c r="Y1852">
        <v>50000</v>
      </c>
      <c r="Z1852">
        <v>37869.599999999999</v>
      </c>
      <c r="AA1852" s="6" t="s">
        <v>17198</v>
      </c>
      <c r="AB1852" s="6" t="s">
        <v>16947</v>
      </c>
      <c r="AD1852" s="6" t="s">
        <v>16948</v>
      </c>
      <c r="AE1852">
        <v>49491</v>
      </c>
      <c r="AF1852">
        <v>44927</v>
      </c>
      <c r="AG1852" s="6" t="s">
        <v>16949</v>
      </c>
      <c r="AH1852" s="6" t="s">
        <v>16950</v>
      </c>
      <c r="AI1852" s="6" t="s">
        <v>16951</v>
      </c>
      <c r="AJ1852" s="6" t="s">
        <v>16765</v>
      </c>
      <c r="AK1852" s="6" t="s">
        <v>16765</v>
      </c>
      <c r="AL1852" s="6" t="s">
        <v>16765</v>
      </c>
      <c r="AM1852" s="6" t="s">
        <v>16952</v>
      </c>
      <c r="AN1852">
        <v>0</v>
      </c>
      <c r="AO1852" s="55">
        <v>44663</v>
      </c>
      <c r="AP1852" s="6" t="s">
        <v>16953</v>
      </c>
      <c r="AQ1852">
        <v>0</v>
      </c>
      <c r="AR1852" s="6" t="s">
        <v>16975</v>
      </c>
      <c r="AS1852" s="6" t="s">
        <v>16955</v>
      </c>
      <c r="AT1852" s="6" t="s">
        <v>16947</v>
      </c>
      <c r="AU1852">
        <v>0</v>
      </c>
      <c r="AV1852">
        <v>0</v>
      </c>
      <c r="AW1852" s="6" t="s">
        <v>16956</v>
      </c>
      <c r="AX1852" s="6" t="s">
        <v>17880</v>
      </c>
      <c r="AY1852" s="6" t="s">
        <v>16765</v>
      </c>
      <c r="AZ1852" s="6" t="s">
        <v>16958</v>
      </c>
      <c r="BA1852" s="6" t="s">
        <v>16765</v>
      </c>
      <c r="BB1852" s="6" t="s">
        <v>16959</v>
      </c>
      <c r="BC1852" s="6" t="s">
        <v>16765</v>
      </c>
      <c r="BD1852" s="6" t="s">
        <v>16960</v>
      </c>
      <c r="BE1852" s="6" t="s">
        <v>16961</v>
      </c>
      <c r="BF1852" s="6" t="s">
        <v>13575</v>
      </c>
      <c r="BG1852" s="6" t="s">
        <v>13575</v>
      </c>
      <c r="BH1852" s="6" t="s">
        <v>16959</v>
      </c>
      <c r="BI1852">
        <v>0</v>
      </c>
      <c r="BJ1852" s="6" t="s">
        <v>16958</v>
      </c>
      <c r="BK1852">
        <v>0</v>
      </c>
      <c r="BL1852" s="6" t="s">
        <v>315</v>
      </c>
      <c r="BM1852" s="56">
        <f>COUNTIF($B$2:B1852,B1852)</f>
        <v>16</v>
      </c>
      <c r="BN1852" s="6" t="str">
        <f t="shared" si="28"/>
        <v>14065-16</v>
      </c>
    </row>
    <row r="1853" spans="1:66" x14ac:dyDescent="0.25">
      <c r="A1853">
        <v>1</v>
      </c>
      <c r="B1853">
        <v>14065</v>
      </c>
      <c r="C1853" s="6" t="s">
        <v>19712</v>
      </c>
      <c r="D1853">
        <v>5</v>
      </c>
      <c r="E1853">
        <v>3</v>
      </c>
      <c r="F1853">
        <v>30</v>
      </c>
      <c r="G1853">
        <v>308</v>
      </c>
      <c r="H1853" s="6" t="s">
        <v>16963</v>
      </c>
      <c r="I1853">
        <v>1</v>
      </c>
      <c r="J1853">
        <v>692619</v>
      </c>
      <c r="K1853">
        <v>6</v>
      </c>
      <c r="L1853" s="55">
        <v>43552</v>
      </c>
      <c r="M1853" s="6" t="s">
        <v>16765</v>
      </c>
      <c r="N1853" s="55">
        <v>44628</v>
      </c>
      <c r="O1853">
        <v>628699</v>
      </c>
      <c r="P1853" s="6" t="s">
        <v>16777</v>
      </c>
      <c r="Q1853" s="6" t="s">
        <v>19722</v>
      </c>
      <c r="R1853">
        <v>1</v>
      </c>
      <c r="S1853">
        <v>0</v>
      </c>
      <c r="T1853">
        <v>-1</v>
      </c>
      <c r="U1853">
        <v>1687</v>
      </c>
      <c r="V1853" s="6" t="s">
        <v>16945</v>
      </c>
      <c r="W1853" s="6" t="s">
        <v>16946</v>
      </c>
      <c r="X1853" s="55">
        <v>44663</v>
      </c>
      <c r="Y1853">
        <v>50000</v>
      </c>
      <c r="Z1853">
        <v>37869.599999999999</v>
      </c>
      <c r="AA1853" s="6" t="s">
        <v>17198</v>
      </c>
      <c r="AB1853" s="6" t="s">
        <v>16947</v>
      </c>
      <c r="AD1853" s="6" t="s">
        <v>16948</v>
      </c>
      <c r="AE1853">
        <v>50614</v>
      </c>
      <c r="AF1853">
        <v>45895</v>
      </c>
      <c r="AG1853" s="6" t="s">
        <v>16949</v>
      </c>
      <c r="AH1853" s="6" t="s">
        <v>16950</v>
      </c>
      <c r="AI1853" s="6" t="s">
        <v>16951</v>
      </c>
      <c r="AJ1853" s="6" t="s">
        <v>16765</v>
      </c>
      <c r="AK1853" s="6" t="s">
        <v>16765</v>
      </c>
      <c r="AL1853" s="6" t="s">
        <v>16765</v>
      </c>
      <c r="AM1853" s="6" t="s">
        <v>16952</v>
      </c>
      <c r="AN1853">
        <v>0</v>
      </c>
      <c r="AO1853" s="55">
        <v>44663</v>
      </c>
      <c r="AP1853" s="6" t="s">
        <v>16953</v>
      </c>
      <c r="AQ1853">
        <v>0</v>
      </c>
      <c r="AR1853" s="6" t="s">
        <v>16997</v>
      </c>
      <c r="AS1853" s="6" t="s">
        <v>16955</v>
      </c>
      <c r="AT1853" s="6" t="s">
        <v>16947</v>
      </c>
      <c r="AU1853">
        <v>0</v>
      </c>
      <c r="AV1853">
        <v>0</v>
      </c>
      <c r="AW1853" s="6" t="s">
        <v>16956</v>
      </c>
      <c r="AX1853" s="6" t="s">
        <v>19723</v>
      </c>
      <c r="AY1853" s="6" t="s">
        <v>16765</v>
      </c>
      <c r="AZ1853" s="6" t="s">
        <v>16958</v>
      </c>
      <c r="BA1853" s="6" t="s">
        <v>16765</v>
      </c>
      <c r="BB1853" s="6" t="s">
        <v>16959</v>
      </c>
      <c r="BC1853" s="6" t="s">
        <v>16765</v>
      </c>
      <c r="BD1853" s="6" t="s">
        <v>16960</v>
      </c>
      <c r="BE1853" s="6" t="s">
        <v>16961</v>
      </c>
      <c r="BF1853" s="6" t="s">
        <v>13575</v>
      </c>
      <c r="BG1853" s="6" t="s">
        <v>13575</v>
      </c>
      <c r="BH1853" s="6" t="s">
        <v>16959</v>
      </c>
      <c r="BI1853">
        <v>0</v>
      </c>
      <c r="BJ1853" s="6" t="s">
        <v>16958</v>
      </c>
      <c r="BK1853">
        <v>0</v>
      </c>
      <c r="BL1853" s="6" t="s">
        <v>315</v>
      </c>
      <c r="BM1853" s="56">
        <f>COUNTIF($B$2:B1853,B1853)</f>
        <v>17</v>
      </c>
      <c r="BN1853" s="6" t="str">
        <f t="shared" si="28"/>
        <v>14065-17</v>
      </c>
    </row>
    <row r="1854" spans="1:66" x14ac:dyDescent="0.25">
      <c r="A1854">
        <v>1</v>
      </c>
      <c r="B1854">
        <v>14065</v>
      </c>
      <c r="C1854" s="6" t="s">
        <v>19712</v>
      </c>
      <c r="D1854">
        <v>5</v>
      </c>
      <c r="E1854">
        <v>3</v>
      </c>
      <c r="F1854">
        <v>30</v>
      </c>
      <c r="G1854">
        <v>308</v>
      </c>
      <c r="H1854" s="6" t="s">
        <v>16963</v>
      </c>
      <c r="I1854">
        <v>1</v>
      </c>
      <c r="J1854">
        <v>947640</v>
      </c>
      <c r="K1854">
        <v>6</v>
      </c>
      <c r="L1854" s="55">
        <v>44063</v>
      </c>
      <c r="M1854" s="6" t="s">
        <v>16765</v>
      </c>
      <c r="N1854" s="55">
        <v>44628</v>
      </c>
      <c r="O1854">
        <v>734253</v>
      </c>
      <c r="P1854" s="6" t="s">
        <v>16817</v>
      </c>
      <c r="Q1854" s="6" t="s">
        <v>19724</v>
      </c>
      <c r="R1854">
        <v>1</v>
      </c>
      <c r="S1854">
        <v>0</v>
      </c>
      <c r="T1854">
        <v>-1</v>
      </c>
      <c r="U1854">
        <v>3242.03</v>
      </c>
      <c r="V1854" s="6" t="s">
        <v>16945</v>
      </c>
      <c r="W1854" s="6" t="s">
        <v>16946</v>
      </c>
      <c r="X1854" s="55">
        <v>44663</v>
      </c>
      <c r="Y1854">
        <v>50000</v>
      </c>
      <c r="Z1854">
        <v>37869.599999999999</v>
      </c>
      <c r="AA1854" s="6" t="s">
        <v>17198</v>
      </c>
      <c r="AB1854" s="6" t="s">
        <v>16947</v>
      </c>
      <c r="AD1854" s="6" t="s">
        <v>16948</v>
      </c>
      <c r="AE1854">
        <v>52414</v>
      </c>
      <c r="AF1854">
        <v>47445</v>
      </c>
      <c r="AG1854" s="6" t="s">
        <v>16949</v>
      </c>
      <c r="AH1854" s="6" t="s">
        <v>16950</v>
      </c>
      <c r="AI1854" s="6" t="s">
        <v>16951</v>
      </c>
      <c r="AJ1854" s="6" t="s">
        <v>16765</v>
      </c>
      <c r="AK1854" s="6" t="s">
        <v>16765</v>
      </c>
      <c r="AL1854" s="6" t="s">
        <v>16765</v>
      </c>
      <c r="AM1854" s="6" t="s">
        <v>16952</v>
      </c>
      <c r="AN1854">
        <v>0</v>
      </c>
      <c r="AO1854" s="55">
        <v>44663</v>
      </c>
      <c r="AP1854" s="6" t="s">
        <v>16953</v>
      </c>
      <c r="AQ1854">
        <v>0</v>
      </c>
      <c r="AR1854" s="6" t="s">
        <v>16954</v>
      </c>
      <c r="AS1854" s="6" t="s">
        <v>16955</v>
      </c>
      <c r="AT1854" s="6" t="s">
        <v>16947</v>
      </c>
      <c r="AU1854">
        <v>0</v>
      </c>
      <c r="AV1854">
        <v>0</v>
      </c>
      <c r="AW1854" s="6" t="s">
        <v>16956</v>
      </c>
      <c r="AX1854" s="6" t="s">
        <v>17606</v>
      </c>
      <c r="AY1854" s="6" t="s">
        <v>16765</v>
      </c>
      <c r="AZ1854" s="6" t="s">
        <v>16958</v>
      </c>
      <c r="BA1854" s="6" t="s">
        <v>16765</v>
      </c>
      <c r="BB1854" s="6" t="s">
        <v>16959</v>
      </c>
      <c r="BC1854" s="6" t="s">
        <v>16765</v>
      </c>
      <c r="BD1854" s="6" t="s">
        <v>16960</v>
      </c>
      <c r="BE1854" s="6" t="s">
        <v>16961</v>
      </c>
      <c r="BF1854" s="6" t="s">
        <v>13575</v>
      </c>
      <c r="BG1854" s="6" t="s">
        <v>13575</v>
      </c>
      <c r="BH1854" s="6" t="s">
        <v>16959</v>
      </c>
      <c r="BI1854">
        <v>0</v>
      </c>
      <c r="BJ1854" s="6" t="s">
        <v>16958</v>
      </c>
      <c r="BK1854">
        <v>0</v>
      </c>
      <c r="BL1854" s="6" t="s">
        <v>315</v>
      </c>
      <c r="BM1854" s="56">
        <f>COUNTIF($B$2:B1854,B1854)</f>
        <v>18</v>
      </c>
      <c r="BN1854" s="6" t="str">
        <f t="shared" si="28"/>
        <v>14065-18</v>
      </c>
    </row>
    <row r="1855" spans="1:66" x14ac:dyDescent="0.25">
      <c r="A1855">
        <v>1</v>
      </c>
      <c r="B1855">
        <v>14065</v>
      </c>
      <c r="C1855" s="6" t="s">
        <v>19712</v>
      </c>
      <c r="D1855">
        <v>5</v>
      </c>
      <c r="E1855">
        <v>3</v>
      </c>
      <c r="F1855">
        <v>30</v>
      </c>
      <c r="G1855">
        <v>308</v>
      </c>
      <c r="H1855" s="6" t="s">
        <v>16963</v>
      </c>
      <c r="I1855">
        <v>1</v>
      </c>
      <c r="J1855">
        <v>218981</v>
      </c>
      <c r="K1855">
        <v>7</v>
      </c>
      <c r="L1855" s="55">
        <v>44566</v>
      </c>
      <c r="M1855" s="6" t="s">
        <v>16765</v>
      </c>
      <c r="N1855" s="55">
        <v>44930</v>
      </c>
      <c r="O1855">
        <v>835270</v>
      </c>
      <c r="P1855" s="6" t="s">
        <v>16801</v>
      </c>
      <c r="Q1855" s="6" t="s">
        <v>19725</v>
      </c>
      <c r="R1855">
        <v>1</v>
      </c>
      <c r="S1855">
        <v>0</v>
      </c>
      <c r="T1855">
        <v>-1</v>
      </c>
      <c r="U1855">
        <v>6405.08</v>
      </c>
      <c r="V1855" s="6" t="s">
        <v>16974</v>
      </c>
      <c r="W1855" s="6" t="s">
        <v>16946</v>
      </c>
      <c r="X1855" s="55">
        <v>44663</v>
      </c>
      <c r="Y1855">
        <v>50000</v>
      </c>
      <c r="Z1855">
        <v>37869.599999999999</v>
      </c>
      <c r="AA1855" s="6" t="s">
        <v>17198</v>
      </c>
      <c r="AB1855" s="6" t="s">
        <v>16947</v>
      </c>
      <c r="AD1855" s="6" t="s">
        <v>16948</v>
      </c>
      <c r="AE1855">
        <v>53923</v>
      </c>
      <c r="AF1855">
        <v>48709</v>
      </c>
      <c r="AG1855" s="6" t="s">
        <v>16949</v>
      </c>
      <c r="AH1855" s="6" t="s">
        <v>16950</v>
      </c>
      <c r="AI1855" s="6" t="s">
        <v>16951</v>
      </c>
      <c r="AJ1855" s="6" t="s">
        <v>16765</v>
      </c>
      <c r="AK1855" s="6" t="s">
        <v>16765</v>
      </c>
      <c r="AL1855" s="6" t="s">
        <v>16765</v>
      </c>
      <c r="AM1855" s="6" t="s">
        <v>16952</v>
      </c>
      <c r="AN1855">
        <v>0</v>
      </c>
      <c r="AO1855" s="55">
        <v>44663</v>
      </c>
      <c r="AP1855" s="6" t="s">
        <v>16953</v>
      </c>
      <c r="AQ1855">
        <v>0</v>
      </c>
      <c r="AR1855" s="6" t="s">
        <v>16975</v>
      </c>
      <c r="AS1855" s="6" t="s">
        <v>16955</v>
      </c>
      <c r="AT1855" s="6" t="s">
        <v>16947</v>
      </c>
      <c r="AU1855">
        <v>0</v>
      </c>
      <c r="AV1855">
        <v>0</v>
      </c>
      <c r="AW1855" s="6" t="s">
        <v>16956</v>
      </c>
      <c r="AX1855" s="6" t="s">
        <v>16765</v>
      </c>
      <c r="AY1855" s="6" t="s">
        <v>16765</v>
      </c>
      <c r="AZ1855" s="6" t="s">
        <v>16958</v>
      </c>
      <c r="BA1855" s="6" t="s">
        <v>16765</v>
      </c>
      <c r="BB1855" s="6" t="s">
        <v>16959</v>
      </c>
      <c r="BC1855" s="6" t="s">
        <v>16765</v>
      </c>
      <c r="BD1855" s="6" t="s">
        <v>16960</v>
      </c>
      <c r="BE1855" s="6" t="s">
        <v>16961</v>
      </c>
      <c r="BF1855" s="6" t="s">
        <v>13575</v>
      </c>
      <c r="BG1855" s="6" t="s">
        <v>13575</v>
      </c>
      <c r="BH1855" s="6" t="s">
        <v>16959</v>
      </c>
      <c r="BI1855">
        <v>0</v>
      </c>
      <c r="BJ1855" s="6" t="s">
        <v>16958</v>
      </c>
      <c r="BK1855">
        <v>0</v>
      </c>
      <c r="BL1855" s="6" t="s">
        <v>315</v>
      </c>
      <c r="BM1855" s="56">
        <f>COUNTIF($B$2:B1855,B1855)</f>
        <v>19</v>
      </c>
      <c r="BN1855" s="6" t="str">
        <f t="shared" si="28"/>
        <v>14065-19</v>
      </c>
    </row>
    <row r="1856" spans="1:66" x14ac:dyDescent="0.25">
      <c r="A1856">
        <v>1</v>
      </c>
      <c r="B1856">
        <v>14093</v>
      </c>
      <c r="C1856" s="6" t="s">
        <v>19726</v>
      </c>
      <c r="D1856">
        <v>5</v>
      </c>
      <c r="E1856">
        <v>1</v>
      </c>
      <c r="F1856">
        <v>10</v>
      </c>
      <c r="G1856">
        <v>104</v>
      </c>
      <c r="H1856" s="6" t="s">
        <v>16963</v>
      </c>
      <c r="I1856">
        <v>1</v>
      </c>
      <c r="J1856">
        <v>756946</v>
      </c>
      <c r="K1856">
        <v>6</v>
      </c>
      <c r="L1856" s="55">
        <v>43671</v>
      </c>
      <c r="M1856" s="6" t="s">
        <v>16765</v>
      </c>
      <c r="N1856" s="55">
        <v>44782</v>
      </c>
      <c r="O1856">
        <v>126676</v>
      </c>
      <c r="P1856" s="6" t="s">
        <v>16804</v>
      </c>
      <c r="Q1856" s="6" t="s">
        <v>19727</v>
      </c>
      <c r="R1856">
        <v>1</v>
      </c>
      <c r="S1856">
        <v>0</v>
      </c>
      <c r="T1856">
        <v>-1</v>
      </c>
      <c r="U1856">
        <v>3224.48</v>
      </c>
      <c r="V1856" s="6" t="s">
        <v>16945</v>
      </c>
      <c r="W1856" s="6" t="s">
        <v>16946</v>
      </c>
      <c r="X1856" s="55">
        <v>44663</v>
      </c>
      <c r="Y1856">
        <v>0</v>
      </c>
      <c r="Z1856">
        <v>0</v>
      </c>
      <c r="AA1856" s="6" t="s">
        <v>16765</v>
      </c>
      <c r="AB1856" s="6" t="s">
        <v>16947</v>
      </c>
      <c r="AD1856" s="6" t="s">
        <v>16948</v>
      </c>
      <c r="AE1856">
        <v>51325</v>
      </c>
      <c r="AF1856">
        <v>46536</v>
      </c>
      <c r="AG1856" s="6" t="s">
        <v>16949</v>
      </c>
      <c r="AH1856" s="6" t="s">
        <v>16950</v>
      </c>
      <c r="AI1856" s="6" t="s">
        <v>16951</v>
      </c>
      <c r="AJ1856" s="6" t="s">
        <v>16765</v>
      </c>
      <c r="AK1856" s="6" t="s">
        <v>16765</v>
      </c>
      <c r="AL1856" s="6" t="s">
        <v>16765</v>
      </c>
      <c r="AM1856" s="6" t="s">
        <v>16952</v>
      </c>
      <c r="AN1856">
        <v>0</v>
      </c>
      <c r="AO1856" s="55">
        <v>44663</v>
      </c>
      <c r="AP1856" s="6" t="s">
        <v>16953</v>
      </c>
      <c r="AQ1856">
        <v>0</v>
      </c>
      <c r="AR1856" s="6" t="s">
        <v>16954</v>
      </c>
      <c r="AS1856" s="6" t="s">
        <v>16955</v>
      </c>
      <c r="AT1856" s="6" t="s">
        <v>16947</v>
      </c>
      <c r="AU1856">
        <v>0</v>
      </c>
      <c r="AV1856">
        <v>0</v>
      </c>
      <c r="AW1856" s="6" t="s">
        <v>16956</v>
      </c>
      <c r="AX1856" s="6" t="s">
        <v>19728</v>
      </c>
      <c r="AY1856" s="6" t="s">
        <v>16765</v>
      </c>
      <c r="AZ1856" s="6" t="s">
        <v>16958</v>
      </c>
      <c r="BA1856" s="6" t="s">
        <v>16765</v>
      </c>
      <c r="BB1856" s="6" t="s">
        <v>16959</v>
      </c>
      <c r="BC1856" s="6" t="s">
        <v>16765</v>
      </c>
      <c r="BD1856" s="6" t="s">
        <v>16960</v>
      </c>
      <c r="BE1856" s="6" t="s">
        <v>16961</v>
      </c>
      <c r="BF1856" s="6" t="s">
        <v>13575</v>
      </c>
      <c r="BG1856" s="6" t="s">
        <v>13575</v>
      </c>
      <c r="BH1856" s="6" t="s">
        <v>16959</v>
      </c>
      <c r="BI1856">
        <v>0</v>
      </c>
      <c r="BJ1856" s="6" t="s">
        <v>16958</v>
      </c>
      <c r="BK1856">
        <v>0</v>
      </c>
      <c r="BL1856" s="6" t="s">
        <v>315</v>
      </c>
      <c r="BM1856" s="56">
        <f>COUNTIF($B$2:B1856,B1856)</f>
        <v>1</v>
      </c>
      <c r="BN1856" s="6" t="str">
        <f t="shared" si="28"/>
        <v>14093-1</v>
      </c>
    </row>
    <row r="1857" spans="1:66" x14ac:dyDescent="0.25">
      <c r="A1857">
        <v>1</v>
      </c>
      <c r="B1857">
        <v>14093</v>
      </c>
      <c r="C1857" s="6" t="s">
        <v>19726</v>
      </c>
      <c r="D1857">
        <v>5</v>
      </c>
      <c r="E1857">
        <v>1</v>
      </c>
      <c r="F1857">
        <v>10</v>
      </c>
      <c r="G1857">
        <v>104</v>
      </c>
      <c r="H1857" s="6" t="s">
        <v>16963</v>
      </c>
      <c r="I1857">
        <v>1</v>
      </c>
      <c r="J1857">
        <v>203682</v>
      </c>
      <c r="K1857">
        <v>7</v>
      </c>
      <c r="L1857" s="55">
        <v>44538</v>
      </c>
      <c r="M1857" s="6" t="s">
        <v>16765</v>
      </c>
      <c r="N1857" s="55">
        <v>44628</v>
      </c>
      <c r="O1857">
        <v>198213</v>
      </c>
      <c r="P1857" s="6" t="s">
        <v>16785</v>
      </c>
      <c r="Q1857" s="6" t="s">
        <v>16973</v>
      </c>
      <c r="R1857">
        <v>2</v>
      </c>
      <c r="S1857">
        <v>0</v>
      </c>
      <c r="T1857">
        <v>-2</v>
      </c>
      <c r="U1857">
        <v>84</v>
      </c>
      <c r="V1857" s="6" t="s">
        <v>16999</v>
      </c>
      <c r="W1857" s="6" t="s">
        <v>16946</v>
      </c>
      <c r="X1857" s="55">
        <v>44663</v>
      </c>
      <c r="Y1857">
        <v>0</v>
      </c>
      <c r="Z1857">
        <v>0</v>
      </c>
      <c r="AA1857" s="6" t="s">
        <v>16765</v>
      </c>
      <c r="AB1857" s="6" t="s">
        <v>16947</v>
      </c>
      <c r="AD1857" s="6" t="s">
        <v>16765</v>
      </c>
      <c r="AE1857">
        <v>53838</v>
      </c>
      <c r="AF1857">
        <v>48634</v>
      </c>
      <c r="AG1857" s="6" t="s">
        <v>16973</v>
      </c>
      <c r="AH1857" s="6" t="s">
        <v>16950</v>
      </c>
      <c r="AI1857" s="6" t="s">
        <v>16951</v>
      </c>
      <c r="AJ1857" s="6" t="s">
        <v>16765</v>
      </c>
      <c r="AK1857" s="6" t="s">
        <v>16765</v>
      </c>
      <c r="AL1857" s="6" t="s">
        <v>16765</v>
      </c>
      <c r="AM1857" s="6" t="s">
        <v>16952</v>
      </c>
      <c r="AN1857">
        <v>0</v>
      </c>
      <c r="AO1857" s="55">
        <v>44663</v>
      </c>
      <c r="AP1857" s="6" t="s">
        <v>17190</v>
      </c>
      <c r="AQ1857">
        <v>0</v>
      </c>
      <c r="AR1857" s="6" t="s">
        <v>17095</v>
      </c>
      <c r="AS1857" s="6" t="s">
        <v>17002</v>
      </c>
      <c r="AT1857" s="6" t="s">
        <v>16947</v>
      </c>
      <c r="AU1857">
        <v>0</v>
      </c>
      <c r="AV1857">
        <v>0</v>
      </c>
      <c r="AW1857" s="6" t="s">
        <v>16956</v>
      </c>
      <c r="AX1857" s="6" t="s">
        <v>16765</v>
      </c>
      <c r="AY1857" s="6" t="s">
        <v>16765</v>
      </c>
      <c r="AZ1857" s="6" t="s">
        <v>16958</v>
      </c>
      <c r="BA1857" s="6" t="s">
        <v>16765</v>
      </c>
      <c r="BB1857" s="6" t="s">
        <v>16959</v>
      </c>
      <c r="BC1857" s="6" t="s">
        <v>16765</v>
      </c>
      <c r="BD1857" s="6" t="s">
        <v>16960</v>
      </c>
      <c r="BE1857" s="6" t="s">
        <v>16961</v>
      </c>
      <c r="BF1857" s="6" t="s">
        <v>13575</v>
      </c>
      <c r="BG1857" s="6" t="s">
        <v>13575</v>
      </c>
      <c r="BH1857" s="6" t="s">
        <v>16959</v>
      </c>
      <c r="BI1857">
        <v>0</v>
      </c>
      <c r="BJ1857" s="6" t="s">
        <v>16958</v>
      </c>
      <c r="BK1857">
        <v>0</v>
      </c>
      <c r="BL1857" s="6" t="s">
        <v>315</v>
      </c>
      <c r="BM1857" s="56">
        <f>COUNTIF($B$2:B1857,B1857)</f>
        <v>2</v>
      </c>
      <c r="BN1857" s="6" t="str">
        <f t="shared" si="28"/>
        <v>14093-2</v>
      </c>
    </row>
    <row r="1858" spans="1:66" x14ac:dyDescent="0.25">
      <c r="A1858">
        <v>1</v>
      </c>
      <c r="B1858">
        <v>14093</v>
      </c>
      <c r="C1858" s="6" t="s">
        <v>19726</v>
      </c>
      <c r="D1858">
        <v>5</v>
      </c>
      <c r="E1858">
        <v>1</v>
      </c>
      <c r="F1858">
        <v>10</v>
      </c>
      <c r="G1858">
        <v>104</v>
      </c>
      <c r="H1858" s="6" t="s">
        <v>16963</v>
      </c>
      <c r="I1858">
        <v>1</v>
      </c>
      <c r="J1858">
        <v>203682</v>
      </c>
      <c r="K1858">
        <v>7</v>
      </c>
      <c r="L1858" s="55">
        <v>44538</v>
      </c>
      <c r="M1858" s="6" t="s">
        <v>16765</v>
      </c>
      <c r="N1858" s="55">
        <v>44628</v>
      </c>
      <c r="O1858">
        <v>198214</v>
      </c>
      <c r="P1858" s="6" t="s">
        <v>16786</v>
      </c>
      <c r="Q1858" s="6" t="s">
        <v>16973</v>
      </c>
      <c r="R1858">
        <v>48</v>
      </c>
      <c r="S1858">
        <v>0</v>
      </c>
      <c r="T1858">
        <v>-48</v>
      </c>
      <c r="U1858">
        <v>76.8</v>
      </c>
      <c r="V1858" s="6" t="s">
        <v>17004</v>
      </c>
      <c r="W1858" s="6" t="s">
        <v>16946</v>
      </c>
      <c r="X1858" s="55">
        <v>44663</v>
      </c>
      <c r="Y1858">
        <v>0</v>
      </c>
      <c r="Z1858">
        <v>0</v>
      </c>
      <c r="AA1858" s="6" t="s">
        <v>16765</v>
      </c>
      <c r="AB1858" s="6" t="s">
        <v>16947</v>
      </c>
      <c r="AD1858" s="6" t="s">
        <v>16765</v>
      </c>
      <c r="AE1858">
        <v>53839</v>
      </c>
      <c r="AF1858">
        <v>48634</v>
      </c>
      <c r="AG1858" s="6" t="s">
        <v>16973</v>
      </c>
      <c r="AH1858" s="6" t="s">
        <v>16950</v>
      </c>
      <c r="AI1858" s="6" t="s">
        <v>16951</v>
      </c>
      <c r="AJ1858" s="6" t="s">
        <v>16765</v>
      </c>
      <c r="AK1858" s="6" t="s">
        <v>16765</v>
      </c>
      <c r="AL1858" s="6" t="s">
        <v>16765</v>
      </c>
      <c r="AM1858" s="6" t="s">
        <v>16952</v>
      </c>
      <c r="AN1858">
        <v>0</v>
      </c>
      <c r="AO1858" s="55">
        <v>44663</v>
      </c>
      <c r="AP1858" s="6" t="s">
        <v>17190</v>
      </c>
      <c r="AQ1858">
        <v>0</v>
      </c>
      <c r="AR1858" s="6" t="s">
        <v>17098</v>
      </c>
      <c r="AS1858" s="6" t="s">
        <v>17002</v>
      </c>
      <c r="AT1858" s="6" t="s">
        <v>16947</v>
      </c>
      <c r="AU1858">
        <v>0</v>
      </c>
      <c r="AV1858">
        <v>0</v>
      </c>
      <c r="AW1858" s="6" t="s">
        <v>16956</v>
      </c>
      <c r="AX1858" s="6" t="s">
        <v>16765</v>
      </c>
      <c r="AY1858" s="6" t="s">
        <v>16765</v>
      </c>
      <c r="AZ1858" s="6" t="s">
        <v>16958</v>
      </c>
      <c r="BA1858" s="6" t="s">
        <v>16765</v>
      </c>
      <c r="BB1858" s="6" t="s">
        <v>16959</v>
      </c>
      <c r="BC1858" s="6" t="s">
        <v>16765</v>
      </c>
      <c r="BD1858" s="6" t="s">
        <v>16960</v>
      </c>
      <c r="BE1858" s="6" t="s">
        <v>16961</v>
      </c>
      <c r="BF1858" s="6" t="s">
        <v>13575</v>
      </c>
      <c r="BG1858" s="6" t="s">
        <v>13575</v>
      </c>
      <c r="BH1858" s="6" t="s">
        <v>16959</v>
      </c>
      <c r="BI1858">
        <v>0</v>
      </c>
      <c r="BJ1858" s="6" t="s">
        <v>16958</v>
      </c>
      <c r="BK1858">
        <v>0</v>
      </c>
      <c r="BL1858" s="6" t="s">
        <v>315</v>
      </c>
      <c r="BM1858" s="56">
        <f>COUNTIF($B$2:B1858,B1858)</f>
        <v>3</v>
      </c>
      <c r="BN1858" s="6" t="str">
        <f t="shared" ref="BN1858:BN1921" si="29">CONCATENATE(B1858,"-",BM1858)</f>
        <v>14093-3</v>
      </c>
    </row>
    <row r="1859" spans="1:66" x14ac:dyDescent="0.25">
      <c r="A1859">
        <v>1</v>
      </c>
      <c r="B1859">
        <v>14093</v>
      </c>
      <c r="C1859" s="6" t="s">
        <v>19726</v>
      </c>
      <c r="D1859">
        <v>5</v>
      </c>
      <c r="E1859">
        <v>1</v>
      </c>
      <c r="F1859">
        <v>10</v>
      </c>
      <c r="G1859">
        <v>104</v>
      </c>
      <c r="H1859" s="6" t="s">
        <v>16963</v>
      </c>
      <c r="I1859">
        <v>1</v>
      </c>
      <c r="J1859">
        <v>224946</v>
      </c>
      <c r="K1859">
        <v>6</v>
      </c>
      <c r="L1859" s="55">
        <v>42746</v>
      </c>
      <c r="M1859" s="6" t="s">
        <v>16765</v>
      </c>
      <c r="N1859" s="55">
        <v>44782</v>
      </c>
      <c r="O1859">
        <v>3041122</v>
      </c>
      <c r="P1859" s="6" t="s">
        <v>16798</v>
      </c>
      <c r="Q1859" s="6" t="s">
        <v>16973</v>
      </c>
      <c r="R1859">
        <v>20</v>
      </c>
      <c r="S1859">
        <v>0</v>
      </c>
      <c r="T1859">
        <v>-20</v>
      </c>
      <c r="U1859">
        <v>2000</v>
      </c>
      <c r="V1859" s="6" t="s">
        <v>16974</v>
      </c>
      <c r="W1859" s="6" t="s">
        <v>16946</v>
      </c>
      <c r="X1859" s="55">
        <v>44663</v>
      </c>
      <c r="Y1859">
        <v>0</v>
      </c>
      <c r="Z1859">
        <v>0</v>
      </c>
      <c r="AA1859" s="6" t="s">
        <v>16765</v>
      </c>
      <c r="AB1859" s="6" t="s">
        <v>16947</v>
      </c>
      <c r="AD1859" s="6" t="s">
        <v>16765</v>
      </c>
      <c r="AE1859">
        <v>44147</v>
      </c>
      <c r="AF1859">
        <v>41525</v>
      </c>
      <c r="AG1859" s="6" t="s">
        <v>16973</v>
      </c>
      <c r="AH1859" s="6" t="s">
        <v>16950</v>
      </c>
      <c r="AI1859" s="6" t="s">
        <v>16951</v>
      </c>
      <c r="AJ1859" s="6" t="s">
        <v>16765</v>
      </c>
      <c r="AK1859" s="6" t="s">
        <v>16765</v>
      </c>
      <c r="AL1859" s="6" t="s">
        <v>16765</v>
      </c>
      <c r="AM1859" s="6" t="s">
        <v>16952</v>
      </c>
      <c r="AN1859">
        <v>0</v>
      </c>
      <c r="AO1859" s="55">
        <v>44663</v>
      </c>
      <c r="AP1859" s="6" t="s">
        <v>16953</v>
      </c>
      <c r="AQ1859">
        <v>0</v>
      </c>
      <c r="AR1859" s="6" t="s">
        <v>16975</v>
      </c>
      <c r="AS1859" s="6" t="s">
        <v>16955</v>
      </c>
      <c r="AT1859" s="6" t="s">
        <v>16947</v>
      </c>
      <c r="AU1859">
        <v>0</v>
      </c>
      <c r="AV1859">
        <v>0</v>
      </c>
      <c r="AW1859" s="6" t="s">
        <v>16956</v>
      </c>
      <c r="AX1859" s="6" t="s">
        <v>19729</v>
      </c>
      <c r="AY1859" s="6" t="s">
        <v>16765</v>
      </c>
      <c r="AZ1859" s="6" t="s">
        <v>16958</v>
      </c>
      <c r="BA1859" s="6" t="s">
        <v>16765</v>
      </c>
      <c r="BB1859" s="6" t="s">
        <v>16959</v>
      </c>
      <c r="BC1859" s="6" t="s">
        <v>16765</v>
      </c>
      <c r="BD1859" s="6" t="s">
        <v>16960</v>
      </c>
      <c r="BE1859" s="6" t="s">
        <v>16961</v>
      </c>
      <c r="BF1859" s="6" t="s">
        <v>13575</v>
      </c>
      <c r="BG1859" s="6" t="s">
        <v>13575</v>
      </c>
      <c r="BH1859" s="6" t="s">
        <v>16959</v>
      </c>
      <c r="BI1859">
        <v>0</v>
      </c>
      <c r="BJ1859" s="6" t="s">
        <v>16958</v>
      </c>
      <c r="BK1859">
        <v>0</v>
      </c>
      <c r="BL1859" s="6" t="s">
        <v>315</v>
      </c>
      <c r="BM1859" s="56">
        <f>COUNTIF($B$2:B1859,B1859)</f>
        <v>4</v>
      </c>
      <c r="BN1859" s="6" t="str">
        <f t="shared" si="29"/>
        <v>14093-4</v>
      </c>
    </row>
    <row r="1860" spans="1:66" x14ac:dyDescent="0.25">
      <c r="A1860">
        <v>1</v>
      </c>
      <c r="B1860">
        <v>14101</v>
      </c>
      <c r="C1860" s="6" t="s">
        <v>19730</v>
      </c>
      <c r="D1860">
        <v>5</v>
      </c>
      <c r="E1860">
        <v>2</v>
      </c>
      <c r="F1860">
        <v>20</v>
      </c>
      <c r="G1860">
        <v>206</v>
      </c>
      <c r="H1860" s="6" t="s">
        <v>16943</v>
      </c>
      <c r="I1860">
        <v>1</v>
      </c>
      <c r="J1860">
        <v>428261</v>
      </c>
      <c r="K1860">
        <v>11</v>
      </c>
      <c r="L1860" s="55">
        <v>39783</v>
      </c>
      <c r="M1860" s="6" t="s">
        <v>16765</v>
      </c>
      <c r="N1860" s="55">
        <v>44736</v>
      </c>
      <c r="O1860">
        <v>100007</v>
      </c>
      <c r="P1860" s="6" t="s">
        <v>16850</v>
      </c>
      <c r="Q1860" s="6" t="s">
        <v>16973</v>
      </c>
      <c r="R1860">
        <v>2</v>
      </c>
      <c r="S1860">
        <v>0</v>
      </c>
      <c r="T1860">
        <v>-2</v>
      </c>
      <c r="U1860">
        <v>583.28</v>
      </c>
      <c r="V1860" s="6" t="s">
        <v>17183</v>
      </c>
      <c r="W1860" s="6" t="s">
        <v>16946</v>
      </c>
      <c r="X1860" s="55">
        <v>44665</v>
      </c>
      <c r="Y1860">
        <v>20000</v>
      </c>
      <c r="Z1860">
        <v>1221.28</v>
      </c>
      <c r="AA1860" s="6" t="s">
        <v>16965</v>
      </c>
      <c r="AB1860" s="6" t="s">
        <v>17049</v>
      </c>
      <c r="AC1860">
        <v>1183</v>
      </c>
      <c r="AD1860" s="6" t="s">
        <v>16765</v>
      </c>
      <c r="AE1860">
        <v>5636</v>
      </c>
      <c r="AF1860">
        <v>3289</v>
      </c>
      <c r="AG1860" s="6" t="s">
        <v>16973</v>
      </c>
      <c r="AH1860" s="6" t="s">
        <v>16950</v>
      </c>
      <c r="AI1860" s="6" t="s">
        <v>16951</v>
      </c>
      <c r="AJ1860" s="6" t="s">
        <v>16765</v>
      </c>
      <c r="AK1860" s="6" t="s">
        <v>16765</v>
      </c>
      <c r="AL1860" s="6" t="s">
        <v>16765</v>
      </c>
      <c r="AM1860" s="6" t="s">
        <v>16952</v>
      </c>
      <c r="AN1860">
        <v>0</v>
      </c>
      <c r="AO1860" s="55">
        <v>44665</v>
      </c>
      <c r="AP1860" s="6" t="s">
        <v>16953</v>
      </c>
      <c r="AQ1860">
        <v>0</v>
      </c>
      <c r="AR1860" s="6" t="s">
        <v>17184</v>
      </c>
      <c r="AS1860" s="6" t="s">
        <v>17002</v>
      </c>
      <c r="AT1860" s="6" t="s">
        <v>16947</v>
      </c>
      <c r="AU1860">
        <v>0</v>
      </c>
      <c r="AV1860">
        <v>0</v>
      </c>
      <c r="AW1860" s="6" t="s">
        <v>16956</v>
      </c>
      <c r="AX1860" s="6" t="s">
        <v>19731</v>
      </c>
      <c r="AY1860" s="6" t="s">
        <v>16765</v>
      </c>
      <c r="AZ1860" s="6" t="s">
        <v>16958</v>
      </c>
      <c r="BA1860" s="6" t="s">
        <v>16765</v>
      </c>
      <c r="BB1860" s="6" t="s">
        <v>16959</v>
      </c>
      <c r="BC1860" s="6" t="s">
        <v>16765</v>
      </c>
      <c r="BD1860" s="6" t="s">
        <v>16960</v>
      </c>
      <c r="BE1860" s="6" t="s">
        <v>16961</v>
      </c>
      <c r="BF1860" s="6" t="s">
        <v>13575</v>
      </c>
      <c r="BG1860" s="6" t="s">
        <v>13575</v>
      </c>
      <c r="BH1860" s="6" t="s">
        <v>16959</v>
      </c>
      <c r="BI1860">
        <v>0</v>
      </c>
      <c r="BJ1860" s="6" t="s">
        <v>16958</v>
      </c>
      <c r="BK1860">
        <v>0</v>
      </c>
      <c r="BL1860" s="6" t="s">
        <v>315</v>
      </c>
      <c r="BM1860" s="56">
        <f>COUNTIF($B$2:B1860,B1860)</f>
        <v>1</v>
      </c>
      <c r="BN1860" s="6" t="str">
        <f t="shared" si="29"/>
        <v>14101-1</v>
      </c>
    </row>
    <row r="1861" spans="1:66" x14ac:dyDescent="0.25">
      <c r="A1861">
        <v>1</v>
      </c>
      <c r="B1861">
        <v>14101</v>
      </c>
      <c r="C1861" s="6" t="s">
        <v>19730</v>
      </c>
      <c r="D1861">
        <v>5</v>
      </c>
      <c r="E1861">
        <v>2</v>
      </c>
      <c r="F1861">
        <v>20</v>
      </c>
      <c r="G1861">
        <v>206</v>
      </c>
      <c r="H1861" s="6" t="s">
        <v>16943</v>
      </c>
      <c r="I1861">
        <v>1</v>
      </c>
      <c r="J1861">
        <v>202124</v>
      </c>
      <c r="K1861">
        <v>7</v>
      </c>
      <c r="L1861" s="55">
        <v>44536</v>
      </c>
      <c r="M1861" s="6" t="s">
        <v>16765</v>
      </c>
      <c r="N1861" s="55">
        <v>44626</v>
      </c>
      <c r="O1861">
        <v>101489</v>
      </c>
      <c r="P1861" s="6" t="s">
        <v>16795</v>
      </c>
      <c r="Q1861" s="6" t="s">
        <v>16973</v>
      </c>
      <c r="R1861">
        <v>1</v>
      </c>
      <c r="S1861">
        <v>0</v>
      </c>
      <c r="T1861">
        <v>-1</v>
      </c>
      <c r="U1861">
        <v>300</v>
      </c>
      <c r="V1861" s="6" t="s">
        <v>17183</v>
      </c>
      <c r="W1861" s="6" t="s">
        <v>16946</v>
      </c>
      <c r="X1861" s="55">
        <v>44665</v>
      </c>
      <c r="Y1861">
        <v>20000</v>
      </c>
      <c r="Z1861">
        <v>1221.28</v>
      </c>
      <c r="AA1861" s="6" t="s">
        <v>16965</v>
      </c>
      <c r="AB1861" s="6" t="s">
        <v>16947</v>
      </c>
      <c r="AD1861" s="6" t="s">
        <v>16765</v>
      </c>
      <c r="AE1861">
        <v>53829</v>
      </c>
      <c r="AF1861">
        <v>48628</v>
      </c>
      <c r="AG1861" s="6" t="s">
        <v>16973</v>
      </c>
      <c r="AH1861" s="6" t="s">
        <v>16950</v>
      </c>
      <c r="AI1861" s="6" t="s">
        <v>16951</v>
      </c>
      <c r="AJ1861" s="6" t="s">
        <v>16765</v>
      </c>
      <c r="AK1861" s="6" t="s">
        <v>16765</v>
      </c>
      <c r="AL1861" s="6" t="s">
        <v>16765</v>
      </c>
      <c r="AM1861" s="6" t="s">
        <v>16952</v>
      </c>
      <c r="AN1861">
        <v>0</v>
      </c>
      <c r="AO1861" s="55">
        <v>44665</v>
      </c>
      <c r="AP1861" s="6" t="s">
        <v>17190</v>
      </c>
      <c r="AQ1861">
        <v>0</v>
      </c>
      <c r="AR1861" s="6" t="s">
        <v>17184</v>
      </c>
      <c r="AS1861" s="6" t="s">
        <v>17002</v>
      </c>
      <c r="AT1861" s="6" t="s">
        <v>16947</v>
      </c>
      <c r="AU1861">
        <v>0</v>
      </c>
      <c r="AV1861">
        <v>0</v>
      </c>
      <c r="AW1861" s="6" t="s">
        <v>16956</v>
      </c>
      <c r="AX1861" s="6" t="s">
        <v>16765</v>
      </c>
      <c r="AY1861" s="6" t="s">
        <v>16765</v>
      </c>
      <c r="AZ1861" s="6" t="s">
        <v>16958</v>
      </c>
      <c r="BA1861" s="6" t="s">
        <v>16765</v>
      </c>
      <c r="BB1861" s="6" t="s">
        <v>16959</v>
      </c>
      <c r="BC1861" s="6" t="s">
        <v>16765</v>
      </c>
      <c r="BD1861" s="6" t="s">
        <v>16960</v>
      </c>
      <c r="BE1861" s="6" t="s">
        <v>16961</v>
      </c>
      <c r="BF1861" s="6" t="s">
        <v>13575</v>
      </c>
      <c r="BG1861" s="6" t="s">
        <v>13575</v>
      </c>
      <c r="BH1861" s="6" t="s">
        <v>16959</v>
      </c>
      <c r="BI1861">
        <v>0</v>
      </c>
      <c r="BJ1861" s="6" t="s">
        <v>16958</v>
      </c>
      <c r="BK1861">
        <v>0</v>
      </c>
      <c r="BL1861" s="6" t="s">
        <v>315</v>
      </c>
      <c r="BM1861" s="56">
        <f>COUNTIF($B$2:B1861,B1861)</f>
        <v>2</v>
      </c>
      <c r="BN1861" s="6" t="str">
        <f t="shared" si="29"/>
        <v>14101-2</v>
      </c>
    </row>
    <row r="1862" spans="1:66" x14ac:dyDescent="0.25">
      <c r="A1862">
        <v>1</v>
      </c>
      <c r="B1862">
        <v>14101</v>
      </c>
      <c r="C1862" s="6" t="s">
        <v>19730</v>
      </c>
      <c r="D1862">
        <v>5</v>
      </c>
      <c r="E1862">
        <v>2</v>
      </c>
      <c r="F1862">
        <v>20</v>
      </c>
      <c r="G1862">
        <v>206</v>
      </c>
      <c r="H1862" s="6" t="s">
        <v>16943</v>
      </c>
      <c r="I1862">
        <v>1</v>
      </c>
      <c r="J1862">
        <v>226381</v>
      </c>
      <c r="K1862">
        <v>7</v>
      </c>
      <c r="L1862" s="55">
        <v>44579</v>
      </c>
      <c r="M1862" s="6" t="s">
        <v>16765</v>
      </c>
      <c r="N1862" s="55">
        <v>44669</v>
      </c>
      <c r="O1862">
        <v>101489</v>
      </c>
      <c r="P1862" s="6" t="s">
        <v>16795</v>
      </c>
      <c r="Q1862" s="6" t="s">
        <v>16973</v>
      </c>
      <c r="R1862">
        <v>3</v>
      </c>
      <c r="S1862">
        <v>0</v>
      </c>
      <c r="T1862">
        <v>-3</v>
      </c>
      <c r="U1862">
        <v>900</v>
      </c>
      <c r="V1862" s="6" t="s">
        <v>17183</v>
      </c>
      <c r="W1862" s="6" t="s">
        <v>16946</v>
      </c>
      <c r="X1862" s="55">
        <v>44665</v>
      </c>
      <c r="Y1862">
        <v>20000</v>
      </c>
      <c r="Z1862">
        <v>1221.28</v>
      </c>
      <c r="AA1862" s="6" t="s">
        <v>16965</v>
      </c>
      <c r="AB1862" s="6" t="s">
        <v>16947</v>
      </c>
      <c r="AD1862" s="6" t="s">
        <v>16765</v>
      </c>
      <c r="AE1862">
        <v>53967</v>
      </c>
      <c r="AF1862">
        <v>48746</v>
      </c>
      <c r="AG1862" s="6" t="s">
        <v>16973</v>
      </c>
      <c r="AH1862" s="6" t="s">
        <v>16950</v>
      </c>
      <c r="AI1862" s="6" t="s">
        <v>16951</v>
      </c>
      <c r="AJ1862" s="6" t="s">
        <v>16765</v>
      </c>
      <c r="AK1862" s="6" t="s">
        <v>16765</v>
      </c>
      <c r="AL1862" s="6" t="s">
        <v>16765</v>
      </c>
      <c r="AM1862" s="6" t="s">
        <v>16952</v>
      </c>
      <c r="AN1862">
        <v>0</v>
      </c>
      <c r="AO1862" s="55">
        <v>44665</v>
      </c>
      <c r="AP1862" s="6" t="s">
        <v>17190</v>
      </c>
      <c r="AQ1862">
        <v>0</v>
      </c>
      <c r="AR1862" s="6" t="s">
        <v>17184</v>
      </c>
      <c r="AS1862" s="6" t="s">
        <v>17002</v>
      </c>
      <c r="AT1862" s="6" t="s">
        <v>16947</v>
      </c>
      <c r="AU1862">
        <v>0</v>
      </c>
      <c r="AV1862">
        <v>0</v>
      </c>
      <c r="AW1862" s="6" t="s">
        <v>16956</v>
      </c>
      <c r="AX1862" s="6" t="s">
        <v>16765</v>
      </c>
      <c r="AY1862" s="6" t="s">
        <v>16765</v>
      </c>
      <c r="AZ1862" s="6" t="s">
        <v>16958</v>
      </c>
      <c r="BA1862" s="6" t="s">
        <v>16765</v>
      </c>
      <c r="BB1862" s="6" t="s">
        <v>16959</v>
      </c>
      <c r="BC1862" s="6" t="s">
        <v>16765</v>
      </c>
      <c r="BD1862" s="6" t="s">
        <v>16960</v>
      </c>
      <c r="BE1862" s="6" t="s">
        <v>16961</v>
      </c>
      <c r="BF1862" s="6" t="s">
        <v>13575</v>
      </c>
      <c r="BG1862" s="6" t="s">
        <v>13575</v>
      </c>
      <c r="BH1862" s="6" t="s">
        <v>16959</v>
      </c>
      <c r="BI1862">
        <v>0</v>
      </c>
      <c r="BJ1862" s="6" t="s">
        <v>16958</v>
      </c>
      <c r="BK1862">
        <v>0</v>
      </c>
      <c r="BL1862" s="6" t="s">
        <v>315</v>
      </c>
      <c r="BM1862" s="56">
        <f>COUNTIF($B$2:B1862,B1862)</f>
        <v>3</v>
      </c>
      <c r="BN1862" s="6" t="str">
        <f t="shared" si="29"/>
        <v>14101-3</v>
      </c>
    </row>
    <row r="1863" spans="1:66" x14ac:dyDescent="0.25">
      <c r="A1863">
        <v>1</v>
      </c>
      <c r="B1863">
        <v>14101</v>
      </c>
      <c r="C1863" s="6" t="s">
        <v>19730</v>
      </c>
      <c r="D1863">
        <v>5</v>
      </c>
      <c r="E1863">
        <v>2</v>
      </c>
      <c r="F1863">
        <v>20</v>
      </c>
      <c r="G1863">
        <v>206</v>
      </c>
      <c r="H1863" s="6" t="s">
        <v>16943</v>
      </c>
      <c r="I1863">
        <v>1</v>
      </c>
      <c r="J1863">
        <v>255601</v>
      </c>
      <c r="K1863">
        <v>7</v>
      </c>
      <c r="L1863" s="55">
        <v>44631</v>
      </c>
      <c r="M1863" s="6" t="s">
        <v>16765</v>
      </c>
      <c r="N1863" s="55">
        <v>44721</v>
      </c>
      <c r="O1863">
        <v>101489</v>
      </c>
      <c r="P1863" s="6" t="s">
        <v>16795</v>
      </c>
      <c r="Q1863" s="6" t="s">
        <v>16973</v>
      </c>
      <c r="R1863">
        <v>1</v>
      </c>
      <c r="S1863">
        <v>0</v>
      </c>
      <c r="T1863">
        <v>-1</v>
      </c>
      <c r="U1863">
        <v>300</v>
      </c>
      <c r="V1863" s="6" t="s">
        <v>17183</v>
      </c>
      <c r="W1863" s="6" t="s">
        <v>16946</v>
      </c>
      <c r="X1863" s="55">
        <v>44665</v>
      </c>
      <c r="Y1863">
        <v>20000</v>
      </c>
      <c r="Z1863">
        <v>1221.28</v>
      </c>
      <c r="AA1863" s="6" t="s">
        <v>16965</v>
      </c>
      <c r="AB1863" s="6" t="s">
        <v>16947</v>
      </c>
      <c r="AD1863" s="6" t="s">
        <v>16765</v>
      </c>
      <c r="AE1863">
        <v>54094</v>
      </c>
      <c r="AF1863">
        <v>48854</v>
      </c>
      <c r="AG1863" s="6" t="s">
        <v>16973</v>
      </c>
      <c r="AH1863" s="6" t="s">
        <v>16950</v>
      </c>
      <c r="AI1863" s="6" t="s">
        <v>16951</v>
      </c>
      <c r="AJ1863" s="6" t="s">
        <v>16765</v>
      </c>
      <c r="AK1863" s="6" t="s">
        <v>16765</v>
      </c>
      <c r="AL1863" s="6" t="s">
        <v>16765</v>
      </c>
      <c r="AM1863" s="6" t="s">
        <v>16952</v>
      </c>
      <c r="AN1863">
        <v>0</v>
      </c>
      <c r="AO1863" s="55">
        <v>44665</v>
      </c>
      <c r="AP1863" s="6" t="s">
        <v>17190</v>
      </c>
      <c r="AQ1863">
        <v>0</v>
      </c>
      <c r="AR1863" s="6" t="s">
        <v>17184</v>
      </c>
      <c r="AS1863" s="6" t="s">
        <v>17002</v>
      </c>
      <c r="AT1863" s="6" t="s">
        <v>16947</v>
      </c>
      <c r="AU1863">
        <v>0</v>
      </c>
      <c r="AV1863">
        <v>0</v>
      </c>
      <c r="AW1863" s="6" t="s">
        <v>16956</v>
      </c>
      <c r="AX1863" s="6" t="s">
        <v>16765</v>
      </c>
      <c r="AY1863" s="6" t="s">
        <v>16765</v>
      </c>
      <c r="AZ1863" s="6" t="s">
        <v>16958</v>
      </c>
      <c r="BA1863" s="6" t="s">
        <v>16765</v>
      </c>
      <c r="BB1863" s="6" t="s">
        <v>16959</v>
      </c>
      <c r="BC1863" s="6" t="s">
        <v>16765</v>
      </c>
      <c r="BD1863" s="6" t="s">
        <v>16960</v>
      </c>
      <c r="BE1863" s="6" t="s">
        <v>16961</v>
      </c>
      <c r="BF1863" s="6" t="s">
        <v>13575</v>
      </c>
      <c r="BG1863" s="6" t="s">
        <v>13575</v>
      </c>
      <c r="BH1863" s="6" t="s">
        <v>16959</v>
      </c>
      <c r="BI1863">
        <v>0</v>
      </c>
      <c r="BJ1863" s="6" t="s">
        <v>16958</v>
      </c>
      <c r="BK1863">
        <v>0</v>
      </c>
      <c r="BL1863" s="6" t="s">
        <v>315</v>
      </c>
      <c r="BM1863" s="56">
        <f>COUNTIF($B$2:B1863,B1863)</f>
        <v>4</v>
      </c>
      <c r="BN1863" s="6" t="str">
        <f t="shared" si="29"/>
        <v>14101-4</v>
      </c>
    </row>
    <row r="1864" spans="1:66" x14ac:dyDescent="0.25">
      <c r="A1864">
        <v>1</v>
      </c>
      <c r="B1864">
        <v>14101</v>
      </c>
      <c r="C1864" s="6" t="s">
        <v>19730</v>
      </c>
      <c r="D1864">
        <v>5</v>
      </c>
      <c r="E1864">
        <v>2</v>
      </c>
      <c r="F1864">
        <v>20</v>
      </c>
      <c r="G1864">
        <v>206</v>
      </c>
      <c r="H1864" s="6" t="s">
        <v>16943</v>
      </c>
      <c r="I1864">
        <v>1</v>
      </c>
      <c r="J1864">
        <v>258834</v>
      </c>
      <c r="K1864">
        <v>7</v>
      </c>
      <c r="L1864" s="55">
        <v>44638</v>
      </c>
      <c r="M1864" s="6" t="s">
        <v>16765</v>
      </c>
      <c r="N1864" s="55">
        <v>44727</v>
      </c>
      <c r="O1864">
        <v>101489</v>
      </c>
      <c r="P1864" s="6" t="s">
        <v>16795</v>
      </c>
      <c r="Q1864" s="6" t="s">
        <v>16973</v>
      </c>
      <c r="R1864">
        <v>1</v>
      </c>
      <c r="S1864">
        <v>0</v>
      </c>
      <c r="T1864">
        <v>-1</v>
      </c>
      <c r="U1864">
        <v>300</v>
      </c>
      <c r="V1864" s="6" t="s">
        <v>17183</v>
      </c>
      <c r="W1864" s="6" t="s">
        <v>16946</v>
      </c>
      <c r="X1864" s="55">
        <v>44665</v>
      </c>
      <c r="Y1864">
        <v>20000</v>
      </c>
      <c r="Z1864">
        <v>1221.28</v>
      </c>
      <c r="AA1864" s="6" t="s">
        <v>16965</v>
      </c>
      <c r="AB1864" s="6" t="s">
        <v>16947</v>
      </c>
      <c r="AD1864" s="6" t="s">
        <v>16765</v>
      </c>
      <c r="AE1864">
        <v>54119</v>
      </c>
      <c r="AF1864">
        <v>48877</v>
      </c>
      <c r="AG1864" s="6" t="s">
        <v>16973</v>
      </c>
      <c r="AH1864" s="6" t="s">
        <v>16950</v>
      </c>
      <c r="AI1864" s="6" t="s">
        <v>16951</v>
      </c>
      <c r="AJ1864" s="6" t="s">
        <v>16765</v>
      </c>
      <c r="AK1864" s="6" t="s">
        <v>16765</v>
      </c>
      <c r="AL1864" s="6" t="s">
        <v>16765</v>
      </c>
      <c r="AM1864" s="6" t="s">
        <v>16952</v>
      </c>
      <c r="AN1864">
        <v>0</v>
      </c>
      <c r="AO1864" s="55">
        <v>44665</v>
      </c>
      <c r="AP1864" s="6" t="s">
        <v>17190</v>
      </c>
      <c r="AQ1864">
        <v>0</v>
      </c>
      <c r="AR1864" s="6" t="s">
        <v>17184</v>
      </c>
      <c r="AS1864" s="6" t="s">
        <v>17002</v>
      </c>
      <c r="AT1864" s="6" t="s">
        <v>16947</v>
      </c>
      <c r="AU1864">
        <v>0</v>
      </c>
      <c r="AV1864">
        <v>0</v>
      </c>
      <c r="AW1864" s="6" t="s">
        <v>16956</v>
      </c>
      <c r="AX1864" s="6" t="s">
        <v>16765</v>
      </c>
      <c r="AY1864" s="6" t="s">
        <v>16765</v>
      </c>
      <c r="AZ1864" s="6" t="s">
        <v>16958</v>
      </c>
      <c r="BA1864" s="6" t="s">
        <v>16765</v>
      </c>
      <c r="BB1864" s="6" t="s">
        <v>16959</v>
      </c>
      <c r="BC1864" s="6" t="s">
        <v>16765</v>
      </c>
      <c r="BD1864" s="6" t="s">
        <v>16960</v>
      </c>
      <c r="BE1864" s="6" t="s">
        <v>16961</v>
      </c>
      <c r="BF1864" s="6" t="s">
        <v>13575</v>
      </c>
      <c r="BG1864" s="6" t="s">
        <v>13575</v>
      </c>
      <c r="BH1864" s="6" t="s">
        <v>16959</v>
      </c>
      <c r="BI1864">
        <v>0</v>
      </c>
      <c r="BJ1864" s="6" t="s">
        <v>16958</v>
      </c>
      <c r="BK1864">
        <v>0</v>
      </c>
      <c r="BL1864" s="6" t="s">
        <v>315</v>
      </c>
      <c r="BM1864" s="56">
        <f>COUNTIF($B$2:B1864,B1864)</f>
        <v>5</v>
      </c>
      <c r="BN1864" s="6" t="str">
        <f t="shared" si="29"/>
        <v>14101-5</v>
      </c>
    </row>
    <row r="1865" spans="1:66" x14ac:dyDescent="0.25">
      <c r="A1865">
        <v>1</v>
      </c>
      <c r="B1865">
        <v>14101</v>
      </c>
      <c r="C1865" s="6" t="s">
        <v>19730</v>
      </c>
      <c r="D1865">
        <v>5</v>
      </c>
      <c r="E1865">
        <v>2</v>
      </c>
      <c r="F1865">
        <v>20</v>
      </c>
      <c r="G1865">
        <v>206</v>
      </c>
      <c r="H1865" s="6" t="s">
        <v>16943</v>
      </c>
      <c r="I1865">
        <v>1</v>
      </c>
      <c r="J1865">
        <v>428278</v>
      </c>
      <c r="K1865">
        <v>11</v>
      </c>
      <c r="L1865" s="55">
        <v>39783</v>
      </c>
      <c r="M1865" s="6" t="s">
        <v>16765</v>
      </c>
      <c r="N1865" s="55">
        <v>44736</v>
      </c>
      <c r="O1865">
        <v>110927</v>
      </c>
      <c r="P1865" s="6" t="s">
        <v>16769</v>
      </c>
      <c r="Q1865" s="6" t="s">
        <v>16973</v>
      </c>
      <c r="R1865">
        <v>1</v>
      </c>
      <c r="S1865">
        <v>0</v>
      </c>
      <c r="T1865">
        <v>-1</v>
      </c>
      <c r="U1865">
        <v>1318.09</v>
      </c>
      <c r="V1865" s="6" t="s">
        <v>16974</v>
      </c>
      <c r="W1865" s="6" t="s">
        <v>16946</v>
      </c>
      <c r="X1865" s="55">
        <v>44665</v>
      </c>
      <c r="Y1865">
        <v>20000</v>
      </c>
      <c r="Z1865">
        <v>1221.28</v>
      </c>
      <c r="AA1865" s="6" t="s">
        <v>16965</v>
      </c>
      <c r="AB1865" s="6" t="s">
        <v>17049</v>
      </c>
      <c r="AC1865">
        <v>949</v>
      </c>
      <c r="AD1865" s="6" t="s">
        <v>16765</v>
      </c>
      <c r="AE1865">
        <v>5470</v>
      </c>
      <c r="AF1865">
        <v>3292</v>
      </c>
      <c r="AG1865" s="6" t="s">
        <v>16973</v>
      </c>
      <c r="AH1865" s="6" t="s">
        <v>16950</v>
      </c>
      <c r="AI1865" s="6" t="s">
        <v>16951</v>
      </c>
      <c r="AJ1865" s="6" t="s">
        <v>16765</v>
      </c>
      <c r="AK1865" s="6" t="s">
        <v>16765</v>
      </c>
      <c r="AL1865" s="6" t="s">
        <v>16765</v>
      </c>
      <c r="AM1865" s="6" t="s">
        <v>16952</v>
      </c>
      <c r="AN1865">
        <v>0</v>
      </c>
      <c r="AO1865" s="55">
        <v>44665</v>
      </c>
      <c r="AP1865" s="6" t="s">
        <v>16953</v>
      </c>
      <c r="AQ1865">
        <v>0</v>
      </c>
      <c r="AR1865" s="6" t="s">
        <v>16975</v>
      </c>
      <c r="AS1865" s="6" t="s">
        <v>16955</v>
      </c>
      <c r="AT1865" s="6" t="s">
        <v>16947</v>
      </c>
      <c r="AU1865">
        <v>0</v>
      </c>
      <c r="AV1865">
        <v>0</v>
      </c>
      <c r="AW1865" s="6" t="s">
        <v>16956</v>
      </c>
      <c r="AX1865" s="6" t="s">
        <v>19731</v>
      </c>
      <c r="AY1865" s="6" t="s">
        <v>16765</v>
      </c>
      <c r="AZ1865" s="6" t="s">
        <v>16958</v>
      </c>
      <c r="BA1865" s="6" t="s">
        <v>16765</v>
      </c>
      <c r="BB1865" s="6" t="s">
        <v>16959</v>
      </c>
      <c r="BC1865" s="6" t="s">
        <v>16765</v>
      </c>
      <c r="BD1865" s="6" t="s">
        <v>16960</v>
      </c>
      <c r="BE1865" s="6" t="s">
        <v>16961</v>
      </c>
      <c r="BF1865" s="6" t="s">
        <v>13575</v>
      </c>
      <c r="BG1865" s="6" t="s">
        <v>13575</v>
      </c>
      <c r="BH1865" s="6" t="s">
        <v>16959</v>
      </c>
      <c r="BI1865">
        <v>0</v>
      </c>
      <c r="BJ1865" s="6" t="s">
        <v>16958</v>
      </c>
      <c r="BK1865">
        <v>0</v>
      </c>
      <c r="BL1865" s="6" t="s">
        <v>315</v>
      </c>
      <c r="BM1865" s="56">
        <f>COUNTIF($B$2:B1865,B1865)</f>
        <v>6</v>
      </c>
      <c r="BN1865" s="6" t="str">
        <f t="shared" si="29"/>
        <v>14101-6</v>
      </c>
    </row>
    <row r="1866" spans="1:66" x14ac:dyDescent="0.25">
      <c r="A1866">
        <v>1</v>
      </c>
      <c r="B1866">
        <v>14101</v>
      </c>
      <c r="C1866" s="6" t="s">
        <v>19730</v>
      </c>
      <c r="D1866">
        <v>5</v>
      </c>
      <c r="E1866">
        <v>2</v>
      </c>
      <c r="F1866">
        <v>20</v>
      </c>
      <c r="G1866">
        <v>206</v>
      </c>
      <c r="H1866" s="6" t="s">
        <v>16943</v>
      </c>
      <c r="I1866">
        <v>1</v>
      </c>
      <c r="J1866">
        <v>428276</v>
      </c>
      <c r="K1866">
        <v>11</v>
      </c>
      <c r="L1866" s="55">
        <v>39783</v>
      </c>
      <c r="M1866" s="6" t="s">
        <v>16765</v>
      </c>
      <c r="N1866" s="55">
        <v>44736</v>
      </c>
      <c r="O1866">
        <v>117135</v>
      </c>
      <c r="P1866" s="6" t="s">
        <v>16851</v>
      </c>
      <c r="Q1866" s="6" t="s">
        <v>16973</v>
      </c>
      <c r="R1866">
        <v>1</v>
      </c>
      <c r="S1866">
        <v>0</v>
      </c>
      <c r="T1866">
        <v>-1</v>
      </c>
      <c r="U1866">
        <v>2000</v>
      </c>
      <c r="V1866" s="6" t="s">
        <v>17275</v>
      </c>
      <c r="W1866" s="6" t="s">
        <v>16946</v>
      </c>
      <c r="X1866" s="55">
        <v>44665</v>
      </c>
      <c r="Y1866">
        <v>20000</v>
      </c>
      <c r="Z1866">
        <v>1221.28</v>
      </c>
      <c r="AA1866" s="6" t="s">
        <v>16965</v>
      </c>
      <c r="AB1866" s="6" t="s">
        <v>17049</v>
      </c>
      <c r="AC1866">
        <v>949</v>
      </c>
      <c r="AD1866" s="6" t="s">
        <v>16765</v>
      </c>
      <c r="AE1866">
        <v>5468</v>
      </c>
      <c r="AF1866">
        <v>3285</v>
      </c>
      <c r="AG1866" s="6" t="s">
        <v>16973</v>
      </c>
      <c r="AH1866" s="6" t="s">
        <v>16950</v>
      </c>
      <c r="AI1866" s="6" t="s">
        <v>16951</v>
      </c>
      <c r="AJ1866" s="6" t="s">
        <v>16765</v>
      </c>
      <c r="AK1866" s="6" t="s">
        <v>16765</v>
      </c>
      <c r="AL1866" s="6" t="s">
        <v>16765</v>
      </c>
      <c r="AM1866" s="6" t="s">
        <v>16952</v>
      </c>
      <c r="AN1866">
        <v>0</v>
      </c>
      <c r="AO1866" s="55">
        <v>44665</v>
      </c>
      <c r="AP1866" s="6" t="s">
        <v>16953</v>
      </c>
      <c r="AQ1866">
        <v>0</v>
      </c>
      <c r="AR1866" s="6" t="s">
        <v>17276</v>
      </c>
      <c r="AS1866" s="6" t="s">
        <v>16955</v>
      </c>
      <c r="AT1866" s="6" t="s">
        <v>16947</v>
      </c>
      <c r="AU1866">
        <v>0</v>
      </c>
      <c r="AV1866">
        <v>0</v>
      </c>
      <c r="AW1866" s="6" t="s">
        <v>16956</v>
      </c>
      <c r="AX1866" s="6" t="s">
        <v>19731</v>
      </c>
      <c r="AY1866" s="6" t="s">
        <v>16765</v>
      </c>
      <c r="AZ1866" s="6" t="s">
        <v>16958</v>
      </c>
      <c r="BA1866" s="6" t="s">
        <v>16765</v>
      </c>
      <c r="BB1866" s="6" t="s">
        <v>16959</v>
      </c>
      <c r="BC1866" s="6" t="s">
        <v>16765</v>
      </c>
      <c r="BD1866" s="6" t="s">
        <v>16960</v>
      </c>
      <c r="BE1866" s="6" t="s">
        <v>16961</v>
      </c>
      <c r="BF1866" s="6" t="s">
        <v>13575</v>
      </c>
      <c r="BG1866" s="6" t="s">
        <v>13575</v>
      </c>
      <c r="BH1866" s="6" t="s">
        <v>16959</v>
      </c>
      <c r="BI1866">
        <v>0</v>
      </c>
      <c r="BJ1866" s="6" t="s">
        <v>16958</v>
      </c>
      <c r="BK1866">
        <v>0</v>
      </c>
      <c r="BL1866" s="6" t="s">
        <v>315</v>
      </c>
      <c r="BM1866" s="56">
        <f>COUNTIF($B$2:B1866,B1866)</f>
        <v>7</v>
      </c>
      <c r="BN1866" s="6" t="str">
        <f t="shared" si="29"/>
        <v>14101-7</v>
      </c>
    </row>
    <row r="1867" spans="1:66" x14ac:dyDescent="0.25">
      <c r="A1867">
        <v>1</v>
      </c>
      <c r="B1867">
        <v>14101</v>
      </c>
      <c r="C1867" s="6" t="s">
        <v>19730</v>
      </c>
      <c r="D1867">
        <v>5</v>
      </c>
      <c r="E1867">
        <v>2</v>
      </c>
      <c r="F1867">
        <v>20</v>
      </c>
      <c r="G1867">
        <v>206</v>
      </c>
      <c r="H1867" s="6" t="s">
        <v>16943</v>
      </c>
      <c r="I1867">
        <v>1</v>
      </c>
      <c r="J1867">
        <v>143682</v>
      </c>
      <c r="K1867">
        <v>5</v>
      </c>
      <c r="L1867" s="55">
        <v>41257</v>
      </c>
      <c r="M1867" s="6" t="s">
        <v>16765</v>
      </c>
      <c r="N1867" s="55">
        <v>44736</v>
      </c>
      <c r="O1867">
        <v>118724</v>
      </c>
      <c r="P1867" s="6" t="s">
        <v>16773</v>
      </c>
      <c r="Q1867" s="6" t="s">
        <v>19732</v>
      </c>
      <c r="R1867">
        <v>1</v>
      </c>
      <c r="S1867">
        <v>0</v>
      </c>
      <c r="T1867">
        <v>-1</v>
      </c>
      <c r="U1867">
        <v>1141.5899999999999</v>
      </c>
      <c r="V1867" s="6" t="s">
        <v>16945</v>
      </c>
      <c r="W1867" s="6" t="s">
        <v>16946</v>
      </c>
      <c r="X1867" s="55">
        <v>44665</v>
      </c>
      <c r="Y1867">
        <v>20000</v>
      </c>
      <c r="Z1867">
        <v>1221.28</v>
      </c>
      <c r="AA1867" s="6" t="s">
        <v>16965</v>
      </c>
      <c r="AB1867" s="6" t="s">
        <v>16947</v>
      </c>
      <c r="AD1867" s="6" t="s">
        <v>17042</v>
      </c>
      <c r="AE1867">
        <v>25325</v>
      </c>
      <c r="AF1867">
        <v>21263</v>
      </c>
      <c r="AG1867" s="6" t="s">
        <v>16949</v>
      </c>
      <c r="AH1867" s="6" t="s">
        <v>16950</v>
      </c>
      <c r="AI1867" s="6" t="s">
        <v>16951</v>
      </c>
      <c r="AJ1867" s="6" t="s">
        <v>16765</v>
      </c>
      <c r="AK1867" s="6" t="s">
        <v>16765</v>
      </c>
      <c r="AL1867" s="6" t="s">
        <v>16765</v>
      </c>
      <c r="AM1867" s="6" t="s">
        <v>16952</v>
      </c>
      <c r="AN1867">
        <v>0</v>
      </c>
      <c r="AO1867" s="55">
        <v>44665</v>
      </c>
      <c r="AP1867" s="6" t="s">
        <v>16953</v>
      </c>
      <c r="AQ1867">
        <v>0</v>
      </c>
      <c r="AR1867" s="6" t="s">
        <v>16997</v>
      </c>
      <c r="AS1867" s="6" t="s">
        <v>16955</v>
      </c>
      <c r="AT1867" s="6" t="s">
        <v>16947</v>
      </c>
      <c r="AU1867">
        <v>0</v>
      </c>
      <c r="AV1867">
        <v>0</v>
      </c>
      <c r="AW1867" s="6" t="s">
        <v>16956</v>
      </c>
      <c r="AX1867" s="6" t="s">
        <v>17913</v>
      </c>
      <c r="AY1867" s="6" t="s">
        <v>16765</v>
      </c>
      <c r="AZ1867" s="6" t="s">
        <v>16958</v>
      </c>
      <c r="BA1867" s="6" t="s">
        <v>16765</v>
      </c>
      <c r="BB1867" s="6" t="s">
        <v>16959</v>
      </c>
      <c r="BC1867" s="6" t="s">
        <v>16765</v>
      </c>
      <c r="BD1867" s="6" t="s">
        <v>16960</v>
      </c>
      <c r="BE1867" s="6" t="s">
        <v>16961</v>
      </c>
      <c r="BF1867" s="6" t="s">
        <v>13575</v>
      </c>
      <c r="BG1867" s="6" t="s">
        <v>13575</v>
      </c>
      <c r="BH1867" s="6" t="s">
        <v>16959</v>
      </c>
      <c r="BI1867">
        <v>0</v>
      </c>
      <c r="BJ1867" s="6" t="s">
        <v>16958</v>
      </c>
      <c r="BK1867">
        <v>0</v>
      </c>
      <c r="BL1867" s="6" t="s">
        <v>315</v>
      </c>
      <c r="BM1867" s="56">
        <f>COUNTIF($B$2:B1867,B1867)</f>
        <v>8</v>
      </c>
      <c r="BN1867" s="6" t="str">
        <f t="shared" si="29"/>
        <v>14101-8</v>
      </c>
    </row>
    <row r="1868" spans="1:66" x14ac:dyDescent="0.25">
      <c r="A1868">
        <v>1</v>
      </c>
      <c r="B1868">
        <v>14101</v>
      </c>
      <c r="C1868" s="6" t="s">
        <v>19730</v>
      </c>
      <c r="D1868">
        <v>5</v>
      </c>
      <c r="E1868">
        <v>2</v>
      </c>
      <c r="F1868">
        <v>20</v>
      </c>
      <c r="G1868">
        <v>206</v>
      </c>
      <c r="H1868" s="6" t="s">
        <v>16943</v>
      </c>
      <c r="I1868">
        <v>1</v>
      </c>
      <c r="J1868">
        <v>269308</v>
      </c>
      <c r="K1868">
        <v>6</v>
      </c>
      <c r="L1868" s="55">
        <v>42821</v>
      </c>
      <c r="M1868" s="6" t="s">
        <v>16765</v>
      </c>
      <c r="N1868" s="55">
        <v>44736</v>
      </c>
      <c r="O1868">
        <v>118750</v>
      </c>
      <c r="P1868" s="6" t="s">
        <v>16767</v>
      </c>
      <c r="Q1868" s="6" t="s">
        <v>19733</v>
      </c>
      <c r="R1868">
        <v>1</v>
      </c>
      <c r="S1868">
        <v>0</v>
      </c>
      <c r="T1868">
        <v>-1</v>
      </c>
      <c r="U1868">
        <v>1803.8</v>
      </c>
      <c r="V1868" s="6" t="s">
        <v>16945</v>
      </c>
      <c r="W1868" s="6" t="s">
        <v>16946</v>
      </c>
      <c r="X1868" s="55">
        <v>44665</v>
      </c>
      <c r="Y1868">
        <v>20000</v>
      </c>
      <c r="Z1868">
        <v>1221.28</v>
      </c>
      <c r="AA1868" s="6" t="s">
        <v>16965</v>
      </c>
      <c r="AB1868" s="6" t="s">
        <v>16947</v>
      </c>
      <c r="AD1868" s="6" t="s">
        <v>16948</v>
      </c>
      <c r="AE1868">
        <v>45942</v>
      </c>
      <c r="AF1868">
        <v>41901</v>
      </c>
      <c r="AG1868" s="6" t="s">
        <v>16949</v>
      </c>
      <c r="AH1868" s="6" t="s">
        <v>16950</v>
      </c>
      <c r="AI1868" s="6" t="s">
        <v>16951</v>
      </c>
      <c r="AJ1868" s="6" t="s">
        <v>16765</v>
      </c>
      <c r="AK1868" s="6" t="s">
        <v>16765</v>
      </c>
      <c r="AL1868" s="6" t="s">
        <v>16765</v>
      </c>
      <c r="AM1868" s="6" t="s">
        <v>16952</v>
      </c>
      <c r="AN1868">
        <v>0</v>
      </c>
      <c r="AO1868" s="55">
        <v>44665</v>
      </c>
      <c r="AP1868" s="6" t="s">
        <v>16953</v>
      </c>
      <c r="AQ1868">
        <v>0</v>
      </c>
      <c r="AR1868" s="6" t="s">
        <v>16954</v>
      </c>
      <c r="AS1868" s="6" t="s">
        <v>16955</v>
      </c>
      <c r="AT1868" s="6" t="s">
        <v>16947</v>
      </c>
      <c r="AU1868">
        <v>0</v>
      </c>
      <c r="AV1868">
        <v>0</v>
      </c>
      <c r="AW1868" s="6" t="s">
        <v>16956</v>
      </c>
      <c r="AX1868" s="6" t="s">
        <v>17213</v>
      </c>
      <c r="AY1868" s="6" t="s">
        <v>16765</v>
      </c>
      <c r="AZ1868" s="6" t="s">
        <v>16958</v>
      </c>
      <c r="BA1868" s="6" t="s">
        <v>16765</v>
      </c>
      <c r="BB1868" s="6" t="s">
        <v>16959</v>
      </c>
      <c r="BC1868" s="6" t="s">
        <v>16765</v>
      </c>
      <c r="BD1868" s="6" t="s">
        <v>16960</v>
      </c>
      <c r="BE1868" s="6" t="s">
        <v>16961</v>
      </c>
      <c r="BF1868" s="6" t="s">
        <v>13575</v>
      </c>
      <c r="BG1868" s="6" t="s">
        <v>13575</v>
      </c>
      <c r="BH1868" s="6" t="s">
        <v>16959</v>
      </c>
      <c r="BI1868">
        <v>0</v>
      </c>
      <c r="BJ1868" s="6" t="s">
        <v>16958</v>
      </c>
      <c r="BK1868">
        <v>0</v>
      </c>
      <c r="BL1868" s="6" t="s">
        <v>315</v>
      </c>
      <c r="BM1868" s="56">
        <f>COUNTIF($B$2:B1868,B1868)</f>
        <v>9</v>
      </c>
      <c r="BN1868" s="6" t="str">
        <f t="shared" si="29"/>
        <v>14101-9</v>
      </c>
    </row>
    <row r="1869" spans="1:66" x14ac:dyDescent="0.25">
      <c r="A1869">
        <v>1</v>
      </c>
      <c r="B1869">
        <v>14101</v>
      </c>
      <c r="C1869" s="6" t="s">
        <v>19730</v>
      </c>
      <c r="D1869">
        <v>5</v>
      </c>
      <c r="E1869">
        <v>2</v>
      </c>
      <c r="F1869">
        <v>20</v>
      </c>
      <c r="G1869">
        <v>206</v>
      </c>
      <c r="H1869" s="6" t="s">
        <v>16943</v>
      </c>
      <c r="I1869">
        <v>1</v>
      </c>
      <c r="J1869">
        <v>273461</v>
      </c>
      <c r="K1869">
        <v>6</v>
      </c>
      <c r="L1869" s="55">
        <v>42828</v>
      </c>
      <c r="M1869" s="6" t="s">
        <v>16765</v>
      </c>
      <c r="N1869" s="55">
        <v>44736</v>
      </c>
      <c r="O1869">
        <v>118750</v>
      </c>
      <c r="P1869" s="6" t="s">
        <v>16767</v>
      </c>
      <c r="Q1869" s="6" t="s">
        <v>19734</v>
      </c>
      <c r="R1869">
        <v>1</v>
      </c>
      <c r="S1869">
        <v>0</v>
      </c>
      <c r="T1869">
        <v>-1</v>
      </c>
      <c r="U1869">
        <v>1803.8</v>
      </c>
      <c r="V1869" s="6" t="s">
        <v>16945</v>
      </c>
      <c r="W1869" s="6" t="s">
        <v>16946</v>
      </c>
      <c r="X1869" s="55">
        <v>44665</v>
      </c>
      <c r="Y1869">
        <v>20000</v>
      </c>
      <c r="Z1869">
        <v>1221.28</v>
      </c>
      <c r="AA1869" s="6" t="s">
        <v>16965</v>
      </c>
      <c r="AB1869" s="6" t="s">
        <v>16947</v>
      </c>
      <c r="AD1869" s="6" t="s">
        <v>16948</v>
      </c>
      <c r="AE1869">
        <v>46004</v>
      </c>
      <c r="AF1869">
        <v>41976</v>
      </c>
      <c r="AG1869" s="6" t="s">
        <v>16949</v>
      </c>
      <c r="AH1869" s="6" t="s">
        <v>16950</v>
      </c>
      <c r="AI1869" s="6" t="s">
        <v>16951</v>
      </c>
      <c r="AJ1869" s="6" t="s">
        <v>16765</v>
      </c>
      <c r="AK1869" s="6" t="s">
        <v>16765</v>
      </c>
      <c r="AL1869" s="6" t="s">
        <v>16765</v>
      </c>
      <c r="AM1869" s="6" t="s">
        <v>16952</v>
      </c>
      <c r="AN1869">
        <v>0</v>
      </c>
      <c r="AO1869" s="55">
        <v>44665</v>
      </c>
      <c r="AP1869" s="6" t="s">
        <v>16953</v>
      </c>
      <c r="AQ1869">
        <v>0</v>
      </c>
      <c r="AR1869" s="6" t="s">
        <v>16954</v>
      </c>
      <c r="AS1869" s="6" t="s">
        <v>16955</v>
      </c>
      <c r="AT1869" s="6" t="s">
        <v>16947</v>
      </c>
      <c r="AU1869">
        <v>0</v>
      </c>
      <c r="AV1869">
        <v>0</v>
      </c>
      <c r="AW1869" s="6" t="s">
        <v>16956</v>
      </c>
      <c r="AX1869" s="6" t="s">
        <v>17622</v>
      </c>
      <c r="AY1869" s="6" t="s">
        <v>16765</v>
      </c>
      <c r="AZ1869" s="6" t="s">
        <v>16958</v>
      </c>
      <c r="BA1869" s="6" t="s">
        <v>16765</v>
      </c>
      <c r="BB1869" s="6" t="s">
        <v>16959</v>
      </c>
      <c r="BC1869" s="6" t="s">
        <v>16765</v>
      </c>
      <c r="BD1869" s="6" t="s">
        <v>16960</v>
      </c>
      <c r="BE1869" s="6" t="s">
        <v>16961</v>
      </c>
      <c r="BF1869" s="6" t="s">
        <v>13575</v>
      </c>
      <c r="BG1869" s="6" t="s">
        <v>13575</v>
      </c>
      <c r="BH1869" s="6" t="s">
        <v>16959</v>
      </c>
      <c r="BI1869">
        <v>0</v>
      </c>
      <c r="BJ1869" s="6" t="s">
        <v>16958</v>
      </c>
      <c r="BK1869">
        <v>0</v>
      </c>
      <c r="BL1869" s="6" t="s">
        <v>315</v>
      </c>
      <c r="BM1869" s="56">
        <f>COUNTIF($B$2:B1869,B1869)</f>
        <v>10</v>
      </c>
      <c r="BN1869" s="6" t="str">
        <f t="shared" si="29"/>
        <v>14101-10</v>
      </c>
    </row>
    <row r="1870" spans="1:66" x14ac:dyDescent="0.25">
      <c r="A1870">
        <v>1</v>
      </c>
      <c r="B1870">
        <v>14102</v>
      </c>
      <c r="C1870" s="6" t="s">
        <v>19735</v>
      </c>
      <c r="D1870">
        <v>5</v>
      </c>
      <c r="E1870">
        <v>2</v>
      </c>
      <c r="F1870">
        <v>20</v>
      </c>
      <c r="G1870">
        <v>205</v>
      </c>
      <c r="H1870" s="6" t="s">
        <v>17010</v>
      </c>
      <c r="I1870">
        <v>1</v>
      </c>
      <c r="J1870">
        <v>174376</v>
      </c>
      <c r="K1870">
        <v>7</v>
      </c>
      <c r="L1870" s="55">
        <v>44484</v>
      </c>
      <c r="M1870" s="6" t="s">
        <v>16765</v>
      </c>
      <c r="N1870" s="55">
        <v>44574</v>
      </c>
      <c r="O1870">
        <v>29043</v>
      </c>
      <c r="P1870" s="6" t="s">
        <v>16852</v>
      </c>
      <c r="Q1870" s="6" t="s">
        <v>16973</v>
      </c>
      <c r="R1870">
        <v>24</v>
      </c>
      <c r="S1870">
        <v>0</v>
      </c>
      <c r="T1870">
        <v>-24</v>
      </c>
      <c r="U1870">
        <v>48</v>
      </c>
      <c r="V1870" s="6" t="s">
        <v>17004</v>
      </c>
      <c r="W1870" s="6" t="s">
        <v>16995</v>
      </c>
      <c r="X1870" s="55">
        <v>44667</v>
      </c>
      <c r="Y1870">
        <v>70000</v>
      </c>
      <c r="Z1870">
        <v>2342.38</v>
      </c>
      <c r="AA1870" s="6" t="s">
        <v>16996</v>
      </c>
      <c r="AB1870" s="6" t="s">
        <v>16947</v>
      </c>
      <c r="AD1870" s="6" t="s">
        <v>16765</v>
      </c>
      <c r="AE1870">
        <v>53637</v>
      </c>
      <c r="AF1870">
        <v>48450</v>
      </c>
      <c r="AG1870" s="6" t="s">
        <v>16973</v>
      </c>
      <c r="AH1870" s="6" t="s">
        <v>16950</v>
      </c>
      <c r="AI1870" s="6" t="s">
        <v>16951</v>
      </c>
      <c r="AJ1870" s="6" t="s">
        <v>16765</v>
      </c>
      <c r="AK1870" s="6" t="s">
        <v>16765</v>
      </c>
      <c r="AL1870" s="6" t="s">
        <v>16765</v>
      </c>
      <c r="AM1870" s="6" t="s">
        <v>16952</v>
      </c>
      <c r="AN1870">
        <v>0</v>
      </c>
      <c r="AO1870" s="55">
        <v>44667</v>
      </c>
      <c r="AP1870" s="6" t="s">
        <v>17190</v>
      </c>
      <c r="AQ1870">
        <v>0</v>
      </c>
      <c r="AR1870" s="6" t="s">
        <v>17005</v>
      </c>
      <c r="AS1870" s="6" t="s">
        <v>17002</v>
      </c>
      <c r="AT1870" s="6" t="s">
        <v>16947</v>
      </c>
      <c r="AU1870">
        <v>0</v>
      </c>
      <c r="AV1870">
        <v>0</v>
      </c>
      <c r="AW1870" s="6" t="s">
        <v>16956</v>
      </c>
      <c r="AX1870" s="6" t="s">
        <v>16765</v>
      </c>
      <c r="AY1870" s="6" t="s">
        <v>16765</v>
      </c>
      <c r="AZ1870" s="6" t="s">
        <v>16958</v>
      </c>
      <c r="BA1870" s="6" t="s">
        <v>16765</v>
      </c>
      <c r="BB1870" s="6" t="s">
        <v>16959</v>
      </c>
      <c r="BC1870" s="6" t="s">
        <v>16765</v>
      </c>
      <c r="BD1870" s="6" t="s">
        <v>16960</v>
      </c>
      <c r="BE1870" s="6" t="s">
        <v>16961</v>
      </c>
      <c r="BF1870" s="6" t="s">
        <v>13575</v>
      </c>
      <c r="BG1870" s="6" t="s">
        <v>13575</v>
      </c>
      <c r="BH1870" s="6" t="s">
        <v>16959</v>
      </c>
      <c r="BI1870">
        <v>0</v>
      </c>
      <c r="BJ1870" s="6" t="s">
        <v>16958</v>
      </c>
      <c r="BK1870">
        <v>0</v>
      </c>
      <c r="BL1870" s="6" t="s">
        <v>315</v>
      </c>
      <c r="BM1870" s="56">
        <f>COUNTIF($B$2:B1870,B1870)</f>
        <v>1</v>
      </c>
      <c r="BN1870" s="6" t="str">
        <f t="shared" si="29"/>
        <v>14102-1</v>
      </c>
    </row>
    <row r="1871" spans="1:66" x14ac:dyDescent="0.25">
      <c r="A1871">
        <v>1</v>
      </c>
      <c r="B1871">
        <v>14102</v>
      </c>
      <c r="C1871" s="6" t="s">
        <v>19735</v>
      </c>
      <c r="D1871">
        <v>5</v>
      </c>
      <c r="E1871">
        <v>2</v>
      </c>
      <c r="F1871">
        <v>20</v>
      </c>
      <c r="G1871">
        <v>205</v>
      </c>
      <c r="H1871" s="6" t="s">
        <v>17010</v>
      </c>
      <c r="I1871">
        <v>1</v>
      </c>
      <c r="J1871">
        <v>140785</v>
      </c>
      <c r="K1871">
        <v>7</v>
      </c>
      <c r="L1871" s="55">
        <v>44426</v>
      </c>
      <c r="M1871" s="6" t="s">
        <v>16765</v>
      </c>
      <c r="N1871" s="55">
        <v>44791</v>
      </c>
      <c r="O1871">
        <v>118748</v>
      </c>
      <c r="P1871" s="6" t="s">
        <v>16835</v>
      </c>
      <c r="Q1871" s="6" t="s">
        <v>19736</v>
      </c>
      <c r="R1871">
        <v>1</v>
      </c>
      <c r="S1871">
        <v>0</v>
      </c>
      <c r="T1871">
        <v>-1</v>
      </c>
      <c r="U1871">
        <v>1870.63</v>
      </c>
      <c r="V1871" s="6" t="s">
        <v>16945</v>
      </c>
      <c r="W1871" s="6" t="s">
        <v>16995</v>
      </c>
      <c r="X1871" s="55">
        <v>44667</v>
      </c>
      <c r="Y1871">
        <v>70000</v>
      </c>
      <c r="Z1871">
        <v>2342.38</v>
      </c>
      <c r="AA1871" s="6" t="s">
        <v>16996</v>
      </c>
      <c r="AB1871" s="6" t="s">
        <v>16947</v>
      </c>
      <c r="AD1871" s="6" t="s">
        <v>16948</v>
      </c>
      <c r="AE1871">
        <v>53423</v>
      </c>
      <c r="AF1871">
        <v>48268</v>
      </c>
      <c r="AG1871" s="6" t="s">
        <v>16949</v>
      </c>
      <c r="AH1871" s="6" t="s">
        <v>16950</v>
      </c>
      <c r="AI1871" s="6" t="s">
        <v>16951</v>
      </c>
      <c r="AJ1871" s="6" t="s">
        <v>16765</v>
      </c>
      <c r="AK1871" s="6" t="s">
        <v>16765</v>
      </c>
      <c r="AL1871" s="6" t="s">
        <v>16765</v>
      </c>
      <c r="AM1871" s="6" t="s">
        <v>16952</v>
      </c>
      <c r="AN1871">
        <v>0</v>
      </c>
      <c r="AO1871" s="55">
        <v>44667</v>
      </c>
      <c r="AP1871" s="6" t="s">
        <v>16953</v>
      </c>
      <c r="AQ1871">
        <v>0</v>
      </c>
      <c r="AR1871" s="6" t="s">
        <v>16954</v>
      </c>
      <c r="AS1871" s="6" t="s">
        <v>16955</v>
      </c>
      <c r="AT1871" s="6" t="s">
        <v>16947</v>
      </c>
      <c r="AU1871">
        <v>0</v>
      </c>
      <c r="AV1871">
        <v>0</v>
      </c>
      <c r="AW1871" s="6" t="s">
        <v>16956</v>
      </c>
      <c r="AX1871" s="6" t="s">
        <v>17191</v>
      </c>
      <c r="AY1871" s="6" t="s">
        <v>16765</v>
      </c>
      <c r="AZ1871" s="6" t="s">
        <v>16958</v>
      </c>
      <c r="BA1871" s="6" t="s">
        <v>16765</v>
      </c>
      <c r="BB1871" s="6" t="s">
        <v>16959</v>
      </c>
      <c r="BC1871" s="6" t="s">
        <v>16765</v>
      </c>
      <c r="BD1871" s="6" t="s">
        <v>16960</v>
      </c>
      <c r="BE1871" s="6" t="s">
        <v>16961</v>
      </c>
      <c r="BF1871" s="6" t="s">
        <v>13575</v>
      </c>
      <c r="BG1871" s="6" t="s">
        <v>13575</v>
      </c>
      <c r="BH1871" s="6" t="s">
        <v>16959</v>
      </c>
      <c r="BI1871">
        <v>0</v>
      </c>
      <c r="BJ1871" s="6" t="s">
        <v>16958</v>
      </c>
      <c r="BK1871">
        <v>0</v>
      </c>
      <c r="BL1871" s="6" t="s">
        <v>315</v>
      </c>
      <c r="BM1871" s="56">
        <f>COUNTIF($B$2:B1871,B1871)</f>
        <v>2</v>
      </c>
      <c r="BN1871" s="6" t="str">
        <f t="shared" si="29"/>
        <v>14102-2</v>
      </c>
    </row>
    <row r="1872" spans="1:66" x14ac:dyDescent="0.25">
      <c r="A1872">
        <v>1</v>
      </c>
      <c r="B1872">
        <v>14102</v>
      </c>
      <c r="C1872" s="6" t="s">
        <v>19735</v>
      </c>
      <c r="D1872">
        <v>5</v>
      </c>
      <c r="E1872">
        <v>2</v>
      </c>
      <c r="F1872">
        <v>20</v>
      </c>
      <c r="G1872">
        <v>205</v>
      </c>
      <c r="H1872" s="6" t="s">
        <v>17010</v>
      </c>
      <c r="I1872">
        <v>1</v>
      </c>
      <c r="J1872">
        <v>602518</v>
      </c>
      <c r="K1872">
        <v>6</v>
      </c>
      <c r="L1872" s="55">
        <v>43397</v>
      </c>
      <c r="M1872" s="6" t="s">
        <v>16765</v>
      </c>
      <c r="N1872" s="55">
        <v>44771</v>
      </c>
      <c r="O1872">
        <v>118750</v>
      </c>
      <c r="P1872" s="6" t="s">
        <v>16767</v>
      </c>
      <c r="Q1872" s="6" t="s">
        <v>19737</v>
      </c>
      <c r="R1872">
        <v>1</v>
      </c>
      <c r="S1872">
        <v>0</v>
      </c>
      <c r="T1872">
        <v>-1</v>
      </c>
      <c r="U1872">
        <v>1803.8</v>
      </c>
      <c r="V1872" s="6" t="s">
        <v>16945</v>
      </c>
      <c r="W1872" s="6" t="s">
        <v>16995</v>
      </c>
      <c r="X1872" s="55">
        <v>44667</v>
      </c>
      <c r="Y1872">
        <v>70000</v>
      </c>
      <c r="Z1872">
        <v>2342.38</v>
      </c>
      <c r="AA1872" s="6" t="s">
        <v>16996</v>
      </c>
      <c r="AB1872" s="6" t="s">
        <v>16947</v>
      </c>
      <c r="AD1872" s="6" t="s">
        <v>16948</v>
      </c>
      <c r="AE1872">
        <v>49868</v>
      </c>
      <c r="AF1872">
        <v>45243</v>
      </c>
      <c r="AG1872" s="6" t="s">
        <v>16949</v>
      </c>
      <c r="AH1872" s="6" t="s">
        <v>16950</v>
      </c>
      <c r="AI1872" s="6" t="s">
        <v>16951</v>
      </c>
      <c r="AJ1872" s="6" t="s">
        <v>16765</v>
      </c>
      <c r="AK1872" s="6" t="s">
        <v>16765</v>
      </c>
      <c r="AL1872" s="6" t="s">
        <v>16765</v>
      </c>
      <c r="AM1872" s="6" t="s">
        <v>16952</v>
      </c>
      <c r="AN1872">
        <v>0</v>
      </c>
      <c r="AO1872" s="55">
        <v>44667</v>
      </c>
      <c r="AP1872" s="6" t="s">
        <v>16953</v>
      </c>
      <c r="AQ1872">
        <v>0</v>
      </c>
      <c r="AR1872" s="6" t="s">
        <v>16954</v>
      </c>
      <c r="AS1872" s="6" t="s">
        <v>16955</v>
      </c>
      <c r="AT1872" s="6" t="s">
        <v>16947</v>
      </c>
      <c r="AU1872">
        <v>0</v>
      </c>
      <c r="AV1872">
        <v>0</v>
      </c>
      <c r="AW1872" s="6" t="s">
        <v>16956</v>
      </c>
      <c r="AX1872" s="6" t="s">
        <v>17125</v>
      </c>
      <c r="AY1872" s="6" t="s">
        <v>16765</v>
      </c>
      <c r="AZ1872" s="6" t="s">
        <v>16958</v>
      </c>
      <c r="BA1872" s="6" t="s">
        <v>16765</v>
      </c>
      <c r="BB1872" s="6" t="s">
        <v>16959</v>
      </c>
      <c r="BC1872" s="6" t="s">
        <v>16765</v>
      </c>
      <c r="BD1872" s="6" t="s">
        <v>16960</v>
      </c>
      <c r="BE1872" s="6" t="s">
        <v>16961</v>
      </c>
      <c r="BF1872" s="6" t="s">
        <v>13575</v>
      </c>
      <c r="BG1872" s="6" t="s">
        <v>13575</v>
      </c>
      <c r="BH1872" s="6" t="s">
        <v>16959</v>
      </c>
      <c r="BI1872">
        <v>0</v>
      </c>
      <c r="BJ1872" s="6" t="s">
        <v>16958</v>
      </c>
      <c r="BK1872">
        <v>0</v>
      </c>
      <c r="BL1872" s="6" t="s">
        <v>315</v>
      </c>
      <c r="BM1872" s="56">
        <f>COUNTIF($B$2:B1872,B1872)</f>
        <v>3</v>
      </c>
      <c r="BN1872" s="6" t="str">
        <f t="shared" si="29"/>
        <v>14102-3</v>
      </c>
    </row>
    <row r="1873" spans="1:66" x14ac:dyDescent="0.25">
      <c r="A1873">
        <v>1</v>
      </c>
      <c r="B1873">
        <v>14102</v>
      </c>
      <c r="C1873" s="6" t="s">
        <v>19735</v>
      </c>
      <c r="D1873">
        <v>5</v>
      </c>
      <c r="E1873">
        <v>2</v>
      </c>
      <c r="F1873">
        <v>20</v>
      </c>
      <c r="G1873">
        <v>205</v>
      </c>
      <c r="H1873" s="6" t="s">
        <v>17010</v>
      </c>
      <c r="I1873">
        <v>1</v>
      </c>
      <c r="J1873">
        <v>942121</v>
      </c>
      <c r="K1873">
        <v>6</v>
      </c>
      <c r="L1873" s="55">
        <v>44050</v>
      </c>
      <c r="M1873" s="6" t="s">
        <v>16765</v>
      </c>
      <c r="N1873" s="55">
        <v>44720</v>
      </c>
      <c r="O1873">
        <v>118784</v>
      </c>
      <c r="P1873" s="6" t="s">
        <v>16764</v>
      </c>
      <c r="Q1873" s="6" t="s">
        <v>19738</v>
      </c>
      <c r="R1873">
        <v>1</v>
      </c>
      <c r="S1873">
        <v>0</v>
      </c>
      <c r="T1873">
        <v>-1</v>
      </c>
      <c r="U1873">
        <v>1651</v>
      </c>
      <c r="V1873" s="6" t="s">
        <v>16945</v>
      </c>
      <c r="W1873" s="6" t="s">
        <v>16995</v>
      </c>
      <c r="X1873" s="55">
        <v>44667</v>
      </c>
      <c r="Y1873">
        <v>70000</v>
      </c>
      <c r="Z1873">
        <v>2342.38</v>
      </c>
      <c r="AA1873" s="6" t="s">
        <v>16996</v>
      </c>
      <c r="AB1873" s="6" t="s">
        <v>16947</v>
      </c>
      <c r="AD1873" s="6" t="s">
        <v>16948</v>
      </c>
      <c r="AE1873">
        <v>52396</v>
      </c>
      <c r="AF1873">
        <v>47427</v>
      </c>
      <c r="AG1873" s="6" t="s">
        <v>16949</v>
      </c>
      <c r="AH1873" s="6" t="s">
        <v>16950</v>
      </c>
      <c r="AI1873" s="6" t="s">
        <v>16951</v>
      </c>
      <c r="AJ1873" s="6" t="s">
        <v>16765</v>
      </c>
      <c r="AK1873" s="6" t="s">
        <v>16765</v>
      </c>
      <c r="AL1873" s="6" t="s">
        <v>16765</v>
      </c>
      <c r="AM1873" s="6" t="s">
        <v>16952</v>
      </c>
      <c r="AN1873">
        <v>0</v>
      </c>
      <c r="AO1873" s="55">
        <v>44667</v>
      </c>
      <c r="AP1873" s="6" t="s">
        <v>16953</v>
      </c>
      <c r="AQ1873">
        <v>0</v>
      </c>
      <c r="AR1873" s="6" t="s">
        <v>16954</v>
      </c>
      <c r="AS1873" s="6" t="s">
        <v>16955</v>
      </c>
      <c r="AT1873" s="6" t="s">
        <v>16947</v>
      </c>
      <c r="AU1873">
        <v>0</v>
      </c>
      <c r="AV1873">
        <v>0</v>
      </c>
      <c r="AW1873" s="6" t="s">
        <v>16956</v>
      </c>
      <c r="AX1873" s="6" t="s">
        <v>19739</v>
      </c>
      <c r="AY1873" s="6" t="s">
        <v>16765</v>
      </c>
      <c r="AZ1873" s="6" t="s">
        <v>16958</v>
      </c>
      <c r="BA1873" s="6" t="s">
        <v>16765</v>
      </c>
      <c r="BB1873" s="6" t="s">
        <v>16959</v>
      </c>
      <c r="BC1873" s="6" t="s">
        <v>16765</v>
      </c>
      <c r="BD1873" s="6" t="s">
        <v>16960</v>
      </c>
      <c r="BE1873" s="6" t="s">
        <v>16961</v>
      </c>
      <c r="BF1873" s="6" t="s">
        <v>13575</v>
      </c>
      <c r="BG1873" s="6" t="s">
        <v>13575</v>
      </c>
      <c r="BH1873" s="6" t="s">
        <v>16959</v>
      </c>
      <c r="BI1873">
        <v>0</v>
      </c>
      <c r="BJ1873" s="6" t="s">
        <v>16958</v>
      </c>
      <c r="BK1873">
        <v>0</v>
      </c>
      <c r="BL1873" s="6" t="s">
        <v>315</v>
      </c>
      <c r="BM1873" s="56">
        <f>COUNTIF($B$2:B1873,B1873)</f>
        <v>4</v>
      </c>
      <c r="BN1873" s="6" t="str">
        <f t="shared" si="29"/>
        <v>14102-4</v>
      </c>
    </row>
    <row r="1874" spans="1:66" x14ac:dyDescent="0.25">
      <c r="A1874">
        <v>1</v>
      </c>
      <c r="B1874">
        <v>14102</v>
      </c>
      <c r="C1874" s="6" t="s">
        <v>19735</v>
      </c>
      <c r="D1874">
        <v>5</v>
      </c>
      <c r="E1874">
        <v>2</v>
      </c>
      <c r="F1874">
        <v>20</v>
      </c>
      <c r="G1874">
        <v>205</v>
      </c>
      <c r="H1874" s="6" t="s">
        <v>17010</v>
      </c>
      <c r="I1874">
        <v>1</v>
      </c>
      <c r="J1874">
        <v>723171</v>
      </c>
      <c r="K1874">
        <v>6</v>
      </c>
      <c r="L1874" s="55">
        <v>43608</v>
      </c>
      <c r="M1874" s="6" t="s">
        <v>16765</v>
      </c>
      <c r="N1874" s="55">
        <v>109574</v>
      </c>
      <c r="O1874">
        <v>188005</v>
      </c>
      <c r="P1874" s="6" t="s">
        <v>16774</v>
      </c>
      <c r="Q1874" s="6" t="s">
        <v>16973</v>
      </c>
      <c r="R1874">
        <v>10</v>
      </c>
      <c r="S1874">
        <v>0</v>
      </c>
      <c r="T1874">
        <v>-10</v>
      </c>
      <c r="U1874">
        <v>424</v>
      </c>
      <c r="V1874" s="6" t="s">
        <v>16999</v>
      </c>
      <c r="W1874" s="6" t="s">
        <v>16995</v>
      </c>
      <c r="X1874" s="55">
        <v>44667</v>
      </c>
      <c r="Y1874">
        <v>70000</v>
      </c>
      <c r="Z1874">
        <v>2342.38</v>
      </c>
      <c r="AA1874" s="6" t="s">
        <v>16996</v>
      </c>
      <c r="AB1874" s="6" t="s">
        <v>16947</v>
      </c>
      <c r="AD1874" s="6" t="s">
        <v>16765</v>
      </c>
      <c r="AE1874">
        <v>50935</v>
      </c>
      <c r="AF1874">
        <v>46192</v>
      </c>
      <c r="AG1874" s="6" t="s">
        <v>16973</v>
      </c>
      <c r="AH1874" s="6" t="s">
        <v>16950</v>
      </c>
      <c r="AI1874" s="6" t="s">
        <v>16951</v>
      </c>
      <c r="AJ1874" s="6" t="s">
        <v>16765</v>
      </c>
      <c r="AK1874" s="6" t="s">
        <v>16765</v>
      </c>
      <c r="AL1874" s="6" t="s">
        <v>16765</v>
      </c>
      <c r="AM1874" s="6" t="s">
        <v>16952</v>
      </c>
      <c r="AN1874">
        <v>0</v>
      </c>
      <c r="AO1874" s="55">
        <v>44667</v>
      </c>
      <c r="AP1874" s="6" t="s">
        <v>17000</v>
      </c>
      <c r="AQ1874">
        <v>0</v>
      </c>
      <c r="AR1874" s="6" t="s">
        <v>17018</v>
      </c>
      <c r="AS1874" s="6" t="s">
        <v>17002</v>
      </c>
      <c r="AT1874" s="6" t="s">
        <v>16947</v>
      </c>
      <c r="AU1874">
        <v>0</v>
      </c>
      <c r="AV1874">
        <v>0</v>
      </c>
      <c r="AW1874" s="6" t="s">
        <v>16956</v>
      </c>
      <c r="AX1874" s="6" t="s">
        <v>17689</v>
      </c>
      <c r="AY1874" s="6" t="s">
        <v>16765</v>
      </c>
      <c r="AZ1874" s="6" t="s">
        <v>16958</v>
      </c>
      <c r="BA1874" s="6" t="s">
        <v>16765</v>
      </c>
      <c r="BB1874" s="6" t="s">
        <v>16959</v>
      </c>
      <c r="BC1874" s="6" t="s">
        <v>16765</v>
      </c>
      <c r="BD1874" s="6" t="s">
        <v>16960</v>
      </c>
      <c r="BE1874" s="6" t="s">
        <v>16961</v>
      </c>
      <c r="BF1874" s="6" t="s">
        <v>13575</v>
      </c>
      <c r="BG1874" s="6" t="s">
        <v>13575</v>
      </c>
      <c r="BH1874" s="6" t="s">
        <v>16959</v>
      </c>
      <c r="BI1874">
        <v>0</v>
      </c>
      <c r="BJ1874" s="6" t="s">
        <v>16958</v>
      </c>
      <c r="BK1874">
        <v>0</v>
      </c>
      <c r="BL1874" s="6" t="s">
        <v>315</v>
      </c>
      <c r="BM1874" s="56">
        <f>COUNTIF($B$2:B1874,B1874)</f>
        <v>5</v>
      </c>
      <c r="BN1874" s="6" t="str">
        <f t="shared" si="29"/>
        <v>14102-5</v>
      </c>
    </row>
    <row r="1875" spans="1:66" x14ac:dyDescent="0.25">
      <c r="A1875">
        <v>1</v>
      </c>
      <c r="B1875">
        <v>14102</v>
      </c>
      <c r="C1875" s="6" t="s">
        <v>19735</v>
      </c>
      <c r="D1875">
        <v>5</v>
      </c>
      <c r="E1875">
        <v>2</v>
      </c>
      <c r="F1875">
        <v>20</v>
      </c>
      <c r="G1875">
        <v>205</v>
      </c>
      <c r="H1875" s="6" t="s">
        <v>17010</v>
      </c>
      <c r="I1875">
        <v>1</v>
      </c>
      <c r="J1875">
        <v>174376</v>
      </c>
      <c r="K1875">
        <v>7</v>
      </c>
      <c r="L1875" s="55">
        <v>44484</v>
      </c>
      <c r="M1875" s="6" t="s">
        <v>16765</v>
      </c>
      <c r="N1875" s="55">
        <v>44574</v>
      </c>
      <c r="O1875">
        <v>188005</v>
      </c>
      <c r="P1875" s="6" t="s">
        <v>16774</v>
      </c>
      <c r="Q1875" s="6" t="s">
        <v>16973</v>
      </c>
      <c r="R1875">
        <v>2</v>
      </c>
      <c r="S1875">
        <v>0</v>
      </c>
      <c r="T1875">
        <v>-2</v>
      </c>
      <c r="U1875">
        <v>84.8</v>
      </c>
      <c r="V1875" s="6" t="s">
        <v>16999</v>
      </c>
      <c r="W1875" s="6" t="s">
        <v>16995</v>
      </c>
      <c r="X1875" s="55">
        <v>44667</v>
      </c>
      <c r="Y1875">
        <v>70000</v>
      </c>
      <c r="Z1875">
        <v>2342.38</v>
      </c>
      <c r="AA1875" s="6" t="s">
        <v>16996</v>
      </c>
      <c r="AB1875" s="6" t="s">
        <v>16947</v>
      </c>
      <c r="AD1875" s="6" t="s">
        <v>16765</v>
      </c>
      <c r="AE1875">
        <v>53638</v>
      </c>
      <c r="AF1875">
        <v>48450</v>
      </c>
      <c r="AG1875" s="6" t="s">
        <v>16973</v>
      </c>
      <c r="AH1875" s="6" t="s">
        <v>16950</v>
      </c>
      <c r="AI1875" s="6" t="s">
        <v>16951</v>
      </c>
      <c r="AJ1875" s="6" t="s">
        <v>16765</v>
      </c>
      <c r="AK1875" s="6" t="s">
        <v>16765</v>
      </c>
      <c r="AL1875" s="6" t="s">
        <v>16765</v>
      </c>
      <c r="AM1875" s="6" t="s">
        <v>16952</v>
      </c>
      <c r="AN1875">
        <v>0</v>
      </c>
      <c r="AO1875" s="55">
        <v>44667</v>
      </c>
      <c r="AP1875" s="6" t="s">
        <v>17190</v>
      </c>
      <c r="AQ1875">
        <v>0</v>
      </c>
      <c r="AR1875" s="6" t="s">
        <v>17001</v>
      </c>
      <c r="AS1875" s="6" t="s">
        <v>17002</v>
      </c>
      <c r="AT1875" s="6" t="s">
        <v>16947</v>
      </c>
      <c r="AU1875">
        <v>0</v>
      </c>
      <c r="AV1875">
        <v>0</v>
      </c>
      <c r="AW1875" s="6" t="s">
        <v>16956</v>
      </c>
      <c r="AX1875" s="6" t="s">
        <v>16765</v>
      </c>
      <c r="AY1875" s="6" t="s">
        <v>16765</v>
      </c>
      <c r="AZ1875" s="6" t="s">
        <v>16958</v>
      </c>
      <c r="BA1875" s="6" t="s">
        <v>16765</v>
      </c>
      <c r="BB1875" s="6" t="s">
        <v>16959</v>
      </c>
      <c r="BC1875" s="6" t="s">
        <v>16765</v>
      </c>
      <c r="BD1875" s="6" t="s">
        <v>16960</v>
      </c>
      <c r="BE1875" s="6" t="s">
        <v>16961</v>
      </c>
      <c r="BF1875" s="6" t="s">
        <v>13575</v>
      </c>
      <c r="BG1875" s="6" t="s">
        <v>13575</v>
      </c>
      <c r="BH1875" s="6" t="s">
        <v>16959</v>
      </c>
      <c r="BI1875">
        <v>0</v>
      </c>
      <c r="BJ1875" s="6" t="s">
        <v>16958</v>
      </c>
      <c r="BK1875">
        <v>0</v>
      </c>
      <c r="BL1875" s="6" t="s">
        <v>315</v>
      </c>
      <c r="BM1875" s="56">
        <f>COUNTIF($B$2:B1875,B1875)</f>
        <v>6</v>
      </c>
      <c r="BN1875" s="6" t="str">
        <f t="shared" si="29"/>
        <v>14102-6</v>
      </c>
    </row>
    <row r="1876" spans="1:66" x14ac:dyDescent="0.25">
      <c r="A1876">
        <v>1</v>
      </c>
      <c r="B1876">
        <v>14102</v>
      </c>
      <c r="C1876" s="6" t="s">
        <v>19735</v>
      </c>
      <c r="D1876">
        <v>5</v>
      </c>
      <c r="E1876">
        <v>2</v>
      </c>
      <c r="F1876">
        <v>20</v>
      </c>
      <c r="G1876">
        <v>205</v>
      </c>
      <c r="H1876" s="6" t="s">
        <v>17010</v>
      </c>
      <c r="I1876">
        <v>1</v>
      </c>
      <c r="J1876">
        <v>723171</v>
      </c>
      <c r="K1876">
        <v>6</v>
      </c>
      <c r="L1876" s="55">
        <v>43608</v>
      </c>
      <c r="M1876" s="6" t="s">
        <v>16765</v>
      </c>
      <c r="N1876" s="55">
        <v>109574</v>
      </c>
      <c r="O1876">
        <v>188006</v>
      </c>
      <c r="P1876" s="6" t="s">
        <v>16776</v>
      </c>
      <c r="Q1876" s="6" t="s">
        <v>16973</v>
      </c>
      <c r="R1876">
        <v>120</v>
      </c>
      <c r="S1876">
        <v>0</v>
      </c>
      <c r="T1876">
        <v>-120</v>
      </c>
      <c r="U1876">
        <v>240</v>
      </c>
      <c r="V1876" s="6" t="s">
        <v>17004</v>
      </c>
      <c r="W1876" s="6" t="s">
        <v>16995</v>
      </c>
      <c r="X1876" s="55">
        <v>44667</v>
      </c>
      <c r="Y1876">
        <v>70000</v>
      </c>
      <c r="Z1876">
        <v>2342.38</v>
      </c>
      <c r="AA1876" s="6" t="s">
        <v>16996</v>
      </c>
      <c r="AB1876" s="6" t="s">
        <v>16947</v>
      </c>
      <c r="AD1876" s="6" t="s">
        <v>16765</v>
      </c>
      <c r="AE1876">
        <v>50936</v>
      </c>
      <c r="AF1876">
        <v>46192</v>
      </c>
      <c r="AG1876" s="6" t="s">
        <v>16973</v>
      </c>
      <c r="AH1876" s="6" t="s">
        <v>16950</v>
      </c>
      <c r="AI1876" s="6" t="s">
        <v>16951</v>
      </c>
      <c r="AJ1876" s="6" t="s">
        <v>16765</v>
      </c>
      <c r="AK1876" s="6" t="s">
        <v>16765</v>
      </c>
      <c r="AL1876" s="6" t="s">
        <v>16765</v>
      </c>
      <c r="AM1876" s="6" t="s">
        <v>16952</v>
      </c>
      <c r="AN1876">
        <v>0</v>
      </c>
      <c r="AO1876" s="55">
        <v>44667</v>
      </c>
      <c r="AP1876" s="6" t="s">
        <v>17000</v>
      </c>
      <c r="AQ1876">
        <v>0</v>
      </c>
      <c r="AR1876" s="6" t="s">
        <v>17020</v>
      </c>
      <c r="AS1876" s="6" t="s">
        <v>17002</v>
      </c>
      <c r="AT1876" s="6" t="s">
        <v>16947</v>
      </c>
      <c r="AU1876">
        <v>0</v>
      </c>
      <c r="AV1876">
        <v>0</v>
      </c>
      <c r="AW1876" s="6" t="s">
        <v>16956</v>
      </c>
      <c r="AX1876" s="6" t="s">
        <v>17689</v>
      </c>
      <c r="AY1876" s="6" t="s">
        <v>16765</v>
      </c>
      <c r="AZ1876" s="6" t="s">
        <v>16958</v>
      </c>
      <c r="BA1876" s="6" t="s">
        <v>16765</v>
      </c>
      <c r="BB1876" s="6" t="s">
        <v>16959</v>
      </c>
      <c r="BC1876" s="6" t="s">
        <v>16765</v>
      </c>
      <c r="BD1876" s="6" t="s">
        <v>16960</v>
      </c>
      <c r="BE1876" s="6" t="s">
        <v>16961</v>
      </c>
      <c r="BF1876" s="6" t="s">
        <v>13575</v>
      </c>
      <c r="BG1876" s="6" t="s">
        <v>13575</v>
      </c>
      <c r="BH1876" s="6" t="s">
        <v>16959</v>
      </c>
      <c r="BI1876">
        <v>0</v>
      </c>
      <c r="BJ1876" s="6" t="s">
        <v>16958</v>
      </c>
      <c r="BK1876">
        <v>0</v>
      </c>
      <c r="BL1876" s="6" t="s">
        <v>315</v>
      </c>
      <c r="BM1876" s="56">
        <f>COUNTIF($B$2:B1876,B1876)</f>
        <v>7</v>
      </c>
      <c r="BN1876" s="6" t="str">
        <f t="shared" si="29"/>
        <v>14102-7</v>
      </c>
    </row>
    <row r="1877" spans="1:66" x14ac:dyDescent="0.25">
      <c r="A1877">
        <v>1</v>
      </c>
      <c r="B1877">
        <v>14103</v>
      </c>
      <c r="C1877" s="6" t="s">
        <v>19740</v>
      </c>
      <c r="D1877">
        <v>5</v>
      </c>
      <c r="E1877">
        <v>2</v>
      </c>
      <c r="F1877">
        <v>20</v>
      </c>
      <c r="G1877">
        <v>202</v>
      </c>
      <c r="H1877" s="6" t="s">
        <v>16943</v>
      </c>
      <c r="I1877">
        <v>1</v>
      </c>
      <c r="J1877">
        <v>939386</v>
      </c>
      <c r="K1877">
        <v>5</v>
      </c>
      <c r="L1877" s="55">
        <v>42261</v>
      </c>
      <c r="M1877" s="6" t="s">
        <v>16765</v>
      </c>
      <c r="N1877" s="55">
        <v>44686</v>
      </c>
      <c r="O1877">
        <v>118750</v>
      </c>
      <c r="P1877" s="6" t="s">
        <v>16767</v>
      </c>
      <c r="Q1877" s="6" t="s">
        <v>19741</v>
      </c>
      <c r="R1877">
        <v>1</v>
      </c>
      <c r="S1877">
        <v>0</v>
      </c>
      <c r="T1877">
        <v>-1</v>
      </c>
      <c r="U1877">
        <v>1803.8</v>
      </c>
      <c r="V1877" s="6" t="s">
        <v>16945</v>
      </c>
      <c r="W1877" s="6" t="s">
        <v>16946</v>
      </c>
      <c r="X1877" s="55">
        <v>44669</v>
      </c>
      <c r="Y1877">
        <v>60000</v>
      </c>
      <c r="Z1877">
        <v>1107.5999999999999</v>
      </c>
      <c r="AA1877" s="6" t="s">
        <v>16885</v>
      </c>
      <c r="AB1877" s="6" t="s">
        <v>16947</v>
      </c>
      <c r="AD1877" s="6" t="s">
        <v>16948</v>
      </c>
      <c r="AE1877">
        <v>41830</v>
      </c>
      <c r="AF1877">
        <v>38930</v>
      </c>
      <c r="AG1877" s="6" t="s">
        <v>16949</v>
      </c>
      <c r="AH1877" s="6" t="s">
        <v>16950</v>
      </c>
      <c r="AI1877" s="6" t="s">
        <v>16951</v>
      </c>
      <c r="AJ1877" s="6" t="s">
        <v>16765</v>
      </c>
      <c r="AK1877" s="6" t="s">
        <v>16765</v>
      </c>
      <c r="AL1877" s="6" t="s">
        <v>16765</v>
      </c>
      <c r="AM1877" s="6" t="s">
        <v>16952</v>
      </c>
      <c r="AN1877">
        <v>0</v>
      </c>
      <c r="AO1877" s="55">
        <v>44669</v>
      </c>
      <c r="AP1877" s="6" t="s">
        <v>16953</v>
      </c>
      <c r="AQ1877">
        <v>0</v>
      </c>
      <c r="AR1877" s="6" t="s">
        <v>16954</v>
      </c>
      <c r="AS1877" s="6" t="s">
        <v>16955</v>
      </c>
      <c r="AT1877" s="6" t="s">
        <v>16947</v>
      </c>
      <c r="AU1877">
        <v>0</v>
      </c>
      <c r="AV1877">
        <v>0</v>
      </c>
      <c r="AW1877" s="6" t="s">
        <v>16956</v>
      </c>
      <c r="AX1877" s="6" t="s">
        <v>17156</v>
      </c>
      <c r="AY1877" s="6" t="s">
        <v>16765</v>
      </c>
      <c r="AZ1877" s="6" t="s">
        <v>16958</v>
      </c>
      <c r="BA1877" s="6" t="s">
        <v>16765</v>
      </c>
      <c r="BB1877" s="6" t="s">
        <v>16959</v>
      </c>
      <c r="BC1877" s="6" t="s">
        <v>16765</v>
      </c>
      <c r="BD1877" s="6" t="s">
        <v>16960</v>
      </c>
      <c r="BE1877" s="6" t="s">
        <v>16961</v>
      </c>
      <c r="BF1877" s="6" t="s">
        <v>13575</v>
      </c>
      <c r="BG1877" s="6" t="s">
        <v>13575</v>
      </c>
      <c r="BH1877" s="6" t="s">
        <v>16959</v>
      </c>
      <c r="BI1877">
        <v>0</v>
      </c>
      <c r="BJ1877" s="6" t="s">
        <v>16958</v>
      </c>
      <c r="BK1877">
        <v>0</v>
      </c>
      <c r="BL1877" s="6" t="s">
        <v>315</v>
      </c>
      <c r="BM1877" s="56">
        <f>COUNTIF($B$2:B1877,B1877)</f>
        <v>1</v>
      </c>
      <c r="BN1877" s="6" t="str">
        <f t="shared" si="29"/>
        <v>14103-1</v>
      </c>
    </row>
    <row r="1878" spans="1:66" x14ac:dyDescent="0.25">
      <c r="A1878">
        <v>1</v>
      </c>
      <c r="B1878">
        <v>14128</v>
      </c>
      <c r="C1878" s="6" t="s">
        <v>19742</v>
      </c>
      <c r="D1878">
        <v>5</v>
      </c>
      <c r="E1878">
        <v>3</v>
      </c>
      <c r="F1878">
        <v>30</v>
      </c>
      <c r="G1878">
        <v>308</v>
      </c>
      <c r="H1878" s="6" t="s">
        <v>16943</v>
      </c>
      <c r="I1878">
        <v>1</v>
      </c>
      <c r="J1878">
        <v>5374</v>
      </c>
      <c r="K1878">
        <v>7</v>
      </c>
      <c r="L1878" s="55">
        <v>44174</v>
      </c>
      <c r="M1878" s="6" t="s">
        <v>16765</v>
      </c>
      <c r="N1878" s="55">
        <v>44799</v>
      </c>
      <c r="O1878">
        <v>118788</v>
      </c>
      <c r="P1878" s="6" t="s">
        <v>16787</v>
      </c>
      <c r="Q1878" s="6" t="s">
        <v>19743</v>
      </c>
      <c r="R1878">
        <v>1</v>
      </c>
      <c r="S1878">
        <v>0</v>
      </c>
      <c r="T1878">
        <v>-1</v>
      </c>
      <c r="U1878">
        <v>2572.9499999999998</v>
      </c>
      <c r="V1878" s="6" t="s">
        <v>16945</v>
      </c>
      <c r="W1878" s="6" t="s">
        <v>16946</v>
      </c>
      <c r="X1878" s="55">
        <v>44667</v>
      </c>
      <c r="Y1878">
        <v>0</v>
      </c>
      <c r="Z1878">
        <v>0</v>
      </c>
      <c r="AA1878" s="6" t="s">
        <v>16765</v>
      </c>
      <c r="AB1878" s="6" t="s">
        <v>16947</v>
      </c>
      <c r="AD1878" s="6" t="s">
        <v>16948</v>
      </c>
      <c r="AE1878">
        <v>52736</v>
      </c>
      <c r="AF1878">
        <v>47706</v>
      </c>
      <c r="AG1878" s="6" t="s">
        <v>16949</v>
      </c>
      <c r="AH1878" s="6" t="s">
        <v>16950</v>
      </c>
      <c r="AI1878" s="6" t="s">
        <v>16951</v>
      </c>
      <c r="AJ1878" s="6" t="s">
        <v>16765</v>
      </c>
      <c r="AK1878" s="6" t="s">
        <v>16765</v>
      </c>
      <c r="AL1878" s="6" t="s">
        <v>16765</v>
      </c>
      <c r="AM1878" s="6" t="s">
        <v>16952</v>
      </c>
      <c r="AN1878">
        <v>0</v>
      </c>
      <c r="AO1878" s="55">
        <v>44667</v>
      </c>
      <c r="AP1878" s="6" t="s">
        <v>16953</v>
      </c>
      <c r="AQ1878">
        <v>0</v>
      </c>
      <c r="AR1878" s="6" t="s">
        <v>16954</v>
      </c>
      <c r="AS1878" s="6" t="s">
        <v>16955</v>
      </c>
      <c r="AT1878" s="6" t="s">
        <v>16947</v>
      </c>
      <c r="AU1878">
        <v>0</v>
      </c>
      <c r="AV1878">
        <v>0</v>
      </c>
      <c r="AW1878" s="6" t="s">
        <v>16956</v>
      </c>
      <c r="AX1878" s="6" t="s">
        <v>18233</v>
      </c>
      <c r="AY1878" s="6" t="s">
        <v>16765</v>
      </c>
      <c r="AZ1878" s="6" t="s">
        <v>16958</v>
      </c>
      <c r="BA1878" s="6" t="s">
        <v>16765</v>
      </c>
      <c r="BB1878" s="6" t="s">
        <v>16959</v>
      </c>
      <c r="BC1878" s="6" t="s">
        <v>16765</v>
      </c>
      <c r="BD1878" s="6" t="s">
        <v>16960</v>
      </c>
      <c r="BE1878" s="6" t="s">
        <v>16961</v>
      </c>
      <c r="BF1878" s="6" t="s">
        <v>13575</v>
      </c>
      <c r="BG1878" s="6" t="s">
        <v>13575</v>
      </c>
      <c r="BH1878" s="6" t="s">
        <v>16959</v>
      </c>
      <c r="BI1878">
        <v>0</v>
      </c>
      <c r="BJ1878" s="6" t="s">
        <v>16958</v>
      </c>
      <c r="BK1878">
        <v>0</v>
      </c>
      <c r="BL1878" s="6" t="s">
        <v>315</v>
      </c>
      <c r="BM1878" s="56">
        <f>COUNTIF($B$2:B1878,B1878)</f>
        <v>1</v>
      </c>
      <c r="BN1878" s="6" t="str">
        <f t="shared" si="29"/>
        <v>14128-1</v>
      </c>
    </row>
    <row r="1879" spans="1:66" x14ac:dyDescent="0.25">
      <c r="A1879">
        <v>1</v>
      </c>
      <c r="B1879">
        <v>14128</v>
      </c>
      <c r="C1879" s="6" t="s">
        <v>19742</v>
      </c>
      <c r="D1879">
        <v>5</v>
      </c>
      <c r="E1879">
        <v>3</v>
      </c>
      <c r="F1879">
        <v>30</v>
      </c>
      <c r="G1879">
        <v>308</v>
      </c>
      <c r="H1879" s="6" t="s">
        <v>16943</v>
      </c>
      <c r="I1879">
        <v>1</v>
      </c>
      <c r="J1879">
        <v>517863</v>
      </c>
      <c r="K1879">
        <v>6</v>
      </c>
      <c r="L1879" s="55">
        <v>43242</v>
      </c>
      <c r="M1879" s="6" t="s">
        <v>16765</v>
      </c>
      <c r="N1879" s="55">
        <v>44799</v>
      </c>
      <c r="O1879">
        <v>3051875</v>
      </c>
      <c r="P1879" s="6" t="s">
        <v>16853</v>
      </c>
      <c r="Q1879" s="6" t="s">
        <v>16973</v>
      </c>
      <c r="R1879">
        <v>1</v>
      </c>
      <c r="S1879">
        <v>0</v>
      </c>
      <c r="T1879">
        <v>-1</v>
      </c>
      <c r="U1879">
        <v>1345</v>
      </c>
      <c r="V1879" s="6" t="s">
        <v>16974</v>
      </c>
      <c r="W1879" s="6" t="s">
        <v>16946</v>
      </c>
      <c r="X1879" s="55">
        <v>44667</v>
      </c>
      <c r="Y1879">
        <v>0</v>
      </c>
      <c r="Z1879">
        <v>0</v>
      </c>
      <c r="AA1879" s="6" t="s">
        <v>16765</v>
      </c>
      <c r="AB1879" s="6" t="s">
        <v>16947</v>
      </c>
      <c r="AD1879" s="6" t="s">
        <v>16765</v>
      </c>
      <c r="AE1879">
        <v>48975</v>
      </c>
      <c r="AF1879">
        <v>44491</v>
      </c>
      <c r="AG1879" s="6" t="s">
        <v>16973</v>
      </c>
      <c r="AH1879" s="6" t="s">
        <v>16950</v>
      </c>
      <c r="AI1879" s="6" t="s">
        <v>16951</v>
      </c>
      <c r="AJ1879" s="6" t="s">
        <v>16765</v>
      </c>
      <c r="AK1879" s="6" t="s">
        <v>16765</v>
      </c>
      <c r="AL1879" s="6" t="s">
        <v>16765</v>
      </c>
      <c r="AM1879" s="6" t="s">
        <v>16952</v>
      </c>
      <c r="AN1879">
        <v>0</v>
      </c>
      <c r="AO1879" s="55">
        <v>44667</v>
      </c>
      <c r="AP1879" s="6" t="s">
        <v>16953</v>
      </c>
      <c r="AQ1879">
        <v>0</v>
      </c>
      <c r="AR1879" s="6" t="s">
        <v>16975</v>
      </c>
      <c r="AS1879" s="6" t="s">
        <v>16955</v>
      </c>
      <c r="AT1879" s="6" t="s">
        <v>16947</v>
      </c>
      <c r="AU1879">
        <v>0</v>
      </c>
      <c r="AV1879">
        <v>0</v>
      </c>
      <c r="AW1879" s="6" t="s">
        <v>16956</v>
      </c>
      <c r="AX1879" s="6" t="s">
        <v>19172</v>
      </c>
      <c r="AY1879" s="6" t="s">
        <v>16765</v>
      </c>
      <c r="AZ1879" s="6" t="s">
        <v>16958</v>
      </c>
      <c r="BA1879" s="6" t="s">
        <v>16765</v>
      </c>
      <c r="BB1879" s="6" t="s">
        <v>16959</v>
      </c>
      <c r="BC1879" s="6" t="s">
        <v>16765</v>
      </c>
      <c r="BD1879" s="6" t="s">
        <v>16960</v>
      </c>
      <c r="BE1879" s="6" t="s">
        <v>16961</v>
      </c>
      <c r="BF1879" s="6" t="s">
        <v>13575</v>
      </c>
      <c r="BG1879" s="6" t="s">
        <v>13575</v>
      </c>
      <c r="BH1879" s="6" t="s">
        <v>16959</v>
      </c>
      <c r="BI1879">
        <v>0</v>
      </c>
      <c r="BJ1879" s="6" t="s">
        <v>16958</v>
      </c>
      <c r="BK1879">
        <v>0</v>
      </c>
      <c r="BL1879" s="6" t="s">
        <v>315</v>
      </c>
      <c r="BM1879" s="56">
        <f>COUNTIF($B$2:B1879,B1879)</f>
        <v>2</v>
      </c>
      <c r="BN1879" s="6" t="str">
        <f t="shared" si="29"/>
        <v>14128-2</v>
      </c>
    </row>
    <row r="1880" spans="1:66" x14ac:dyDescent="0.25">
      <c r="A1880">
        <v>1</v>
      </c>
      <c r="B1880">
        <v>14150</v>
      </c>
      <c r="C1880" s="6" t="s">
        <v>19744</v>
      </c>
      <c r="D1880">
        <v>5</v>
      </c>
      <c r="E1880">
        <v>1</v>
      </c>
      <c r="F1880">
        <v>10</v>
      </c>
      <c r="G1880">
        <v>107</v>
      </c>
      <c r="H1880" s="6" t="s">
        <v>16963</v>
      </c>
      <c r="I1880">
        <v>1</v>
      </c>
      <c r="J1880">
        <v>224405</v>
      </c>
      <c r="K1880">
        <v>7</v>
      </c>
      <c r="L1880" s="55">
        <v>44575</v>
      </c>
      <c r="M1880" s="6" t="s">
        <v>16765</v>
      </c>
      <c r="N1880" s="55">
        <v>44940</v>
      </c>
      <c r="O1880">
        <v>118750</v>
      </c>
      <c r="P1880" s="6" t="s">
        <v>16767</v>
      </c>
      <c r="Q1880" s="6" t="s">
        <v>19745</v>
      </c>
      <c r="R1880">
        <v>1</v>
      </c>
      <c r="S1880">
        <v>0</v>
      </c>
      <c r="T1880">
        <v>-1</v>
      </c>
      <c r="U1880">
        <v>1803.8</v>
      </c>
      <c r="V1880" s="6" t="s">
        <v>16945</v>
      </c>
      <c r="W1880" s="6" t="s">
        <v>16946</v>
      </c>
      <c r="X1880" s="55">
        <v>44663</v>
      </c>
      <c r="Y1880">
        <v>50000</v>
      </c>
      <c r="Z1880">
        <v>1509.09</v>
      </c>
      <c r="AA1880" s="6" t="s">
        <v>16965</v>
      </c>
      <c r="AB1880" s="6" t="s">
        <v>16947</v>
      </c>
      <c r="AD1880" s="6" t="s">
        <v>16948</v>
      </c>
      <c r="AE1880">
        <v>53942</v>
      </c>
      <c r="AF1880">
        <v>48724</v>
      </c>
      <c r="AG1880" s="6" t="s">
        <v>16949</v>
      </c>
      <c r="AH1880" s="6" t="s">
        <v>16950</v>
      </c>
      <c r="AI1880" s="6" t="s">
        <v>16951</v>
      </c>
      <c r="AJ1880" s="6" t="s">
        <v>16765</v>
      </c>
      <c r="AK1880" s="6" t="s">
        <v>16765</v>
      </c>
      <c r="AL1880" s="6" t="s">
        <v>16765</v>
      </c>
      <c r="AM1880" s="6" t="s">
        <v>16952</v>
      </c>
      <c r="AN1880">
        <v>0</v>
      </c>
      <c r="AO1880" s="55">
        <v>44663</v>
      </c>
      <c r="AP1880" s="6" t="s">
        <v>16953</v>
      </c>
      <c r="AQ1880">
        <v>0</v>
      </c>
      <c r="AR1880" s="6" t="s">
        <v>16954</v>
      </c>
      <c r="AS1880" s="6" t="s">
        <v>16955</v>
      </c>
      <c r="AT1880" s="6" t="s">
        <v>16947</v>
      </c>
      <c r="AU1880">
        <v>0</v>
      </c>
      <c r="AV1880">
        <v>0</v>
      </c>
      <c r="AW1880" s="6" t="s">
        <v>16956</v>
      </c>
      <c r="AX1880" s="6" t="s">
        <v>16765</v>
      </c>
      <c r="AY1880" s="6" t="s">
        <v>16765</v>
      </c>
      <c r="AZ1880" s="6" t="s">
        <v>16958</v>
      </c>
      <c r="BA1880" s="6" t="s">
        <v>16765</v>
      </c>
      <c r="BB1880" s="6" t="s">
        <v>16959</v>
      </c>
      <c r="BC1880" s="6" t="s">
        <v>16765</v>
      </c>
      <c r="BD1880" s="6" t="s">
        <v>16960</v>
      </c>
      <c r="BE1880" s="6" t="s">
        <v>16961</v>
      </c>
      <c r="BF1880" s="6" t="s">
        <v>13575</v>
      </c>
      <c r="BG1880" s="6" t="s">
        <v>13575</v>
      </c>
      <c r="BH1880" s="6" t="s">
        <v>16959</v>
      </c>
      <c r="BI1880">
        <v>0</v>
      </c>
      <c r="BJ1880" s="6" t="s">
        <v>16958</v>
      </c>
      <c r="BK1880">
        <v>0</v>
      </c>
      <c r="BL1880" s="6" t="s">
        <v>315</v>
      </c>
      <c r="BM1880" s="56">
        <f>COUNTIF($B$2:B1880,B1880)</f>
        <v>1</v>
      </c>
      <c r="BN1880" s="6" t="str">
        <f t="shared" si="29"/>
        <v>14150-1</v>
      </c>
    </row>
    <row r="1881" spans="1:66" x14ac:dyDescent="0.25">
      <c r="A1881">
        <v>1</v>
      </c>
      <c r="B1881">
        <v>14150</v>
      </c>
      <c r="C1881" s="6" t="s">
        <v>19744</v>
      </c>
      <c r="D1881">
        <v>5</v>
      </c>
      <c r="E1881">
        <v>1</v>
      </c>
      <c r="F1881">
        <v>10</v>
      </c>
      <c r="G1881">
        <v>107</v>
      </c>
      <c r="H1881" s="6" t="s">
        <v>16963</v>
      </c>
      <c r="I1881">
        <v>1</v>
      </c>
      <c r="J1881">
        <v>357870</v>
      </c>
      <c r="K1881">
        <v>6</v>
      </c>
      <c r="L1881" s="55">
        <v>42968</v>
      </c>
      <c r="M1881" s="6" t="s">
        <v>16765</v>
      </c>
      <c r="N1881" s="55">
        <v>44825</v>
      </c>
      <c r="O1881">
        <v>118750</v>
      </c>
      <c r="P1881" s="6" t="s">
        <v>16767</v>
      </c>
      <c r="Q1881" s="6" t="s">
        <v>19746</v>
      </c>
      <c r="R1881">
        <v>1</v>
      </c>
      <c r="S1881">
        <v>0</v>
      </c>
      <c r="T1881">
        <v>-1</v>
      </c>
      <c r="U1881">
        <v>1803.8</v>
      </c>
      <c r="V1881" s="6" t="s">
        <v>16945</v>
      </c>
      <c r="W1881" s="6" t="s">
        <v>16946</v>
      </c>
      <c r="X1881" s="55">
        <v>44663</v>
      </c>
      <c r="Y1881">
        <v>50000</v>
      </c>
      <c r="Z1881">
        <v>1509.09</v>
      </c>
      <c r="AA1881" s="6" t="s">
        <v>16965</v>
      </c>
      <c r="AB1881" s="6" t="s">
        <v>16947</v>
      </c>
      <c r="AD1881" s="6" t="s">
        <v>16948</v>
      </c>
      <c r="AE1881">
        <v>47019</v>
      </c>
      <c r="AF1881">
        <v>42792</v>
      </c>
      <c r="AG1881" s="6" t="s">
        <v>16949</v>
      </c>
      <c r="AH1881" s="6" t="s">
        <v>16950</v>
      </c>
      <c r="AI1881" s="6" t="s">
        <v>16951</v>
      </c>
      <c r="AJ1881" s="6" t="s">
        <v>16765</v>
      </c>
      <c r="AK1881" s="6" t="s">
        <v>16765</v>
      </c>
      <c r="AL1881" s="6" t="s">
        <v>16765</v>
      </c>
      <c r="AM1881" s="6" t="s">
        <v>16952</v>
      </c>
      <c r="AN1881">
        <v>0</v>
      </c>
      <c r="AO1881" s="55">
        <v>44663</v>
      </c>
      <c r="AP1881" s="6" t="s">
        <v>16953</v>
      </c>
      <c r="AQ1881">
        <v>0</v>
      </c>
      <c r="AR1881" s="6" t="s">
        <v>16954</v>
      </c>
      <c r="AS1881" s="6" t="s">
        <v>16955</v>
      </c>
      <c r="AT1881" s="6" t="s">
        <v>16947</v>
      </c>
      <c r="AU1881">
        <v>0</v>
      </c>
      <c r="AV1881">
        <v>0</v>
      </c>
      <c r="AW1881" s="6" t="s">
        <v>16956</v>
      </c>
      <c r="AX1881" s="6" t="s">
        <v>17060</v>
      </c>
      <c r="AY1881" s="6" t="s">
        <v>16765</v>
      </c>
      <c r="AZ1881" s="6" t="s">
        <v>16958</v>
      </c>
      <c r="BA1881" s="6" t="s">
        <v>16765</v>
      </c>
      <c r="BB1881" s="6" t="s">
        <v>16959</v>
      </c>
      <c r="BC1881" s="6" t="s">
        <v>16765</v>
      </c>
      <c r="BD1881" s="6" t="s">
        <v>16960</v>
      </c>
      <c r="BE1881" s="6" t="s">
        <v>16961</v>
      </c>
      <c r="BF1881" s="6" t="s">
        <v>13575</v>
      </c>
      <c r="BG1881" s="6" t="s">
        <v>13575</v>
      </c>
      <c r="BH1881" s="6" t="s">
        <v>16959</v>
      </c>
      <c r="BI1881">
        <v>0</v>
      </c>
      <c r="BJ1881" s="6" t="s">
        <v>16958</v>
      </c>
      <c r="BK1881">
        <v>0</v>
      </c>
      <c r="BL1881" s="6" t="s">
        <v>315</v>
      </c>
      <c r="BM1881" s="56">
        <f>COUNTIF($B$2:B1881,B1881)</f>
        <v>2</v>
      </c>
      <c r="BN1881" s="6" t="str">
        <f t="shared" si="29"/>
        <v>14150-2</v>
      </c>
    </row>
    <row r="1882" spans="1:66" x14ac:dyDescent="0.25">
      <c r="A1882">
        <v>1</v>
      </c>
      <c r="B1882">
        <v>14150</v>
      </c>
      <c r="C1882" s="6" t="s">
        <v>19744</v>
      </c>
      <c r="D1882">
        <v>5</v>
      </c>
      <c r="E1882">
        <v>1</v>
      </c>
      <c r="F1882">
        <v>10</v>
      </c>
      <c r="G1882">
        <v>107</v>
      </c>
      <c r="H1882" s="6" t="s">
        <v>16963</v>
      </c>
      <c r="I1882">
        <v>1</v>
      </c>
      <c r="J1882">
        <v>847134</v>
      </c>
      <c r="K1882">
        <v>6</v>
      </c>
      <c r="L1882" s="55">
        <v>43837</v>
      </c>
      <c r="M1882" s="6" t="s">
        <v>16765</v>
      </c>
      <c r="N1882" s="55">
        <v>44825</v>
      </c>
      <c r="O1882">
        <v>118784</v>
      </c>
      <c r="P1882" s="6" t="s">
        <v>16764</v>
      </c>
      <c r="Q1882" s="6" t="s">
        <v>19745</v>
      </c>
      <c r="R1882">
        <v>1</v>
      </c>
      <c r="S1882">
        <v>0</v>
      </c>
      <c r="T1882">
        <v>-1</v>
      </c>
      <c r="U1882">
        <v>1651</v>
      </c>
      <c r="V1882" s="6" t="s">
        <v>16945</v>
      </c>
      <c r="W1882" s="6" t="s">
        <v>16946</v>
      </c>
      <c r="X1882" s="55">
        <v>44663</v>
      </c>
      <c r="Y1882">
        <v>50000</v>
      </c>
      <c r="Z1882">
        <v>1509.09</v>
      </c>
      <c r="AA1882" s="6" t="s">
        <v>16965</v>
      </c>
      <c r="AB1882" s="6" t="s">
        <v>16947</v>
      </c>
      <c r="AD1882" s="6" t="s">
        <v>16948</v>
      </c>
      <c r="AE1882">
        <v>51972</v>
      </c>
      <c r="AF1882">
        <v>47050</v>
      </c>
      <c r="AG1882" s="6" t="s">
        <v>16949</v>
      </c>
      <c r="AH1882" s="6" t="s">
        <v>16950</v>
      </c>
      <c r="AI1882" s="6" t="s">
        <v>16951</v>
      </c>
      <c r="AJ1882" s="6" t="s">
        <v>16765</v>
      </c>
      <c r="AK1882" s="6" t="s">
        <v>16765</v>
      </c>
      <c r="AL1882" s="6" t="s">
        <v>16765</v>
      </c>
      <c r="AM1882" s="6" t="s">
        <v>16952</v>
      </c>
      <c r="AN1882">
        <v>0</v>
      </c>
      <c r="AO1882" s="55">
        <v>44663</v>
      </c>
      <c r="AP1882" s="6" t="s">
        <v>16953</v>
      </c>
      <c r="AQ1882">
        <v>0</v>
      </c>
      <c r="AR1882" s="6" t="s">
        <v>16954</v>
      </c>
      <c r="AS1882" s="6" t="s">
        <v>16955</v>
      </c>
      <c r="AT1882" s="6" t="s">
        <v>16947</v>
      </c>
      <c r="AU1882">
        <v>0</v>
      </c>
      <c r="AV1882">
        <v>0</v>
      </c>
      <c r="AW1882" s="6" t="s">
        <v>16956</v>
      </c>
      <c r="AX1882" s="6" t="s">
        <v>19747</v>
      </c>
      <c r="AY1882" s="6" t="s">
        <v>16765</v>
      </c>
      <c r="AZ1882" s="6" t="s">
        <v>16958</v>
      </c>
      <c r="BA1882" s="6" t="s">
        <v>16765</v>
      </c>
      <c r="BB1882" s="6" t="s">
        <v>16959</v>
      </c>
      <c r="BC1882" s="6" t="s">
        <v>16765</v>
      </c>
      <c r="BD1882" s="6" t="s">
        <v>16960</v>
      </c>
      <c r="BE1882" s="6" t="s">
        <v>16961</v>
      </c>
      <c r="BF1882" s="6" t="s">
        <v>13575</v>
      </c>
      <c r="BG1882" s="6" t="s">
        <v>13575</v>
      </c>
      <c r="BH1882" s="6" t="s">
        <v>16959</v>
      </c>
      <c r="BI1882">
        <v>0</v>
      </c>
      <c r="BJ1882" s="6" t="s">
        <v>16958</v>
      </c>
      <c r="BK1882">
        <v>0</v>
      </c>
      <c r="BL1882" s="6" t="s">
        <v>315</v>
      </c>
      <c r="BM1882" s="56">
        <f>COUNTIF($B$2:B1882,B1882)</f>
        <v>3</v>
      </c>
      <c r="BN1882" s="6" t="str">
        <f t="shared" si="29"/>
        <v>14150-3</v>
      </c>
    </row>
    <row r="1883" spans="1:66" x14ac:dyDescent="0.25">
      <c r="A1883">
        <v>1</v>
      </c>
      <c r="B1883">
        <v>14159</v>
      </c>
      <c r="C1883" s="6" t="s">
        <v>19748</v>
      </c>
      <c r="D1883">
        <v>5</v>
      </c>
      <c r="E1883">
        <v>3</v>
      </c>
      <c r="F1883">
        <v>30</v>
      </c>
      <c r="G1883">
        <v>304</v>
      </c>
      <c r="H1883" s="6" t="s">
        <v>17007</v>
      </c>
      <c r="I1883">
        <v>1</v>
      </c>
      <c r="J1883">
        <v>602451</v>
      </c>
      <c r="K1883">
        <v>6</v>
      </c>
      <c r="L1883" s="55">
        <v>43397</v>
      </c>
      <c r="M1883" s="6" t="s">
        <v>16765</v>
      </c>
      <c r="N1883" s="55">
        <v>44568</v>
      </c>
      <c r="O1883">
        <v>118747</v>
      </c>
      <c r="P1883" s="6" t="s">
        <v>16770</v>
      </c>
      <c r="Q1883" s="6" t="s">
        <v>19749</v>
      </c>
      <c r="R1883">
        <v>1</v>
      </c>
      <c r="S1883">
        <v>0</v>
      </c>
      <c r="T1883">
        <v>-1</v>
      </c>
      <c r="U1883">
        <v>1217</v>
      </c>
      <c r="V1883" s="6" t="s">
        <v>16945</v>
      </c>
      <c r="W1883" s="6" t="s">
        <v>16946</v>
      </c>
      <c r="X1883" s="55">
        <v>44665</v>
      </c>
      <c r="Y1883">
        <v>30000</v>
      </c>
      <c r="Z1883">
        <v>0</v>
      </c>
      <c r="AA1883" s="6" t="s">
        <v>16765</v>
      </c>
      <c r="AB1883" s="6" t="s">
        <v>16947</v>
      </c>
      <c r="AD1883" s="6" t="s">
        <v>16948</v>
      </c>
      <c r="AE1883">
        <v>49870</v>
      </c>
      <c r="AF1883">
        <v>45268</v>
      </c>
      <c r="AG1883" s="6" t="s">
        <v>16949</v>
      </c>
      <c r="AH1883" s="6" t="s">
        <v>16950</v>
      </c>
      <c r="AI1883" s="6" t="s">
        <v>16951</v>
      </c>
      <c r="AJ1883" s="6" t="s">
        <v>16765</v>
      </c>
      <c r="AK1883" s="6" t="s">
        <v>16765</v>
      </c>
      <c r="AL1883" s="6" t="s">
        <v>16765</v>
      </c>
      <c r="AM1883" s="6" t="s">
        <v>16952</v>
      </c>
      <c r="AN1883">
        <v>0</v>
      </c>
      <c r="AO1883" s="55">
        <v>44665</v>
      </c>
      <c r="AP1883" s="6" t="s">
        <v>16953</v>
      </c>
      <c r="AQ1883">
        <v>0</v>
      </c>
      <c r="AR1883" s="6" t="s">
        <v>16954</v>
      </c>
      <c r="AS1883" s="6" t="s">
        <v>16955</v>
      </c>
      <c r="AT1883" s="6" t="s">
        <v>16947</v>
      </c>
      <c r="AU1883">
        <v>0</v>
      </c>
      <c r="AV1883">
        <v>0</v>
      </c>
      <c r="AW1883" s="6" t="s">
        <v>16956</v>
      </c>
      <c r="AX1883" s="6" t="s">
        <v>17125</v>
      </c>
      <c r="AY1883" s="6" t="s">
        <v>16765</v>
      </c>
      <c r="AZ1883" s="6" t="s">
        <v>16958</v>
      </c>
      <c r="BA1883" s="6" t="s">
        <v>16765</v>
      </c>
      <c r="BB1883" s="6" t="s">
        <v>16959</v>
      </c>
      <c r="BC1883" s="6" t="s">
        <v>16765</v>
      </c>
      <c r="BD1883" s="6" t="s">
        <v>16960</v>
      </c>
      <c r="BE1883" s="6" t="s">
        <v>16961</v>
      </c>
      <c r="BF1883" s="6" t="s">
        <v>13575</v>
      </c>
      <c r="BG1883" s="6" t="s">
        <v>13575</v>
      </c>
      <c r="BH1883" s="6" t="s">
        <v>16959</v>
      </c>
      <c r="BI1883">
        <v>0</v>
      </c>
      <c r="BJ1883" s="6" t="s">
        <v>16958</v>
      </c>
      <c r="BK1883">
        <v>0</v>
      </c>
      <c r="BL1883" s="6" t="s">
        <v>315</v>
      </c>
      <c r="BM1883" s="56">
        <f>COUNTIF($B$2:B1883,B1883)</f>
        <v>1</v>
      </c>
      <c r="BN1883" s="6" t="str">
        <f t="shared" si="29"/>
        <v>14159-1</v>
      </c>
    </row>
    <row r="1884" spans="1:66" x14ac:dyDescent="0.25">
      <c r="A1884">
        <v>1</v>
      </c>
      <c r="B1884">
        <v>14201</v>
      </c>
      <c r="C1884" s="6" t="s">
        <v>19750</v>
      </c>
      <c r="D1884">
        <v>5</v>
      </c>
      <c r="E1884">
        <v>3</v>
      </c>
      <c r="F1884">
        <v>30</v>
      </c>
      <c r="G1884">
        <v>303</v>
      </c>
      <c r="H1884" s="6" t="s">
        <v>17007</v>
      </c>
      <c r="I1884">
        <v>1</v>
      </c>
      <c r="J1884">
        <v>669719</v>
      </c>
      <c r="K1884">
        <v>6</v>
      </c>
      <c r="L1884" s="55">
        <v>43510</v>
      </c>
      <c r="M1884" s="6" t="s">
        <v>16765</v>
      </c>
      <c r="N1884" s="55">
        <v>44628</v>
      </c>
      <c r="O1884">
        <v>217289</v>
      </c>
      <c r="P1884" s="6" t="s">
        <v>16771</v>
      </c>
      <c r="Q1884" s="6" t="s">
        <v>19751</v>
      </c>
      <c r="R1884">
        <v>1</v>
      </c>
      <c r="S1884">
        <v>0</v>
      </c>
      <c r="T1884">
        <v>-1</v>
      </c>
      <c r="U1884">
        <v>1159.19</v>
      </c>
      <c r="V1884" s="6" t="s">
        <v>16945</v>
      </c>
      <c r="W1884" s="6" t="s">
        <v>16946</v>
      </c>
      <c r="X1884" s="55">
        <v>44665</v>
      </c>
      <c r="Y1884">
        <v>70000</v>
      </c>
      <c r="Z1884">
        <v>0</v>
      </c>
      <c r="AA1884" s="6" t="s">
        <v>16765</v>
      </c>
      <c r="AB1884" s="6" t="s">
        <v>16947</v>
      </c>
      <c r="AD1884" s="6" t="s">
        <v>16948</v>
      </c>
      <c r="AE1884">
        <v>50437</v>
      </c>
      <c r="AF1884">
        <v>45748</v>
      </c>
      <c r="AG1884" s="6" t="s">
        <v>16949</v>
      </c>
      <c r="AH1884" s="6" t="s">
        <v>16950</v>
      </c>
      <c r="AI1884" s="6" t="s">
        <v>16951</v>
      </c>
      <c r="AJ1884" s="6" t="s">
        <v>16765</v>
      </c>
      <c r="AK1884" s="6" t="s">
        <v>16765</v>
      </c>
      <c r="AL1884" s="6" t="s">
        <v>16765</v>
      </c>
      <c r="AM1884" s="6" t="s">
        <v>16952</v>
      </c>
      <c r="AN1884">
        <v>0</v>
      </c>
      <c r="AO1884" s="55">
        <v>44665</v>
      </c>
      <c r="AP1884" s="6" t="s">
        <v>16953</v>
      </c>
      <c r="AQ1884">
        <v>0</v>
      </c>
      <c r="AR1884" s="6" t="s">
        <v>16954</v>
      </c>
      <c r="AS1884" s="6" t="s">
        <v>16955</v>
      </c>
      <c r="AT1884" s="6" t="s">
        <v>16947</v>
      </c>
      <c r="AU1884">
        <v>0</v>
      </c>
      <c r="AV1884">
        <v>0</v>
      </c>
      <c r="AW1884" s="6" t="s">
        <v>16956</v>
      </c>
      <c r="AX1884" s="6" t="s">
        <v>18824</v>
      </c>
      <c r="AY1884" s="6" t="s">
        <v>16765</v>
      </c>
      <c r="AZ1884" s="6" t="s">
        <v>16958</v>
      </c>
      <c r="BA1884" s="6" t="s">
        <v>16765</v>
      </c>
      <c r="BB1884" s="6" t="s">
        <v>16959</v>
      </c>
      <c r="BC1884" s="6" t="s">
        <v>16765</v>
      </c>
      <c r="BD1884" s="6" t="s">
        <v>16960</v>
      </c>
      <c r="BE1884" s="6" t="s">
        <v>16961</v>
      </c>
      <c r="BF1884" s="6" t="s">
        <v>13575</v>
      </c>
      <c r="BG1884" s="6" t="s">
        <v>13575</v>
      </c>
      <c r="BH1884" s="6" t="s">
        <v>16959</v>
      </c>
      <c r="BI1884">
        <v>0</v>
      </c>
      <c r="BJ1884" s="6" t="s">
        <v>16958</v>
      </c>
      <c r="BK1884">
        <v>0</v>
      </c>
      <c r="BL1884" s="6" t="s">
        <v>315</v>
      </c>
      <c r="BM1884" s="56">
        <f>COUNTIF($B$2:B1884,B1884)</f>
        <v>1</v>
      </c>
      <c r="BN1884" s="6" t="str">
        <f t="shared" si="29"/>
        <v>14201-1</v>
      </c>
    </row>
    <row r="1885" spans="1:66" x14ac:dyDescent="0.25">
      <c r="A1885">
        <v>1</v>
      </c>
      <c r="B1885">
        <v>14206</v>
      </c>
      <c r="C1885" s="6" t="s">
        <v>19752</v>
      </c>
      <c r="D1885">
        <v>5</v>
      </c>
      <c r="E1885">
        <v>3</v>
      </c>
      <c r="F1885">
        <v>30</v>
      </c>
      <c r="G1885">
        <v>302</v>
      </c>
      <c r="H1885" s="6" t="s">
        <v>17010</v>
      </c>
      <c r="I1885">
        <v>1</v>
      </c>
      <c r="J1885">
        <v>851539</v>
      </c>
      <c r="K1885">
        <v>6</v>
      </c>
      <c r="L1885" s="55">
        <v>43844</v>
      </c>
      <c r="M1885" s="6" t="s">
        <v>16765</v>
      </c>
      <c r="N1885" s="55">
        <v>44628</v>
      </c>
      <c r="O1885">
        <v>118747</v>
      </c>
      <c r="P1885" s="6" t="s">
        <v>16770</v>
      </c>
      <c r="Q1885" s="6" t="s">
        <v>19753</v>
      </c>
      <c r="R1885">
        <v>1</v>
      </c>
      <c r="S1885">
        <v>0</v>
      </c>
      <c r="T1885">
        <v>-1</v>
      </c>
      <c r="U1885">
        <v>1217</v>
      </c>
      <c r="V1885" s="6" t="s">
        <v>16945</v>
      </c>
      <c r="W1885" s="6" t="s">
        <v>16946</v>
      </c>
      <c r="X1885" s="55">
        <v>44667</v>
      </c>
      <c r="Y1885">
        <v>80000</v>
      </c>
      <c r="Z1885">
        <v>0</v>
      </c>
      <c r="AA1885" s="6" t="s">
        <v>16765</v>
      </c>
      <c r="AB1885" s="6" t="s">
        <v>16947</v>
      </c>
      <c r="AD1885" s="6" t="s">
        <v>16948</v>
      </c>
      <c r="AE1885">
        <v>52034</v>
      </c>
      <c r="AF1885">
        <v>47112</v>
      </c>
      <c r="AG1885" s="6" t="s">
        <v>16949</v>
      </c>
      <c r="AH1885" s="6" t="s">
        <v>16950</v>
      </c>
      <c r="AI1885" s="6" t="s">
        <v>16951</v>
      </c>
      <c r="AJ1885" s="6" t="s">
        <v>16765</v>
      </c>
      <c r="AK1885" s="6" t="s">
        <v>16765</v>
      </c>
      <c r="AL1885" s="6" t="s">
        <v>16765</v>
      </c>
      <c r="AM1885" s="6" t="s">
        <v>16952</v>
      </c>
      <c r="AN1885">
        <v>0</v>
      </c>
      <c r="AO1885" s="55">
        <v>44667</v>
      </c>
      <c r="AP1885" s="6" t="s">
        <v>16953</v>
      </c>
      <c r="AQ1885">
        <v>0</v>
      </c>
      <c r="AR1885" s="6" t="s">
        <v>16954</v>
      </c>
      <c r="AS1885" s="6" t="s">
        <v>16955</v>
      </c>
      <c r="AT1885" s="6" t="s">
        <v>16947</v>
      </c>
      <c r="AU1885">
        <v>0</v>
      </c>
      <c r="AV1885">
        <v>0</v>
      </c>
      <c r="AW1885" s="6" t="s">
        <v>16956</v>
      </c>
      <c r="AX1885" s="6" t="s">
        <v>17559</v>
      </c>
      <c r="AY1885" s="6" t="s">
        <v>16765</v>
      </c>
      <c r="AZ1885" s="6" t="s">
        <v>16958</v>
      </c>
      <c r="BA1885" s="6" t="s">
        <v>16765</v>
      </c>
      <c r="BB1885" s="6" t="s">
        <v>16959</v>
      </c>
      <c r="BC1885" s="6" t="s">
        <v>16765</v>
      </c>
      <c r="BD1885" s="6" t="s">
        <v>16960</v>
      </c>
      <c r="BE1885" s="6" t="s">
        <v>16961</v>
      </c>
      <c r="BF1885" s="6" t="s">
        <v>13575</v>
      </c>
      <c r="BG1885" s="6" t="s">
        <v>13575</v>
      </c>
      <c r="BH1885" s="6" t="s">
        <v>16959</v>
      </c>
      <c r="BI1885">
        <v>0</v>
      </c>
      <c r="BJ1885" s="6" t="s">
        <v>16958</v>
      </c>
      <c r="BK1885">
        <v>0</v>
      </c>
      <c r="BL1885" s="6" t="s">
        <v>315</v>
      </c>
      <c r="BM1885" s="56">
        <f>COUNTIF($B$2:B1885,B1885)</f>
        <v>1</v>
      </c>
      <c r="BN1885" s="6" t="str">
        <f t="shared" si="29"/>
        <v>14206-1</v>
      </c>
    </row>
    <row r="1886" spans="1:66" x14ac:dyDescent="0.25">
      <c r="A1886">
        <v>1</v>
      </c>
      <c r="B1886">
        <v>14214</v>
      </c>
      <c r="C1886" s="6" t="s">
        <v>19754</v>
      </c>
      <c r="D1886">
        <v>5</v>
      </c>
      <c r="E1886">
        <v>1</v>
      </c>
      <c r="F1886">
        <v>10</v>
      </c>
      <c r="G1886">
        <v>109</v>
      </c>
      <c r="H1886" s="6" t="s">
        <v>16943</v>
      </c>
      <c r="I1886">
        <v>1</v>
      </c>
      <c r="J1886">
        <v>267377</v>
      </c>
      <c r="K1886">
        <v>7</v>
      </c>
      <c r="L1886" s="55">
        <v>44651</v>
      </c>
      <c r="M1886" s="6" t="s">
        <v>16765</v>
      </c>
      <c r="N1886" s="55">
        <v>45016</v>
      </c>
      <c r="O1886">
        <v>118784</v>
      </c>
      <c r="P1886" s="6" t="s">
        <v>16764</v>
      </c>
      <c r="Q1886" s="6" t="s">
        <v>19755</v>
      </c>
      <c r="R1886">
        <v>1</v>
      </c>
      <c r="S1886">
        <v>0</v>
      </c>
      <c r="T1886">
        <v>-1</v>
      </c>
      <c r="U1886">
        <v>1651</v>
      </c>
      <c r="V1886" s="6" t="s">
        <v>16945</v>
      </c>
      <c r="W1886" s="6" t="s">
        <v>16946</v>
      </c>
      <c r="X1886" s="55">
        <v>44663</v>
      </c>
      <c r="Y1886">
        <v>0</v>
      </c>
      <c r="Z1886">
        <v>0</v>
      </c>
      <c r="AA1886" s="6" t="s">
        <v>16765</v>
      </c>
      <c r="AB1886" s="6" t="s">
        <v>16947</v>
      </c>
      <c r="AD1886" s="6" t="s">
        <v>16948</v>
      </c>
      <c r="AE1886">
        <v>54154</v>
      </c>
      <c r="AF1886">
        <v>48907</v>
      </c>
      <c r="AG1886" s="6" t="s">
        <v>16949</v>
      </c>
      <c r="AH1886" s="6" t="s">
        <v>16950</v>
      </c>
      <c r="AI1886" s="6" t="s">
        <v>16951</v>
      </c>
      <c r="AJ1886" s="6" t="s">
        <v>16765</v>
      </c>
      <c r="AK1886" s="6" t="s">
        <v>16765</v>
      </c>
      <c r="AL1886" s="6" t="s">
        <v>16765</v>
      </c>
      <c r="AM1886" s="6" t="s">
        <v>16952</v>
      </c>
      <c r="AN1886">
        <v>0</v>
      </c>
      <c r="AO1886" s="55">
        <v>44663</v>
      </c>
      <c r="AP1886" s="6" t="s">
        <v>16953</v>
      </c>
      <c r="AQ1886">
        <v>0</v>
      </c>
      <c r="AR1886" s="6" t="s">
        <v>16954</v>
      </c>
      <c r="AS1886" s="6" t="s">
        <v>16955</v>
      </c>
      <c r="AT1886" s="6" t="s">
        <v>16947</v>
      </c>
      <c r="AU1886">
        <v>0</v>
      </c>
      <c r="AV1886">
        <v>0</v>
      </c>
      <c r="AW1886" s="6" t="s">
        <v>16956</v>
      </c>
      <c r="AX1886" s="6" t="s">
        <v>16765</v>
      </c>
      <c r="AY1886" s="6" t="s">
        <v>16765</v>
      </c>
      <c r="AZ1886" s="6" t="s">
        <v>16958</v>
      </c>
      <c r="BA1886" s="6" t="s">
        <v>16765</v>
      </c>
      <c r="BB1886" s="6" t="s">
        <v>16959</v>
      </c>
      <c r="BC1886" s="6" t="s">
        <v>16765</v>
      </c>
      <c r="BD1886" s="6" t="s">
        <v>16960</v>
      </c>
      <c r="BE1886" s="6" t="s">
        <v>16961</v>
      </c>
      <c r="BF1886" s="6" t="s">
        <v>13575</v>
      </c>
      <c r="BG1886" s="6" t="s">
        <v>13575</v>
      </c>
      <c r="BH1886" s="6" t="s">
        <v>16959</v>
      </c>
      <c r="BI1886">
        <v>0</v>
      </c>
      <c r="BJ1886" s="6" t="s">
        <v>16958</v>
      </c>
      <c r="BK1886">
        <v>0</v>
      </c>
      <c r="BL1886" s="6" t="s">
        <v>315</v>
      </c>
      <c r="BM1886" s="56">
        <f>COUNTIF($B$2:B1886,B1886)</f>
        <v>1</v>
      </c>
      <c r="BN1886" s="6" t="str">
        <f t="shared" si="29"/>
        <v>14214-1</v>
      </c>
    </row>
    <row r="1887" spans="1:66" x14ac:dyDescent="0.25">
      <c r="A1887">
        <v>1</v>
      </c>
      <c r="B1887">
        <v>14214</v>
      </c>
      <c r="C1887" s="6" t="s">
        <v>19754</v>
      </c>
      <c r="D1887">
        <v>5</v>
      </c>
      <c r="E1887">
        <v>1</v>
      </c>
      <c r="F1887">
        <v>10</v>
      </c>
      <c r="G1887">
        <v>109</v>
      </c>
      <c r="H1887" s="6" t="s">
        <v>16943</v>
      </c>
      <c r="I1887">
        <v>1</v>
      </c>
      <c r="J1887">
        <v>271312</v>
      </c>
      <c r="K1887">
        <v>7</v>
      </c>
      <c r="L1887" s="55">
        <v>44658</v>
      </c>
      <c r="M1887" s="6" t="s">
        <v>16765</v>
      </c>
      <c r="N1887" s="55">
        <v>45016</v>
      </c>
      <c r="O1887">
        <v>118784</v>
      </c>
      <c r="P1887" s="6" t="s">
        <v>16764</v>
      </c>
      <c r="Q1887" s="6" t="s">
        <v>19756</v>
      </c>
      <c r="R1887">
        <v>1</v>
      </c>
      <c r="S1887">
        <v>0</v>
      </c>
      <c r="T1887">
        <v>-1</v>
      </c>
      <c r="U1887">
        <v>1651</v>
      </c>
      <c r="V1887" s="6" t="s">
        <v>16945</v>
      </c>
      <c r="W1887" s="6" t="s">
        <v>16946</v>
      </c>
      <c r="X1887" s="55">
        <v>44663</v>
      </c>
      <c r="Y1887">
        <v>0</v>
      </c>
      <c r="Z1887">
        <v>0</v>
      </c>
      <c r="AA1887" s="6" t="s">
        <v>16765</v>
      </c>
      <c r="AB1887" s="6" t="s">
        <v>16947</v>
      </c>
      <c r="AD1887" s="6" t="s">
        <v>16948</v>
      </c>
      <c r="AE1887">
        <v>54194</v>
      </c>
      <c r="AF1887">
        <v>48944</v>
      </c>
      <c r="AG1887" s="6" t="s">
        <v>16949</v>
      </c>
      <c r="AH1887" s="6" t="s">
        <v>16950</v>
      </c>
      <c r="AI1887" s="6" t="s">
        <v>16951</v>
      </c>
      <c r="AJ1887" s="6" t="s">
        <v>16765</v>
      </c>
      <c r="AK1887" s="6" t="s">
        <v>16765</v>
      </c>
      <c r="AL1887" s="6" t="s">
        <v>16765</v>
      </c>
      <c r="AM1887" s="6" t="s">
        <v>16952</v>
      </c>
      <c r="AN1887">
        <v>0</v>
      </c>
      <c r="AO1887" s="55">
        <v>44663</v>
      </c>
      <c r="AP1887" s="6" t="s">
        <v>16953</v>
      </c>
      <c r="AQ1887">
        <v>0</v>
      </c>
      <c r="AR1887" s="6" t="s">
        <v>16954</v>
      </c>
      <c r="AS1887" s="6" t="s">
        <v>16955</v>
      </c>
      <c r="AT1887" s="6" t="s">
        <v>16947</v>
      </c>
      <c r="AU1887">
        <v>0</v>
      </c>
      <c r="AV1887">
        <v>0</v>
      </c>
      <c r="AW1887" s="6" t="s">
        <v>16956</v>
      </c>
      <c r="AX1887" s="6" t="s">
        <v>16765</v>
      </c>
      <c r="AY1887" s="6" t="s">
        <v>16765</v>
      </c>
      <c r="AZ1887" s="6" t="s">
        <v>16958</v>
      </c>
      <c r="BA1887" s="6" t="s">
        <v>16765</v>
      </c>
      <c r="BB1887" s="6" t="s">
        <v>16959</v>
      </c>
      <c r="BC1887" s="6" t="s">
        <v>16765</v>
      </c>
      <c r="BD1887" s="6" t="s">
        <v>16960</v>
      </c>
      <c r="BE1887" s="6" t="s">
        <v>16961</v>
      </c>
      <c r="BF1887" s="6" t="s">
        <v>13575</v>
      </c>
      <c r="BG1887" s="6" t="s">
        <v>13575</v>
      </c>
      <c r="BH1887" s="6" t="s">
        <v>16959</v>
      </c>
      <c r="BI1887">
        <v>0</v>
      </c>
      <c r="BJ1887" s="6" t="s">
        <v>16958</v>
      </c>
      <c r="BK1887">
        <v>0</v>
      </c>
      <c r="BL1887" s="6" t="s">
        <v>315</v>
      </c>
      <c r="BM1887" s="56">
        <f>COUNTIF($B$2:B1887,B1887)</f>
        <v>2</v>
      </c>
      <c r="BN1887" s="6" t="str">
        <f t="shared" si="29"/>
        <v>14214-2</v>
      </c>
    </row>
    <row r="1888" spans="1:66" x14ac:dyDescent="0.25">
      <c r="A1888">
        <v>1</v>
      </c>
      <c r="B1888">
        <v>14214</v>
      </c>
      <c r="C1888" s="6" t="s">
        <v>19754</v>
      </c>
      <c r="D1888">
        <v>5</v>
      </c>
      <c r="E1888">
        <v>1</v>
      </c>
      <c r="F1888">
        <v>10</v>
      </c>
      <c r="G1888">
        <v>109</v>
      </c>
      <c r="H1888" s="6" t="s">
        <v>16943</v>
      </c>
      <c r="I1888">
        <v>1</v>
      </c>
      <c r="J1888">
        <v>272317</v>
      </c>
      <c r="K1888">
        <v>7</v>
      </c>
      <c r="L1888" s="55">
        <v>44659</v>
      </c>
      <c r="M1888" s="6" t="s">
        <v>16765</v>
      </c>
      <c r="N1888" s="55">
        <v>45024</v>
      </c>
      <c r="O1888">
        <v>782936</v>
      </c>
      <c r="P1888" s="6" t="s">
        <v>16810</v>
      </c>
      <c r="Q1888" s="6" t="s">
        <v>19757</v>
      </c>
      <c r="R1888">
        <v>1</v>
      </c>
      <c r="S1888">
        <v>0</v>
      </c>
      <c r="T1888">
        <v>-1</v>
      </c>
      <c r="U1888">
        <v>1947.09</v>
      </c>
      <c r="V1888" s="6" t="s">
        <v>16945</v>
      </c>
      <c r="W1888" s="6" t="s">
        <v>16946</v>
      </c>
      <c r="X1888" s="55">
        <v>44663</v>
      </c>
      <c r="Y1888">
        <v>0</v>
      </c>
      <c r="Z1888">
        <v>0</v>
      </c>
      <c r="AA1888" s="6" t="s">
        <v>16765</v>
      </c>
      <c r="AB1888" s="6" t="s">
        <v>16947</v>
      </c>
      <c r="AD1888" s="6" t="s">
        <v>16948</v>
      </c>
      <c r="AE1888">
        <v>54198</v>
      </c>
      <c r="AF1888">
        <v>48948</v>
      </c>
      <c r="AG1888" s="6" t="s">
        <v>16949</v>
      </c>
      <c r="AH1888" s="6" t="s">
        <v>16950</v>
      </c>
      <c r="AI1888" s="6" t="s">
        <v>16951</v>
      </c>
      <c r="AJ1888" s="6" t="s">
        <v>16765</v>
      </c>
      <c r="AK1888" s="6" t="s">
        <v>16765</v>
      </c>
      <c r="AL1888" s="6" t="s">
        <v>16765</v>
      </c>
      <c r="AM1888" s="6" t="s">
        <v>16952</v>
      </c>
      <c r="AN1888">
        <v>0</v>
      </c>
      <c r="AO1888" s="55">
        <v>44663</v>
      </c>
      <c r="AP1888" s="6" t="s">
        <v>16953</v>
      </c>
      <c r="AQ1888">
        <v>0</v>
      </c>
      <c r="AR1888" s="6" t="s">
        <v>16997</v>
      </c>
      <c r="AS1888" s="6" t="s">
        <v>16955</v>
      </c>
      <c r="AT1888" s="6" t="s">
        <v>16947</v>
      </c>
      <c r="AU1888">
        <v>0</v>
      </c>
      <c r="AV1888">
        <v>0</v>
      </c>
      <c r="AW1888" s="6" t="s">
        <v>16956</v>
      </c>
      <c r="AX1888" s="6" t="s">
        <v>16765</v>
      </c>
      <c r="AY1888" s="6" t="s">
        <v>16765</v>
      </c>
      <c r="AZ1888" s="6" t="s">
        <v>16958</v>
      </c>
      <c r="BA1888" s="6" t="s">
        <v>16765</v>
      </c>
      <c r="BB1888" s="6" t="s">
        <v>16959</v>
      </c>
      <c r="BC1888" s="6" t="s">
        <v>16765</v>
      </c>
      <c r="BD1888" s="6" t="s">
        <v>16960</v>
      </c>
      <c r="BE1888" s="6" t="s">
        <v>16961</v>
      </c>
      <c r="BF1888" s="6" t="s">
        <v>13575</v>
      </c>
      <c r="BG1888" s="6" t="s">
        <v>13575</v>
      </c>
      <c r="BH1888" s="6" t="s">
        <v>16959</v>
      </c>
      <c r="BI1888">
        <v>0</v>
      </c>
      <c r="BJ1888" s="6" t="s">
        <v>16958</v>
      </c>
      <c r="BK1888">
        <v>0</v>
      </c>
      <c r="BL1888" s="6" t="s">
        <v>315</v>
      </c>
      <c r="BM1888" s="56">
        <f>COUNTIF($B$2:B1888,B1888)</f>
        <v>3</v>
      </c>
      <c r="BN1888" s="6" t="str">
        <f t="shared" si="29"/>
        <v>14214-3</v>
      </c>
    </row>
    <row r="1889" spans="1:66" x14ac:dyDescent="0.25">
      <c r="A1889">
        <v>1</v>
      </c>
      <c r="B1889">
        <v>14228</v>
      </c>
      <c r="C1889" s="6" t="s">
        <v>19758</v>
      </c>
      <c r="D1889">
        <v>5</v>
      </c>
      <c r="E1889">
        <v>1</v>
      </c>
      <c r="F1889">
        <v>10</v>
      </c>
      <c r="G1889">
        <v>104</v>
      </c>
      <c r="H1889" s="6" t="s">
        <v>17010</v>
      </c>
      <c r="I1889">
        <v>1</v>
      </c>
      <c r="J1889">
        <v>489581</v>
      </c>
      <c r="K1889">
        <v>6</v>
      </c>
      <c r="L1889" s="55">
        <v>43187</v>
      </c>
      <c r="M1889" s="6" t="s">
        <v>16765</v>
      </c>
      <c r="N1889" s="55">
        <v>44628</v>
      </c>
      <c r="O1889">
        <v>118784</v>
      </c>
      <c r="P1889" s="6" t="s">
        <v>16764</v>
      </c>
      <c r="Q1889" s="6" t="s">
        <v>19759</v>
      </c>
      <c r="R1889">
        <v>1</v>
      </c>
      <c r="S1889">
        <v>0</v>
      </c>
      <c r="T1889">
        <v>-1</v>
      </c>
      <c r="U1889">
        <v>1651</v>
      </c>
      <c r="V1889" s="6" t="s">
        <v>16945</v>
      </c>
      <c r="W1889" s="6" t="s">
        <v>16946</v>
      </c>
      <c r="X1889" s="55">
        <v>44667</v>
      </c>
      <c r="Y1889">
        <v>40000</v>
      </c>
      <c r="Z1889">
        <v>0</v>
      </c>
      <c r="AA1889" s="6" t="s">
        <v>16765</v>
      </c>
      <c r="AB1889" s="6" t="s">
        <v>16947</v>
      </c>
      <c r="AD1889" s="6" t="s">
        <v>16948</v>
      </c>
      <c r="AE1889">
        <v>48612</v>
      </c>
      <c r="AF1889">
        <v>44198</v>
      </c>
      <c r="AG1889" s="6" t="s">
        <v>16949</v>
      </c>
      <c r="AH1889" s="6" t="s">
        <v>16950</v>
      </c>
      <c r="AI1889" s="6" t="s">
        <v>16951</v>
      </c>
      <c r="AJ1889" s="6" t="s">
        <v>16765</v>
      </c>
      <c r="AK1889" s="6" t="s">
        <v>16765</v>
      </c>
      <c r="AL1889" s="6" t="s">
        <v>16765</v>
      </c>
      <c r="AM1889" s="6" t="s">
        <v>16952</v>
      </c>
      <c r="AN1889">
        <v>0</v>
      </c>
      <c r="AO1889" s="55">
        <v>44667</v>
      </c>
      <c r="AP1889" s="6" t="s">
        <v>16953</v>
      </c>
      <c r="AQ1889">
        <v>0</v>
      </c>
      <c r="AR1889" s="6" t="s">
        <v>16954</v>
      </c>
      <c r="AS1889" s="6" t="s">
        <v>16955</v>
      </c>
      <c r="AT1889" s="6" t="s">
        <v>16947</v>
      </c>
      <c r="AU1889">
        <v>0</v>
      </c>
      <c r="AV1889">
        <v>0</v>
      </c>
      <c r="AW1889" s="6" t="s">
        <v>16956</v>
      </c>
      <c r="AX1889" s="6" t="s">
        <v>18460</v>
      </c>
      <c r="AY1889" s="6" t="s">
        <v>16765</v>
      </c>
      <c r="AZ1889" s="6" t="s">
        <v>16958</v>
      </c>
      <c r="BA1889" s="6" t="s">
        <v>16765</v>
      </c>
      <c r="BB1889" s="6" t="s">
        <v>16959</v>
      </c>
      <c r="BC1889" s="6" t="s">
        <v>16765</v>
      </c>
      <c r="BD1889" s="6" t="s">
        <v>16960</v>
      </c>
      <c r="BE1889" s="6" t="s">
        <v>16961</v>
      </c>
      <c r="BF1889" s="6" t="s">
        <v>13575</v>
      </c>
      <c r="BG1889" s="6" t="s">
        <v>13575</v>
      </c>
      <c r="BH1889" s="6" t="s">
        <v>16959</v>
      </c>
      <c r="BI1889">
        <v>0</v>
      </c>
      <c r="BJ1889" s="6" t="s">
        <v>16958</v>
      </c>
      <c r="BK1889">
        <v>0</v>
      </c>
      <c r="BL1889" s="6" t="s">
        <v>315</v>
      </c>
      <c r="BM1889" s="56">
        <f>COUNTIF($B$2:B1889,B1889)</f>
        <v>1</v>
      </c>
      <c r="BN1889" s="6" t="str">
        <f t="shared" si="29"/>
        <v>14228-1</v>
      </c>
    </row>
    <row r="1890" spans="1:66" x14ac:dyDescent="0.25">
      <c r="A1890">
        <v>1</v>
      </c>
      <c r="B1890">
        <v>14238</v>
      </c>
      <c r="C1890" s="6" t="s">
        <v>19760</v>
      </c>
      <c r="D1890">
        <v>5</v>
      </c>
      <c r="E1890">
        <v>3</v>
      </c>
      <c r="F1890">
        <v>30</v>
      </c>
      <c r="G1890">
        <v>304</v>
      </c>
      <c r="H1890" s="6" t="s">
        <v>16994</v>
      </c>
      <c r="I1890">
        <v>1</v>
      </c>
      <c r="J1890">
        <v>560973</v>
      </c>
      <c r="K1890">
        <v>6</v>
      </c>
      <c r="L1890" s="55">
        <v>43325</v>
      </c>
      <c r="M1890" s="6" t="s">
        <v>16765</v>
      </c>
      <c r="N1890" s="55">
        <v>44568</v>
      </c>
      <c r="O1890">
        <v>118784</v>
      </c>
      <c r="P1890" s="6" t="s">
        <v>16764</v>
      </c>
      <c r="Q1890" s="6" t="s">
        <v>19761</v>
      </c>
      <c r="R1890">
        <v>1</v>
      </c>
      <c r="S1890">
        <v>0</v>
      </c>
      <c r="T1890">
        <v>-1</v>
      </c>
      <c r="U1890">
        <v>1651</v>
      </c>
      <c r="V1890" s="6" t="s">
        <v>16945</v>
      </c>
      <c r="W1890" s="6" t="s">
        <v>16946</v>
      </c>
      <c r="X1890" s="55">
        <v>44664</v>
      </c>
      <c r="Y1890">
        <v>70000</v>
      </c>
      <c r="Z1890">
        <v>0</v>
      </c>
      <c r="AA1890" s="6" t="s">
        <v>16765</v>
      </c>
      <c r="AB1890" s="6" t="s">
        <v>16947</v>
      </c>
      <c r="AD1890" s="6" t="s">
        <v>16948</v>
      </c>
      <c r="AE1890">
        <v>49389</v>
      </c>
      <c r="AF1890">
        <v>44841</v>
      </c>
      <c r="AG1890" s="6" t="s">
        <v>16949</v>
      </c>
      <c r="AH1890" s="6" t="s">
        <v>16950</v>
      </c>
      <c r="AI1890" s="6" t="s">
        <v>16951</v>
      </c>
      <c r="AJ1890" s="6" t="s">
        <v>16765</v>
      </c>
      <c r="AK1890" s="6" t="s">
        <v>16765</v>
      </c>
      <c r="AL1890" s="6" t="s">
        <v>16765</v>
      </c>
      <c r="AM1890" s="6" t="s">
        <v>16952</v>
      </c>
      <c r="AN1890">
        <v>0</v>
      </c>
      <c r="AO1890" s="55">
        <v>44664</v>
      </c>
      <c r="AP1890" s="6" t="s">
        <v>16953</v>
      </c>
      <c r="AQ1890">
        <v>0</v>
      </c>
      <c r="AR1890" s="6" t="s">
        <v>16954</v>
      </c>
      <c r="AS1890" s="6" t="s">
        <v>16955</v>
      </c>
      <c r="AT1890" s="6" t="s">
        <v>16947</v>
      </c>
      <c r="AU1890">
        <v>0</v>
      </c>
      <c r="AV1890">
        <v>0</v>
      </c>
      <c r="AW1890" s="6" t="s">
        <v>16956</v>
      </c>
      <c r="AX1890" s="6" t="s">
        <v>19690</v>
      </c>
      <c r="AY1890" s="6" t="s">
        <v>16765</v>
      </c>
      <c r="AZ1890" s="6" t="s">
        <v>16958</v>
      </c>
      <c r="BA1890" s="6" t="s">
        <v>16765</v>
      </c>
      <c r="BB1890" s="6" t="s">
        <v>16959</v>
      </c>
      <c r="BC1890" s="6" t="s">
        <v>16765</v>
      </c>
      <c r="BD1890" s="6" t="s">
        <v>16960</v>
      </c>
      <c r="BE1890" s="6" t="s">
        <v>16961</v>
      </c>
      <c r="BF1890" s="6" t="s">
        <v>13575</v>
      </c>
      <c r="BG1890" s="6" t="s">
        <v>13575</v>
      </c>
      <c r="BH1890" s="6" t="s">
        <v>16959</v>
      </c>
      <c r="BI1890">
        <v>0</v>
      </c>
      <c r="BJ1890" s="6" t="s">
        <v>16958</v>
      </c>
      <c r="BK1890">
        <v>0</v>
      </c>
      <c r="BL1890" s="6" t="s">
        <v>315</v>
      </c>
      <c r="BM1890" s="56">
        <f>COUNTIF($B$2:B1890,B1890)</f>
        <v>1</v>
      </c>
      <c r="BN1890" s="6" t="str">
        <f t="shared" si="29"/>
        <v>14238-1</v>
      </c>
    </row>
    <row r="1891" spans="1:66" x14ac:dyDescent="0.25">
      <c r="A1891">
        <v>1</v>
      </c>
      <c r="B1891">
        <v>14259</v>
      </c>
      <c r="C1891" s="6" t="s">
        <v>19762</v>
      </c>
      <c r="D1891">
        <v>5</v>
      </c>
      <c r="E1891">
        <v>2</v>
      </c>
      <c r="F1891">
        <v>20</v>
      </c>
      <c r="G1891">
        <v>201</v>
      </c>
      <c r="H1891" s="6" t="s">
        <v>16963</v>
      </c>
      <c r="I1891">
        <v>1</v>
      </c>
      <c r="J1891">
        <v>927353</v>
      </c>
      <c r="K1891">
        <v>6</v>
      </c>
      <c r="L1891" s="55">
        <v>44019</v>
      </c>
      <c r="M1891" s="6" t="s">
        <v>16765</v>
      </c>
      <c r="N1891" s="55">
        <v>44720</v>
      </c>
      <c r="O1891">
        <v>118750</v>
      </c>
      <c r="P1891" s="6" t="s">
        <v>16767</v>
      </c>
      <c r="Q1891" s="6" t="s">
        <v>19763</v>
      </c>
      <c r="R1891">
        <v>1</v>
      </c>
      <c r="S1891">
        <v>0</v>
      </c>
      <c r="T1891">
        <v>-1</v>
      </c>
      <c r="U1891">
        <v>1803.8</v>
      </c>
      <c r="V1891" s="6" t="s">
        <v>16945</v>
      </c>
      <c r="W1891" s="6" t="s">
        <v>16946</v>
      </c>
      <c r="X1891" s="55">
        <v>44663</v>
      </c>
      <c r="Y1891">
        <v>0</v>
      </c>
      <c r="Z1891">
        <v>0</v>
      </c>
      <c r="AA1891" s="6" t="s">
        <v>16765</v>
      </c>
      <c r="AB1891" s="6" t="s">
        <v>16947</v>
      </c>
      <c r="AD1891" s="6" t="s">
        <v>16948</v>
      </c>
      <c r="AE1891">
        <v>52330</v>
      </c>
      <c r="AF1891">
        <v>47373</v>
      </c>
      <c r="AG1891" s="6" t="s">
        <v>16949</v>
      </c>
      <c r="AH1891" s="6" t="s">
        <v>16950</v>
      </c>
      <c r="AI1891" s="6" t="s">
        <v>16951</v>
      </c>
      <c r="AJ1891" s="6" t="s">
        <v>16765</v>
      </c>
      <c r="AK1891" s="6" t="s">
        <v>16765</v>
      </c>
      <c r="AL1891" s="6" t="s">
        <v>16765</v>
      </c>
      <c r="AM1891" s="6" t="s">
        <v>16952</v>
      </c>
      <c r="AN1891">
        <v>0</v>
      </c>
      <c r="AO1891" s="55">
        <v>44663</v>
      </c>
      <c r="AP1891" s="6" t="s">
        <v>16953</v>
      </c>
      <c r="AQ1891">
        <v>0</v>
      </c>
      <c r="AR1891" s="6" t="s">
        <v>16954</v>
      </c>
      <c r="AS1891" s="6" t="s">
        <v>16955</v>
      </c>
      <c r="AT1891" s="6" t="s">
        <v>16947</v>
      </c>
      <c r="AU1891">
        <v>0</v>
      </c>
      <c r="AV1891">
        <v>0</v>
      </c>
      <c r="AW1891" s="6" t="s">
        <v>16956</v>
      </c>
      <c r="AX1891" s="6" t="s">
        <v>18805</v>
      </c>
      <c r="AY1891" s="6" t="s">
        <v>16765</v>
      </c>
      <c r="AZ1891" s="6" t="s">
        <v>16958</v>
      </c>
      <c r="BA1891" s="6" t="s">
        <v>16765</v>
      </c>
      <c r="BB1891" s="6" t="s">
        <v>16959</v>
      </c>
      <c r="BC1891" s="6" t="s">
        <v>16765</v>
      </c>
      <c r="BD1891" s="6" t="s">
        <v>16960</v>
      </c>
      <c r="BE1891" s="6" t="s">
        <v>16961</v>
      </c>
      <c r="BF1891" s="6" t="s">
        <v>13575</v>
      </c>
      <c r="BG1891" s="6" t="s">
        <v>13575</v>
      </c>
      <c r="BH1891" s="6" t="s">
        <v>16959</v>
      </c>
      <c r="BI1891">
        <v>0</v>
      </c>
      <c r="BJ1891" s="6" t="s">
        <v>16958</v>
      </c>
      <c r="BK1891">
        <v>0</v>
      </c>
      <c r="BL1891" s="6" t="s">
        <v>315</v>
      </c>
      <c r="BM1891" s="56">
        <f>COUNTIF($B$2:B1891,B1891)</f>
        <v>1</v>
      </c>
      <c r="BN1891" s="6" t="str">
        <f t="shared" si="29"/>
        <v>14259-1</v>
      </c>
    </row>
    <row r="1892" spans="1:66" x14ac:dyDescent="0.25">
      <c r="A1892">
        <v>1</v>
      </c>
      <c r="B1892">
        <v>14259</v>
      </c>
      <c r="C1892" s="6" t="s">
        <v>19762</v>
      </c>
      <c r="D1892">
        <v>5</v>
      </c>
      <c r="E1892">
        <v>2</v>
      </c>
      <c r="F1892">
        <v>20</v>
      </c>
      <c r="G1892">
        <v>201</v>
      </c>
      <c r="H1892" s="6" t="s">
        <v>16963</v>
      </c>
      <c r="I1892">
        <v>1</v>
      </c>
      <c r="J1892">
        <v>225466</v>
      </c>
      <c r="K1892">
        <v>7</v>
      </c>
      <c r="L1892" s="55">
        <v>44578</v>
      </c>
      <c r="M1892" s="6" t="s">
        <v>16765</v>
      </c>
      <c r="N1892" s="55">
        <v>44943</v>
      </c>
      <c r="O1892">
        <v>118788</v>
      </c>
      <c r="P1892" s="6" t="s">
        <v>16787</v>
      </c>
      <c r="Q1892" s="6" t="s">
        <v>19764</v>
      </c>
      <c r="R1892">
        <v>1</v>
      </c>
      <c r="S1892">
        <v>0</v>
      </c>
      <c r="T1892">
        <v>-1</v>
      </c>
      <c r="U1892">
        <v>2572.9499999999998</v>
      </c>
      <c r="V1892" s="6" t="s">
        <v>16945</v>
      </c>
      <c r="W1892" s="6" t="s">
        <v>16946</v>
      </c>
      <c r="X1892" s="55">
        <v>44663</v>
      </c>
      <c r="Y1892">
        <v>0</v>
      </c>
      <c r="Z1892">
        <v>0</v>
      </c>
      <c r="AA1892" s="6" t="s">
        <v>16765</v>
      </c>
      <c r="AB1892" s="6" t="s">
        <v>16947</v>
      </c>
      <c r="AD1892" s="6" t="s">
        <v>16948</v>
      </c>
      <c r="AE1892">
        <v>53951</v>
      </c>
      <c r="AF1892">
        <v>48730</v>
      </c>
      <c r="AG1892" s="6" t="s">
        <v>16949</v>
      </c>
      <c r="AH1892" s="6" t="s">
        <v>16950</v>
      </c>
      <c r="AI1892" s="6" t="s">
        <v>16951</v>
      </c>
      <c r="AJ1892" s="6" t="s">
        <v>16765</v>
      </c>
      <c r="AK1892" s="6" t="s">
        <v>16765</v>
      </c>
      <c r="AL1892" s="6" t="s">
        <v>16765</v>
      </c>
      <c r="AM1892" s="6" t="s">
        <v>16952</v>
      </c>
      <c r="AN1892">
        <v>0</v>
      </c>
      <c r="AO1892" s="55">
        <v>44663</v>
      </c>
      <c r="AP1892" s="6" t="s">
        <v>16953</v>
      </c>
      <c r="AQ1892">
        <v>0</v>
      </c>
      <c r="AR1892" s="6" t="s">
        <v>16954</v>
      </c>
      <c r="AS1892" s="6" t="s">
        <v>16955</v>
      </c>
      <c r="AT1892" s="6" t="s">
        <v>16947</v>
      </c>
      <c r="AU1892">
        <v>0</v>
      </c>
      <c r="AV1892">
        <v>0</v>
      </c>
      <c r="AW1892" s="6" t="s">
        <v>16956</v>
      </c>
      <c r="AX1892" s="6" t="s">
        <v>16765</v>
      </c>
      <c r="AY1892" s="6" t="s">
        <v>16765</v>
      </c>
      <c r="AZ1892" s="6" t="s">
        <v>16958</v>
      </c>
      <c r="BA1892" s="6" t="s">
        <v>16765</v>
      </c>
      <c r="BB1892" s="6" t="s">
        <v>16959</v>
      </c>
      <c r="BC1892" s="6" t="s">
        <v>16765</v>
      </c>
      <c r="BD1892" s="6" t="s">
        <v>16960</v>
      </c>
      <c r="BE1892" s="6" t="s">
        <v>16961</v>
      </c>
      <c r="BF1892" s="6" t="s">
        <v>13575</v>
      </c>
      <c r="BG1892" s="6" t="s">
        <v>13575</v>
      </c>
      <c r="BH1892" s="6" t="s">
        <v>16959</v>
      </c>
      <c r="BI1892">
        <v>0</v>
      </c>
      <c r="BJ1892" s="6" t="s">
        <v>16958</v>
      </c>
      <c r="BK1892">
        <v>0</v>
      </c>
      <c r="BL1892" s="6" t="s">
        <v>315</v>
      </c>
      <c r="BM1892" s="56">
        <f>COUNTIF($B$2:B1892,B1892)</f>
        <v>2</v>
      </c>
      <c r="BN1892" s="6" t="str">
        <f t="shared" si="29"/>
        <v>14259-2</v>
      </c>
    </row>
    <row r="1893" spans="1:66" x14ac:dyDescent="0.25">
      <c r="A1893">
        <v>1</v>
      </c>
      <c r="B1893">
        <v>14266</v>
      </c>
      <c r="C1893" s="6" t="s">
        <v>19765</v>
      </c>
      <c r="D1893">
        <v>5</v>
      </c>
      <c r="E1893">
        <v>1</v>
      </c>
      <c r="F1893">
        <v>10</v>
      </c>
      <c r="G1893">
        <v>109</v>
      </c>
      <c r="H1893" s="6" t="s">
        <v>17010</v>
      </c>
      <c r="I1893">
        <v>1</v>
      </c>
      <c r="J1893">
        <v>564647</v>
      </c>
      <c r="K1893">
        <v>6</v>
      </c>
      <c r="L1893" s="55">
        <v>43332</v>
      </c>
      <c r="M1893" s="6" t="s">
        <v>16765</v>
      </c>
      <c r="N1893" s="55">
        <v>44825</v>
      </c>
      <c r="O1893">
        <v>110929</v>
      </c>
      <c r="P1893" s="6" t="s">
        <v>16781</v>
      </c>
      <c r="Q1893" s="6" t="s">
        <v>16973</v>
      </c>
      <c r="R1893">
        <v>1</v>
      </c>
      <c r="S1893">
        <v>0</v>
      </c>
      <c r="T1893">
        <v>-1</v>
      </c>
      <c r="U1893">
        <v>1500</v>
      </c>
      <c r="V1893" s="6" t="s">
        <v>16974</v>
      </c>
      <c r="W1893" s="6" t="s">
        <v>16995</v>
      </c>
      <c r="X1893" s="55">
        <v>44618</v>
      </c>
      <c r="Y1893">
        <v>40000</v>
      </c>
      <c r="Z1893">
        <v>250.75</v>
      </c>
      <c r="AA1893" s="6" t="s">
        <v>19442</v>
      </c>
      <c r="AB1893" s="6" t="s">
        <v>16947</v>
      </c>
      <c r="AD1893" s="6" t="s">
        <v>16765</v>
      </c>
      <c r="AE1893">
        <v>49416</v>
      </c>
      <c r="AF1893">
        <v>44871</v>
      </c>
      <c r="AG1893" s="6" t="s">
        <v>16973</v>
      </c>
      <c r="AH1893" s="6" t="s">
        <v>16950</v>
      </c>
      <c r="AI1893" s="6" t="s">
        <v>16951</v>
      </c>
      <c r="AJ1893" s="6" t="s">
        <v>16765</v>
      </c>
      <c r="AK1893" s="6" t="s">
        <v>16765</v>
      </c>
      <c r="AL1893" s="6" t="s">
        <v>16765</v>
      </c>
      <c r="AM1893" s="6" t="s">
        <v>16952</v>
      </c>
      <c r="AN1893">
        <v>0</v>
      </c>
      <c r="AO1893" s="55">
        <v>44618</v>
      </c>
      <c r="AP1893" s="6" t="s">
        <v>16953</v>
      </c>
      <c r="AQ1893">
        <v>0</v>
      </c>
      <c r="AR1893" s="6" t="s">
        <v>16975</v>
      </c>
      <c r="AS1893" s="6" t="s">
        <v>16955</v>
      </c>
      <c r="AT1893" s="6" t="s">
        <v>16947</v>
      </c>
      <c r="AU1893">
        <v>0</v>
      </c>
      <c r="AV1893">
        <v>0</v>
      </c>
      <c r="AW1893" s="6" t="s">
        <v>16956</v>
      </c>
      <c r="AX1893" s="6" t="s">
        <v>17046</v>
      </c>
      <c r="AY1893" s="6" t="s">
        <v>16765</v>
      </c>
      <c r="AZ1893" s="6" t="s">
        <v>16958</v>
      </c>
      <c r="BA1893" s="6" t="s">
        <v>16765</v>
      </c>
      <c r="BB1893" s="6" t="s">
        <v>16959</v>
      </c>
      <c r="BC1893" s="6" t="s">
        <v>16765</v>
      </c>
      <c r="BD1893" s="6" t="s">
        <v>16960</v>
      </c>
      <c r="BE1893" s="6" t="s">
        <v>16961</v>
      </c>
      <c r="BF1893" s="6" t="s">
        <v>13575</v>
      </c>
      <c r="BG1893" s="6" t="s">
        <v>13575</v>
      </c>
      <c r="BH1893" s="6" t="s">
        <v>16959</v>
      </c>
      <c r="BI1893">
        <v>0</v>
      </c>
      <c r="BJ1893" s="6" t="s">
        <v>16958</v>
      </c>
      <c r="BK1893">
        <v>0</v>
      </c>
      <c r="BL1893" s="6" t="s">
        <v>315</v>
      </c>
      <c r="BM1893" s="56">
        <f>COUNTIF($B$2:B1893,B1893)</f>
        <v>1</v>
      </c>
      <c r="BN1893" s="6" t="str">
        <f t="shared" si="29"/>
        <v>14266-1</v>
      </c>
    </row>
    <row r="1894" spans="1:66" x14ac:dyDescent="0.25">
      <c r="A1894">
        <v>1</v>
      </c>
      <c r="B1894">
        <v>14269</v>
      </c>
      <c r="C1894" s="6" t="s">
        <v>19766</v>
      </c>
      <c r="D1894">
        <v>5</v>
      </c>
      <c r="E1894">
        <v>1</v>
      </c>
      <c r="F1894">
        <v>10</v>
      </c>
      <c r="G1894">
        <v>108</v>
      </c>
      <c r="H1894" s="6" t="s">
        <v>17007</v>
      </c>
      <c r="I1894">
        <v>1</v>
      </c>
      <c r="J1894">
        <v>800344</v>
      </c>
      <c r="K1894">
        <v>6</v>
      </c>
      <c r="L1894" s="55">
        <v>43748</v>
      </c>
      <c r="M1894" s="6" t="s">
        <v>16765</v>
      </c>
      <c r="N1894" s="55">
        <v>44736</v>
      </c>
      <c r="O1894">
        <v>118754</v>
      </c>
      <c r="P1894" s="6" t="s">
        <v>16794</v>
      </c>
      <c r="Q1894" s="6" t="s">
        <v>19767</v>
      </c>
      <c r="R1894">
        <v>1</v>
      </c>
      <c r="S1894">
        <v>0</v>
      </c>
      <c r="T1894">
        <v>-1</v>
      </c>
      <c r="U1894">
        <v>1850</v>
      </c>
      <c r="V1894" s="6" t="s">
        <v>16945</v>
      </c>
      <c r="W1894" s="6" t="s">
        <v>16946</v>
      </c>
      <c r="X1894" s="55">
        <v>44665</v>
      </c>
      <c r="Y1894">
        <v>0</v>
      </c>
      <c r="Z1894">
        <v>0</v>
      </c>
      <c r="AA1894" s="6" t="s">
        <v>16765</v>
      </c>
      <c r="AB1894" s="6" t="s">
        <v>16947</v>
      </c>
      <c r="AD1894" s="6" t="s">
        <v>16948</v>
      </c>
      <c r="AE1894">
        <v>51659</v>
      </c>
      <c r="AF1894">
        <v>46789</v>
      </c>
      <c r="AG1894" s="6" t="s">
        <v>16949</v>
      </c>
      <c r="AH1894" s="6" t="s">
        <v>16950</v>
      </c>
      <c r="AI1894" s="6" t="s">
        <v>16951</v>
      </c>
      <c r="AJ1894" s="6" t="s">
        <v>16765</v>
      </c>
      <c r="AK1894" s="6" t="s">
        <v>16765</v>
      </c>
      <c r="AL1894" s="6" t="s">
        <v>16765</v>
      </c>
      <c r="AM1894" s="6" t="s">
        <v>16952</v>
      </c>
      <c r="AN1894">
        <v>0</v>
      </c>
      <c r="AO1894" s="55">
        <v>44665</v>
      </c>
      <c r="AP1894" s="6" t="s">
        <v>16953</v>
      </c>
      <c r="AQ1894">
        <v>0</v>
      </c>
      <c r="AR1894" s="6" t="s">
        <v>16954</v>
      </c>
      <c r="AS1894" s="6" t="s">
        <v>16955</v>
      </c>
      <c r="AT1894" s="6" t="s">
        <v>16947</v>
      </c>
      <c r="AU1894">
        <v>0</v>
      </c>
      <c r="AV1894">
        <v>0</v>
      </c>
      <c r="AW1894" s="6" t="s">
        <v>16956</v>
      </c>
      <c r="AX1894" s="6" t="s">
        <v>19768</v>
      </c>
      <c r="AY1894" s="6" t="s">
        <v>16765</v>
      </c>
      <c r="AZ1894" s="6" t="s">
        <v>16958</v>
      </c>
      <c r="BA1894" s="6" t="s">
        <v>16765</v>
      </c>
      <c r="BB1894" s="6" t="s">
        <v>16959</v>
      </c>
      <c r="BC1894" s="6" t="s">
        <v>16765</v>
      </c>
      <c r="BD1894" s="6" t="s">
        <v>16960</v>
      </c>
      <c r="BE1894" s="6" t="s">
        <v>16961</v>
      </c>
      <c r="BF1894" s="6" t="s">
        <v>13575</v>
      </c>
      <c r="BG1894" s="6" t="s">
        <v>13575</v>
      </c>
      <c r="BH1894" s="6" t="s">
        <v>16959</v>
      </c>
      <c r="BI1894">
        <v>0</v>
      </c>
      <c r="BJ1894" s="6" t="s">
        <v>16958</v>
      </c>
      <c r="BK1894">
        <v>0</v>
      </c>
      <c r="BL1894" s="6" t="s">
        <v>315</v>
      </c>
      <c r="BM1894" s="56">
        <f>COUNTIF($B$2:B1894,B1894)</f>
        <v>1</v>
      </c>
      <c r="BN1894" s="6" t="str">
        <f t="shared" si="29"/>
        <v>14269-1</v>
      </c>
    </row>
    <row r="1895" spans="1:66" x14ac:dyDescent="0.25">
      <c r="A1895">
        <v>1</v>
      </c>
      <c r="B1895">
        <v>14269</v>
      </c>
      <c r="C1895" s="6" t="s">
        <v>19766</v>
      </c>
      <c r="D1895">
        <v>5</v>
      </c>
      <c r="E1895">
        <v>1</v>
      </c>
      <c r="F1895">
        <v>10</v>
      </c>
      <c r="G1895">
        <v>108</v>
      </c>
      <c r="H1895" s="6" t="s">
        <v>17007</v>
      </c>
      <c r="I1895">
        <v>1</v>
      </c>
      <c r="J1895">
        <v>23148</v>
      </c>
      <c r="K1895">
        <v>7</v>
      </c>
      <c r="L1895" s="55">
        <v>44204</v>
      </c>
      <c r="M1895" s="6" t="s">
        <v>16765</v>
      </c>
      <c r="N1895" s="55">
        <v>109574</v>
      </c>
      <c r="O1895">
        <v>198213</v>
      </c>
      <c r="P1895" s="6" t="s">
        <v>16785</v>
      </c>
      <c r="Q1895" s="6" t="s">
        <v>16973</v>
      </c>
      <c r="R1895">
        <v>5</v>
      </c>
      <c r="S1895">
        <v>0</v>
      </c>
      <c r="T1895">
        <v>-5</v>
      </c>
      <c r="U1895">
        <v>210</v>
      </c>
      <c r="V1895" s="6" t="s">
        <v>16999</v>
      </c>
      <c r="W1895" s="6" t="s">
        <v>16946</v>
      </c>
      <c r="X1895" s="55">
        <v>44665</v>
      </c>
      <c r="Y1895">
        <v>0</v>
      </c>
      <c r="Z1895">
        <v>0</v>
      </c>
      <c r="AA1895" s="6" t="s">
        <v>16765</v>
      </c>
      <c r="AB1895" s="6" t="s">
        <v>16947</v>
      </c>
      <c r="AD1895" s="6" t="s">
        <v>16765</v>
      </c>
      <c r="AE1895">
        <v>52807</v>
      </c>
      <c r="AF1895">
        <v>47777</v>
      </c>
      <c r="AG1895" s="6" t="s">
        <v>16973</v>
      </c>
      <c r="AH1895" s="6" t="s">
        <v>16950</v>
      </c>
      <c r="AI1895" s="6" t="s">
        <v>16951</v>
      </c>
      <c r="AJ1895" s="6" t="s">
        <v>16765</v>
      </c>
      <c r="AK1895" s="6" t="s">
        <v>16765</v>
      </c>
      <c r="AL1895" s="6" t="s">
        <v>16765</v>
      </c>
      <c r="AM1895" s="6" t="s">
        <v>16952</v>
      </c>
      <c r="AN1895">
        <v>0</v>
      </c>
      <c r="AO1895" s="55">
        <v>44665</v>
      </c>
      <c r="AP1895" s="6" t="s">
        <v>17000</v>
      </c>
      <c r="AQ1895">
        <v>0</v>
      </c>
      <c r="AR1895" s="6" t="s">
        <v>17095</v>
      </c>
      <c r="AS1895" s="6" t="s">
        <v>17002</v>
      </c>
      <c r="AT1895" s="6" t="s">
        <v>16947</v>
      </c>
      <c r="AU1895">
        <v>0</v>
      </c>
      <c r="AV1895">
        <v>0</v>
      </c>
      <c r="AW1895" s="6" t="s">
        <v>16956</v>
      </c>
      <c r="AX1895" s="6" t="s">
        <v>19769</v>
      </c>
      <c r="AY1895" s="6" t="s">
        <v>16765</v>
      </c>
      <c r="AZ1895" s="6" t="s">
        <v>16958</v>
      </c>
      <c r="BA1895" s="6" t="s">
        <v>16765</v>
      </c>
      <c r="BB1895" s="6" t="s">
        <v>16959</v>
      </c>
      <c r="BC1895" s="6" t="s">
        <v>16765</v>
      </c>
      <c r="BD1895" s="6" t="s">
        <v>16960</v>
      </c>
      <c r="BE1895" s="6" t="s">
        <v>16961</v>
      </c>
      <c r="BF1895" s="6" t="s">
        <v>13575</v>
      </c>
      <c r="BG1895" s="6" t="s">
        <v>13575</v>
      </c>
      <c r="BH1895" s="6" t="s">
        <v>16959</v>
      </c>
      <c r="BI1895">
        <v>0</v>
      </c>
      <c r="BJ1895" s="6" t="s">
        <v>16958</v>
      </c>
      <c r="BK1895">
        <v>0</v>
      </c>
      <c r="BL1895" s="6" t="s">
        <v>315</v>
      </c>
      <c r="BM1895" s="56">
        <f>COUNTIF($B$2:B1895,B1895)</f>
        <v>2</v>
      </c>
      <c r="BN1895" s="6" t="str">
        <f t="shared" si="29"/>
        <v>14269-2</v>
      </c>
    </row>
    <row r="1896" spans="1:66" x14ac:dyDescent="0.25">
      <c r="A1896">
        <v>1</v>
      </c>
      <c r="B1896">
        <v>14269</v>
      </c>
      <c r="C1896" s="6" t="s">
        <v>19766</v>
      </c>
      <c r="D1896">
        <v>5</v>
      </c>
      <c r="E1896">
        <v>1</v>
      </c>
      <c r="F1896">
        <v>10</v>
      </c>
      <c r="G1896">
        <v>108</v>
      </c>
      <c r="H1896" s="6" t="s">
        <v>17007</v>
      </c>
      <c r="I1896">
        <v>1</v>
      </c>
      <c r="J1896">
        <v>23148</v>
      </c>
      <c r="K1896">
        <v>7</v>
      </c>
      <c r="L1896" s="55">
        <v>44204</v>
      </c>
      <c r="M1896" s="6" t="s">
        <v>16765</v>
      </c>
      <c r="N1896" s="55">
        <v>109574</v>
      </c>
      <c r="O1896">
        <v>198214</v>
      </c>
      <c r="P1896" s="6" t="s">
        <v>16786</v>
      </c>
      <c r="Q1896" s="6" t="s">
        <v>16973</v>
      </c>
      <c r="R1896">
        <v>120</v>
      </c>
      <c r="S1896">
        <v>0</v>
      </c>
      <c r="T1896">
        <v>-120</v>
      </c>
      <c r="U1896">
        <v>192</v>
      </c>
      <c r="V1896" s="6" t="s">
        <v>17004</v>
      </c>
      <c r="W1896" s="6" t="s">
        <v>16946</v>
      </c>
      <c r="X1896" s="55">
        <v>44665</v>
      </c>
      <c r="Y1896">
        <v>0</v>
      </c>
      <c r="Z1896">
        <v>0</v>
      </c>
      <c r="AA1896" s="6" t="s">
        <v>16765</v>
      </c>
      <c r="AB1896" s="6" t="s">
        <v>16947</v>
      </c>
      <c r="AD1896" s="6" t="s">
        <v>16765</v>
      </c>
      <c r="AE1896">
        <v>52808</v>
      </c>
      <c r="AF1896">
        <v>47777</v>
      </c>
      <c r="AG1896" s="6" t="s">
        <v>16973</v>
      </c>
      <c r="AH1896" s="6" t="s">
        <v>16950</v>
      </c>
      <c r="AI1896" s="6" t="s">
        <v>16951</v>
      </c>
      <c r="AJ1896" s="6" t="s">
        <v>16765</v>
      </c>
      <c r="AK1896" s="6" t="s">
        <v>16765</v>
      </c>
      <c r="AL1896" s="6" t="s">
        <v>16765</v>
      </c>
      <c r="AM1896" s="6" t="s">
        <v>16952</v>
      </c>
      <c r="AN1896">
        <v>0</v>
      </c>
      <c r="AO1896" s="55">
        <v>44665</v>
      </c>
      <c r="AP1896" s="6" t="s">
        <v>17000</v>
      </c>
      <c r="AQ1896">
        <v>0</v>
      </c>
      <c r="AR1896" s="6" t="s">
        <v>17098</v>
      </c>
      <c r="AS1896" s="6" t="s">
        <v>17002</v>
      </c>
      <c r="AT1896" s="6" t="s">
        <v>16947</v>
      </c>
      <c r="AU1896">
        <v>0</v>
      </c>
      <c r="AV1896">
        <v>0</v>
      </c>
      <c r="AW1896" s="6" t="s">
        <v>16956</v>
      </c>
      <c r="AX1896" s="6" t="s">
        <v>19769</v>
      </c>
      <c r="AY1896" s="6" t="s">
        <v>16765</v>
      </c>
      <c r="AZ1896" s="6" t="s">
        <v>16958</v>
      </c>
      <c r="BA1896" s="6" t="s">
        <v>16765</v>
      </c>
      <c r="BB1896" s="6" t="s">
        <v>16959</v>
      </c>
      <c r="BC1896" s="6" t="s">
        <v>16765</v>
      </c>
      <c r="BD1896" s="6" t="s">
        <v>16960</v>
      </c>
      <c r="BE1896" s="6" t="s">
        <v>16961</v>
      </c>
      <c r="BF1896" s="6" t="s">
        <v>13575</v>
      </c>
      <c r="BG1896" s="6" t="s">
        <v>13575</v>
      </c>
      <c r="BH1896" s="6" t="s">
        <v>16959</v>
      </c>
      <c r="BI1896">
        <v>0</v>
      </c>
      <c r="BJ1896" s="6" t="s">
        <v>16958</v>
      </c>
      <c r="BK1896">
        <v>0</v>
      </c>
      <c r="BL1896" s="6" t="s">
        <v>315</v>
      </c>
      <c r="BM1896" s="56">
        <f>COUNTIF($B$2:B1896,B1896)</f>
        <v>3</v>
      </c>
      <c r="BN1896" s="6" t="str">
        <f t="shared" si="29"/>
        <v>14269-3</v>
      </c>
    </row>
    <row r="1897" spans="1:66" x14ac:dyDescent="0.25">
      <c r="A1897">
        <v>1</v>
      </c>
      <c r="B1897">
        <v>14304</v>
      </c>
      <c r="C1897" s="6" t="s">
        <v>19770</v>
      </c>
      <c r="D1897">
        <v>5</v>
      </c>
      <c r="E1897">
        <v>3</v>
      </c>
      <c r="F1897">
        <v>30</v>
      </c>
      <c r="G1897">
        <v>304</v>
      </c>
      <c r="H1897" s="6" t="s">
        <v>16943</v>
      </c>
      <c r="I1897">
        <v>1</v>
      </c>
      <c r="J1897">
        <v>709164</v>
      </c>
      <c r="K1897">
        <v>6</v>
      </c>
      <c r="L1897" s="55">
        <v>43581</v>
      </c>
      <c r="M1897" s="6" t="s">
        <v>16765</v>
      </c>
      <c r="N1897" s="55">
        <v>44799</v>
      </c>
      <c r="O1897">
        <v>126677</v>
      </c>
      <c r="P1897" s="6" t="s">
        <v>16766</v>
      </c>
      <c r="Q1897" s="6" t="s">
        <v>19771</v>
      </c>
      <c r="R1897">
        <v>1</v>
      </c>
      <c r="S1897">
        <v>0</v>
      </c>
      <c r="T1897">
        <v>-1</v>
      </c>
      <c r="U1897">
        <v>3237.25</v>
      </c>
      <c r="V1897" s="6" t="s">
        <v>16945</v>
      </c>
      <c r="W1897" s="6" t="s">
        <v>16946</v>
      </c>
      <c r="X1897" s="55">
        <v>44669</v>
      </c>
      <c r="Y1897">
        <v>0</v>
      </c>
      <c r="Z1897">
        <v>974.4</v>
      </c>
      <c r="AA1897" s="6" t="s">
        <v>16885</v>
      </c>
      <c r="AB1897" s="6" t="s">
        <v>16947</v>
      </c>
      <c r="AD1897" s="6" t="s">
        <v>16948</v>
      </c>
      <c r="AE1897">
        <v>50792</v>
      </c>
      <c r="AF1897">
        <v>46063</v>
      </c>
      <c r="AG1897" s="6" t="s">
        <v>16949</v>
      </c>
      <c r="AH1897" s="6" t="s">
        <v>16950</v>
      </c>
      <c r="AI1897" s="6" t="s">
        <v>16951</v>
      </c>
      <c r="AJ1897" s="6" t="s">
        <v>16765</v>
      </c>
      <c r="AK1897" s="6" t="s">
        <v>16765</v>
      </c>
      <c r="AL1897" s="6" t="s">
        <v>16765</v>
      </c>
      <c r="AM1897" s="6" t="s">
        <v>16952</v>
      </c>
      <c r="AN1897">
        <v>0</v>
      </c>
      <c r="AO1897" s="55">
        <v>44669</v>
      </c>
      <c r="AP1897" s="6" t="s">
        <v>16953</v>
      </c>
      <c r="AQ1897">
        <v>0</v>
      </c>
      <c r="AR1897" s="6" t="s">
        <v>16954</v>
      </c>
      <c r="AS1897" s="6" t="s">
        <v>16955</v>
      </c>
      <c r="AT1897" s="6" t="s">
        <v>16947</v>
      </c>
      <c r="AU1897">
        <v>0</v>
      </c>
      <c r="AV1897">
        <v>0</v>
      </c>
      <c r="AW1897" s="6" t="s">
        <v>16956</v>
      </c>
      <c r="AX1897" s="6" t="s">
        <v>19772</v>
      </c>
      <c r="AY1897" s="6" t="s">
        <v>16765</v>
      </c>
      <c r="AZ1897" s="6" t="s">
        <v>16958</v>
      </c>
      <c r="BA1897" s="6" t="s">
        <v>16765</v>
      </c>
      <c r="BB1897" s="6" t="s">
        <v>16959</v>
      </c>
      <c r="BC1897" s="6" t="s">
        <v>16765</v>
      </c>
      <c r="BD1897" s="6" t="s">
        <v>16960</v>
      </c>
      <c r="BE1897" s="6" t="s">
        <v>16961</v>
      </c>
      <c r="BF1897" s="6" t="s">
        <v>13575</v>
      </c>
      <c r="BG1897" s="6" t="s">
        <v>13575</v>
      </c>
      <c r="BH1897" s="6" t="s">
        <v>16959</v>
      </c>
      <c r="BI1897">
        <v>0</v>
      </c>
      <c r="BJ1897" s="6" t="s">
        <v>16958</v>
      </c>
      <c r="BK1897">
        <v>0</v>
      </c>
      <c r="BL1897" s="6" t="s">
        <v>315</v>
      </c>
      <c r="BM1897" s="56">
        <f>COUNTIF($B$2:B1897,B1897)</f>
        <v>1</v>
      </c>
      <c r="BN1897" s="6" t="str">
        <f t="shared" si="29"/>
        <v>14304-1</v>
      </c>
    </row>
    <row r="1898" spans="1:66" x14ac:dyDescent="0.25">
      <c r="A1898">
        <v>1</v>
      </c>
      <c r="B1898">
        <v>14307</v>
      </c>
      <c r="C1898" s="6" t="s">
        <v>19773</v>
      </c>
      <c r="D1898">
        <v>5</v>
      </c>
      <c r="E1898">
        <v>1</v>
      </c>
      <c r="F1898">
        <v>10</v>
      </c>
      <c r="G1898">
        <v>102</v>
      </c>
      <c r="H1898" s="6" t="s">
        <v>17010</v>
      </c>
      <c r="I1898">
        <v>1</v>
      </c>
      <c r="J1898">
        <v>117070</v>
      </c>
      <c r="K1898">
        <v>7</v>
      </c>
      <c r="L1898" s="55">
        <v>44382</v>
      </c>
      <c r="M1898" s="6" t="s">
        <v>16765</v>
      </c>
      <c r="N1898" s="55">
        <v>44825</v>
      </c>
      <c r="O1898">
        <v>118750</v>
      </c>
      <c r="P1898" s="6" t="s">
        <v>16767</v>
      </c>
      <c r="Q1898" s="6" t="s">
        <v>19774</v>
      </c>
      <c r="R1898">
        <v>1</v>
      </c>
      <c r="S1898">
        <v>0</v>
      </c>
      <c r="T1898">
        <v>-1</v>
      </c>
      <c r="U1898">
        <v>1803.8</v>
      </c>
      <c r="V1898" s="6" t="s">
        <v>16945</v>
      </c>
      <c r="W1898" s="6" t="s">
        <v>16946</v>
      </c>
      <c r="X1898" s="55">
        <v>44664</v>
      </c>
      <c r="Y1898">
        <v>80000</v>
      </c>
      <c r="Z1898">
        <v>0</v>
      </c>
      <c r="AA1898" s="6" t="s">
        <v>16765</v>
      </c>
      <c r="AB1898" s="6" t="s">
        <v>16947</v>
      </c>
      <c r="AD1898" s="6" t="s">
        <v>16948</v>
      </c>
      <c r="AE1898">
        <v>53283</v>
      </c>
      <c r="AF1898">
        <v>48141</v>
      </c>
      <c r="AG1898" s="6" t="s">
        <v>16949</v>
      </c>
      <c r="AH1898" s="6" t="s">
        <v>16950</v>
      </c>
      <c r="AI1898" s="6" t="s">
        <v>16951</v>
      </c>
      <c r="AJ1898" s="6" t="s">
        <v>16765</v>
      </c>
      <c r="AK1898" s="6" t="s">
        <v>16765</v>
      </c>
      <c r="AL1898" s="6" t="s">
        <v>16765</v>
      </c>
      <c r="AM1898" s="6" t="s">
        <v>16952</v>
      </c>
      <c r="AN1898">
        <v>0</v>
      </c>
      <c r="AO1898" s="55">
        <v>44664</v>
      </c>
      <c r="AP1898" s="6" t="s">
        <v>16953</v>
      </c>
      <c r="AQ1898">
        <v>0</v>
      </c>
      <c r="AR1898" s="6" t="s">
        <v>16954</v>
      </c>
      <c r="AS1898" s="6" t="s">
        <v>16955</v>
      </c>
      <c r="AT1898" s="6" t="s">
        <v>16947</v>
      </c>
      <c r="AU1898">
        <v>0</v>
      </c>
      <c r="AV1898">
        <v>0</v>
      </c>
      <c r="AW1898" s="6" t="s">
        <v>16956</v>
      </c>
      <c r="AX1898" s="6" t="s">
        <v>19775</v>
      </c>
      <c r="AY1898" s="6" t="s">
        <v>16765</v>
      </c>
      <c r="AZ1898" s="6" t="s">
        <v>16958</v>
      </c>
      <c r="BA1898" s="6" t="s">
        <v>16765</v>
      </c>
      <c r="BB1898" s="6" t="s">
        <v>16959</v>
      </c>
      <c r="BC1898" s="6" t="s">
        <v>16765</v>
      </c>
      <c r="BD1898" s="6" t="s">
        <v>16960</v>
      </c>
      <c r="BE1898" s="6" t="s">
        <v>16961</v>
      </c>
      <c r="BF1898" s="6" t="s">
        <v>13575</v>
      </c>
      <c r="BG1898" s="6" t="s">
        <v>13575</v>
      </c>
      <c r="BH1898" s="6" t="s">
        <v>16959</v>
      </c>
      <c r="BI1898">
        <v>0</v>
      </c>
      <c r="BJ1898" s="6" t="s">
        <v>16958</v>
      </c>
      <c r="BK1898">
        <v>0</v>
      </c>
      <c r="BL1898" s="6" t="s">
        <v>315</v>
      </c>
      <c r="BM1898" s="56">
        <f>COUNTIF($B$2:B1898,B1898)</f>
        <v>1</v>
      </c>
      <c r="BN1898" s="6" t="str">
        <f t="shared" si="29"/>
        <v>14307-1</v>
      </c>
    </row>
    <row r="1899" spans="1:66" x14ac:dyDescent="0.25">
      <c r="A1899">
        <v>1</v>
      </c>
      <c r="B1899">
        <v>14313</v>
      </c>
      <c r="C1899" s="6" t="s">
        <v>19776</v>
      </c>
      <c r="D1899">
        <v>5</v>
      </c>
      <c r="E1899">
        <v>2</v>
      </c>
      <c r="F1899">
        <v>20</v>
      </c>
      <c r="G1899">
        <v>206</v>
      </c>
      <c r="H1899" s="6" t="s">
        <v>16943</v>
      </c>
      <c r="I1899">
        <v>1</v>
      </c>
      <c r="J1899">
        <v>703298</v>
      </c>
      <c r="K1899">
        <v>6</v>
      </c>
      <c r="L1899" s="55">
        <v>43571</v>
      </c>
      <c r="M1899" s="6" t="s">
        <v>16765</v>
      </c>
      <c r="N1899" s="55">
        <v>44686</v>
      </c>
      <c r="O1899">
        <v>628699</v>
      </c>
      <c r="P1899" s="6" t="s">
        <v>16777</v>
      </c>
      <c r="Q1899" s="6" t="s">
        <v>19777</v>
      </c>
      <c r="R1899">
        <v>1</v>
      </c>
      <c r="S1899">
        <v>0</v>
      </c>
      <c r="T1899">
        <v>-1</v>
      </c>
      <c r="U1899">
        <v>1687</v>
      </c>
      <c r="V1899" s="6" t="s">
        <v>16945</v>
      </c>
      <c r="W1899" s="6" t="s">
        <v>16946</v>
      </c>
      <c r="X1899" s="55">
        <v>44662</v>
      </c>
      <c r="Y1899">
        <v>0</v>
      </c>
      <c r="Z1899">
        <v>0</v>
      </c>
      <c r="AA1899" s="6" t="s">
        <v>16765</v>
      </c>
      <c r="AB1899" s="6" t="s">
        <v>16947</v>
      </c>
      <c r="AD1899" s="6" t="s">
        <v>16948</v>
      </c>
      <c r="AE1899">
        <v>50741</v>
      </c>
      <c r="AF1899">
        <v>46012</v>
      </c>
      <c r="AG1899" s="6" t="s">
        <v>16949</v>
      </c>
      <c r="AH1899" s="6" t="s">
        <v>16950</v>
      </c>
      <c r="AI1899" s="6" t="s">
        <v>16951</v>
      </c>
      <c r="AJ1899" s="6" t="s">
        <v>16765</v>
      </c>
      <c r="AK1899" s="6" t="s">
        <v>16765</v>
      </c>
      <c r="AL1899" s="6" t="s">
        <v>16765</v>
      </c>
      <c r="AM1899" s="6" t="s">
        <v>16952</v>
      </c>
      <c r="AN1899">
        <v>0</v>
      </c>
      <c r="AO1899" s="55">
        <v>44662</v>
      </c>
      <c r="AP1899" s="6" t="s">
        <v>16953</v>
      </c>
      <c r="AQ1899">
        <v>0</v>
      </c>
      <c r="AR1899" s="6" t="s">
        <v>16997</v>
      </c>
      <c r="AS1899" s="6" t="s">
        <v>16955</v>
      </c>
      <c r="AT1899" s="6" t="s">
        <v>16947</v>
      </c>
      <c r="AU1899">
        <v>0</v>
      </c>
      <c r="AV1899">
        <v>0</v>
      </c>
      <c r="AW1899" s="6" t="s">
        <v>16956</v>
      </c>
      <c r="AX1899" s="6" t="s">
        <v>19778</v>
      </c>
      <c r="AY1899" s="6" t="s">
        <v>16765</v>
      </c>
      <c r="AZ1899" s="6" t="s">
        <v>16958</v>
      </c>
      <c r="BA1899" s="6" t="s">
        <v>16765</v>
      </c>
      <c r="BB1899" s="6" t="s">
        <v>16959</v>
      </c>
      <c r="BC1899" s="6" t="s">
        <v>16765</v>
      </c>
      <c r="BD1899" s="6" t="s">
        <v>16960</v>
      </c>
      <c r="BE1899" s="6" t="s">
        <v>16961</v>
      </c>
      <c r="BF1899" s="6" t="s">
        <v>13575</v>
      </c>
      <c r="BG1899" s="6" t="s">
        <v>13575</v>
      </c>
      <c r="BH1899" s="6" t="s">
        <v>16959</v>
      </c>
      <c r="BI1899">
        <v>0</v>
      </c>
      <c r="BJ1899" s="6" t="s">
        <v>16958</v>
      </c>
      <c r="BK1899">
        <v>0</v>
      </c>
      <c r="BL1899" s="6" t="s">
        <v>315</v>
      </c>
      <c r="BM1899" s="56">
        <f>COUNTIF($B$2:B1899,B1899)</f>
        <v>1</v>
      </c>
      <c r="BN1899" s="6" t="str">
        <f t="shared" si="29"/>
        <v>14313-1</v>
      </c>
    </row>
    <row r="1900" spans="1:66" x14ac:dyDescent="0.25">
      <c r="A1900">
        <v>1</v>
      </c>
      <c r="B1900">
        <v>14357</v>
      </c>
      <c r="C1900" s="6" t="s">
        <v>19779</v>
      </c>
      <c r="D1900">
        <v>5</v>
      </c>
      <c r="E1900">
        <v>1</v>
      </c>
      <c r="F1900">
        <v>10</v>
      </c>
      <c r="G1900">
        <v>108</v>
      </c>
      <c r="H1900" s="6" t="s">
        <v>17007</v>
      </c>
      <c r="I1900">
        <v>1</v>
      </c>
      <c r="J1900">
        <v>631254</v>
      </c>
      <c r="K1900">
        <v>6</v>
      </c>
      <c r="L1900" s="55">
        <v>43445</v>
      </c>
      <c r="M1900" s="6" t="s">
        <v>16765</v>
      </c>
      <c r="N1900" s="55">
        <v>44568</v>
      </c>
      <c r="O1900">
        <v>118750</v>
      </c>
      <c r="P1900" s="6" t="s">
        <v>16767</v>
      </c>
      <c r="Q1900" s="6" t="s">
        <v>19780</v>
      </c>
      <c r="R1900">
        <v>1</v>
      </c>
      <c r="S1900">
        <v>0</v>
      </c>
      <c r="T1900">
        <v>-1</v>
      </c>
      <c r="U1900">
        <v>1803.8</v>
      </c>
      <c r="V1900" s="6" t="s">
        <v>16945</v>
      </c>
      <c r="W1900" s="6" t="s">
        <v>16946</v>
      </c>
      <c r="X1900" s="55">
        <v>44663</v>
      </c>
      <c r="Y1900">
        <v>0</v>
      </c>
      <c r="Z1900">
        <v>0</v>
      </c>
      <c r="AA1900" s="6" t="s">
        <v>16765</v>
      </c>
      <c r="AB1900" s="6" t="s">
        <v>16947</v>
      </c>
      <c r="AD1900" s="6" t="s">
        <v>16948</v>
      </c>
      <c r="AE1900">
        <v>50111</v>
      </c>
      <c r="AF1900">
        <v>45473</v>
      </c>
      <c r="AG1900" s="6" t="s">
        <v>16949</v>
      </c>
      <c r="AH1900" s="6" t="s">
        <v>16950</v>
      </c>
      <c r="AI1900" s="6" t="s">
        <v>16951</v>
      </c>
      <c r="AJ1900" s="6" t="s">
        <v>16765</v>
      </c>
      <c r="AK1900" s="6" t="s">
        <v>16765</v>
      </c>
      <c r="AL1900" s="6" t="s">
        <v>16765</v>
      </c>
      <c r="AM1900" s="6" t="s">
        <v>16952</v>
      </c>
      <c r="AN1900">
        <v>0</v>
      </c>
      <c r="AO1900" s="55">
        <v>44663</v>
      </c>
      <c r="AP1900" s="6" t="s">
        <v>16953</v>
      </c>
      <c r="AQ1900">
        <v>0</v>
      </c>
      <c r="AR1900" s="6" t="s">
        <v>16954</v>
      </c>
      <c r="AS1900" s="6" t="s">
        <v>16955</v>
      </c>
      <c r="AT1900" s="6" t="s">
        <v>16947</v>
      </c>
      <c r="AU1900">
        <v>0</v>
      </c>
      <c r="AV1900">
        <v>0</v>
      </c>
      <c r="AW1900" s="6" t="s">
        <v>16956</v>
      </c>
      <c r="AX1900" s="6" t="s">
        <v>19781</v>
      </c>
      <c r="AY1900" s="6" t="s">
        <v>16765</v>
      </c>
      <c r="AZ1900" s="6" t="s">
        <v>16958</v>
      </c>
      <c r="BA1900" s="6" t="s">
        <v>16765</v>
      </c>
      <c r="BB1900" s="6" t="s">
        <v>16959</v>
      </c>
      <c r="BC1900" s="6" t="s">
        <v>16765</v>
      </c>
      <c r="BD1900" s="6" t="s">
        <v>16960</v>
      </c>
      <c r="BE1900" s="6" t="s">
        <v>16961</v>
      </c>
      <c r="BF1900" s="6" t="s">
        <v>13575</v>
      </c>
      <c r="BG1900" s="6" t="s">
        <v>13575</v>
      </c>
      <c r="BH1900" s="6" t="s">
        <v>16959</v>
      </c>
      <c r="BI1900">
        <v>0</v>
      </c>
      <c r="BJ1900" s="6" t="s">
        <v>16958</v>
      </c>
      <c r="BK1900">
        <v>0</v>
      </c>
      <c r="BL1900" s="6" t="s">
        <v>315</v>
      </c>
      <c r="BM1900" s="56">
        <f>COUNTIF($B$2:B1900,B1900)</f>
        <v>1</v>
      </c>
      <c r="BN1900" s="6" t="str">
        <f t="shared" si="29"/>
        <v>14357-1</v>
      </c>
    </row>
    <row r="1901" spans="1:66" x14ac:dyDescent="0.25">
      <c r="A1901">
        <v>1</v>
      </c>
      <c r="B1901">
        <v>14357</v>
      </c>
      <c r="C1901" s="6" t="s">
        <v>19779</v>
      </c>
      <c r="D1901">
        <v>5</v>
      </c>
      <c r="E1901">
        <v>1</v>
      </c>
      <c r="F1901">
        <v>10</v>
      </c>
      <c r="G1901">
        <v>108</v>
      </c>
      <c r="H1901" s="6" t="s">
        <v>17007</v>
      </c>
      <c r="I1901">
        <v>1</v>
      </c>
      <c r="J1901">
        <v>631255</v>
      </c>
      <c r="K1901">
        <v>6</v>
      </c>
      <c r="L1901" s="55">
        <v>43445</v>
      </c>
      <c r="M1901" s="6" t="s">
        <v>16765</v>
      </c>
      <c r="N1901" s="55">
        <v>44568</v>
      </c>
      <c r="O1901">
        <v>118750</v>
      </c>
      <c r="P1901" s="6" t="s">
        <v>16767</v>
      </c>
      <c r="Q1901" s="6" t="s">
        <v>19782</v>
      </c>
      <c r="R1901">
        <v>1</v>
      </c>
      <c r="S1901">
        <v>0</v>
      </c>
      <c r="T1901">
        <v>-1</v>
      </c>
      <c r="U1901">
        <v>1803.8</v>
      </c>
      <c r="V1901" s="6" t="s">
        <v>16945</v>
      </c>
      <c r="W1901" s="6" t="s">
        <v>16946</v>
      </c>
      <c r="X1901" s="55">
        <v>44663</v>
      </c>
      <c r="Y1901">
        <v>0</v>
      </c>
      <c r="Z1901">
        <v>0</v>
      </c>
      <c r="AA1901" s="6" t="s">
        <v>16765</v>
      </c>
      <c r="AB1901" s="6" t="s">
        <v>16947</v>
      </c>
      <c r="AD1901" s="6" t="s">
        <v>16948</v>
      </c>
      <c r="AE1901">
        <v>50112</v>
      </c>
      <c r="AF1901">
        <v>45474</v>
      </c>
      <c r="AG1901" s="6" t="s">
        <v>16949</v>
      </c>
      <c r="AH1901" s="6" t="s">
        <v>16950</v>
      </c>
      <c r="AI1901" s="6" t="s">
        <v>16951</v>
      </c>
      <c r="AJ1901" s="6" t="s">
        <v>16765</v>
      </c>
      <c r="AK1901" s="6" t="s">
        <v>16765</v>
      </c>
      <c r="AL1901" s="6" t="s">
        <v>16765</v>
      </c>
      <c r="AM1901" s="6" t="s">
        <v>16952</v>
      </c>
      <c r="AN1901">
        <v>0</v>
      </c>
      <c r="AO1901" s="55">
        <v>44663</v>
      </c>
      <c r="AP1901" s="6" t="s">
        <v>16953</v>
      </c>
      <c r="AQ1901">
        <v>0</v>
      </c>
      <c r="AR1901" s="6" t="s">
        <v>16954</v>
      </c>
      <c r="AS1901" s="6" t="s">
        <v>16955</v>
      </c>
      <c r="AT1901" s="6" t="s">
        <v>16947</v>
      </c>
      <c r="AU1901">
        <v>0</v>
      </c>
      <c r="AV1901">
        <v>0</v>
      </c>
      <c r="AW1901" s="6" t="s">
        <v>16956</v>
      </c>
      <c r="AX1901" s="6" t="s">
        <v>19781</v>
      </c>
      <c r="AY1901" s="6" t="s">
        <v>16765</v>
      </c>
      <c r="AZ1901" s="6" t="s">
        <v>16958</v>
      </c>
      <c r="BA1901" s="6" t="s">
        <v>16765</v>
      </c>
      <c r="BB1901" s="6" t="s">
        <v>16959</v>
      </c>
      <c r="BC1901" s="6" t="s">
        <v>16765</v>
      </c>
      <c r="BD1901" s="6" t="s">
        <v>16960</v>
      </c>
      <c r="BE1901" s="6" t="s">
        <v>16961</v>
      </c>
      <c r="BF1901" s="6" t="s">
        <v>13575</v>
      </c>
      <c r="BG1901" s="6" t="s">
        <v>13575</v>
      </c>
      <c r="BH1901" s="6" t="s">
        <v>16959</v>
      </c>
      <c r="BI1901">
        <v>0</v>
      </c>
      <c r="BJ1901" s="6" t="s">
        <v>16958</v>
      </c>
      <c r="BK1901">
        <v>0</v>
      </c>
      <c r="BL1901" s="6" t="s">
        <v>315</v>
      </c>
      <c r="BM1901" s="56">
        <f>COUNTIF($B$2:B1901,B1901)</f>
        <v>2</v>
      </c>
      <c r="BN1901" s="6" t="str">
        <f t="shared" si="29"/>
        <v>14357-2</v>
      </c>
    </row>
    <row r="1902" spans="1:66" x14ac:dyDescent="0.25">
      <c r="A1902">
        <v>1</v>
      </c>
      <c r="B1902">
        <v>14357</v>
      </c>
      <c r="C1902" s="6" t="s">
        <v>19779</v>
      </c>
      <c r="D1902">
        <v>5</v>
      </c>
      <c r="E1902">
        <v>1</v>
      </c>
      <c r="F1902">
        <v>10</v>
      </c>
      <c r="G1902">
        <v>108</v>
      </c>
      <c r="H1902" s="6" t="s">
        <v>17007</v>
      </c>
      <c r="I1902">
        <v>1</v>
      </c>
      <c r="J1902">
        <v>743824</v>
      </c>
      <c r="K1902">
        <v>6</v>
      </c>
      <c r="L1902" s="55">
        <v>43648</v>
      </c>
      <c r="M1902" s="6" t="s">
        <v>16765</v>
      </c>
      <c r="N1902" s="55">
        <v>44568</v>
      </c>
      <c r="O1902">
        <v>628699</v>
      </c>
      <c r="P1902" s="6" t="s">
        <v>16777</v>
      </c>
      <c r="Q1902" s="6" t="s">
        <v>19783</v>
      </c>
      <c r="R1902">
        <v>1</v>
      </c>
      <c r="S1902">
        <v>0</v>
      </c>
      <c r="T1902">
        <v>-1</v>
      </c>
      <c r="U1902">
        <v>1687</v>
      </c>
      <c r="V1902" s="6" t="s">
        <v>16945</v>
      </c>
      <c r="W1902" s="6" t="s">
        <v>16946</v>
      </c>
      <c r="X1902" s="55">
        <v>44663</v>
      </c>
      <c r="Y1902">
        <v>0</v>
      </c>
      <c r="Z1902">
        <v>0</v>
      </c>
      <c r="AA1902" s="6" t="s">
        <v>16765</v>
      </c>
      <c r="AB1902" s="6" t="s">
        <v>16947</v>
      </c>
      <c r="AD1902" s="6" t="s">
        <v>16948</v>
      </c>
      <c r="AE1902">
        <v>51166</v>
      </c>
      <c r="AF1902">
        <v>46397</v>
      </c>
      <c r="AG1902" s="6" t="s">
        <v>16949</v>
      </c>
      <c r="AH1902" s="6" t="s">
        <v>16950</v>
      </c>
      <c r="AI1902" s="6" t="s">
        <v>16951</v>
      </c>
      <c r="AJ1902" s="6" t="s">
        <v>16765</v>
      </c>
      <c r="AK1902" s="6" t="s">
        <v>16765</v>
      </c>
      <c r="AL1902" s="6" t="s">
        <v>16765</v>
      </c>
      <c r="AM1902" s="6" t="s">
        <v>16952</v>
      </c>
      <c r="AN1902">
        <v>0</v>
      </c>
      <c r="AO1902" s="55">
        <v>44663</v>
      </c>
      <c r="AP1902" s="6" t="s">
        <v>16953</v>
      </c>
      <c r="AQ1902">
        <v>0</v>
      </c>
      <c r="AR1902" s="6" t="s">
        <v>16997</v>
      </c>
      <c r="AS1902" s="6" t="s">
        <v>16955</v>
      </c>
      <c r="AT1902" s="6" t="s">
        <v>16947</v>
      </c>
      <c r="AU1902">
        <v>0</v>
      </c>
      <c r="AV1902">
        <v>0</v>
      </c>
      <c r="AW1902" s="6" t="s">
        <v>16956</v>
      </c>
      <c r="AX1902" s="6" t="s">
        <v>17659</v>
      </c>
      <c r="AY1902" s="6" t="s">
        <v>16765</v>
      </c>
      <c r="AZ1902" s="6" t="s">
        <v>16958</v>
      </c>
      <c r="BA1902" s="6" t="s">
        <v>16765</v>
      </c>
      <c r="BB1902" s="6" t="s">
        <v>16959</v>
      </c>
      <c r="BC1902" s="6" t="s">
        <v>16765</v>
      </c>
      <c r="BD1902" s="6" t="s">
        <v>16960</v>
      </c>
      <c r="BE1902" s="6" t="s">
        <v>16961</v>
      </c>
      <c r="BF1902" s="6" t="s">
        <v>13575</v>
      </c>
      <c r="BG1902" s="6" t="s">
        <v>13575</v>
      </c>
      <c r="BH1902" s="6" t="s">
        <v>16959</v>
      </c>
      <c r="BI1902">
        <v>0</v>
      </c>
      <c r="BJ1902" s="6" t="s">
        <v>16958</v>
      </c>
      <c r="BK1902">
        <v>0</v>
      </c>
      <c r="BL1902" s="6" t="s">
        <v>315</v>
      </c>
      <c r="BM1902" s="56">
        <f>COUNTIF($B$2:B1902,B1902)</f>
        <v>3</v>
      </c>
      <c r="BN1902" s="6" t="str">
        <f t="shared" si="29"/>
        <v>14357-3</v>
      </c>
    </row>
    <row r="1903" spans="1:66" x14ac:dyDescent="0.25">
      <c r="A1903">
        <v>1</v>
      </c>
      <c r="B1903">
        <v>14362</v>
      </c>
      <c r="C1903" s="6" t="s">
        <v>19784</v>
      </c>
      <c r="D1903">
        <v>5</v>
      </c>
      <c r="E1903">
        <v>2</v>
      </c>
      <c r="F1903">
        <v>20</v>
      </c>
      <c r="G1903">
        <v>205</v>
      </c>
      <c r="H1903" s="6" t="s">
        <v>17007</v>
      </c>
      <c r="I1903">
        <v>1</v>
      </c>
      <c r="J1903">
        <v>23981</v>
      </c>
      <c r="K1903">
        <v>7</v>
      </c>
      <c r="L1903" s="55">
        <v>44207</v>
      </c>
      <c r="M1903" s="6" t="s">
        <v>16765</v>
      </c>
      <c r="N1903" s="55">
        <v>44736</v>
      </c>
      <c r="O1903">
        <v>118750</v>
      </c>
      <c r="P1903" s="6" t="s">
        <v>16767</v>
      </c>
      <c r="Q1903" s="6" t="s">
        <v>19785</v>
      </c>
      <c r="R1903">
        <v>1</v>
      </c>
      <c r="S1903">
        <v>0</v>
      </c>
      <c r="T1903">
        <v>-1</v>
      </c>
      <c r="U1903">
        <v>1803.8</v>
      </c>
      <c r="V1903" s="6" t="s">
        <v>16945</v>
      </c>
      <c r="W1903" s="6" t="s">
        <v>16946</v>
      </c>
      <c r="X1903" s="55">
        <v>44665</v>
      </c>
      <c r="Y1903">
        <v>80000</v>
      </c>
      <c r="Z1903">
        <v>0</v>
      </c>
      <c r="AA1903" s="6" t="s">
        <v>16765</v>
      </c>
      <c r="AB1903" s="6" t="s">
        <v>16947</v>
      </c>
      <c r="AD1903" s="6" t="s">
        <v>16948</v>
      </c>
      <c r="AE1903">
        <v>52813</v>
      </c>
      <c r="AF1903">
        <v>47780</v>
      </c>
      <c r="AG1903" s="6" t="s">
        <v>16949</v>
      </c>
      <c r="AH1903" s="6" t="s">
        <v>16950</v>
      </c>
      <c r="AI1903" s="6" t="s">
        <v>16951</v>
      </c>
      <c r="AJ1903" s="6" t="s">
        <v>16765</v>
      </c>
      <c r="AK1903" s="6" t="s">
        <v>16765</v>
      </c>
      <c r="AL1903" s="6" t="s">
        <v>16765</v>
      </c>
      <c r="AM1903" s="6" t="s">
        <v>16952</v>
      </c>
      <c r="AN1903">
        <v>0</v>
      </c>
      <c r="AO1903" s="55">
        <v>44665</v>
      </c>
      <c r="AP1903" s="6" t="s">
        <v>16953</v>
      </c>
      <c r="AQ1903">
        <v>0</v>
      </c>
      <c r="AR1903" s="6" t="s">
        <v>16954</v>
      </c>
      <c r="AS1903" s="6" t="s">
        <v>16955</v>
      </c>
      <c r="AT1903" s="6" t="s">
        <v>16947</v>
      </c>
      <c r="AU1903">
        <v>0</v>
      </c>
      <c r="AV1903">
        <v>0</v>
      </c>
      <c r="AW1903" s="6" t="s">
        <v>16956</v>
      </c>
      <c r="AX1903" s="6" t="s">
        <v>19786</v>
      </c>
      <c r="AY1903" s="6" t="s">
        <v>16765</v>
      </c>
      <c r="AZ1903" s="6" t="s">
        <v>16958</v>
      </c>
      <c r="BA1903" s="6" t="s">
        <v>16765</v>
      </c>
      <c r="BB1903" s="6" t="s">
        <v>16959</v>
      </c>
      <c r="BC1903" s="6" t="s">
        <v>16765</v>
      </c>
      <c r="BD1903" s="6" t="s">
        <v>16960</v>
      </c>
      <c r="BE1903" s="6" t="s">
        <v>16961</v>
      </c>
      <c r="BF1903" s="6" t="s">
        <v>13575</v>
      </c>
      <c r="BG1903" s="6" t="s">
        <v>13575</v>
      </c>
      <c r="BH1903" s="6" t="s">
        <v>16959</v>
      </c>
      <c r="BI1903">
        <v>0</v>
      </c>
      <c r="BJ1903" s="6" t="s">
        <v>16958</v>
      </c>
      <c r="BK1903">
        <v>0</v>
      </c>
      <c r="BL1903" s="6" t="s">
        <v>315</v>
      </c>
      <c r="BM1903" s="56">
        <f>COUNTIF($B$2:B1903,B1903)</f>
        <v>1</v>
      </c>
      <c r="BN1903" s="6" t="str">
        <f t="shared" si="29"/>
        <v>14362-1</v>
      </c>
    </row>
    <row r="1904" spans="1:66" x14ac:dyDescent="0.25">
      <c r="A1904">
        <v>1</v>
      </c>
      <c r="B1904">
        <v>14380</v>
      </c>
      <c r="C1904" s="6" t="s">
        <v>19787</v>
      </c>
      <c r="D1904">
        <v>5</v>
      </c>
      <c r="E1904">
        <v>3</v>
      </c>
      <c r="F1904">
        <v>30</v>
      </c>
      <c r="G1904">
        <v>302</v>
      </c>
      <c r="H1904" s="6" t="s">
        <v>17007</v>
      </c>
      <c r="I1904">
        <v>1</v>
      </c>
      <c r="J1904">
        <v>620727</v>
      </c>
      <c r="K1904">
        <v>6</v>
      </c>
      <c r="L1904" s="55">
        <v>43426</v>
      </c>
      <c r="M1904" s="6" t="s">
        <v>16765</v>
      </c>
      <c r="N1904" s="55">
        <v>44825</v>
      </c>
      <c r="O1904">
        <v>118779</v>
      </c>
      <c r="P1904" s="6" t="s">
        <v>16784</v>
      </c>
      <c r="Q1904" s="6" t="s">
        <v>19788</v>
      </c>
      <c r="R1904">
        <v>1</v>
      </c>
      <c r="S1904">
        <v>0</v>
      </c>
      <c r="T1904">
        <v>-1</v>
      </c>
      <c r="U1904">
        <v>1248.07</v>
      </c>
      <c r="V1904" s="6" t="s">
        <v>16945</v>
      </c>
      <c r="W1904" s="6" t="s">
        <v>17077</v>
      </c>
      <c r="X1904" s="55">
        <v>44260</v>
      </c>
      <c r="Y1904">
        <v>0</v>
      </c>
      <c r="Z1904">
        <v>0</v>
      </c>
      <c r="AA1904" s="6" t="s">
        <v>16765</v>
      </c>
      <c r="AB1904" s="6" t="s">
        <v>16947</v>
      </c>
      <c r="AD1904" s="6" t="s">
        <v>16948</v>
      </c>
      <c r="AE1904">
        <v>50028</v>
      </c>
      <c r="AF1904">
        <v>45397</v>
      </c>
      <c r="AG1904" s="6" t="s">
        <v>16949</v>
      </c>
      <c r="AH1904" s="6" t="s">
        <v>16950</v>
      </c>
      <c r="AI1904" s="6" t="s">
        <v>16951</v>
      </c>
      <c r="AJ1904" s="6" t="s">
        <v>16765</v>
      </c>
      <c r="AK1904" s="6" t="s">
        <v>16765</v>
      </c>
      <c r="AL1904" s="6" t="s">
        <v>16765</v>
      </c>
      <c r="AM1904" s="6" t="s">
        <v>16952</v>
      </c>
      <c r="AN1904">
        <v>0</v>
      </c>
      <c r="AO1904" s="55">
        <v>44260</v>
      </c>
      <c r="AP1904" s="6" t="s">
        <v>16953</v>
      </c>
      <c r="AQ1904">
        <v>0</v>
      </c>
      <c r="AR1904" s="6" t="s">
        <v>16954</v>
      </c>
      <c r="AS1904" s="6" t="s">
        <v>16955</v>
      </c>
      <c r="AT1904" s="6" t="s">
        <v>16947</v>
      </c>
      <c r="AU1904">
        <v>0</v>
      </c>
      <c r="AV1904">
        <v>0</v>
      </c>
      <c r="AW1904" s="6" t="s">
        <v>16956</v>
      </c>
      <c r="AX1904" s="6" t="s">
        <v>16984</v>
      </c>
      <c r="AY1904" s="6" t="s">
        <v>16765</v>
      </c>
      <c r="AZ1904" s="6" t="s">
        <v>16958</v>
      </c>
      <c r="BA1904" s="6" t="s">
        <v>16765</v>
      </c>
      <c r="BB1904" s="6" t="s">
        <v>16959</v>
      </c>
      <c r="BC1904" s="6" t="s">
        <v>16765</v>
      </c>
      <c r="BD1904" s="6" t="s">
        <v>16960</v>
      </c>
      <c r="BE1904" s="6" t="s">
        <v>16961</v>
      </c>
      <c r="BF1904" s="6" t="s">
        <v>13575</v>
      </c>
      <c r="BG1904" s="6" t="s">
        <v>13575</v>
      </c>
      <c r="BH1904" s="6" t="s">
        <v>16959</v>
      </c>
      <c r="BI1904">
        <v>0</v>
      </c>
      <c r="BJ1904" s="6" t="s">
        <v>16958</v>
      </c>
      <c r="BK1904">
        <v>0</v>
      </c>
      <c r="BL1904" s="6" t="s">
        <v>315</v>
      </c>
      <c r="BM1904" s="56">
        <f>COUNTIF($B$2:B1904,B1904)</f>
        <v>1</v>
      </c>
      <c r="BN1904" s="6" t="str">
        <f t="shared" si="29"/>
        <v>14380-1</v>
      </c>
    </row>
    <row r="1905" spans="1:66" x14ac:dyDescent="0.25">
      <c r="A1905">
        <v>1</v>
      </c>
      <c r="B1905">
        <v>14405</v>
      </c>
      <c r="C1905" s="6" t="s">
        <v>19789</v>
      </c>
      <c r="D1905">
        <v>5</v>
      </c>
      <c r="E1905">
        <v>2</v>
      </c>
      <c r="F1905">
        <v>20</v>
      </c>
      <c r="G1905">
        <v>205</v>
      </c>
      <c r="H1905" s="6" t="s">
        <v>16994</v>
      </c>
      <c r="I1905">
        <v>1</v>
      </c>
      <c r="J1905">
        <v>53751</v>
      </c>
      <c r="K1905">
        <v>7</v>
      </c>
      <c r="L1905" s="55">
        <v>44259</v>
      </c>
      <c r="M1905" s="6" t="s">
        <v>16765</v>
      </c>
      <c r="N1905" s="55">
        <v>109574</v>
      </c>
      <c r="O1905">
        <v>198213</v>
      </c>
      <c r="P1905" s="6" t="s">
        <v>16785</v>
      </c>
      <c r="Q1905" s="6" t="s">
        <v>16973</v>
      </c>
      <c r="R1905">
        <v>10</v>
      </c>
      <c r="S1905">
        <v>0</v>
      </c>
      <c r="T1905">
        <v>-10</v>
      </c>
      <c r="U1905">
        <v>420</v>
      </c>
      <c r="V1905" s="6" t="s">
        <v>16999</v>
      </c>
      <c r="W1905" s="6" t="s">
        <v>16946</v>
      </c>
      <c r="X1905" s="55">
        <v>44664</v>
      </c>
      <c r="Y1905">
        <v>10000</v>
      </c>
      <c r="Z1905">
        <v>0</v>
      </c>
      <c r="AA1905" s="6" t="s">
        <v>16765</v>
      </c>
      <c r="AB1905" s="6" t="s">
        <v>16947</v>
      </c>
      <c r="AD1905" s="6" t="s">
        <v>16765</v>
      </c>
      <c r="AE1905">
        <v>52942</v>
      </c>
      <c r="AF1905">
        <v>47869</v>
      </c>
      <c r="AG1905" s="6" t="s">
        <v>16973</v>
      </c>
      <c r="AH1905" s="6" t="s">
        <v>16950</v>
      </c>
      <c r="AI1905" s="6" t="s">
        <v>16951</v>
      </c>
      <c r="AJ1905" s="6" t="s">
        <v>16765</v>
      </c>
      <c r="AK1905" s="6" t="s">
        <v>16765</v>
      </c>
      <c r="AL1905" s="6" t="s">
        <v>16765</v>
      </c>
      <c r="AM1905" s="6" t="s">
        <v>16952</v>
      </c>
      <c r="AN1905">
        <v>0</v>
      </c>
      <c r="AO1905" s="55">
        <v>44664</v>
      </c>
      <c r="AP1905" s="6" t="s">
        <v>17000</v>
      </c>
      <c r="AQ1905">
        <v>0</v>
      </c>
      <c r="AR1905" s="6" t="s">
        <v>17095</v>
      </c>
      <c r="AS1905" s="6" t="s">
        <v>17002</v>
      </c>
      <c r="AT1905" s="6" t="s">
        <v>16947</v>
      </c>
      <c r="AU1905">
        <v>0</v>
      </c>
      <c r="AV1905">
        <v>0</v>
      </c>
      <c r="AW1905" s="6" t="s">
        <v>16956</v>
      </c>
      <c r="AX1905" s="6" t="s">
        <v>19790</v>
      </c>
      <c r="AY1905" s="6" t="s">
        <v>16765</v>
      </c>
      <c r="AZ1905" s="6" t="s">
        <v>16958</v>
      </c>
      <c r="BA1905" s="6" t="s">
        <v>16765</v>
      </c>
      <c r="BB1905" s="6" t="s">
        <v>16959</v>
      </c>
      <c r="BC1905" s="6" t="s">
        <v>16765</v>
      </c>
      <c r="BD1905" s="6" t="s">
        <v>16960</v>
      </c>
      <c r="BE1905" s="6" t="s">
        <v>16961</v>
      </c>
      <c r="BF1905" s="6" t="s">
        <v>13575</v>
      </c>
      <c r="BG1905" s="6" t="s">
        <v>13575</v>
      </c>
      <c r="BH1905" s="6" t="s">
        <v>16959</v>
      </c>
      <c r="BI1905">
        <v>0</v>
      </c>
      <c r="BJ1905" s="6" t="s">
        <v>16958</v>
      </c>
      <c r="BK1905">
        <v>0</v>
      </c>
      <c r="BL1905" s="6" t="s">
        <v>315</v>
      </c>
      <c r="BM1905" s="56">
        <f>COUNTIF($B$2:B1905,B1905)</f>
        <v>1</v>
      </c>
      <c r="BN1905" s="6" t="str">
        <f t="shared" si="29"/>
        <v>14405-1</v>
      </c>
    </row>
    <row r="1906" spans="1:66" x14ac:dyDescent="0.25">
      <c r="A1906">
        <v>1</v>
      </c>
      <c r="B1906">
        <v>14405</v>
      </c>
      <c r="C1906" s="6" t="s">
        <v>19789</v>
      </c>
      <c r="D1906">
        <v>5</v>
      </c>
      <c r="E1906">
        <v>2</v>
      </c>
      <c r="F1906">
        <v>20</v>
      </c>
      <c r="G1906">
        <v>205</v>
      </c>
      <c r="H1906" s="6" t="s">
        <v>16994</v>
      </c>
      <c r="I1906">
        <v>1</v>
      </c>
      <c r="J1906">
        <v>53751</v>
      </c>
      <c r="K1906">
        <v>7</v>
      </c>
      <c r="L1906" s="55">
        <v>44259</v>
      </c>
      <c r="M1906" s="6" t="s">
        <v>16765</v>
      </c>
      <c r="N1906" s="55">
        <v>109574</v>
      </c>
      <c r="O1906">
        <v>198214</v>
      </c>
      <c r="P1906" s="6" t="s">
        <v>16786</v>
      </c>
      <c r="Q1906" s="6" t="s">
        <v>16973</v>
      </c>
      <c r="R1906">
        <v>240</v>
      </c>
      <c r="S1906">
        <v>0</v>
      </c>
      <c r="T1906">
        <v>-240</v>
      </c>
      <c r="U1906">
        <v>384</v>
      </c>
      <c r="V1906" s="6" t="s">
        <v>17004</v>
      </c>
      <c r="W1906" s="6" t="s">
        <v>16946</v>
      </c>
      <c r="X1906" s="55">
        <v>44664</v>
      </c>
      <c r="Y1906">
        <v>10000</v>
      </c>
      <c r="Z1906">
        <v>0</v>
      </c>
      <c r="AA1906" s="6" t="s">
        <v>16765</v>
      </c>
      <c r="AB1906" s="6" t="s">
        <v>16947</v>
      </c>
      <c r="AD1906" s="6" t="s">
        <v>16765</v>
      </c>
      <c r="AE1906">
        <v>52943</v>
      </c>
      <c r="AF1906">
        <v>47869</v>
      </c>
      <c r="AG1906" s="6" t="s">
        <v>16973</v>
      </c>
      <c r="AH1906" s="6" t="s">
        <v>16950</v>
      </c>
      <c r="AI1906" s="6" t="s">
        <v>16951</v>
      </c>
      <c r="AJ1906" s="6" t="s">
        <v>16765</v>
      </c>
      <c r="AK1906" s="6" t="s">
        <v>16765</v>
      </c>
      <c r="AL1906" s="6" t="s">
        <v>16765</v>
      </c>
      <c r="AM1906" s="6" t="s">
        <v>16952</v>
      </c>
      <c r="AN1906">
        <v>0</v>
      </c>
      <c r="AO1906" s="55">
        <v>44664</v>
      </c>
      <c r="AP1906" s="6" t="s">
        <v>17000</v>
      </c>
      <c r="AQ1906">
        <v>0</v>
      </c>
      <c r="AR1906" s="6" t="s">
        <v>17098</v>
      </c>
      <c r="AS1906" s="6" t="s">
        <v>17002</v>
      </c>
      <c r="AT1906" s="6" t="s">
        <v>16947</v>
      </c>
      <c r="AU1906">
        <v>0</v>
      </c>
      <c r="AV1906">
        <v>0</v>
      </c>
      <c r="AW1906" s="6" t="s">
        <v>16956</v>
      </c>
      <c r="AX1906" s="6" t="s">
        <v>19790</v>
      </c>
      <c r="AY1906" s="6" t="s">
        <v>16765</v>
      </c>
      <c r="AZ1906" s="6" t="s">
        <v>16958</v>
      </c>
      <c r="BA1906" s="6" t="s">
        <v>16765</v>
      </c>
      <c r="BB1906" s="6" t="s">
        <v>16959</v>
      </c>
      <c r="BC1906" s="6" t="s">
        <v>16765</v>
      </c>
      <c r="BD1906" s="6" t="s">
        <v>16960</v>
      </c>
      <c r="BE1906" s="6" t="s">
        <v>16961</v>
      </c>
      <c r="BF1906" s="6" t="s">
        <v>13575</v>
      </c>
      <c r="BG1906" s="6" t="s">
        <v>13575</v>
      </c>
      <c r="BH1906" s="6" t="s">
        <v>16959</v>
      </c>
      <c r="BI1906">
        <v>0</v>
      </c>
      <c r="BJ1906" s="6" t="s">
        <v>16958</v>
      </c>
      <c r="BK1906">
        <v>0</v>
      </c>
      <c r="BL1906" s="6" t="s">
        <v>315</v>
      </c>
      <c r="BM1906" s="56">
        <f>COUNTIF($B$2:B1906,B1906)</f>
        <v>2</v>
      </c>
      <c r="BN1906" s="6" t="str">
        <f t="shared" si="29"/>
        <v>14405-2</v>
      </c>
    </row>
    <row r="1907" spans="1:66" x14ac:dyDescent="0.25">
      <c r="A1907">
        <v>1</v>
      </c>
      <c r="B1907">
        <v>14407</v>
      </c>
      <c r="C1907" s="6" t="s">
        <v>19791</v>
      </c>
      <c r="D1907">
        <v>5</v>
      </c>
      <c r="E1907">
        <v>1</v>
      </c>
      <c r="F1907">
        <v>10</v>
      </c>
      <c r="G1907">
        <v>101</v>
      </c>
      <c r="H1907" s="6" t="s">
        <v>16994</v>
      </c>
      <c r="I1907">
        <v>1</v>
      </c>
      <c r="J1907">
        <v>119381</v>
      </c>
      <c r="K1907">
        <v>6</v>
      </c>
      <c r="L1907" s="55">
        <v>42565</v>
      </c>
      <c r="M1907" s="6" t="s">
        <v>16765</v>
      </c>
      <c r="N1907" s="55">
        <v>44686</v>
      </c>
      <c r="O1907">
        <v>217289</v>
      </c>
      <c r="P1907" s="6" t="s">
        <v>16771</v>
      </c>
      <c r="Q1907" s="6" t="s">
        <v>19792</v>
      </c>
      <c r="R1907">
        <v>1</v>
      </c>
      <c r="S1907">
        <v>0</v>
      </c>
      <c r="T1907">
        <v>-1</v>
      </c>
      <c r="U1907">
        <v>1159.19</v>
      </c>
      <c r="V1907" s="6" t="s">
        <v>16945</v>
      </c>
      <c r="W1907" s="6" t="s">
        <v>16946</v>
      </c>
      <c r="X1907" s="55">
        <v>44664</v>
      </c>
      <c r="Y1907">
        <v>70000</v>
      </c>
      <c r="Z1907">
        <v>0</v>
      </c>
      <c r="AA1907" s="6" t="s">
        <v>16765</v>
      </c>
      <c r="AB1907" s="6" t="s">
        <v>16947</v>
      </c>
      <c r="AD1907" s="6" t="s">
        <v>16948</v>
      </c>
      <c r="AE1907">
        <v>43307</v>
      </c>
      <c r="AF1907">
        <v>40603</v>
      </c>
      <c r="AG1907" s="6" t="s">
        <v>16949</v>
      </c>
      <c r="AH1907" s="6" t="s">
        <v>16950</v>
      </c>
      <c r="AI1907" s="6" t="s">
        <v>16951</v>
      </c>
      <c r="AJ1907" s="6" t="s">
        <v>16765</v>
      </c>
      <c r="AK1907" s="6" t="s">
        <v>16765</v>
      </c>
      <c r="AL1907" s="6" t="s">
        <v>16765</v>
      </c>
      <c r="AM1907" s="6" t="s">
        <v>16952</v>
      </c>
      <c r="AN1907">
        <v>0</v>
      </c>
      <c r="AO1907" s="55">
        <v>44664</v>
      </c>
      <c r="AP1907" s="6" t="s">
        <v>16953</v>
      </c>
      <c r="AQ1907">
        <v>0</v>
      </c>
      <c r="AR1907" s="6" t="s">
        <v>16954</v>
      </c>
      <c r="AS1907" s="6" t="s">
        <v>16955</v>
      </c>
      <c r="AT1907" s="6" t="s">
        <v>16947</v>
      </c>
      <c r="AU1907">
        <v>0</v>
      </c>
      <c r="AV1907">
        <v>0</v>
      </c>
      <c r="AW1907" s="6" t="s">
        <v>16956</v>
      </c>
      <c r="AX1907" s="6" t="s">
        <v>19793</v>
      </c>
      <c r="AY1907" s="6" t="s">
        <v>16765</v>
      </c>
      <c r="AZ1907" s="6" t="s">
        <v>16958</v>
      </c>
      <c r="BA1907" s="6" t="s">
        <v>16765</v>
      </c>
      <c r="BB1907" s="6" t="s">
        <v>16959</v>
      </c>
      <c r="BC1907" s="6" t="s">
        <v>16765</v>
      </c>
      <c r="BD1907" s="6" t="s">
        <v>16960</v>
      </c>
      <c r="BE1907" s="6" t="s">
        <v>16961</v>
      </c>
      <c r="BF1907" s="6" t="s">
        <v>13575</v>
      </c>
      <c r="BG1907" s="6" t="s">
        <v>13575</v>
      </c>
      <c r="BH1907" s="6" t="s">
        <v>16959</v>
      </c>
      <c r="BI1907">
        <v>0</v>
      </c>
      <c r="BJ1907" s="6" t="s">
        <v>16958</v>
      </c>
      <c r="BK1907">
        <v>0</v>
      </c>
      <c r="BL1907" s="6" t="s">
        <v>315</v>
      </c>
      <c r="BM1907" s="56">
        <f>COUNTIF($B$2:B1907,B1907)</f>
        <v>1</v>
      </c>
      <c r="BN1907" s="6" t="str">
        <f t="shared" si="29"/>
        <v>14407-1</v>
      </c>
    </row>
    <row r="1908" spans="1:66" x14ac:dyDescent="0.25">
      <c r="A1908">
        <v>1</v>
      </c>
      <c r="B1908">
        <v>14425</v>
      </c>
      <c r="C1908" s="6" t="s">
        <v>19794</v>
      </c>
      <c r="D1908">
        <v>5</v>
      </c>
      <c r="E1908">
        <v>3</v>
      </c>
      <c r="F1908">
        <v>30</v>
      </c>
      <c r="G1908">
        <v>307</v>
      </c>
      <c r="H1908" s="6" t="s">
        <v>17010</v>
      </c>
      <c r="I1908">
        <v>1</v>
      </c>
      <c r="J1908">
        <v>599076</v>
      </c>
      <c r="K1908">
        <v>6</v>
      </c>
      <c r="L1908" s="55">
        <v>43390</v>
      </c>
      <c r="M1908" s="6" t="s">
        <v>16765</v>
      </c>
      <c r="N1908" s="55">
        <v>44825</v>
      </c>
      <c r="O1908">
        <v>628699</v>
      </c>
      <c r="P1908" s="6" t="s">
        <v>16777</v>
      </c>
      <c r="Q1908" s="6" t="s">
        <v>19795</v>
      </c>
      <c r="R1908">
        <v>1</v>
      </c>
      <c r="S1908">
        <v>0</v>
      </c>
      <c r="T1908">
        <v>-1</v>
      </c>
      <c r="U1908">
        <v>1687</v>
      </c>
      <c r="V1908" s="6" t="s">
        <v>16945</v>
      </c>
      <c r="W1908" s="6" t="s">
        <v>16946</v>
      </c>
      <c r="X1908" s="55">
        <v>44660</v>
      </c>
      <c r="Y1908">
        <v>0</v>
      </c>
      <c r="Z1908">
        <v>0</v>
      </c>
      <c r="AA1908" s="6" t="s">
        <v>16765</v>
      </c>
      <c r="AB1908" s="6" t="s">
        <v>16947</v>
      </c>
      <c r="AD1908" s="6" t="s">
        <v>16948</v>
      </c>
      <c r="AE1908">
        <v>49777</v>
      </c>
      <c r="AF1908">
        <v>45172</v>
      </c>
      <c r="AG1908" s="6" t="s">
        <v>16949</v>
      </c>
      <c r="AH1908" s="6" t="s">
        <v>16950</v>
      </c>
      <c r="AI1908" s="6" t="s">
        <v>16951</v>
      </c>
      <c r="AJ1908" s="6" t="s">
        <v>16765</v>
      </c>
      <c r="AK1908" s="6" t="s">
        <v>16765</v>
      </c>
      <c r="AL1908" s="6" t="s">
        <v>16765</v>
      </c>
      <c r="AM1908" s="6" t="s">
        <v>16952</v>
      </c>
      <c r="AN1908">
        <v>0</v>
      </c>
      <c r="AO1908" s="55">
        <v>44660</v>
      </c>
      <c r="AP1908" s="6" t="s">
        <v>16953</v>
      </c>
      <c r="AQ1908">
        <v>0</v>
      </c>
      <c r="AR1908" s="6" t="s">
        <v>16997</v>
      </c>
      <c r="AS1908" s="6" t="s">
        <v>16955</v>
      </c>
      <c r="AT1908" s="6" t="s">
        <v>16947</v>
      </c>
      <c r="AU1908">
        <v>0</v>
      </c>
      <c r="AV1908">
        <v>0</v>
      </c>
      <c r="AW1908" s="6" t="s">
        <v>16956</v>
      </c>
      <c r="AX1908" s="6" t="s">
        <v>19796</v>
      </c>
      <c r="AY1908" s="6" t="s">
        <v>16765</v>
      </c>
      <c r="AZ1908" s="6" t="s">
        <v>16958</v>
      </c>
      <c r="BA1908" s="6" t="s">
        <v>16765</v>
      </c>
      <c r="BB1908" s="6" t="s">
        <v>16959</v>
      </c>
      <c r="BC1908" s="6" t="s">
        <v>16765</v>
      </c>
      <c r="BD1908" s="6" t="s">
        <v>16960</v>
      </c>
      <c r="BE1908" s="6" t="s">
        <v>16961</v>
      </c>
      <c r="BF1908" s="6" t="s">
        <v>13575</v>
      </c>
      <c r="BG1908" s="6" t="s">
        <v>13575</v>
      </c>
      <c r="BH1908" s="6" t="s">
        <v>16959</v>
      </c>
      <c r="BI1908">
        <v>0</v>
      </c>
      <c r="BJ1908" s="6" t="s">
        <v>16958</v>
      </c>
      <c r="BK1908">
        <v>0</v>
      </c>
      <c r="BL1908" s="6" t="s">
        <v>315</v>
      </c>
      <c r="BM1908" s="56">
        <f>COUNTIF($B$2:B1908,B1908)</f>
        <v>1</v>
      </c>
      <c r="BN1908" s="6" t="str">
        <f t="shared" si="29"/>
        <v>14425-1</v>
      </c>
    </row>
    <row r="1909" spans="1:66" x14ac:dyDescent="0.25">
      <c r="A1909">
        <v>1</v>
      </c>
      <c r="B1909">
        <v>14492</v>
      </c>
      <c r="C1909" s="6" t="s">
        <v>19797</v>
      </c>
      <c r="D1909">
        <v>5</v>
      </c>
      <c r="E1909">
        <v>3</v>
      </c>
      <c r="F1909">
        <v>30</v>
      </c>
      <c r="G1909">
        <v>306</v>
      </c>
      <c r="H1909" s="6" t="s">
        <v>16963</v>
      </c>
      <c r="I1909">
        <v>1</v>
      </c>
      <c r="J1909">
        <v>922545</v>
      </c>
      <c r="K1909">
        <v>6</v>
      </c>
      <c r="L1909" s="55">
        <v>44007</v>
      </c>
      <c r="M1909" s="6" t="s">
        <v>16765</v>
      </c>
      <c r="N1909" s="55">
        <v>44628</v>
      </c>
      <c r="O1909">
        <v>118750</v>
      </c>
      <c r="P1909" s="6" t="s">
        <v>16767</v>
      </c>
      <c r="Q1909" s="6" t="s">
        <v>19798</v>
      </c>
      <c r="R1909">
        <v>1</v>
      </c>
      <c r="S1909">
        <v>0</v>
      </c>
      <c r="T1909">
        <v>-1</v>
      </c>
      <c r="U1909">
        <v>1803.8</v>
      </c>
      <c r="V1909" s="6" t="s">
        <v>16945</v>
      </c>
      <c r="W1909" s="6" t="s">
        <v>16946</v>
      </c>
      <c r="X1909" s="55">
        <v>44663</v>
      </c>
      <c r="Y1909">
        <v>10000</v>
      </c>
      <c r="Z1909">
        <v>2665.74</v>
      </c>
      <c r="AA1909" s="6" t="s">
        <v>16969</v>
      </c>
      <c r="AB1909" s="6" t="s">
        <v>16947</v>
      </c>
      <c r="AD1909" s="6" t="s">
        <v>16948</v>
      </c>
      <c r="AE1909">
        <v>52306</v>
      </c>
      <c r="AF1909">
        <v>47352</v>
      </c>
      <c r="AG1909" s="6" t="s">
        <v>16949</v>
      </c>
      <c r="AH1909" s="6" t="s">
        <v>16950</v>
      </c>
      <c r="AI1909" s="6" t="s">
        <v>16951</v>
      </c>
      <c r="AJ1909" s="6" t="s">
        <v>16765</v>
      </c>
      <c r="AK1909" s="6" t="s">
        <v>16765</v>
      </c>
      <c r="AL1909" s="6" t="s">
        <v>16765</v>
      </c>
      <c r="AM1909" s="6" t="s">
        <v>16952</v>
      </c>
      <c r="AN1909">
        <v>0</v>
      </c>
      <c r="AO1909" s="55">
        <v>44663</v>
      </c>
      <c r="AP1909" s="6" t="s">
        <v>16953</v>
      </c>
      <c r="AQ1909">
        <v>0</v>
      </c>
      <c r="AR1909" s="6" t="s">
        <v>16954</v>
      </c>
      <c r="AS1909" s="6" t="s">
        <v>16955</v>
      </c>
      <c r="AT1909" s="6" t="s">
        <v>16947</v>
      </c>
      <c r="AU1909">
        <v>0</v>
      </c>
      <c r="AV1909">
        <v>0</v>
      </c>
      <c r="AW1909" s="6" t="s">
        <v>16956</v>
      </c>
      <c r="AX1909" s="6" t="s">
        <v>17859</v>
      </c>
      <c r="AY1909" s="6" t="s">
        <v>16765</v>
      </c>
      <c r="AZ1909" s="6" t="s">
        <v>16958</v>
      </c>
      <c r="BA1909" s="6" t="s">
        <v>16765</v>
      </c>
      <c r="BB1909" s="6" t="s">
        <v>16959</v>
      </c>
      <c r="BC1909" s="6" t="s">
        <v>16765</v>
      </c>
      <c r="BD1909" s="6" t="s">
        <v>16960</v>
      </c>
      <c r="BE1909" s="6" t="s">
        <v>16961</v>
      </c>
      <c r="BF1909" s="6" t="s">
        <v>13575</v>
      </c>
      <c r="BG1909" s="6" t="s">
        <v>13575</v>
      </c>
      <c r="BH1909" s="6" t="s">
        <v>16959</v>
      </c>
      <c r="BI1909">
        <v>0</v>
      </c>
      <c r="BJ1909" s="6" t="s">
        <v>16958</v>
      </c>
      <c r="BK1909">
        <v>0</v>
      </c>
      <c r="BL1909" s="6" t="s">
        <v>315</v>
      </c>
      <c r="BM1909" s="56">
        <f>COUNTIF($B$2:B1909,B1909)</f>
        <v>1</v>
      </c>
      <c r="BN1909" s="6" t="str">
        <f t="shared" si="29"/>
        <v>14492-1</v>
      </c>
    </row>
    <row r="1910" spans="1:66" x14ac:dyDescent="0.25">
      <c r="A1910">
        <v>1</v>
      </c>
      <c r="B1910">
        <v>14495</v>
      </c>
      <c r="C1910" s="6" t="s">
        <v>19799</v>
      </c>
      <c r="D1910">
        <v>5</v>
      </c>
      <c r="E1910">
        <v>3</v>
      </c>
      <c r="F1910">
        <v>30</v>
      </c>
      <c r="G1910">
        <v>301</v>
      </c>
      <c r="H1910" s="6" t="s">
        <v>16963</v>
      </c>
      <c r="I1910">
        <v>1</v>
      </c>
      <c r="J1910">
        <v>348893</v>
      </c>
      <c r="K1910">
        <v>6</v>
      </c>
      <c r="L1910" s="55">
        <v>42954</v>
      </c>
      <c r="M1910" s="6" t="s">
        <v>16765</v>
      </c>
      <c r="N1910" s="55">
        <v>44789</v>
      </c>
      <c r="O1910">
        <v>217289</v>
      </c>
      <c r="P1910" s="6" t="s">
        <v>16771</v>
      </c>
      <c r="Q1910" s="6" t="s">
        <v>19800</v>
      </c>
      <c r="R1910">
        <v>1</v>
      </c>
      <c r="S1910">
        <v>0</v>
      </c>
      <c r="T1910">
        <v>-1</v>
      </c>
      <c r="U1910">
        <v>1159.19</v>
      </c>
      <c r="V1910" s="6" t="s">
        <v>16945</v>
      </c>
      <c r="W1910" s="6" t="s">
        <v>16946</v>
      </c>
      <c r="X1910" s="55">
        <v>44663</v>
      </c>
      <c r="Y1910">
        <v>0</v>
      </c>
      <c r="Z1910">
        <v>186.6</v>
      </c>
      <c r="AA1910" s="6" t="s">
        <v>16969</v>
      </c>
      <c r="AB1910" s="6" t="s">
        <v>16947</v>
      </c>
      <c r="AD1910" s="6" t="s">
        <v>16948</v>
      </c>
      <c r="AE1910">
        <v>46910</v>
      </c>
      <c r="AF1910">
        <v>42692</v>
      </c>
      <c r="AG1910" s="6" t="s">
        <v>16949</v>
      </c>
      <c r="AH1910" s="6" t="s">
        <v>16950</v>
      </c>
      <c r="AI1910" s="6" t="s">
        <v>16951</v>
      </c>
      <c r="AJ1910" s="6" t="s">
        <v>16765</v>
      </c>
      <c r="AK1910" s="6" t="s">
        <v>16765</v>
      </c>
      <c r="AL1910" s="6" t="s">
        <v>16765</v>
      </c>
      <c r="AM1910" s="6" t="s">
        <v>16952</v>
      </c>
      <c r="AN1910">
        <v>0</v>
      </c>
      <c r="AO1910" s="55">
        <v>44663</v>
      </c>
      <c r="AP1910" s="6" t="s">
        <v>16953</v>
      </c>
      <c r="AQ1910">
        <v>0</v>
      </c>
      <c r="AR1910" s="6" t="s">
        <v>16954</v>
      </c>
      <c r="AS1910" s="6" t="s">
        <v>16955</v>
      </c>
      <c r="AT1910" s="6" t="s">
        <v>16947</v>
      </c>
      <c r="AU1910">
        <v>0</v>
      </c>
      <c r="AV1910">
        <v>0</v>
      </c>
      <c r="AW1910" s="6" t="s">
        <v>16956</v>
      </c>
      <c r="AX1910" s="6" t="s">
        <v>17016</v>
      </c>
      <c r="AY1910" s="6" t="s">
        <v>16765</v>
      </c>
      <c r="AZ1910" s="6" t="s">
        <v>16958</v>
      </c>
      <c r="BA1910" s="6" t="s">
        <v>16765</v>
      </c>
      <c r="BB1910" s="6" t="s">
        <v>16959</v>
      </c>
      <c r="BC1910" s="6" t="s">
        <v>16765</v>
      </c>
      <c r="BD1910" s="6" t="s">
        <v>16960</v>
      </c>
      <c r="BE1910" s="6" t="s">
        <v>16961</v>
      </c>
      <c r="BF1910" s="6" t="s">
        <v>13575</v>
      </c>
      <c r="BG1910" s="6" t="s">
        <v>13575</v>
      </c>
      <c r="BH1910" s="6" t="s">
        <v>16959</v>
      </c>
      <c r="BI1910">
        <v>0</v>
      </c>
      <c r="BJ1910" s="6" t="s">
        <v>16958</v>
      </c>
      <c r="BK1910">
        <v>0</v>
      </c>
      <c r="BL1910" s="6" t="s">
        <v>315</v>
      </c>
      <c r="BM1910" s="56">
        <f>COUNTIF($B$2:B1910,B1910)</f>
        <v>1</v>
      </c>
      <c r="BN1910" s="6" t="str">
        <f t="shared" si="29"/>
        <v>14495-1</v>
      </c>
    </row>
    <row r="1911" spans="1:66" x14ac:dyDescent="0.25">
      <c r="A1911">
        <v>1</v>
      </c>
      <c r="B1911">
        <v>14497</v>
      </c>
      <c r="C1911" s="6" t="s">
        <v>19801</v>
      </c>
      <c r="D1911">
        <v>5</v>
      </c>
      <c r="E1911">
        <v>2</v>
      </c>
      <c r="F1911">
        <v>20</v>
      </c>
      <c r="G1911">
        <v>205</v>
      </c>
      <c r="H1911" s="6" t="s">
        <v>16963</v>
      </c>
      <c r="I1911">
        <v>1</v>
      </c>
      <c r="J1911">
        <v>615726</v>
      </c>
      <c r="K1911">
        <v>6</v>
      </c>
      <c r="L1911" s="55">
        <v>43417</v>
      </c>
      <c r="M1911" s="6" t="s">
        <v>16765</v>
      </c>
      <c r="N1911" s="55">
        <v>44799</v>
      </c>
      <c r="O1911">
        <v>628699</v>
      </c>
      <c r="P1911" s="6" t="s">
        <v>16777</v>
      </c>
      <c r="Q1911" s="6" t="s">
        <v>19802</v>
      </c>
      <c r="R1911">
        <v>1</v>
      </c>
      <c r="S1911">
        <v>0</v>
      </c>
      <c r="T1911">
        <v>-1</v>
      </c>
      <c r="U1911">
        <v>1687</v>
      </c>
      <c r="V1911" s="6" t="s">
        <v>16945</v>
      </c>
      <c r="W1911" s="6" t="s">
        <v>16946</v>
      </c>
      <c r="X1911" s="55">
        <v>44663</v>
      </c>
      <c r="Y1911">
        <v>0</v>
      </c>
      <c r="Z1911">
        <v>561.27</v>
      </c>
      <c r="AA1911" s="6" t="s">
        <v>16969</v>
      </c>
      <c r="AB1911" s="6" t="s">
        <v>16947</v>
      </c>
      <c r="AD1911" s="6" t="s">
        <v>16948</v>
      </c>
      <c r="AE1911">
        <v>49983</v>
      </c>
      <c r="AF1911">
        <v>45367</v>
      </c>
      <c r="AG1911" s="6" t="s">
        <v>16949</v>
      </c>
      <c r="AH1911" s="6" t="s">
        <v>16950</v>
      </c>
      <c r="AI1911" s="6" t="s">
        <v>16951</v>
      </c>
      <c r="AJ1911" s="6" t="s">
        <v>16765</v>
      </c>
      <c r="AK1911" s="6" t="s">
        <v>16765</v>
      </c>
      <c r="AL1911" s="6" t="s">
        <v>16765</v>
      </c>
      <c r="AM1911" s="6" t="s">
        <v>16952</v>
      </c>
      <c r="AN1911">
        <v>0</v>
      </c>
      <c r="AO1911" s="55">
        <v>44663</v>
      </c>
      <c r="AP1911" s="6" t="s">
        <v>16953</v>
      </c>
      <c r="AQ1911">
        <v>0</v>
      </c>
      <c r="AR1911" s="6" t="s">
        <v>16997</v>
      </c>
      <c r="AS1911" s="6" t="s">
        <v>16955</v>
      </c>
      <c r="AT1911" s="6" t="s">
        <v>16947</v>
      </c>
      <c r="AU1911">
        <v>0</v>
      </c>
      <c r="AV1911">
        <v>0</v>
      </c>
      <c r="AW1911" s="6" t="s">
        <v>16956</v>
      </c>
      <c r="AX1911" s="6" t="s">
        <v>19803</v>
      </c>
      <c r="AY1911" s="6" t="s">
        <v>16765</v>
      </c>
      <c r="AZ1911" s="6" t="s">
        <v>16958</v>
      </c>
      <c r="BA1911" s="6" t="s">
        <v>16765</v>
      </c>
      <c r="BB1911" s="6" t="s">
        <v>16959</v>
      </c>
      <c r="BC1911" s="6" t="s">
        <v>16765</v>
      </c>
      <c r="BD1911" s="6" t="s">
        <v>16960</v>
      </c>
      <c r="BE1911" s="6" t="s">
        <v>16961</v>
      </c>
      <c r="BF1911" s="6" t="s">
        <v>13575</v>
      </c>
      <c r="BG1911" s="6" t="s">
        <v>13575</v>
      </c>
      <c r="BH1911" s="6" t="s">
        <v>16959</v>
      </c>
      <c r="BI1911">
        <v>0</v>
      </c>
      <c r="BJ1911" s="6" t="s">
        <v>16958</v>
      </c>
      <c r="BK1911">
        <v>0</v>
      </c>
      <c r="BL1911" s="6" t="s">
        <v>315</v>
      </c>
      <c r="BM1911" s="56">
        <f>COUNTIF($B$2:B1911,B1911)</f>
        <v>1</v>
      </c>
      <c r="BN1911" s="6" t="str">
        <f t="shared" si="29"/>
        <v>14497-1</v>
      </c>
    </row>
    <row r="1912" spans="1:66" x14ac:dyDescent="0.25">
      <c r="A1912">
        <v>1</v>
      </c>
      <c r="B1912">
        <v>14503</v>
      </c>
      <c r="C1912" s="6" t="s">
        <v>19804</v>
      </c>
      <c r="D1912">
        <v>5</v>
      </c>
      <c r="E1912">
        <v>3</v>
      </c>
      <c r="F1912">
        <v>30</v>
      </c>
      <c r="G1912">
        <v>305</v>
      </c>
      <c r="H1912" s="6" t="s">
        <v>16963</v>
      </c>
      <c r="I1912">
        <v>1</v>
      </c>
      <c r="J1912">
        <v>673997</v>
      </c>
      <c r="K1912">
        <v>6</v>
      </c>
      <c r="L1912" s="55">
        <v>43517</v>
      </c>
      <c r="M1912" s="6" t="s">
        <v>16765</v>
      </c>
      <c r="N1912" s="55">
        <v>44601</v>
      </c>
      <c r="O1912">
        <v>118724</v>
      </c>
      <c r="P1912" s="6" t="s">
        <v>16773</v>
      </c>
      <c r="Q1912" s="6" t="s">
        <v>19805</v>
      </c>
      <c r="R1912">
        <v>1</v>
      </c>
      <c r="S1912">
        <v>0</v>
      </c>
      <c r="T1912">
        <v>-1</v>
      </c>
      <c r="U1912">
        <v>1141.5899999999999</v>
      </c>
      <c r="V1912" s="6" t="s">
        <v>16945</v>
      </c>
      <c r="W1912" s="6" t="s">
        <v>16946</v>
      </c>
      <c r="X1912" s="55">
        <v>44664</v>
      </c>
      <c r="Y1912">
        <v>70000</v>
      </c>
      <c r="Z1912">
        <v>752.25</v>
      </c>
      <c r="AA1912" s="6" t="s">
        <v>16969</v>
      </c>
      <c r="AB1912" s="6" t="s">
        <v>16947</v>
      </c>
      <c r="AD1912" s="6" t="s">
        <v>16948</v>
      </c>
      <c r="AE1912">
        <v>50471</v>
      </c>
      <c r="AF1912">
        <v>45776</v>
      </c>
      <c r="AG1912" s="6" t="s">
        <v>16949</v>
      </c>
      <c r="AH1912" s="6" t="s">
        <v>16950</v>
      </c>
      <c r="AI1912" s="6" t="s">
        <v>16951</v>
      </c>
      <c r="AJ1912" s="6" t="s">
        <v>16765</v>
      </c>
      <c r="AK1912" s="6" t="s">
        <v>16765</v>
      </c>
      <c r="AL1912" s="6" t="s">
        <v>16765</v>
      </c>
      <c r="AM1912" s="6" t="s">
        <v>16952</v>
      </c>
      <c r="AN1912">
        <v>0</v>
      </c>
      <c r="AO1912" s="55">
        <v>44664</v>
      </c>
      <c r="AP1912" s="6" t="s">
        <v>16953</v>
      </c>
      <c r="AQ1912">
        <v>0</v>
      </c>
      <c r="AR1912" s="6" t="s">
        <v>16997</v>
      </c>
      <c r="AS1912" s="6" t="s">
        <v>16955</v>
      </c>
      <c r="AT1912" s="6" t="s">
        <v>16947</v>
      </c>
      <c r="AU1912">
        <v>0</v>
      </c>
      <c r="AV1912">
        <v>0</v>
      </c>
      <c r="AW1912" s="6" t="s">
        <v>16956</v>
      </c>
      <c r="AX1912" s="6" t="s">
        <v>19806</v>
      </c>
      <c r="AY1912" s="6" t="s">
        <v>16765</v>
      </c>
      <c r="AZ1912" s="6" t="s">
        <v>16958</v>
      </c>
      <c r="BA1912" s="6" t="s">
        <v>16765</v>
      </c>
      <c r="BB1912" s="6" t="s">
        <v>16959</v>
      </c>
      <c r="BC1912" s="6" t="s">
        <v>16765</v>
      </c>
      <c r="BD1912" s="6" t="s">
        <v>16960</v>
      </c>
      <c r="BE1912" s="6" t="s">
        <v>16961</v>
      </c>
      <c r="BF1912" s="6" t="s">
        <v>13575</v>
      </c>
      <c r="BG1912" s="6" t="s">
        <v>13575</v>
      </c>
      <c r="BH1912" s="6" t="s">
        <v>16959</v>
      </c>
      <c r="BI1912">
        <v>0</v>
      </c>
      <c r="BJ1912" s="6" t="s">
        <v>16958</v>
      </c>
      <c r="BK1912">
        <v>0</v>
      </c>
      <c r="BL1912" s="6" t="s">
        <v>315</v>
      </c>
      <c r="BM1912" s="56">
        <f>COUNTIF($B$2:B1912,B1912)</f>
        <v>1</v>
      </c>
      <c r="BN1912" s="6" t="str">
        <f t="shared" si="29"/>
        <v>14503-1</v>
      </c>
    </row>
    <row r="1913" spans="1:66" x14ac:dyDescent="0.25">
      <c r="A1913">
        <v>1</v>
      </c>
      <c r="B1913">
        <v>14503</v>
      </c>
      <c r="C1913" s="6" t="s">
        <v>19804</v>
      </c>
      <c r="D1913">
        <v>5</v>
      </c>
      <c r="E1913">
        <v>3</v>
      </c>
      <c r="F1913">
        <v>30</v>
      </c>
      <c r="G1913">
        <v>305</v>
      </c>
      <c r="H1913" s="6" t="s">
        <v>16963</v>
      </c>
      <c r="I1913">
        <v>1</v>
      </c>
      <c r="J1913">
        <v>832641</v>
      </c>
      <c r="K1913">
        <v>6</v>
      </c>
      <c r="L1913" s="55">
        <v>43809</v>
      </c>
      <c r="M1913" s="6" t="s">
        <v>16765</v>
      </c>
      <c r="N1913" s="55">
        <v>44601</v>
      </c>
      <c r="O1913">
        <v>118784</v>
      </c>
      <c r="P1913" s="6" t="s">
        <v>16764</v>
      </c>
      <c r="Q1913" s="6" t="s">
        <v>19807</v>
      </c>
      <c r="R1913">
        <v>1</v>
      </c>
      <c r="S1913">
        <v>0</v>
      </c>
      <c r="T1913">
        <v>-1</v>
      </c>
      <c r="U1913">
        <v>1651</v>
      </c>
      <c r="V1913" s="6" t="s">
        <v>16945</v>
      </c>
      <c r="W1913" s="6" t="s">
        <v>16946</v>
      </c>
      <c r="X1913" s="55">
        <v>44664</v>
      </c>
      <c r="Y1913">
        <v>70000</v>
      </c>
      <c r="Z1913">
        <v>752.25</v>
      </c>
      <c r="AA1913" s="6" t="s">
        <v>16969</v>
      </c>
      <c r="AB1913" s="6" t="s">
        <v>16947</v>
      </c>
      <c r="AD1913" s="6" t="s">
        <v>16948</v>
      </c>
      <c r="AE1913">
        <v>51873</v>
      </c>
      <c r="AF1913">
        <v>46971</v>
      </c>
      <c r="AG1913" s="6" t="s">
        <v>16949</v>
      </c>
      <c r="AH1913" s="6" t="s">
        <v>16950</v>
      </c>
      <c r="AI1913" s="6" t="s">
        <v>16951</v>
      </c>
      <c r="AJ1913" s="6" t="s">
        <v>16765</v>
      </c>
      <c r="AK1913" s="6" t="s">
        <v>16765</v>
      </c>
      <c r="AL1913" s="6" t="s">
        <v>16765</v>
      </c>
      <c r="AM1913" s="6" t="s">
        <v>16952</v>
      </c>
      <c r="AN1913">
        <v>0</v>
      </c>
      <c r="AO1913" s="55">
        <v>44664</v>
      </c>
      <c r="AP1913" s="6" t="s">
        <v>16953</v>
      </c>
      <c r="AQ1913">
        <v>0</v>
      </c>
      <c r="AR1913" s="6" t="s">
        <v>16954</v>
      </c>
      <c r="AS1913" s="6" t="s">
        <v>16955</v>
      </c>
      <c r="AT1913" s="6" t="s">
        <v>16947</v>
      </c>
      <c r="AU1913">
        <v>0</v>
      </c>
      <c r="AV1913">
        <v>0</v>
      </c>
      <c r="AW1913" s="6" t="s">
        <v>16956</v>
      </c>
      <c r="AX1913" s="6" t="s">
        <v>17757</v>
      </c>
      <c r="AY1913" s="6" t="s">
        <v>16765</v>
      </c>
      <c r="AZ1913" s="6" t="s">
        <v>16958</v>
      </c>
      <c r="BA1913" s="6" t="s">
        <v>16765</v>
      </c>
      <c r="BB1913" s="6" t="s">
        <v>16959</v>
      </c>
      <c r="BC1913" s="6" t="s">
        <v>16765</v>
      </c>
      <c r="BD1913" s="6" t="s">
        <v>16960</v>
      </c>
      <c r="BE1913" s="6" t="s">
        <v>16961</v>
      </c>
      <c r="BF1913" s="6" t="s">
        <v>13575</v>
      </c>
      <c r="BG1913" s="6" t="s">
        <v>13575</v>
      </c>
      <c r="BH1913" s="6" t="s">
        <v>16959</v>
      </c>
      <c r="BI1913">
        <v>0</v>
      </c>
      <c r="BJ1913" s="6" t="s">
        <v>16958</v>
      </c>
      <c r="BK1913">
        <v>0</v>
      </c>
      <c r="BL1913" s="6" t="s">
        <v>315</v>
      </c>
      <c r="BM1913" s="56">
        <f>COUNTIF($B$2:B1913,B1913)</f>
        <v>2</v>
      </c>
      <c r="BN1913" s="6" t="str">
        <f t="shared" si="29"/>
        <v>14503-2</v>
      </c>
    </row>
    <row r="1914" spans="1:66" x14ac:dyDescent="0.25">
      <c r="A1914">
        <v>1</v>
      </c>
      <c r="B1914">
        <v>14504</v>
      </c>
      <c r="C1914" s="6" t="s">
        <v>19808</v>
      </c>
      <c r="D1914">
        <v>5</v>
      </c>
      <c r="E1914">
        <v>2</v>
      </c>
      <c r="F1914">
        <v>20</v>
      </c>
      <c r="G1914">
        <v>205</v>
      </c>
      <c r="H1914" s="6" t="s">
        <v>17010</v>
      </c>
      <c r="I1914">
        <v>1</v>
      </c>
      <c r="J1914">
        <v>882746</v>
      </c>
      <c r="K1914">
        <v>6</v>
      </c>
      <c r="L1914" s="55">
        <v>43907</v>
      </c>
      <c r="M1914" s="6" t="s">
        <v>16765</v>
      </c>
      <c r="N1914" s="55">
        <v>44686</v>
      </c>
      <c r="O1914">
        <v>118750</v>
      </c>
      <c r="P1914" s="6" t="s">
        <v>16767</v>
      </c>
      <c r="Q1914" s="6" t="s">
        <v>19809</v>
      </c>
      <c r="R1914">
        <v>1</v>
      </c>
      <c r="S1914">
        <v>0</v>
      </c>
      <c r="T1914">
        <v>-1</v>
      </c>
      <c r="U1914">
        <v>1803.8</v>
      </c>
      <c r="V1914" s="6" t="s">
        <v>16945</v>
      </c>
      <c r="W1914" s="6" t="s">
        <v>16946</v>
      </c>
      <c r="X1914" s="55">
        <v>44667</v>
      </c>
      <c r="Y1914">
        <v>40000</v>
      </c>
      <c r="Z1914">
        <v>2227.65</v>
      </c>
      <c r="AA1914" s="6" t="s">
        <v>17198</v>
      </c>
      <c r="AB1914" s="6" t="s">
        <v>16947</v>
      </c>
      <c r="AD1914" s="6" t="s">
        <v>16948</v>
      </c>
      <c r="AE1914">
        <v>52265</v>
      </c>
      <c r="AF1914">
        <v>47322</v>
      </c>
      <c r="AG1914" s="6" t="s">
        <v>16949</v>
      </c>
      <c r="AH1914" s="6" t="s">
        <v>16950</v>
      </c>
      <c r="AI1914" s="6" t="s">
        <v>16951</v>
      </c>
      <c r="AJ1914" s="6" t="s">
        <v>16765</v>
      </c>
      <c r="AK1914" s="6" t="s">
        <v>16765</v>
      </c>
      <c r="AL1914" s="6" t="s">
        <v>16765</v>
      </c>
      <c r="AM1914" s="6" t="s">
        <v>16952</v>
      </c>
      <c r="AN1914">
        <v>0</v>
      </c>
      <c r="AO1914" s="55">
        <v>44667</v>
      </c>
      <c r="AP1914" s="6" t="s">
        <v>16953</v>
      </c>
      <c r="AQ1914">
        <v>0</v>
      </c>
      <c r="AR1914" s="6" t="s">
        <v>16954</v>
      </c>
      <c r="AS1914" s="6" t="s">
        <v>16955</v>
      </c>
      <c r="AT1914" s="6" t="s">
        <v>16947</v>
      </c>
      <c r="AU1914">
        <v>0</v>
      </c>
      <c r="AV1914">
        <v>0</v>
      </c>
      <c r="AW1914" s="6" t="s">
        <v>16956</v>
      </c>
      <c r="AX1914" s="6" t="s">
        <v>17314</v>
      </c>
      <c r="AY1914" s="6" t="s">
        <v>16765</v>
      </c>
      <c r="AZ1914" s="6" t="s">
        <v>16958</v>
      </c>
      <c r="BA1914" s="6" t="s">
        <v>16765</v>
      </c>
      <c r="BB1914" s="6" t="s">
        <v>16959</v>
      </c>
      <c r="BC1914" s="6" t="s">
        <v>16765</v>
      </c>
      <c r="BD1914" s="6" t="s">
        <v>16960</v>
      </c>
      <c r="BE1914" s="6" t="s">
        <v>16961</v>
      </c>
      <c r="BF1914" s="6" t="s">
        <v>13575</v>
      </c>
      <c r="BG1914" s="6" t="s">
        <v>13575</v>
      </c>
      <c r="BH1914" s="6" t="s">
        <v>16959</v>
      </c>
      <c r="BI1914">
        <v>0</v>
      </c>
      <c r="BJ1914" s="6" t="s">
        <v>16958</v>
      </c>
      <c r="BK1914">
        <v>0</v>
      </c>
      <c r="BL1914" s="6" t="s">
        <v>315</v>
      </c>
      <c r="BM1914" s="56">
        <f>COUNTIF($B$2:B1914,B1914)</f>
        <v>1</v>
      </c>
      <c r="BN1914" s="6" t="str">
        <f t="shared" si="29"/>
        <v>14504-1</v>
      </c>
    </row>
    <row r="1915" spans="1:66" x14ac:dyDescent="0.25">
      <c r="A1915">
        <v>1</v>
      </c>
      <c r="B1915">
        <v>14505</v>
      </c>
      <c r="C1915" s="6" t="s">
        <v>19810</v>
      </c>
      <c r="D1915">
        <v>5</v>
      </c>
      <c r="E1915">
        <v>1</v>
      </c>
      <c r="F1915">
        <v>10</v>
      </c>
      <c r="G1915">
        <v>104</v>
      </c>
      <c r="H1915" s="6" t="s">
        <v>16994</v>
      </c>
      <c r="I1915">
        <v>1</v>
      </c>
      <c r="J1915">
        <v>458696</v>
      </c>
      <c r="K1915">
        <v>5</v>
      </c>
      <c r="L1915" s="55">
        <v>41661</v>
      </c>
      <c r="M1915" s="6" t="s">
        <v>16765</v>
      </c>
      <c r="N1915" s="55">
        <v>44825</v>
      </c>
      <c r="O1915">
        <v>118724</v>
      </c>
      <c r="P1915" s="6" t="s">
        <v>16773</v>
      </c>
      <c r="Q1915" s="6" t="s">
        <v>19811</v>
      </c>
      <c r="R1915">
        <v>1</v>
      </c>
      <c r="S1915">
        <v>0</v>
      </c>
      <c r="T1915">
        <v>-1</v>
      </c>
      <c r="U1915">
        <v>1141.5899999999999</v>
      </c>
      <c r="V1915" s="6" t="s">
        <v>16945</v>
      </c>
      <c r="W1915" s="6" t="s">
        <v>16995</v>
      </c>
      <c r="X1915" s="55">
        <v>44664</v>
      </c>
      <c r="Y1915">
        <v>0</v>
      </c>
      <c r="Z1915">
        <v>2608.84</v>
      </c>
      <c r="AA1915" s="6" t="s">
        <v>16996</v>
      </c>
      <c r="AB1915" s="6" t="s">
        <v>16947</v>
      </c>
      <c r="AD1915" s="6" t="s">
        <v>16948</v>
      </c>
      <c r="AE1915">
        <v>31888</v>
      </c>
      <c r="AF1915">
        <v>26976</v>
      </c>
      <c r="AG1915" s="6" t="s">
        <v>16949</v>
      </c>
      <c r="AH1915" s="6" t="s">
        <v>16950</v>
      </c>
      <c r="AI1915" s="6" t="s">
        <v>16951</v>
      </c>
      <c r="AJ1915" s="6" t="s">
        <v>16765</v>
      </c>
      <c r="AK1915" s="6" t="s">
        <v>16765</v>
      </c>
      <c r="AL1915" s="6" t="s">
        <v>16765</v>
      </c>
      <c r="AM1915" s="6" t="s">
        <v>16952</v>
      </c>
      <c r="AN1915">
        <v>0</v>
      </c>
      <c r="AO1915" s="55">
        <v>44664</v>
      </c>
      <c r="AP1915" s="6" t="s">
        <v>16953</v>
      </c>
      <c r="AQ1915">
        <v>0</v>
      </c>
      <c r="AR1915" s="6" t="s">
        <v>16997</v>
      </c>
      <c r="AS1915" s="6" t="s">
        <v>16955</v>
      </c>
      <c r="AT1915" s="6" t="s">
        <v>16947</v>
      </c>
      <c r="AU1915">
        <v>0</v>
      </c>
      <c r="AV1915">
        <v>0</v>
      </c>
      <c r="AW1915" s="6" t="s">
        <v>16956</v>
      </c>
      <c r="AX1915" s="6" t="s">
        <v>19812</v>
      </c>
      <c r="AY1915" s="6" t="s">
        <v>16765</v>
      </c>
      <c r="AZ1915" s="6" t="s">
        <v>16958</v>
      </c>
      <c r="BA1915" s="6" t="s">
        <v>16765</v>
      </c>
      <c r="BB1915" s="6" t="s">
        <v>16959</v>
      </c>
      <c r="BC1915" s="6" t="s">
        <v>16765</v>
      </c>
      <c r="BD1915" s="6" t="s">
        <v>16960</v>
      </c>
      <c r="BE1915" s="6" t="s">
        <v>16961</v>
      </c>
      <c r="BF1915" s="6" t="s">
        <v>13575</v>
      </c>
      <c r="BG1915" s="6" t="s">
        <v>13575</v>
      </c>
      <c r="BH1915" s="6" t="s">
        <v>16959</v>
      </c>
      <c r="BI1915">
        <v>0</v>
      </c>
      <c r="BJ1915" s="6" t="s">
        <v>16958</v>
      </c>
      <c r="BK1915">
        <v>0</v>
      </c>
      <c r="BL1915" s="6" t="s">
        <v>315</v>
      </c>
      <c r="BM1915" s="56">
        <f>COUNTIF($B$2:B1915,B1915)</f>
        <v>1</v>
      </c>
      <c r="BN1915" s="6" t="str">
        <f t="shared" si="29"/>
        <v>14505-1</v>
      </c>
    </row>
    <row r="1916" spans="1:66" x14ac:dyDescent="0.25">
      <c r="A1916">
        <v>1</v>
      </c>
      <c r="B1916">
        <v>14517</v>
      </c>
      <c r="C1916" s="6" t="s">
        <v>19813</v>
      </c>
      <c r="D1916">
        <v>5</v>
      </c>
      <c r="E1916">
        <v>3</v>
      </c>
      <c r="F1916">
        <v>30</v>
      </c>
      <c r="G1916">
        <v>301</v>
      </c>
      <c r="H1916" s="6" t="s">
        <v>17007</v>
      </c>
      <c r="I1916">
        <v>1</v>
      </c>
      <c r="J1916">
        <v>600878</v>
      </c>
      <c r="K1916">
        <v>6</v>
      </c>
      <c r="L1916" s="55">
        <v>43392</v>
      </c>
      <c r="M1916" s="6" t="s">
        <v>16765</v>
      </c>
      <c r="N1916" s="55">
        <v>44568</v>
      </c>
      <c r="O1916">
        <v>118750</v>
      </c>
      <c r="P1916" s="6" t="s">
        <v>16767</v>
      </c>
      <c r="Q1916" s="6" t="s">
        <v>19814</v>
      </c>
      <c r="R1916">
        <v>1</v>
      </c>
      <c r="S1916">
        <v>0</v>
      </c>
      <c r="T1916">
        <v>-1</v>
      </c>
      <c r="U1916">
        <v>1803.8</v>
      </c>
      <c r="V1916" s="6" t="s">
        <v>16945</v>
      </c>
      <c r="W1916" s="6" t="s">
        <v>16946</v>
      </c>
      <c r="X1916" s="55">
        <v>44665</v>
      </c>
      <c r="Y1916">
        <v>0</v>
      </c>
      <c r="Z1916">
        <v>0</v>
      </c>
      <c r="AA1916" s="6" t="s">
        <v>16765</v>
      </c>
      <c r="AB1916" s="6" t="s">
        <v>16947</v>
      </c>
      <c r="AD1916" s="6" t="s">
        <v>16948</v>
      </c>
      <c r="AE1916">
        <v>49794</v>
      </c>
      <c r="AF1916">
        <v>45187</v>
      </c>
      <c r="AG1916" s="6" t="s">
        <v>16949</v>
      </c>
      <c r="AH1916" s="6" t="s">
        <v>16950</v>
      </c>
      <c r="AI1916" s="6" t="s">
        <v>16951</v>
      </c>
      <c r="AJ1916" s="6" t="s">
        <v>16765</v>
      </c>
      <c r="AK1916" s="6" t="s">
        <v>16765</v>
      </c>
      <c r="AL1916" s="6" t="s">
        <v>16765</v>
      </c>
      <c r="AM1916" s="6" t="s">
        <v>16952</v>
      </c>
      <c r="AN1916">
        <v>0</v>
      </c>
      <c r="AO1916" s="55">
        <v>44665</v>
      </c>
      <c r="AP1916" s="6" t="s">
        <v>16953</v>
      </c>
      <c r="AQ1916">
        <v>0</v>
      </c>
      <c r="AR1916" s="6" t="s">
        <v>16954</v>
      </c>
      <c r="AS1916" s="6" t="s">
        <v>16955</v>
      </c>
      <c r="AT1916" s="6" t="s">
        <v>16947</v>
      </c>
      <c r="AU1916">
        <v>0</v>
      </c>
      <c r="AV1916">
        <v>0</v>
      </c>
      <c r="AW1916" s="6" t="s">
        <v>16956</v>
      </c>
      <c r="AX1916" s="6" t="s">
        <v>18256</v>
      </c>
      <c r="AY1916" s="6" t="s">
        <v>16765</v>
      </c>
      <c r="AZ1916" s="6" t="s">
        <v>16958</v>
      </c>
      <c r="BA1916" s="6" t="s">
        <v>16765</v>
      </c>
      <c r="BB1916" s="6" t="s">
        <v>16959</v>
      </c>
      <c r="BC1916" s="6" t="s">
        <v>16765</v>
      </c>
      <c r="BD1916" s="6" t="s">
        <v>16960</v>
      </c>
      <c r="BE1916" s="6" t="s">
        <v>16961</v>
      </c>
      <c r="BF1916" s="6" t="s">
        <v>13575</v>
      </c>
      <c r="BG1916" s="6" t="s">
        <v>13575</v>
      </c>
      <c r="BH1916" s="6" t="s">
        <v>16959</v>
      </c>
      <c r="BI1916">
        <v>0</v>
      </c>
      <c r="BJ1916" s="6" t="s">
        <v>16958</v>
      </c>
      <c r="BK1916">
        <v>0</v>
      </c>
      <c r="BL1916" s="6" t="s">
        <v>315</v>
      </c>
      <c r="BM1916" s="56">
        <f>COUNTIF($B$2:B1916,B1916)</f>
        <v>1</v>
      </c>
      <c r="BN1916" s="6" t="str">
        <f t="shared" si="29"/>
        <v>14517-1</v>
      </c>
    </row>
    <row r="1917" spans="1:66" x14ac:dyDescent="0.25">
      <c r="A1917">
        <v>1</v>
      </c>
      <c r="B1917">
        <v>14562</v>
      </c>
      <c r="C1917" s="6" t="s">
        <v>19815</v>
      </c>
      <c r="D1917">
        <v>5</v>
      </c>
      <c r="E1917">
        <v>3</v>
      </c>
      <c r="F1917">
        <v>30</v>
      </c>
      <c r="G1917">
        <v>309</v>
      </c>
      <c r="H1917" s="6" t="s">
        <v>17010</v>
      </c>
      <c r="I1917">
        <v>1</v>
      </c>
      <c r="J1917">
        <v>599089</v>
      </c>
      <c r="K1917">
        <v>6</v>
      </c>
      <c r="L1917" s="55">
        <v>43390</v>
      </c>
      <c r="M1917" s="6" t="s">
        <v>16765</v>
      </c>
      <c r="N1917" s="55">
        <v>44568</v>
      </c>
      <c r="O1917">
        <v>286521</v>
      </c>
      <c r="P1917" s="6" t="s">
        <v>16788</v>
      </c>
      <c r="Q1917" s="6" t="s">
        <v>16973</v>
      </c>
      <c r="R1917">
        <v>1</v>
      </c>
      <c r="S1917">
        <v>0</v>
      </c>
      <c r="T1917">
        <v>-1</v>
      </c>
      <c r="U1917">
        <v>1374</v>
      </c>
      <c r="V1917" s="6" t="s">
        <v>16974</v>
      </c>
      <c r="W1917" s="6" t="s">
        <v>16946</v>
      </c>
      <c r="X1917" s="55">
        <v>44669</v>
      </c>
      <c r="Y1917">
        <v>40000</v>
      </c>
      <c r="Z1917">
        <v>858.84</v>
      </c>
      <c r="AA1917" s="6" t="s">
        <v>16885</v>
      </c>
      <c r="AB1917" s="6" t="s">
        <v>16947</v>
      </c>
      <c r="AD1917" s="6" t="s">
        <v>16765</v>
      </c>
      <c r="AE1917">
        <v>49784</v>
      </c>
      <c r="AF1917">
        <v>45177</v>
      </c>
      <c r="AG1917" s="6" t="s">
        <v>16973</v>
      </c>
      <c r="AH1917" s="6" t="s">
        <v>16950</v>
      </c>
      <c r="AI1917" s="6" t="s">
        <v>16951</v>
      </c>
      <c r="AJ1917" s="6" t="s">
        <v>16765</v>
      </c>
      <c r="AK1917" s="6" t="s">
        <v>16765</v>
      </c>
      <c r="AL1917" s="6" t="s">
        <v>16765</v>
      </c>
      <c r="AM1917" s="6" t="s">
        <v>16952</v>
      </c>
      <c r="AN1917">
        <v>0</v>
      </c>
      <c r="AO1917" s="55">
        <v>44669</v>
      </c>
      <c r="AP1917" s="6" t="s">
        <v>16953</v>
      </c>
      <c r="AQ1917">
        <v>0</v>
      </c>
      <c r="AR1917" s="6" t="s">
        <v>16975</v>
      </c>
      <c r="AS1917" s="6" t="s">
        <v>16955</v>
      </c>
      <c r="AT1917" s="6" t="s">
        <v>16947</v>
      </c>
      <c r="AU1917">
        <v>0</v>
      </c>
      <c r="AV1917">
        <v>0</v>
      </c>
      <c r="AW1917" s="6" t="s">
        <v>16956</v>
      </c>
      <c r="AX1917" s="6" t="s">
        <v>19796</v>
      </c>
      <c r="AY1917" s="6" t="s">
        <v>16765</v>
      </c>
      <c r="AZ1917" s="6" t="s">
        <v>16958</v>
      </c>
      <c r="BA1917" s="6" t="s">
        <v>16765</v>
      </c>
      <c r="BB1917" s="6" t="s">
        <v>16959</v>
      </c>
      <c r="BC1917" s="6" t="s">
        <v>16765</v>
      </c>
      <c r="BD1917" s="6" t="s">
        <v>16960</v>
      </c>
      <c r="BE1917" s="6" t="s">
        <v>16961</v>
      </c>
      <c r="BF1917" s="6" t="s">
        <v>13575</v>
      </c>
      <c r="BG1917" s="6" t="s">
        <v>13575</v>
      </c>
      <c r="BH1917" s="6" t="s">
        <v>16959</v>
      </c>
      <c r="BI1917">
        <v>0</v>
      </c>
      <c r="BJ1917" s="6" t="s">
        <v>16958</v>
      </c>
      <c r="BK1917">
        <v>0</v>
      </c>
      <c r="BL1917" s="6" t="s">
        <v>315</v>
      </c>
      <c r="BM1917" s="56">
        <f>COUNTIF($B$2:B1917,B1917)</f>
        <v>1</v>
      </c>
      <c r="BN1917" s="6" t="str">
        <f t="shared" si="29"/>
        <v>14562-1</v>
      </c>
    </row>
    <row r="1918" spans="1:66" x14ac:dyDescent="0.25">
      <c r="A1918">
        <v>1</v>
      </c>
      <c r="B1918">
        <v>14577</v>
      </c>
      <c r="C1918" s="6" t="s">
        <v>19816</v>
      </c>
      <c r="D1918">
        <v>5</v>
      </c>
      <c r="E1918">
        <v>2</v>
      </c>
      <c r="F1918">
        <v>20</v>
      </c>
      <c r="G1918">
        <v>207</v>
      </c>
      <c r="H1918" s="6" t="s">
        <v>16943</v>
      </c>
      <c r="I1918">
        <v>1</v>
      </c>
      <c r="J1918">
        <v>595771</v>
      </c>
      <c r="K1918">
        <v>6</v>
      </c>
      <c r="L1918" s="55">
        <v>43383</v>
      </c>
      <c r="M1918" s="6" t="s">
        <v>16765</v>
      </c>
      <c r="N1918" s="55">
        <v>44568</v>
      </c>
      <c r="O1918">
        <v>118784</v>
      </c>
      <c r="P1918" s="6" t="s">
        <v>16764</v>
      </c>
      <c r="Q1918" s="6" t="s">
        <v>19817</v>
      </c>
      <c r="R1918">
        <v>1</v>
      </c>
      <c r="S1918">
        <v>0</v>
      </c>
      <c r="T1918">
        <v>-1</v>
      </c>
      <c r="U1918">
        <v>1651</v>
      </c>
      <c r="V1918" s="6" t="s">
        <v>16945</v>
      </c>
      <c r="W1918" s="6" t="s">
        <v>16946</v>
      </c>
      <c r="X1918" s="55">
        <v>44669</v>
      </c>
      <c r="Y1918">
        <v>0</v>
      </c>
      <c r="Z1918">
        <v>913.13</v>
      </c>
      <c r="AA1918" s="6" t="s">
        <v>16965</v>
      </c>
      <c r="AB1918" s="6" t="s">
        <v>16947</v>
      </c>
      <c r="AD1918" s="6" t="s">
        <v>16948</v>
      </c>
      <c r="AE1918">
        <v>49760</v>
      </c>
      <c r="AF1918">
        <v>45157</v>
      </c>
      <c r="AG1918" s="6" t="s">
        <v>16949</v>
      </c>
      <c r="AH1918" s="6" t="s">
        <v>16950</v>
      </c>
      <c r="AI1918" s="6" t="s">
        <v>16951</v>
      </c>
      <c r="AJ1918" s="6" t="s">
        <v>16765</v>
      </c>
      <c r="AK1918" s="6" t="s">
        <v>16765</v>
      </c>
      <c r="AL1918" s="6" t="s">
        <v>16765</v>
      </c>
      <c r="AM1918" s="6" t="s">
        <v>16952</v>
      </c>
      <c r="AN1918">
        <v>0</v>
      </c>
      <c r="AO1918" s="55">
        <v>44669</v>
      </c>
      <c r="AP1918" s="6" t="s">
        <v>16953</v>
      </c>
      <c r="AQ1918">
        <v>0</v>
      </c>
      <c r="AR1918" s="6" t="s">
        <v>16954</v>
      </c>
      <c r="AS1918" s="6" t="s">
        <v>16955</v>
      </c>
      <c r="AT1918" s="6" t="s">
        <v>16947</v>
      </c>
      <c r="AU1918">
        <v>0</v>
      </c>
      <c r="AV1918">
        <v>0</v>
      </c>
      <c r="AW1918" s="6" t="s">
        <v>16956</v>
      </c>
      <c r="AX1918" s="6" t="s">
        <v>19818</v>
      </c>
      <c r="AY1918" s="6" t="s">
        <v>16765</v>
      </c>
      <c r="AZ1918" s="6" t="s">
        <v>16958</v>
      </c>
      <c r="BA1918" s="6" t="s">
        <v>16765</v>
      </c>
      <c r="BB1918" s="6" t="s">
        <v>16959</v>
      </c>
      <c r="BC1918" s="6" t="s">
        <v>16765</v>
      </c>
      <c r="BD1918" s="6" t="s">
        <v>16960</v>
      </c>
      <c r="BE1918" s="6" t="s">
        <v>16961</v>
      </c>
      <c r="BF1918" s="6" t="s">
        <v>13575</v>
      </c>
      <c r="BG1918" s="6" t="s">
        <v>13575</v>
      </c>
      <c r="BH1918" s="6" t="s">
        <v>16959</v>
      </c>
      <c r="BI1918">
        <v>0</v>
      </c>
      <c r="BJ1918" s="6" t="s">
        <v>16958</v>
      </c>
      <c r="BK1918">
        <v>0</v>
      </c>
      <c r="BL1918" s="6" t="s">
        <v>315</v>
      </c>
      <c r="BM1918" s="56">
        <f>COUNTIF($B$2:B1918,B1918)</f>
        <v>1</v>
      </c>
      <c r="BN1918" s="6" t="str">
        <f t="shared" si="29"/>
        <v>14577-1</v>
      </c>
    </row>
    <row r="1919" spans="1:66" x14ac:dyDescent="0.25">
      <c r="A1919">
        <v>1</v>
      </c>
      <c r="B1919">
        <v>14584</v>
      </c>
      <c r="C1919" s="6" t="s">
        <v>19819</v>
      </c>
      <c r="D1919">
        <v>5</v>
      </c>
      <c r="E1919">
        <v>1</v>
      </c>
      <c r="F1919">
        <v>10</v>
      </c>
      <c r="G1919">
        <v>102</v>
      </c>
      <c r="H1919" s="6" t="s">
        <v>16994</v>
      </c>
      <c r="I1919">
        <v>1</v>
      </c>
      <c r="J1919">
        <v>732354</v>
      </c>
      <c r="K1919">
        <v>6</v>
      </c>
      <c r="L1919" s="55">
        <v>43627</v>
      </c>
      <c r="M1919" s="6" t="s">
        <v>16765</v>
      </c>
      <c r="N1919" s="55">
        <v>44825</v>
      </c>
      <c r="O1919">
        <v>628699</v>
      </c>
      <c r="P1919" s="6" t="s">
        <v>16777</v>
      </c>
      <c r="Q1919" s="6" t="s">
        <v>19820</v>
      </c>
      <c r="R1919">
        <v>1</v>
      </c>
      <c r="S1919">
        <v>0</v>
      </c>
      <c r="T1919">
        <v>-1</v>
      </c>
      <c r="U1919">
        <v>1687</v>
      </c>
      <c r="V1919" s="6" t="s">
        <v>16945</v>
      </c>
      <c r="W1919" s="6" t="s">
        <v>16946</v>
      </c>
      <c r="X1919" s="55">
        <v>44664</v>
      </c>
      <c r="Y1919">
        <v>0</v>
      </c>
      <c r="Z1919">
        <v>0</v>
      </c>
      <c r="AA1919" s="6" t="s">
        <v>16765</v>
      </c>
      <c r="AB1919" s="6" t="s">
        <v>16947</v>
      </c>
      <c r="AD1919" s="6" t="s">
        <v>16948</v>
      </c>
      <c r="AE1919">
        <v>51017</v>
      </c>
      <c r="AF1919">
        <v>46271</v>
      </c>
      <c r="AG1919" s="6" t="s">
        <v>16949</v>
      </c>
      <c r="AH1919" s="6" t="s">
        <v>16950</v>
      </c>
      <c r="AI1919" s="6" t="s">
        <v>16951</v>
      </c>
      <c r="AJ1919" s="6" t="s">
        <v>16765</v>
      </c>
      <c r="AK1919" s="6" t="s">
        <v>16765</v>
      </c>
      <c r="AL1919" s="6" t="s">
        <v>16765</v>
      </c>
      <c r="AM1919" s="6" t="s">
        <v>16952</v>
      </c>
      <c r="AN1919">
        <v>0</v>
      </c>
      <c r="AO1919" s="55">
        <v>44664</v>
      </c>
      <c r="AP1919" s="6" t="s">
        <v>16953</v>
      </c>
      <c r="AQ1919">
        <v>0</v>
      </c>
      <c r="AR1919" s="6" t="s">
        <v>16997</v>
      </c>
      <c r="AS1919" s="6" t="s">
        <v>16955</v>
      </c>
      <c r="AT1919" s="6" t="s">
        <v>16947</v>
      </c>
      <c r="AU1919">
        <v>0</v>
      </c>
      <c r="AV1919">
        <v>0</v>
      </c>
      <c r="AW1919" s="6" t="s">
        <v>16956</v>
      </c>
      <c r="AX1919" s="6" t="s">
        <v>19695</v>
      </c>
      <c r="AY1919" s="6" t="s">
        <v>16765</v>
      </c>
      <c r="AZ1919" s="6" t="s">
        <v>16958</v>
      </c>
      <c r="BA1919" s="6" t="s">
        <v>16765</v>
      </c>
      <c r="BB1919" s="6" t="s">
        <v>16959</v>
      </c>
      <c r="BC1919" s="6" t="s">
        <v>16765</v>
      </c>
      <c r="BD1919" s="6" t="s">
        <v>16960</v>
      </c>
      <c r="BE1919" s="6" t="s">
        <v>16961</v>
      </c>
      <c r="BF1919" s="6" t="s">
        <v>13575</v>
      </c>
      <c r="BG1919" s="6" t="s">
        <v>13575</v>
      </c>
      <c r="BH1919" s="6" t="s">
        <v>16959</v>
      </c>
      <c r="BI1919">
        <v>0</v>
      </c>
      <c r="BJ1919" s="6" t="s">
        <v>16958</v>
      </c>
      <c r="BK1919">
        <v>0</v>
      </c>
      <c r="BL1919" s="6" t="s">
        <v>315</v>
      </c>
      <c r="BM1919" s="56">
        <f>COUNTIF($B$2:B1919,B1919)</f>
        <v>1</v>
      </c>
      <c r="BN1919" s="6" t="str">
        <f t="shared" si="29"/>
        <v>14584-1</v>
      </c>
    </row>
    <row r="1920" spans="1:66" x14ac:dyDescent="0.25">
      <c r="A1920">
        <v>1</v>
      </c>
      <c r="B1920">
        <v>14592</v>
      </c>
      <c r="C1920" s="6" t="s">
        <v>19821</v>
      </c>
      <c r="D1920">
        <v>5</v>
      </c>
      <c r="E1920">
        <v>1</v>
      </c>
      <c r="F1920">
        <v>10</v>
      </c>
      <c r="G1920">
        <v>105</v>
      </c>
      <c r="H1920" s="6" t="s">
        <v>17007</v>
      </c>
      <c r="I1920">
        <v>1</v>
      </c>
      <c r="J1920">
        <v>800345</v>
      </c>
      <c r="K1920">
        <v>6</v>
      </c>
      <c r="L1920" s="55">
        <v>43748</v>
      </c>
      <c r="M1920" s="6" t="s">
        <v>16765</v>
      </c>
      <c r="N1920" s="55">
        <v>44568</v>
      </c>
      <c r="O1920">
        <v>118779</v>
      </c>
      <c r="P1920" s="6" t="s">
        <v>16784</v>
      </c>
      <c r="Q1920" s="6" t="s">
        <v>19822</v>
      </c>
      <c r="R1920">
        <v>1</v>
      </c>
      <c r="S1920">
        <v>0</v>
      </c>
      <c r="T1920">
        <v>-1</v>
      </c>
      <c r="U1920">
        <v>1248.07</v>
      </c>
      <c r="V1920" s="6" t="s">
        <v>16945</v>
      </c>
      <c r="W1920" s="6" t="s">
        <v>16946</v>
      </c>
      <c r="X1920" s="55">
        <v>44547</v>
      </c>
      <c r="Y1920">
        <v>0</v>
      </c>
      <c r="Z1920">
        <v>0</v>
      </c>
      <c r="AA1920" s="6" t="s">
        <v>16765</v>
      </c>
      <c r="AB1920" s="6" t="s">
        <v>16947</v>
      </c>
      <c r="AD1920" s="6" t="s">
        <v>16948</v>
      </c>
      <c r="AE1920">
        <v>51660</v>
      </c>
      <c r="AF1920">
        <v>46790</v>
      </c>
      <c r="AG1920" s="6" t="s">
        <v>16949</v>
      </c>
      <c r="AH1920" s="6" t="s">
        <v>16950</v>
      </c>
      <c r="AI1920" s="6" t="s">
        <v>16951</v>
      </c>
      <c r="AJ1920" s="6" t="s">
        <v>16765</v>
      </c>
      <c r="AK1920" s="6" t="s">
        <v>16765</v>
      </c>
      <c r="AL1920" s="6" t="s">
        <v>16765</v>
      </c>
      <c r="AM1920" s="6" t="s">
        <v>16952</v>
      </c>
      <c r="AN1920">
        <v>0</v>
      </c>
      <c r="AO1920" s="55">
        <v>44547</v>
      </c>
      <c r="AP1920" s="6" t="s">
        <v>16953</v>
      </c>
      <c r="AQ1920">
        <v>0</v>
      </c>
      <c r="AR1920" s="6" t="s">
        <v>16954</v>
      </c>
      <c r="AS1920" s="6" t="s">
        <v>16955</v>
      </c>
      <c r="AT1920" s="6" t="s">
        <v>16947</v>
      </c>
      <c r="AU1920">
        <v>0</v>
      </c>
      <c r="AV1920">
        <v>0</v>
      </c>
      <c r="AW1920" s="6" t="s">
        <v>16956</v>
      </c>
      <c r="AX1920" s="6" t="s">
        <v>19768</v>
      </c>
      <c r="AY1920" s="6" t="s">
        <v>16765</v>
      </c>
      <c r="AZ1920" s="6" t="s">
        <v>16958</v>
      </c>
      <c r="BA1920" s="6" t="s">
        <v>16765</v>
      </c>
      <c r="BB1920" s="6" t="s">
        <v>16959</v>
      </c>
      <c r="BC1920" s="6" t="s">
        <v>16765</v>
      </c>
      <c r="BD1920" s="6" t="s">
        <v>16960</v>
      </c>
      <c r="BE1920" s="6" t="s">
        <v>16961</v>
      </c>
      <c r="BF1920" s="6" t="s">
        <v>13575</v>
      </c>
      <c r="BG1920" s="6" t="s">
        <v>13575</v>
      </c>
      <c r="BH1920" s="6" t="s">
        <v>16959</v>
      </c>
      <c r="BI1920">
        <v>0</v>
      </c>
      <c r="BJ1920" s="6" t="s">
        <v>16958</v>
      </c>
      <c r="BK1920">
        <v>0</v>
      </c>
      <c r="BL1920" s="6" t="s">
        <v>315</v>
      </c>
      <c r="BM1920" s="56">
        <f>COUNTIF($B$2:B1920,B1920)</f>
        <v>1</v>
      </c>
      <c r="BN1920" s="6" t="str">
        <f t="shared" si="29"/>
        <v>14592-1</v>
      </c>
    </row>
    <row r="1921" spans="1:66" x14ac:dyDescent="0.25">
      <c r="A1921">
        <v>1</v>
      </c>
      <c r="B1921">
        <v>14605</v>
      </c>
      <c r="C1921" s="6" t="s">
        <v>19823</v>
      </c>
      <c r="D1921">
        <v>5</v>
      </c>
      <c r="E1921">
        <v>3</v>
      </c>
      <c r="F1921">
        <v>30</v>
      </c>
      <c r="G1921">
        <v>307</v>
      </c>
      <c r="H1921" s="6" t="s">
        <v>17010</v>
      </c>
      <c r="I1921">
        <v>1</v>
      </c>
      <c r="J1921">
        <v>637297</v>
      </c>
      <c r="K1921">
        <v>6</v>
      </c>
      <c r="L1921" s="55">
        <v>43454</v>
      </c>
      <c r="M1921" s="6" t="s">
        <v>16765</v>
      </c>
      <c r="N1921" s="55">
        <v>44568</v>
      </c>
      <c r="O1921">
        <v>118750</v>
      </c>
      <c r="P1921" s="6" t="s">
        <v>16767</v>
      </c>
      <c r="Q1921" s="6" t="s">
        <v>19824</v>
      </c>
      <c r="R1921">
        <v>1</v>
      </c>
      <c r="S1921">
        <v>0</v>
      </c>
      <c r="T1921">
        <v>-1</v>
      </c>
      <c r="U1921">
        <v>1803.8</v>
      </c>
      <c r="V1921" s="6" t="s">
        <v>16945</v>
      </c>
      <c r="W1921" s="6" t="s">
        <v>16946</v>
      </c>
      <c r="X1921" s="55">
        <v>44667</v>
      </c>
      <c r="Y1921">
        <v>80000</v>
      </c>
      <c r="Z1921">
        <v>5001.42</v>
      </c>
      <c r="AA1921" s="6" t="s">
        <v>16885</v>
      </c>
      <c r="AB1921" s="6" t="s">
        <v>16947</v>
      </c>
      <c r="AD1921" s="6" t="s">
        <v>16948</v>
      </c>
      <c r="AE1921">
        <v>50179</v>
      </c>
      <c r="AF1921">
        <v>45522</v>
      </c>
      <c r="AG1921" s="6" t="s">
        <v>16949</v>
      </c>
      <c r="AH1921" s="6" t="s">
        <v>16950</v>
      </c>
      <c r="AI1921" s="6" t="s">
        <v>16951</v>
      </c>
      <c r="AJ1921" s="6" t="s">
        <v>16765</v>
      </c>
      <c r="AK1921" s="6" t="s">
        <v>16765</v>
      </c>
      <c r="AL1921" s="6" t="s">
        <v>16765</v>
      </c>
      <c r="AM1921" s="6" t="s">
        <v>16952</v>
      </c>
      <c r="AN1921">
        <v>0</v>
      </c>
      <c r="AO1921" s="55">
        <v>44667</v>
      </c>
      <c r="AP1921" s="6" t="s">
        <v>16953</v>
      </c>
      <c r="AQ1921">
        <v>0</v>
      </c>
      <c r="AR1921" s="6" t="s">
        <v>16954</v>
      </c>
      <c r="AS1921" s="6" t="s">
        <v>16955</v>
      </c>
      <c r="AT1921" s="6" t="s">
        <v>16947</v>
      </c>
      <c r="AU1921">
        <v>0</v>
      </c>
      <c r="AV1921">
        <v>0</v>
      </c>
      <c r="AW1921" s="6" t="s">
        <v>16956</v>
      </c>
      <c r="AX1921" s="6" t="s">
        <v>17794</v>
      </c>
      <c r="AY1921" s="6" t="s">
        <v>16765</v>
      </c>
      <c r="AZ1921" s="6" t="s">
        <v>16958</v>
      </c>
      <c r="BA1921" s="6" t="s">
        <v>16765</v>
      </c>
      <c r="BB1921" s="6" t="s">
        <v>16959</v>
      </c>
      <c r="BC1921" s="6" t="s">
        <v>16765</v>
      </c>
      <c r="BD1921" s="6" t="s">
        <v>16960</v>
      </c>
      <c r="BE1921" s="6" t="s">
        <v>16961</v>
      </c>
      <c r="BF1921" s="6" t="s">
        <v>13575</v>
      </c>
      <c r="BG1921" s="6" t="s">
        <v>13575</v>
      </c>
      <c r="BH1921" s="6" t="s">
        <v>16959</v>
      </c>
      <c r="BI1921">
        <v>0</v>
      </c>
      <c r="BJ1921" s="6" t="s">
        <v>16958</v>
      </c>
      <c r="BK1921">
        <v>0</v>
      </c>
      <c r="BL1921" s="6" t="s">
        <v>315</v>
      </c>
      <c r="BM1921" s="56">
        <f>COUNTIF($B$2:B1921,B1921)</f>
        <v>1</v>
      </c>
      <c r="BN1921" s="6" t="str">
        <f t="shared" si="29"/>
        <v>14605-1</v>
      </c>
    </row>
    <row r="1922" spans="1:66" x14ac:dyDescent="0.25">
      <c r="A1922">
        <v>1</v>
      </c>
      <c r="B1922">
        <v>14605</v>
      </c>
      <c r="C1922" s="6" t="s">
        <v>19823</v>
      </c>
      <c r="D1922">
        <v>5</v>
      </c>
      <c r="E1922">
        <v>3</v>
      </c>
      <c r="F1922">
        <v>30</v>
      </c>
      <c r="G1922">
        <v>307</v>
      </c>
      <c r="H1922" s="6" t="s">
        <v>17010</v>
      </c>
      <c r="I1922">
        <v>1</v>
      </c>
      <c r="J1922">
        <v>947641</v>
      </c>
      <c r="K1922">
        <v>6</v>
      </c>
      <c r="L1922" s="55">
        <v>44063</v>
      </c>
      <c r="M1922" s="6" t="s">
        <v>16765</v>
      </c>
      <c r="N1922" s="55">
        <v>44720</v>
      </c>
      <c r="O1922">
        <v>126677</v>
      </c>
      <c r="P1922" s="6" t="s">
        <v>16766</v>
      </c>
      <c r="Q1922" s="6" t="s">
        <v>19825</v>
      </c>
      <c r="R1922">
        <v>1</v>
      </c>
      <c r="S1922">
        <v>0</v>
      </c>
      <c r="T1922">
        <v>-1</v>
      </c>
      <c r="U1922">
        <v>3237.25</v>
      </c>
      <c r="V1922" s="6" t="s">
        <v>16945</v>
      </c>
      <c r="W1922" s="6" t="s">
        <v>16946</v>
      </c>
      <c r="X1922" s="55">
        <v>44667</v>
      </c>
      <c r="Y1922">
        <v>80000</v>
      </c>
      <c r="Z1922">
        <v>5001.42</v>
      </c>
      <c r="AA1922" s="6" t="s">
        <v>16885</v>
      </c>
      <c r="AB1922" s="6" t="s">
        <v>16947</v>
      </c>
      <c r="AD1922" s="6" t="s">
        <v>16948</v>
      </c>
      <c r="AE1922">
        <v>52415</v>
      </c>
      <c r="AF1922">
        <v>47446</v>
      </c>
      <c r="AG1922" s="6" t="s">
        <v>16949</v>
      </c>
      <c r="AH1922" s="6" t="s">
        <v>16950</v>
      </c>
      <c r="AI1922" s="6" t="s">
        <v>16951</v>
      </c>
      <c r="AJ1922" s="6" t="s">
        <v>16765</v>
      </c>
      <c r="AK1922" s="6" t="s">
        <v>16765</v>
      </c>
      <c r="AL1922" s="6" t="s">
        <v>16765</v>
      </c>
      <c r="AM1922" s="6" t="s">
        <v>16952</v>
      </c>
      <c r="AN1922">
        <v>0</v>
      </c>
      <c r="AO1922" s="55">
        <v>44667</v>
      </c>
      <c r="AP1922" s="6" t="s">
        <v>16953</v>
      </c>
      <c r="AQ1922">
        <v>0</v>
      </c>
      <c r="AR1922" s="6" t="s">
        <v>16954</v>
      </c>
      <c r="AS1922" s="6" t="s">
        <v>16955</v>
      </c>
      <c r="AT1922" s="6" t="s">
        <v>16947</v>
      </c>
      <c r="AU1922">
        <v>0</v>
      </c>
      <c r="AV1922">
        <v>0</v>
      </c>
      <c r="AW1922" s="6" t="s">
        <v>16956</v>
      </c>
      <c r="AX1922" s="6" t="s">
        <v>17606</v>
      </c>
      <c r="AY1922" s="6" t="s">
        <v>16765</v>
      </c>
      <c r="AZ1922" s="6" t="s">
        <v>16958</v>
      </c>
      <c r="BA1922" s="6" t="s">
        <v>16765</v>
      </c>
      <c r="BB1922" s="6" t="s">
        <v>16959</v>
      </c>
      <c r="BC1922" s="6" t="s">
        <v>16765</v>
      </c>
      <c r="BD1922" s="6" t="s">
        <v>16960</v>
      </c>
      <c r="BE1922" s="6" t="s">
        <v>16961</v>
      </c>
      <c r="BF1922" s="6" t="s">
        <v>13575</v>
      </c>
      <c r="BG1922" s="6" t="s">
        <v>13575</v>
      </c>
      <c r="BH1922" s="6" t="s">
        <v>16959</v>
      </c>
      <c r="BI1922">
        <v>0</v>
      </c>
      <c r="BJ1922" s="6" t="s">
        <v>16958</v>
      </c>
      <c r="BK1922">
        <v>0</v>
      </c>
      <c r="BL1922" s="6" t="s">
        <v>315</v>
      </c>
      <c r="BM1922" s="56">
        <f>COUNTIF($B$2:B1922,B1922)</f>
        <v>2</v>
      </c>
      <c r="BN1922" s="6" t="str">
        <f t="shared" ref="BN1922:BN1985" si="30">CONCATENATE(B1922,"-",BM1922)</f>
        <v>14605-2</v>
      </c>
    </row>
    <row r="1923" spans="1:66" x14ac:dyDescent="0.25">
      <c r="A1923">
        <v>1</v>
      </c>
      <c r="B1923">
        <v>14608</v>
      </c>
      <c r="C1923" s="6" t="s">
        <v>19826</v>
      </c>
      <c r="D1923">
        <v>5</v>
      </c>
      <c r="E1923">
        <v>3</v>
      </c>
      <c r="F1923">
        <v>30</v>
      </c>
      <c r="G1923">
        <v>306</v>
      </c>
      <c r="H1923" s="6" t="s">
        <v>16994</v>
      </c>
      <c r="I1923">
        <v>1</v>
      </c>
      <c r="J1923">
        <v>702621</v>
      </c>
      <c r="K1923">
        <v>6</v>
      </c>
      <c r="L1923" s="55">
        <v>43571</v>
      </c>
      <c r="M1923" s="6" t="s">
        <v>16765</v>
      </c>
      <c r="N1923" s="55">
        <v>44601</v>
      </c>
      <c r="O1923">
        <v>118747</v>
      </c>
      <c r="P1923" s="6" t="s">
        <v>16770</v>
      </c>
      <c r="Q1923" s="6" t="s">
        <v>19827</v>
      </c>
      <c r="R1923">
        <v>1</v>
      </c>
      <c r="S1923">
        <v>0</v>
      </c>
      <c r="T1923">
        <v>-1</v>
      </c>
      <c r="U1923">
        <v>1217</v>
      </c>
      <c r="V1923" s="6" t="s">
        <v>16945</v>
      </c>
      <c r="W1923" s="6" t="s">
        <v>16946</v>
      </c>
      <c r="X1923" s="55">
        <v>44664</v>
      </c>
      <c r="Y1923">
        <v>0</v>
      </c>
      <c r="Z1923">
        <v>0</v>
      </c>
      <c r="AA1923" s="6" t="s">
        <v>16765</v>
      </c>
      <c r="AB1923" s="6" t="s">
        <v>16947</v>
      </c>
      <c r="AD1923" s="6" t="s">
        <v>16948</v>
      </c>
      <c r="AE1923">
        <v>50733</v>
      </c>
      <c r="AF1923">
        <v>46003</v>
      </c>
      <c r="AG1923" s="6" t="s">
        <v>16949</v>
      </c>
      <c r="AH1923" s="6" t="s">
        <v>16950</v>
      </c>
      <c r="AI1923" s="6" t="s">
        <v>16951</v>
      </c>
      <c r="AJ1923" s="6" t="s">
        <v>16765</v>
      </c>
      <c r="AK1923" s="6" t="s">
        <v>16765</v>
      </c>
      <c r="AL1923" s="6" t="s">
        <v>16765</v>
      </c>
      <c r="AM1923" s="6" t="s">
        <v>16952</v>
      </c>
      <c r="AN1923">
        <v>0</v>
      </c>
      <c r="AO1923" s="55">
        <v>44664</v>
      </c>
      <c r="AP1923" s="6" t="s">
        <v>16953</v>
      </c>
      <c r="AQ1923">
        <v>0</v>
      </c>
      <c r="AR1923" s="6" t="s">
        <v>16954</v>
      </c>
      <c r="AS1923" s="6" t="s">
        <v>16955</v>
      </c>
      <c r="AT1923" s="6" t="s">
        <v>16947</v>
      </c>
      <c r="AU1923">
        <v>0</v>
      </c>
      <c r="AV1923">
        <v>0</v>
      </c>
      <c r="AW1923" s="6" t="s">
        <v>16956</v>
      </c>
      <c r="AX1923" s="6" t="s">
        <v>17955</v>
      </c>
      <c r="AY1923" s="6" t="s">
        <v>16765</v>
      </c>
      <c r="AZ1923" s="6" t="s">
        <v>16958</v>
      </c>
      <c r="BA1923" s="6" t="s">
        <v>16765</v>
      </c>
      <c r="BB1923" s="6" t="s">
        <v>16959</v>
      </c>
      <c r="BC1923" s="6" t="s">
        <v>16765</v>
      </c>
      <c r="BD1923" s="6" t="s">
        <v>16960</v>
      </c>
      <c r="BE1923" s="6" t="s">
        <v>16961</v>
      </c>
      <c r="BF1923" s="6" t="s">
        <v>13575</v>
      </c>
      <c r="BG1923" s="6" t="s">
        <v>13575</v>
      </c>
      <c r="BH1923" s="6" t="s">
        <v>16959</v>
      </c>
      <c r="BI1923">
        <v>0</v>
      </c>
      <c r="BJ1923" s="6" t="s">
        <v>16958</v>
      </c>
      <c r="BK1923">
        <v>0</v>
      </c>
      <c r="BL1923" s="6" t="s">
        <v>315</v>
      </c>
      <c r="BM1923" s="56">
        <f>COUNTIF($B$2:B1923,B1923)</f>
        <v>1</v>
      </c>
      <c r="BN1923" s="6" t="str">
        <f t="shared" si="30"/>
        <v>14608-1</v>
      </c>
    </row>
    <row r="1924" spans="1:66" x14ac:dyDescent="0.25">
      <c r="A1924">
        <v>1</v>
      </c>
      <c r="B1924">
        <v>14608</v>
      </c>
      <c r="C1924" s="6" t="s">
        <v>19826</v>
      </c>
      <c r="D1924">
        <v>5</v>
      </c>
      <c r="E1924">
        <v>3</v>
      </c>
      <c r="F1924">
        <v>30</v>
      </c>
      <c r="G1924">
        <v>306</v>
      </c>
      <c r="H1924" s="6" t="s">
        <v>16994</v>
      </c>
      <c r="I1924">
        <v>1</v>
      </c>
      <c r="J1924">
        <v>832635</v>
      </c>
      <c r="K1924">
        <v>6</v>
      </c>
      <c r="L1924" s="55">
        <v>43809</v>
      </c>
      <c r="M1924" s="6" t="s">
        <v>16765</v>
      </c>
      <c r="N1924" s="55">
        <v>44601</v>
      </c>
      <c r="O1924">
        <v>118750</v>
      </c>
      <c r="P1924" s="6" t="s">
        <v>16767</v>
      </c>
      <c r="Q1924" s="6" t="s">
        <v>19828</v>
      </c>
      <c r="R1924">
        <v>1</v>
      </c>
      <c r="S1924">
        <v>0</v>
      </c>
      <c r="T1924">
        <v>-1</v>
      </c>
      <c r="U1924">
        <v>1803.8</v>
      </c>
      <c r="V1924" s="6" t="s">
        <v>16945</v>
      </c>
      <c r="W1924" s="6" t="s">
        <v>16946</v>
      </c>
      <c r="X1924" s="55">
        <v>44664</v>
      </c>
      <c r="Y1924">
        <v>0</v>
      </c>
      <c r="Z1924">
        <v>0</v>
      </c>
      <c r="AA1924" s="6" t="s">
        <v>16765</v>
      </c>
      <c r="AB1924" s="6" t="s">
        <v>16947</v>
      </c>
      <c r="AD1924" s="6" t="s">
        <v>16948</v>
      </c>
      <c r="AE1924">
        <v>51874</v>
      </c>
      <c r="AF1924">
        <v>46965</v>
      </c>
      <c r="AG1924" s="6" t="s">
        <v>16949</v>
      </c>
      <c r="AH1924" s="6" t="s">
        <v>16950</v>
      </c>
      <c r="AI1924" s="6" t="s">
        <v>16951</v>
      </c>
      <c r="AJ1924" s="6" t="s">
        <v>16765</v>
      </c>
      <c r="AK1924" s="6" t="s">
        <v>16765</v>
      </c>
      <c r="AL1924" s="6" t="s">
        <v>16765</v>
      </c>
      <c r="AM1924" s="6" t="s">
        <v>16952</v>
      </c>
      <c r="AN1924">
        <v>0</v>
      </c>
      <c r="AO1924" s="55">
        <v>44664</v>
      </c>
      <c r="AP1924" s="6" t="s">
        <v>16953</v>
      </c>
      <c r="AQ1924">
        <v>0</v>
      </c>
      <c r="AR1924" s="6" t="s">
        <v>16954</v>
      </c>
      <c r="AS1924" s="6" t="s">
        <v>16955</v>
      </c>
      <c r="AT1924" s="6" t="s">
        <v>16947</v>
      </c>
      <c r="AU1924">
        <v>0</v>
      </c>
      <c r="AV1924">
        <v>0</v>
      </c>
      <c r="AW1924" s="6" t="s">
        <v>16956</v>
      </c>
      <c r="AX1924" s="6" t="s">
        <v>17757</v>
      </c>
      <c r="AY1924" s="6" t="s">
        <v>16765</v>
      </c>
      <c r="AZ1924" s="6" t="s">
        <v>16958</v>
      </c>
      <c r="BA1924" s="6" t="s">
        <v>16765</v>
      </c>
      <c r="BB1924" s="6" t="s">
        <v>16959</v>
      </c>
      <c r="BC1924" s="6" t="s">
        <v>16765</v>
      </c>
      <c r="BD1924" s="6" t="s">
        <v>16960</v>
      </c>
      <c r="BE1924" s="6" t="s">
        <v>16961</v>
      </c>
      <c r="BF1924" s="6" t="s">
        <v>13575</v>
      </c>
      <c r="BG1924" s="6" t="s">
        <v>13575</v>
      </c>
      <c r="BH1924" s="6" t="s">
        <v>16959</v>
      </c>
      <c r="BI1924">
        <v>0</v>
      </c>
      <c r="BJ1924" s="6" t="s">
        <v>16958</v>
      </c>
      <c r="BK1924">
        <v>0</v>
      </c>
      <c r="BL1924" s="6" t="s">
        <v>315</v>
      </c>
      <c r="BM1924" s="56">
        <f>COUNTIF($B$2:B1924,B1924)</f>
        <v>2</v>
      </c>
      <c r="BN1924" s="6" t="str">
        <f t="shared" si="30"/>
        <v>14608-2</v>
      </c>
    </row>
    <row r="1925" spans="1:66" x14ac:dyDescent="0.25">
      <c r="A1925">
        <v>1</v>
      </c>
      <c r="B1925">
        <v>14612</v>
      </c>
      <c r="C1925" s="6" t="s">
        <v>19829</v>
      </c>
      <c r="D1925">
        <v>5</v>
      </c>
      <c r="E1925">
        <v>3</v>
      </c>
      <c r="F1925">
        <v>30</v>
      </c>
      <c r="G1925">
        <v>307</v>
      </c>
      <c r="H1925" s="6" t="s">
        <v>17007</v>
      </c>
      <c r="I1925">
        <v>1</v>
      </c>
      <c r="J1925">
        <v>620728</v>
      </c>
      <c r="K1925">
        <v>6</v>
      </c>
      <c r="L1925" s="55">
        <v>43426</v>
      </c>
      <c r="M1925" s="6" t="s">
        <v>16765</v>
      </c>
      <c r="N1925" s="55">
        <v>44568</v>
      </c>
      <c r="O1925">
        <v>118728</v>
      </c>
      <c r="P1925" s="6" t="s">
        <v>16807</v>
      </c>
      <c r="Q1925" s="6" t="s">
        <v>19830</v>
      </c>
      <c r="R1925">
        <v>1</v>
      </c>
      <c r="S1925">
        <v>0</v>
      </c>
      <c r="T1925">
        <v>-1</v>
      </c>
      <c r="U1925">
        <v>1803.8</v>
      </c>
      <c r="V1925" s="6" t="s">
        <v>16945</v>
      </c>
      <c r="W1925" s="6" t="s">
        <v>16946</v>
      </c>
      <c r="X1925" s="55">
        <v>44663</v>
      </c>
      <c r="Y1925">
        <v>70000</v>
      </c>
      <c r="Z1925">
        <v>0</v>
      </c>
      <c r="AA1925" s="6" t="s">
        <v>16765</v>
      </c>
      <c r="AB1925" s="6" t="s">
        <v>16947</v>
      </c>
      <c r="AD1925" s="6" t="s">
        <v>16948</v>
      </c>
      <c r="AE1925">
        <v>50029</v>
      </c>
      <c r="AF1925">
        <v>45400</v>
      </c>
      <c r="AG1925" s="6" t="s">
        <v>16949</v>
      </c>
      <c r="AH1925" s="6" t="s">
        <v>16950</v>
      </c>
      <c r="AI1925" s="6" t="s">
        <v>16951</v>
      </c>
      <c r="AJ1925" s="6" t="s">
        <v>16765</v>
      </c>
      <c r="AK1925" s="6" t="s">
        <v>16765</v>
      </c>
      <c r="AL1925" s="6" t="s">
        <v>16765</v>
      </c>
      <c r="AM1925" s="6" t="s">
        <v>16952</v>
      </c>
      <c r="AN1925">
        <v>0</v>
      </c>
      <c r="AO1925" s="55">
        <v>44663</v>
      </c>
      <c r="AP1925" s="6" t="s">
        <v>16953</v>
      </c>
      <c r="AQ1925">
        <v>0</v>
      </c>
      <c r="AR1925" s="6" t="s">
        <v>16954</v>
      </c>
      <c r="AS1925" s="6" t="s">
        <v>16955</v>
      </c>
      <c r="AT1925" s="6" t="s">
        <v>16947</v>
      </c>
      <c r="AU1925">
        <v>0</v>
      </c>
      <c r="AV1925">
        <v>0</v>
      </c>
      <c r="AW1925" s="6" t="s">
        <v>16956</v>
      </c>
      <c r="AX1925" s="6" t="s">
        <v>16984</v>
      </c>
      <c r="AY1925" s="6" t="s">
        <v>16765</v>
      </c>
      <c r="AZ1925" s="6" t="s">
        <v>16958</v>
      </c>
      <c r="BA1925" s="6" t="s">
        <v>16765</v>
      </c>
      <c r="BB1925" s="6" t="s">
        <v>16959</v>
      </c>
      <c r="BC1925" s="6" t="s">
        <v>16765</v>
      </c>
      <c r="BD1925" s="6" t="s">
        <v>16960</v>
      </c>
      <c r="BE1925" s="6" t="s">
        <v>16961</v>
      </c>
      <c r="BF1925" s="6" t="s">
        <v>13575</v>
      </c>
      <c r="BG1925" s="6" t="s">
        <v>13575</v>
      </c>
      <c r="BH1925" s="6" t="s">
        <v>16959</v>
      </c>
      <c r="BI1925">
        <v>0</v>
      </c>
      <c r="BJ1925" s="6" t="s">
        <v>16958</v>
      </c>
      <c r="BK1925">
        <v>0</v>
      </c>
      <c r="BL1925" s="6" t="s">
        <v>315</v>
      </c>
      <c r="BM1925" s="56">
        <f>COUNTIF($B$2:B1925,B1925)</f>
        <v>1</v>
      </c>
      <c r="BN1925" s="6" t="str">
        <f t="shared" si="30"/>
        <v>14612-1</v>
      </c>
    </row>
    <row r="1926" spans="1:66" x14ac:dyDescent="0.25">
      <c r="A1926">
        <v>1</v>
      </c>
      <c r="B1926">
        <v>14637</v>
      </c>
      <c r="C1926" s="6" t="s">
        <v>19831</v>
      </c>
      <c r="D1926">
        <v>5</v>
      </c>
      <c r="E1926">
        <v>1</v>
      </c>
      <c r="F1926">
        <v>10</v>
      </c>
      <c r="G1926">
        <v>107</v>
      </c>
      <c r="H1926" s="6" t="s">
        <v>17010</v>
      </c>
      <c r="I1926">
        <v>1</v>
      </c>
      <c r="J1926">
        <v>816886</v>
      </c>
      <c r="K1926">
        <v>6</v>
      </c>
      <c r="L1926" s="55">
        <v>43777</v>
      </c>
      <c r="M1926" s="6" t="s">
        <v>16765</v>
      </c>
      <c r="N1926" s="55">
        <v>44825</v>
      </c>
      <c r="O1926">
        <v>118724</v>
      </c>
      <c r="P1926" s="6" t="s">
        <v>16773</v>
      </c>
      <c r="Q1926" s="6" t="s">
        <v>19832</v>
      </c>
      <c r="R1926">
        <v>1</v>
      </c>
      <c r="S1926">
        <v>0</v>
      </c>
      <c r="T1926">
        <v>-1</v>
      </c>
      <c r="U1926">
        <v>1141.5899999999999</v>
      </c>
      <c r="V1926" s="6" t="s">
        <v>16945</v>
      </c>
      <c r="W1926" s="6" t="s">
        <v>16946</v>
      </c>
      <c r="X1926" s="55">
        <v>44664</v>
      </c>
      <c r="Y1926">
        <v>0</v>
      </c>
      <c r="Z1926">
        <v>0</v>
      </c>
      <c r="AA1926" s="6" t="s">
        <v>16765</v>
      </c>
      <c r="AB1926" s="6" t="s">
        <v>16947</v>
      </c>
      <c r="AD1926" s="6" t="s">
        <v>16948</v>
      </c>
      <c r="AE1926">
        <v>51728</v>
      </c>
      <c r="AF1926">
        <v>46846</v>
      </c>
      <c r="AG1926" s="6" t="s">
        <v>16949</v>
      </c>
      <c r="AH1926" s="6" t="s">
        <v>16950</v>
      </c>
      <c r="AI1926" s="6" t="s">
        <v>16951</v>
      </c>
      <c r="AJ1926" s="6" t="s">
        <v>16765</v>
      </c>
      <c r="AK1926" s="6" t="s">
        <v>16765</v>
      </c>
      <c r="AL1926" s="6" t="s">
        <v>16765</v>
      </c>
      <c r="AM1926" s="6" t="s">
        <v>16952</v>
      </c>
      <c r="AN1926">
        <v>0</v>
      </c>
      <c r="AO1926" s="55">
        <v>44664</v>
      </c>
      <c r="AP1926" s="6" t="s">
        <v>16953</v>
      </c>
      <c r="AQ1926">
        <v>0</v>
      </c>
      <c r="AR1926" s="6" t="s">
        <v>16997</v>
      </c>
      <c r="AS1926" s="6" t="s">
        <v>16955</v>
      </c>
      <c r="AT1926" s="6" t="s">
        <v>16947</v>
      </c>
      <c r="AU1926">
        <v>0</v>
      </c>
      <c r="AV1926">
        <v>0</v>
      </c>
      <c r="AW1926" s="6" t="s">
        <v>16956</v>
      </c>
      <c r="AX1926" s="6" t="s">
        <v>17645</v>
      </c>
      <c r="AY1926" s="6" t="s">
        <v>16765</v>
      </c>
      <c r="AZ1926" s="6" t="s">
        <v>16958</v>
      </c>
      <c r="BA1926" s="6" t="s">
        <v>16765</v>
      </c>
      <c r="BB1926" s="6" t="s">
        <v>16959</v>
      </c>
      <c r="BC1926" s="6" t="s">
        <v>16765</v>
      </c>
      <c r="BD1926" s="6" t="s">
        <v>16960</v>
      </c>
      <c r="BE1926" s="6" t="s">
        <v>16961</v>
      </c>
      <c r="BF1926" s="6" t="s">
        <v>13575</v>
      </c>
      <c r="BG1926" s="6" t="s">
        <v>13575</v>
      </c>
      <c r="BH1926" s="6" t="s">
        <v>16959</v>
      </c>
      <c r="BI1926">
        <v>0</v>
      </c>
      <c r="BJ1926" s="6" t="s">
        <v>16958</v>
      </c>
      <c r="BK1926">
        <v>0</v>
      </c>
      <c r="BL1926" s="6" t="s">
        <v>315</v>
      </c>
      <c r="BM1926" s="56">
        <f>COUNTIF($B$2:B1926,B1926)</f>
        <v>1</v>
      </c>
      <c r="BN1926" s="6" t="str">
        <f t="shared" si="30"/>
        <v>14637-1</v>
      </c>
    </row>
    <row r="1927" spans="1:66" x14ac:dyDescent="0.25">
      <c r="A1927">
        <v>1</v>
      </c>
      <c r="B1927">
        <v>14641</v>
      </c>
      <c r="C1927" s="6" t="s">
        <v>19833</v>
      </c>
      <c r="D1927">
        <v>5</v>
      </c>
      <c r="E1927">
        <v>2</v>
      </c>
      <c r="F1927">
        <v>20</v>
      </c>
      <c r="G1927">
        <v>202</v>
      </c>
      <c r="H1927" s="6" t="s">
        <v>16994</v>
      </c>
      <c r="I1927">
        <v>1</v>
      </c>
      <c r="J1927">
        <v>996051</v>
      </c>
      <c r="K1927">
        <v>6</v>
      </c>
      <c r="L1927" s="55">
        <v>44155</v>
      </c>
      <c r="M1927" s="6" t="s">
        <v>16765</v>
      </c>
      <c r="N1927" s="55">
        <v>44771</v>
      </c>
      <c r="O1927">
        <v>118750</v>
      </c>
      <c r="P1927" s="6" t="s">
        <v>16767</v>
      </c>
      <c r="Q1927" s="6" t="s">
        <v>19834</v>
      </c>
      <c r="R1927">
        <v>1</v>
      </c>
      <c r="S1927">
        <v>0</v>
      </c>
      <c r="T1927">
        <v>-1</v>
      </c>
      <c r="U1927">
        <v>1803.8</v>
      </c>
      <c r="V1927" s="6" t="s">
        <v>16945</v>
      </c>
      <c r="W1927" s="6" t="s">
        <v>16946</v>
      </c>
      <c r="X1927" s="55">
        <v>44664</v>
      </c>
      <c r="Y1927">
        <v>70000</v>
      </c>
      <c r="Z1927">
        <v>0</v>
      </c>
      <c r="AA1927" s="6" t="s">
        <v>16765</v>
      </c>
      <c r="AB1927" s="6" t="s">
        <v>16947</v>
      </c>
      <c r="AD1927" s="6" t="s">
        <v>16948</v>
      </c>
      <c r="AE1927">
        <v>52674</v>
      </c>
      <c r="AF1927">
        <v>47668</v>
      </c>
      <c r="AG1927" s="6" t="s">
        <v>16949</v>
      </c>
      <c r="AH1927" s="6" t="s">
        <v>16950</v>
      </c>
      <c r="AI1927" s="6" t="s">
        <v>16951</v>
      </c>
      <c r="AJ1927" s="6" t="s">
        <v>16765</v>
      </c>
      <c r="AK1927" s="6" t="s">
        <v>16765</v>
      </c>
      <c r="AL1927" s="6" t="s">
        <v>16765</v>
      </c>
      <c r="AM1927" s="6" t="s">
        <v>16952</v>
      </c>
      <c r="AN1927">
        <v>0</v>
      </c>
      <c r="AO1927" s="55">
        <v>44664</v>
      </c>
      <c r="AP1927" s="6" t="s">
        <v>16953</v>
      </c>
      <c r="AQ1927">
        <v>0</v>
      </c>
      <c r="AR1927" s="6" t="s">
        <v>16954</v>
      </c>
      <c r="AS1927" s="6" t="s">
        <v>16955</v>
      </c>
      <c r="AT1927" s="6" t="s">
        <v>16947</v>
      </c>
      <c r="AU1927">
        <v>0</v>
      </c>
      <c r="AV1927">
        <v>0</v>
      </c>
      <c r="AW1927" s="6" t="s">
        <v>16956</v>
      </c>
      <c r="AX1927" s="6" t="s">
        <v>17308</v>
      </c>
      <c r="AY1927" s="6" t="s">
        <v>16765</v>
      </c>
      <c r="AZ1927" s="6" t="s">
        <v>16958</v>
      </c>
      <c r="BA1927" s="6" t="s">
        <v>16765</v>
      </c>
      <c r="BB1927" s="6" t="s">
        <v>16959</v>
      </c>
      <c r="BC1927" s="6" t="s">
        <v>16765</v>
      </c>
      <c r="BD1927" s="6" t="s">
        <v>16960</v>
      </c>
      <c r="BE1927" s="6" t="s">
        <v>16961</v>
      </c>
      <c r="BF1927" s="6" t="s">
        <v>13575</v>
      </c>
      <c r="BG1927" s="6" t="s">
        <v>13575</v>
      </c>
      <c r="BH1927" s="6" t="s">
        <v>16959</v>
      </c>
      <c r="BI1927">
        <v>0</v>
      </c>
      <c r="BJ1927" s="6" t="s">
        <v>16958</v>
      </c>
      <c r="BK1927">
        <v>0</v>
      </c>
      <c r="BL1927" s="6" t="s">
        <v>315</v>
      </c>
      <c r="BM1927" s="56">
        <f>COUNTIF($B$2:B1927,B1927)</f>
        <v>1</v>
      </c>
      <c r="BN1927" s="6" t="str">
        <f t="shared" si="30"/>
        <v>14641-1</v>
      </c>
    </row>
    <row r="1928" spans="1:66" x14ac:dyDescent="0.25">
      <c r="A1928">
        <v>1</v>
      </c>
      <c r="B1928">
        <v>14641</v>
      </c>
      <c r="C1928" s="6" t="s">
        <v>19833</v>
      </c>
      <c r="D1928">
        <v>5</v>
      </c>
      <c r="E1928">
        <v>2</v>
      </c>
      <c r="F1928">
        <v>20</v>
      </c>
      <c r="G1928">
        <v>202</v>
      </c>
      <c r="H1928" s="6" t="s">
        <v>16994</v>
      </c>
      <c r="I1928">
        <v>1</v>
      </c>
      <c r="J1928">
        <v>996052</v>
      </c>
      <c r="K1928">
        <v>6</v>
      </c>
      <c r="L1928" s="55">
        <v>44155</v>
      </c>
      <c r="M1928" s="6" t="s">
        <v>16765</v>
      </c>
      <c r="N1928" s="55">
        <v>44771</v>
      </c>
      <c r="O1928">
        <v>118784</v>
      </c>
      <c r="P1928" s="6" t="s">
        <v>16764</v>
      </c>
      <c r="Q1928" s="6" t="s">
        <v>19835</v>
      </c>
      <c r="R1928">
        <v>1</v>
      </c>
      <c r="S1928">
        <v>0</v>
      </c>
      <c r="T1928">
        <v>-1</v>
      </c>
      <c r="U1928">
        <v>1651</v>
      </c>
      <c r="V1928" s="6" t="s">
        <v>16945</v>
      </c>
      <c r="W1928" s="6" t="s">
        <v>16946</v>
      </c>
      <c r="X1928" s="55">
        <v>44664</v>
      </c>
      <c r="Y1928">
        <v>70000</v>
      </c>
      <c r="Z1928">
        <v>0</v>
      </c>
      <c r="AA1928" s="6" t="s">
        <v>16765</v>
      </c>
      <c r="AB1928" s="6" t="s">
        <v>16947</v>
      </c>
      <c r="AD1928" s="6" t="s">
        <v>16948</v>
      </c>
      <c r="AE1928">
        <v>52675</v>
      </c>
      <c r="AF1928">
        <v>47669</v>
      </c>
      <c r="AG1928" s="6" t="s">
        <v>16949</v>
      </c>
      <c r="AH1928" s="6" t="s">
        <v>16950</v>
      </c>
      <c r="AI1928" s="6" t="s">
        <v>16951</v>
      </c>
      <c r="AJ1928" s="6" t="s">
        <v>16765</v>
      </c>
      <c r="AK1928" s="6" t="s">
        <v>16765</v>
      </c>
      <c r="AL1928" s="6" t="s">
        <v>16765</v>
      </c>
      <c r="AM1928" s="6" t="s">
        <v>16952</v>
      </c>
      <c r="AN1928">
        <v>0</v>
      </c>
      <c r="AO1928" s="55">
        <v>44664</v>
      </c>
      <c r="AP1928" s="6" t="s">
        <v>16953</v>
      </c>
      <c r="AQ1928">
        <v>0</v>
      </c>
      <c r="AR1928" s="6" t="s">
        <v>16954</v>
      </c>
      <c r="AS1928" s="6" t="s">
        <v>16955</v>
      </c>
      <c r="AT1928" s="6" t="s">
        <v>16947</v>
      </c>
      <c r="AU1928">
        <v>0</v>
      </c>
      <c r="AV1928">
        <v>0</v>
      </c>
      <c r="AW1928" s="6" t="s">
        <v>16956</v>
      </c>
      <c r="AX1928" s="6" t="s">
        <v>17308</v>
      </c>
      <c r="AY1928" s="6" t="s">
        <v>16765</v>
      </c>
      <c r="AZ1928" s="6" t="s">
        <v>16958</v>
      </c>
      <c r="BA1928" s="6" t="s">
        <v>16765</v>
      </c>
      <c r="BB1928" s="6" t="s">
        <v>16959</v>
      </c>
      <c r="BC1928" s="6" t="s">
        <v>16765</v>
      </c>
      <c r="BD1928" s="6" t="s">
        <v>16960</v>
      </c>
      <c r="BE1928" s="6" t="s">
        <v>16961</v>
      </c>
      <c r="BF1928" s="6" t="s">
        <v>13575</v>
      </c>
      <c r="BG1928" s="6" t="s">
        <v>13575</v>
      </c>
      <c r="BH1928" s="6" t="s">
        <v>16959</v>
      </c>
      <c r="BI1928">
        <v>0</v>
      </c>
      <c r="BJ1928" s="6" t="s">
        <v>16958</v>
      </c>
      <c r="BK1928">
        <v>0</v>
      </c>
      <c r="BL1928" s="6" t="s">
        <v>315</v>
      </c>
      <c r="BM1928" s="56">
        <f>COUNTIF($B$2:B1928,B1928)</f>
        <v>2</v>
      </c>
      <c r="BN1928" s="6" t="str">
        <f t="shared" si="30"/>
        <v>14641-2</v>
      </c>
    </row>
    <row r="1929" spans="1:66" x14ac:dyDescent="0.25">
      <c r="A1929">
        <v>1</v>
      </c>
      <c r="B1929">
        <v>14656</v>
      </c>
      <c r="C1929" s="6" t="s">
        <v>19836</v>
      </c>
      <c r="D1929">
        <v>5</v>
      </c>
      <c r="E1929">
        <v>2</v>
      </c>
      <c r="F1929">
        <v>20</v>
      </c>
      <c r="G1929">
        <v>207</v>
      </c>
      <c r="H1929" s="6" t="s">
        <v>16943</v>
      </c>
      <c r="I1929">
        <v>1</v>
      </c>
      <c r="J1929">
        <v>604086</v>
      </c>
      <c r="K1929">
        <v>6</v>
      </c>
      <c r="L1929" s="55">
        <v>43398</v>
      </c>
      <c r="M1929" s="6" t="s">
        <v>16765</v>
      </c>
      <c r="N1929" s="55">
        <v>44568</v>
      </c>
      <c r="O1929">
        <v>118750</v>
      </c>
      <c r="P1929" s="6" t="s">
        <v>16767</v>
      </c>
      <c r="Q1929" s="6" t="s">
        <v>19837</v>
      </c>
      <c r="R1929">
        <v>1</v>
      </c>
      <c r="S1929">
        <v>0</v>
      </c>
      <c r="T1929">
        <v>-1</v>
      </c>
      <c r="U1929">
        <v>1803.8</v>
      </c>
      <c r="V1929" s="6" t="s">
        <v>16945</v>
      </c>
      <c r="W1929" s="6" t="s">
        <v>16946</v>
      </c>
      <c r="X1929" s="55">
        <v>44662</v>
      </c>
      <c r="Y1929">
        <v>50000</v>
      </c>
      <c r="Z1929">
        <v>0</v>
      </c>
      <c r="AA1929" s="6" t="s">
        <v>16765</v>
      </c>
      <c r="AB1929" s="6" t="s">
        <v>16947</v>
      </c>
      <c r="AD1929" s="6" t="s">
        <v>16948</v>
      </c>
      <c r="AE1929">
        <v>49894</v>
      </c>
      <c r="AF1929">
        <v>45281</v>
      </c>
      <c r="AG1929" s="6" t="s">
        <v>16949</v>
      </c>
      <c r="AH1929" s="6" t="s">
        <v>16950</v>
      </c>
      <c r="AI1929" s="6" t="s">
        <v>16951</v>
      </c>
      <c r="AJ1929" s="6" t="s">
        <v>16765</v>
      </c>
      <c r="AK1929" s="6" t="s">
        <v>16765</v>
      </c>
      <c r="AL1929" s="6" t="s">
        <v>16765</v>
      </c>
      <c r="AM1929" s="6" t="s">
        <v>16952</v>
      </c>
      <c r="AN1929">
        <v>0</v>
      </c>
      <c r="AO1929" s="55">
        <v>44662</v>
      </c>
      <c r="AP1929" s="6" t="s">
        <v>16953</v>
      </c>
      <c r="AQ1929">
        <v>0</v>
      </c>
      <c r="AR1929" s="6" t="s">
        <v>16954</v>
      </c>
      <c r="AS1929" s="6" t="s">
        <v>16955</v>
      </c>
      <c r="AT1929" s="6" t="s">
        <v>16947</v>
      </c>
      <c r="AU1929">
        <v>0</v>
      </c>
      <c r="AV1929">
        <v>0</v>
      </c>
      <c r="AW1929" s="6" t="s">
        <v>16956</v>
      </c>
      <c r="AX1929" s="6" t="s">
        <v>17739</v>
      </c>
      <c r="AY1929" s="6" t="s">
        <v>16765</v>
      </c>
      <c r="AZ1929" s="6" t="s">
        <v>16958</v>
      </c>
      <c r="BA1929" s="6" t="s">
        <v>16765</v>
      </c>
      <c r="BB1929" s="6" t="s">
        <v>16959</v>
      </c>
      <c r="BC1929" s="6" t="s">
        <v>16765</v>
      </c>
      <c r="BD1929" s="6" t="s">
        <v>16960</v>
      </c>
      <c r="BE1929" s="6" t="s">
        <v>16961</v>
      </c>
      <c r="BF1929" s="6" t="s">
        <v>13575</v>
      </c>
      <c r="BG1929" s="6" t="s">
        <v>13575</v>
      </c>
      <c r="BH1929" s="6" t="s">
        <v>16959</v>
      </c>
      <c r="BI1929">
        <v>0</v>
      </c>
      <c r="BJ1929" s="6" t="s">
        <v>16958</v>
      </c>
      <c r="BK1929">
        <v>0</v>
      </c>
      <c r="BL1929" s="6" t="s">
        <v>315</v>
      </c>
      <c r="BM1929" s="56">
        <f>COUNTIF($B$2:B1929,B1929)</f>
        <v>1</v>
      </c>
      <c r="BN1929" s="6" t="str">
        <f t="shared" si="30"/>
        <v>14656-1</v>
      </c>
    </row>
    <row r="1930" spans="1:66" x14ac:dyDescent="0.25">
      <c r="A1930">
        <v>1</v>
      </c>
      <c r="B1930">
        <v>14656</v>
      </c>
      <c r="C1930" s="6" t="s">
        <v>19836</v>
      </c>
      <c r="D1930">
        <v>5</v>
      </c>
      <c r="E1930">
        <v>2</v>
      </c>
      <c r="F1930">
        <v>20</v>
      </c>
      <c r="G1930">
        <v>207</v>
      </c>
      <c r="H1930" s="6" t="s">
        <v>16943</v>
      </c>
      <c r="I1930">
        <v>1</v>
      </c>
      <c r="J1930">
        <v>604087</v>
      </c>
      <c r="K1930">
        <v>6</v>
      </c>
      <c r="L1930" s="55">
        <v>43398</v>
      </c>
      <c r="M1930" s="6" t="s">
        <v>16765</v>
      </c>
      <c r="N1930" s="55">
        <v>44568</v>
      </c>
      <c r="O1930">
        <v>118784</v>
      </c>
      <c r="P1930" s="6" t="s">
        <v>16764</v>
      </c>
      <c r="Q1930" s="6" t="s">
        <v>19838</v>
      </c>
      <c r="R1930">
        <v>1</v>
      </c>
      <c r="S1930">
        <v>0</v>
      </c>
      <c r="T1930">
        <v>-1</v>
      </c>
      <c r="U1930">
        <v>1651</v>
      </c>
      <c r="V1930" s="6" t="s">
        <v>16945</v>
      </c>
      <c r="W1930" s="6" t="s">
        <v>16946</v>
      </c>
      <c r="X1930" s="55">
        <v>44662</v>
      </c>
      <c r="Y1930">
        <v>50000</v>
      </c>
      <c r="Z1930">
        <v>0</v>
      </c>
      <c r="AA1930" s="6" t="s">
        <v>16765</v>
      </c>
      <c r="AB1930" s="6" t="s">
        <v>16947</v>
      </c>
      <c r="AD1930" s="6" t="s">
        <v>16948</v>
      </c>
      <c r="AE1930">
        <v>49895</v>
      </c>
      <c r="AF1930">
        <v>45282</v>
      </c>
      <c r="AG1930" s="6" t="s">
        <v>16949</v>
      </c>
      <c r="AH1930" s="6" t="s">
        <v>16950</v>
      </c>
      <c r="AI1930" s="6" t="s">
        <v>16951</v>
      </c>
      <c r="AJ1930" s="6" t="s">
        <v>16765</v>
      </c>
      <c r="AK1930" s="6" t="s">
        <v>16765</v>
      </c>
      <c r="AL1930" s="6" t="s">
        <v>16765</v>
      </c>
      <c r="AM1930" s="6" t="s">
        <v>16952</v>
      </c>
      <c r="AN1930">
        <v>0</v>
      </c>
      <c r="AO1930" s="55">
        <v>44662</v>
      </c>
      <c r="AP1930" s="6" t="s">
        <v>16953</v>
      </c>
      <c r="AQ1930">
        <v>0</v>
      </c>
      <c r="AR1930" s="6" t="s">
        <v>16954</v>
      </c>
      <c r="AS1930" s="6" t="s">
        <v>16955</v>
      </c>
      <c r="AT1930" s="6" t="s">
        <v>16947</v>
      </c>
      <c r="AU1930">
        <v>0</v>
      </c>
      <c r="AV1930">
        <v>0</v>
      </c>
      <c r="AW1930" s="6" t="s">
        <v>16956</v>
      </c>
      <c r="AX1930" s="6" t="s">
        <v>17739</v>
      </c>
      <c r="AY1930" s="6" t="s">
        <v>16765</v>
      </c>
      <c r="AZ1930" s="6" t="s">
        <v>16958</v>
      </c>
      <c r="BA1930" s="6" t="s">
        <v>16765</v>
      </c>
      <c r="BB1930" s="6" t="s">
        <v>16959</v>
      </c>
      <c r="BC1930" s="6" t="s">
        <v>16765</v>
      </c>
      <c r="BD1930" s="6" t="s">
        <v>16960</v>
      </c>
      <c r="BE1930" s="6" t="s">
        <v>16961</v>
      </c>
      <c r="BF1930" s="6" t="s">
        <v>13575</v>
      </c>
      <c r="BG1930" s="6" t="s">
        <v>13575</v>
      </c>
      <c r="BH1930" s="6" t="s">
        <v>16959</v>
      </c>
      <c r="BI1930">
        <v>0</v>
      </c>
      <c r="BJ1930" s="6" t="s">
        <v>16958</v>
      </c>
      <c r="BK1930">
        <v>0</v>
      </c>
      <c r="BL1930" s="6" t="s">
        <v>315</v>
      </c>
      <c r="BM1930" s="56">
        <f>COUNTIF($B$2:B1930,B1930)</f>
        <v>2</v>
      </c>
      <c r="BN1930" s="6" t="str">
        <f t="shared" si="30"/>
        <v>14656-2</v>
      </c>
    </row>
    <row r="1931" spans="1:66" x14ac:dyDescent="0.25">
      <c r="A1931">
        <v>1</v>
      </c>
      <c r="B1931">
        <v>14656</v>
      </c>
      <c r="C1931" s="6" t="s">
        <v>19836</v>
      </c>
      <c r="D1931">
        <v>5</v>
      </c>
      <c r="E1931">
        <v>2</v>
      </c>
      <c r="F1931">
        <v>20</v>
      </c>
      <c r="G1931">
        <v>207</v>
      </c>
      <c r="H1931" s="6" t="s">
        <v>16943</v>
      </c>
      <c r="I1931">
        <v>1</v>
      </c>
      <c r="J1931">
        <v>604088</v>
      </c>
      <c r="K1931">
        <v>6</v>
      </c>
      <c r="L1931" s="55">
        <v>43398</v>
      </c>
      <c r="M1931" s="6" t="s">
        <v>16765</v>
      </c>
      <c r="N1931" s="55">
        <v>44568</v>
      </c>
      <c r="O1931">
        <v>217289</v>
      </c>
      <c r="P1931" s="6" t="s">
        <v>16771</v>
      </c>
      <c r="Q1931" s="6" t="s">
        <v>19839</v>
      </c>
      <c r="R1931">
        <v>1</v>
      </c>
      <c r="S1931">
        <v>0</v>
      </c>
      <c r="T1931">
        <v>-1</v>
      </c>
      <c r="U1931">
        <v>1159.19</v>
      </c>
      <c r="V1931" s="6" t="s">
        <v>16945</v>
      </c>
      <c r="W1931" s="6" t="s">
        <v>16946</v>
      </c>
      <c r="X1931" s="55">
        <v>44662</v>
      </c>
      <c r="Y1931">
        <v>50000</v>
      </c>
      <c r="Z1931">
        <v>0</v>
      </c>
      <c r="AA1931" s="6" t="s">
        <v>16765</v>
      </c>
      <c r="AB1931" s="6" t="s">
        <v>16947</v>
      </c>
      <c r="AD1931" s="6" t="s">
        <v>16948</v>
      </c>
      <c r="AE1931">
        <v>49896</v>
      </c>
      <c r="AF1931">
        <v>45283</v>
      </c>
      <c r="AG1931" s="6" t="s">
        <v>16949</v>
      </c>
      <c r="AH1931" s="6" t="s">
        <v>16950</v>
      </c>
      <c r="AI1931" s="6" t="s">
        <v>16951</v>
      </c>
      <c r="AJ1931" s="6" t="s">
        <v>16765</v>
      </c>
      <c r="AK1931" s="6" t="s">
        <v>16765</v>
      </c>
      <c r="AL1931" s="6" t="s">
        <v>16765</v>
      </c>
      <c r="AM1931" s="6" t="s">
        <v>16952</v>
      </c>
      <c r="AN1931">
        <v>0</v>
      </c>
      <c r="AO1931" s="55">
        <v>44662</v>
      </c>
      <c r="AP1931" s="6" t="s">
        <v>16953</v>
      </c>
      <c r="AQ1931">
        <v>0</v>
      </c>
      <c r="AR1931" s="6" t="s">
        <v>16954</v>
      </c>
      <c r="AS1931" s="6" t="s">
        <v>16955</v>
      </c>
      <c r="AT1931" s="6" t="s">
        <v>16947</v>
      </c>
      <c r="AU1931">
        <v>0</v>
      </c>
      <c r="AV1931">
        <v>0</v>
      </c>
      <c r="AW1931" s="6" t="s">
        <v>16956</v>
      </c>
      <c r="AX1931" s="6" t="s">
        <v>17739</v>
      </c>
      <c r="AY1931" s="6" t="s">
        <v>16765</v>
      </c>
      <c r="AZ1931" s="6" t="s">
        <v>16958</v>
      </c>
      <c r="BA1931" s="6" t="s">
        <v>16765</v>
      </c>
      <c r="BB1931" s="6" t="s">
        <v>16959</v>
      </c>
      <c r="BC1931" s="6" t="s">
        <v>16765</v>
      </c>
      <c r="BD1931" s="6" t="s">
        <v>16960</v>
      </c>
      <c r="BE1931" s="6" t="s">
        <v>16961</v>
      </c>
      <c r="BF1931" s="6" t="s">
        <v>13575</v>
      </c>
      <c r="BG1931" s="6" t="s">
        <v>13575</v>
      </c>
      <c r="BH1931" s="6" t="s">
        <v>16959</v>
      </c>
      <c r="BI1931">
        <v>0</v>
      </c>
      <c r="BJ1931" s="6" t="s">
        <v>16958</v>
      </c>
      <c r="BK1931">
        <v>0</v>
      </c>
      <c r="BL1931" s="6" t="s">
        <v>315</v>
      </c>
      <c r="BM1931" s="56">
        <f>COUNTIF($B$2:B1931,B1931)</f>
        <v>3</v>
      </c>
      <c r="BN1931" s="6" t="str">
        <f t="shared" si="30"/>
        <v>14656-3</v>
      </c>
    </row>
    <row r="1932" spans="1:66" x14ac:dyDescent="0.25">
      <c r="A1932">
        <v>1</v>
      </c>
      <c r="B1932">
        <v>14673</v>
      </c>
      <c r="C1932" s="6" t="s">
        <v>19840</v>
      </c>
      <c r="D1932">
        <v>5</v>
      </c>
      <c r="E1932">
        <v>1</v>
      </c>
      <c r="F1932">
        <v>10</v>
      </c>
      <c r="G1932">
        <v>109</v>
      </c>
      <c r="H1932" s="6" t="s">
        <v>16963</v>
      </c>
      <c r="I1932">
        <v>1</v>
      </c>
      <c r="J1932">
        <v>147937</v>
      </c>
      <c r="K1932">
        <v>7</v>
      </c>
      <c r="L1932" s="55">
        <v>44440</v>
      </c>
      <c r="M1932" s="6" t="s">
        <v>16765</v>
      </c>
      <c r="N1932" s="55">
        <v>44804</v>
      </c>
      <c r="O1932">
        <v>211673</v>
      </c>
      <c r="P1932" s="6" t="s">
        <v>16812</v>
      </c>
      <c r="Q1932" s="6" t="s">
        <v>19841</v>
      </c>
      <c r="R1932">
        <v>1</v>
      </c>
      <c r="S1932">
        <v>0</v>
      </c>
      <c r="T1932">
        <v>-1</v>
      </c>
      <c r="U1932">
        <v>2745</v>
      </c>
      <c r="V1932" s="6" t="s">
        <v>16945</v>
      </c>
      <c r="W1932" s="6" t="s">
        <v>16946</v>
      </c>
      <c r="X1932" s="55">
        <v>44663</v>
      </c>
      <c r="Y1932">
        <v>80000</v>
      </c>
      <c r="Z1932">
        <v>432.29</v>
      </c>
      <c r="AA1932" s="6" t="s">
        <v>16965</v>
      </c>
      <c r="AB1932" s="6" t="s">
        <v>16947</v>
      </c>
      <c r="AD1932" s="6" t="s">
        <v>16948</v>
      </c>
      <c r="AE1932">
        <v>53460</v>
      </c>
      <c r="AF1932">
        <v>48302</v>
      </c>
      <c r="AG1932" s="6" t="s">
        <v>16949</v>
      </c>
      <c r="AH1932" s="6" t="s">
        <v>16950</v>
      </c>
      <c r="AI1932" s="6" t="s">
        <v>16951</v>
      </c>
      <c r="AJ1932" s="6" t="s">
        <v>16765</v>
      </c>
      <c r="AK1932" s="6" t="s">
        <v>16765</v>
      </c>
      <c r="AL1932" s="6" t="s">
        <v>16765</v>
      </c>
      <c r="AM1932" s="6" t="s">
        <v>16952</v>
      </c>
      <c r="AN1932">
        <v>0</v>
      </c>
      <c r="AO1932" s="55">
        <v>44663</v>
      </c>
      <c r="AP1932" s="6" t="s">
        <v>16953</v>
      </c>
      <c r="AQ1932">
        <v>0</v>
      </c>
      <c r="AR1932" s="6" t="s">
        <v>16954</v>
      </c>
      <c r="AS1932" s="6" t="s">
        <v>16955</v>
      </c>
      <c r="AT1932" s="6" t="s">
        <v>16947</v>
      </c>
      <c r="AU1932">
        <v>0</v>
      </c>
      <c r="AV1932">
        <v>0</v>
      </c>
      <c r="AW1932" s="6" t="s">
        <v>16956</v>
      </c>
      <c r="AX1932" s="6" t="s">
        <v>16765</v>
      </c>
      <c r="AY1932" s="6" t="s">
        <v>16765</v>
      </c>
      <c r="AZ1932" s="6" t="s">
        <v>16958</v>
      </c>
      <c r="BA1932" s="6" t="s">
        <v>16765</v>
      </c>
      <c r="BB1932" s="6" t="s">
        <v>16959</v>
      </c>
      <c r="BC1932" s="6" t="s">
        <v>16765</v>
      </c>
      <c r="BD1932" s="6" t="s">
        <v>16960</v>
      </c>
      <c r="BE1932" s="6" t="s">
        <v>16961</v>
      </c>
      <c r="BF1932" s="6" t="s">
        <v>13575</v>
      </c>
      <c r="BG1932" s="6" t="s">
        <v>13575</v>
      </c>
      <c r="BH1932" s="6" t="s">
        <v>16959</v>
      </c>
      <c r="BI1932">
        <v>0</v>
      </c>
      <c r="BJ1932" s="6" t="s">
        <v>16958</v>
      </c>
      <c r="BK1932">
        <v>0</v>
      </c>
      <c r="BL1932" s="6" t="s">
        <v>315</v>
      </c>
      <c r="BM1932" s="56">
        <f>COUNTIF($B$2:B1932,B1932)</f>
        <v>1</v>
      </c>
      <c r="BN1932" s="6" t="str">
        <f t="shared" si="30"/>
        <v>14673-1</v>
      </c>
    </row>
    <row r="1933" spans="1:66" x14ac:dyDescent="0.25">
      <c r="A1933">
        <v>1</v>
      </c>
      <c r="B1933">
        <v>14674</v>
      </c>
      <c r="C1933" s="6" t="s">
        <v>19842</v>
      </c>
      <c r="D1933">
        <v>5</v>
      </c>
      <c r="E1933">
        <v>3</v>
      </c>
      <c r="F1933">
        <v>30</v>
      </c>
      <c r="G1933">
        <v>305</v>
      </c>
      <c r="H1933" s="6" t="s">
        <v>16994</v>
      </c>
      <c r="I1933">
        <v>1</v>
      </c>
      <c r="J1933">
        <v>166074</v>
      </c>
      <c r="K1933">
        <v>7</v>
      </c>
      <c r="L1933" s="55">
        <v>44470</v>
      </c>
      <c r="M1933" s="6" t="s">
        <v>16765</v>
      </c>
      <c r="N1933" s="55">
        <v>44559</v>
      </c>
      <c r="O1933">
        <v>101489</v>
      </c>
      <c r="P1933" s="6" t="s">
        <v>16795</v>
      </c>
      <c r="Q1933" s="6" t="s">
        <v>16973</v>
      </c>
      <c r="R1933">
        <v>2</v>
      </c>
      <c r="S1933">
        <v>0</v>
      </c>
      <c r="T1933">
        <v>-2</v>
      </c>
      <c r="U1933">
        <v>600</v>
      </c>
      <c r="V1933" s="6" t="s">
        <v>17183</v>
      </c>
      <c r="W1933" s="6" t="s">
        <v>16946</v>
      </c>
      <c r="X1933" s="55">
        <v>44659</v>
      </c>
      <c r="Y1933">
        <v>0</v>
      </c>
      <c r="Z1933">
        <v>0</v>
      </c>
      <c r="AA1933" s="6" t="s">
        <v>16765</v>
      </c>
      <c r="AB1933" s="6" t="s">
        <v>16947</v>
      </c>
      <c r="AD1933" s="6" t="s">
        <v>16765</v>
      </c>
      <c r="AE1933">
        <v>53579</v>
      </c>
      <c r="AF1933">
        <v>48405</v>
      </c>
      <c r="AG1933" s="6" t="s">
        <v>16973</v>
      </c>
      <c r="AH1933" s="6" t="s">
        <v>16950</v>
      </c>
      <c r="AI1933" s="6" t="s">
        <v>16951</v>
      </c>
      <c r="AJ1933" s="6" t="s">
        <v>16765</v>
      </c>
      <c r="AK1933" s="6" t="s">
        <v>16765</v>
      </c>
      <c r="AL1933" s="6" t="s">
        <v>16765</v>
      </c>
      <c r="AM1933" s="6" t="s">
        <v>16952</v>
      </c>
      <c r="AN1933">
        <v>0</v>
      </c>
      <c r="AO1933" s="55">
        <v>44659</v>
      </c>
      <c r="AP1933" s="6" t="s">
        <v>17190</v>
      </c>
      <c r="AQ1933">
        <v>0</v>
      </c>
      <c r="AR1933" s="6" t="s">
        <v>17184</v>
      </c>
      <c r="AS1933" s="6" t="s">
        <v>17002</v>
      </c>
      <c r="AT1933" s="6" t="s">
        <v>16947</v>
      </c>
      <c r="AU1933">
        <v>0</v>
      </c>
      <c r="AV1933">
        <v>0</v>
      </c>
      <c r="AW1933" s="6" t="s">
        <v>16956</v>
      </c>
      <c r="AX1933" s="6" t="s">
        <v>16765</v>
      </c>
      <c r="AY1933" s="6" t="s">
        <v>16765</v>
      </c>
      <c r="AZ1933" s="6" t="s">
        <v>16958</v>
      </c>
      <c r="BA1933" s="6" t="s">
        <v>16765</v>
      </c>
      <c r="BB1933" s="6" t="s">
        <v>16959</v>
      </c>
      <c r="BC1933" s="6" t="s">
        <v>16765</v>
      </c>
      <c r="BD1933" s="6" t="s">
        <v>16960</v>
      </c>
      <c r="BE1933" s="6" t="s">
        <v>16961</v>
      </c>
      <c r="BF1933" s="6" t="s">
        <v>13575</v>
      </c>
      <c r="BG1933" s="6" t="s">
        <v>13575</v>
      </c>
      <c r="BH1933" s="6" t="s">
        <v>16959</v>
      </c>
      <c r="BI1933">
        <v>0</v>
      </c>
      <c r="BJ1933" s="6" t="s">
        <v>16958</v>
      </c>
      <c r="BK1933">
        <v>0</v>
      </c>
      <c r="BL1933" s="6" t="s">
        <v>315</v>
      </c>
      <c r="BM1933" s="56">
        <f>COUNTIF($B$2:B1933,B1933)</f>
        <v>1</v>
      </c>
      <c r="BN1933" s="6" t="str">
        <f t="shared" si="30"/>
        <v>14674-1</v>
      </c>
    </row>
    <row r="1934" spans="1:66" x14ac:dyDescent="0.25">
      <c r="A1934">
        <v>1</v>
      </c>
      <c r="B1934">
        <v>14674</v>
      </c>
      <c r="C1934" s="6" t="s">
        <v>19842</v>
      </c>
      <c r="D1934">
        <v>5</v>
      </c>
      <c r="E1934">
        <v>3</v>
      </c>
      <c r="F1934">
        <v>30</v>
      </c>
      <c r="G1934">
        <v>305</v>
      </c>
      <c r="H1934" s="6" t="s">
        <v>16994</v>
      </c>
      <c r="I1934">
        <v>1</v>
      </c>
      <c r="J1934">
        <v>184912</v>
      </c>
      <c r="K1934">
        <v>7</v>
      </c>
      <c r="L1934" s="55">
        <v>44505</v>
      </c>
      <c r="M1934" s="6" t="s">
        <v>16765</v>
      </c>
      <c r="N1934" s="55">
        <v>44594</v>
      </c>
      <c r="O1934">
        <v>101489</v>
      </c>
      <c r="P1934" s="6" t="s">
        <v>16795</v>
      </c>
      <c r="Q1934" s="6" t="s">
        <v>16973</v>
      </c>
      <c r="R1934">
        <v>3</v>
      </c>
      <c r="S1934">
        <v>0</v>
      </c>
      <c r="T1934">
        <v>-3</v>
      </c>
      <c r="U1934">
        <v>900</v>
      </c>
      <c r="V1934" s="6" t="s">
        <v>17183</v>
      </c>
      <c r="W1934" s="6" t="s">
        <v>16946</v>
      </c>
      <c r="X1934" s="55">
        <v>44659</v>
      </c>
      <c r="Y1934">
        <v>0</v>
      </c>
      <c r="Z1934">
        <v>0</v>
      </c>
      <c r="AA1934" s="6" t="s">
        <v>16765</v>
      </c>
      <c r="AB1934" s="6" t="s">
        <v>16947</v>
      </c>
      <c r="AD1934" s="6" t="s">
        <v>16765</v>
      </c>
      <c r="AE1934">
        <v>53715</v>
      </c>
      <c r="AF1934">
        <v>48516</v>
      </c>
      <c r="AG1934" s="6" t="s">
        <v>16973</v>
      </c>
      <c r="AH1934" s="6" t="s">
        <v>16950</v>
      </c>
      <c r="AI1934" s="6" t="s">
        <v>16951</v>
      </c>
      <c r="AJ1934" s="6" t="s">
        <v>16765</v>
      </c>
      <c r="AK1934" s="6" t="s">
        <v>16765</v>
      </c>
      <c r="AL1934" s="6" t="s">
        <v>16765</v>
      </c>
      <c r="AM1934" s="6" t="s">
        <v>16952</v>
      </c>
      <c r="AN1934">
        <v>0</v>
      </c>
      <c r="AO1934" s="55">
        <v>44659</v>
      </c>
      <c r="AP1934" s="6" t="s">
        <v>17190</v>
      </c>
      <c r="AQ1934">
        <v>0</v>
      </c>
      <c r="AR1934" s="6" t="s">
        <v>17184</v>
      </c>
      <c r="AS1934" s="6" t="s">
        <v>17002</v>
      </c>
      <c r="AT1934" s="6" t="s">
        <v>16947</v>
      </c>
      <c r="AU1934">
        <v>0</v>
      </c>
      <c r="AV1934">
        <v>0</v>
      </c>
      <c r="AW1934" s="6" t="s">
        <v>16956</v>
      </c>
      <c r="AX1934" s="6" t="s">
        <v>16765</v>
      </c>
      <c r="AY1934" s="6" t="s">
        <v>16765</v>
      </c>
      <c r="AZ1934" s="6" t="s">
        <v>16958</v>
      </c>
      <c r="BA1934" s="6" t="s">
        <v>16765</v>
      </c>
      <c r="BB1934" s="6" t="s">
        <v>16959</v>
      </c>
      <c r="BC1934" s="6" t="s">
        <v>16765</v>
      </c>
      <c r="BD1934" s="6" t="s">
        <v>16960</v>
      </c>
      <c r="BE1934" s="6" t="s">
        <v>16961</v>
      </c>
      <c r="BF1934" s="6" t="s">
        <v>13575</v>
      </c>
      <c r="BG1934" s="6" t="s">
        <v>13575</v>
      </c>
      <c r="BH1934" s="6" t="s">
        <v>16959</v>
      </c>
      <c r="BI1934">
        <v>0</v>
      </c>
      <c r="BJ1934" s="6" t="s">
        <v>16958</v>
      </c>
      <c r="BK1934">
        <v>0</v>
      </c>
      <c r="BL1934" s="6" t="s">
        <v>315</v>
      </c>
      <c r="BM1934" s="56">
        <f>COUNTIF($B$2:B1934,B1934)</f>
        <v>2</v>
      </c>
      <c r="BN1934" s="6" t="str">
        <f t="shared" si="30"/>
        <v>14674-2</v>
      </c>
    </row>
    <row r="1935" spans="1:66" x14ac:dyDescent="0.25">
      <c r="A1935">
        <v>1</v>
      </c>
      <c r="B1935">
        <v>14674</v>
      </c>
      <c r="C1935" s="6" t="s">
        <v>19842</v>
      </c>
      <c r="D1935">
        <v>5</v>
      </c>
      <c r="E1935">
        <v>3</v>
      </c>
      <c r="F1935">
        <v>30</v>
      </c>
      <c r="G1935">
        <v>305</v>
      </c>
      <c r="H1935" s="6" t="s">
        <v>16994</v>
      </c>
      <c r="I1935">
        <v>1</v>
      </c>
      <c r="J1935">
        <v>632694</v>
      </c>
      <c r="K1935">
        <v>6</v>
      </c>
      <c r="L1935" s="55">
        <v>43447</v>
      </c>
      <c r="M1935" s="6" t="s">
        <v>16765</v>
      </c>
      <c r="N1935" s="55">
        <v>109574</v>
      </c>
      <c r="O1935">
        <v>101489</v>
      </c>
      <c r="P1935" s="6" t="s">
        <v>16795</v>
      </c>
      <c r="Q1935" s="6" t="s">
        <v>16973</v>
      </c>
      <c r="R1935">
        <v>8</v>
      </c>
      <c r="S1935">
        <v>0</v>
      </c>
      <c r="T1935">
        <v>-8</v>
      </c>
      <c r="U1935">
        <v>2400</v>
      </c>
      <c r="V1935" s="6" t="s">
        <v>17183</v>
      </c>
      <c r="W1935" s="6" t="s">
        <v>16946</v>
      </c>
      <c r="X1935" s="55">
        <v>44659</v>
      </c>
      <c r="Y1935">
        <v>0</v>
      </c>
      <c r="Z1935">
        <v>0</v>
      </c>
      <c r="AA1935" s="6" t="s">
        <v>16765</v>
      </c>
      <c r="AB1935" s="6" t="s">
        <v>16947</v>
      </c>
      <c r="AD1935" s="6" t="s">
        <v>16765</v>
      </c>
      <c r="AE1935">
        <v>50123</v>
      </c>
      <c r="AF1935">
        <v>45479</v>
      </c>
      <c r="AG1935" s="6" t="s">
        <v>16973</v>
      </c>
      <c r="AH1935" s="6" t="s">
        <v>16950</v>
      </c>
      <c r="AI1935" s="6" t="s">
        <v>16951</v>
      </c>
      <c r="AJ1935" s="6" t="s">
        <v>16765</v>
      </c>
      <c r="AK1935" s="6" t="s">
        <v>16765</v>
      </c>
      <c r="AL1935" s="6" t="s">
        <v>16765</v>
      </c>
      <c r="AM1935" s="6" t="s">
        <v>16952</v>
      </c>
      <c r="AN1935">
        <v>0</v>
      </c>
      <c r="AO1935" s="55">
        <v>44659</v>
      </c>
      <c r="AP1935" s="6" t="s">
        <v>17000</v>
      </c>
      <c r="AQ1935">
        <v>0</v>
      </c>
      <c r="AR1935" s="6" t="s">
        <v>17184</v>
      </c>
      <c r="AS1935" s="6" t="s">
        <v>17002</v>
      </c>
      <c r="AT1935" s="6" t="s">
        <v>16947</v>
      </c>
      <c r="AU1935">
        <v>0</v>
      </c>
      <c r="AV1935">
        <v>0</v>
      </c>
      <c r="AW1935" s="6" t="s">
        <v>16956</v>
      </c>
      <c r="AX1935" s="6" t="s">
        <v>19843</v>
      </c>
      <c r="AY1935" s="6" t="s">
        <v>16765</v>
      </c>
      <c r="AZ1935" s="6" t="s">
        <v>16958</v>
      </c>
      <c r="BA1935" s="6" t="s">
        <v>16765</v>
      </c>
      <c r="BB1935" s="6" t="s">
        <v>16959</v>
      </c>
      <c r="BC1935" s="6" t="s">
        <v>16765</v>
      </c>
      <c r="BD1935" s="6" t="s">
        <v>16960</v>
      </c>
      <c r="BE1935" s="6" t="s">
        <v>16961</v>
      </c>
      <c r="BF1935" s="6" t="s">
        <v>13575</v>
      </c>
      <c r="BG1935" s="6" t="s">
        <v>13575</v>
      </c>
      <c r="BH1935" s="6" t="s">
        <v>16959</v>
      </c>
      <c r="BI1935">
        <v>0</v>
      </c>
      <c r="BJ1935" s="6" t="s">
        <v>16958</v>
      </c>
      <c r="BK1935">
        <v>0</v>
      </c>
      <c r="BL1935" s="6" t="s">
        <v>315</v>
      </c>
      <c r="BM1935" s="56">
        <f>COUNTIF($B$2:B1935,B1935)</f>
        <v>3</v>
      </c>
      <c r="BN1935" s="6" t="str">
        <f t="shared" si="30"/>
        <v>14674-3</v>
      </c>
    </row>
    <row r="1936" spans="1:66" x14ac:dyDescent="0.25">
      <c r="A1936">
        <v>1</v>
      </c>
      <c r="B1936">
        <v>14674</v>
      </c>
      <c r="C1936" s="6" t="s">
        <v>19842</v>
      </c>
      <c r="D1936">
        <v>5</v>
      </c>
      <c r="E1936">
        <v>3</v>
      </c>
      <c r="F1936">
        <v>30</v>
      </c>
      <c r="G1936">
        <v>305</v>
      </c>
      <c r="H1936" s="6" t="s">
        <v>16994</v>
      </c>
      <c r="I1936">
        <v>1</v>
      </c>
      <c r="J1936">
        <v>193267</v>
      </c>
      <c r="K1936">
        <v>7</v>
      </c>
      <c r="L1936" s="55">
        <v>44519</v>
      </c>
      <c r="M1936" s="6" t="s">
        <v>16765</v>
      </c>
      <c r="N1936" s="55">
        <v>44609</v>
      </c>
      <c r="O1936">
        <v>101490</v>
      </c>
      <c r="P1936" s="6" t="s">
        <v>16796</v>
      </c>
      <c r="Q1936" s="6" t="s">
        <v>16973</v>
      </c>
      <c r="R1936">
        <v>1</v>
      </c>
      <c r="S1936">
        <v>0</v>
      </c>
      <c r="T1936">
        <v>-1</v>
      </c>
      <c r="U1936">
        <v>348</v>
      </c>
      <c r="V1936" s="6" t="s">
        <v>17183</v>
      </c>
      <c r="W1936" s="6" t="s">
        <v>16946</v>
      </c>
      <c r="X1936" s="55">
        <v>44659</v>
      </c>
      <c r="Y1936">
        <v>0</v>
      </c>
      <c r="Z1936">
        <v>0</v>
      </c>
      <c r="AA1936" s="6" t="s">
        <v>16765</v>
      </c>
      <c r="AB1936" s="6" t="s">
        <v>16947</v>
      </c>
      <c r="AD1936" s="6" t="s">
        <v>16765</v>
      </c>
      <c r="AE1936">
        <v>53764</v>
      </c>
      <c r="AF1936">
        <v>48568</v>
      </c>
      <c r="AG1936" s="6" t="s">
        <v>16973</v>
      </c>
      <c r="AH1936" s="6" t="s">
        <v>16950</v>
      </c>
      <c r="AI1936" s="6" t="s">
        <v>16951</v>
      </c>
      <c r="AJ1936" s="6" t="s">
        <v>16765</v>
      </c>
      <c r="AK1936" s="6" t="s">
        <v>16765</v>
      </c>
      <c r="AL1936" s="6" t="s">
        <v>16765</v>
      </c>
      <c r="AM1936" s="6" t="s">
        <v>16952</v>
      </c>
      <c r="AN1936">
        <v>0</v>
      </c>
      <c r="AO1936" s="55">
        <v>44659</v>
      </c>
      <c r="AP1936" s="6" t="s">
        <v>17190</v>
      </c>
      <c r="AQ1936">
        <v>0</v>
      </c>
      <c r="AR1936" s="6" t="s">
        <v>17184</v>
      </c>
      <c r="AS1936" s="6" t="s">
        <v>17002</v>
      </c>
      <c r="AT1936" s="6" t="s">
        <v>16947</v>
      </c>
      <c r="AU1936">
        <v>0</v>
      </c>
      <c r="AV1936">
        <v>0</v>
      </c>
      <c r="AW1936" s="6" t="s">
        <v>16956</v>
      </c>
      <c r="AX1936" s="6" t="s">
        <v>16765</v>
      </c>
      <c r="AY1936" s="6" t="s">
        <v>16765</v>
      </c>
      <c r="AZ1936" s="6" t="s">
        <v>16958</v>
      </c>
      <c r="BA1936" s="6" t="s">
        <v>16765</v>
      </c>
      <c r="BB1936" s="6" t="s">
        <v>16959</v>
      </c>
      <c r="BC1936" s="6" t="s">
        <v>16765</v>
      </c>
      <c r="BD1936" s="6" t="s">
        <v>16960</v>
      </c>
      <c r="BE1936" s="6" t="s">
        <v>16961</v>
      </c>
      <c r="BF1936" s="6" t="s">
        <v>13575</v>
      </c>
      <c r="BG1936" s="6" t="s">
        <v>13575</v>
      </c>
      <c r="BH1936" s="6" t="s">
        <v>16959</v>
      </c>
      <c r="BI1936">
        <v>0</v>
      </c>
      <c r="BJ1936" s="6" t="s">
        <v>16958</v>
      </c>
      <c r="BK1936">
        <v>0</v>
      </c>
      <c r="BL1936" s="6" t="s">
        <v>315</v>
      </c>
      <c r="BM1936" s="56">
        <f>COUNTIF($B$2:B1936,B1936)</f>
        <v>4</v>
      </c>
      <c r="BN1936" s="6" t="str">
        <f t="shared" si="30"/>
        <v>14674-4</v>
      </c>
    </row>
    <row r="1937" spans="1:66" x14ac:dyDescent="0.25">
      <c r="A1937">
        <v>1</v>
      </c>
      <c r="B1937">
        <v>14674</v>
      </c>
      <c r="C1937" s="6" t="s">
        <v>19842</v>
      </c>
      <c r="D1937">
        <v>5</v>
      </c>
      <c r="E1937">
        <v>3</v>
      </c>
      <c r="F1937">
        <v>30</v>
      </c>
      <c r="G1937">
        <v>305</v>
      </c>
      <c r="H1937" s="6" t="s">
        <v>16994</v>
      </c>
      <c r="I1937">
        <v>1</v>
      </c>
      <c r="J1937">
        <v>231538</v>
      </c>
      <c r="K1937">
        <v>7</v>
      </c>
      <c r="L1937" s="55">
        <v>44589</v>
      </c>
      <c r="M1937" s="6" t="s">
        <v>16765</v>
      </c>
      <c r="N1937" s="55">
        <v>44678</v>
      </c>
      <c r="O1937">
        <v>101490</v>
      </c>
      <c r="P1937" s="6" t="s">
        <v>16796</v>
      </c>
      <c r="Q1937" s="6" t="s">
        <v>16973</v>
      </c>
      <c r="R1937">
        <v>2</v>
      </c>
      <c r="S1937">
        <v>0</v>
      </c>
      <c r="T1937">
        <v>-2</v>
      </c>
      <c r="U1937">
        <v>696</v>
      </c>
      <c r="V1937" s="6" t="s">
        <v>17183</v>
      </c>
      <c r="W1937" s="6" t="s">
        <v>16946</v>
      </c>
      <c r="X1937" s="55">
        <v>44659</v>
      </c>
      <c r="Y1937">
        <v>0</v>
      </c>
      <c r="Z1937">
        <v>0</v>
      </c>
      <c r="AA1937" s="6" t="s">
        <v>16765</v>
      </c>
      <c r="AB1937" s="6" t="s">
        <v>16947</v>
      </c>
      <c r="AD1937" s="6" t="s">
        <v>16765</v>
      </c>
      <c r="AE1937">
        <v>53981</v>
      </c>
      <c r="AF1937">
        <v>48760</v>
      </c>
      <c r="AG1937" s="6" t="s">
        <v>16973</v>
      </c>
      <c r="AH1937" s="6" t="s">
        <v>16950</v>
      </c>
      <c r="AI1937" s="6" t="s">
        <v>16951</v>
      </c>
      <c r="AJ1937" s="6" t="s">
        <v>16765</v>
      </c>
      <c r="AK1937" s="6" t="s">
        <v>16765</v>
      </c>
      <c r="AL1937" s="6" t="s">
        <v>16765</v>
      </c>
      <c r="AM1937" s="6" t="s">
        <v>16952</v>
      </c>
      <c r="AN1937">
        <v>0</v>
      </c>
      <c r="AO1937" s="55">
        <v>44659</v>
      </c>
      <c r="AP1937" s="6" t="s">
        <v>17190</v>
      </c>
      <c r="AQ1937">
        <v>0</v>
      </c>
      <c r="AR1937" s="6" t="s">
        <v>17184</v>
      </c>
      <c r="AS1937" s="6" t="s">
        <v>17002</v>
      </c>
      <c r="AT1937" s="6" t="s">
        <v>16947</v>
      </c>
      <c r="AU1937">
        <v>0</v>
      </c>
      <c r="AV1937">
        <v>0</v>
      </c>
      <c r="AW1937" s="6" t="s">
        <v>16956</v>
      </c>
      <c r="AX1937" s="6" t="s">
        <v>16765</v>
      </c>
      <c r="AY1937" s="6" t="s">
        <v>16765</v>
      </c>
      <c r="AZ1937" s="6" t="s">
        <v>16958</v>
      </c>
      <c r="BA1937" s="6" t="s">
        <v>16765</v>
      </c>
      <c r="BB1937" s="6" t="s">
        <v>16959</v>
      </c>
      <c r="BC1937" s="6" t="s">
        <v>16765</v>
      </c>
      <c r="BD1937" s="6" t="s">
        <v>16960</v>
      </c>
      <c r="BE1937" s="6" t="s">
        <v>16961</v>
      </c>
      <c r="BF1937" s="6" t="s">
        <v>13575</v>
      </c>
      <c r="BG1937" s="6" t="s">
        <v>13575</v>
      </c>
      <c r="BH1937" s="6" t="s">
        <v>16959</v>
      </c>
      <c r="BI1937">
        <v>0</v>
      </c>
      <c r="BJ1937" s="6" t="s">
        <v>16958</v>
      </c>
      <c r="BK1937">
        <v>0</v>
      </c>
      <c r="BL1937" s="6" t="s">
        <v>315</v>
      </c>
      <c r="BM1937" s="56">
        <f>COUNTIF($B$2:B1937,B1937)</f>
        <v>5</v>
      </c>
      <c r="BN1937" s="6" t="str">
        <f t="shared" si="30"/>
        <v>14674-5</v>
      </c>
    </row>
    <row r="1938" spans="1:66" x14ac:dyDescent="0.25">
      <c r="A1938">
        <v>1</v>
      </c>
      <c r="B1938">
        <v>14674</v>
      </c>
      <c r="C1938" s="6" t="s">
        <v>19842</v>
      </c>
      <c r="D1938">
        <v>5</v>
      </c>
      <c r="E1938">
        <v>3</v>
      </c>
      <c r="F1938">
        <v>30</v>
      </c>
      <c r="G1938">
        <v>305</v>
      </c>
      <c r="H1938" s="6" t="s">
        <v>16994</v>
      </c>
      <c r="I1938">
        <v>1</v>
      </c>
      <c r="J1938">
        <v>255600</v>
      </c>
      <c r="K1938">
        <v>7</v>
      </c>
      <c r="L1938" s="55">
        <v>44631</v>
      </c>
      <c r="M1938" s="6" t="s">
        <v>16765</v>
      </c>
      <c r="N1938" s="55">
        <v>44721</v>
      </c>
      <c r="O1938">
        <v>101490</v>
      </c>
      <c r="P1938" s="6" t="s">
        <v>16796</v>
      </c>
      <c r="Q1938" s="6" t="s">
        <v>16973</v>
      </c>
      <c r="R1938">
        <v>1</v>
      </c>
      <c r="S1938">
        <v>0</v>
      </c>
      <c r="T1938">
        <v>-1</v>
      </c>
      <c r="U1938">
        <v>348</v>
      </c>
      <c r="V1938" s="6" t="s">
        <v>17183</v>
      </c>
      <c r="W1938" s="6" t="s">
        <v>16946</v>
      </c>
      <c r="X1938" s="55">
        <v>44659</v>
      </c>
      <c r="Y1938">
        <v>0</v>
      </c>
      <c r="Z1938">
        <v>0</v>
      </c>
      <c r="AA1938" s="6" t="s">
        <v>16765</v>
      </c>
      <c r="AB1938" s="6" t="s">
        <v>16947</v>
      </c>
      <c r="AD1938" s="6" t="s">
        <v>16765</v>
      </c>
      <c r="AE1938">
        <v>54093</v>
      </c>
      <c r="AF1938">
        <v>48853</v>
      </c>
      <c r="AG1938" s="6" t="s">
        <v>16973</v>
      </c>
      <c r="AH1938" s="6" t="s">
        <v>16950</v>
      </c>
      <c r="AI1938" s="6" t="s">
        <v>16951</v>
      </c>
      <c r="AJ1938" s="6" t="s">
        <v>16765</v>
      </c>
      <c r="AK1938" s="6" t="s">
        <v>16765</v>
      </c>
      <c r="AL1938" s="6" t="s">
        <v>16765</v>
      </c>
      <c r="AM1938" s="6" t="s">
        <v>16952</v>
      </c>
      <c r="AN1938">
        <v>0</v>
      </c>
      <c r="AO1938" s="55">
        <v>44659</v>
      </c>
      <c r="AP1938" s="6" t="s">
        <v>17190</v>
      </c>
      <c r="AQ1938">
        <v>0</v>
      </c>
      <c r="AR1938" s="6" t="s">
        <v>17184</v>
      </c>
      <c r="AS1938" s="6" t="s">
        <v>17002</v>
      </c>
      <c r="AT1938" s="6" t="s">
        <v>16947</v>
      </c>
      <c r="AU1938">
        <v>0</v>
      </c>
      <c r="AV1938">
        <v>0</v>
      </c>
      <c r="AW1938" s="6" t="s">
        <v>16956</v>
      </c>
      <c r="AX1938" s="6" t="s">
        <v>16765</v>
      </c>
      <c r="AY1938" s="6" t="s">
        <v>16765</v>
      </c>
      <c r="AZ1938" s="6" t="s">
        <v>16958</v>
      </c>
      <c r="BA1938" s="6" t="s">
        <v>16765</v>
      </c>
      <c r="BB1938" s="6" t="s">
        <v>16959</v>
      </c>
      <c r="BC1938" s="6" t="s">
        <v>16765</v>
      </c>
      <c r="BD1938" s="6" t="s">
        <v>16960</v>
      </c>
      <c r="BE1938" s="6" t="s">
        <v>16961</v>
      </c>
      <c r="BF1938" s="6" t="s">
        <v>13575</v>
      </c>
      <c r="BG1938" s="6" t="s">
        <v>13575</v>
      </c>
      <c r="BH1938" s="6" t="s">
        <v>16959</v>
      </c>
      <c r="BI1938">
        <v>0</v>
      </c>
      <c r="BJ1938" s="6" t="s">
        <v>16958</v>
      </c>
      <c r="BK1938">
        <v>0</v>
      </c>
      <c r="BL1938" s="6" t="s">
        <v>315</v>
      </c>
      <c r="BM1938" s="56">
        <f>COUNTIF($B$2:B1938,B1938)</f>
        <v>6</v>
      </c>
      <c r="BN1938" s="6" t="str">
        <f t="shared" si="30"/>
        <v>14674-6</v>
      </c>
    </row>
    <row r="1939" spans="1:66" x14ac:dyDescent="0.25">
      <c r="A1939">
        <v>1</v>
      </c>
      <c r="B1939">
        <v>14674</v>
      </c>
      <c r="C1939" s="6" t="s">
        <v>19842</v>
      </c>
      <c r="D1939">
        <v>5</v>
      </c>
      <c r="E1939">
        <v>3</v>
      </c>
      <c r="F1939">
        <v>30</v>
      </c>
      <c r="G1939">
        <v>305</v>
      </c>
      <c r="H1939" s="6" t="s">
        <v>16994</v>
      </c>
      <c r="I1939">
        <v>1</v>
      </c>
      <c r="J1939">
        <v>259019</v>
      </c>
      <c r="K1939">
        <v>7</v>
      </c>
      <c r="L1939" s="55">
        <v>44638</v>
      </c>
      <c r="M1939" s="6" t="s">
        <v>16765</v>
      </c>
      <c r="N1939" s="55">
        <v>44727</v>
      </c>
      <c r="O1939">
        <v>101490</v>
      </c>
      <c r="P1939" s="6" t="s">
        <v>16796</v>
      </c>
      <c r="Q1939" s="6" t="s">
        <v>16973</v>
      </c>
      <c r="R1939">
        <v>2</v>
      </c>
      <c r="S1939">
        <v>0</v>
      </c>
      <c r="T1939">
        <v>-2</v>
      </c>
      <c r="U1939">
        <v>696</v>
      </c>
      <c r="V1939" s="6" t="s">
        <v>17183</v>
      </c>
      <c r="W1939" s="6" t="s">
        <v>16946</v>
      </c>
      <c r="X1939" s="55">
        <v>44659</v>
      </c>
      <c r="Y1939">
        <v>0</v>
      </c>
      <c r="Z1939">
        <v>0</v>
      </c>
      <c r="AA1939" s="6" t="s">
        <v>16765</v>
      </c>
      <c r="AB1939" s="6" t="s">
        <v>16947</v>
      </c>
      <c r="AD1939" s="6" t="s">
        <v>16765</v>
      </c>
      <c r="AE1939">
        <v>54121</v>
      </c>
      <c r="AF1939">
        <v>48881</v>
      </c>
      <c r="AG1939" s="6" t="s">
        <v>16973</v>
      </c>
      <c r="AH1939" s="6" t="s">
        <v>16950</v>
      </c>
      <c r="AI1939" s="6" t="s">
        <v>16951</v>
      </c>
      <c r="AJ1939" s="6" t="s">
        <v>16765</v>
      </c>
      <c r="AK1939" s="6" t="s">
        <v>16765</v>
      </c>
      <c r="AL1939" s="6" t="s">
        <v>16765</v>
      </c>
      <c r="AM1939" s="6" t="s">
        <v>16952</v>
      </c>
      <c r="AN1939">
        <v>0</v>
      </c>
      <c r="AO1939" s="55">
        <v>44659</v>
      </c>
      <c r="AP1939" s="6" t="s">
        <v>17190</v>
      </c>
      <c r="AQ1939">
        <v>0</v>
      </c>
      <c r="AR1939" s="6" t="s">
        <v>17184</v>
      </c>
      <c r="AS1939" s="6" t="s">
        <v>17002</v>
      </c>
      <c r="AT1939" s="6" t="s">
        <v>16947</v>
      </c>
      <c r="AU1939">
        <v>0</v>
      </c>
      <c r="AV1939">
        <v>0</v>
      </c>
      <c r="AW1939" s="6" t="s">
        <v>16956</v>
      </c>
      <c r="AX1939" s="6" t="s">
        <v>16765</v>
      </c>
      <c r="AY1939" s="6" t="s">
        <v>16765</v>
      </c>
      <c r="AZ1939" s="6" t="s">
        <v>16958</v>
      </c>
      <c r="BA1939" s="6" t="s">
        <v>16765</v>
      </c>
      <c r="BB1939" s="6" t="s">
        <v>16959</v>
      </c>
      <c r="BC1939" s="6" t="s">
        <v>16765</v>
      </c>
      <c r="BD1939" s="6" t="s">
        <v>16960</v>
      </c>
      <c r="BE1939" s="6" t="s">
        <v>16961</v>
      </c>
      <c r="BF1939" s="6" t="s">
        <v>13575</v>
      </c>
      <c r="BG1939" s="6" t="s">
        <v>13575</v>
      </c>
      <c r="BH1939" s="6" t="s">
        <v>16959</v>
      </c>
      <c r="BI1939">
        <v>0</v>
      </c>
      <c r="BJ1939" s="6" t="s">
        <v>16958</v>
      </c>
      <c r="BK1939">
        <v>0</v>
      </c>
      <c r="BL1939" s="6" t="s">
        <v>315</v>
      </c>
      <c r="BM1939" s="56">
        <f>COUNTIF($B$2:B1939,B1939)</f>
        <v>7</v>
      </c>
      <c r="BN1939" s="6" t="str">
        <f t="shared" si="30"/>
        <v>14674-7</v>
      </c>
    </row>
    <row r="1940" spans="1:66" x14ac:dyDescent="0.25">
      <c r="A1940">
        <v>1</v>
      </c>
      <c r="B1940">
        <v>14674</v>
      </c>
      <c r="C1940" s="6" t="s">
        <v>19842</v>
      </c>
      <c r="D1940">
        <v>5</v>
      </c>
      <c r="E1940">
        <v>3</v>
      </c>
      <c r="F1940">
        <v>30</v>
      </c>
      <c r="G1940">
        <v>305</v>
      </c>
      <c r="H1940" s="6" t="s">
        <v>16994</v>
      </c>
      <c r="I1940">
        <v>1</v>
      </c>
      <c r="J1940">
        <v>632693</v>
      </c>
      <c r="K1940">
        <v>6</v>
      </c>
      <c r="L1940" s="55">
        <v>43447</v>
      </c>
      <c r="M1940" s="6" t="s">
        <v>16765</v>
      </c>
      <c r="N1940" s="55">
        <v>44568</v>
      </c>
      <c r="O1940">
        <v>104825</v>
      </c>
      <c r="P1940" s="6" t="s">
        <v>16797</v>
      </c>
      <c r="Q1940" s="6" t="s">
        <v>16973</v>
      </c>
      <c r="R1940">
        <v>1</v>
      </c>
      <c r="S1940">
        <v>0</v>
      </c>
      <c r="T1940">
        <v>-1</v>
      </c>
      <c r="U1940">
        <v>700</v>
      </c>
      <c r="V1940" s="6" t="s">
        <v>17183</v>
      </c>
      <c r="W1940" s="6" t="s">
        <v>16946</v>
      </c>
      <c r="X1940" s="55">
        <v>44659</v>
      </c>
      <c r="Y1940">
        <v>0</v>
      </c>
      <c r="Z1940">
        <v>0</v>
      </c>
      <c r="AA1940" s="6" t="s">
        <v>16765</v>
      </c>
      <c r="AB1940" s="6" t="s">
        <v>16947</v>
      </c>
      <c r="AD1940" s="6" t="s">
        <v>16765</v>
      </c>
      <c r="AE1940">
        <v>50122</v>
      </c>
      <c r="AF1940">
        <v>45478</v>
      </c>
      <c r="AG1940" s="6" t="s">
        <v>16973</v>
      </c>
      <c r="AH1940" s="6" t="s">
        <v>16950</v>
      </c>
      <c r="AI1940" s="6" t="s">
        <v>16951</v>
      </c>
      <c r="AJ1940" s="6" t="s">
        <v>16765</v>
      </c>
      <c r="AK1940" s="6" t="s">
        <v>16765</v>
      </c>
      <c r="AL1940" s="6" t="s">
        <v>16765</v>
      </c>
      <c r="AM1940" s="6" t="s">
        <v>16952</v>
      </c>
      <c r="AN1940">
        <v>0</v>
      </c>
      <c r="AO1940" s="55">
        <v>44659</v>
      </c>
      <c r="AP1940" s="6" t="s">
        <v>16953</v>
      </c>
      <c r="AQ1940">
        <v>0</v>
      </c>
      <c r="AR1940" s="6" t="s">
        <v>17184</v>
      </c>
      <c r="AS1940" s="6" t="s">
        <v>17002</v>
      </c>
      <c r="AT1940" s="6" t="s">
        <v>16947</v>
      </c>
      <c r="AU1940">
        <v>0</v>
      </c>
      <c r="AV1940">
        <v>0</v>
      </c>
      <c r="AW1940" s="6" t="s">
        <v>16956</v>
      </c>
      <c r="AX1940" s="6" t="s">
        <v>19843</v>
      </c>
      <c r="AY1940" s="6" t="s">
        <v>16765</v>
      </c>
      <c r="AZ1940" s="6" t="s">
        <v>16958</v>
      </c>
      <c r="BA1940" s="6" t="s">
        <v>16765</v>
      </c>
      <c r="BB1940" s="6" t="s">
        <v>16959</v>
      </c>
      <c r="BC1940" s="6" t="s">
        <v>16765</v>
      </c>
      <c r="BD1940" s="6" t="s">
        <v>16960</v>
      </c>
      <c r="BE1940" s="6" t="s">
        <v>16961</v>
      </c>
      <c r="BF1940" s="6" t="s">
        <v>13575</v>
      </c>
      <c r="BG1940" s="6" t="s">
        <v>13575</v>
      </c>
      <c r="BH1940" s="6" t="s">
        <v>16959</v>
      </c>
      <c r="BI1940">
        <v>0</v>
      </c>
      <c r="BJ1940" s="6" t="s">
        <v>16958</v>
      </c>
      <c r="BK1940">
        <v>0</v>
      </c>
      <c r="BL1940" s="6" t="s">
        <v>315</v>
      </c>
      <c r="BM1940" s="56">
        <f>COUNTIF($B$2:B1940,B1940)</f>
        <v>8</v>
      </c>
      <c r="BN1940" s="6" t="str">
        <f t="shared" si="30"/>
        <v>14674-8</v>
      </c>
    </row>
    <row r="1941" spans="1:66" x14ac:dyDescent="0.25">
      <c r="A1941">
        <v>1</v>
      </c>
      <c r="B1941">
        <v>14674</v>
      </c>
      <c r="C1941" s="6" t="s">
        <v>19842</v>
      </c>
      <c r="D1941">
        <v>5</v>
      </c>
      <c r="E1941">
        <v>3</v>
      </c>
      <c r="F1941">
        <v>30</v>
      </c>
      <c r="G1941">
        <v>305</v>
      </c>
      <c r="H1941" s="6" t="s">
        <v>16994</v>
      </c>
      <c r="I1941">
        <v>1</v>
      </c>
      <c r="J1941">
        <v>646575</v>
      </c>
      <c r="K1941">
        <v>6</v>
      </c>
      <c r="L1941" s="55">
        <v>43472</v>
      </c>
      <c r="M1941" s="6" t="s">
        <v>16765</v>
      </c>
      <c r="N1941" s="55">
        <v>44568</v>
      </c>
      <c r="O1941">
        <v>104825</v>
      </c>
      <c r="P1941" s="6" t="s">
        <v>16797</v>
      </c>
      <c r="Q1941" s="6" t="s">
        <v>16973</v>
      </c>
      <c r="R1941">
        <v>1</v>
      </c>
      <c r="S1941">
        <v>0</v>
      </c>
      <c r="T1941">
        <v>-1</v>
      </c>
      <c r="U1941">
        <v>700</v>
      </c>
      <c r="V1941" s="6" t="s">
        <v>17183</v>
      </c>
      <c r="W1941" s="6" t="s">
        <v>16946</v>
      </c>
      <c r="X1941" s="55">
        <v>44659</v>
      </c>
      <c r="Y1941">
        <v>0</v>
      </c>
      <c r="Z1941">
        <v>0</v>
      </c>
      <c r="AA1941" s="6" t="s">
        <v>16765</v>
      </c>
      <c r="AB1941" s="6" t="s">
        <v>16947</v>
      </c>
      <c r="AD1941" s="6" t="s">
        <v>16765</v>
      </c>
      <c r="AE1941">
        <v>50230</v>
      </c>
      <c r="AF1941">
        <v>45567</v>
      </c>
      <c r="AG1941" s="6" t="s">
        <v>16973</v>
      </c>
      <c r="AH1941" s="6" t="s">
        <v>16950</v>
      </c>
      <c r="AI1941" s="6" t="s">
        <v>16951</v>
      </c>
      <c r="AJ1941" s="6" t="s">
        <v>16765</v>
      </c>
      <c r="AK1941" s="6" t="s">
        <v>16765</v>
      </c>
      <c r="AL1941" s="6" t="s">
        <v>16765</v>
      </c>
      <c r="AM1941" s="6" t="s">
        <v>16952</v>
      </c>
      <c r="AN1941">
        <v>0</v>
      </c>
      <c r="AO1941" s="55">
        <v>44659</v>
      </c>
      <c r="AP1941" s="6" t="s">
        <v>16953</v>
      </c>
      <c r="AQ1941">
        <v>0</v>
      </c>
      <c r="AR1941" s="6" t="s">
        <v>17184</v>
      </c>
      <c r="AS1941" s="6" t="s">
        <v>17002</v>
      </c>
      <c r="AT1941" s="6" t="s">
        <v>16947</v>
      </c>
      <c r="AU1941">
        <v>0</v>
      </c>
      <c r="AV1941">
        <v>0</v>
      </c>
      <c r="AW1941" s="6" t="s">
        <v>16956</v>
      </c>
      <c r="AX1941" s="6" t="s">
        <v>19361</v>
      </c>
      <c r="AY1941" s="6" t="s">
        <v>16765</v>
      </c>
      <c r="AZ1941" s="6" t="s">
        <v>16958</v>
      </c>
      <c r="BA1941" s="6" t="s">
        <v>16765</v>
      </c>
      <c r="BB1941" s="6" t="s">
        <v>16959</v>
      </c>
      <c r="BC1941" s="6" t="s">
        <v>16765</v>
      </c>
      <c r="BD1941" s="6" t="s">
        <v>16960</v>
      </c>
      <c r="BE1941" s="6" t="s">
        <v>16961</v>
      </c>
      <c r="BF1941" s="6" t="s">
        <v>13575</v>
      </c>
      <c r="BG1941" s="6" t="s">
        <v>13575</v>
      </c>
      <c r="BH1941" s="6" t="s">
        <v>16959</v>
      </c>
      <c r="BI1941">
        <v>0</v>
      </c>
      <c r="BJ1941" s="6" t="s">
        <v>16958</v>
      </c>
      <c r="BK1941">
        <v>0</v>
      </c>
      <c r="BL1941" s="6" t="s">
        <v>315</v>
      </c>
      <c r="BM1941" s="56">
        <f>COUNTIF($B$2:B1941,B1941)</f>
        <v>9</v>
      </c>
      <c r="BN1941" s="6" t="str">
        <f t="shared" si="30"/>
        <v>14674-9</v>
      </c>
    </row>
    <row r="1942" spans="1:66" x14ac:dyDescent="0.25">
      <c r="A1942">
        <v>1</v>
      </c>
      <c r="B1942">
        <v>14674</v>
      </c>
      <c r="C1942" s="6" t="s">
        <v>19842</v>
      </c>
      <c r="D1942">
        <v>5</v>
      </c>
      <c r="E1942">
        <v>3</v>
      </c>
      <c r="F1942">
        <v>30</v>
      </c>
      <c r="G1942">
        <v>305</v>
      </c>
      <c r="H1942" s="6" t="s">
        <v>16994</v>
      </c>
      <c r="I1942">
        <v>1</v>
      </c>
      <c r="J1942">
        <v>623261</v>
      </c>
      <c r="K1942">
        <v>6</v>
      </c>
      <c r="L1942" s="55">
        <v>43431</v>
      </c>
      <c r="M1942" s="6" t="s">
        <v>16765</v>
      </c>
      <c r="N1942" s="55">
        <v>44568</v>
      </c>
      <c r="O1942">
        <v>628698</v>
      </c>
      <c r="P1942" s="6" t="s">
        <v>16789</v>
      </c>
      <c r="Q1942" s="6" t="s">
        <v>19844</v>
      </c>
      <c r="R1942">
        <v>1</v>
      </c>
      <c r="S1942">
        <v>0</v>
      </c>
      <c r="T1942">
        <v>-1</v>
      </c>
      <c r="U1942">
        <v>1687.84</v>
      </c>
      <c r="V1942" s="6" t="s">
        <v>16945</v>
      </c>
      <c r="W1942" s="6" t="s">
        <v>16946</v>
      </c>
      <c r="X1942" s="55">
        <v>44659</v>
      </c>
      <c r="Y1942">
        <v>0</v>
      </c>
      <c r="Z1942">
        <v>0</v>
      </c>
      <c r="AA1942" s="6" t="s">
        <v>16765</v>
      </c>
      <c r="AB1942" s="6" t="s">
        <v>16947</v>
      </c>
      <c r="AD1942" s="6" t="s">
        <v>16948</v>
      </c>
      <c r="AE1942">
        <v>50050</v>
      </c>
      <c r="AF1942">
        <v>45430</v>
      </c>
      <c r="AG1942" s="6" t="s">
        <v>16949</v>
      </c>
      <c r="AH1942" s="6" t="s">
        <v>16950</v>
      </c>
      <c r="AI1942" s="6" t="s">
        <v>16951</v>
      </c>
      <c r="AJ1942" s="6" t="s">
        <v>16765</v>
      </c>
      <c r="AK1942" s="6" t="s">
        <v>16765</v>
      </c>
      <c r="AL1942" s="6" t="s">
        <v>16765</v>
      </c>
      <c r="AM1942" s="6" t="s">
        <v>16952</v>
      </c>
      <c r="AN1942">
        <v>0</v>
      </c>
      <c r="AO1942" s="55">
        <v>44659</v>
      </c>
      <c r="AP1942" s="6" t="s">
        <v>16953</v>
      </c>
      <c r="AQ1942">
        <v>0</v>
      </c>
      <c r="AR1942" s="6" t="s">
        <v>16997</v>
      </c>
      <c r="AS1942" s="6" t="s">
        <v>16955</v>
      </c>
      <c r="AT1942" s="6" t="s">
        <v>16947</v>
      </c>
      <c r="AU1942">
        <v>0</v>
      </c>
      <c r="AV1942">
        <v>0</v>
      </c>
      <c r="AW1942" s="6" t="s">
        <v>16956</v>
      </c>
      <c r="AX1942" s="6" t="s">
        <v>18932</v>
      </c>
      <c r="AY1942" s="6" t="s">
        <v>16765</v>
      </c>
      <c r="AZ1942" s="6" t="s">
        <v>16958</v>
      </c>
      <c r="BA1942" s="6" t="s">
        <v>16765</v>
      </c>
      <c r="BB1942" s="6" t="s">
        <v>16959</v>
      </c>
      <c r="BC1942" s="6" t="s">
        <v>16765</v>
      </c>
      <c r="BD1942" s="6" t="s">
        <v>16960</v>
      </c>
      <c r="BE1942" s="6" t="s">
        <v>16961</v>
      </c>
      <c r="BF1942" s="6" t="s">
        <v>13575</v>
      </c>
      <c r="BG1942" s="6" t="s">
        <v>13575</v>
      </c>
      <c r="BH1942" s="6" t="s">
        <v>16959</v>
      </c>
      <c r="BI1942">
        <v>0</v>
      </c>
      <c r="BJ1942" s="6" t="s">
        <v>16958</v>
      </c>
      <c r="BK1942">
        <v>0</v>
      </c>
      <c r="BL1942" s="6" t="s">
        <v>315</v>
      </c>
      <c r="BM1942" s="56">
        <f>COUNTIF($B$2:B1942,B1942)</f>
        <v>10</v>
      </c>
      <c r="BN1942" s="6" t="str">
        <f t="shared" si="30"/>
        <v>14674-10</v>
      </c>
    </row>
    <row r="1943" spans="1:66" x14ac:dyDescent="0.25">
      <c r="A1943">
        <v>1</v>
      </c>
      <c r="B1943">
        <v>14674</v>
      </c>
      <c r="C1943" s="6" t="s">
        <v>19842</v>
      </c>
      <c r="D1943">
        <v>5</v>
      </c>
      <c r="E1943">
        <v>3</v>
      </c>
      <c r="F1943">
        <v>30</v>
      </c>
      <c r="G1943">
        <v>305</v>
      </c>
      <c r="H1943" s="6" t="s">
        <v>16994</v>
      </c>
      <c r="I1943">
        <v>1</v>
      </c>
      <c r="J1943">
        <v>646574</v>
      </c>
      <c r="K1943">
        <v>6</v>
      </c>
      <c r="L1943" s="55">
        <v>43472</v>
      </c>
      <c r="M1943" s="6" t="s">
        <v>16765</v>
      </c>
      <c r="N1943" s="55">
        <v>44568</v>
      </c>
      <c r="O1943">
        <v>638754</v>
      </c>
      <c r="P1943" s="6" t="s">
        <v>16800</v>
      </c>
      <c r="Q1943" s="6" t="s">
        <v>19844</v>
      </c>
      <c r="R1943">
        <v>1</v>
      </c>
      <c r="S1943">
        <v>0</v>
      </c>
      <c r="T1943">
        <v>-1</v>
      </c>
      <c r="U1943">
        <v>2750</v>
      </c>
      <c r="V1943" s="6" t="s">
        <v>17275</v>
      </c>
      <c r="W1943" s="6" t="s">
        <v>16946</v>
      </c>
      <c r="X1943" s="55">
        <v>44659</v>
      </c>
      <c r="Y1943">
        <v>0</v>
      </c>
      <c r="Z1943">
        <v>0</v>
      </c>
      <c r="AA1943" s="6" t="s">
        <v>16765</v>
      </c>
      <c r="AB1943" s="6" t="s">
        <v>16947</v>
      </c>
      <c r="AD1943" s="6" t="s">
        <v>16948</v>
      </c>
      <c r="AE1943">
        <v>50229</v>
      </c>
      <c r="AF1943">
        <v>45566</v>
      </c>
      <c r="AG1943" s="6" t="s">
        <v>16949</v>
      </c>
      <c r="AH1943" s="6" t="s">
        <v>16950</v>
      </c>
      <c r="AI1943" s="6" t="s">
        <v>16951</v>
      </c>
      <c r="AJ1943" s="6" t="s">
        <v>16765</v>
      </c>
      <c r="AK1943" s="6" t="s">
        <v>16765</v>
      </c>
      <c r="AL1943" s="6" t="s">
        <v>16765</v>
      </c>
      <c r="AM1943" s="6" t="s">
        <v>16952</v>
      </c>
      <c r="AN1943">
        <v>0</v>
      </c>
      <c r="AO1943" s="55">
        <v>44659</v>
      </c>
      <c r="AP1943" s="6" t="s">
        <v>16953</v>
      </c>
      <c r="AQ1943">
        <v>0</v>
      </c>
      <c r="AR1943" s="6" t="s">
        <v>17276</v>
      </c>
      <c r="AS1943" s="6" t="s">
        <v>16955</v>
      </c>
      <c r="AT1943" s="6" t="s">
        <v>16947</v>
      </c>
      <c r="AU1943">
        <v>0</v>
      </c>
      <c r="AV1943">
        <v>0</v>
      </c>
      <c r="AW1943" s="6" t="s">
        <v>16956</v>
      </c>
      <c r="AX1943" s="6" t="s">
        <v>19361</v>
      </c>
      <c r="AY1943" s="6" t="s">
        <v>16765</v>
      </c>
      <c r="AZ1943" s="6" t="s">
        <v>16958</v>
      </c>
      <c r="BA1943" s="6" t="s">
        <v>16765</v>
      </c>
      <c r="BB1943" s="6" t="s">
        <v>16959</v>
      </c>
      <c r="BC1943" s="6" t="s">
        <v>16765</v>
      </c>
      <c r="BD1943" s="6" t="s">
        <v>16960</v>
      </c>
      <c r="BE1943" s="6" t="s">
        <v>16961</v>
      </c>
      <c r="BF1943" s="6" t="s">
        <v>13575</v>
      </c>
      <c r="BG1943" s="6" t="s">
        <v>13575</v>
      </c>
      <c r="BH1943" s="6" t="s">
        <v>16959</v>
      </c>
      <c r="BI1943">
        <v>0</v>
      </c>
      <c r="BJ1943" s="6" t="s">
        <v>16958</v>
      </c>
      <c r="BK1943">
        <v>0</v>
      </c>
      <c r="BL1943" s="6" t="s">
        <v>315</v>
      </c>
      <c r="BM1943" s="56">
        <f>COUNTIF($B$2:B1943,B1943)</f>
        <v>11</v>
      </c>
      <c r="BN1943" s="6" t="str">
        <f t="shared" si="30"/>
        <v>14674-11</v>
      </c>
    </row>
    <row r="1944" spans="1:66" x14ac:dyDescent="0.25">
      <c r="A1944">
        <v>1</v>
      </c>
      <c r="B1944">
        <v>14685</v>
      </c>
      <c r="C1944" s="6" t="s">
        <v>19845</v>
      </c>
      <c r="D1944">
        <v>5</v>
      </c>
      <c r="E1944">
        <v>2</v>
      </c>
      <c r="F1944">
        <v>20</v>
      </c>
      <c r="G1944">
        <v>204</v>
      </c>
      <c r="H1944" s="6" t="s">
        <v>16994</v>
      </c>
      <c r="I1944">
        <v>1</v>
      </c>
      <c r="J1944">
        <v>225467</v>
      </c>
      <c r="K1944">
        <v>7</v>
      </c>
      <c r="L1944" s="55">
        <v>44578</v>
      </c>
      <c r="M1944" s="6" t="s">
        <v>16765</v>
      </c>
      <c r="N1944" s="55">
        <v>44943</v>
      </c>
      <c r="O1944">
        <v>118784</v>
      </c>
      <c r="P1944" s="6" t="s">
        <v>16764</v>
      </c>
      <c r="Q1944" s="6" t="s">
        <v>19846</v>
      </c>
      <c r="R1944">
        <v>1</v>
      </c>
      <c r="S1944">
        <v>0</v>
      </c>
      <c r="T1944">
        <v>-1</v>
      </c>
      <c r="U1944">
        <v>1651</v>
      </c>
      <c r="V1944" s="6" t="s">
        <v>16945</v>
      </c>
      <c r="W1944" s="6" t="s">
        <v>16946</v>
      </c>
      <c r="X1944" s="55">
        <v>44616</v>
      </c>
      <c r="Y1944">
        <v>80000</v>
      </c>
      <c r="Z1944">
        <v>0</v>
      </c>
      <c r="AA1944" s="6" t="s">
        <v>16765</v>
      </c>
      <c r="AB1944" s="6" t="s">
        <v>16947</v>
      </c>
      <c r="AD1944" s="6" t="s">
        <v>16948</v>
      </c>
      <c r="AE1944">
        <v>53952</v>
      </c>
      <c r="AF1944">
        <v>48731</v>
      </c>
      <c r="AG1944" s="6" t="s">
        <v>16949</v>
      </c>
      <c r="AH1944" s="6" t="s">
        <v>16950</v>
      </c>
      <c r="AI1944" s="6" t="s">
        <v>16951</v>
      </c>
      <c r="AJ1944" s="6" t="s">
        <v>16765</v>
      </c>
      <c r="AK1944" s="6" t="s">
        <v>16765</v>
      </c>
      <c r="AL1944" s="6" t="s">
        <v>16765</v>
      </c>
      <c r="AM1944" s="6" t="s">
        <v>16952</v>
      </c>
      <c r="AN1944">
        <v>0</v>
      </c>
      <c r="AO1944" s="55">
        <v>44616</v>
      </c>
      <c r="AP1944" s="6" t="s">
        <v>16953</v>
      </c>
      <c r="AQ1944">
        <v>0</v>
      </c>
      <c r="AR1944" s="6" t="s">
        <v>16954</v>
      </c>
      <c r="AS1944" s="6" t="s">
        <v>16955</v>
      </c>
      <c r="AT1944" s="6" t="s">
        <v>16947</v>
      </c>
      <c r="AU1944">
        <v>0</v>
      </c>
      <c r="AV1944">
        <v>0</v>
      </c>
      <c r="AW1944" s="6" t="s">
        <v>16956</v>
      </c>
      <c r="AX1944" s="6" t="s">
        <v>16765</v>
      </c>
      <c r="AY1944" s="6" t="s">
        <v>16765</v>
      </c>
      <c r="AZ1944" s="6" t="s">
        <v>16958</v>
      </c>
      <c r="BA1944" s="6" t="s">
        <v>16765</v>
      </c>
      <c r="BB1944" s="6" t="s">
        <v>16959</v>
      </c>
      <c r="BC1944" s="6" t="s">
        <v>16765</v>
      </c>
      <c r="BD1944" s="6" t="s">
        <v>16960</v>
      </c>
      <c r="BE1944" s="6" t="s">
        <v>16961</v>
      </c>
      <c r="BF1944" s="6" t="s">
        <v>13575</v>
      </c>
      <c r="BG1944" s="6" t="s">
        <v>13575</v>
      </c>
      <c r="BH1944" s="6" t="s">
        <v>16959</v>
      </c>
      <c r="BI1944">
        <v>0</v>
      </c>
      <c r="BJ1944" s="6" t="s">
        <v>16958</v>
      </c>
      <c r="BK1944">
        <v>0</v>
      </c>
      <c r="BL1944" s="6" t="s">
        <v>315</v>
      </c>
      <c r="BM1944" s="56">
        <f>COUNTIF($B$2:B1944,B1944)</f>
        <v>1</v>
      </c>
      <c r="BN1944" s="6" t="str">
        <f t="shared" si="30"/>
        <v>14685-1</v>
      </c>
    </row>
    <row r="1945" spans="1:66" x14ac:dyDescent="0.25">
      <c r="A1945">
        <v>1</v>
      </c>
      <c r="B1945">
        <v>14699</v>
      </c>
      <c r="C1945" s="6" t="s">
        <v>19847</v>
      </c>
      <c r="D1945">
        <v>5</v>
      </c>
      <c r="E1945">
        <v>3</v>
      </c>
      <c r="F1945">
        <v>30</v>
      </c>
      <c r="G1945">
        <v>305</v>
      </c>
      <c r="H1945" s="6" t="s">
        <v>16943</v>
      </c>
      <c r="I1945">
        <v>1</v>
      </c>
      <c r="J1945">
        <v>687250</v>
      </c>
      <c r="K1945">
        <v>6</v>
      </c>
      <c r="L1945" s="55">
        <v>43543</v>
      </c>
      <c r="M1945" s="6" t="s">
        <v>16765</v>
      </c>
      <c r="N1945" s="55">
        <v>44686</v>
      </c>
      <c r="O1945">
        <v>118784</v>
      </c>
      <c r="P1945" s="6" t="s">
        <v>16764</v>
      </c>
      <c r="Q1945" s="6" t="s">
        <v>19848</v>
      </c>
      <c r="R1945">
        <v>1</v>
      </c>
      <c r="S1945">
        <v>0</v>
      </c>
      <c r="T1945">
        <v>-1</v>
      </c>
      <c r="U1945">
        <v>1651</v>
      </c>
      <c r="V1945" s="6" t="s">
        <v>16945</v>
      </c>
      <c r="W1945" s="6" t="s">
        <v>16946</v>
      </c>
      <c r="X1945" s="55">
        <v>44669</v>
      </c>
      <c r="Y1945">
        <v>50000</v>
      </c>
      <c r="Z1945">
        <v>747</v>
      </c>
      <c r="AA1945" s="6" t="s">
        <v>16885</v>
      </c>
      <c r="AB1945" s="6" t="s">
        <v>16947</v>
      </c>
      <c r="AD1945" s="6" t="s">
        <v>16948</v>
      </c>
      <c r="AE1945">
        <v>50537</v>
      </c>
      <c r="AF1945">
        <v>45822</v>
      </c>
      <c r="AG1945" s="6" t="s">
        <v>16949</v>
      </c>
      <c r="AH1945" s="6" t="s">
        <v>16950</v>
      </c>
      <c r="AI1945" s="6" t="s">
        <v>16951</v>
      </c>
      <c r="AJ1945" s="6" t="s">
        <v>16765</v>
      </c>
      <c r="AK1945" s="6" t="s">
        <v>16765</v>
      </c>
      <c r="AL1945" s="6" t="s">
        <v>16765</v>
      </c>
      <c r="AM1945" s="6" t="s">
        <v>16952</v>
      </c>
      <c r="AN1945">
        <v>0</v>
      </c>
      <c r="AO1945" s="55">
        <v>44669</v>
      </c>
      <c r="AP1945" s="6" t="s">
        <v>16953</v>
      </c>
      <c r="AQ1945">
        <v>0</v>
      </c>
      <c r="AR1945" s="6" t="s">
        <v>16954</v>
      </c>
      <c r="AS1945" s="6" t="s">
        <v>16955</v>
      </c>
      <c r="AT1945" s="6" t="s">
        <v>16947</v>
      </c>
      <c r="AU1945">
        <v>0</v>
      </c>
      <c r="AV1945">
        <v>0</v>
      </c>
      <c r="AW1945" s="6" t="s">
        <v>16956</v>
      </c>
      <c r="AX1945" s="6" t="s">
        <v>19452</v>
      </c>
      <c r="AY1945" s="6" t="s">
        <v>16765</v>
      </c>
      <c r="AZ1945" s="6" t="s">
        <v>16958</v>
      </c>
      <c r="BA1945" s="6" t="s">
        <v>16765</v>
      </c>
      <c r="BB1945" s="6" t="s">
        <v>16959</v>
      </c>
      <c r="BC1945" s="6" t="s">
        <v>16765</v>
      </c>
      <c r="BD1945" s="6" t="s">
        <v>16960</v>
      </c>
      <c r="BE1945" s="6" t="s">
        <v>16961</v>
      </c>
      <c r="BF1945" s="6" t="s">
        <v>13575</v>
      </c>
      <c r="BG1945" s="6" t="s">
        <v>13575</v>
      </c>
      <c r="BH1945" s="6" t="s">
        <v>16959</v>
      </c>
      <c r="BI1945">
        <v>0</v>
      </c>
      <c r="BJ1945" s="6" t="s">
        <v>16958</v>
      </c>
      <c r="BK1945">
        <v>0</v>
      </c>
      <c r="BL1945" s="6" t="s">
        <v>315</v>
      </c>
      <c r="BM1945" s="56">
        <f>COUNTIF($B$2:B1945,B1945)</f>
        <v>1</v>
      </c>
      <c r="BN1945" s="6" t="str">
        <f t="shared" si="30"/>
        <v>14699-1</v>
      </c>
    </row>
    <row r="1946" spans="1:66" x14ac:dyDescent="0.25">
      <c r="A1946">
        <v>1</v>
      </c>
      <c r="B1946">
        <v>14707</v>
      </c>
      <c r="C1946" s="6" t="s">
        <v>19849</v>
      </c>
      <c r="D1946">
        <v>5</v>
      </c>
      <c r="E1946">
        <v>2</v>
      </c>
      <c r="F1946">
        <v>20</v>
      </c>
      <c r="G1946">
        <v>202</v>
      </c>
      <c r="H1946" s="6" t="s">
        <v>16994</v>
      </c>
      <c r="I1946">
        <v>1</v>
      </c>
      <c r="J1946">
        <v>753917</v>
      </c>
      <c r="K1946">
        <v>6</v>
      </c>
      <c r="L1946" s="55">
        <v>43664</v>
      </c>
      <c r="M1946" s="6" t="s">
        <v>16765</v>
      </c>
      <c r="N1946" s="55">
        <v>44568</v>
      </c>
      <c r="O1946">
        <v>118750</v>
      </c>
      <c r="P1946" s="6" t="s">
        <v>16767</v>
      </c>
      <c r="Q1946" s="6" t="s">
        <v>19850</v>
      </c>
      <c r="R1946">
        <v>1</v>
      </c>
      <c r="S1946">
        <v>0</v>
      </c>
      <c r="T1946">
        <v>-1</v>
      </c>
      <c r="U1946">
        <v>1803.8</v>
      </c>
      <c r="V1946" s="6" t="s">
        <v>16945</v>
      </c>
      <c r="W1946" s="6" t="s">
        <v>16946</v>
      </c>
      <c r="X1946" s="55">
        <v>44658</v>
      </c>
      <c r="Y1946">
        <v>0</v>
      </c>
      <c r="Z1946">
        <v>0</v>
      </c>
      <c r="AA1946" s="6" t="s">
        <v>16765</v>
      </c>
      <c r="AB1946" s="6" t="s">
        <v>16947</v>
      </c>
      <c r="AD1946" s="6" t="s">
        <v>16948</v>
      </c>
      <c r="AE1946">
        <v>51258</v>
      </c>
      <c r="AF1946">
        <v>8872</v>
      </c>
      <c r="AG1946" s="6" t="s">
        <v>16949</v>
      </c>
      <c r="AH1946" s="6" t="s">
        <v>16950</v>
      </c>
      <c r="AI1946" s="6" t="s">
        <v>16951</v>
      </c>
      <c r="AJ1946" s="6" t="s">
        <v>16765</v>
      </c>
      <c r="AK1946" s="6" t="s">
        <v>16765</v>
      </c>
      <c r="AL1946" s="6" t="s">
        <v>16765</v>
      </c>
      <c r="AM1946" s="6" t="s">
        <v>16952</v>
      </c>
      <c r="AN1946">
        <v>0</v>
      </c>
      <c r="AO1946" s="55">
        <v>44658</v>
      </c>
      <c r="AP1946" s="6" t="s">
        <v>16953</v>
      </c>
      <c r="AQ1946">
        <v>0</v>
      </c>
      <c r="AR1946" s="6" t="s">
        <v>16954</v>
      </c>
      <c r="AS1946" s="6" t="s">
        <v>16955</v>
      </c>
      <c r="AT1946" s="6" t="s">
        <v>16947</v>
      </c>
      <c r="AU1946">
        <v>0</v>
      </c>
      <c r="AV1946">
        <v>0</v>
      </c>
      <c r="AW1946" s="6" t="s">
        <v>16956</v>
      </c>
      <c r="AX1946" s="6" t="s">
        <v>19580</v>
      </c>
      <c r="AY1946" s="6" t="s">
        <v>16765</v>
      </c>
      <c r="AZ1946" s="6" t="s">
        <v>16958</v>
      </c>
      <c r="BA1946" s="6" t="s">
        <v>16765</v>
      </c>
      <c r="BB1946" s="6" t="s">
        <v>16959</v>
      </c>
      <c r="BC1946" s="6" t="s">
        <v>16765</v>
      </c>
      <c r="BD1946" s="6" t="s">
        <v>16960</v>
      </c>
      <c r="BE1946" s="6" t="s">
        <v>16961</v>
      </c>
      <c r="BF1946" s="6" t="s">
        <v>13575</v>
      </c>
      <c r="BG1946" s="6" t="s">
        <v>13575</v>
      </c>
      <c r="BH1946" s="6" t="s">
        <v>16959</v>
      </c>
      <c r="BI1946">
        <v>0</v>
      </c>
      <c r="BJ1946" s="6" t="s">
        <v>16958</v>
      </c>
      <c r="BK1946">
        <v>0</v>
      </c>
      <c r="BL1946" s="6" t="s">
        <v>315</v>
      </c>
      <c r="BM1946" s="56">
        <f>COUNTIF($B$2:B1946,B1946)</f>
        <v>1</v>
      </c>
      <c r="BN1946" s="6" t="str">
        <f t="shared" si="30"/>
        <v>14707-1</v>
      </c>
    </row>
    <row r="1947" spans="1:66" x14ac:dyDescent="0.25">
      <c r="A1947">
        <v>1</v>
      </c>
      <c r="B1947">
        <v>14720</v>
      </c>
      <c r="C1947" s="6" t="s">
        <v>19851</v>
      </c>
      <c r="D1947">
        <v>5</v>
      </c>
      <c r="E1947">
        <v>3</v>
      </c>
      <c r="F1947">
        <v>30</v>
      </c>
      <c r="G1947">
        <v>306</v>
      </c>
      <c r="H1947" s="6" t="s">
        <v>16994</v>
      </c>
      <c r="I1947">
        <v>1</v>
      </c>
      <c r="J1947">
        <v>226385</v>
      </c>
      <c r="K1947">
        <v>7</v>
      </c>
      <c r="L1947" s="55">
        <v>44580</v>
      </c>
      <c r="M1947" s="6" t="s">
        <v>16765</v>
      </c>
      <c r="N1947" s="55">
        <v>44944</v>
      </c>
      <c r="O1947">
        <v>118784</v>
      </c>
      <c r="P1947" s="6" t="s">
        <v>16764</v>
      </c>
      <c r="Q1947" s="6" t="s">
        <v>19852</v>
      </c>
      <c r="R1947">
        <v>1</v>
      </c>
      <c r="S1947">
        <v>0</v>
      </c>
      <c r="T1947">
        <v>-1</v>
      </c>
      <c r="U1947">
        <v>1651</v>
      </c>
      <c r="V1947" s="6" t="s">
        <v>16945</v>
      </c>
      <c r="W1947" s="6" t="s">
        <v>17077</v>
      </c>
      <c r="X1947" s="55">
        <v>44651</v>
      </c>
      <c r="Y1947">
        <v>0</v>
      </c>
      <c r="Z1947">
        <v>0</v>
      </c>
      <c r="AA1947" s="6" t="s">
        <v>16765</v>
      </c>
      <c r="AB1947" s="6" t="s">
        <v>16947</v>
      </c>
      <c r="AD1947" s="6" t="s">
        <v>16948</v>
      </c>
      <c r="AE1947">
        <v>53968</v>
      </c>
      <c r="AF1947">
        <v>48749</v>
      </c>
      <c r="AG1947" s="6" t="s">
        <v>16949</v>
      </c>
      <c r="AH1947" s="6" t="s">
        <v>16950</v>
      </c>
      <c r="AI1947" s="6" t="s">
        <v>16951</v>
      </c>
      <c r="AJ1947" s="6" t="s">
        <v>16765</v>
      </c>
      <c r="AK1947" s="6" t="s">
        <v>16765</v>
      </c>
      <c r="AL1947" s="6" t="s">
        <v>16765</v>
      </c>
      <c r="AM1947" s="6" t="s">
        <v>16952</v>
      </c>
      <c r="AN1947">
        <v>0</v>
      </c>
      <c r="AO1947" s="55">
        <v>44651</v>
      </c>
      <c r="AP1947" s="6" t="s">
        <v>16953</v>
      </c>
      <c r="AQ1947">
        <v>0</v>
      </c>
      <c r="AR1947" s="6" t="s">
        <v>16954</v>
      </c>
      <c r="AS1947" s="6" t="s">
        <v>16955</v>
      </c>
      <c r="AT1947" s="6" t="s">
        <v>16947</v>
      </c>
      <c r="AU1947">
        <v>0</v>
      </c>
      <c r="AV1947">
        <v>0</v>
      </c>
      <c r="AW1947" s="6" t="s">
        <v>16956</v>
      </c>
      <c r="AX1947" s="6" t="s">
        <v>16765</v>
      </c>
      <c r="AY1947" s="6" t="s">
        <v>16765</v>
      </c>
      <c r="AZ1947" s="6" t="s">
        <v>16958</v>
      </c>
      <c r="BA1947" s="6" t="s">
        <v>16765</v>
      </c>
      <c r="BB1947" s="6" t="s">
        <v>16959</v>
      </c>
      <c r="BC1947" s="6" t="s">
        <v>16765</v>
      </c>
      <c r="BD1947" s="6" t="s">
        <v>16960</v>
      </c>
      <c r="BE1947" s="6" t="s">
        <v>16961</v>
      </c>
      <c r="BF1947" s="6" t="s">
        <v>13575</v>
      </c>
      <c r="BG1947" s="6" t="s">
        <v>13575</v>
      </c>
      <c r="BH1947" s="6" t="s">
        <v>16959</v>
      </c>
      <c r="BI1947">
        <v>0</v>
      </c>
      <c r="BJ1947" s="6" t="s">
        <v>16958</v>
      </c>
      <c r="BK1947">
        <v>0</v>
      </c>
      <c r="BL1947" s="6" t="s">
        <v>315</v>
      </c>
      <c r="BM1947" s="56">
        <f>COUNTIF($B$2:B1947,B1947)</f>
        <v>1</v>
      </c>
      <c r="BN1947" s="6" t="str">
        <f t="shared" si="30"/>
        <v>14720-1</v>
      </c>
    </row>
    <row r="1948" spans="1:66" x14ac:dyDescent="0.25">
      <c r="A1948">
        <v>1</v>
      </c>
      <c r="B1948">
        <v>14730</v>
      </c>
      <c r="C1948" s="6" t="s">
        <v>19853</v>
      </c>
      <c r="D1948">
        <v>5</v>
      </c>
      <c r="E1948">
        <v>3</v>
      </c>
      <c r="F1948">
        <v>30</v>
      </c>
      <c r="G1948">
        <v>302</v>
      </c>
      <c r="H1948" s="6" t="s">
        <v>16943</v>
      </c>
      <c r="I1948">
        <v>1</v>
      </c>
      <c r="J1948">
        <v>670598</v>
      </c>
      <c r="K1948">
        <v>6</v>
      </c>
      <c r="L1948" s="55">
        <v>43511</v>
      </c>
      <c r="M1948" s="6" t="s">
        <v>16765</v>
      </c>
      <c r="N1948" s="55">
        <v>44628</v>
      </c>
      <c r="O1948">
        <v>118784</v>
      </c>
      <c r="P1948" s="6" t="s">
        <v>16764</v>
      </c>
      <c r="Q1948" s="6" t="s">
        <v>19854</v>
      </c>
      <c r="R1948">
        <v>1</v>
      </c>
      <c r="S1948">
        <v>0</v>
      </c>
      <c r="T1948">
        <v>-1</v>
      </c>
      <c r="U1948">
        <v>1651</v>
      </c>
      <c r="V1948" s="6" t="s">
        <v>16945</v>
      </c>
      <c r="W1948" s="6" t="s">
        <v>16946</v>
      </c>
      <c r="X1948" s="55">
        <v>44669</v>
      </c>
      <c r="Y1948">
        <v>20000</v>
      </c>
      <c r="Z1948">
        <v>2974.74</v>
      </c>
      <c r="AA1948" s="6" t="s">
        <v>16965</v>
      </c>
      <c r="AB1948" s="6" t="s">
        <v>16947</v>
      </c>
      <c r="AD1948" s="6" t="s">
        <v>16948</v>
      </c>
      <c r="AE1948">
        <v>50443</v>
      </c>
      <c r="AF1948">
        <v>45755</v>
      </c>
      <c r="AG1948" s="6" t="s">
        <v>16949</v>
      </c>
      <c r="AH1948" s="6" t="s">
        <v>16950</v>
      </c>
      <c r="AI1948" s="6" t="s">
        <v>16951</v>
      </c>
      <c r="AJ1948" s="6" t="s">
        <v>16765</v>
      </c>
      <c r="AK1948" s="6" t="s">
        <v>16765</v>
      </c>
      <c r="AL1948" s="6" t="s">
        <v>16765</v>
      </c>
      <c r="AM1948" s="6" t="s">
        <v>16952</v>
      </c>
      <c r="AN1948">
        <v>0</v>
      </c>
      <c r="AO1948" s="55">
        <v>44669</v>
      </c>
      <c r="AP1948" s="6" t="s">
        <v>16953</v>
      </c>
      <c r="AQ1948">
        <v>0</v>
      </c>
      <c r="AR1948" s="6" t="s">
        <v>16954</v>
      </c>
      <c r="AS1948" s="6" t="s">
        <v>16955</v>
      </c>
      <c r="AT1948" s="6" t="s">
        <v>16947</v>
      </c>
      <c r="AU1948">
        <v>0</v>
      </c>
      <c r="AV1948">
        <v>0</v>
      </c>
      <c r="AW1948" s="6" t="s">
        <v>16956</v>
      </c>
      <c r="AX1948" s="6" t="s">
        <v>19855</v>
      </c>
      <c r="AY1948" s="6" t="s">
        <v>16765</v>
      </c>
      <c r="AZ1948" s="6" t="s">
        <v>16958</v>
      </c>
      <c r="BA1948" s="6" t="s">
        <v>16765</v>
      </c>
      <c r="BB1948" s="6" t="s">
        <v>16959</v>
      </c>
      <c r="BC1948" s="6" t="s">
        <v>16765</v>
      </c>
      <c r="BD1948" s="6" t="s">
        <v>16960</v>
      </c>
      <c r="BE1948" s="6" t="s">
        <v>16961</v>
      </c>
      <c r="BF1948" s="6" t="s">
        <v>13575</v>
      </c>
      <c r="BG1948" s="6" t="s">
        <v>13575</v>
      </c>
      <c r="BH1948" s="6" t="s">
        <v>16959</v>
      </c>
      <c r="BI1948">
        <v>0</v>
      </c>
      <c r="BJ1948" s="6" t="s">
        <v>16958</v>
      </c>
      <c r="BK1948">
        <v>0</v>
      </c>
      <c r="BL1948" s="6" t="s">
        <v>315</v>
      </c>
      <c r="BM1948" s="56">
        <f>COUNTIF($B$2:B1948,B1948)</f>
        <v>1</v>
      </c>
      <c r="BN1948" s="6" t="str">
        <f t="shared" si="30"/>
        <v>14730-1</v>
      </c>
    </row>
    <row r="1949" spans="1:66" x14ac:dyDescent="0.25">
      <c r="A1949">
        <v>1</v>
      </c>
      <c r="B1949">
        <v>14736</v>
      </c>
      <c r="C1949" s="6" t="s">
        <v>19856</v>
      </c>
      <c r="D1949">
        <v>5</v>
      </c>
      <c r="E1949">
        <v>3</v>
      </c>
      <c r="F1949">
        <v>30</v>
      </c>
      <c r="G1949">
        <v>304</v>
      </c>
      <c r="H1949" s="6" t="s">
        <v>16994</v>
      </c>
      <c r="I1949">
        <v>1</v>
      </c>
      <c r="J1949">
        <v>766659</v>
      </c>
      <c r="K1949">
        <v>6</v>
      </c>
      <c r="L1949" s="55">
        <v>43689</v>
      </c>
      <c r="M1949" s="6" t="s">
        <v>16765</v>
      </c>
      <c r="N1949" s="55">
        <v>44568</v>
      </c>
      <c r="O1949">
        <v>118784</v>
      </c>
      <c r="P1949" s="6" t="s">
        <v>16764</v>
      </c>
      <c r="Q1949" s="6" t="s">
        <v>19857</v>
      </c>
      <c r="R1949">
        <v>1</v>
      </c>
      <c r="S1949">
        <v>0</v>
      </c>
      <c r="T1949">
        <v>-1</v>
      </c>
      <c r="U1949">
        <v>1651</v>
      </c>
      <c r="V1949" s="6" t="s">
        <v>16945</v>
      </c>
      <c r="W1949" s="6" t="s">
        <v>16946</v>
      </c>
      <c r="X1949" s="55">
        <v>44658</v>
      </c>
      <c r="Y1949">
        <v>70000</v>
      </c>
      <c r="Z1949">
        <v>0</v>
      </c>
      <c r="AA1949" s="6" t="s">
        <v>16765</v>
      </c>
      <c r="AB1949" s="6" t="s">
        <v>16947</v>
      </c>
      <c r="AD1949" s="6" t="s">
        <v>16948</v>
      </c>
      <c r="AE1949">
        <v>51381</v>
      </c>
      <c r="AF1949">
        <v>46584</v>
      </c>
      <c r="AG1949" s="6" t="s">
        <v>16949</v>
      </c>
      <c r="AH1949" s="6" t="s">
        <v>16950</v>
      </c>
      <c r="AI1949" s="6" t="s">
        <v>16951</v>
      </c>
      <c r="AJ1949" s="6" t="s">
        <v>16765</v>
      </c>
      <c r="AK1949" s="6" t="s">
        <v>16765</v>
      </c>
      <c r="AL1949" s="6" t="s">
        <v>16765</v>
      </c>
      <c r="AM1949" s="6" t="s">
        <v>16952</v>
      </c>
      <c r="AN1949">
        <v>0</v>
      </c>
      <c r="AO1949" s="55">
        <v>44658</v>
      </c>
      <c r="AP1949" s="6" t="s">
        <v>16953</v>
      </c>
      <c r="AQ1949">
        <v>0</v>
      </c>
      <c r="AR1949" s="6" t="s">
        <v>16954</v>
      </c>
      <c r="AS1949" s="6" t="s">
        <v>16955</v>
      </c>
      <c r="AT1949" s="6" t="s">
        <v>16947</v>
      </c>
      <c r="AU1949">
        <v>0</v>
      </c>
      <c r="AV1949">
        <v>0</v>
      </c>
      <c r="AW1949" s="6" t="s">
        <v>16956</v>
      </c>
      <c r="AX1949" s="6" t="s">
        <v>19339</v>
      </c>
      <c r="AY1949" s="6" t="s">
        <v>16765</v>
      </c>
      <c r="AZ1949" s="6" t="s">
        <v>16958</v>
      </c>
      <c r="BA1949" s="6" t="s">
        <v>16765</v>
      </c>
      <c r="BB1949" s="6" t="s">
        <v>16959</v>
      </c>
      <c r="BC1949" s="6" t="s">
        <v>16765</v>
      </c>
      <c r="BD1949" s="6" t="s">
        <v>16960</v>
      </c>
      <c r="BE1949" s="6" t="s">
        <v>16961</v>
      </c>
      <c r="BF1949" s="6" t="s">
        <v>13575</v>
      </c>
      <c r="BG1949" s="6" t="s">
        <v>13575</v>
      </c>
      <c r="BH1949" s="6" t="s">
        <v>16959</v>
      </c>
      <c r="BI1949">
        <v>0</v>
      </c>
      <c r="BJ1949" s="6" t="s">
        <v>16958</v>
      </c>
      <c r="BK1949">
        <v>0</v>
      </c>
      <c r="BL1949" s="6" t="s">
        <v>315</v>
      </c>
      <c r="BM1949" s="56">
        <f>COUNTIF($B$2:B1949,B1949)</f>
        <v>1</v>
      </c>
      <c r="BN1949" s="6" t="str">
        <f t="shared" si="30"/>
        <v>14736-1</v>
      </c>
    </row>
    <row r="1950" spans="1:66" x14ac:dyDescent="0.25">
      <c r="A1950">
        <v>1</v>
      </c>
      <c r="B1950">
        <v>14745</v>
      </c>
      <c r="C1950" s="6" t="s">
        <v>19858</v>
      </c>
      <c r="D1950">
        <v>5</v>
      </c>
      <c r="E1950">
        <v>1</v>
      </c>
      <c r="F1950">
        <v>10</v>
      </c>
      <c r="G1950">
        <v>102</v>
      </c>
      <c r="H1950" s="6" t="s">
        <v>16943</v>
      </c>
      <c r="I1950">
        <v>1</v>
      </c>
      <c r="J1950">
        <v>732355</v>
      </c>
      <c r="K1950">
        <v>6</v>
      </c>
      <c r="L1950" s="55">
        <v>43627</v>
      </c>
      <c r="M1950" s="6" t="s">
        <v>16765</v>
      </c>
      <c r="N1950" s="55">
        <v>44825</v>
      </c>
      <c r="O1950">
        <v>118784</v>
      </c>
      <c r="P1950" s="6" t="s">
        <v>16764</v>
      </c>
      <c r="Q1950" s="6" t="s">
        <v>19859</v>
      </c>
      <c r="R1950">
        <v>1</v>
      </c>
      <c r="S1950">
        <v>0</v>
      </c>
      <c r="T1950">
        <v>-1</v>
      </c>
      <c r="U1950">
        <v>1651</v>
      </c>
      <c r="V1950" s="6" t="s">
        <v>16945</v>
      </c>
      <c r="W1950" s="6" t="s">
        <v>16946</v>
      </c>
      <c r="X1950" s="55">
        <v>44669</v>
      </c>
      <c r="Y1950">
        <v>60000</v>
      </c>
      <c r="Z1950">
        <v>1438.8</v>
      </c>
      <c r="AA1950" s="6" t="s">
        <v>16885</v>
      </c>
      <c r="AB1950" s="6" t="s">
        <v>16947</v>
      </c>
      <c r="AD1950" s="6" t="s">
        <v>16948</v>
      </c>
      <c r="AE1950">
        <v>51018</v>
      </c>
      <c r="AF1950">
        <v>46272</v>
      </c>
      <c r="AG1950" s="6" t="s">
        <v>16949</v>
      </c>
      <c r="AH1950" s="6" t="s">
        <v>16950</v>
      </c>
      <c r="AI1950" s="6" t="s">
        <v>16951</v>
      </c>
      <c r="AJ1950" s="6" t="s">
        <v>16765</v>
      </c>
      <c r="AK1950" s="6" t="s">
        <v>16765</v>
      </c>
      <c r="AL1950" s="6" t="s">
        <v>16765</v>
      </c>
      <c r="AM1950" s="6" t="s">
        <v>16952</v>
      </c>
      <c r="AN1950">
        <v>0</v>
      </c>
      <c r="AO1950" s="55">
        <v>44669</v>
      </c>
      <c r="AP1950" s="6" t="s">
        <v>16953</v>
      </c>
      <c r="AQ1950">
        <v>0</v>
      </c>
      <c r="AR1950" s="6" t="s">
        <v>16954</v>
      </c>
      <c r="AS1950" s="6" t="s">
        <v>16955</v>
      </c>
      <c r="AT1950" s="6" t="s">
        <v>16947</v>
      </c>
      <c r="AU1950">
        <v>0</v>
      </c>
      <c r="AV1950">
        <v>0</v>
      </c>
      <c r="AW1950" s="6" t="s">
        <v>16956</v>
      </c>
      <c r="AX1950" s="6" t="s">
        <v>19695</v>
      </c>
      <c r="AY1950" s="6" t="s">
        <v>16765</v>
      </c>
      <c r="AZ1950" s="6" t="s">
        <v>16958</v>
      </c>
      <c r="BA1950" s="6" t="s">
        <v>16765</v>
      </c>
      <c r="BB1950" s="6" t="s">
        <v>16959</v>
      </c>
      <c r="BC1950" s="6" t="s">
        <v>16765</v>
      </c>
      <c r="BD1950" s="6" t="s">
        <v>16960</v>
      </c>
      <c r="BE1950" s="6" t="s">
        <v>16961</v>
      </c>
      <c r="BF1950" s="6" t="s">
        <v>13575</v>
      </c>
      <c r="BG1950" s="6" t="s">
        <v>13575</v>
      </c>
      <c r="BH1950" s="6" t="s">
        <v>16959</v>
      </c>
      <c r="BI1950">
        <v>0</v>
      </c>
      <c r="BJ1950" s="6" t="s">
        <v>16958</v>
      </c>
      <c r="BK1950">
        <v>0</v>
      </c>
      <c r="BL1950" s="6" t="s">
        <v>315</v>
      </c>
      <c r="BM1950" s="56">
        <f>COUNTIF($B$2:B1950,B1950)</f>
        <v>1</v>
      </c>
      <c r="BN1950" s="6" t="str">
        <f t="shared" si="30"/>
        <v>14745-1</v>
      </c>
    </row>
    <row r="1951" spans="1:66" x14ac:dyDescent="0.25">
      <c r="A1951">
        <v>1</v>
      </c>
      <c r="B1951">
        <v>14746</v>
      </c>
      <c r="C1951" s="6" t="s">
        <v>19860</v>
      </c>
      <c r="D1951">
        <v>5</v>
      </c>
      <c r="E1951">
        <v>2</v>
      </c>
      <c r="F1951">
        <v>20</v>
      </c>
      <c r="G1951">
        <v>205</v>
      </c>
      <c r="H1951" s="6" t="s">
        <v>17007</v>
      </c>
      <c r="I1951">
        <v>1</v>
      </c>
      <c r="J1951">
        <v>28516</v>
      </c>
      <c r="K1951">
        <v>7</v>
      </c>
      <c r="L1951" s="55">
        <v>44214</v>
      </c>
      <c r="M1951" s="6" t="s">
        <v>16765</v>
      </c>
      <c r="N1951" s="55">
        <v>44736</v>
      </c>
      <c r="O1951">
        <v>118747</v>
      </c>
      <c r="P1951" s="6" t="s">
        <v>16770</v>
      </c>
      <c r="Q1951" s="6" t="s">
        <v>19861</v>
      </c>
      <c r="R1951">
        <v>1</v>
      </c>
      <c r="S1951">
        <v>0</v>
      </c>
      <c r="T1951">
        <v>-1</v>
      </c>
      <c r="U1951">
        <v>1217</v>
      </c>
      <c r="V1951" s="6" t="s">
        <v>16945</v>
      </c>
      <c r="W1951" s="6" t="s">
        <v>16946</v>
      </c>
      <c r="X1951" s="55">
        <v>44665</v>
      </c>
      <c r="Y1951">
        <v>10000</v>
      </c>
      <c r="Z1951">
        <v>0</v>
      </c>
      <c r="AA1951" s="6" t="s">
        <v>16765</v>
      </c>
      <c r="AB1951" s="6" t="s">
        <v>16947</v>
      </c>
      <c r="AD1951" s="6" t="s">
        <v>16948</v>
      </c>
      <c r="AE1951">
        <v>52831</v>
      </c>
      <c r="AF1951">
        <v>47789</v>
      </c>
      <c r="AG1951" s="6" t="s">
        <v>16949</v>
      </c>
      <c r="AH1951" s="6" t="s">
        <v>16950</v>
      </c>
      <c r="AI1951" s="6" t="s">
        <v>16951</v>
      </c>
      <c r="AJ1951" s="6" t="s">
        <v>16765</v>
      </c>
      <c r="AK1951" s="6" t="s">
        <v>16765</v>
      </c>
      <c r="AL1951" s="6" t="s">
        <v>16765</v>
      </c>
      <c r="AM1951" s="6" t="s">
        <v>16952</v>
      </c>
      <c r="AN1951">
        <v>0</v>
      </c>
      <c r="AO1951" s="55">
        <v>44665</v>
      </c>
      <c r="AP1951" s="6" t="s">
        <v>16953</v>
      </c>
      <c r="AQ1951">
        <v>0</v>
      </c>
      <c r="AR1951" s="6" t="s">
        <v>16954</v>
      </c>
      <c r="AS1951" s="6" t="s">
        <v>16955</v>
      </c>
      <c r="AT1951" s="6" t="s">
        <v>16947</v>
      </c>
      <c r="AU1951">
        <v>0</v>
      </c>
      <c r="AV1951">
        <v>0</v>
      </c>
      <c r="AW1951" s="6" t="s">
        <v>16956</v>
      </c>
      <c r="AX1951" s="6" t="s">
        <v>19435</v>
      </c>
      <c r="AY1951" s="6" t="s">
        <v>16765</v>
      </c>
      <c r="AZ1951" s="6" t="s">
        <v>16958</v>
      </c>
      <c r="BA1951" s="6" t="s">
        <v>16765</v>
      </c>
      <c r="BB1951" s="6" t="s">
        <v>16959</v>
      </c>
      <c r="BC1951" s="6" t="s">
        <v>16765</v>
      </c>
      <c r="BD1951" s="6" t="s">
        <v>16960</v>
      </c>
      <c r="BE1951" s="6" t="s">
        <v>16961</v>
      </c>
      <c r="BF1951" s="6" t="s">
        <v>13575</v>
      </c>
      <c r="BG1951" s="6" t="s">
        <v>13575</v>
      </c>
      <c r="BH1951" s="6" t="s">
        <v>16959</v>
      </c>
      <c r="BI1951">
        <v>0</v>
      </c>
      <c r="BJ1951" s="6" t="s">
        <v>16958</v>
      </c>
      <c r="BK1951">
        <v>0</v>
      </c>
      <c r="BL1951" s="6" t="s">
        <v>315</v>
      </c>
      <c r="BM1951" s="56">
        <f>COUNTIF($B$2:B1951,B1951)</f>
        <v>1</v>
      </c>
      <c r="BN1951" s="6" t="str">
        <f t="shared" si="30"/>
        <v>14746-1</v>
      </c>
    </row>
    <row r="1952" spans="1:66" x14ac:dyDescent="0.25">
      <c r="A1952">
        <v>1</v>
      </c>
      <c r="B1952">
        <v>14756</v>
      </c>
      <c r="C1952" s="6" t="s">
        <v>19862</v>
      </c>
      <c r="D1952">
        <v>5</v>
      </c>
      <c r="E1952">
        <v>3</v>
      </c>
      <c r="F1952">
        <v>30</v>
      </c>
      <c r="G1952">
        <v>302</v>
      </c>
      <c r="H1952" s="6" t="s">
        <v>16994</v>
      </c>
      <c r="I1952">
        <v>1</v>
      </c>
      <c r="J1952">
        <v>697229</v>
      </c>
      <c r="K1952">
        <v>6</v>
      </c>
      <c r="L1952" s="55">
        <v>43563</v>
      </c>
      <c r="M1952" s="6" t="s">
        <v>16765</v>
      </c>
      <c r="N1952" s="55">
        <v>44686</v>
      </c>
      <c r="O1952">
        <v>118788</v>
      </c>
      <c r="P1952" s="6" t="s">
        <v>16787</v>
      </c>
      <c r="Q1952" s="6" t="s">
        <v>19863</v>
      </c>
      <c r="R1952">
        <v>1</v>
      </c>
      <c r="S1952">
        <v>0</v>
      </c>
      <c r="T1952">
        <v>-1</v>
      </c>
      <c r="U1952">
        <v>2572.9499999999998</v>
      </c>
      <c r="V1952" s="6" t="s">
        <v>16945</v>
      </c>
      <c r="W1952" s="6" t="s">
        <v>16946</v>
      </c>
      <c r="X1952" s="55">
        <v>44664</v>
      </c>
      <c r="Y1952">
        <v>90000</v>
      </c>
      <c r="Z1952">
        <v>0</v>
      </c>
      <c r="AA1952" s="6" t="s">
        <v>16765</v>
      </c>
      <c r="AB1952" s="6" t="s">
        <v>16947</v>
      </c>
      <c r="AD1952" s="6" t="s">
        <v>16948</v>
      </c>
      <c r="AE1952">
        <v>50671</v>
      </c>
      <c r="AF1952">
        <v>45946</v>
      </c>
      <c r="AG1952" s="6" t="s">
        <v>16949</v>
      </c>
      <c r="AH1952" s="6" t="s">
        <v>16950</v>
      </c>
      <c r="AI1952" s="6" t="s">
        <v>16951</v>
      </c>
      <c r="AJ1952" s="6" t="s">
        <v>16765</v>
      </c>
      <c r="AK1952" s="6" t="s">
        <v>16765</v>
      </c>
      <c r="AL1952" s="6" t="s">
        <v>16765</v>
      </c>
      <c r="AM1952" s="6" t="s">
        <v>16952</v>
      </c>
      <c r="AN1952">
        <v>0</v>
      </c>
      <c r="AO1952" s="55">
        <v>44664</v>
      </c>
      <c r="AP1952" s="6" t="s">
        <v>16953</v>
      </c>
      <c r="AQ1952">
        <v>0</v>
      </c>
      <c r="AR1952" s="6" t="s">
        <v>16954</v>
      </c>
      <c r="AS1952" s="6" t="s">
        <v>16955</v>
      </c>
      <c r="AT1952" s="6" t="s">
        <v>16947</v>
      </c>
      <c r="AU1952">
        <v>0</v>
      </c>
      <c r="AV1952">
        <v>0</v>
      </c>
      <c r="AW1952" s="6" t="s">
        <v>16956</v>
      </c>
      <c r="AX1952" s="6" t="s">
        <v>18508</v>
      </c>
      <c r="AY1952" s="6" t="s">
        <v>16765</v>
      </c>
      <c r="AZ1952" s="6" t="s">
        <v>16958</v>
      </c>
      <c r="BA1952" s="6" t="s">
        <v>16765</v>
      </c>
      <c r="BB1952" s="6" t="s">
        <v>16959</v>
      </c>
      <c r="BC1952" s="6" t="s">
        <v>16765</v>
      </c>
      <c r="BD1952" s="6" t="s">
        <v>16960</v>
      </c>
      <c r="BE1952" s="6" t="s">
        <v>16961</v>
      </c>
      <c r="BF1952" s="6" t="s">
        <v>13575</v>
      </c>
      <c r="BG1952" s="6" t="s">
        <v>13575</v>
      </c>
      <c r="BH1952" s="6" t="s">
        <v>16959</v>
      </c>
      <c r="BI1952">
        <v>0</v>
      </c>
      <c r="BJ1952" s="6" t="s">
        <v>16958</v>
      </c>
      <c r="BK1952">
        <v>0</v>
      </c>
      <c r="BL1952" s="6" t="s">
        <v>315</v>
      </c>
      <c r="BM1952" s="56">
        <f>COUNTIF($B$2:B1952,B1952)</f>
        <v>1</v>
      </c>
      <c r="BN1952" s="6" t="str">
        <f t="shared" si="30"/>
        <v>14756-1</v>
      </c>
    </row>
    <row r="1953" spans="1:66" x14ac:dyDescent="0.25">
      <c r="A1953">
        <v>1</v>
      </c>
      <c r="B1953">
        <v>14781</v>
      </c>
      <c r="C1953" s="6" t="s">
        <v>19864</v>
      </c>
      <c r="D1953">
        <v>5</v>
      </c>
      <c r="E1953">
        <v>3</v>
      </c>
      <c r="F1953">
        <v>30</v>
      </c>
      <c r="G1953">
        <v>304</v>
      </c>
      <c r="H1953" s="6" t="s">
        <v>16963</v>
      </c>
      <c r="I1953">
        <v>1</v>
      </c>
      <c r="J1953">
        <v>151662</v>
      </c>
      <c r="K1953">
        <v>7</v>
      </c>
      <c r="L1953" s="55">
        <v>44447</v>
      </c>
      <c r="M1953" s="6" t="s">
        <v>16765</v>
      </c>
      <c r="N1953" s="55">
        <v>44810</v>
      </c>
      <c r="O1953">
        <v>782936</v>
      </c>
      <c r="P1953" s="6" t="s">
        <v>16810</v>
      </c>
      <c r="Q1953" s="6" t="s">
        <v>19865</v>
      </c>
      <c r="R1953">
        <v>1</v>
      </c>
      <c r="S1953">
        <v>0</v>
      </c>
      <c r="T1953">
        <v>-1</v>
      </c>
      <c r="U1953">
        <v>1947.09</v>
      </c>
      <c r="V1953" s="6" t="s">
        <v>16945</v>
      </c>
      <c r="W1953" s="6" t="s">
        <v>16946</v>
      </c>
      <c r="X1953" s="55">
        <v>44663</v>
      </c>
      <c r="Y1953">
        <v>20000</v>
      </c>
      <c r="Z1953">
        <v>3043.74</v>
      </c>
      <c r="AA1953" s="6" t="s">
        <v>16969</v>
      </c>
      <c r="AB1953" s="6" t="s">
        <v>16947</v>
      </c>
      <c r="AD1953" s="6" t="s">
        <v>16948</v>
      </c>
      <c r="AE1953">
        <v>53497</v>
      </c>
      <c r="AF1953">
        <v>48332</v>
      </c>
      <c r="AG1953" s="6" t="s">
        <v>16949</v>
      </c>
      <c r="AH1953" s="6" t="s">
        <v>16950</v>
      </c>
      <c r="AI1953" s="6" t="s">
        <v>16951</v>
      </c>
      <c r="AJ1953" s="6" t="s">
        <v>16765</v>
      </c>
      <c r="AK1953" s="6" t="s">
        <v>16765</v>
      </c>
      <c r="AL1953" s="6" t="s">
        <v>16765</v>
      </c>
      <c r="AM1953" s="6" t="s">
        <v>16952</v>
      </c>
      <c r="AN1953">
        <v>0</v>
      </c>
      <c r="AO1953" s="55">
        <v>44663</v>
      </c>
      <c r="AP1953" s="6" t="s">
        <v>16953</v>
      </c>
      <c r="AQ1953">
        <v>0</v>
      </c>
      <c r="AR1953" s="6" t="s">
        <v>16997</v>
      </c>
      <c r="AS1953" s="6" t="s">
        <v>16955</v>
      </c>
      <c r="AT1953" s="6" t="s">
        <v>16947</v>
      </c>
      <c r="AU1953">
        <v>0</v>
      </c>
      <c r="AV1953">
        <v>0</v>
      </c>
      <c r="AW1953" s="6" t="s">
        <v>16956</v>
      </c>
      <c r="AX1953" s="6" t="s">
        <v>16765</v>
      </c>
      <c r="AY1953" s="6" t="s">
        <v>16765</v>
      </c>
      <c r="AZ1953" s="6" t="s">
        <v>16958</v>
      </c>
      <c r="BA1953" s="6" t="s">
        <v>16765</v>
      </c>
      <c r="BB1953" s="6" t="s">
        <v>16959</v>
      </c>
      <c r="BC1953" s="6" t="s">
        <v>16765</v>
      </c>
      <c r="BD1953" s="6" t="s">
        <v>16960</v>
      </c>
      <c r="BE1953" s="6" t="s">
        <v>16961</v>
      </c>
      <c r="BF1953" s="6" t="s">
        <v>13575</v>
      </c>
      <c r="BG1953" s="6" t="s">
        <v>13575</v>
      </c>
      <c r="BH1953" s="6" t="s">
        <v>16959</v>
      </c>
      <c r="BI1953">
        <v>0</v>
      </c>
      <c r="BJ1953" s="6" t="s">
        <v>16958</v>
      </c>
      <c r="BK1953">
        <v>0</v>
      </c>
      <c r="BL1953" s="6" t="s">
        <v>315</v>
      </c>
      <c r="BM1953" s="56">
        <f>COUNTIF($B$2:B1953,B1953)</f>
        <v>1</v>
      </c>
      <c r="BN1953" s="6" t="str">
        <f t="shared" si="30"/>
        <v>14781-1</v>
      </c>
    </row>
    <row r="1954" spans="1:66" x14ac:dyDescent="0.25">
      <c r="A1954">
        <v>1</v>
      </c>
      <c r="B1954">
        <v>14793</v>
      </c>
      <c r="C1954" s="6" t="s">
        <v>19866</v>
      </c>
      <c r="D1954">
        <v>5</v>
      </c>
      <c r="E1954">
        <v>1</v>
      </c>
      <c r="F1954">
        <v>10</v>
      </c>
      <c r="G1954">
        <v>101</v>
      </c>
      <c r="H1954" s="6" t="s">
        <v>16943</v>
      </c>
      <c r="I1954">
        <v>1</v>
      </c>
      <c r="J1954">
        <v>628931</v>
      </c>
      <c r="K1954">
        <v>6</v>
      </c>
      <c r="L1954" s="55">
        <v>43440</v>
      </c>
      <c r="M1954" s="6" t="s">
        <v>16765</v>
      </c>
      <c r="N1954" s="55">
        <v>44568</v>
      </c>
      <c r="O1954">
        <v>118784</v>
      </c>
      <c r="P1954" s="6" t="s">
        <v>16764</v>
      </c>
      <c r="Q1954" s="6" t="s">
        <v>19867</v>
      </c>
      <c r="R1954">
        <v>1</v>
      </c>
      <c r="S1954">
        <v>0</v>
      </c>
      <c r="T1954">
        <v>-1</v>
      </c>
      <c r="U1954">
        <v>1651</v>
      </c>
      <c r="V1954" s="6" t="s">
        <v>16945</v>
      </c>
      <c r="W1954" s="6" t="s">
        <v>16946</v>
      </c>
      <c r="X1954" s="55">
        <v>44667</v>
      </c>
      <c r="Y1954">
        <v>70000</v>
      </c>
      <c r="Z1954">
        <v>0</v>
      </c>
      <c r="AA1954" s="6" t="s">
        <v>16765</v>
      </c>
      <c r="AB1954" s="6" t="s">
        <v>16947</v>
      </c>
      <c r="AD1954" s="6" t="s">
        <v>16948</v>
      </c>
      <c r="AE1954">
        <v>50099</v>
      </c>
      <c r="AF1954">
        <v>45463</v>
      </c>
      <c r="AG1954" s="6" t="s">
        <v>16949</v>
      </c>
      <c r="AH1954" s="6" t="s">
        <v>16950</v>
      </c>
      <c r="AI1954" s="6" t="s">
        <v>16951</v>
      </c>
      <c r="AJ1954" s="6" t="s">
        <v>16765</v>
      </c>
      <c r="AK1954" s="6" t="s">
        <v>16765</v>
      </c>
      <c r="AL1954" s="6" t="s">
        <v>16765</v>
      </c>
      <c r="AM1954" s="6" t="s">
        <v>16952</v>
      </c>
      <c r="AN1954">
        <v>0</v>
      </c>
      <c r="AO1954" s="55">
        <v>44667</v>
      </c>
      <c r="AP1954" s="6" t="s">
        <v>16953</v>
      </c>
      <c r="AQ1954">
        <v>0</v>
      </c>
      <c r="AR1954" s="6" t="s">
        <v>16954</v>
      </c>
      <c r="AS1954" s="6" t="s">
        <v>16955</v>
      </c>
      <c r="AT1954" s="6" t="s">
        <v>16947</v>
      </c>
      <c r="AU1954">
        <v>0</v>
      </c>
      <c r="AV1954">
        <v>0</v>
      </c>
      <c r="AW1954" s="6" t="s">
        <v>16956</v>
      </c>
      <c r="AX1954" s="6" t="s">
        <v>19868</v>
      </c>
      <c r="AY1954" s="6" t="s">
        <v>16765</v>
      </c>
      <c r="AZ1954" s="6" t="s">
        <v>16958</v>
      </c>
      <c r="BA1954" s="6" t="s">
        <v>16765</v>
      </c>
      <c r="BB1954" s="6" t="s">
        <v>16959</v>
      </c>
      <c r="BC1954" s="6" t="s">
        <v>16765</v>
      </c>
      <c r="BD1954" s="6" t="s">
        <v>16960</v>
      </c>
      <c r="BE1954" s="6" t="s">
        <v>16961</v>
      </c>
      <c r="BF1954" s="6" t="s">
        <v>13575</v>
      </c>
      <c r="BG1954" s="6" t="s">
        <v>13575</v>
      </c>
      <c r="BH1954" s="6" t="s">
        <v>16959</v>
      </c>
      <c r="BI1954">
        <v>0</v>
      </c>
      <c r="BJ1954" s="6" t="s">
        <v>16958</v>
      </c>
      <c r="BK1954">
        <v>0</v>
      </c>
      <c r="BL1954" s="6" t="s">
        <v>315</v>
      </c>
      <c r="BM1954" s="56">
        <f>COUNTIF($B$2:B1954,B1954)</f>
        <v>1</v>
      </c>
      <c r="BN1954" s="6" t="str">
        <f t="shared" si="30"/>
        <v>14793-1</v>
      </c>
    </row>
    <row r="1955" spans="1:66" x14ac:dyDescent="0.25">
      <c r="A1955">
        <v>1</v>
      </c>
      <c r="B1955">
        <v>14825</v>
      </c>
      <c r="C1955" s="6" t="s">
        <v>19869</v>
      </c>
      <c r="D1955">
        <v>4</v>
      </c>
      <c r="E1955">
        <v>9</v>
      </c>
      <c r="F1955">
        <v>99</v>
      </c>
      <c r="G1955">
        <v>906</v>
      </c>
      <c r="H1955" s="6" t="s">
        <v>17037</v>
      </c>
      <c r="I1955">
        <v>1</v>
      </c>
      <c r="J1955">
        <v>25533</v>
      </c>
      <c r="K1955">
        <v>7</v>
      </c>
      <c r="L1955" s="55">
        <v>44210</v>
      </c>
      <c r="M1955" s="6" t="s">
        <v>16765</v>
      </c>
      <c r="N1955" s="55">
        <v>44239</v>
      </c>
      <c r="O1955">
        <v>101489</v>
      </c>
      <c r="P1955" s="6" t="s">
        <v>16795</v>
      </c>
      <c r="Q1955" s="6" t="s">
        <v>16973</v>
      </c>
      <c r="R1955">
        <v>1</v>
      </c>
      <c r="S1955">
        <v>0</v>
      </c>
      <c r="T1955">
        <v>-1</v>
      </c>
      <c r="U1955">
        <v>300</v>
      </c>
      <c r="V1955" s="6" t="s">
        <v>17183</v>
      </c>
      <c r="W1955" s="6" t="s">
        <v>16946</v>
      </c>
      <c r="X1955" s="55">
        <v>44379</v>
      </c>
      <c r="Y1955">
        <v>0</v>
      </c>
      <c r="Z1955">
        <v>0</v>
      </c>
      <c r="AA1955" s="6" t="s">
        <v>16765</v>
      </c>
      <c r="AB1955" s="6" t="s">
        <v>16947</v>
      </c>
      <c r="AD1955" s="6" t="s">
        <v>16765</v>
      </c>
      <c r="AE1955">
        <v>52818</v>
      </c>
      <c r="AF1955">
        <v>47783</v>
      </c>
      <c r="AG1955" s="6" t="s">
        <v>16973</v>
      </c>
      <c r="AH1955" s="6" t="s">
        <v>16950</v>
      </c>
      <c r="AI1955" s="6" t="s">
        <v>16951</v>
      </c>
      <c r="AJ1955" s="6" t="s">
        <v>16765</v>
      </c>
      <c r="AK1955" s="6" t="s">
        <v>16765</v>
      </c>
      <c r="AL1955" s="6" t="s">
        <v>16765</v>
      </c>
      <c r="AM1955" s="6" t="s">
        <v>16952</v>
      </c>
      <c r="AN1955">
        <v>0</v>
      </c>
      <c r="AO1955" s="55">
        <v>44379</v>
      </c>
      <c r="AP1955" s="6" t="s">
        <v>17190</v>
      </c>
      <c r="AQ1955">
        <v>0</v>
      </c>
      <c r="AR1955" s="6" t="s">
        <v>17184</v>
      </c>
      <c r="AS1955" s="6" t="s">
        <v>17002</v>
      </c>
      <c r="AT1955" s="6" t="s">
        <v>16947</v>
      </c>
      <c r="AU1955">
        <v>0</v>
      </c>
      <c r="AV1955">
        <v>0</v>
      </c>
      <c r="AW1955" s="6" t="s">
        <v>16956</v>
      </c>
      <c r="AX1955" s="6" t="s">
        <v>19870</v>
      </c>
      <c r="AY1955" s="6" t="s">
        <v>16765</v>
      </c>
      <c r="AZ1955" s="6" t="s">
        <v>16958</v>
      </c>
      <c r="BA1955" s="6" t="s">
        <v>16765</v>
      </c>
      <c r="BB1955" s="6" t="s">
        <v>16959</v>
      </c>
      <c r="BC1955" s="6" t="s">
        <v>16765</v>
      </c>
      <c r="BD1955" s="6" t="s">
        <v>16960</v>
      </c>
      <c r="BE1955" s="6" t="s">
        <v>16961</v>
      </c>
      <c r="BF1955" s="6" t="s">
        <v>13575</v>
      </c>
      <c r="BG1955" s="6" t="s">
        <v>13575</v>
      </c>
      <c r="BH1955" s="6" t="s">
        <v>16959</v>
      </c>
      <c r="BI1955">
        <v>0</v>
      </c>
      <c r="BJ1955" s="6" t="s">
        <v>16958</v>
      </c>
      <c r="BK1955">
        <v>0</v>
      </c>
      <c r="BL1955" s="6" t="s">
        <v>315</v>
      </c>
      <c r="BM1955" s="56">
        <f>COUNTIF($B$2:B1955,B1955)</f>
        <v>1</v>
      </c>
      <c r="BN1955" s="6" t="str">
        <f t="shared" si="30"/>
        <v>14825-1</v>
      </c>
    </row>
    <row r="1956" spans="1:66" x14ac:dyDescent="0.25">
      <c r="A1956">
        <v>1</v>
      </c>
      <c r="B1956">
        <v>14830</v>
      </c>
      <c r="C1956" s="6" t="s">
        <v>19871</v>
      </c>
      <c r="D1956">
        <v>5</v>
      </c>
      <c r="E1956">
        <v>2</v>
      </c>
      <c r="F1956">
        <v>20</v>
      </c>
      <c r="G1956">
        <v>207</v>
      </c>
      <c r="H1956" s="6" t="s">
        <v>16994</v>
      </c>
      <c r="I1956">
        <v>1</v>
      </c>
      <c r="J1956">
        <v>257958</v>
      </c>
      <c r="K1956">
        <v>7</v>
      </c>
      <c r="L1956" s="55">
        <v>44636</v>
      </c>
      <c r="M1956" s="6" t="s">
        <v>16765</v>
      </c>
      <c r="N1956" s="55">
        <v>45001</v>
      </c>
      <c r="O1956">
        <v>782936</v>
      </c>
      <c r="P1956" s="6" t="s">
        <v>16810</v>
      </c>
      <c r="Q1956" s="6" t="s">
        <v>19872</v>
      </c>
      <c r="R1956">
        <v>1</v>
      </c>
      <c r="S1956">
        <v>0</v>
      </c>
      <c r="T1956">
        <v>-1</v>
      </c>
      <c r="U1956">
        <v>1947.09</v>
      </c>
      <c r="V1956" s="6" t="s">
        <v>16945</v>
      </c>
      <c r="W1956" s="6" t="s">
        <v>16946</v>
      </c>
      <c r="X1956" s="55">
        <v>44664</v>
      </c>
      <c r="Y1956">
        <v>0</v>
      </c>
      <c r="Z1956">
        <v>0</v>
      </c>
      <c r="AA1956" s="6" t="s">
        <v>16765</v>
      </c>
      <c r="AB1956" s="6" t="s">
        <v>16947</v>
      </c>
      <c r="AD1956" s="6" t="s">
        <v>16948</v>
      </c>
      <c r="AE1956">
        <v>54111</v>
      </c>
      <c r="AF1956">
        <v>48869</v>
      </c>
      <c r="AG1956" s="6" t="s">
        <v>16949</v>
      </c>
      <c r="AH1956" s="6" t="s">
        <v>16950</v>
      </c>
      <c r="AI1956" s="6" t="s">
        <v>16951</v>
      </c>
      <c r="AJ1956" s="6" t="s">
        <v>16765</v>
      </c>
      <c r="AK1956" s="6" t="s">
        <v>16765</v>
      </c>
      <c r="AL1956" s="6" t="s">
        <v>16765</v>
      </c>
      <c r="AM1956" s="6" t="s">
        <v>16952</v>
      </c>
      <c r="AN1956">
        <v>0</v>
      </c>
      <c r="AO1956" s="55">
        <v>44664</v>
      </c>
      <c r="AP1956" s="6" t="s">
        <v>16953</v>
      </c>
      <c r="AQ1956">
        <v>0</v>
      </c>
      <c r="AR1956" s="6" t="s">
        <v>16997</v>
      </c>
      <c r="AS1956" s="6" t="s">
        <v>16955</v>
      </c>
      <c r="AT1956" s="6" t="s">
        <v>16947</v>
      </c>
      <c r="AU1956">
        <v>0</v>
      </c>
      <c r="AV1956">
        <v>0</v>
      </c>
      <c r="AW1956" s="6" t="s">
        <v>16956</v>
      </c>
      <c r="AX1956" s="6" t="s">
        <v>16765</v>
      </c>
      <c r="AY1956" s="6" t="s">
        <v>16765</v>
      </c>
      <c r="AZ1956" s="6" t="s">
        <v>16958</v>
      </c>
      <c r="BA1956" s="6" t="s">
        <v>16765</v>
      </c>
      <c r="BB1956" s="6" t="s">
        <v>16959</v>
      </c>
      <c r="BC1956" s="6" t="s">
        <v>16765</v>
      </c>
      <c r="BD1956" s="6" t="s">
        <v>16960</v>
      </c>
      <c r="BE1956" s="6" t="s">
        <v>16961</v>
      </c>
      <c r="BF1956" s="6" t="s">
        <v>13575</v>
      </c>
      <c r="BG1956" s="6" t="s">
        <v>13575</v>
      </c>
      <c r="BH1956" s="6" t="s">
        <v>16959</v>
      </c>
      <c r="BI1956">
        <v>0</v>
      </c>
      <c r="BJ1956" s="6" t="s">
        <v>16958</v>
      </c>
      <c r="BK1956">
        <v>0</v>
      </c>
      <c r="BL1956" s="6" t="s">
        <v>315</v>
      </c>
      <c r="BM1956" s="56">
        <f>COUNTIF($B$2:B1956,B1956)</f>
        <v>1</v>
      </c>
      <c r="BN1956" s="6" t="str">
        <f t="shared" si="30"/>
        <v>14830-1</v>
      </c>
    </row>
    <row r="1957" spans="1:66" x14ac:dyDescent="0.25">
      <c r="A1957">
        <v>1</v>
      </c>
      <c r="B1957">
        <v>14834</v>
      </c>
      <c r="C1957" s="6" t="s">
        <v>19873</v>
      </c>
      <c r="D1957">
        <v>5</v>
      </c>
      <c r="E1957">
        <v>1</v>
      </c>
      <c r="F1957">
        <v>10</v>
      </c>
      <c r="G1957">
        <v>104</v>
      </c>
      <c r="H1957" s="6" t="s">
        <v>16994</v>
      </c>
      <c r="I1957">
        <v>1</v>
      </c>
      <c r="J1957">
        <v>769002</v>
      </c>
      <c r="K1957">
        <v>6</v>
      </c>
      <c r="L1957" s="55">
        <v>43692</v>
      </c>
      <c r="M1957" s="6" t="s">
        <v>16765</v>
      </c>
      <c r="N1957" s="55">
        <v>44568</v>
      </c>
      <c r="O1957">
        <v>118754</v>
      </c>
      <c r="P1957" s="6" t="s">
        <v>16794</v>
      </c>
      <c r="Q1957" s="6" t="s">
        <v>19874</v>
      </c>
      <c r="R1957">
        <v>1</v>
      </c>
      <c r="S1957">
        <v>0</v>
      </c>
      <c r="T1957">
        <v>-1</v>
      </c>
      <c r="U1957">
        <v>1850</v>
      </c>
      <c r="V1957" s="6" t="s">
        <v>16945</v>
      </c>
      <c r="W1957" s="6" t="s">
        <v>16946</v>
      </c>
      <c r="X1957" s="55">
        <v>44664</v>
      </c>
      <c r="Y1957">
        <v>50000</v>
      </c>
      <c r="Z1957">
        <v>0</v>
      </c>
      <c r="AA1957" s="6" t="s">
        <v>16765</v>
      </c>
      <c r="AB1957" s="6" t="s">
        <v>16947</v>
      </c>
      <c r="AD1957" s="6" t="s">
        <v>16948</v>
      </c>
      <c r="AE1957">
        <v>51402</v>
      </c>
      <c r="AF1957">
        <v>46599</v>
      </c>
      <c r="AG1957" s="6" t="s">
        <v>16949</v>
      </c>
      <c r="AH1957" s="6" t="s">
        <v>16950</v>
      </c>
      <c r="AI1957" s="6" t="s">
        <v>16951</v>
      </c>
      <c r="AJ1957" s="6" t="s">
        <v>16765</v>
      </c>
      <c r="AK1957" s="6" t="s">
        <v>16765</v>
      </c>
      <c r="AL1957" s="6" t="s">
        <v>16765</v>
      </c>
      <c r="AM1957" s="6" t="s">
        <v>16952</v>
      </c>
      <c r="AN1957">
        <v>0</v>
      </c>
      <c r="AO1957" s="55">
        <v>44664</v>
      </c>
      <c r="AP1957" s="6" t="s">
        <v>16953</v>
      </c>
      <c r="AQ1957">
        <v>0</v>
      </c>
      <c r="AR1957" s="6" t="s">
        <v>16954</v>
      </c>
      <c r="AS1957" s="6" t="s">
        <v>16955</v>
      </c>
      <c r="AT1957" s="6" t="s">
        <v>16947</v>
      </c>
      <c r="AU1957">
        <v>0</v>
      </c>
      <c r="AV1957">
        <v>0</v>
      </c>
      <c r="AW1957" s="6" t="s">
        <v>16956</v>
      </c>
      <c r="AX1957" s="6" t="s">
        <v>17978</v>
      </c>
      <c r="AY1957" s="6" t="s">
        <v>16765</v>
      </c>
      <c r="AZ1957" s="6" t="s">
        <v>16958</v>
      </c>
      <c r="BA1957" s="6" t="s">
        <v>16765</v>
      </c>
      <c r="BB1957" s="6" t="s">
        <v>16959</v>
      </c>
      <c r="BC1957" s="6" t="s">
        <v>16765</v>
      </c>
      <c r="BD1957" s="6" t="s">
        <v>16960</v>
      </c>
      <c r="BE1957" s="6" t="s">
        <v>16961</v>
      </c>
      <c r="BF1957" s="6" t="s">
        <v>13575</v>
      </c>
      <c r="BG1957" s="6" t="s">
        <v>13575</v>
      </c>
      <c r="BH1957" s="6" t="s">
        <v>16959</v>
      </c>
      <c r="BI1957">
        <v>0</v>
      </c>
      <c r="BJ1957" s="6" t="s">
        <v>16958</v>
      </c>
      <c r="BK1957">
        <v>0</v>
      </c>
      <c r="BL1957" s="6" t="s">
        <v>315</v>
      </c>
      <c r="BM1957" s="56">
        <f>COUNTIF($B$2:B1957,B1957)</f>
        <v>1</v>
      </c>
      <c r="BN1957" s="6" t="str">
        <f t="shared" si="30"/>
        <v>14834-1</v>
      </c>
    </row>
    <row r="1958" spans="1:66" x14ac:dyDescent="0.25">
      <c r="A1958">
        <v>1</v>
      </c>
      <c r="B1958">
        <v>14850</v>
      </c>
      <c r="C1958" s="6" t="s">
        <v>19875</v>
      </c>
      <c r="D1958">
        <v>5</v>
      </c>
      <c r="E1958">
        <v>1</v>
      </c>
      <c r="F1958">
        <v>10</v>
      </c>
      <c r="G1958">
        <v>104</v>
      </c>
      <c r="H1958" s="6" t="s">
        <v>17010</v>
      </c>
      <c r="I1958">
        <v>1</v>
      </c>
      <c r="J1958">
        <v>721039</v>
      </c>
      <c r="K1958">
        <v>6</v>
      </c>
      <c r="L1958" s="55">
        <v>43606</v>
      </c>
      <c r="M1958" s="6" t="s">
        <v>16765</v>
      </c>
      <c r="N1958" s="55">
        <v>44601</v>
      </c>
      <c r="O1958">
        <v>118784</v>
      </c>
      <c r="P1958" s="6" t="s">
        <v>16764</v>
      </c>
      <c r="Q1958" s="6" t="s">
        <v>19876</v>
      </c>
      <c r="R1958">
        <v>1</v>
      </c>
      <c r="S1958">
        <v>0</v>
      </c>
      <c r="T1958">
        <v>-1</v>
      </c>
      <c r="U1958">
        <v>1651</v>
      </c>
      <c r="V1958" s="6" t="s">
        <v>16945</v>
      </c>
      <c r="W1958" s="6" t="s">
        <v>16995</v>
      </c>
      <c r="X1958" s="55">
        <v>44667</v>
      </c>
      <c r="Y1958">
        <v>0</v>
      </c>
      <c r="Z1958">
        <v>866.27</v>
      </c>
      <c r="AA1958" s="6" t="s">
        <v>16996</v>
      </c>
      <c r="AB1958" s="6" t="s">
        <v>16947</v>
      </c>
      <c r="AD1958" s="6" t="s">
        <v>16948</v>
      </c>
      <c r="AE1958">
        <v>50900</v>
      </c>
      <c r="AF1958">
        <v>46161</v>
      </c>
      <c r="AG1958" s="6" t="s">
        <v>16949</v>
      </c>
      <c r="AH1958" s="6" t="s">
        <v>16950</v>
      </c>
      <c r="AI1958" s="6" t="s">
        <v>16951</v>
      </c>
      <c r="AJ1958" s="6" t="s">
        <v>16765</v>
      </c>
      <c r="AK1958" s="6" t="s">
        <v>16765</v>
      </c>
      <c r="AL1958" s="6" t="s">
        <v>16765</v>
      </c>
      <c r="AM1958" s="6" t="s">
        <v>16952</v>
      </c>
      <c r="AN1958">
        <v>0</v>
      </c>
      <c r="AO1958" s="55">
        <v>44667</v>
      </c>
      <c r="AP1958" s="6" t="s">
        <v>16953</v>
      </c>
      <c r="AQ1958">
        <v>0</v>
      </c>
      <c r="AR1958" s="6" t="s">
        <v>16954</v>
      </c>
      <c r="AS1958" s="6" t="s">
        <v>16955</v>
      </c>
      <c r="AT1958" s="6" t="s">
        <v>16947</v>
      </c>
      <c r="AU1958">
        <v>0</v>
      </c>
      <c r="AV1958">
        <v>0</v>
      </c>
      <c r="AW1958" s="6" t="s">
        <v>16956</v>
      </c>
      <c r="AX1958" s="6" t="s">
        <v>19877</v>
      </c>
      <c r="AY1958" s="6" t="s">
        <v>16765</v>
      </c>
      <c r="AZ1958" s="6" t="s">
        <v>16958</v>
      </c>
      <c r="BA1958" s="6" t="s">
        <v>16765</v>
      </c>
      <c r="BB1958" s="6" t="s">
        <v>16959</v>
      </c>
      <c r="BC1958" s="6" t="s">
        <v>16765</v>
      </c>
      <c r="BD1958" s="6" t="s">
        <v>16960</v>
      </c>
      <c r="BE1958" s="6" t="s">
        <v>16961</v>
      </c>
      <c r="BF1958" s="6" t="s">
        <v>13575</v>
      </c>
      <c r="BG1958" s="6" t="s">
        <v>13575</v>
      </c>
      <c r="BH1958" s="6" t="s">
        <v>16959</v>
      </c>
      <c r="BI1958">
        <v>0</v>
      </c>
      <c r="BJ1958" s="6" t="s">
        <v>16958</v>
      </c>
      <c r="BK1958">
        <v>0</v>
      </c>
      <c r="BL1958" s="6" t="s">
        <v>315</v>
      </c>
      <c r="BM1958" s="56">
        <f>COUNTIF($B$2:B1958,B1958)</f>
        <v>1</v>
      </c>
      <c r="BN1958" s="6" t="str">
        <f t="shared" si="30"/>
        <v>14850-1</v>
      </c>
    </row>
    <row r="1959" spans="1:66" x14ac:dyDescent="0.25">
      <c r="A1959">
        <v>1</v>
      </c>
      <c r="B1959">
        <v>14850</v>
      </c>
      <c r="C1959" s="6" t="s">
        <v>19875</v>
      </c>
      <c r="D1959">
        <v>5</v>
      </c>
      <c r="E1959">
        <v>1</v>
      </c>
      <c r="F1959">
        <v>10</v>
      </c>
      <c r="G1959">
        <v>104</v>
      </c>
      <c r="H1959" s="6" t="s">
        <v>17010</v>
      </c>
      <c r="I1959">
        <v>1</v>
      </c>
      <c r="J1959">
        <v>768201</v>
      </c>
      <c r="K1959">
        <v>6</v>
      </c>
      <c r="L1959" s="55">
        <v>43692</v>
      </c>
      <c r="M1959" s="6" t="s">
        <v>16765</v>
      </c>
      <c r="N1959" s="55">
        <v>44601</v>
      </c>
      <c r="O1959">
        <v>660160</v>
      </c>
      <c r="P1959" s="6" t="s">
        <v>16841</v>
      </c>
      <c r="Q1959" s="6" t="s">
        <v>16973</v>
      </c>
      <c r="R1959">
        <v>20</v>
      </c>
      <c r="S1959">
        <v>0</v>
      </c>
      <c r="T1959">
        <v>-20</v>
      </c>
      <c r="U1959">
        <v>644.6</v>
      </c>
      <c r="V1959" s="6" t="s">
        <v>16974</v>
      </c>
      <c r="W1959" s="6" t="s">
        <v>16995</v>
      </c>
      <c r="X1959" s="55">
        <v>44667</v>
      </c>
      <c r="Y1959">
        <v>0</v>
      </c>
      <c r="Z1959">
        <v>866.27</v>
      </c>
      <c r="AA1959" s="6" t="s">
        <v>16996</v>
      </c>
      <c r="AB1959" s="6" t="s">
        <v>16947</v>
      </c>
      <c r="AD1959" s="6" t="s">
        <v>16765</v>
      </c>
      <c r="AE1959">
        <v>51396</v>
      </c>
      <c r="AF1959">
        <v>46593</v>
      </c>
      <c r="AG1959" s="6" t="s">
        <v>16973</v>
      </c>
      <c r="AH1959" s="6" t="s">
        <v>16950</v>
      </c>
      <c r="AI1959" s="6" t="s">
        <v>16951</v>
      </c>
      <c r="AJ1959" s="6" t="s">
        <v>16765</v>
      </c>
      <c r="AK1959" s="6" t="s">
        <v>16765</v>
      </c>
      <c r="AL1959" s="6" t="s">
        <v>16765</v>
      </c>
      <c r="AM1959" s="6" t="s">
        <v>16952</v>
      </c>
      <c r="AN1959">
        <v>0</v>
      </c>
      <c r="AO1959" s="55">
        <v>44667</v>
      </c>
      <c r="AP1959" s="6" t="s">
        <v>16953</v>
      </c>
      <c r="AQ1959">
        <v>0</v>
      </c>
      <c r="AR1959" s="6" t="s">
        <v>16975</v>
      </c>
      <c r="AS1959" s="6" t="s">
        <v>16955</v>
      </c>
      <c r="AT1959" s="6" t="s">
        <v>16947</v>
      </c>
      <c r="AU1959">
        <v>0</v>
      </c>
      <c r="AV1959">
        <v>0</v>
      </c>
      <c r="AW1959" s="6" t="s">
        <v>16956</v>
      </c>
      <c r="AX1959" s="6" t="s">
        <v>19698</v>
      </c>
      <c r="AY1959" s="6" t="s">
        <v>16765</v>
      </c>
      <c r="AZ1959" s="6" t="s">
        <v>16958</v>
      </c>
      <c r="BA1959" s="6" t="s">
        <v>16765</v>
      </c>
      <c r="BB1959" s="6" t="s">
        <v>16959</v>
      </c>
      <c r="BC1959" s="6" t="s">
        <v>16765</v>
      </c>
      <c r="BD1959" s="6" t="s">
        <v>16960</v>
      </c>
      <c r="BE1959" s="6" t="s">
        <v>16961</v>
      </c>
      <c r="BF1959" s="6" t="s">
        <v>13575</v>
      </c>
      <c r="BG1959" s="6" t="s">
        <v>13575</v>
      </c>
      <c r="BH1959" s="6" t="s">
        <v>16959</v>
      </c>
      <c r="BI1959">
        <v>0</v>
      </c>
      <c r="BJ1959" s="6" t="s">
        <v>16958</v>
      </c>
      <c r="BK1959">
        <v>0</v>
      </c>
      <c r="BL1959" s="6" t="s">
        <v>315</v>
      </c>
      <c r="BM1959" s="56">
        <f>COUNTIF($B$2:B1959,B1959)</f>
        <v>2</v>
      </c>
      <c r="BN1959" s="6" t="str">
        <f t="shared" si="30"/>
        <v>14850-2</v>
      </c>
    </row>
    <row r="1960" spans="1:66" x14ac:dyDescent="0.25">
      <c r="A1960">
        <v>1</v>
      </c>
      <c r="B1960">
        <v>14850</v>
      </c>
      <c r="C1960" s="6" t="s">
        <v>19875</v>
      </c>
      <c r="D1960">
        <v>5</v>
      </c>
      <c r="E1960">
        <v>1</v>
      </c>
      <c r="F1960">
        <v>10</v>
      </c>
      <c r="G1960">
        <v>104</v>
      </c>
      <c r="H1960" s="6" t="s">
        <v>17010</v>
      </c>
      <c r="I1960">
        <v>1</v>
      </c>
      <c r="J1960">
        <v>768200</v>
      </c>
      <c r="K1960">
        <v>6</v>
      </c>
      <c r="L1960" s="55">
        <v>43692</v>
      </c>
      <c r="M1960" s="6" t="s">
        <v>16765</v>
      </c>
      <c r="N1960" s="55">
        <v>44601</v>
      </c>
      <c r="O1960">
        <v>660161</v>
      </c>
      <c r="P1960" s="6" t="s">
        <v>16854</v>
      </c>
      <c r="Q1960" s="6" t="s">
        <v>16973</v>
      </c>
      <c r="R1960">
        <v>5</v>
      </c>
      <c r="S1960">
        <v>0</v>
      </c>
      <c r="T1960">
        <v>-5</v>
      </c>
      <c r="U1960">
        <v>264.5</v>
      </c>
      <c r="V1960" s="6" t="s">
        <v>16974</v>
      </c>
      <c r="W1960" s="6" t="s">
        <v>16995</v>
      </c>
      <c r="X1960" s="55">
        <v>44667</v>
      </c>
      <c r="Y1960">
        <v>0</v>
      </c>
      <c r="Z1960">
        <v>866.27</v>
      </c>
      <c r="AA1960" s="6" t="s">
        <v>16996</v>
      </c>
      <c r="AB1960" s="6" t="s">
        <v>16947</v>
      </c>
      <c r="AD1960" s="6" t="s">
        <v>16765</v>
      </c>
      <c r="AE1960">
        <v>51395</v>
      </c>
      <c r="AF1960">
        <v>46592</v>
      </c>
      <c r="AG1960" s="6" t="s">
        <v>16973</v>
      </c>
      <c r="AH1960" s="6" t="s">
        <v>16950</v>
      </c>
      <c r="AI1960" s="6" t="s">
        <v>16951</v>
      </c>
      <c r="AJ1960" s="6" t="s">
        <v>16765</v>
      </c>
      <c r="AK1960" s="6" t="s">
        <v>16765</v>
      </c>
      <c r="AL1960" s="6" t="s">
        <v>16765</v>
      </c>
      <c r="AM1960" s="6" t="s">
        <v>16952</v>
      </c>
      <c r="AN1960">
        <v>0</v>
      </c>
      <c r="AO1960" s="55">
        <v>44667</v>
      </c>
      <c r="AP1960" s="6" t="s">
        <v>16953</v>
      </c>
      <c r="AQ1960">
        <v>0</v>
      </c>
      <c r="AR1960" s="6" t="s">
        <v>16975</v>
      </c>
      <c r="AS1960" s="6" t="s">
        <v>16955</v>
      </c>
      <c r="AT1960" s="6" t="s">
        <v>16947</v>
      </c>
      <c r="AU1960">
        <v>0</v>
      </c>
      <c r="AV1960">
        <v>0</v>
      </c>
      <c r="AW1960" s="6" t="s">
        <v>16956</v>
      </c>
      <c r="AX1960" s="6" t="s">
        <v>19698</v>
      </c>
      <c r="AY1960" s="6" t="s">
        <v>16765</v>
      </c>
      <c r="AZ1960" s="6" t="s">
        <v>16958</v>
      </c>
      <c r="BA1960" s="6" t="s">
        <v>16765</v>
      </c>
      <c r="BB1960" s="6" t="s">
        <v>16959</v>
      </c>
      <c r="BC1960" s="6" t="s">
        <v>16765</v>
      </c>
      <c r="BD1960" s="6" t="s">
        <v>16960</v>
      </c>
      <c r="BE1960" s="6" t="s">
        <v>16961</v>
      </c>
      <c r="BF1960" s="6" t="s">
        <v>13575</v>
      </c>
      <c r="BG1960" s="6" t="s">
        <v>13575</v>
      </c>
      <c r="BH1960" s="6" t="s">
        <v>16959</v>
      </c>
      <c r="BI1960">
        <v>0</v>
      </c>
      <c r="BJ1960" s="6" t="s">
        <v>16958</v>
      </c>
      <c r="BK1960">
        <v>0</v>
      </c>
      <c r="BL1960" s="6" t="s">
        <v>315</v>
      </c>
      <c r="BM1960" s="56">
        <f>COUNTIF($B$2:B1960,B1960)</f>
        <v>3</v>
      </c>
      <c r="BN1960" s="6" t="str">
        <f t="shared" si="30"/>
        <v>14850-3</v>
      </c>
    </row>
    <row r="1961" spans="1:66" x14ac:dyDescent="0.25">
      <c r="A1961">
        <v>1</v>
      </c>
      <c r="B1961">
        <v>14859</v>
      </c>
      <c r="C1961" s="6" t="s">
        <v>19878</v>
      </c>
      <c r="D1961">
        <v>5</v>
      </c>
      <c r="E1961">
        <v>2</v>
      </c>
      <c r="F1961">
        <v>20</v>
      </c>
      <c r="G1961">
        <v>203</v>
      </c>
      <c r="H1961" s="6" t="s">
        <v>16943</v>
      </c>
      <c r="I1961">
        <v>1</v>
      </c>
      <c r="J1961">
        <v>641520</v>
      </c>
      <c r="K1961">
        <v>6</v>
      </c>
      <c r="L1961" s="55">
        <v>43461</v>
      </c>
      <c r="M1961" s="6" t="s">
        <v>16765</v>
      </c>
      <c r="N1961" s="55">
        <v>44568</v>
      </c>
      <c r="O1961">
        <v>118750</v>
      </c>
      <c r="P1961" s="6" t="s">
        <v>16767</v>
      </c>
      <c r="Q1961" s="6" t="s">
        <v>19879</v>
      </c>
      <c r="R1961">
        <v>1</v>
      </c>
      <c r="S1961">
        <v>0</v>
      </c>
      <c r="T1961">
        <v>-1</v>
      </c>
      <c r="U1961">
        <v>1803.8</v>
      </c>
      <c r="V1961" s="6" t="s">
        <v>16945</v>
      </c>
      <c r="W1961" s="6" t="s">
        <v>16946</v>
      </c>
      <c r="X1961" s="55">
        <v>44649</v>
      </c>
      <c r="Y1961">
        <v>0</v>
      </c>
      <c r="Z1961">
        <v>0</v>
      </c>
      <c r="AA1961" s="6" t="s">
        <v>16765</v>
      </c>
      <c r="AB1961" s="6" t="s">
        <v>16947</v>
      </c>
      <c r="AD1961" s="6" t="s">
        <v>16948</v>
      </c>
      <c r="AE1961">
        <v>50199</v>
      </c>
      <c r="AF1961">
        <v>45546</v>
      </c>
      <c r="AG1961" s="6" t="s">
        <v>16949</v>
      </c>
      <c r="AH1961" s="6" t="s">
        <v>16950</v>
      </c>
      <c r="AI1961" s="6" t="s">
        <v>16951</v>
      </c>
      <c r="AJ1961" s="6" t="s">
        <v>16765</v>
      </c>
      <c r="AK1961" s="6" t="s">
        <v>16765</v>
      </c>
      <c r="AL1961" s="6" t="s">
        <v>16765</v>
      </c>
      <c r="AM1961" s="6" t="s">
        <v>16952</v>
      </c>
      <c r="AN1961">
        <v>0</v>
      </c>
      <c r="AO1961" s="55">
        <v>44649</v>
      </c>
      <c r="AP1961" s="6" t="s">
        <v>16953</v>
      </c>
      <c r="AQ1961">
        <v>0</v>
      </c>
      <c r="AR1961" s="6" t="s">
        <v>16954</v>
      </c>
      <c r="AS1961" s="6" t="s">
        <v>16955</v>
      </c>
      <c r="AT1961" s="6" t="s">
        <v>16947</v>
      </c>
      <c r="AU1961">
        <v>0</v>
      </c>
      <c r="AV1961">
        <v>0</v>
      </c>
      <c r="AW1961" s="6" t="s">
        <v>16956</v>
      </c>
      <c r="AX1961" s="6" t="s">
        <v>19880</v>
      </c>
      <c r="AY1961" s="6" t="s">
        <v>16765</v>
      </c>
      <c r="AZ1961" s="6" t="s">
        <v>16958</v>
      </c>
      <c r="BA1961" s="6" t="s">
        <v>16765</v>
      </c>
      <c r="BB1961" s="6" t="s">
        <v>16959</v>
      </c>
      <c r="BC1961" s="6" t="s">
        <v>16765</v>
      </c>
      <c r="BD1961" s="6" t="s">
        <v>16960</v>
      </c>
      <c r="BE1961" s="6" t="s">
        <v>16961</v>
      </c>
      <c r="BF1961" s="6" t="s">
        <v>13575</v>
      </c>
      <c r="BG1961" s="6" t="s">
        <v>13575</v>
      </c>
      <c r="BH1961" s="6" t="s">
        <v>16959</v>
      </c>
      <c r="BI1961">
        <v>0</v>
      </c>
      <c r="BJ1961" s="6" t="s">
        <v>16958</v>
      </c>
      <c r="BK1961">
        <v>0</v>
      </c>
      <c r="BL1961" s="6" t="s">
        <v>315</v>
      </c>
      <c r="BM1961" s="56">
        <f>COUNTIF($B$2:B1961,B1961)</f>
        <v>1</v>
      </c>
      <c r="BN1961" s="6" t="str">
        <f t="shared" si="30"/>
        <v>14859-1</v>
      </c>
    </row>
    <row r="1962" spans="1:66" x14ac:dyDescent="0.25">
      <c r="A1962">
        <v>1</v>
      </c>
      <c r="B1962">
        <v>14882</v>
      </c>
      <c r="C1962" s="6" t="s">
        <v>19881</v>
      </c>
      <c r="D1962">
        <v>5</v>
      </c>
      <c r="E1962">
        <v>3</v>
      </c>
      <c r="F1962">
        <v>30</v>
      </c>
      <c r="G1962">
        <v>301</v>
      </c>
      <c r="H1962" s="6" t="s">
        <v>17007</v>
      </c>
      <c r="I1962">
        <v>1</v>
      </c>
      <c r="J1962">
        <v>766660</v>
      </c>
      <c r="K1962">
        <v>6</v>
      </c>
      <c r="L1962" s="55">
        <v>43689</v>
      </c>
      <c r="M1962" s="6" t="s">
        <v>16765</v>
      </c>
      <c r="N1962" s="55">
        <v>44568</v>
      </c>
      <c r="O1962">
        <v>118747</v>
      </c>
      <c r="P1962" s="6" t="s">
        <v>16770</v>
      </c>
      <c r="Q1962" s="6" t="s">
        <v>19882</v>
      </c>
      <c r="R1962">
        <v>1</v>
      </c>
      <c r="S1962">
        <v>0</v>
      </c>
      <c r="T1962">
        <v>-1</v>
      </c>
      <c r="U1962">
        <v>1217</v>
      </c>
      <c r="V1962" s="6" t="s">
        <v>16945</v>
      </c>
      <c r="W1962" s="6" t="s">
        <v>16946</v>
      </c>
      <c r="X1962" s="55">
        <v>44659</v>
      </c>
      <c r="Y1962">
        <v>20000</v>
      </c>
      <c r="Z1962">
        <v>0</v>
      </c>
      <c r="AA1962" s="6" t="s">
        <v>16765</v>
      </c>
      <c r="AB1962" s="6" t="s">
        <v>16947</v>
      </c>
      <c r="AD1962" s="6" t="s">
        <v>16948</v>
      </c>
      <c r="AE1962">
        <v>51382</v>
      </c>
      <c r="AF1962">
        <v>46578</v>
      </c>
      <c r="AG1962" s="6" t="s">
        <v>16949</v>
      </c>
      <c r="AH1962" s="6" t="s">
        <v>16950</v>
      </c>
      <c r="AI1962" s="6" t="s">
        <v>16951</v>
      </c>
      <c r="AJ1962" s="6" t="s">
        <v>16765</v>
      </c>
      <c r="AK1962" s="6" t="s">
        <v>16765</v>
      </c>
      <c r="AL1962" s="6" t="s">
        <v>16765</v>
      </c>
      <c r="AM1962" s="6" t="s">
        <v>16952</v>
      </c>
      <c r="AN1962">
        <v>0</v>
      </c>
      <c r="AO1962" s="55">
        <v>44659</v>
      </c>
      <c r="AP1962" s="6" t="s">
        <v>16953</v>
      </c>
      <c r="AQ1962">
        <v>0</v>
      </c>
      <c r="AR1962" s="6" t="s">
        <v>16954</v>
      </c>
      <c r="AS1962" s="6" t="s">
        <v>16955</v>
      </c>
      <c r="AT1962" s="6" t="s">
        <v>16947</v>
      </c>
      <c r="AU1962">
        <v>0</v>
      </c>
      <c r="AV1962">
        <v>0</v>
      </c>
      <c r="AW1962" s="6" t="s">
        <v>16956</v>
      </c>
      <c r="AX1962" s="6" t="s">
        <v>19339</v>
      </c>
      <c r="AY1962" s="6" t="s">
        <v>16765</v>
      </c>
      <c r="AZ1962" s="6" t="s">
        <v>16958</v>
      </c>
      <c r="BA1962" s="6" t="s">
        <v>16765</v>
      </c>
      <c r="BB1962" s="6" t="s">
        <v>16959</v>
      </c>
      <c r="BC1962" s="6" t="s">
        <v>16765</v>
      </c>
      <c r="BD1962" s="6" t="s">
        <v>16960</v>
      </c>
      <c r="BE1962" s="6" t="s">
        <v>16961</v>
      </c>
      <c r="BF1962" s="6" t="s">
        <v>13575</v>
      </c>
      <c r="BG1962" s="6" t="s">
        <v>13575</v>
      </c>
      <c r="BH1962" s="6" t="s">
        <v>16959</v>
      </c>
      <c r="BI1962">
        <v>0</v>
      </c>
      <c r="BJ1962" s="6" t="s">
        <v>16958</v>
      </c>
      <c r="BK1962">
        <v>0</v>
      </c>
      <c r="BL1962" s="6" t="s">
        <v>315</v>
      </c>
      <c r="BM1962" s="56">
        <f>COUNTIF($B$2:B1962,B1962)</f>
        <v>1</v>
      </c>
      <c r="BN1962" s="6" t="str">
        <f t="shared" si="30"/>
        <v>14882-1</v>
      </c>
    </row>
    <row r="1963" spans="1:66" x14ac:dyDescent="0.25">
      <c r="A1963">
        <v>1</v>
      </c>
      <c r="B1963">
        <v>14884</v>
      </c>
      <c r="C1963" s="6" t="s">
        <v>19883</v>
      </c>
      <c r="D1963">
        <v>5</v>
      </c>
      <c r="E1963">
        <v>1</v>
      </c>
      <c r="F1963">
        <v>10</v>
      </c>
      <c r="G1963">
        <v>101</v>
      </c>
      <c r="H1963" s="6" t="s">
        <v>17007</v>
      </c>
      <c r="I1963">
        <v>1</v>
      </c>
      <c r="J1963">
        <v>530281</v>
      </c>
      <c r="K1963">
        <v>6</v>
      </c>
      <c r="L1963" s="55">
        <v>43270</v>
      </c>
      <c r="M1963" s="6" t="s">
        <v>16765</v>
      </c>
      <c r="N1963" s="55">
        <v>44628</v>
      </c>
      <c r="O1963">
        <v>118750</v>
      </c>
      <c r="P1963" s="6" t="s">
        <v>16767</v>
      </c>
      <c r="Q1963" s="6" t="s">
        <v>19884</v>
      </c>
      <c r="R1963">
        <v>1</v>
      </c>
      <c r="S1963">
        <v>0</v>
      </c>
      <c r="T1963">
        <v>-1</v>
      </c>
      <c r="U1963">
        <v>1803.8</v>
      </c>
      <c r="V1963" s="6" t="s">
        <v>16945</v>
      </c>
      <c r="W1963" s="6" t="s">
        <v>16946</v>
      </c>
      <c r="X1963" s="55">
        <v>44665</v>
      </c>
      <c r="Y1963">
        <v>70000</v>
      </c>
      <c r="Z1963">
        <v>3706.57</v>
      </c>
      <c r="AA1963" s="6" t="s">
        <v>16965</v>
      </c>
      <c r="AB1963" s="6" t="s">
        <v>16947</v>
      </c>
      <c r="AD1963" s="6" t="s">
        <v>16948</v>
      </c>
      <c r="AE1963">
        <v>49099</v>
      </c>
      <c r="AF1963">
        <v>44601</v>
      </c>
      <c r="AG1963" s="6" t="s">
        <v>16949</v>
      </c>
      <c r="AH1963" s="6" t="s">
        <v>16950</v>
      </c>
      <c r="AI1963" s="6" t="s">
        <v>16951</v>
      </c>
      <c r="AJ1963" s="6" t="s">
        <v>16765</v>
      </c>
      <c r="AK1963" s="6" t="s">
        <v>16765</v>
      </c>
      <c r="AL1963" s="6" t="s">
        <v>16765</v>
      </c>
      <c r="AM1963" s="6" t="s">
        <v>16952</v>
      </c>
      <c r="AN1963">
        <v>0</v>
      </c>
      <c r="AO1963" s="55">
        <v>44665</v>
      </c>
      <c r="AP1963" s="6" t="s">
        <v>16953</v>
      </c>
      <c r="AQ1963">
        <v>0</v>
      </c>
      <c r="AR1963" s="6" t="s">
        <v>16954</v>
      </c>
      <c r="AS1963" s="6" t="s">
        <v>16955</v>
      </c>
      <c r="AT1963" s="6" t="s">
        <v>16947</v>
      </c>
      <c r="AU1963">
        <v>0</v>
      </c>
      <c r="AV1963">
        <v>0</v>
      </c>
      <c r="AW1963" s="6" t="s">
        <v>16956</v>
      </c>
      <c r="AX1963" s="6" t="s">
        <v>17625</v>
      </c>
      <c r="AY1963" s="6" t="s">
        <v>16765</v>
      </c>
      <c r="AZ1963" s="6" t="s">
        <v>16958</v>
      </c>
      <c r="BA1963" s="6" t="s">
        <v>16765</v>
      </c>
      <c r="BB1963" s="6" t="s">
        <v>16959</v>
      </c>
      <c r="BC1963" s="6" t="s">
        <v>16765</v>
      </c>
      <c r="BD1963" s="6" t="s">
        <v>16960</v>
      </c>
      <c r="BE1963" s="6" t="s">
        <v>16961</v>
      </c>
      <c r="BF1963" s="6" t="s">
        <v>13575</v>
      </c>
      <c r="BG1963" s="6" t="s">
        <v>13575</v>
      </c>
      <c r="BH1963" s="6" t="s">
        <v>16959</v>
      </c>
      <c r="BI1963">
        <v>0</v>
      </c>
      <c r="BJ1963" s="6" t="s">
        <v>16958</v>
      </c>
      <c r="BK1963">
        <v>0</v>
      </c>
      <c r="BL1963" s="6" t="s">
        <v>315</v>
      </c>
      <c r="BM1963" s="56">
        <f>COUNTIF($B$2:B1963,B1963)</f>
        <v>1</v>
      </c>
      <c r="BN1963" s="6" t="str">
        <f t="shared" si="30"/>
        <v>14884-1</v>
      </c>
    </row>
    <row r="1964" spans="1:66" x14ac:dyDescent="0.25">
      <c r="A1964">
        <v>1</v>
      </c>
      <c r="B1964">
        <v>14884</v>
      </c>
      <c r="C1964" s="6" t="s">
        <v>19883</v>
      </c>
      <c r="D1964">
        <v>5</v>
      </c>
      <c r="E1964">
        <v>1</v>
      </c>
      <c r="F1964">
        <v>10</v>
      </c>
      <c r="G1964">
        <v>101</v>
      </c>
      <c r="H1964" s="6" t="s">
        <v>17007</v>
      </c>
      <c r="I1964">
        <v>1</v>
      </c>
      <c r="J1964">
        <v>713864</v>
      </c>
      <c r="K1964">
        <v>6</v>
      </c>
      <c r="L1964" s="55">
        <v>43593</v>
      </c>
      <c r="M1964" s="6" t="s">
        <v>16765</v>
      </c>
      <c r="N1964" s="55">
        <v>44628</v>
      </c>
      <c r="O1964">
        <v>118784</v>
      </c>
      <c r="P1964" s="6" t="s">
        <v>16764</v>
      </c>
      <c r="Q1964" s="6" t="s">
        <v>19885</v>
      </c>
      <c r="R1964">
        <v>1</v>
      </c>
      <c r="S1964">
        <v>0</v>
      </c>
      <c r="T1964">
        <v>-1</v>
      </c>
      <c r="U1964">
        <v>1651</v>
      </c>
      <c r="V1964" s="6" t="s">
        <v>16945</v>
      </c>
      <c r="W1964" s="6" t="s">
        <v>16946</v>
      </c>
      <c r="X1964" s="55">
        <v>44665</v>
      </c>
      <c r="Y1964">
        <v>70000</v>
      </c>
      <c r="Z1964">
        <v>3706.57</v>
      </c>
      <c r="AA1964" s="6" t="s">
        <v>16965</v>
      </c>
      <c r="AB1964" s="6" t="s">
        <v>16947</v>
      </c>
      <c r="AD1964" s="6" t="s">
        <v>16948</v>
      </c>
      <c r="AE1964">
        <v>50829</v>
      </c>
      <c r="AF1964">
        <v>46095</v>
      </c>
      <c r="AG1964" s="6" t="s">
        <v>16949</v>
      </c>
      <c r="AH1964" s="6" t="s">
        <v>16950</v>
      </c>
      <c r="AI1964" s="6" t="s">
        <v>16951</v>
      </c>
      <c r="AJ1964" s="6" t="s">
        <v>16765</v>
      </c>
      <c r="AK1964" s="6" t="s">
        <v>16765</v>
      </c>
      <c r="AL1964" s="6" t="s">
        <v>16765</v>
      </c>
      <c r="AM1964" s="6" t="s">
        <v>16952</v>
      </c>
      <c r="AN1964">
        <v>0</v>
      </c>
      <c r="AO1964" s="55">
        <v>44665</v>
      </c>
      <c r="AP1964" s="6" t="s">
        <v>16953</v>
      </c>
      <c r="AQ1964">
        <v>0</v>
      </c>
      <c r="AR1964" s="6" t="s">
        <v>16954</v>
      </c>
      <c r="AS1964" s="6" t="s">
        <v>16955</v>
      </c>
      <c r="AT1964" s="6" t="s">
        <v>16947</v>
      </c>
      <c r="AU1964">
        <v>0</v>
      </c>
      <c r="AV1964">
        <v>0</v>
      </c>
      <c r="AW1964" s="6" t="s">
        <v>16956</v>
      </c>
      <c r="AX1964" s="6" t="s">
        <v>18830</v>
      </c>
      <c r="AY1964" s="6" t="s">
        <v>16765</v>
      </c>
      <c r="AZ1964" s="6" t="s">
        <v>16958</v>
      </c>
      <c r="BA1964" s="6" t="s">
        <v>16765</v>
      </c>
      <c r="BB1964" s="6" t="s">
        <v>16959</v>
      </c>
      <c r="BC1964" s="6" t="s">
        <v>16765</v>
      </c>
      <c r="BD1964" s="6" t="s">
        <v>16960</v>
      </c>
      <c r="BE1964" s="6" t="s">
        <v>16961</v>
      </c>
      <c r="BF1964" s="6" t="s">
        <v>13575</v>
      </c>
      <c r="BG1964" s="6" t="s">
        <v>13575</v>
      </c>
      <c r="BH1964" s="6" t="s">
        <v>16959</v>
      </c>
      <c r="BI1964">
        <v>0</v>
      </c>
      <c r="BJ1964" s="6" t="s">
        <v>16958</v>
      </c>
      <c r="BK1964">
        <v>0</v>
      </c>
      <c r="BL1964" s="6" t="s">
        <v>315</v>
      </c>
      <c r="BM1964" s="56">
        <f>COUNTIF($B$2:B1964,B1964)</f>
        <v>2</v>
      </c>
      <c r="BN1964" s="6" t="str">
        <f t="shared" si="30"/>
        <v>14884-2</v>
      </c>
    </row>
    <row r="1965" spans="1:66" x14ac:dyDescent="0.25">
      <c r="A1965">
        <v>1</v>
      </c>
      <c r="B1965">
        <v>14884</v>
      </c>
      <c r="C1965" s="6" t="s">
        <v>19883</v>
      </c>
      <c r="D1965">
        <v>5</v>
      </c>
      <c r="E1965">
        <v>1</v>
      </c>
      <c r="F1965">
        <v>10</v>
      </c>
      <c r="G1965">
        <v>101</v>
      </c>
      <c r="H1965" s="6" t="s">
        <v>17007</v>
      </c>
      <c r="I1965">
        <v>1</v>
      </c>
      <c r="J1965">
        <v>697963</v>
      </c>
      <c r="K1965">
        <v>6</v>
      </c>
      <c r="L1965" s="55">
        <v>43564</v>
      </c>
      <c r="M1965" s="6" t="s">
        <v>16765</v>
      </c>
      <c r="N1965" s="55">
        <v>44628</v>
      </c>
      <c r="O1965">
        <v>118788</v>
      </c>
      <c r="P1965" s="6" t="s">
        <v>16787</v>
      </c>
      <c r="Q1965" s="6" t="s">
        <v>19886</v>
      </c>
      <c r="R1965">
        <v>1</v>
      </c>
      <c r="S1965">
        <v>0</v>
      </c>
      <c r="T1965">
        <v>-1</v>
      </c>
      <c r="U1965">
        <v>2572.9499999999998</v>
      </c>
      <c r="V1965" s="6" t="s">
        <v>16945</v>
      </c>
      <c r="W1965" s="6" t="s">
        <v>16946</v>
      </c>
      <c r="X1965" s="55">
        <v>44665</v>
      </c>
      <c r="Y1965">
        <v>70000</v>
      </c>
      <c r="Z1965">
        <v>3706.57</v>
      </c>
      <c r="AA1965" s="6" t="s">
        <v>16965</v>
      </c>
      <c r="AB1965" s="6" t="s">
        <v>16947</v>
      </c>
      <c r="AD1965" s="6" t="s">
        <v>16948</v>
      </c>
      <c r="AE1965">
        <v>50683</v>
      </c>
      <c r="AF1965">
        <v>45961</v>
      </c>
      <c r="AG1965" s="6" t="s">
        <v>16949</v>
      </c>
      <c r="AH1965" s="6" t="s">
        <v>16950</v>
      </c>
      <c r="AI1965" s="6" t="s">
        <v>16951</v>
      </c>
      <c r="AJ1965" s="6" t="s">
        <v>16765</v>
      </c>
      <c r="AK1965" s="6" t="s">
        <v>16765</v>
      </c>
      <c r="AL1965" s="6" t="s">
        <v>16765</v>
      </c>
      <c r="AM1965" s="6" t="s">
        <v>16952</v>
      </c>
      <c r="AN1965">
        <v>0</v>
      </c>
      <c r="AO1965" s="55">
        <v>44665</v>
      </c>
      <c r="AP1965" s="6" t="s">
        <v>16953</v>
      </c>
      <c r="AQ1965">
        <v>0</v>
      </c>
      <c r="AR1965" s="6" t="s">
        <v>16954</v>
      </c>
      <c r="AS1965" s="6" t="s">
        <v>16955</v>
      </c>
      <c r="AT1965" s="6" t="s">
        <v>16947</v>
      </c>
      <c r="AU1965">
        <v>0</v>
      </c>
      <c r="AV1965">
        <v>0</v>
      </c>
      <c r="AW1965" s="6" t="s">
        <v>16956</v>
      </c>
      <c r="AX1965" s="6" t="s">
        <v>19887</v>
      </c>
      <c r="AY1965" s="6" t="s">
        <v>16765</v>
      </c>
      <c r="AZ1965" s="6" t="s">
        <v>16958</v>
      </c>
      <c r="BA1965" s="6" t="s">
        <v>16765</v>
      </c>
      <c r="BB1965" s="6" t="s">
        <v>16959</v>
      </c>
      <c r="BC1965" s="6" t="s">
        <v>16765</v>
      </c>
      <c r="BD1965" s="6" t="s">
        <v>16960</v>
      </c>
      <c r="BE1965" s="6" t="s">
        <v>16961</v>
      </c>
      <c r="BF1965" s="6" t="s">
        <v>13575</v>
      </c>
      <c r="BG1965" s="6" t="s">
        <v>13575</v>
      </c>
      <c r="BH1965" s="6" t="s">
        <v>16959</v>
      </c>
      <c r="BI1965">
        <v>0</v>
      </c>
      <c r="BJ1965" s="6" t="s">
        <v>16958</v>
      </c>
      <c r="BK1965">
        <v>0</v>
      </c>
      <c r="BL1965" s="6" t="s">
        <v>315</v>
      </c>
      <c r="BM1965" s="56">
        <f>COUNTIF($B$2:B1965,B1965)</f>
        <v>3</v>
      </c>
      <c r="BN1965" s="6" t="str">
        <f t="shared" si="30"/>
        <v>14884-3</v>
      </c>
    </row>
    <row r="1966" spans="1:66" x14ac:dyDescent="0.25">
      <c r="A1966">
        <v>1</v>
      </c>
      <c r="B1966">
        <v>14889</v>
      </c>
      <c r="C1966" s="6" t="s">
        <v>19888</v>
      </c>
      <c r="D1966">
        <v>5</v>
      </c>
      <c r="E1966">
        <v>2</v>
      </c>
      <c r="F1966">
        <v>20</v>
      </c>
      <c r="G1966">
        <v>204</v>
      </c>
      <c r="H1966" s="6" t="s">
        <v>17007</v>
      </c>
      <c r="I1966">
        <v>1</v>
      </c>
      <c r="J1966">
        <v>195703</v>
      </c>
      <c r="K1966">
        <v>7</v>
      </c>
      <c r="L1966" s="55">
        <v>44524</v>
      </c>
      <c r="M1966" s="6" t="s">
        <v>16765</v>
      </c>
      <c r="N1966" s="55">
        <v>44889</v>
      </c>
      <c r="O1966">
        <v>118784</v>
      </c>
      <c r="P1966" s="6" t="s">
        <v>16764</v>
      </c>
      <c r="Q1966" s="6" t="s">
        <v>19889</v>
      </c>
      <c r="R1966">
        <v>1</v>
      </c>
      <c r="S1966">
        <v>0</v>
      </c>
      <c r="T1966">
        <v>-1</v>
      </c>
      <c r="U1966">
        <v>1651</v>
      </c>
      <c r="V1966" s="6" t="s">
        <v>16945</v>
      </c>
      <c r="W1966" s="6" t="s">
        <v>16946</v>
      </c>
      <c r="X1966" s="55">
        <v>44665</v>
      </c>
      <c r="Y1966">
        <v>20000</v>
      </c>
      <c r="Z1966">
        <v>0</v>
      </c>
      <c r="AA1966" s="6" t="s">
        <v>16765</v>
      </c>
      <c r="AB1966" s="6" t="s">
        <v>16947</v>
      </c>
      <c r="AD1966" s="6" t="s">
        <v>16948</v>
      </c>
      <c r="AE1966">
        <v>53771</v>
      </c>
      <c r="AF1966">
        <v>48574</v>
      </c>
      <c r="AG1966" s="6" t="s">
        <v>16949</v>
      </c>
      <c r="AH1966" s="6" t="s">
        <v>16950</v>
      </c>
      <c r="AI1966" s="6" t="s">
        <v>16951</v>
      </c>
      <c r="AJ1966" s="6" t="s">
        <v>16765</v>
      </c>
      <c r="AK1966" s="6" t="s">
        <v>16765</v>
      </c>
      <c r="AL1966" s="6" t="s">
        <v>16765</v>
      </c>
      <c r="AM1966" s="6" t="s">
        <v>16952</v>
      </c>
      <c r="AN1966">
        <v>0</v>
      </c>
      <c r="AO1966" s="55">
        <v>44665</v>
      </c>
      <c r="AP1966" s="6" t="s">
        <v>16953</v>
      </c>
      <c r="AQ1966">
        <v>0</v>
      </c>
      <c r="AR1966" s="6" t="s">
        <v>16954</v>
      </c>
      <c r="AS1966" s="6" t="s">
        <v>16955</v>
      </c>
      <c r="AT1966" s="6" t="s">
        <v>16947</v>
      </c>
      <c r="AU1966">
        <v>0</v>
      </c>
      <c r="AV1966">
        <v>0</v>
      </c>
      <c r="AW1966" s="6" t="s">
        <v>16956</v>
      </c>
      <c r="AX1966" s="6" t="s">
        <v>16765</v>
      </c>
      <c r="AY1966" s="6" t="s">
        <v>16765</v>
      </c>
      <c r="AZ1966" s="6" t="s">
        <v>16958</v>
      </c>
      <c r="BA1966" s="6" t="s">
        <v>16765</v>
      </c>
      <c r="BB1966" s="6" t="s">
        <v>16959</v>
      </c>
      <c r="BC1966" s="6" t="s">
        <v>16765</v>
      </c>
      <c r="BD1966" s="6" t="s">
        <v>16960</v>
      </c>
      <c r="BE1966" s="6" t="s">
        <v>16961</v>
      </c>
      <c r="BF1966" s="6" t="s">
        <v>13575</v>
      </c>
      <c r="BG1966" s="6" t="s">
        <v>13575</v>
      </c>
      <c r="BH1966" s="6" t="s">
        <v>16959</v>
      </c>
      <c r="BI1966">
        <v>0</v>
      </c>
      <c r="BJ1966" s="6" t="s">
        <v>16958</v>
      </c>
      <c r="BK1966">
        <v>0</v>
      </c>
      <c r="BL1966" s="6" t="s">
        <v>315</v>
      </c>
      <c r="BM1966" s="56">
        <f>COUNTIF($B$2:B1966,B1966)</f>
        <v>1</v>
      </c>
      <c r="BN1966" s="6" t="str">
        <f t="shared" si="30"/>
        <v>14889-1</v>
      </c>
    </row>
    <row r="1967" spans="1:66" x14ac:dyDescent="0.25">
      <c r="A1967">
        <v>1</v>
      </c>
      <c r="B1967">
        <v>14889</v>
      </c>
      <c r="C1967" s="6" t="s">
        <v>19888</v>
      </c>
      <c r="D1967">
        <v>5</v>
      </c>
      <c r="E1967">
        <v>2</v>
      </c>
      <c r="F1967">
        <v>20</v>
      </c>
      <c r="G1967">
        <v>204</v>
      </c>
      <c r="H1967" s="6" t="s">
        <v>17007</v>
      </c>
      <c r="I1967">
        <v>1</v>
      </c>
      <c r="J1967">
        <v>225468</v>
      </c>
      <c r="K1967">
        <v>7</v>
      </c>
      <c r="L1967" s="55">
        <v>44578</v>
      </c>
      <c r="M1967" s="6" t="s">
        <v>16765</v>
      </c>
      <c r="N1967" s="55">
        <v>44943</v>
      </c>
      <c r="O1967">
        <v>628698</v>
      </c>
      <c r="P1967" s="6" t="s">
        <v>16789</v>
      </c>
      <c r="Q1967" s="6" t="s">
        <v>19890</v>
      </c>
      <c r="R1967">
        <v>1</v>
      </c>
      <c r="S1967">
        <v>0</v>
      </c>
      <c r="T1967">
        <v>-1</v>
      </c>
      <c r="U1967">
        <v>1687.84</v>
      </c>
      <c r="V1967" s="6" t="s">
        <v>16945</v>
      </c>
      <c r="W1967" s="6" t="s">
        <v>16946</v>
      </c>
      <c r="X1967" s="55">
        <v>44665</v>
      </c>
      <c r="Y1967">
        <v>20000</v>
      </c>
      <c r="Z1967">
        <v>0</v>
      </c>
      <c r="AA1967" s="6" t="s">
        <v>16765</v>
      </c>
      <c r="AB1967" s="6" t="s">
        <v>16947</v>
      </c>
      <c r="AD1967" s="6" t="s">
        <v>16948</v>
      </c>
      <c r="AE1967">
        <v>53953</v>
      </c>
      <c r="AF1967">
        <v>48732</v>
      </c>
      <c r="AG1967" s="6" t="s">
        <v>16949</v>
      </c>
      <c r="AH1967" s="6" t="s">
        <v>16950</v>
      </c>
      <c r="AI1967" s="6" t="s">
        <v>16951</v>
      </c>
      <c r="AJ1967" s="6" t="s">
        <v>16765</v>
      </c>
      <c r="AK1967" s="6" t="s">
        <v>16765</v>
      </c>
      <c r="AL1967" s="6" t="s">
        <v>16765</v>
      </c>
      <c r="AM1967" s="6" t="s">
        <v>16952</v>
      </c>
      <c r="AN1967">
        <v>0</v>
      </c>
      <c r="AO1967" s="55">
        <v>44665</v>
      </c>
      <c r="AP1967" s="6" t="s">
        <v>16953</v>
      </c>
      <c r="AQ1967">
        <v>0</v>
      </c>
      <c r="AR1967" s="6" t="s">
        <v>16997</v>
      </c>
      <c r="AS1967" s="6" t="s">
        <v>16955</v>
      </c>
      <c r="AT1967" s="6" t="s">
        <v>16947</v>
      </c>
      <c r="AU1967">
        <v>0</v>
      </c>
      <c r="AV1967">
        <v>0</v>
      </c>
      <c r="AW1967" s="6" t="s">
        <v>16956</v>
      </c>
      <c r="AX1967" s="6" t="s">
        <v>16765</v>
      </c>
      <c r="AY1967" s="6" t="s">
        <v>16765</v>
      </c>
      <c r="AZ1967" s="6" t="s">
        <v>16958</v>
      </c>
      <c r="BA1967" s="6" t="s">
        <v>16765</v>
      </c>
      <c r="BB1967" s="6" t="s">
        <v>16959</v>
      </c>
      <c r="BC1967" s="6" t="s">
        <v>16765</v>
      </c>
      <c r="BD1967" s="6" t="s">
        <v>16960</v>
      </c>
      <c r="BE1967" s="6" t="s">
        <v>16961</v>
      </c>
      <c r="BF1967" s="6" t="s">
        <v>13575</v>
      </c>
      <c r="BG1967" s="6" t="s">
        <v>13575</v>
      </c>
      <c r="BH1967" s="6" t="s">
        <v>16959</v>
      </c>
      <c r="BI1967">
        <v>0</v>
      </c>
      <c r="BJ1967" s="6" t="s">
        <v>16958</v>
      </c>
      <c r="BK1967">
        <v>0</v>
      </c>
      <c r="BL1967" s="6" t="s">
        <v>315</v>
      </c>
      <c r="BM1967" s="56">
        <f>COUNTIF($B$2:B1967,B1967)</f>
        <v>2</v>
      </c>
      <c r="BN1967" s="6" t="str">
        <f t="shared" si="30"/>
        <v>14889-2</v>
      </c>
    </row>
    <row r="1968" spans="1:66" x14ac:dyDescent="0.25">
      <c r="A1968">
        <v>1</v>
      </c>
      <c r="B1968">
        <v>14898</v>
      </c>
      <c r="C1968" s="6" t="s">
        <v>19891</v>
      </c>
      <c r="D1968">
        <v>5</v>
      </c>
      <c r="E1968">
        <v>3</v>
      </c>
      <c r="F1968">
        <v>30</v>
      </c>
      <c r="G1968">
        <v>305</v>
      </c>
      <c r="H1968" s="6" t="s">
        <v>17010</v>
      </c>
      <c r="I1968">
        <v>1</v>
      </c>
      <c r="J1968">
        <v>669716</v>
      </c>
      <c r="K1968">
        <v>6</v>
      </c>
      <c r="L1968" s="55">
        <v>43510</v>
      </c>
      <c r="M1968" s="6" t="s">
        <v>16765</v>
      </c>
      <c r="N1968" s="55">
        <v>44628</v>
      </c>
      <c r="O1968">
        <v>118784</v>
      </c>
      <c r="P1968" s="6" t="s">
        <v>16764</v>
      </c>
      <c r="Q1968" s="6" t="s">
        <v>19892</v>
      </c>
      <c r="R1968">
        <v>1</v>
      </c>
      <c r="S1968">
        <v>0</v>
      </c>
      <c r="T1968">
        <v>-1</v>
      </c>
      <c r="U1968">
        <v>1651</v>
      </c>
      <c r="V1968" s="6" t="s">
        <v>16945</v>
      </c>
      <c r="W1968" s="6" t="s">
        <v>16946</v>
      </c>
      <c r="X1968" s="55">
        <v>44660</v>
      </c>
      <c r="Y1968">
        <v>30000</v>
      </c>
      <c r="Z1968">
        <v>0</v>
      </c>
      <c r="AA1968" s="6" t="s">
        <v>16765</v>
      </c>
      <c r="AB1968" s="6" t="s">
        <v>16947</v>
      </c>
      <c r="AD1968" s="6" t="s">
        <v>16948</v>
      </c>
      <c r="AE1968">
        <v>50439</v>
      </c>
      <c r="AF1968">
        <v>45742</v>
      </c>
      <c r="AG1968" s="6" t="s">
        <v>16949</v>
      </c>
      <c r="AH1968" s="6" t="s">
        <v>16950</v>
      </c>
      <c r="AI1968" s="6" t="s">
        <v>16951</v>
      </c>
      <c r="AJ1968" s="6" t="s">
        <v>16765</v>
      </c>
      <c r="AK1968" s="6" t="s">
        <v>16765</v>
      </c>
      <c r="AL1968" s="6" t="s">
        <v>16765</v>
      </c>
      <c r="AM1968" s="6" t="s">
        <v>16952</v>
      </c>
      <c r="AN1968">
        <v>0</v>
      </c>
      <c r="AO1968" s="55">
        <v>44660</v>
      </c>
      <c r="AP1968" s="6" t="s">
        <v>16953</v>
      </c>
      <c r="AQ1968">
        <v>0</v>
      </c>
      <c r="AR1968" s="6" t="s">
        <v>16954</v>
      </c>
      <c r="AS1968" s="6" t="s">
        <v>16955</v>
      </c>
      <c r="AT1968" s="6" t="s">
        <v>16947</v>
      </c>
      <c r="AU1968">
        <v>0</v>
      </c>
      <c r="AV1968">
        <v>0</v>
      </c>
      <c r="AW1968" s="6" t="s">
        <v>16956</v>
      </c>
      <c r="AX1968" s="6" t="s">
        <v>18824</v>
      </c>
      <c r="AY1968" s="6" t="s">
        <v>16765</v>
      </c>
      <c r="AZ1968" s="6" t="s">
        <v>16958</v>
      </c>
      <c r="BA1968" s="6" t="s">
        <v>16765</v>
      </c>
      <c r="BB1968" s="6" t="s">
        <v>16959</v>
      </c>
      <c r="BC1968" s="6" t="s">
        <v>16765</v>
      </c>
      <c r="BD1968" s="6" t="s">
        <v>16960</v>
      </c>
      <c r="BE1968" s="6" t="s">
        <v>16961</v>
      </c>
      <c r="BF1968" s="6" t="s">
        <v>13575</v>
      </c>
      <c r="BG1968" s="6" t="s">
        <v>13575</v>
      </c>
      <c r="BH1968" s="6" t="s">
        <v>16959</v>
      </c>
      <c r="BI1968">
        <v>0</v>
      </c>
      <c r="BJ1968" s="6" t="s">
        <v>16958</v>
      </c>
      <c r="BK1968">
        <v>0</v>
      </c>
      <c r="BL1968" s="6" t="s">
        <v>315</v>
      </c>
      <c r="BM1968" s="56">
        <f>COUNTIF($B$2:B1968,B1968)</f>
        <v>1</v>
      </c>
      <c r="BN1968" s="6" t="str">
        <f t="shared" si="30"/>
        <v>14898-1</v>
      </c>
    </row>
    <row r="1969" spans="1:66" x14ac:dyDescent="0.25">
      <c r="A1969">
        <v>1</v>
      </c>
      <c r="B1969">
        <v>14903</v>
      </c>
      <c r="C1969" s="6" t="s">
        <v>19893</v>
      </c>
      <c r="D1969">
        <v>5</v>
      </c>
      <c r="E1969">
        <v>3</v>
      </c>
      <c r="F1969">
        <v>30</v>
      </c>
      <c r="G1969">
        <v>303</v>
      </c>
      <c r="H1969" s="6" t="s">
        <v>17007</v>
      </c>
      <c r="I1969">
        <v>1</v>
      </c>
      <c r="J1969">
        <v>172873</v>
      </c>
      <c r="K1969">
        <v>7</v>
      </c>
      <c r="L1969" s="55">
        <v>44483</v>
      </c>
      <c r="M1969" s="6" t="s">
        <v>16765</v>
      </c>
      <c r="N1969" s="55">
        <v>44847</v>
      </c>
      <c r="O1969">
        <v>118780</v>
      </c>
      <c r="P1969" s="6" t="s">
        <v>16855</v>
      </c>
      <c r="Q1969" s="6" t="s">
        <v>19894</v>
      </c>
      <c r="R1969">
        <v>1</v>
      </c>
      <c r="S1969">
        <v>0</v>
      </c>
      <c r="T1969">
        <v>-1</v>
      </c>
      <c r="U1969">
        <v>1100</v>
      </c>
      <c r="V1969" s="6" t="s">
        <v>16945</v>
      </c>
      <c r="W1969" s="6" t="s">
        <v>16946</v>
      </c>
      <c r="X1969" s="55">
        <v>44665</v>
      </c>
      <c r="Y1969">
        <v>30000</v>
      </c>
      <c r="Z1969">
        <v>432.12</v>
      </c>
      <c r="AA1969" s="6" t="s">
        <v>16885</v>
      </c>
      <c r="AB1969" s="6" t="s">
        <v>16947</v>
      </c>
      <c r="AD1969" s="6" t="s">
        <v>16948</v>
      </c>
      <c r="AE1969">
        <v>53623</v>
      </c>
      <c r="AF1969">
        <v>48439</v>
      </c>
      <c r="AG1969" s="6" t="s">
        <v>16949</v>
      </c>
      <c r="AH1969" s="6" t="s">
        <v>16950</v>
      </c>
      <c r="AI1969" s="6" t="s">
        <v>16951</v>
      </c>
      <c r="AJ1969" s="6" t="s">
        <v>16765</v>
      </c>
      <c r="AK1969" s="6" t="s">
        <v>16765</v>
      </c>
      <c r="AL1969" s="6" t="s">
        <v>16765</v>
      </c>
      <c r="AM1969" s="6" t="s">
        <v>16952</v>
      </c>
      <c r="AN1969">
        <v>0</v>
      </c>
      <c r="AO1969" s="55">
        <v>44665</v>
      </c>
      <c r="AP1969" s="6" t="s">
        <v>16953</v>
      </c>
      <c r="AQ1969">
        <v>0</v>
      </c>
      <c r="AR1969" s="6" t="s">
        <v>16954</v>
      </c>
      <c r="AS1969" s="6" t="s">
        <v>16955</v>
      </c>
      <c r="AT1969" s="6" t="s">
        <v>16947</v>
      </c>
      <c r="AU1969">
        <v>0</v>
      </c>
      <c r="AV1969">
        <v>0</v>
      </c>
      <c r="AW1969" s="6" t="s">
        <v>16956</v>
      </c>
      <c r="AX1969" s="6" t="s">
        <v>16765</v>
      </c>
      <c r="AY1969" s="6" t="s">
        <v>16765</v>
      </c>
      <c r="AZ1969" s="6" t="s">
        <v>16958</v>
      </c>
      <c r="BA1969" s="6" t="s">
        <v>16765</v>
      </c>
      <c r="BB1969" s="6" t="s">
        <v>16959</v>
      </c>
      <c r="BC1969" s="6" t="s">
        <v>16765</v>
      </c>
      <c r="BD1969" s="6" t="s">
        <v>16960</v>
      </c>
      <c r="BE1969" s="6" t="s">
        <v>16961</v>
      </c>
      <c r="BF1969" s="6" t="s">
        <v>13575</v>
      </c>
      <c r="BG1969" s="6" t="s">
        <v>13575</v>
      </c>
      <c r="BH1969" s="6" t="s">
        <v>16959</v>
      </c>
      <c r="BI1969">
        <v>0</v>
      </c>
      <c r="BJ1969" s="6" t="s">
        <v>16958</v>
      </c>
      <c r="BK1969">
        <v>0</v>
      </c>
      <c r="BL1969" s="6" t="s">
        <v>315</v>
      </c>
      <c r="BM1969" s="56">
        <f>COUNTIF($B$2:B1969,B1969)</f>
        <v>1</v>
      </c>
      <c r="BN1969" s="6" t="str">
        <f t="shared" si="30"/>
        <v>14903-1</v>
      </c>
    </row>
    <row r="1970" spans="1:66" x14ac:dyDescent="0.25">
      <c r="A1970">
        <v>1</v>
      </c>
      <c r="B1970">
        <v>14948</v>
      </c>
      <c r="C1970" s="6" t="s">
        <v>19895</v>
      </c>
      <c r="D1970">
        <v>5</v>
      </c>
      <c r="E1970">
        <v>3</v>
      </c>
      <c r="F1970">
        <v>30</v>
      </c>
      <c r="G1970">
        <v>304</v>
      </c>
      <c r="H1970" s="6" t="s">
        <v>17007</v>
      </c>
      <c r="I1970">
        <v>1</v>
      </c>
      <c r="J1970">
        <v>673112</v>
      </c>
      <c r="K1970">
        <v>6</v>
      </c>
      <c r="L1970" s="55">
        <v>43516</v>
      </c>
      <c r="M1970" s="6" t="s">
        <v>16765</v>
      </c>
      <c r="N1970" s="55">
        <v>44628</v>
      </c>
      <c r="O1970">
        <v>118784</v>
      </c>
      <c r="P1970" s="6" t="s">
        <v>16764</v>
      </c>
      <c r="Q1970" s="6" t="s">
        <v>19896</v>
      </c>
      <c r="R1970">
        <v>1</v>
      </c>
      <c r="S1970">
        <v>0</v>
      </c>
      <c r="T1970">
        <v>-1</v>
      </c>
      <c r="U1970">
        <v>1651</v>
      </c>
      <c r="V1970" s="6" t="s">
        <v>16945</v>
      </c>
      <c r="W1970" s="6" t="s">
        <v>16946</v>
      </c>
      <c r="X1970" s="55">
        <v>44665</v>
      </c>
      <c r="Y1970">
        <v>70000</v>
      </c>
      <c r="Z1970">
        <v>0</v>
      </c>
      <c r="AA1970" s="6" t="s">
        <v>16765</v>
      </c>
      <c r="AB1970" s="6" t="s">
        <v>16947</v>
      </c>
      <c r="AD1970" s="6" t="s">
        <v>16948</v>
      </c>
      <c r="AE1970">
        <v>50465</v>
      </c>
      <c r="AF1970">
        <v>45766</v>
      </c>
      <c r="AG1970" s="6" t="s">
        <v>16949</v>
      </c>
      <c r="AH1970" s="6" t="s">
        <v>16950</v>
      </c>
      <c r="AI1970" s="6" t="s">
        <v>16951</v>
      </c>
      <c r="AJ1970" s="6" t="s">
        <v>16765</v>
      </c>
      <c r="AK1970" s="6" t="s">
        <v>16765</v>
      </c>
      <c r="AL1970" s="6" t="s">
        <v>16765</v>
      </c>
      <c r="AM1970" s="6" t="s">
        <v>16952</v>
      </c>
      <c r="AN1970">
        <v>0</v>
      </c>
      <c r="AO1970" s="55">
        <v>44665</v>
      </c>
      <c r="AP1970" s="6" t="s">
        <v>16953</v>
      </c>
      <c r="AQ1970">
        <v>0</v>
      </c>
      <c r="AR1970" s="6" t="s">
        <v>16954</v>
      </c>
      <c r="AS1970" s="6" t="s">
        <v>16955</v>
      </c>
      <c r="AT1970" s="6" t="s">
        <v>16947</v>
      </c>
      <c r="AU1970">
        <v>0</v>
      </c>
      <c r="AV1970">
        <v>0</v>
      </c>
      <c r="AW1970" s="6" t="s">
        <v>16956</v>
      </c>
      <c r="AX1970" s="6" t="s">
        <v>18861</v>
      </c>
      <c r="AY1970" s="6" t="s">
        <v>16765</v>
      </c>
      <c r="AZ1970" s="6" t="s">
        <v>16958</v>
      </c>
      <c r="BA1970" s="6" t="s">
        <v>16765</v>
      </c>
      <c r="BB1970" s="6" t="s">
        <v>16959</v>
      </c>
      <c r="BC1970" s="6" t="s">
        <v>16765</v>
      </c>
      <c r="BD1970" s="6" t="s">
        <v>16960</v>
      </c>
      <c r="BE1970" s="6" t="s">
        <v>16961</v>
      </c>
      <c r="BF1970" s="6" t="s">
        <v>13575</v>
      </c>
      <c r="BG1970" s="6" t="s">
        <v>13575</v>
      </c>
      <c r="BH1970" s="6" t="s">
        <v>16959</v>
      </c>
      <c r="BI1970">
        <v>0</v>
      </c>
      <c r="BJ1970" s="6" t="s">
        <v>16958</v>
      </c>
      <c r="BK1970">
        <v>0</v>
      </c>
      <c r="BL1970" s="6" t="s">
        <v>315</v>
      </c>
      <c r="BM1970" s="56">
        <f>COUNTIF($B$2:B1970,B1970)</f>
        <v>1</v>
      </c>
      <c r="BN1970" s="6" t="str">
        <f t="shared" si="30"/>
        <v>14948-1</v>
      </c>
    </row>
    <row r="1971" spans="1:66" x14ac:dyDescent="0.25">
      <c r="A1971">
        <v>1</v>
      </c>
      <c r="B1971">
        <v>14949</v>
      </c>
      <c r="C1971" s="6" t="s">
        <v>19897</v>
      </c>
      <c r="D1971">
        <v>5</v>
      </c>
      <c r="E1971">
        <v>3</v>
      </c>
      <c r="F1971">
        <v>30</v>
      </c>
      <c r="G1971">
        <v>302</v>
      </c>
      <c r="H1971" s="6" t="s">
        <v>16963</v>
      </c>
      <c r="I1971">
        <v>1</v>
      </c>
      <c r="J1971">
        <v>113622</v>
      </c>
      <c r="K1971">
        <v>6</v>
      </c>
      <c r="L1971" s="55">
        <v>42555</v>
      </c>
      <c r="M1971" s="6" t="s">
        <v>16765</v>
      </c>
      <c r="N1971" s="55">
        <v>44601</v>
      </c>
      <c r="O1971">
        <v>118784</v>
      </c>
      <c r="P1971" s="6" t="s">
        <v>16764</v>
      </c>
      <c r="Q1971" s="6" t="s">
        <v>19898</v>
      </c>
      <c r="R1971">
        <v>1</v>
      </c>
      <c r="S1971">
        <v>0</v>
      </c>
      <c r="T1971">
        <v>-1</v>
      </c>
      <c r="U1971">
        <v>1651</v>
      </c>
      <c r="V1971" s="6" t="s">
        <v>16945</v>
      </c>
      <c r="W1971" s="6" t="s">
        <v>16946</v>
      </c>
      <c r="X1971" s="55">
        <v>44663</v>
      </c>
      <c r="Y1971">
        <v>50000</v>
      </c>
      <c r="Z1971">
        <v>475.42</v>
      </c>
      <c r="AA1971" s="6" t="s">
        <v>16965</v>
      </c>
      <c r="AB1971" s="6" t="s">
        <v>16947</v>
      </c>
      <c r="AD1971" s="6" t="s">
        <v>16948</v>
      </c>
      <c r="AE1971">
        <v>43254</v>
      </c>
      <c r="AF1971">
        <v>40543</v>
      </c>
      <c r="AG1971" s="6" t="s">
        <v>16949</v>
      </c>
      <c r="AH1971" s="6" t="s">
        <v>16950</v>
      </c>
      <c r="AI1971" s="6" t="s">
        <v>16951</v>
      </c>
      <c r="AJ1971" s="6" t="s">
        <v>16765</v>
      </c>
      <c r="AK1971" s="6" t="s">
        <v>16765</v>
      </c>
      <c r="AL1971" s="6" t="s">
        <v>16765</v>
      </c>
      <c r="AM1971" s="6" t="s">
        <v>16952</v>
      </c>
      <c r="AN1971">
        <v>0</v>
      </c>
      <c r="AO1971" s="55">
        <v>44663</v>
      </c>
      <c r="AP1971" s="6" t="s">
        <v>16953</v>
      </c>
      <c r="AQ1971">
        <v>0</v>
      </c>
      <c r="AR1971" s="6" t="s">
        <v>16954</v>
      </c>
      <c r="AS1971" s="6" t="s">
        <v>16955</v>
      </c>
      <c r="AT1971" s="6" t="s">
        <v>16947</v>
      </c>
      <c r="AU1971">
        <v>0</v>
      </c>
      <c r="AV1971">
        <v>0</v>
      </c>
      <c r="AW1971" s="6" t="s">
        <v>16956</v>
      </c>
      <c r="AX1971" s="6" t="s">
        <v>19899</v>
      </c>
      <c r="AY1971" s="6" t="s">
        <v>16765</v>
      </c>
      <c r="AZ1971" s="6" t="s">
        <v>16958</v>
      </c>
      <c r="BA1971" s="6" t="s">
        <v>16765</v>
      </c>
      <c r="BB1971" s="6" t="s">
        <v>16959</v>
      </c>
      <c r="BC1971" s="6" t="s">
        <v>16765</v>
      </c>
      <c r="BD1971" s="6" t="s">
        <v>16960</v>
      </c>
      <c r="BE1971" s="6" t="s">
        <v>16961</v>
      </c>
      <c r="BF1971" s="6" t="s">
        <v>13575</v>
      </c>
      <c r="BG1971" s="6" t="s">
        <v>13575</v>
      </c>
      <c r="BH1971" s="6" t="s">
        <v>16959</v>
      </c>
      <c r="BI1971">
        <v>0</v>
      </c>
      <c r="BJ1971" s="6" t="s">
        <v>16958</v>
      </c>
      <c r="BK1971">
        <v>0</v>
      </c>
      <c r="BL1971" s="6" t="s">
        <v>315</v>
      </c>
      <c r="BM1971" s="56">
        <f>COUNTIF($B$2:B1971,B1971)</f>
        <v>1</v>
      </c>
      <c r="BN1971" s="6" t="str">
        <f t="shared" si="30"/>
        <v>14949-1</v>
      </c>
    </row>
    <row r="1972" spans="1:66" x14ac:dyDescent="0.25">
      <c r="A1972">
        <v>1</v>
      </c>
      <c r="B1972">
        <v>14974</v>
      </c>
      <c r="C1972" s="6" t="s">
        <v>19900</v>
      </c>
      <c r="D1972">
        <v>5</v>
      </c>
      <c r="E1972">
        <v>1</v>
      </c>
      <c r="F1972">
        <v>10</v>
      </c>
      <c r="G1972">
        <v>109</v>
      </c>
      <c r="H1972" s="6" t="s">
        <v>16943</v>
      </c>
      <c r="I1972">
        <v>1</v>
      </c>
      <c r="J1972">
        <v>274338</v>
      </c>
      <c r="K1972">
        <v>7</v>
      </c>
      <c r="L1972" s="55">
        <v>44663</v>
      </c>
      <c r="M1972" s="6" t="s">
        <v>16765</v>
      </c>
      <c r="N1972" s="55">
        <v>45028</v>
      </c>
      <c r="O1972">
        <v>118754</v>
      </c>
      <c r="P1972" s="6" t="s">
        <v>16794</v>
      </c>
      <c r="Q1972" s="6" t="s">
        <v>19901</v>
      </c>
      <c r="R1972">
        <v>1</v>
      </c>
      <c r="S1972">
        <v>0</v>
      </c>
      <c r="T1972">
        <v>-1</v>
      </c>
      <c r="U1972">
        <v>1850</v>
      </c>
      <c r="V1972" s="6" t="s">
        <v>16945</v>
      </c>
      <c r="W1972" s="6" t="s">
        <v>16946</v>
      </c>
      <c r="X1972" s="55">
        <v>44667</v>
      </c>
      <c r="Y1972">
        <v>0</v>
      </c>
      <c r="Z1972">
        <v>3079.44</v>
      </c>
      <c r="AA1972" s="6" t="s">
        <v>16969</v>
      </c>
      <c r="AB1972" s="6" t="s">
        <v>16947</v>
      </c>
      <c r="AD1972" s="6" t="s">
        <v>17262</v>
      </c>
      <c r="AE1972">
        <v>54207</v>
      </c>
      <c r="AF1972">
        <v>48955</v>
      </c>
      <c r="AG1972" s="6" t="s">
        <v>16949</v>
      </c>
      <c r="AH1972" s="6" t="s">
        <v>16950</v>
      </c>
      <c r="AI1972" s="6" t="s">
        <v>16951</v>
      </c>
      <c r="AJ1972" s="6" t="s">
        <v>16765</v>
      </c>
      <c r="AK1972" s="6" t="s">
        <v>16765</v>
      </c>
      <c r="AL1972" s="6" t="s">
        <v>16765</v>
      </c>
      <c r="AM1972" s="6" t="s">
        <v>16952</v>
      </c>
      <c r="AN1972">
        <v>0</v>
      </c>
      <c r="AO1972" s="55">
        <v>44667</v>
      </c>
      <c r="AP1972" s="6" t="s">
        <v>16953</v>
      </c>
      <c r="AQ1972">
        <v>0</v>
      </c>
      <c r="AR1972" s="6" t="s">
        <v>16954</v>
      </c>
      <c r="AS1972" s="6" t="s">
        <v>16955</v>
      </c>
      <c r="AT1972" s="6" t="s">
        <v>16947</v>
      </c>
      <c r="AU1972">
        <v>0</v>
      </c>
      <c r="AV1972">
        <v>0</v>
      </c>
      <c r="AW1972" s="6" t="s">
        <v>16956</v>
      </c>
      <c r="AX1972" s="6" t="s">
        <v>16765</v>
      </c>
      <c r="AY1972" s="6" t="s">
        <v>16765</v>
      </c>
      <c r="AZ1972" s="6" t="s">
        <v>16958</v>
      </c>
      <c r="BA1972" s="6" t="s">
        <v>16765</v>
      </c>
      <c r="BB1972" s="6" t="s">
        <v>16959</v>
      </c>
      <c r="BC1972" s="6" t="s">
        <v>16765</v>
      </c>
      <c r="BD1972" s="6" t="s">
        <v>16960</v>
      </c>
      <c r="BE1972" s="6" t="s">
        <v>16961</v>
      </c>
      <c r="BF1972" s="6" t="s">
        <v>13575</v>
      </c>
      <c r="BG1972" s="6" t="s">
        <v>13575</v>
      </c>
      <c r="BH1972" s="6" t="s">
        <v>16959</v>
      </c>
      <c r="BI1972">
        <v>0</v>
      </c>
      <c r="BJ1972" s="6" t="s">
        <v>16958</v>
      </c>
      <c r="BK1972">
        <v>0</v>
      </c>
      <c r="BL1972" s="6" t="s">
        <v>315</v>
      </c>
      <c r="BM1972" s="56">
        <f>COUNTIF($B$2:B1972,B1972)</f>
        <v>1</v>
      </c>
      <c r="BN1972" s="6" t="str">
        <f t="shared" si="30"/>
        <v>14974-1</v>
      </c>
    </row>
    <row r="1973" spans="1:66" x14ac:dyDescent="0.25">
      <c r="A1973">
        <v>1</v>
      </c>
      <c r="B1973">
        <v>14974</v>
      </c>
      <c r="C1973" s="6" t="s">
        <v>19900</v>
      </c>
      <c r="D1973">
        <v>5</v>
      </c>
      <c r="E1973">
        <v>1</v>
      </c>
      <c r="F1973">
        <v>10</v>
      </c>
      <c r="G1973">
        <v>109</v>
      </c>
      <c r="H1973" s="6" t="s">
        <v>16943</v>
      </c>
      <c r="I1973">
        <v>1</v>
      </c>
      <c r="J1973">
        <v>663919</v>
      </c>
      <c r="K1973">
        <v>6</v>
      </c>
      <c r="L1973" s="55">
        <v>43501</v>
      </c>
      <c r="M1973" s="6" t="s">
        <v>16765</v>
      </c>
      <c r="N1973" s="55">
        <v>44628</v>
      </c>
      <c r="O1973">
        <v>118784</v>
      </c>
      <c r="P1973" s="6" t="s">
        <v>16764</v>
      </c>
      <c r="Q1973" s="6" t="s">
        <v>19902</v>
      </c>
      <c r="R1973">
        <v>1</v>
      </c>
      <c r="S1973">
        <v>0</v>
      </c>
      <c r="T1973">
        <v>-1</v>
      </c>
      <c r="U1973">
        <v>1651</v>
      </c>
      <c r="V1973" s="6" t="s">
        <v>16945</v>
      </c>
      <c r="W1973" s="6" t="s">
        <v>16946</v>
      </c>
      <c r="X1973" s="55">
        <v>44667</v>
      </c>
      <c r="Y1973">
        <v>0</v>
      </c>
      <c r="Z1973">
        <v>3079.44</v>
      </c>
      <c r="AA1973" s="6" t="s">
        <v>16969</v>
      </c>
      <c r="AB1973" s="6" t="s">
        <v>16947</v>
      </c>
      <c r="AD1973" s="6" t="s">
        <v>16948</v>
      </c>
      <c r="AE1973">
        <v>50388</v>
      </c>
      <c r="AF1973">
        <v>45704</v>
      </c>
      <c r="AG1973" s="6" t="s">
        <v>16949</v>
      </c>
      <c r="AH1973" s="6" t="s">
        <v>16950</v>
      </c>
      <c r="AI1973" s="6" t="s">
        <v>16951</v>
      </c>
      <c r="AJ1973" s="6" t="s">
        <v>16765</v>
      </c>
      <c r="AK1973" s="6" t="s">
        <v>16765</v>
      </c>
      <c r="AL1973" s="6" t="s">
        <v>16765</v>
      </c>
      <c r="AM1973" s="6" t="s">
        <v>16952</v>
      </c>
      <c r="AN1973">
        <v>0</v>
      </c>
      <c r="AO1973" s="55">
        <v>44667</v>
      </c>
      <c r="AP1973" s="6" t="s">
        <v>16953</v>
      </c>
      <c r="AQ1973">
        <v>0</v>
      </c>
      <c r="AR1973" s="6" t="s">
        <v>16954</v>
      </c>
      <c r="AS1973" s="6" t="s">
        <v>16955</v>
      </c>
      <c r="AT1973" s="6" t="s">
        <v>16947</v>
      </c>
      <c r="AU1973">
        <v>0</v>
      </c>
      <c r="AV1973">
        <v>0</v>
      </c>
      <c r="AW1973" s="6" t="s">
        <v>16956</v>
      </c>
      <c r="AX1973" s="6" t="s">
        <v>19903</v>
      </c>
      <c r="AY1973" s="6" t="s">
        <v>16765</v>
      </c>
      <c r="AZ1973" s="6" t="s">
        <v>16958</v>
      </c>
      <c r="BA1973" s="6" t="s">
        <v>16765</v>
      </c>
      <c r="BB1973" s="6" t="s">
        <v>16959</v>
      </c>
      <c r="BC1973" s="6" t="s">
        <v>16765</v>
      </c>
      <c r="BD1973" s="6" t="s">
        <v>16960</v>
      </c>
      <c r="BE1973" s="6" t="s">
        <v>16961</v>
      </c>
      <c r="BF1973" s="6" t="s">
        <v>13575</v>
      </c>
      <c r="BG1973" s="6" t="s">
        <v>13575</v>
      </c>
      <c r="BH1973" s="6" t="s">
        <v>16959</v>
      </c>
      <c r="BI1973">
        <v>0</v>
      </c>
      <c r="BJ1973" s="6" t="s">
        <v>16958</v>
      </c>
      <c r="BK1973">
        <v>0</v>
      </c>
      <c r="BL1973" s="6" t="s">
        <v>315</v>
      </c>
      <c r="BM1973" s="56">
        <f>COUNTIF($B$2:B1973,B1973)</f>
        <v>2</v>
      </c>
      <c r="BN1973" s="6" t="str">
        <f t="shared" si="30"/>
        <v>14974-2</v>
      </c>
    </row>
    <row r="1974" spans="1:66" x14ac:dyDescent="0.25">
      <c r="A1974">
        <v>1</v>
      </c>
      <c r="B1974">
        <v>14974</v>
      </c>
      <c r="C1974" s="6" t="s">
        <v>19900</v>
      </c>
      <c r="D1974">
        <v>5</v>
      </c>
      <c r="E1974">
        <v>1</v>
      </c>
      <c r="F1974">
        <v>10</v>
      </c>
      <c r="G1974">
        <v>109</v>
      </c>
      <c r="H1974" s="6" t="s">
        <v>16943</v>
      </c>
      <c r="I1974">
        <v>1</v>
      </c>
      <c r="J1974">
        <v>663920</v>
      </c>
      <c r="K1974">
        <v>6</v>
      </c>
      <c r="L1974" s="55">
        <v>43501</v>
      </c>
      <c r="M1974" s="6" t="s">
        <v>16765</v>
      </c>
      <c r="N1974" s="55">
        <v>44628</v>
      </c>
      <c r="O1974">
        <v>126677</v>
      </c>
      <c r="P1974" s="6" t="s">
        <v>16766</v>
      </c>
      <c r="Q1974" s="6" t="s">
        <v>19904</v>
      </c>
      <c r="R1974">
        <v>1</v>
      </c>
      <c r="S1974">
        <v>0</v>
      </c>
      <c r="T1974">
        <v>-1</v>
      </c>
      <c r="U1974">
        <v>3237.25</v>
      </c>
      <c r="V1974" s="6" t="s">
        <v>16945</v>
      </c>
      <c r="W1974" s="6" t="s">
        <v>16946</v>
      </c>
      <c r="X1974" s="55">
        <v>44667</v>
      </c>
      <c r="Y1974">
        <v>0</v>
      </c>
      <c r="Z1974">
        <v>3079.44</v>
      </c>
      <c r="AA1974" s="6" t="s">
        <v>16969</v>
      </c>
      <c r="AB1974" s="6" t="s">
        <v>16947</v>
      </c>
      <c r="AD1974" s="6" t="s">
        <v>16948</v>
      </c>
      <c r="AE1974">
        <v>50389</v>
      </c>
      <c r="AF1974">
        <v>45705</v>
      </c>
      <c r="AG1974" s="6" t="s">
        <v>16949</v>
      </c>
      <c r="AH1974" s="6" t="s">
        <v>16950</v>
      </c>
      <c r="AI1974" s="6" t="s">
        <v>16951</v>
      </c>
      <c r="AJ1974" s="6" t="s">
        <v>16765</v>
      </c>
      <c r="AK1974" s="6" t="s">
        <v>16765</v>
      </c>
      <c r="AL1974" s="6" t="s">
        <v>16765</v>
      </c>
      <c r="AM1974" s="6" t="s">
        <v>16952</v>
      </c>
      <c r="AN1974">
        <v>0</v>
      </c>
      <c r="AO1974" s="55">
        <v>44667</v>
      </c>
      <c r="AP1974" s="6" t="s">
        <v>16953</v>
      </c>
      <c r="AQ1974">
        <v>0</v>
      </c>
      <c r="AR1974" s="6" t="s">
        <v>16954</v>
      </c>
      <c r="AS1974" s="6" t="s">
        <v>16955</v>
      </c>
      <c r="AT1974" s="6" t="s">
        <v>16947</v>
      </c>
      <c r="AU1974">
        <v>0</v>
      </c>
      <c r="AV1974">
        <v>0</v>
      </c>
      <c r="AW1974" s="6" t="s">
        <v>16956</v>
      </c>
      <c r="AX1974" s="6" t="s">
        <v>19903</v>
      </c>
      <c r="AY1974" s="6" t="s">
        <v>16765</v>
      </c>
      <c r="AZ1974" s="6" t="s">
        <v>16958</v>
      </c>
      <c r="BA1974" s="6" t="s">
        <v>16765</v>
      </c>
      <c r="BB1974" s="6" t="s">
        <v>16959</v>
      </c>
      <c r="BC1974" s="6" t="s">
        <v>16765</v>
      </c>
      <c r="BD1974" s="6" t="s">
        <v>16960</v>
      </c>
      <c r="BE1974" s="6" t="s">
        <v>16961</v>
      </c>
      <c r="BF1974" s="6" t="s">
        <v>13575</v>
      </c>
      <c r="BG1974" s="6" t="s">
        <v>13575</v>
      </c>
      <c r="BH1974" s="6" t="s">
        <v>16959</v>
      </c>
      <c r="BI1974">
        <v>0</v>
      </c>
      <c r="BJ1974" s="6" t="s">
        <v>16958</v>
      </c>
      <c r="BK1974">
        <v>0</v>
      </c>
      <c r="BL1974" s="6" t="s">
        <v>315</v>
      </c>
      <c r="BM1974" s="56">
        <f>COUNTIF($B$2:B1974,B1974)</f>
        <v>3</v>
      </c>
      <c r="BN1974" s="6" t="str">
        <f t="shared" si="30"/>
        <v>14974-3</v>
      </c>
    </row>
    <row r="1975" spans="1:66" x14ac:dyDescent="0.25">
      <c r="A1975">
        <v>1</v>
      </c>
      <c r="B1975">
        <v>14974</v>
      </c>
      <c r="C1975" s="6" t="s">
        <v>19900</v>
      </c>
      <c r="D1975">
        <v>5</v>
      </c>
      <c r="E1975">
        <v>1</v>
      </c>
      <c r="F1975">
        <v>10</v>
      </c>
      <c r="G1975">
        <v>109</v>
      </c>
      <c r="H1975" s="6" t="s">
        <v>16943</v>
      </c>
      <c r="I1975">
        <v>1</v>
      </c>
      <c r="J1975">
        <v>663915</v>
      </c>
      <c r="K1975">
        <v>6</v>
      </c>
      <c r="L1975" s="55">
        <v>43501</v>
      </c>
      <c r="M1975" s="6" t="s">
        <v>16765</v>
      </c>
      <c r="N1975" s="55">
        <v>44628</v>
      </c>
      <c r="O1975">
        <v>3053757</v>
      </c>
      <c r="P1975" s="6" t="s">
        <v>16808</v>
      </c>
      <c r="Q1975" s="6" t="s">
        <v>16973</v>
      </c>
      <c r="R1975">
        <v>5</v>
      </c>
      <c r="S1975">
        <v>0</v>
      </c>
      <c r="T1975">
        <v>-5</v>
      </c>
      <c r="U1975">
        <v>1879.24</v>
      </c>
      <c r="V1975" s="6" t="s">
        <v>16974</v>
      </c>
      <c r="W1975" s="6" t="s">
        <v>16946</v>
      </c>
      <c r="X1975" s="55">
        <v>44667</v>
      </c>
      <c r="Y1975">
        <v>0</v>
      </c>
      <c r="Z1975">
        <v>3079.44</v>
      </c>
      <c r="AA1975" s="6" t="s">
        <v>16969</v>
      </c>
      <c r="AB1975" s="6" t="s">
        <v>16947</v>
      </c>
      <c r="AD1975" s="6" t="s">
        <v>16765</v>
      </c>
      <c r="AE1975">
        <v>50390</v>
      </c>
      <c r="AF1975">
        <v>45706</v>
      </c>
      <c r="AG1975" s="6" t="s">
        <v>16973</v>
      </c>
      <c r="AH1975" s="6" t="s">
        <v>16950</v>
      </c>
      <c r="AI1975" s="6" t="s">
        <v>16951</v>
      </c>
      <c r="AJ1975" s="6" t="s">
        <v>16765</v>
      </c>
      <c r="AK1975" s="6" t="s">
        <v>16765</v>
      </c>
      <c r="AL1975" s="6" t="s">
        <v>16765</v>
      </c>
      <c r="AM1975" s="6" t="s">
        <v>16952</v>
      </c>
      <c r="AN1975">
        <v>0</v>
      </c>
      <c r="AO1975" s="55">
        <v>44667</v>
      </c>
      <c r="AP1975" s="6" t="s">
        <v>16953</v>
      </c>
      <c r="AQ1975">
        <v>0</v>
      </c>
      <c r="AR1975" s="6" t="s">
        <v>16975</v>
      </c>
      <c r="AS1975" s="6" t="s">
        <v>16955</v>
      </c>
      <c r="AT1975" s="6" t="s">
        <v>16947</v>
      </c>
      <c r="AU1975">
        <v>0</v>
      </c>
      <c r="AV1975">
        <v>0</v>
      </c>
      <c r="AW1975" s="6" t="s">
        <v>16956</v>
      </c>
      <c r="AX1975" s="6" t="s">
        <v>19903</v>
      </c>
      <c r="AY1975" s="6" t="s">
        <v>16765</v>
      </c>
      <c r="AZ1975" s="6" t="s">
        <v>16958</v>
      </c>
      <c r="BA1975" s="6" t="s">
        <v>16765</v>
      </c>
      <c r="BB1975" s="6" t="s">
        <v>16959</v>
      </c>
      <c r="BC1975" s="6" t="s">
        <v>16765</v>
      </c>
      <c r="BD1975" s="6" t="s">
        <v>16960</v>
      </c>
      <c r="BE1975" s="6" t="s">
        <v>16961</v>
      </c>
      <c r="BF1975" s="6" t="s">
        <v>13575</v>
      </c>
      <c r="BG1975" s="6" t="s">
        <v>13575</v>
      </c>
      <c r="BH1975" s="6" t="s">
        <v>16959</v>
      </c>
      <c r="BI1975">
        <v>0</v>
      </c>
      <c r="BJ1975" s="6" t="s">
        <v>16958</v>
      </c>
      <c r="BK1975">
        <v>0</v>
      </c>
      <c r="BL1975" s="6" t="s">
        <v>315</v>
      </c>
      <c r="BM1975" s="56">
        <f>COUNTIF($B$2:B1975,B1975)</f>
        <v>4</v>
      </c>
      <c r="BN1975" s="6" t="str">
        <f t="shared" si="30"/>
        <v>14974-4</v>
      </c>
    </row>
    <row r="1976" spans="1:66" x14ac:dyDescent="0.25">
      <c r="A1976">
        <v>1</v>
      </c>
      <c r="B1976">
        <v>14991</v>
      </c>
      <c r="C1976" s="6" t="s">
        <v>19905</v>
      </c>
      <c r="D1976">
        <v>5</v>
      </c>
      <c r="E1976">
        <v>2</v>
      </c>
      <c r="F1976">
        <v>20</v>
      </c>
      <c r="G1976">
        <v>202</v>
      </c>
      <c r="H1976" s="6" t="s">
        <v>17007</v>
      </c>
      <c r="I1976">
        <v>1</v>
      </c>
      <c r="J1976">
        <v>862835</v>
      </c>
      <c r="K1976">
        <v>6</v>
      </c>
      <c r="L1976" s="55">
        <v>43866</v>
      </c>
      <c r="M1976" s="6" t="s">
        <v>16765</v>
      </c>
      <c r="N1976" s="55">
        <v>44568</v>
      </c>
      <c r="O1976">
        <v>118750</v>
      </c>
      <c r="P1976" s="6" t="s">
        <v>16767</v>
      </c>
      <c r="Q1976" s="6" t="s">
        <v>19906</v>
      </c>
      <c r="R1976">
        <v>1</v>
      </c>
      <c r="S1976">
        <v>0</v>
      </c>
      <c r="T1976">
        <v>-1</v>
      </c>
      <c r="U1976">
        <v>1803.8</v>
      </c>
      <c r="V1976" s="6" t="s">
        <v>16945</v>
      </c>
      <c r="W1976" s="6" t="s">
        <v>16946</v>
      </c>
      <c r="X1976" s="55">
        <v>44665</v>
      </c>
      <c r="Y1976">
        <v>30000</v>
      </c>
      <c r="Z1976">
        <v>0</v>
      </c>
      <c r="AA1976" s="6" t="s">
        <v>16765</v>
      </c>
      <c r="AB1976" s="6" t="s">
        <v>16947</v>
      </c>
      <c r="AD1976" s="6" t="s">
        <v>16948</v>
      </c>
      <c r="AE1976">
        <v>52097</v>
      </c>
      <c r="AF1976">
        <v>47177</v>
      </c>
      <c r="AG1976" s="6" t="s">
        <v>16949</v>
      </c>
      <c r="AH1976" s="6" t="s">
        <v>16950</v>
      </c>
      <c r="AI1976" s="6" t="s">
        <v>16951</v>
      </c>
      <c r="AJ1976" s="6" t="s">
        <v>16765</v>
      </c>
      <c r="AK1976" s="6" t="s">
        <v>16765</v>
      </c>
      <c r="AL1976" s="6" t="s">
        <v>16765</v>
      </c>
      <c r="AM1976" s="6" t="s">
        <v>16952</v>
      </c>
      <c r="AN1976">
        <v>0</v>
      </c>
      <c r="AO1976" s="55">
        <v>44665</v>
      </c>
      <c r="AP1976" s="6" t="s">
        <v>16953</v>
      </c>
      <c r="AQ1976">
        <v>0</v>
      </c>
      <c r="AR1976" s="6" t="s">
        <v>16954</v>
      </c>
      <c r="AS1976" s="6" t="s">
        <v>16955</v>
      </c>
      <c r="AT1976" s="6" t="s">
        <v>16947</v>
      </c>
      <c r="AU1976">
        <v>0</v>
      </c>
      <c r="AV1976">
        <v>0</v>
      </c>
      <c r="AW1976" s="6" t="s">
        <v>16956</v>
      </c>
      <c r="AX1976" s="6" t="s">
        <v>19907</v>
      </c>
      <c r="AY1976" s="6" t="s">
        <v>16765</v>
      </c>
      <c r="AZ1976" s="6" t="s">
        <v>16958</v>
      </c>
      <c r="BA1976" s="6" t="s">
        <v>16765</v>
      </c>
      <c r="BB1976" s="6" t="s">
        <v>16959</v>
      </c>
      <c r="BC1976" s="6" t="s">
        <v>16765</v>
      </c>
      <c r="BD1976" s="6" t="s">
        <v>16960</v>
      </c>
      <c r="BE1976" s="6" t="s">
        <v>16961</v>
      </c>
      <c r="BF1976" s="6" t="s">
        <v>13575</v>
      </c>
      <c r="BG1976" s="6" t="s">
        <v>13575</v>
      </c>
      <c r="BH1976" s="6" t="s">
        <v>16959</v>
      </c>
      <c r="BI1976">
        <v>0</v>
      </c>
      <c r="BJ1976" s="6" t="s">
        <v>16958</v>
      </c>
      <c r="BK1976">
        <v>0</v>
      </c>
      <c r="BL1976" s="6" t="s">
        <v>315</v>
      </c>
      <c r="BM1976" s="56">
        <f>COUNTIF($B$2:B1976,B1976)</f>
        <v>1</v>
      </c>
      <c r="BN1976" s="6" t="str">
        <f t="shared" si="30"/>
        <v>14991-1</v>
      </c>
    </row>
    <row r="1977" spans="1:66" x14ac:dyDescent="0.25">
      <c r="A1977">
        <v>1</v>
      </c>
      <c r="B1977">
        <v>15026</v>
      </c>
      <c r="C1977" s="6" t="s">
        <v>19908</v>
      </c>
      <c r="D1977">
        <v>5</v>
      </c>
      <c r="E1977">
        <v>1</v>
      </c>
      <c r="F1977">
        <v>10</v>
      </c>
      <c r="G1977">
        <v>109</v>
      </c>
      <c r="H1977" s="6" t="s">
        <v>17007</v>
      </c>
      <c r="I1977">
        <v>1</v>
      </c>
      <c r="J1977">
        <v>958801</v>
      </c>
      <c r="K1977">
        <v>6</v>
      </c>
      <c r="L1977" s="55">
        <v>44085</v>
      </c>
      <c r="M1977" s="6" t="s">
        <v>16765</v>
      </c>
      <c r="N1977" s="55">
        <v>44720</v>
      </c>
      <c r="O1977">
        <v>628699</v>
      </c>
      <c r="P1977" s="6" t="s">
        <v>16777</v>
      </c>
      <c r="Q1977" s="6" t="s">
        <v>19909</v>
      </c>
      <c r="R1977">
        <v>1</v>
      </c>
      <c r="S1977">
        <v>0</v>
      </c>
      <c r="T1977">
        <v>-1</v>
      </c>
      <c r="U1977">
        <v>1687</v>
      </c>
      <c r="V1977" s="6" t="s">
        <v>16945</v>
      </c>
      <c r="W1977" s="6" t="s">
        <v>16946</v>
      </c>
      <c r="X1977" s="55">
        <v>44665</v>
      </c>
      <c r="Y1977">
        <v>0</v>
      </c>
      <c r="Z1977">
        <v>0</v>
      </c>
      <c r="AA1977" s="6" t="s">
        <v>16765</v>
      </c>
      <c r="AB1977" s="6" t="s">
        <v>16947</v>
      </c>
      <c r="AD1977" s="6" t="s">
        <v>16948</v>
      </c>
      <c r="AE1977">
        <v>52479</v>
      </c>
      <c r="AF1977">
        <v>47504</v>
      </c>
      <c r="AG1977" s="6" t="s">
        <v>16949</v>
      </c>
      <c r="AH1977" s="6" t="s">
        <v>16950</v>
      </c>
      <c r="AI1977" s="6" t="s">
        <v>16951</v>
      </c>
      <c r="AJ1977" s="6" t="s">
        <v>16765</v>
      </c>
      <c r="AK1977" s="6" t="s">
        <v>16765</v>
      </c>
      <c r="AL1977" s="6" t="s">
        <v>16765</v>
      </c>
      <c r="AM1977" s="6" t="s">
        <v>16952</v>
      </c>
      <c r="AN1977">
        <v>0</v>
      </c>
      <c r="AO1977" s="55">
        <v>44665</v>
      </c>
      <c r="AP1977" s="6" t="s">
        <v>16953</v>
      </c>
      <c r="AQ1977">
        <v>0</v>
      </c>
      <c r="AR1977" s="6" t="s">
        <v>16997</v>
      </c>
      <c r="AS1977" s="6" t="s">
        <v>16955</v>
      </c>
      <c r="AT1977" s="6" t="s">
        <v>16947</v>
      </c>
      <c r="AU1977">
        <v>0</v>
      </c>
      <c r="AV1977">
        <v>0</v>
      </c>
      <c r="AW1977" s="6" t="s">
        <v>16956</v>
      </c>
      <c r="AX1977" s="6" t="s">
        <v>19910</v>
      </c>
      <c r="AY1977" s="6" t="s">
        <v>16765</v>
      </c>
      <c r="AZ1977" s="6" t="s">
        <v>16958</v>
      </c>
      <c r="BA1977" s="6" t="s">
        <v>16765</v>
      </c>
      <c r="BB1977" s="6" t="s">
        <v>16959</v>
      </c>
      <c r="BC1977" s="6" t="s">
        <v>16765</v>
      </c>
      <c r="BD1977" s="6" t="s">
        <v>16960</v>
      </c>
      <c r="BE1977" s="6" t="s">
        <v>16961</v>
      </c>
      <c r="BF1977" s="6" t="s">
        <v>13575</v>
      </c>
      <c r="BG1977" s="6" t="s">
        <v>13575</v>
      </c>
      <c r="BH1977" s="6" t="s">
        <v>16959</v>
      </c>
      <c r="BI1977">
        <v>0</v>
      </c>
      <c r="BJ1977" s="6" t="s">
        <v>16958</v>
      </c>
      <c r="BK1977">
        <v>0</v>
      </c>
      <c r="BL1977" s="6" t="s">
        <v>315</v>
      </c>
      <c r="BM1977" s="56">
        <f>COUNTIF($B$2:B1977,B1977)</f>
        <v>1</v>
      </c>
      <c r="BN1977" s="6" t="str">
        <f t="shared" si="30"/>
        <v>15026-1</v>
      </c>
    </row>
    <row r="1978" spans="1:66" x14ac:dyDescent="0.25">
      <c r="A1978">
        <v>1</v>
      </c>
      <c r="B1978">
        <v>15051</v>
      </c>
      <c r="C1978" s="6" t="s">
        <v>19911</v>
      </c>
      <c r="D1978">
        <v>5</v>
      </c>
      <c r="E1978">
        <v>3</v>
      </c>
      <c r="F1978">
        <v>30</v>
      </c>
      <c r="G1978">
        <v>309</v>
      </c>
      <c r="H1978" s="6" t="s">
        <v>17007</v>
      </c>
      <c r="I1978">
        <v>1</v>
      </c>
      <c r="J1978">
        <v>153328</v>
      </c>
      <c r="K1978">
        <v>6</v>
      </c>
      <c r="L1978" s="55">
        <v>42625</v>
      </c>
      <c r="M1978" s="6" t="s">
        <v>16765</v>
      </c>
      <c r="N1978" s="55">
        <v>44736</v>
      </c>
      <c r="O1978">
        <v>118724</v>
      </c>
      <c r="P1978" s="6" t="s">
        <v>16773</v>
      </c>
      <c r="Q1978" s="6" t="s">
        <v>19912</v>
      </c>
      <c r="R1978">
        <v>1</v>
      </c>
      <c r="S1978">
        <v>0</v>
      </c>
      <c r="T1978">
        <v>-1</v>
      </c>
      <c r="U1978">
        <v>1141.5899999999999</v>
      </c>
      <c r="V1978" s="6" t="s">
        <v>16945</v>
      </c>
      <c r="W1978" s="6" t="s">
        <v>16946</v>
      </c>
      <c r="X1978" s="55">
        <v>44662</v>
      </c>
      <c r="Y1978">
        <v>90000</v>
      </c>
      <c r="Z1978">
        <v>2939.44</v>
      </c>
      <c r="AA1978" s="6" t="s">
        <v>16969</v>
      </c>
      <c r="AB1978" s="6" t="s">
        <v>16947</v>
      </c>
      <c r="AD1978" s="6" t="s">
        <v>16948</v>
      </c>
      <c r="AE1978">
        <v>43602</v>
      </c>
      <c r="AF1978">
        <v>40967</v>
      </c>
      <c r="AG1978" s="6" t="s">
        <v>16949</v>
      </c>
      <c r="AH1978" s="6" t="s">
        <v>16950</v>
      </c>
      <c r="AI1978" s="6" t="s">
        <v>16951</v>
      </c>
      <c r="AJ1978" s="6" t="s">
        <v>16765</v>
      </c>
      <c r="AK1978" s="6" t="s">
        <v>16765</v>
      </c>
      <c r="AL1978" s="6" t="s">
        <v>16765</v>
      </c>
      <c r="AM1978" s="6" t="s">
        <v>16952</v>
      </c>
      <c r="AN1978">
        <v>0</v>
      </c>
      <c r="AO1978" s="55">
        <v>44662</v>
      </c>
      <c r="AP1978" s="6" t="s">
        <v>16953</v>
      </c>
      <c r="AQ1978">
        <v>0</v>
      </c>
      <c r="AR1978" s="6" t="s">
        <v>16997</v>
      </c>
      <c r="AS1978" s="6" t="s">
        <v>16955</v>
      </c>
      <c r="AT1978" s="6" t="s">
        <v>16947</v>
      </c>
      <c r="AU1978">
        <v>0</v>
      </c>
      <c r="AV1978">
        <v>0</v>
      </c>
      <c r="AW1978" s="6" t="s">
        <v>16956</v>
      </c>
      <c r="AX1978" s="6" t="s">
        <v>17765</v>
      </c>
      <c r="AY1978" s="6" t="s">
        <v>16765</v>
      </c>
      <c r="AZ1978" s="6" t="s">
        <v>16958</v>
      </c>
      <c r="BA1978" s="6" t="s">
        <v>16765</v>
      </c>
      <c r="BB1978" s="6" t="s">
        <v>16959</v>
      </c>
      <c r="BC1978" s="6" t="s">
        <v>16765</v>
      </c>
      <c r="BD1978" s="6" t="s">
        <v>16960</v>
      </c>
      <c r="BE1978" s="6" t="s">
        <v>16961</v>
      </c>
      <c r="BF1978" s="6" t="s">
        <v>13575</v>
      </c>
      <c r="BG1978" s="6" t="s">
        <v>13575</v>
      </c>
      <c r="BH1978" s="6" t="s">
        <v>16959</v>
      </c>
      <c r="BI1978">
        <v>0</v>
      </c>
      <c r="BJ1978" s="6" t="s">
        <v>16958</v>
      </c>
      <c r="BK1978">
        <v>0</v>
      </c>
      <c r="BL1978" s="6" t="s">
        <v>315</v>
      </c>
      <c r="BM1978" s="56">
        <f>COUNTIF($B$2:B1978,B1978)</f>
        <v>1</v>
      </c>
      <c r="BN1978" s="6" t="str">
        <f t="shared" si="30"/>
        <v>15051-1</v>
      </c>
    </row>
    <row r="1979" spans="1:66" x14ac:dyDescent="0.25">
      <c r="A1979">
        <v>1</v>
      </c>
      <c r="B1979">
        <v>15051</v>
      </c>
      <c r="C1979" s="6" t="s">
        <v>19911</v>
      </c>
      <c r="D1979">
        <v>5</v>
      </c>
      <c r="E1979">
        <v>3</v>
      </c>
      <c r="F1979">
        <v>30</v>
      </c>
      <c r="G1979">
        <v>309</v>
      </c>
      <c r="H1979" s="6" t="s">
        <v>17007</v>
      </c>
      <c r="I1979">
        <v>1</v>
      </c>
      <c r="J1979">
        <v>291131</v>
      </c>
      <c r="K1979">
        <v>5</v>
      </c>
      <c r="L1979" s="55">
        <v>41452</v>
      </c>
      <c r="M1979" s="6" t="s">
        <v>16765</v>
      </c>
      <c r="N1979" s="55">
        <v>44736</v>
      </c>
      <c r="O1979">
        <v>118728</v>
      </c>
      <c r="P1979" s="6" t="s">
        <v>16807</v>
      </c>
      <c r="Q1979" s="6" t="s">
        <v>19913</v>
      </c>
      <c r="R1979">
        <v>1</v>
      </c>
      <c r="S1979">
        <v>0</v>
      </c>
      <c r="T1979">
        <v>-1</v>
      </c>
      <c r="U1979">
        <v>1803.8</v>
      </c>
      <c r="V1979" s="6" t="s">
        <v>16945</v>
      </c>
      <c r="W1979" s="6" t="s">
        <v>16946</v>
      </c>
      <c r="X1979" s="55">
        <v>44662</v>
      </c>
      <c r="Y1979">
        <v>90000</v>
      </c>
      <c r="Z1979">
        <v>2939.44</v>
      </c>
      <c r="AA1979" s="6" t="s">
        <v>16969</v>
      </c>
      <c r="AB1979" s="6" t="s">
        <v>16947</v>
      </c>
      <c r="AD1979" s="6" t="s">
        <v>17118</v>
      </c>
      <c r="AE1979">
        <v>28600</v>
      </c>
      <c r="AF1979">
        <v>24077</v>
      </c>
      <c r="AG1979" s="6" t="s">
        <v>16949</v>
      </c>
      <c r="AH1979" s="6" t="s">
        <v>16950</v>
      </c>
      <c r="AI1979" s="6" t="s">
        <v>16951</v>
      </c>
      <c r="AJ1979" s="6" t="s">
        <v>16765</v>
      </c>
      <c r="AK1979" s="6" t="s">
        <v>16765</v>
      </c>
      <c r="AL1979" s="6" t="s">
        <v>16765</v>
      </c>
      <c r="AM1979" s="6" t="s">
        <v>16952</v>
      </c>
      <c r="AN1979">
        <v>0</v>
      </c>
      <c r="AO1979" s="55">
        <v>44662</v>
      </c>
      <c r="AP1979" s="6" t="s">
        <v>16953</v>
      </c>
      <c r="AQ1979">
        <v>0</v>
      </c>
      <c r="AR1979" s="6" t="s">
        <v>16954</v>
      </c>
      <c r="AS1979" s="6" t="s">
        <v>16955</v>
      </c>
      <c r="AT1979" s="6" t="s">
        <v>16947</v>
      </c>
      <c r="AU1979">
        <v>0</v>
      </c>
      <c r="AV1979">
        <v>0</v>
      </c>
      <c r="AW1979" s="6" t="s">
        <v>16956</v>
      </c>
      <c r="AX1979" s="6" t="s">
        <v>17119</v>
      </c>
      <c r="AY1979" s="6" t="s">
        <v>16765</v>
      </c>
      <c r="AZ1979" s="6" t="s">
        <v>16958</v>
      </c>
      <c r="BA1979" s="6" t="s">
        <v>16765</v>
      </c>
      <c r="BB1979" s="6" t="s">
        <v>16959</v>
      </c>
      <c r="BC1979" s="6" t="s">
        <v>16765</v>
      </c>
      <c r="BD1979" s="6" t="s">
        <v>16960</v>
      </c>
      <c r="BE1979" s="6" t="s">
        <v>16961</v>
      </c>
      <c r="BF1979" s="6" t="s">
        <v>13575</v>
      </c>
      <c r="BG1979" s="6" t="s">
        <v>13575</v>
      </c>
      <c r="BH1979" s="6" t="s">
        <v>16959</v>
      </c>
      <c r="BI1979">
        <v>0</v>
      </c>
      <c r="BJ1979" s="6" t="s">
        <v>16958</v>
      </c>
      <c r="BK1979">
        <v>0</v>
      </c>
      <c r="BL1979" s="6" t="s">
        <v>315</v>
      </c>
      <c r="BM1979" s="56">
        <f>COUNTIF($B$2:B1979,B1979)</f>
        <v>2</v>
      </c>
      <c r="BN1979" s="6" t="str">
        <f t="shared" si="30"/>
        <v>15051-2</v>
      </c>
    </row>
    <row r="1980" spans="1:66" x14ac:dyDescent="0.25">
      <c r="A1980">
        <v>1</v>
      </c>
      <c r="B1980">
        <v>15051</v>
      </c>
      <c r="C1980" s="6" t="s">
        <v>19911</v>
      </c>
      <c r="D1980">
        <v>5</v>
      </c>
      <c r="E1980">
        <v>3</v>
      </c>
      <c r="F1980">
        <v>30</v>
      </c>
      <c r="G1980">
        <v>309</v>
      </c>
      <c r="H1980" s="6" t="s">
        <v>17007</v>
      </c>
      <c r="I1980">
        <v>1</v>
      </c>
      <c r="J1980">
        <v>100380</v>
      </c>
      <c r="K1980">
        <v>7</v>
      </c>
      <c r="L1980" s="55">
        <v>44348</v>
      </c>
      <c r="M1980" s="6" t="s">
        <v>16765</v>
      </c>
      <c r="N1980" s="55">
        <v>44736</v>
      </c>
      <c r="O1980">
        <v>118754</v>
      </c>
      <c r="P1980" s="6" t="s">
        <v>16794</v>
      </c>
      <c r="Q1980" s="6" t="s">
        <v>19914</v>
      </c>
      <c r="R1980">
        <v>1</v>
      </c>
      <c r="S1980">
        <v>0</v>
      </c>
      <c r="T1980">
        <v>-1</v>
      </c>
      <c r="U1980">
        <v>1850</v>
      </c>
      <c r="V1980" s="6" t="s">
        <v>16945</v>
      </c>
      <c r="W1980" s="6" t="s">
        <v>16946</v>
      </c>
      <c r="X1980" s="55">
        <v>44662</v>
      </c>
      <c r="Y1980">
        <v>90000</v>
      </c>
      <c r="Z1980">
        <v>2939.44</v>
      </c>
      <c r="AA1980" s="6" t="s">
        <v>16969</v>
      </c>
      <c r="AB1980" s="6" t="s">
        <v>16947</v>
      </c>
      <c r="AD1980" s="6" t="s">
        <v>16948</v>
      </c>
      <c r="AE1980">
        <v>53224</v>
      </c>
      <c r="AF1980">
        <v>48100</v>
      </c>
      <c r="AG1980" s="6" t="s">
        <v>16949</v>
      </c>
      <c r="AH1980" s="6" t="s">
        <v>16950</v>
      </c>
      <c r="AI1980" s="6" t="s">
        <v>16951</v>
      </c>
      <c r="AJ1980" s="6" t="s">
        <v>16765</v>
      </c>
      <c r="AK1980" s="6" t="s">
        <v>16765</v>
      </c>
      <c r="AL1980" s="6" t="s">
        <v>16765</v>
      </c>
      <c r="AM1980" s="6" t="s">
        <v>16952</v>
      </c>
      <c r="AN1980">
        <v>0</v>
      </c>
      <c r="AO1980" s="55">
        <v>44662</v>
      </c>
      <c r="AP1980" s="6" t="s">
        <v>16953</v>
      </c>
      <c r="AQ1980">
        <v>0</v>
      </c>
      <c r="AR1980" s="6" t="s">
        <v>16954</v>
      </c>
      <c r="AS1980" s="6" t="s">
        <v>16955</v>
      </c>
      <c r="AT1980" s="6" t="s">
        <v>16947</v>
      </c>
      <c r="AU1980">
        <v>0</v>
      </c>
      <c r="AV1980">
        <v>0</v>
      </c>
      <c r="AW1980" s="6" t="s">
        <v>16956</v>
      </c>
      <c r="AX1980" s="6" t="s">
        <v>19915</v>
      </c>
      <c r="AY1980" s="6" t="s">
        <v>16765</v>
      </c>
      <c r="AZ1980" s="6" t="s">
        <v>16958</v>
      </c>
      <c r="BA1980" s="6" t="s">
        <v>16765</v>
      </c>
      <c r="BB1980" s="6" t="s">
        <v>16959</v>
      </c>
      <c r="BC1980" s="6" t="s">
        <v>16765</v>
      </c>
      <c r="BD1980" s="6" t="s">
        <v>16960</v>
      </c>
      <c r="BE1980" s="6" t="s">
        <v>16961</v>
      </c>
      <c r="BF1980" s="6" t="s">
        <v>13575</v>
      </c>
      <c r="BG1980" s="6" t="s">
        <v>13575</v>
      </c>
      <c r="BH1980" s="6" t="s">
        <v>16959</v>
      </c>
      <c r="BI1980">
        <v>0</v>
      </c>
      <c r="BJ1980" s="6" t="s">
        <v>16958</v>
      </c>
      <c r="BK1980">
        <v>0</v>
      </c>
      <c r="BL1980" s="6" t="s">
        <v>315</v>
      </c>
      <c r="BM1980" s="56">
        <f>COUNTIF($B$2:B1980,B1980)</f>
        <v>3</v>
      </c>
      <c r="BN1980" s="6" t="str">
        <f t="shared" si="30"/>
        <v>15051-3</v>
      </c>
    </row>
    <row r="1981" spans="1:66" x14ac:dyDescent="0.25">
      <c r="A1981">
        <v>1</v>
      </c>
      <c r="B1981">
        <v>15059</v>
      </c>
      <c r="C1981" s="6" t="s">
        <v>19916</v>
      </c>
      <c r="D1981">
        <v>5</v>
      </c>
      <c r="E1981">
        <v>3</v>
      </c>
      <c r="F1981">
        <v>30</v>
      </c>
      <c r="G1981">
        <v>302</v>
      </c>
      <c r="H1981" s="6" t="s">
        <v>16943</v>
      </c>
      <c r="I1981">
        <v>1</v>
      </c>
      <c r="J1981">
        <v>833832</v>
      </c>
      <c r="K1981">
        <v>5</v>
      </c>
      <c r="L1981" s="55">
        <v>42089</v>
      </c>
      <c r="M1981" s="6" t="s">
        <v>16765</v>
      </c>
      <c r="N1981" s="55">
        <v>44686</v>
      </c>
      <c r="O1981">
        <v>118779</v>
      </c>
      <c r="P1981" s="6" t="s">
        <v>16784</v>
      </c>
      <c r="Q1981" s="6" t="s">
        <v>19917</v>
      </c>
      <c r="R1981">
        <v>1</v>
      </c>
      <c r="S1981">
        <v>0</v>
      </c>
      <c r="T1981">
        <v>-1</v>
      </c>
      <c r="U1981">
        <v>1248.07</v>
      </c>
      <c r="V1981" s="6" t="s">
        <v>16945</v>
      </c>
      <c r="W1981" s="6" t="s">
        <v>16946</v>
      </c>
      <c r="X1981" s="55">
        <v>44669</v>
      </c>
      <c r="Y1981">
        <v>90000</v>
      </c>
      <c r="Z1981">
        <v>499.48</v>
      </c>
      <c r="AA1981" s="6" t="s">
        <v>16885</v>
      </c>
      <c r="AB1981" s="6" t="s">
        <v>16947</v>
      </c>
      <c r="AD1981" s="6" t="s">
        <v>17118</v>
      </c>
      <c r="AE1981">
        <v>37411</v>
      </c>
      <c r="AF1981">
        <v>33077</v>
      </c>
      <c r="AG1981" s="6" t="s">
        <v>16949</v>
      </c>
      <c r="AH1981" s="6" t="s">
        <v>16950</v>
      </c>
      <c r="AI1981" s="6" t="s">
        <v>16951</v>
      </c>
      <c r="AJ1981" s="6" t="s">
        <v>16765</v>
      </c>
      <c r="AK1981" s="6" t="s">
        <v>16765</v>
      </c>
      <c r="AL1981" s="6" t="s">
        <v>16765</v>
      </c>
      <c r="AM1981" s="6" t="s">
        <v>16952</v>
      </c>
      <c r="AN1981">
        <v>0</v>
      </c>
      <c r="AO1981" s="55">
        <v>44669</v>
      </c>
      <c r="AP1981" s="6" t="s">
        <v>16953</v>
      </c>
      <c r="AQ1981">
        <v>0</v>
      </c>
      <c r="AR1981" s="6" t="s">
        <v>16954</v>
      </c>
      <c r="AS1981" s="6" t="s">
        <v>16955</v>
      </c>
      <c r="AT1981" s="6" t="s">
        <v>16947</v>
      </c>
      <c r="AU1981">
        <v>0</v>
      </c>
      <c r="AV1981">
        <v>0</v>
      </c>
      <c r="AW1981" s="6" t="s">
        <v>16956</v>
      </c>
      <c r="AX1981" s="6" t="s">
        <v>18374</v>
      </c>
      <c r="AY1981" s="6" t="s">
        <v>16765</v>
      </c>
      <c r="AZ1981" s="6" t="s">
        <v>16958</v>
      </c>
      <c r="BA1981" s="6" t="s">
        <v>16765</v>
      </c>
      <c r="BB1981" s="6" t="s">
        <v>16959</v>
      </c>
      <c r="BC1981" s="6" t="s">
        <v>16765</v>
      </c>
      <c r="BD1981" s="6" t="s">
        <v>16960</v>
      </c>
      <c r="BE1981" s="6" t="s">
        <v>16961</v>
      </c>
      <c r="BF1981" s="6" t="s">
        <v>13575</v>
      </c>
      <c r="BG1981" s="6" t="s">
        <v>13575</v>
      </c>
      <c r="BH1981" s="6" t="s">
        <v>16959</v>
      </c>
      <c r="BI1981">
        <v>0</v>
      </c>
      <c r="BJ1981" s="6" t="s">
        <v>16958</v>
      </c>
      <c r="BK1981">
        <v>0</v>
      </c>
      <c r="BL1981" s="6" t="s">
        <v>315</v>
      </c>
      <c r="BM1981" s="56">
        <f>COUNTIF($B$2:B1981,B1981)</f>
        <v>1</v>
      </c>
      <c r="BN1981" s="6" t="str">
        <f t="shared" si="30"/>
        <v>15059-1</v>
      </c>
    </row>
    <row r="1982" spans="1:66" x14ac:dyDescent="0.25">
      <c r="A1982">
        <v>1</v>
      </c>
      <c r="B1982">
        <v>15146</v>
      </c>
      <c r="C1982" s="6" t="s">
        <v>19918</v>
      </c>
      <c r="D1982">
        <v>5</v>
      </c>
      <c r="E1982">
        <v>3</v>
      </c>
      <c r="F1982">
        <v>30</v>
      </c>
      <c r="G1982">
        <v>304</v>
      </c>
      <c r="H1982" s="6" t="s">
        <v>16994</v>
      </c>
      <c r="I1982">
        <v>1</v>
      </c>
      <c r="J1982">
        <v>740730</v>
      </c>
      <c r="K1982">
        <v>6</v>
      </c>
      <c r="L1982" s="55">
        <v>43641</v>
      </c>
      <c r="M1982" s="6" t="s">
        <v>16765</v>
      </c>
      <c r="N1982" s="55">
        <v>44825</v>
      </c>
      <c r="O1982">
        <v>118784</v>
      </c>
      <c r="P1982" s="6" t="s">
        <v>16764</v>
      </c>
      <c r="Q1982" s="6" t="s">
        <v>19919</v>
      </c>
      <c r="R1982">
        <v>1</v>
      </c>
      <c r="S1982">
        <v>0</v>
      </c>
      <c r="T1982">
        <v>-1</v>
      </c>
      <c r="U1982">
        <v>1651</v>
      </c>
      <c r="V1982" s="6" t="s">
        <v>16945</v>
      </c>
      <c r="W1982" s="6" t="s">
        <v>16946</v>
      </c>
      <c r="X1982" s="55">
        <v>44664</v>
      </c>
      <c r="Y1982">
        <v>70000</v>
      </c>
      <c r="Z1982">
        <v>0</v>
      </c>
      <c r="AA1982" s="6" t="s">
        <v>16765</v>
      </c>
      <c r="AB1982" s="6" t="s">
        <v>16947</v>
      </c>
      <c r="AD1982" s="6" t="s">
        <v>16948</v>
      </c>
      <c r="AE1982">
        <v>51147</v>
      </c>
      <c r="AF1982">
        <v>46381</v>
      </c>
      <c r="AG1982" s="6" t="s">
        <v>16949</v>
      </c>
      <c r="AH1982" s="6" t="s">
        <v>16950</v>
      </c>
      <c r="AI1982" s="6" t="s">
        <v>16951</v>
      </c>
      <c r="AJ1982" s="6" t="s">
        <v>16765</v>
      </c>
      <c r="AK1982" s="6" t="s">
        <v>16765</v>
      </c>
      <c r="AL1982" s="6" t="s">
        <v>16765</v>
      </c>
      <c r="AM1982" s="6" t="s">
        <v>16952</v>
      </c>
      <c r="AN1982">
        <v>0</v>
      </c>
      <c r="AO1982" s="55">
        <v>44664</v>
      </c>
      <c r="AP1982" s="6" t="s">
        <v>16953</v>
      </c>
      <c r="AQ1982">
        <v>0</v>
      </c>
      <c r="AR1982" s="6" t="s">
        <v>16954</v>
      </c>
      <c r="AS1982" s="6" t="s">
        <v>16955</v>
      </c>
      <c r="AT1982" s="6" t="s">
        <v>16947</v>
      </c>
      <c r="AU1982">
        <v>0</v>
      </c>
      <c r="AV1982">
        <v>0</v>
      </c>
      <c r="AW1982" s="6" t="s">
        <v>16956</v>
      </c>
      <c r="AX1982" s="6" t="s">
        <v>19920</v>
      </c>
      <c r="AY1982" s="6" t="s">
        <v>16765</v>
      </c>
      <c r="AZ1982" s="6" t="s">
        <v>16958</v>
      </c>
      <c r="BA1982" s="6" t="s">
        <v>16765</v>
      </c>
      <c r="BB1982" s="6" t="s">
        <v>16959</v>
      </c>
      <c r="BC1982" s="6" t="s">
        <v>16765</v>
      </c>
      <c r="BD1982" s="6" t="s">
        <v>16960</v>
      </c>
      <c r="BE1982" s="6" t="s">
        <v>16961</v>
      </c>
      <c r="BF1982" s="6" t="s">
        <v>13575</v>
      </c>
      <c r="BG1982" s="6" t="s">
        <v>13575</v>
      </c>
      <c r="BH1982" s="6" t="s">
        <v>16959</v>
      </c>
      <c r="BI1982">
        <v>0</v>
      </c>
      <c r="BJ1982" s="6" t="s">
        <v>16958</v>
      </c>
      <c r="BK1982">
        <v>0</v>
      </c>
      <c r="BL1982" s="6" t="s">
        <v>315</v>
      </c>
      <c r="BM1982" s="56">
        <f>COUNTIF($B$2:B1982,B1982)</f>
        <v>1</v>
      </c>
      <c r="BN1982" s="6" t="str">
        <f t="shared" si="30"/>
        <v>15146-1</v>
      </c>
    </row>
    <row r="1983" spans="1:66" x14ac:dyDescent="0.25">
      <c r="A1983">
        <v>1</v>
      </c>
      <c r="B1983">
        <v>15168</v>
      </c>
      <c r="C1983" s="6" t="s">
        <v>19921</v>
      </c>
      <c r="D1983">
        <v>5</v>
      </c>
      <c r="E1983">
        <v>1</v>
      </c>
      <c r="F1983">
        <v>10</v>
      </c>
      <c r="G1983">
        <v>103</v>
      </c>
      <c r="H1983" s="6" t="s">
        <v>16994</v>
      </c>
      <c r="I1983">
        <v>1</v>
      </c>
      <c r="J1983">
        <v>781888</v>
      </c>
      <c r="K1983">
        <v>6</v>
      </c>
      <c r="L1983" s="55">
        <v>43718</v>
      </c>
      <c r="M1983" s="6" t="s">
        <v>16765</v>
      </c>
      <c r="N1983" s="55">
        <v>44568</v>
      </c>
      <c r="O1983">
        <v>118754</v>
      </c>
      <c r="P1983" s="6" t="s">
        <v>16794</v>
      </c>
      <c r="Q1983" s="6" t="s">
        <v>19922</v>
      </c>
      <c r="R1983">
        <v>1</v>
      </c>
      <c r="S1983">
        <v>0</v>
      </c>
      <c r="T1983">
        <v>-1</v>
      </c>
      <c r="U1983">
        <v>1850</v>
      </c>
      <c r="V1983" s="6" t="s">
        <v>16945</v>
      </c>
      <c r="W1983" s="6" t="s">
        <v>16946</v>
      </c>
      <c r="X1983" s="55">
        <v>44664</v>
      </c>
      <c r="Y1983">
        <v>0</v>
      </c>
      <c r="Z1983">
        <v>0</v>
      </c>
      <c r="AA1983" s="6" t="s">
        <v>16765</v>
      </c>
      <c r="AB1983" s="6" t="s">
        <v>16947</v>
      </c>
      <c r="AD1983" s="6" t="s">
        <v>16948</v>
      </c>
      <c r="AE1983">
        <v>51491</v>
      </c>
      <c r="AF1983">
        <v>46665</v>
      </c>
      <c r="AG1983" s="6" t="s">
        <v>16949</v>
      </c>
      <c r="AH1983" s="6" t="s">
        <v>16950</v>
      </c>
      <c r="AI1983" s="6" t="s">
        <v>16951</v>
      </c>
      <c r="AJ1983" s="6" t="s">
        <v>16765</v>
      </c>
      <c r="AK1983" s="6" t="s">
        <v>16765</v>
      </c>
      <c r="AL1983" s="6" t="s">
        <v>16765</v>
      </c>
      <c r="AM1983" s="6" t="s">
        <v>16952</v>
      </c>
      <c r="AN1983">
        <v>0</v>
      </c>
      <c r="AO1983" s="55">
        <v>44664</v>
      </c>
      <c r="AP1983" s="6" t="s">
        <v>16953</v>
      </c>
      <c r="AQ1983">
        <v>0</v>
      </c>
      <c r="AR1983" s="6" t="s">
        <v>16954</v>
      </c>
      <c r="AS1983" s="6" t="s">
        <v>16955</v>
      </c>
      <c r="AT1983" s="6" t="s">
        <v>16947</v>
      </c>
      <c r="AU1983">
        <v>0</v>
      </c>
      <c r="AV1983">
        <v>0</v>
      </c>
      <c r="AW1983" s="6" t="s">
        <v>16956</v>
      </c>
      <c r="AX1983" s="6" t="s">
        <v>19198</v>
      </c>
      <c r="AY1983" s="6" t="s">
        <v>16765</v>
      </c>
      <c r="AZ1983" s="6" t="s">
        <v>16958</v>
      </c>
      <c r="BA1983" s="6" t="s">
        <v>16765</v>
      </c>
      <c r="BB1983" s="6" t="s">
        <v>16959</v>
      </c>
      <c r="BC1983" s="6" t="s">
        <v>16765</v>
      </c>
      <c r="BD1983" s="6" t="s">
        <v>16960</v>
      </c>
      <c r="BE1983" s="6" t="s">
        <v>16961</v>
      </c>
      <c r="BF1983" s="6" t="s">
        <v>13575</v>
      </c>
      <c r="BG1983" s="6" t="s">
        <v>13575</v>
      </c>
      <c r="BH1983" s="6" t="s">
        <v>16959</v>
      </c>
      <c r="BI1983">
        <v>0</v>
      </c>
      <c r="BJ1983" s="6" t="s">
        <v>16958</v>
      </c>
      <c r="BK1983">
        <v>0</v>
      </c>
      <c r="BL1983" s="6" t="s">
        <v>315</v>
      </c>
      <c r="BM1983" s="56">
        <f>COUNTIF($B$2:B1983,B1983)</f>
        <v>1</v>
      </c>
      <c r="BN1983" s="6" t="str">
        <f t="shared" si="30"/>
        <v>15168-1</v>
      </c>
    </row>
    <row r="1984" spans="1:66" x14ac:dyDescent="0.25">
      <c r="A1984">
        <v>1</v>
      </c>
      <c r="B1984">
        <v>15171</v>
      </c>
      <c r="C1984" s="6" t="s">
        <v>19923</v>
      </c>
      <c r="D1984">
        <v>5</v>
      </c>
      <c r="E1984">
        <v>3</v>
      </c>
      <c r="F1984">
        <v>30</v>
      </c>
      <c r="G1984">
        <v>303</v>
      </c>
      <c r="H1984" s="6" t="s">
        <v>16963</v>
      </c>
      <c r="I1984">
        <v>1</v>
      </c>
      <c r="J1984">
        <v>687295</v>
      </c>
      <c r="K1984">
        <v>6</v>
      </c>
      <c r="L1984" s="55">
        <v>43543</v>
      </c>
      <c r="M1984" s="6" t="s">
        <v>16765</v>
      </c>
      <c r="N1984" s="55">
        <v>44686</v>
      </c>
      <c r="O1984">
        <v>118750</v>
      </c>
      <c r="P1984" s="6" t="s">
        <v>16767</v>
      </c>
      <c r="Q1984" s="6" t="s">
        <v>19924</v>
      </c>
      <c r="R1984">
        <v>1</v>
      </c>
      <c r="S1984">
        <v>0</v>
      </c>
      <c r="T1984">
        <v>-1</v>
      </c>
      <c r="U1984">
        <v>1803.8</v>
      </c>
      <c r="V1984" s="6" t="s">
        <v>16945</v>
      </c>
      <c r="W1984" s="6" t="s">
        <v>16946</v>
      </c>
      <c r="X1984" s="55">
        <v>44650</v>
      </c>
      <c r="Y1984">
        <v>80000</v>
      </c>
      <c r="Z1984">
        <v>1279.3800000000001</v>
      </c>
      <c r="AA1984" s="6" t="s">
        <v>16965</v>
      </c>
      <c r="AB1984" s="6" t="s">
        <v>16947</v>
      </c>
      <c r="AD1984" s="6" t="s">
        <v>16948</v>
      </c>
      <c r="AE1984">
        <v>50538</v>
      </c>
      <c r="AF1984">
        <v>45851</v>
      </c>
      <c r="AG1984" s="6" t="s">
        <v>16949</v>
      </c>
      <c r="AH1984" s="6" t="s">
        <v>16950</v>
      </c>
      <c r="AI1984" s="6" t="s">
        <v>16951</v>
      </c>
      <c r="AJ1984" s="6" t="s">
        <v>16765</v>
      </c>
      <c r="AK1984" s="6" t="s">
        <v>16765</v>
      </c>
      <c r="AL1984" s="6" t="s">
        <v>16765</v>
      </c>
      <c r="AM1984" s="6" t="s">
        <v>16952</v>
      </c>
      <c r="AN1984">
        <v>0</v>
      </c>
      <c r="AO1984" s="55">
        <v>44650</v>
      </c>
      <c r="AP1984" s="6" t="s">
        <v>16953</v>
      </c>
      <c r="AQ1984">
        <v>0</v>
      </c>
      <c r="AR1984" s="6" t="s">
        <v>16954</v>
      </c>
      <c r="AS1984" s="6" t="s">
        <v>16955</v>
      </c>
      <c r="AT1984" s="6" t="s">
        <v>16947</v>
      </c>
      <c r="AU1984">
        <v>0</v>
      </c>
      <c r="AV1984">
        <v>0</v>
      </c>
      <c r="AW1984" s="6" t="s">
        <v>16956</v>
      </c>
      <c r="AX1984" s="6" t="s">
        <v>19452</v>
      </c>
      <c r="AY1984" s="6" t="s">
        <v>16765</v>
      </c>
      <c r="AZ1984" s="6" t="s">
        <v>16958</v>
      </c>
      <c r="BA1984" s="6" t="s">
        <v>16765</v>
      </c>
      <c r="BB1984" s="6" t="s">
        <v>16959</v>
      </c>
      <c r="BC1984" s="6" t="s">
        <v>16765</v>
      </c>
      <c r="BD1984" s="6" t="s">
        <v>16960</v>
      </c>
      <c r="BE1984" s="6" t="s">
        <v>16961</v>
      </c>
      <c r="BF1984" s="6" t="s">
        <v>13575</v>
      </c>
      <c r="BG1984" s="6" t="s">
        <v>13575</v>
      </c>
      <c r="BH1984" s="6" t="s">
        <v>16959</v>
      </c>
      <c r="BI1984">
        <v>0</v>
      </c>
      <c r="BJ1984" s="6" t="s">
        <v>16958</v>
      </c>
      <c r="BK1984">
        <v>0</v>
      </c>
      <c r="BL1984" s="6" t="s">
        <v>315</v>
      </c>
      <c r="BM1984" s="56">
        <f>COUNTIF($B$2:B1984,B1984)</f>
        <v>1</v>
      </c>
      <c r="BN1984" s="6" t="str">
        <f t="shared" si="30"/>
        <v>15171-1</v>
      </c>
    </row>
    <row r="1985" spans="1:66" x14ac:dyDescent="0.25">
      <c r="A1985">
        <v>1</v>
      </c>
      <c r="B1985">
        <v>15177</v>
      </c>
      <c r="C1985" s="6" t="s">
        <v>19925</v>
      </c>
      <c r="D1985">
        <v>5</v>
      </c>
      <c r="E1985">
        <v>1</v>
      </c>
      <c r="F1985">
        <v>10</v>
      </c>
      <c r="G1985">
        <v>106</v>
      </c>
      <c r="H1985" s="6" t="s">
        <v>17007</v>
      </c>
      <c r="I1985">
        <v>1</v>
      </c>
      <c r="J1985">
        <v>701255</v>
      </c>
      <c r="K1985">
        <v>6</v>
      </c>
      <c r="L1985" s="55">
        <v>43567</v>
      </c>
      <c r="M1985" s="6" t="s">
        <v>16765</v>
      </c>
      <c r="N1985" s="55">
        <v>44706</v>
      </c>
      <c r="O1985">
        <v>118750</v>
      </c>
      <c r="P1985" s="6" t="s">
        <v>16767</v>
      </c>
      <c r="Q1985" s="6" t="s">
        <v>19926</v>
      </c>
      <c r="R1985">
        <v>1</v>
      </c>
      <c r="S1985">
        <v>0</v>
      </c>
      <c r="T1985">
        <v>-1</v>
      </c>
      <c r="U1985">
        <v>1803.8</v>
      </c>
      <c r="V1985" s="6" t="s">
        <v>16945</v>
      </c>
      <c r="W1985" s="6" t="s">
        <v>16995</v>
      </c>
      <c r="X1985" s="55">
        <v>44638</v>
      </c>
      <c r="Y1985">
        <v>30000</v>
      </c>
      <c r="Z1985">
        <v>2904.5</v>
      </c>
      <c r="AA1985" s="6" t="s">
        <v>19927</v>
      </c>
      <c r="AB1985" s="6" t="s">
        <v>16947</v>
      </c>
      <c r="AD1985" s="6" t="s">
        <v>16948</v>
      </c>
      <c r="AE1985">
        <v>50717</v>
      </c>
      <c r="AF1985">
        <v>45991</v>
      </c>
      <c r="AG1985" s="6" t="s">
        <v>16949</v>
      </c>
      <c r="AH1985" s="6" t="s">
        <v>16950</v>
      </c>
      <c r="AI1985" s="6" t="s">
        <v>16951</v>
      </c>
      <c r="AJ1985" s="6" t="s">
        <v>16765</v>
      </c>
      <c r="AK1985" s="6" t="s">
        <v>16765</v>
      </c>
      <c r="AL1985" s="6" t="s">
        <v>16765</v>
      </c>
      <c r="AM1985" s="6" t="s">
        <v>16952</v>
      </c>
      <c r="AN1985">
        <v>0</v>
      </c>
      <c r="AO1985" s="55">
        <v>44638</v>
      </c>
      <c r="AP1985" s="6" t="s">
        <v>16953</v>
      </c>
      <c r="AQ1985">
        <v>0</v>
      </c>
      <c r="AR1985" s="6" t="s">
        <v>16954</v>
      </c>
      <c r="AS1985" s="6" t="s">
        <v>16955</v>
      </c>
      <c r="AT1985" s="6" t="s">
        <v>16947</v>
      </c>
      <c r="AU1985">
        <v>0</v>
      </c>
      <c r="AV1985">
        <v>0</v>
      </c>
      <c r="AW1985" s="6" t="s">
        <v>16956</v>
      </c>
      <c r="AX1985" s="6" t="s">
        <v>19928</v>
      </c>
      <c r="AY1985" s="6" t="s">
        <v>16765</v>
      </c>
      <c r="AZ1985" s="6" t="s">
        <v>16958</v>
      </c>
      <c r="BA1985" s="6" t="s">
        <v>16765</v>
      </c>
      <c r="BB1985" s="6" t="s">
        <v>16959</v>
      </c>
      <c r="BC1985" s="6" t="s">
        <v>16765</v>
      </c>
      <c r="BD1985" s="6" t="s">
        <v>16960</v>
      </c>
      <c r="BE1985" s="6" t="s">
        <v>16961</v>
      </c>
      <c r="BF1985" s="6" t="s">
        <v>13575</v>
      </c>
      <c r="BG1985" s="6" t="s">
        <v>13575</v>
      </c>
      <c r="BH1985" s="6" t="s">
        <v>16959</v>
      </c>
      <c r="BI1985">
        <v>0</v>
      </c>
      <c r="BJ1985" s="6" t="s">
        <v>16958</v>
      </c>
      <c r="BK1985">
        <v>0</v>
      </c>
      <c r="BL1985" s="6" t="s">
        <v>315</v>
      </c>
      <c r="BM1985" s="56">
        <f>COUNTIF($B$2:B1985,B1985)</f>
        <v>1</v>
      </c>
      <c r="BN1985" s="6" t="str">
        <f t="shared" si="30"/>
        <v>15177-1</v>
      </c>
    </row>
    <row r="1986" spans="1:66" x14ac:dyDescent="0.25">
      <c r="A1986">
        <v>1</v>
      </c>
      <c r="B1986">
        <v>15180</v>
      </c>
      <c r="C1986" s="6" t="s">
        <v>19929</v>
      </c>
      <c r="D1986">
        <v>5</v>
      </c>
      <c r="E1986">
        <v>3</v>
      </c>
      <c r="F1986">
        <v>30</v>
      </c>
      <c r="G1986">
        <v>301</v>
      </c>
      <c r="H1986" s="6" t="s">
        <v>17010</v>
      </c>
      <c r="I1986">
        <v>1</v>
      </c>
      <c r="J1986">
        <v>703303</v>
      </c>
      <c r="K1986">
        <v>6</v>
      </c>
      <c r="L1986" s="55">
        <v>43571</v>
      </c>
      <c r="M1986" s="6" t="s">
        <v>16765</v>
      </c>
      <c r="N1986" s="55">
        <v>44720</v>
      </c>
      <c r="O1986">
        <v>118747</v>
      </c>
      <c r="P1986" s="6" t="s">
        <v>16770</v>
      </c>
      <c r="Q1986" s="6" t="s">
        <v>19930</v>
      </c>
      <c r="R1986">
        <v>1</v>
      </c>
      <c r="S1986">
        <v>0</v>
      </c>
      <c r="T1986">
        <v>-1</v>
      </c>
      <c r="U1986">
        <v>1217</v>
      </c>
      <c r="V1986" s="6" t="s">
        <v>16945</v>
      </c>
      <c r="W1986" s="6" t="s">
        <v>16946</v>
      </c>
      <c r="X1986" s="55">
        <v>44667</v>
      </c>
      <c r="Y1986">
        <v>30000</v>
      </c>
      <c r="Z1986">
        <v>0</v>
      </c>
      <c r="AA1986" s="6" t="s">
        <v>16765</v>
      </c>
      <c r="AB1986" s="6" t="s">
        <v>16947</v>
      </c>
      <c r="AD1986" s="6" t="s">
        <v>16948</v>
      </c>
      <c r="AE1986">
        <v>50746</v>
      </c>
      <c r="AF1986">
        <v>46017</v>
      </c>
      <c r="AG1986" s="6" t="s">
        <v>16949</v>
      </c>
      <c r="AH1986" s="6" t="s">
        <v>16950</v>
      </c>
      <c r="AI1986" s="6" t="s">
        <v>16951</v>
      </c>
      <c r="AJ1986" s="6" t="s">
        <v>16765</v>
      </c>
      <c r="AK1986" s="6" t="s">
        <v>16765</v>
      </c>
      <c r="AL1986" s="6" t="s">
        <v>16765</v>
      </c>
      <c r="AM1986" s="6" t="s">
        <v>16952</v>
      </c>
      <c r="AN1986">
        <v>0</v>
      </c>
      <c r="AO1986" s="55">
        <v>44667</v>
      </c>
      <c r="AP1986" s="6" t="s">
        <v>16953</v>
      </c>
      <c r="AQ1986">
        <v>0</v>
      </c>
      <c r="AR1986" s="6" t="s">
        <v>16954</v>
      </c>
      <c r="AS1986" s="6" t="s">
        <v>16955</v>
      </c>
      <c r="AT1986" s="6" t="s">
        <v>16947</v>
      </c>
      <c r="AU1986">
        <v>0</v>
      </c>
      <c r="AV1986">
        <v>0</v>
      </c>
      <c r="AW1986" s="6" t="s">
        <v>16956</v>
      </c>
      <c r="AX1986" s="6" t="s">
        <v>19778</v>
      </c>
      <c r="AY1986" s="6" t="s">
        <v>16765</v>
      </c>
      <c r="AZ1986" s="6" t="s">
        <v>16958</v>
      </c>
      <c r="BA1986" s="6" t="s">
        <v>16765</v>
      </c>
      <c r="BB1986" s="6" t="s">
        <v>16959</v>
      </c>
      <c r="BC1986" s="6" t="s">
        <v>16765</v>
      </c>
      <c r="BD1986" s="6" t="s">
        <v>16960</v>
      </c>
      <c r="BE1986" s="6" t="s">
        <v>16961</v>
      </c>
      <c r="BF1986" s="6" t="s">
        <v>13575</v>
      </c>
      <c r="BG1986" s="6" t="s">
        <v>13575</v>
      </c>
      <c r="BH1986" s="6" t="s">
        <v>16959</v>
      </c>
      <c r="BI1986">
        <v>0</v>
      </c>
      <c r="BJ1986" s="6" t="s">
        <v>16958</v>
      </c>
      <c r="BK1986">
        <v>0</v>
      </c>
      <c r="BL1986" s="6" t="s">
        <v>315</v>
      </c>
      <c r="BM1986" s="56">
        <f>COUNTIF($B$2:B1986,B1986)</f>
        <v>1</v>
      </c>
      <c r="BN1986" s="6" t="str">
        <f t="shared" ref="BN1986:BN2049" si="31">CONCATENATE(B1986,"-",BM1986)</f>
        <v>15180-1</v>
      </c>
    </row>
    <row r="1987" spans="1:66" x14ac:dyDescent="0.25">
      <c r="A1987">
        <v>1</v>
      </c>
      <c r="B1987">
        <v>15180</v>
      </c>
      <c r="C1987" s="6" t="s">
        <v>19929</v>
      </c>
      <c r="D1987">
        <v>5</v>
      </c>
      <c r="E1987">
        <v>3</v>
      </c>
      <c r="F1987">
        <v>30</v>
      </c>
      <c r="G1987">
        <v>301</v>
      </c>
      <c r="H1987" s="6" t="s">
        <v>17010</v>
      </c>
      <c r="I1987">
        <v>1</v>
      </c>
      <c r="J1987">
        <v>978862</v>
      </c>
      <c r="K1987">
        <v>6</v>
      </c>
      <c r="L1987" s="55">
        <v>44124</v>
      </c>
      <c r="M1987" s="6" t="s">
        <v>16765</v>
      </c>
      <c r="N1987" s="55">
        <v>44720</v>
      </c>
      <c r="O1987">
        <v>118750</v>
      </c>
      <c r="P1987" s="6" t="s">
        <v>16767</v>
      </c>
      <c r="Q1987" s="6" t="s">
        <v>19931</v>
      </c>
      <c r="R1987">
        <v>1</v>
      </c>
      <c r="S1987">
        <v>0</v>
      </c>
      <c r="T1987">
        <v>-1</v>
      </c>
      <c r="U1987">
        <v>1803.8</v>
      </c>
      <c r="V1987" s="6" t="s">
        <v>16945</v>
      </c>
      <c r="W1987" s="6" t="s">
        <v>16946</v>
      </c>
      <c r="X1987" s="55">
        <v>44667</v>
      </c>
      <c r="Y1987">
        <v>30000</v>
      </c>
      <c r="Z1987">
        <v>0</v>
      </c>
      <c r="AA1987" s="6" t="s">
        <v>16765</v>
      </c>
      <c r="AB1987" s="6" t="s">
        <v>16947</v>
      </c>
      <c r="AD1987" s="6" t="s">
        <v>16948</v>
      </c>
      <c r="AE1987">
        <v>52544</v>
      </c>
      <c r="AF1987">
        <v>47553</v>
      </c>
      <c r="AG1987" s="6" t="s">
        <v>16949</v>
      </c>
      <c r="AH1987" s="6" t="s">
        <v>16950</v>
      </c>
      <c r="AI1987" s="6" t="s">
        <v>16951</v>
      </c>
      <c r="AJ1987" s="6" t="s">
        <v>16765</v>
      </c>
      <c r="AK1987" s="6" t="s">
        <v>16765</v>
      </c>
      <c r="AL1987" s="6" t="s">
        <v>16765</v>
      </c>
      <c r="AM1987" s="6" t="s">
        <v>16952</v>
      </c>
      <c r="AN1987">
        <v>0</v>
      </c>
      <c r="AO1987" s="55">
        <v>44667</v>
      </c>
      <c r="AP1987" s="6" t="s">
        <v>16953</v>
      </c>
      <c r="AQ1987">
        <v>0</v>
      </c>
      <c r="AR1987" s="6" t="s">
        <v>16954</v>
      </c>
      <c r="AS1987" s="6" t="s">
        <v>16955</v>
      </c>
      <c r="AT1987" s="6" t="s">
        <v>16947</v>
      </c>
      <c r="AU1987">
        <v>0</v>
      </c>
      <c r="AV1987">
        <v>0</v>
      </c>
      <c r="AW1987" s="6" t="s">
        <v>16956</v>
      </c>
      <c r="AX1987" s="6" t="s">
        <v>17921</v>
      </c>
      <c r="AY1987" s="6" t="s">
        <v>16765</v>
      </c>
      <c r="AZ1987" s="6" t="s">
        <v>16958</v>
      </c>
      <c r="BA1987" s="6" t="s">
        <v>16765</v>
      </c>
      <c r="BB1987" s="6" t="s">
        <v>16959</v>
      </c>
      <c r="BC1987" s="6" t="s">
        <v>16765</v>
      </c>
      <c r="BD1987" s="6" t="s">
        <v>16960</v>
      </c>
      <c r="BE1987" s="6" t="s">
        <v>16961</v>
      </c>
      <c r="BF1987" s="6" t="s">
        <v>13575</v>
      </c>
      <c r="BG1987" s="6" t="s">
        <v>13575</v>
      </c>
      <c r="BH1987" s="6" t="s">
        <v>16959</v>
      </c>
      <c r="BI1987">
        <v>0</v>
      </c>
      <c r="BJ1987" s="6" t="s">
        <v>16958</v>
      </c>
      <c r="BK1987">
        <v>0</v>
      </c>
      <c r="BL1987" s="6" t="s">
        <v>315</v>
      </c>
      <c r="BM1987" s="56">
        <f>COUNTIF($B$2:B1987,B1987)</f>
        <v>2</v>
      </c>
      <c r="BN1987" s="6" t="str">
        <f t="shared" si="31"/>
        <v>15180-2</v>
      </c>
    </row>
    <row r="1988" spans="1:66" x14ac:dyDescent="0.25">
      <c r="A1988">
        <v>1</v>
      </c>
      <c r="B1988">
        <v>15196</v>
      </c>
      <c r="C1988" s="6" t="s">
        <v>19932</v>
      </c>
      <c r="D1988">
        <v>5</v>
      </c>
      <c r="E1988">
        <v>1</v>
      </c>
      <c r="F1988">
        <v>10</v>
      </c>
      <c r="G1988">
        <v>102</v>
      </c>
      <c r="H1988" s="6" t="s">
        <v>16963</v>
      </c>
      <c r="I1988">
        <v>1</v>
      </c>
      <c r="J1988">
        <v>850682</v>
      </c>
      <c r="K1988">
        <v>6</v>
      </c>
      <c r="L1988" s="55">
        <v>43843</v>
      </c>
      <c r="M1988" s="6" t="s">
        <v>16765</v>
      </c>
      <c r="N1988" s="55">
        <v>44628</v>
      </c>
      <c r="O1988">
        <v>118747</v>
      </c>
      <c r="P1988" s="6" t="s">
        <v>16770</v>
      </c>
      <c r="Q1988" s="6" t="s">
        <v>19933</v>
      </c>
      <c r="R1988">
        <v>1</v>
      </c>
      <c r="S1988">
        <v>0</v>
      </c>
      <c r="T1988">
        <v>-1</v>
      </c>
      <c r="U1988">
        <v>1217</v>
      </c>
      <c r="V1988" s="6" t="s">
        <v>16945</v>
      </c>
      <c r="W1988" s="6" t="s">
        <v>16995</v>
      </c>
      <c r="X1988" s="55">
        <v>44663</v>
      </c>
      <c r="Y1988">
        <v>90000</v>
      </c>
      <c r="Z1988">
        <v>1292.05</v>
      </c>
      <c r="AA1988" s="6" t="s">
        <v>16996</v>
      </c>
      <c r="AB1988" s="6" t="s">
        <v>16947</v>
      </c>
      <c r="AD1988" s="6" t="s">
        <v>16948</v>
      </c>
      <c r="AE1988">
        <v>52013</v>
      </c>
      <c r="AF1988">
        <v>47093</v>
      </c>
      <c r="AG1988" s="6" t="s">
        <v>16949</v>
      </c>
      <c r="AH1988" s="6" t="s">
        <v>16950</v>
      </c>
      <c r="AI1988" s="6" t="s">
        <v>16951</v>
      </c>
      <c r="AJ1988" s="6" t="s">
        <v>16765</v>
      </c>
      <c r="AK1988" s="6" t="s">
        <v>16765</v>
      </c>
      <c r="AL1988" s="6" t="s">
        <v>16765</v>
      </c>
      <c r="AM1988" s="6" t="s">
        <v>16952</v>
      </c>
      <c r="AN1988">
        <v>0</v>
      </c>
      <c r="AO1988" s="55">
        <v>44663</v>
      </c>
      <c r="AP1988" s="6" t="s">
        <v>16953</v>
      </c>
      <c r="AQ1988">
        <v>0</v>
      </c>
      <c r="AR1988" s="6" t="s">
        <v>16954</v>
      </c>
      <c r="AS1988" s="6" t="s">
        <v>16955</v>
      </c>
      <c r="AT1988" s="6" t="s">
        <v>16947</v>
      </c>
      <c r="AU1988">
        <v>0</v>
      </c>
      <c r="AV1988">
        <v>0</v>
      </c>
      <c r="AW1988" s="6" t="s">
        <v>16956</v>
      </c>
      <c r="AX1988" s="6" t="s">
        <v>18200</v>
      </c>
      <c r="AY1988" s="6" t="s">
        <v>16765</v>
      </c>
      <c r="AZ1988" s="6" t="s">
        <v>16958</v>
      </c>
      <c r="BA1988" s="6" t="s">
        <v>16765</v>
      </c>
      <c r="BB1988" s="6" t="s">
        <v>16959</v>
      </c>
      <c r="BC1988" s="6" t="s">
        <v>16765</v>
      </c>
      <c r="BD1988" s="6" t="s">
        <v>16960</v>
      </c>
      <c r="BE1988" s="6" t="s">
        <v>16961</v>
      </c>
      <c r="BF1988" s="6" t="s">
        <v>13575</v>
      </c>
      <c r="BG1988" s="6" t="s">
        <v>13575</v>
      </c>
      <c r="BH1988" s="6" t="s">
        <v>16959</v>
      </c>
      <c r="BI1988">
        <v>0</v>
      </c>
      <c r="BJ1988" s="6" t="s">
        <v>16958</v>
      </c>
      <c r="BK1988">
        <v>0</v>
      </c>
      <c r="BL1988" s="6" t="s">
        <v>315</v>
      </c>
      <c r="BM1988" s="56">
        <f>COUNTIF($B$2:B1988,B1988)</f>
        <v>1</v>
      </c>
      <c r="BN1988" s="6" t="str">
        <f t="shared" si="31"/>
        <v>15196-1</v>
      </c>
    </row>
    <row r="1989" spans="1:66" x14ac:dyDescent="0.25">
      <c r="A1989">
        <v>1</v>
      </c>
      <c r="B1989">
        <v>15235</v>
      </c>
      <c r="C1989" s="6" t="s">
        <v>19934</v>
      </c>
      <c r="D1989">
        <v>5</v>
      </c>
      <c r="E1989">
        <v>2</v>
      </c>
      <c r="F1989">
        <v>20</v>
      </c>
      <c r="G1989">
        <v>204</v>
      </c>
      <c r="H1989" s="6" t="s">
        <v>16963</v>
      </c>
      <c r="I1989">
        <v>1</v>
      </c>
      <c r="J1989">
        <v>723174</v>
      </c>
      <c r="K1989">
        <v>6</v>
      </c>
      <c r="L1989" s="55">
        <v>43608</v>
      </c>
      <c r="M1989" s="6" t="s">
        <v>16765</v>
      </c>
      <c r="N1989" s="55">
        <v>44825</v>
      </c>
      <c r="O1989">
        <v>118784</v>
      </c>
      <c r="P1989" s="6" t="s">
        <v>16764</v>
      </c>
      <c r="Q1989" s="6" t="s">
        <v>19935</v>
      </c>
      <c r="R1989">
        <v>1</v>
      </c>
      <c r="S1989">
        <v>0</v>
      </c>
      <c r="T1989">
        <v>-1</v>
      </c>
      <c r="U1989">
        <v>1651</v>
      </c>
      <c r="V1989" s="6" t="s">
        <v>16945</v>
      </c>
      <c r="W1989" s="6" t="s">
        <v>16946</v>
      </c>
      <c r="X1989" s="55">
        <v>44657</v>
      </c>
      <c r="Y1989">
        <v>10000</v>
      </c>
      <c r="Z1989">
        <v>562.55999999999995</v>
      </c>
      <c r="AA1989" s="6" t="s">
        <v>16969</v>
      </c>
      <c r="AB1989" s="6" t="s">
        <v>16947</v>
      </c>
      <c r="AD1989" s="6" t="s">
        <v>16948</v>
      </c>
      <c r="AE1989">
        <v>50939</v>
      </c>
      <c r="AF1989">
        <v>46195</v>
      </c>
      <c r="AG1989" s="6" t="s">
        <v>16949</v>
      </c>
      <c r="AH1989" s="6" t="s">
        <v>16950</v>
      </c>
      <c r="AI1989" s="6" t="s">
        <v>16951</v>
      </c>
      <c r="AJ1989" s="6" t="s">
        <v>16765</v>
      </c>
      <c r="AK1989" s="6" t="s">
        <v>16765</v>
      </c>
      <c r="AL1989" s="6" t="s">
        <v>16765</v>
      </c>
      <c r="AM1989" s="6" t="s">
        <v>16952</v>
      </c>
      <c r="AN1989">
        <v>0</v>
      </c>
      <c r="AO1989" s="55">
        <v>44657</v>
      </c>
      <c r="AP1989" s="6" t="s">
        <v>16953</v>
      </c>
      <c r="AQ1989">
        <v>0</v>
      </c>
      <c r="AR1989" s="6" t="s">
        <v>16954</v>
      </c>
      <c r="AS1989" s="6" t="s">
        <v>16955</v>
      </c>
      <c r="AT1989" s="6" t="s">
        <v>16947</v>
      </c>
      <c r="AU1989">
        <v>0</v>
      </c>
      <c r="AV1989">
        <v>0</v>
      </c>
      <c r="AW1989" s="6" t="s">
        <v>16956</v>
      </c>
      <c r="AX1989" s="6" t="s">
        <v>17689</v>
      </c>
      <c r="AY1989" s="6" t="s">
        <v>16765</v>
      </c>
      <c r="AZ1989" s="6" t="s">
        <v>16958</v>
      </c>
      <c r="BA1989" s="6" t="s">
        <v>16765</v>
      </c>
      <c r="BB1989" s="6" t="s">
        <v>16959</v>
      </c>
      <c r="BC1989" s="6" t="s">
        <v>16765</v>
      </c>
      <c r="BD1989" s="6" t="s">
        <v>16960</v>
      </c>
      <c r="BE1989" s="6" t="s">
        <v>16961</v>
      </c>
      <c r="BF1989" s="6" t="s">
        <v>13575</v>
      </c>
      <c r="BG1989" s="6" t="s">
        <v>13575</v>
      </c>
      <c r="BH1989" s="6" t="s">
        <v>16959</v>
      </c>
      <c r="BI1989">
        <v>0</v>
      </c>
      <c r="BJ1989" s="6" t="s">
        <v>16958</v>
      </c>
      <c r="BK1989">
        <v>0</v>
      </c>
      <c r="BL1989" s="6" t="s">
        <v>315</v>
      </c>
      <c r="BM1989" s="56">
        <f>COUNTIF($B$2:B1989,B1989)</f>
        <v>1</v>
      </c>
      <c r="BN1989" s="6" t="str">
        <f t="shared" si="31"/>
        <v>15235-1</v>
      </c>
    </row>
    <row r="1990" spans="1:66" x14ac:dyDescent="0.25">
      <c r="A1990">
        <v>1</v>
      </c>
      <c r="B1990">
        <v>15241</v>
      </c>
      <c r="C1990" s="6" t="s">
        <v>19936</v>
      </c>
      <c r="D1990">
        <v>5</v>
      </c>
      <c r="E1990">
        <v>3</v>
      </c>
      <c r="F1990">
        <v>30</v>
      </c>
      <c r="G1990">
        <v>303</v>
      </c>
      <c r="H1990" s="6" t="s">
        <v>16963</v>
      </c>
      <c r="I1990">
        <v>1</v>
      </c>
      <c r="J1990">
        <v>85176</v>
      </c>
      <c r="K1990">
        <v>7</v>
      </c>
      <c r="L1990" s="55">
        <v>44321</v>
      </c>
      <c r="M1990" s="6" t="s">
        <v>16765</v>
      </c>
      <c r="N1990" s="55">
        <v>44736</v>
      </c>
      <c r="O1990">
        <v>217289</v>
      </c>
      <c r="P1990" s="6" t="s">
        <v>16771</v>
      </c>
      <c r="Q1990" s="6" t="s">
        <v>19937</v>
      </c>
      <c r="R1990">
        <v>1</v>
      </c>
      <c r="S1990">
        <v>0</v>
      </c>
      <c r="T1990">
        <v>-1</v>
      </c>
      <c r="U1990">
        <v>1159.19</v>
      </c>
      <c r="V1990" s="6" t="s">
        <v>16945</v>
      </c>
      <c r="W1990" s="6" t="s">
        <v>16946</v>
      </c>
      <c r="X1990" s="55">
        <v>44663</v>
      </c>
      <c r="Y1990">
        <v>80000</v>
      </c>
      <c r="Z1990">
        <v>1227.44</v>
      </c>
      <c r="AA1990" s="6" t="s">
        <v>16965</v>
      </c>
      <c r="AB1990" s="6" t="s">
        <v>16947</v>
      </c>
      <c r="AD1990" s="6" t="s">
        <v>16948</v>
      </c>
      <c r="AE1990">
        <v>53138</v>
      </c>
      <c r="AF1990">
        <v>46273</v>
      </c>
      <c r="AG1990" s="6" t="s">
        <v>16949</v>
      </c>
      <c r="AH1990" s="6" t="s">
        <v>16950</v>
      </c>
      <c r="AI1990" s="6" t="s">
        <v>16951</v>
      </c>
      <c r="AJ1990" s="6" t="s">
        <v>16765</v>
      </c>
      <c r="AK1990" s="6" t="s">
        <v>16765</v>
      </c>
      <c r="AL1990" s="6" t="s">
        <v>16765</v>
      </c>
      <c r="AM1990" s="6" t="s">
        <v>16952</v>
      </c>
      <c r="AN1990">
        <v>0</v>
      </c>
      <c r="AO1990" s="55">
        <v>44663</v>
      </c>
      <c r="AP1990" s="6" t="s">
        <v>16953</v>
      </c>
      <c r="AQ1990">
        <v>0</v>
      </c>
      <c r="AR1990" s="6" t="s">
        <v>16954</v>
      </c>
      <c r="AS1990" s="6" t="s">
        <v>16955</v>
      </c>
      <c r="AT1990" s="6" t="s">
        <v>16947</v>
      </c>
      <c r="AU1990">
        <v>0</v>
      </c>
      <c r="AV1990">
        <v>0</v>
      </c>
      <c r="AW1990" s="6" t="s">
        <v>16956</v>
      </c>
      <c r="AX1990" s="6" t="s">
        <v>18765</v>
      </c>
      <c r="AY1990" s="6" t="s">
        <v>16765</v>
      </c>
      <c r="AZ1990" s="6" t="s">
        <v>16958</v>
      </c>
      <c r="BA1990" s="6" t="s">
        <v>16765</v>
      </c>
      <c r="BB1990" s="6" t="s">
        <v>16959</v>
      </c>
      <c r="BC1990" s="6" t="s">
        <v>16765</v>
      </c>
      <c r="BD1990" s="6" t="s">
        <v>16960</v>
      </c>
      <c r="BE1990" s="6" t="s">
        <v>16961</v>
      </c>
      <c r="BF1990" s="6" t="s">
        <v>13575</v>
      </c>
      <c r="BG1990" s="6" t="s">
        <v>13575</v>
      </c>
      <c r="BH1990" s="6" t="s">
        <v>16959</v>
      </c>
      <c r="BI1990">
        <v>0</v>
      </c>
      <c r="BJ1990" s="6" t="s">
        <v>16958</v>
      </c>
      <c r="BK1990">
        <v>0</v>
      </c>
      <c r="BL1990" s="6" t="s">
        <v>315</v>
      </c>
      <c r="BM1990" s="56">
        <f>COUNTIF($B$2:B1990,B1990)</f>
        <v>1</v>
      </c>
      <c r="BN1990" s="6" t="str">
        <f t="shared" si="31"/>
        <v>15241-1</v>
      </c>
    </row>
    <row r="1991" spans="1:66" x14ac:dyDescent="0.25">
      <c r="A1991">
        <v>1</v>
      </c>
      <c r="B1991">
        <v>15244</v>
      </c>
      <c r="C1991" s="6" t="s">
        <v>19938</v>
      </c>
      <c r="D1991">
        <v>5</v>
      </c>
      <c r="E1991">
        <v>1</v>
      </c>
      <c r="F1991">
        <v>10</v>
      </c>
      <c r="G1991">
        <v>101</v>
      </c>
      <c r="H1991" s="6" t="s">
        <v>16963</v>
      </c>
      <c r="I1991">
        <v>1</v>
      </c>
      <c r="J1991">
        <v>812266</v>
      </c>
      <c r="K1991">
        <v>5</v>
      </c>
      <c r="L1991" s="55">
        <v>42056</v>
      </c>
      <c r="M1991" s="6" t="s">
        <v>16765</v>
      </c>
      <c r="N1991" s="55">
        <v>44825</v>
      </c>
      <c r="O1991">
        <v>118724</v>
      </c>
      <c r="P1991" s="6" t="s">
        <v>16773</v>
      </c>
      <c r="Q1991" s="6" t="s">
        <v>19939</v>
      </c>
      <c r="R1991">
        <v>1</v>
      </c>
      <c r="S1991">
        <v>0</v>
      </c>
      <c r="T1991">
        <v>-1</v>
      </c>
      <c r="U1991">
        <v>1141.5899999999999</v>
      </c>
      <c r="V1991" s="6" t="s">
        <v>16945</v>
      </c>
      <c r="W1991" s="6" t="s">
        <v>16946</v>
      </c>
      <c r="X1991" s="55">
        <v>44657</v>
      </c>
      <c r="Y1991">
        <v>0</v>
      </c>
      <c r="Z1991">
        <v>230.77</v>
      </c>
      <c r="AA1991" s="6" t="s">
        <v>16965</v>
      </c>
      <c r="AB1991" s="6" t="s">
        <v>16947</v>
      </c>
      <c r="AD1991" s="6" t="s">
        <v>17118</v>
      </c>
      <c r="AE1991">
        <v>37110</v>
      </c>
      <c r="AF1991">
        <v>32463</v>
      </c>
      <c r="AG1991" s="6" t="s">
        <v>16949</v>
      </c>
      <c r="AH1991" s="6" t="s">
        <v>16950</v>
      </c>
      <c r="AI1991" s="6" t="s">
        <v>16951</v>
      </c>
      <c r="AJ1991" s="6" t="s">
        <v>16765</v>
      </c>
      <c r="AK1991" s="6" t="s">
        <v>16765</v>
      </c>
      <c r="AL1991" s="6" t="s">
        <v>16765</v>
      </c>
      <c r="AM1991" s="6" t="s">
        <v>16952</v>
      </c>
      <c r="AN1991">
        <v>0</v>
      </c>
      <c r="AO1991" s="55">
        <v>44657</v>
      </c>
      <c r="AP1991" s="6" t="s">
        <v>16953</v>
      </c>
      <c r="AQ1991">
        <v>0</v>
      </c>
      <c r="AR1991" s="6" t="s">
        <v>16997</v>
      </c>
      <c r="AS1991" s="6" t="s">
        <v>16955</v>
      </c>
      <c r="AT1991" s="6" t="s">
        <v>16947</v>
      </c>
      <c r="AU1991">
        <v>0</v>
      </c>
      <c r="AV1991">
        <v>0</v>
      </c>
      <c r="AW1991" s="6" t="s">
        <v>16956</v>
      </c>
      <c r="AX1991" s="6" t="s">
        <v>19940</v>
      </c>
      <c r="AY1991" s="6" t="s">
        <v>16765</v>
      </c>
      <c r="AZ1991" s="6" t="s">
        <v>16958</v>
      </c>
      <c r="BA1991" s="6" t="s">
        <v>16765</v>
      </c>
      <c r="BB1991" s="6" t="s">
        <v>16959</v>
      </c>
      <c r="BC1991" s="6" t="s">
        <v>16765</v>
      </c>
      <c r="BD1991" s="6" t="s">
        <v>16960</v>
      </c>
      <c r="BE1991" s="6" t="s">
        <v>16961</v>
      </c>
      <c r="BF1991" s="6" t="s">
        <v>13575</v>
      </c>
      <c r="BG1991" s="6" t="s">
        <v>13575</v>
      </c>
      <c r="BH1991" s="6" t="s">
        <v>16959</v>
      </c>
      <c r="BI1991">
        <v>0</v>
      </c>
      <c r="BJ1991" s="6" t="s">
        <v>16958</v>
      </c>
      <c r="BK1991">
        <v>0</v>
      </c>
      <c r="BL1991" s="6" t="s">
        <v>315</v>
      </c>
      <c r="BM1991" s="56">
        <f>COUNTIF($B$2:B1991,B1991)</f>
        <v>1</v>
      </c>
      <c r="BN1991" s="6" t="str">
        <f t="shared" si="31"/>
        <v>15244-1</v>
      </c>
    </row>
    <row r="1992" spans="1:66" x14ac:dyDescent="0.25">
      <c r="A1992">
        <v>1</v>
      </c>
      <c r="B1992">
        <v>15251</v>
      </c>
      <c r="C1992" s="6" t="s">
        <v>19941</v>
      </c>
      <c r="D1992">
        <v>4</v>
      </c>
      <c r="E1992">
        <v>9</v>
      </c>
      <c r="F1992">
        <v>99</v>
      </c>
      <c r="G1992">
        <v>906</v>
      </c>
      <c r="H1992" s="6" t="s">
        <v>17037</v>
      </c>
      <c r="I1992">
        <v>1</v>
      </c>
      <c r="J1992">
        <v>149563</v>
      </c>
      <c r="K1992">
        <v>7</v>
      </c>
      <c r="L1992" s="55">
        <v>44442</v>
      </c>
      <c r="M1992" s="6" t="s">
        <v>16765</v>
      </c>
      <c r="N1992" s="55">
        <v>44531</v>
      </c>
      <c r="O1992">
        <v>101489</v>
      </c>
      <c r="P1992" s="6" t="s">
        <v>16795</v>
      </c>
      <c r="Q1992" s="6" t="s">
        <v>16973</v>
      </c>
      <c r="R1992">
        <v>3</v>
      </c>
      <c r="S1992">
        <v>0</v>
      </c>
      <c r="T1992">
        <v>-3</v>
      </c>
      <c r="U1992">
        <v>900</v>
      </c>
      <c r="V1992" s="6" t="s">
        <v>17183</v>
      </c>
      <c r="W1992" s="6" t="s">
        <v>16946</v>
      </c>
      <c r="X1992" s="55">
        <v>44561</v>
      </c>
      <c r="Y1992">
        <v>0</v>
      </c>
      <c r="Z1992">
        <v>0</v>
      </c>
      <c r="AA1992" s="6" t="s">
        <v>16765</v>
      </c>
      <c r="AB1992" s="6" t="s">
        <v>16947</v>
      </c>
      <c r="AD1992" s="6" t="s">
        <v>16765</v>
      </c>
      <c r="AE1992">
        <v>53471</v>
      </c>
      <c r="AF1992">
        <v>48311</v>
      </c>
      <c r="AG1992" s="6" t="s">
        <v>16973</v>
      </c>
      <c r="AH1992" s="6" t="s">
        <v>16950</v>
      </c>
      <c r="AI1992" s="6" t="s">
        <v>16951</v>
      </c>
      <c r="AJ1992" s="6" t="s">
        <v>16765</v>
      </c>
      <c r="AK1992" s="6" t="s">
        <v>16765</v>
      </c>
      <c r="AL1992" s="6" t="s">
        <v>16765</v>
      </c>
      <c r="AM1992" s="6" t="s">
        <v>16952</v>
      </c>
      <c r="AN1992">
        <v>0</v>
      </c>
      <c r="AO1992" s="55">
        <v>44561</v>
      </c>
      <c r="AP1992" s="6" t="s">
        <v>17190</v>
      </c>
      <c r="AQ1992">
        <v>0</v>
      </c>
      <c r="AR1992" s="6" t="s">
        <v>17184</v>
      </c>
      <c r="AS1992" s="6" t="s">
        <v>17002</v>
      </c>
      <c r="AT1992" s="6" t="s">
        <v>16947</v>
      </c>
      <c r="AU1992">
        <v>0</v>
      </c>
      <c r="AV1992">
        <v>0</v>
      </c>
      <c r="AW1992" s="6" t="s">
        <v>16956</v>
      </c>
      <c r="AX1992" s="6" t="s">
        <v>16765</v>
      </c>
      <c r="AY1992" s="6" t="s">
        <v>16765</v>
      </c>
      <c r="AZ1992" s="6" t="s">
        <v>16958</v>
      </c>
      <c r="BA1992" s="6" t="s">
        <v>16765</v>
      </c>
      <c r="BB1992" s="6" t="s">
        <v>16959</v>
      </c>
      <c r="BC1992" s="6" t="s">
        <v>16765</v>
      </c>
      <c r="BD1992" s="6" t="s">
        <v>16960</v>
      </c>
      <c r="BE1992" s="6" t="s">
        <v>16961</v>
      </c>
      <c r="BF1992" s="6" t="s">
        <v>13575</v>
      </c>
      <c r="BG1992" s="6" t="s">
        <v>13575</v>
      </c>
      <c r="BH1992" s="6" t="s">
        <v>16959</v>
      </c>
      <c r="BI1992">
        <v>0</v>
      </c>
      <c r="BJ1992" s="6" t="s">
        <v>16958</v>
      </c>
      <c r="BK1992">
        <v>0</v>
      </c>
      <c r="BL1992" s="6" t="s">
        <v>315</v>
      </c>
      <c r="BM1992" s="56">
        <f>COUNTIF($B$2:B1992,B1992)</f>
        <v>1</v>
      </c>
      <c r="BN1992" s="6" t="str">
        <f t="shared" si="31"/>
        <v>15251-1</v>
      </c>
    </row>
    <row r="1993" spans="1:66" x14ac:dyDescent="0.25">
      <c r="A1993">
        <v>1</v>
      </c>
      <c r="B1993">
        <v>15251</v>
      </c>
      <c r="C1993" s="6" t="s">
        <v>19941</v>
      </c>
      <c r="D1993">
        <v>4</v>
      </c>
      <c r="E1993">
        <v>9</v>
      </c>
      <c r="F1993">
        <v>99</v>
      </c>
      <c r="G1993">
        <v>906</v>
      </c>
      <c r="H1993" s="6" t="s">
        <v>17037</v>
      </c>
      <c r="I1993">
        <v>1</v>
      </c>
      <c r="J1993">
        <v>205388</v>
      </c>
      <c r="K1993">
        <v>7</v>
      </c>
      <c r="L1993" s="55">
        <v>44540</v>
      </c>
      <c r="M1993" s="6" t="s">
        <v>16765</v>
      </c>
      <c r="N1993" s="55">
        <v>44630</v>
      </c>
      <c r="O1993">
        <v>101489</v>
      </c>
      <c r="P1993" s="6" t="s">
        <v>16795</v>
      </c>
      <c r="Q1993" s="6" t="s">
        <v>16973</v>
      </c>
      <c r="R1993">
        <v>2</v>
      </c>
      <c r="S1993">
        <v>0</v>
      </c>
      <c r="T1993">
        <v>-2</v>
      </c>
      <c r="U1993">
        <v>600</v>
      </c>
      <c r="V1993" s="6" t="s">
        <v>17183</v>
      </c>
      <c r="W1993" s="6" t="s">
        <v>16946</v>
      </c>
      <c r="X1993" s="55">
        <v>44561</v>
      </c>
      <c r="Y1993">
        <v>0</v>
      </c>
      <c r="Z1993">
        <v>0</v>
      </c>
      <c r="AA1993" s="6" t="s">
        <v>16765</v>
      </c>
      <c r="AB1993" s="6" t="s">
        <v>16947</v>
      </c>
      <c r="AD1993" s="6" t="s">
        <v>16765</v>
      </c>
      <c r="AE1993">
        <v>53861</v>
      </c>
      <c r="AF1993">
        <v>48654</v>
      </c>
      <c r="AG1993" s="6" t="s">
        <v>16973</v>
      </c>
      <c r="AH1993" s="6" t="s">
        <v>16950</v>
      </c>
      <c r="AI1993" s="6" t="s">
        <v>16951</v>
      </c>
      <c r="AJ1993" s="6" t="s">
        <v>16765</v>
      </c>
      <c r="AK1993" s="6" t="s">
        <v>16765</v>
      </c>
      <c r="AL1993" s="6" t="s">
        <v>16765</v>
      </c>
      <c r="AM1993" s="6" t="s">
        <v>16952</v>
      </c>
      <c r="AN1993">
        <v>0</v>
      </c>
      <c r="AO1993" s="55">
        <v>44561</v>
      </c>
      <c r="AP1993" s="6" t="s">
        <v>17190</v>
      </c>
      <c r="AQ1993">
        <v>0</v>
      </c>
      <c r="AR1993" s="6" t="s">
        <v>17184</v>
      </c>
      <c r="AS1993" s="6" t="s">
        <v>17002</v>
      </c>
      <c r="AT1993" s="6" t="s">
        <v>16947</v>
      </c>
      <c r="AU1993">
        <v>0</v>
      </c>
      <c r="AV1993">
        <v>0</v>
      </c>
      <c r="AW1993" s="6" t="s">
        <v>16956</v>
      </c>
      <c r="AX1993" s="6" t="s">
        <v>16765</v>
      </c>
      <c r="AY1993" s="6" t="s">
        <v>16765</v>
      </c>
      <c r="AZ1993" s="6" t="s">
        <v>16958</v>
      </c>
      <c r="BA1993" s="6" t="s">
        <v>16765</v>
      </c>
      <c r="BB1993" s="6" t="s">
        <v>16959</v>
      </c>
      <c r="BC1993" s="6" t="s">
        <v>16765</v>
      </c>
      <c r="BD1993" s="6" t="s">
        <v>16960</v>
      </c>
      <c r="BE1993" s="6" t="s">
        <v>16961</v>
      </c>
      <c r="BF1993" s="6" t="s">
        <v>13575</v>
      </c>
      <c r="BG1993" s="6" t="s">
        <v>13575</v>
      </c>
      <c r="BH1993" s="6" t="s">
        <v>16959</v>
      </c>
      <c r="BI1993">
        <v>0</v>
      </c>
      <c r="BJ1993" s="6" t="s">
        <v>16958</v>
      </c>
      <c r="BK1993">
        <v>0</v>
      </c>
      <c r="BL1993" s="6" t="s">
        <v>315</v>
      </c>
      <c r="BM1993" s="56">
        <f>COUNTIF($B$2:B1993,B1993)</f>
        <v>2</v>
      </c>
      <c r="BN1993" s="6" t="str">
        <f t="shared" si="31"/>
        <v>15251-2</v>
      </c>
    </row>
    <row r="1994" spans="1:66" x14ac:dyDescent="0.25">
      <c r="A1994">
        <v>1</v>
      </c>
      <c r="B1994">
        <v>15251</v>
      </c>
      <c r="C1994" s="6" t="s">
        <v>19941</v>
      </c>
      <c r="D1994">
        <v>4</v>
      </c>
      <c r="E1994">
        <v>9</v>
      </c>
      <c r="F1994">
        <v>99</v>
      </c>
      <c r="G1994">
        <v>906</v>
      </c>
      <c r="H1994" s="6" t="s">
        <v>17037</v>
      </c>
      <c r="I1994">
        <v>1</v>
      </c>
      <c r="J1994">
        <v>871573</v>
      </c>
      <c r="K1994">
        <v>6</v>
      </c>
      <c r="L1994" s="55">
        <v>43881</v>
      </c>
      <c r="M1994" s="6" t="s">
        <v>19942</v>
      </c>
      <c r="N1994" s="55">
        <v>43911</v>
      </c>
      <c r="O1994">
        <v>101489</v>
      </c>
      <c r="P1994" s="6" t="s">
        <v>16795</v>
      </c>
      <c r="Q1994" s="6" t="s">
        <v>16973</v>
      </c>
      <c r="R1994">
        <v>3</v>
      </c>
      <c r="S1994">
        <v>2</v>
      </c>
      <c r="T1994">
        <v>-1</v>
      </c>
      <c r="U1994">
        <v>300</v>
      </c>
      <c r="V1994" s="6" t="s">
        <v>17183</v>
      </c>
      <c r="W1994" s="6" t="s">
        <v>16946</v>
      </c>
      <c r="X1994" s="55">
        <v>44561</v>
      </c>
      <c r="Y1994">
        <v>0</v>
      </c>
      <c r="Z1994">
        <v>0</v>
      </c>
      <c r="AA1994" s="6" t="s">
        <v>16765</v>
      </c>
      <c r="AB1994" s="6" t="s">
        <v>16947</v>
      </c>
      <c r="AD1994" s="6" t="s">
        <v>16765</v>
      </c>
      <c r="AE1994">
        <v>52205</v>
      </c>
      <c r="AF1994">
        <v>47265</v>
      </c>
      <c r="AG1994" s="6" t="s">
        <v>16973</v>
      </c>
      <c r="AH1994" s="6" t="s">
        <v>16950</v>
      </c>
      <c r="AI1994" s="6" t="s">
        <v>16951</v>
      </c>
      <c r="AJ1994" s="6" t="s">
        <v>16765</v>
      </c>
      <c r="AK1994" s="6" t="s">
        <v>16765</v>
      </c>
      <c r="AL1994" s="6" t="s">
        <v>16765</v>
      </c>
      <c r="AM1994" s="6" t="s">
        <v>16952</v>
      </c>
      <c r="AN1994">
        <v>0</v>
      </c>
      <c r="AO1994" s="55">
        <v>44561</v>
      </c>
      <c r="AP1994" s="6" t="s">
        <v>17190</v>
      </c>
      <c r="AQ1994">
        <v>0</v>
      </c>
      <c r="AR1994" s="6" t="s">
        <v>17184</v>
      </c>
      <c r="AS1994" s="6" t="s">
        <v>17002</v>
      </c>
      <c r="AT1994" s="6" t="s">
        <v>16947</v>
      </c>
      <c r="AU1994">
        <v>0</v>
      </c>
      <c r="AV1994">
        <v>0</v>
      </c>
      <c r="AW1994" s="6" t="s">
        <v>16956</v>
      </c>
      <c r="AX1994" s="6" t="s">
        <v>19943</v>
      </c>
      <c r="AY1994" s="6" t="s">
        <v>16765</v>
      </c>
      <c r="AZ1994" s="6" t="s">
        <v>16958</v>
      </c>
      <c r="BA1994" s="6" t="s">
        <v>16765</v>
      </c>
      <c r="BB1994" s="6" t="s">
        <v>16959</v>
      </c>
      <c r="BC1994" s="6" t="s">
        <v>16765</v>
      </c>
      <c r="BD1994" s="6" t="s">
        <v>16960</v>
      </c>
      <c r="BE1994" s="6" t="s">
        <v>16961</v>
      </c>
      <c r="BF1994" s="6" t="s">
        <v>13575</v>
      </c>
      <c r="BG1994" s="6" t="s">
        <v>13575</v>
      </c>
      <c r="BH1994" s="6" t="s">
        <v>16959</v>
      </c>
      <c r="BI1994">
        <v>0</v>
      </c>
      <c r="BJ1994" s="6" t="s">
        <v>16958</v>
      </c>
      <c r="BK1994">
        <v>0</v>
      </c>
      <c r="BL1994" s="6" t="s">
        <v>315</v>
      </c>
      <c r="BM1994" s="56">
        <f>COUNTIF($B$2:B1994,B1994)</f>
        <v>3</v>
      </c>
      <c r="BN1994" s="6" t="str">
        <f t="shared" si="31"/>
        <v>15251-3</v>
      </c>
    </row>
    <row r="1995" spans="1:66" x14ac:dyDescent="0.25">
      <c r="A1995">
        <v>1</v>
      </c>
      <c r="B1995">
        <v>15283</v>
      </c>
      <c r="C1995" s="6" t="s">
        <v>19944</v>
      </c>
      <c r="D1995">
        <v>4</v>
      </c>
      <c r="E1995">
        <v>9</v>
      </c>
      <c r="F1995">
        <v>99</v>
      </c>
      <c r="G1995">
        <v>912</v>
      </c>
      <c r="H1995" s="6" t="s">
        <v>17370</v>
      </c>
      <c r="I1995">
        <v>1</v>
      </c>
      <c r="J1995">
        <v>25060</v>
      </c>
      <c r="K1995">
        <v>1</v>
      </c>
      <c r="L1995" s="55">
        <v>39926</v>
      </c>
      <c r="M1995" s="6" t="s">
        <v>16765</v>
      </c>
      <c r="N1995" s="55">
        <v>109574</v>
      </c>
      <c r="O1995">
        <v>188005</v>
      </c>
      <c r="P1995" s="6" t="s">
        <v>16774</v>
      </c>
      <c r="Q1995" s="6" t="s">
        <v>16973</v>
      </c>
      <c r="R1995">
        <v>50</v>
      </c>
      <c r="S1995">
        <v>0</v>
      </c>
      <c r="T1995">
        <v>-50</v>
      </c>
      <c r="U1995">
        <v>2120</v>
      </c>
      <c r="V1995" s="6" t="s">
        <v>16999</v>
      </c>
      <c r="W1995" s="6" t="s">
        <v>16946</v>
      </c>
      <c r="X1995" s="55">
        <v>43992</v>
      </c>
      <c r="Y1995">
        <v>0</v>
      </c>
      <c r="Z1995">
        <v>0</v>
      </c>
      <c r="AA1995" s="6" t="s">
        <v>16765</v>
      </c>
      <c r="AB1995" s="6" t="s">
        <v>17049</v>
      </c>
      <c r="AC1995">
        <v>1814</v>
      </c>
      <c r="AD1995" s="6" t="s">
        <v>16765</v>
      </c>
      <c r="AE1995">
        <v>6753</v>
      </c>
      <c r="AF1995">
        <v>4424</v>
      </c>
      <c r="AG1995" s="6" t="s">
        <v>16973</v>
      </c>
      <c r="AH1995" s="6" t="s">
        <v>16950</v>
      </c>
      <c r="AI1995" s="6" t="s">
        <v>16951</v>
      </c>
      <c r="AJ1995" s="6" t="s">
        <v>16765</v>
      </c>
      <c r="AK1995" s="6" t="s">
        <v>16765</v>
      </c>
      <c r="AL1995" s="6" t="s">
        <v>16765</v>
      </c>
      <c r="AM1995" s="6" t="s">
        <v>16952</v>
      </c>
      <c r="AN1995">
        <v>0</v>
      </c>
      <c r="AO1995" s="55">
        <v>43992</v>
      </c>
      <c r="AP1995" s="6" t="s">
        <v>17000</v>
      </c>
      <c r="AQ1995">
        <v>0</v>
      </c>
      <c r="AR1995" s="6" t="s">
        <v>17018</v>
      </c>
      <c r="AS1995" s="6" t="s">
        <v>17002</v>
      </c>
      <c r="AT1995" s="6" t="s">
        <v>16947</v>
      </c>
      <c r="AU1995">
        <v>0</v>
      </c>
      <c r="AV1995">
        <v>0</v>
      </c>
      <c r="AW1995" s="6" t="s">
        <v>16956</v>
      </c>
      <c r="AX1995" s="6" t="s">
        <v>19945</v>
      </c>
      <c r="AY1995" s="6" t="s">
        <v>16765</v>
      </c>
      <c r="AZ1995" s="6" t="s">
        <v>16958</v>
      </c>
      <c r="BA1995" s="6" t="s">
        <v>16765</v>
      </c>
      <c r="BB1995" s="6" t="s">
        <v>16959</v>
      </c>
      <c r="BC1995" s="6" t="s">
        <v>16765</v>
      </c>
      <c r="BD1995" s="6" t="s">
        <v>16960</v>
      </c>
      <c r="BE1995" s="6" t="s">
        <v>16961</v>
      </c>
      <c r="BF1995" s="6" t="s">
        <v>13575</v>
      </c>
      <c r="BG1995" s="6" t="s">
        <v>13575</v>
      </c>
      <c r="BH1995" s="6" t="s">
        <v>16959</v>
      </c>
      <c r="BI1995">
        <v>0</v>
      </c>
      <c r="BJ1995" s="6" t="s">
        <v>16958</v>
      </c>
      <c r="BK1995">
        <v>0</v>
      </c>
      <c r="BL1995" s="6" t="s">
        <v>315</v>
      </c>
      <c r="BM1995" s="56">
        <f>COUNTIF($B$2:B1995,B1995)</f>
        <v>1</v>
      </c>
      <c r="BN1995" s="6" t="str">
        <f t="shared" si="31"/>
        <v>15283-1</v>
      </c>
    </row>
    <row r="1996" spans="1:66" x14ac:dyDescent="0.25">
      <c r="A1996">
        <v>1</v>
      </c>
      <c r="B1996">
        <v>15283</v>
      </c>
      <c r="C1996" s="6" t="s">
        <v>19944</v>
      </c>
      <c r="D1996">
        <v>4</v>
      </c>
      <c r="E1996">
        <v>9</v>
      </c>
      <c r="F1996">
        <v>99</v>
      </c>
      <c r="G1996">
        <v>912</v>
      </c>
      <c r="H1996" s="6" t="s">
        <v>17370</v>
      </c>
      <c r="I1996">
        <v>1</v>
      </c>
      <c r="J1996">
        <v>854235</v>
      </c>
      <c r="K1996">
        <v>5</v>
      </c>
      <c r="L1996" s="55">
        <v>42123</v>
      </c>
      <c r="M1996" s="6" t="s">
        <v>16765</v>
      </c>
      <c r="N1996" s="55">
        <v>109574</v>
      </c>
      <c r="O1996">
        <v>188005</v>
      </c>
      <c r="P1996" s="6" t="s">
        <v>16774</v>
      </c>
      <c r="Q1996" s="6" t="s">
        <v>16973</v>
      </c>
      <c r="R1996">
        <v>10</v>
      </c>
      <c r="S1996">
        <v>0</v>
      </c>
      <c r="T1996">
        <v>-10</v>
      </c>
      <c r="U1996">
        <v>424</v>
      </c>
      <c r="V1996" s="6" t="s">
        <v>16999</v>
      </c>
      <c r="W1996" s="6" t="s">
        <v>16946</v>
      </c>
      <c r="X1996" s="55">
        <v>43992</v>
      </c>
      <c r="Y1996">
        <v>0</v>
      </c>
      <c r="Z1996">
        <v>0</v>
      </c>
      <c r="AA1996" s="6" t="s">
        <v>16765</v>
      </c>
      <c r="AB1996" s="6" t="s">
        <v>16947</v>
      </c>
      <c r="AD1996" s="6" t="s">
        <v>16765</v>
      </c>
      <c r="AE1996">
        <v>37811</v>
      </c>
      <c r="AF1996">
        <v>33772</v>
      </c>
      <c r="AG1996" s="6" t="s">
        <v>16973</v>
      </c>
      <c r="AH1996" s="6" t="s">
        <v>16950</v>
      </c>
      <c r="AI1996" s="6" t="s">
        <v>16951</v>
      </c>
      <c r="AJ1996" s="6" t="s">
        <v>16765</v>
      </c>
      <c r="AK1996" s="6" t="s">
        <v>16765</v>
      </c>
      <c r="AL1996" s="6" t="s">
        <v>16765</v>
      </c>
      <c r="AM1996" s="6" t="s">
        <v>16952</v>
      </c>
      <c r="AN1996">
        <v>0</v>
      </c>
      <c r="AO1996" s="55">
        <v>43992</v>
      </c>
      <c r="AP1996" s="6" t="s">
        <v>17000</v>
      </c>
      <c r="AQ1996">
        <v>0</v>
      </c>
      <c r="AR1996" s="6" t="s">
        <v>17001</v>
      </c>
      <c r="AS1996" s="6" t="s">
        <v>17002</v>
      </c>
      <c r="AT1996" s="6" t="s">
        <v>16947</v>
      </c>
      <c r="AU1996">
        <v>0</v>
      </c>
      <c r="AV1996">
        <v>0</v>
      </c>
      <c r="AW1996" s="6" t="s">
        <v>16956</v>
      </c>
      <c r="AX1996" s="6" t="s">
        <v>19946</v>
      </c>
      <c r="AY1996" s="6" t="s">
        <v>16765</v>
      </c>
      <c r="AZ1996" s="6" t="s">
        <v>16958</v>
      </c>
      <c r="BA1996" s="6" t="s">
        <v>16765</v>
      </c>
      <c r="BB1996" s="6" t="s">
        <v>16959</v>
      </c>
      <c r="BC1996" s="6" t="s">
        <v>16765</v>
      </c>
      <c r="BD1996" s="6" t="s">
        <v>16960</v>
      </c>
      <c r="BE1996" s="6" t="s">
        <v>16961</v>
      </c>
      <c r="BF1996" s="6" t="s">
        <v>13575</v>
      </c>
      <c r="BG1996" s="6" t="s">
        <v>13575</v>
      </c>
      <c r="BH1996" s="6" t="s">
        <v>16959</v>
      </c>
      <c r="BI1996">
        <v>0</v>
      </c>
      <c r="BJ1996" s="6" t="s">
        <v>16958</v>
      </c>
      <c r="BK1996">
        <v>0</v>
      </c>
      <c r="BL1996" s="6" t="s">
        <v>315</v>
      </c>
      <c r="BM1996" s="56">
        <f>COUNTIF($B$2:B1996,B1996)</f>
        <v>2</v>
      </c>
      <c r="BN1996" s="6" t="str">
        <f t="shared" si="31"/>
        <v>15283-2</v>
      </c>
    </row>
    <row r="1997" spans="1:66" x14ac:dyDescent="0.25">
      <c r="A1997">
        <v>1</v>
      </c>
      <c r="B1997">
        <v>15283</v>
      </c>
      <c r="C1997" s="6" t="s">
        <v>19944</v>
      </c>
      <c r="D1997">
        <v>4</v>
      </c>
      <c r="E1997">
        <v>9</v>
      </c>
      <c r="F1997">
        <v>99</v>
      </c>
      <c r="G1997">
        <v>912</v>
      </c>
      <c r="H1997" s="6" t="s">
        <v>17370</v>
      </c>
      <c r="I1997">
        <v>1</v>
      </c>
      <c r="J1997">
        <v>862051</v>
      </c>
      <c r="K1997">
        <v>5</v>
      </c>
      <c r="L1997" s="55">
        <v>42137</v>
      </c>
      <c r="M1997" s="6" t="s">
        <v>16765</v>
      </c>
      <c r="N1997" s="55">
        <v>109574</v>
      </c>
      <c r="O1997">
        <v>188005</v>
      </c>
      <c r="P1997" s="6" t="s">
        <v>16774</v>
      </c>
      <c r="Q1997" s="6" t="s">
        <v>16973</v>
      </c>
      <c r="R1997">
        <v>10</v>
      </c>
      <c r="S1997">
        <v>0</v>
      </c>
      <c r="T1997">
        <v>-10</v>
      </c>
      <c r="U1997">
        <v>424</v>
      </c>
      <c r="V1997" s="6" t="s">
        <v>16999</v>
      </c>
      <c r="W1997" s="6" t="s">
        <v>16946</v>
      </c>
      <c r="X1997" s="55">
        <v>43992</v>
      </c>
      <c r="Y1997">
        <v>0</v>
      </c>
      <c r="Z1997">
        <v>0</v>
      </c>
      <c r="AA1997" s="6" t="s">
        <v>16765</v>
      </c>
      <c r="AB1997" s="6" t="s">
        <v>16947</v>
      </c>
      <c r="AD1997" s="6" t="s">
        <v>16765</v>
      </c>
      <c r="AE1997">
        <v>38150</v>
      </c>
      <c r="AF1997">
        <v>34291</v>
      </c>
      <c r="AG1997" s="6" t="s">
        <v>16973</v>
      </c>
      <c r="AH1997" s="6" t="s">
        <v>16950</v>
      </c>
      <c r="AI1997" s="6" t="s">
        <v>16951</v>
      </c>
      <c r="AJ1997" s="6" t="s">
        <v>16765</v>
      </c>
      <c r="AK1997" s="6" t="s">
        <v>16765</v>
      </c>
      <c r="AL1997" s="6" t="s">
        <v>16765</v>
      </c>
      <c r="AM1997" s="6" t="s">
        <v>16952</v>
      </c>
      <c r="AN1997">
        <v>0</v>
      </c>
      <c r="AO1997" s="55">
        <v>43992</v>
      </c>
      <c r="AP1997" s="6" t="s">
        <v>17000</v>
      </c>
      <c r="AQ1997">
        <v>0</v>
      </c>
      <c r="AR1997" s="6" t="s">
        <v>17001</v>
      </c>
      <c r="AS1997" s="6" t="s">
        <v>17002</v>
      </c>
      <c r="AT1997" s="6" t="s">
        <v>16947</v>
      </c>
      <c r="AU1997">
        <v>0</v>
      </c>
      <c r="AV1997">
        <v>0</v>
      </c>
      <c r="AW1997" s="6" t="s">
        <v>16956</v>
      </c>
      <c r="AX1997" s="6" t="s">
        <v>19947</v>
      </c>
      <c r="AY1997" s="6" t="s">
        <v>16765</v>
      </c>
      <c r="AZ1997" s="6" t="s">
        <v>16958</v>
      </c>
      <c r="BA1997" s="6" t="s">
        <v>16765</v>
      </c>
      <c r="BB1997" s="6" t="s">
        <v>16959</v>
      </c>
      <c r="BC1997" s="6" t="s">
        <v>16765</v>
      </c>
      <c r="BD1997" s="6" t="s">
        <v>16960</v>
      </c>
      <c r="BE1997" s="6" t="s">
        <v>16961</v>
      </c>
      <c r="BF1997" s="6" t="s">
        <v>13575</v>
      </c>
      <c r="BG1997" s="6" t="s">
        <v>13575</v>
      </c>
      <c r="BH1997" s="6" t="s">
        <v>16959</v>
      </c>
      <c r="BI1997">
        <v>0</v>
      </c>
      <c r="BJ1997" s="6" t="s">
        <v>16958</v>
      </c>
      <c r="BK1997">
        <v>0</v>
      </c>
      <c r="BL1997" s="6" t="s">
        <v>315</v>
      </c>
      <c r="BM1997" s="56">
        <f>COUNTIF($B$2:B1997,B1997)</f>
        <v>3</v>
      </c>
      <c r="BN1997" s="6" t="str">
        <f t="shared" si="31"/>
        <v>15283-3</v>
      </c>
    </row>
    <row r="1998" spans="1:66" x14ac:dyDescent="0.25">
      <c r="A1998">
        <v>1</v>
      </c>
      <c r="B1998">
        <v>15283</v>
      </c>
      <c r="C1998" s="6" t="s">
        <v>19944</v>
      </c>
      <c r="D1998">
        <v>4</v>
      </c>
      <c r="E1998">
        <v>9</v>
      </c>
      <c r="F1998">
        <v>99</v>
      </c>
      <c r="G1998">
        <v>912</v>
      </c>
      <c r="H1998" s="6" t="s">
        <v>17370</v>
      </c>
      <c r="I1998">
        <v>1</v>
      </c>
      <c r="J1998">
        <v>25060</v>
      </c>
      <c r="K1998">
        <v>1</v>
      </c>
      <c r="L1998" s="55">
        <v>39926</v>
      </c>
      <c r="M1998" s="6" t="s">
        <v>16765</v>
      </c>
      <c r="N1998" s="55">
        <v>109574</v>
      </c>
      <c r="O1998">
        <v>188006</v>
      </c>
      <c r="P1998" s="6" t="s">
        <v>16776</v>
      </c>
      <c r="Q1998" s="6" t="s">
        <v>16973</v>
      </c>
      <c r="R1998">
        <v>600</v>
      </c>
      <c r="S1998">
        <v>0</v>
      </c>
      <c r="T1998">
        <v>-600</v>
      </c>
      <c r="U1998">
        <v>1200</v>
      </c>
      <c r="V1998" s="6" t="s">
        <v>17004</v>
      </c>
      <c r="W1998" s="6" t="s">
        <v>16946</v>
      </c>
      <c r="X1998" s="55">
        <v>43992</v>
      </c>
      <c r="Y1998">
        <v>0</v>
      </c>
      <c r="Z1998">
        <v>0</v>
      </c>
      <c r="AA1998" s="6" t="s">
        <v>16765</v>
      </c>
      <c r="AB1998" s="6" t="s">
        <v>17049</v>
      </c>
      <c r="AC1998">
        <v>1814</v>
      </c>
      <c r="AD1998" s="6" t="s">
        <v>16765</v>
      </c>
      <c r="AE1998">
        <v>6754</v>
      </c>
      <c r="AF1998">
        <v>4424</v>
      </c>
      <c r="AG1998" s="6" t="s">
        <v>16973</v>
      </c>
      <c r="AH1998" s="6" t="s">
        <v>16950</v>
      </c>
      <c r="AI1998" s="6" t="s">
        <v>16951</v>
      </c>
      <c r="AJ1998" s="6" t="s">
        <v>16765</v>
      </c>
      <c r="AK1998" s="6" t="s">
        <v>16765</v>
      </c>
      <c r="AL1998" s="6" t="s">
        <v>16765</v>
      </c>
      <c r="AM1998" s="6" t="s">
        <v>16952</v>
      </c>
      <c r="AN1998">
        <v>0</v>
      </c>
      <c r="AO1998" s="55">
        <v>43992</v>
      </c>
      <c r="AP1998" s="6" t="s">
        <v>17000</v>
      </c>
      <c r="AQ1998">
        <v>0</v>
      </c>
      <c r="AR1998" s="6" t="s">
        <v>17020</v>
      </c>
      <c r="AS1998" s="6" t="s">
        <v>17002</v>
      </c>
      <c r="AT1998" s="6" t="s">
        <v>16947</v>
      </c>
      <c r="AU1998">
        <v>0</v>
      </c>
      <c r="AV1998">
        <v>0</v>
      </c>
      <c r="AW1998" s="6" t="s">
        <v>16956</v>
      </c>
      <c r="AX1998" s="6" t="s">
        <v>19945</v>
      </c>
      <c r="AY1998" s="6" t="s">
        <v>16765</v>
      </c>
      <c r="AZ1998" s="6" t="s">
        <v>16958</v>
      </c>
      <c r="BA1998" s="6" t="s">
        <v>16765</v>
      </c>
      <c r="BB1998" s="6" t="s">
        <v>16959</v>
      </c>
      <c r="BC1998" s="6" t="s">
        <v>16765</v>
      </c>
      <c r="BD1998" s="6" t="s">
        <v>16960</v>
      </c>
      <c r="BE1998" s="6" t="s">
        <v>16961</v>
      </c>
      <c r="BF1998" s="6" t="s">
        <v>13575</v>
      </c>
      <c r="BG1998" s="6" t="s">
        <v>13575</v>
      </c>
      <c r="BH1998" s="6" t="s">
        <v>16959</v>
      </c>
      <c r="BI1998">
        <v>0</v>
      </c>
      <c r="BJ1998" s="6" t="s">
        <v>16958</v>
      </c>
      <c r="BK1998">
        <v>0</v>
      </c>
      <c r="BL1998" s="6" t="s">
        <v>315</v>
      </c>
      <c r="BM1998" s="56">
        <f>COUNTIF($B$2:B1998,B1998)</f>
        <v>4</v>
      </c>
      <c r="BN1998" s="6" t="str">
        <f t="shared" si="31"/>
        <v>15283-4</v>
      </c>
    </row>
    <row r="1999" spans="1:66" x14ac:dyDescent="0.25">
      <c r="A1999">
        <v>1</v>
      </c>
      <c r="B1999">
        <v>15283</v>
      </c>
      <c r="C1999" s="6" t="s">
        <v>19944</v>
      </c>
      <c r="D1999">
        <v>4</v>
      </c>
      <c r="E1999">
        <v>9</v>
      </c>
      <c r="F1999">
        <v>99</v>
      </c>
      <c r="G1999">
        <v>912</v>
      </c>
      <c r="H1999" s="6" t="s">
        <v>17370</v>
      </c>
      <c r="I1999">
        <v>1</v>
      </c>
      <c r="J1999">
        <v>775655</v>
      </c>
      <c r="K1999">
        <v>1</v>
      </c>
      <c r="L1999" s="55">
        <v>40780</v>
      </c>
      <c r="M1999" s="6" t="s">
        <v>16765</v>
      </c>
      <c r="N1999" s="55">
        <v>44006</v>
      </c>
      <c r="O1999">
        <v>208775</v>
      </c>
      <c r="P1999" s="6" t="s">
        <v>16806</v>
      </c>
      <c r="Q1999" s="6" t="s">
        <v>16973</v>
      </c>
      <c r="R1999">
        <v>1</v>
      </c>
      <c r="S1999">
        <v>0</v>
      </c>
      <c r="T1999">
        <v>-1</v>
      </c>
      <c r="U1999">
        <v>1651</v>
      </c>
      <c r="V1999" s="6" t="s">
        <v>17589</v>
      </c>
      <c r="W1999" s="6" t="s">
        <v>16946</v>
      </c>
      <c r="X1999" s="55">
        <v>43992</v>
      </c>
      <c r="Y1999">
        <v>0</v>
      </c>
      <c r="Z1999">
        <v>0</v>
      </c>
      <c r="AA1999" s="6" t="s">
        <v>16765</v>
      </c>
      <c r="AB1999" s="6" t="s">
        <v>16947</v>
      </c>
      <c r="AD1999" s="6" t="s">
        <v>16765</v>
      </c>
      <c r="AE1999">
        <v>19220</v>
      </c>
      <c r="AF1999">
        <v>15157</v>
      </c>
      <c r="AG1999" s="6" t="s">
        <v>16973</v>
      </c>
      <c r="AH1999" s="6" t="s">
        <v>16950</v>
      </c>
      <c r="AI1999" s="6" t="s">
        <v>16951</v>
      </c>
      <c r="AJ1999" s="6" t="s">
        <v>16765</v>
      </c>
      <c r="AK1999" s="6" t="s">
        <v>16765</v>
      </c>
      <c r="AL1999" s="6" t="s">
        <v>16765</v>
      </c>
      <c r="AM1999" s="6" t="s">
        <v>16952</v>
      </c>
      <c r="AN1999">
        <v>0</v>
      </c>
      <c r="AO1999" s="55">
        <v>43992</v>
      </c>
      <c r="AP1999" s="6" t="s">
        <v>16953</v>
      </c>
      <c r="AQ1999">
        <v>0</v>
      </c>
      <c r="AR1999" s="6" t="s">
        <v>17590</v>
      </c>
      <c r="AS1999" s="6" t="s">
        <v>16955</v>
      </c>
      <c r="AT1999" s="6" t="s">
        <v>16947</v>
      </c>
      <c r="AU1999">
        <v>0</v>
      </c>
      <c r="AV1999">
        <v>0</v>
      </c>
      <c r="AW1999" s="6" t="s">
        <v>16956</v>
      </c>
      <c r="AX1999" s="6" t="s">
        <v>19948</v>
      </c>
      <c r="AY1999" s="6" t="s">
        <v>16765</v>
      </c>
      <c r="AZ1999" s="6" t="s">
        <v>16958</v>
      </c>
      <c r="BA1999" s="6" t="s">
        <v>16765</v>
      </c>
      <c r="BB1999" s="6" t="s">
        <v>16959</v>
      </c>
      <c r="BC1999" s="6" t="s">
        <v>16765</v>
      </c>
      <c r="BD1999" s="6" t="s">
        <v>16960</v>
      </c>
      <c r="BE1999" s="6" t="s">
        <v>16961</v>
      </c>
      <c r="BF1999" s="6" t="s">
        <v>13575</v>
      </c>
      <c r="BG1999" s="6" t="s">
        <v>13575</v>
      </c>
      <c r="BH1999" s="6" t="s">
        <v>16959</v>
      </c>
      <c r="BI1999">
        <v>0</v>
      </c>
      <c r="BJ1999" s="6" t="s">
        <v>16958</v>
      </c>
      <c r="BK1999">
        <v>0</v>
      </c>
      <c r="BL1999" s="6" t="s">
        <v>315</v>
      </c>
      <c r="BM1999" s="56">
        <f>COUNTIF($B$2:B1999,B1999)</f>
        <v>5</v>
      </c>
      <c r="BN1999" s="6" t="str">
        <f t="shared" si="31"/>
        <v>15283-5</v>
      </c>
    </row>
    <row r="2000" spans="1:66" x14ac:dyDescent="0.25">
      <c r="A2000">
        <v>1</v>
      </c>
      <c r="B2000">
        <v>15283</v>
      </c>
      <c r="C2000" s="6" t="s">
        <v>19944</v>
      </c>
      <c r="D2000">
        <v>4</v>
      </c>
      <c r="E2000">
        <v>9</v>
      </c>
      <c r="F2000">
        <v>99</v>
      </c>
      <c r="G2000">
        <v>912</v>
      </c>
      <c r="H2000" s="6" t="s">
        <v>17370</v>
      </c>
      <c r="I2000">
        <v>1</v>
      </c>
      <c r="J2000">
        <v>775656</v>
      </c>
      <c r="K2000">
        <v>1</v>
      </c>
      <c r="L2000" s="55">
        <v>40780</v>
      </c>
      <c r="M2000" s="6" t="s">
        <v>16765</v>
      </c>
      <c r="N2000" s="55">
        <v>44006</v>
      </c>
      <c r="O2000">
        <v>208775</v>
      </c>
      <c r="P2000" s="6" t="s">
        <v>16806</v>
      </c>
      <c r="Q2000" s="6" t="s">
        <v>16973</v>
      </c>
      <c r="R2000">
        <v>1</v>
      </c>
      <c r="S2000">
        <v>0</v>
      </c>
      <c r="T2000">
        <v>-1</v>
      </c>
      <c r="U2000">
        <v>1651</v>
      </c>
      <c r="V2000" s="6" t="s">
        <v>17589</v>
      </c>
      <c r="W2000" s="6" t="s">
        <v>16946</v>
      </c>
      <c r="X2000" s="55">
        <v>43992</v>
      </c>
      <c r="Y2000">
        <v>0</v>
      </c>
      <c r="Z2000">
        <v>0</v>
      </c>
      <c r="AA2000" s="6" t="s">
        <v>16765</v>
      </c>
      <c r="AB2000" s="6" t="s">
        <v>16947</v>
      </c>
      <c r="AD2000" s="6" t="s">
        <v>16765</v>
      </c>
      <c r="AE2000">
        <v>19221</v>
      </c>
      <c r="AF2000">
        <v>15158</v>
      </c>
      <c r="AG2000" s="6" t="s">
        <v>16973</v>
      </c>
      <c r="AH2000" s="6" t="s">
        <v>16950</v>
      </c>
      <c r="AI2000" s="6" t="s">
        <v>16951</v>
      </c>
      <c r="AJ2000" s="6" t="s">
        <v>16765</v>
      </c>
      <c r="AK2000" s="6" t="s">
        <v>16765</v>
      </c>
      <c r="AL2000" s="6" t="s">
        <v>16765</v>
      </c>
      <c r="AM2000" s="6" t="s">
        <v>16952</v>
      </c>
      <c r="AN2000">
        <v>0</v>
      </c>
      <c r="AO2000" s="55">
        <v>43992</v>
      </c>
      <c r="AP2000" s="6" t="s">
        <v>16953</v>
      </c>
      <c r="AQ2000">
        <v>0</v>
      </c>
      <c r="AR2000" s="6" t="s">
        <v>17590</v>
      </c>
      <c r="AS2000" s="6" t="s">
        <v>16955</v>
      </c>
      <c r="AT2000" s="6" t="s">
        <v>16947</v>
      </c>
      <c r="AU2000">
        <v>0</v>
      </c>
      <c r="AV2000">
        <v>0</v>
      </c>
      <c r="AW2000" s="6" t="s">
        <v>16956</v>
      </c>
      <c r="AX2000" s="6" t="s">
        <v>19948</v>
      </c>
      <c r="AY2000" s="6" t="s">
        <v>16765</v>
      </c>
      <c r="AZ2000" s="6" t="s">
        <v>16958</v>
      </c>
      <c r="BA2000" s="6" t="s">
        <v>16765</v>
      </c>
      <c r="BB2000" s="6" t="s">
        <v>16959</v>
      </c>
      <c r="BC2000" s="6" t="s">
        <v>16765</v>
      </c>
      <c r="BD2000" s="6" t="s">
        <v>16960</v>
      </c>
      <c r="BE2000" s="6" t="s">
        <v>16961</v>
      </c>
      <c r="BF2000" s="6" t="s">
        <v>13575</v>
      </c>
      <c r="BG2000" s="6" t="s">
        <v>13575</v>
      </c>
      <c r="BH2000" s="6" t="s">
        <v>16959</v>
      </c>
      <c r="BI2000">
        <v>0</v>
      </c>
      <c r="BJ2000" s="6" t="s">
        <v>16958</v>
      </c>
      <c r="BK2000">
        <v>0</v>
      </c>
      <c r="BL2000" s="6" t="s">
        <v>315</v>
      </c>
      <c r="BM2000" s="56">
        <f>COUNTIF($B$2:B2000,B2000)</f>
        <v>6</v>
      </c>
      <c r="BN2000" s="6" t="str">
        <f t="shared" si="31"/>
        <v>15283-6</v>
      </c>
    </row>
    <row r="2001" spans="1:66" x14ac:dyDescent="0.25">
      <c r="A2001">
        <v>1</v>
      </c>
      <c r="B2001">
        <v>15283</v>
      </c>
      <c r="C2001" s="6" t="s">
        <v>19944</v>
      </c>
      <c r="D2001">
        <v>4</v>
      </c>
      <c r="E2001">
        <v>9</v>
      </c>
      <c r="F2001">
        <v>99</v>
      </c>
      <c r="G2001">
        <v>912</v>
      </c>
      <c r="H2001" s="6" t="s">
        <v>17370</v>
      </c>
      <c r="I2001">
        <v>1</v>
      </c>
      <c r="J2001">
        <v>854235</v>
      </c>
      <c r="K2001">
        <v>5</v>
      </c>
      <c r="L2001" s="55">
        <v>42123</v>
      </c>
      <c r="M2001" s="6" t="s">
        <v>16765</v>
      </c>
      <c r="N2001" s="55">
        <v>109574</v>
      </c>
      <c r="O2001">
        <v>235894</v>
      </c>
      <c r="P2001" s="6" t="s">
        <v>16775</v>
      </c>
      <c r="Q2001" s="6" t="s">
        <v>16973</v>
      </c>
      <c r="R2001">
        <v>120</v>
      </c>
      <c r="S2001">
        <v>0</v>
      </c>
      <c r="T2001">
        <v>-120</v>
      </c>
      <c r="U2001">
        <v>240</v>
      </c>
      <c r="V2001" s="6" t="s">
        <v>17004</v>
      </c>
      <c r="W2001" s="6" t="s">
        <v>16946</v>
      </c>
      <c r="X2001" s="55">
        <v>43992</v>
      </c>
      <c r="Y2001">
        <v>0</v>
      </c>
      <c r="Z2001">
        <v>0</v>
      </c>
      <c r="AA2001" s="6" t="s">
        <v>16765</v>
      </c>
      <c r="AB2001" s="6" t="s">
        <v>16947</v>
      </c>
      <c r="AD2001" s="6" t="s">
        <v>16765</v>
      </c>
      <c r="AE2001">
        <v>37812</v>
      </c>
      <c r="AF2001">
        <v>33772</v>
      </c>
      <c r="AG2001" s="6" t="s">
        <v>16973</v>
      </c>
      <c r="AH2001" s="6" t="s">
        <v>16950</v>
      </c>
      <c r="AI2001" s="6" t="s">
        <v>16951</v>
      </c>
      <c r="AJ2001" s="6" t="s">
        <v>16765</v>
      </c>
      <c r="AK2001" s="6" t="s">
        <v>16765</v>
      </c>
      <c r="AL2001" s="6" t="s">
        <v>16765</v>
      </c>
      <c r="AM2001" s="6" t="s">
        <v>16952</v>
      </c>
      <c r="AN2001">
        <v>0</v>
      </c>
      <c r="AO2001" s="55">
        <v>43992</v>
      </c>
      <c r="AP2001" s="6" t="s">
        <v>17000</v>
      </c>
      <c r="AQ2001">
        <v>0</v>
      </c>
      <c r="AR2001" s="6" t="s">
        <v>17005</v>
      </c>
      <c r="AS2001" s="6" t="s">
        <v>17002</v>
      </c>
      <c r="AT2001" s="6" t="s">
        <v>16947</v>
      </c>
      <c r="AU2001">
        <v>0</v>
      </c>
      <c r="AV2001">
        <v>0</v>
      </c>
      <c r="AW2001" s="6" t="s">
        <v>16956</v>
      </c>
      <c r="AX2001" s="6" t="s">
        <v>19946</v>
      </c>
      <c r="AY2001" s="6" t="s">
        <v>16765</v>
      </c>
      <c r="AZ2001" s="6" t="s">
        <v>16958</v>
      </c>
      <c r="BA2001" s="6" t="s">
        <v>16765</v>
      </c>
      <c r="BB2001" s="6" t="s">
        <v>16959</v>
      </c>
      <c r="BC2001" s="6" t="s">
        <v>16765</v>
      </c>
      <c r="BD2001" s="6" t="s">
        <v>16960</v>
      </c>
      <c r="BE2001" s="6" t="s">
        <v>16961</v>
      </c>
      <c r="BF2001" s="6" t="s">
        <v>13575</v>
      </c>
      <c r="BG2001" s="6" t="s">
        <v>13575</v>
      </c>
      <c r="BH2001" s="6" t="s">
        <v>16959</v>
      </c>
      <c r="BI2001">
        <v>0</v>
      </c>
      <c r="BJ2001" s="6" t="s">
        <v>16958</v>
      </c>
      <c r="BK2001">
        <v>0</v>
      </c>
      <c r="BL2001" s="6" t="s">
        <v>315</v>
      </c>
      <c r="BM2001" s="56">
        <f>COUNTIF($B$2:B2001,B2001)</f>
        <v>7</v>
      </c>
      <c r="BN2001" s="6" t="str">
        <f t="shared" si="31"/>
        <v>15283-7</v>
      </c>
    </row>
    <row r="2002" spans="1:66" x14ac:dyDescent="0.25">
      <c r="A2002">
        <v>1</v>
      </c>
      <c r="B2002">
        <v>15283</v>
      </c>
      <c r="C2002" s="6" t="s">
        <v>19944</v>
      </c>
      <c r="D2002">
        <v>4</v>
      </c>
      <c r="E2002">
        <v>9</v>
      </c>
      <c r="F2002">
        <v>99</v>
      </c>
      <c r="G2002">
        <v>912</v>
      </c>
      <c r="H2002" s="6" t="s">
        <v>17370</v>
      </c>
      <c r="I2002">
        <v>1</v>
      </c>
      <c r="J2002">
        <v>862051</v>
      </c>
      <c r="K2002">
        <v>5</v>
      </c>
      <c r="L2002" s="55">
        <v>42137</v>
      </c>
      <c r="M2002" s="6" t="s">
        <v>16765</v>
      </c>
      <c r="N2002" s="55">
        <v>109574</v>
      </c>
      <c r="O2002">
        <v>235894</v>
      </c>
      <c r="P2002" s="6" t="s">
        <v>16775</v>
      </c>
      <c r="Q2002" s="6" t="s">
        <v>16973</v>
      </c>
      <c r="R2002">
        <v>120</v>
      </c>
      <c r="S2002">
        <v>0</v>
      </c>
      <c r="T2002">
        <v>-120</v>
      </c>
      <c r="U2002">
        <v>240</v>
      </c>
      <c r="V2002" s="6" t="s">
        <v>17004</v>
      </c>
      <c r="W2002" s="6" t="s">
        <v>16946</v>
      </c>
      <c r="X2002" s="55">
        <v>43992</v>
      </c>
      <c r="Y2002">
        <v>0</v>
      </c>
      <c r="Z2002">
        <v>0</v>
      </c>
      <c r="AA2002" s="6" t="s">
        <v>16765</v>
      </c>
      <c r="AB2002" s="6" t="s">
        <v>16947</v>
      </c>
      <c r="AD2002" s="6" t="s">
        <v>16765</v>
      </c>
      <c r="AE2002">
        <v>38151</v>
      </c>
      <c r="AF2002">
        <v>34291</v>
      </c>
      <c r="AG2002" s="6" t="s">
        <v>16973</v>
      </c>
      <c r="AH2002" s="6" t="s">
        <v>16950</v>
      </c>
      <c r="AI2002" s="6" t="s">
        <v>16951</v>
      </c>
      <c r="AJ2002" s="6" t="s">
        <v>16765</v>
      </c>
      <c r="AK2002" s="6" t="s">
        <v>16765</v>
      </c>
      <c r="AL2002" s="6" t="s">
        <v>16765</v>
      </c>
      <c r="AM2002" s="6" t="s">
        <v>16952</v>
      </c>
      <c r="AN2002">
        <v>0</v>
      </c>
      <c r="AO2002" s="55">
        <v>43992</v>
      </c>
      <c r="AP2002" s="6" t="s">
        <v>17000</v>
      </c>
      <c r="AQ2002">
        <v>0</v>
      </c>
      <c r="AR2002" s="6" t="s">
        <v>17005</v>
      </c>
      <c r="AS2002" s="6" t="s">
        <v>17002</v>
      </c>
      <c r="AT2002" s="6" t="s">
        <v>16947</v>
      </c>
      <c r="AU2002">
        <v>0</v>
      </c>
      <c r="AV2002">
        <v>0</v>
      </c>
      <c r="AW2002" s="6" t="s">
        <v>16956</v>
      </c>
      <c r="AX2002" s="6" t="s">
        <v>19947</v>
      </c>
      <c r="AY2002" s="6" t="s">
        <v>16765</v>
      </c>
      <c r="AZ2002" s="6" t="s">
        <v>16958</v>
      </c>
      <c r="BA2002" s="6" t="s">
        <v>16765</v>
      </c>
      <c r="BB2002" s="6" t="s">
        <v>16959</v>
      </c>
      <c r="BC2002" s="6" t="s">
        <v>16765</v>
      </c>
      <c r="BD2002" s="6" t="s">
        <v>16960</v>
      </c>
      <c r="BE2002" s="6" t="s">
        <v>16961</v>
      </c>
      <c r="BF2002" s="6" t="s">
        <v>13575</v>
      </c>
      <c r="BG2002" s="6" t="s">
        <v>13575</v>
      </c>
      <c r="BH2002" s="6" t="s">
        <v>16959</v>
      </c>
      <c r="BI2002">
        <v>0</v>
      </c>
      <c r="BJ2002" s="6" t="s">
        <v>16958</v>
      </c>
      <c r="BK2002">
        <v>0</v>
      </c>
      <c r="BL2002" s="6" t="s">
        <v>315</v>
      </c>
      <c r="BM2002" s="56">
        <f>COUNTIF($B$2:B2002,B2002)</f>
        <v>8</v>
      </c>
      <c r="BN2002" s="6" t="str">
        <f t="shared" si="31"/>
        <v>15283-8</v>
      </c>
    </row>
    <row r="2003" spans="1:66" x14ac:dyDescent="0.25">
      <c r="A2003">
        <v>1</v>
      </c>
      <c r="B2003">
        <v>15289</v>
      </c>
      <c r="C2003" s="6" t="s">
        <v>19949</v>
      </c>
      <c r="D2003">
        <v>5</v>
      </c>
      <c r="E2003">
        <v>3</v>
      </c>
      <c r="F2003">
        <v>30</v>
      </c>
      <c r="G2003">
        <v>304</v>
      </c>
      <c r="H2003" s="6" t="s">
        <v>17010</v>
      </c>
      <c r="I2003">
        <v>1</v>
      </c>
      <c r="J2003">
        <v>703306</v>
      </c>
      <c r="K2003">
        <v>6</v>
      </c>
      <c r="L2003" s="55">
        <v>43571</v>
      </c>
      <c r="M2003" s="6" t="s">
        <v>16765</v>
      </c>
      <c r="N2003" s="55">
        <v>44799</v>
      </c>
      <c r="O2003">
        <v>118784</v>
      </c>
      <c r="P2003" s="6" t="s">
        <v>16764</v>
      </c>
      <c r="Q2003" s="6" t="s">
        <v>19950</v>
      </c>
      <c r="R2003">
        <v>1</v>
      </c>
      <c r="S2003">
        <v>0</v>
      </c>
      <c r="T2003">
        <v>-1</v>
      </c>
      <c r="U2003">
        <v>1651</v>
      </c>
      <c r="V2003" s="6" t="s">
        <v>16945</v>
      </c>
      <c r="W2003" s="6" t="s">
        <v>16946</v>
      </c>
      <c r="X2003" s="55">
        <v>44667</v>
      </c>
      <c r="Y2003">
        <v>10000</v>
      </c>
      <c r="Z2003">
        <v>0</v>
      </c>
      <c r="AA2003" s="6" t="s">
        <v>16765</v>
      </c>
      <c r="AB2003" s="6" t="s">
        <v>16947</v>
      </c>
      <c r="AD2003" s="6" t="s">
        <v>16948</v>
      </c>
      <c r="AE2003">
        <v>50749</v>
      </c>
      <c r="AF2003">
        <v>46020</v>
      </c>
      <c r="AG2003" s="6" t="s">
        <v>16949</v>
      </c>
      <c r="AH2003" s="6" t="s">
        <v>16950</v>
      </c>
      <c r="AI2003" s="6" t="s">
        <v>16951</v>
      </c>
      <c r="AJ2003" s="6" t="s">
        <v>16765</v>
      </c>
      <c r="AK2003" s="6" t="s">
        <v>16765</v>
      </c>
      <c r="AL2003" s="6" t="s">
        <v>16765</v>
      </c>
      <c r="AM2003" s="6" t="s">
        <v>16952</v>
      </c>
      <c r="AN2003">
        <v>0</v>
      </c>
      <c r="AO2003" s="55">
        <v>44667</v>
      </c>
      <c r="AP2003" s="6" t="s">
        <v>16953</v>
      </c>
      <c r="AQ2003">
        <v>0</v>
      </c>
      <c r="AR2003" s="6" t="s">
        <v>16954</v>
      </c>
      <c r="AS2003" s="6" t="s">
        <v>16955</v>
      </c>
      <c r="AT2003" s="6" t="s">
        <v>16947</v>
      </c>
      <c r="AU2003">
        <v>0</v>
      </c>
      <c r="AV2003">
        <v>0</v>
      </c>
      <c r="AW2003" s="6" t="s">
        <v>16956</v>
      </c>
      <c r="AX2003" s="6" t="s">
        <v>19778</v>
      </c>
      <c r="AY2003" s="6" t="s">
        <v>16765</v>
      </c>
      <c r="AZ2003" s="6" t="s">
        <v>16958</v>
      </c>
      <c r="BA2003" s="6" t="s">
        <v>16765</v>
      </c>
      <c r="BB2003" s="6" t="s">
        <v>16959</v>
      </c>
      <c r="BC2003" s="6" t="s">
        <v>16765</v>
      </c>
      <c r="BD2003" s="6" t="s">
        <v>16960</v>
      </c>
      <c r="BE2003" s="6" t="s">
        <v>16961</v>
      </c>
      <c r="BF2003" s="6" t="s">
        <v>13575</v>
      </c>
      <c r="BG2003" s="6" t="s">
        <v>13575</v>
      </c>
      <c r="BH2003" s="6" t="s">
        <v>16959</v>
      </c>
      <c r="BI2003">
        <v>0</v>
      </c>
      <c r="BJ2003" s="6" t="s">
        <v>16958</v>
      </c>
      <c r="BK2003">
        <v>0</v>
      </c>
      <c r="BL2003" s="6" t="s">
        <v>315</v>
      </c>
      <c r="BM2003" s="56">
        <f>COUNTIF($B$2:B2003,B2003)</f>
        <v>1</v>
      </c>
      <c r="BN2003" s="6" t="str">
        <f t="shared" si="31"/>
        <v>15289-1</v>
      </c>
    </row>
    <row r="2004" spans="1:66" x14ac:dyDescent="0.25">
      <c r="A2004">
        <v>1</v>
      </c>
      <c r="B2004">
        <v>15307</v>
      </c>
      <c r="C2004" s="6" t="s">
        <v>19951</v>
      </c>
      <c r="D2004">
        <v>5</v>
      </c>
      <c r="E2004">
        <v>1</v>
      </c>
      <c r="F2004">
        <v>10</v>
      </c>
      <c r="G2004">
        <v>101</v>
      </c>
      <c r="H2004" s="6" t="s">
        <v>16994</v>
      </c>
      <c r="I2004">
        <v>1</v>
      </c>
      <c r="J2004">
        <v>695513</v>
      </c>
      <c r="K2004">
        <v>6</v>
      </c>
      <c r="L2004" s="55">
        <v>43558</v>
      </c>
      <c r="M2004" s="6" t="s">
        <v>16765</v>
      </c>
      <c r="N2004" s="55">
        <v>44686</v>
      </c>
      <c r="O2004">
        <v>118750</v>
      </c>
      <c r="P2004" s="6" t="s">
        <v>16767</v>
      </c>
      <c r="Q2004" s="6" t="s">
        <v>19952</v>
      </c>
      <c r="R2004">
        <v>1</v>
      </c>
      <c r="S2004">
        <v>0</v>
      </c>
      <c r="T2004">
        <v>-1</v>
      </c>
      <c r="U2004">
        <v>1803.8</v>
      </c>
      <c r="V2004" s="6" t="s">
        <v>16945</v>
      </c>
      <c r="W2004" s="6" t="s">
        <v>16946</v>
      </c>
      <c r="X2004" s="55">
        <v>44664</v>
      </c>
      <c r="Y2004">
        <v>60000</v>
      </c>
      <c r="Z2004">
        <v>0</v>
      </c>
      <c r="AA2004" s="6" t="s">
        <v>16765</v>
      </c>
      <c r="AB2004" s="6" t="s">
        <v>16947</v>
      </c>
      <c r="AD2004" s="6" t="s">
        <v>16948</v>
      </c>
      <c r="AE2004">
        <v>50644</v>
      </c>
      <c r="AF2004">
        <v>45927</v>
      </c>
      <c r="AG2004" s="6" t="s">
        <v>16949</v>
      </c>
      <c r="AH2004" s="6" t="s">
        <v>16950</v>
      </c>
      <c r="AI2004" s="6" t="s">
        <v>16951</v>
      </c>
      <c r="AJ2004" s="6" t="s">
        <v>16765</v>
      </c>
      <c r="AK2004" s="6" t="s">
        <v>16765</v>
      </c>
      <c r="AL2004" s="6" t="s">
        <v>16765</v>
      </c>
      <c r="AM2004" s="6" t="s">
        <v>16952</v>
      </c>
      <c r="AN2004">
        <v>0</v>
      </c>
      <c r="AO2004" s="55">
        <v>44664</v>
      </c>
      <c r="AP2004" s="6" t="s">
        <v>16953</v>
      </c>
      <c r="AQ2004">
        <v>0</v>
      </c>
      <c r="AR2004" s="6" t="s">
        <v>16954</v>
      </c>
      <c r="AS2004" s="6" t="s">
        <v>16955</v>
      </c>
      <c r="AT2004" s="6" t="s">
        <v>16947</v>
      </c>
      <c r="AU2004">
        <v>0</v>
      </c>
      <c r="AV2004">
        <v>0</v>
      </c>
      <c r="AW2004" s="6" t="s">
        <v>16956</v>
      </c>
      <c r="AX2004" s="6" t="s">
        <v>18300</v>
      </c>
      <c r="AY2004" s="6" t="s">
        <v>16765</v>
      </c>
      <c r="AZ2004" s="6" t="s">
        <v>16958</v>
      </c>
      <c r="BA2004" s="6" t="s">
        <v>16765</v>
      </c>
      <c r="BB2004" s="6" t="s">
        <v>16959</v>
      </c>
      <c r="BC2004" s="6" t="s">
        <v>16765</v>
      </c>
      <c r="BD2004" s="6" t="s">
        <v>16960</v>
      </c>
      <c r="BE2004" s="6" t="s">
        <v>16961</v>
      </c>
      <c r="BF2004" s="6" t="s">
        <v>13575</v>
      </c>
      <c r="BG2004" s="6" t="s">
        <v>13575</v>
      </c>
      <c r="BH2004" s="6" t="s">
        <v>16959</v>
      </c>
      <c r="BI2004">
        <v>0</v>
      </c>
      <c r="BJ2004" s="6" t="s">
        <v>16958</v>
      </c>
      <c r="BK2004">
        <v>0</v>
      </c>
      <c r="BL2004" s="6" t="s">
        <v>315</v>
      </c>
      <c r="BM2004" s="56">
        <f>COUNTIF($B$2:B2004,B2004)</f>
        <v>1</v>
      </c>
      <c r="BN2004" s="6" t="str">
        <f t="shared" si="31"/>
        <v>15307-1</v>
      </c>
    </row>
    <row r="2005" spans="1:66" x14ac:dyDescent="0.25">
      <c r="A2005">
        <v>1</v>
      </c>
      <c r="B2005">
        <v>15307</v>
      </c>
      <c r="C2005" s="6" t="s">
        <v>19951</v>
      </c>
      <c r="D2005">
        <v>5</v>
      </c>
      <c r="E2005">
        <v>1</v>
      </c>
      <c r="F2005">
        <v>10</v>
      </c>
      <c r="G2005">
        <v>101</v>
      </c>
      <c r="H2005" s="6" t="s">
        <v>16994</v>
      </c>
      <c r="I2005">
        <v>1</v>
      </c>
      <c r="J2005">
        <v>928041</v>
      </c>
      <c r="K2005">
        <v>6</v>
      </c>
      <c r="L2005" s="55">
        <v>44021</v>
      </c>
      <c r="M2005" s="6" t="s">
        <v>16765</v>
      </c>
      <c r="N2005" s="55">
        <v>44686</v>
      </c>
      <c r="O2005">
        <v>118750</v>
      </c>
      <c r="P2005" s="6" t="s">
        <v>16767</v>
      </c>
      <c r="Q2005" s="6" t="s">
        <v>19953</v>
      </c>
      <c r="R2005">
        <v>1</v>
      </c>
      <c r="S2005">
        <v>0</v>
      </c>
      <c r="T2005">
        <v>-1</v>
      </c>
      <c r="U2005">
        <v>1803.8</v>
      </c>
      <c r="V2005" s="6" t="s">
        <v>16945</v>
      </c>
      <c r="W2005" s="6" t="s">
        <v>16946</v>
      </c>
      <c r="X2005" s="55">
        <v>44664</v>
      </c>
      <c r="Y2005">
        <v>60000</v>
      </c>
      <c r="Z2005">
        <v>0</v>
      </c>
      <c r="AA2005" s="6" t="s">
        <v>16765</v>
      </c>
      <c r="AB2005" s="6" t="s">
        <v>16947</v>
      </c>
      <c r="AD2005" s="6" t="s">
        <v>16948</v>
      </c>
      <c r="AE2005">
        <v>52348</v>
      </c>
      <c r="AF2005">
        <v>47390</v>
      </c>
      <c r="AG2005" s="6" t="s">
        <v>16949</v>
      </c>
      <c r="AH2005" s="6" t="s">
        <v>16950</v>
      </c>
      <c r="AI2005" s="6" t="s">
        <v>16951</v>
      </c>
      <c r="AJ2005" s="6" t="s">
        <v>16765</v>
      </c>
      <c r="AK2005" s="6" t="s">
        <v>16765</v>
      </c>
      <c r="AL2005" s="6" t="s">
        <v>16765</v>
      </c>
      <c r="AM2005" s="6" t="s">
        <v>16952</v>
      </c>
      <c r="AN2005">
        <v>0</v>
      </c>
      <c r="AO2005" s="55">
        <v>44664</v>
      </c>
      <c r="AP2005" s="6" t="s">
        <v>16953</v>
      </c>
      <c r="AQ2005">
        <v>0</v>
      </c>
      <c r="AR2005" s="6" t="s">
        <v>16954</v>
      </c>
      <c r="AS2005" s="6" t="s">
        <v>16955</v>
      </c>
      <c r="AT2005" s="6" t="s">
        <v>16947</v>
      </c>
      <c r="AU2005">
        <v>0</v>
      </c>
      <c r="AV2005">
        <v>0</v>
      </c>
      <c r="AW2005" s="6" t="s">
        <v>16956</v>
      </c>
      <c r="AX2005" s="6" t="s">
        <v>19202</v>
      </c>
      <c r="AY2005" s="6" t="s">
        <v>16765</v>
      </c>
      <c r="AZ2005" s="6" t="s">
        <v>16958</v>
      </c>
      <c r="BA2005" s="6" t="s">
        <v>16765</v>
      </c>
      <c r="BB2005" s="6" t="s">
        <v>16959</v>
      </c>
      <c r="BC2005" s="6" t="s">
        <v>16765</v>
      </c>
      <c r="BD2005" s="6" t="s">
        <v>16960</v>
      </c>
      <c r="BE2005" s="6" t="s">
        <v>16961</v>
      </c>
      <c r="BF2005" s="6" t="s">
        <v>13575</v>
      </c>
      <c r="BG2005" s="6" t="s">
        <v>13575</v>
      </c>
      <c r="BH2005" s="6" t="s">
        <v>16959</v>
      </c>
      <c r="BI2005">
        <v>0</v>
      </c>
      <c r="BJ2005" s="6" t="s">
        <v>16958</v>
      </c>
      <c r="BK2005">
        <v>0</v>
      </c>
      <c r="BL2005" s="6" t="s">
        <v>315</v>
      </c>
      <c r="BM2005" s="56">
        <f>COUNTIF($B$2:B2005,B2005)</f>
        <v>2</v>
      </c>
      <c r="BN2005" s="6" t="str">
        <f t="shared" si="31"/>
        <v>15307-2</v>
      </c>
    </row>
    <row r="2006" spans="1:66" x14ac:dyDescent="0.25">
      <c r="A2006">
        <v>1</v>
      </c>
      <c r="B2006">
        <v>15337</v>
      </c>
      <c r="C2006" s="6" t="s">
        <v>19954</v>
      </c>
      <c r="D2006">
        <v>5</v>
      </c>
      <c r="E2006">
        <v>2</v>
      </c>
      <c r="F2006">
        <v>20</v>
      </c>
      <c r="G2006">
        <v>205</v>
      </c>
      <c r="H2006" s="6" t="s">
        <v>16963</v>
      </c>
      <c r="I2006">
        <v>1</v>
      </c>
      <c r="J2006">
        <v>950367</v>
      </c>
      <c r="K2006">
        <v>6</v>
      </c>
      <c r="L2006" s="55">
        <v>44068</v>
      </c>
      <c r="M2006" s="6" t="s">
        <v>16765</v>
      </c>
      <c r="N2006" s="55">
        <v>44720</v>
      </c>
      <c r="O2006">
        <v>118747</v>
      </c>
      <c r="P2006" s="6" t="s">
        <v>16770</v>
      </c>
      <c r="Q2006" s="6" t="s">
        <v>19955</v>
      </c>
      <c r="R2006">
        <v>1</v>
      </c>
      <c r="S2006">
        <v>0</v>
      </c>
      <c r="T2006">
        <v>-1</v>
      </c>
      <c r="U2006">
        <v>1217</v>
      </c>
      <c r="V2006" s="6" t="s">
        <v>16945</v>
      </c>
      <c r="W2006" s="6" t="s">
        <v>16946</v>
      </c>
      <c r="X2006" s="55">
        <v>44663</v>
      </c>
      <c r="Y2006">
        <v>50000</v>
      </c>
      <c r="Z2006">
        <v>925.81</v>
      </c>
      <c r="AA2006" s="6" t="s">
        <v>16965</v>
      </c>
      <c r="AB2006" s="6" t="s">
        <v>16947</v>
      </c>
      <c r="AD2006" s="6" t="s">
        <v>16948</v>
      </c>
      <c r="AE2006">
        <v>52439</v>
      </c>
      <c r="AF2006">
        <v>47472</v>
      </c>
      <c r="AG2006" s="6" t="s">
        <v>16949</v>
      </c>
      <c r="AH2006" s="6" t="s">
        <v>16950</v>
      </c>
      <c r="AI2006" s="6" t="s">
        <v>16951</v>
      </c>
      <c r="AJ2006" s="6" t="s">
        <v>16765</v>
      </c>
      <c r="AK2006" s="6" t="s">
        <v>16765</v>
      </c>
      <c r="AL2006" s="6" t="s">
        <v>16765</v>
      </c>
      <c r="AM2006" s="6" t="s">
        <v>16952</v>
      </c>
      <c r="AN2006">
        <v>0</v>
      </c>
      <c r="AO2006" s="55">
        <v>44663</v>
      </c>
      <c r="AP2006" s="6" t="s">
        <v>16953</v>
      </c>
      <c r="AQ2006">
        <v>0</v>
      </c>
      <c r="AR2006" s="6" t="s">
        <v>16954</v>
      </c>
      <c r="AS2006" s="6" t="s">
        <v>16955</v>
      </c>
      <c r="AT2006" s="6" t="s">
        <v>16947</v>
      </c>
      <c r="AU2006">
        <v>0</v>
      </c>
      <c r="AV2006">
        <v>0</v>
      </c>
      <c r="AW2006" s="6" t="s">
        <v>16956</v>
      </c>
      <c r="AX2006" s="6" t="s">
        <v>19622</v>
      </c>
      <c r="AY2006" s="6" t="s">
        <v>16765</v>
      </c>
      <c r="AZ2006" s="6" t="s">
        <v>16958</v>
      </c>
      <c r="BA2006" s="6" t="s">
        <v>16765</v>
      </c>
      <c r="BB2006" s="6" t="s">
        <v>16959</v>
      </c>
      <c r="BC2006" s="6" t="s">
        <v>16765</v>
      </c>
      <c r="BD2006" s="6" t="s">
        <v>16960</v>
      </c>
      <c r="BE2006" s="6" t="s">
        <v>16961</v>
      </c>
      <c r="BF2006" s="6" t="s">
        <v>13575</v>
      </c>
      <c r="BG2006" s="6" t="s">
        <v>13575</v>
      </c>
      <c r="BH2006" s="6" t="s">
        <v>16959</v>
      </c>
      <c r="BI2006">
        <v>0</v>
      </c>
      <c r="BJ2006" s="6" t="s">
        <v>16958</v>
      </c>
      <c r="BK2006">
        <v>0</v>
      </c>
      <c r="BL2006" s="6" t="s">
        <v>315</v>
      </c>
      <c r="BM2006" s="56">
        <f>COUNTIF($B$2:B2006,B2006)</f>
        <v>1</v>
      </c>
      <c r="BN2006" s="6" t="str">
        <f t="shared" si="31"/>
        <v>15337-1</v>
      </c>
    </row>
    <row r="2007" spans="1:66" x14ac:dyDescent="0.25">
      <c r="A2007">
        <v>1</v>
      </c>
      <c r="B2007">
        <v>15340</v>
      </c>
      <c r="C2007" s="6" t="s">
        <v>19956</v>
      </c>
      <c r="D2007">
        <v>5</v>
      </c>
      <c r="E2007">
        <v>2</v>
      </c>
      <c r="F2007">
        <v>20</v>
      </c>
      <c r="G2007">
        <v>203</v>
      </c>
      <c r="H2007" s="6" t="s">
        <v>16963</v>
      </c>
      <c r="I2007">
        <v>1</v>
      </c>
      <c r="J2007">
        <v>771257</v>
      </c>
      <c r="K2007">
        <v>6</v>
      </c>
      <c r="L2007" s="55">
        <v>43697</v>
      </c>
      <c r="M2007" s="6" t="s">
        <v>16765</v>
      </c>
      <c r="N2007" s="55">
        <v>44568</v>
      </c>
      <c r="O2007">
        <v>628699</v>
      </c>
      <c r="P2007" s="6" t="s">
        <v>16777</v>
      </c>
      <c r="Q2007" s="6" t="s">
        <v>19957</v>
      </c>
      <c r="R2007">
        <v>1</v>
      </c>
      <c r="S2007">
        <v>0</v>
      </c>
      <c r="T2007">
        <v>-1</v>
      </c>
      <c r="U2007">
        <v>1687</v>
      </c>
      <c r="V2007" s="6" t="s">
        <v>16945</v>
      </c>
      <c r="W2007" s="6" t="s">
        <v>16946</v>
      </c>
      <c r="X2007" s="55">
        <v>44663</v>
      </c>
      <c r="Y2007">
        <v>50000</v>
      </c>
      <c r="Z2007">
        <v>1276.72</v>
      </c>
      <c r="AA2007" s="6" t="s">
        <v>16969</v>
      </c>
      <c r="AB2007" s="6" t="s">
        <v>16947</v>
      </c>
      <c r="AD2007" s="6" t="s">
        <v>16948</v>
      </c>
      <c r="AE2007">
        <v>51412</v>
      </c>
      <c r="AF2007">
        <v>46607</v>
      </c>
      <c r="AG2007" s="6" t="s">
        <v>16949</v>
      </c>
      <c r="AH2007" s="6" t="s">
        <v>16950</v>
      </c>
      <c r="AI2007" s="6" t="s">
        <v>16951</v>
      </c>
      <c r="AJ2007" s="6" t="s">
        <v>16765</v>
      </c>
      <c r="AK2007" s="6" t="s">
        <v>16765</v>
      </c>
      <c r="AL2007" s="6" t="s">
        <v>16765</v>
      </c>
      <c r="AM2007" s="6" t="s">
        <v>16952</v>
      </c>
      <c r="AN2007">
        <v>0</v>
      </c>
      <c r="AO2007" s="55">
        <v>44663</v>
      </c>
      <c r="AP2007" s="6" t="s">
        <v>16953</v>
      </c>
      <c r="AQ2007">
        <v>0</v>
      </c>
      <c r="AR2007" s="6" t="s">
        <v>16997</v>
      </c>
      <c r="AS2007" s="6" t="s">
        <v>16955</v>
      </c>
      <c r="AT2007" s="6" t="s">
        <v>16947</v>
      </c>
      <c r="AU2007">
        <v>0</v>
      </c>
      <c r="AV2007">
        <v>0</v>
      </c>
      <c r="AW2007" s="6" t="s">
        <v>16956</v>
      </c>
      <c r="AX2007" s="6" t="s">
        <v>17815</v>
      </c>
      <c r="AY2007" s="6" t="s">
        <v>16765</v>
      </c>
      <c r="AZ2007" s="6" t="s">
        <v>16958</v>
      </c>
      <c r="BA2007" s="6" t="s">
        <v>16765</v>
      </c>
      <c r="BB2007" s="6" t="s">
        <v>16959</v>
      </c>
      <c r="BC2007" s="6" t="s">
        <v>16765</v>
      </c>
      <c r="BD2007" s="6" t="s">
        <v>16960</v>
      </c>
      <c r="BE2007" s="6" t="s">
        <v>16961</v>
      </c>
      <c r="BF2007" s="6" t="s">
        <v>13575</v>
      </c>
      <c r="BG2007" s="6" t="s">
        <v>13575</v>
      </c>
      <c r="BH2007" s="6" t="s">
        <v>16959</v>
      </c>
      <c r="BI2007">
        <v>0</v>
      </c>
      <c r="BJ2007" s="6" t="s">
        <v>16958</v>
      </c>
      <c r="BK2007">
        <v>0</v>
      </c>
      <c r="BL2007" s="6" t="s">
        <v>315</v>
      </c>
      <c r="BM2007" s="56">
        <f>COUNTIF($B$2:B2007,B2007)</f>
        <v>1</v>
      </c>
      <c r="BN2007" s="6" t="str">
        <f t="shared" si="31"/>
        <v>15340-1</v>
      </c>
    </row>
    <row r="2008" spans="1:66" x14ac:dyDescent="0.25">
      <c r="A2008">
        <v>1</v>
      </c>
      <c r="B2008">
        <v>15345</v>
      </c>
      <c r="C2008" s="6" t="s">
        <v>19958</v>
      </c>
      <c r="D2008">
        <v>5</v>
      </c>
      <c r="E2008">
        <v>1</v>
      </c>
      <c r="F2008">
        <v>10</v>
      </c>
      <c r="G2008">
        <v>109</v>
      </c>
      <c r="H2008" s="6" t="s">
        <v>16994</v>
      </c>
      <c r="I2008">
        <v>1</v>
      </c>
      <c r="J2008">
        <v>268893</v>
      </c>
      <c r="K2008">
        <v>7</v>
      </c>
      <c r="L2008" s="55">
        <v>44655</v>
      </c>
      <c r="M2008" s="6" t="s">
        <v>16765</v>
      </c>
      <c r="N2008" s="55">
        <v>45020</v>
      </c>
      <c r="O2008">
        <v>118779</v>
      </c>
      <c r="P2008" s="6" t="s">
        <v>16784</v>
      </c>
      <c r="Q2008" s="6" t="s">
        <v>19959</v>
      </c>
      <c r="R2008">
        <v>1</v>
      </c>
      <c r="S2008">
        <v>0</v>
      </c>
      <c r="T2008">
        <v>-1</v>
      </c>
      <c r="U2008">
        <v>1248.07</v>
      </c>
      <c r="V2008" s="6" t="s">
        <v>16945</v>
      </c>
      <c r="W2008" s="6" t="s">
        <v>16946</v>
      </c>
      <c r="X2008" s="55">
        <v>44664</v>
      </c>
      <c r="Y2008">
        <v>70000</v>
      </c>
      <c r="Z2008">
        <v>0</v>
      </c>
      <c r="AA2008" s="6" t="s">
        <v>16765</v>
      </c>
      <c r="AB2008" s="6" t="s">
        <v>16947</v>
      </c>
      <c r="AD2008" s="6" t="s">
        <v>16948</v>
      </c>
      <c r="AE2008">
        <v>54175</v>
      </c>
      <c r="AF2008">
        <v>48927</v>
      </c>
      <c r="AG2008" s="6" t="s">
        <v>16949</v>
      </c>
      <c r="AH2008" s="6" t="s">
        <v>16950</v>
      </c>
      <c r="AI2008" s="6" t="s">
        <v>16951</v>
      </c>
      <c r="AJ2008" s="6" t="s">
        <v>16765</v>
      </c>
      <c r="AK2008" s="6" t="s">
        <v>16765</v>
      </c>
      <c r="AL2008" s="6" t="s">
        <v>16765</v>
      </c>
      <c r="AM2008" s="6" t="s">
        <v>16952</v>
      </c>
      <c r="AN2008">
        <v>0</v>
      </c>
      <c r="AO2008" s="55">
        <v>44664</v>
      </c>
      <c r="AP2008" s="6" t="s">
        <v>16953</v>
      </c>
      <c r="AQ2008">
        <v>0</v>
      </c>
      <c r="AR2008" s="6" t="s">
        <v>16954</v>
      </c>
      <c r="AS2008" s="6" t="s">
        <v>16955</v>
      </c>
      <c r="AT2008" s="6" t="s">
        <v>16947</v>
      </c>
      <c r="AU2008">
        <v>0</v>
      </c>
      <c r="AV2008">
        <v>0</v>
      </c>
      <c r="AW2008" s="6" t="s">
        <v>16956</v>
      </c>
      <c r="AX2008" s="6" t="s">
        <v>16765</v>
      </c>
      <c r="AY2008" s="6" t="s">
        <v>16765</v>
      </c>
      <c r="AZ2008" s="6" t="s">
        <v>16958</v>
      </c>
      <c r="BA2008" s="6" t="s">
        <v>16765</v>
      </c>
      <c r="BB2008" s="6" t="s">
        <v>16959</v>
      </c>
      <c r="BC2008" s="6" t="s">
        <v>16765</v>
      </c>
      <c r="BD2008" s="6" t="s">
        <v>16960</v>
      </c>
      <c r="BE2008" s="6" t="s">
        <v>16961</v>
      </c>
      <c r="BF2008" s="6" t="s">
        <v>13575</v>
      </c>
      <c r="BG2008" s="6" t="s">
        <v>13575</v>
      </c>
      <c r="BH2008" s="6" t="s">
        <v>16959</v>
      </c>
      <c r="BI2008">
        <v>0</v>
      </c>
      <c r="BJ2008" s="6" t="s">
        <v>16958</v>
      </c>
      <c r="BK2008">
        <v>0</v>
      </c>
      <c r="BL2008" s="6" t="s">
        <v>315</v>
      </c>
      <c r="BM2008" s="56">
        <f>COUNTIF($B$2:B2008,B2008)</f>
        <v>1</v>
      </c>
      <c r="BN2008" s="6" t="str">
        <f t="shared" si="31"/>
        <v>15345-1</v>
      </c>
    </row>
    <row r="2009" spans="1:66" x14ac:dyDescent="0.25">
      <c r="A2009">
        <v>1</v>
      </c>
      <c r="B2009">
        <v>15367</v>
      </c>
      <c r="C2009" s="6" t="s">
        <v>19960</v>
      </c>
      <c r="D2009">
        <v>5</v>
      </c>
      <c r="E2009">
        <v>1</v>
      </c>
      <c r="F2009">
        <v>10</v>
      </c>
      <c r="G2009">
        <v>109</v>
      </c>
      <c r="H2009" s="6" t="s">
        <v>17010</v>
      </c>
      <c r="I2009">
        <v>1</v>
      </c>
      <c r="J2009">
        <v>756947</v>
      </c>
      <c r="K2009">
        <v>6</v>
      </c>
      <c r="L2009" s="55">
        <v>43671</v>
      </c>
      <c r="M2009" s="6" t="s">
        <v>16765</v>
      </c>
      <c r="N2009" s="55">
        <v>44568</v>
      </c>
      <c r="O2009">
        <v>628699</v>
      </c>
      <c r="P2009" s="6" t="s">
        <v>16777</v>
      </c>
      <c r="Q2009" s="6" t="s">
        <v>19961</v>
      </c>
      <c r="R2009">
        <v>1</v>
      </c>
      <c r="S2009">
        <v>0</v>
      </c>
      <c r="T2009">
        <v>-1</v>
      </c>
      <c r="U2009">
        <v>1687</v>
      </c>
      <c r="V2009" s="6" t="s">
        <v>16945</v>
      </c>
      <c r="W2009" s="6" t="s">
        <v>16946</v>
      </c>
      <c r="X2009" s="55">
        <v>44667</v>
      </c>
      <c r="Y2009">
        <v>0</v>
      </c>
      <c r="Z2009">
        <v>0</v>
      </c>
      <c r="AA2009" s="6" t="s">
        <v>16765</v>
      </c>
      <c r="AB2009" s="6" t="s">
        <v>16947</v>
      </c>
      <c r="AD2009" s="6" t="s">
        <v>16948</v>
      </c>
      <c r="AE2009">
        <v>51326</v>
      </c>
      <c r="AF2009">
        <v>46537</v>
      </c>
      <c r="AG2009" s="6" t="s">
        <v>16949</v>
      </c>
      <c r="AH2009" s="6" t="s">
        <v>16950</v>
      </c>
      <c r="AI2009" s="6" t="s">
        <v>16951</v>
      </c>
      <c r="AJ2009" s="6" t="s">
        <v>16765</v>
      </c>
      <c r="AK2009" s="6" t="s">
        <v>16765</v>
      </c>
      <c r="AL2009" s="6" t="s">
        <v>16765</v>
      </c>
      <c r="AM2009" s="6" t="s">
        <v>16952</v>
      </c>
      <c r="AN2009">
        <v>0</v>
      </c>
      <c r="AO2009" s="55">
        <v>44667</v>
      </c>
      <c r="AP2009" s="6" t="s">
        <v>16953</v>
      </c>
      <c r="AQ2009">
        <v>0</v>
      </c>
      <c r="AR2009" s="6" t="s">
        <v>16997</v>
      </c>
      <c r="AS2009" s="6" t="s">
        <v>16955</v>
      </c>
      <c r="AT2009" s="6" t="s">
        <v>16947</v>
      </c>
      <c r="AU2009">
        <v>0</v>
      </c>
      <c r="AV2009">
        <v>0</v>
      </c>
      <c r="AW2009" s="6" t="s">
        <v>16956</v>
      </c>
      <c r="AX2009" s="6" t="s">
        <v>19728</v>
      </c>
      <c r="AY2009" s="6" t="s">
        <v>16765</v>
      </c>
      <c r="AZ2009" s="6" t="s">
        <v>16958</v>
      </c>
      <c r="BA2009" s="6" t="s">
        <v>16765</v>
      </c>
      <c r="BB2009" s="6" t="s">
        <v>16959</v>
      </c>
      <c r="BC2009" s="6" t="s">
        <v>16765</v>
      </c>
      <c r="BD2009" s="6" t="s">
        <v>16960</v>
      </c>
      <c r="BE2009" s="6" t="s">
        <v>16961</v>
      </c>
      <c r="BF2009" s="6" t="s">
        <v>13575</v>
      </c>
      <c r="BG2009" s="6" t="s">
        <v>13575</v>
      </c>
      <c r="BH2009" s="6" t="s">
        <v>16959</v>
      </c>
      <c r="BI2009">
        <v>0</v>
      </c>
      <c r="BJ2009" s="6" t="s">
        <v>16958</v>
      </c>
      <c r="BK2009">
        <v>0</v>
      </c>
      <c r="BL2009" s="6" t="s">
        <v>315</v>
      </c>
      <c r="BM2009" s="56">
        <f>COUNTIF($B$2:B2009,B2009)</f>
        <v>1</v>
      </c>
      <c r="BN2009" s="6" t="str">
        <f t="shared" si="31"/>
        <v>15367-1</v>
      </c>
    </row>
    <row r="2010" spans="1:66" x14ac:dyDescent="0.25">
      <c r="A2010">
        <v>1</v>
      </c>
      <c r="B2010">
        <v>15370</v>
      </c>
      <c r="C2010" s="6" t="s">
        <v>19962</v>
      </c>
      <c r="D2010">
        <v>5</v>
      </c>
      <c r="E2010">
        <v>1</v>
      </c>
      <c r="F2010">
        <v>10</v>
      </c>
      <c r="G2010">
        <v>107</v>
      </c>
      <c r="H2010" s="6" t="s">
        <v>17007</v>
      </c>
      <c r="I2010">
        <v>1</v>
      </c>
      <c r="J2010">
        <v>973909</v>
      </c>
      <c r="K2010">
        <v>6</v>
      </c>
      <c r="L2010" s="55">
        <v>44113</v>
      </c>
      <c r="M2010" s="6" t="s">
        <v>16765</v>
      </c>
      <c r="N2010" s="55">
        <v>44720</v>
      </c>
      <c r="O2010">
        <v>118750</v>
      </c>
      <c r="P2010" s="6" t="s">
        <v>16767</v>
      </c>
      <c r="Q2010" s="6" t="s">
        <v>19963</v>
      </c>
      <c r="R2010">
        <v>1</v>
      </c>
      <c r="S2010">
        <v>0</v>
      </c>
      <c r="T2010">
        <v>-1</v>
      </c>
      <c r="U2010">
        <v>1803.8</v>
      </c>
      <c r="V2010" s="6" t="s">
        <v>16945</v>
      </c>
      <c r="W2010" s="6" t="s">
        <v>16946</v>
      </c>
      <c r="X2010" s="55">
        <v>44669</v>
      </c>
      <c r="Y2010">
        <v>40000</v>
      </c>
      <c r="Z2010">
        <v>17332.8</v>
      </c>
      <c r="AA2010" s="6" t="s">
        <v>17198</v>
      </c>
      <c r="AB2010" s="6" t="s">
        <v>16947</v>
      </c>
      <c r="AD2010" s="6" t="s">
        <v>16948</v>
      </c>
      <c r="AE2010">
        <v>52525</v>
      </c>
      <c r="AF2010">
        <v>47537</v>
      </c>
      <c r="AG2010" s="6" t="s">
        <v>16949</v>
      </c>
      <c r="AH2010" s="6" t="s">
        <v>16950</v>
      </c>
      <c r="AI2010" s="6" t="s">
        <v>16951</v>
      </c>
      <c r="AJ2010" s="6" t="s">
        <v>16765</v>
      </c>
      <c r="AK2010" s="6" t="s">
        <v>16765</v>
      </c>
      <c r="AL2010" s="6" t="s">
        <v>16765</v>
      </c>
      <c r="AM2010" s="6" t="s">
        <v>16952</v>
      </c>
      <c r="AN2010">
        <v>0</v>
      </c>
      <c r="AO2010" s="55">
        <v>44669</v>
      </c>
      <c r="AP2010" s="6" t="s">
        <v>16953</v>
      </c>
      <c r="AQ2010">
        <v>0</v>
      </c>
      <c r="AR2010" s="6" t="s">
        <v>16954</v>
      </c>
      <c r="AS2010" s="6" t="s">
        <v>16955</v>
      </c>
      <c r="AT2010" s="6" t="s">
        <v>16947</v>
      </c>
      <c r="AU2010">
        <v>0</v>
      </c>
      <c r="AV2010">
        <v>0</v>
      </c>
      <c r="AW2010" s="6" t="s">
        <v>16956</v>
      </c>
      <c r="AX2010" s="6" t="s">
        <v>19964</v>
      </c>
      <c r="AY2010" s="6" t="s">
        <v>16765</v>
      </c>
      <c r="AZ2010" s="6" t="s">
        <v>16958</v>
      </c>
      <c r="BA2010" s="6" t="s">
        <v>16765</v>
      </c>
      <c r="BB2010" s="6" t="s">
        <v>16959</v>
      </c>
      <c r="BC2010" s="6" t="s">
        <v>16765</v>
      </c>
      <c r="BD2010" s="6" t="s">
        <v>16960</v>
      </c>
      <c r="BE2010" s="6" t="s">
        <v>16961</v>
      </c>
      <c r="BF2010" s="6" t="s">
        <v>13575</v>
      </c>
      <c r="BG2010" s="6" t="s">
        <v>13575</v>
      </c>
      <c r="BH2010" s="6" t="s">
        <v>16959</v>
      </c>
      <c r="BI2010">
        <v>0</v>
      </c>
      <c r="BJ2010" s="6" t="s">
        <v>16958</v>
      </c>
      <c r="BK2010">
        <v>0</v>
      </c>
      <c r="BL2010" s="6" t="s">
        <v>315</v>
      </c>
      <c r="BM2010" s="56">
        <f>COUNTIF($B$2:B2010,B2010)</f>
        <v>1</v>
      </c>
      <c r="BN2010" s="6" t="str">
        <f t="shared" si="31"/>
        <v>15370-1</v>
      </c>
    </row>
    <row r="2011" spans="1:66" x14ac:dyDescent="0.25">
      <c r="A2011">
        <v>1</v>
      </c>
      <c r="B2011">
        <v>15370</v>
      </c>
      <c r="C2011" s="6" t="s">
        <v>19962</v>
      </c>
      <c r="D2011">
        <v>5</v>
      </c>
      <c r="E2011">
        <v>1</v>
      </c>
      <c r="F2011">
        <v>10</v>
      </c>
      <c r="G2011">
        <v>107</v>
      </c>
      <c r="H2011" s="6" t="s">
        <v>17007</v>
      </c>
      <c r="I2011">
        <v>1</v>
      </c>
      <c r="J2011">
        <v>768202</v>
      </c>
      <c r="K2011">
        <v>6</v>
      </c>
      <c r="L2011" s="55">
        <v>43692</v>
      </c>
      <c r="M2011" s="6" t="s">
        <v>16765</v>
      </c>
      <c r="N2011" s="55">
        <v>44568</v>
      </c>
      <c r="O2011">
        <v>118788</v>
      </c>
      <c r="P2011" s="6" t="s">
        <v>16787</v>
      </c>
      <c r="Q2011" s="6" t="s">
        <v>19965</v>
      </c>
      <c r="R2011">
        <v>1</v>
      </c>
      <c r="S2011">
        <v>0</v>
      </c>
      <c r="T2011">
        <v>-1</v>
      </c>
      <c r="U2011">
        <v>2572.9499999999998</v>
      </c>
      <c r="V2011" s="6" t="s">
        <v>16945</v>
      </c>
      <c r="W2011" s="6" t="s">
        <v>16946</v>
      </c>
      <c r="X2011" s="55">
        <v>44669</v>
      </c>
      <c r="Y2011">
        <v>40000</v>
      </c>
      <c r="Z2011">
        <v>17332.8</v>
      </c>
      <c r="AA2011" s="6" t="s">
        <v>17198</v>
      </c>
      <c r="AB2011" s="6" t="s">
        <v>16947</v>
      </c>
      <c r="AD2011" s="6" t="s">
        <v>16948</v>
      </c>
      <c r="AE2011">
        <v>51397</v>
      </c>
      <c r="AF2011">
        <v>46594</v>
      </c>
      <c r="AG2011" s="6" t="s">
        <v>16949</v>
      </c>
      <c r="AH2011" s="6" t="s">
        <v>16950</v>
      </c>
      <c r="AI2011" s="6" t="s">
        <v>16951</v>
      </c>
      <c r="AJ2011" s="6" t="s">
        <v>16765</v>
      </c>
      <c r="AK2011" s="6" t="s">
        <v>16765</v>
      </c>
      <c r="AL2011" s="6" t="s">
        <v>16765</v>
      </c>
      <c r="AM2011" s="6" t="s">
        <v>16952</v>
      </c>
      <c r="AN2011">
        <v>0</v>
      </c>
      <c r="AO2011" s="55">
        <v>44669</v>
      </c>
      <c r="AP2011" s="6" t="s">
        <v>16953</v>
      </c>
      <c r="AQ2011">
        <v>0</v>
      </c>
      <c r="AR2011" s="6" t="s">
        <v>16954</v>
      </c>
      <c r="AS2011" s="6" t="s">
        <v>16955</v>
      </c>
      <c r="AT2011" s="6" t="s">
        <v>16947</v>
      </c>
      <c r="AU2011">
        <v>0</v>
      </c>
      <c r="AV2011">
        <v>0</v>
      </c>
      <c r="AW2011" s="6" t="s">
        <v>16956</v>
      </c>
      <c r="AX2011" s="6" t="s">
        <v>19698</v>
      </c>
      <c r="AY2011" s="6" t="s">
        <v>16765</v>
      </c>
      <c r="AZ2011" s="6" t="s">
        <v>16958</v>
      </c>
      <c r="BA2011" s="6" t="s">
        <v>16765</v>
      </c>
      <c r="BB2011" s="6" t="s">
        <v>16959</v>
      </c>
      <c r="BC2011" s="6" t="s">
        <v>16765</v>
      </c>
      <c r="BD2011" s="6" t="s">
        <v>16960</v>
      </c>
      <c r="BE2011" s="6" t="s">
        <v>16961</v>
      </c>
      <c r="BF2011" s="6" t="s">
        <v>13575</v>
      </c>
      <c r="BG2011" s="6" t="s">
        <v>13575</v>
      </c>
      <c r="BH2011" s="6" t="s">
        <v>16959</v>
      </c>
      <c r="BI2011">
        <v>0</v>
      </c>
      <c r="BJ2011" s="6" t="s">
        <v>16958</v>
      </c>
      <c r="BK2011">
        <v>0</v>
      </c>
      <c r="BL2011" s="6" t="s">
        <v>315</v>
      </c>
      <c r="BM2011" s="56">
        <f>COUNTIF($B$2:B2011,B2011)</f>
        <v>2</v>
      </c>
      <c r="BN2011" s="6" t="str">
        <f t="shared" si="31"/>
        <v>15370-2</v>
      </c>
    </row>
    <row r="2012" spans="1:66" x14ac:dyDescent="0.25">
      <c r="A2012">
        <v>1</v>
      </c>
      <c r="B2012">
        <v>15373</v>
      </c>
      <c r="C2012" s="6" t="s">
        <v>19966</v>
      </c>
      <c r="D2012">
        <v>5</v>
      </c>
      <c r="E2012">
        <v>1</v>
      </c>
      <c r="F2012">
        <v>10</v>
      </c>
      <c r="G2012">
        <v>102</v>
      </c>
      <c r="H2012" s="6" t="s">
        <v>17007</v>
      </c>
      <c r="I2012">
        <v>1</v>
      </c>
      <c r="J2012">
        <v>717913</v>
      </c>
      <c r="K2012">
        <v>6</v>
      </c>
      <c r="L2012" s="55">
        <v>43599</v>
      </c>
      <c r="M2012" s="6" t="s">
        <v>16765</v>
      </c>
      <c r="N2012" s="55">
        <v>44825</v>
      </c>
      <c r="O2012">
        <v>118779</v>
      </c>
      <c r="P2012" s="6" t="s">
        <v>16784</v>
      </c>
      <c r="Q2012" s="6" t="s">
        <v>19967</v>
      </c>
      <c r="R2012">
        <v>1</v>
      </c>
      <c r="S2012">
        <v>0</v>
      </c>
      <c r="T2012">
        <v>-1</v>
      </c>
      <c r="U2012">
        <v>1248.07</v>
      </c>
      <c r="V2012" s="6" t="s">
        <v>16945</v>
      </c>
      <c r="W2012" s="6" t="s">
        <v>16946</v>
      </c>
      <c r="X2012" s="55">
        <v>44665</v>
      </c>
      <c r="Y2012">
        <v>80000</v>
      </c>
      <c r="Z2012">
        <v>0</v>
      </c>
      <c r="AA2012" s="6" t="s">
        <v>16765</v>
      </c>
      <c r="AB2012" s="6" t="s">
        <v>16947</v>
      </c>
      <c r="AD2012" s="6" t="s">
        <v>16948</v>
      </c>
      <c r="AE2012">
        <v>50864</v>
      </c>
      <c r="AF2012">
        <v>46125</v>
      </c>
      <c r="AG2012" s="6" t="s">
        <v>16949</v>
      </c>
      <c r="AH2012" s="6" t="s">
        <v>16950</v>
      </c>
      <c r="AI2012" s="6" t="s">
        <v>16951</v>
      </c>
      <c r="AJ2012" s="6" t="s">
        <v>16765</v>
      </c>
      <c r="AK2012" s="6" t="s">
        <v>16765</v>
      </c>
      <c r="AL2012" s="6" t="s">
        <v>16765</v>
      </c>
      <c r="AM2012" s="6" t="s">
        <v>16952</v>
      </c>
      <c r="AN2012">
        <v>0</v>
      </c>
      <c r="AO2012" s="55">
        <v>44665</v>
      </c>
      <c r="AP2012" s="6" t="s">
        <v>16953</v>
      </c>
      <c r="AQ2012">
        <v>0</v>
      </c>
      <c r="AR2012" s="6" t="s">
        <v>16954</v>
      </c>
      <c r="AS2012" s="6" t="s">
        <v>16955</v>
      </c>
      <c r="AT2012" s="6" t="s">
        <v>16947</v>
      </c>
      <c r="AU2012">
        <v>0</v>
      </c>
      <c r="AV2012">
        <v>0</v>
      </c>
      <c r="AW2012" s="6" t="s">
        <v>16956</v>
      </c>
      <c r="AX2012" s="6" t="s">
        <v>17752</v>
      </c>
      <c r="AY2012" s="6" t="s">
        <v>16765</v>
      </c>
      <c r="AZ2012" s="6" t="s">
        <v>16958</v>
      </c>
      <c r="BA2012" s="6" t="s">
        <v>16765</v>
      </c>
      <c r="BB2012" s="6" t="s">
        <v>16959</v>
      </c>
      <c r="BC2012" s="6" t="s">
        <v>16765</v>
      </c>
      <c r="BD2012" s="6" t="s">
        <v>16960</v>
      </c>
      <c r="BE2012" s="6" t="s">
        <v>16961</v>
      </c>
      <c r="BF2012" s="6" t="s">
        <v>13575</v>
      </c>
      <c r="BG2012" s="6" t="s">
        <v>13575</v>
      </c>
      <c r="BH2012" s="6" t="s">
        <v>16959</v>
      </c>
      <c r="BI2012">
        <v>0</v>
      </c>
      <c r="BJ2012" s="6" t="s">
        <v>16958</v>
      </c>
      <c r="BK2012">
        <v>0</v>
      </c>
      <c r="BL2012" s="6" t="s">
        <v>315</v>
      </c>
      <c r="BM2012" s="56">
        <f>COUNTIF($B$2:B2012,B2012)</f>
        <v>1</v>
      </c>
      <c r="BN2012" s="6" t="str">
        <f t="shared" si="31"/>
        <v>15373-1</v>
      </c>
    </row>
    <row r="2013" spans="1:66" x14ac:dyDescent="0.25">
      <c r="A2013">
        <v>1</v>
      </c>
      <c r="B2013">
        <v>15373</v>
      </c>
      <c r="C2013" s="6" t="s">
        <v>19966</v>
      </c>
      <c r="D2013">
        <v>5</v>
      </c>
      <c r="E2013">
        <v>1</v>
      </c>
      <c r="F2013">
        <v>10</v>
      </c>
      <c r="G2013">
        <v>102</v>
      </c>
      <c r="H2013" s="6" t="s">
        <v>17007</v>
      </c>
      <c r="I2013">
        <v>1</v>
      </c>
      <c r="J2013">
        <v>717914</v>
      </c>
      <c r="K2013">
        <v>6</v>
      </c>
      <c r="L2013" s="55">
        <v>43599</v>
      </c>
      <c r="M2013" s="6" t="s">
        <v>16765</v>
      </c>
      <c r="N2013" s="55">
        <v>44825</v>
      </c>
      <c r="O2013">
        <v>118779</v>
      </c>
      <c r="P2013" s="6" t="s">
        <v>16784</v>
      </c>
      <c r="Q2013" s="6" t="s">
        <v>19968</v>
      </c>
      <c r="R2013">
        <v>1</v>
      </c>
      <c r="S2013">
        <v>0</v>
      </c>
      <c r="T2013">
        <v>-1</v>
      </c>
      <c r="U2013">
        <v>1248.07</v>
      </c>
      <c r="V2013" s="6" t="s">
        <v>16945</v>
      </c>
      <c r="W2013" s="6" t="s">
        <v>16946</v>
      </c>
      <c r="X2013" s="55">
        <v>44665</v>
      </c>
      <c r="Y2013">
        <v>80000</v>
      </c>
      <c r="Z2013">
        <v>0</v>
      </c>
      <c r="AA2013" s="6" t="s">
        <v>16765</v>
      </c>
      <c r="AB2013" s="6" t="s">
        <v>16947</v>
      </c>
      <c r="AD2013" s="6" t="s">
        <v>16948</v>
      </c>
      <c r="AE2013">
        <v>50865</v>
      </c>
      <c r="AF2013">
        <v>46126</v>
      </c>
      <c r="AG2013" s="6" t="s">
        <v>16949</v>
      </c>
      <c r="AH2013" s="6" t="s">
        <v>16950</v>
      </c>
      <c r="AI2013" s="6" t="s">
        <v>16951</v>
      </c>
      <c r="AJ2013" s="6" t="s">
        <v>16765</v>
      </c>
      <c r="AK2013" s="6" t="s">
        <v>16765</v>
      </c>
      <c r="AL2013" s="6" t="s">
        <v>16765</v>
      </c>
      <c r="AM2013" s="6" t="s">
        <v>16952</v>
      </c>
      <c r="AN2013">
        <v>0</v>
      </c>
      <c r="AO2013" s="55">
        <v>44665</v>
      </c>
      <c r="AP2013" s="6" t="s">
        <v>16953</v>
      </c>
      <c r="AQ2013">
        <v>0</v>
      </c>
      <c r="AR2013" s="6" t="s">
        <v>16954</v>
      </c>
      <c r="AS2013" s="6" t="s">
        <v>16955</v>
      </c>
      <c r="AT2013" s="6" t="s">
        <v>16947</v>
      </c>
      <c r="AU2013">
        <v>0</v>
      </c>
      <c r="AV2013">
        <v>0</v>
      </c>
      <c r="AW2013" s="6" t="s">
        <v>16956</v>
      </c>
      <c r="AX2013" s="6" t="s">
        <v>17752</v>
      </c>
      <c r="AY2013" s="6" t="s">
        <v>16765</v>
      </c>
      <c r="AZ2013" s="6" t="s">
        <v>16958</v>
      </c>
      <c r="BA2013" s="6" t="s">
        <v>16765</v>
      </c>
      <c r="BB2013" s="6" t="s">
        <v>16959</v>
      </c>
      <c r="BC2013" s="6" t="s">
        <v>16765</v>
      </c>
      <c r="BD2013" s="6" t="s">
        <v>16960</v>
      </c>
      <c r="BE2013" s="6" t="s">
        <v>16961</v>
      </c>
      <c r="BF2013" s="6" t="s">
        <v>13575</v>
      </c>
      <c r="BG2013" s="6" t="s">
        <v>13575</v>
      </c>
      <c r="BH2013" s="6" t="s">
        <v>16959</v>
      </c>
      <c r="BI2013">
        <v>0</v>
      </c>
      <c r="BJ2013" s="6" t="s">
        <v>16958</v>
      </c>
      <c r="BK2013">
        <v>0</v>
      </c>
      <c r="BL2013" s="6" t="s">
        <v>315</v>
      </c>
      <c r="BM2013" s="56">
        <f>COUNTIF($B$2:B2013,B2013)</f>
        <v>2</v>
      </c>
      <c r="BN2013" s="6" t="str">
        <f t="shared" si="31"/>
        <v>15373-2</v>
      </c>
    </row>
    <row r="2014" spans="1:66" x14ac:dyDescent="0.25">
      <c r="A2014">
        <v>1</v>
      </c>
      <c r="B2014">
        <v>15373</v>
      </c>
      <c r="C2014" s="6" t="s">
        <v>19966</v>
      </c>
      <c r="D2014">
        <v>5</v>
      </c>
      <c r="E2014">
        <v>1</v>
      </c>
      <c r="F2014">
        <v>10</v>
      </c>
      <c r="G2014">
        <v>102</v>
      </c>
      <c r="H2014" s="6" t="s">
        <v>17007</v>
      </c>
      <c r="I2014">
        <v>1</v>
      </c>
      <c r="J2014">
        <v>740035</v>
      </c>
      <c r="K2014">
        <v>6</v>
      </c>
      <c r="L2014" s="55">
        <v>43641</v>
      </c>
      <c r="M2014" s="6" t="s">
        <v>16765</v>
      </c>
      <c r="N2014" s="55">
        <v>44825</v>
      </c>
      <c r="O2014">
        <v>628699</v>
      </c>
      <c r="P2014" s="6" t="s">
        <v>16777</v>
      </c>
      <c r="Q2014" s="6" t="s">
        <v>19969</v>
      </c>
      <c r="R2014">
        <v>1</v>
      </c>
      <c r="S2014">
        <v>0</v>
      </c>
      <c r="T2014">
        <v>-1</v>
      </c>
      <c r="U2014">
        <v>1687</v>
      </c>
      <c r="V2014" s="6" t="s">
        <v>16945</v>
      </c>
      <c r="W2014" s="6" t="s">
        <v>16946</v>
      </c>
      <c r="X2014" s="55">
        <v>44665</v>
      </c>
      <c r="Y2014">
        <v>80000</v>
      </c>
      <c r="Z2014">
        <v>0</v>
      </c>
      <c r="AA2014" s="6" t="s">
        <v>16765</v>
      </c>
      <c r="AB2014" s="6" t="s">
        <v>16947</v>
      </c>
      <c r="AD2014" s="6" t="s">
        <v>16948</v>
      </c>
      <c r="AE2014">
        <v>51144</v>
      </c>
      <c r="AF2014">
        <v>46379</v>
      </c>
      <c r="AG2014" s="6" t="s">
        <v>16949</v>
      </c>
      <c r="AH2014" s="6" t="s">
        <v>16950</v>
      </c>
      <c r="AI2014" s="6" t="s">
        <v>16951</v>
      </c>
      <c r="AJ2014" s="6" t="s">
        <v>16765</v>
      </c>
      <c r="AK2014" s="6" t="s">
        <v>16765</v>
      </c>
      <c r="AL2014" s="6" t="s">
        <v>16765</v>
      </c>
      <c r="AM2014" s="6" t="s">
        <v>16952</v>
      </c>
      <c r="AN2014">
        <v>0</v>
      </c>
      <c r="AO2014" s="55">
        <v>44665</v>
      </c>
      <c r="AP2014" s="6" t="s">
        <v>16953</v>
      </c>
      <c r="AQ2014">
        <v>0</v>
      </c>
      <c r="AR2014" s="6" t="s">
        <v>16997</v>
      </c>
      <c r="AS2014" s="6" t="s">
        <v>16955</v>
      </c>
      <c r="AT2014" s="6" t="s">
        <v>16947</v>
      </c>
      <c r="AU2014">
        <v>0</v>
      </c>
      <c r="AV2014">
        <v>0</v>
      </c>
      <c r="AW2014" s="6" t="s">
        <v>16956</v>
      </c>
      <c r="AX2014" s="6" t="s">
        <v>17351</v>
      </c>
      <c r="AY2014" s="6" t="s">
        <v>16765</v>
      </c>
      <c r="AZ2014" s="6" t="s">
        <v>16958</v>
      </c>
      <c r="BA2014" s="6" t="s">
        <v>16765</v>
      </c>
      <c r="BB2014" s="6" t="s">
        <v>16959</v>
      </c>
      <c r="BC2014" s="6" t="s">
        <v>16765</v>
      </c>
      <c r="BD2014" s="6" t="s">
        <v>16960</v>
      </c>
      <c r="BE2014" s="6" t="s">
        <v>16961</v>
      </c>
      <c r="BF2014" s="6" t="s">
        <v>13575</v>
      </c>
      <c r="BG2014" s="6" t="s">
        <v>13575</v>
      </c>
      <c r="BH2014" s="6" t="s">
        <v>16959</v>
      </c>
      <c r="BI2014">
        <v>0</v>
      </c>
      <c r="BJ2014" s="6" t="s">
        <v>16958</v>
      </c>
      <c r="BK2014">
        <v>0</v>
      </c>
      <c r="BL2014" s="6" t="s">
        <v>315</v>
      </c>
      <c r="BM2014" s="56">
        <f>COUNTIF($B$2:B2014,B2014)</f>
        <v>3</v>
      </c>
      <c r="BN2014" s="6" t="str">
        <f t="shared" si="31"/>
        <v>15373-3</v>
      </c>
    </row>
    <row r="2015" spans="1:66" x14ac:dyDescent="0.25">
      <c r="A2015">
        <v>1</v>
      </c>
      <c r="B2015">
        <v>15385</v>
      </c>
      <c r="C2015" s="6" t="s">
        <v>19970</v>
      </c>
      <c r="D2015">
        <v>5</v>
      </c>
      <c r="E2015">
        <v>2</v>
      </c>
      <c r="F2015">
        <v>20</v>
      </c>
      <c r="G2015">
        <v>208</v>
      </c>
      <c r="H2015" s="6" t="s">
        <v>16963</v>
      </c>
      <c r="I2015">
        <v>1</v>
      </c>
      <c r="J2015">
        <v>717220</v>
      </c>
      <c r="K2015">
        <v>6</v>
      </c>
      <c r="L2015" s="55">
        <v>43599</v>
      </c>
      <c r="M2015" s="6" t="s">
        <v>16765</v>
      </c>
      <c r="N2015" s="55">
        <v>44686</v>
      </c>
      <c r="O2015">
        <v>118754</v>
      </c>
      <c r="P2015" s="6" t="s">
        <v>16794</v>
      </c>
      <c r="Q2015" s="6" t="s">
        <v>19971</v>
      </c>
      <c r="R2015">
        <v>1</v>
      </c>
      <c r="S2015">
        <v>0</v>
      </c>
      <c r="T2015">
        <v>-1</v>
      </c>
      <c r="U2015">
        <v>1850</v>
      </c>
      <c r="V2015" s="6" t="s">
        <v>16945</v>
      </c>
      <c r="W2015" s="6" t="s">
        <v>16946</v>
      </c>
      <c r="X2015" s="55">
        <v>44660</v>
      </c>
      <c r="Y2015">
        <v>10000</v>
      </c>
      <c r="Z2015">
        <v>11671.8</v>
      </c>
      <c r="AA2015" s="6" t="s">
        <v>16969</v>
      </c>
      <c r="AB2015" s="6" t="s">
        <v>16947</v>
      </c>
      <c r="AD2015" s="6" t="s">
        <v>16948</v>
      </c>
      <c r="AE2015">
        <v>50860</v>
      </c>
      <c r="AF2015">
        <v>46121</v>
      </c>
      <c r="AG2015" s="6" t="s">
        <v>16949</v>
      </c>
      <c r="AH2015" s="6" t="s">
        <v>16950</v>
      </c>
      <c r="AI2015" s="6" t="s">
        <v>16951</v>
      </c>
      <c r="AJ2015" s="6" t="s">
        <v>16765</v>
      </c>
      <c r="AK2015" s="6" t="s">
        <v>16765</v>
      </c>
      <c r="AL2015" s="6" t="s">
        <v>16765</v>
      </c>
      <c r="AM2015" s="6" t="s">
        <v>16952</v>
      </c>
      <c r="AN2015">
        <v>0</v>
      </c>
      <c r="AO2015" s="55">
        <v>44660</v>
      </c>
      <c r="AP2015" s="6" t="s">
        <v>16953</v>
      </c>
      <c r="AQ2015">
        <v>0</v>
      </c>
      <c r="AR2015" s="6" t="s">
        <v>16954</v>
      </c>
      <c r="AS2015" s="6" t="s">
        <v>16955</v>
      </c>
      <c r="AT2015" s="6" t="s">
        <v>16947</v>
      </c>
      <c r="AU2015">
        <v>0</v>
      </c>
      <c r="AV2015">
        <v>0</v>
      </c>
      <c r="AW2015" s="6" t="s">
        <v>16956</v>
      </c>
      <c r="AX2015" s="6" t="s">
        <v>17499</v>
      </c>
      <c r="AY2015" s="6" t="s">
        <v>16765</v>
      </c>
      <c r="AZ2015" s="6" t="s">
        <v>16958</v>
      </c>
      <c r="BA2015" s="6" t="s">
        <v>16765</v>
      </c>
      <c r="BB2015" s="6" t="s">
        <v>16959</v>
      </c>
      <c r="BC2015" s="6" t="s">
        <v>16765</v>
      </c>
      <c r="BD2015" s="6" t="s">
        <v>16960</v>
      </c>
      <c r="BE2015" s="6" t="s">
        <v>16961</v>
      </c>
      <c r="BF2015" s="6" t="s">
        <v>13575</v>
      </c>
      <c r="BG2015" s="6" t="s">
        <v>13575</v>
      </c>
      <c r="BH2015" s="6" t="s">
        <v>16959</v>
      </c>
      <c r="BI2015">
        <v>0</v>
      </c>
      <c r="BJ2015" s="6" t="s">
        <v>16958</v>
      </c>
      <c r="BK2015">
        <v>0</v>
      </c>
      <c r="BL2015" s="6" t="s">
        <v>315</v>
      </c>
      <c r="BM2015" s="56">
        <f>COUNTIF($B$2:B2015,B2015)</f>
        <v>1</v>
      </c>
      <c r="BN2015" s="6" t="str">
        <f t="shared" si="31"/>
        <v>15385-1</v>
      </c>
    </row>
    <row r="2016" spans="1:66" x14ac:dyDescent="0.25">
      <c r="A2016">
        <v>1</v>
      </c>
      <c r="B2016">
        <v>15385</v>
      </c>
      <c r="C2016" s="6" t="s">
        <v>19970</v>
      </c>
      <c r="D2016">
        <v>5</v>
      </c>
      <c r="E2016">
        <v>2</v>
      </c>
      <c r="F2016">
        <v>20</v>
      </c>
      <c r="G2016">
        <v>208</v>
      </c>
      <c r="H2016" s="6" t="s">
        <v>16963</v>
      </c>
      <c r="I2016">
        <v>1</v>
      </c>
      <c r="J2016">
        <v>159154</v>
      </c>
      <c r="K2016">
        <v>7</v>
      </c>
      <c r="L2016" s="55">
        <v>44459</v>
      </c>
      <c r="M2016" s="6" t="s">
        <v>16765</v>
      </c>
      <c r="N2016" s="55">
        <v>44686</v>
      </c>
      <c r="O2016">
        <v>118755</v>
      </c>
      <c r="P2016" s="6" t="s">
        <v>16813</v>
      </c>
      <c r="Q2016" s="6" t="s">
        <v>19972</v>
      </c>
      <c r="R2016">
        <v>1</v>
      </c>
      <c r="S2016">
        <v>0</v>
      </c>
      <c r="T2016">
        <v>-1</v>
      </c>
      <c r="U2016">
        <v>2860</v>
      </c>
      <c r="V2016" s="6" t="s">
        <v>16945</v>
      </c>
      <c r="W2016" s="6" t="s">
        <v>16946</v>
      </c>
      <c r="X2016" s="55">
        <v>44660</v>
      </c>
      <c r="Y2016">
        <v>10000</v>
      </c>
      <c r="Z2016">
        <v>11671.8</v>
      </c>
      <c r="AA2016" s="6" t="s">
        <v>16969</v>
      </c>
      <c r="AB2016" s="6" t="s">
        <v>16947</v>
      </c>
      <c r="AD2016" s="6" t="s">
        <v>16948</v>
      </c>
      <c r="AE2016">
        <v>53536</v>
      </c>
      <c r="AF2016">
        <v>48370</v>
      </c>
      <c r="AG2016" s="6" t="s">
        <v>16949</v>
      </c>
      <c r="AH2016" s="6" t="s">
        <v>16950</v>
      </c>
      <c r="AI2016" s="6" t="s">
        <v>16951</v>
      </c>
      <c r="AJ2016" s="6" t="s">
        <v>16765</v>
      </c>
      <c r="AK2016" s="6" t="s">
        <v>16765</v>
      </c>
      <c r="AL2016" s="6" t="s">
        <v>16765</v>
      </c>
      <c r="AM2016" s="6" t="s">
        <v>16952</v>
      </c>
      <c r="AN2016">
        <v>0</v>
      </c>
      <c r="AO2016" s="55">
        <v>44660</v>
      </c>
      <c r="AP2016" s="6" t="s">
        <v>16953</v>
      </c>
      <c r="AQ2016">
        <v>0</v>
      </c>
      <c r="AR2016" s="6" t="s">
        <v>16954</v>
      </c>
      <c r="AS2016" s="6" t="s">
        <v>16955</v>
      </c>
      <c r="AT2016" s="6" t="s">
        <v>16947</v>
      </c>
      <c r="AU2016">
        <v>0</v>
      </c>
      <c r="AV2016">
        <v>0</v>
      </c>
      <c r="AW2016" s="6" t="s">
        <v>16956</v>
      </c>
      <c r="AX2016" s="6" t="s">
        <v>16765</v>
      </c>
      <c r="AY2016" s="6" t="s">
        <v>16765</v>
      </c>
      <c r="AZ2016" s="6" t="s">
        <v>16958</v>
      </c>
      <c r="BA2016" s="6" t="s">
        <v>16765</v>
      </c>
      <c r="BB2016" s="6" t="s">
        <v>16959</v>
      </c>
      <c r="BC2016" s="6" t="s">
        <v>16765</v>
      </c>
      <c r="BD2016" s="6" t="s">
        <v>16960</v>
      </c>
      <c r="BE2016" s="6" t="s">
        <v>16961</v>
      </c>
      <c r="BF2016" s="6" t="s">
        <v>13575</v>
      </c>
      <c r="BG2016" s="6" t="s">
        <v>13575</v>
      </c>
      <c r="BH2016" s="6" t="s">
        <v>16959</v>
      </c>
      <c r="BI2016">
        <v>0</v>
      </c>
      <c r="BJ2016" s="6" t="s">
        <v>16958</v>
      </c>
      <c r="BK2016">
        <v>0</v>
      </c>
      <c r="BL2016" s="6" t="s">
        <v>315</v>
      </c>
      <c r="BM2016" s="56">
        <f>COUNTIF($B$2:B2016,B2016)</f>
        <v>2</v>
      </c>
      <c r="BN2016" s="6" t="str">
        <f t="shared" si="31"/>
        <v>15385-2</v>
      </c>
    </row>
    <row r="2017" spans="1:66" x14ac:dyDescent="0.25">
      <c r="A2017">
        <v>1</v>
      </c>
      <c r="B2017">
        <v>15400</v>
      </c>
      <c r="C2017" s="6" t="s">
        <v>19973</v>
      </c>
      <c r="D2017">
        <v>5</v>
      </c>
      <c r="E2017">
        <v>3</v>
      </c>
      <c r="F2017">
        <v>30</v>
      </c>
      <c r="G2017">
        <v>307</v>
      </c>
      <c r="H2017" s="6" t="s">
        <v>16994</v>
      </c>
      <c r="I2017">
        <v>1</v>
      </c>
      <c r="J2017">
        <v>703307</v>
      </c>
      <c r="K2017">
        <v>6</v>
      </c>
      <c r="L2017" s="55">
        <v>43571</v>
      </c>
      <c r="M2017" s="6" t="s">
        <v>16765</v>
      </c>
      <c r="N2017" s="55">
        <v>44771</v>
      </c>
      <c r="O2017">
        <v>118784</v>
      </c>
      <c r="P2017" s="6" t="s">
        <v>16764</v>
      </c>
      <c r="Q2017" s="6" t="s">
        <v>19974</v>
      </c>
      <c r="R2017">
        <v>1</v>
      </c>
      <c r="S2017">
        <v>0</v>
      </c>
      <c r="T2017">
        <v>-1</v>
      </c>
      <c r="U2017">
        <v>1651</v>
      </c>
      <c r="V2017" s="6" t="s">
        <v>16945</v>
      </c>
      <c r="W2017" s="6" t="s">
        <v>16946</v>
      </c>
      <c r="X2017" s="55">
        <v>44664</v>
      </c>
      <c r="Y2017">
        <v>50000</v>
      </c>
      <c r="Z2017">
        <v>3308.5</v>
      </c>
      <c r="AA2017" s="6" t="s">
        <v>16965</v>
      </c>
      <c r="AB2017" s="6" t="s">
        <v>16947</v>
      </c>
      <c r="AD2017" s="6" t="s">
        <v>16948</v>
      </c>
      <c r="AE2017">
        <v>50750</v>
      </c>
      <c r="AF2017">
        <v>46022</v>
      </c>
      <c r="AG2017" s="6" t="s">
        <v>16949</v>
      </c>
      <c r="AH2017" s="6" t="s">
        <v>16950</v>
      </c>
      <c r="AI2017" s="6" t="s">
        <v>16951</v>
      </c>
      <c r="AJ2017" s="6" t="s">
        <v>16765</v>
      </c>
      <c r="AK2017" s="6" t="s">
        <v>16765</v>
      </c>
      <c r="AL2017" s="6" t="s">
        <v>16765</v>
      </c>
      <c r="AM2017" s="6" t="s">
        <v>16952</v>
      </c>
      <c r="AN2017">
        <v>0</v>
      </c>
      <c r="AO2017" s="55">
        <v>44664</v>
      </c>
      <c r="AP2017" s="6" t="s">
        <v>16953</v>
      </c>
      <c r="AQ2017">
        <v>0</v>
      </c>
      <c r="AR2017" s="6" t="s">
        <v>16954</v>
      </c>
      <c r="AS2017" s="6" t="s">
        <v>16955</v>
      </c>
      <c r="AT2017" s="6" t="s">
        <v>16947</v>
      </c>
      <c r="AU2017">
        <v>0</v>
      </c>
      <c r="AV2017">
        <v>0</v>
      </c>
      <c r="AW2017" s="6" t="s">
        <v>16956</v>
      </c>
      <c r="AX2017" s="6" t="s">
        <v>19778</v>
      </c>
      <c r="AY2017" s="6" t="s">
        <v>16765</v>
      </c>
      <c r="AZ2017" s="6" t="s">
        <v>16958</v>
      </c>
      <c r="BA2017" s="6" t="s">
        <v>16765</v>
      </c>
      <c r="BB2017" s="6" t="s">
        <v>16959</v>
      </c>
      <c r="BC2017" s="6" t="s">
        <v>16765</v>
      </c>
      <c r="BD2017" s="6" t="s">
        <v>16960</v>
      </c>
      <c r="BE2017" s="6" t="s">
        <v>16961</v>
      </c>
      <c r="BF2017" s="6" t="s">
        <v>13575</v>
      </c>
      <c r="BG2017" s="6" t="s">
        <v>13575</v>
      </c>
      <c r="BH2017" s="6" t="s">
        <v>16959</v>
      </c>
      <c r="BI2017">
        <v>0</v>
      </c>
      <c r="BJ2017" s="6" t="s">
        <v>16958</v>
      </c>
      <c r="BK2017">
        <v>0</v>
      </c>
      <c r="BL2017" s="6" t="s">
        <v>315</v>
      </c>
      <c r="BM2017" s="56">
        <f>COUNTIF($B$2:B2017,B2017)</f>
        <v>1</v>
      </c>
      <c r="BN2017" s="6" t="str">
        <f t="shared" si="31"/>
        <v>15400-1</v>
      </c>
    </row>
    <row r="2018" spans="1:66" x14ac:dyDescent="0.25">
      <c r="A2018">
        <v>1</v>
      </c>
      <c r="B2018">
        <v>15400</v>
      </c>
      <c r="C2018" s="6" t="s">
        <v>19973</v>
      </c>
      <c r="D2018">
        <v>5</v>
      </c>
      <c r="E2018">
        <v>3</v>
      </c>
      <c r="F2018">
        <v>30</v>
      </c>
      <c r="G2018">
        <v>307</v>
      </c>
      <c r="H2018" s="6" t="s">
        <v>16994</v>
      </c>
      <c r="I2018">
        <v>1</v>
      </c>
      <c r="J2018">
        <v>703309</v>
      </c>
      <c r="K2018">
        <v>6</v>
      </c>
      <c r="L2018" s="55">
        <v>43571</v>
      </c>
      <c r="M2018" s="6" t="s">
        <v>16765</v>
      </c>
      <c r="N2018" s="55">
        <v>44771</v>
      </c>
      <c r="O2018">
        <v>118784</v>
      </c>
      <c r="P2018" s="6" t="s">
        <v>16764</v>
      </c>
      <c r="Q2018" s="6" t="s">
        <v>19975</v>
      </c>
      <c r="R2018">
        <v>1</v>
      </c>
      <c r="S2018">
        <v>0</v>
      </c>
      <c r="T2018">
        <v>-1</v>
      </c>
      <c r="U2018">
        <v>1651</v>
      </c>
      <c r="V2018" s="6" t="s">
        <v>16945</v>
      </c>
      <c r="W2018" s="6" t="s">
        <v>16946</v>
      </c>
      <c r="X2018" s="55">
        <v>44664</v>
      </c>
      <c r="Y2018">
        <v>50000</v>
      </c>
      <c r="Z2018">
        <v>3308.5</v>
      </c>
      <c r="AA2018" s="6" t="s">
        <v>16965</v>
      </c>
      <c r="AB2018" s="6" t="s">
        <v>16947</v>
      </c>
      <c r="AD2018" s="6" t="s">
        <v>16948</v>
      </c>
      <c r="AE2018">
        <v>50752</v>
      </c>
      <c r="AF2018">
        <v>46024</v>
      </c>
      <c r="AG2018" s="6" t="s">
        <v>16949</v>
      </c>
      <c r="AH2018" s="6" t="s">
        <v>16950</v>
      </c>
      <c r="AI2018" s="6" t="s">
        <v>16951</v>
      </c>
      <c r="AJ2018" s="6" t="s">
        <v>16765</v>
      </c>
      <c r="AK2018" s="6" t="s">
        <v>16765</v>
      </c>
      <c r="AL2018" s="6" t="s">
        <v>16765</v>
      </c>
      <c r="AM2018" s="6" t="s">
        <v>16952</v>
      </c>
      <c r="AN2018">
        <v>0</v>
      </c>
      <c r="AO2018" s="55">
        <v>44664</v>
      </c>
      <c r="AP2018" s="6" t="s">
        <v>16953</v>
      </c>
      <c r="AQ2018">
        <v>0</v>
      </c>
      <c r="AR2018" s="6" t="s">
        <v>16954</v>
      </c>
      <c r="AS2018" s="6" t="s">
        <v>16955</v>
      </c>
      <c r="AT2018" s="6" t="s">
        <v>16947</v>
      </c>
      <c r="AU2018">
        <v>0</v>
      </c>
      <c r="AV2018">
        <v>0</v>
      </c>
      <c r="AW2018" s="6" t="s">
        <v>16956</v>
      </c>
      <c r="AX2018" s="6" t="s">
        <v>19778</v>
      </c>
      <c r="AY2018" s="6" t="s">
        <v>16765</v>
      </c>
      <c r="AZ2018" s="6" t="s">
        <v>16958</v>
      </c>
      <c r="BA2018" s="6" t="s">
        <v>16765</v>
      </c>
      <c r="BB2018" s="6" t="s">
        <v>16959</v>
      </c>
      <c r="BC2018" s="6" t="s">
        <v>16765</v>
      </c>
      <c r="BD2018" s="6" t="s">
        <v>16960</v>
      </c>
      <c r="BE2018" s="6" t="s">
        <v>16961</v>
      </c>
      <c r="BF2018" s="6" t="s">
        <v>13575</v>
      </c>
      <c r="BG2018" s="6" t="s">
        <v>13575</v>
      </c>
      <c r="BH2018" s="6" t="s">
        <v>16959</v>
      </c>
      <c r="BI2018">
        <v>0</v>
      </c>
      <c r="BJ2018" s="6" t="s">
        <v>16958</v>
      </c>
      <c r="BK2018">
        <v>0</v>
      </c>
      <c r="BL2018" s="6" t="s">
        <v>315</v>
      </c>
      <c r="BM2018" s="56">
        <f>COUNTIF($B$2:B2018,B2018)</f>
        <v>2</v>
      </c>
      <c r="BN2018" s="6" t="str">
        <f t="shared" si="31"/>
        <v>15400-2</v>
      </c>
    </row>
    <row r="2019" spans="1:66" x14ac:dyDescent="0.25">
      <c r="A2019">
        <v>1</v>
      </c>
      <c r="B2019">
        <v>15400</v>
      </c>
      <c r="C2019" s="6" t="s">
        <v>19973</v>
      </c>
      <c r="D2019">
        <v>5</v>
      </c>
      <c r="E2019">
        <v>3</v>
      </c>
      <c r="F2019">
        <v>30</v>
      </c>
      <c r="G2019">
        <v>307</v>
      </c>
      <c r="H2019" s="6" t="s">
        <v>16994</v>
      </c>
      <c r="I2019">
        <v>1</v>
      </c>
      <c r="J2019">
        <v>710594</v>
      </c>
      <c r="K2019">
        <v>6</v>
      </c>
      <c r="L2019" s="55">
        <v>43585</v>
      </c>
      <c r="M2019" s="6" t="s">
        <v>16765</v>
      </c>
      <c r="N2019" s="55">
        <v>44771</v>
      </c>
      <c r="O2019">
        <v>118787</v>
      </c>
      <c r="P2019" s="6" t="s">
        <v>16783</v>
      </c>
      <c r="Q2019" s="6" t="s">
        <v>19976</v>
      </c>
      <c r="R2019">
        <v>1</v>
      </c>
      <c r="S2019">
        <v>0</v>
      </c>
      <c r="T2019">
        <v>-1</v>
      </c>
      <c r="U2019">
        <v>1651</v>
      </c>
      <c r="V2019" s="6" t="s">
        <v>16945</v>
      </c>
      <c r="W2019" s="6" t="s">
        <v>16946</v>
      </c>
      <c r="X2019" s="55">
        <v>44664</v>
      </c>
      <c r="Y2019">
        <v>50000</v>
      </c>
      <c r="Z2019">
        <v>3308.5</v>
      </c>
      <c r="AA2019" s="6" t="s">
        <v>16965</v>
      </c>
      <c r="AB2019" s="6" t="s">
        <v>16947</v>
      </c>
      <c r="AD2019" s="6" t="s">
        <v>16948</v>
      </c>
      <c r="AE2019">
        <v>50800</v>
      </c>
      <c r="AF2019">
        <v>46069</v>
      </c>
      <c r="AG2019" s="6" t="s">
        <v>16949</v>
      </c>
      <c r="AH2019" s="6" t="s">
        <v>16950</v>
      </c>
      <c r="AI2019" s="6" t="s">
        <v>16951</v>
      </c>
      <c r="AJ2019" s="6" t="s">
        <v>16765</v>
      </c>
      <c r="AK2019" s="6" t="s">
        <v>16765</v>
      </c>
      <c r="AL2019" s="6" t="s">
        <v>16765</v>
      </c>
      <c r="AM2019" s="6" t="s">
        <v>16952</v>
      </c>
      <c r="AN2019">
        <v>0</v>
      </c>
      <c r="AO2019" s="55">
        <v>44664</v>
      </c>
      <c r="AP2019" s="6" t="s">
        <v>16953</v>
      </c>
      <c r="AQ2019">
        <v>0</v>
      </c>
      <c r="AR2019" s="6" t="s">
        <v>16954</v>
      </c>
      <c r="AS2019" s="6" t="s">
        <v>16955</v>
      </c>
      <c r="AT2019" s="6" t="s">
        <v>16947</v>
      </c>
      <c r="AU2019">
        <v>0</v>
      </c>
      <c r="AV2019">
        <v>0</v>
      </c>
      <c r="AW2019" s="6" t="s">
        <v>16956</v>
      </c>
      <c r="AX2019" s="6" t="s">
        <v>16957</v>
      </c>
      <c r="AY2019" s="6" t="s">
        <v>16765</v>
      </c>
      <c r="AZ2019" s="6" t="s">
        <v>16958</v>
      </c>
      <c r="BA2019" s="6" t="s">
        <v>16765</v>
      </c>
      <c r="BB2019" s="6" t="s">
        <v>16959</v>
      </c>
      <c r="BC2019" s="6" t="s">
        <v>16765</v>
      </c>
      <c r="BD2019" s="6" t="s">
        <v>16960</v>
      </c>
      <c r="BE2019" s="6" t="s">
        <v>16961</v>
      </c>
      <c r="BF2019" s="6" t="s">
        <v>13575</v>
      </c>
      <c r="BG2019" s="6" t="s">
        <v>13575</v>
      </c>
      <c r="BH2019" s="6" t="s">
        <v>16959</v>
      </c>
      <c r="BI2019">
        <v>0</v>
      </c>
      <c r="BJ2019" s="6" t="s">
        <v>16958</v>
      </c>
      <c r="BK2019">
        <v>0</v>
      </c>
      <c r="BL2019" s="6" t="s">
        <v>315</v>
      </c>
      <c r="BM2019" s="56">
        <f>COUNTIF($B$2:B2019,B2019)</f>
        <v>3</v>
      </c>
      <c r="BN2019" s="6" t="str">
        <f t="shared" si="31"/>
        <v>15400-3</v>
      </c>
    </row>
    <row r="2020" spans="1:66" x14ac:dyDescent="0.25">
      <c r="A2020">
        <v>1</v>
      </c>
      <c r="B2020">
        <v>15410</v>
      </c>
      <c r="C2020" s="6" t="s">
        <v>19977</v>
      </c>
      <c r="D2020">
        <v>5</v>
      </c>
      <c r="E2020">
        <v>2</v>
      </c>
      <c r="F2020">
        <v>20</v>
      </c>
      <c r="G2020">
        <v>203</v>
      </c>
      <c r="H2020" s="6" t="s">
        <v>17010</v>
      </c>
      <c r="I2020">
        <v>1</v>
      </c>
      <c r="J2020">
        <v>821163</v>
      </c>
      <c r="K2020">
        <v>6</v>
      </c>
      <c r="L2020" s="55">
        <v>43787</v>
      </c>
      <c r="M2020" s="6" t="s">
        <v>16765</v>
      </c>
      <c r="N2020" s="55">
        <v>44601</v>
      </c>
      <c r="O2020">
        <v>118754</v>
      </c>
      <c r="P2020" s="6" t="s">
        <v>16794</v>
      </c>
      <c r="Q2020" s="6" t="s">
        <v>19978</v>
      </c>
      <c r="R2020">
        <v>1</v>
      </c>
      <c r="S2020">
        <v>0</v>
      </c>
      <c r="T2020">
        <v>-1</v>
      </c>
      <c r="U2020">
        <v>1850</v>
      </c>
      <c r="V2020" s="6" t="s">
        <v>16945</v>
      </c>
      <c r="W2020" s="6" t="s">
        <v>16946</v>
      </c>
      <c r="X2020" s="55">
        <v>44667</v>
      </c>
      <c r="Y2020">
        <v>20000</v>
      </c>
      <c r="Z2020">
        <v>0</v>
      </c>
      <c r="AA2020" s="6" t="s">
        <v>16765</v>
      </c>
      <c r="AB2020" s="6" t="s">
        <v>16947</v>
      </c>
      <c r="AD2020" s="6" t="s">
        <v>17114</v>
      </c>
      <c r="AE2020">
        <v>51788</v>
      </c>
      <c r="AF2020">
        <v>46896</v>
      </c>
      <c r="AG2020" s="6" t="s">
        <v>16949</v>
      </c>
      <c r="AH2020" s="6" t="s">
        <v>16950</v>
      </c>
      <c r="AI2020" s="6" t="s">
        <v>16951</v>
      </c>
      <c r="AJ2020" s="6" t="s">
        <v>16765</v>
      </c>
      <c r="AK2020" s="6" t="s">
        <v>16765</v>
      </c>
      <c r="AL2020" s="6" t="s">
        <v>16765</v>
      </c>
      <c r="AM2020" s="6" t="s">
        <v>16952</v>
      </c>
      <c r="AN2020">
        <v>0</v>
      </c>
      <c r="AO2020" s="55">
        <v>44667</v>
      </c>
      <c r="AP2020" s="6" t="s">
        <v>16953</v>
      </c>
      <c r="AQ2020">
        <v>0</v>
      </c>
      <c r="AR2020" s="6" t="s">
        <v>16954</v>
      </c>
      <c r="AS2020" s="6" t="s">
        <v>16955</v>
      </c>
      <c r="AT2020" s="6" t="s">
        <v>16947</v>
      </c>
      <c r="AU2020">
        <v>0</v>
      </c>
      <c r="AV2020">
        <v>0</v>
      </c>
      <c r="AW2020" s="6" t="s">
        <v>16956</v>
      </c>
      <c r="AX2020" s="6" t="s">
        <v>18598</v>
      </c>
      <c r="AY2020" s="6" t="s">
        <v>16765</v>
      </c>
      <c r="AZ2020" s="6" t="s">
        <v>16958</v>
      </c>
      <c r="BA2020" s="6" t="s">
        <v>16765</v>
      </c>
      <c r="BB2020" s="6" t="s">
        <v>16959</v>
      </c>
      <c r="BC2020" s="6" t="s">
        <v>16765</v>
      </c>
      <c r="BD2020" s="6" t="s">
        <v>16960</v>
      </c>
      <c r="BE2020" s="6" t="s">
        <v>16961</v>
      </c>
      <c r="BF2020" s="6" t="s">
        <v>13575</v>
      </c>
      <c r="BG2020" s="6" t="s">
        <v>13575</v>
      </c>
      <c r="BH2020" s="6" t="s">
        <v>16959</v>
      </c>
      <c r="BI2020">
        <v>0</v>
      </c>
      <c r="BJ2020" s="6" t="s">
        <v>16958</v>
      </c>
      <c r="BK2020">
        <v>0</v>
      </c>
      <c r="BL2020" s="6" t="s">
        <v>315</v>
      </c>
      <c r="BM2020" s="56">
        <f>COUNTIF($B$2:B2020,B2020)</f>
        <v>1</v>
      </c>
      <c r="BN2020" s="6" t="str">
        <f t="shared" si="31"/>
        <v>15410-1</v>
      </c>
    </row>
    <row r="2021" spans="1:66" x14ac:dyDescent="0.25">
      <c r="A2021">
        <v>1</v>
      </c>
      <c r="B2021">
        <v>15419</v>
      </c>
      <c r="C2021" s="6" t="s">
        <v>19979</v>
      </c>
      <c r="D2021">
        <v>5</v>
      </c>
      <c r="E2021">
        <v>3</v>
      </c>
      <c r="F2021">
        <v>30</v>
      </c>
      <c r="G2021">
        <v>303</v>
      </c>
      <c r="H2021" s="6" t="s">
        <v>16963</v>
      </c>
      <c r="I2021">
        <v>1</v>
      </c>
      <c r="J2021">
        <v>735553</v>
      </c>
      <c r="K2021">
        <v>6</v>
      </c>
      <c r="L2021" s="55">
        <v>43630</v>
      </c>
      <c r="M2021" s="6" t="s">
        <v>16765</v>
      </c>
      <c r="N2021" s="55">
        <v>44789</v>
      </c>
      <c r="O2021">
        <v>126677</v>
      </c>
      <c r="P2021" s="6" t="s">
        <v>16766</v>
      </c>
      <c r="Q2021" s="6" t="s">
        <v>19980</v>
      </c>
      <c r="R2021">
        <v>1</v>
      </c>
      <c r="S2021">
        <v>0</v>
      </c>
      <c r="T2021">
        <v>-1</v>
      </c>
      <c r="U2021">
        <v>3237.25</v>
      </c>
      <c r="V2021" s="6" t="s">
        <v>16945</v>
      </c>
      <c r="W2021" s="6" t="s">
        <v>16946</v>
      </c>
      <c r="X2021" s="55">
        <v>44664</v>
      </c>
      <c r="Y2021">
        <v>10000</v>
      </c>
      <c r="Z2021">
        <v>0</v>
      </c>
      <c r="AA2021" s="6" t="s">
        <v>16765</v>
      </c>
      <c r="AB2021" s="6" t="s">
        <v>16947</v>
      </c>
      <c r="AD2021" s="6" t="s">
        <v>16948</v>
      </c>
      <c r="AE2021">
        <v>51072</v>
      </c>
      <c r="AF2021">
        <v>46315</v>
      </c>
      <c r="AG2021" s="6" t="s">
        <v>16949</v>
      </c>
      <c r="AH2021" s="6" t="s">
        <v>16950</v>
      </c>
      <c r="AI2021" s="6" t="s">
        <v>16951</v>
      </c>
      <c r="AJ2021" s="6" t="s">
        <v>16765</v>
      </c>
      <c r="AK2021" s="6" t="s">
        <v>16765</v>
      </c>
      <c r="AL2021" s="6" t="s">
        <v>16765</v>
      </c>
      <c r="AM2021" s="6" t="s">
        <v>16952</v>
      </c>
      <c r="AN2021">
        <v>0</v>
      </c>
      <c r="AO2021" s="55">
        <v>44664</v>
      </c>
      <c r="AP2021" s="6" t="s">
        <v>16953</v>
      </c>
      <c r="AQ2021">
        <v>0</v>
      </c>
      <c r="AR2021" s="6" t="s">
        <v>16954</v>
      </c>
      <c r="AS2021" s="6" t="s">
        <v>16955</v>
      </c>
      <c r="AT2021" s="6" t="s">
        <v>16947</v>
      </c>
      <c r="AU2021">
        <v>0</v>
      </c>
      <c r="AV2021">
        <v>0</v>
      </c>
      <c r="AW2021" s="6" t="s">
        <v>16956</v>
      </c>
      <c r="AX2021" s="6" t="s">
        <v>17259</v>
      </c>
      <c r="AY2021" s="6" t="s">
        <v>16765</v>
      </c>
      <c r="AZ2021" s="6" t="s">
        <v>16958</v>
      </c>
      <c r="BA2021" s="6" t="s">
        <v>16765</v>
      </c>
      <c r="BB2021" s="6" t="s">
        <v>16959</v>
      </c>
      <c r="BC2021" s="6" t="s">
        <v>16765</v>
      </c>
      <c r="BD2021" s="6" t="s">
        <v>16960</v>
      </c>
      <c r="BE2021" s="6" t="s">
        <v>16961</v>
      </c>
      <c r="BF2021" s="6" t="s">
        <v>13575</v>
      </c>
      <c r="BG2021" s="6" t="s">
        <v>13575</v>
      </c>
      <c r="BH2021" s="6" t="s">
        <v>16959</v>
      </c>
      <c r="BI2021">
        <v>0</v>
      </c>
      <c r="BJ2021" s="6" t="s">
        <v>16958</v>
      </c>
      <c r="BK2021">
        <v>0</v>
      </c>
      <c r="BL2021" s="6" t="s">
        <v>315</v>
      </c>
      <c r="BM2021" s="56">
        <f>COUNTIF($B$2:B2021,B2021)</f>
        <v>1</v>
      </c>
      <c r="BN2021" s="6" t="str">
        <f t="shared" si="31"/>
        <v>15419-1</v>
      </c>
    </row>
    <row r="2022" spans="1:66" x14ac:dyDescent="0.25">
      <c r="A2022">
        <v>1</v>
      </c>
      <c r="B2022">
        <v>15426</v>
      </c>
      <c r="C2022" s="6" t="s">
        <v>19981</v>
      </c>
      <c r="D2022">
        <v>5</v>
      </c>
      <c r="E2022">
        <v>2</v>
      </c>
      <c r="F2022">
        <v>20</v>
      </c>
      <c r="G2022">
        <v>202</v>
      </c>
      <c r="H2022" s="6" t="s">
        <v>16994</v>
      </c>
      <c r="I2022">
        <v>1</v>
      </c>
      <c r="J2022">
        <v>723176</v>
      </c>
      <c r="K2022">
        <v>6</v>
      </c>
      <c r="L2022" s="55">
        <v>43608</v>
      </c>
      <c r="M2022" s="6" t="s">
        <v>16765</v>
      </c>
      <c r="N2022" s="55">
        <v>44825</v>
      </c>
      <c r="O2022">
        <v>118750</v>
      </c>
      <c r="P2022" s="6" t="s">
        <v>16767</v>
      </c>
      <c r="Q2022" s="6" t="s">
        <v>19982</v>
      </c>
      <c r="R2022">
        <v>1</v>
      </c>
      <c r="S2022">
        <v>0</v>
      </c>
      <c r="T2022">
        <v>-1</v>
      </c>
      <c r="U2022">
        <v>1803.8</v>
      </c>
      <c r="V2022" s="6" t="s">
        <v>16945</v>
      </c>
      <c r="W2022" s="6" t="s">
        <v>16946</v>
      </c>
      <c r="X2022" s="55">
        <v>44664</v>
      </c>
      <c r="Y2022">
        <v>10000</v>
      </c>
      <c r="Z2022">
        <v>0</v>
      </c>
      <c r="AA2022" s="6" t="s">
        <v>16765</v>
      </c>
      <c r="AB2022" s="6" t="s">
        <v>16947</v>
      </c>
      <c r="AD2022" s="6" t="s">
        <v>16948</v>
      </c>
      <c r="AE2022">
        <v>50943</v>
      </c>
      <c r="AF2022">
        <v>46197</v>
      </c>
      <c r="AG2022" s="6" t="s">
        <v>16949</v>
      </c>
      <c r="AH2022" s="6" t="s">
        <v>16950</v>
      </c>
      <c r="AI2022" s="6" t="s">
        <v>16951</v>
      </c>
      <c r="AJ2022" s="6" t="s">
        <v>16765</v>
      </c>
      <c r="AK2022" s="6" t="s">
        <v>16765</v>
      </c>
      <c r="AL2022" s="6" t="s">
        <v>16765</v>
      </c>
      <c r="AM2022" s="6" t="s">
        <v>16952</v>
      </c>
      <c r="AN2022">
        <v>0</v>
      </c>
      <c r="AO2022" s="55">
        <v>44664</v>
      </c>
      <c r="AP2022" s="6" t="s">
        <v>16953</v>
      </c>
      <c r="AQ2022">
        <v>0</v>
      </c>
      <c r="AR2022" s="6" t="s">
        <v>16954</v>
      </c>
      <c r="AS2022" s="6" t="s">
        <v>16955</v>
      </c>
      <c r="AT2022" s="6" t="s">
        <v>16947</v>
      </c>
      <c r="AU2022">
        <v>0</v>
      </c>
      <c r="AV2022">
        <v>0</v>
      </c>
      <c r="AW2022" s="6" t="s">
        <v>16956</v>
      </c>
      <c r="AX2022" s="6" t="s">
        <v>17689</v>
      </c>
      <c r="AY2022" s="6" t="s">
        <v>16765</v>
      </c>
      <c r="AZ2022" s="6" t="s">
        <v>16958</v>
      </c>
      <c r="BA2022" s="6" t="s">
        <v>16765</v>
      </c>
      <c r="BB2022" s="6" t="s">
        <v>16959</v>
      </c>
      <c r="BC2022" s="6" t="s">
        <v>16765</v>
      </c>
      <c r="BD2022" s="6" t="s">
        <v>16960</v>
      </c>
      <c r="BE2022" s="6" t="s">
        <v>16961</v>
      </c>
      <c r="BF2022" s="6" t="s">
        <v>13575</v>
      </c>
      <c r="BG2022" s="6" t="s">
        <v>13575</v>
      </c>
      <c r="BH2022" s="6" t="s">
        <v>16959</v>
      </c>
      <c r="BI2022">
        <v>0</v>
      </c>
      <c r="BJ2022" s="6" t="s">
        <v>16958</v>
      </c>
      <c r="BK2022">
        <v>0</v>
      </c>
      <c r="BL2022" s="6" t="s">
        <v>315</v>
      </c>
      <c r="BM2022" s="56">
        <f>COUNTIF($B$2:B2022,B2022)</f>
        <v>1</v>
      </c>
      <c r="BN2022" s="6" t="str">
        <f t="shared" si="31"/>
        <v>15426-1</v>
      </c>
    </row>
    <row r="2023" spans="1:66" x14ac:dyDescent="0.25">
      <c r="A2023">
        <v>1</v>
      </c>
      <c r="B2023">
        <v>15458</v>
      </c>
      <c r="C2023" s="6" t="s">
        <v>19983</v>
      </c>
      <c r="D2023">
        <v>5</v>
      </c>
      <c r="E2023">
        <v>3</v>
      </c>
      <c r="F2023">
        <v>30</v>
      </c>
      <c r="G2023">
        <v>306</v>
      </c>
      <c r="H2023" s="6" t="s">
        <v>16994</v>
      </c>
      <c r="I2023">
        <v>1</v>
      </c>
      <c r="J2023">
        <v>721710</v>
      </c>
      <c r="K2023">
        <v>6</v>
      </c>
      <c r="L2023" s="55">
        <v>43606</v>
      </c>
      <c r="M2023" s="6" t="s">
        <v>16765</v>
      </c>
      <c r="N2023" s="55">
        <v>44825</v>
      </c>
      <c r="O2023">
        <v>118784</v>
      </c>
      <c r="P2023" s="6" t="s">
        <v>16764</v>
      </c>
      <c r="Q2023" s="6" t="s">
        <v>19984</v>
      </c>
      <c r="R2023">
        <v>1</v>
      </c>
      <c r="S2023">
        <v>0</v>
      </c>
      <c r="T2023">
        <v>-1</v>
      </c>
      <c r="U2023">
        <v>1651</v>
      </c>
      <c r="V2023" s="6" t="s">
        <v>16945</v>
      </c>
      <c r="W2023" s="6" t="s">
        <v>16946</v>
      </c>
      <c r="X2023" s="55">
        <v>44664</v>
      </c>
      <c r="Y2023">
        <v>0</v>
      </c>
      <c r="Z2023">
        <v>0</v>
      </c>
      <c r="AA2023" s="6" t="s">
        <v>16765</v>
      </c>
      <c r="AB2023" s="6" t="s">
        <v>16947</v>
      </c>
      <c r="AD2023" s="6" t="s">
        <v>16948</v>
      </c>
      <c r="AE2023">
        <v>50906</v>
      </c>
      <c r="AF2023">
        <v>46162</v>
      </c>
      <c r="AG2023" s="6" t="s">
        <v>16949</v>
      </c>
      <c r="AH2023" s="6" t="s">
        <v>16950</v>
      </c>
      <c r="AI2023" s="6" t="s">
        <v>16951</v>
      </c>
      <c r="AJ2023" s="6" t="s">
        <v>16765</v>
      </c>
      <c r="AK2023" s="6" t="s">
        <v>16765</v>
      </c>
      <c r="AL2023" s="6" t="s">
        <v>16765</v>
      </c>
      <c r="AM2023" s="6" t="s">
        <v>16952</v>
      </c>
      <c r="AN2023">
        <v>0</v>
      </c>
      <c r="AO2023" s="55">
        <v>44664</v>
      </c>
      <c r="AP2023" s="6" t="s">
        <v>16953</v>
      </c>
      <c r="AQ2023">
        <v>0</v>
      </c>
      <c r="AR2023" s="6" t="s">
        <v>16954</v>
      </c>
      <c r="AS2023" s="6" t="s">
        <v>16955</v>
      </c>
      <c r="AT2023" s="6" t="s">
        <v>16947</v>
      </c>
      <c r="AU2023">
        <v>0</v>
      </c>
      <c r="AV2023">
        <v>0</v>
      </c>
      <c r="AW2023" s="6" t="s">
        <v>16956</v>
      </c>
      <c r="AX2023" s="6" t="s">
        <v>18534</v>
      </c>
      <c r="AY2023" s="6" t="s">
        <v>16765</v>
      </c>
      <c r="AZ2023" s="6" t="s">
        <v>16958</v>
      </c>
      <c r="BA2023" s="6" t="s">
        <v>16765</v>
      </c>
      <c r="BB2023" s="6" t="s">
        <v>16959</v>
      </c>
      <c r="BC2023" s="6" t="s">
        <v>16765</v>
      </c>
      <c r="BD2023" s="6" t="s">
        <v>16960</v>
      </c>
      <c r="BE2023" s="6" t="s">
        <v>16961</v>
      </c>
      <c r="BF2023" s="6" t="s">
        <v>13575</v>
      </c>
      <c r="BG2023" s="6" t="s">
        <v>13575</v>
      </c>
      <c r="BH2023" s="6" t="s">
        <v>16959</v>
      </c>
      <c r="BI2023">
        <v>0</v>
      </c>
      <c r="BJ2023" s="6" t="s">
        <v>16958</v>
      </c>
      <c r="BK2023">
        <v>0</v>
      </c>
      <c r="BL2023" s="6" t="s">
        <v>315</v>
      </c>
      <c r="BM2023" s="56">
        <f>COUNTIF($B$2:B2023,B2023)</f>
        <v>1</v>
      </c>
      <c r="BN2023" s="6" t="str">
        <f t="shared" si="31"/>
        <v>15458-1</v>
      </c>
    </row>
    <row r="2024" spans="1:66" x14ac:dyDescent="0.25">
      <c r="A2024">
        <v>1</v>
      </c>
      <c r="B2024">
        <v>15481</v>
      </c>
      <c r="C2024" s="6" t="s">
        <v>19985</v>
      </c>
      <c r="D2024">
        <v>4</v>
      </c>
      <c r="E2024">
        <v>9</v>
      </c>
      <c r="F2024">
        <v>99</v>
      </c>
      <c r="G2024">
        <v>913</v>
      </c>
      <c r="H2024" s="6" t="s">
        <v>17370</v>
      </c>
      <c r="I2024">
        <v>1</v>
      </c>
      <c r="J2024">
        <v>738389</v>
      </c>
      <c r="K2024">
        <v>6</v>
      </c>
      <c r="L2024" s="55">
        <v>43635</v>
      </c>
      <c r="M2024" s="6" t="s">
        <v>17105</v>
      </c>
      <c r="N2024" s="55">
        <v>44001</v>
      </c>
      <c r="O2024">
        <v>3053757</v>
      </c>
      <c r="P2024" s="6" t="s">
        <v>16808</v>
      </c>
      <c r="Q2024" s="6" t="s">
        <v>16973</v>
      </c>
      <c r="R2024">
        <v>16</v>
      </c>
      <c r="S2024">
        <v>10</v>
      </c>
      <c r="T2024">
        <v>-6</v>
      </c>
      <c r="U2024">
        <v>2255.09</v>
      </c>
      <c r="V2024" s="6" t="s">
        <v>16974</v>
      </c>
      <c r="W2024" s="6" t="s">
        <v>16946</v>
      </c>
      <c r="X2024" s="55">
        <v>43629</v>
      </c>
      <c r="Y2024">
        <v>0</v>
      </c>
      <c r="Z2024">
        <v>0</v>
      </c>
      <c r="AA2024" s="6" t="s">
        <v>16765</v>
      </c>
      <c r="AB2024" s="6" t="s">
        <v>16947</v>
      </c>
      <c r="AD2024" s="6" t="s">
        <v>16765</v>
      </c>
      <c r="AE2024">
        <v>51109</v>
      </c>
      <c r="AF2024">
        <v>46349</v>
      </c>
      <c r="AG2024" s="6" t="s">
        <v>16973</v>
      </c>
      <c r="AH2024" s="6" t="s">
        <v>16950</v>
      </c>
      <c r="AI2024" s="6" t="s">
        <v>16951</v>
      </c>
      <c r="AJ2024" s="6" t="s">
        <v>16765</v>
      </c>
      <c r="AK2024" s="6" t="s">
        <v>16765</v>
      </c>
      <c r="AL2024" s="6" t="s">
        <v>16765</v>
      </c>
      <c r="AM2024" s="6" t="s">
        <v>16952</v>
      </c>
      <c r="AN2024">
        <v>0</v>
      </c>
      <c r="AO2024" s="55">
        <v>43629</v>
      </c>
      <c r="AP2024" s="6" t="s">
        <v>16953</v>
      </c>
      <c r="AQ2024">
        <v>0</v>
      </c>
      <c r="AR2024" s="6" t="s">
        <v>16975</v>
      </c>
      <c r="AS2024" s="6" t="s">
        <v>16955</v>
      </c>
      <c r="AT2024" s="6" t="s">
        <v>16947</v>
      </c>
      <c r="AU2024">
        <v>0</v>
      </c>
      <c r="AV2024">
        <v>0</v>
      </c>
      <c r="AW2024" s="6" t="s">
        <v>16956</v>
      </c>
      <c r="AX2024" s="6" t="s">
        <v>19986</v>
      </c>
      <c r="AY2024" s="6" t="s">
        <v>16765</v>
      </c>
      <c r="AZ2024" s="6" t="s">
        <v>16958</v>
      </c>
      <c r="BA2024" s="6" t="s">
        <v>16765</v>
      </c>
      <c r="BB2024" s="6" t="s">
        <v>16959</v>
      </c>
      <c r="BC2024" s="6" t="s">
        <v>16765</v>
      </c>
      <c r="BD2024" s="6" t="s">
        <v>16960</v>
      </c>
      <c r="BE2024" s="6" t="s">
        <v>16961</v>
      </c>
      <c r="BF2024" s="6" t="s">
        <v>13575</v>
      </c>
      <c r="BG2024" s="6" t="s">
        <v>13575</v>
      </c>
      <c r="BH2024" s="6" t="s">
        <v>16959</v>
      </c>
      <c r="BI2024">
        <v>0</v>
      </c>
      <c r="BJ2024" s="6" t="s">
        <v>16958</v>
      </c>
      <c r="BK2024">
        <v>0</v>
      </c>
      <c r="BL2024" s="6" t="s">
        <v>315</v>
      </c>
      <c r="BM2024" s="56">
        <f>COUNTIF($B$2:B2024,B2024)</f>
        <v>1</v>
      </c>
      <c r="BN2024" s="6" t="str">
        <f t="shared" si="31"/>
        <v>15481-1</v>
      </c>
    </row>
    <row r="2025" spans="1:66" x14ac:dyDescent="0.25">
      <c r="A2025">
        <v>1</v>
      </c>
      <c r="B2025">
        <v>15487</v>
      </c>
      <c r="C2025" s="6" t="s">
        <v>19987</v>
      </c>
      <c r="D2025">
        <v>5</v>
      </c>
      <c r="E2025">
        <v>1</v>
      </c>
      <c r="F2025">
        <v>10</v>
      </c>
      <c r="G2025">
        <v>109</v>
      </c>
      <c r="H2025" s="6" t="s">
        <v>16994</v>
      </c>
      <c r="I2025">
        <v>1</v>
      </c>
      <c r="J2025">
        <v>713866</v>
      </c>
      <c r="K2025">
        <v>6</v>
      </c>
      <c r="L2025" s="55">
        <v>43593</v>
      </c>
      <c r="M2025" s="6" t="s">
        <v>16765</v>
      </c>
      <c r="N2025" s="55">
        <v>44799</v>
      </c>
      <c r="O2025">
        <v>118788</v>
      </c>
      <c r="P2025" s="6" t="s">
        <v>16787</v>
      </c>
      <c r="Q2025" s="6" t="s">
        <v>19988</v>
      </c>
      <c r="R2025">
        <v>1</v>
      </c>
      <c r="S2025">
        <v>0</v>
      </c>
      <c r="T2025">
        <v>-1</v>
      </c>
      <c r="U2025">
        <v>2572.9499999999998</v>
      </c>
      <c r="V2025" s="6" t="s">
        <v>16945</v>
      </c>
      <c r="W2025" s="6" t="s">
        <v>16946</v>
      </c>
      <c r="X2025" s="55">
        <v>44658</v>
      </c>
      <c r="Y2025">
        <v>0</v>
      </c>
      <c r="Z2025">
        <v>0</v>
      </c>
      <c r="AA2025" s="6" t="s">
        <v>16765</v>
      </c>
      <c r="AB2025" s="6" t="s">
        <v>16947</v>
      </c>
      <c r="AD2025" s="6" t="s">
        <v>16948</v>
      </c>
      <c r="AE2025">
        <v>50831</v>
      </c>
      <c r="AF2025">
        <v>46097</v>
      </c>
      <c r="AG2025" s="6" t="s">
        <v>16949</v>
      </c>
      <c r="AH2025" s="6" t="s">
        <v>16950</v>
      </c>
      <c r="AI2025" s="6" t="s">
        <v>16951</v>
      </c>
      <c r="AJ2025" s="6" t="s">
        <v>16765</v>
      </c>
      <c r="AK2025" s="6" t="s">
        <v>16765</v>
      </c>
      <c r="AL2025" s="6" t="s">
        <v>16765</v>
      </c>
      <c r="AM2025" s="6" t="s">
        <v>16952</v>
      </c>
      <c r="AN2025">
        <v>0</v>
      </c>
      <c r="AO2025" s="55">
        <v>44658</v>
      </c>
      <c r="AP2025" s="6" t="s">
        <v>16953</v>
      </c>
      <c r="AQ2025">
        <v>0</v>
      </c>
      <c r="AR2025" s="6" t="s">
        <v>16954</v>
      </c>
      <c r="AS2025" s="6" t="s">
        <v>16955</v>
      </c>
      <c r="AT2025" s="6" t="s">
        <v>16947</v>
      </c>
      <c r="AU2025">
        <v>0</v>
      </c>
      <c r="AV2025">
        <v>0</v>
      </c>
      <c r="AW2025" s="6" t="s">
        <v>16956</v>
      </c>
      <c r="AX2025" s="6" t="s">
        <v>18830</v>
      </c>
      <c r="AY2025" s="6" t="s">
        <v>16765</v>
      </c>
      <c r="AZ2025" s="6" t="s">
        <v>16958</v>
      </c>
      <c r="BA2025" s="6" t="s">
        <v>16765</v>
      </c>
      <c r="BB2025" s="6" t="s">
        <v>16959</v>
      </c>
      <c r="BC2025" s="6" t="s">
        <v>16765</v>
      </c>
      <c r="BD2025" s="6" t="s">
        <v>16960</v>
      </c>
      <c r="BE2025" s="6" t="s">
        <v>16961</v>
      </c>
      <c r="BF2025" s="6" t="s">
        <v>13575</v>
      </c>
      <c r="BG2025" s="6" t="s">
        <v>13575</v>
      </c>
      <c r="BH2025" s="6" t="s">
        <v>16959</v>
      </c>
      <c r="BI2025">
        <v>0</v>
      </c>
      <c r="BJ2025" s="6" t="s">
        <v>16958</v>
      </c>
      <c r="BK2025">
        <v>0</v>
      </c>
      <c r="BL2025" s="6" t="s">
        <v>315</v>
      </c>
      <c r="BM2025" s="56">
        <f>COUNTIF($B$2:B2025,B2025)</f>
        <v>1</v>
      </c>
      <c r="BN2025" s="6" t="str">
        <f t="shared" si="31"/>
        <v>15487-1</v>
      </c>
    </row>
    <row r="2026" spans="1:66" x14ac:dyDescent="0.25">
      <c r="A2026">
        <v>1</v>
      </c>
      <c r="B2026">
        <v>15487</v>
      </c>
      <c r="C2026" s="6" t="s">
        <v>19987</v>
      </c>
      <c r="D2026">
        <v>5</v>
      </c>
      <c r="E2026">
        <v>1</v>
      </c>
      <c r="F2026">
        <v>10</v>
      </c>
      <c r="G2026">
        <v>109</v>
      </c>
      <c r="H2026" s="6" t="s">
        <v>16994</v>
      </c>
      <c r="I2026">
        <v>1</v>
      </c>
      <c r="J2026">
        <v>708481</v>
      </c>
      <c r="K2026">
        <v>6</v>
      </c>
      <c r="L2026" s="55">
        <v>43581</v>
      </c>
      <c r="M2026" s="6" t="s">
        <v>16765</v>
      </c>
      <c r="N2026" s="55">
        <v>109574</v>
      </c>
      <c r="O2026">
        <v>188005</v>
      </c>
      <c r="P2026" s="6" t="s">
        <v>16774</v>
      </c>
      <c r="Q2026" s="6" t="s">
        <v>16973</v>
      </c>
      <c r="R2026">
        <v>30</v>
      </c>
      <c r="S2026">
        <v>0</v>
      </c>
      <c r="T2026">
        <v>-30</v>
      </c>
      <c r="U2026">
        <v>1272</v>
      </c>
      <c r="V2026" s="6" t="s">
        <v>16999</v>
      </c>
      <c r="W2026" s="6" t="s">
        <v>16946</v>
      </c>
      <c r="X2026" s="55">
        <v>44658</v>
      </c>
      <c r="Y2026">
        <v>0</v>
      </c>
      <c r="Z2026">
        <v>0</v>
      </c>
      <c r="AA2026" s="6" t="s">
        <v>16765</v>
      </c>
      <c r="AB2026" s="6" t="s">
        <v>16947</v>
      </c>
      <c r="AD2026" s="6" t="s">
        <v>16765</v>
      </c>
      <c r="AE2026">
        <v>50789</v>
      </c>
      <c r="AF2026">
        <v>46062</v>
      </c>
      <c r="AG2026" s="6" t="s">
        <v>16973</v>
      </c>
      <c r="AH2026" s="6" t="s">
        <v>16950</v>
      </c>
      <c r="AI2026" s="6" t="s">
        <v>16951</v>
      </c>
      <c r="AJ2026" s="6" t="s">
        <v>16765</v>
      </c>
      <c r="AK2026" s="6" t="s">
        <v>16765</v>
      </c>
      <c r="AL2026" s="6" t="s">
        <v>16765</v>
      </c>
      <c r="AM2026" s="6" t="s">
        <v>16952</v>
      </c>
      <c r="AN2026">
        <v>0</v>
      </c>
      <c r="AO2026" s="55">
        <v>44658</v>
      </c>
      <c r="AP2026" s="6" t="s">
        <v>17000</v>
      </c>
      <c r="AQ2026">
        <v>0</v>
      </c>
      <c r="AR2026" s="6" t="s">
        <v>17018</v>
      </c>
      <c r="AS2026" s="6" t="s">
        <v>17002</v>
      </c>
      <c r="AT2026" s="6" t="s">
        <v>16947</v>
      </c>
      <c r="AU2026">
        <v>0</v>
      </c>
      <c r="AV2026">
        <v>0</v>
      </c>
      <c r="AW2026" s="6" t="s">
        <v>16956</v>
      </c>
      <c r="AX2026" s="6" t="s">
        <v>19989</v>
      </c>
      <c r="AY2026" s="6" t="s">
        <v>16765</v>
      </c>
      <c r="AZ2026" s="6" t="s">
        <v>16958</v>
      </c>
      <c r="BA2026" s="6" t="s">
        <v>16765</v>
      </c>
      <c r="BB2026" s="6" t="s">
        <v>16959</v>
      </c>
      <c r="BC2026" s="6" t="s">
        <v>16765</v>
      </c>
      <c r="BD2026" s="6" t="s">
        <v>16960</v>
      </c>
      <c r="BE2026" s="6" t="s">
        <v>16961</v>
      </c>
      <c r="BF2026" s="6" t="s">
        <v>13575</v>
      </c>
      <c r="BG2026" s="6" t="s">
        <v>13575</v>
      </c>
      <c r="BH2026" s="6" t="s">
        <v>16959</v>
      </c>
      <c r="BI2026">
        <v>0</v>
      </c>
      <c r="BJ2026" s="6" t="s">
        <v>16958</v>
      </c>
      <c r="BK2026">
        <v>0</v>
      </c>
      <c r="BL2026" s="6" t="s">
        <v>315</v>
      </c>
      <c r="BM2026" s="56">
        <f>COUNTIF($B$2:B2026,B2026)</f>
        <v>2</v>
      </c>
      <c r="BN2026" s="6" t="str">
        <f t="shared" si="31"/>
        <v>15487-2</v>
      </c>
    </row>
    <row r="2027" spans="1:66" x14ac:dyDescent="0.25">
      <c r="A2027">
        <v>1</v>
      </c>
      <c r="B2027">
        <v>15487</v>
      </c>
      <c r="C2027" s="6" t="s">
        <v>19987</v>
      </c>
      <c r="D2027">
        <v>5</v>
      </c>
      <c r="E2027">
        <v>1</v>
      </c>
      <c r="F2027">
        <v>10</v>
      </c>
      <c r="G2027">
        <v>109</v>
      </c>
      <c r="H2027" s="6" t="s">
        <v>16994</v>
      </c>
      <c r="I2027">
        <v>1</v>
      </c>
      <c r="J2027">
        <v>708481</v>
      </c>
      <c r="K2027">
        <v>6</v>
      </c>
      <c r="L2027" s="55">
        <v>43581</v>
      </c>
      <c r="M2027" s="6" t="s">
        <v>16765</v>
      </c>
      <c r="N2027" s="55">
        <v>109574</v>
      </c>
      <c r="O2027">
        <v>188006</v>
      </c>
      <c r="P2027" s="6" t="s">
        <v>16776</v>
      </c>
      <c r="Q2027" s="6" t="s">
        <v>16973</v>
      </c>
      <c r="R2027">
        <v>360</v>
      </c>
      <c r="S2027">
        <v>0</v>
      </c>
      <c r="T2027">
        <v>-360</v>
      </c>
      <c r="U2027">
        <v>720</v>
      </c>
      <c r="V2027" s="6" t="s">
        <v>17004</v>
      </c>
      <c r="W2027" s="6" t="s">
        <v>16946</v>
      </c>
      <c r="X2027" s="55">
        <v>44658</v>
      </c>
      <c r="Y2027">
        <v>0</v>
      </c>
      <c r="Z2027">
        <v>0</v>
      </c>
      <c r="AA2027" s="6" t="s">
        <v>16765</v>
      </c>
      <c r="AB2027" s="6" t="s">
        <v>16947</v>
      </c>
      <c r="AD2027" s="6" t="s">
        <v>16765</v>
      </c>
      <c r="AE2027">
        <v>50790</v>
      </c>
      <c r="AF2027">
        <v>46062</v>
      </c>
      <c r="AG2027" s="6" t="s">
        <v>16973</v>
      </c>
      <c r="AH2027" s="6" t="s">
        <v>16950</v>
      </c>
      <c r="AI2027" s="6" t="s">
        <v>16951</v>
      </c>
      <c r="AJ2027" s="6" t="s">
        <v>16765</v>
      </c>
      <c r="AK2027" s="6" t="s">
        <v>16765</v>
      </c>
      <c r="AL2027" s="6" t="s">
        <v>16765</v>
      </c>
      <c r="AM2027" s="6" t="s">
        <v>16952</v>
      </c>
      <c r="AN2027">
        <v>0</v>
      </c>
      <c r="AO2027" s="55">
        <v>44658</v>
      </c>
      <c r="AP2027" s="6" t="s">
        <v>17000</v>
      </c>
      <c r="AQ2027">
        <v>0</v>
      </c>
      <c r="AR2027" s="6" t="s">
        <v>17020</v>
      </c>
      <c r="AS2027" s="6" t="s">
        <v>17002</v>
      </c>
      <c r="AT2027" s="6" t="s">
        <v>16947</v>
      </c>
      <c r="AU2027">
        <v>0</v>
      </c>
      <c r="AV2027">
        <v>0</v>
      </c>
      <c r="AW2027" s="6" t="s">
        <v>16956</v>
      </c>
      <c r="AX2027" s="6" t="s">
        <v>19989</v>
      </c>
      <c r="AY2027" s="6" t="s">
        <v>16765</v>
      </c>
      <c r="AZ2027" s="6" t="s">
        <v>16958</v>
      </c>
      <c r="BA2027" s="6" t="s">
        <v>16765</v>
      </c>
      <c r="BB2027" s="6" t="s">
        <v>16959</v>
      </c>
      <c r="BC2027" s="6" t="s">
        <v>16765</v>
      </c>
      <c r="BD2027" s="6" t="s">
        <v>16960</v>
      </c>
      <c r="BE2027" s="6" t="s">
        <v>16961</v>
      </c>
      <c r="BF2027" s="6" t="s">
        <v>13575</v>
      </c>
      <c r="BG2027" s="6" t="s">
        <v>13575</v>
      </c>
      <c r="BH2027" s="6" t="s">
        <v>16959</v>
      </c>
      <c r="BI2027">
        <v>0</v>
      </c>
      <c r="BJ2027" s="6" t="s">
        <v>16958</v>
      </c>
      <c r="BK2027">
        <v>0</v>
      </c>
      <c r="BL2027" s="6" t="s">
        <v>315</v>
      </c>
      <c r="BM2027" s="56">
        <f>COUNTIF($B$2:B2027,B2027)</f>
        <v>3</v>
      </c>
      <c r="BN2027" s="6" t="str">
        <f t="shared" si="31"/>
        <v>15487-3</v>
      </c>
    </row>
    <row r="2028" spans="1:66" x14ac:dyDescent="0.25">
      <c r="A2028">
        <v>1</v>
      </c>
      <c r="B2028">
        <v>15501</v>
      </c>
      <c r="C2028" s="6" t="s">
        <v>19990</v>
      </c>
      <c r="D2028">
        <v>5</v>
      </c>
      <c r="E2028">
        <v>1</v>
      </c>
      <c r="F2028">
        <v>10</v>
      </c>
      <c r="G2028">
        <v>109</v>
      </c>
      <c r="H2028" s="6" t="s">
        <v>16963</v>
      </c>
      <c r="I2028">
        <v>1</v>
      </c>
      <c r="J2028">
        <v>756948</v>
      </c>
      <c r="K2028">
        <v>6</v>
      </c>
      <c r="L2028" s="55">
        <v>43671</v>
      </c>
      <c r="M2028" s="6" t="s">
        <v>16765</v>
      </c>
      <c r="N2028" s="55">
        <v>44568</v>
      </c>
      <c r="O2028">
        <v>628699</v>
      </c>
      <c r="P2028" s="6" t="s">
        <v>16777</v>
      </c>
      <c r="Q2028" s="6" t="s">
        <v>19991</v>
      </c>
      <c r="R2028">
        <v>1</v>
      </c>
      <c r="S2028">
        <v>0</v>
      </c>
      <c r="T2028">
        <v>-1</v>
      </c>
      <c r="U2028">
        <v>1687</v>
      </c>
      <c r="V2028" s="6" t="s">
        <v>16945</v>
      </c>
      <c r="W2028" s="6" t="s">
        <v>16995</v>
      </c>
      <c r="X2028" s="55">
        <v>44615</v>
      </c>
      <c r="Y2028">
        <v>0</v>
      </c>
      <c r="Z2028">
        <v>483.88</v>
      </c>
      <c r="AA2028" s="6" t="s">
        <v>19992</v>
      </c>
      <c r="AB2028" s="6" t="s">
        <v>16947</v>
      </c>
      <c r="AD2028" s="6" t="s">
        <v>16948</v>
      </c>
      <c r="AE2028">
        <v>51327</v>
      </c>
      <c r="AF2028">
        <v>46538</v>
      </c>
      <c r="AG2028" s="6" t="s">
        <v>16949</v>
      </c>
      <c r="AH2028" s="6" t="s">
        <v>16950</v>
      </c>
      <c r="AI2028" s="6" t="s">
        <v>16951</v>
      </c>
      <c r="AJ2028" s="6" t="s">
        <v>16765</v>
      </c>
      <c r="AK2028" s="6" t="s">
        <v>16765</v>
      </c>
      <c r="AL2028" s="6" t="s">
        <v>16765</v>
      </c>
      <c r="AM2028" s="6" t="s">
        <v>16952</v>
      </c>
      <c r="AN2028">
        <v>0</v>
      </c>
      <c r="AO2028" s="55">
        <v>44615</v>
      </c>
      <c r="AP2028" s="6" t="s">
        <v>16953</v>
      </c>
      <c r="AQ2028">
        <v>0</v>
      </c>
      <c r="AR2028" s="6" t="s">
        <v>16997</v>
      </c>
      <c r="AS2028" s="6" t="s">
        <v>16955</v>
      </c>
      <c r="AT2028" s="6" t="s">
        <v>16947</v>
      </c>
      <c r="AU2028">
        <v>0</v>
      </c>
      <c r="AV2028">
        <v>0</v>
      </c>
      <c r="AW2028" s="6" t="s">
        <v>16956</v>
      </c>
      <c r="AX2028" s="6" t="s">
        <v>19728</v>
      </c>
      <c r="AY2028" s="6" t="s">
        <v>16765</v>
      </c>
      <c r="AZ2028" s="6" t="s">
        <v>16958</v>
      </c>
      <c r="BA2028" s="6" t="s">
        <v>16765</v>
      </c>
      <c r="BB2028" s="6" t="s">
        <v>16959</v>
      </c>
      <c r="BC2028" s="6" t="s">
        <v>16765</v>
      </c>
      <c r="BD2028" s="6" t="s">
        <v>16960</v>
      </c>
      <c r="BE2028" s="6" t="s">
        <v>16961</v>
      </c>
      <c r="BF2028" s="6" t="s">
        <v>13575</v>
      </c>
      <c r="BG2028" s="6" t="s">
        <v>13575</v>
      </c>
      <c r="BH2028" s="6" t="s">
        <v>16959</v>
      </c>
      <c r="BI2028">
        <v>0</v>
      </c>
      <c r="BJ2028" s="6" t="s">
        <v>16958</v>
      </c>
      <c r="BK2028">
        <v>0</v>
      </c>
      <c r="BL2028" s="6" t="s">
        <v>315</v>
      </c>
      <c r="BM2028" s="56">
        <f>COUNTIF($B$2:B2028,B2028)</f>
        <v>1</v>
      </c>
      <c r="BN2028" s="6" t="str">
        <f t="shared" si="31"/>
        <v>15501-1</v>
      </c>
    </row>
    <row r="2029" spans="1:66" x14ac:dyDescent="0.25">
      <c r="A2029">
        <v>1</v>
      </c>
      <c r="B2029">
        <v>15556</v>
      </c>
      <c r="C2029" s="6" t="s">
        <v>19993</v>
      </c>
      <c r="D2029">
        <v>4</v>
      </c>
      <c r="E2029">
        <v>9</v>
      </c>
      <c r="F2029">
        <v>99</v>
      </c>
      <c r="G2029">
        <v>906</v>
      </c>
      <c r="H2029" s="6" t="s">
        <v>17037</v>
      </c>
      <c r="I2029">
        <v>1</v>
      </c>
      <c r="J2029">
        <v>213692</v>
      </c>
      <c r="K2029">
        <v>7</v>
      </c>
      <c r="L2029" s="55">
        <v>44554</v>
      </c>
      <c r="M2029" s="6" t="s">
        <v>16765</v>
      </c>
      <c r="N2029" s="55">
        <v>44644</v>
      </c>
      <c r="O2029">
        <v>101489</v>
      </c>
      <c r="P2029" s="6" t="s">
        <v>16795</v>
      </c>
      <c r="Q2029" s="6" t="s">
        <v>16973</v>
      </c>
      <c r="R2029">
        <v>2</v>
      </c>
      <c r="S2029">
        <v>0</v>
      </c>
      <c r="T2029">
        <v>-2</v>
      </c>
      <c r="U2029">
        <v>600</v>
      </c>
      <c r="V2029" s="6" t="s">
        <v>17183</v>
      </c>
      <c r="W2029" s="6" t="s">
        <v>16946</v>
      </c>
      <c r="X2029" s="55">
        <v>44582</v>
      </c>
      <c r="Y2029">
        <v>0</v>
      </c>
      <c r="Z2029">
        <v>0</v>
      </c>
      <c r="AA2029" s="6" t="s">
        <v>16765</v>
      </c>
      <c r="AB2029" s="6" t="s">
        <v>16947</v>
      </c>
      <c r="AD2029" s="6" t="s">
        <v>16765</v>
      </c>
      <c r="AE2029">
        <v>53905</v>
      </c>
      <c r="AF2029">
        <v>48693</v>
      </c>
      <c r="AG2029" s="6" t="s">
        <v>16973</v>
      </c>
      <c r="AH2029" s="6" t="s">
        <v>16950</v>
      </c>
      <c r="AI2029" s="6" t="s">
        <v>16951</v>
      </c>
      <c r="AJ2029" s="6" t="s">
        <v>16765</v>
      </c>
      <c r="AK2029" s="6" t="s">
        <v>16765</v>
      </c>
      <c r="AL2029" s="6" t="s">
        <v>16765</v>
      </c>
      <c r="AM2029" s="6" t="s">
        <v>16952</v>
      </c>
      <c r="AN2029">
        <v>0</v>
      </c>
      <c r="AO2029" s="55">
        <v>44582</v>
      </c>
      <c r="AP2029" s="6" t="s">
        <v>17190</v>
      </c>
      <c r="AQ2029">
        <v>0</v>
      </c>
      <c r="AR2029" s="6" t="s">
        <v>17184</v>
      </c>
      <c r="AS2029" s="6" t="s">
        <v>17002</v>
      </c>
      <c r="AT2029" s="6" t="s">
        <v>16947</v>
      </c>
      <c r="AU2029">
        <v>0</v>
      </c>
      <c r="AV2029">
        <v>0</v>
      </c>
      <c r="AW2029" s="6" t="s">
        <v>16956</v>
      </c>
      <c r="AX2029" s="6" t="s">
        <v>16765</v>
      </c>
      <c r="AY2029" s="6" t="s">
        <v>16765</v>
      </c>
      <c r="AZ2029" s="6" t="s">
        <v>16958</v>
      </c>
      <c r="BA2029" s="6" t="s">
        <v>16765</v>
      </c>
      <c r="BB2029" s="6" t="s">
        <v>16959</v>
      </c>
      <c r="BC2029" s="6" t="s">
        <v>16765</v>
      </c>
      <c r="BD2029" s="6" t="s">
        <v>16960</v>
      </c>
      <c r="BE2029" s="6" t="s">
        <v>16961</v>
      </c>
      <c r="BF2029" s="6" t="s">
        <v>13575</v>
      </c>
      <c r="BG2029" s="6" t="s">
        <v>13575</v>
      </c>
      <c r="BH2029" s="6" t="s">
        <v>16959</v>
      </c>
      <c r="BI2029">
        <v>0</v>
      </c>
      <c r="BJ2029" s="6" t="s">
        <v>16958</v>
      </c>
      <c r="BK2029">
        <v>0</v>
      </c>
      <c r="BL2029" s="6" t="s">
        <v>315</v>
      </c>
      <c r="BM2029" s="56">
        <f>COUNTIF($B$2:B2029,B2029)</f>
        <v>1</v>
      </c>
      <c r="BN2029" s="6" t="str">
        <f t="shared" si="31"/>
        <v>15556-1</v>
      </c>
    </row>
    <row r="2030" spans="1:66" x14ac:dyDescent="0.25">
      <c r="A2030">
        <v>1</v>
      </c>
      <c r="B2030">
        <v>15556</v>
      </c>
      <c r="C2030" s="6" t="s">
        <v>19993</v>
      </c>
      <c r="D2030">
        <v>4</v>
      </c>
      <c r="E2030">
        <v>9</v>
      </c>
      <c r="F2030">
        <v>99</v>
      </c>
      <c r="G2030">
        <v>906</v>
      </c>
      <c r="H2030" s="6" t="s">
        <v>17037</v>
      </c>
      <c r="I2030">
        <v>1</v>
      </c>
      <c r="J2030">
        <v>437950</v>
      </c>
      <c r="K2030">
        <v>6</v>
      </c>
      <c r="L2030" s="55">
        <v>43099</v>
      </c>
      <c r="M2030" s="6" t="s">
        <v>16765</v>
      </c>
      <c r="N2030" s="55">
        <v>43888</v>
      </c>
      <c r="O2030">
        <v>104825</v>
      </c>
      <c r="P2030" s="6" t="s">
        <v>16797</v>
      </c>
      <c r="Q2030" s="6" t="s">
        <v>16973</v>
      </c>
      <c r="R2030">
        <v>2</v>
      </c>
      <c r="S2030">
        <v>0</v>
      </c>
      <c r="T2030">
        <v>-2</v>
      </c>
      <c r="U2030">
        <v>1400</v>
      </c>
      <c r="V2030" s="6" t="s">
        <v>17183</v>
      </c>
      <c r="W2030" s="6" t="s">
        <v>16946</v>
      </c>
      <c r="X2030" s="55">
        <v>44582</v>
      </c>
      <c r="Y2030">
        <v>0</v>
      </c>
      <c r="Z2030">
        <v>0</v>
      </c>
      <c r="AA2030" s="6" t="s">
        <v>16765</v>
      </c>
      <c r="AB2030" s="6" t="s">
        <v>16947</v>
      </c>
      <c r="AD2030" s="6" t="s">
        <v>16765</v>
      </c>
      <c r="AE2030">
        <v>48007</v>
      </c>
      <c r="AF2030">
        <v>43670</v>
      </c>
      <c r="AG2030" s="6" t="s">
        <v>16973</v>
      </c>
      <c r="AH2030" s="6" t="s">
        <v>16950</v>
      </c>
      <c r="AI2030" s="6" t="s">
        <v>16951</v>
      </c>
      <c r="AJ2030" s="6" t="s">
        <v>16765</v>
      </c>
      <c r="AK2030" s="6" t="s">
        <v>16765</v>
      </c>
      <c r="AL2030" s="6" t="s">
        <v>16765</v>
      </c>
      <c r="AM2030" s="6" t="s">
        <v>16952</v>
      </c>
      <c r="AN2030">
        <v>0</v>
      </c>
      <c r="AO2030" s="55">
        <v>44582</v>
      </c>
      <c r="AP2030" s="6" t="s">
        <v>16953</v>
      </c>
      <c r="AQ2030">
        <v>0</v>
      </c>
      <c r="AR2030" s="6" t="s">
        <v>17184</v>
      </c>
      <c r="AS2030" s="6" t="s">
        <v>17002</v>
      </c>
      <c r="AT2030" s="6" t="s">
        <v>16947</v>
      </c>
      <c r="AU2030">
        <v>0</v>
      </c>
      <c r="AV2030">
        <v>0</v>
      </c>
      <c r="AW2030" s="6" t="s">
        <v>16956</v>
      </c>
      <c r="AX2030" s="6" t="s">
        <v>19488</v>
      </c>
      <c r="AY2030" s="6" t="s">
        <v>16765</v>
      </c>
      <c r="AZ2030" s="6" t="s">
        <v>16958</v>
      </c>
      <c r="BA2030" s="6" t="s">
        <v>16765</v>
      </c>
      <c r="BB2030" s="6" t="s">
        <v>16959</v>
      </c>
      <c r="BC2030" s="6" t="s">
        <v>16765</v>
      </c>
      <c r="BD2030" s="6" t="s">
        <v>16960</v>
      </c>
      <c r="BE2030" s="6" t="s">
        <v>16961</v>
      </c>
      <c r="BF2030" s="6" t="s">
        <v>13575</v>
      </c>
      <c r="BG2030" s="6" t="s">
        <v>13575</v>
      </c>
      <c r="BH2030" s="6" t="s">
        <v>16959</v>
      </c>
      <c r="BI2030">
        <v>0</v>
      </c>
      <c r="BJ2030" s="6" t="s">
        <v>16958</v>
      </c>
      <c r="BK2030">
        <v>0</v>
      </c>
      <c r="BL2030" s="6" t="s">
        <v>315</v>
      </c>
      <c r="BM2030" s="56">
        <f>COUNTIF($B$2:B2030,B2030)</f>
        <v>2</v>
      </c>
      <c r="BN2030" s="6" t="str">
        <f t="shared" si="31"/>
        <v>15556-2</v>
      </c>
    </row>
    <row r="2031" spans="1:66" x14ac:dyDescent="0.25">
      <c r="A2031">
        <v>1</v>
      </c>
      <c r="B2031">
        <v>15574</v>
      </c>
      <c r="C2031" s="6" t="s">
        <v>19994</v>
      </c>
      <c r="D2031">
        <v>5</v>
      </c>
      <c r="E2031">
        <v>1</v>
      </c>
      <c r="F2031">
        <v>10</v>
      </c>
      <c r="G2031">
        <v>109</v>
      </c>
      <c r="H2031" s="6" t="s">
        <v>16994</v>
      </c>
      <c r="I2031">
        <v>1</v>
      </c>
      <c r="J2031">
        <v>724028</v>
      </c>
      <c r="K2031">
        <v>6</v>
      </c>
      <c r="L2031" s="55">
        <v>43609</v>
      </c>
      <c r="M2031" s="6" t="s">
        <v>16765</v>
      </c>
      <c r="N2031" s="55">
        <v>44799</v>
      </c>
      <c r="O2031">
        <v>118784</v>
      </c>
      <c r="P2031" s="6" t="s">
        <v>16764</v>
      </c>
      <c r="Q2031" s="6" t="s">
        <v>19995</v>
      </c>
      <c r="R2031">
        <v>1</v>
      </c>
      <c r="S2031">
        <v>0</v>
      </c>
      <c r="T2031">
        <v>-1</v>
      </c>
      <c r="U2031">
        <v>1651</v>
      </c>
      <c r="V2031" s="6" t="s">
        <v>16945</v>
      </c>
      <c r="W2031" s="6" t="s">
        <v>16995</v>
      </c>
      <c r="X2031" s="55">
        <v>44560</v>
      </c>
      <c r="Y2031">
        <v>0</v>
      </c>
      <c r="Z2031">
        <v>1553.55</v>
      </c>
      <c r="AA2031" s="6" t="s">
        <v>19996</v>
      </c>
      <c r="AB2031" s="6" t="s">
        <v>16947</v>
      </c>
      <c r="AD2031" s="6" t="s">
        <v>16948</v>
      </c>
      <c r="AE2031">
        <v>50945</v>
      </c>
      <c r="AF2031">
        <v>46200</v>
      </c>
      <c r="AG2031" s="6" t="s">
        <v>16949</v>
      </c>
      <c r="AH2031" s="6" t="s">
        <v>16950</v>
      </c>
      <c r="AI2031" s="6" t="s">
        <v>16951</v>
      </c>
      <c r="AJ2031" s="6" t="s">
        <v>16765</v>
      </c>
      <c r="AK2031" s="6" t="s">
        <v>16765</v>
      </c>
      <c r="AL2031" s="6" t="s">
        <v>16765</v>
      </c>
      <c r="AM2031" s="6" t="s">
        <v>16952</v>
      </c>
      <c r="AN2031">
        <v>0</v>
      </c>
      <c r="AO2031" s="55">
        <v>44560</v>
      </c>
      <c r="AP2031" s="6" t="s">
        <v>16953</v>
      </c>
      <c r="AQ2031">
        <v>0</v>
      </c>
      <c r="AR2031" s="6" t="s">
        <v>16954</v>
      </c>
      <c r="AS2031" s="6" t="s">
        <v>16955</v>
      </c>
      <c r="AT2031" s="6" t="s">
        <v>16947</v>
      </c>
      <c r="AU2031">
        <v>0</v>
      </c>
      <c r="AV2031">
        <v>0</v>
      </c>
      <c r="AW2031" s="6" t="s">
        <v>16956</v>
      </c>
      <c r="AX2031" s="6" t="s">
        <v>19997</v>
      </c>
      <c r="AY2031" s="6" t="s">
        <v>16765</v>
      </c>
      <c r="AZ2031" s="6" t="s">
        <v>16958</v>
      </c>
      <c r="BA2031" s="6" t="s">
        <v>16765</v>
      </c>
      <c r="BB2031" s="6" t="s">
        <v>16959</v>
      </c>
      <c r="BC2031" s="6" t="s">
        <v>16765</v>
      </c>
      <c r="BD2031" s="6" t="s">
        <v>16960</v>
      </c>
      <c r="BE2031" s="6" t="s">
        <v>16961</v>
      </c>
      <c r="BF2031" s="6" t="s">
        <v>13575</v>
      </c>
      <c r="BG2031" s="6" t="s">
        <v>13575</v>
      </c>
      <c r="BH2031" s="6" t="s">
        <v>16959</v>
      </c>
      <c r="BI2031">
        <v>0</v>
      </c>
      <c r="BJ2031" s="6" t="s">
        <v>16958</v>
      </c>
      <c r="BK2031">
        <v>0</v>
      </c>
      <c r="BL2031" s="6" t="s">
        <v>315</v>
      </c>
      <c r="BM2031" s="56">
        <f>COUNTIF($B$2:B2031,B2031)</f>
        <v>1</v>
      </c>
      <c r="BN2031" s="6" t="str">
        <f t="shared" si="31"/>
        <v>15574-1</v>
      </c>
    </row>
    <row r="2032" spans="1:66" x14ac:dyDescent="0.25">
      <c r="A2032">
        <v>1</v>
      </c>
      <c r="B2032">
        <v>15601</v>
      </c>
      <c r="C2032" s="6" t="s">
        <v>19998</v>
      </c>
      <c r="D2032">
        <v>5</v>
      </c>
      <c r="E2032">
        <v>2</v>
      </c>
      <c r="F2032">
        <v>20</v>
      </c>
      <c r="G2032">
        <v>208</v>
      </c>
      <c r="H2032" s="6" t="s">
        <v>17007</v>
      </c>
      <c r="I2032">
        <v>1</v>
      </c>
      <c r="J2032">
        <v>953638</v>
      </c>
      <c r="K2032">
        <v>6</v>
      </c>
      <c r="L2032" s="55">
        <v>44075</v>
      </c>
      <c r="M2032" s="6" t="s">
        <v>16765</v>
      </c>
      <c r="N2032" s="55">
        <v>44720</v>
      </c>
      <c r="O2032">
        <v>628699</v>
      </c>
      <c r="P2032" s="6" t="s">
        <v>16777</v>
      </c>
      <c r="Q2032" s="6" t="s">
        <v>19999</v>
      </c>
      <c r="R2032">
        <v>1</v>
      </c>
      <c r="S2032">
        <v>0</v>
      </c>
      <c r="T2032">
        <v>-1</v>
      </c>
      <c r="U2032">
        <v>1687</v>
      </c>
      <c r="V2032" s="6" t="s">
        <v>16945</v>
      </c>
      <c r="W2032" s="6" t="s">
        <v>16946</v>
      </c>
      <c r="X2032" s="55">
        <v>44665</v>
      </c>
      <c r="Y2032">
        <v>0</v>
      </c>
      <c r="Z2032">
        <v>0</v>
      </c>
      <c r="AA2032" s="6" t="s">
        <v>16765</v>
      </c>
      <c r="AB2032" s="6" t="s">
        <v>16947</v>
      </c>
      <c r="AD2032" s="6" t="s">
        <v>16948</v>
      </c>
      <c r="AE2032">
        <v>52471</v>
      </c>
      <c r="AF2032">
        <v>47497</v>
      </c>
      <c r="AG2032" s="6" t="s">
        <v>16949</v>
      </c>
      <c r="AH2032" s="6" t="s">
        <v>16950</v>
      </c>
      <c r="AI2032" s="6" t="s">
        <v>16951</v>
      </c>
      <c r="AJ2032" s="6" t="s">
        <v>16765</v>
      </c>
      <c r="AK2032" s="6" t="s">
        <v>16765</v>
      </c>
      <c r="AL2032" s="6" t="s">
        <v>16765</v>
      </c>
      <c r="AM2032" s="6" t="s">
        <v>16952</v>
      </c>
      <c r="AN2032">
        <v>0</v>
      </c>
      <c r="AO2032" s="55">
        <v>44665</v>
      </c>
      <c r="AP2032" s="6" t="s">
        <v>16953</v>
      </c>
      <c r="AQ2032">
        <v>0</v>
      </c>
      <c r="AR2032" s="6" t="s">
        <v>16997</v>
      </c>
      <c r="AS2032" s="6" t="s">
        <v>16955</v>
      </c>
      <c r="AT2032" s="6" t="s">
        <v>16947</v>
      </c>
      <c r="AU2032">
        <v>0</v>
      </c>
      <c r="AV2032">
        <v>0</v>
      </c>
      <c r="AW2032" s="6" t="s">
        <v>16956</v>
      </c>
      <c r="AX2032" s="6" t="s">
        <v>20000</v>
      </c>
      <c r="AY2032" s="6" t="s">
        <v>16765</v>
      </c>
      <c r="AZ2032" s="6" t="s">
        <v>16958</v>
      </c>
      <c r="BA2032" s="6" t="s">
        <v>16765</v>
      </c>
      <c r="BB2032" s="6" t="s">
        <v>16959</v>
      </c>
      <c r="BC2032" s="6" t="s">
        <v>16765</v>
      </c>
      <c r="BD2032" s="6" t="s">
        <v>16960</v>
      </c>
      <c r="BE2032" s="6" t="s">
        <v>16961</v>
      </c>
      <c r="BF2032" s="6" t="s">
        <v>13575</v>
      </c>
      <c r="BG2032" s="6" t="s">
        <v>13575</v>
      </c>
      <c r="BH2032" s="6" t="s">
        <v>16959</v>
      </c>
      <c r="BI2032">
        <v>0</v>
      </c>
      <c r="BJ2032" s="6" t="s">
        <v>16958</v>
      </c>
      <c r="BK2032">
        <v>0</v>
      </c>
      <c r="BL2032" s="6" t="s">
        <v>315</v>
      </c>
      <c r="BM2032" s="56">
        <f>COUNTIF($B$2:B2032,B2032)</f>
        <v>1</v>
      </c>
      <c r="BN2032" s="6" t="str">
        <f t="shared" si="31"/>
        <v>15601-1</v>
      </c>
    </row>
    <row r="2033" spans="1:66" x14ac:dyDescent="0.25">
      <c r="A2033">
        <v>1</v>
      </c>
      <c r="B2033">
        <v>15606</v>
      </c>
      <c r="C2033" s="6" t="s">
        <v>20001</v>
      </c>
      <c r="D2033">
        <v>5</v>
      </c>
      <c r="E2033">
        <v>3</v>
      </c>
      <c r="F2033">
        <v>30</v>
      </c>
      <c r="G2033">
        <v>304</v>
      </c>
      <c r="H2033" s="6" t="s">
        <v>17007</v>
      </c>
      <c r="I2033">
        <v>1</v>
      </c>
      <c r="J2033">
        <v>752392</v>
      </c>
      <c r="K2033">
        <v>6</v>
      </c>
      <c r="L2033" s="55">
        <v>43662</v>
      </c>
      <c r="M2033" s="6" t="s">
        <v>16765</v>
      </c>
      <c r="N2033" s="55">
        <v>44568</v>
      </c>
      <c r="O2033">
        <v>118728</v>
      </c>
      <c r="P2033" s="6" t="s">
        <v>16807</v>
      </c>
      <c r="Q2033" s="6" t="s">
        <v>20002</v>
      </c>
      <c r="R2033">
        <v>1</v>
      </c>
      <c r="S2033">
        <v>0</v>
      </c>
      <c r="T2033">
        <v>-1</v>
      </c>
      <c r="U2033">
        <v>1803.8</v>
      </c>
      <c r="V2033" s="6" t="s">
        <v>16945</v>
      </c>
      <c r="W2033" s="6" t="s">
        <v>16946</v>
      </c>
      <c r="X2033" s="55">
        <v>44659</v>
      </c>
      <c r="Y2033">
        <v>20000</v>
      </c>
      <c r="Z2033">
        <v>0</v>
      </c>
      <c r="AA2033" s="6" t="s">
        <v>16765</v>
      </c>
      <c r="AB2033" s="6" t="s">
        <v>16947</v>
      </c>
      <c r="AD2033" s="6" t="s">
        <v>16948</v>
      </c>
      <c r="AE2033">
        <v>51205</v>
      </c>
      <c r="AF2033">
        <v>46458</v>
      </c>
      <c r="AG2033" s="6" t="s">
        <v>16949</v>
      </c>
      <c r="AH2033" s="6" t="s">
        <v>16950</v>
      </c>
      <c r="AI2033" s="6" t="s">
        <v>16951</v>
      </c>
      <c r="AJ2033" s="6" t="s">
        <v>16765</v>
      </c>
      <c r="AK2033" s="6" t="s">
        <v>16765</v>
      </c>
      <c r="AL2033" s="6" t="s">
        <v>16765</v>
      </c>
      <c r="AM2033" s="6" t="s">
        <v>16952</v>
      </c>
      <c r="AN2033">
        <v>0</v>
      </c>
      <c r="AO2033" s="55">
        <v>44659</v>
      </c>
      <c r="AP2033" s="6" t="s">
        <v>16953</v>
      </c>
      <c r="AQ2033">
        <v>0</v>
      </c>
      <c r="AR2033" s="6" t="s">
        <v>16954</v>
      </c>
      <c r="AS2033" s="6" t="s">
        <v>16955</v>
      </c>
      <c r="AT2033" s="6" t="s">
        <v>16947</v>
      </c>
      <c r="AU2033">
        <v>0</v>
      </c>
      <c r="AV2033">
        <v>0</v>
      </c>
      <c r="AW2033" s="6" t="s">
        <v>16956</v>
      </c>
      <c r="AX2033" s="6" t="s">
        <v>17558</v>
      </c>
      <c r="AY2033" s="6" t="s">
        <v>16765</v>
      </c>
      <c r="AZ2033" s="6" t="s">
        <v>16958</v>
      </c>
      <c r="BA2033" s="6" t="s">
        <v>16765</v>
      </c>
      <c r="BB2033" s="6" t="s">
        <v>16959</v>
      </c>
      <c r="BC2033" s="6" t="s">
        <v>16765</v>
      </c>
      <c r="BD2033" s="6" t="s">
        <v>16960</v>
      </c>
      <c r="BE2033" s="6" t="s">
        <v>16961</v>
      </c>
      <c r="BF2033" s="6" t="s">
        <v>13575</v>
      </c>
      <c r="BG2033" s="6" t="s">
        <v>13575</v>
      </c>
      <c r="BH2033" s="6" t="s">
        <v>16959</v>
      </c>
      <c r="BI2033">
        <v>0</v>
      </c>
      <c r="BJ2033" s="6" t="s">
        <v>16958</v>
      </c>
      <c r="BK2033">
        <v>0</v>
      </c>
      <c r="BL2033" s="6" t="s">
        <v>315</v>
      </c>
      <c r="BM2033" s="56">
        <f>COUNTIF($B$2:B2033,B2033)</f>
        <v>1</v>
      </c>
      <c r="BN2033" s="6" t="str">
        <f t="shared" si="31"/>
        <v>15606-1</v>
      </c>
    </row>
    <row r="2034" spans="1:66" x14ac:dyDescent="0.25">
      <c r="A2034">
        <v>1</v>
      </c>
      <c r="B2034">
        <v>15606</v>
      </c>
      <c r="C2034" s="6" t="s">
        <v>20001</v>
      </c>
      <c r="D2034">
        <v>5</v>
      </c>
      <c r="E2034">
        <v>3</v>
      </c>
      <c r="F2034">
        <v>30</v>
      </c>
      <c r="G2034">
        <v>304</v>
      </c>
      <c r="H2034" s="6" t="s">
        <v>17007</v>
      </c>
      <c r="I2034">
        <v>1</v>
      </c>
      <c r="J2034">
        <v>825432</v>
      </c>
      <c r="K2034">
        <v>6</v>
      </c>
      <c r="L2034" s="55">
        <v>43795</v>
      </c>
      <c r="M2034" s="6" t="s">
        <v>16765</v>
      </c>
      <c r="N2034" s="55">
        <v>44601</v>
      </c>
      <c r="O2034">
        <v>118784</v>
      </c>
      <c r="P2034" s="6" t="s">
        <v>16764</v>
      </c>
      <c r="Q2034" s="6" t="s">
        <v>20003</v>
      </c>
      <c r="R2034">
        <v>1</v>
      </c>
      <c r="S2034">
        <v>0</v>
      </c>
      <c r="T2034">
        <v>-1</v>
      </c>
      <c r="U2034">
        <v>1651</v>
      </c>
      <c r="V2034" s="6" t="s">
        <v>16945</v>
      </c>
      <c r="W2034" s="6" t="s">
        <v>16946</v>
      </c>
      <c r="X2034" s="55">
        <v>44659</v>
      </c>
      <c r="Y2034">
        <v>20000</v>
      </c>
      <c r="Z2034">
        <v>0</v>
      </c>
      <c r="AA2034" s="6" t="s">
        <v>16765</v>
      </c>
      <c r="AB2034" s="6" t="s">
        <v>16947</v>
      </c>
      <c r="AD2034" s="6" t="s">
        <v>16948</v>
      </c>
      <c r="AE2034">
        <v>51825</v>
      </c>
      <c r="AF2034">
        <v>46925</v>
      </c>
      <c r="AG2034" s="6" t="s">
        <v>16949</v>
      </c>
      <c r="AH2034" s="6" t="s">
        <v>16950</v>
      </c>
      <c r="AI2034" s="6" t="s">
        <v>16951</v>
      </c>
      <c r="AJ2034" s="6" t="s">
        <v>16765</v>
      </c>
      <c r="AK2034" s="6" t="s">
        <v>16765</v>
      </c>
      <c r="AL2034" s="6" t="s">
        <v>16765</v>
      </c>
      <c r="AM2034" s="6" t="s">
        <v>16952</v>
      </c>
      <c r="AN2034">
        <v>0</v>
      </c>
      <c r="AO2034" s="55">
        <v>44659</v>
      </c>
      <c r="AP2034" s="6" t="s">
        <v>16953</v>
      </c>
      <c r="AQ2034">
        <v>0</v>
      </c>
      <c r="AR2034" s="6" t="s">
        <v>16954</v>
      </c>
      <c r="AS2034" s="6" t="s">
        <v>16955</v>
      </c>
      <c r="AT2034" s="6" t="s">
        <v>16947</v>
      </c>
      <c r="AU2034">
        <v>0</v>
      </c>
      <c r="AV2034">
        <v>0</v>
      </c>
      <c r="AW2034" s="6" t="s">
        <v>16956</v>
      </c>
      <c r="AX2034" s="6" t="s">
        <v>20004</v>
      </c>
      <c r="AY2034" s="6" t="s">
        <v>16765</v>
      </c>
      <c r="AZ2034" s="6" t="s">
        <v>16958</v>
      </c>
      <c r="BA2034" s="6" t="s">
        <v>16765</v>
      </c>
      <c r="BB2034" s="6" t="s">
        <v>16959</v>
      </c>
      <c r="BC2034" s="6" t="s">
        <v>16765</v>
      </c>
      <c r="BD2034" s="6" t="s">
        <v>16960</v>
      </c>
      <c r="BE2034" s="6" t="s">
        <v>16961</v>
      </c>
      <c r="BF2034" s="6" t="s">
        <v>13575</v>
      </c>
      <c r="BG2034" s="6" t="s">
        <v>13575</v>
      </c>
      <c r="BH2034" s="6" t="s">
        <v>16959</v>
      </c>
      <c r="BI2034">
        <v>0</v>
      </c>
      <c r="BJ2034" s="6" t="s">
        <v>16958</v>
      </c>
      <c r="BK2034">
        <v>0</v>
      </c>
      <c r="BL2034" s="6" t="s">
        <v>315</v>
      </c>
      <c r="BM2034" s="56">
        <f>COUNTIF($B$2:B2034,B2034)</f>
        <v>2</v>
      </c>
      <c r="BN2034" s="6" t="str">
        <f t="shared" si="31"/>
        <v>15606-2</v>
      </c>
    </row>
    <row r="2035" spans="1:66" x14ac:dyDescent="0.25">
      <c r="A2035">
        <v>1</v>
      </c>
      <c r="B2035">
        <v>15640</v>
      </c>
      <c r="C2035" s="6" t="s">
        <v>20005</v>
      </c>
      <c r="D2035">
        <v>5</v>
      </c>
      <c r="E2035">
        <v>3</v>
      </c>
      <c r="F2035">
        <v>30</v>
      </c>
      <c r="G2035">
        <v>307</v>
      </c>
      <c r="H2035" s="6" t="s">
        <v>17010</v>
      </c>
      <c r="I2035">
        <v>1</v>
      </c>
      <c r="J2035">
        <v>752393</v>
      </c>
      <c r="K2035">
        <v>6</v>
      </c>
      <c r="L2035" s="55">
        <v>43662</v>
      </c>
      <c r="M2035" s="6" t="s">
        <v>16765</v>
      </c>
      <c r="N2035" s="55">
        <v>44568</v>
      </c>
      <c r="O2035">
        <v>217119</v>
      </c>
      <c r="P2035" s="6" t="s">
        <v>16780</v>
      </c>
      <c r="Q2035" s="6" t="s">
        <v>20006</v>
      </c>
      <c r="R2035">
        <v>1</v>
      </c>
      <c r="S2035">
        <v>0</v>
      </c>
      <c r="T2035">
        <v>-1</v>
      </c>
      <c r="U2035">
        <v>1769.34</v>
      </c>
      <c r="V2035" s="6" t="s">
        <v>16945</v>
      </c>
      <c r="W2035" s="6" t="s">
        <v>16946</v>
      </c>
      <c r="X2035" s="55">
        <v>44667</v>
      </c>
      <c r="Y2035">
        <v>40000</v>
      </c>
      <c r="Z2035">
        <v>1025.72</v>
      </c>
      <c r="AA2035" s="6" t="s">
        <v>17198</v>
      </c>
      <c r="AB2035" s="6" t="s">
        <v>16947</v>
      </c>
      <c r="AD2035" s="6" t="s">
        <v>16948</v>
      </c>
      <c r="AE2035">
        <v>51206</v>
      </c>
      <c r="AF2035">
        <v>46456</v>
      </c>
      <c r="AG2035" s="6" t="s">
        <v>16949</v>
      </c>
      <c r="AH2035" s="6" t="s">
        <v>16950</v>
      </c>
      <c r="AI2035" s="6" t="s">
        <v>16951</v>
      </c>
      <c r="AJ2035" s="6" t="s">
        <v>16765</v>
      </c>
      <c r="AK2035" s="6" t="s">
        <v>16765</v>
      </c>
      <c r="AL2035" s="6" t="s">
        <v>16765</v>
      </c>
      <c r="AM2035" s="6" t="s">
        <v>16952</v>
      </c>
      <c r="AN2035">
        <v>0</v>
      </c>
      <c r="AO2035" s="55">
        <v>44667</v>
      </c>
      <c r="AP2035" s="6" t="s">
        <v>16953</v>
      </c>
      <c r="AQ2035">
        <v>0</v>
      </c>
      <c r="AR2035" s="6" t="s">
        <v>16954</v>
      </c>
      <c r="AS2035" s="6" t="s">
        <v>16955</v>
      </c>
      <c r="AT2035" s="6" t="s">
        <v>16947</v>
      </c>
      <c r="AU2035">
        <v>0</v>
      </c>
      <c r="AV2035">
        <v>0</v>
      </c>
      <c r="AW2035" s="6" t="s">
        <v>16956</v>
      </c>
      <c r="AX2035" s="6" t="s">
        <v>17558</v>
      </c>
      <c r="AY2035" s="6" t="s">
        <v>16765</v>
      </c>
      <c r="AZ2035" s="6" t="s">
        <v>16958</v>
      </c>
      <c r="BA2035" s="6" t="s">
        <v>16765</v>
      </c>
      <c r="BB2035" s="6" t="s">
        <v>16959</v>
      </c>
      <c r="BC2035" s="6" t="s">
        <v>16765</v>
      </c>
      <c r="BD2035" s="6" t="s">
        <v>16960</v>
      </c>
      <c r="BE2035" s="6" t="s">
        <v>16961</v>
      </c>
      <c r="BF2035" s="6" t="s">
        <v>13575</v>
      </c>
      <c r="BG2035" s="6" t="s">
        <v>13575</v>
      </c>
      <c r="BH2035" s="6" t="s">
        <v>16959</v>
      </c>
      <c r="BI2035">
        <v>0</v>
      </c>
      <c r="BJ2035" s="6" t="s">
        <v>16958</v>
      </c>
      <c r="BK2035">
        <v>0</v>
      </c>
      <c r="BL2035" s="6" t="s">
        <v>315</v>
      </c>
      <c r="BM2035" s="56">
        <f>COUNTIF($B$2:B2035,B2035)</f>
        <v>1</v>
      </c>
      <c r="BN2035" s="6" t="str">
        <f t="shared" si="31"/>
        <v>15640-1</v>
      </c>
    </row>
    <row r="2036" spans="1:66" x14ac:dyDescent="0.25">
      <c r="A2036">
        <v>1</v>
      </c>
      <c r="B2036">
        <v>15686</v>
      </c>
      <c r="C2036" s="6" t="s">
        <v>20007</v>
      </c>
      <c r="D2036">
        <v>5</v>
      </c>
      <c r="E2036">
        <v>1</v>
      </c>
      <c r="F2036">
        <v>10</v>
      </c>
      <c r="G2036">
        <v>103</v>
      </c>
      <c r="H2036" s="6" t="s">
        <v>16994</v>
      </c>
      <c r="I2036">
        <v>1</v>
      </c>
      <c r="J2036">
        <v>755549</v>
      </c>
      <c r="K2036">
        <v>6</v>
      </c>
      <c r="L2036" s="55">
        <v>43668</v>
      </c>
      <c r="M2036" s="6" t="s">
        <v>16765</v>
      </c>
      <c r="N2036" s="55">
        <v>44568</v>
      </c>
      <c r="O2036">
        <v>118784</v>
      </c>
      <c r="P2036" s="6" t="s">
        <v>16764</v>
      </c>
      <c r="Q2036" s="6" t="s">
        <v>20008</v>
      </c>
      <c r="R2036">
        <v>1</v>
      </c>
      <c r="S2036">
        <v>0</v>
      </c>
      <c r="T2036">
        <v>-1</v>
      </c>
      <c r="U2036">
        <v>1651</v>
      </c>
      <c r="V2036" s="6" t="s">
        <v>16945</v>
      </c>
      <c r="W2036" s="6" t="s">
        <v>16946</v>
      </c>
      <c r="X2036" s="55">
        <v>44664</v>
      </c>
      <c r="Y2036">
        <v>50000</v>
      </c>
      <c r="Z2036">
        <v>0</v>
      </c>
      <c r="AA2036" s="6" t="s">
        <v>16765</v>
      </c>
      <c r="AB2036" s="6" t="s">
        <v>16947</v>
      </c>
      <c r="AD2036" s="6" t="s">
        <v>16948</v>
      </c>
      <c r="AE2036">
        <v>51268</v>
      </c>
      <c r="AF2036">
        <v>46501</v>
      </c>
      <c r="AG2036" s="6" t="s">
        <v>16949</v>
      </c>
      <c r="AH2036" s="6" t="s">
        <v>16950</v>
      </c>
      <c r="AI2036" s="6" t="s">
        <v>16951</v>
      </c>
      <c r="AJ2036" s="6" t="s">
        <v>16765</v>
      </c>
      <c r="AK2036" s="6" t="s">
        <v>16765</v>
      </c>
      <c r="AL2036" s="6" t="s">
        <v>16765</v>
      </c>
      <c r="AM2036" s="6" t="s">
        <v>16952</v>
      </c>
      <c r="AN2036">
        <v>0</v>
      </c>
      <c r="AO2036" s="55">
        <v>44664</v>
      </c>
      <c r="AP2036" s="6" t="s">
        <v>16953</v>
      </c>
      <c r="AQ2036">
        <v>0</v>
      </c>
      <c r="AR2036" s="6" t="s">
        <v>16954</v>
      </c>
      <c r="AS2036" s="6" t="s">
        <v>16955</v>
      </c>
      <c r="AT2036" s="6" t="s">
        <v>16947</v>
      </c>
      <c r="AU2036">
        <v>0</v>
      </c>
      <c r="AV2036">
        <v>0</v>
      </c>
      <c r="AW2036" s="6" t="s">
        <v>16956</v>
      </c>
      <c r="AX2036" s="6" t="s">
        <v>17331</v>
      </c>
      <c r="AY2036" s="6" t="s">
        <v>16765</v>
      </c>
      <c r="AZ2036" s="6" t="s">
        <v>16958</v>
      </c>
      <c r="BA2036" s="6" t="s">
        <v>16765</v>
      </c>
      <c r="BB2036" s="6" t="s">
        <v>16959</v>
      </c>
      <c r="BC2036" s="6" t="s">
        <v>16765</v>
      </c>
      <c r="BD2036" s="6" t="s">
        <v>16960</v>
      </c>
      <c r="BE2036" s="6" t="s">
        <v>16961</v>
      </c>
      <c r="BF2036" s="6" t="s">
        <v>13575</v>
      </c>
      <c r="BG2036" s="6" t="s">
        <v>13575</v>
      </c>
      <c r="BH2036" s="6" t="s">
        <v>16959</v>
      </c>
      <c r="BI2036">
        <v>0</v>
      </c>
      <c r="BJ2036" s="6" t="s">
        <v>16958</v>
      </c>
      <c r="BK2036">
        <v>0</v>
      </c>
      <c r="BL2036" s="6" t="s">
        <v>315</v>
      </c>
      <c r="BM2036" s="56">
        <f>COUNTIF($B$2:B2036,B2036)</f>
        <v>1</v>
      </c>
      <c r="BN2036" s="6" t="str">
        <f t="shared" si="31"/>
        <v>15686-1</v>
      </c>
    </row>
    <row r="2037" spans="1:66" x14ac:dyDescent="0.25">
      <c r="A2037">
        <v>1</v>
      </c>
      <c r="B2037">
        <v>15686</v>
      </c>
      <c r="C2037" s="6" t="s">
        <v>20007</v>
      </c>
      <c r="D2037">
        <v>5</v>
      </c>
      <c r="E2037">
        <v>1</v>
      </c>
      <c r="F2037">
        <v>10</v>
      </c>
      <c r="G2037">
        <v>103</v>
      </c>
      <c r="H2037" s="6" t="s">
        <v>16994</v>
      </c>
      <c r="I2037">
        <v>1</v>
      </c>
      <c r="J2037">
        <v>191482</v>
      </c>
      <c r="K2037">
        <v>7</v>
      </c>
      <c r="L2037" s="55">
        <v>44518</v>
      </c>
      <c r="M2037" s="6" t="s">
        <v>16765</v>
      </c>
      <c r="N2037" s="55">
        <v>44882</v>
      </c>
      <c r="O2037">
        <v>783178</v>
      </c>
      <c r="P2037" s="6" t="s">
        <v>16839</v>
      </c>
      <c r="Q2037" s="6" t="s">
        <v>20009</v>
      </c>
      <c r="R2037">
        <v>1</v>
      </c>
      <c r="S2037">
        <v>0</v>
      </c>
      <c r="T2037">
        <v>-1</v>
      </c>
      <c r="U2037">
        <v>1947.09</v>
      </c>
      <c r="V2037" s="6" t="s">
        <v>16945</v>
      </c>
      <c r="W2037" s="6" t="s">
        <v>16946</v>
      </c>
      <c r="X2037" s="55">
        <v>44664</v>
      </c>
      <c r="Y2037">
        <v>50000</v>
      </c>
      <c r="Z2037">
        <v>0</v>
      </c>
      <c r="AA2037" s="6" t="s">
        <v>16765</v>
      </c>
      <c r="AB2037" s="6" t="s">
        <v>16947</v>
      </c>
      <c r="AD2037" s="6" t="s">
        <v>16948</v>
      </c>
      <c r="AE2037">
        <v>53755</v>
      </c>
      <c r="AF2037">
        <v>48560</v>
      </c>
      <c r="AG2037" s="6" t="s">
        <v>16949</v>
      </c>
      <c r="AH2037" s="6" t="s">
        <v>16950</v>
      </c>
      <c r="AI2037" s="6" t="s">
        <v>16951</v>
      </c>
      <c r="AJ2037" s="6" t="s">
        <v>16765</v>
      </c>
      <c r="AK2037" s="6" t="s">
        <v>16765</v>
      </c>
      <c r="AL2037" s="6" t="s">
        <v>16765</v>
      </c>
      <c r="AM2037" s="6" t="s">
        <v>16952</v>
      </c>
      <c r="AN2037">
        <v>0</v>
      </c>
      <c r="AO2037" s="55">
        <v>44664</v>
      </c>
      <c r="AP2037" s="6" t="s">
        <v>16953</v>
      </c>
      <c r="AQ2037">
        <v>0</v>
      </c>
      <c r="AR2037" s="6" t="s">
        <v>16997</v>
      </c>
      <c r="AS2037" s="6" t="s">
        <v>16955</v>
      </c>
      <c r="AT2037" s="6" t="s">
        <v>16947</v>
      </c>
      <c r="AU2037">
        <v>0</v>
      </c>
      <c r="AV2037">
        <v>0</v>
      </c>
      <c r="AW2037" s="6" t="s">
        <v>16956</v>
      </c>
      <c r="AX2037" s="6" t="s">
        <v>16765</v>
      </c>
      <c r="AY2037" s="6" t="s">
        <v>16765</v>
      </c>
      <c r="AZ2037" s="6" t="s">
        <v>16958</v>
      </c>
      <c r="BA2037" s="6" t="s">
        <v>16765</v>
      </c>
      <c r="BB2037" s="6" t="s">
        <v>16959</v>
      </c>
      <c r="BC2037" s="6" t="s">
        <v>16765</v>
      </c>
      <c r="BD2037" s="6" t="s">
        <v>16960</v>
      </c>
      <c r="BE2037" s="6" t="s">
        <v>16961</v>
      </c>
      <c r="BF2037" s="6" t="s">
        <v>13575</v>
      </c>
      <c r="BG2037" s="6" t="s">
        <v>13575</v>
      </c>
      <c r="BH2037" s="6" t="s">
        <v>16959</v>
      </c>
      <c r="BI2037">
        <v>0</v>
      </c>
      <c r="BJ2037" s="6" t="s">
        <v>16958</v>
      </c>
      <c r="BK2037">
        <v>0</v>
      </c>
      <c r="BL2037" s="6" t="s">
        <v>315</v>
      </c>
      <c r="BM2037" s="56">
        <f>COUNTIF($B$2:B2037,B2037)</f>
        <v>2</v>
      </c>
      <c r="BN2037" s="6" t="str">
        <f t="shared" si="31"/>
        <v>15686-2</v>
      </c>
    </row>
    <row r="2038" spans="1:66" x14ac:dyDescent="0.25">
      <c r="A2038">
        <v>1</v>
      </c>
      <c r="B2038">
        <v>15691</v>
      </c>
      <c r="C2038" s="6" t="s">
        <v>20010</v>
      </c>
      <c r="D2038">
        <v>5</v>
      </c>
      <c r="E2038">
        <v>2</v>
      </c>
      <c r="F2038">
        <v>20</v>
      </c>
      <c r="G2038">
        <v>201</v>
      </c>
      <c r="H2038" s="6" t="s">
        <v>16963</v>
      </c>
      <c r="I2038">
        <v>1</v>
      </c>
      <c r="J2038">
        <v>24019</v>
      </c>
      <c r="K2038">
        <v>7</v>
      </c>
      <c r="L2038" s="55">
        <v>44208</v>
      </c>
      <c r="M2038" s="6" t="s">
        <v>16765</v>
      </c>
      <c r="N2038" s="55">
        <v>44505</v>
      </c>
      <c r="O2038">
        <v>248065</v>
      </c>
      <c r="P2038" s="6" t="s">
        <v>16778</v>
      </c>
      <c r="Q2038" s="6" t="s">
        <v>20011</v>
      </c>
      <c r="R2038">
        <v>1</v>
      </c>
      <c r="S2038">
        <v>0</v>
      </c>
      <c r="T2038">
        <v>-1</v>
      </c>
      <c r="U2038">
        <v>1649.52</v>
      </c>
      <c r="V2038" s="6" t="s">
        <v>16945</v>
      </c>
      <c r="W2038" s="6" t="s">
        <v>16946</v>
      </c>
      <c r="X2038" s="55">
        <v>44657</v>
      </c>
      <c r="Y2038">
        <v>0</v>
      </c>
      <c r="Z2038">
        <v>0</v>
      </c>
      <c r="AA2038" s="6" t="s">
        <v>16765</v>
      </c>
      <c r="AB2038" s="6" t="s">
        <v>16947</v>
      </c>
      <c r="AD2038" s="6" t="s">
        <v>16948</v>
      </c>
      <c r="AE2038">
        <v>52814</v>
      </c>
      <c r="AF2038">
        <v>47782</v>
      </c>
      <c r="AG2038" s="6" t="s">
        <v>16949</v>
      </c>
      <c r="AH2038" s="6" t="s">
        <v>16950</v>
      </c>
      <c r="AI2038" s="6" t="s">
        <v>16951</v>
      </c>
      <c r="AJ2038" s="6" t="s">
        <v>16765</v>
      </c>
      <c r="AK2038" s="6" t="s">
        <v>16765</v>
      </c>
      <c r="AL2038" s="6" t="s">
        <v>16765</v>
      </c>
      <c r="AM2038" s="6" t="s">
        <v>16952</v>
      </c>
      <c r="AN2038">
        <v>0</v>
      </c>
      <c r="AO2038" s="55">
        <v>44657</v>
      </c>
      <c r="AP2038" s="6" t="s">
        <v>16953</v>
      </c>
      <c r="AQ2038">
        <v>0</v>
      </c>
      <c r="AR2038" s="6" t="s">
        <v>16997</v>
      </c>
      <c r="AS2038" s="6" t="s">
        <v>16955</v>
      </c>
      <c r="AT2038" s="6" t="s">
        <v>16947</v>
      </c>
      <c r="AU2038">
        <v>0</v>
      </c>
      <c r="AV2038">
        <v>0</v>
      </c>
      <c r="AW2038" s="6" t="s">
        <v>16956</v>
      </c>
      <c r="AX2038" s="6" t="s">
        <v>19786</v>
      </c>
      <c r="AY2038" s="6" t="s">
        <v>16765</v>
      </c>
      <c r="AZ2038" s="6" t="s">
        <v>16958</v>
      </c>
      <c r="BA2038" s="6" t="s">
        <v>16765</v>
      </c>
      <c r="BB2038" s="6" t="s">
        <v>16959</v>
      </c>
      <c r="BC2038" s="6" t="s">
        <v>16765</v>
      </c>
      <c r="BD2038" s="6" t="s">
        <v>16960</v>
      </c>
      <c r="BE2038" s="6" t="s">
        <v>16961</v>
      </c>
      <c r="BF2038" s="6" t="s">
        <v>13575</v>
      </c>
      <c r="BG2038" s="6" t="s">
        <v>13575</v>
      </c>
      <c r="BH2038" s="6" t="s">
        <v>16959</v>
      </c>
      <c r="BI2038">
        <v>0</v>
      </c>
      <c r="BJ2038" s="6" t="s">
        <v>16958</v>
      </c>
      <c r="BK2038">
        <v>0</v>
      </c>
      <c r="BL2038" s="6" t="s">
        <v>315</v>
      </c>
      <c r="BM2038" s="56">
        <f>COUNTIF($B$2:B2038,B2038)</f>
        <v>1</v>
      </c>
      <c r="BN2038" s="6" t="str">
        <f t="shared" si="31"/>
        <v>15691-1</v>
      </c>
    </row>
    <row r="2039" spans="1:66" x14ac:dyDescent="0.25">
      <c r="A2039">
        <v>1</v>
      </c>
      <c r="B2039">
        <v>15712</v>
      </c>
      <c r="C2039" s="6" t="s">
        <v>20012</v>
      </c>
      <c r="D2039">
        <v>5</v>
      </c>
      <c r="E2039">
        <v>1</v>
      </c>
      <c r="F2039">
        <v>10</v>
      </c>
      <c r="G2039">
        <v>102</v>
      </c>
      <c r="H2039" s="6" t="s">
        <v>16943</v>
      </c>
      <c r="I2039">
        <v>1</v>
      </c>
      <c r="J2039">
        <v>433923</v>
      </c>
      <c r="K2039">
        <v>5</v>
      </c>
      <c r="L2039" s="55">
        <v>41628</v>
      </c>
      <c r="M2039" s="6" t="s">
        <v>16765</v>
      </c>
      <c r="N2039" s="55">
        <v>109574</v>
      </c>
      <c r="O2039">
        <v>27983</v>
      </c>
      <c r="P2039" s="6" t="s">
        <v>16791</v>
      </c>
      <c r="Q2039" s="6" t="s">
        <v>16973</v>
      </c>
      <c r="R2039">
        <v>120</v>
      </c>
      <c r="S2039">
        <v>0</v>
      </c>
      <c r="T2039">
        <v>-120</v>
      </c>
      <c r="U2039">
        <v>144</v>
      </c>
      <c r="V2039" s="6" t="s">
        <v>17004</v>
      </c>
      <c r="W2039" s="6" t="s">
        <v>16946</v>
      </c>
      <c r="X2039" s="55">
        <v>44663</v>
      </c>
      <c r="Y2039">
        <v>10000</v>
      </c>
      <c r="Z2039">
        <v>0</v>
      </c>
      <c r="AA2039" s="6" t="s">
        <v>16765</v>
      </c>
      <c r="AB2039" s="6" t="s">
        <v>16947</v>
      </c>
      <c r="AD2039" s="6" t="s">
        <v>16765</v>
      </c>
      <c r="AE2039">
        <v>31678</v>
      </c>
      <c r="AF2039">
        <v>26801</v>
      </c>
      <c r="AG2039" s="6" t="s">
        <v>16973</v>
      </c>
      <c r="AH2039" s="6" t="s">
        <v>16950</v>
      </c>
      <c r="AI2039" s="6" t="s">
        <v>16951</v>
      </c>
      <c r="AJ2039" s="6" t="s">
        <v>16765</v>
      </c>
      <c r="AK2039" s="6" t="s">
        <v>16765</v>
      </c>
      <c r="AL2039" s="6" t="s">
        <v>16765</v>
      </c>
      <c r="AM2039" s="6" t="s">
        <v>16952</v>
      </c>
      <c r="AN2039">
        <v>0</v>
      </c>
      <c r="AO2039" s="55">
        <v>44663</v>
      </c>
      <c r="AP2039" s="6" t="s">
        <v>17000</v>
      </c>
      <c r="AQ2039">
        <v>0</v>
      </c>
      <c r="AR2039" s="6" t="s">
        <v>17168</v>
      </c>
      <c r="AS2039" s="6" t="s">
        <v>17002</v>
      </c>
      <c r="AT2039" s="6" t="s">
        <v>16947</v>
      </c>
      <c r="AU2039">
        <v>0</v>
      </c>
      <c r="AV2039">
        <v>0</v>
      </c>
      <c r="AW2039" s="6" t="s">
        <v>16956</v>
      </c>
      <c r="AX2039" s="6" t="s">
        <v>20013</v>
      </c>
      <c r="AY2039" s="6" t="s">
        <v>16765</v>
      </c>
      <c r="AZ2039" s="6" t="s">
        <v>16958</v>
      </c>
      <c r="BA2039" s="6" t="s">
        <v>16765</v>
      </c>
      <c r="BB2039" s="6" t="s">
        <v>16959</v>
      </c>
      <c r="BC2039" s="6" t="s">
        <v>16765</v>
      </c>
      <c r="BD2039" s="6" t="s">
        <v>16960</v>
      </c>
      <c r="BE2039" s="6" t="s">
        <v>16961</v>
      </c>
      <c r="BF2039" s="6" t="s">
        <v>13575</v>
      </c>
      <c r="BG2039" s="6" t="s">
        <v>13575</v>
      </c>
      <c r="BH2039" s="6" t="s">
        <v>16959</v>
      </c>
      <c r="BI2039">
        <v>0</v>
      </c>
      <c r="BJ2039" s="6" t="s">
        <v>16958</v>
      </c>
      <c r="BK2039">
        <v>0</v>
      </c>
      <c r="BL2039" s="6" t="s">
        <v>315</v>
      </c>
      <c r="BM2039" s="56">
        <f>COUNTIF($B$2:B2039,B2039)</f>
        <v>1</v>
      </c>
      <c r="BN2039" s="6" t="str">
        <f t="shared" si="31"/>
        <v>15712-1</v>
      </c>
    </row>
    <row r="2040" spans="1:66" x14ac:dyDescent="0.25">
      <c r="A2040">
        <v>1</v>
      </c>
      <c r="B2040">
        <v>15712</v>
      </c>
      <c r="C2040" s="6" t="s">
        <v>20012</v>
      </c>
      <c r="D2040">
        <v>5</v>
      </c>
      <c r="E2040">
        <v>1</v>
      </c>
      <c r="F2040">
        <v>10</v>
      </c>
      <c r="G2040">
        <v>102</v>
      </c>
      <c r="H2040" s="6" t="s">
        <v>16943</v>
      </c>
      <c r="I2040">
        <v>1</v>
      </c>
      <c r="J2040">
        <v>433923</v>
      </c>
      <c r="K2040">
        <v>5</v>
      </c>
      <c r="L2040" s="55">
        <v>41628</v>
      </c>
      <c r="M2040" s="6" t="s">
        <v>16765</v>
      </c>
      <c r="N2040" s="55">
        <v>109574</v>
      </c>
      <c r="O2040">
        <v>30491</v>
      </c>
      <c r="P2040" s="6" t="s">
        <v>16793</v>
      </c>
      <c r="Q2040" s="6" t="s">
        <v>16973</v>
      </c>
      <c r="R2040">
        <v>5</v>
      </c>
      <c r="S2040">
        <v>0</v>
      </c>
      <c r="T2040">
        <v>-5</v>
      </c>
      <c r="U2040">
        <v>80</v>
      </c>
      <c r="V2040" s="6" t="s">
        <v>16999</v>
      </c>
      <c r="W2040" s="6" t="s">
        <v>16946</v>
      </c>
      <c r="X2040" s="55">
        <v>44663</v>
      </c>
      <c r="Y2040">
        <v>10000</v>
      </c>
      <c r="Z2040">
        <v>0</v>
      </c>
      <c r="AA2040" s="6" t="s">
        <v>16765</v>
      </c>
      <c r="AB2040" s="6" t="s">
        <v>16947</v>
      </c>
      <c r="AD2040" s="6" t="s">
        <v>16765</v>
      </c>
      <c r="AE2040">
        <v>31679</v>
      </c>
      <c r="AF2040">
        <v>26801</v>
      </c>
      <c r="AG2040" s="6" t="s">
        <v>16973</v>
      </c>
      <c r="AH2040" s="6" t="s">
        <v>16950</v>
      </c>
      <c r="AI2040" s="6" t="s">
        <v>16951</v>
      </c>
      <c r="AJ2040" s="6" t="s">
        <v>16765</v>
      </c>
      <c r="AK2040" s="6" t="s">
        <v>16765</v>
      </c>
      <c r="AL2040" s="6" t="s">
        <v>16765</v>
      </c>
      <c r="AM2040" s="6" t="s">
        <v>16952</v>
      </c>
      <c r="AN2040">
        <v>0</v>
      </c>
      <c r="AO2040" s="55">
        <v>44663</v>
      </c>
      <c r="AP2040" s="6" t="s">
        <v>17000</v>
      </c>
      <c r="AQ2040">
        <v>0</v>
      </c>
      <c r="AR2040" s="6" t="s">
        <v>17171</v>
      </c>
      <c r="AS2040" s="6" t="s">
        <v>17002</v>
      </c>
      <c r="AT2040" s="6" t="s">
        <v>16947</v>
      </c>
      <c r="AU2040">
        <v>0</v>
      </c>
      <c r="AV2040">
        <v>0</v>
      </c>
      <c r="AW2040" s="6" t="s">
        <v>16956</v>
      </c>
      <c r="AX2040" s="6" t="s">
        <v>20013</v>
      </c>
      <c r="AY2040" s="6" t="s">
        <v>16765</v>
      </c>
      <c r="AZ2040" s="6" t="s">
        <v>16958</v>
      </c>
      <c r="BA2040" s="6" t="s">
        <v>16765</v>
      </c>
      <c r="BB2040" s="6" t="s">
        <v>16959</v>
      </c>
      <c r="BC2040" s="6" t="s">
        <v>16765</v>
      </c>
      <c r="BD2040" s="6" t="s">
        <v>16960</v>
      </c>
      <c r="BE2040" s="6" t="s">
        <v>16961</v>
      </c>
      <c r="BF2040" s="6" t="s">
        <v>13575</v>
      </c>
      <c r="BG2040" s="6" t="s">
        <v>13575</v>
      </c>
      <c r="BH2040" s="6" t="s">
        <v>16959</v>
      </c>
      <c r="BI2040">
        <v>0</v>
      </c>
      <c r="BJ2040" s="6" t="s">
        <v>16958</v>
      </c>
      <c r="BK2040">
        <v>0</v>
      </c>
      <c r="BL2040" s="6" t="s">
        <v>315</v>
      </c>
      <c r="BM2040" s="56">
        <f>COUNTIF($B$2:B2040,B2040)</f>
        <v>2</v>
      </c>
      <c r="BN2040" s="6" t="str">
        <f t="shared" si="31"/>
        <v>15712-2</v>
      </c>
    </row>
    <row r="2041" spans="1:66" x14ac:dyDescent="0.25">
      <c r="A2041">
        <v>1</v>
      </c>
      <c r="B2041">
        <v>15719</v>
      </c>
      <c r="C2041" s="6" t="s">
        <v>20014</v>
      </c>
      <c r="D2041">
        <v>5</v>
      </c>
      <c r="E2041">
        <v>3</v>
      </c>
      <c r="F2041">
        <v>30</v>
      </c>
      <c r="G2041">
        <v>307</v>
      </c>
      <c r="H2041" s="6" t="s">
        <v>17010</v>
      </c>
      <c r="I2041">
        <v>1</v>
      </c>
      <c r="J2041">
        <v>251901</v>
      </c>
      <c r="K2041">
        <v>7</v>
      </c>
      <c r="L2041" s="55">
        <v>44627</v>
      </c>
      <c r="M2041" s="6" t="s">
        <v>16765</v>
      </c>
      <c r="N2041" s="55">
        <v>44944</v>
      </c>
      <c r="O2041">
        <v>118747</v>
      </c>
      <c r="P2041" s="6" t="s">
        <v>16770</v>
      </c>
      <c r="Q2041" s="6" t="s">
        <v>20015</v>
      </c>
      <c r="R2041">
        <v>1</v>
      </c>
      <c r="S2041">
        <v>0</v>
      </c>
      <c r="T2041">
        <v>-1</v>
      </c>
      <c r="U2041">
        <v>1217</v>
      </c>
      <c r="V2041" s="6" t="s">
        <v>16945</v>
      </c>
      <c r="W2041" s="6" t="s">
        <v>16946</v>
      </c>
      <c r="X2041" s="55">
        <v>44665</v>
      </c>
      <c r="Y2041">
        <v>0</v>
      </c>
      <c r="Z2041">
        <v>0</v>
      </c>
      <c r="AA2041" s="6" t="s">
        <v>16765</v>
      </c>
      <c r="AB2041" s="6" t="s">
        <v>16947</v>
      </c>
      <c r="AD2041" s="6" t="s">
        <v>16948</v>
      </c>
      <c r="AE2041">
        <v>54076</v>
      </c>
      <c r="AF2041">
        <v>48841</v>
      </c>
      <c r="AG2041" s="6" t="s">
        <v>16949</v>
      </c>
      <c r="AH2041" s="6" t="s">
        <v>16950</v>
      </c>
      <c r="AI2041" s="6" t="s">
        <v>16951</v>
      </c>
      <c r="AJ2041" s="6" t="s">
        <v>16765</v>
      </c>
      <c r="AK2041" s="6" t="s">
        <v>16765</v>
      </c>
      <c r="AL2041" s="6" t="s">
        <v>16765</v>
      </c>
      <c r="AM2041" s="6" t="s">
        <v>16952</v>
      </c>
      <c r="AN2041">
        <v>0</v>
      </c>
      <c r="AO2041" s="55">
        <v>44665</v>
      </c>
      <c r="AP2041" s="6" t="s">
        <v>16953</v>
      </c>
      <c r="AQ2041">
        <v>0</v>
      </c>
      <c r="AR2041" s="6" t="s">
        <v>16954</v>
      </c>
      <c r="AS2041" s="6" t="s">
        <v>16955</v>
      </c>
      <c r="AT2041" s="6" t="s">
        <v>16947</v>
      </c>
      <c r="AU2041">
        <v>0</v>
      </c>
      <c r="AV2041">
        <v>0</v>
      </c>
      <c r="AW2041" s="6" t="s">
        <v>16956</v>
      </c>
      <c r="AX2041" s="6" t="s">
        <v>16765</v>
      </c>
      <c r="AY2041" s="6" t="s">
        <v>16765</v>
      </c>
      <c r="AZ2041" s="6" t="s">
        <v>16958</v>
      </c>
      <c r="BA2041" s="6" t="s">
        <v>16765</v>
      </c>
      <c r="BB2041" s="6" t="s">
        <v>16959</v>
      </c>
      <c r="BC2041" s="6" t="s">
        <v>16765</v>
      </c>
      <c r="BD2041" s="6" t="s">
        <v>16960</v>
      </c>
      <c r="BE2041" s="6" t="s">
        <v>16961</v>
      </c>
      <c r="BF2041" s="6" t="s">
        <v>13575</v>
      </c>
      <c r="BG2041" s="6" t="s">
        <v>13575</v>
      </c>
      <c r="BH2041" s="6" t="s">
        <v>16959</v>
      </c>
      <c r="BI2041">
        <v>0</v>
      </c>
      <c r="BJ2041" s="6" t="s">
        <v>16958</v>
      </c>
      <c r="BK2041">
        <v>0</v>
      </c>
      <c r="BL2041" s="6" t="s">
        <v>315</v>
      </c>
      <c r="BM2041" s="56">
        <f>COUNTIF($B$2:B2041,B2041)</f>
        <v>1</v>
      </c>
      <c r="BN2041" s="6" t="str">
        <f t="shared" si="31"/>
        <v>15719-1</v>
      </c>
    </row>
    <row r="2042" spans="1:66" x14ac:dyDescent="0.25">
      <c r="A2042">
        <v>1</v>
      </c>
      <c r="B2042">
        <v>15719</v>
      </c>
      <c r="C2042" s="6" t="s">
        <v>20014</v>
      </c>
      <c r="D2042">
        <v>5</v>
      </c>
      <c r="E2042">
        <v>3</v>
      </c>
      <c r="F2042">
        <v>30</v>
      </c>
      <c r="G2042">
        <v>307</v>
      </c>
      <c r="H2042" s="6" t="s">
        <v>17010</v>
      </c>
      <c r="I2042">
        <v>1</v>
      </c>
      <c r="J2042">
        <v>226386</v>
      </c>
      <c r="K2042">
        <v>7</v>
      </c>
      <c r="L2042" s="55">
        <v>44580</v>
      </c>
      <c r="M2042" s="6" t="s">
        <v>16765</v>
      </c>
      <c r="N2042" s="55">
        <v>44944</v>
      </c>
      <c r="O2042">
        <v>118784</v>
      </c>
      <c r="P2042" s="6" t="s">
        <v>16764</v>
      </c>
      <c r="Q2042" s="6" t="s">
        <v>20016</v>
      </c>
      <c r="R2042">
        <v>1</v>
      </c>
      <c r="S2042">
        <v>0</v>
      </c>
      <c r="T2042">
        <v>-1</v>
      </c>
      <c r="U2042">
        <v>1651</v>
      </c>
      <c r="V2042" s="6" t="s">
        <v>16945</v>
      </c>
      <c r="W2042" s="6" t="s">
        <v>16946</v>
      </c>
      <c r="X2042" s="55">
        <v>44665</v>
      </c>
      <c r="Y2042">
        <v>0</v>
      </c>
      <c r="Z2042">
        <v>0</v>
      </c>
      <c r="AA2042" s="6" t="s">
        <v>16765</v>
      </c>
      <c r="AB2042" s="6" t="s">
        <v>16947</v>
      </c>
      <c r="AD2042" s="6" t="s">
        <v>16948</v>
      </c>
      <c r="AE2042">
        <v>53969</v>
      </c>
      <c r="AF2042">
        <v>48750</v>
      </c>
      <c r="AG2042" s="6" t="s">
        <v>16949</v>
      </c>
      <c r="AH2042" s="6" t="s">
        <v>16950</v>
      </c>
      <c r="AI2042" s="6" t="s">
        <v>16951</v>
      </c>
      <c r="AJ2042" s="6" t="s">
        <v>16765</v>
      </c>
      <c r="AK2042" s="6" t="s">
        <v>16765</v>
      </c>
      <c r="AL2042" s="6" t="s">
        <v>16765</v>
      </c>
      <c r="AM2042" s="6" t="s">
        <v>16952</v>
      </c>
      <c r="AN2042">
        <v>0</v>
      </c>
      <c r="AO2042" s="55">
        <v>44665</v>
      </c>
      <c r="AP2042" s="6" t="s">
        <v>16953</v>
      </c>
      <c r="AQ2042">
        <v>0</v>
      </c>
      <c r="AR2042" s="6" t="s">
        <v>16954</v>
      </c>
      <c r="AS2042" s="6" t="s">
        <v>16955</v>
      </c>
      <c r="AT2042" s="6" t="s">
        <v>16947</v>
      </c>
      <c r="AU2042">
        <v>0</v>
      </c>
      <c r="AV2042">
        <v>0</v>
      </c>
      <c r="AW2042" s="6" t="s">
        <v>16956</v>
      </c>
      <c r="AX2042" s="6" t="s">
        <v>16765</v>
      </c>
      <c r="AY2042" s="6" t="s">
        <v>16765</v>
      </c>
      <c r="AZ2042" s="6" t="s">
        <v>16958</v>
      </c>
      <c r="BA2042" s="6" t="s">
        <v>16765</v>
      </c>
      <c r="BB2042" s="6" t="s">
        <v>16959</v>
      </c>
      <c r="BC2042" s="6" t="s">
        <v>16765</v>
      </c>
      <c r="BD2042" s="6" t="s">
        <v>16960</v>
      </c>
      <c r="BE2042" s="6" t="s">
        <v>16961</v>
      </c>
      <c r="BF2042" s="6" t="s">
        <v>13575</v>
      </c>
      <c r="BG2042" s="6" t="s">
        <v>13575</v>
      </c>
      <c r="BH2042" s="6" t="s">
        <v>16959</v>
      </c>
      <c r="BI2042">
        <v>0</v>
      </c>
      <c r="BJ2042" s="6" t="s">
        <v>16958</v>
      </c>
      <c r="BK2042">
        <v>0</v>
      </c>
      <c r="BL2042" s="6" t="s">
        <v>315</v>
      </c>
      <c r="BM2042" s="56">
        <f>COUNTIF($B$2:B2042,B2042)</f>
        <v>2</v>
      </c>
      <c r="BN2042" s="6" t="str">
        <f t="shared" si="31"/>
        <v>15719-2</v>
      </c>
    </row>
    <row r="2043" spans="1:66" x14ac:dyDescent="0.25">
      <c r="A2043">
        <v>1</v>
      </c>
      <c r="B2043">
        <v>15719</v>
      </c>
      <c r="C2043" s="6" t="s">
        <v>20014</v>
      </c>
      <c r="D2043">
        <v>5</v>
      </c>
      <c r="E2043">
        <v>3</v>
      </c>
      <c r="F2043">
        <v>30</v>
      </c>
      <c r="G2043">
        <v>307</v>
      </c>
      <c r="H2043" s="6" t="s">
        <v>17010</v>
      </c>
      <c r="I2043">
        <v>1</v>
      </c>
      <c r="J2043">
        <v>226387</v>
      </c>
      <c r="K2043">
        <v>7</v>
      </c>
      <c r="L2043" s="55">
        <v>44580</v>
      </c>
      <c r="M2043" s="6" t="s">
        <v>16765</v>
      </c>
      <c r="N2043" s="55">
        <v>44944</v>
      </c>
      <c r="O2043">
        <v>628699</v>
      </c>
      <c r="P2043" s="6" t="s">
        <v>16777</v>
      </c>
      <c r="Q2043" s="6" t="s">
        <v>20017</v>
      </c>
      <c r="R2043">
        <v>1</v>
      </c>
      <c r="S2043">
        <v>0</v>
      </c>
      <c r="T2043">
        <v>-1</v>
      </c>
      <c r="U2043">
        <v>1687</v>
      </c>
      <c r="V2043" s="6" t="s">
        <v>16945</v>
      </c>
      <c r="W2043" s="6" t="s">
        <v>16946</v>
      </c>
      <c r="X2043" s="55">
        <v>44665</v>
      </c>
      <c r="Y2043">
        <v>0</v>
      </c>
      <c r="Z2043">
        <v>0</v>
      </c>
      <c r="AA2043" s="6" t="s">
        <v>16765</v>
      </c>
      <c r="AB2043" s="6" t="s">
        <v>16947</v>
      </c>
      <c r="AD2043" s="6" t="s">
        <v>16948</v>
      </c>
      <c r="AE2043">
        <v>53970</v>
      </c>
      <c r="AF2043">
        <v>48753</v>
      </c>
      <c r="AG2043" s="6" t="s">
        <v>16949</v>
      </c>
      <c r="AH2043" s="6" t="s">
        <v>16950</v>
      </c>
      <c r="AI2043" s="6" t="s">
        <v>16951</v>
      </c>
      <c r="AJ2043" s="6" t="s">
        <v>16765</v>
      </c>
      <c r="AK2043" s="6" t="s">
        <v>16765</v>
      </c>
      <c r="AL2043" s="6" t="s">
        <v>16765</v>
      </c>
      <c r="AM2043" s="6" t="s">
        <v>16952</v>
      </c>
      <c r="AN2043">
        <v>0</v>
      </c>
      <c r="AO2043" s="55">
        <v>44665</v>
      </c>
      <c r="AP2043" s="6" t="s">
        <v>16953</v>
      </c>
      <c r="AQ2043">
        <v>0</v>
      </c>
      <c r="AR2043" s="6" t="s">
        <v>16997</v>
      </c>
      <c r="AS2043" s="6" t="s">
        <v>16955</v>
      </c>
      <c r="AT2043" s="6" t="s">
        <v>16947</v>
      </c>
      <c r="AU2043">
        <v>0</v>
      </c>
      <c r="AV2043">
        <v>0</v>
      </c>
      <c r="AW2043" s="6" t="s">
        <v>16956</v>
      </c>
      <c r="AX2043" s="6" t="s">
        <v>16765</v>
      </c>
      <c r="AY2043" s="6" t="s">
        <v>16765</v>
      </c>
      <c r="AZ2043" s="6" t="s">
        <v>16958</v>
      </c>
      <c r="BA2043" s="6" t="s">
        <v>16765</v>
      </c>
      <c r="BB2043" s="6" t="s">
        <v>16959</v>
      </c>
      <c r="BC2043" s="6" t="s">
        <v>16765</v>
      </c>
      <c r="BD2043" s="6" t="s">
        <v>16960</v>
      </c>
      <c r="BE2043" s="6" t="s">
        <v>16961</v>
      </c>
      <c r="BF2043" s="6" t="s">
        <v>13575</v>
      </c>
      <c r="BG2043" s="6" t="s">
        <v>13575</v>
      </c>
      <c r="BH2043" s="6" t="s">
        <v>16959</v>
      </c>
      <c r="BI2043">
        <v>0</v>
      </c>
      <c r="BJ2043" s="6" t="s">
        <v>16958</v>
      </c>
      <c r="BK2043">
        <v>0</v>
      </c>
      <c r="BL2043" s="6" t="s">
        <v>315</v>
      </c>
      <c r="BM2043" s="56">
        <f>COUNTIF($B$2:B2043,B2043)</f>
        <v>3</v>
      </c>
      <c r="BN2043" s="6" t="str">
        <f t="shared" si="31"/>
        <v>15719-3</v>
      </c>
    </row>
    <row r="2044" spans="1:66" x14ac:dyDescent="0.25">
      <c r="A2044">
        <v>1</v>
      </c>
      <c r="B2044">
        <v>15730</v>
      </c>
      <c r="C2044" s="6" t="s">
        <v>20018</v>
      </c>
      <c r="D2044">
        <v>5</v>
      </c>
      <c r="E2044">
        <v>3</v>
      </c>
      <c r="F2044">
        <v>30</v>
      </c>
      <c r="G2044">
        <v>305</v>
      </c>
      <c r="H2044" s="6" t="s">
        <v>16963</v>
      </c>
      <c r="I2044">
        <v>1</v>
      </c>
      <c r="J2044">
        <v>735558</v>
      </c>
      <c r="K2044">
        <v>6</v>
      </c>
      <c r="L2044" s="55">
        <v>43630</v>
      </c>
      <c r="M2044" s="6" t="s">
        <v>16765</v>
      </c>
      <c r="N2044" s="55">
        <v>44825</v>
      </c>
      <c r="O2044">
        <v>118754</v>
      </c>
      <c r="P2044" s="6" t="s">
        <v>16794</v>
      </c>
      <c r="Q2044" s="6" t="s">
        <v>20019</v>
      </c>
      <c r="R2044">
        <v>1</v>
      </c>
      <c r="S2044">
        <v>0</v>
      </c>
      <c r="T2044">
        <v>-1</v>
      </c>
      <c r="U2044">
        <v>1850</v>
      </c>
      <c r="V2044" s="6" t="s">
        <v>16945</v>
      </c>
      <c r="W2044" s="6" t="s">
        <v>16995</v>
      </c>
      <c r="X2044" s="55">
        <v>44664</v>
      </c>
      <c r="Y2044">
        <v>50000</v>
      </c>
      <c r="Z2044">
        <v>2522.4899999999998</v>
      </c>
      <c r="AA2044" s="6" t="s">
        <v>16996</v>
      </c>
      <c r="AB2044" s="6" t="s">
        <v>16947</v>
      </c>
      <c r="AD2044" s="6" t="s">
        <v>16948</v>
      </c>
      <c r="AE2044">
        <v>51077</v>
      </c>
      <c r="AF2044">
        <v>46320</v>
      </c>
      <c r="AG2044" s="6" t="s">
        <v>16949</v>
      </c>
      <c r="AH2044" s="6" t="s">
        <v>16950</v>
      </c>
      <c r="AI2044" s="6" t="s">
        <v>16951</v>
      </c>
      <c r="AJ2044" s="6" t="s">
        <v>16765</v>
      </c>
      <c r="AK2044" s="6" t="s">
        <v>16765</v>
      </c>
      <c r="AL2044" s="6" t="s">
        <v>16765</v>
      </c>
      <c r="AM2044" s="6" t="s">
        <v>16952</v>
      </c>
      <c r="AN2044">
        <v>0</v>
      </c>
      <c r="AO2044" s="55">
        <v>44664</v>
      </c>
      <c r="AP2044" s="6" t="s">
        <v>16953</v>
      </c>
      <c r="AQ2044">
        <v>0</v>
      </c>
      <c r="AR2044" s="6" t="s">
        <v>16954</v>
      </c>
      <c r="AS2044" s="6" t="s">
        <v>16955</v>
      </c>
      <c r="AT2044" s="6" t="s">
        <v>16947</v>
      </c>
      <c r="AU2044">
        <v>0</v>
      </c>
      <c r="AV2044">
        <v>0</v>
      </c>
      <c r="AW2044" s="6" t="s">
        <v>16956</v>
      </c>
      <c r="AX2044" s="6" t="s">
        <v>17259</v>
      </c>
      <c r="AY2044" s="6" t="s">
        <v>16765</v>
      </c>
      <c r="AZ2044" s="6" t="s">
        <v>16958</v>
      </c>
      <c r="BA2044" s="6" t="s">
        <v>16765</v>
      </c>
      <c r="BB2044" s="6" t="s">
        <v>16959</v>
      </c>
      <c r="BC2044" s="6" t="s">
        <v>16765</v>
      </c>
      <c r="BD2044" s="6" t="s">
        <v>16960</v>
      </c>
      <c r="BE2044" s="6" t="s">
        <v>16961</v>
      </c>
      <c r="BF2044" s="6" t="s">
        <v>13575</v>
      </c>
      <c r="BG2044" s="6" t="s">
        <v>13575</v>
      </c>
      <c r="BH2044" s="6" t="s">
        <v>16959</v>
      </c>
      <c r="BI2044">
        <v>0</v>
      </c>
      <c r="BJ2044" s="6" t="s">
        <v>16958</v>
      </c>
      <c r="BK2044">
        <v>0</v>
      </c>
      <c r="BL2044" s="6" t="s">
        <v>315</v>
      </c>
      <c r="BM2044" s="56">
        <f>COUNTIF($B$2:B2044,B2044)</f>
        <v>1</v>
      </c>
      <c r="BN2044" s="6" t="str">
        <f t="shared" si="31"/>
        <v>15730-1</v>
      </c>
    </row>
    <row r="2045" spans="1:66" x14ac:dyDescent="0.25">
      <c r="A2045">
        <v>1</v>
      </c>
      <c r="B2045">
        <v>15730</v>
      </c>
      <c r="C2045" s="6" t="s">
        <v>20018</v>
      </c>
      <c r="D2045">
        <v>5</v>
      </c>
      <c r="E2045">
        <v>3</v>
      </c>
      <c r="F2045">
        <v>30</v>
      </c>
      <c r="G2045">
        <v>305</v>
      </c>
      <c r="H2045" s="6" t="s">
        <v>16963</v>
      </c>
      <c r="I2045">
        <v>1</v>
      </c>
      <c r="J2045">
        <v>735559</v>
      </c>
      <c r="K2045">
        <v>6</v>
      </c>
      <c r="L2045" s="55">
        <v>43630</v>
      </c>
      <c r="M2045" s="6" t="s">
        <v>16765</v>
      </c>
      <c r="N2045" s="55">
        <v>44825</v>
      </c>
      <c r="O2045">
        <v>118784</v>
      </c>
      <c r="P2045" s="6" t="s">
        <v>16764</v>
      </c>
      <c r="Q2045" s="6" t="s">
        <v>20020</v>
      </c>
      <c r="R2045">
        <v>1</v>
      </c>
      <c r="S2045">
        <v>0</v>
      </c>
      <c r="T2045">
        <v>-1</v>
      </c>
      <c r="U2045">
        <v>1651</v>
      </c>
      <c r="V2045" s="6" t="s">
        <v>16945</v>
      </c>
      <c r="W2045" s="6" t="s">
        <v>16995</v>
      </c>
      <c r="X2045" s="55">
        <v>44664</v>
      </c>
      <c r="Y2045">
        <v>50000</v>
      </c>
      <c r="Z2045">
        <v>2522.4899999999998</v>
      </c>
      <c r="AA2045" s="6" t="s">
        <v>16996</v>
      </c>
      <c r="AB2045" s="6" t="s">
        <v>16947</v>
      </c>
      <c r="AD2045" s="6" t="s">
        <v>16948</v>
      </c>
      <c r="AE2045">
        <v>51078</v>
      </c>
      <c r="AF2045">
        <v>46321</v>
      </c>
      <c r="AG2045" s="6" t="s">
        <v>16949</v>
      </c>
      <c r="AH2045" s="6" t="s">
        <v>16950</v>
      </c>
      <c r="AI2045" s="6" t="s">
        <v>16951</v>
      </c>
      <c r="AJ2045" s="6" t="s">
        <v>16765</v>
      </c>
      <c r="AK2045" s="6" t="s">
        <v>16765</v>
      </c>
      <c r="AL2045" s="6" t="s">
        <v>16765</v>
      </c>
      <c r="AM2045" s="6" t="s">
        <v>16952</v>
      </c>
      <c r="AN2045">
        <v>0</v>
      </c>
      <c r="AO2045" s="55">
        <v>44664</v>
      </c>
      <c r="AP2045" s="6" t="s">
        <v>16953</v>
      </c>
      <c r="AQ2045">
        <v>0</v>
      </c>
      <c r="AR2045" s="6" t="s">
        <v>16954</v>
      </c>
      <c r="AS2045" s="6" t="s">
        <v>16955</v>
      </c>
      <c r="AT2045" s="6" t="s">
        <v>16947</v>
      </c>
      <c r="AU2045">
        <v>0</v>
      </c>
      <c r="AV2045">
        <v>0</v>
      </c>
      <c r="AW2045" s="6" t="s">
        <v>16956</v>
      </c>
      <c r="AX2045" s="6" t="s">
        <v>17259</v>
      </c>
      <c r="AY2045" s="6" t="s">
        <v>16765</v>
      </c>
      <c r="AZ2045" s="6" t="s">
        <v>16958</v>
      </c>
      <c r="BA2045" s="6" t="s">
        <v>16765</v>
      </c>
      <c r="BB2045" s="6" t="s">
        <v>16959</v>
      </c>
      <c r="BC2045" s="6" t="s">
        <v>16765</v>
      </c>
      <c r="BD2045" s="6" t="s">
        <v>16960</v>
      </c>
      <c r="BE2045" s="6" t="s">
        <v>16961</v>
      </c>
      <c r="BF2045" s="6" t="s">
        <v>13575</v>
      </c>
      <c r="BG2045" s="6" t="s">
        <v>13575</v>
      </c>
      <c r="BH2045" s="6" t="s">
        <v>16959</v>
      </c>
      <c r="BI2045">
        <v>0</v>
      </c>
      <c r="BJ2045" s="6" t="s">
        <v>16958</v>
      </c>
      <c r="BK2045">
        <v>0</v>
      </c>
      <c r="BL2045" s="6" t="s">
        <v>315</v>
      </c>
      <c r="BM2045" s="56">
        <f>COUNTIF($B$2:B2045,B2045)</f>
        <v>2</v>
      </c>
      <c r="BN2045" s="6" t="str">
        <f t="shared" si="31"/>
        <v>15730-2</v>
      </c>
    </row>
    <row r="2046" spans="1:66" x14ac:dyDescent="0.25">
      <c r="A2046">
        <v>1</v>
      </c>
      <c r="B2046">
        <v>15730</v>
      </c>
      <c r="C2046" s="6" t="s">
        <v>20018</v>
      </c>
      <c r="D2046">
        <v>5</v>
      </c>
      <c r="E2046">
        <v>3</v>
      </c>
      <c r="F2046">
        <v>30</v>
      </c>
      <c r="G2046">
        <v>305</v>
      </c>
      <c r="H2046" s="6" t="s">
        <v>16963</v>
      </c>
      <c r="I2046">
        <v>1</v>
      </c>
      <c r="J2046">
        <v>735560</v>
      </c>
      <c r="K2046">
        <v>6</v>
      </c>
      <c r="L2046" s="55">
        <v>43630</v>
      </c>
      <c r="M2046" s="6" t="s">
        <v>16765</v>
      </c>
      <c r="N2046" s="55">
        <v>109574</v>
      </c>
      <c r="O2046">
        <v>188005</v>
      </c>
      <c r="P2046" s="6" t="s">
        <v>16774</v>
      </c>
      <c r="Q2046" s="6" t="s">
        <v>16973</v>
      </c>
      <c r="R2046">
        <v>2</v>
      </c>
      <c r="S2046">
        <v>0</v>
      </c>
      <c r="T2046">
        <v>-2</v>
      </c>
      <c r="U2046">
        <v>84.8</v>
      </c>
      <c r="V2046" s="6" t="s">
        <v>16999</v>
      </c>
      <c r="W2046" s="6" t="s">
        <v>16995</v>
      </c>
      <c r="X2046" s="55">
        <v>44664</v>
      </c>
      <c r="Y2046">
        <v>50000</v>
      </c>
      <c r="Z2046">
        <v>2522.4899999999998</v>
      </c>
      <c r="AA2046" s="6" t="s">
        <v>16996</v>
      </c>
      <c r="AB2046" s="6" t="s">
        <v>16947</v>
      </c>
      <c r="AD2046" s="6" t="s">
        <v>16765</v>
      </c>
      <c r="AE2046">
        <v>51079</v>
      </c>
      <c r="AF2046">
        <v>46322</v>
      </c>
      <c r="AG2046" s="6" t="s">
        <v>16973</v>
      </c>
      <c r="AH2046" s="6" t="s">
        <v>16950</v>
      </c>
      <c r="AI2046" s="6" t="s">
        <v>16951</v>
      </c>
      <c r="AJ2046" s="6" t="s">
        <v>16765</v>
      </c>
      <c r="AK2046" s="6" t="s">
        <v>16765</v>
      </c>
      <c r="AL2046" s="6" t="s">
        <v>16765</v>
      </c>
      <c r="AM2046" s="6" t="s">
        <v>16952</v>
      </c>
      <c r="AN2046">
        <v>0</v>
      </c>
      <c r="AO2046" s="55">
        <v>44664</v>
      </c>
      <c r="AP2046" s="6" t="s">
        <v>17000</v>
      </c>
      <c r="AQ2046">
        <v>0</v>
      </c>
      <c r="AR2046" s="6" t="s">
        <v>17001</v>
      </c>
      <c r="AS2046" s="6" t="s">
        <v>17002</v>
      </c>
      <c r="AT2046" s="6" t="s">
        <v>16947</v>
      </c>
      <c r="AU2046">
        <v>0</v>
      </c>
      <c r="AV2046">
        <v>0</v>
      </c>
      <c r="AW2046" s="6" t="s">
        <v>16956</v>
      </c>
      <c r="AX2046" s="6" t="s">
        <v>17259</v>
      </c>
      <c r="AY2046" s="6" t="s">
        <v>16765</v>
      </c>
      <c r="AZ2046" s="6" t="s">
        <v>16958</v>
      </c>
      <c r="BA2046" s="6" t="s">
        <v>16765</v>
      </c>
      <c r="BB2046" s="6" t="s">
        <v>16959</v>
      </c>
      <c r="BC2046" s="6" t="s">
        <v>16765</v>
      </c>
      <c r="BD2046" s="6" t="s">
        <v>16960</v>
      </c>
      <c r="BE2046" s="6" t="s">
        <v>16961</v>
      </c>
      <c r="BF2046" s="6" t="s">
        <v>13575</v>
      </c>
      <c r="BG2046" s="6" t="s">
        <v>13575</v>
      </c>
      <c r="BH2046" s="6" t="s">
        <v>16959</v>
      </c>
      <c r="BI2046">
        <v>0</v>
      </c>
      <c r="BJ2046" s="6" t="s">
        <v>16958</v>
      </c>
      <c r="BK2046">
        <v>0</v>
      </c>
      <c r="BL2046" s="6" t="s">
        <v>315</v>
      </c>
      <c r="BM2046" s="56">
        <f>COUNTIF($B$2:B2046,B2046)</f>
        <v>3</v>
      </c>
      <c r="BN2046" s="6" t="str">
        <f t="shared" si="31"/>
        <v>15730-3</v>
      </c>
    </row>
    <row r="2047" spans="1:66" x14ac:dyDescent="0.25">
      <c r="A2047">
        <v>1</v>
      </c>
      <c r="B2047">
        <v>15730</v>
      </c>
      <c r="C2047" s="6" t="s">
        <v>20018</v>
      </c>
      <c r="D2047">
        <v>5</v>
      </c>
      <c r="E2047">
        <v>3</v>
      </c>
      <c r="F2047">
        <v>30</v>
      </c>
      <c r="G2047">
        <v>305</v>
      </c>
      <c r="H2047" s="6" t="s">
        <v>16963</v>
      </c>
      <c r="I2047">
        <v>1</v>
      </c>
      <c r="J2047">
        <v>735560</v>
      </c>
      <c r="K2047">
        <v>6</v>
      </c>
      <c r="L2047" s="55">
        <v>43630</v>
      </c>
      <c r="M2047" s="6" t="s">
        <v>16765</v>
      </c>
      <c r="N2047" s="55">
        <v>109574</v>
      </c>
      <c r="O2047">
        <v>235894</v>
      </c>
      <c r="P2047" s="6" t="s">
        <v>16775</v>
      </c>
      <c r="Q2047" s="6" t="s">
        <v>16973</v>
      </c>
      <c r="R2047">
        <v>24</v>
      </c>
      <c r="S2047">
        <v>0</v>
      </c>
      <c r="T2047">
        <v>-24</v>
      </c>
      <c r="U2047">
        <v>48</v>
      </c>
      <c r="V2047" s="6" t="s">
        <v>17004</v>
      </c>
      <c r="W2047" s="6" t="s">
        <v>16995</v>
      </c>
      <c r="X2047" s="55">
        <v>44664</v>
      </c>
      <c r="Y2047">
        <v>50000</v>
      </c>
      <c r="Z2047">
        <v>2522.4899999999998</v>
      </c>
      <c r="AA2047" s="6" t="s">
        <v>16996</v>
      </c>
      <c r="AB2047" s="6" t="s">
        <v>16947</v>
      </c>
      <c r="AD2047" s="6" t="s">
        <v>16765</v>
      </c>
      <c r="AE2047">
        <v>51080</v>
      </c>
      <c r="AF2047">
        <v>46322</v>
      </c>
      <c r="AG2047" s="6" t="s">
        <v>16973</v>
      </c>
      <c r="AH2047" s="6" t="s">
        <v>16950</v>
      </c>
      <c r="AI2047" s="6" t="s">
        <v>16951</v>
      </c>
      <c r="AJ2047" s="6" t="s">
        <v>16765</v>
      </c>
      <c r="AK2047" s="6" t="s">
        <v>16765</v>
      </c>
      <c r="AL2047" s="6" t="s">
        <v>16765</v>
      </c>
      <c r="AM2047" s="6" t="s">
        <v>16952</v>
      </c>
      <c r="AN2047">
        <v>0</v>
      </c>
      <c r="AO2047" s="55">
        <v>44664</v>
      </c>
      <c r="AP2047" s="6" t="s">
        <v>17000</v>
      </c>
      <c r="AQ2047">
        <v>0</v>
      </c>
      <c r="AR2047" s="6" t="s">
        <v>17005</v>
      </c>
      <c r="AS2047" s="6" t="s">
        <v>17002</v>
      </c>
      <c r="AT2047" s="6" t="s">
        <v>16947</v>
      </c>
      <c r="AU2047">
        <v>0</v>
      </c>
      <c r="AV2047">
        <v>0</v>
      </c>
      <c r="AW2047" s="6" t="s">
        <v>16956</v>
      </c>
      <c r="AX2047" s="6" t="s">
        <v>17259</v>
      </c>
      <c r="AY2047" s="6" t="s">
        <v>16765</v>
      </c>
      <c r="AZ2047" s="6" t="s">
        <v>16958</v>
      </c>
      <c r="BA2047" s="6" t="s">
        <v>16765</v>
      </c>
      <c r="BB2047" s="6" t="s">
        <v>16959</v>
      </c>
      <c r="BC2047" s="6" t="s">
        <v>16765</v>
      </c>
      <c r="BD2047" s="6" t="s">
        <v>16960</v>
      </c>
      <c r="BE2047" s="6" t="s">
        <v>16961</v>
      </c>
      <c r="BF2047" s="6" t="s">
        <v>13575</v>
      </c>
      <c r="BG2047" s="6" t="s">
        <v>13575</v>
      </c>
      <c r="BH2047" s="6" t="s">
        <v>16959</v>
      </c>
      <c r="BI2047">
        <v>0</v>
      </c>
      <c r="BJ2047" s="6" t="s">
        <v>16958</v>
      </c>
      <c r="BK2047">
        <v>0</v>
      </c>
      <c r="BL2047" s="6" t="s">
        <v>315</v>
      </c>
      <c r="BM2047" s="56">
        <f>COUNTIF($B$2:B2047,B2047)</f>
        <v>4</v>
      </c>
      <c r="BN2047" s="6" t="str">
        <f t="shared" si="31"/>
        <v>15730-4</v>
      </c>
    </row>
    <row r="2048" spans="1:66" x14ac:dyDescent="0.25">
      <c r="A2048">
        <v>1</v>
      </c>
      <c r="B2048">
        <v>15749</v>
      </c>
      <c r="C2048" s="6" t="s">
        <v>20021</v>
      </c>
      <c r="D2048">
        <v>5</v>
      </c>
      <c r="E2048">
        <v>2</v>
      </c>
      <c r="F2048">
        <v>20</v>
      </c>
      <c r="G2048">
        <v>201</v>
      </c>
      <c r="H2048" s="6" t="s">
        <v>16994</v>
      </c>
      <c r="I2048">
        <v>1</v>
      </c>
      <c r="J2048">
        <v>734665</v>
      </c>
      <c r="K2048">
        <v>6</v>
      </c>
      <c r="L2048" s="55">
        <v>43629</v>
      </c>
      <c r="M2048" s="6" t="s">
        <v>16765</v>
      </c>
      <c r="N2048" s="55">
        <v>44825</v>
      </c>
      <c r="O2048">
        <v>118750</v>
      </c>
      <c r="P2048" s="6" t="s">
        <v>16767</v>
      </c>
      <c r="Q2048" s="6" t="s">
        <v>20022</v>
      </c>
      <c r="R2048">
        <v>1</v>
      </c>
      <c r="S2048">
        <v>0</v>
      </c>
      <c r="T2048">
        <v>-1</v>
      </c>
      <c r="U2048">
        <v>1803.8</v>
      </c>
      <c r="V2048" s="6" t="s">
        <v>16945</v>
      </c>
      <c r="W2048" s="6" t="s">
        <v>16946</v>
      </c>
      <c r="X2048" s="55">
        <v>44664</v>
      </c>
      <c r="Y2048">
        <v>50000</v>
      </c>
      <c r="Z2048">
        <v>0</v>
      </c>
      <c r="AA2048" s="6" t="s">
        <v>16765</v>
      </c>
      <c r="AB2048" s="6" t="s">
        <v>16947</v>
      </c>
      <c r="AD2048" s="6" t="s">
        <v>16948</v>
      </c>
      <c r="AE2048">
        <v>51038</v>
      </c>
      <c r="AF2048">
        <v>46294</v>
      </c>
      <c r="AG2048" s="6" t="s">
        <v>16949</v>
      </c>
      <c r="AH2048" s="6" t="s">
        <v>16950</v>
      </c>
      <c r="AI2048" s="6" t="s">
        <v>16951</v>
      </c>
      <c r="AJ2048" s="6" t="s">
        <v>16765</v>
      </c>
      <c r="AK2048" s="6" t="s">
        <v>16765</v>
      </c>
      <c r="AL2048" s="6" t="s">
        <v>16765</v>
      </c>
      <c r="AM2048" s="6" t="s">
        <v>16952</v>
      </c>
      <c r="AN2048">
        <v>0</v>
      </c>
      <c r="AO2048" s="55">
        <v>44664</v>
      </c>
      <c r="AP2048" s="6" t="s">
        <v>16953</v>
      </c>
      <c r="AQ2048">
        <v>0</v>
      </c>
      <c r="AR2048" s="6" t="s">
        <v>16954</v>
      </c>
      <c r="AS2048" s="6" t="s">
        <v>16955</v>
      </c>
      <c r="AT2048" s="6" t="s">
        <v>16947</v>
      </c>
      <c r="AU2048">
        <v>0</v>
      </c>
      <c r="AV2048">
        <v>0</v>
      </c>
      <c r="AW2048" s="6" t="s">
        <v>16956</v>
      </c>
      <c r="AX2048" s="6" t="s">
        <v>19597</v>
      </c>
      <c r="AY2048" s="6" t="s">
        <v>16765</v>
      </c>
      <c r="AZ2048" s="6" t="s">
        <v>16958</v>
      </c>
      <c r="BA2048" s="6" t="s">
        <v>16765</v>
      </c>
      <c r="BB2048" s="6" t="s">
        <v>16959</v>
      </c>
      <c r="BC2048" s="6" t="s">
        <v>16765</v>
      </c>
      <c r="BD2048" s="6" t="s">
        <v>16960</v>
      </c>
      <c r="BE2048" s="6" t="s">
        <v>16961</v>
      </c>
      <c r="BF2048" s="6" t="s">
        <v>13575</v>
      </c>
      <c r="BG2048" s="6" t="s">
        <v>13575</v>
      </c>
      <c r="BH2048" s="6" t="s">
        <v>16959</v>
      </c>
      <c r="BI2048">
        <v>0</v>
      </c>
      <c r="BJ2048" s="6" t="s">
        <v>16958</v>
      </c>
      <c r="BK2048">
        <v>0</v>
      </c>
      <c r="BL2048" s="6" t="s">
        <v>315</v>
      </c>
      <c r="BM2048" s="56">
        <f>COUNTIF($B$2:B2048,B2048)</f>
        <v>1</v>
      </c>
      <c r="BN2048" s="6" t="str">
        <f t="shared" si="31"/>
        <v>15749-1</v>
      </c>
    </row>
    <row r="2049" spans="1:66" x14ac:dyDescent="0.25">
      <c r="A2049">
        <v>1</v>
      </c>
      <c r="B2049">
        <v>15764</v>
      </c>
      <c r="C2049" s="6" t="s">
        <v>20023</v>
      </c>
      <c r="D2049">
        <v>5</v>
      </c>
      <c r="E2049">
        <v>3</v>
      </c>
      <c r="F2049">
        <v>30</v>
      </c>
      <c r="G2049">
        <v>304</v>
      </c>
      <c r="H2049" s="6" t="s">
        <v>16943</v>
      </c>
      <c r="I2049">
        <v>1</v>
      </c>
      <c r="J2049">
        <v>60628</v>
      </c>
      <c r="K2049">
        <v>7</v>
      </c>
      <c r="L2049" s="55">
        <v>44272</v>
      </c>
      <c r="M2049" s="6" t="s">
        <v>16765</v>
      </c>
      <c r="N2049" s="55">
        <v>44736</v>
      </c>
      <c r="O2049">
        <v>118754</v>
      </c>
      <c r="P2049" s="6" t="s">
        <v>16794</v>
      </c>
      <c r="Q2049" s="6" t="s">
        <v>20024</v>
      </c>
      <c r="R2049">
        <v>1</v>
      </c>
      <c r="S2049">
        <v>0</v>
      </c>
      <c r="T2049">
        <v>-1</v>
      </c>
      <c r="U2049">
        <v>1850</v>
      </c>
      <c r="V2049" s="6" t="s">
        <v>16945</v>
      </c>
      <c r="W2049" s="6" t="s">
        <v>17077</v>
      </c>
      <c r="X2049" s="55">
        <v>44656</v>
      </c>
      <c r="Y2049">
        <v>50000</v>
      </c>
      <c r="Z2049">
        <v>0</v>
      </c>
      <c r="AA2049" s="6" t="s">
        <v>16765</v>
      </c>
      <c r="AB2049" s="6" t="s">
        <v>16947</v>
      </c>
      <c r="AD2049" s="6" t="s">
        <v>16948</v>
      </c>
      <c r="AE2049">
        <v>53008</v>
      </c>
      <c r="AF2049">
        <v>47922</v>
      </c>
      <c r="AG2049" s="6" t="s">
        <v>16949</v>
      </c>
      <c r="AH2049" s="6" t="s">
        <v>16950</v>
      </c>
      <c r="AI2049" s="6" t="s">
        <v>16951</v>
      </c>
      <c r="AJ2049" s="6" t="s">
        <v>16765</v>
      </c>
      <c r="AK2049" s="6" t="s">
        <v>16765</v>
      </c>
      <c r="AL2049" s="6" t="s">
        <v>16765</v>
      </c>
      <c r="AM2049" s="6" t="s">
        <v>16952</v>
      </c>
      <c r="AN2049">
        <v>0</v>
      </c>
      <c r="AO2049" s="55">
        <v>44656</v>
      </c>
      <c r="AP2049" s="6" t="s">
        <v>16953</v>
      </c>
      <c r="AQ2049">
        <v>0</v>
      </c>
      <c r="AR2049" s="6" t="s">
        <v>16954</v>
      </c>
      <c r="AS2049" s="6" t="s">
        <v>16955</v>
      </c>
      <c r="AT2049" s="6" t="s">
        <v>16947</v>
      </c>
      <c r="AU2049">
        <v>0</v>
      </c>
      <c r="AV2049">
        <v>0</v>
      </c>
      <c r="AW2049" s="6" t="s">
        <v>16956</v>
      </c>
      <c r="AX2049" s="6" t="s">
        <v>20025</v>
      </c>
      <c r="AY2049" s="6" t="s">
        <v>16765</v>
      </c>
      <c r="AZ2049" s="6" t="s">
        <v>16958</v>
      </c>
      <c r="BA2049" s="6" t="s">
        <v>16765</v>
      </c>
      <c r="BB2049" s="6" t="s">
        <v>16959</v>
      </c>
      <c r="BC2049" s="6" t="s">
        <v>16765</v>
      </c>
      <c r="BD2049" s="6" t="s">
        <v>16960</v>
      </c>
      <c r="BE2049" s="6" t="s">
        <v>16961</v>
      </c>
      <c r="BF2049" s="6" t="s">
        <v>13575</v>
      </c>
      <c r="BG2049" s="6" t="s">
        <v>13575</v>
      </c>
      <c r="BH2049" s="6" t="s">
        <v>16959</v>
      </c>
      <c r="BI2049">
        <v>0</v>
      </c>
      <c r="BJ2049" s="6" t="s">
        <v>16958</v>
      </c>
      <c r="BK2049">
        <v>0</v>
      </c>
      <c r="BL2049" s="6" t="s">
        <v>315</v>
      </c>
      <c r="BM2049" s="56">
        <f>COUNTIF($B$2:B2049,B2049)</f>
        <v>1</v>
      </c>
      <c r="BN2049" s="6" t="str">
        <f t="shared" si="31"/>
        <v>15764-1</v>
      </c>
    </row>
    <row r="2050" spans="1:66" x14ac:dyDescent="0.25">
      <c r="A2050">
        <v>1</v>
      </c>
      <c r="B2050">
        <v>15770</v>
      </c>
      <c r="C2050" s="6" t="s">
        <v>20026</v>
      </c>
      <c r="D2050">
        <v>5</v>
      </c>
      <c r="E2050">
        <v>2</v>
      </c>
      <c r="F2050">
        <v>20</v>
      </c>
      <c r="G2050">
        <v>208</v>
      </c>
      <c r="H2050" s="6" t="s">
        <v>17007</v>
      </c>
      <c r="I2050">
        <v>1</v>
      </c>
      <c r="J2050">
        <v>46659</v>
      </c>
      <c r="K2050">
        <v>7</v>
      </c>
      <c r="L2050" s="55">
        <v>44246</v>
      </c>
      <c r="M2050" s="6" t="s">
        <v>16765</v>
      </c>
      <c r="N2050" s="55">
        <v>109574</v>
      </c>
      <c r="O2050">
        <v>198213</v>
      </c>
      <c r="P2050" s="6" t="s">
        <v>16785</v>
      </c>
      <c r="Q2050" s="6" t="s">
        <v>16973</v>
      </c>
      <c r="R2050">
        <v>30</v>
      </c>
      <c r="S2050">
        <v>0</v>
      </c>
      <c r="T2050">
        <v>-30</v>
      </c>
      <c r="U2050">
        <v>1260</v>
      </c>
      <c r="V2050" s="6" t="s">
        <v>16999</v>
      </c>
      <c r="W2050" s="6" t="s">
        <v>16946</v>
      </c>
      <c r="X2050" s="55">
        <v>44669</v>
      </c>
      <c r="Y2050">
        <v>0</v>
      </c>
      <c r="Z2050">
        <v>1704.74</v>
      </c>
      <c r="AA2050" s="6" t="s">
        <v>16885</v>
      </c>
      <c r="AB2050" s="6" t="s">
        <v>16947</v>
      </c>
      <c r="AD2050" s="6" t="s">
        <v>16765</v>
      </c>
      <c r="AE2050">
        <v>52909</v>
      </c>
      <c r="AF2050">
        <v>47852</v>
      </c>
      <c r="AG2050" s="6" t="s">
        <v>16973</v>
      </c>
      <c r="AH2050" s="6" t="s">
        <v>16950</v>
      </c>
      <c r="AI2050" s="6" t="s">
        <v>16951</v>
      </c>
      <c r="AJ2050" s="6" t="s">
        <v>16765</v>
      </c>
      <c r="AK2050" s="6" t="s">
        <v>16765</v>
      </c>
      <c r="AL2050" s="6" t="s">
        <v>16765</v>
      </c>
      <c r="AM2050" s="6" t="s">
        <v>16952</v>
      </c>
      <c r="AN2050">
        <v>0</v>
      </c>
      <c r="AO2050" s="55">
        <v>44669</v>
      </c>
      <c r="AP2050" s="6" t="s">
        <v>17000</v>
      </c>
      <c r="AQ2050">
        <v>0</v>
      </c>
      <c r="AR2050" s="6" t="s">
        <v>17095</v>
      </c>
      <c r="AS2050" s="6" t="s">
        <v>17002</v>
      </c>
      <c r="AT2050" s="6" t="s">
        <v>16947</v>
      </c>
      <c r="AU2050">
        <v>0</v>
      </c>
      <c r="AV2050">
        <v>0</v>
      </c>
      <c r="AW2050" s="6" t="s">
        <v>16956</v>
      </c>
      <c r="AX2050" s="6" t="s">
        <v>17185</v>
      </c>
      <c r="AY2050" s="6" t="s">
        <v>16765</v>
      </c>
      <c r="AZ2050" s="6" t="s">
        <v>16958</v>
      </c>
      <c r="BA2050" s="6" t="s">
        <v>16765</v>
      </c>
      <c r="BB2050" s="6" t="s">
        <v>16959</v>
      </c>
      <c r="BC2050" s="6" t="s">
        <v>16765</v>
      </c>
      <c r="BD2050" s="6" t="s">
        <v>16960</v>
      </c>
      <c r="BE2050" s="6" t="s">
        <v>16961</v>
      </c>
      <c r="BF2050" s="6" t="s">
        <v>13575</v>
      </c>
      <c r="BG2050" s="6" t="s">
        <v>13575</v>
      </c>
      <c r="BH2050" s="6" t="s">
        <v>16959</v>
      </c>
      <c r="BI2050">
        <v>0</v>
      </c>
      <c r="BJ2050" s="6" t="s">
        <v>16958</v>
      </c>
      <c r="BK2050">
        <v>0</v>
      </c>
      <c r="BL2050" s="6" t="s">
        <v>315</v>
      </c>
      <c r="BM2050" s="56">
        <f>COUNTIF($B$2:B2050,B2050)</f>
        <v>1</v>
      </c>
      <c r="BN2050" s="6" t="str">
        <f t="shared" ref="BN2050:BN2113" si="32">CONCATENATE(B2050,"-",BM2050)</f>
        <v>15770-1</v>
      </c>
    </row>
    <row r="2051" spans="1:66" x14ac:dyDescent="0.25">
      <c r="A2051">
        <v>1</v>
      </c>
      <c r="B2051">
        <v>15770</v>
      </c>
      <c r="C2051" s="6" t="s">
        <v>20026</v>
      </c>
      <c r="D2051">
        <v>5</v>
      </c>
      <c r="E2051">
        <v>2</v>
      </c>
      <c r="F2051">
        <v>20</v>
      </c>
      <c r="G2051">
        <v>208</v>
      </c>
      <c r="H2051" s="6" t="s">
        <v>17007</v>
      </c>
      <c r="I2051">
        <v>1</v>
      </c>
      <c r="J2051">
        <v>46659</v>
      </c>
      <c r="K2051">
        <v>7</v>
      </c>
      <c r="L2051" s="55">
        <v>44246</v>
      </c>
      <c r="M2051" s="6" t="s">
        <v>16765</v>
      </c>
      <c r="N2051" s="55">
        <v>109574</v>
      </c>
      <c r="O2051">
        <v>198214</v>
      </c>
      <c r="P2051" s="6" t="s">
        <v>16786</v>
      </c>
      <c r="Q2051" s="6" t="s">
        <v>16973</v>
      </c>
      <c r="R2051">
        <v>720</v>
      </c>
      <c r="S2051">
        <v>0</v>
      </c>
      <c r="T2051">
        <v>-720</v>
      </c>
      <c r="U2051">
        <v>1152</v>
      </c>
      <c r="V2051" s="6" t="s">
        <v>17004</v>
      </c>
      <c r="W2051" s="6" t="s">
        <v>16946</v>
      </c>
      <c r="X2051" s="55">
        <v>44669</v>
      </c>
      <c r="Y2051">
        <v>0</v>
      </c>
      <c r="Z2051">
        <v>1704.74</v>
      </c>
      <c r="AA2051" s="6" t="s">
        <v>16885</v>
      </c>
      <c r="AB2051" s="6" t="s">
        <v>16947</v>
      </c>
      <c r="AD2051" s="6" t="s">
        <v>16765</v>
      </c>
      <c r="AE2051">
        <v>52910</v>
      </c>
      <c r="AF2051">
        <v>47852</v>
      </c>
      <c r="AG2051" s="6" t="s">
        <v>16973</v>
      </c>
      <c r="AH2051" s="6" t="s">
        <v>16950</v>
      </c>
      <c r="AI2051" s="6" t="s">
        <v>16951</v>
      </c>
      <c r="AJ2051" s="6" t="s">
        <v>16765</v>
      </c>
      <c r="AK2051" s="6" t="s">
        <v>16765</v>
      </c>
      <c r="AL2051" s="6" t="s">
        <v>16765</v>
      </c>
      <c r="AM2051" s="6" t="s">
        <v>16952</v>
      </c>
      <c r="AN2051">
        <v>0</v>
      </c>
      <c r="AO2051" s="55">
        <v>44669</v>
      </c>
      <c r="AP2051" s="6" t="s">
        <v>17000</v>
      </c>
      <c r="AQ2051">
        <v>0</v>
      </c>
      <c r="AR2051" s="6" t="s">
        <v>17098</v>
      </c>
      <c r="AS2051" s="6" t="s">
        <v>17002</v>
      </c>
      <c r="AT2051" s="6" t="s">
        <v>16947</v>
      </c>
      <c r="AU2051">
        <v>0</v>
      </c>
      <c r="AV2051">
        <v>0</v>
      </c>
      <c r="AW2051" s="6" t="s">
        <v>16956</v>
      </c>
      <c r="AX2051" s="6" t="s">
        <v>17185</v>
      </c>
      <c r="AY2051" s="6" t="s">
        <v>16765</v>
      </c>
      <c r="AZ2051" s="6" t="s">
        <v>16958</v>
      </c>
      <c r="BA2051" s="6" t="s">
        <v>16765</v>
      </c>
      <c r="BB2051" s="6" t="s">
        <v>16959</v>
      </c>
      <c r="BC2051" s="6" t="s">
        <v>16765</v>
      </c>
      <c r="BD2051" s="6" t="s">
        <v>16960</v>
      </c>
      <c r="BE2051" s="6" t="s">
        <v>16961</v>
      </c>
      <c r="BF2051" s="6" t="s">
        <v>13575</v>
      </c>
      <c r="BG2051" s="6" t="s">
        <v>13575</v>
      </c>
      <c r="BH2051" s="6" t="s">
        <v>16959</v>
      </c>
      <c r="BI2051">
        <v>0</v>
      </c>
      <c r="BJ2051" s="6" t="s">
        <v>16958</v>
      </c>
      <c r="BK2051">
        <v>0</v>
      </c>
      <c r="BL2051" s="6" t="s">
        <v>315</v>
      </c>
      <c r="BM2051" s="56">
        <f>COUNTIF($B$2:B2051,B2051)</f>
        <v>2</v>
      </c>
      <c r="BN2051" s="6" t="str">
        <f t="shared" si="32"/>
        <v>15770-2</v>
      </c>
    </row>
    <row r="2052" spans="1:66" x14ac:dyDescent="0.25">
      <c r="A2052">
        <v>1</v>
      </c>
      <c r="B2052">
        <v>15770</v>
      </c>
      <c r="C2052" s="6" t="s">
        <v>20026</v>
      </c>
      <c r="D2052">
        <v>5</v>
      </c>
      <c r="E2052">
        <v>2</v>
      </c>
      <c r="F2052">
        <v>20</v>
      </c>
      <c r="G2052">
        <v>208</v>
      </c>
      <c r="H2052" s="6" t="s">
        <v>17007</v>
      </c>
      <c r="I2052">
        <v>1</v>
      </c>
      <c r="J2052">
        <v>413118</v>
      </c>
      <c r="K2052">
        <v>6</v>
      </c>
      <c r="L2052" s="55">
        <v>43059</v>
      </c>
      <c r="M2052" s="6" t="s">
        <v>16765</v>
      </c>
      <c r="N2052" s="55">
        <v>44736</v>
      </c>
      <c r="O2052">
        <v>248065</v>
      </c>
      <c r="P2052" s="6" t="s">
        <v>16778</v>
      </c>
      <c r="Q2052" s="6" t="s">
        <v>20027</v>
      </c>
      <c r="R2052">
        <v>1</v>
      </c>
      <c r="S2052">
        <v>0</v>
      </c>
      <c r="T2052">
        <v>-1</v>
      </c>
      <c r="U2052">
        <v>1649.52</v>
      </c>
      <c r="V2052" s="6" t="s">
        <v>16945</v>
      </c>
      <c r="W2052" s="6" t="s">
        <v>16946</v>
      </c>
      <c r="X2052" s="55">
        <v>44669</v>
      </c>
      <c r="Y2052">
        <v>0</v>
      </c>
      <c r="Z2052">
        <v>1704.74</v>
      </c>
      <c r="AA2052" s="6" t="s">
        <v>16885</v>
      </c>
      <c r="AB2052" s="6" t="s">
        <v>16947</v>
      </c>
      <c r="AD2052" s="6" t="s">
        <v>16948</v>
      </c>
      <c r="AE2052">
        <v>47739</v>
      </c>
      <c r="AF2052">
        <v>8356</v>
      </c>
      <c r="AG2052" s="6" t="s">
        <v>16949</v>
      </c>
      <c r="AH2052" s="6" t="s">
        <v>16950</v>
      </c>
      <c r="AI2052" s="6" t="s">
        <v>16951</v>
      </c>
      <c r="AJ2052" s="6" t="s">
        <v>16765</v>
      </c>
      <c r="AK2052" s="6" t="s">
        <v>16765</v>
      </c>
      <c r="AL2052" s="6" t="s">
        <v>16765</v>
      </c>
      <c r="AM2052" s="6" t="s">
        <v>16952</v>
      </c>
      <c r="AN2052">
        <v>0</v>
      </c>
      <c r="AO2052" s="55">
        <v>44669</v>
      </c>
      <c r="AP2052" s="6" t="s">
        <v>16953</v>
      </c>
      <c r="AQ2052">
        <v>0</v>
      </c>
      <c r="AR2052" s="6" t="s">
        <v>16997</v>
      </c>
      <c r="AS2052" s="6" t="s">
        <v>16955</v>
      </c>
      <c r="AT2052" s="6" t="s">
        <v>16947</v>
      </c>
      <c r="AU2052">
        <v>0</v>
      </c>
      <c r="AV2052">
        <v>0</v>
      </c>
      <c r="AW2052" s="6" t="s">
        <v>16956</v>
      </c>
      <c r="AX2052" s="6" t="s">
        <v>17035</v>
      </c>
      <c r="AY2052" s="6" t="s">
        <v>16765</v>
      </c>
      <c r="AZ2052" s="6" t="s">
        <v>16958</v>
      </c>
      <c r="BA2052" s="6" t="s">
        <v>16765</v>
      </c>
      <c r="BB2052" s="6" t="s">
        <v>16959</v>
      </c>
      <c r="BC2052" s="6" t="s">
        <v>16765</v>
      </c>
      <c r="BD2052" s="6" t="s">
        <v>16960</v>
      </c>
      <c r="BE2052" s="6" t="s">
        <v>16961</v>
      </c>
      <c r="BF2052" s="6" t="s">
        <v>13575</v>
      </c>
      <c r="BG2052" s="6" t="s">
        <v>13575</v>
      </c>
      <c r="BH2052" s="6" t="s">
        <v>16959</v>
      </c>
      <c r="BI2052">
        <v>0</v>
      </c>
      <c r="BJ2052" s="6" t="s">
        <v>16958</v>
      </c>
      <c r="BK2052">
        <v>0</v>
      </c>
      <c r="BL2052" s="6" t="s">
        <v>315</v>
      </c>
      <c r="BM2052" s="56">
        <f>COUNTIF($B$2:B2052,B2052)</f>
        <v>3</v>
      </c>
      <c r="BN2052" s="6" t="str">
        <f t="shared" si="32"/>
        <v>15770-3</v>
      </c>
    </row>
    <row r="2053" spans="1:66" x14ac:dyDescent="0.25">
      <c r="A2053">
        <v>1</v>
      </c>
      <c r="B2053">
        <v>15787</v>
      </c>
      <c r="C2053" s="6" t="s">
        <v>20028</v>
      </c>
      <c r="D2053">
        <v>5</v>
      </c>
      <c r="E2053">
        <v>3</v>
      </c>
      <c r="F2053">
        <v>30</v>
      </c>
      <c r="G2053">
        <v>304</v>
      </c>
      <c r="H2053" s="6" t="s">
        <v>17010</v>
      </c>
      <c r="I2053">
        <v>1</v>
      </c>
      <c r="J2053">
        <v>478692</v>
      </c>
      <c r="K2053">
        <v>6</v>
      </c>
      <c r="L2053" s="55">
        <v>43171</v>
      </c>
      <c r="M2053" s="6" t="s">
        <v>16765</v>
      </c>
      <c r="N2053" s="55">
        <v>44601</v>
      </c>
      <c r="O2053">
        <v>118779</v>
      </c>
      <c r="P2053" s="6" t="s">
        <v>16784</v>
      </c>
      <c r="Q2053" s="6" t="s">
        <v>20029</v>
      </c>
      <c r="R2053">
        <v>1</v>
      </c>
      <c r="S2053">
        <v>0</v>
      </c>
      <c r="T2053">
        <v>-1</v>
      </c>
      <c r="U2053">
        <v>1248.07</v>
      </c>
      <c r="V2053" s="6" t="s">
        <v>16945</v>
      </c>
      <c r="W2053" s="6" t="s">
        <v>16946</v>
      </c>
      <c r="X2053" s="55">
        <v>44660</v>
      </c>
      <c r="Y2053">
        <v>0</v>
      </c>
      <c r="Z2053">
        <v>0</v>
      </c>
      <c r="AA2053" s="6" t="s">
        <v>16765</v>
      </c>
      <c r="AB2053" s="6" t="s">
        <v>16947</v>
      </c>
      <c r="AD2053" s="6" t="s">
        <v>16948</v>
      </c>
      <c r="AE2053">
        <v>48503</v>
      </c>
      <c r="AF2053">
        <v>44073</v>
      </c>
      <c r="AG2053" s="6" t="s">
        <v>16949</v>
      </c>
      <c r="AH2053" s="6" t="s">
        <v>16950</v>
      </c>
      <c r="AI2053" s="6" t="s">
        <v>16951</v>
      </c>
      <c r="AJ2053" s="6" t="s">
        <v>16765</v>
      </c>
      <c r="AK2053" s="6" t="s">
        <v>16765</v>
      </c>
      <c r="AL2053" s="6" t="s">
        <v>16765</v>
      </c>
      <c r="AM2053" s="6" t="s">
        <v>16952</v>
      </c>
      <c r="AN2053">
        <v>0</v>
      </c>
      <c r="AO2053" s="55">
        <v>44660</v>
      </c>
      <c r="AP2053" s="6" t="s">
        <v>16953</v>
      </c>
      <c r="AQ2053">
        <v>0</v>
      </c>
      <c r="AR2053" s="6" t="s">
        <v>16954</v>
      </c>
      <c r="AS2053" s="6" t="s">
        <v>16955</v>
      </c>
      <c r="AT2053" s="6" t="s">
        <v>16947</v>
      </c>
      <c r="AU2053">
        <v>0</v>
      </c>
      <c r="AV2053">
        <v>0</v>
      </c>
      <c r="AW2053" s="6" t="s">
        <v>16956</v>
      </c>
      <c r="AX2053" s="6" t="s">
        <v>17091</v>
      </c>
      <c r="AY2053" s="6" t="s">
        <v>16765</v>
      </c>
      <c r="AZ2053" s="6" t="s">
        <v>16958</v>
      </c>
      <c r="BA2053" s="6" t="s">
        <v>16765</v>
      </c>
      <c r="BB2053" s="6" t="s">
        <v>16959</v>
      </c>
      <c r="BC2053" s="6" t="s">
        <v>16765</v>
      </c>
      <c r="BD2053" s="6" t="s">
        <v>16960</v>
      </c>
      <c r="BE2053" s="6" t="s">
        <v>16961</v>
      </c>
      <c r="BF2053" s="6" t="s">
        <v>13575</v>
      </c>
      <c r="BG2053" s="6" t="s">
        <v>13575</v>
      </c>
      <c r="BH2053" s="6" t="s">
        <v>16959</v>
      </c>
      <c r="BI2053">
        <v>0</v>
      </c>
      <c r="BJ2053" s="6" t="s">
        <v>16958</v>
      </c>
      <c r="BK2053">
        <v>0</v>
      </c>
      <c r="BL2053" s="6" t="s">
        <v>315</v>
      </c>
      <c r="BM2053" s="56">
        <f>COUNTIF($B$2:B2053,B2053)</f>
        <v>1</v>
      </c>
      <c r="BN2053" s="6" t="str">
        <f t="shared" si="32"/>
        <v>15787-1</v>
      </c>
    </row>
    <row r="2054" spans="1:66" x14ac:dyDescent="0.25">
      <c r="A2054">
        <v>1</v>
      </c>
      <c r="B2054">
        <v>15796</v>
      </c>
      <c r="C2054" s="6" t="s">
        <v>20030</v>
      </c>
      <c r="D2054">
        <v>5</v>
      </c>
      <c r="E2054">
        <v>1</v>
      </c>
      <c r="F2054">
        <v>10</v>
      </c>
      <c r="G2054">
        <v>102</v>
      </c>
      <c r="H2054" s="6" t="s">
        <v>17010</v>
      </c>
      <c r="I2054">
        <v>1</v>
      </c>
      <c r="J2054">
        <v>704008</v>
      </c>
      <c r="K2054">
        <v>5</v>
      </c>
      <c r="L2054" s="55">
        <v>41927</v>
      </c>
      <c r="M2054" s="6" t="s">
        <v>16765</v>
      </c>
      <c r="N2054" s="55">
        <v>44568</v>
      </c>
      <c r="O2054">
        <v>118784</v>
      </c>
      <c r="P2054" s="6" t="s">
        <v>16764</v>
      </c>
      <c r="Q2054" s="6" t="s">
        <v>20031</v>
      </c>
      <c r="R2054">
        <v>1</v>
      </c>
      <c r="S2054">
        <v>0</v>
      </c>
      <c r="T2054">
        <v>-1</v>
      </c>
      <c r="U2054">
        <v>1651</v>
      </c>
      <c r="V2054" s="6" t="s">
        <v>16945</v>
      </c>
      <c r="W2054" s="6" t="s">
        <v>16946</v>
      </c>
      <c r="X2054" s="55">
        <v>44667</v>
      </c>
      <c r="Y2054">
        <v>90000</v>
      </c>
      <c r="Z2054">
        <v>0</v>
      </c>
      <c r="AA2054" s="6" t="s">
        <v>16765</v>
      </c>
      <c r="AB2054" s="6" t="s">
        <v>16947</v>
      </c>
      <c r="AD2054" s="6" t="s">
        <v>17118</v>
      </c>
      <c r="AE2054">
        <v>36587</v>
      </c>
      <c r="AF2054">
        <v>31900</v>
      </c>
      <c r="AG2054" s="6" t="s">
        <v>16949</v>
      </c>
      <c r="AH2054" s="6" t="s">
        <v>16950</v>
      </c>
      <c r="AI2054" s="6" t="s">
        <v>16951</v>
      </c>
      <c r="AJ2054" s="6" t="s">
        <v>16765</v>
      </c>
      <c r="AK2054" s="6" t="s">
        <v>16765</v>
      </c>
      <c r="AL2054" s="6" t="s">
        <v>16765</v>
      </c>
      <c r="AM2054" s="6" t="s">
        <v>16952</v>
      </c>
      <c r="AN2054">
        <v>0</v>
      </c>
      <c r="AO2054" s="55">
        <v>44667</v>
      </c>
      <c r="AP2054" s="6" t="s">
        <v>16953</v>
      </c>
      <c r="AQ2054">
        <v>0</v>
      </c>
      <c r="AR2054" s="6" t="s">
        <v>16954</v>
      </c>
      <c r="AS2054" s="6" t="s">
        <v>16955</v>
      </c>
      <c r="AT2054" s="6" t="s">
        <v>16947</v>
      </c>
      <c r="AU2054">
        <v>0</v>
      </c>
      <c r="AV2054">
        <v>0</v>
      </c>
      <c r="AW2054" s="6" t="s">
        <v>16956</v>
      </c>
      <c r="AX2054" s="6" t="s">
        <v>20032</v>
      </c>
      <c r="AY2054" s="6" t="s">
        <v>16765</v>
      </c>
      <c r="AZ2054" s="6" t="s">
        <v>16958</v>
      </c>
      <c r="BA2054" s="6" t="s">
        <v>16765</v>
      </c>
      <c r="BB2054" s="6" t="s">
        <v>16959</v>
      </c>
      <c r="BC2054" s="6" t="s">
        <v>16765</v>
      </c>
      <c r="BD2054" s="6" t="s">
        <v>16960</v>
      </c>
      <c r="BE2054" s="6" t="s">
        <v>16961</v>
      </c>
      <c r="BF2054" s="6" t="s">
        <v>13575</v>
      </c>
      <c r="BG2054" s="6" t="s">
        <v>13575</v>
      </c>
      <c r="BH2054" s="6" t="s">
        <v>16959</v>
      </c>
      <c r="BI2054">
        <v>0</v>
      </c>
      <c r="BJ2054" s="6" t="s">
        <v>16958</v>
      </c>
      <c r="BK2054">
        <v>0</v>
      </c>
      <c r="BL2054" s="6" t="s">
        <v>315</v>
      </c>
      <c r="BM2054" s="56">
        <f>COUNTIF($B$2:B2054,B2054)</f>
        <v>1</v>
      </c>
      <c r="BN2054" s="6" t="str">
        <f t="shared" si="32"/>
        <v>15796-1</v>
      </c>
    </row>
    <row r="2055" spans="1:66" x14ac:dyDescent="0.25">
      <c r="A2055">
        <v>1</v>
      </c>
      <c r="B2055">
        <v>15805</v>
      </c>
      <c r="C2055" s="6" t="s">
        <v>20033</v>
      </c>
      <c r="D2055">
        <v>5</v>
      </c>
      <c r="E2055">
        <v>2</v>
      </c>
      <c r="F2055">
        <v>20</v>
      </c>
      <c r="G2055">
        <v>203</v>
      </c>
      <c r="H2055" s="6" t="s">
        <v>16943</v>
      </c>
      <c r="I2055">
        <v>1</v>
      </c>
      <c r="J2055">
        <v>772764</v>
      </c>
      <c r="K2055">
        <v>6</v>
      </c>
      <c r="L2055" s="55">
        <v>43699</v>
      </c>
      <c r="M2055" s="6" t="s">
        <v>16765</v>
      </c>
      <c r="N2055" s="55">
        <v>44568</v>
      </c>
      <c r="O2055">
        <v>217289</v>
      </c>
      <c r="P2055" s="6" t="s">
        <v>16771</v>
      </c>
      <c r="Q2055" s="6" t="s">
        <v>20034</v>
      </c>
      <c r="R2055">
        <v>1</v>
      </c>
      <c r="S2055">
        <v>0</v>
      </c>
      <c r="T2055">
        <v>-1</v>
      </c>
      <c r="U2055">
        <v>1159.19</v>
      </c>
      <c r="V2055" s="6" t="s">
        <v>16945</v>
      </c>
      <c r="W2055" s="6" t="s">
        <v>16946</v>
      </c>
      <c r="X2055" s="55">
        <v>44656</v>
      </c>
      <c r="Y2055">
        <v>50000</v>
      </c>
      <c r="Z2055">
        <v>0</v>
      </c>
      <c r="AA2055" s="6" t="s">
        <v>16765</v>
      </c>
      <c r="AB2055" s="6" t="s">
        <v>16947</v>
      </c>
      <c r="AD2055" s="6" t="s">
        <v>16948</v>
      </c>
      <c r="AE2055">
        <v>51432</v>
      </c>
      <c r="AF2055">
        <v>46627</v>
      </c>
      <c r="AG2055" s="6" t="s">
        <v>16949</v>
      </c>
      <c r="AH2055" s="6" t="s">
        <v>16950</v>
      </c>
      <c r="AI2055" s="6" t="s">
        <v>16951</v>
      </c>
      <c r="AJ2055" s="6" t="s">
        <v>16765</v>
      </c>
      <c r="AK2055" s="6" t="s">
        <v>16765</v>
      </c>
      <c r="AL2055" s="6" t="s">
        <v>16765</v>
      </c>
      <c r="AM2055" s="6" t="s">
        <v>16952</v>
      </c>
      <c r="AN2055">
        <v>0</v>
      </c>
      <c r="AO2055" s="55">
        <v>44656</v>
      </c>
      <c r="AP2055" s="6" t="s">
        <v>16953</v>
      </c>
      <c r="AQ2055">
        <v>0</v>
      </c>
      <c r="AR2055" s="6" t="s">
        <v>16954</v>
      </c>
      <c r="AS2055" s="6" t="s">
        <v>16955</v>
      </c>
      <c r="AT2055" s="6" t="s">
        <v>16947</v>
      </c>
      <c r="AU2055">
        <v>0</v>
      </c>
      <c r="AV2055">
        <v>0</v>
      </c>
      <c r="AW2055" s="6" t="s">
        <v>16956</v>
      </c>
      <c r="AX2055" s="6" t="s">
        <v>17265</v>
      </c>
      <c r="AY2055" s="6" t="s">
        <v>16765</v>
      </c>
      <c r="AZ2055" s="6" t="s">
        <v>16958</v>
      </c>
      <c r="BA2055" s="6" t="s">
        <v>16765</v>
      </c>
      <c r="BB2055" s="6" t="s">
        <v>16959</v>
      </c>
      <c r="BC2055" s="6" t="s">
        <v>16765</v>
      </c>
      <c r="BD2055" s="6" t="s">
        <v>16960</v>
      </c>
      <c r="BE2055" s="6" t="s">
        <v>16961</v>
      </c>
      <c r="BF2055" s="6" t="s">
        <v>13575</v>
      </c>
      <c r="BG2055" s="6" t="s">
        <v>13575</v>
      </c>
      <c r="BH2055" s="6" t="s">
        <v>16959</v>
      </c>
      <c r="BI2055">
        <v>0</v>
      </c>
      <c r="BJ2055" s="6" t="s">
        <v>16958</v>
      </c>
      <c r="BK2055">
        <v>0</v>
      </c>
      <c r="BL2055" s="6" t="s">
        <v>315</v>
      </c>
      <c r="BM2055" s="56">
        <f>COUNTIF($B$2:B2055,B2055)</f>
        <v>1</v>
      </c>
      <c r="BN2055" s="6" t="str">
        <f t="shared" si="32"/>
        <v>15805-1</v>
      </c>
    </row>
    <row r="2056" spans="1:66" x14ac:dyDescent="0.25">
      <c r="A2056">
        <v>1</v>
      </c>
      <c r="B2056">
        <v>15812</v>
      </c>
      <c r="C2056" s="6" t="s">
        <v>20035</v>
      </c>
      <c r="D2056">
        <v>5</v>
      </c>
      <c r="E2056">
        <v>2</v>
      </c>
      <c r="F2056">
        <v>20</v>
      </c>
      <c r="G2056">
        <v>205</v>
      </c>
      <c r="H2056" s="6" t="s">
        <v>16994</v>
      </c>
      <c r="I2056">
        <v>1</v>
      </c>
      <c r="J2056">
        <v>734666</v>
      </c>
      <c r="K2056">
        <v>6</v>
      </c>
      <c r="L2056" s="55">
        <v>43629</v>
      </c>
      <c r="M2056" s="6" t="s">
        <v>16765</v>
      </c>
      <c r="N2056" s="55">
        <v>44797</v>
      </c>
      <c r="O2056">
        <v>118750</v>
      </c>
      <c r="P2056" s="6" t="s">
        <v>16767</v>
      </c>
      <c r="Q2056" s="6" t="s">
        <v>20036</v>
      </c>
      <c r="R2056">
        <v>1</v>
      </c>
      <c r="S2056">
        <v>0</v>
      </c>
      <c r="T2056">
        <v>-1</v>
      </c>
      <c r="U2056">
        <v>1803.8</v>
      </c>
      <c r="V2056" s="6" t="s">
        <v>16945</v>
      </c>
      <c r="W2056" s="6" t="s">
        <v>16946</v>
      </c>
      <c r="X2056" s="55">
        <v>44664</v>
      </c>
      <c r="Y2056">
        <v>40000</v>
      </c>
      <c r="Z2056">
        <v>0</v>
      </c>
      <c r="AA2056" s="6" t="s">
        <v>16765</v>
      </c>
      <c r="AB2056" s="6" t="s">
        <v>16947</v>
      </c>
      <c r="AD2056" s="6" t="s">
        <v>16948</v>
      </c>
      <c r="AE2056">
        <v>51039</v>
      </c>
      <c r="AF2056">
        <v>46288</v>
      </c>
      <c r="AG2056" s="6" t="s">
        <v>16949</v>
      </c>
      <c r="AH2056" s="6" t="s">
        <v>16950</v>
      </c>
      <c r="AI2056" s="6" t="s">
        <v>16951</v>
      </c>
      <c r="AJ2056" s="6" t="s">
        <v>16765</v>
      </c>
      <c r="AK2056" s="6" t="s">
        <v>16765</v>
      </c>
      <c r="AL2056" s="6" t="s">
        <v>16765</v>
      </c>
      <c r="AM2056" s="6" t="s">
        <v>16952</v>
      </c>
      <c r="AN2056">
        <v>0</v>
      </c>
      <c r="AO2056" s="55">
        <v>44664</v>
      </c>
      <c r="AP2056" s="6" t="s">
        <v>16953</v>
      </c>
      <c r="AQ2056">
        <v>0</v>
      </c>
      <c r="AR2056" s="6" t="s">
        <v>16954</v>
      </c>
      <c r="AS2056" s="6" t="s">
        <v>16955</v>
      </c>
      <c r="AT2056" s="6" t="s">
        <v>16947</v>
      </c>
      <c r="AU2056">
        <v>0</v>
      </c>
      <c r="AV2056">
        <v>0</v>
      </c>
      <c r="AW2056" s="6" t="s">
        <v>16956</v>
      </c>
      <c r="AX2056" s="6" t="s">
        <v>19597</v>
      </c>
      <c r="AY2056" s="6" t="s">
        <v>16765</v>
      </c>
      <c r="AZ2056" s="6" t="s">
        <v>16958</v>
      </c>
      <c r="BA2056" s="6" t="s">
        <v>16765</v>
      </c>
      <c r="BB2056" s="6" t="s">
        <v>16959</v>
      </c>
      <c r="BC2056" s="6" t="s">
        <v>16765</v>
      </c>
      <c r="BD2056" s="6" t="s">
        <v>16960</v>
      </c>
      <c r="BE2056" s="6" t="s">
        <v>16961</v>
      </c>
      <c r="BF2056" s="6" t="s">
        <v>13575</v>
      </c>
      <c r="BG2056" s="6" t="s">
        <v>13575</v>
      </c>
      <c r="BH2056" s="6" t="s">
        <v>16959</v>
      </c>
      <c r="BI2056">
        <v>0</v>
      </c>
      <c r="BJ2056" s="6" t="s">
        <v>16958</v>
      </c>
      <c r="BK2056">
        <v>0</v>
      </c>
      <c r="BL2056" s="6" t="s">
        <v>315</v>
      </c>
      <c r="BM2056" s="56">
        <f>COUNTIF($B$2:B2056,B2056)</f>
        <v>1</v>
      </c>
      <c r="BN2056" s="6" t="str">
        <f t="shared" si="32"/>
        <v>15812-1</v>
      </c>
    </row>
    <row r="2057" spans="1:66" x14ac:dyDescent="0.25">
      <c r="A2057">
        <v>1</v>
      </c>
      <c r="B2057">
        <v>15812</v>
      </c>
      <c r="C2057" s="6" t="s">
        <v>20035</v>
      </c>
      <c r="D2057">
        <v>5</v>
      </c>
      <c r="E2057">
        <v>2</v>
      </c>
      <c r="F2057">
        <v>20</v>
      </c>
      <c r="G2057">
        <v>205</v>
      </c>
      <c r="H2057" s="6" t="s">
        <v>16994</v>
      </c>
      <c r="I2057">
        <v>1</v>
      </c>
      <c r="J2057">
        <v>734667</v>
      </c>
      <c r="K2057">
        <v>6</v>
      </c>
      <c r="L2057" s="55">
        <v>43629</v>
      </c>
      <c r="M2057" s="6" t="s">
        <v>16765</v>
      </c>
      <c r="N2057" s="55">
        <v>44797</v>
      </c>
      <c r="O2057">
        <v>118784</v>
      </c>
      <c r="P2057" s="6" t="s">
        <v>16764</v>
      </c>
      <c r="Q2057" s="6" t="s">
        <v>20037</v>
      </c>
      <c r="R2057">
        <v>1</v>
      </c>
      <c r="S2057">
        <v>0</v>
      </c>
      <c r="T2057">
        <v>-1</v>
      </c>
      <c r="U2057">
        <v>1651</v>
      </c>
      <c r="V2057" s="6" t="s">
        <v>16945</v>
      </c>
      <c r="W2057" s="6" t="s">
        <v>16946</v>
      </c>
      <c r="X2057" s="55">
        <v>44664</v>
      </c>
      <c r="Y2057">
        <v>40000</v>
      </c>
      <c r="Z2057">
        <v>0</v>
      </c>
      <c r="AA2057" s="6" t="s">
        <v>16765</v>
      </c>
      <c r="AB2057" s="6" t="s">
        <v>16947</v>
      </c>
      <c r="AD2057" s="6" t="s">
        <v>16948</v>
      </c>
      <c r="AE2057">
        <v>51040</v>
      </c>
      <c r="AF2057">
        <v>46289</v>
      </c>
      <c r="AG2057" s="6" t="s">
        <v>16949</v>
      </c>
      <c r="AH2057" s="6" t="s">
        <v>16950</v>
      </c>
      <c r="AI2057" s="6" t="s">
        <v>16951</v>
      </c>
      <c r="AJ2057" s="6" t="s">
        <v>16765</v>
      </c>
      <c r="AK2057" s="6" t="s">
        <v>16765</v>
      </c>
      <c r="AL2057" s="6" t="s">
        <v>16765</v>
      </c>
      <c r="AM2057" s="6" t="s">
        <v>16952</v>
      </c>
      <c r="AN2057">
        <v>0</v>
      </c>
      <c r="AO2057" s="55">
        <v>44664</v>
      </c>
      <c r="AP2057" s="6" t="s">
        <v>16953</v>
      </c>
      <c r="AQ2057">
        <v>0</v>
      </c>
      <c r="AR2057" s="6" t="s">
        <v>16954</v>
      </c>
      <c r="AS2057" s="6" t="s">
        <v>16955</v>
      </c>
      <c r="AT2057" s="6" t="s">
        <v>16947</v>
      </c>
      <c r="AU2057">
        <v>0</v>
      </c>
      <c r="AV2057">
        <v>0</v>
      </c>
      <c r="AW2057" s="6" t="s">
        <v>16956</v>
      </c>
      <c r="AX2057" s="6" t="s">
        <v>19597</v>
      </c>
      <c r="AY2057" s="6" t="s">
        <v>16765</v>
      </c>
      <c r="AZ2057" s="6" t="s">
        <v>16958</v>
      </c>
      <c r="BA2057" s="6" t="s">
        <v>16765</v>
      </c>
      <c r="BB2057" s="6" t="s">
        <v>16959</v>
      </c>
      <c r="BC2057" s="6" t="s">
        <v>16765</v>
      </c>
      <c r="BD2057" s="6" t="s">
        <v>16960</v>
      </c>
      <c r="BE2057" s="6" t="s">
        <v>16961</v>
      </c>
      <c r="BF2057" s="6" t="s">
        <v>13575</v>
      </c>
      <c r="BG2057" s="6" t="s">
        <v>13575</v>
      </c>
      <c r="BH2057" s="6" t="s">
        <v>16959</v>
      </c>
      <c r="BI2057">
        <v>0</v>
      </c>
      <c r="BJ2057" s="6" t="s">
        <v>16958</v>
      </c>
      <c r="BK2057">
        <v>0</v>
      </c>
      <c r="BL2057" s="6" t="s">
        <v>315</v>
      </c>
      <c r="BM2057" s="56">
        <f>COUNTIF($B$2:B2057,B2057)</f>
        <v>2</v>
      </c>
      <c r="BN2057" s="6" t="str">
        <f t="shared" si="32"/>
        <v>15812-2</v>
      </c>
    </row>
    <row r="2058" spans="1:66" x14ac:dyDescent="0.25">
      <c r="A2058">
        <v>1</v>
      </c>
      <c r="B2058">
        <v>15812</v>
      </c>
      <c r="C2058" s="6" t="s">
        <v>20035</v>
      </c>
      <c r="D2058">
        <v>5</v>
      </c>
      <c r="E2058">
        <v>2</v>
      </c>
      <c r="F2058">
        <v>20</v>
      </c>
      <c r="G2058">
        <v>205</v>
      </c>
      <c r="H2058" s="6" t="s">
        <v>16994</v>
      </c>
      <c r="I2058">
        <v>1</v>
      </c>
      <c r="J2058">
        <v>734668</v>
      </c>
      <c r="K2058">
        <v>6</v>
      </c>
      <c r="L2058" s="55">
        <v>43629</v>
      </c>
      <c r="M2058" s="6" t="s">
        <v>16765</v>
      </c>
      <c r="N2058" s="55">
        <v>109574</v>
      </c>
      <c r="O2058">
        <v>188005</v>
      </c>
      <c r="P2058" s="6" t="s">
        <v>16774</v>
      </c>
      <c r="Q2058" s="6" t="s">
        <v>16973</v>
      </c>
      <c r="R2058">
        <v>5</v>
      </c>
      <c r="S2058">
        <v>0</v>
      </c>
      <c r="T2058">
        <v>-5</v>
      </c>
      <c r="U2058">
        <v>212</v>
      </c>
      <c r="V2058" s="6" t="s">
        <v>16999</v>
      </c>
      <c r="W2058" s="6" t="s">
        <v>16946</v>
      </c>
      <c r="X2058" s="55">
        <v>44664</v>
      </c>
      <c r="Y2058">
        <v>40000</v>
      </c>
      <c r="Z2058">
        <v>0</v>
      </c>
      <c r="AA2058" s="6" t="s">
        <v>16765</v>
      </c>
      <c r="AB2058" s="6" t="s">
        <v>16947</v>
      </c>
      <c r="AD2058" s="6" t="s">
        <v>16765</v>
      </c>
      <c r="AE2058">
        <v>51041</v>
      </c>
      <c r="AF2058">
        <v>46290</v>
      </c>
      <c r="AG2058" s="6" t="s">
        <v>16973</v>
      </c>
      <c r="AH2058" s="6" t="s">
        <v>16950</v>
      </c>
      <c r="AI2058" s="6" t="s">
        <v>16951</v>
      </c>
      <c r="AJ2058" s="6" t="s">
        <v>16765</v>
      </c>
      <c r="AK2058" s="6" t="s">
        <v>16765</v>
      </c>
      <c r="AL2058" s="6" t="s">
        <v>16765</v>
      </c>
      <c r="AM2058" s="6" t="s">
        <v>16952</v>
      </c>
      <c r="AN2058">
        <v>0</v>
      </c>
      <c r="AO2058" s="55">
        <v>44664</v>
      </c>
      <c r="AP2058" s="6" t="s">
        <v>17000</v>
      </c>
      <c r="AQ2058">
        <v>0</v>
      </c>
      <c r="AR2058" s="6" t="s">
        <v>17018</v>
      </c>
      <c r="AS2058" s="6" t="s">
        <v>17002</v>
      </c>
      <c r="AT2058" s="6" t="s">
        <v>16947</v>
      </c>
      <c r="AU2058">
        <v>0</v>
      </c>
      <c r="AV2058">
        <v>0</v>
      </c>
      <c r="AW2058" s="6" t="s">
        <v>16956</v>
      </c>
      <c r="AX2058" s="6" t="s">
        <v>19597</v>
      </c>
      <c r="AY2058" s="6" t="s">
        <v>16765</v>
      </c>
      <c r="AZ2058" s="6" t="s">
        <v>16958</v>
      </c>
      <c r="BA2058" s="6" t="s">
        <v>16765</v>
      </c>
      <c r="BB2058" s="6" t="s">
        <v>16959</v>
      </c>
      <c r="BC2058" s="6" t="s">
        <v>16765</v>
      </c>
      <c r="BD2058" s="6" t="s">
        <v>16960</v>
      </c>
      <c r="BE2058" s="6" t="s">
        <v>16961</v>
      </c>
      <c r="BF2058" s="6" t="s">
        <v>13575</v>
      </c>
      <c r="BG2058" s="6" t="s">
        <v>13575</v>
      </c>
      <c r="BH2058" s="6" t="s">
        <v>16959</v>
      </c>
      <c r="BI2058">
        <v>0</v>
      </c>
      <c r="BJ2058" s="6" t="s">
        <v>16958</v>
      </c>
      <c r="BK2058">
        <v>0</v>
      </c>
      <c r="BL2058" s="6" t="s">
        <v>315</v>
      </c>
      <c r="BM2058" s="56">
        <f>COUNTIF($B$2:B2058,B2058)</f>
        <v>3</v>
      </c>
      <c r="BN2058" s="6" t="str">
        <f t="shared" si="32"/>
        <v>15812-3</v>
      </c>
    </row>
    <row r="2059" spans="1:66" x14ac:dyDescent="0.25">
      <c r="A2059">
        <v>1</v>
      </c>
      <c r="B2059">
        <v>15812</v>
      </c>
      <c r="C2059" s="6" t="s">
        <v>20035</v>
      </c>
      <c r="D2059">
        <v>5</v>
      </c>
      <c r="E2059">
        <v>2</v>
      </c>
      <c r="F2059">
        <v>20</v>
      </c>
      <c r="G2059">
        <v>205</v>
      </c>
      <c r="H2059" s="6" t="s">
        <v>16994</v>
      </c>
      <c r="I2059">
        <v>1</v>
      </c>
      <c r="J2059">
        <v>734668</v>
      </c>
      <c r="K2059">
        <v>6</v>
      </c>
      <c r="L2059" s="55">
        <v>43629</v>
      </c>
      <c r="M2059" s="6" t="s">
        <v>16765</v>
      </c>
      <c r="N2059" s="55">
        <v>109574</v>
      </c>
      <c r="O2059">
        <v>188006</v>
      </c>
      <c r="P2059" s="6" t="s">
        <v>16776</v>
      </c>
      <c r="Q2059" s="6" t="s">
        <v>16973</v>
      </c>
      <c r="R2059">
        <v>60</v>
      </c>
      <c r="S2059">
        <v>0</v>
      </c>
      <c r="T2059">
        <v>-60</v>
      </c>
      <c r="U2059">
        <v>120</v>
      </c>
      <c r="V2059" s="6" t="s">
        <v>17004</v>
      </c>
      <c r="W2059" s="6" t="s">
        <v>16946</v>
      </c>
      <c r="X2059" s="55">
        <v>44664</v>
      </c>
      <c r="Y2059">
        <v>40000</v>
      </c>
      <c r="Z2059">
        <v>0</v>
      </c>
      <c r="AA2059" s="6" t="s">
        <v>16765</v>
      </c>
      <c r="AB2059" s="6" t="s">
        <v>16947</v>
      </c>
      <c r="AD2059" s="6" t="s">
        <v>16765</v>
      </c>
      <c r="AE2059">
        <v>51042</v>
      </c>
      <c r="AF2059">
        <v>46290</v>
      </c>
      <c r="AG2059" s="6" t="s">
        <v>16973</v>
      </c>
      <c r="AH2059" s="6" t="s">
        <v>16950</v>
      </c>
      <c r="AI2059" s="6" t="s">
        <v>16951</v>
      </c>
      <c r="AJ2059" s="6" t="s">
        <v>16765</v>
      </c>
      <c r="AK2059" s="6" t="s">
        <v>16765</v>
      </c>
      <c r="AL2059" s="6" t="s">
        <v>16765</v>
      </c>
      <c r="AM2059" s="6" t="s">
        <v>16952</v>
      </c>
      <c r="AN2059">
        <v>0</v>
      </c>
      <c r="AO2059" s="55">
        <v>44664</v>
      </c>
      <c r="AP2059" s="6" t="s">
        <v>17000</v>
      </c>
      <c r="AQ2059">
        <v>0</v>
      </c>
      <c r="AR2059" s="6" t="s">
        <v>17020</v>
      </c>
      <c r="AS2059" s="6" t="s">
        <v>17002</v>
      </c>
      <c r="AT2059" s="6" t="s">
        <v>16947</v>
      </c>
      <c r="AU2059">
        <v>0</v>
      </c>
      <c r="AV2059">
        <v>0</v>
      </c>
      <c r="AW2059" s="6" t="s">
        <v>16956</v>
      </c>
      <c r="AX2059" s="6" t="s">
        <v>19597</v>
      </c>
      <c r="AY2059" s="6" t="s">
        <v>16765</v>
      </c>
      <c r="AZ2059" s="6" t="s">
        <v>16958</v>
      </c>
      <c r="BA2059" s="6" t="s">
        <v>16765</v>
      </c>
      <c r="BB2059" s="6" t="s">
        <v>16959</v>
      </c>
      <c r="BC2059" s="6" t="s">
        <v>16765</v>
      </c>
      <c r="BD2059" s="6" t="s">
        <v>16960</v>
      </c>
      <c r="BE2059" s="6" t="s">
        <v>16961</v>
      </c>
      <c r="BF2059" s="6" t="s">
        <v>13575</v>
      </c>
      <c r="BG2059" s="6" t="s">
        <v>13575</v>
      </c>
      <c r="BH2059" s="6" t="s">
        <v>16959</v>
      </c>
      <c r="BI2059">
        <v>0</v>
      </c>
      <c r="BJ2059" s="6" t="s">
        <v>16958</v>
      </c>
      <c r="BK2059">
        <v>0</v>
      </c>
      <c r="BL2059" s="6" t="s">
        <v>315</v>
      </c>
      <c r="BM2059" s="56">
        <f>COUNTIF($B$2:B2059,B2059)</f>
        <v>4</v>
      </c>
      <c r="BN2059" s="6" t="str">
        <f t="shared" si="32"/>
        <v>15812-4</v>
      </c>
    </row>
    <row r="2060" spans="1:66" x14ac:dyDescent="0.25">
      <c r="A2060">
        <v>1</v>
      </c>
      <c r="B2060">
        <v>15812</v>
      </c>
      <c r="C2060" s="6" t="s">
        <v>20035</v>
      </c>
      <c r="D2060">
        <v>5</v>
      </c>
      <c r="E2060">
        <v>2</v>
      </c>
      <c r="F2060">
        <v>20</v>
      </c>
      <c r="G2060">
        <v>205</v>
      </c>
      <c r="H2060" s="6" t="s">
        <v>16994</v>
      </c>
      <c r="I2060">
        <v>1</v>
      </c>
      <c r="J2060">
        <v>734669</v>
      </c>
      <c r="K2060">
        <v>6</v>
      </c>
      <c r="L2060" s="55">
        <v>43629</v>
      </c>
      <c r="M2060" s="6" t="s">
        <v>16765</v>
      </c>
      <c r="N2060" s="55">
        <v>109574</v>
      </c>
      <c r="O2060">
        <v>198213</v>
      </c>
      <c r="P2060" s="6" t="s">
        <v>16785</v>
      </c>
      <c r="Q2060" s="6" t="s">
        <v>16973</v>
      </c>
      <c r="R2060">
        <v>3</v>
      </c>
      <c r="S2060">
        <v>0</v>
      </c>
      <c r="T2060">
        <v>-3</v>
      </c>
      <c r="U2060">
        <v>126</v>
      </c>
      <c r="V2060" s="6" t="s">
        <v>16999</v>
      </c>
      <c r="W2060" s="6" t="s">
        <v>16946</v>
      </c>
      <c r="X2060" s="55">
        <v>44664</v>
      </c>
      <c r="Y2060">
        <v>40000</v>
      </c>
      <c r="Z2060">
        <v>0</v>
      </c>
      <c r="AA2060" s="6" t="s">
        <v>16765</v>
      </c>
      <c r="AB2060" s="6" t="s">
        <v>16947</v>
      </c>
      <c r="AD2060" s="6" t="s">
        <v>16765</v>
      </c>
      <c r="AE2060">
        <v>51043</v>
      </c>
      <c r="AF2060">
        <v>46291</v>
      </c>
      <c r="AG2060" s="6" t="s">
        <v>16973</v>
      </c>
      <c r="AH2060" s="6" t="s">
        <v>16950</v>
      </c>
      <c r="AI2060" s="6" t="s">
        <v>16951</v>
      </c>
      <c r="AJ2060" s="6" t="s">
        <v>16765</v>
      </c>
      <c r="AK2060" s="6" t="s">
        <v>16765</v>
      </c>
      <c r="AL2060" s="6" t="s">
        <v>16765</v>
      </c>
      <c r="AM2060" s="6" t="s">
        <v>16952</v>
      </c>
      <c r="AN2060">
        <v>0</v>
      </c>
      <c r="AO2060" s="55">
        <v>44664</v>
      </c>
      <c r="AP2060" s="6" t="s">
        <v>17000</v>
      </c>
      <c r="AQ2060">
        <v>0</v>
      </c>
      <c r="AR2060" s="6" t="s">
        <v>17095</v>
      </c>
      <c r="AS2060" s="6" t="s">
        <v>17002</v>
      </c>
      <c r="AT2060" s="6" t="s">
        <v>16947</v>
      </c>
      <c r="AU2060">
        <v>0</v>
      </c>
      <c r="AV2060">
        <v>0</v>
      </c>
      <c r="AW2060" s="6" t="s">
        <v>16956</v>
      </c>
      <c r="AX2060" s="6" t="s">
        <v>19597</v>
      </c>
      <c r="AY2060" s="6" t="s">
        <v>16765</v>
      </c>
      <c r="AZ2060" s="6" t="s">
        <v>16958</v>
      </c>
      <c r="BA2060" s="6" t="s">
        <v>16765</v>
      </c>
      <c r="BB2060" s="6" t="s">
        <v>16959</v>
      </c>
      <c r="BC2060" s="6" t="s">
        <v>16765</v>
      </c>
      <c r="BD2060" s="6" t="s">
        <v>16960</v>
      </c>
      <c r="BE2060" s="6" t="s">
        <v>16961</v>
      </c>
      <c r="BF2060" s="6" t="s">
        <v>13575</v>
      </c>
      <c r="BG2060" s="6" t="s">
        <v>13575</v>
      </c>
      <c r="BH2060" s="6" t="s">
        <v>16959</v>
      </c>
      <c r="BI2060">
        <v>0</v>
      </c>
      <c r="BJ2060" s="6" t="s">
        <v>16958</v>
      </c>
      <c r="BK2060">
        <v>0</v>
      </c>
      <c r="BL2060" s="6" t="s">
        <v>315</v>
      </c>
      <c r="BM2060" s="56">
        <f>COUNTIF($B$2:B2060,B2060)</f>
        <v>5</v>
      </c>
      <c r="BN2060" s="6" t="str">
        <f t="shared" si="32"/>
        <v>15812-5</v>
      </c>
    </row>
    <row r="2061" spans="1:66" x14ac:dyDescent="0.25">
      <c r="A2061">
        <v>1</v>
      </c>
      <c r="B2061">
        <v>15812</v>
      </c>
      <c r="C2061" s="6" t="s">
        <v>20035</v>
      </c>
      <c r="D2061">
        <v>5</v>
      </c>
      <c r="E2061">
        <v>2</v>
      </c>
      <c r="F2061">
        <v>20</v>
      </c>
      <c r="G2061">
        <v>205</v>
      </c>
      <c r="H2061" s="6" t="s">
        <v>16994</v>
      </c>
      <c r="I2061">
        <v>1</v>
      </c>
      <c r="J2061">
        <v>734669</v>
      </c>
      <c r="K2061">
        <v>6</v>
      </c>
      <c r="L2061" s="55">
        <v>43629</v>
      </c>
      <c r="M2061" s="6" t="s">
        <v>16765</v>
      </c>
      <c r="N2061" s="55">
        <v>109574</v>
      </c>
      <c r="O2061">
        <v>198214</v>
      </c>
      <c r="P2061" s="6" t="s">
        <v>16786</v>
      </c>
      <c r="Q2061" s="6" t="s">
        <v>16973</v>
      </c>
      <c r="R2061">
        <v>72</v>
      </c>
      <c r="S2061">
        <v>0</v>
      </c>
      <c r="T2061">
        <v>-72</v>
      </c>
      <c r="U2061">
        <v>115.2</v>
      </c>
      <c r="V2061" s="6" t="s">
        <v>17004</v>
      </c>
      <c r="W2061" s="6" t="s">
        <v>16946</v>
      </c>
      <c r="X2061" s="55">
        <v>44664</v>
      </c>
      <c r="Y2061">
        <v>40000</v>
      </c>
      <c r="Z2061">
        <v>0</v>
      </c>
      <c r="AA2061" s="6" t="s">
        <v>16765</v>
      </c>
      <c r="AB2061" s="6" t="s">
        <v>16947</v>
      </c>
      <c r="AD2061" s="6" t="s">
        <v>16765</v>
      </c>
      <c r="AE2061">
        <v>51044</v>
      </c>
      <c r="AF2061">
        <v>46291</v>
      </c>
      <c r="AG2061" s="6" t="s">
        <v>16973</v>
      </c>
      <c r="AH2061" s="6" t="s">
        <v>16950</v>
      </c>
      <c r="AI2061" s="6" t="s">
        <v>16951</v>
      </c>
      <c r="AJ2061" s="6" t="s">
        <v>16765</v>
      </c>
      <c r="AK2061" s="6" t="s">
        <v>16765</v>
      </c>
      <c r="AL2061" s="6" t="s">
        <v>16765</v>
      </c>
      <c r="AM2061" s="6" t="s">
        <v>16952</v>
      </c>
      <c r="AN2061">
        <v>0</v>
      </c>
      <c r="AO2061" s="55">
        <v>44664</v>
      </c>
      <c r="AP2061" s="6" t="s">
        <v>17000</v>
      </c>
      <c r="AQ2061">
        <v>0</v>
      </c>
      <c r="AR2061" s="6" t="s">
        <v>17098</v>
      </c>
      <c r="AS2061" s="6" t="s">
        <v>17002</v>
      </c>
      <c r="AT2061" s="6" t="s">
        <v>16947</v>
      </c>
      <c r="AU2061">
        <v>0</v>
      </c>
      <c r="AV2061">
        <v>0</v>
      </c>
      <c r="AW2061" s="6" t="s">
        <v>16956</v>
      </c>
      <c r="AX2061" s="6" t="s">
        <v>19597</v>
      </c>
      <c r="AY2061" s="6" t="s">
        <v>16765</v>
      </c>
      <c r="AZ2061" s="6" t="s">
        <v>16958</v>
      </c>
      <c r="BA2061" s="6" t="s">
        <v>16765</v>
      </c>
      <c r="BB2061" s="6" t="s">
        <v>16959</v>
      </c>
      <c r="BC2061" s="6" t="s">
        <v>16765</v>
      </c>
      <c r="BD2061" s="6" t="s">
        <v>16960</v>
      </c>
      <c r="BE2061" s="6" t="s">
        <v>16961</v>
      </c>
      <c r="BF2061" s="6" t="s">
        <v>13575</v>
      </c>
      <c r="BG2061" s="6" t="s">
        <v>13575</v>
      </c>
      <c r="BH2061" s="6" t="s">
        <v>16959</v>
      </c>
      <c r="BI2061">
        <v>0</v>
      </c>
      <c r="BJ2061" s="6" t="s">
        <v>16958</v>
      </c>
      <c r="BK2061">
        <v>0</v>
      </c>
      <c r="BL2061" s="6" t="s">
        <v>315</v>
      </c>
      <c r="BM2061" s="56">
        <f>COUNTIF($B$2:B2061,B2061)</f>
        <v>6</v>
      </c>
      <c r="BN2061" s="6" t="str">
        <f t="shared" si="32"/>
        <v>15812-6</v>
      </c>
    </row>
    <row r="2062" spans="1:66" x14ac:dyDescent="0.25">
      <c r="A2062">
        <v>1</v>
      </c>
      <c r="B2062">
        <v>15819</v>
      </c>
      <c r="C2062" s="6" t="s">
        <v>20038</v>
      </c>
      <c r="D2062">
        <v>5</v>
      </c>
      <c r="E2062">
        <v>2</v>
      </c>
      <c r="F2062">
        <v>20</v>
      </c>
      <c r="G2062">
        <v>201</v>
      </c>
      <c r="H2062" s="6" t="s">
        <v>16994</v>
      </c>
      <c r="I2062">
        <v>1</v>
      </c>
      <c r="J2062">
        <v>268402</v>
      </c>
      <c r="K2062">
        <v>6</v>
      </c>
      <c r="L2062" s="55">
        <v>42817</v>
      </c>
      <c r="M2062" s="6" t="s">
        <v>16765</v>
      </c>
      <c r="N2062" s="55">
        <v>44601</v>
      </c>
      <c r="O2062">
        <v>118784</v>
      </c>
      <c r="P2062" s="6" t="s">
        <v>16764</v>
      </c>
      <c r="Q2062" s="6" t="s">
        <v>20039</v>
      </c>
      <c r="R2062">
        <v>1</v>
      </c>
      <c r="S2062">
        <v>0</v>
      </c>
      <c r="T2062">
        <v>-1</v>
      </c>
      <c r="U2062">
        <v>1651</v>
      </c>
      <c r="V2062" s="6" t="s">
        <v>16945</v>
      </c>
      <c r="W2062" s="6" t="s">
        <v>16946</v>
      </c>
      <c r="X2062" s="55">
        <v>44664</v>
      </c>
      <c r="Y2062">
        <v>80000</v>
      </c>
      <c r="Z2062">
        <v>0</v>
      </c>
      <c r="AA2062" s="6" t="s">
        <v>16765</v>
      </c>
      <c r="AB2062" s="6" t="s">
        <v>16947</v>
      </c>
      <c r="AD2062" s="6" t="s">
        <v>16948</v>
      </c>
      <c r="AE2062">
        <v>45906</v>
      </c>
      <c r="AF2062">
        <v>41884</v>
      </c>
      <c r="AG2062" s="6" t="s">
        <v>16949</v>
      </c>
      <c r="AH2062" s="6" t="s">
        <v>16950</v>
      </c>
      <c r="AI2062" s="6" t="s">
        <v>16951</v>
      </c>
      <c r="AJ2062" s="6" t="s">
        <v>16765</v>
      </c>
      <c r="AK2062" s="6" t="s">
        <v>16765</v>
      </c>
      <c r="AL2062" s="6" t="s">
        <v>16765</v>
      </c>
      <c r="AM2062" s="6" t="s">
        <v>16952</v>
      </c>
      <c r="AN2062">
        <v>0</v>
      </c>
      <c r="AO2062" s="55">
        <v>44664</v>
      </c>
      <c r="AP2062" s="6" t="s">
        <v>16953</v>
      </c>
      <c r="AQ2062">
        <v>0</v>
      </c>
      <c r="AR2062" s="6" t="s">
        <v>16954</v>
      </c>
      <c r="AS2062" s="6" t="s">
        <v>16955</v>
      </c>
      <c r="AT2062" s="6" t="s">
        <v>16947</v>
      </c>
      <c r="AU2062">
        <v>0</v>
      </c>
      <c r="AV2062">
        <v>0</v>
      </c>
      <c r="AW2062" s="6" t="s">
        <v>16956</v>
      </c>
      <c r="AX2062" s="6" t="s">
        <v>18163</v>
      </c>
      <c r="AY2062" s="6" t="s">
        <v>16765</v>
      </c>
      <c r="AZ2062" s="6" t="s">
        <v>16958</v>
      </c>
      <c r="BA2062" s="6" t="s">
        <v>16765</v>
      </c>
      <c r="BB2062" s="6" t="s">
        <v>16959</v>
      </c>
      <c r="BC2062" s="6" t="s">
        <v>16765</v>
      </c>
      <c r="BD2062" s="6" t="s">
        <v>16960</v>
      </c>
      <c r="BE2062" s="6" t="s">
        <v>16961</v>
      </c>
      <c r="BF2062" s="6" t="s">
        <v>13575</v>
      </c>
      <c r="BG2062" s="6" t="s">
        <v>13575</v>
      </c>
      <c r="BH2062" s="6" t="s">
        <v>16959</v>
      </c>
      <c r="BI2062">
        <v>0</v>
      </c>
      <c r="BJ2062" s="6" t="s">
        <v>16958</v>
      </c>
      <c r="BK2062">
        <v>0</v>
      </c>
      <c r="BL2062" s="6" t="s">
        <v>315</v>
      </c>
      <c r="BM2062" s="56">
        <f>COUNTIF($B$2:B2062,B2062)</f>
        <v>1</v>
      </c>
      <c r="BN2062" s="6" t="str">
        <f t="shared" si="32"/>
        <v>15819-1</v>
      </c>
    </row>
    <row r="2063" spans="1:66" x14ac:dyDescent="0.25">
      <c r="A2063">
        <v>1</v>
      </c>
      <c r="B2063">
        <v>15821</v>
      </c>
      <c r="C2063" s="6" t="s">
        <v>20040</v>
      </c>
      <c r="D2063">
        <v>5</v>
      </c>
      <c r="E2063">
        <v>2</v>
      </c>
      <c r="F2063">
        <v>20</v>
      </c>
      <c r="G2063">
        <v>205</v>
      </c>
      <c r="H2063" s="6" t="s">
        <v>16994</v>
      </c>
      <c r="I2063">
        <v>1</v>
      </c>
      <c r="J2063">
        <v>752348</v>
      </c>
      <c r="K2063">
        <v>6</v>
      </c>
      <c r="L2063" s="55">
        <v>43662</v>
      </c>
      <c r="M2063" s="6" t="s">
        <v>16765</v>
      </c>
      <c r="N2063" s="55">
        <v>109574</v>
      </c>
      <c r="O2063">
        <v>198213</v>
      </c>
      <c r="P2063" s="6" t="s">
        <v>16785</v>
      </c>
      <c r="Q2063" s="6" t="s">
        <v>16973</v>
      </c>
      <c r="R2063">
        <v>3</v>
      </c>
      <c r="S2063">
        <v>0</v>
      </c>
      <c r="T2063">
        <v>-3</v>
      </c>
      <c r="U2063">
        <v>126</v>
      </c>
      <c r="V2063" s="6" t="s">
        <v>16999</v>
      </c>
      <c r="W2063" s="6" t="s">
        <v>16946</v>
      </c>
      <c r="X2063" s="55">
        <v>44664</v>
      </c>
      <c r="Y2063">
        <v>70000</v>
      </c>
      <c r="Z2063">
        <v>0</v>
      </c>
      <c r="AA2063" s="6" t="s">
        <v>16765</v>
      </c>
      <c r="AB2063" s="6" t="s">
        <v>16947</v>
      </c>
      <c r="AD2063" s="6" t="s">
        <v>16765</v>
      </c>
      <c r="AE2063">
        <v>51232</v>
      </c>
      <c r="AF2063">
        <v>46441</v>
      </c>
      <c r="AG2063" s="6" t="s">
        <v>16973</v>
      </c>
      <c r="AH2063" s="6" t="s">
        <v>16950</v>
      </c>
      <c r="AI2063" s="6" t="s">
        <v>16951</v>
      </c>
      <c r="AJ2063" s="6" t="s">
        <v>16765</v>
      </c>
      <c r="AK2063" s="6" t="s">
        <v>16765</v>
      </c>
      <c r="AL2063" s="6" t="s">
        <v>16765</v>
      </c>
      <c r="AM2063" s="6" t="s">
        <v>16952</v>
      </c>
      <c r="AN2063">
        <v>0</v>
      </c>
      <c r="AO2063" s="55">
        <v>44664</v>
      </c>
      <c r="AP2063" s="6" t="s">
        <v>17000</v>
      </c>
      <c r="AQ2063">
        <v>0</v>
      </c>
      <c r="AR2063" s="6" t="s">
        <v>17095</v>
      </c>
      <c r="AS2063" s="6" t="s">
        <v>17002</v>
      </c>
      <c r="AT2063" s="6" t="s">
        <v>16947</v>
      </c>
      <c r="AU2063">
        <v>0</v>
      </c>
      <c r="AV2063">
        <v>0</v>
      </c>
      <c r="AW2063" s="6" t="s">
        <v>16956</v>
      </c>
      <c r="AX2063" s="6" t="s">
        <v>17558</v>
      </c>
      <c r="AY2063" s="6" t="s">
        <v>16765</v>
      </c>
      <c r="AZ2063" s="6" t="s">
        <v>16958</v>
      </c>
      <c r="BA2063" s="6" t="s">
        <v>16765</v>
      </c>
      <c r="BB2063" s="6" t="s">
        <v>16959</v>
      </c>
      <c r="BC2063" s="6" t="s">
        <v>16765</v>
      </c>
      <c r="BD2063" s="6" t="s">
        <v>16960</v>
      </c>
      <c r="BE2063" s="6" t="s">
        <v>16961</v>
      </c>
      <c r="BF2063" s="6" t="s">
        <v>13575</v>
      </c>
      <c r="BG2063" s="6" t="s">
        <v>13575</v>
      </c>
      <c r="BH2063" s="6" t="s">
        <v>16959</v>
      </c>
      <c r="BI2063">
        <v>0</v>
      </c>
      <c r="BJ2063" s="6" t="s">
        <v>16958</v>
      </c>
      <c r="BK2063">
        <v>0</v>
      </c>
      <c r="BL2063" s="6" t="s">
        <v>315</v>
      </c>
      <c r="BM2063" s="56">
        <f>COUNTIF($B$2:B2063,B2063)</f>
        <v>1</v>
      </c>
      <c r="BN2063" s="6" t="str">
        <f t="shared" si="32"/>
        <v>15821-1</v>
      </c>
    </row>
    <row r="2064" spans="1:66" x14ac:dyDescent="0.25">
      <c r="A2064">
        <v>1</v>
      </c>
      <c r="B2064">
        <v>15821</v>
      </c>
      <c r="C2064" s="6" t="s">
        <v>20040</v>
      </c>
      <c r="D2064">
        <v>5</v>
      </c>
      <c r="E2064">
        <v>2</v>
      </c>
      <c r="F2064">
        <v>20</v>
      </c>
      <c r="G2064">
        <v>205</v>
      </c>
      <c r="H2064" s="6" t="s">
        <v>16994</v>
      </c>
      <c r="I2064">
        <v>1</v>
      </c>
      <c r="J2064">
        <v>752348</v>
      </c>
      <c r="K2064">
        <v>6</v>
      </c>
      <c r="L2064" s="55">
        <v>43662</v>
      </c>
      <c r="M2064" s="6" t="s">
        <v>16765</v>
      </c>
      <c r="N2064" s="55">
        <v>109574</v>
      </c>
      <c r="O2064">
        <v>198214</v>
      </c>
      <c r="P2064" s="6" t="s">
        <v>16786</v>
      </c>
      <c r="Q2064" s="6" t="s">
        <v>16973</v>
      </c>
      <c r="R2064">
        <v>72</v>
      </c>
      <c r="S2064">
        <v>0</v>
      </c>
      <c r="T2064">
        <v>-72</v>
      </c>
      <c r="U2064">
        <v>115.2</v>
      </c>
      <c r="V2064" s="6" t="s">
        <v>17004</v>
      </c>
      <c r="W2064" s="6" t="s">
        <v>16946</v>
      </c>
      <c r="X2064" s="55">
        <v>44664</v>
      </c>
      <c r="Y2064">
        <v>70000</v>
      </c>
      <c r="Z2064">
        <v>0</v>
      </c>
      <c r="AA2064" s="6" t="s">
        <v>16765</v>
      </c>
      <c r="AB2064" s="6" t="s">
        <v>16947</v>
      </c>
      <c r="AD2064" s="6" t="s">
        <v>16765</v>
      </c>
      <c r="AE2064">
        <v>51233</v>
      </c>
      <c r="AF2064">
        <v>46441</v>
      </c>
      <c r="AG2064" s="6" t="s">
        <v>16973</v>
      </c>
      <c r="AH2064" s="6" t="s">
        <v>16950</v>
      </c>
      <c r="AI2064" s="6" t="s">
        <v>16951</v>
      </c>
      <c r="AJ2064" s="6" t="s">
        <v>16765</v>
      </c>
      <c r="AK2064" s="6" t="s">
        <v>16765</v>
      </c>
      <c r="AL2064" s="6" t="s">
        <v>16765</v>
      </c>
      <c r="AM2064" s="6" t="s">
        <v>16952</v>
      </c>
      <c r="AN2064">
        <v>0</v>
      </c>
      <c r="AO2064" s="55">
        <v>44664</v>
      </c>
      <c r="AP2064" s="6" t="s">
        <v>17000</v>
      </c>
      <c r="AQ2064">
        <v>0</v>
      </c>
      <c r="AR2064" s="6" t="s">
        <v>17098</v>
      </c>
      <c r="AS2064" s="6" t="s">
        <v>17002</v>
      </c>
      <c r="AT2064" s="6" t="s">
        <v>16947</v>
      </c>
      <c r="AU2064">
        <v>0</v>
      </c>
      <c r="AV2064">
        <v>0</v>
      </c>
      <c r="AW2064" s="6" t="s">
        <v>16956</v>
      </c>
      <c r="AX2064" s="6" t="s">
        <v>17558</v>
      </c>
      <c r="AY2064" s="6" t="s">
        <v>16765</v>
      </c>
      <c r="AZ2064" s="6" t="s">
        <v>16958</v>
      </c>
      <c r="BA2064" s="6" t="s">
        <v>16765</v>
      </c>
      <c r="BB2064" s="6" t="s">
        <v>16959</v>
      </c>
      <c r="BC2064" s="6" t="s">
        <v>16765</v>
      </c>
      <c r="BD2064" s="6" t="s">
        <v>16960</v>
      </c>
      <c r="BE2064" s="6" t="s">
        <v>16961</v>
      </c>
      <c r="BF2064" s="6" t="s">
        <v>13575</v>
      </c>
      <c r="BG2064" s="6" t="s">
        <v>13575</v>
      </c>
      <c r="BH2064" s="6" t="s">
        <v>16959</v>
      </c>
      <c r="BI2064">
        <v>0</v>
      </c>
      <c r="BJ2064" s="6" t="s">
        <v>16958</v>
      </c>
      <c r="BK2064">
        <v>0</v>
      </c>
      <c r="BL2064" s="6" t="s">
        <v>315</v>
      </c>
      <c r="BM2064" s="56">
        <f>COUNTIF($B$2:B2064,B2064)</f>
        <v>2</v>
      </c>
      <c r="BN2064" s="6" t="str">
        <f t="shared" si="32"/>
        <v>15821-2</v>
      </c>
    </row>
    <row r="2065" spans="1:66" x14ac:dyDescent="0.25">
      <c r="A2065">
        <v>1</v>
      </c>
      <c r="B2065">
        <v>15830</v>
      </c>
      <c r="C2065" s="6" t="s">
        <v>20041</v>
      </c>
      <c r="D2065">
        <v>5</v>
      </c>
      <c r="E2065">
        <v>3</v>
      </c>
      <c r="F2065">
        <v>30</v>
      </c>
      <c r="G2065">
        <v>304</v>
      </c>
      <c r="H2065" s="6" t="s">
        <v>17007</v>
      </c>
      <c r="I2065">
        <v>1</v>
      </c>
      <c r="J2065">
        <v>752398</v>
      </c>
      <c r="K2065">
        <v>6</v>
      </c>
      <c r="L2065" s="55">
        <v>43662</v>
      </c>
      <c r="M2065" s="6" t="s">
        <v>16765</v>
      </c>
      <c r="N2065" s="55">
        <v>44568</v>
      </c>
      <c r="O2065">
        <v>118784</v>
      </c>
      <c r="P2065" s="6" t="s">
        <v>16764</v>
      </c>
      <c r="Q2065" s="6" t="s">
        <v>20042</v>
      </c>
      <c r="R2065">
        <v>1</v>
      </c>
      <c r="S2065">
        <v>0</v>
      </c>
      <c r="T2065">
        <v>-1</v>
      </c>
      <c r="U2065">
        <v>1651</v>
      </c>
      <c r="V2065" s="6" t="s">
        <v>16945</v>
      </c>
      <c r="W2065" s="6" t="s">
        <v>16946</v>
      </c>
      <c r="X2065" s="55">
        <v>44665</v>
      </c>
      <c r="Y2065">
        <v>90000</v>
      </c>
      <c r="Z2065">
        <v>0</v>
      </c>
      <c r="AA2065" s="6" t="s">
        <v>16765</v>
      </c>
      <c r="AB2065" s="6" t="s">
        <v>16947</v>
      </c>
      <c r="AD2065" s="6" t="s">
        <v>16948</v>
      </c>
      <c r="AE2065">
        <v>51211</v>
      </c>
      <c r="AF2065">
        <v>46459</v>
      </c>
      <c r="AG2065" s="6" t="s">
        <v>16949</v>
      </c>
      <c r="AH2065" s="6" t="s">
        <v>16950</v>
      </c>
      <c r="AI2065" s="6" t="s">
        <v>16951</v>
      </c>
      <c r="AJ2065" s="6" t="s">
        <v>16765</v>
      </c>
      <c r="AK2065" s="6" t="s">
        <v>16765</v>
      </c>
      <c r="AL2065" s="6" t="s">
        <v>16765</v>
      </c>
      <c r="AM2065" s="6" t="s">
        <v>16952</v>
      </c>
      <c r="AN2065">
        <v>0</v>
      </c>
      <c r="AO2065" s="55">
        <v>44665</v>
      </c>
      <c r="AP2065" s="6" t="s">
        <v>16953</v>
      </c>
      <c r="AQ2065">
        <v>0</v>
      </c>
      <c r="AR2065" s="6" t="s">
        <v>16954</v>
      </c>
      <c r="AS2065" s="6" t="s">
        <v>16955</v>
      </c>
      <c r="AT2065" s="6" t="s">
        <v>16947</v>
      </c>
      <c r="AU2065">
        <v>0</v>
      </c>
      <c r="AV2065">
        <v>0</v>
      </c>
      <c r="AW2065" s="6" t="s">
        <v>16956</v>
      </c>
      <c r="AX2065" s="6" t="s">
        <v>17558</v>
      </c>
      <c r="AY2065" s="6" t="s">
        <v>16765</v>
      </c>
      <c r="AZ2065" s="6" t="s">
        <v>16958</v>
      </c>
      <c r="BA2065" s="6" t="s">
        <v>16765</v>
      </c>
      <c r="BB2065" s="6" t="s">
        <v>16959</v>
      </c>
      <c r="BC2065" s="6" t="s">
        <v>16765</v>
      </c>
      <c r="BD2065" s="6" t="s">
        <v>16960</v>
      </c>
      <c r="BE2065" s="6" t="s">
        <v>16961</v>
      </c>
      <c r="BF2065" s="6" t="s">
        <v>13575</v>
      </c>
      <c r="BG2065" s="6" t="s">
        <v>13575</v>
      </c>
      <c r="BH2065" s="6" t="s">
        <v>16959</v>
      </c>
      <c r="BI2065">
        <v>0</v>
      </c>
      <c r="BJ2065" s="6" t="s">
        <v>16958</v>
      </c>
      <c r="BK2065">
        <v>0</v>
      </c>
      <c r="BL2065" s="6" t="s">
        <v>315</v>
      </c>
      <c r="BM2065" s="56">
        <f>COUNTIF($B$2:B2065,B2065)</f>
        <v>1</v>
      </c>
      <c r="BN2065" s="6" t="str">
        <f t="shared" si="32"/>
        <v>15830-1</v>
      </c>
    </row>
    <row r="2066" spans="1:66" x14ac:dyDescent="0.25">
      <c r="A2066">
        <v>1</v>
      </c>
      <c r="B2066">
        <v>15871</v>
      </c>
      <c r="C2066" s="6" t="s">
        <v>18853</v>
      </c>
      <c r="D2066">
        <v>5</v>
      </c>
      <c r="E2066">
        <v>1</v>
      </c>
      <c r="F2066">
        <v>10</v>
      </c>
      <c r="G2066">
        <v>108</v>
      </c>
      <c r="H2066" s="6" t="s">
        <v>16963</v>
      </c>
      <c r="I2066">
        <v>1</v>
      </c>
      <c r="J2066">
        <v>619022</v>
      </c>
      <c r="K2066">
        <v>6</v>
      </c>
      <c r="L2066" s="55">
        <v>43424</v>
      </c>
      <c r="M2066" s="6" t="s">
        <v>16765</v>
      </c>
      <c r="N2066" s="55">
        <v>44531</v>
      </c>
      <c r="O2066">
        <v>118788</v>
      </c>
      <c r="P2066" s="6" t="s">
        <v>16787</v>
      </c>
      <c r="Q2066" s="6" t="s">
        <v>20043</v>
      </c>
      <c r="R2066">
        <v>1</v>
      </c>
      <c r="S2066">
        <v>0</v>
      </c>
      <c r="T2066">
        <v>-1</v>
      </c>
      <c r="U2066">
        <v>2572.9499999999998</v>
      </c>
      <c r="V2066" s="6" t="s">
        <v>16945</v>
      </c>
      <c r="W2066" s="6" t="s">
        <v>16946</v>
      </c>
      <c r="X2066" s="55">
        <v>44663</v>
      </c>
      <c r="Y2066">
        <v>0</v>
      </c>
      <c r="Z2066">
        <v>34942.58</v>
      </c>
      <c r="AA2066" s="6" t="s">
        <v>16969</v>
      </c>
      <c r="AB2066" s="6" t="s">
        <v>16947</v>
      </c>
      <c r="AD2066" s="6" t="s">
        <v>16948</v>
      </c>
      <c r="AE2066">
        <v>50003</v>
      </c>
      <c r="AF2066">
        <v>45377</v>
      </c>
      <c r="AG2066" s="6" t="s">
        <v>16949</v>
      </c>
      <c r="AH2066" s="6" t="s">
        <v>16950</v>
      </c>
      <c r="AI2066" s="6" t="s">
        <v>16951</v>
      </c>
      <c r="AJ2066" s="6" t="s">
        <v>16765</v>
      </c>
      <c r="AK2066" s="6" t="s">
        <v>16765</v>
      </c>
      <c r="AL2066" s="6" t="s">
        <v>16765</v>
      </c>
      <c r="AM2066" s="6" t="s">
        <v>16952</v>
      </c>
      <c r="AN2066">
        <v>0</v>
      </c>
      <c r="AO2066" s="55">
        <v>44663</v>
      </c>
      <c r="AP2066" s="6" t="s">
        <v>16953</v>
      </c>
      <c r="AQ2066">
        <v>0</v>
      </c>
      <c r="AR2066" s="6" t="s">
        <v>16954</v>
      </c>
      <c r="AS2066" s="6" t="s">
        <v>16955</v>
      </c>
      <c r="AT2066" s="6" t="s">
        <v>16947</v>
      </c>
      <c r="AU2066">
        <v>0</v>
      </c>
      <c r="AV2066">
        <v>0</v>
      </c>
      <c r="AW2066" s="6" t="s">
        <v>16956</v>
      </c>
      <c r="AX2066" s="6" t="s">
        <v>20044</v>
      </c>
      <c r="AY2066" s="6" t="s">
        <v>16765</v>
      </c>
      <c r="AZ2066" s="6" t="s">
        <v>16958</v>
      </c>
      <c r="BA2066" s="6" t="s">
        <v>16765</v>
      </c>
      <c r="BB2066" s="6" t="s">
        <v>16959</v>
      </c>
      <c r="BC2066" s="6" t="s">
        <v>16765</v>
      </c>
      <c r="BD2066" s="6" t="s">
        <v>16960</v>
      </c>
      <c r="BE2066" s="6" t="s">
        <v>16961</v>
      </c>
      <c r="BF2066" s="6" t="s">
        <v>13575</v>
      </c>
      <c r="BG2066" s="6" t="s">
        <v>13575</v>
      </c>
      <c r="BH2066" s="6" t="s">
        <v>16959</v>
      </c>
      <c r="BI2066">
        <v>0</v>
      </c>
      <c r="BJ2066" s="6" t="s">
        <v>16958</v>
      </c>
      <c r="BK2066">
        <v>0</v>
      </c>
      <c r="BL2066" s="6" t="s">
        <v>315</v>
      </c>
      <c r="BM2066" s="56">
        <f>COUNTIF($B$2:B2066,B2066)</f>
        <v>1</v>
      </c>
      <c r="BN2066" s="6" t="str">
        <f t="shared" si="32"/>
        <v>15871-1</v>
      </c>
    </row>
    <row r="2067" spans="1:66" x14ac:dyDescent="0.25">
      <c r="A2067">
        <v>1</v>
      </c>
      <c r="B2067">
        <v>15871</v>
      </c>
      <c r="C2067" s="6" t="s">
        <v>18853</v>
      </c>
      <c r="D2067">
        <v>5</v>
      </c>
      <c r="E2067">
        <v>1</v>
      </c>
      <c r="F2067">
        <v>10</v>
      </c>
      <c r="G2067">
        <v>108</v>
      </c>
      <c r="H2067" s="6" t="s">
        <v>16963</v>
      </c>
      <c r="I2067">
        <v>1</v>
      </c>
      <c r="J2067">
        <v>718713</v>
      </c>
      <c r="K2067">
        <v>6</v>
      </c>
      <c r="L2067" s="55">
        <v>43600</v>
      </c>
      <c r="M2067" s="6" t="s">
        <v>16765</v>
      </c>
      <c r="N2067" s="55">
        <v>44531</v>
      </c>
      <c r="O2067">
        <v>118788</v>
      </c>
      <c r="P2067" s="6" t="s">
        <v>16787</v>
      </c>
      <c r="Q2067" s="6" t="s">
        <v>20045</v>
      </c>
      <c r="R2067">
        <v>1</v>
      </c>
      <c r="S2067">
        <v>0</v>
      </c>
      <c r="T2067">
        <v>-1</v>
      </c>
      <c r="U2067">
        <v>2572.9499999999998</v>
      </c>
      <c r="V2067" s="6" t="s">
        <v>16945</v>
      </c>
      <c r="W2067" s="6" t="s">
        <v>16946</v>
      </c>
      <c r="X2067" s="55">
        <v>44663</v>
      </c>
      <c r="Y2067">
        <v>0</v>
      </c>
      <c r="Z2067">
        <v>34942.58</v>
      </c>
      <c r="AA2067" s="6" t="s">
        <v>16969</v>
      </c>
      <c r="AB2067" s="6" t="s">
        <v>16947</v>
      </c>
      <c r="AD2067" s="6" t="s">
        <v>16948</v>
      </c>
      <c r="AE2067">
        <v>50886</v>
      </c>
      <c r="AF2067">
        <v>46152</v>
      </c>
      <c r="AG2067" s="6" t="s">
        <v>16949</v>
      </c>
      <c r="AH2067" s="6" t="s">
        <v>16950</v>
      </c>
      <c r="AI2067" s="6" t="s">
        <v>16951</v>
      </c>
      <c r="AJ2067" s="6" t="s">
        <v>16765</v>
      </c>
      <c r="AK2067" s="6" t="s">
        <v>16765</v>
      </c>
      <c r="AL2067" s="6" t="s">
        <v>16765</v>
      </c>
      <c r="AM2067" s="6" t="s">
        <v>16952</v>
      </c>
      <c r="AN2067">
        <v>0</v>
      </c>
      <c r="AO2067" s="55">
        <v>44663</v>
      </c>
      <c r="AP2067" s="6" t="s">
        <v>16953</v>
      </c>
      <c r="AQ2067">
        <v>0</v>
      </c>
      <c r="AR2067" s="6" t="s">
        <v>16954</v>
      </c>
      <c r="AS2067" s="6" t="s">
        <v>16955</v>
      </c>
      <c r="AT2067" s="6" t="s">
        <v>16947</v>
      </c>
      <c r="AU2067">
        <v>0</v>
      </c>
      <c r="AV2067">
        <v>0</v>
      </c>
      <c r="AW2067" s="6" t="s">
        <v>16956</v>
      </c>
      <c r="AX2067" s="6" t="s">
        <v>18448</v>
      </c>
      <c r="AY2067" s="6" t="s">
        <v>16765</v>
      </c>
      <c r="AZ2067" s="6" t="s">
        <v>16958</v>
      </c>
      <c r="BA2067" s="6" t="s">
        <v>16765</v>
      </c>
      <c r="BB2067" s="6" t="s">
        <v>16959</v>
      </c>
      <c r="BC2067" s="6" t="s">
        <v>16765</v>
      </c>
      <c r="BD2067" s="6" t="s">
        <v>16960</v>
      </c>
      <c r="BE2067" s="6" t="s">
        <v>16961</v>
      </c>
      <c r="BF2067" s="6" t="s">
        <v>13575</v>
      </c>
      <c r="BG2067" s="6" t="s">
        <v>13575</v>
      </c>
      <c r="BH2067" s="6" t="s">
        <v>16959</v>
      </c>
      <c r="BI2067">
        <v>0</v>
      </c>
      <c r="BJ2067" s="6" t="s">
        <v>16958</v>
      </c>
      <c r="BK2067">
        <v>0</v>
      </c>
      <c r="BL2067" s="6" t="s">
        <v>315</v>
      </c>
      <c r="BM2067" s="56">
        <f>COUNTIF($B$2:B2067,B2067)</f>
        <v>2</v>
      </c>
      <c r="BN2067" s="6" t="str">
        <f t="shared" si="32"/>
        <v>15871-2</v>
      </c>
    </row>
    <row r="2068" spans="1:66" x14ac:dyDescent="0.25">
      <c r="A2068">
        <v>1</v>
      </c>
      <c r="B2068">
        <v>15871</v>
      </c>
      <c r="C2068" s="6" t="s">
        <v>18853</v>
      </c>
      <c r="D2068">
        <v>5</v>
      </c>
      <c r="E2068">
        <v>1</v>
      </c>
      <c r="F2068">
        <v>10</v>
      </c>
      <c r="G2068">
        <v>108</v>
      </c>
      <c r="H2068" s="6" t="s">
        <v>16963</v>
      </c>
      <c r="I2068">
        <v>1</v>
      </c>
      <c r="J2068">
        <v>394259</v>
      </c>
      <c r="K2068">
        <v>6</v>
      </c>
      <c r="L2068" s="55">
        <v>43026</v>
      </c>
      <c r="M2068" s="6" t="s">
        <v>16765</v>
      </c>
      <c r="N2068" s="55">
        <v>44531</v>
      </c>
      <c r="O2068">
        <v>628699</v>
      </c>
      <c r="P2068" s="6" t="s">
        <v>16777</v>
      </c>
      <c r="Q2068" s="6" t="s">
        <v>20046</v>
      </c>
      <c r="R2068">
        <v>1</v>
      </c>
      <c r="S2068">
        <v>0</v>
      </c>
      <c r="T2068">
        <v>-1</v>
      </c>
      <c r="U2068">
        <v>1687</v>
      </c>
      <c r="V2068" s="6" t="s">
        <v>16945</v>
      </c>
      <c r="W2068" s="6" t="s">
        <v>16946</v>
      </c>
      <c r="X2068" s="55">
        <v>44663</v>
      </c>
      <c r="Y2068">
        <v>0</v>
      </c>
      <c r="Z2068">
        <v>34942.58</v>
      </c>
      <c r="AA2068" s="6" t="s">
        <v>16969</v>
      </c>
      <c r="AB2068" s="6" t="s">
        <v>16947</v>
      </c>
      <c r="AD2068" s="6" t="s">
        <v>16948</v>
      </c>
      <c r="AE2068">
        <v>47439</v>
      </c>
      <c r="AF2068">
        <v>43191</v>
      </c>
      <c r="AG2068" s="6" t="s">
        <v>16949</v>
      </c>
      <c r="AH2068" s="6" t="s">
        <v>16950</v>
      </c>
      <c r="AI2068" s="6" t="s">
        <v>16951</v>
      </c>
      <c r="AJ2068" s="6" t="s">
        <v>16765</v>
      </c>
      <c r="AK2068" s="6" t="s">
        <v>16765</v>
      </c>
      <c r="AL2068" s="6" t="s">
        <v>16765</v>
      </c>
      <c r="AM2068" s="6" t="s">
        <v>16952</v>
      </c>
      <c r="AN2068">
        <v>0</v>
      </c>
      <c r="AO2068" s="55">
        <v>44663</v>
      </c>
      <c r="AP2068" s="6" t="s">
        <v>16953</v>
      </c>
      <c r="AQ2068">
        <v>0</v>
      </c>
      <c r="AR2068" s="6" t="s">
        <v>16997</v>
      </c>
      <c r="AS2068" s="6" t="s">
        <v>16955</v>
      </c>
      <c r="AT2068" s="6" t="s">
        <v>16947</v>
      </c>
      <c r="AU2068">
        <v>0</v>
      </c>
      <c r="AV2068">
        <v>0</v>
      </c>
      <c r="AW2068" s="6" t="s">
        <v>16956</v>
      </c>
      <c r="AX2068" s="6" t="s">
        <v>17524</v>
      </c>
      <c r="AY2068" s="6" t="s">
        <v>16765</v>
      </c>
      <c r="AZ2068" s="6" t="s">
        <v>16958</v>
      </c>
      <c r="BA2068" s="6" t="s">
        <v>16765</v>
      </c>
      <c r="BB2068" s="6" t="s">
        <v>16959</v>
      </c>
      <c r="BC2068" s="6" t="s">
        <v>16765</v>
      </c>
      <c r="BD2068" s="6" t="s">
        <v>16960</v>
      </c>
      <c r="BE2068" s="6" t="s">
        <v>16961</v>
      </c>
      <c r="BF2068" s="6" t="s">
        <v>13575</v>
      </c>
      <c r="BG2068" s="6" t="s">
        <v>13575</v>
      </c>
      <c r="BH2068" s="6" t="s">
        <v>16959</v>
      </c>
      <c r="BI2068">
        <v>0</v>
      </c>
      <c r="BJ2068" s="6" t="s">
        <v>16958</v>
      </c>
      <c r="BK2068">
        <v>0</v>
      </c>
      <c r="BL2068" s="6" t="s">
        <v>315</v>
      </c>
      <c r="BM2068" s="56">
        <f>COUNTIF($B$2:B2068,B2068)</f>
        <v>3</v>
      </c>
      <c r="BN2068" s="6" t="str">
        <f t="shared" si="32"/>
        <v>15871-3</v>
      </c>
    </row>
    <row r="2069" spans="1:66" x14ac:dyDescent="0.25">
      <c r="A2069">
        <v>1</v>
      </c>
      <c r="B2069">
        <v>15878</v>
      </c>
      <c r="C2069" s="6" t="s">
        <v>20047</v>
      </c>
      <c r="D2069">
        <v>5</v>
      </c>
      <c r="E2069">
        <v>3</v>
      </c>
      <c r="F2069">
        <v>30</v>
      </c>
      <c r="G2069">
        <v>308</v>
      </c>
      <c r="H2069" s="6" t="s">
        <v>17010</v>
      </c>
      <c r="I2069">
        <v>1</v>
      </c>
      <c r="J2069">
        <v>52064</v>
      </c>
      <c r="K2069">
        <v>7</v>
      </c>
      <c r="L2069" s="55">
        <v>44256</v>
      </c>
      <c r="M2069" s="6" t="s">
        <v>16765</v>
      </c>
      <c r="N2069" s="55">
        <v>109574</v>
      </c>
      <c r="O2069">
        <v>198213</v>
      </c>
      <c r="P2069" s="6" t="s">
        <v>16785</v>
      </c>
      <c r="Q2069" s="6" t="s">
        <v>16973</v>
      </c>
      <c r="R2069">
        <v>10</v>
      </c>
      <c r="S2069">
        <v>0</v>
      </c>
      <c r="T2069">
        <v>-10</v>
      </c>
      <c r="U2069">
        <v>420</v>
      </c>
      <c r="V2069" s="6" t="s">
        <v>16999</v>
      </c>
      <c r="W2069" s="6" t="s">
        <v>16946</v>
      </c>
      <c r="X2069" s="55">
        <v>44660</v>
      </c>
      <c r="Y2069">
        <v>0</v>
      </c>
      <c r="Z2069">
        <v>0</v>
      </c>
      <c r="AA2069" s="6" t="s">
        <v>16765</v>
      </c>
      <c r="AB2069" s="6" t="s">
        <v>16947</v>
      </c>
      <c r="AD2069" s="6" t="s">
        <v>16765</v>
      </c>
      <c r="AE2069">
        <v>52929</v>
      </c>
      <c r="AF2069">
        <v>47862</v>
      </c>
      <c r="AG2069" s="6" t="s">
        <v>16973</v>
      </c>
      <c r="AH2069" s="6" t="s">
        <v>16950</v>
      </c>
      <c r="AI2069" s="6" t="s">
        <v>16951</v>
      </c>
      <c r="AJ2069" s="6" t="s">
        <v>16765</v>
      </c>
      <c r="AK2069" s="6" t="s">
        <v>16765</v>
      </c>
      <c r="AL2069" s="6" t="s">
        <v>16765</v>
      </c>
      <c r="AM2069" s="6" t="s">
        <v>16952</v>
      </c>
      <c r="AN2069">
        <v>0</v>
      </c>
      <c r="AO2069" s="55">
        <v>44660</v>
      </c>
      <c r="AP2069" s="6" t="s">
        <v>17000</v>
      </c>
      <c r="AQ2069">
        <v>0</v>
      </c>
      <c r="AR2069" s="6" t="s">
        <v>17095</v>
      </c>
      <c r="AS2069" s="6" t="s">
        <v>17002</v>
      </c>
      <c r="AT2069" s="6" t="s">
        <v>16947</v>
      </c>
      <c r="AU2069">
        <v>0</v>
      </c>
      <c r="AV2069">
        <v>0</v>
      </c>
      <c r="AW2069" s="6" t="s">
        <v>16956</v>
      </c>
      <c r="AX2069" s="6" t="s">
        <v>20048</v>
      </c>
      <c r="AY2069" s="6" t="s">
        <v>16765</v>
      </c>
      <c r="AZ2069" s="6" t="s">
        <v>16958</v>
      </c>
      <c r="BA2069" s="6" t="s">
        <v>16765</v>
      </c>
      <c r="BB2069" s="6" t="s">
        <v>16959</v>
      </c>
      <c r="BC2069" s="6" t="s">
        <v>16765</v>
      </c>
      <c r="BD2069" s="6" t="s">
        <v>16960</v>
      </c>
      <c r="BE2069" s="6" t="s">
        <v>16961</v>
      </c>
      <c r="BF2069" s="6" t="s">
        <v>13575</v>
      </c>
      <c r="BG2069" s="6" t="s">
        <v>13575</v>
      </c>
      <c r="BH2069" s="6" t="s">
        <v>16959</v>
      </c>
      <c r="BI2069">
        <v>0</v>
      </c>
      <c r="BJ2069" s="6" t="s">
        <v>16958</v>
      </c>
      <c r="BK2069">
        <v>0</v>
      </c>
      <c r="BL2069" s="6" t="s">
        <v>315</v>
      </c>
      <c r="BM2069" s="56">
        <f>COUNTIF($B$2:B2069,B2069)</f>
        <v>1</v>
      </c>
      <c r="BN2069" s="6" t="str">
        <f t="shared" si="32"/>
        <v>15878-1</v>
      </c>
    </row>
    <row r="2070" spans="1:66" x14ac:dyDescent="0.25">
      <c r="A2070">
        <v>1</v>
      </c>
      <c r="B2070">
        <v>15878</v>
      </c>
      <c r="C2070" s="6" t="s">
        <v>20047</v>
      </c>
      <c r="D2070">
        <v>5</v>
      </c>
      <c r="E2070">
        <v>3</v>
      </c>
      <c r="F2070">
        <v>30</v>
      </c>
      <c r="G2070">
        <v>308</v>
      </c>
      <c r="H2070" s="6" t="s">
        <v>17010</v>
      </c>
      <c r="I2070">
        <v>1</v>
      </c>
      <c r="J2070">
        <v>52064</v>
      </c>
      <c r="K2070">
        <v>7</v>
      </c>
      <c r="L2070" s="55">
        <v>44256</v>
      </c>
      <c r="M2070" s="6" t="s">
        <v>16765</v>
      </c>
      <c r="N2070" s="55">
        <v>109574</v>
      </c>
      <c r="O2070">
        <v>198214</v>
      </c>
      <c r="P2070" s="6" t="s">
        <v>16786</v>
      </c>
      <c r="Q2070" s="6" t="s">
        <v>16973</v>
      </c>
      <c r="R2070">
        <v>240</v>
      </c>
      <c r="S2070">
        <v>0</v>
      </c>
      <c r="T2070">
        <v>-240</v>
      </c>
      <c r="U2070">
        <v>384</v>
      </c>
      <c r="V2070" s="6" t="s">
        <v>17004</v>
      </c>
      <c r="W2070" s="6" t="s">
        <v>16946</v>
      </c>
      <c r="X2070" s="55">
        <v>44660</v>
      </c>
      <c r="Y2070">
        <v>0</v>
      </c>
      <c r="Z2070">
        <v>0</v>
      </c>
      <c r="AA2070" s="6" t="s">
        <v>16765</v>
      </c>
      <c r="AB2070" s="6" t="s">
        <v>16947</v>
      </c>
      <c r="AD2070" s="6" t="s">
        <v>16765</v>
      </c>
      <c r="AE2070">
        <v>52930</v>
      </c>
      <c r="AF2070">
        <v>47862</v>
      </c>
      <c r="AG2070" s="6" t="s">
        <v>16973</v>
      </c>
      <c r="AH2070" s="6" t="s">
        <v>16950</v>
      </c>
      <c r="AI2070" s="6" t="s">
        <v>16951</v>
      </c>
      <c r="AJ2070" s="6" t="s">
        <v>16765</v>
      </c>
      <c r="AK2070" s="6" t="s">
        <v>16765</v>
      </c>
      <c r="AL2070" s="6" t="s">
        <v>16765</v>
      </c>
      <c r="AM2070" s="6" t="s">
        <v>16952</v>
      </c>
      <c r="AN2070">
        <v>0</v>
      </c>
      <c r="AO2070" s="55">
        <v>44660</v>
      </c>
      <c r="AP2070" s="6" t="s">
        <v>17000</v>
      </c>
      <c r="AQ2070">
        <v>0</v>
      </c>
      <c r="AR2070" s="6" t="s">
        <v>17098</v>
      </c>
      <c r="AS2070" s="6" t="s">
        <v>17002</v>
      </c>
      <c r="AT2070" s="6" t="s">
        <v>16947</v>
      </c>
      <c r="AU2070">
        <v>0</v>
      </c>
      <c r="AV2070">
        <v>0</v>
      </c>
      <c r="AW2070" s="6" t="s">
        <v>16956</v>
      </c>
      <c r="AX2070" s="6" t="s">
        <v>20048</v>
      </c>
      <c r="AY2070" s="6" t="s">
        <v>16765</v>
      </c>
      <c r="AZ2070" s="6" t="s">
        <v>16958</v>
      </c>
      <c r="BA2070" s="6" t="s">
        <v>16765</v>
      </c>
      <c r="BB2070" s="6" t="s">
        <v>16959</v>
      </c>
      <c r="BC2070" s="6" t="s">
        <v>16765</v>
      </c>
      <c r="BD2070" s="6" t="s">
        <v>16960</v>
      </c>
      <c r="BE2070" s="6" t="s">
        <v>16961</v>
      </c>
      <c r="BF2070" s="6" t="s">
        <v>13575</v>
      </c>
      <c r="BG2070" s="6" t="s">
        <v>13575</v>
      </c>
      <c r="BH2070" s="6" t="s">
        <v>16959</v>
      </c>
      <c r="BI2070">
        <v>0</v>
      </c>
      <c r="BJ2070" s="6" t="s">
        <v>16958</v>
      </c>
      <c r="BK2070">
        <v>0</v>
      </c>
      <c r="BL2070" s="6" t="s">
        <v>315</v>
      </c>
      <c r="BM2070" s="56">
        <f>COUNTIF($B$2:B2070,B2070)</f>
        <v>2</v>
      </c>
      <c r="BN2070" s="6" t="str">
        <f t="shared" si="32"/>
        <v>15878-2</v>
      </c>
    </row>
    <row r="2071" spans="1:66" x14ac:dyDescent="0.25">
      <c r="A2071">
        <v>1</v>
      </c>
      <c r="B2071">
        <v>15882</v>
      </c>
      <c r="C2071" s="6" t="s">
        <v>20049</v>
      </c>
      <c r="D2071">
        <v>5</v>
      </c>
      <c r="E2071">
        <v>2</v>
      </c>
      <c r="F2071">
        <v>20</v>
      </c>
      <c r="G2071">
        <v>201</v>
      </c>
      <c r="H2071" s="6" t="s">
        <v>16994</v>
      </c>
      <c r="I2071">
        <v>1</v>
      </c>
      <c r="J2071">
        <v>734671</v>
      </c>
      <c r="K2071">
        <v>6</v>
      </c>
      <c r="L2071" s="55">
        <v>43629</v>
      </c>
      <c r="M2071" s="6" t="s">
        <v>16765</v>
      </c>
      <c r="N2071" s="55">
        <v>44825</v>
      </c>
      <c r="O2071">
        <v>118784</v>
      </c>
      <c r="P2071" s="6" t="s">
        <v>16764</v>
      </c>
      <c r="Q2071" s="6" t="s">
        <v>20050</v>
      </c>
      <c r="R2071">
        <v>1</v>
      </c>
      <c r="S2071">
        <v>0</v>
      </c>
      <c r="T2071">
        <v>-1</v>
      </c>
      <c r="U2071">
        <v>1651</v>
      </c>
      <c r="V2071" s="6" t="s">
        <v>16945</v>
      </c>
      <c r="W2071" s="6" t="s">
        <v>16946</v>
      </c>
      <c r="X2071" s="55">
        <v>44664</v>
      </c>
      <c r="Y2071">
        <v>30000</v>
      </c>
      <c r="Z2071">
        <v>0</v>
      </c>
      <c r="AA2071" s="6" t="s">
        <v>16765</v>
      </c>
      <c r="AB2071" s="6" t="s">
        <v>16947</v>
      </c>
      <c r="AD2071" s="6" t="s">
        <v>16948</v>
      </c>
      <c r="AE2071">
        <v>51046</v>
      </c>
      <c r="AF2071">
        <v>46293</v>
      </c>
      <c r="AG2071" s="6" t="s">
        <v>16949</v>
      </c>
      <c r="AH2071" s="6" t="s">
        <v>16950</v>
      </c>
      <c r="AI2071" s="6" t="s">
        <v>16951</v>
      </c>
      <c r="AJ2071" s="6" t="s">
        <v>16765</v>
      </c>
      <c r="AK2071" s="6" t="s">
        <v>16765</v>
      </c>
      <c r="AL2071" s="6" t="s">
        <v>16765</v>
      </c>
      <c r="AM2071" s="6" t="s">
        <v>16952</v>
      </c>
      <c r="AN2071">
        <v>0</v>
      </c>
      <c r="AO2071" s="55">
        <v>44664</v>
      </c>
      <c r="AP2071" s="6" t="s">
        <v>16953</v>
      </c>
      <c r="AQ2071">
        <v>0</v>
      </c>
      <c r="AR2071" s="6" t="s">
        <v>16954</v>
      </c>
      <c r="AS2071" s="6" t="s">
        <v>16955</v>
      </c>
      <c r="AT2071" s="6" t="s">
        <v>16947</v>
      </c>
      <c r="AU2071">
        <v>0</v>
      </c>
      <c r="AV2071">
        <v>0</v>
      </c>
      <c r="AW2071" s="6" t="s">
        <v>16956</v>
      </c>
      <c r="AX2071" s="6" t="s">
        <v>19597</v>
      </c>
      <c r="AY2071" s="6" t="s">
        <v>16765</v>
      </c>
      <c r="AZ2071" s="6" t="s">
        <v>16958</v>
      </c>
      <c r="BA2071" s="6" t="s">
        <v>16765</v>
      </c>
      <c r="BB2071" s="6" t="s">
        <v>16959</v>
      </c>
      <c r="BC2071" s="6" t="s">
        <v>16765</v>
      </c>
      <c r="BD2071" s="6" t="s">
        <v>16960</v>
      </c>
      <c r="BE2071" s="6" t="s">
        <v>16961</v>
      </c>
      <c r="BF2071" s="6" t="s">
        <v>13575</v>
      </c>
      <c r="BG2071" s="6" t="s">
        <v>13575</v>
      </c>
      <c r="BH2071" s="6" t="s">
        <v>16959</v>
      </c>
      <c r="BI2071">
        <v>0</v>
      </c>
      <c r="BJ2071" s="6" t="s">
        <v>16958</v>
      </c>
      <c r="BK2071">
        <v>0</v>
      </c>
      <c r="BL2071" s="6" t="s">
        <v>315</v>
      </c>
      <c r="BM2071" s="56">
        <f>COUNTIF($B$2:B2071,B2071)</f>
        <v>1</v>
      </c>
      <c r="BN2071" s="6" t="str">
        <f t="shared" si="32"/>
        <v>15882-1</v>
      </c>
    </row>
    <row r="2072" spans="1:66" x14ac:dyDescent="0.25">
      <c r="A2072">
        <v>1</v>
      </c>
      <c r="B2072">
        <v>15883</v>
      </c>
      <c r="C2072" s="6" t="s">
        <v>20051</v>
      </c>
      <c r="D2072">
        <v>5</v>
      </c>
      <c r="E2072">
        <v>1</v>
      </c>
      <c r="F2072">
        <v>10</v>
      </c>
      <c r="G2072">
        <v>103</v>
      </c>
      <c r="H2072" s="6" t="s">
        <v>16943</v>
      </c>
      <c r="I2072">
        <v>1</v>
      </c>
      <c r="J2072">
        <v>738399</v>
      </c>
      <c r="K2072">
        <v>6</v>
      </c>
      <c r="L2072" s="55">
        <v>43635</v>
      </c>
      <c r="M2072" s="6" t="s">
        <v>16765</v>
      </c>
      <c r="N2072" s="55">
        <v>44825</v>
      </c>
      <c r="O2072">
        <v>118750</v>
      </c>
      <c r="P2072" s="6" t="s">
        <v>16767</v>
      </c>
      <c r="Q2072" s="6" t="s">
        <v>20052</v>
      </c>
      <c r="R2072">
        <v>1</v>
      </c>
      <c r="S2072">
        <v>0</v>
      </c>
      <c r="T2072">
        <v>-1</v>
      </c>
      <c r="U2072">
        <v>1803.8</v>
      </c>
      <c r="V2072" s="6" t="s">
        <v>16945</v>
      </c>
      <c r="W2072" s="6" t="s">
        <v>16946</v>
      </c>
      <c r="X2072" s="55">
        <v>44662</v>
      </c>
      <c r="Y2072">
        <v>80000</v>
      </c>
      <c r="Z2072">
        <v>0</v>
      </c>
      <c r="AA2072" s="6" t="s">
        <v>16765</v>
      </c>
      <c r="AB2072" s="6" t="s">
        <v>16947</v>
      </c>
      <c r="AD2072" s="6" t="s">
        <v>16948</v>
      </c>
      <c r="AE2072">
        <v>51120</v>
      </c>
      <c r="AF2072">
        <v>46343</v>
      </c>
      <c r="AG2072" s="6" t="s">
        <v>16949</v>
      </c>
      <c r="AH2072" s="6" t="s">
        <v>16950</v>
      </c>
      <c r="AI2072" s="6" t="s">
        <v>16951</v>
      </c>
      <c r="AJ2072" s="6" t="s">
        <v>16765</v>
      </c>
      <c r="AK2072" s="6" t="s">
        <v>16765</v>
      </c>
      <c r="AL2072" s="6" t="s">
        <v>16765</v>
      </c>
      <c r="AM2072" s="6" t="s">
        <v>16952</v>
      </c>
      <c r="AN2072">
        <v>0</v>
      </c>
      <c r="AO2072" s="55">
        <v>44662</v>
      </c>
      <c r="AP2072" s="6" t="s">
        <v>16953</v>
      </c>
      <c r="AQ2072">
        <v>0</v>
      </c>
      <c r="AR2072" s="6" t="s">
        <v>16954</v>
      </c>
      <c r="AS2072" s="6" t="s">
        <v>16955</v>
      </c>
      <c r="AT2072" s="6" t="s">
        <v>16947</v>
      </c>
      <c r="AU2072">
        <v>0</v>
      </c>
      <c r="AV2072">
        <v>0</v>
      </c>
      <c r="AW2072" s="6" t="s">
        <v>16956</v>
      </c>
      <c r="AX2072" s="6" t="s">
        <v>19986</v>
      </c>
      <c r="AY2072" s="6" t="s">
        <v>16765</v>
      </c>
      <c r="AZ2072" s="6" t="s">
        <v>16958</v>
      </c>
      <c r="BA2072" s="6" t="s">
        <v>16765</v>
      </c>
      <c r="BB2072" s="6" t="s">
        <v>16959</v>
      </c>
      <c r="BC2072" s="6" t="s">
        <v>16765</v>
      </c>
      <c r="BD2072" s="6" t="s">
        <v>16960</v>
      </c>
      <c r="BE2072" s="6" t="s">
        <v>16961</v>
      </c>
      <c r="BF2072" s="6" t="s">
        <v>13575</v>
      </c>
      <c r="BG2072" s="6" t="s">
        <v>13575</v>
      </c>
      <c r="BH2072" s="6" t="s">
        <v>16959</v>
      </c>
      <c r="BI2072">
        <v>0</v>
      </c>
      <c r="BJ2072" s="6" t="s">
        <v>16958</v>
      </c>
      <c r="BK2072">
        <v>0</v>
      </c>
      <c r="BL2072" s="6" t="s">
        <v>315</v>
      </c>
      <c r="BM2072" s="56">
        <f>COUNTIF($B$2:B2072,B2072)</f>
        <v>1</v>
      </c>
      <c r="BN2072" s="6" t="str">
        <f t="shared" si="32"/>
        <v>15883-1</v>
      </c>
    </row>
    <row r="2073" spans="1:66" x14ac:dyDescent="0.25">
      <c r="A2073">
        <v>1</v>
      </c>
      <c r="B2073">
        <v>15885</v>
      </c>
      <c r="C2073" s="6" t="s">
        <v>20053</v>
      </c>
      <c r="D2073">
        <v>5</v>
      </c>
      <c r="E2073">
        <v>1</v>
      </c>
      <c r="F2073">
        <v>10</v>
      </c>
      <c r="G2073">
        <v>101</v>
      </c>
      <c r="H2073" s="6" t="s">
        <v>16943</v>
      </c>
      <c r="I2073">
        <v>1</v>
      </c>
      <c r="J2073">
        <v>208260</v>
      </c>
      <c r="K2073">
        <v>7</v>
      </c>
      <c r="L2073" s="55">
        <v>44546</v>
      </c>
      <c r="M2073" s="6" t="s">
        <v>16765</v>
      </c>
      <c r="N2073" s="55">
        <v>44910</v>
      </c>
      <c r="O2073">
        <v>118784</v>
      </c>
      <c r="P2073" s="6" t="s">
        <v>16764</v>
      </c>
      <c r="Q2073" s="6" t="s">
        <v>20054</v>
      </c>
      <c r="R2073">
        <v>1</v>
      </c>
      <c r="S2073">
        <v>0</v>
      </c>
      <c r="T2073">
        <v>-1</v>
      </c>
      <c r="U2073">
        <v>1651</v>
      </c>
      <c r="V2073" s="6" t="s">
        <v>16945</v>
      </c>
      <c r="W2073" s="6" t="s">
        <v>16946</v>
      </c>
      <c r="X2073" s="55">
        <v>44662</v>
      </c>
      <c r="Y2073">
        <v>80000</v>
      </c>
      <c r="Z2073">
        <v>0</v>
      </c>
      <c r="AA2073" s="6" t="s">
        <v>16765</v>
      </c>
      <c r="AB2073" s="6" t="s">
        <v>16947</v>
      </c>
      <c r="AD2073" s="6" t="s">
        <v>16948</v>
      </c>
      <c r="AE2073">
        <v>53870</v>
      </c>
      <c r="AF2073">
        <v>48662</v>
      </c>
      <c r="AG2073" s="6" t="s">
        <v>16949</v>
      </c>
      <c r="AH2073" s="6" t="s">
        <v>16950</v>
      </c>
      <c r="AI2073" s="6" t="s">
        <v>16951</v>
      </c>
      <c r="AJ2073" s="6" t="s">
        <v>16765</v>
      </c>
      <c r="AK2073" s="6" t="s">
        <v>16765</v>
      </c>
      <c r="AL2073" s="6" t="s">
        <v>16765</v>
      </c>
      <c r="AM2073" s="6" t="s">
        <v>16952</v>
      </c>
      <c r="AN2073">
        <v>0</v>
      </c>
      <c r="AO2073" s="55">
        <v>44662</v>
      </c>
      <c r="AP2073" s="6" t="s">
        <v>16953</v>
      </c>
      <c r="AQ2073">
        <v>0</v>
      </c>
      <c r="AR2073" s="6" t="s">
        <v>16954</v>
      </c>
      <c r="AS2073" s="6" t="s">
        <v>16955</v>
      </c>
      <c r="AT2073" s="6" t="s">
        <v>16947</v>
      </c>
      <c r="AU2073">
        <v>0</v>
      </c>
      <c r="AV2073">
        <v>0</v>
      </c>
      <c r="AW2073" s="6" t="s">
        <v>16956</v>
      </c>
      <c r="AX2073" s="6" t="s">
        <v>16765</v>
      </c>
      <c r="AY2073" s="6" t="s">
        <v>16765</v>
      </c>
      <c r="AZ2073" s="6" t="s">
        <v>16958</v>
      </c>
      <c r="BA2073" s="6" t="s">
        <v>16765</v>
      </c>
      <c r="BB2073" s="6" t="s">
        <v>16959</v>
      </c>
      <c r="BC2073" s="6" t="s">
        <v>16765</v>
      </c>
      <c r="BD2073" s="6" t="s">
        <v>16960</v>
      </c>
      <c r="BE2073" s="6" t="s">
        <v>16961</v>
      </c>
      <c r="BF2073" s="6" t="s">
        <v>13575</v>
      </c>
      <c r="BG2073" s="6" t="s">
        <v>13575</v>
      </c>
      <c r="BH2073" s="6" t="s">
        <v>16959</v>
      </c>
      <c r="BI2073">
        <v>0</v>
      </c>
      <c r="BJ2073" s="6" t="s">
        <v>16958</v>
      </c>
      <c r="BK2073">
        <v>0</v>
      </c>
      <c r="BL2073" s="6" t="s">
        <v>315</v>
      </c>
      <c r="BM2073" s="56">
        <f>COUNTIF($B$2:B2073,B2073)</f>
        <v>1</v>
      </c>
      <c r="BN2073" s="6" t="str">
        <f t="shared" si="32"/>
        <v>15885-1</v>
      </c>
    </row>
    <row r="2074" spans="1:66" x14ac:dyDescent="0.25">
      <c r="A2074">
        <v>1</v>
      </c>
      <c r="B2074">
        <v>15885</v>
      </c>
      <c r="C2074" s="6" t="s">
        <v>20053</v>
      </c>
      <c r="D2074">
        <v>5</v>
      </c>
      <c r="E2074">
        <v>1</v>
      </c>
      <c r="F2074">
        <v>10</v>
      </c>
      <c r="G2074">
        <v>101</v>
      </c>
      <c r="H2074" s="6" t="s">
        <v>16943</v>
      </c>
      <c r="I2074">
        <v>1</v>
      </c>
      <c r="J2074">
        <v>756254</v>
      </c>
      <c r="K2074">
        <v>6</v>
      </c>
      <c r="L2074" s="55">
        <v>43670</v>
      </c>
      <c r="M2074" s="6" t="s">
        <v>16765</v>
      </c>
      <c r="N2074" s="55">
        <v>44568</v>
      </c>
      <c r="O2074">
        <v>118784</v>
      </c>
      <c r="P2074" s="6" t="s">
        <v>16764</v>
      </c>
      <c r="Q2074" s="6" t="s">
        <v>20055</v>
      </c>
      <c r="R2074">
        <v>1</v>
      </c>
      <c r="S2074">
        <v>0</v>
      </c>
      <c r="T2074">
        <v>-1</v>
      </c>
      <c r="U2074">
        <v>1651</v>
      </c>
      <c r="V2074" s="6" t="s">
        <v>16945</v>
      </c>
      <c r="W2074" s="6" t="s">
        <v>16946</v>
      </c>
      <c r="X2074" s="55">
        <v>44662</v>
      </c>
      <c r="Y2074">
        <v>80000</v>
      </c>
      <c r="Z2074">
        <v>0</v>
      </c>
      <c r="AA2074" s="6" t="s">
        <v>16765</v>
      </c>
      <c r="AB2074" s="6" t="s">
        <v>16947</v>
      </c>
      <c r="AD2074" s="6" t="s">
        <v>16948</v>
      </c>
      <c r="AE2074">
        <v>51323</v>
      </c>
      <c r="AF2074">
        <v>46534</v>
      </c>
      <c r="AG2074" s="6" t="s">
        <v>16949</v>
      </c>
      <c r="AH2074" s="6" t="s">
        <v>16950</v>
      </c>
      <c r="AI2074" s="6" t="s">
        <v>16951</v>
      </c>
      <c r="AJ2074" s="6" t="s">
        <v>16765</v>
      </c>
      <c r="AK2074" s="6" t="s">
        <v>16765</v>
      </c>
      <c r="AL2074" s="6" t="s">
        <v>16765</v>
      </c>
      <c r="AM2074" s="6" t="s">
        <v>16952</v>
      </c>
      <c r="AN2074">
        <v>0</v>
      </c>
      <c r="AO2074" s="55">
        <v>44662</v>
      </c>
      <c r="AP2074" s="6" t="s">
        <v>16953</v>
      </c>
      <c r="AQ2074">
        <v>0</v>
      </c>
      <c r="AR2074" s="6" t="s">
        <v>16954</v>
      </c>
      <c r="AS2074" s="6" t="s">
        <v>16955</v>
      </c>
      <c r="AT2074" s="6" t="s">
        <v>16947</v>
      </c>
      <c r="AU2074">
        <v>0</v>
      </c>
      <c r="AV2074">
        <v>0</v>
      </c>
      <c r="AW2074" s="6" t="s">
        <v>16956</v>
      </c>
      <c r="AX2074" s="6" t="s">
        <v>18807</v>
      </c>
      <c r="AY2074" s="6" t="s">
        <v>16765</v>
      </c>
      <c r="AZ2074" s="6" t="s">
        <v>16958</v>
      </c>
      <c r="BA2074" s="6" t="s">
        <v>16765</v>
      </c>
      <c r="BB2074" s="6" t="s">
        <v>16959</v>
      </c>
      <c r="BC2074" s="6" t="s">
        <v>16765</v>
      </c>
      <c r="BD2074" s="6" t="s">
        <v>16960</v>
      </c>
      <c r="BE2074" s="6" t="s">
        <v>16961</v>
      </c>
      <c r="BF2074" s="6" t="s">
        <v>13575</v>
      </c>
      <c r="BG2074" s="6" t="s">
        <v>13575</v>
      </c>
      <c r="BH2074" s="6" t="s">
        <v>16959</v>
      </c>
      <c r="BI2074">
        <v>0</v>
      </c>
      <c r="BJ2074" s="6" t="s">
        <v>16958</v>
      </c>
      <c r="BK2074">
        <v>0</v>
      </c>
      <c r="BL2074" s="6" t="s">
        <v>315</v>
      </c>
      <c r="BM2074" s="56">
        <f>COUNTIF($B$2:B2074,B2074)</f>
        <v>2</v>
      </c>
      <c r="BN2074" s="6" t="str">
        <f t="shared" si="32"/>
        <v>15885-2</v>
      </c>
    </row>
    <row r="2075" spans="1:66" x14ac:dyDescent="0.25">
      <c r="A2075">
        <v>1</v>
      </c>
      <c r="B2075">
        <v>15889</v>
      </c>
      <c r="C2075" s="6" t="s">
        <v>20056</v>
      </c>
      <c r="D2075">
        <v>5</v>
      </c>
      <c r="E2075">
        <v>1</v>
      </c>
      <c r="F2075">
        <v>10</v>
      </c>
      <c r="G2075">
        <v>105</v>
      </c>
      <c r="H2075" s="6" t="s">
        <v>16963</v>
      </c>
      <c r="I2075">
        <v>1</v>
      </c>
      <c r="J2075">
        <v>738400</v>
      </c>
      <c r="K2075">
        <v>6</v>
      </c>
      <c r="L2075" s="55">
        <v>43635</v>
      </c>
      <c r="M2075" s="6" t="s">
        <v>16765</v>
      </c>
      <c r="N2075" s="55">
        <v>44771</v>
      </c>
      <c r="O2075">
        <v>118784</v>
      </c>
      <c r="P2075" s="6" t="s">
        <v>16764</v>
      </c>
      <c r="Q2075" s="6" t="s">
        <v>20057</v>
      </c>
      <c r="R2075">
        <v>1</v>
      </c>
      <c r="S2075">
        <v>0</v>
      </c>
      <c r="T2075">
        <v>-1</v>
      </c>
      <c r="U2075">
        <v>1651</v>
      </c>
      <c r="V2075" s="6" t="s">
        <v>16945</v>
      </c>
      <c r="W2075" s="6" t="s">
        <v>16946</v>
      </c>
      <c r="X2075" s="55">
        <v>44663</v>
      </c>
      <c r="Y2075">
        <v>30000</v>
      </c>
      <c r="Z2075">
        <v>600.53</v>
      </c>
      <c r="AA2075" s="6" t="s">
        <v>16965</v>
      </c>
      <c r="AB2075" s="6" t="s">
        <v>16947</v>
      </c>
      <c r="AD2075" s="6" t="s">
        <v>16948</v>
      </c>
      <c r="AE2075">
        <v>51121</v>
      </c>
      <c r="AF2075">
        <v>46359</v>
      </c>
      <c r="AG2075" s="6" t="s">
        <v>16949</v>
      </c>
      <c r="AH2075" s="6" t="s">
        <v>16950</v>
      </c>
      <c r="AI2075" s="6" t="s">
        <v>16951</v>
      </c>
      <c r="AJ2075" s="6" t="s">
        <v>16765</v>
      </c>
      <c r="AK2075" s="6" t="s">
        <v>16765</v>
      </c>
      <c r="AL2075" s="6" t="s">
        <v>16765</v>
      </c>
      <c r="AM2075" s="6" t="s">
        <v>16952</v>
      </c>
      <c r="AN2075">
        <v>0</v>
      </c>
      <c r="AO2075" s="55">
        <v>44663</v>
      </c>
      <c r="AP2075" s="6" t="s">
        <v>16953</v>
      </c>
      <c r="AQ2075">
        <v>0</v>
      </c>
      <c r="AR2075" s="6" t="s">
        <v>16954</v>
      </c>
      <c r="AS2075" s="6" t="s">
        <v>16955</v>
      </c>
      <c r="AT2075" s="6" t="s">
        <v>16947</v>
      </c>
      <c r="AU2075">
        <v>0</v>
      </c>
      <c r="AV2075">
        <v>0</v>
      </c>
      <c r="AW2075" s="6" t="s">
        <v>16956</v>
      </c>
      <c r="AX2075" s="6" t="s">
        <v>19986</v>
      </c>
      <c r="AY2075" s="6" t="s">
        <v>16765</v>
      </c>
      <c r="AZ2075" s="6" t="s">
        <v>16958</v>
      </c>
      <c r="BA2075" s="6" t="s">
        <v>16765</v>
      </c>
      <c r="BB2075" s="6" t="s">
        <v>16959</v>
      </c>
      <c r="BC2075" s="6" t="s">
        <v>16765</v>
      </c>
      <c r="BD2075" s="6" t="s">
        <v>16960</v>
      </c>
      <c r="BE2075" s="6" t="s">
        <v>16961</v>
      </c>
      <c r="BF2075" s="6" t="s">
        <v>13575</v>
      </c>
      <c r="BG2075" s="6" t="s">
        <v>13575</v>
      </c>
      <c r="BH2075" s="6" t="s">
        <v>16959</v>
      </c>
      <c r="BI2075">
        <v>0</v>
      </c>
      <c r="BJ2075" s="6" t="s">
        <v>16958</v>
      </c>
      <c r="BK2075">
        <v>0</v>
      </c>
      <c r="BL2075" s="6" t="s">
        <v>315</v>
      </c>
      <c r="BM2075" s="56">
        <f>COUNTIF($B$2:B2075,B2075)</f>
        <v>1</v>
      </c>
      <c r="BN2075" s="6" t="str">
        <f t="shared" si="32"/>
        <v>15889-1</v>
      </c>
    </row>
    <row r="2076" spans="1:66" x14ac:dyDescent="0.25">
      <c r="A2076">
        <v>1</v>
      </c>
      <c r="B2076">
        <v>15889</v>
      </c>
      <c r="C2076" s="6" t="s">
        <v>20056</v>
      </c>
      <c r="D2076">
        <v>5</v>
      </c>
      <c r="E2076">
        <v>1</v>
      </c>
      <c r="F2076">
        <v>10</v>
      </c>
      <c r="G2076">
        <v>105</v>
      </c>
      <c r="H2076" s="6" t="s">
        <v>16963</v>
      </c>
      <c r="I2076">
        <v>1</v>
      </c>
      <c r="J2076">
        <v>862161</v>
      </c>
      <c r="K2076">
        <v>6</v>
      </c>
      <c r="L2076" s="55">
        <v>43865</v>
      </c>
      <c r="M2076" s="6" t="s">
        <v>16765</v>
      </c>
      <c r="N2076" s="55">
        <v>44771</v>
      </c>
      <c r="O2076">
        <v>118784</v>
      </c>
      <c r="P2076" s="6" t="s">
        <v>16764</v>
      </c>
      <c r="Q2076" s="6" t="s">
        <v>20058</v>
      </c>
      <c r="R2076">
        <v>1</v>
      </c>
      <c r="S2076">
        <v>0</v>
      </c>
      <c r="T2076">
        <v>-1</v>
      </c>
      <c r="U2076">
        <v>1651</v>
      </c>
      <c r="V2076" s="6" t="s">
        <v>16945</v>
      </c>
      <c r="W2076" s="6" t="s">
        <v>16946</v>
      </c>
      <c r="X2076" s="55">
        <v>44663</v>
      </c>
      <c r="Y2076">
        <v>30000</v>
      </c>
      <c r="Z2076">
        <v>600.53</v>
      </c>
      <c r="AA2076" s="6" t="s">
        <v>16965</v>
      </c>
      <c r="AB2076" s="6" t="s">
        <v>16947</v>
      </c>
      <c r="AD2076" s="6" t="s">
        <v>16948</v>
      </c>
      <c r="AE2076">
        <v>52099</v>
      </c>
      <c r="AF2076">
        <v>47174</v>
      </c>
      <c r="AG2076" s="6" t="s">
        <v>16949</v>
      </c>
      <c r="AH2076" s="6" t="s">
        <v>16950</v>
      </c>
      <c r="AI2076" s="6" t="s">
        <v>16951</v>
      </c>
      <c r="AJ2076" s="6" t="s">
        <v>16765</v>
      </c>
      <c r="AK2076" s="6" t="s">
        <v>16765</v>
      </c>
      <c r="AL2076" s="6" t="s">
        <v>16765</v>
      </c>
      <c r="AM2076" s="6" t="s">
        <v>16952</v>
      </c>
      <c r="AN2076">
        <v>0</v>
      </c>
      <c r="AO2076" s="55">
        <v>44663</v>
      </c>
      <c r="AP2076" s="6" t="s">
        <v>16953</v>
      </c>
      <c r="AQ2076">
        <v>0</v>
      </c>
      <c r="AR2076" s="6" t="s">
        <v>16954</v>
      </c>
      <c r="AS2076" s="6" t="s">
        <v>16955</v>
      </c>
      <c r="AT2076" s="6" t="s">
        <v>16947</v>
      </c>
      <c r="AU2076">
        <v>0</v>
      </c>
      <c r="AV2076">
        <v>0</v>
      </c>
      <c r="AW2076" s="6" t="s">
        <v>16956</v>
      </c>
      <c r="AX2076" s="6" t="s">
        <v>19907</v>
      </c>
      <c r="AY2076" s="6" t="s">
        <v>16765</v>
      </c>
      <c r="AZ2076" s="6" t="s">
        <v>16958</v>
      </c>
      <c r="BA2076" s="6" t="s">
        <v>16765</v>
      </c>
      <c r="BB2076" s="6" t="s">
        <v>16959</v>
      </c>
      <c r="BC2076" s="6" t="s">
        <v>16765</v>
      </c>
      <c r="BD2076" s="6" t="s">
        <v>16960</v>
      </c>
      <c r="BE2076" s="6" t="s">
        <v>16961</v>
      </c>
      <c r="BF2076" s="6" t="s">
        <v>13575</v>
      </c>
      <c r="BG2076" s="6" t="s">
        <v>13575</v>
      </c>
      <c r="BH2076" s="6" t="s">
        <v>16959</v>
      </c>
      <c r="BI2076">
        <v>0</v>
      </c>
      <c r="BJ2076" s="6" t="s">
        <v>16958</v>
      </c>
      <c r="BK2076">
        <v>0</v>
      </c>
      <c r="BL2076" s="6" t="s">
        <v>315</v>
      </c>
      <c r="BM2076" s="56">
        <f>COUNTIF($B$2:B2076,B2076)</f>
        <v>2</v>
      </c>
      <c r="BN2076" s="6" t="str">
        <f t="shared" si="32"/>
        <v>15889-2</v>
      </c>
    </row>
    <row r="2077" spans="1:66" x14ac:dyDescent="0.25">
      <c r="A2077">
        <v>1</v>
      </c>
      <c r="B2077">
        <v>15897</v>
      </c>
      <c r="C2077" s="6" t="s">
        <v>20059</v>
      </c>
      <c r="D2077">
        <v>5</v>
      </c>
      <c r="E2077">
        <v>1</v>
      </c>
      <c r="F2077">
        <v>10</v>
      </c>
      <c r="G2077">
        <v>102</v>
      </c>
      <c r="H2077" s="6" t="s">
        <v>17010</v>
      </c>
      <c r="I2077">
        <v>1</v>
      </c>
      <c r="J2077">
        <v>950410</v>
      </c>
      <c r="K2077">
        <v>6</v>
      </c>
      <c r="L2077" s="55">
        <v>44069</v>
      </c>
      <c r="M2077" s="6" t="s">
        <v>16765</v>
      </c>
      <c r="N2077" s="55">
        <v>44720</v>
      </c>
      <c r="O2077">
        <v>118747</v>
      </c>
      <c r="P2077" s="6" t="s">
        <v>16770</v>
      </c>
      <c r="Q2077" s="6" t="s">
        <v>20060</v>
      </c>
      <c r="R2077">
        <v>1</v>
      </c>
      <c r="S2077">
        <v>0</v>
      </c>
      <c r="T2077">
        <v>-1</v>
      </c>
      <c r="U2077">
        <v>1217</v>
      </c>
      <c r="V2077" s="6" t="s">
        <v>16945</v>
      </c>
      <c r="W2077" s="6" t="s">
        <v>16946</v>
      </c>
      <c r="X2077" s="55">
        <v>44667</v>
      </c>
      <c r="Y2077">
        <v>0</v>
      </c>
      <c r="Z2077">
        <v>0</v>
      </c>
      <c r="AA2077" s="6" t="s">
        <v>16765</v>
      </c>
      <c r="AB2077" s="6" t="s">
        <v>16947</v>
      </c>
      <c r="AD2077" s="6" t="s">
        <v>16948</v>
      </c>
      <c r="AE2077">
        <v>52459</v>
      </c>
      <c r="AF2077">
        <v>47481</v>
      </c>
      <c r="AG2077" s="6" t="s">
        <v>16949</v>
      </c>
      <c r="AH2077" s="6" t="s">
        <v>16950</v>
      </c>
      <c r="AI2077" s="6" t="s">
        <v>16951</v>
      </c>
      <c r="AJ2077" s="6" t="s">
        <v>16765</v>
      </c>
      <c r="AK2077" s="6" t="s">
        <v>16765</v>
      </c>
      <c r="AL2077" s="6" t="s">
        <v>16765</v>
      </c>
      <c r="AM2077" s="6" t="s">
        <v>16952</v>
      </c>
      <c r="AN2077">
        <v>0</v>
      </c>
      <c r="AO2077" s="55">
        <v>44667</v>
      </c>
      <c r="AP2077" s="6" t="s">
        <v>16953</v>
      </c>
      <c r="AQ2077">
        <v>0</v>
      </c>
      <c r="AR2077" s="6" t="s">
        <v>16954</v>
      </c>
      <c r="AS2077" s="6" t="s">
        <v>16955</v>
      </c>
      <c r="AT2077" s="6" t="s">
        <v>16947</v>
      </c>
      <c r="AU2077">
        <v>0</v>
      </c>
      <c r="AV2077">
        <v>0</v>
      </c>
      <c r="AW2077" s="6" t="s">
        <v>16956</v>
      </c>
      <c r="AX2077" s="6" t="s">
        <v>18109</v>
      </c>
      <c r="AY2077" s="6" t="s">
        <v>16765</v>
      </c>
      <c r="AZ2077" s="6" t="s">
        <v>16958</v>
      </c>
      <c r="BA2077" s="6" t="s">
        <v>16765</v>
      </c>
      <c r="BB2077" s="6" t="s">
        <v>16959</v>
      </c>
      <c r="BC2077" s="6" t="s">
        <v>16765</v>
      </c>
      <c r="BD2077" s="6" t="s">
        <v>16960</v>
      </c>
      <c r="BE2077" s="6" t="s">
        <v>16961</v>
      </c>
      <c r="BF2077" s="6" t="s">
        <v>13575</v>
      </c>
      <c r="BG2077" s="6" t="s">
        <v>13575</v>
      </c>
      <c r="BH2077" s="6" t="s">
        <v>16959</v>
      </c>
      <c r="BI2077">
        <v>0</v>
      </c>
      <c r="BJ2077" s="6" t="s">
        <v>16958</v>
      </c>
      <c r="BK2077">
        <v>0</v>
      </c>
      <c r="BL2077" s="6" t="s">
        <v>315</v>
      </c>
      <c r="BM2077" s="56">
        <f>COUNTIF($B$2:B2077,B2077)</f>
        <v>1</v>
      </c>
      <c r="BN2077" s="6" t="str">
        <f t="shared" si="32"/>
        <v>15897-1</v>
      </c>
    </row>
    <row r="2078" spans="1:66" x14ac:dyDescent="0.25">
      <c r="A2078">
        <v>1</v>
      </c>
      <c r="B2078">
        <v>15901</v>
      </c>
      <c r="C2078" s="6" t="s">
        <v>20061</v>
      </c>
      <c r="D2078">
        <v>5</v>
      </c>
      <c r="E2078">
        <v>1</v>
      </c>
      <c r="F2078">
        <v>10</v>
      </c>
      <c r="G2078">
        <v>105</v>
      </c>
      <c r="H2078" s="6" t="s">
        <v>17007</v>
      </c>
      <c r="I2078">
        <v>1</v>
      </c>
      <c r="J2078">
        <v>926744</v>
      </c>
      <c r="K2078">
        <v>6</v>
      </c>
      <c r="L2078" s="55">
        <v>44019</v>
      </c>
      <c r="M2078" s="6" t="s">
        <v>16765</v>
      </c>
      <c r="N2078" s="55">
        <v>44720</v>
      </c>
      <c r="O2078">
        <v>118750</v>
      </c>
      <c r="P2078" s="6" t="s">
        <v>16767</v>
      </c>
      <c r="Q2078" s="6" t="s">
        <v>20062</v>
      </c>
      <c r="R2078">
        <v>1</v>
      </c>
      <c r="S2078">
        <v>0</v>
      </c>
      <c r="T2078">
        <v>-1</v>
      </c>
      <c r="U2078">
        <v>1803.8</v>
      </c>
      <c r="V2078" s="6" t="s">
        <v>16945</v>
      </c>
      <c r="W2078" s="6" t="s">
        <v>16946</v>
      </c>
      <c r="X2078" s="55">
        <v>44665</v>
      </c>
      <c r="Y2078">
        <v>80000</v>
      </c>
      <c r="Z2078">
        <v>0</v>
      </c>
      <c r="AA2078" s="6" t="s">
        <v>16765</v>
      </c>
      <c r="AB2078" s="6" t="s">
        <v>16947</v>
      </c>
      <c r="AD2078" s="6" t="s">
        <v>16948</v>
      </c>
      <c r="AE2078">
        <v>52327</v>
      </c>
      <c r="AF2078">
        <v>47369</v>
      </c>
      <c r="AG2078" s="6" t="s">
        <v>16949</v>
      </c>
      <c r="AH2078" s="6" t="s">
        <v>16950</v>
      </c>
      <c r="AI2078" s="6" t="s">
        <v>16951</v>
      </c>
      <c r="AJ2078" s="6" t="s">
        <v>16765</v>
      </c>
      <c r="AK2078" s="6" t="s">
        <v>16765</v>
      </c>
      <c r="AL2078" s="6" t="s">
        <v>16765</v>
      </c>
      <c r="AM2078" s="6" t="s">
        <v>16952</v>
      </c>
      <c r="AN2078">
        <v>0</v>
      </c>
      <c r="AO2078" s="55">
        <v>44665</v>
      </c>
      <c r="AP2078" s="6" t="s">
        <v>16953</v>
      </c>
      <c r="AQ2078">
        <v>0</v>
      </c>
      <c r="AR2078" s="6" t="s">
        <v>16954</v>
      </c>
      <c r="AS2078" s="6" t="s">
        <v>16955</v>
      </c>
      <c r="AT2078" s="6" t="s">
        <v>16947</v>
      </c>
      <c r="AU2078">
        <v>0</v>
      </c>
      <c r="AV2078">
        <v>0</v>
      </c>
      <c r="AW2078" s="6" t="s">
        <v>16956</v>
      </c>
      <c r="AX2078" s="6" t="s">
        <v>17698</v>
      </c>
      <c r="AY2078" s="6" t="s">
        <v>16765</v>
      </c>
      <c r="AZ2078" s="6" t="s">
        <v>16958</v>
      </c>
      <c r="BA2078" s="6" t="s">
        <v>16765</v>
      </c>
      <c r="BB2078" s="6" t="s">
        <v>16959</v>
      </c>
      <c r="BC2078" s="6" t="s">
        <v>16765</v>
      </c>
      <c r="BD2078" s="6" t="s">
        <v>16960</v>
      </c>
      <c r="BE2078" s="6" t="s">
        <v>16961</v>
      </c>
      <c r="BF2078" s="6" t="s">
        <v>13575</v>
      </c>
      <c r="BG2078" s="6" t="s">
        <v>13575</v>
      </c>
      <c r="BH2078" s="6" t="s">
        <v>16959</v>
      </c>
      <c r="BI2078">
        <v>0</v>
      </c>
      <c r="BJ2078" s="6" t="s">
        <v>16958</v>
      </c>
      <c r="BK2078">
        <v>0</v>
      </c>
      <c r="BL2078" s="6" t="s">
        <v>315</v>
      </c>
      <c r="BM2078" s="56">
        <f>COUNTIF($B$2:B2078,B2078)</f>
        <v>1</v>
      </c>
      <c r="BN2078" s="6" t="str">
        <f t="shared" si="32"/>
        <v>15901-1</v>
      </c>
    </row>
    <row r="2079" spans="1:66" x14ac:dyDescent="0.25">
      <c r="A2079">
        <v>1</v>
      </c>
      <c r="B2079">
        <v>15906</v>
      </c>
      <c r="C2079" s="6" t="s">
        <v>20063</v>
      </c>
      <c r="D2079">
        <v>5</v>
      </c>
      <c r="E2079">
        <v>1</v>
      </c>
      <c r="F2079">
        <v>10</v>
      </c>
      <c r="G2079">
        <v>102</v>
      </c>
      <c r="H2079" s="6" t="s">
        <v>17007</v>
      </c>
      <c r="I2079">
        <v>1</v>
      </c>
      <c r="J2079">
        <v>95993</v>
      </c>
      <c r="K2079">
        <v>7</v>
      </c>
      <c r="L2079" s="55">
        <v>44342</v>
      </c>
      <c r="M2079" s="6" t="s">
        <v>16765</v>
      </c>
      <c r="N2079" s="55">
        <v>44736</v>
      </c>
      <c r="O2079">
        <v>118788</v>
      </c>
      <c r="P2079" s="6" t="s">
        <v>16787</v>
      </c>
      <c r="Q2079" s="6" t="s">
        <v>20064</v>
      </c>
      <c r="R2079">
        <v>1</v>
      </c>
      <c r="S2079">
        <v>0</v>
      </c>
      <c r="T2079">
        <v>-1</v>
      </c>
      <c r="U2079">
        <v>2572.9499999999998</v>
      </c>
      <c r="V2079" s="6" t="s">
        <v>16945</v>
      </c>
      <c r="W2079" s="6" t="s">
        <v>16946</v>
      </c>
      <c r="X2079" s="55">
        <v>44665</v>
      </c>
      <c r="Y2079">
        <v>90000</v>
      </c>
      <c r="Z2079">
        <v>0</v>
      </c>
      <c r="AA2079" s="6" t="s">
        <v>16765</v>
      </c>
      <c r="AB2079" s="6" t="s">
        <v>16947</v>
      </c>
      <c r="AD2079" s="6" t="s">
        <v>16948</v>
      </c>
      <c r="AE2079">
        <v>53208</v>
      </c>
      <c r="AF2079">
        <v>48087</v>
      </c>
      <c r="AG2079" s="6" t="s">
        <v>16949</v>
      </c>
      <c r="AH2079" s="6" t="s">
        <v>16950</v>
      </c>
      <c r="AI2079" s="6" t="s">
        <v>16951</v>
      </c>
      <c r="AJ2079" s="6" t="s">
        <v>16765</v>
      </c>
      <c r="AK2079" s="6" t="s">
        <v>16765</v>
      </c>
      <c r="AL2079" s="6" t="s">
        <v>16765</v>
      </c>
      <c r="AM2079" s="6" t="s">
        <v>16952</v>
      </c>
      <c r="AN2079">
        <v>0</v>
      </c>
      <c r="AO2079" s="55">
        <v>44665</v>
      </c>
      <c r="AP2079" s="6" t="s">
        <v>16953</v>
      </c>
      <c r="AQ2079">
        <v>0</v>
      </c>
      <c r="AR2079" s="6" t="s">
        <v>16954</v>
      </c>
      <c r="AS2079" s="6" t="s">
        <v>16955</v>
      </c>
      <c r="AT2079" s="6" t="s">
        <v>16947</v>
      </c>
      <c r="AU2079">
        <v>0</v>
      </c>
      <c r="AV2079">
        <v>0</v>
      </c>
      <c r="AW2079" s="6" t="s">
        <v>16956</v>
      </c>
      <c r="AX2079" s="6" t="s">
        <v>16981</v>
      </c>
      <c r="AY2079" s="6" t="s">
        <v>16765</v>
      </c>
      <c r="AZ2079" s="6" t="s">
        <v>16958</v>
      </c>
      <c r="BA2079" s="6" t="s">
        <v>16765</v>
      </c>
      <c r="BB2079" s="6" t="s">
        <v>16959</v>
      </c>
      <c r="BC2079" s="6" t="s">
        <v>16765</v>
      </c>
      <c r="BD2079" s="6" t="s">
        <v>16960</v>
      </c>
      <c r="BE2079" s="6" t="s">
        <v>16961</v>
      </c>
      <c r="BF2079" s="6" t="s">
        <v>13575</v>
      </c>
      <c r="BG2079" s="6" t="s">
        <v>13575</v>
      </c>
      <c r="BH2079" s="6" t="s">
        <v>16959</v>
      </c>
      <c r="BI2079">
        <v>0</v>
      </c>
      <c r="BJ2079" s="6" t="s">
        <v>16958</v>
      </c>
      <c r="BK2079">
        <v>0</v>
      </c>
      <c r="BL2079" s="6" t="s">
        <v>315</v>
      </c>
      <c r="BM2079" s="56">
        <f>COUNTIF($B$2:B2079,B2079)</f>
        <v>1</v>
      </c>
      <c r="BN2079" s="6" t="str">
        <f t="shared" si="32"/>
        <v>15906-1</v>
      </c>
    </row>
    <row r="2080" spans="1:66" x14ac:dyDescent="0.25">
      <c r="A2080">
        <v>1</v>
      </c>
      <c r="B2080">
        <v>15907</v>
      </c>
      <c r="C2080" s="6" t="s">
        <v>20065</v>
      </c>
      <c r="D2080">
        <v>5</v>
      </c>
      <c r="E2080">
        <v>2</v>
      </c>
      <c r="F2080">
        <v>20</v>
      </c>
      <c r="G2080">
        <v>202</v>
      </c>
      <c r="H2080" s="6" t="s">
        <v>17010</v>
      </c>
      <c r="I2080">
        <v>1</v>
      </c>
      <c r="J2080">
        <v>752352</v>
      </c>
      <c r="K2080">
        <v>6</v>
      </c>
      <c r="L2080" s="55">
        <v>43662</v>
      </c>
      <c r="M2080" s="6" t="s">
        <v>16765</v>
      </c>
      <c r="N2080" s="55">
        <v>44568</v>
      </c>
      <c r="O2080">
        <v>217289</v>
      </c>
      <c r="P2080" s="6" t="s">
        <v>16771</v>
      </c>
      <c r="Q2080" s="6" t="s">
        <v>20066</v>
      </c>
      <c r="R2080">
        <v>1</v>
      </c>
      <c r="S2080">
        <v>0</v>
      </c>
      <c r="T2080">
        <v>-1</v>
      </c>
      <c r="U2080">
        <v>1159.19</v>
      </c>
      <c r="V2080" s="6" t="s">
        <v>16945</v>
      </c>
      <c r="W2080" s="6" t="s">
        <v>16946</v>
      </c>
      <c r="X2080" s="55">
        <v>44667</v>
      </c>
      <c r="Y2080">
        <v>70000</v>
      </c>
      <c r="Z2080">
        <v>609.39</v>
      </c>
      <c r="AA2080" s="6" t="s">
        <v>17198</v>
      </c>
      <c r="AB2080" s="6" t="s">
        <v>16947</v>
      </c>
      <c r="AD2080" s="6" t="s">
        <v>16948</v>
      </c>
      <c r="AE2080">
        <v>51238</v>
      </c>
      <c r="AF2080">
        <v>46444</v>
      </c>
      <c r="AG2080" s="6" t="s">
        <v>16949</v>
      </c>
      <c r="AH2080" s="6" t="s">
        <v>16950</v>
      </c>
      <c r="AI2080" s="6" t="s">
        <v>16951</v>
      </c>
      <c r="AJ2080" s="6" t="s">
        <v>16765</v>
      </c>
      <c r="AK2080" s="6" t="s">
        <v>16765</v>
      </c>
      <c r="AL2080" s="6" t="s">
        <v>16765</v>
      </c>
      <c r="AM2080" s="6" t="s">
        <v>16952</v>
      </c>
      <c r="AN2080">
        <v>0</v>
      </c>
      <c r="AO2080" s="55">
        <v>44667</v>
      </c>
      <c r="AP2080" s="6" t="s">
        <v>16953</v>
      </c>
      <c r="AQ2080">
        <v>0</v>
      </c>
      <c r="AR2080" s="6" t="s">
        <v>16954</v>
      </c>
      <c r="AS2080" s="6" t="s">
        <v>16955</v>
      </c>
      <c r="AT2080" s="6" t="s">
        <v>16947</v>
      </c>
      <c r="AU2080">
        <v>0</v>
      </c>
      <c r="AV2080">
        <v>0</v>
      </c>
      <c r="AW2080" s="6" t="s">
        <v>16956</v>
      </c>
      <c r="AX2080" s="6" t="s">
        <v>17558</v>
      </c>
      <c r="AY2080" s="6" t="s">
        <v>16765</v>
      </c>
      <c r="AZ2080" s="6" t="s">
        <v>16958</v>
      </c>
      <c r="BA2080" s="6" t="s">
        <v>16765</v>
      </c>
      <c r="BB2080" s="6" t="s">
        <v>16959</v>
      </c>
      <c r="BC2080" s="6" t="s">
        <v>16765</v>
      </c>
      <c r="BD2080" s="6" t="s">
        <v>16960</v>
      </c>
      <c r="BE2080" s="6" t="s">
        <v>16961</v>
      </c>
      <c r="BF2080" s="6" t="s">
        <v>13575</v>
      </c>
      <c r="BG2080" s="6" t="s">
        <v>13575</v>
      </c>
      <c r="BH2080" s="6" t="s">
        <v>16959</v>
      </c>
      <c r="BI2080">
        <v>0</v>
      </c>
      <c r="BJ2080" s="6" t="s">
        <v>16958</v>
      </c>
      <c r="BK2080">
        <v>0</v>
      </c>
      <c r="BL2080" s="6" t="s">
        <v>315</v>
      </c>
      <c r="BM2080" s="56">
        <f>COUNTIF($B$2:B2080,B2080)</f>
        <v>1</v>
      </c>
      <c r="BN2080" s="6" t="str">
        <f t="shared" si="32"/>
        <v>15907-1</v>
      </c>
    </row>
    <row r="2081" spans="1:66" x14ac:dyDescent="0.25">
      <c r="A2081">
        <v>1</v>
      </c>
      <c r="B2081">
        <v>15923</v>
      </c>
      <c r="C2081" s="6" t="s">
        <v>20067</v>
      </c>
      <c r="D2081">
        <v>5</v>
      </c>
      <c r="E2081">
        <v>3</v>
      </c>
      <c r="F2081">
        <v>30</v>
      </c>
      <c r="G2081">
        <v>305</v>
      </c>
      <c r="H2081" s="6" t="s">
        <v>17007</v>
      </c>
      <c r="I2081">
        <v>1</v>
      </c>
      <c r="J2081">
        <v>752399</v>
      </c>
      <c r="K2081">
        <v>6</v>
      </c>
      <c r="L2081" s="55">
        <v>43662</v>
      </c>
      <c r="M2081" s="6" t="s">
        <v>16765</v>
      </c>
      <c r="N2081" s="55">
        <v>44568</v>
      </c>
      <c r="O2081">
        <v>118784</v>
      </c>
      <c r="P2081" s="6" t="s">
        <v>16764</v>
      </c>
      <c r="Q2081" s="6" t="s">
        <v>20068</v>
      </c>
      <c r="R2081">
        <v>1</v>
      </c>
      <c r="S2081">
        <v>0</v>
      </c>
      <c r="T2081">
        <v>-1</v>
      </c>
      <c r="U2081">
        <v>1651</v>
      </c>
      <c r="V2081" s="6" t="s">
        <v>16945</v>
      </c>
      <c r="W2081" s="6" t="s">
        <v>16946</v>
      </c>
      <c r="X2081" s="55">
        <v>44665</v>
      </c>
      <c r="Y2081">
        <v>70000</v>
      </c>
      <c r="Z2081">
        <v>0</v>
      </c>
      <c r="AA2081" s="6" t="s">
        <v>16765</v>
      </c>
      <c r="AB2081" s="6" t="s">
        <v>16947</v>
      </c>
      <c r="AD2081" s="6" t="s">
        <v>16948</v>
      </c>
      <c r="AE2081">
        <v>51212</v>
      </c>
      <c r="AF2081">
        <v>46469</v>
      </c>
      <c r="AG2081" s="6" t="s">
        <v>16949</v>
      </c>
      <c r="AH2081" s="6" t="s">
        <v>16950</v>
      </c>
      <c r="AI2081" s="6" t="s">
        <v>16951</v>
      </c>
      <c r="AJ2081" s="6" t="s">
        <v>16765</v>
      </c>
      <c r="AK2081" s="6" t="s">
        <v>16765</v>
      </c>
      <c r="AL2081" s="6" t="s">
        <v>16765</v>
      </c>
      <c r="AM2081" s="6" t="s">
        <v>16952</v>
      </c>
      <c r="AN2081">
        <v>0</v>
      </c>
      <c r="AO2081" s="55">
        <v>44665</v>
      </c>
      <c r="AP2081" s="6" t="s">
        <v>16953</v>
      </c>
      <c r="AQ2081">
        <v>0</v>
      </c>
      <c r="AR2081" s="6" t="s">
        <v>16954</v>
      </c>
      <c r="AS2081" s="6" t="s">
        <v>16955</v>
      </c>
      <c r="AT2081" s="6" t="s">
        <v>16947</v>
      </c>
      <c r="AU2081">
        <v>0</v>
      </c>
      <c r="AV2081">
        <v>0</v>
      </c>
      <c r="AW2081" s="6" t="s">
        <v>16956</v>
      </c>
      <c r="AX2081" s="6" t="s">
        <v>17558</v>
      </c>
      <c r="AY2081" s="6" t="s">
        <v>16765</v>
      </c>
      <c r="AZ2081" s="6" t="s">
        <v>16958</v>
      </c>
      <c r="BA2081" s="6" t="s">
        <v>16765</v>
      </c>
      <c r="BB2081" s="6" t="s">
        <v>16959</v>
      </c>
      <c r="BC2081" s="6" t="s">
        <v>16765</v>
      </c>
      <c r="BD2081" s="6" t="s">
        <v>16960</v>
      </c>
      <c r="BE2081" s="6" t="s">
        <v>16961</v>
      </c>
      <c r="BF2081" s="6" t="s">
        <v>13575</v>
      </c>
      <c r="BG2081" s="6" t="s">
        <v>13575</v>
      </c>
      <c r="BH2081" s="6" t="s">
        <v>16959</v>
      </c>
      <c r="BI2081">
        <v>0</v>
      </c>
      <c r="BJ2081" s="6" t="s">
        <v>16958</v>
      </c>
      <c r="BK2081">
        <v>0</v>
      </c>
      <c r="BL2081" s="6" t="s">
        <v>315</v>
      </c>
      <c r="BM2081" s="56">
        <f>COUNTIF($B$2:B2081,B2081)</f>
        <v>1</v>
      </c>
      <c r="BN2081" s="6" t="str">
        <f t="shared" si="32"/>
        <v>15923-1</v>
      </c>
    </row>
    <row r="2082" spans="1:66" x14ac:dyDescent="0.25">
      <c r="A2082">
        <v>1</v>
      </c>
      <c r="B2082">
        <v>15929</v>
      </c>
      <c r="C2082" s="6" t="s">
        <v>20069</v>
      </c>
      <c r="D2082">
        <v>5</v>
      </c>
      <c r="E2082">
        <v>3</v>
      </c>
      <c r="F2082">
        <v>30</v>
      </c>
      <c r="G2082">
        <v>301</v>
      </c>
      <c r="H2082" s="6" t="s">
        <v>16943</v>
      </c>
      <c r="I2082">
        <v>1</v>
      </c>
      <c r="J2082">
        <v>752400</v>
      </c>
      <c r="K2082">
        <v>6</v>
      </c>
      <c r="L2082" s="55">
        <v>43662</v>
      </c>
      <c r="M2082" s="6" t="s">
        <v>16765</v>
      </c>
      <c r="N2082" s="55">
        <v>44568</v>
      </c>
      <c r="O2082">
        <v>628699</v>
      </c>
      <c r="P2082" s="6" t="s">
        <v>16777</v>
      </c>
      <c r="Q2082" s="6" t="s">
        <v>20070</v>
      </c>
      <c r="R2082">
        <v>1</v>
      </c>
      <c r="S2082">
        <v>0</v>
      </c>
      <c r="T2082">
        <v>-1</v>
      </c>
      <c r="U2082">
        <v>1687</v>
      </c>
      <c r="V2082" s="6" t="s">
        <v>16945</v>
      </c>
      <c r="W2082" s="6" t="s">
        <v>16946</v>
      </c>
      <c r="X2082" s="55">
        <v>44669</v>
      </c>
      <c r="Y2082">
        <v>0</v>
      </c>
      <c r="Z2082">
        <v>356.46</v>
      </c>
      <c r="AA2082" s="6" t="s">
        <v>16885</v>
      </c>
      <c r="AB2082" s="6" t="s">
        <v>16947</v>
      </c>
      <c r="AD2082" s="6" t="s">
        <v>16948</v>
      </c>
      <c r="AE2082">
        <v>51213</v>
      </c>
      <c r="AF2082">
        <v>46455</v>
      </c>
      <c r="AG2082" s="6" t="s">
        <v>16949</v>
      </c>
      <c r="AH2082" s="6" t="s">
        <v>16950</v>
      </c>
      <c r="AI2082" s="6" t="s">
        <v>16951</v>
      </c>
      <c r="AJ2082" s="6" t="s">
        <v>16765</v>
      </c>
      <c r="AK2082" s="6" t="s">
        <v>16765</v>
      </c>
      <c r="AL2082" s="6" t="s">
        <v>16765</v>
      </c>
      <c r="AM2082" s="6" t="s">
        <v>16952</v>
      </c>
      <c r="AN2082">
        <v>0</v>
      </c>
      <c r="AO2082" s="55">
        <v>44669</v>
      </c>
      <c r="AP2082" s="6" t="s">
        <v>16953</v>
      </c>
      <c r="AQ2082">
        <v>0</v>
      </c>
      <c r="AR2082" s="6" t="s">
        <v>16997</v>
      </c>
      <c r="AS2082" s="6" t="s">
        <v>16955</v>
      </c>
      <c r="AT2082" s="6" t="s">
        <v>16947</v>
      </c>
      <c r="AU2082">
        <v>0</v>
      </c>
      <c r="AV2082">
        <v>0</v>
      </c>
      <c r="AW2082" s="6" t="s">
        <v>16956</v>
      </c>
      <c r="AX2082" s="6" t="s">
        <v>17558</v>
      </c>
      <c r="AY2082" s="6" t="s">
        <v>16765</v>
      </c>
      <c r="AZ2082" s="6" t="s">
        <v>16958</v>
      </c>
      <c r="BA2082" s="6" t="s">
        <v>16765</v>
      </c>
      <c r="BB2082" s="6" t="s">
        <v>16959</v>
      </c>
      <c r="BC2082" s="6" t="s">
        <v>16765</v>
      </c>
      <c r="BD2082" s="6" t="s">
        <v>16960</v>
      </c>
      <c r="BE2082" s="6" t="s">
        <v>16961</v>
      </c>
      <c r="BF2082" s="6" t="s">
        <v>13575</v>
      </c>
      <c r="BG2082" s="6" t="s">
        <v>13575</v>
      </c>
      <c r="BH2082" s="6" t="s">
        <v>16959</v>
      </c>
      <c r="BI2082">
        <v>0</v>
      </c>
      <c r="BJ2082" s="6" t="s">
        <v>16958</v>
      </c>
      <c r="BK2082">
        <v>0</v>
      </c>
      <c r="BL2082" s="6" t="s">
        <v>315</v>
      </c>
      <c r="BM2082" s="56">
        <f>COUNTIF($B$2:B2082,B2082)</f>
        <v>1</v>
      </c>
      <c r="BN2082" s="6" t="str">
        <f t="shared" si="32"/>
        <v>15929-1</v>
      </c>
    </row>
    <row r="2083" spans="1:66" x14ac:dyDescent="0.25">
      <c r="A2083">
        <v>1</v>
      </c>
      <c r="B2083">
        <v>15942</v>
      </c>
      <c r="C2083" s="6" t="s">
        <v>20071</v>
      </c>
      <c r="D2083">
        <v>5</v>
      </c>
      <c r="E2083">
        <v>2</v>
      </c>
      <c r="F2083">
        <v>20</v>
      </c>
      <c r="G2083">
        <v>205</v>
      </c>
      <c r="H2083" s="6" t="s">
        <v>17010</v>
      </c>
      <c r="I2083">
        <v>1</v>
      </c>
      <c r="J2083">
        <v>752354</v>
      </c>
      <c r="K2083">
        <v>6</v>
      </c>
      <c r="L2083" s="55">
        <v>43662</v>
      </c>
      <c r="M2083" s="6" t="s">
        <v>16765</v>
      </c>
      <c r="N2083" s="55">
        <v>44825</v>
      </c>
      <c r="O2083">
        <v>118784</v>
      </c>
      <c r="P2083" s="6" t="s">
        <v>16764</v>
      </c>
      <c r="Q2083" s="6" t="s">
        <v>20072</v>
      </c>
      <c r="R2083">
        <v>1</v>
      </c>
      <c r="S2083">
        <v>0</v>
      </c>
      <c r="T2083">
        <v>-1</v>
      </c>
      <c r="U2083">
        <v>1651</v>
      </c>
      <c r="V2083" s="6" t="s">
        <v>16945</v>
      </c>
      <c r="W2083" s="6" t="s">
        <v>16946</v>
      </c>
      <c r="X2083" s="55">
        <v>44667</v>
      </c>
      <c r="Y2083">
        <v>0</v>
      </c>
      <c r="Z2083">
        <v>0</v>
      </c>
      <c r="AA2083" s="6" t="s">
        <v>16765</v>
      </c>
      <c r="AB2083" s="6" t="s">
        <v>16947</v>
      </c>
      <c r="AD2083" s="6" t="s">
        <v>16948</v>
      </c>
      <c r="AE2083">
        <v>51240</v>
      </c>
      <c r="AF2083">
        <v>46439</v>
      </c>
      <c r="AG2083" s="6" t="s">
        <v>16949</v>
      </c>
      <c r="AH2083" s="6" t="s">
        <v>16950</v>
      </c>
      <c r="AI2083" s="6" t="s">
        <v>16951</v>
      </c>
      <c r="AJ2083" s="6" t="s">
        <v>16765</v>
      </c>
      <c r="AK2083" s="6" t="s">
        <v>16765</v>
      </c>
      <c r="AL2083" s="6" t="s">
        <v>16765</v>
      </c>
      <c r="AM2083" s="6" t="s">
        <v>16952</v>
      </c>
      <c r="AN2083">
        <v>0</v>
      </c>
      <c r="AO2083" s="55">
        <v>44667</v>
      </c>
      <c r="AP2083" s="6" t="s">
        <v>16953</v>
      </c>
      <c r="AQ2083">
        <v>0</v>
      </c>
      <c r="AR2083" s="6" t="s">
        <v>16954</v>
      </c>
      <c r="AS2083" s="6" t="s">
        <v>16955</v>
      </c>
      <c r="AT2083" s="6" t="s">
        <v>16947</v>
      </c>
      <c r="AU2083">
        <v>0</v>
      </c>
      <c r="AV2083">
        <v>0</v>
      </c>
      <c r="AW2083" s="6" t="s">
        <v>16956</v>
      </c>
      <c r="AX2083" s="6" t="s">
        <v>17558</v>
      </c>
      <c r="AY2083" s="6" t="s">
        <v>16765</v>
      </c>
      <c r="AZ2083" s="6" t="s">
        <v>16958</v>
      </c>
      <c r="BA2083" s="6" t="s">
        <v>16765</v>
      </c>
      <c r="BB2083" s="6" t="s">
        <v>16959</v>
      </c>
      <c r="BC2083" s="6" t="s">
        <v>16765</v>
      </c>
      <c r="BD2083" s="6" t="s">
        <v>16960</v>
      </c>
      <c r="BE2083" s="6" t="s">
        <v>16961</v>
      </c>
      <c r="BF2083" s="6" t="s">
        <v>13575</v>
      </c>
      <c r="BG2083" s="6" t="s">
        <v>13575</v>
      </c>
      <c r="BH2083" s="6" t="s">
        <v>16959</v>
      </c>
      <c r="BI2083">
        <v>0</v>
      </c>
      <c r="BJ2083" s="6" t="s">
        <v>16958</v>
      </c>
      <c r="BK2083">
        <v>0</v>
      </c>
      <c r="BL2083" s="6" t="s">
        <v>315</v>
      </c>
      <c r="BM2083" s="56">
        <f>COUNTIF($B$2:B2083,B2083)</f>
        <v>1</v>
      </c>
      <c r="BN2083" s="6" t="str">
        <f t="shared" si="32"/>
        <v>15942-1</v>
      </c>
    </row>
    <row r="2084" spans="1:66" x14ac:dyDescent="0.25">
      <c r="A2084">
        <v>1</v>
      </c>
      <c r="B2084">
        <v>15950</v>
      </c>
      <c r="C2084" s="6" t="s">
        <v>20073</v>
      </c>
      <c r="D2084">
        <v>5</v>
      </c>
      <c r="E2084">
        <v>3</v>
      </c>
      <c r="F2084">
        <v>30</v>
      </c>
      <c r="G2084">
        <v>302</v>
      </c>
      <c r="H2084" s="6" t="s">
        <v>17010</v>
      </c>
      <c r="I2084">
        <v>1</v>
      </c>
      <c r="J2084">
        <v>268882</v>
      </c>
      <c r="K2084">
        <v>7</v>
      </c>
      <c r="L2084" s="55">
        <v>44655</v>
      </c>
      <c r="M2084" s="6" t="s">
        <v>16765</v>
      </c>
      <c r="N2084" s="55">
        <v>45020</v>
      </c>
      <c r="O2084">
        <v>118747</v>
      </c>
      <c r="P2084" s="6" t="s">
        <v>16770</v>
      </c>
      <c r="Q2084" s="6" t="s">
        <v>20074</v>
      </c>
      <c r="R2084">
        <v>1</v>
      </c>
      <c r="S2084">
        <v>0</v>
      </c>
      <c r="T2084">
        <v>-1</v>
      </c>
      <c r="U2084">
        <v>1217</v>
      </c>
      <c r="V2084" s="6" t="s">
        <v>16945</v>
      </c>
      <c r="W2084" s="6" t="s">
        <v>16946</v>
      </c>
      <c r="X2084" s="55">
        <v>44667</v>
      </c>
      <c r="Y2084">
        <v>80000</v>
      </c>
      <c r="Z2084">
        <v>0</v>
      </c>
      <c r="AA2084" s="6" t="s">
        <v>16765</v>
      </c>
      <c r="AB2084" s="6" t="s">
        <v>16947</v>
      </c>
      <c r="AD2084" s="6" t="s">
        <v>16948</v>
      </c>
      <c r="AE2084">
        <v>54164</v>
      </c>
      <c r="AF2084">
        <v>48916</v>
      </c>
      <c r="AG2084" s="6" t="s">
        <v>16949</v>
      </c>
      <c r="AH2084" s="6" t="s">
        <v>16950</v>
      </c>
      <c r="AI2084" s="6" t="s">
        <v>16951</v>
      </c>
      <c r="AJ2084" s="6" t="s">
        <v>16765</v>
      </c>
      <c r="AK2084" s="6" t="s">
        <v>16765</v>
      </c>
      <c r="AL2084" s="6" t="s">
        <v>16765</v>
      </c>
      <c r="AM2084" s="6" t="s">
        <v>16952</v>
      </c>
      <c r="AN2084">
        <v>0</v>
      </c>
      <c r="AO2084" s="55">
        <v>44667</v>
      </c>
      <c r="AP2084" s="6" t="s">
        <v>16953</v>
      </c>
      <c r="AQ2084">
        <v>0</v>
      </c>
      <c r="AR2084" s="6" t="s">
        <v>16954</v>
      </c>
      <c r="AS2084" s="6" t="s">
        <v>16955</v>
      </c>
      <c r="AT2084" s="6" t="s">
        <v>16947</v>
      </c>
      <c r="AU2084">
        <v>0</v>
      </c>
      <c r="AV2084">
        <v>0</v>
      </c>
      <c r="AW2084" s="6" t="s">
        <v>16956</v>
      </c>
      <c r="AX2084" s="6" t="s">
        <v>16765</v>
      </c>
      <c r="AY2084" s="6" t="s">
        <v>16765</v>
      </c>
      <c r="AZ2084" s="6" t="s">
        <v>16958</v>
      </c>
      <c r="BA2084" s="6" t="s">
        <v>16765</v>
      </c>
      <c r="BB2084" s="6" t="s">
        <v>16959</v>
      </c>
      <c r="BC2084" s="6" t="s">
        <v>16765</v>
      </c>
      <c r="BD2084" s="6" t="s">
        <v>16960</v>
      </c>
      <c r="BE2084" s="6" t="s">
        <v>16961</v>
      </c>
      <c r="BF2084" s="6" t="s">
        <v>13575</v>
      </c>
      <c r="BG2084" s="6" t="s">
        <v>13575</v>
      </c>
      <c r="BH2084" s="6" t="s">
        <v>16959</v>
      </c>
      <c r="BI2084">
        <v>0</v>
      </c>
      <c r="BJ2084" s="6" t="s">
        <v>16958</v>
      </c>
      <c r="BK2084">
        <v>0</v>
      </c>
      <c r="BL2084" s="6" t="s">
        <v>315</v>
      </c>
      <c r="BM2084" s="56">
        <f>COUNTIF($B$2:B2084,B2084)</f>
        <v>1</v>
      </c>
      <c r="BN2084" s="6" t="str">
        <f t="shared" si="32"/>
        <v>15950-1</v>
      </c>
    </row>
    <row r="2085" spans="1:66" x14ac:dyDescent="0.25">
      <c r="A2085">
        <v>1</v>
      </c>
      <c r="B2085">
        <v>15955</v>
      </c>
      <c r="C2085" s="6" t="s">
        <v>20075</v>
      </c>
      <c r="D2085">
        <v>5</v>
      </c>
      <c r="E2085">
        <v>1</v>
      </c>
      <c r="F2085">
        <v>10</v>
      </c>
      <c r="G2085">
        <v>108</v>
      </c>
      <c r="H2085" s="6" t="s">
        <v>16943</v>
      </c>
      <c r="I2085">
        <v>1</v>
      </c>
      <c r="J2085">
        <v>33262</v>
      </c>
      <c r="K2085">
        <v>7</v>
      </c>
      <c r="L2085" s="55">
        <v>44223</v>
      </c>
      <c r="M2085" s="6" t="s">
        <v>16765</v>
      </c>
      <c r="N2085" s="55">
        <v>44736</v>
      </c>
      <c r="O2085">
        <v>118734</v>
      </c>
      <c r="P2085" s="6" t="s">
        <v>16790</v>
      </c>
      <c r="Q2085" s="6" t="s">
        <v>20076</v>
      </c>
      <c r="R2085">
        <v>1</v>
      </c>
      <c r="S2085">
        <v>0</v>
      </c>
      <c r="T2085">
        <v>-1</v>
      </c>
      <c r="U2085">
        <v>1865.65</v>
      </c>
      <c r="V2085" s="6" t="s">
        <v>16945</v>
      </c>
      <c r="W2085" s="6" t="s">
        <v>16946</v>
      </c>
      <c r="X2085" s="55">
        <v>44669</v>
      </c>
      <c r="Y2085">
        <v>40000</v>
      </c>
      <c r="Z2085">
        <v>1785.18</v>
      </c>
      <c r="AA2085" s="6" t="s">
        <v>16885</v>
      </c>
      <c r="AB2085" s="6" t="s">
        <v>16947</v>
      </c>
      <c r="AD2085" s="6" t="s">
        <v>16948</v>
      </c>
      <c r="AE2085">
        <v>52845</v>
      </c>
      <c r="AF2085">
        <v>47805</v>
      </c>
      <c r="AG2085" s="6" t="s">
        <v>16949</v>
      </c>
      <c r="AH2085" s="6" t="s">
        <v>16950</v>
      </c>
      <c r="AI2085" s="6" t="s">
        <v>16951</v>
      </c>
      <c r="AJ2085" s="6" t="s">
        <v>16765</v>
      </c>
      <c r="AK2085" s="6" t="s">
        <v>16765</v>
      </c>
      <c r="AL2085" s="6" t="s">
        <v>16765</v>
      </c>
      <c r="AM2085" s="6" t="s">
        <v>16952</v>
      </c>
      <c r="AN2085">
        <v>0</v>
      </c>
      <c r="AO2085" s="55">
        <v>44669</v>
      </c>
      <c r="AP2085" s="6" t="s">
        <v>16953</v>
      </c>
      <c r="AQ2085">
        <v>0</v>
      </c>
      <c r="AR2085" s="6" t="s">
        <v>16997</v>
      </c>
      <c r="AS2085" s="6" t="s">
        <v>16955</v>
      </c>
      <c r="AT2085" s="6" t="s">
        <v>16947</v>
      </c>
      <c r="AU2085">
        <v>0</v>
      </c>
      <c r="AV2085">
        <v>0</v>
      </c>
      <c r="AW2085" s="6" t="s">
        <v>16956</v>
      </c>
      <c r="AX2085" s="6" t="s">
        <v>20077</v>
      </c>
      <c r="AY2085" s="6" t="s">
        <v>16765</v>
      </c>
      <c r="AZ2085" s="6" t="s">
        <v>16958</v>
      </c>
      <c r="BA2085" s="6" t="s">
        <v>16765</v>
      </c>
      <c r="BB2085" s="6" t="s">
        <v>16959</v>
      </c>
      <c r="BC2085" s="6" t="s">
        <v>16765</v>
      </c>
      <c r="BD2085" s="6" t="s">
        <v>16960</v>
      </c>
      <c r="BE2085" s="6" t="s">
        <v>16961</v>
      </c>
      <c r="BF2085" s="6" t="s">
        <v>13575</v>
      </c>
      <c r="BG2085" s="6" t="s">
        <v>13575</v>
      </c>
      <c r="BH2085" s="6" t="s">
        <v>16959</v>
      </c>
      <c r="BI2085">
        <v>0</v>
      </c>
      <c r="BJ2085" s="6" t="s">
        <v>16958</v>
      </c>
      <c r="BK2085">
        <v>0</v>
      </c>
      <c r="BL2085" s="6" t="s">
        <v>315</v>
      </c>
      <c r="BM2085" s="56">
        <f>COUNTIF($B$2:B2085,B2085)</f>
        <v>1</v>
      </c>
      <c r="BN2085" s="6" t="str">
        <f t="shared" si="32"/>
        <v>15955-1</v>
      </c>
    </row>
    <row r="2086" spans="1:66" x14ac:dyDescent="0.25">
      <c r="A2086">
        <v>1</v>
      </c>
      <c r="B2086">
        <v>15955</v>
      </c>
      <c r="C2086" s="6" t="s">
        <v>20075</v>
      </c>
      <c r="D2086">
        <v>5</v>
      </c>
      <c r="E2086">
        <v>1</v>
      </c>
      <c r="F2086">
        <v>10</v>
      </c>
      <c r="G2086">
        <v>108</v>
      </c>
      <c r="H2086" s="6" t="s">
        <v>16943</v>
      </c>
      <c r="I2086">
        <v>1</v>
      </c>
      <c r="J2086">
        <v>609756</v>
      </c>
      <c r="K2086">
        <v>6</v>
      </c>
      <c r="L2086" s="55">
        <v>43409</v>
      </c>
      <c r="M2086" s="6" t="s">
        <v>16765</v>
      </c>
      <c r="N2086" s="55">
        <v>44736</v>
      </c>
      <c r="O2086">
        <v>118788</v>
      </c>
      <c r="P2086" s="6" t="s">
        <v>16787</v>
      </c>
      <c r="Q2086" s="6" t="s">
        <v>20078</v>
      </c>
      <c r="R2086">
        <v>1</v>
      </c>
      <c r="S2086">
        <v>0</v>
      </c>
      <c r="T2086">
        <v>-1</v>
      </c>
      <c r="U2086">
        <v>2572.9499999999998</v>
      </c>
      <c r="V2086" s="6" t="s">
        <v>16945</v>
      </c>
      <c r="W2086" s="6" t="s">
        <v>16946</v>
      </c>
      <c r="X2086" s="55">
        <v>44669</v>
      </c>
      <c r="Y2086">
        <v>40000</v>
      </c>
      <c r="Z2086">
        <v>1785.18</v>
      </c>
      <c r="AA2086" s="6" t="s">
        <v>16885</v>
      </c>
      <c r="AB2086" s="6" t="s">
        <v>16947</v>
      </c>
      <c r="AD2086" s="6" t="s">
        <v>16948</v>
      </c>
      <c r="AE2086">
        <v>49944</v>
      </c>
      <c r="AF2086">
        <v>45319</v>
      </c>
      <c r="AG2086" s="6" t="s">
        <v>16949</v>
      </c>
      <c r="AH2086" s="6" t="s">
        <v>16950</v>
      </c>
      <c r="AI2086" s="6" t="s">
        <v>16951</v>
      </c>
      <c r="AJ2086" s="6" t="s">
        <v>16765</v>
      </c>
      <c r="AK2086" s="6" t="s">
        <v>16765</v>
      </c>
      <c r="AL2086" s="6" t="s">
        <v>16765</v>
      </c>
      <c r="AM2086" s="6" t="s">
        <v>16952</v>
      </c>
      <c r="AN2086">
        <v>0</v>
      </c>
      <c r="AO2086" s="55">
        <v>44669</v>
      </c>
      <c r="AP2086" s="6" t="s">
        <v>16953</v>
      </c>
      <c r="AQ2086">
        <v>0</v>
      </c>
      <c r="AR2086" s="6" t="s">
        <v>16954</v>
      </c>
      <c r="AS2086" s="6" t="s">
        <v>16955</v>
      </c>
      <c r="AT2086" s="6" t="s">
        <v>16947</v>
      </c>
      <c r="AU2086">
        <v>0</v>
      </c>
      <c r="AV2086">
        <v>0</v>
      </c>
      <c r="AW2086" s="6" t="s">
        <v>16956</v>
      </c>
      <c r="AX2086" s="6" t="s">
        <v>17415</v>
      </c>
      <c r="AY2086" s="6" t="s">
        <v>16765</v>
      </c>
      <c r="AZ2086" s="6" t="s">
        <v>16958</v>
      </c>
      <c r="BA2086" s="6" t="s">
        <v>16765</v>
      </c>
      <c r="BB2086" s="6" t="s">
        <v>16959</v>
      </c>
      <c r="BC2086" s="6" t="s">
        <v>16765</v>
      </c>
      <c r="BD2086" s="6" t="s">
        <v>16960</v>
      </c>
      <c r="BE2086" s="6" t="s">
        <v>16961</v>
      </c>
      <c r="BF2086" s="6" t="s">
        <v>13575</v>
      </c>
      <c r="BG2086" s="6" t="s">
        <v>13575</v>
      </c>
      <c r="BH2086" s="6" t="s">
        <v>16959</v>
      </c>
      <c r="BI2086">
        <v>0</v>
      </c>
      <c r="BJ2086" s="6" t="s">
        <v>16958</v>
      </c>
      <c r="BK2086">
        <v>0</v>
      </c>
      <c r="BL2086" s="6" t="s">
        <v>315</v>
      </c>
      <c r="BM2086" s="56">
        <f>COUNTIF($B$2:B2086,B2086)</f>
        <v>2</v>
      </c>
      <c r="BN2086" s="6" t="str">
        <f t="shared" si="32"/>
        <v>15955-2</v>
      </c>
    </row>
    <row r="2087" spans="1:66" x14ac:dyDescent="0.25">
      <c r="A2087">
        <v>1</v>
      </c>
      <c r="B2087">
        <v>15955</v>
      </c>
      <c r="C2087" s="6" t="s">
        <v>20075</v>
      </c>
      <c r="D2087">
        <v>5</v>
      </c>
      <c r="E2087">
        <v>1</v>
      </c>
      <c r="F2087">
        <v>10</v>
      </c>
      <c r="G2087">
        <v>108</v>
      </c>
      <c r="H2087" s="6" t="s">
        <v>16943</v>
      </c>
      <c r="I2087">
        <v>1</v>
      </c>
      <c r="J2087">
        <v>699970</v>
      </c>
      <c r="K2087">
        <v>1</v>
      </c>
      <c r="L2087" s="55">
        <v>40677</v>
      </c>
      <c r="M2087" s="6" t="s">
        <v>16765</v>
      </c>
      <c r="N2087" s="55">
        <v>109574</v>
      </c>
      <c r="O2087">
        <v>188005</v>
      </c>
      <c r="P2087" s="6" t="s">
        <v>16774</v>
      </c>
      <c r="Q2087" s="6" t="s">
        <v>16973</v>
      </c>
      <c r="R2087">
        <v>3</v>
      </c>
      <c r="S2087">
        <v>0</v>
      </c>
      <c r="T2087">
        <v>-3</v>
      </c>
      <c r="U2087">
        <v>127.2</v>
      </c>
      <c r="V2087" s="6" t="s">
        <v>16999</v>
      </c>
      <c r="W2087" s="6" t="s">
        <v>16946</v>
      </c>
      <c r="X2087" s="55">
        <v>44669</v>
      </c>
      <c r="Y2087">
        <v>40000</v>
      </c>
      <c r="Z2087">
        <v>1785.18</v>
      </c>
      <c r="AA2087" s="6" t="s">
        <v>16885</v>
      </c>
      <c r="AB2087" s="6" t="s">
        <v>16947</v>
      </c>
      <c r="AD2087" s="6" t="s">
        <v>16765</v>
      </c>
      <c r="AE2087">
        <v>17222</v>
      </c>
      <c r="AF2087">
        <v>13703</v>
      </c>
      <c r="AG2087" s="6" t="s">
        <v>16973</v>
      </c>
      <c r="AH2087" s="6" t="s">
        <v>16950</v>
      </c>
      <c r="AI2087" s="6" t="s">
        <v>16951</v>
      </c>
      <c r="AJ2087" s="6" t="s">
        <v>16765</v>
      </c>
      <c r="AK2087" s="6" t="s">
        <v>16765</v>
      </c>
      <c r="AL2087" s="6" t="s">
        <v>16765</v>
      </c>
      <c r="AM2087" s="6" t="s">
        <v>16952</v>
      </c>
      <c r="AN2087">
        <v>0</v>
      </c>
      <c r="AO2087" s="55">
        <v>44669</v>
      </c>
      <c r="AP2087" s="6" t="s">
        <v>17000</v>
      </c>
      <c r="AQ2087">
        <v>0</v>
      </c>
      <c r="AR2087" s="6" t="s">
        <v>17018</v>
      </c>
      <c r="AS2087" s="6" t="s">
        <v>17002</v>
      </c>
      <c r="AT2087" s="6" t="s">
        <v>16947</v>
      </c>
      <c r="AU2087">
        <v>0</v>
      </c>
      <c r="AV2087">
        <v>0</v>
      </c>
      <c r="AW2087" s="6" t="s">
        <v>16956</v>
      </c>
      <c r="AX2087" s="6" t="s">
        <v>20079</v>
      </c>
      <c r="AY2087" s="6" t="s">
        <v>16765</v>
      </c>
      <c r="AZ2087" s="6" t="s">
        <v>16958</v>
      </c>
      <c r="BA2087" s="6" t="s">
        <v>16765</v>
      </c>
      <c r="BB2087" s="6" t="s">
        <v>16959</v>
      </c>
      <c r="BC2087" s="6" t="s">
        <v>16765</v>
      </c>
      <c r="BD2087" s="6" t="s">
        <v>16960</v>
      </c>
      <c r="BE2087" s="6" t="s">
        <v>16961</v>
      </c>
      <c r="BF2087" s="6" t="s">
        <v>13575</v>
      </c>
      <c r="BG2087" s="6" t="s">
        <v>13575</v>
      </c>
      <c r="BH2087" s="6" t="s">
        <v>16959</v>
      </c>
      <c r="BI2087">
        <v>0</v>
      </c>
      <c r="BJ2087" s="6" t="s">
        <v>16958</v>
      </c>
      <c r="BK2087">
        <v>0</v>
      </c>
      <c r="BL2087" s="6" t="s">
        <v>315</v>
      </c>
      <c r="BM2087" s="56">
        <f>COUNTIF($B$2:B2087,B2087)</f>
        <v>3</v>
      </c>
      <c r="BN2087" s="6" t="str">
        <f t="shared" si="32"/>
        <v>15955-3</v>
      </c>
    </row>
    <row r="2088" spans="1:66" x14ac:dyDescent="0.25">
      <c r="A2088">
        <v>1</v>
      </c>
      <c r="B2088">
        <v>15955</v>
      </c>
      <c r="C2088" s="6" t="s">
        <v>20075</v>
      </c>
      <c r="D2088">
        <v>5</v>
      </c>
      <c r="E2088">
        <v>1</v>
      </c>
      <c r="F2088">
        <v>10</v>
      </c>
      <c r="G2088">
        <v>108</v>
      </c>
      <c r="H2088" s="6" t="s">
        <v>16943</v>
      </c>
      <c r="I2088">
        <v>1</v>
      </c>
      <c r="J2088">
        <v>714966</v>
      </c>
      <c r="K2088">
        <v>1</v>
      </c>
      <c r="L2088" s="55">
        <v>40698</v>
      </c>
      <c r="M2088" s="6" t="s">
        <v>16765</v>
      </c>
      <c r="N2088" s="55">
        <v>109574</v>
      </c>
      <c r="O2088">
        <v>188005</v>
      </c>
      <c r="P2088" s="6" t="s">
        <v>16774</v>
      </c>
      <c r="Q2088" s="6" t="s">
        <v>16973</v>
      </c>
      <c r="R2088">
        <v>4</v>
      </c>
      <c r="S2088">
        <v>0</v>
      </c>
      <c r="T2088">
        <v>-4</v>
      </c>
      <c r="U2088">
        <v>169.6</v>
      </c>
      <c r="V2088" s="6" t="s">
        <v>16999</v>
      </c>
      <c r="W2088" s="6" t="s">
        <v>16946</v>
      </c>
      <c r="X2088" s="55">
        <v>44669</v>
      </c>
      <c r="Y2088">
        <v>40000</v>
      </c>
      <c r="Z2088">
        <v>1785.18</v>
      </c>
      <c r="AA2088" s="6" t="s">
        <v>16885</v>
      </c>
      <c r="AB2088" s="6" t="s">
        <v>16947</v>
      </c>
      <c r="AD2088" s="6" t="s">
        <v>16765</v>
      </c>
      <c r="AE2088">
        <v>17812</v>
      </c>
      <c r="AF2088">
        <v>14118</v>
      </c>
      <c r="AG2088" s="6" t="s">
        <v>16973</v>
      </c>
      <c r="AH2088" s="6" t="s">
        <v>16950</v>
      </c>
      <c r="AI2088" s="6" t="s">
        <v>16951</v>
      </c>
      <c r="AJ2088" s="6" t="s">
        <v>16765</v>
      </c>
      <c r="AK2088" s="6" t="s">
        <v>16765</v>
      </c>
      <c r="AL2088" s="6" t="s">
        <v>16765</v>
      </c>
      <c r="AM2088" s="6" t="s">
        <v>16952</v>
      </c>
      <c r="AN2088">
        <v>0</v>
      </c>
      <c r="AO2088" s="55">
        <v>44669</v>
      </c>
      <c r="AP2088" s="6" t="s">
        <v>17000</v>
      </c>
      <c r="AQ2088">
        <v>0</v>
      </c>
      <c r="AR2088" s="6" t="s">
        <v>17018</v>
      </c>
      <c r="AS2088" s="6" t="s">
        <v>17002</v>
      </c>
      <c r="AT2088" s="6" t="s">
        <v>16947</v>
      </c>
      <c r="AU2088">
        <v>0</v>
      </c>
      <c r="AV2088">
        <v>0</v>
      </c>
      <c r="AW2088" s="6" t="s">
        <v>16956</v>
      </c>
      <c r="AX2088" s="6" t="s">
        <v>20080</v>
      </c>
      <c r="AY2088" s="6" t="s">
        <v>16765</v>
      </c>
      <c r="AZ2088" s="6" t="s">
        <v>16958</v>
      </c>
      <c r="BA2088" s="6" t="s">
        <v>16765</v>
      </c>
      <c r="BB2088" s="6" t="s">
        <v>16959</v>
      </c>
      <c r="BC2088" s="6" t="s">
        <v>16765</v>
      </c>
      <c r="BD2088" s="6" t="s">
        <v>16960</v>
      </c>
      <c r="BE2088" s="6" t="s">
        <v>16961</v>
      </c>
      <c r="BF2088" s="6" t="s">
        <v>13575</v>
      </c>
      <c r="BG2088" s="6" t="s">
        <v>13575</v>
      </c>
      <c r="BH2088" s="6" t="s">
        <v>16959</v>
      </c>
      <c r="BI2088">
        <v>0</v>
      </c>
      <c r="BJ2088" s="6" t="s">
        <v>16958</v>
      </c>
      <c r="BK2088">
        <v>0</v>
      </c>
      <c r="BL2088" s="6" t="s">
        <v>315</v>
      </c>
      <c r="BM2088" s="56">
        <f>COUNTIF($B$2:B2088,B2088)</f>
        <v>4</v>
      </c>
      <c r="BN2088" s="6" t="str">
        <f t="shared" si="32"/>
        <v>15955-4</v>
      </c>
    </row>
    <row r="2089" spans="1:66" x14ac:dyDescent="0.25">
      <c r="A2089">
        <v>1</v>
      </c>
      <c r="B2089">
        <v>15955</v>
      </c>
      <c r="C2089" s="6" t="s">
        <v>20075</v>
      </c>
      <c r="D2089">
        <v>5</v>
      </c>
      <c r="E2089">
        <v>1</v>
      </c>
      <c r="F2089">
        <v>10</v>
      </c>
      <c r="G2089">
        <v>108</v>
      </c>
      <c r="H2089" s="6" t="s">
        <v>16943</v>
      </c>
      <c r="I2089">
        <v>1</v>
      </c>
      <c r="J2089">
        <v>699970</v>
      </c>
      <c r="K2089">
        <v>1</v>
      </c>
      <c r="L2089" s="55">
        <v>40677</v>
      </c>
      <c r="M2089" s="6" t="s">
        <v>16765</v>
      </c>
      <c r="N2089" s="55">
        <v>109574</v>
      </c>
      <c r="O2089">
        <v>188006</v>
      </c>
      <c r="P2089" s="6" t="s">
        <v>16776</v>
      </c>
      <c r="Q2089" s="6" t="s">
        <v>16973</v>
      </c>
      <c r="R2089">
        <v>36</v>
      </c>
      <c r="S2089">
        <v>0</v>
      </c>
      <c r="T2089">
        <v>-36</v>
      </c>
      <c r="U2089">
        <v>72</v>
      </c>
      <c r="V2089" s="6" t="s">
        <v>17004</v>
      </c>
      <c r="W2089" s="6" t="s">
        <v>16946</v>
      </c>
      <c r="X2089" s="55">
        <v>44669</v>
      </c>
      <c r="Y2089">
        <v>40000</v>
      </c>
      <c r="Z2089">
        <v>1785.18</v>
      </c>
      <c r="AA2089" s="6" t="s">
        <v>16885</v>
      </c>
      <c r="AB2089" s="6" t="s">
        <v>16947</v>
      </c>
      <c r="AD2089" s="6" t="s">
        <v>16765</v>
      </c>
      <c r="AE2089">
        <v>17223</v>
      </c>
      <c r="AF2089">
        <v>13703</v>
      </c>
      <c r="AG2089" s="6" t="s">
        <v>16973</v>
      </c>
      <c r="AH2089" s="6" t="s">
        <v>16950</v>
      </c>
      <c r="AI2089" s="6" t="s">
        <v>16951</v>
      </c>
      <c r="AJ2089" s="6" t="s">
        <v>16765</v>
      </c>
      <c r="AK2089" s="6" t="s">
        <v>16765</v>
      </c>
      <c r="AL2089" s="6" t="s">
        <v>16765</v>
      </c>
      <c r="AM2089" s="6" t="s">
        <v>16952</v>
      </c>
      <c r="AN2089">
        <v>0</v>
      </c>
      <c r="AO2089" s="55">
        <v>44669</v>
      </c>
      <c r="AP2089" s="6" t="s">
        <v>17000</v>
      </c>
      <c r="AQ2089">
        <v>0</v>
      </c>
      <c r="AR2089" s="6" t="s">
        <v>17020</v>
      </c>
      <c r="AS2089" s="6" t="s">
        <v>17002</v>
      </c>
      <c r="AT2089" s="6" t="s">
        <v>16947</v>
      </c>
      <c r="AU2089">
        <v>0</v>
      </c>
      <c r="AV2089">
        <v>0</v>
      </c>
      <c r="AW2089" s="6" t="s">
        <v>16956</v>
      </c>
      <c r="AX2089" s="6" t="s">
        <v>20079</v>
      </c>
      <c r="AY2089" s="6" t="s">
        <v>16765</v>
      </c>
      <c r="AZ2089" s="6" t="s">
        <v>16958</v>
      </c>
      <c r="BA2089" s="6" t="s">
        <v>16765</v>
      </c>
      <c r="BB2089" s="6" t="s">
        <v>16959</v>
      </c>
      <c r="BC2089" s="6" t="s">
        <v>16765</v>
      </c>
      <c r="BD2089" s="6" t="s">
        <v>16960</v>
      </c>
      <c r="BE2089" s="6" t="s">
        <v>16961</v>
      </c>
      <c r="BF2089" s="6" t="s">
        <v>13575</v>
      </c>
      <c r="BG2089" s="6" t="s">
        <v>13575</v>
      </c>
      <c r="BH2089" s="6" t="s">
        <v>16959</v>
      </c>
      <c r="BI2089">
        <v>0</v>
      </c>
      <c r="BJ2089" s="6" t="s">
        <v>16958</v>
      </c>
      <c r="BK2089">
        <v>0</v>
      </c>
      <c r="BL2089" s="6" t="s">
        <v>315</v>
      </c>
      <c r="BM2089" s="56">
        <f>COUNTIF($B$2:B2089,B2089)</f>
        <v>5</v>
      </c>
      <c r="BN2089" s="6" t="str">
        <f t="shared" si="32"/>
        <v>15955-5</v>
      </c>
    </row>
    <row r="2090" spans="1:66" x14ac:dyDescent="0.25">
      <c r="A2090">
        <v>1</v>
      </c>
      <c r="B2090">
        <v>15955</v>
      </c>
      <c r="C2090" s="6" t="s">
        <v>20075</v>
      </c>
      <c r="D2090">
        <v>5</v>
      </c>
      <c r="E2090">
        <v>1</v>
      </c>
      <c r="F2090">
        <v>10</v>
      </c>
      <c r="G2090">
        <v>108</v>
      </c>
      <c r="H2090" s="6" t="s">
        <v>16943</v>
      </c>
      <c r="I2090">
        <v>1</v>
      </c>
      <c r="J2090">
        <v>714966</v>
      </c>
      <c r="K2090">
        <v>1</v>
      </c>
      <c r="L2090" s="55">
        <v>40698</v>
      </c>
      <c r="M2090" s="6" t="s">
        <v>16765</v>
      </c>
      <c r="N2090" s="55">
        <v>109574</v>
      </c>
      <c r="O2090">
        <v>188006</v>
      </c>
      <c r="P2090" s="6" t="s">
        <v>16776</v>
      </c>
      <c r="Q2090" s="6" t="s">
        <v>16973</v>
      </c>
      <c r="R2090">
        <v>48</v>
      </c>
      <c r="S2090">
        <v>0</v>
      </c>
      <c r="T2090">
        <v>-48</v>
      </c>
      <c r="U2090">
        <v>96</v>
      </c>
      <c r="V2090" s="6" t="s">
        <v>17004</v>
      </c>
      <c r="W2090" s="6" t="s">
        <v>16946</v>
      </c>
      <c r="X2090" s="55">
        <v>44669</v>
      </c>
      <c r="Y2090">
        <v>40000</v>
      </c>
      <c r="Z2090">
        <v>1785.18</v>
      </c>
      <c r="AA2090" s="6" t="s">
        <v>16885</v>
      </c>
      <c r="AB2090" s="6" t="s">
        <v>16947</v>
      </c>
      <c r="AD2090" s="6" t="s">
        <v>16765</v>
      </c>
      <c r="AE2090">
        <v>17813</v>
      </c>
      <c r="AF2090">
        <v>14118</v>
      </c>
      <c r="AG2090" s="6" t="s">
        <v>16973</v>
      </c>
      <c r="AH2090" s="6" t="s">
        <v>16950</v>
      </c>
      <c r="AI2090" s="6" t="s">
        <v>16951</v>
      </c>
      <c r="AJ2090" s="6" t="s">
        <v>16765</v>
      </c>
      <c r="AK2090" s="6" t="s">
        <v>16765</v>
      </c>
      <c r="AL2090" s="6" t="s">
        <v>16765</v>
      </c>
      <c r="AM2090" s="6" t="s">
        <v>16952</v>
      </c>
      <c r="AN2090">
        <v>0</v>
      </c>
      <c r="AO2090" s="55">
        <v>44669</v>
      </c>
      <c r="AP2090" s="6" t="s">
        <v>17000</v>
      </c>
      <c r="AQ2090">
        <v>0</v>
      </c>
      <c r="AR2090" s="6" t="s">
        <v>17020</v>
      </c>
      <c r="AS2090" s="6" t="s">
        <v>17002</v>
      </c>
      <c r="AT2090" s="6" t="s">
        <v>16947</v>
      </c>
      <c r="AU2090">
        <v>0</v>
      </c>
      <c r="AV2090">
        <v>0</v>
      </c>
      <c r="AW2090" s="6" t="s">
        <v>16956</v>
      </c>
      <c r="AX2090" s="6" t="s">
        <v>20080</v>
      </c>
      <c r="AY2090" s="6" t="s">
        <v>16765</v>
      </c>
      <c r="AZ2090" s="6" t="s">
        <v>16958</v>
      </c>
      <c r="BA2090" s="6" t="s">
        <v>16765</v>
      </c>
      <c r="BB2090" s="6" t="s">
        <v>16959</v>
      </c>
      <c r="BC2090" s="6" t="s">
        <v>16765</v>
      </c>
      <c r="BD2090" s="6" t="s">
        <v>16960</v>
      </c>
      <c r="BE2090" s="6" t="s">
        <v>16961</v>
      </c>
      <c r="BF2090" s="6" t="s">
        <v>13575</v>
      </c>
      <c r="BG2090" s="6" t="s">
        <v>13575</v>
      </c>
      <c r="BH2090" s="6" t="s">
        <v>16959</v>
      </c>
      <c r="BI2090">
        <v>0</v>
      </c>
      <c r="BJ2090" s="6" t="s">
        <v>16958</v>
      </c>
      <c r="BK2090">
        <v>0</v>
      </c>
      <c r="BL2090" s="6" t="s">
        <v>315</v>
      </c>
      <c r="BM2090" s="56">
        <f>COUNTIF($B$2:B2090,B2090)</f>
        <v>6</v>
      </c>
      <c r="BN2090" s="6" t="str">
        <f t="shared" si="32"/>
        <v>15955-6</v>
      </c>
    </row>
    <row r="2091" spans="1:66" x14ac:dyDescent="0.25">
      <c r="A2091">
        <v>1</v>
      </c>
      <c r="B2091">
        <v>15959</v>
      </c>
      <c r="C2091" s="6" t="s">
        <v>20081</v>
      </c>
      <c r="D2091">
        <v>5</v>
      </c>
      <c r="E2091">
        <v>1</v>
      </c>
      <c r="F2091">
        <v>10</v>
      </c>
      <c r="G2091">
        <v>101</v>
      </c>
      <c r="H2091" s="6" t="s">
        <v>16994</v>
      </c>
      <c r="I2091">
        <v>1</v>
      </c>
      <c r="J2091">
        <v>755552</v>
      </c>
      <c r="K2091">
        <v>6</v>
      </c>
      <c r="L2091" s="55">
        <v>43668</v>
      </c>
      <c r="M2091" s="6" t="s">
        <v>16765</v>
      </c>
      <c r="N2091" s="55">
        <v>44568</v>
      </c>
      <c r="O2091">
        <v>118747</v>
      </c>
      <c r="P2091" s="6" t="s">
        <v>16770</v>
      </c>
      <c r="Q2091" s="6" t="s">
        <v>20082</v>
      </c>
      <c r="R2091">
        <v>1</v>
      </c>
      <c r="S2091">
        <v>0</v>
      </c>
      <c r="T2091">
        <v>-1</v>
      </c>
      <c r="U2091">
        <v>1217</v>
      </c>
      <c r="V2091" s="6" t="s">
        <v>16945</v>
      </c>
      <c r="W2091" s="6" t="s">
        <v>16946</v>
      </c>
      <c r="X2091" s="55">
        <v>44664</v>
      </c>
      <c r="Y2091">
        <v>70000</v>
      </c>
      <c r="Z2091">
        <v>0</v>
      </c>
      <c r="AA2091" s="6" t="s">
        <v>16765</v>
      </c>
      <c r="AB2091" s="6" t="s">
        <v>16947</v>
      </c>
      <c r="AD2091" s="6" t="s">
        <v>16948</v>
      </c>
      <c r="AE2091">
        <v>51272</v>
      </c>
      <c r="AF2091">
        <v>46503</v>
      </c>
      <c r="AG2091" s="6" t="s">
        <v>16949</v>
      </c>
      <c r="AH2091" s="6" t="s">
        <v>16950</v>
      </c>
      <c r="AI2091" s="6" t="s">
        <v>16951</v>
      </c>
      <c r="AJ2091" s="6" t="s">
        <v>16765</v>
      </c>
      <c r="AK2091" s="6" t="s">
        <v>16765</v>
      </c>
      <c r="AL2091" s="6" t="s">
        <v>16765</v>
      </c>
      <c r="AM2091" s="6" t="s">
        <v>16952</v>
      </c>
      <c r="AN2091">
        <v>0</v>
      </c>
      <c r="AO2091" s="55">
        <v>44664</v>
      </c>
      <c r="AP2091" s="6" t="s">
        <v>16953</v>
      </c>
      <c r="AQ2091">
        <v>0</v>
      </c>
      <c r="AR2091" s="6" t="s">
        <v>16954</v>
      </c>
      <c r="AS2091" s="6" t="s">
        <v>16955</v>
      </c>
      <c r="AT2091" s="6" t="s">
        <v>16947</v>
      </c>
      <c r="AU2091">
        <v>0</v>
      </c>
      <c r="AV2091">
        <v>0</v>
      </c>
      <c r="AW2091" s="6" t="s">
        <v>16956</v>
      </c>
      <c r="AX2091" s="6" t="s">
        <v>17331</v>
      </c>
      <c r="AY2091" s="6" t="s">
        <v>16765</v>
      </c>
      <c r="AZ2091" s="6" t="s">
        <v>16958</v>
      </c>
      <c r="BA2091" s="6" t="s">
        <v>16765</v>
      </c>
      <c r="BB2091" s="6" t="s">
        <v>16959</v>
      </c>
      <c r="BC2091" s="6" t="s">
        <v>16765</v>
      </c>
      <c r="BD2091" s="6" t="s">
        <v>16960</v>
      </c>
      <c r="BE2091" s="6" t="s">
        <v>16961</v>
      </c>
      <c r="BF2091" s="6" t="s">
        <v>13575</v>
      </c>
      <c r="BG2091" s="6" t="s">
        <v>13575</v>
      </c>
      <c r="BH2091" s="6" t="s">
        <v>16959</v>
      </c>
      <c r="BI2091">
        <v>0</v>
      </c>
      <c r="BJ2091" s="6" t="s">
        <v>16958</v>
      </c>
      <c r="BK2091">
        <v>0</v>
      </c>
      <c r="BL2091" s="6" t="s">
        <v>315</v>
      </c>
      <c r="BM2091" s="56">
        <f>COUNTIF($B$2:B2091,B2091)</f>
        <v>1</v>
      </c>
      <c r="BN2091" s="6" t="str">
        <f t="shared" si="32"/>
        <v>15959-1</v>
      </c>
    </row>
    <row r="2092" spans="1:66" x14ac:dyDescent="0.25">
      <c r="A2092">
        <v>1</v>
      </c>
      <c r="B2092">
        <v>15959</v>
      </c>
      <c r="C2092" s="6" t="s">
        <v>20081</v>
      </c>
      <c r="D2092">
        <v>5</v>
      </c>
      <c r="E2092">
        <v>1</v>
      </c>
      <c r="F2092">
        <v>10</v>
      </c>
      <c r="G2092">
        <v>101</v>
      </c>
      <c r="H2092" s="6" t="s">
        <v>16994</v>
      </c>
      <c r="I2092">
        <v>1</v>
      </c>
      <c r="J2092">
        <v>755553</v>
      </c>
      <c r="K2092">
        <v>6</v>
      </c>
      <c r="L2092" s="55">
        <v>43668</v>
      </c>
      <c r="M2092" s="6" t="s">
        <v>16765</v>
      </c>
      <c r="N2092" s="55">
        <v>109574</v>
      </c>
      <c r="O2092">
        <v>188005</v>
      </c>
      <c r="P2092" s="6" t="s">
        <v>16774</v>
      </c>
      <c r="Q2092" s="6" t="s">
        <v>16973</v>
      </c>
      <c r="R2092">
        <v>3</v>
      </c>
      <c r="S2092">
        <v>0</v>
      </c>
      <c r="T2092">
        <v>-3</v>
      </c>
      <c r="U2092">
        <v>127.2</v>
      </c>
      <c r="V2092" s="6" t="s">
        <v>16999</v>
      </c>
      <c r="W2092" s="6" t="s">
        <v>16946</v>
      </c>
      <c r="X2092" s="55">
        <v>44664</v>
      </c>
      <c r="Y2092">
        <v>70000</v>
      </c>
      <c r="Z2092">
        <v>0</v>
      </c>
      <c r="AA2092" s="6" t="s">
        <v>16765</v>
      </c>
      <c r="AB2092" s="6" t="s">
        <v>16947</v>
      </c>
      <c r="AD2092" s="6" t="s">
        <v>16765</v>
      </c>
      <c r="AE2092">
        <v>51273</v>
      </c>
      <c r="AF2092">
        <v>46504</v>
      </c>
      <c r="AG2092" s="6" t="s">
        <v>16973</v>
      </c>
      <c r="AH2092" s="6" t="s">
        <v>16950</v>
      </c>
      <c r="AI2092" s="6" t="s">
        <v>16951</v>
      </c>
      <c r="AJ2092" s="6" t="s">
        <v>16765</v>
      </c>
      <c r="AK2092" s="6" t="s">
        <v>16765</v>
      </c>
      <c r="AL2092" s="6" t="s">
        <v>16765</v>
      </c>
      <c r="AM2092" s="6" t="s">
        <v>16952</v>
      </c>
      <c r="AN2092">
        <v>0</v>
      </c>
      <c r="AO2092" s="55">
        <v>44664</v>
      </c>
      <c r="AP2092" s="6" t="s">
        <v>17000</v>
      </c>
      <c r="AQ2092">
        <v>0</v>
      </c>
      <c r="AR2092" s="6" t="s">
        <v>17018</v>
      </c>
      <c r="AS2092" s="6" t="s">
        <v>17002</v>
      </c>
      <c r="AT2092" s="6" t="s">
        <v>16947</v>
      </c>
      <c r="AU2092">
        <v>0</v>
      </c>
      <c r="AV2092">
        <v>0</v>
      </c>
      <c r="AW2092" s="6" t="s">
        <v>16956</v>
      </c>
      <c r="AX2092" s="6" t="s">
        <v>17331</v>
      </c>
      <c r="AY2092" s="6" t="s">
        <v>16765</v>
      </c>
      <c r="AZ2092" s="6" t="s">
        <v>16958</v>
      </c>
      <c r="BA2092" s="6" t="s">
        <v>16765</v>
      </c>
      <c r="BB2092" s="6" t="s">
        <v>16959</v>
      </c>
      <c r="BC2092" s="6" t="s">
        <v>16765</v>
      </c>
      <c r="BD2092" s="6" t="s">
        <v>16960</v>
      </c>
      <c r="BE2092" s="6" t="s">
        <v>16961</v>
      </c>
      <c r="BF2092" s="6" t="s">
        <v>13575</v>
      </c>
      <c r="BG2092" s="6" t="s">
        <v>13575</v>
      </c>
      <c r="BH2092" s="6" t="s">
        <v>16959</v>
      </c>
      <c r="BI2092">
        <v>0</v>
      </c>
      <c r="BJ2092" s="6" t="s">
        <v>16958</v>
      </c>
      <c r="BK2092">
        <v>0</v>
      </c>
      <c r="BL2092" s="6" t="s">
        <v>315</v>
      </c>
      <c r="BM2092" s="56">
        <f>COUNTIF($B$2:B2092,B2092)</f>
        <v>2</v>
      </c>
      <c r="BN2092" s="6" t="str">
        <f t="shared" si="32"/>
        <v>15959-2</v>
      </c>
    </row>
    <row r="2093" spans="1:66" x14ac:dyDescent="0.25">
      <c r="A2093">
        <v>1</v>
      </c>
      <c r="B2093">
        <v>15959</v>
      </c>
      <c r="C2093" s="6" t="s">
        <v>20081</v>
      </c>
      <c r="D2093">
        <v>5</v>
      </c>
      <c r="E2093">
        <v>1</v>
      </c>
      <c r="F2093">
        <v>10</v>
      </c>
      <c r="G2093">
        <v>101</v>
      </c>
      <c r="H2093" s="6" t="s">
        <v>16994</v>
      </c>
      <c r="I2093">
        <v>1</v>
      </c>
      <c r="J2093">
        <v>755553</v>
      </c>
      <c r="K2093">
        <v>6</v>
      </c>
      <c r="L2093" s="55">
        <v>43668</v>
      </c>
      <c r="M2093" s="6" t="s">
        <v>16765</v>
      </c>
      <c r="N2093" s="55">
        <v>109574</v>
      </c>
      <c r="O2093">
        <v>188006</v>
      </c>
      <c r="P2093" s="6" t="s">
        <v>16776</v>
      </c>
      <c r="Q2093" s="6" t="s">
        <v>16973</v>
      </c>
      <c r="R2093">
        <v>36</v>
      </c>
      <c r="S2093">
        <v>0</v>
      </c>
      <c r="T2093">
        <v>-36</v>
      </c>
      <c r="U2093">
        <v>72</v>
      </c>
      <c r="V2093" s="6" t="s">
        <v>17004</v>
      </c>
      <c r="W2093" s="6" t="s">
        <v>16946</v>
      </c>
      <c r="X2093" s="55">
        <v>44664</v>
      </c>
      <c r="Y2093">
        <v>70000</v>
      </c>
      <c r="Z2093">
        <v>0</v>
      </c>
      <c r="AA2093" s="6" t="s">
        <v>16765</v>
      </c>
      <c r="AB2093" s="6" t="s">
        <v>16947</v>
      </c>
      <c r="AD2093" s="6" t="s">
        <v>16765</v>
      </c>
      <c r="AE2093">
        <v>51274</v>
      </c>
      <c r="AF2093">
        <v>46504</v>
      </c>
      <c r="AG2093" s="6" t="s">
        <v>16973</v>
      </c>
      <c r="AH2093" s="6" t="s">
        <v>16950</v>
      </c>
      <c r="AI2093" s="6" t="s">
        <v>16951</v>
      </c>
      <c r="AJ2093" s="6" t="s">
        <v>16765</v>
      </c>
      <c r="AK2093" s="6" t="s">
        <v>16765</v>
      </c>
      <c r="AL2093" s="6" t="s">
        <v>16765</v>
      </c>
      <c r="AM2093" s="6" t="s">
        <v>16952</v>
      </c>
      <c r="AN2093">
        <v>0</v>
      </c>
      <c r="AO2093" s="55">
        <v>44664</v>
      </c>
      <c r="AP2093" s="6" t="s">
        <v>17000</v>
      </c>
      <c r="AQ2093">
        <v>0</v>
      </c>
      <c r="AR2093" s="6" t="s">
        <v>17020</v>
      </c>
      <c r="AS2093" s="6" t="s">
        <v>17002</v>
      </c>
      <c r="AT2093" s="6" t="s">
        <v>16947</v>
      </c>
      <c r="AU2093">
        <v>0</v>
      </c>
      <c r="AV2093">
        <v>0</v>
      </c>
      <c r="AW2093" s="6" t="s">
        <v>16956</v>
      </c>
      <c r="AX2093" s="6" t="s">
        <v>17331</v>
      </c>
      <c r="AY2093" s="6" t="s">
        <v>16765</v>
      </c>
      <c r="AZ2093" s="6" t="s">
        <v>16958</v>
      </c>
      <c r="BA2093" s="6" t="s">
        <v>16765</v>
      </c>
      <c r="BB2093" s="6" t="s">
        <v>16959</v>
      </c>
      <c r="BC2093" s="6" t="s">
        <v>16765</v>
      </c>
      <c r="BD2093" s="6" t="s">
        <v>16960</v>
      </c>
      <c r="BE2093" s="6" t="s">
        <v>16961</v>
      </c>
      <c r="BF2093" s="6" t="s">
        <v>13575</v>
      </c>
      <c r="BG2093" s="6" t="s">
        <v>13575</v>
      </c>
      <c r="BH2093" s="6" t="s">
        <v>16959</v>
      </c>
      <c r="BI2093">
        <v>0</v>
      </c>
      <c r="BJ2093" s="6" t="s">
        <v>16958</v>
      </c>
      <c r="BK2093">
        <v>0</v>
      </c>
      <c r="BL2093" s="6" t="s">
        <v>315</v>
      </c>
      <c r="BM2093" s="56">
        <f>COUNTIF($B$2:B2093,B2093)</f>
        <v>3</v>
      </c>
      <c r="BN2093" s="6" t="str">
        <f t="shared" si="32"/>
        <v>15959-3</v>
      </c>
    </row>
    <row r="2094" spans="1:66" x14ac:dyDescent="0.25">
      <c r="A2094">
        <v>1</v>
      </c>
      <c r="B2094">
        <v>15967</v>
      </c>
      <c r="C2094" s="6" t="s">
        <v>20083</v>
      </c>
      <c r="D2094">
        <v>5</v>
      </c>
      <c r="E2094">
        <v>2</v>
      </c>
      <c r="F2094">
        <v>20</v>
      </c>
      <c r="G2094">
        <v>204</v>
      </c>
      <c r="H2094" s="6" t="s">
        <v>17007</v>
      </c>
      <c r="I2094">
        <v>1</v>
      </c>
      <c r="J2094">
        <v>209003</v>
      </c>
      <c r="K2094">
        <v>5</v>
      </c>
      <c r="L2094" s="55">
        <v>41345</v>
      </c>
      <c r="M2094" s="6" t="s">
        <v>16765</v>
      </c>
      <c r="N2094" s="55">
        <v>44686</v>
      </c>
      <c r="O2094">
        <v>118784</v>
      </c>
      <c r="P2094" s="6" t="s">
        <v>16764</v>
      </c>
      <c r="Q2094" s="6" t="s">
        <v>20084</v>
      </c>
      <c r="R2094">
        <v>1</v>
      </c>
      <c r="S2094">
        <v>0</v>
      </c>
      <c r="T2094">
        <v>-1</v>
      </c>
      <c r="U2094">
        <v>1651</v>
      </c>
      <c r="V2094" s="6" t="s">
        <v>16945</v>
      </c>
      <c r="W2094" s="6" t="s">
        <v>16946</v>
      </c>
      <c r="X2094" s="55">
        <v>44665</v>
      </c>
      <c r="Y2094">
        <v>30000</v>
      </c>
      <c r="Z2094">
        <v>0</v>
      </c>
      <c r="AA2094" s="6" t="s">
        <v>16765</v>
      </c>
      <c r="AB2094" s="6" t="s">
        <v>16947</v>
      </c>
      <c r="AD2094" s="6" t="s">
        <v>20085</v>
      </c>
      <c r="AE2094">
        <v>26238</v>
      </c>
      <c r="AF2094">
        <v>22306</v>
      </c>
      <c r="AG2094" s="6" t="s">
        <v>16949</v>
      </c>
      <c r="AH2094" s="6" t="s">
        <v>16950</v>
      </c>
      <c r="AI2094" s="6" t="s">
        <v>16951</v>
      </c>
      <c r="AJ2094" s="6" t="s">
        <v>16765</v>
      </c>
      <c r="AK2094" s="6" t="s">
        <v>16765</v>
      </c>
      <c r="AL2094" s="6" t="s">
        <v>16765</v>
      </c>
      <c r="AM2094" s="6" t="s">
        <v>16952</v>
      </c>
      <c r="AN2094">
        <v>0</v>
      </c>
      <c r="AO2094" s="55">
        <v>44665</v>
      </c>
      <c r="AP2094" s="6" t="s">
        <v>16953</v>
      </c>
      <c r="AQ2094">
        <v>0</v>
      </c>
      <c r="AR2094" s="6" t="s">
        <v>16954</v>
      </c>
      <c r="AS2094" s="6" t="s">
        <v>16955</v>
      </c>
      <c r="AT2094" s="6" t="s">
        <v>16947</v>
      </c>
      <c r="AU2094">
        <v>0</v>
      </c>
      <c r="AV2094">
        <v>0</v>
      </c>
      <c r="AW2094" s="6" t="s">
        <v>16956</v>
      </c>
      <c r="AX2094" s="6" t="s">
        <v>20086</v>
      </c>
      <c r="AY2094" s="6" t="s">
        <v>16765</v>
      </c>
      <c r="AZ2094" s="6" t="s">
        <v>16958</v>
      </c>
      <c r="BA2094" s="6" t="s">
        <v>16765</v>
      </c>
      <c r="BB2094" s="6" t="s">
        <v>16959</v>
      </c>
      <c r="BC2094" s="6" t="s">
        <v>16765</v>
      </c>
      <c r="BD2094" s="6" t="s">
        <v>16960</v>
      </c>
      <c r="BE2094" s="6" t="s">
        <v>16961</v>
      </c>
      <c r="BF2094" s="6" t="s">
        <v>13575</v>
      </c>
      <c r="BG2094" s="6" t="s">
        <v>13575</v>
      </c>
      <c r="BH2094" s="6" t="s">
        <v>16959</v>
      </c>
      <c r="BI2094">
        <v>0</v>
      </c>
      <c r="BJ2094" s="6" t="s">
        <v>16958</v>
      </c>
      <c r="BK2094">
        <v>0</v>
      </c>
      <c r="BL2094" s="6" t="s">
        <v>315</v>
      </c>
      <c r="BM2094" s="56">
        <f>COUNTIF($B$2:B2094,B2094)</f>
        <v>1</v>
      </c>
      <c r="BN2094" s="6" t="str">
        <f t="shared" si="32"/>
        <v>15967-1</v>
      </c>
    </row>
    <row r="2095" spans="1:66" x14ac:dyDescent="0.25">
      <c r="A2095">
        <v>1</v>
      </c>
      <c r="B2095">
        <v>15971</v>
      </c>
      <c r="C2095" s="6" t="s">
        <v>20087</v>
      </c>
      <c r="D2095">
        <v>5</v>
      </c>
      <c r="E2095">
        <v>2</v>
      </c>
      <c r="F2095">
        <v>20</v>
      </c>
      <c r="G2095">
        <v>207</v>
      </c>
      <c r="H2095" s="6" t="s">
        <v>16994</v>
      </c>
      <c r="I2095">
        <v>1</v>
      </c>
      <c r="J2095">
        <v>752355</v>
      </c>
      <c r="K2095">
        <v>6</v>
      </c>
      <c r="L2095" s="55">
        <v>43662</v>
      </c>
      <c r="M2095" s="6" t="s">
        <v>16765</v>
      </c>
      <c r="N2095" s="55">
        <v>44568</v>
      </c>
      <c r="O2095">
        <v>118750</v>
      </c>
      <c r="P2095" s="6" t="s">
        <v>16767</v>
      </c>
      <c r="Q2095" s="6" t="s">
        <v>20088</v>
      </c>
      <c r="R2095">
        <v>1</v>
      </c>
      <c r="S2095">
        <v>0</v>
      </c>
      <c r="T2095">
        <v>-1</v>
      </c>
      <c r="U2095">
        <v>1803.8</v>
      </c>
      <c r="V2095" s="6" t="s">
        <v>16945</v>
      </c>
      <c r="W2095" s="6" t="s">
        <v>16946</v>
      </c>
      <c r="X2095" s="55">
        <v>44664</v>
      </c>
      <c r="Y2095">
        <v>40000</v>
      </c>
      <c r="Z2095">
        <v>0</v>
      </c>
      <c r="AA2095" s="6" t="s">
        <v>16765</v>
      </c>
      <c r="AB2095" s="6" t="s">
        <v>16947</v>
      </c>
      <c r="AD2095" s="6" t="s">
        <v>16948</v>
      </c>
      <c r="AE2095">
        <v>51241</v>
      </c>
      <c r="AF2095">
        <v>46435</v>
      </c>
      <c r="AG2095" s="6" t="s">
        <v>16949</v>
      </c>
      <c r="AH2095" s="6" t="s">
        <v>16950</v>
      </c>
      <c r="AI2095" s="6" t="s">
        <v>16951</v>
      </c>
      <c r="AJ2095" s="6" t="s">
        <v>16765</v>
      </c>
      <c r="AK2095" s="6" t="s">
        <v>16765</v>
      </c>
      <c r="AL2095" s="6" t="s">
        <v>16765</v>
      </c>
      <c r="AM2095" s="6" t="s">
        <v>16952</v>
      </c>
      <c r="AN2095">
        <v>0</v>
      </c>
      <c r="AO2095" s="55">
        <v>44664</v>
      </c>
      <c r="AP2095" s="6" t="s">
        <v>16953</v>
      </c>
      <c r="AQ2095">
        <v>0</v>
      </c>
      <c r="AR2095" s="6" t="s">
        <v>16954</v>
      </c>
      <c r="AS2095" s="6" t="s">
        <v>16955</v>
      </c>
      <c r="AT2095" s="6" t="s">
        <v>16947</v>
      </c>
      <c r="AU2095">
        <v>0</v>
      </c>
      <c r="AV2095">
        <v>0</v>
      </c>
      <c r="AW2095" s="6" t="s">
        <v>16956</v>
      </c>
      <c r="AX2095" s="6" t="s">
        <v>17558</v>
      </c>
      <c r="AY2095" s="6" t="s">
        <v>16765</v>
      </c>
      <c r="AZ2095" s="6" t="s">
        <v>16958</v>
      </c>
      <c r="BA2095" s="6" t="s">
        <v>16765</v>
      </c>
      <c r="BB2095" s="6" t="s">
        <v>16959</v>
      </c>
      <c r="BC2095" s="6" t="s">
        <v>16765</v>
      </c>
      <c r="BD2095" s="6" t="s">
        <v>16960</v>
      </c>
      <c r="BE2095" s="6" t="s">
        <v>16961</v>
      </c>
      <c r="BF2095" s="6" t="s">
        <v>13575</v>
      </c>
      <c r="BG2095" s="6" t="s">
        <v>13575</v>
      </c>
      <c r="BH2095" s="6" t="s">
        <v>16959</v>
      </c>
      <c r="BI2095">
        <v>0</v>
      </c>
      <c r="BJ2095" s="6" t="s">
        <v>16958</v>
      </c>
      <c r="BK2095">
        <v>0</v>
      </c>
      <c r="BL2095" s="6" t="s">
        <v>315</v>
      </c>
      <c r="BM2095" s="56">
        <f>COUNTIF($B$2:B2095,B2095)</f>
        <v>1</v>
      </c>
      <c r="BN2095" s="6" t="str">
        <f t="shared" si="32"/>
        <v>15971-1</v>
      </c>
    </row>
    <row r="2096" spans="1:66" x14ac:dyDescent="0.25">
      <c r="A2096">
        <v>1</v>
      </c>
      <c r="B2096">
        <v>15975</v>
      </c>
      <c r="C2096" s="6" t="s">
        <v>20089</v>
      </c>
      <c r="D2096">
        <v>5</v>
      </c>
      <c r="E2096">
        <v>1</v>
      </c>
      <c r="F2096">
        <v>10</v>
      </c>
      <c r="G2096">
        <v>101</v>
      </c>
      <c r="H2096" s="6" t="s">
        <v>16994</v>
      </c>
      <c r="I2096">
        <v>1</v>
      </c>
      <c r="J2096">
        <v>928042</v>
      </c>
      <c r="K2096">
        <v>6</v>
      </c>
      <c r="L2096" s="55">
        <v>44021</v>
      </c>
      <c r="M2096" s="6" t="s">
        <v>16765</v>
      </c>
      <c r="N2096" s="55">
        <v>44686</v>
      </c>
      <c r="O2096">
        <v>118750</v>
      </c>
      <c r="P2096" s="6" t="s">
        <v>16767</v>
      </c>
      <c r="Q2096" s="6" t="s">
        <v>20090</v>
      </c>
      <c r="R2096">
        <v>1</v>
      </c>
      <c r="S2096">
        <v>0</v>
      </c>
      <c r="T2096">
        <v>-1</v>
      </c>
      <c r="U2096">
        <v>1803.8</v>
      </c>
      <c r="V2096" s="6" t="s">
        <v>16945</v>
      </c>
      <c r="W2096" s="6" t="s">
        <v>16946</v>
      </c>
      <c r="X2096" s="55">
        <v>44664</v>
      </c>
      <c r="Y2096">
        <v>30000</v>
      </c>
      <c r="Z2096">
        <v>0</v>
      </c>
      <c r="AA2096" s="6" t="s">
        <v>16765</v>
      </c>
      <c r="AB2096" s="6" t="s">
        <v>16947</v>
      </c>
      <c r="AD2096" s="6" t="s">
        <v>16948</v>
      </c>
      <c r="AE2096">
        <v>52349</v>
      </c>
      <c r="AF2096">
        <v>47388</v>
      </c>
      <c r="AG2096" s="6" t="s">
        <v>16949</v>
      </c>
      <c r="AH2096" s="6" t="s">
        <v>16950</v>
      </c>
      <c r="AI2096" s="6" t="s">
        <v>16951</v>
      </c>
      <c r="AJ2096" s="6" t="s">
        <v>16765</v>
      </c>
      <c r="AK2096" s="6" t="s">
        <v>16765</v>
      </c>
      <c r="AL2096" s="6" t="s">
        <v>16765</v>
      </c>
      <c r="AM2096" s="6" t="s">
        <v>16952</v>
      </c>
      <c r="AN2096">
        <v>0</v>
      </c>
      <c r="AO2096" s="55">
        <v>44664</v>
      </c>
      <c r="AP2096" s="6" t="s">
        <v>16953</v>
      </c>
      <c r="AQ2096">
        <v>0</v>
      </c>
      <c r="AR2096" s="6" t="s">
        <v>16954</v>
      </c>
      <c r="AS2096" s="6" t="s">
        <v>16955</v>
      </c>
      <c r="AT2096" s="6" t="s">
        <v>16947</v>
      </c>
      <c r="AU2096">
        <v>0</v>
      </c>
      <c r="AV2096">
        <v>0</v>
      </c>
      <c r="AW2096" s="6" t="s">
        <v>16956</v>
      </c>
      <c r="AX2096" s="6" t="s">
        <v>19202</v>
      </c>
      <c r="AY2096" s="6" t="s">
        <v>16765</v>
      </c>
      <c r="AZ2096" s="6" t="s">
        <v>16958</v>
      </c>
      <c r="BA2096" s="6" t="s">
        <v>16765</v>
      </c>
      <c r="BB2096" s="6" t="s">
        <v>16959</v>
      </c>
      <c r="BC2096" s="6" t="s">
        <v>16765</v>
      </c>
      <c r="BD2096" s="6" t="s">
        <v>16960</v>
      </c>
      <c r="BE2096" s="6" t="s">
        <v>16961</v>
      </c>
      <c r="BF2096" s="6" t="s">
        <v>13575</v>
      </c>
      <c r="BG2096" s="6" t="s">
        <v>13575</v>
      </c>
      <c r="BH2096" s="6" t="s">
        <v>16959</v>
      </c>
      <c r="BI2096">
        <v>0</v>
      </c>
      <c r="BJ2096" s="6" t="s">
        <v>16958</v>
      </c>
      <c r="BK2096">
        <v>0</v>
      </c>
      <c r="BL2096" s="6" t="s">
        <v>315</v>
      </c>
      <c r="BM2096" s="56">
        <f>COUNTIF($B$2:B2096,B2096)</f>
        <v>1</v>
      </c>
      <c r="BN2096" s="6" t="str">
        <f t="shared" si="32"/>
        <v>15975-1</v>
      </c>
    </row>
    <row r="2097" spans="1:66" x14ac:dyDescent="0.25">
      <c r="A2097">
        <v>1</v>
      </c>
      <c r="B2097">
        <v>15979</v>
      </c>
      <c r="C2097" s="6" t="s">
        <v>20091</v>
      </c>
      <c r="D2097">
        <v>5</v>
      </c>
      <c r="E2097">
        <v>1</v>
      </c>
      <c r="F2097">
        <v>10</v>
      </c>
      <c r="G2097">
        <v>102</v>
      </c>
      <c r="H2097" s="6" t="s">
        <v>16994</v>
      </c>
      <c r="I2097">
        <v>1</v>
      </c>
      <c r="J2097">
        <v>747659</v>
      </c>
      <c r="K2097">
        <v>6</v>
      </c>
      <c r="L2097" s="55">
        <v>43655</v>
      </c>
      <c r="M2097" s="6" t="s">
        <v>16765</v>
      </c>
      <c r="N2097" s="55">
        <v>44568</v>
      </c>
      <c r="O2097">
        <v>118784</v>
      </c>
      <c r="P2097" s="6" t="s">
        <v>16764</v>
      </c>
      <c r="Q2097" s="6" t="s">
        <v>20092</v>
      </c>
      <c r="R2097">
        <v>1</v>
      </c>
      <c r="S2097">
        <v>0</v>
      </c>
      <c r="T2097">
        <v>-1</v>
      </c>
      <c r="U2097">
        <v>1651</v>
      </c>
      <c r="V2097" s="6" t="s">
        <v>16945</v>
      </c>
      <c r="W2097" s="6" t="s">
        <v>16946</v>
      </c>
      <c r="X2097" s="55">
        <v>44664</v>
      </c>
      <c r="Y2097">
        <v>0</v>
      </c>
      <c r="Z2097">
        <v>0</v>
      </c>
      <c r="AA2097" s="6" t="s">
        <v>16765</v>
      </c>
      <c r="AB2097" s="6" t="s">
        <v>16947</v>
      </c>
      <c r="AD2097" s="6" t="s">
        <v>16948</v>
      </c>
      <c r="AE2097">
        <v>51195</v>
      </c>
      <c r="AF2097">
        <v>46427</v>
      </c>
      <c r="AG2097" s="6" t="s">
        <v>16949</v>
      </c>
      <c r="AH2097" s="6" t="s">
        <v>16950</v>
      </c>
      <c r="AI2097" s="6" t="s">
        <v>16951</v>
      </c>
      <c r="AJ2097" s="6" t="s">
        <v>16765</v>
      </c>
      <c r="AK2097" s="6" t="s">
        <v>16765</v>
      </c>
      <c r="AL2097" s="6" t="s">
        <v>16765</v>
      </c>
      <c r="AM2097" s="6" t="s">
        <v>16952</v>
      </c>
      <c r="AN2097">
        <v>0</v>
      </c>
      <c r="AO2097" s="55">
        <v>44664</v>
      </c>
      <c r="AP2097" s="6" t="s">
        <v>16953</v>
      </c>
      <c r="AQ2097">
        <v>0</v>
      </c>
      <c r="AR2097" s="6" t="s">
        <v>16954</v>
      </c>
      <c r="AS2097" s="6" t="s">
        <v>16955</v>
      </c>
      <c r="AT2097" s="6" t="s">
        <v>16947</v>
      </c>
      <c r="AU2097">
        <v>0</v>
      </c>
      <c r="AV2097">
        <v>0</v>
      </c>
      <c r="AW2097" s="6" t="s">
        <v>16956</v>
      </c>
      <c r="AX2097" s="6" t="s">
        <v>17925</v>
      </c>
      <c r="AY2097" s="6" t="s">
        <v>16765</v>
      </c>
      <c r="AZ2097" s="6" t="s">
        <v>16958</v>
      </c>
      <c r="BA2097" s="6" t="s">
        <v>16765</v>
      </c>
      <c r="BB2097" s="6" t="s">
        <v>16959</v>
      </c>
      <c r="BC2097" s="6" t="s">
        <v>16765</v>
      </c>
      <c r="BD2097" s="6" t="s">
        <v>16960</v>
      </c>
      <c r="BE2097" s="6" t="s">
        <v>16961</v>
      </c>
      <c r="BF2097" s="6" t="s">
        <v>13575</v>
      </c>
      <c r="BG2097" s="6" t="s">
        <v>13575</v>
      </c>
      <c r="BH2097" s="6" t="s">
        <v>16959</v>
      </c>
      <c r="BI2097">
        <v>0</v>
      </c>
      <c r="BJ2097" s="6" t="s">
        <v>16958</v>
      </c>
      <c r="BK2097">
        <v>0</v>
      </c>
      <c r="BL2097" s="6" t="s">
        <v>315</v>
      </c>
      <c r="BM2097" s="56">
        <f>COUNTIF($B$2:B2097,B2097)</f>
        <v>1</v>
      </c>
      <c r="BN2097" s="6" t="str">
        <f t="shared" si="32"/>
        <v>15979-1</v>
      </c>
    </row>
    <row r="2098" spans="1:66" x14ac:dyDescent="0.25">
      <c r="A2098">
        <v>1</v>
      </c>
      <c r="B2098">
        <v>15980</v>
      </c>
      <c r="C2098" s="6" t="s">
        <v>20093</v>
      </c>
      <c r="D2098">
        <v>5</v>
      </c>
      <c r="E2098">
        <v>3</v>
      </c>
      <c r="F2098">
        <v>30</v>
      </c>
      <c r="G2098">
        <v>301</v>
      </c>
      <c r="H2098" s="6" t="s">
        <v>16994</v>
      </c>
      <c r="I2098">
        <v>1</v>
      </c>
      <c r="J2098">
        <v>785185</v>
      </c>
      <c r="K2098">
        <v>6</v>
      </c>
      <c r="L2098" s="55">
        <v>43721</v>
      </c>
      <c r="M2098" s="6" t="s">
        <v>16765</v>
      </c>
      <c r="N2098" s="55">
        <v>109574</v>
      </c>
      <c r="O2098">
        <v>188005</v>
      </c>
      <c r="P2098" s="6" t="s">
        <v>16774</v>
      </c>
      <c r="Q2098" s="6" t="s">
        <v>16973</v>
      </c>
      <c r="R2098">
        <v>5</v>
      </c>
      <c r="S2098">
        <v>0</v>
      </c>
      <c r="T2098">
        <v>-5</v>
      </c>
      <c r="U2098">
        <v>212</v>
      </c>
      <c r="V2098" s="6" t="s">
        <v>16999</v>
      </c>
      <c r="W2098" s="6" t="s">
        <v>16946</v>
      </c>
      <c r="X2098" s="55">
        <v>44665</v>
      </c>
      <c r="Y2098">
        <v>60000</v>
      </c>
      <c r="Z2098">
        <v>2461.0500000000002</v>
      </c>
      <c r="AA2098" s="6" t="s">
        <v>16885</v>
      </c>
      <c r="AB2098" s="6" t="s">
        <v>16947</v>
      </c>
      <c r="AD2098" s="6" t="s">
        <v>16765</v>
      </c>
      <c r="AE2098">
        <v>51554</v>
      </c>
      <c r="AF2098">
        <v>46715</v>
      </c>
      <c r="AG2098" s="6" t="s">
        <v>16973</v>
      </c>
      <c r="AH2098" s="6" t="s">
        <v>16950</v>
      </c>
      <c r="AI2098" s="6" t="s">
        <v>16951</v>
      </c>
      <c r="AJ2098" s="6" t="s">
        <v>16765</v>
      </c>
      <c r="AK2098" s="6" t="s">
        <v>16765</v>
      </c>
      <c r="AL2098" s="6" t="s">
        <v>16765</v>
      </c>
      <c r="AM2098" s="6" t="s">
        <v>16952</v>
      </c>
      <c r="AN2098">
        <v>0</v>
      </c>
      <c r="AO2098" s="55">
        <v>44665</v>
      </c>
      <c r="AP2098" s="6" t="s">
        <v>17000</v>
      </c>
      <c r="AQ2098">
        <v>0</v>
      </c>
      <c r="AR2098" s="6" t="s">
        <v>17018</v>
      </c>
      <c r="AS2098" s="6" t="s">
        <v>17002</v>
      </c>
      <c r="AT2098" s="6" t="s">
        <v>16947</v>
      </c>
      <c r="AU2098">
        <v>0</v>
      </c>
      <c r="AV2098">
        <v>0</v>
      </c>
      <c r="AW2098" s="6" t="s">
        <v>16956</v>
      </c>
      <c r="AX2098" s="6" t="s">
        <v>18030</v>
      </c>
      <c r="AY2098" s="6" t="s">
        <v>16765</v>
      </c>
      <c r="AZ2098" s="6" t="s">
        <v>16958</v>
      </c>
      <c r="BA2098" s="6" t="s">
        <v>16765</v>
      </c>
      <c r="BB2098" s="6" t="s">
        <v>16959</v>
      </c>
      <c r="BC2098" s="6" t="s">
        <v>16765</v>
      </c>
      <c r="BD2098" s="6" t="s">
        <v>16960</v>
      </c>
      <c r="BE2098" s="6" t="s">
        <v>16961</v>
      </c>
      <c r="BF2098" s="6" t="s">
        <v>13575</v>
      </c>
      <c r="BG2098" s="6" t="s">
        <v>13575</v>
      </c>
      <c r="BH2098" s="6" t="s">
        <v>16959</v>
      </c>
      <c r="BI2098">
        <v>0</v>
      </c>
      <c r="BJ2098" s="6" t="s">
        <v>16958</v>
      </c>
      <c r="BK2098">
        <v>0</v>
      </c>
      <c r="BL2098" s="6" t="s">
        <v>315</v>
      </c>
      <c r="BM2098" s="56">
        <f>COUNTIF($B$2:B2098,B2098)</f>
        <v>1</v>
      </c>
      <c r="BN2098" s="6" t="str">
        <f t="shared" si="32"/>
        <v>15980-1</v>
      </c>
    </row>
    <row r="2099" spans="1:66" x14ac:dyDescent="0.25">
      <c r="A2099">
        <v>1</v>
      </c>
      <c r="B2099">
        <v>15980</v>
      </c>
      <c r="C2099" s="6" t="s">
        <v>20093</v>
      </c>
      <c r="D2099">
        <v>5</v>
      </c>
      <c r="E2099">
        <v>3</v>
      </c>
      <c r="F2099">
        <v>30</v>
      </c>
      <c r="G2099">
        <v>301</v>
      </c>
      <c r="H2099" s="6" t="s">
        <v>16994</v>
      </c>
      <c r="I2099">
        <v>1</v>
      </c>
      <c r="J2099">
        <v>785185</v>
      </c>
      <c r="K2099">
        <v>6</v>
      </c>
      <c r="L2099" s="55">
        <v>43721</v>
      </c>
      <c r="M2099" s="6" t="s">
        <v>16765</v>
      </c>
      <c r="N2099" s="55">
        <v>109574</v>
      </c>
      <c r="O2099">
        <v>188006</v>
      </c>
      <c r="P2099" s="6" t="s">
        <v>16776</v>
      </c>
      <c r="Q2099" s="6" t="s">
        <v>16973</v>
      </c>
      <c r="R2099">
        <v>60</v>
      </c>
      <c r="S2099">
        <v>0</v>
      </c>
      <c r="T2099">
        <v>-60</v>
      </c>
      <c r="U2099">
        <v>120</v>
      </c>
      <c r="V2099" s="6" t="s">
        <v>17004</v>
      </c>
      <c r="W2099" s="6" t="s">
        <v>16946</v>
      </c>
      <c r="X2099" s="55">
        <v>44665</v>
      </c>
      <c r="Y2099">
        <v>60000</v>
      </c>
      <c r="Z2099">
        <v>2461.0500000000002</v>
      </c>
      <c r="AA2099" s="6" t="s">
        <v>16885</v>
      </c>
      <c r="AB2099" s="6" t="s">
        <v>16947</v>
      </c>
      <c r="AD2099" s="6" t="s">
        <v>16765</v>
      </c>
      <c r="AE2099">
        <v>51555</v>
      </c>
      <c r="AF2099">
        <v>46715</v>
      </c>
      <c r="AG2099" s="6" t="s">
        <v>16973</v>
      </c>
      <c r="AH2099" s="6" t="s">
        <v>16950</v>
      </c>
      <c r="AI2099" s="6" t="s">
        <v>16951</v>
      </c>
      <c r="AJ2099" s="6" t="s">
        <v>16765</v>
      </c>
      <c r="AK2099" s="6" t="s">
        <v>16765</v>
      </c>
      <c r="AL2099" s="6" t="s">
        <v>16765</v>
      </c>
      <c r="AM2099" s="6" t="s">
        <v>16952</v>
      </c>
      <c r="AN2099">
        <v>0</v>
      </c>
      <c r="AO2099" s="55">
        <v>44665</v>
      </c>
      <c r="AP2099" s="6" t="s">
        <v>17000</v>
      </c>
      <c r="AQ2099">
        <v>0</v>
      </c>
      <c r="AR2099" s="6" t="s">
        <v>17020</v>
      </c>
      <c r="AS2099" s="6" t="s">
        <v>17002</v>
      </c>
      <c r="AT2099" s="6" t="s">
        <v>16947</v>
      </c>
      <c r="AU2099">
        <v>0</v>
      </c>
      <c r="AV2099">
        <v>0</v>
      </c>
      <c r="AW2099" s="6" t="s">
        <v>16956</v>
      </c>
      <c r="AX2099" s="6" t="s">
        <v>18030</v>
      </c>
      <c r="AY2099" s="6" t="s">
        <v>16765</v>
      </c>
      <c r="AZ2099" s="6" t="s">
        <v>16958</v>
      </c>
      <c r="BA2099" s="6" t="s">
        <v>16765</v>
      </c>
      <c r="BB2099" s="6" t="s">
        <v>16959</v>
      </c>
      <c r="BC2099" s="6" t="s">
        <v>16765</v>
      </c>
      <c r="BD2099" s="6" t="s">
        <v>16960</v>
      </c>
      <c r="BE2099" s="6" t="s">
        <v>16961</v>
      </c>
      <c r="BF2099" s="6" t="s">
        <v>13575</v>
      </c>
      <c r="BG2099" s="6" t="s">
        <v>13575</v>
      </c>
      <c r="BH2099" s="6" t="s">
        <v>16959</v>
      </c>
      <c r="BI2099">
        <v>0</v>
      </c>
      <c r="BJ2099" s="6" t="s">
        <v>16958</v>
      </c>
      <c r="BK2099">
        <v>0</v>
      </c>
      <c r="BL2099" s="6" t="s">
        <v>315</v>
      </c>
      <c r="BM2099" s="56">
        <f>COUNTIF($B$2:B2099,B2099)</f>
        <v>2</v>
      </c>
      <c r="BN2099" s="6" t="str">
        <f t="shared" si="32"/>
        <v>15980-2</v>
      </c>
    </row>
    <row r="2100" spans="1:66" x14ac:dyDescent="0.25">
      <c r="A2100">
        <v>1</v>
      </c>
      <c r="B2100">
        <v>15998</v>
      </c>
      <c r="C2100" s="6" t="s">
        <v>20094</v>
      </c>
      <c r="D2100">
        <v>5</v>
      </c>
      <c r="E2100">
        <v>2</v>
      </c>
      <c r="F2100">
        <v>20</v>
      </c>
      <c r="G2100">
        <v>201</v>
      </c>
      <c r="H2100" s="6" t="s">
        <v>16963</v>
      </c>
      <c r="I2100">
        <v>1</v>
      </c>
      <c r="J2100">
        <v>752356</v>
      </c>
      <c r="K2100">
        <v>6</v>
      </c>
      <c r="L2100" s="55">
        <v>43662</v>
      </c>
      <c r="M2100" s="6" t="s">
        <v>16765</v>
      </c>
      <c r="N2100" s="55">
        <v>44736</v>
      </c>
      <c r="O2100">
        <v>118750</v>
      </c>
      <c r="P2100" s="6" t="s">
        <v>16767</v>
      </c>
      <c r="Q2100" s="6" t="s">
        <v>20095</v>
      </c>
      <c r="R2100">
        <v>1</v>
      </c>
      <c r="S2100">
        <v>0</v>
      </c>
      <c r="T2100">
        <v>-1</v>
      </c>
      <c r="U2100">
        <v>1803.8</v>
      </c>
      <c r="V2100" s="6" t="s">
        <v>16945</v>
      </c>
      <c r="W2100" s="6" t="s">
        <v>16946</v>
      </c>
      <c r="X2100" s="55">
        <v>44663</v>
      </c>
      <c r="Y2100">
        <v>60000</v>
      </c>
      <c r="Z2100">
        <v>2569.48</v>
      </c>
      <c r="AA2100" s="6" t="s">
        <v>16965</v>
      </c>
      <c r="AB2100" s="6" t="s">
        <v>16947</v>
      </c>
      <c r="AD2100" s="6" t="s">
        <v>16948</v>
      </c>
      <c r="AE2100">
        <v>51242</v>
      </c>
      <c r="AF2100">
        <v>46436</v>
      </c>
      <c r="AG2100" s="6" t="s">
        <v>16949</v>
      </c>
      <c r="AH2100" s="6" t="s">
        <v>16950</v>
      </c>
      <c r="AI2100" s="6" t="s">
        <v>16951</v>
      </c>
      <c r="AJ2100" s="6" t="s">
        <v>16765</v>
      </c>
      <c r="AK2100" s="6" t="s">
        <v>16765</v>
      </c>
      <c r="AL2100" s="6" t="s">
        <v>16765</v>
      </c>
      <c r="AM2100" s="6" t="s">
        <v>16952</v>
      </c>
      <c r="AN2100">
        <v>0</v>
      </c>
      <c r="AO2100" s="55">
        <v>44663</v>
      </c>
      <c r="AP2100" s="6" t="s">
        <v>16953</v>
      </c>
      <c r="AQ2100">
        <v>0</v>
      </c>
      <c r="AR2100" s="6" t="s">
        <v>16954</v>
      </c>
      <c r="AS2100" s="6" t="s">
        <v>16955</v>
      </c>
      <c r="AT2100" s="6" t="s">
        <v>16947</v>
      </c>
      <c r="AU2100">
        <v>0</v>
      </c>
      <c r="AV2100">
        <v>0</v>
      </c>
      <c r="AW2100" s="6" t="s">
        <v>16956</v>
      </c>
      <c r="AX2100" s="6" t="s">
        <v>17558</v>
      </c>
      <c r="AY2100" s="6" t="s">
        <v>16765</v>
      </c>
      <c r="AZ2100" s="6" t="s">
        <v>16958</v>
      </c>
      <c r="BA2100" s="6" t="s">
        <v>16765</v>
      </c>
      <c r="BB2100" s="6" t="s">
        <v>16959</v>
      </c>
      <c r="BC2100" s="6" t="s">
        <v>16765</v>
      </c>
      <c r="BD2100" s="6" t="s">
        <v>16960</v>
      </c>
      <c r="BE2100" s="6" t="s">
        <v>16961</v>
      </c>
      <c r="BF2100" s="6" t="s">
        <v>13575</v>
      </c>
      <c r="BG2100" s="6" t="s">
        <v>13575</v>
      </c>
      <c r="BH2100" s="6" t="s">
        <v>16959</v>
      </c>
      <c r="BI2100">
        <v>0</v>
      </c>
      <c r="BJ2100" s="6" t="s">
        <v>16958</v>
      </c>
      <c r="BK2100">
        <v>0</v>
      </c>
      <c r="BL2100" s="6" t="s">
        <v>315</v>
      </c>
      <c r="BM2100" s="56">
        <f>COUNTIF($B$2:B2100,B2100)</f>
        <v>1</v>
      </c>
      <c r="BN2100" s="6" t="str">
        <f t="shared" si="32"/>
        <v>15998-1</v>
      </c>
    </row>
    <row r="2101" spans="1:66" x14ac:dyDescent="0.25">
      <c r="A2101">
        <v>1</v>
      </c>
      <c r="B2101">
        <v>15998</v>
      </c>
      <c r="C2101" s="6" t="s">
        <v>20094</v>
      </c>
      <c r="D2101">
        <v>5</v>
      </c>
      <c r="E2101">
        <v>2</v>
      </c>
      <c r="F2101">
        <v>20</v>
      </c>
      <c r="G2101">
        <v>201</v>
      </c>
      <c r="H2101" s="6" t="s">
        <v>16963</v>
      </c>
      <c r="I2101">
        <v>1</v>
      </c>
      <c r="J2101">
        <v>79416</v>
      </c>
      <c r="K2101">
        <v>7</v>
      </c>
      <c r="L2101" s="55">
        <v>44309</v>
      </c>
      <c r="M2101" s="6" t="s">
        <v>16765</v>
      </c>
      <c r="N2101" s="55">
        <v>44736</v>
      </c>
      <c r="O2101">
        <v>118784</v>
      </c>
      <c r="P2101" s="6" t="s">
        <v>16764</v>
      </c>
      <c r="Q2101" s="6" t="s">
        <v>20096</v>
      </c>
      <c r="R2101">
        <v>1</v>
      </c>
      <c r="S2101">
        <v>0</v>
      </c>
      <c r="T2101">
        <v>-1</v>
      </c>
      <c r="U2101">
        <v>1651</v>
      </c>
      <c r="V2101" s="6" t="s">
        <v>16945</v>
      </c>
      <c r="W2101" s="6" t="s">
        <v>16946</v>
      </c>
      <c r="X2101" s="55">
        <v>44663</v>
      </c>
      <c r="Y2101">
        <v>60000</v>
      </c>
      <c r="Z2101">
        <v>2569.48</v>
      </c>
      <c r="AA2101" s="6" t="s">
        <v>16965</v>
      </c>
      <c r="AB2101" s="6" t="s">
        <v>16947</v>
      </c>
      <c r="AD2101" s="6" t="s">
        <v>16948</v>
      </c>
      <c r="AE2101">
        <v>53110</v>
      </c>
      <c r="AF2101">
        <v>48017</v>
      </c>
      <c r="AG2101" s="6" t="s">
        <v>16949</v>
      </c>
      <c r="AH2101" s="6" t="s">
        <v>16950</v>
      </c>
      <c r="AI2101" s="6" t="s">
        <v>16951</v>
      </c>
      <c r="AJ2101" s="6" t="s">
        <v>16765</v>
      </c>
      <c r="AK2101" s="6" t="s">
        <v>16765</v>
      </c>
      <c r="AL2101" s="6" t="s">
        <v>16765</v>
      </c>
      <c r="AM2101" s="6" t="s">
        <v>16952</v>
      </c>
      <c r="AN2101">
        <v>0</v>
      </c>
      <c r="AO2101" s="55">
        <v>44663</v>
      </c>
      <c r="AP2101" s="6" t="s">
        <v>16953</v>
      </c>
      <c r="AQ2101">
        <v>0</v>
      </c>
      <c r="AR2101" s="6" t="s">
        <v>16954</v>
      </c>
      <c r="AS2101" s="6" t="s">
        <v>16955</v>
      </c>
      <c r="AT2101" s="6" t="s">
        <v>16947</v>
      </c>
      <c r="AU2101">
        <v>0</v>
      </c>
      <c r="AV2101">
        <v>0</v>
      </c>
      <c r="AW2101" s="6" t="s">
        <v>16956</v>
      </c>
      <c r="AX2101" s="6" t="s">
        <v>19553</v>
      </c>
      <c r="AY2101" s="6" t="s">
        <v>16765</v>
      </c>
      <c r="AZ2101" s="6" t="s">
        <v>16958</v>
      </c>
      <c r="BA2101" s="6" t="s">
        <v>16765</v>
      </c>
      <c r="BB2101" s="6" t="s">
        <v>16959</v>
      </c>
      <c r="BC2101" s="6" t="s">
        <v>16765</v>
      </c>
      <c r="BD2101" s="6" t="s">
        <v>16960</v>
      </c>
      <c r="BE2101" s="6" t="s">
        <v>16961</v>
      </c>
      <c r="BF2101" s="6" t="s">
        <v>13575</v>
      </c>
      <c r="BG2101" s="6" t="s">
        <v>13575</v>
      </c>
      <c r="BH2101" s="6" t="s">
        <v>16959</v>
      </c>
      <c r="BI2101">
        <v>0</v>
      </c>
      <c r="BJ2101" s="6" t="s">
        <v>16958</v>
      </c>
      <c r="BK2101">
        <v>0</v>
      </c>
      <c r="BL2101" s="6" t="s">
        <v>315</v>
      </c>
      <c r="BM2101" s="56">
        <f>COUNTIF($B$2:B2101,B2101)</f>
        <v>2</v>
      </c>
      <c r="BN2101" s="6" t="str">
        <f t="shared" si="32"/>
        <v>15998-2</v>
      </c>
    </row>
    <row r="2102" spans="1:66" x14ac:dyDescent="0.25">
      <c r="A2102">
        <v>1</v>
      </c>
      <c r="B2102">
        <v>15998</v>
      </c>
      <c r="C2102" s="6" t="s">
        <v>20094</v>
      </c>
      <c r="D2102">
        <v>5</v>
      </c>
      <c r="E2102">
        <v>2</v>
      </c>
      <c r="F2102">
        <v>20</v>
      </c>
      <c r="G2102">
        <v>201</v>
      </c>
      <c r="H2102" s="6" t="s">
        <v>16963</v>
      </c>
      <c r="I2102">
        <v>1</v>
      </c>
      <c r="J2102">
        <v>996054</v>
      </c>
      <c r="K2102">
        <v>6</v>
      </c>
      <c r="L2102" s="55">
        <v>44155</v>
      </c>
      <c r="M2102" s="6" t="s">
        <v>16765</v>
      </c>
      <c r="N2102" s="55">
        <v>44736</v>
      </c>
      <c r="O2102">
        <v>118784</v>
      </c>
      <c r="P2102" s="6" t="s">
        <v>16764</v>
      </c>
      <c r="Q2102" s="6" t="s">
        <v>20095</v>
      </c>
      <c r="R2102">
        <v>1</v>
      </c>
      <c r="S2102">
        <v>0</v>
      </c>
      <c r="T2102">
        <v>-1</v>
      </c>
      <c r="U2102">
        <v>1651</v>
      </c>
      <c r="V2102" s="6" t="s">
        <v>16945</v>
      </c>
      <c r="W2102" s="6" t="s">
        <v>16946</v>
      </c>
      <c r="X2102" s="55">
        <v>44663</v>
      </c>
      <c r="Y2102">
        <v>60000</v>
      </c>
      <c r="Z2102">
        <v>2569.48</v>
      </c>
      <c r="AA2102" s="6" t="s">
        <v>16965</v>
      </c>
      <c r="AB2102" s="6" t="s">
        <v>16947</v>
      </c>
      <c r="AD2102" s="6" t="s">
        <v>16948</v>
      </c>
      <c r="AE2102">
        <v>52677</v>
      </c>
      <c r="AF2102">
        <v>47666</v>
      </c>
      <c r="AG2102" s="6" t="s">
        <v>16949</v>
      </c>
      <c r="AH2102" s="6" t="s">
        <v>16950</v>
      </c>
      <c r="AI2102" s="6" t="s">
        <v>16951</v>
      </c>
      <c r="AJ2102" s="6" t="s">
        <v>16765</v>
      </c>
      <c r="AK2102" s="6" t="s">
        <v>16765</v>
      </c>
      <c r="AL2102" s="6" t="s">
        <v>16765</v>
      </c>
      <c r="AM2102" s="6" t="s">
        <v>16952</v>
      </c>
      <c r="AN2102">
        <v>0</v>
      </c>
      <c r="AO2102" s="55">
        <v>44663</v>
      </c>
      <c r="AP2102" s="6" t="s">
        <v>16953</v>
      </c>
      <c r="AQ2102">
        <v>0</v>
      </c>
      <c r="AR2102" s="6" t="s">
        <v>16954</v>
      </c>
      <c r="AS2102" s="6" t="s">
        <v>16955</v>
      </c>
      <c r="AT2102" s="6" t="s">
        <v>16947</v>
      </c>
      <c r="AU2102">
        <v>0</v>
      </c>
      <c r="AV2102">
        <v>0</v>
      </c>
      <c r="AW2102" s="6" t="s">
        <v>16956</v>
      </c>
      <c r="AX2102" s="6" t="s">
        <v>17308</v>
      </c>
      <c r="AY2102" s="6" t="s">
        <v>16765</v>
      </c>
      <c r="AZ2102" s="6" t="s">
        <v>16958</v>
      </c>
      <c r="BA2102" s="6" t="s">
        <v>16765</v>
      </c>
      <c r="BB2102" s="6" t="s">
        <v>16959</v>
      </c>
      <c r="BC2102" s="6" t="s">
        <v>16765</v>
      </c>
      <c r="BD2102" s="6" t="s">
        <v>16960</v>
      </c>
      <c r="BE2102" s="6" t="s">
        <v>16961</v>
      </c>
      <c r="BF2102" s="6" t="s">
        <v>13575</v>
      </c>
      <c r="BG2102" s="6" t="s">
        <v>13575</v>
      </c>
      <c r="BH2102" s="6" t="s">
        <v>16959</v>
      </c>
      <c r="BI2102">
        <v>0</v>
      </c>
      <c r="BJ2102" s="6" t="s">
        <v>16958</v>
      </c>
      <c r="BK2102">
        <v>0</v>
      </c>
      <c r="BL2102" s="6" t="s">
        <v>315</v>
      </c>
      <c r="BM2102" s="56">
        <f>COUNTIF($B$2:B2102,B2102)</f>
        <v>3</v>
      </c>
      <c r="BN2102" s="6" t="str">
        <f t="shared" si="32"/>
        <v>15998-3</v>
      </c>
    </row>
    <row r="2103" spans="1:66" x14ac:dyDescent="0.25">
      <c r="A2103">
        <v>1</v>
      </c>
      <c r="B2103">
        <v>15998</v>
      </c>
      <c r="C2103" s="6" t="s">
        <v>20094</v>
      </c>
      <c r="D2103">
        <v>5</v>
      </c>
      <c r="E2103">
        <v>2</v>
      </c>
      <c r="F2103">
        <v>20</v>
      </c>
      <c r="G2103">
        <v>201</v>
      </c>
      <c r="H2103" s="6" t="s">
        <v>16963</v>
      </c>
      <c r="I2103">
        <v>1</v>
      </c>
      <c r="J2103">
        <v>195704</v>
      </c>
      <c r="K2103">
        <v>7</v>
      </c>
      <c r="L2103" s="55">
        <v>44524</v>
      </c>
      <c r="M2103" s="6" t="s">
        <v>16765</v>
      </c>
      <c r="N2103" s="55">
        <v>44889</v>
      </c>
      <c r="O2103">
        <v>628699</v>
      </c>
      <c r="P2103" s="6" t="s">
        <v>16777</v>
      </c>
      <c r="Q2103" s="6" t="s">
        <v>20095</v>
      </c>
      <c r="R2103">
        <v>1</v>
      </c>
      <c r="S2103">
        <v>0</v>
      </c>
      <c r="T2103">
        <v>-1</v>
      </c>
      <c r="U2103">
        <v>1687</v>
      </c>
      <c r="V2103" s="6" t="s">
        <v>16945</v>
      </c>
      <c r="W2103" s="6" t="s">
        <v>16946</v>
      </c>
      <c r="X2103" s="55">
        <v>44663</v>
      </c>
      <c r="Y2103">
        <v>60000</v>
      </c>
      <c r="Z2103">
        <v>2569.48</v>
      </c>
      <c r="AA2103" s="6" t="s">
        <v>16965</v>
      </c>
      <c r="AB2103" s="6" t="s">
        <v>16947</v>
      </c>
      <c r="AD2103" s="6" t="s">
        <v>16948</v>
      </c>
      <c r="AE2103">
        <v>53772</v>
      </c>
      <c r="AF2103">
        <v>48575</v>
      </c>
      <c r="AG2103" s="6" t="s">
        <v>16949</v>
      </c>
      <c r="AH2103" s="6" t="s">
        <v>16950</v>
      </c>
      <c r="AI2103" s="6" t="s">
        <v>16951</v>
      </c>
      <c r="AJ2103" s="6" t="s">
        <v>16765</v>
      </c>
      <c r="AK2103" s="6" t="s">
        <v>16765</v>
      </c>
      <c r="AL2103" s="6" t="s">
        <v>16765</v>
      </c>
      <c r="AM2103" s="6" t="s">
        <v>16952</v>
      </c>
      <c r="AN2103">
        <v>0</v>
      </c>
      <c r="AO2103" s="55">
        <v>44663</v>
      </c>
      <c r="AP2103" s="6" t="s">
        <v>16953</v>
      </c>
      <c r="AQ2103">
        <v>0</v>
      </c>
      <c r="AR2103" s="6" t="s">
        <v>16997</v>
      </c>
      <c r="AS2103" s="6" t="s">
        <v>16955</v>
      </c>
      <c r="AT2103" s="6" t="s">
        <v>16947</v>
      </c>
      <c r="AU2103">
        <v>0</v>
      </c>
      <c r="AV2103">
        <v>0</v>
      </c>
      <c r="AW2103" s="6" t="s">
        <v>16956</v>
      </c>
      <c r="AX2103" s="6" t="s">
        <v>16765</v>
      </c>
      <c r="AY2103" s="6" t="s">
        <v>16765</v>
      </c>
      <c r="AZ2103" s="6" t="s">
        <v>16958</v>
      </c>
      <c r="BA2103" s="6" t="s">
        <v>16765</v>
      </c>
      <c r="BB2103" s="6" t="s">
        <v>16959</v>
      </c>
      <c r="BC2103" s="6" t="s">
        <v>16765</v>
      </c>
      <c r="BD2103" s="6" t="s">
        <v>16960</v>
      </c>
      <c r="BE2103" s="6" t="s">
        <v>16961</v>
      </c>
      <c r="BF2103" s="6" t="s">
        <v>13575</v>
      </c>
      <c r="BG2103" s="6" t="s">
        <v>13575</v>
      </c>
      <c r="BH2103" s="6" t="s">
        <v>16959</v>
      </c>
      <c r="BI2103">
        <v>0</v>
      </c>
      <c r="BJ2103" s="6" t="s">
        <v>16958</v>
      </c>
      <c r="BK2103">
        <v>0</v>
      </c>
      <c r="BL2103" s="6" t="s">
        <v>315</v>
      </c>
      <c r="BM2103" s="56">
        <f>COUNTIF($B$2:B2103,B2103)</f>
        <v>4</v>
      </c>
      <c r="BN2103" s="6" t="str">
        <f t="shared" si="32"/>
        <v>15998-4</v>
      </c>
    </row>
    <row r="2104" spans="1:66" x14ac:dyDescent="0.25">
      <c r="A2104">
        <v>1</v>
      </c>
      <c r="B2104">
        <v>16003</v>
      </c>
      <c r="C2104" s="6" t="s">
        <v>20097</v>
      </c>
      <c r="D2104">
        <v>5</v>
      </c>
      <c r="E2104">
        <v>2</v>
      </c>
      <c r="F2104">
        <v>20</v>
      </c>
      <c r="G2104">
        <v>204</v>
      </c>
      <c r="H2104" s="6" t="s">
        <v>16994</v>
      </c>
      <c r="I2104">
        <v>1</v>
      </c>
      <c r="J2104">
        <v>752357</v>
      </c>
      <c r="K2104">
        <v>6</v>
      </c>
      <c r="L2104" s="55">
        <v>43662</v>
      </c>
      <c r="M2104" s="6" t="s">
        <v>16765</v>
      </c>
      <c r="N2104" s="55">
        <v>44568</v>
      </c>
      <c r="O2104">
        <v>118750</v>
      </c>
      <c r="P2104" s="6" t="s">
        <v>16767</v>
      </c>
      <c r="Q2104" s="6" t="s">
        <v>20098</v>
      </c>
      <c r="R2104">
        <v>1</v>
      </c>
      <c r="S2104">
        <v>0</v>
      </c>
      <c r="T2104">
        <v>-1</v>
      </c>
      <c r="U2104">
        <v>1803.8</v>
      </c>
      <c r="V2104" s="6" t="s">
        <v>16945</v>
      </c>
      <c r="W2104" s="6" t="s">
        <v>16946</v>
      </c>
      <c r="X2104" s="55">
        <v>44664</v>
      </c>
      <c r="Y2104">
        <v>20000</v>
      </c>
      <c r="Z2104">
        <v>0</v>
      </c>
      <c r="AA2104" s="6" t="s">
        <v>16765</v>
      </c>
      <c r="AB2104" s="6" t="s">
        <v>16947</v>
      </c>
      <c r="AD2104" s="6" t="s">
        <v>16948</v>
      </c>
      <c r="AE2104">
        <v>51243</v>
      </c>
      <c r="AF2104">
        <v>46437</v>
      </c>
      <c r="AG2104" s="6" t="s">
        <v>16949</v>
      </c>
      <c r="AH2104" s="6" t="s">
        <v>16950</v>
      </c>
      <c r="AI2104" s="6" t="s">
        <v>16951</v>
      </c>
      <c r="AJ2104" s="6" t="s">
        <v>16765</v>
      </c>
      <c r="AK2104" s="6" t="s">
        <v>16765</v>
      </c>
      <c r="AL2104" s="6" t="s">
        <v>16765</v>
      </c>
      <c r="AM2104" s="6" t="s">
        <v>16952</v>
      </c>
      <c r="AN2104">
        <v>0</v>
      </c>
      <c r="AO2104" s="55">
        <v>44664</v>
      </c>
      <c r="AP2104" s="6" t="s">
        <v>16953</v>
      </c>
      <c r="AQ2104">
        <v>0</v>
      </c>
      <c r="AR2104" s="6" t="s">
        <v>16954</v>
      </c>
      <c r="AS2104" s="6" t="s">
        <v>16955</v>
      </c>
      <c r="AT2104" s="6" t="s">
        <v>16947</v>
      </c>
      <c r="AU2104">
        <v>0</v>
      </c>
      <c r="AV2104">
        <v>0</v>
      </c>
      <c r="AW2104" s="6" t="s">
        <v>16956</v>
      </c>
      <c r="AX2104" s="6" t="s">
        <v>17558</v>
      </c>
      <c r="AY2104" s="6" t="s">
        <v>16765</v>
      </c>
      <c r="AZ2104" s="6" t="s">
        <v>16958</v>
      </c>
      <c r="BA2104" s="6" t="s">
        <v>16765</v>
      </c>
      <c r="BB2104" s="6" t="s">
        <v>16959</v>
      </c>
      <c r="BC2104" s="6" t="s">
        <v>16765</v>
      </c>
      <c r="BD2104" s="6" t="s">
        <v>16960</v>
      </c>
      <c r="BE2104" s="6" t="s">
        <v>16961</v>
      </c>
      <c r="BF2104" s="6" t="s">
        <v>13575</v>
      </c>
      <c r="BG2104" s="6" t="s">
        <v>13575</v>
      </c>
      <c r="BH2104" s="6" t="s">
        <v>16959</v>
      </c>
      <c r="BI2104">
        <v>0</v>
      </c>
      <c r="BJ2104" s="6" t="s">
        <v>16958</v>
      </c>
      <c r="BK2104">
        <v>0</v>
      </c>
      <c r="BL2104" s="6" t="s">
        <v>315</v>
      </c>
      <c r="BM2104" s="56">
        <f>COUNTIF($B$2:B2104,B2104)</f>
        <v>1</v>
      </c>
      <c r="BN2104" s="6" t="str">
        <f t="shared" si="32"/>
        <v>16003-1</v>
      </c>
    </row>
    <row r="2105" spans="1:66" x14ac:dyDescent="0.25">
      <c r="A2105">
        <v>1</v>
      </c>
      <c r="B2105">
        <v>16020</v>
      </c>
      <c r="C2105" s="6" t="s">
        <v>20099</v>
      </c>
      <c r="D2105">
        <v>5</v>
      </c>
      <c r="E2105">
        <v>2</v>
      </c>
      <c r="F2105">
        <v>20</v>
      </c>
      <c r="G2105">
        <v>201</v>
      </c>
      <c r="H2105" s="6" t="s">
        <v>17010</v>
      </c>
      <c r="I2105">
        <v>1</v>
      </c>
      <c r="J2105">
        <v>752359</v>
      </c>
      <c r="K2105">
        <v>6</v>
      </c>
      <c r="L2105" s="55">
        <v>43662</v>
      </c>
      <c r="M2105" s="6" t="s">
        <v>16765</v>
      </c>
      <c r="N2105" s="55">
        <v>44568</v>
      </c>
      <c r="O2105">
        <v>217289</v>
      </c>
      <c r="P2105" s="6" t="s">
        <v>16771</v>
      </c>
      <c r="Q2105" s="6" t="s">
        <v>20100</v>
      </c>
      <c r="R2105">
        <v>1</v>
      </c>
      <c r="S2105">
        <v>0</v>
      </c>
      <c r="T2105">
        <v>-1</v>
      </c>
      <c r="U2105">
        <v>1159.19</v>
      </c>
      <c r="V2105" s="6" t="s">
        <v>16945</v>
      </c>
      <c r="W2105" s="6" t="s">
        <v>16946</v>
      </c>
      <c r="X2105" s="55">
        <v>44667</v>
      </c>
      <c r="Y2105">
        <v>0</v>
      </c>
      <c r="Z2105">
        <v>250.07</v>
      </c>
      <c r="AA2105" s="6" t="s">
        <v>17198</v>
      </c>
      <c r="AB2105" s="6" t="s">
        <v>16947</v>
      </c>
      <c r="AD2105" s="6" t="s">
        <v>16948</v>
      </c>
      <c r="AE2105">
        <v>51245</v>
      </c>
      <c r="AF2105">
        <v>46431</v>
      </c>
      <c r="AG2105" s="6" t="s">
        <v>16949</v>
      </c>
      <c r="AH2105" s="6" t="s">
        <v>16950</v>
      </c>
      <c r="AI2105" s="6" t="s">
        <v>16951</v>
      </c>
      <c r="AJ2105" s="6" t="s">
        <v>16765</v>
      </c>
      <c r="AK2105" s="6" t="s">
        <v>16765</v>
      </c>
      <c r="AL2105" s="6" t="s">
        <v>16765</v>
      </c>
      <c r="AM2105" s="6" t="s">
        <v>16952</v>
      </c>
      <c r="AN2105">
        <v>0</v>
      </c>
      <c r="AO2105" s="55">
        <v>44667</v>
      </c>
      <c r="AP2105" s="6" t="s">
        <v>16953</v>
      </c>
      <c r="AQ2105">
        <v>0</v>
      </c>
      <c r="AR2105" s="6" t="s">
        <v>16954</v>
      </c>
      <c r="AS2105" s="6" t="s">
        <v>16955</v>
      </c>
      <c r="AT2105" s="6" t="s">
        <v>16947</v>
      </c>
      <c r="AU2105">
        <v>0</v>
      </c>
      <c r="AV2105">
        <v>0</v>
      </c>
      <c r="AW2105" s="6" t="s">
        <v>16956</v>
      </c>
      <c r="AX2105" s="6" t="s">
        <v>17558</v>
      </c>
      <c r="AY2105" s="6" t="s">
        <v>16765</v>
      </c>
      <c r="AZ2105" s="6" t="s">
        <v>16958</v>
      </c>
      <c r="BA2105" s="6" t="s">
        <v>16765</v>
      </c>
      <c r="BB2105" s="6" t="s">
        <v>16959</v>
      </c>
      <c r="BC2105" s="6" t="s">
        <v>16765</v>
      </c>
      <c r="BD2105" s="6" t="s">
        <v>16960</v>
      </c>
      <c r="BE2105" s="6" t="s">
        <v>16961</v>
      </c>
      <c r="BF2105" s="6" t="s">
        <v>13575</v>
      </c>
      <c r="BG2105" s="6" t="s">
        <v>13575</v>
      </c>
      <c r="BH2105" s="6" t="s">
        <v>16959</v>
      </c>
      <c r="BI2105">
        <v>0</v>
      </c>
      <c r="BJ2105" s="6" t="s">
        <v>16958</v>
      </c>
      <c r="BK2105">
        <v>0</v>
      </c>
      <c r="BL2105" s="6" t="s">
        <v>315</v>
      </c>
      <c r="BM2105" s="56">
        <f>COUNTIF($B$2:B2105,B2105)</f>
        <v>1</v>
      </c>
      <c r="BN2105" s="6" t="str">
        <f t="shared" si="32"/>
        <v>16020-1</v>
      </c>
    </row>
    <row r="2106" spans="1:66" x14ac:dyDescent="0.25">
      <c r="A2106">
        <v>1</v>
      </c>
      <c r="B2106">
        <v>16029</v>
      </c>
      <c r="C2106" s="6" t="s">
        <v>20101</v>
      </c>
      <c r="D2106">
        <v>5</v>
      </c>
      <c r="E2106">
        <v>3</v>
      </c>
      <c r="F2106">
        <v>30</v>
      </c>
      <c r="G2106">
        <v>303</v>
      </c>
      <c r="H2106" s="6" t="s">
        <v>16943</v>
      </c>
      <c r="I2106">
        <v>1</v>
      </c>
      <c r="J2106">
        <v>92300</v>
      </c>
      <c r="K2106">
        <v>7</v>
      </c>
      <c r="L2106" s="55">
        <v>44335</v>
      </c>
      <c r="M2106" s="6" t="s">
        <v>16765</v>
      </c>
      <c r="N2106" s="55">
        <v>44736</v>
      </c>
      <c r="O2106">
        <v>118750</v>
      </c>
      <c r="P2106" s="6" t="s">
        <v>16767</v>
      </c>
      <c r="Q2106" s="6" t="s">
        <v>20102</v>
      </c>
      <c r="R2106">
        <v>1</v>
      </c>
      <c r="S2106">
        <v>0</v>
      </c>
      <c r="T2106">
        <v>-1</v>
      </c>
      <c r="U2106">
        <v>1803.8</v>
      </c>
      <c r="V2106" s="6" t="s">
        <v>16945</v>
      </c>
      <c r="W2106" s="6" t="s">
        <v>16946</v>
      </c>
      <c r="X2106" s="55">
        <v>44669</v>
      </c>
      <c r="Y2106">
        <v>30000</v>
      </c>
      <c r="Z2106">
        <v>1372.4</v>
      </c>
      <c r="AA2106" s="6" t="s">
        <v>16965</v>
      </c>
      <c r="AB2106" s="6" t="s">
        <v>16947</v>
      </c>
      <c r="AD2106" s="6" t="s">
        <v>16948</v>
      </c>
      <c r="AE2106">
        <v>53199</v>
      </c>
      <c r="AF2106">
        <v>48081</v>
      </c>
      <c r="AG2106" s="6" t="s">
        <v>16949</v>
      </c>
      <c r="AH2106" s="6" t="s">
        <v>16950</v>
      </c>
      <c r="AI2106" s="6" t="s">
        <v>16951</v>
      </c>
      <c r="AJ2106" s="6" t="s">
        <v>16765</v>
      </c>
      <c r="AK2106" s="6" t="s">
        <v>16765</v>
      </c>
      <c r="AL2106" s="6" t="s">
        <v>16765</v>
      </c>
      <c r="AM2106" s="6" t="s">
        <v>16952</v>
      </c>
      <c r="AN2106">
        <v>0</v>
      </c>
      <c r="AO2106" s="55">
        <v>44669</v>
      </c>
      <c r="AP2106" s="6" t="s">
        <v>16953</v>
      </c>
      <c r="AQ2106">
        <v>0</v>
      </c>
      <c r="AR2106" s="6" t="s">
        <v>16954</v>
      </c>
      <c r="AS2106" s="6" t="s">
        <v>16955</v>
      </c>
      <c r="AT2106" s="6" t="s">
        <v>16947</v>
      </c>
      <c r="AU2106">
        <v>0</v>
      </c>
      <c r="AV2106">
        <v>0</v>
      </c>
      <c r="AW2106" s="6" t="s">
        <v>16956</v>
      </c>
      <c r="AX2106" s="6" t="s">
        <v>20103</v>
      </c>
      <c r="AY2106" s="6" t="s">
        <v>16765</v>
      </c>
      <c r="AZ2106" s="6" t="s">
        <v>16958</v>
      </c>
      <c r="BA2106" s="6" t="s">
        <v>16765</v>
      </c>
      <c r="BB2106" s="6" t="s">
        <v>16959</v>
      </c>
      <c r="BC2106" s="6" t="s">
        <v>16765</v>
      </c>
      <c r="BD2106" s="6" t="s">
        <v>16960</v>
      </c>
      <c r="BE2106" s="6" t="s">
        <v>16961</v>
      </c>
      <c r="BF2106" s="6" t="s">
        <v>13575</v>
      </c>
      <c r="BG2106" s="6" t="s">
        <v>13575</v>
      </c>
      <c r="BH2106" s="6" t="s">
        <v>16959</v>
      </c>
      <c r="BI2106">
        <v>0</v>
      </c>
      <c r="BJ2106" s="6" t="s">
        <v>16958</v>
      </c>
      <c r="BK2106">
        <v>0</v>
      </c>
      <c r="BL2106" s="6" t="s">
        <v>315</v>
      </c>
      <c r="BM2106" s="56">
        <f>COUNTIF($B$2:B2106,B2106)</f>
        <v>1</v>
      </c>
      <c r="BN2106" s="6" t="str">
        <f t="shared" si="32"/>
        <v>16029-1</v>
      </c>
    </row>
    <row r="2107" spans="1:66" x14ac:dyDescent="0.25">
      <c r="A2107">
        <v>1</v>
      </c>
      <c r="B2107">
        <v>16030</v>
      </c>
      <c r="C2107" s="6" t="s">
        <v>20104</v>
      </c>
      <c r="D2107">
        <v>5</v>
      </c>
      <c r="E2107">
        <v>2</v>
      </c>
      <c r="F2107">
        <v>20</v>
      </c>
      <c r="G2107">
        <v>207</v>
      </c>
      <c r="H2107" s="6" t="s">
        <v>16943</v>
      </c>
      <c r="I2107">
        <v>1</v>
      </c>
      <c r="J2107">
        <v>752360</v>
      </c>
      <c r="K2107">
        <v>6</v>
      </c>
      <c r="L2107" s="55">
        <v>43662</v>
      </c>
      <c r="M2107" s="6" t="s">
        <v>16765</v>
      </c>
      <c r="N2107" s="55">
        <v>44568</v>
      </c>
      <c r="O2107">
        <v>118779</v>
      </c>
      <c r="P2107" s="6" t="s">
        <v>16784</v>
      </c>
      <c r="Q2107" s="6" t="s">
        <v>20105</v>
      </c>
      <c r="R2107">
        <v>1</v>
      </c>
      <c r="S2107">
        <v>0</v>
      </c>
      <c r="T2107">
        <v>-1</v>
      </c>
      <c r="U2107">
        <v>1248.07</v>
      </c>
      <c r="V2107" s="6" t="s">
        <v>16945</v>
      </c>
      <c r="W2107" s="6" t="s">
        <v>16946</v>
      </c>
      <c r="X2107" s="55">
        <v>44616</v>
      </c>
      <c r="Y2107">
        <v>20000</v>
      </c>
      <c r="Z2107">
        <v>0</v>
      </c>
      <c r="AA2107" s="6" t="s">
        <v>16765</v>
      </c>
      <c r="AB2107" s="6" t="s">
        <v>16947</v>
      </c>
      <c r="AD2107" s="6" t="s">
        <v>16948</v>
      </c>
      <c r="AE2107">
        <v>51246</v>
      </c>
      <c r="AF2107">
        <v>46451</v>
      </c>
      <c r="AG2107" s="6" t="s">
        <v>16949</v>
      </c>
      <c r="AH2107" s="6" t="s">
        <v>16950</v>
      </c>
      <c r="AI2107" s="6" t="s">
        <v>16951</v>
      </c>
      <c r="AJ2107" s="6" t="s">
        <v>16765</v>
      </c>
      <c r="AK2107" s="6" t="s">
        <v>16765</v>
      </c>
      <c r="AL2107" s="6" t="s">
        <v>16765</v>
      </c>
      <c r="AM2107" s="6" t="s">
        <v>16952</v>
      </c>
      <c r="AN2107">
        <v>0</v>
      </c>
      <c r="AO2107" s="55">
        <v>44616</v>
      </c>
      <c r="AP2107" s="6" t="s">
        <v>16953</v>
      </c>
      <c r="AQ2107">
        <v>0</v>
      </c>
      <c r="AR2107" s="6" t="s">
        <v>16954</v>
      </c>
      <c r="AS2107" s="6" t="s">
        <v>16955</v>
      </c>
      <c r="AT2107" s="6" t="s">
        <v>16947</v>
      </c>
      <c r="AU2107">
        <v>0</v>
      </c>
      <c r="AV2107">
        <v>0</v>
      </c>
      <c r="AW2107" s="6" t="s">
        <v>16956</v>
      </c>
      <c r="AX2107" s="6" t="s">
        <v>17558</v>
      </c>
      <c r="AY2107" s="6" t="s">
        <v>16765</v>
      </c>
      <c r="AZ2107" s="6" t="s">
        <v>16958</v>
      </c>
      <c r="BA2107" s="6" t="s">
        <v>16765</v>
      </c>
      <c r="BB2107" s="6" t="s">
        <v>16959</v>
      </c>
      <c r="BC2107" s="6" t="s">
        <v>16765</v>
      </c>
      <c r="BD2107" s="6" t="s">
        <v>16960</v>
      </c>
      <c r="BE2107" s="6" t="s">
        <v>16961</v>
      </c>
      <c r="BF2107" s="6" t="s">
        <v>13575</v>
      </c>
      <c r="BG2107" s="6" t="s">
        <v>13575</v>
      </c>
      <c r="BH2107" s="6" t="s">
        <v>16959</v>
      </c>
      <c r="BI2107">
        <v>0</v>
      </c>
      <c r="BJ2107" s="6" t="s">
        <v>16958</v>
      </c>
      <c r="BK2107">
        <v>0</v>
      </c>
      <c r="BL2107" s="6" t="s">
        <v>315</v>
      </c>
      <c r="BM2107" s="56">
        <f>COUNTIF($B$2:B2107,B2107)</f>
        <v>1</v>
      </c>
      <c r="BN2107" s="6" t="str">
        <f t="shared" si="32"/>
        <v>16030-1</v>
      </c>
    </row>
    <row r="2108" spans="1:66" x14ac:dyDescent="0.25">
      <c r="A2108">
        <v>1</v>
      </c>
      <c r="B2108">
        <v>16030</v>
      </c>
      <c r="C2108" s="6" t="s">
        <v>20104</v>
      </c>
      <c r="D2108">
        <v>5</v>
      </c>
      <c r="E2108">
        <v>2</v>
      </c>
      <c r="F2108">
        <v>20</v>
      </c>
      <c r="G2108">
        <v>207</v>
      </c>
      <c r="H2108" s="6" t="s">
        <v>16943</v>
      </c>
      <c r="I2108">
        <v>1</v>
      </c>
      <c r="J2108">
        <v>752361</v>
      </c>
      <c r="K2108">
        <v>6</v>
      </c>
      <c r="L2108" s="55">
        <v>43662</v>
      </c>
      <c r="M2108" s="6" t="s">
        <v>16765</v>
      </c>
      <c r="N2108" s="55">
        <v>44568</v>
      </c>
      <c r="O2108">
        <v>118784</v>
      </c>
      <c r="P2108" s="6" t="s">
        <v>16764</v>
      </c>
      <c r="Q2108" s="6" t="s">
        <v>20106</v>
      </c>
      <c r="R2108">
        <v>1</v>
      </c>
      <c r="S2108">
        <v>0</v>
      </c>
      <c r="T2108">
        <v>-1</v>
      </c>
      <c r="U2108">
        <v>1651</v>
      </c>
      <c r="V2108" s="6" t="s">
        <v>16945</v>
      </c>
      <c r="W2108" s="6" t="s">
        <v>16946</v>
      </c>
      <c r="X2108" s="55">
        <v>44616</v>
      </c>
      <c r="Y2108">
        <v>20000</v>
      </c>
      <c r="Z2108">
        <v>0</v>
      </c>
      <c r="AA2108" s="6" t="s">
        <v>16765</v>
      </c>
      <c r="AB2108" s="6" t="s">
        <v>16947</v>
      </c>
      <c r="AD2108" s="6" t="s">
        <v>16948</v>
      </c>
      <c r="AE2108">
        <v>51247</v>
      </c>
      <c r="AF2108">
        <v>46452</v>
      </c>
      <c r="AG2108" s="6" t="s">
        <v>16949</v>
      </c>
      <c r="AH2108" s="6" t="s">
        <v>16950</v>
      </c>
      <c r="AI2108" s="6" t="s">
        <v>16951</v>
      </c>
      <c r="AJ2108" s="6" t="s">
        <v>16765</v>
      </c>
      <c r="AK2108" s="6" t="s">
        <v>16765</v>
      </c>
      <c r="AL2108" s="6" t="s">
        <v>16765</v>
      </c>
      <c r="AM2108" s="6" t="s">
        <v>16952</v>
      </c>
      <c r="AN2108">
        <v>0</v>
      </c>
      <c r="AO2108" s="55">
        <v>44616</v>
      </c>
      <c r="AP2108" s="6" t="s">
        <v>16953</v>
      </c>
      <c r="AQ2108">
        <v>0</v>
      </c>
      <c r="AR2108" s="6" t="s">
        <v>16954</v>
      </c>
      <c r="AS2108" s="6" t="s">
        <v>16955</v>
      </c>
      <c r="AT2108" s="6" t="s">
        <v>16947</v>
      </c>
      <c r="AU2108">
        <v>0</v>
      </c>
      <c r="AV2108">
        <v>0</v>
      </c>
      <c r="AW2108" s="6" t="s">
        <v>16956</v>
      </c>
      <c r="AX2108" s="6" t="s">
        <v>17558</v>
      </c>
      <c r="AY2108" s="6" t="s">
        <v>16765</v>
      </c>
      <c r="AZ2108" s="6" t="s">
        <v>16958</v>
      </c>
      <c r="BA2108" s="6" t="s">
        <v>16765</v>
      </c>
      <c r="BB2108" s="6" t="s">
        <v>16959</v>
      </c>
      <c r="BC2108" s="6" t="s">
        <v>16765</v>
      </c>
      <c r="BD2108" s="6" t="s">
        <v>16960</v>
      </c>
      <c r="BE2108" s="6" t="s">
        <v>16961</v>
      </c>
      <c r="BF2108" s="6" t="s">
        <v>13575</v>
      </c>
      <c r="BG2108" s="6" t="s">
        <v>13575</v>
      </c>
      <c r="BH2108" s="6" t="s">
        <v>16959</v>
      </c>
      <c r="BI2108">
        <v>0</v>
      </c>
      <c r="BJ2108" s="6" t="s">
        <v>16958</v>
      </c>
      <c r="BK2108">
        <v>0</v>
      </c>
      <c r="BL2108" s="6" t="s">
        <v>315</v>
      </c>
      <c r="BM2108" s="56">
        <f>COUNTIF($B$2:B2108,B2108)</f>
        <v>2</v>
      </c>
      <c r="BN2108" s="6" t="str">
        <f t="shared" si="32"/>
        <v>16030-2</v>
      </c>
    </row>
    <row r="2109" spans="1:66" x14ac:dyDescent="0.25">
      <c r="A2109">
        <v>1</v>
      </c>
      <c r="B2109">
        <v>16031</v>
      </c>
      <c r="C2109" s="6" t="s">
        <v>20107</v>
      </c>
      <c r="D2109">
        <v>5</v>
      </c>
      <c r="E2109">
        <v>1</v>
      </c>
      <c r="F2109">
        <v>10</v>
      </c>
      <c r="G2109">
        <v>103</v>
      </c>
      <c r="H2109" s="6" t="s">
        <v>17007</v>
      </c>
      <c r="I2109">
        <v>1</v>
      </c>
      <c r="J2109">
        <v>755555</v>
      </c>
      <c r="K2109">
        <v>6</v>
      </c>
      <c r="L2109" s="55">
        <v>43668</v>
      </c>
      <c r="M2109" s="6" t="s">
        <v>16765</v>
      </c>
      <c r="N2109" s="55">
        <v>44568</v>
      </c>
      <c r="O2109">
        <v>118784</v>
      </c>
      <c r="P2109" s="6" t="s">
        <v>16764</v>
      </c>
      <c r="Q2109" s="6" t="s">
        <v>20108</v>
      </c>
      <c r="R2109">
        <v>1</v>
      </c>
      <c r="S2109">
        <v>0</v>
      </c>
      <c r="T2109">
        <v>-1</v>
      </c>
      <c r="U2109">
        <v>1651</v>
      </c>
      <c r="V2109" s="6" t="s">
        <v>16945</v>
      </c>
      <c r="W2109" s="6" t="s">
        <v>16946</v>
      </c>
      <c r="X2109" s="55">
        <v>44665</v>
      </c>
      <c r="Y2109">
        <v>10000</v>
      </c>
      <c r="Z2109">
        <v>0</v>
      </c>
      <c r="AA2109" s="6" t="s">
        <v>16765</v>
      </c>
      <c r="AB2109" s="6" t="s">
        <v>16947</v>
      </c>
      <c r="AD2109" s="6" t="s">
        <v>16948</v>
      </c>
      <c r="AE2109">
        <v>51276</v>
      </c>
      <c r="AF2109">
        <v>46502</v>
      </c>
      <c r="AG2109" s="6" t="s">
        <v>16949</v>
      </c>
      <c r="AH2109" s="6" t="s">
        <v>16950</v>
      </c>
      <c r="AI2109" s="6" t="s">
        <v>16951</v>
      </c>
      <c r="AJ2109" s="6" t="s">
        <v>16765</v>
      </c>
      <c r="AK2109" s="6" t="s">
        <v>16765</v>
      </c>
      <c r="AL2109" s="6" t="s">
        <v>16765</v>
      </c>
      <c r="AM2109" s="6" t="s">
        <v>16952</v>
      </c>
      <c r="AN2109">
        <v>0</v>
      </c>
      <c r="AO2109" s="55">
        <v>44665</v>
      </c>
      <c r="AP2109" s="6" t="s">
        <v>16953</v>
      </c>
      <c r="AQ2109">
        <v>0</v>
      </c>
      <c r="AR2109" s="6" t="s">
        <v>16954</v>
      </c>
      <c r="AS2109" s="6" t="s">
        <v>16955</v>
      </c>
      <c r="AT2109" s="6" t="s">
        <v>16947</v>
      </c>
      <c r="AU2109">
        <v>0</v>
      </c>
      <c r="AV2109">
        <v>0</v>
      </c>
      <c r="AW2109" s="6" t="s">
        <v>16956</v>
      </c>
      <c r="AX2109" s="6" t="s">
        <v>17331</v>
      </c>
      <c r="AY2109" s="6" t="s">
        <v>16765</v>
      </c>
      <c r="AZ2109" s="6" t="s">
        <v>16958</v>
      </c>
      <c r="BA2109" s="6" t="s">
        <v>16765</v>
      </c>
      <c r="BB2109" s="6" t="s">
        <v>16959</v>
      </c>
      <c r="BC2109" s="6" t="s">
        <v>16765</v>
      </c>
      <c r="BD2109" s="6" t="s">
        <v>16960</v>
      </c>
      <c r="BE2109" s="6" t="s">
        <v>16961</v>
      </c>
      <c r="BF2109" s="6" t="s">
        <v>13575</v>
      </c>
      <c r="BG2109" s="6" t="s">
        <v>13575</v>
      </c>
      <c r="BH2109" s="6" t="s">
        <v>16959</v>
      </c>
      <c r="BI2109">
        <v>0</v>
      </c>
      <c r="BJ2109" s="6" t="s">
        <v>16958</v>
      </c>
      <c r="BK2109">
        <v>0</v>
      </c>
      <c r="BL2109" s="6" t="s">
        <v>315</v>
      </c>
      <c r="BM2109" s="56">
        <f>COUNTIF($B$2:B2109,B2109)</f>
        <v>1</v>
      </c>
      <c r="BN2109" s="6" t="str">
        <f t="shared" si="32"/>
        <v>16031-1</v>
      </c>
    </row>
    <row r="2110" spans="1:66" x14ac:dyDescent="0.25">
      <c r="A2110">
        <v>1</v>
      </c>
      <c r="B2110">
        <v>16042</v>
      </c>
      <c r="C2110" s="6" t="s">
        <v>20109</v>
      </c>
      <c r="D2110">
        <v>5</v>
      </c>
      <c r="E2110">
        <v>2</v>
      </c>
      <c r="F2110">
        <v>20</v>
      </c>
      <c r="G2110">
        <v>205</v>
      </c>
      <c r="H2110" s="6" t="s">
        <v>16943</v>
      </c>
      <c r="I2110">
        <v>1</v>
      </c>
      <c r="J2110">
        <v>771258</v>
      </c>
      <c r="K2110">
        <v>6</v>
      </c>
      <c r="L2110" s="55">
        <v>43697</v>
      </c>
      <c r="M2110" s="6" t="s">
        <v>16765</v>
      </c>
      <c r="N2110" s="55">
        <v>109574</v>
      </c>
      <c r="O2110">
        <v>188005</v>
      </c>
      <c r="P2110" s="6" t="s">
        <v>16774</v>
      </c>
      <c r="Q2110" s="6" t="s">
        <v>16973</v>
      </c>
      <c r="R2110">
        <v>5</v>
      </c>
      <c r="S2110">
        <v>0</v>
      </c>
      <c r="T2110">
        <v>-5</v>
      </c>
      <c r="U2110">
        <v>212</v>
      </c>
      <c r="V2110" s="6" t="s">
        <v>16999</v>
      </c>
      <c r="W2110" s="6" t="s">
        <v>16946</v>
      </c>
      <c r="X2110" s="55">
        <v>44659</v>
      </c>
      <c r="Y2110">
        <v>40000</v>
      </c>
      <c r="Z2110">
        <v>0</v>
      </c>
      <c r="AA2110" s="6" t="s">
        <v>16765</v>
      </c>
      <c r="AB2110" s="6" t="s">
        <v>16947</v>
      </c>
      <c r="AD2110" s="6" t="s">
        <v>16765</v>
      </c>
      <c r="AE2110">
        <v>51413</v>
      </c>
      <c r="AF2110">
        <v>46609</v>
      </c>
      <c r="AG2110" s="6" t="s">
        <v>16973</v>
      </c>
      <c r="AH2110" s="6" t="s">
        <v>16950</v>
      </c>
      <c r="AI2110" s="6" t="s">
        <v>16951</v>
      </c>
      <c r="AJ2110" s="6" t="s">
        <v>16765</v>
      </c>
      <c r="AK2110" s="6" t="s">
        <v>16765</v>
      </c>
      <c r="AL2110" s="6" t="s">
        <v>16765</v>
      </c>
      <c r="AM2110" s="6" t="s">
        <v>16952</v>
      </c>
      <c r="AN2110">
        <v>0</v>
      </c>
      <c r="AO2110" s="55">
        <v>44659</v>
      </c>
      <c r="AP2110" s="6" t="s">
        <v>17000</v>
      </c>
      <c r="AQ2110">
        <v>0</v>
      </c>
      <c r="AR2110" s="6" t="s">
        <v>17018</v>
      </c>
      <c r="AS2110" s="6" t="s">
        <v>17002</v>
      </c>
      <c r="AT2110" s="6" t="s">
        <v>16947</v>
      </c>
      <c r="AU2110">
        <v>0</v>
      </c>
      <c r="AV2110">
        <v>0</v>
      </c>
      <c r="AW2110" s="6" t="s">
        <v>16956</v>
      </c>
      <c r="AX2110" s="6" t="s">
        <v>17815</v>
      </c>
      <c r="AY2110" s="6" t="s">
        <v>16765</v>
      </c>
      <c r="AZ2110" s="6" t="s">
        <v>16958</v>
      </c>
      <c r="BA2110" s="6" t="s">
        <v>16765</v>
      </c>
      <c r="BB2110" s="6" t="s">
        <v>16959</v>
      </c>
      <c r="BC2110" s="6" t="s">
        <v>16765</v>
      </c>
      <c r="BD2110" s="6" t="s">
        <v>16960</v>
      </c>
      <c r="BE2110" s="6" t="s">
        <v>16961</v>
      </c>
      <c r="BF2110" s="6" t="s">
        <v>13575</v>
      </c>
      <c r="BG2110" s="6" t="s">
        <v>13575</v>
      </c>
      <c r="BH2110" s="6" t="s">
        <v>16959</v>
      </c>
      <c r="BI2110">
        <v>0</v>
      </c>
      <c r="BJ2110" s="6" t="s">
        <v>16958</v>
      </c>
      <c r="BK2110">
        <v>0</v>
      </c>
      <c r="BL2110" s="6" t="s">
        <v>315</v>
      </c>
      <c r="BM2110" s="56">
        <f>COUNTIF($B$2:B2110,B2110)</f>
        <v>1</v>
      </c>
      <c r="BN2110" s="6" t="str">
        <f t="shared" si="32"/>
        <v>16042-1</v>
      </c>
    </row>
    <row r="2111" spans="1:66" x14ac:dyDescent="0.25">
      <c r="A2111">
        <v>1</v>
      </c>
      <c r="B2111">
        <v>16042</v>
      </c>
      <c r="C2111" s="6" t="s">
        <v>20109</v>
      </c>
      <c r="D2111">
        <v>5</v>
      </c>
      <c r="E2111">
        <v>2</v>
      </c>
      <c r="F2111">
        <v>20</v>
      </c>
      <c r="G2111">
        <v>205</v>
      </c>
      <c r="H2111" s="6" t="s">
        <v>16943</v>
      </c>
      <c r="I2111">
        <v>1</v>
      </c>
      <c r="J2111">
        <v>771258</v>
      </c>
      <c r="K2111">
        <v>6</v>
      </c>
      <c r="L2111" s="55">
        <v>43697</v>
      </c>
      <c r="M2111" s="6" t="s">
        <v>16765</v>
      </c>
      <c r="N2111" s="55">
        <v>109574</v>
      </c>
      <c r="O2111">
        <v>188006</v>
      </c>
      <c r="P2111" s="6" t="s">
        <v>16776</v>
      </c>
      <c r="Q2111" s="6" t="s">
        <v>16973</v>
      </c>
      <c r="R2111">
        <v>60</v>
      </c>
      <c r="S2111">
        <v>0</v>
      </c>
      <c r="T2111">
        <v>-60</v>
      </c>
      <c r="U2111">
        <v>120</v>
      </c>
      <c r="V2111" s="6" t="s">
        <v>17004</v>
      </c>
      <c r="W2111" s="6" t="s">
        <v>16946</v>
      </c>
      <c r="X2111" s="55">
        <v>44659</v>
      </c>
      <c r="Y2111">
        <v>40000</v>
      </c>
      <c r="Z2111">
        <v>0</v>
      </c>
      <c r="AA2111" s="6" t="s">
        <v>16765</v>
      </c>
      <c r="AB2111" s="6" t="s">
        <v>16947</v>
      </c>
      <c r="AD2111" s="6" t="s">
        <v>16765</v>
      </c>
      <c r="AE2111">
        <v>51414</v>
      </c>
      <c r="AF2111">
        <v>46609</v>
      </c>
      <c r="AG2111" s="6" t="s">
        <v>16973</v>
      </c>
      <c r="AH2111" s="6" t="s">
        <v>16950</v>
      </c>
      <c r="AI2111" s="6" t="s">
        <v>16951</v>
      </c>
      <c r="AJ2111" s="6" t="s">
        <v>16765</v>
      </c>
      <c r="AK2111" s="6" t="s">
        <v>16765</v>
      </c>
      <c r="AL2111" s="6" t="s">
        <v>16765</v>
      </c>
      <c r="AM2111" s="6" t="s">
        <v>16952</v>
      </c>
      <c r="AN2111">
        <v>0</v>
      </c>
      <c r="AO2111" s="55">
        <v>44659</v>
      </c>
      <c r="AP2111" s="6" t="s">
        <v>17000</v>
      </c>
      <c r="AQ2111">
        <v>0</v>
      </c>
      <c r="AR2111" s="6" t="s">
        <v>17020</v>
      </c>
      <c r="AS2111" s="6" t="s">
        <v>17002</v>
      </c>
      <c r="AT2111" s="6" t="s">
        <v>16947</v>
      </c>
      <c r="AU2111">
        <v>0</v>
      </c>
      <c r="AV2111">
        <v>0</v>
      </c>
      <c r="AW2111" s="6" t="s">
        <v>16956</v>
      </c>
      <c r="AX2111" s="6" t="s">
        <v>17815</v>
      </c>
      <c r="AY2111" s="6" t="s">
        <v>16765</v>
      </c>
      <c r="AZ2111" s="6" t="s">
        <v>16958</v>
      </c>
      <c r="BA2111" s="6" t="s">
        <v>16765</v>
      </c>
      <c r="BB2111" s="6" t="s">
        <v>16959</v>
      </c>
      <c r="BC2111" s="6" t="s">
        <v>16765</v>
      </c>
      <c r="BD2111" s="6" t="s">
        <v>16960</v>
      </c>
      <c r="BE2111" s="6" t="s">
        <v>16961</v>
      </c>
      <c r="BF2111" s="6" t="s">
        <v>13575</v>
      </c>
      <c r="BG2111" s="6" t="s">
        <v>13575</v>
      </c>
      <c r="BH2111" s="6" t="s">
        <v>16959</v>
      </c>
      <c r="BI2111">
        <v>0</v>
      </c>
      <c r="BJ2111" s="6" t="s">
        <v>16958</v>
      </c>
      <c r="BK2111">
        <v>0</v>
      </c>
      <c r="BL2111" s="6" t="s">
        <v>315</v>
      </c>
      <c r="BM2111" s="56">
        <f>COUNTIF($B$2:B2111,B2111)</f>
        <v>2</v>
      </c>
      <c r="BN2111" s="6" t="str">
        <f t="shared" si="32"/>
        <v>16042-2</v>
      </c>
    </row>
    <row r="2112" spans="1:66" x14ac:dyDescent="0.25">
      <c r="A2112">
        <v>1</v>
      </c>
      <c r="B2112">
        <v>16058</v>
      </c>
      <c r="C2112" s="6" t="s">
        <v>20110</v>
      </c>
      <c r="D2112">
        <v>5</v>
      </c>
      <c r="E2112">
        <v>3</v>
      </c>
      <c r="F2112">
        <v>30</v>
      </c>
      <c r="G2112">
        <v>308</v>
      </c>
      <c r="H2112" s="6" t="s">
        <v>16994</v>
      </c>
      <c r="I2112">
        <v>1</v>
      </c>
      <c r="J2112">
        <v>752402</v>
      </c>
      <c r="K2112">
        <v>6</v>
      </c>
      <c r="L2112" s="55">
        <v>43662</v>
      </c>
      <c r="M2112" s="6" t="s">
        <v>16765</v>
      </c>
      <c r="N2112" s="55">
        <v>44568</v>
      </c>
      <c r="O2112">
        <v>118788</v>
      </c>
      <c r="P2112" s="6" t="s">
        <v>16787</v>
      </c>
      <c r="Q2112" s="6" t="s">
        <v>20111</v>
      </c>
      <c r="R2112">
        <v>1</v>
      </c>
      <c r="S2112">
        <v>0</v>
      </c>
      <c r="T2112">
        <v>-1</v>
      </c>
      <c r="U2112">
        <v>2572.9499999999998</v>
      </c>
      <c r="V2112" s="6" t="s">
        <v>16945</v>
      </c>
      <c r="W2112" s="6" t="s">
        <v>16946</v>
      </c>
      <c r="X2112" s="55">
        <v>44664</v>
      </c>
      <c r="Y2112">
        <v>0</v>
      </c>
      <c r="Z2112">
        <v>0</v>
      </c>
      <c r="AA2112" s="6" t="s">
        <v>16765</v>
      </c>
      <c r="AB2112" s="6" t="s">
        <v>16947</v>
      </c>
      <c r="AD2112" s="6" t="s">
        <v>16948</v>
      </c>
      <c r="AE2112">
        <v>51215</v>
      </c>
      <c r="AF2112">
        <v>8727</v>
      </c>
      <c r="AG2112" s="6" t="s">
        <v>16949</v>
      </c>
      <c r="AH2112" s="6" t="s">
        <v>16950</v>
      </c>
      <c r="AI2112" s="6" t="s">
        <v>16951</v>
      </c>
      <c r="AJ2112" s="6" t="s">
        <v>16765</v>
      </c>
      <c r="AK2112" s="6" t="s">
        <v>16765</v>
      </c>
      <c r="AL2112" s="6" t="s">
        <v>16765</v>
      </c>
      <c r="AM2112" s="6" t="s">
        <v>16952</v>
      </c>
      <c r="AN2112">
        <v>0</v>
      </c>
      <c r="AO2112" s="55">
        <v>44664</v>
      </c>
      <c r="AP2112" s="6" t="s">
        <v>16953</v>
      </c>
      <c r="AQ2112">
        <v>0</v>
      </c>
      <c r="AR2112" s="6" t="s">
        <v>16954</v>
      </c>
      <c r="AS2112" s="6" t="s">
        <v>16955</v>
      </c>
      <c r="AT2112" s="6" t="s">
        <v>16947</v>
      </c>
      <c r="AU2112">
        <v>0</v>
      </c>
      <c r="AV2112">
        <v>0</v>
      </c>
      <c r="AW2112" s="6" t="s">
        <v>16956</v>
      </c>
      <c r="AX2112" s="6" t="s">
        <v>17558</v>
      </c>
      <c r="AY2112" s="6" t="s">
        <v>16765</v>
      </c>
      <c r="AZ2112" s="6" t="s">
        <v>16958</v>
      </c>
      <c r="BA2112" s="6" t="s">
        <v>16765</v>
      </c>
      <c r="BB2112" s="6" t="s">
        <v>16959</v>
      </c>
      <c r="BC2112" s="6" t="s">
        <v>16765</v>
      </c>
      <c r="BD2112" s="6" t="s">
        <v>16960</v>
      </c>
      <c r="BE2112" s="6" t="s">
        <v>16961</v>
      </c>
      <c r="BF2112" s="6" t="s">
        <v>13575</v>
      </c>
      <c r="BG2112" s="6" t="s">
        <v>13575</v>
      </c>
      <c r="BH2112" s="6" t="s">
        <v>16959</v>
      </c>
      <c r="BI2112">
        <v>0</v>
      </c>
      <c r="BJ2112" s="6" t="s">
        <v>16958</v>
      </c>
      <c r="BK2112">
        <v>0</v>
      </c>
      <c r="BL2112" s="6" t="s">
        <v>315</v>
      </c>
      <c r="BM2112" s="56">
        <f>COUNTIF($B$2:B2112,B2112)</f>
        <v>1</v>
      </c>
      <c r="BN2112" s="6" t="str">
        <f t="shared" si="32"/>
        <v>16058-1</v>
      </c>
    </row>
    <row r="2113" spans="1:66" x14ac:dyDescent="0.25">
      <c r="A2113">
        <v>1</v>
      </c>
      <c r="B2113">
        <v>16067</v>
      </c>
      <c r="C2113" s="6" t="s">
        <v>20112</v>
      </c>
      <c r="D2113">
        <v>5</v>
      </c>
      <c r="E2113">
        <v>3</v>
      </c>
      <c r="F2113">
        <v>30</v>
      </c>
      <c r="G2113">
        <v>304</v>
      </c>
      <c r="H2113" s="6" t="s">
        <v>16943</v>
      </c>
      <c r="I2113">
        <v>1</v>
      </c>
      <c r="J2113">
        <v>801940</v>
      </c>
      <c r="K2113">
        <v>6</v>
      </c>
      <c r="L2113" s="55">
        <v>43752</v>
      </c>
      <c r="M2113" s="6" t="s">
        <v>16765</v>
      </c>
      <c r="N2113" s="55">
        <v>44568</v>
      </c>
      <c r="O2113">
        <v>118724</v>
      </c>
      <c r="P2113" s="6" t="s">
        <v>16773</v>
      </c>
      <c r="Q2113" s="6" t="s">
        <v>20113</v>
      </c>
      <c r="R2113">
        <v>1</v>
      </c>
      <c r="S2113">
        <v>0</v>
      </c>
      <c r="T2113">
        <v>-1</v>
      </c>
      <c r="U2113">
        <v>1141.5899999999999</v>
      </c>
      <c r="V2113" s="6" t="s">
        <v>16945</v>
      </c>
      <c r="W2113" s="6" t="s">
        <v>16946</v>
      </c>
      <c r="X2113" s="55">
        <v>44665</v>
      </c>
      <c r="Y2113">
        <v>90000</v>
      </c>
      <c r="Z2113">
        <v>0</v>
      </c>
      <c r="AA2113" s="6" t="s">
        <v>16765</v>
      </c>
      <c r="AB2113" s="6" t="s">
        <v>16947</v>
      </c>
      <c r="AD2113" s="6" t="s">
        <v>16948</v>
      </c>
      <c r="AE2113">
        <v>51678</v>
      </c>
      <c r="AF2113">
        <v>46811</v>
      </c>
      <c r="AG2113" s="6" t="s">
        <v>16949</v>
      </c>
      <c r="AH2113" s="6" t="s">
        <v>16950</v>
      </c>
      <c r="AI2113" s="6" t="s">
        <v>16951</v>
      </c>
      <c r="AJ2113" s="6" t="s">
        <v>16765</v>
      </c>
      <c r="AK2113" s="6" t="s">
        <v>16765</v>
      </c>
      <c r="AL2113" s="6" t="s">
        <v>16765</v>
      </c>
      <c r="AM2113" s="6" t="s">
        <v>16952</v>
      </c>
      <c r="AN2113">
        <v>0</v>
      </c>
      <c r="AO2113" s="55">
        <v>44665</v>
      </c>
      <c r="AP2113" s="6" t="s">
        <v>16953</v>
      </c>
      <c r="AQ2113">
        <v>0</v>
      </c>
      <c r="AR2113" s="6" t="s">
        <v>16997</v>
      </c>
      <c r="AS2113" s="6" t="s">
        <v>16955</v>
      </c>
      <c r="AT2113" s="6" t="s">
        <v>16947</v>
      </c>
      <c r="AU2113">
        <v>0</v>
      </c>
      <c r="AV2113">
        <v>0</v>
      </c>
      <c r="AW2113" s="6" t="s">
        <v>16956</v>
      </c>
      <c r="AX2113" s="6" t="s">
        <v>18324</v>
      </c>
      <c r="AY2113" s="6" t="s">
        <v>16765</v>
      </c>
      <c r="AZ2113" s="6" t="s">
        <v>16958</v>
      </c>
      <c r="BA2113" s="6" t="s">
        <v>16765</v>
      </c>
      <c r="BB2113" s="6" t="s">
        <v>16959</v>
      </c>
      <c r="BC2113" s="6" t="s">
        <v>16765</v>
      </c>
      <c r="BD2113" s="6" t="s">
        <v>16960</v>
      </c>
      <c r="BE2113" s="6" t="s">
        <v>16961</v>
      </c>
      <c r="BF2113" s="6" t="s">
        <v>13575</v>
      </c>
      <c r="BG2113" s="6" t="s">
        <v>13575</v>
      </c>
      <c r="BH2113" s="6" t="s">
        <v>16959</v>
      </c>
      <c r="BI2113">
        <v>0</v>
      </c>
      <c r="BJ2113" s="6" t="s">
        <v>16958</v>
      </c>
      <c r="BK2113">
        <v>0</v>
      </c>
      <c r="BL2113" s="6" t="s">
        <v>315</v>
      </c>
      <c r="BM2113" s="56">
        <f>COUNTIF($B$2:B2113,B2113)</f>
        <v>1</v>
      </c>
      <c r="BN2113" s="6" t="str">
        <f t="shared" si="32"/>
        <v>16067-1</v>
      </c>
    </row>
    <row r="2114" spans="1:66" x14ac:dyDescent="0.25">
      <c r="A2114">
        <v>1</v>
      </c>
      <c r="B2114">
        <v>16067</v>
      </c>
      <c r="C2114" s="6" t="s">
        <v>20112</v>
      </c>
      <c r="D2114">
        <v>5</v>
      </c>
      <c r="E2114">
        <v>3</v>
      </c>
      <c r="F2114">
        <v>30</v>
      </c>
      <c r="G2114">
        <v>304</v>
      </c>
      <c r="H2114" s="6" t="s">
        <v>16943</v>
      </c>
      <c r="I2114">
        <v>1</v>
      </c>
      <c r="J2114">
        <v>218982</v>
      </c>
      <c r="K2114">
        <v>7</v>
      </c>
      <c r="L2114" s="55">
        <v>44566</v>
      </c>
      <c r="M2114" s="6" t="s">
        <v>16765</v>
      </c>
      <c r="N2114" s="55">
        <v>44930</v>
      </c>
      <c r="O2114">
        <v>118750</v>
      </c>
      <c r="P2114" s="6" t="s">
        <v>16767</v>
      </c>
      <c r="Q2114" s="6" t="s">
        <v>20114</v>
      </c>
      <c r="R2114">
        <v>1</v>
      </c>
      <c r="S2114">
        <v>0</v>
      </c>
      <c r="T2114">
        <v>-1</v>
      </c>
      <c r="U2114">
        <v>1803.8</v>
      </c>
      <c r="V2114" s="6" t="s">
        <v>16945</v>
      </c>
      <c r="W2114" s="6" t="s">
        <v>16946</v>
      </c>
      <c r="X2114" s="55">
        <v>44665</v>
      </c>
      <c r="Y2114">
        <v>90000</v>
      </c>
      <c r="Z2114">
        <v>0</v>
      </c>
      <c r="AA2114" s="6" t="s">
        <v>16765</v>
      </c>
      <c r="AB2114" s="6" t="s">
        <v>16947</v>
      </c>
      <c r="AD2114" s="6" t="s">
        <v>16948</v>
      </c>
      <c r="AE2114">
        <v>53924</v>
      </c>
      <c r="AF2114">
        <v>48707</v>
      </c>
      <c r="AG2114" s="6" t="s">
        <v>16949</v>
      </c>
      <c r="AH2114" s="6" t="s">
        <v>16950</v>
      </c>
      <c r="AI2114" s="6" t="s">
        <v>16951</v>
      </c>
      <c r="AJ2114" s="6" t="s">
        <v>16765</v>
      </c>
      <c r="AK2114" s="6" t="s">
        <v>16765</v>
      </c>
      <c r="AL2114" s="6" t="s">
        <v>16765</v>
      </c>
      <c r="AM2114" s="6" t="s">
        <v>16952</v>
      </c>
      <c r="AN2114">
        <v>0</v>
      </c>
      <c r="AO2114" s="55">
        <v>44665</v>
      </c>
      <c r="AP2114" s="6" t="s">
        <v>16953</v>
      </c>
      <c r="AQ2114">
        <v>0</v>
      </c>
      <c r="AR2114" s="6" t="s">
        <v>16954</v>
      </c>
      <c r="AS2114" s="6" t="s">
        <v>16955</v>
      </c>
      <c r="AT2114" s="6" t="s">
        <v>16947</v>
      </c>
      <c r="AU2114">
        <v>0</v>
      </c>
      <c r="AV2114">
        <v>0</v>
      </c>
      <c r="AW2114" s="6" t="s">
        <v>16956</v>
      </c>
      <c r="AX2114" s="6" t="s">
        <v>16765</v>
      </c>
      <c r="AY2114" s="6" t="s">
        <v>16765</v>
      </c>
      <c r="AZ2114" s="6" t="s">
        <v>16958</v>
      </c>
      <c r="BA2114" s="6" t="s">
        <v>16765</v>
      </c>
      <c r="BB2114" s="6" t="s">
        <v>16959</v>
      </c>
      <c r="BC2114" s="6" t="s">
        <v>16765</v>
      </c>
      <c r="BD2114" s="6" t="s">
        <v>16960</v>
      </c>
      <c r="BE2114" s="6" t="s">
        <v>16961</v>
      </c>
      <c r="BF2114" s="6" t="s">
        <v>13575</v>
      </c>
      <c r="BG2114" s="6" t="s">
        <v>13575</v>
      </c>
      <c r="BH2114" s="6" t="s">
        <v>16959</v>
      </c>
      <c r="BI2114">
        <v>0</v>
      </c>
      <c r="BJ2114" s="6" t="s">
        <v>16958</v>
      </c>
      <c r="BK2114">
        <v>0</v>
      </c>
      <c r="BL2114" s="6" t="s">
        <v>315</v>
      </c>
      <c r="BM2114" s="56">
        <f>COUNTIF($B$2:B2114,B2114)</f>
        <v>2</v>
      </c>
      <c r="BN2114" s="6" t="str">
        <f t="shared" ref="BN2114:BN2177" si="33">CONCATENATE(B2114,"-",BM2114)</f>
        <v>16067-2</v>
      </c>
    </row>
    <row r="2115" spans="1:66" x14ac:dyDescent="0.25">
      <c r="A2115">
        <v>1</v>
      </c>
      <c r="B2115">
        <v>16067</v>
      </c>
      <c r="C2115" s="6" t="s">
        <v>20112</v>
      </c>
      <c r="D2115">
        <v>5</v>
      </c>
      <c r="E2115">
        <v>3</v>
      </c>
      <c r="F2115">
        <v>30</v>
      </c>
      <c r="G2115">
        <v>304</v>
      </c>
      <c r="H2115" s="6" t="s">
        <v>16943</v>
      </c>
      <c r="I2115">
        <v>1</v>
      </c>
      <c r="J2115">
        <v>785879</v>
      </c>
      <c r="K2115">
        <v>6</v>
      </c>
      <c r="L2115" s="55">
        <v>43725</v>
      </c>
      <c r="M2115" s="6" t="s">
        <v>16765</v>
      </c>
      <c r="N2115" s="55">
        <v>44568</v>
      </c>
      <c r="O2115">
        <v>118754</v>
      </c>
      <c r="P2115" s="6" t="s">
        <v>16794</v>
      </c>
      <c r="Q2115" s="6" t="s">
        <v>20115</v>
      </c>
      <c r="R2115">
        <v>1</v>
      </c>
      <c r="S2115">
        <v>0</v>
      </c>
      <c r="T2115">
        <v>-1</v>
      </c>
      <c r="U2115">
        <v>1850</v>
      </c>
      <c r="V2115" s="6" t="s">
        <v>16945</v>
      </c>
      <c r="W2115" s="6" t="s">
        <v>16946</v>
      </c>
      <c r="X2115" s="55">
        <v>44665</v>
      </c>
      <c r="Y2115">
        <v>90000</v>
      </c>
      <c r="Z2115">
        <v>0</v>
      </c>
      <c r="AA2115" s="6" t="s">
        <v>16765</v>
      </c>
      <c r="AB2115" s="6" t="s">
        <v>16947</v>
      </c>
      <c r="AD2115" s="6" t="s">
        <v>16948</v>
      </c>
      <c r="AE2115">
        <v>51581</v>
      </c>
      <c r="AF2115">
        <v>46736</v>
      </c>
      <c r="AG2115" s="6" t="s">
        <v>16949</v>
      </c>
      <c r="AH2115" s="6" t="s">
        <v>16950</v>
      </c>
      <c r="AI2115" s="6" t="s">
        <v>16951</v>
      </c>
      <c r="AJ2115" s="6" t="s">
        <v>16765</v>
      </c>
      <c r="AK2115" s="6" t="s">
        <v>16765</v>
      </c>
      <c r="AL2115" s="6" t="s">
        <v>16765</v>
      </c>
      <c r="AM2115" s="6" t="s">
        <v>16952</v>
      </c>
      <c r="AN2115">
        <v>0</v>
      </c>
      <c r="AO2115" s="55">
        <v>44665</v>
      </c>
      <c r="AP2115" s="6" t="s">
        <v>16953</v>
      </c>
      <c r="AQ2115">
        <v>0</v>
      </c>
      <c r="AR2115" s="6" t="s">
        <v>16954</v>
      </c>
      <c r="AS2115" s="6" t="s">
        <v>16955</v>
      </c>
      <c r="AT2115" s="6" t="s">
        <v>16947</v>
      </c>
      <c r="AU2115">
        <v>0</v>
      </c>
      <c r="AV2115">
        <v>0</v>
      </c>
      <c r="AW2115" s="6" t="s">
        <v>16956</v>
      </c>
      <c r="AX2115" s="6" t="s">
        <v>17141</v>
      </c>
      <c r="AY2115" s="6" t="s">
        <v>16765</v>
      </c>
      <c r="AZ2115" s="6" t="s">
        <v>16958</v>
      </c>
      <c r="BA2115" s="6" t="s">
        <v>16765</v>
      </c>
      <c r="BB2115" s="6" t="s">
        <v>16959</v>
      </c>
      <c r="BC2115" s="6" t="s">
        <v>16765</v>
      </c>
      <c r="BD2115" s="6" t="s">
        <v>16960</v>
      </c>
      <c r="BE2115" s="6" t="s">
        <v>16961</v>
      </c>
      <c r="BF2115" s="6" t="s">
        <v>13575</v>
      </c>
      <c r="BG2115" s="6" t="s">
        <v>13575</v>
      </c>
      <c r="BH2115" s="6" t="s">
        <v>16959</v>
      </c>
      <c r="BI2115">
        <v>0</v>
      </c>
      <c r="BJ2115" s="6" t="s">
        <v>16958</v>
      </c>
      <c r="BK2115">
        <v>0</v>
      </c>
      <c r="BL2115" s="6" t="s">
        <v>315</v>
      </c>
      <c r="BM2115" s="56">
        <f>COUNTIF($B$2:B2115,B2115)</f>
        <v>3</v>
      </c>
      <c r="BN2115" s="6" t="str">
        <f t="shared" si="33"/>
        <v>16067-3</v>
      </c>
    </row>
    <row r="2116" spans="1:66" x14ac:dyDescent="0.25">
      <c r="A2116">
        <v>1</v>
      </c>
      <c r="B2116">
        <v>16067</v>
      </c>
      <c r="C2116" s="6" t="s">
        <v>20112</v>
      </c>
      <c r="D2116">
        <v>5</v>
      </c>
      <c r="E2116">
        <v>3</v>
      </c>
      <c r="F2116">
        <v>30</v>
      </c>
      <c r="G2116">
        <v>304</v>
      </c>
      <c r="H2116" s="6" t="s">
        <v>16943</v>
      </c>
      <c r="I2116">
        <v>1</v>
      </c>
      <c r="J2116">
        <v>996059</v>
      </c>
      <c r="K2116">
        <v>6</v>
      </c>
      <c r="L2116" s="55">
        <v>44155</v>
      </c>
      <c r="M2116" s="6" t="s">
        <v>16765</v>
      </c>
      <c r="N2116" s="55">
        <v>44799</v>
      </c>
      <c r="O2116">
        <v>118754</v>
      </c>
      <c r="P2116" s="6" t="s">
        <v>16794</v>
      </c>
      <c r="Q2116" s="6" t="s">
        <v>20116</v>
      </c>
      <c r="R2116">
        <v>1</v>
      </c>
      <c r="S2116">
        <v>0</v>
      </c>
      <c r="T2116">
        <v>-1</v>
      </c>
      <c r="U2116">
        <v>1850</v>
      </c>
      <c r="V2116" s="6" t="s">
        <v>16945</v>
      </c>
      <c r="W2116" s="6" t="s">
        <v>16946</v>
      </c>
      <c r="X2116" s="55">
        <v>44665</v>
      </c>
      <c r="Y2116">
        <v>90000</v>
      </c>
      <c r="Z2116">
        <v>0</v>
      </c>
      <c r="AA2116" s="6" t="s">
        <v>16765</v>
      </c>
      <c r="AB2116" s="6" t="s">
        <v>16947</v>
      </c>
      <c r="AD2116" s="6" t="s">
        <v>16948</v>
      </c>
      <c r="AE2116">
        <v>52683</v>
      </c>
      <c r="AF2116">
        <v>47676</v>
      </c>
      <c r="AG2116" s="6" t="s">
        <v>16949</v>
      </c>
      <c r="AH2116" s="6" t="s">
        <v>16950</v>
      </c>
      <c r="AI2116" s="6" t="s">
        <v>16951</v>
      </c>
      <c r="AJ2116" s="6" t="s">
        <v>16765</v>
      </c>
      <c r="AK2116" s="6" t="s">
        <v>16765</v>
      </c>
      <c r="AL2116" s="6" t="s">
        <v>16765</v>
      </c>
      <c r="AM2116" s="6" t="s">
        <v>16952</v>
      </c>
      <c r="AN2116">
        <v>0</v>
      </c>
      <c r="AO2116" s="55">
        <v>44665</v>
      </c>
      <c r="AP2116" s="6" t="s">
        <v>16953</v>
      </c>
      <c r="AQ2116">
        <v>0</v>
      </c>
      <c r="AR2116" s="6" t="s">
        <v>16954</v>
      </c>
      <c r="AS2116" s="6" t="s">
        <v>16955</v>
      </c>
      <c r="AT2116" s="6" t="s">
        <v>16947</v>
      </c>
      <c r="AU2116">
        <v>0</v>
      </c>
      <c r="AV2116">
        <v>0</v>
      </c>
      <c r="AW2116" s="6" t="s">
        <v>16956</v>
      </c>
      <c r="AX2116" s="6" t="s">
        <v>17308</v>
      </c>
      <c r="AY2116" s="6" t="s">
        <v>16765</v>
      </c>
      <c r="AZ2116" s="6" t="s">
        <v>16958</v>
      </c>
      <c r="BA2116" s="6" t="s">
        <v>16765</v>
      </c>
      <c r="BB2116" s="6" t="s">
        <v>16959</v>
      </c>
      <c r="BC2116" s="6" t="s">
        <v>16765</v>
      </c>
      <c r="BD2116" s="6" t="s">
        <v>16960</v>
      </c>
      <c r="BE2116" s="6" t="s">
        <v>16961</v>
      </c>
      <c r="BF2116" s="6" t="s">
        <v>13575</v>
      </c>
      <c r="BG2116" s="6" t="s">
        <v>13575</v>
      </c>
      <c r="BH2116" s="6" t="s">
        <v>16959</v>
      </c>
      <c r="BI2116">
        <v>0</v>
      </c>
      <c r="BJ2116" s="6" t="s">
        <v>16958</v>
      </c>
      <c r="BK2116">
        <v>0</v>
      </c>
      <c r="BL2116" s="6" t="s">
        <v>315</v>
      </c>
      <c r="BM2116" s="56">
        <f>COUNTIF($B$2:B2116,B2116)</f>
        <v>4</v>
      </c>
      <c r="BN2116" s="6" t="str">
        <f t="shared" si="33"/>
        <v>16067-4</v>
      </c>
    </row>
    <row r="2117" spans="1:66" x14ac:dyDescent="0.25">
      <c r="A2117">
        <v>1</v>
      </c>
      <c r="B2117">
        <v>16067</v>
      </c>
      <c r="C2117" s="6" t="s">
        <v>20112</v>
      </c>
      <c r="D2117">
        <v>5</v>
      </c>
      <c r="E2117">
        <v>3</v>
      </c>
      <c r="F2117">
        <v>30</v>
      </c>
      <c r="G2117">
        <v>304</v>
      </c>
      <c r="H2117" s="6" t="s">
        <v>16943</v>
      </c>
      <c r="I2117">
        <v>1</v>
      </c>
      <c r="J2117">
        <v>851540</v>
      </c>
      <c r="K2117">
        <v>6</v>
      </c>
      <c r="L2117" s="55">
        <v>43844</v>
      </c>
      <c r="M2117" s="6" t="s">
        <v>16765</v>
      </c>
      <c r="N2117" s="55">
        <v>44568</v>
      </c>
      <c r="O2117">
        <v>118784</v>
      </c>
      <c r="P2117" s="6" t="s">
        <v>16764</v>
      </c>
      <c r="Q2117" s="6" t="s">
        <v>20116</v>
      </c>
      <c r="R2117">
        <v>1</v>
      </c>
      <c r="S2117">
        <v>0</v>
      </c>
      <c r="T2117">
        <v>-1</v>
      </c>
      <c r="U2117">
        <v>1651</v>
      </c>
      <c r="V2117" s="6" t="s">
        <v>16945</v>
      </c>
      <c r="W2117" s="6" t="s">
        <v>16946</v>
      </c>
      <c r="X2117" s="55">
        <v>44665</v>
      </c>
      <c r="Y2117">
        <v>90000</v>
      </c>
      <c r="Z2117">
        <v>0</v>
      </c>
      <c r="AA2117" s="6" t="s">
        <v>16765</v>
      </c>
      <c r="AB2117" s="6" t="s">
        <v>16947</v>
      </c>
      <c r="AD2117" s="6" t="s">
        <v>16948</v>
      </c>
      <c r="AE2117">
        <v>52035</v>
      </c>
      <c r="AF2117">
        <v>4048</v>
      </c>
      <c r="AG2117" s="6" t="s">
        <v>16949</v>
      </c>
      <c r="AH2117" s="6" t="s">
        <v>16950</v>
      </c>
      <c r="AI2117" s="6" t="s">
        <v>16951</v>
      </c>
      <c r="AJ2117" s="6" t="s">
        <v>16765</v>
      </c>
      <c r="AK2117" s="6" t="s">
        <v>16765</v>
      </c>
      <c r="AL2117" s="6" t="s">
        <v>16765</v>
      </c>
      <c r="AM2117" s="6" t="s">
        <v>16952</v>
      </c>
      <c r="AN2117">
        <v>0</v>
      </c>
      <c r="AO2117" s="55">
        <v>44665</v>
      </c>
      <c r="AP2117" s="6" t="s">
        <v>16953</v>
      </c>
      <c r="AQ2117">
        <v>0</v>
      </c>
      <c r="AR2117" s="6" t="s">
        <v>16954</v>
      </c>
      <c r="AS2117" s="6" t="s">
        <v>16955</v>
      </c>
      <c r="AT2117" s="6" t="s">
        <v>16947</v>
      </c>
      <c r="AU2117">
        <v>0</v>
      </c>
      <c r="AV2117">
        <v>0</v>
      </c>
      <c r="AW2117" s="6" t="s">
        <v>16956</v>
      </c>
      <c r="AX2117" s="6" t="s">
        <v>17559</v>
      </c>
      <c r="AY2117" s="6" t="s">
        <v>16765</v>
      </c>
      <c r="AZ2117" s="6" t="s">
        <v>16958</v>
      </c>
      <c r="BA2117" s="6" t="s">
        <v>16765</v>
      </c>
      <c r="BB2117" s="6" t="s">
        <v>16959</v>
      </c>
      <c r="BC2117" s="6" t="s">
        <v>16765</v>
      </c>
      <c r="BD2117" s="6" t="s">
        <v>16960</v>
      </c>
      <c r="BE2117" s="6" t="s">
        <v>16961</v>
      </c>
      <c r="BF2117" s="6" t="s">
        <v>13575</v>
      </c>
      <c r="BG2117" s="6" t="s">
        <v>13575</v>
      </c>
      <c r="BH2117" s="6" t="s">
        <v>16959</v>
      </c>
      <c r="BI2117">
        <v>0</v>
      </c>
      <c r="BJ2117" s="6" t="s">
        <v>16958</v>
      </c>
      <c r="BK2117">
        <v>0</v>
      </c>
      <c r="BL2117" s="6" t="s">
        <v>315</v>
      </c>
      <c r="BM2117" s="56">
        <f>COUNTIF($B$2:B2117,B2117)</f>
        <v>5</v>
      </c>
      <c r="BN2117" s="6" t="str">
        <f t="shared" si="33"/>
        <v>16067-5</v>
      </c>
    </row>
    <row r="2118" spans="1:66" x14ac:dyDescent="0.25">
      <c r="A2118">
        <v>1</v>
      </c>
      <c r="B2118">
        <v>16069</v>
      </c>
      <c r="C2118" s="6" t="s">
        <v>20117</v>
      </c>
      <c r="D2118">
        <v>5</v>
      </c>
      <c r="E2118">
        <v>3</v>
      </c>
      <c r="F2118">
        <v>30</v>
      </c>
      <c r="G2118">
        <v>303</v>
      </c>
      <c r="H2118" s="6" t="s">
        <v>17010</v>
      </c>
      <c r="I2118">
        <v>1</v>
      </c>
      <c r="J2118">
        <v>931983</v>
      </c>
      <c r="K2118">
        <v>6</v>
      </c>
      <c r="L2118" s="55">
        <v>44028</v>
      </c>
      <c r="M2118" s="6" t="s">
        <v>16765</v>
      </c>
      <c r="N2118" s="55">
        <v>44720</v>
      </c>
      <c r="O2118">
        <v>126677</v>
      </c>
      <c r="P2118" s="6" t="s">
        <v>16766</v>
      </c>
      <c r="Q2118" s="6" t="s">
        <v>20118</v>
      </c>
      <c r="R2118">
        <v>1</v>
      </c>
      <c r="S2118">
        <v>0</v>
      </c>
      <c r="T2118">
        <v>-1</v>
      </c>
      <c r="U2118">
        <v>3237.25</v>
      </c>
      <c r="V2118" s="6" t="s">
        <v>16945</v>
      </c>
      <c r="W2118" s="6" t="s">
        <v>16946</v>
      </c>
      <c r="X2118" s="55">
        <v>44667</v>
      </c>
      <c r="Y2118">
        <v>20000</v>
      </c>
      <c r="Z2118">
        <v>0</v>
      </c>
      <c r="AA2118" s="6" t="s">
        <v>16765</v>
      </c>
      <c r="AB2118" s="6" t="s">
        <v>16947</v>
      </c>
      <c r="AD2118" s="6" t="s">
        <v>16948</v>
      </c>
      <c r="AE2118">
        <v>52366</v>
      </c>
      <c r="AF2118">
        <v>47403</v>
      </c>
      <c r="AG2118" s="6" t="s">
        <v>16949</v>
      </c>
      <c r="AH2118" s="6" t="s">
        <v>16950</v>
      </c>
      <c r="AI2118" s="6" t="s">
        <v>16951</v>
      </c>
      <c r="AJ2118" s="6" t="s">
        <v>16765</v>
      </c>
      <c r="AK2118" s="6" t="s">
        <v>16765</v>
      </c>
      <c r="AL2118" s="6" t="s">
        <v>16765</v>
      </c>
      <c r="AM2118" s="6" t="s">
        <v>16952</v>
      </c>
      <c r="AN2118">
        <v>0</v>
      </c>
      <c r="AO2118" s="55">
        <v>44667</v>
      </c>
      <c r="AP2118" s="6" t="s">
        <v>16953</v>
      </c>
      <c r="AQ2118">
        <v>0</v>
      </c>
      <c r="AR2118" s="6" t="s">
        <v>16954</v>
      </c>
      <c r="AS2118" s="6" t="s">
        <v>16955</v>
      </c>
      <c r="AT2118" s="6" t="s">
        <v>16947</v>
      </c>
      <c r="AU2118">
        <v>0</v>
      </c>
      <c r="AV2118">
        <v>0</v>
      </c>
      <c r="AW2118" s="6" t="s">
        <v>16956</v>
      </c>
      <c r="AX2118" s="6" t="s">
        <v>20119</v>
      </c>
      <c r="AY2118" s="6" t="s">
        <v>16765</v>
      </c>
      <c r="AZ2118" s="6" t="s">
        <v>16958</v>
      </c>
      <c r="BA2118" s="6" t="s">
        <v>16765</v>
      </c>
      <c r="BB2118" s="6" t="s">
        <v>16959</v>
      </c>
      <c r="BC2118" s="6" t="s">
        <v>16765</v>
      </c>
      <c r="BD2118" s="6" t="s">
        <v>16960</v>
      </c>
      <c r="BE2118" s="6" t="s">
        <v>16961</v>
      </c>
      <c r="BF2118" s="6" t="s">
        <v>13575</v>
      </c>
      <c r="BG2118" s="6" t="s">
        <v>13575</v>
      </c>
      <c r="BH2118" s="6" t="s">
        <v>16959</v>
      </c>
      <c r="BI2118">
        <v>0</v>
      </c>
      <c r="BJ2118" s="6" t="s">
        <v>16958</v>
      </c>
      <c r="BK2118">
        <v>0</v>
      </c>
      <c r="BL2118" s="6" t="s">
        <v>315</v>
      </c>
      <c r="BM2118" s="56">
        <f>COUNTIF($B$2:B2118,B2118)</f>
        <v>1</v>
      </c>
      <c r="BN2118" s="6" t="str">
        <f t="shared" si="33"/>
        <v>16069-1</v>
      </c>
    </row>
    <row r="2119" spans="1:66" x14ac:dyDescent="0.25">
      <c r="A2119">
        <v>1</v>
      </c>
      <c r="B2119">
        <v>16076</v>
      </c>
      <c r="C2119" s="6" t="s">
        <v>20120</v>
      </c>
      <c r="D2119">
        <v>5</v>
      </c>
      <c r="E2119">
        <v>2</v>
      </c>
      <c r="F2119">
        <v>20</v>
      </c>
      <c r="G2119">
        <v>201</v>
      </c>
      <c r="H2119" s="6" t="s">
        <v>16943</v>
      </c>
      <c r="I2119">
        <v>1</v>
      </c>
      <c r="J2119">
        <v>752362</v>
      </c>
      <c r="K2119">
        <v>6</v>
      </c>
      <c r="L2119" s="55">
        <v>43662</v>
      </c>
      <c r="M2119" s="6" t="s">
        <v>16765</v>
      </c>
      <c r="N2119" s="55">
        <v>44568</v>
      </c>
      <c r="O2119">
        <v>217289</v>
      </c>
      <c r="P2119" s="6" t="s">
        <v>16771</v>
      </c>
      <c r="Q2119" s="6" t="s">
        <v>20121</v>
      </c>
      <c r="R2119">
        <v>1</v>
      </c>
      <c r="S2119">
        <v>0</v>
      </c>
      <c r="T2119">
        <v>-1</v>
      </c>
      <c r="U2119">
        <v>1159.19</v>
      </c>
      <c r="V2119" s="6" t="s">
        <v>16945</v>
      </c>
      <c r="W2119" s="6" t="s">
        <v>16946</v>
      </c>
      <c r="X2119" s="55">
        <v>44669</v>
      </c>
      <c r="Y2119">
        <v>60000</v>
      </c>
      <c r="Z2119">
        <v>433.23</v>
      </c>
      <c r="AA2119" s="6" t="s">
        <v>16965</v>
      </c>
      <c r="AB2119" s="6" t="s">
        <v>16947</v>
      </c>
      <c r="AD2119" s="6" t="s">
        <v>16948</v>
      </c>
      <c r="AE2119">
        <v>51248</v>
      </c>
      <c r="AF2119">
        <v>46433</v>
      </c>
      <c r="AG2119" s="6" t="s">
        <v>16949</v>
      </c>
      <c r="AH2119" s="6" t="s">
        <v>16950</v>
      </c>
      <c r="AI2119" s="6" t="s">
        <v>16951</v>
      </c>
      <c r="AJ2119" s="6" t="s">
        <v>16765</v>
      </c>
      <c r="AK2119" s="6" t="s">
        <v>16765</v>
      </c>
      <c r="AL2119" s="6" t="s">
        <v>16765</v>
      </c>
      <c r="AM2119" s="6" t="s">
        <v>16952</v>
      </c>
      <c r="AN2119">
        <v>0</v>
      </c>
      <c r="AO2119" s="55">
        <v>44669</v>
      </c>
      <c r="AP2119" s="6" t="s">
        <v>16953</v>
      </c>
      <c r="AQ2119">
        <v>0</v>
      </c>
      <c r="AR2119" s="6" t="s">
        <v>16954</v>
      </c>
      <c r="AS2119" s="6" t="s">
        <v>16955</v>
      </c>
      <c r="AT2119" s="6" t="s">
        <v>16947</v>
      </c>
      <c r="AU2119">
        <v>0</v>
      </c>
      <c r="AV2119">
        <v>0</v>
      </c>
      <c r="AW2119" s="6" t="s">
        <v>16956</v>
      </c>
      <c r="AX2119" s="6" t="s">
        <v>17558</v>
      </c>
      <c r="AY2119" s="6" t="s">
        <v>16765</v>
      </c>
      <c r="AZ2119" s="6" t="s">
        <v>16958</v>
      </c>
      <c r="BA2119" s="6" t="s">
        <v>16765</v>
      </c>
      <c r="BB2119" s="6" t="s">
        <v>16959</v>
      </c>
      <c r="BC2119" s="6" t="s">
        <v>16765</v>
      </c>
      <c r="BD2119" s="6" t="s">
        <v>16960</v>
      </c>
      <c r="BE2119" s="6" t="s">
        <v>16961</v>
      </c>
      <c r="BF2119" s="6" t="s">
        <v>13575</v>
      </c>
      <c r="BG2119" s="6" t="s">
        <v>13575</v>
      </c>
      <c r="BH2119" s="6" t="s">
        <v>16959</v>
      </c>
      <c r="BI2119">
        <v>0</v>
      </c>
      <c r="BJ2119" s="6" t="s">
        <v>16958</v>
      </c>
      <c r="BK2119">
        <v>0</v>
      </c>
      <c r="BL2119" s="6" t="s">
        <v>315</v>
      </c>
      <c r="BM2119" s="56">
        <f>COUNTIF($B$2:B2119,B2119)</f>
        <v>1</v>
      </c>
      <c r="BN2119" s="6" t="str">
        <f t="shared" si="33"/>
        <v>16076-1</v>
      </c>
    </row>
    <row r="2120" spans="1:66" x14ac:dyDescent="0.25">
      <c r="A2120">
        <v>1</v>
      </c>
      <c r="B2120">
        <v>16089</v>
      </c>
      <c r="C2120" s="6" t="s">
        <v>20122</v>
      </c>
      <c r="D2120">
        <v>5</v>
      </c>
      <c r="E2120">
        <v>1</v>
      </c>
      <c r="F2120">
        <v>10</v>
      </c>
      <c r="G2120">
        <v>103</v>
      </c>
      <c r="H2120" s="6" t="s">
        <v>17007</v>
      </c>
      <c r="I2120">
        <v>1</v>
      </c>
      <c r="J2120">
        <v>755556</v>
      </c>
      <c r="K2120">
        <v>6</v>
      </c>
      <c r="L2120" s="55">
        <v>43668</v>
      </c>
      <c r="M2120" s="6" t="s">
        <v>16765</v>
      </c>
      <c r="N2120" s="55">
        <v>44568</v>
      </c>
      <c r="O2120">
        <v>217289</v>
      </c>
      <c r="P2120" s="6" t="s">
        <v>16771</v>
      </c>
      <c r="Q2120" s="6" t="s">
        <v>20123</v>
      </c>
      <c r="R2120">
        <v>1</v>
      </c>
      <c r="S2120">
        <v>0</v>
      </c>
      <c r="T2120">
        <v>-1</v>
      </c>
      <c r="U2120">
        <v>1159.19</v>
      </c>
      <c r="V2120" s="6" t="s">
        <v>16945</v>
      </c>
      <c r="W2120" s="6" t="s">
        <v>16946</v>
      </c>
      <c r="X2120" s="55">
        <v>44665</v>
      </c>
      <c r="Y2120">
        <v>60000</v>
      </c>
      <c r="Z2120">
        <v>0</v>
      </c>
      <c r="AA2120" s="6" t="s">
        <v>16765</v>
      </c>
      <c r="AB2120" s="6" t="s">
        <v>16947</v>
      </c>
      <c r="AD2120" s="6" t="s">
        <v>16948</v>
      </c>
      <c r="AE2120">
        <v>51277</v>
      </c>
      <c r="AF2120">
        <v>46499</v>
      </c>
      <c r="AG2120" s="6" t="s">
        <v>16949</v>
      </c>
      <c r="AH2120" s="6" t="s">
        <v>16950</v>
      </c>
      <c r="AI2120" s="6" t="s">
        <v>16951</v>
      </c>
      <c r="AJ2120" s="6" t="s">
        <v>16765</v>
      </c>
      <c r="AK2120" s="6" t="s">
        <v>16765</v>
      </c>
      <c r="AL2120" s="6" t="s">
        <v>16765</v>
      </c>
      <c r="AM2120" s="6" t="s">
        <v>16952</v>
      </c>
      <c r="AN2120">
        <v>0</v>
      </c>
      <c r="AO2120" s="55">
        <v>44665</v>
      </c>
      <c r="AP2120" s="6" t="s">
        <v>16953</v>
      </c>
      <c r="AQ2120">
        <v>0</v>
      </c>
      <c r="AR2120" s="6" t="s">
        <v>16954</v>
      </c>
      <c r="AS2120" s="6" t="s">
        <v>16955</v>
      </c>
      <c r="AT2120" s="6" t="s">
        <v>16947</v>
      </c>
      <c r="AU2120">
        <v>0</v>
      </c>
      <c r="AV2120">
        <v>0</v>
      </c>
      <c r="AW2120" s="6" t="s">
        <v>16956</v>
      </c>
      <c r="AX2120" s="6" t="s">
        <v>17331</v>
      </c>
      <c r="AY2120" s="6" t="s">
        <v>16765</v>
      </c>
      <c r="AZ2120" s="6" t="s">
        <v>16958</v>
      </c>
      <c r="BA2120" s="6" t="s">
        <v>16765</v>
      </c>
      <c r="BB2120" s="6" t="s">
        <v>16959</v>
      </c>
      <c r="BC2120" s="6" t="s">
        <v>16765</v>
      </c>
      <c r="BD2120" s="6" t="s">
        <v>16960</v>
      </c>
      <c r="BE2120" s="6" t="s">
        <v>16961</v>
      </c>
      <c r="BF2120" s="6" t="s">
        <v>13575</v>
      </c>
      <c r="BG2120" s="6" t="s">
        <v>13575</v>
      </c>
      <c r="BH2120" s="6" t="s">
        <v>16959</v>
      </c>
      <c r="BI2120">
        <v>0</v>
      </c>
      <c r="BJ2120" s="6" t="s">
        <v>16958</v>
      </c>
      <c r="BK2120">
        <v>0</v>
      </c>
      <c r="BL2120" s="6" t="s">
        <v>315</v>
      </c>
      <c r="BM2120" s="56">
        <f>COUNTIF($B$2:B2120,B2120)</f>
        <v>1</v>
      </c>
      <c r="BN2120" s="6" t="str">
        <f t="shared" si="33"/>
        <v>16089-1</v>
      </c>
    </row>
    <row r="2121" spans="1:66" x14ac:dyDescent="0.25">
      <c r="A2121">
        <v>1</v>
      </c>
      <c r="B2121">
        <v>16095</v>
      </c>
      <c r="C2121" s="6" t="s">
        <v>20124</v>
      </c>
      <c r="D2121">
        <v>5</v>
      </c>
      <c r="E2121">
        <v>3</v>
      </c>
      <c r="F2121">
        <v>30</v>
      </c>
      <c r="G2121">
        <v>303</v>
      </c>
      <c r="H2121" s="6" t="s">
        <v>16994</v>
      </c>
      <c r="I2121">
        <v>1</v>
      </c>
      <c r="J2121">
        <v>847781</v>
      </c>
      <c r="K2121">
        <v>6</v>
      </c>
      <c r="L2121" s="55">
        <v>43838</v>
      </c>
      <c r="M2121" s="6" t="s">
        <v>16765</v>
      </c>
      <c r="N2121" s="55">
        <v>44628</v>
      </c>
      <c r="O2121">
        <v>126677</v>
      </c>
      <c r="P2121" s="6" t="s">
        <v>16766</v>
      </c>
      <c r="Q2121" s="6" t="s">
        <v>20125</v>
      </c>
      <c r="R2121">
        <v>1</v>
      </c>
      <c r="S2121">
        <v>0</v>
      </c>
      <c r="T2121">
        <v>-1</v>
      </c>
      <c r="U2121">
        <v>3237.25</v>
      </c>
      <c r="V2121" s="6" t="s">
        <v>16945</v>
      </c>
      <c r="W2121" s="6" t="s">
        <v>16946</v>
      </c>
      <c r="X2121" s="55">
        <v>44651</v>
      </c>
      <c r="Y2121">
        <v>0</v>
      </c>
      <c r="Z2121">
        <v>0</v>
      </c>
      <c r="AA2121" s="6" t="s">
        <v>16765</v>
      </c>
      <c r="AB2121" s="6" t="s">
        <v>16947</v>
      </c>
      <c r="AD2121" s="6" t="s">
        <v>16948</v>
      </c>
      <c r="AE2121">
        <v>51981</v>
      </c>
      <c r="AF2121">
        <v>47058</v>
      </c>
      <c r="AG2121" s="6" t="s">
        <v>16949</v>
      </c>
      <c r="AH2121" s="6" t="s">
        <v>16950</v>
      </c>
      <c r="AI2121" s="6" t="s">
        <v>16951</v>
      </c>
      <c r="AJ2121" s="6" t="s">
        <v>16765</v>
      </c>
      <c r="AK2121" s="6" t="s">
        <v>16765</v>
      </c>
      <c r="AL2121" s="6" t="s">
        <v>16765</v>
      </c>
      <c r="AM2121" s="6" t="s">
        <v>16952</v>
      </c>
      <c r="AN2121">
        <v>0</v>
      </c>
      <c r="AO2121" s="55">
        <v>44651</v>
      </c>
      <c r="AP2121" s="6" t="s">
        <v>16953</v>
      </c>
      <c r="AQ2121">
        <v>0</v>
      </c>
      <c r="AR2121" s="6" t="s">
        <v>16954</v>
      </c>
      <c r="AS2121" s="6" t="s">
        <v>16955</v>
      </c>
      <c r="AT2121" s="6" t="s">
        <v>16947</v>
      </c>
      <c r="AU2121">
        <v>0</v>
      </c>
      <c r="AV2121">
        <v>0</v>
      </c>
      <c r="AW2121" s="6" t="s">
        <v>16956</v>
      </c>
      <c r="AX2121" s="6" t="s">
        <v>17464</v>
      </c>
      <c r="AY2121" s="6" t="s">
        <v>16765</v>
      </c>
      <c r="AZ2121" s="6" t="s">
        <v>16958</v>
      </c>
      <c r="BA2121" s="6" t="s">
        <v>16765</v>
      </c>
      <c r="BB2121" s="6" t="s">
        <v>16959</v>
      </c>
      <c r="BC2121" s="6" t="s">
        <v>16765</v>
      </c>
      <c r="BD2121" s="6" t="s">
        <v>16960</v>
      </c>
      <c r="BE2121" s="6" t="s">
        <v>16961</v>
      </c>
      <c r="BF2121" s="6" t="s">
        <v>13575</v>
      </c>
      <c r="BG2121" s="6" t="s">
        <v>13575</v>
      </c>
      <c r="BH2121" s="6" t="s">
        <v>16959</v>
      </c>
      <c r="BI2121">
        <v>0</v>
      </c>
      <c r="BJ2121" s="6" t="s">
        <v>16958</v>
      </c>
      <c r="BK2121">
        <v>0</v>
      </c>
      <c r="BL2121" s="6" t="s">
        <v>315</v>
      </c>
      <c r="BM2121" s="56">
        <f>COUNTIF($B$2:B2121,B2121)</f>
        <v>1</v>
      </c>
      <c r="BN2121" s="6" t="str">
        <f t="shared" si="33"/>
        <v>16095-1</v>
      </c>
    </row>
    <row r="2122" spans="1:66" x14ac:dyDescent="0.25">
      <c r="A2122">
        <v>1</v>
      </c>
      <c r="B2122">
        <v>16100</v>
      </c>
      <c r="C2122" s="6" t="s">
        <v>20126</v>
      </c>
      <c r="D2122">
        <v>5</v>
      </c>
      <c r="E2122">
        <v>2</v>
      </c>
      <c r="F2122">
        <v>20</v>
      </c>
      <c r="G2122">
        <v>208</v>
      </c>
      <c r="H2122" s="6" t="s">
        <v>17010</v>
      </c>
      <c r="I2122">
        <v>1</v>
      </c>
      <c r="J2122">
        <v>780277</v>
      </c>
      <c r="K2122">
        <v>6</v>
      </c>
      <c r="L2122" s="55">
        <v>43713</v>
      </c>
      <c r="M2122" s="6" t="s">
        <v>16765</v>
      </c>
      <c r="N2122" s="55">
        <v>44568</v>
      </c>
      <c r="O2122">
        <v>118784</v>
      </c>
      <c r="P2122" s="6" t="s">
        <v>16764</v>
      </c>
      <c r="Q2122" s="6" t="s">
        <v>20127</v>
      </c>
      <c r="R2122">
        <v>1</v>
      </c>
      <c r="S2122">
        <v>0</v>
      </c>
      <c r="T2122">
        <v>-1</v>
      </c>
      <c r="U2122">
        <v>1651</v>
      </c>
      <c r="V2122" s="6" t="s">
        <v>16945</v>
      </c>
      <c r="W2122" s="6" t="s">
        <v>16946</v>
      </c>
      <c r="X2122" s="55">
        <v>44663</v>
      </c>
      <c r="Y2122">
        <v>40000</v>
      </c>
      <c r="Z2122">
        <v>3137.85</v>
      </c>
      <c r="AA2122" s="6" t="s">
        <v>16969</v>
      </c>
      <c r="AB2122" s="6" t="s">
        <v>16947</v>
      </c>
      <c r="AD2122" s="6" t="s">
        <v>16948</v>
      </c>
      <c r="AE2122">
        <v>51476</v>
      </c>
      <c r="AF2122">
        <v>46657</v>
      </c>
      <c r="AG2122" s="6" t="s">
        <v>16949</v>
      </c>
      <c r="AH2122" s="6" t="s">
        <v>16950</v>
      </c>
      <c r="AI2122" s="6" t="s">
        <v>16951</v>
      </c>
      <c r="AJ2122" s="6" t="s">
        <v>16765</v>
      </c>
      <c r="AK2122" s="6" t="s">
        <v>16765</v>
      </c>
      <c r="AL2122" s="6" t="s">
        <v>16765</v>
      </c>
      <c r="AM2122" s="6" t="s">
        <v>16952</v>
      </c>
      <c r="AN2122">
        <v>0</v>
      </c>
      <c r="AO2122" s="55">
        <v>44663</v>
      </c>
      <c r="AP2122" s="6" t="s">
        <v>16953</v>
      </c>
      <c r="AQ2122">
        <v>0</v>
      </c>
      <c r="AR2122" s="6" t="s">
        <v>16954</v>
      </c>
      <c r="AS2122" s="6" t="s">
        <v>16955</v>
      </c>
      <c r="AT2122" s="6" t="s">
        <v>16947</v>
      </c>
      <c r="AU2122">
        <v>0</v>
      </c>
      <c r="AV2122">
        <v>0</v>
      </c>
      <c r="AW2122" s="6" t="s">
        <v>16956</v>
      </c>
      <c r="AX2122" s="6" t="s">
        <v>18454</v>
      </c>
      <c r="AY2122" s="6" t="s">
        <v>16765</v>
      </c>
      <c r="AZ2122" s="6" t="s">
        <v>16958</v>
      </c>
      <c r="BA2122" s="6" t="s">
        <v>16765</v>
      </c>
      <c r="BB2122" s="6" t="s">
        <v>16959</v>
      </c>
      <c r="BC2122" s="6" t="s">
        <v>16765</v>
      </c>
      <c r="BD2122" s="6" t="s">
        <v>16960</v>
      </c>
      <c r="BE2122" s="6" t="s">
        <v>16961</v>
      </c>
      <c r="BF2122" s="6" t="s">
        <v>13575</v>
      </c>
      <c r="BG2122" s="6" t="s">
        <v>13575</v>
      </c>
      <c r="BH2122" s="6" t="s">
        <v>16959</v>
      </c>
      <c r="BI2122">
        <v>0</v>
      </c>
      <c r="BJ2122" s="6" t="s">
        <v>16958</v>
      </c>
      <c r="BK2122">
        <v>0</v>
      </c>
      <c r="BL2122" s="6" t="s">
        <v>315</v>
      </c>
      <c r="BM2122" s="56">
        <f>COUNTIF($B$2:B2122,B2122)</f>
        <v>1</v>
      </c>
      <c r="BN2122" s="6" t="str">
        <f t="shared" si="33"/>
        <v>16100-1</v>
      </c>
    </row>
    <row r="2123" spans="1:66" x14ac:dyDescent="0.25">
      <c r="A2123">
        <v>1</v>
      </c>
      <c r="B2123">
        <v>16100</v>
      </c>
      <c r="C2123" s="6" t="s">
        <v>20126</v>
      </c>
      <c r="D2123">
        <v>5</v>
      </c>
      <c r="E2123">
        <v>2</v>
      </c>
      <c r="F2123">
        <v>20</v>
      </c>
      <c r="G2123">
        <v>208</v>
      </c>
      <c r="H2123" s="6" t="s">
        <v>17010</v>
      </c>
      <c r="I2123">
        <v>1</v>
      </c>
      <c r="J2123">
        <v>780278</v>
      </c>
      <c r="K2123">
        <v>6</v>
      </c>
      <c r="L2123" s="55">
        <v>43713</v>
      </c>
      <c r="M2123" s="6" t="s">
        <v>16765</v>
      </c>
      <c r="N2123" s="55">
        <v>44568</v>
      </c>
      <c r="O2123">
        <v>118784</v>
      </c>
      <c r="P2123" s="6" t="s">
        <v>16764</v>
      </c>
      <c r="Q2123" s="6" t="s">
        <v>20128</v>
      </c>
      <c r="R2123">
        <v>1</v>
      </c>
      <c r="S2123">
        <v>0</v>
      </c>
      <c r="T2123">
        <v>-1</v>
      </c>
      <c r="U2123">
        <v>1651</v>
      </c>
      <c r="V2123" s="6" t="s">
        <v>16945</v>
      </c>
      <c r="W2123" s="6" t="s">
        <v>16946</v>
      </c>
      <c r="X2123" s="55">
        <v>44663</v>
      </c>
      <c r="Y2123">
        <v>40000</v>
      </c>
      <c r="Z2123">
        <v>3137.85</v>
      </c>
      <c r="AA2123" s="6" t="s">
        <v>16969</v>
      </c>
      <c r="AB2123" s="6" t="s">
        <v>16947</v>
      </c>
      <c r="AD2123" s="6" t="s">
        <v>16948</v>
      </c>
      <c r="AE2123">
        <v>51477</v>
      </c>
      <c r="AF2123">
        <v>46658</v>
      </c>
      <c r="AG2123" s="6" t="s">
        <v>16949</v>
      </c>
      <c r="AH2123" s="6" t="s">
        <v>16950</v>
      </c>
      <c r="AI2123" s="6" t="s">
        <v>16951</v>
      </c>
      <c r="AJ2123" s="6" t="s">
        <v>16765</v>
      </c>
      <c r="AK2123" s="6" t="s">
        <v>16765</v>
      </c>
      <c r="AL2123" s="6" t="s">
        <v>16765</v>
      </c>
      <c r="AM2123" s="6" t="s">
        <v>16952</v>
      </c>
      <c r="AN2123">
        <v>0</v>
      </c>
      <c r="AO2123" s="55">
        <v>44663</v>
      </c>
      <c r="AP2123" s="6" t="s">
        <v>16953</v>
      </c>
      <c r="AQ2123">
        <v>0</v>
      </c>
      <c r="AR2123" s="6" t="s">
        <v>16954</v>
      </c>
      <c r="AS2123" s="6" t="s">
        <v>16955</v>
      </c>
      <c r="AT2123" s="6" t="s">
        <v>16947</v>
      </c>
      <c r="AU2123">
        <v>0</v>
      </c>
      <c r="AV2123">
        <v>0</v>
      </c>
      <c r="AW2123" s="6" t="s">
        <v>16956</v>
      </c>
      <c r="AX2123" s="6" t="s">
        <v>18454</v>
      </c>
      <c r="AY2123" s="6" t="s">
        <v>16765</v>
      </c>
      <c r="AZ2123" s="6" t="s">
        <v>16958</v>
      </c>
      <c r="BA2123" s="6" t="s">
        <v>16765</v>
      </c>
      <c r="BB2123" s="6" t="s">
        <v>16959</v>
      </c>
      <c r="BC2123" s="6" t="s">
        <v>16765</v>
      </c>
      <c r="BD2123" s="6" t="s">
        <v>16960</v>
      </c>
      <c r="BE2123" s="6" t="s">
        <v>16961</v>
      </c>
      <c r="BF2123" s="6" t="s">
        <v>13575</v>
      </c>
      <c r="BG2123" s="6" t="s">
        <v>13575</v>
      </c>
      <c r="BH2123" s="6" t="s">
        <v>16959</v>
      </c>
      <c r="BI2123">
        <v>0</v>
      </c>
      <c r="BJ2123" s="6" t="s">
        <v>16958</v>
      </c>
      <c r="BK2123">
        <v>0</v>
      </c>
      <c r="BL2123" s="6" t="s">
        <v>315</v>
      </c>
      <c r="BM2123" s="56">
        <f>COUNTIF($B$2:B2123,B2123)</f>
        <v>2</v>
      </c>
      <c r="BN2123" s="6" t="str">
        <f t="shared" si="33"/>
        <v>16100-2</v>
      </c>
    </row>
    <row r="2124" spans="1:66" x14ac:dyDescent="0.25">
      <c r="A2124">
        <v>1</v>
      </c>
      <c r="B2124">
        <v>16100</v>
      </c>
      <c r="C2124" s="6" t="s">
        <v>20126</v>
      </c>
      <c r="D2124">
        <v>5</v>
      </c>
      <c r="E2124">
        <v>2</v>
      </c>
      <c r="F2124">
        <v>20</v>
      </c>
      <c r="G2124">
        <v>208</v>
      </c>
      <c r="H2124" s="6" t="s">
        <v>17010</v>
      </c>
      <c r="I2124">
        <v>1</v>
      </c>
      <c r="J2124">
        <v>780279</v>
      </c>
      <c r="K2124">
        <v>6</v>
      </c>
      <c r="L2124" s="55">
        <v>43713</v>
      </c>
      <c r="M2124" s="6" t="s">
        <v>16765</v>
      </c>
      <c r="N2124" s="55">
        <v>44568</v>
      </c>
      <c r="O2124">
        <v>118784</v>
      </c>
      <c r="P2124" s="6" t="s">
        <v>16764</v>
      </c>
      <c r="Q2124" s="6" t="s">
        <v>20129</v>
      </c>
      <c r="R2124">
        <v>1</v>
      </c>
      <c r="S2124">
        <v>0</v>
      </c>
      <c r="T2124">
        <v>-1</v>
      </c>
      <c r="U2124">
        <v>1651</v>
      </c>
      <c r="V2124" s="6" t="s">
        <v>16945</v>
      </c>
      <c r="W2124" s="6" t="s">
        <v>16946</v>
      </c>
      <c r="X2124" s="55">
        <v>44663</v>
      </c>
      <c r="Y2124">
        <v>40000</v>
      </c>
      <c r="Z2124">
        <v>3137.85</v>
      </c>
      <c r="AA2124" s="6" t="s">
        <v>16969</v>
      </c>
      <c r="AB2124" s="6" t="s">
        <v>16947</v>
      </c>
      <c r="AD2124" s="6" t="s">
        <v>16948</v>
      </c>
      <c r="AE2124">
        <v>51478</v>
      </c>
      <c r="AF2124">
        <v>46659</v>
      </c>
      <c r="AG2124" s="6" t="s">
        <v>16949</v>
      </c>
      <c r="AH2124" s="6" t="s">
        <v>16950</v>
      </c>
      <c r="AI2124" s="6" t="s">
        <v>16951</v>
      </c>
      <c r="AJ2124" s="6" t="s">
        <v>16765</v>
      </c>
      <c r="AK2124" s="6" t="s">
        <v>16765</v>
      </c>
      <c r="AL2124" s="6" t="s">
        <v>16765</v>
      </c>
      <c r="AM2124" s="6" t="s">
        <v>16952</v>
      </c>
      <c r="AN2124">
        <v>0</v>
      </c>
      <c r="AO2124" s="55">
        <v>44663</v>
      </c>
      <c r="AP2124" s="6" t="s">
        <v>16953</v>
      </c>
      <c r="AQ2124">
        <v>0</v>
      </c>
      <c r="AR2124" s="6" t="s">
        <v>16954</v>
      </c>
      <c r="AS2124" s="6" t="s">
        <v>16955</v>
      </c>
      <c r="AT2124" s="6" t="s">
        <v>16947</v>
      </c>
      <c r="AU2124">
        <v>0</v>
      </c>
      <c r="AV2124">
        <v>0</v>
      </c>
      <c r="AW2124" s="6" t="s">
        <v>16956</v>
      </c>
      <c r="AX2124" s="6" t="s">
        <v>18454</v>
      </c>
      <c r="AY2124" s="6" t="s">
        <v>16765</v>
      </c>
      <c r="AZ2124" s="6" t="s">
        <v>16958</v>
      </c>
      <c r="BA2124" s="6" t="s">
        <v>16765</v>
      </c>
      <c r="BB2124" s="6" t="s">
        <v>16959</v>
      </c>
      <c r="BC2124" s="6" t="s">
        <v>16765</v>
      </c>
      <c r="BD2124" s="6" t="s">
        <v>16960</v>
      </c>
      <c r="BE2124" s="6" t="s">
        <v>16961</v>
      </c>
      <c r="BF2124" s="6" t="s">
        <v>13575</v>
      </c>
      <c r="BG2124" s="6" t="s">
        <v>13575</v>
      </c>
      <c r="BH2124" s="6" t="s">
        <v>16959</v>
      </c>
      <c r="BI2124">
        <v>0</v>
      </c>
      <c r="BJ2124" s="6" t="s">
        <v>16958</v>
      </c>
      <c r="BK2124">
        <v>0</v>
      </c>
      <c r="BL2124" s="6" t="s">
        <v>315</v>
      </c>
      <c r="BM2124" s="56">
        <f>COUNTIF($B$2:B2124,B2124)</f>
        <v>3</v>
      </c>
      <c r="BN2124" s="6" t="str">
        <f t="shared" si="33"/>
        <v>16100-3</v>
      </c>
    </row>
    <row r="2125" spans="1:66" x14ac:dyDescent="0.25">
      <c r="A2125">
        <v>1</v>
      </c>
      <c r="B2125">
        <v>16100</v>
      </c>
      <c r="C2125" s="6" t="s">
        <v>20126</v>
      </c>
      <c r="D2125">
        <v>5</v>
      </c>
      <c r="E2125">
        <v>2</v>
      </c>
      <c r="F2125">
        <v>20</v>
      </c>
      <c r="G2125">
        <v>208</v>
      </c>
      <c r="H2125" s="6" t="s">
        <v>17010</v>
      </c>
      <c r="I2125">
        <v>1</v>
      </c>
      <c r="J2125">
        <v>780280</v>
      </c>
      <c r="K2125">
        <v>6</v>
      </c>
      <c r="L2125" s="55">
        <v>43713</v>
      </c>
      <c r="M2125" s="6" t="s">
        <v>16765</v>
      </c>
      <c r="N2125" s="55">
        <v>44568</v>
      </c>
      <c r="O2125">
        <v>628699</v>
      </c>
      <c r="P2125" s="6" t="s">
        <v>16777</v>
      </c>
      <c r="Q2125" s="6" t="s">
        <v>16973</v>
      </c>
      <c r="R2125">
        <v>1</v>
      </c>
      <c r="S2125">
        <v>0</v>
      </c>
      <c r="T2125">
        <v>-1</v>
      </c>
      <c r="U2125">
        <v>1687</v>
      </c>
      <c r="V2125" s="6" t="s">
        <v>16945</v>
      </c>
      <c r="W2125" s="6" t="s">
        <v>16946</v>
      </c>
      <c r="X2125" s="55">
        <v>44663</v>
      </c>
      <c r="Y2125">
        <v>40000</v>
      </c>
      <c r="Z2125">
        <v>3137.85</v>
      </c>
      <c r="AA2125" s="6" t="s">
        <v>16969</v>
      </c>
      <c r="AB2125" s="6" t="s">
        <v>16947</v>
      </c>
      <c r="AD2125" s="6" t="s">
        <v>16765</v>
      </c>
      <c r="AE2125">
        <v>51479</v>
      </c>
      <c r="AF2125">
        <v>46660</v>
      </c>
      <c r="AG2125" s="6" t="s">
        <v>16949</v>
      </c>
      <c r="AH2125" s="6" t="s">
        <v>16950</v>
      </c>
      <c r="AI2125" s="6" t="s">
        <v>16951</v>
      </c>
      <c r="AJ2125" s="6" t="s">
        <v>16765</v>
      </c>
      <c r="AK2125" s="6" t="s">
        <v>16765</v>
      </c>
      <c r="AL2125" s="6" t="s">
        <v>16765</v>
      </c>
      <c r="AM2125" s="6" t="s">
        <v>16952</v>
      </c>
      <c r="AN2125">
        <v>0</v>
      </c>
      <c r="AO2125" s="55">
        <v>44663</v>
      </c>
      <c r="AP2125" s="6" t="s">
        <v>16953</v>
      </c>
      <c r="AQ2125">
        <v>0</v>
      </c>
      <c r="AR2125" s="6" t="s">
        <v>16997</v>
      </c>
      <c r="AS2125" s="6" t="s">
        <v>16955</v>
      </c>
      <c r="AT2125" s="6" t="s">
        <v>16947</v>
      </c>
      <c r="AU2125">
        <v>0</v>
      </c>
      <c r="AV2125">
        <v>0</v>
      </c>
      <c r="AW2125" s="6" t="s">
        <v>16956</v>
      </c>
      <c r="AX2125" s="6" t="s">
        <v>18454</v>
      </c>
      <c r="AY2125" s="6" t="s">
        <v>16765</v>
      </c>
      <c r="AZ2125" s="6" t="s">
        <v>16958</v>
      </c>
      <c r="BA2125" s="6" t="s">
        <v>16765</v>
      </c>
      <c r="BB2125" s="6" t="s">
        <v>16959</v>
      </c>
      <c r="BC2125" s="6" t="s">
        <v>16765</v>
      </c>
      <c r="BD2125" s="6" t="s">
        <v>16960</v>
      </c>
      <c r="BE2125" s="6" t="s">
        <v>16961</v>
      </c>
      <c r="BF2125" s="6" t="s">
        <v>13575</v>
      </c>
      <c r="BG2125" s="6" t="s">
        <v>13575</v>
      </c>
      <c r="BH2125" s="6" t="s">
        <v>16959</v>
      </c>
      <c r="BI2125">
        <v>0</v>
      </c>
      <c r="BJ2125" s="6" t="s">
        <v>16958</v>
      </c>
      <c r="BK2125">
        <v>0</v>
      </c>
      <c r="BL2125" s="6" t="s">
        <v>315</v>
      </c>
      <c r="BM2125" s="56">
        <f>COUNTIF($B$2:B2125,B2125)</f>
        <v>4</v>
      </c>
      <c r="BN2125" s="6" t="str">
        <f t="shared" si="33"/>
        <v>16100-4</v>
      </c>
    </row>
    <row r="2126" spans="1:66" x14ac:dyDescent="0.25">
      <c r="A2126">
        <v>1</v>
      </c>
      <c r="B2126">
        <v>16110</v>
      </c>
      <c r="C2126" s="6" t="s">
        <v>20130</v>
      </c>
      <c r="D2126">
        <v>5</v>
      </c>
      <c r="E2126">
        <v>2</v>
      </c>
      <c r="F2126">
        <v>20</v>
      </c>
      <c r="G2126">
        <v>205</v>
      </c>
      <c r="H2126" s="6" t="s">
        <v>17007</v>
      </c>
      <c r="I2126">
        <v>1</v>
      </c>
      <c r="J2126">
        <v>150385</v>
      </c>
      <c r="K2126">
        <v>7</v>
      </c>
      <c r="L2126" s="55">
        <v>44442</v>
      </c>
      <c r="M2126" s="6" t="s">
        <v>16765</v>
      </c>
      <c r="N2126" s="55">
        <v>44807</v>
      </c>
      <c r="O2126">
        <v>126677</v>
      </c>
      <c r="P2126" s="6" t="s">
        <v>16766</v>
      </c>
      <c r="Q2126" s="6" t="s">
        <v>20131</v>
      </c>
      <c r="R2126">
        <v>1</v>
      </c>
      <c r="S2126">
        <v>0</v>
      </c>
      <c r="T2126">
        <v>-1</v>
      </c>
      <c r="U2126">
        <v>3237.25</v>
      </c>
      <c r="V2126" s="6" t="s">
        <v>16945</v>
      </c>
      <c r="W2126" s="6" t="s">
        <v>16946</v>
      </c>
      <c r="X2126" s="55">
        <v>44659</v>
      </c>
      <c r="Y2126">
        <v>80000</v>
      </c>
      <c r="Z2126">
        <v>0</v>
      </c>
      <c r="AA2126" s="6" t="s">
        <v>16765</v>
      </c>
      <c r="AB2126" s="6" t="s">
        <v>16947</v>
      </c>
      <c r="AD2126" s="6" t="s">
        <v>16948</v>
      </c>
      <c r="AE2126">
        <v>53484</v>
      </c>
      <c r="AF2126">
        <v>48324</v>
      </c>
      <c r="AG2126" s="6" t="s">
        <v>16949</v>
      </c>
      <c r="AH2126" s="6" t="s">
        <v>16950</v>
      </c>
      <c r="AI2126" s="6" t="s">
        <v>16951</v>
      </c>
      <c r="AJ2126" s="6" t="s">
        <v>16765</v>
      </c>
      <c r="AK2126" s="6" t="s">
        <v>16765</v>
      </c>
      <c r="AL2126" s="6" t="s">
        <v>16765</v>
      </c>
      <c r="AM2126" s="6" t="s">
        <v>16952</v>
      </c>
      <c r="AN2126">
        <v>0</v>
      </c>
      <c r="AO2126" s="55">
        <v>44659</v>
      </c>
      <c r="AP2126" s="6" t="s">
        <v>16953</v>
      </c>
      <c r="AQ2126">
        <v>0</v>
      </c>
      <c r="AR2126" s="6" t="s">
        <v>16954</v>
      </c>
      <c r="AS2126" s="6" t="s">
        <v>16955</v>
      </c>
      <c r="AT2126" s="6" t="s">
        <v>16947</v>
      </c>
      <c r="AU2126">
        <v>0</v>
      </c>
      <c r="AV2126">
        <v>0</v>
      </c>
      <c r="AW2126" s="6" t="s">
        <v>16956</v>
      </c>
      <c r="AX2126" s="6" t="s">
        <v>16765</v>
      </c>
      <c r="AY2126" s="6" t="s">
        <v>16765</v>
      </c>
      <c r="AZ2126" s="6" t="s">
        <v>16958</v>
      </c>
      <c r="BA2126" s="6" t="s">
        <v>16765</v>
      </c>
      <c r="BB2126" s="6" t="s">
        <v>16959</v>
      </c>
      <c r="BC2126" s="6" t="s">
        <v>16765</v>
      </c>
      <c r="BD2126" s="6" t="s">
        <v>16960</v>
      </c>
      <c r="BE2126" s="6" t="s">
        <v>16961</v>
      </c>
      <c r="BF2126" s="6" t="s">
        <v>13575</v>
      </c>
      <c r="BG2126" s="6" t="s">
        <v>13575</v>
      </c>
      <c r="BH2126" s="6" t="s">
        <v>16959</v>
      </c>
      <c r="BI2126">
        <v>0</v>
      </c>
      <c r="BJ2126" s="6" t="s">
        <v>16958</v>
      </c>
      <c r="BK2126">
        <v>0</v>
      </c>
      <c r="BL2126" s="6" t="s">
        <v>315</v>
      </c>
      <c r="BM2126" s="56">
        <f>COUNTIF($B$2:B2126,B2126)</f>
        <v>1</v>
      </c>
      <c r="BN2126" s="6" t="str">
        <f t="shared" si="33"/>
        <v>16110-1</v>
      </c>
    </row>
    <row r="2127" spans="1:66" x14ac:dyDescent="0.25">
      <c r="A2127">
        <v>1</v>
      </c>
      <c r="B2127">
        <v>16128</v>
      </c>
      <c r="C2127" s="6" t="s">
        <v>20132</v>
      </c>
      <c r="D2127">
        <v>5</v>
      </c>
      <c r="E2127">
        <v>1</v>
      </c>
      <c r="F2127">
        <v>10</v>
      </c>
      <c r="G2127">
        <v>102</v>
      </c>
      <c r="H2127" s="6" t="s">
        <v>17007</v>
      </c>
      <c r="I2127">
        <v>1</v>
      </c>
      <c r="J2127">
        <v>110688</v>
      </c>
      <c r="K2127">
        <v>7</v>
      </c>
      <c r="L2127" s="55">
        <v>44369</v>
      </c>
      <c r="M2127" s="6" t="s">
        <v>16765</v>
      </c>
      <c r="N2127" s="55">
        <v>44734</v>
      </c>
      <c r="O2127">
        <v>3053757</v>
      </c>
      <c r="P2127" s="6" t="s">
        <v>16808</v>
      </c>
      <c r="Q2127" s="6" t="s">
        <v>16973</v>
      </c>
      <c r="R2127">
        <v>5</v>
      </c>
      <c r="S2127">
        <v>0</v>
      </c>
      <c r="T2127">
        <v>-5</v>
      </c>
      <c r="U2127">
        <v>1879.24</v>
      </c>
      <c r="V2127" s="6" t="s">
        <v>16974</v>
      </c>
      <c r="W2127" s="6" t="s">
        <v>17077</v>
      </c>
      <c r="X2127" s="55">
        <v>44635</v>
      </c>
      <c r="Y2127">
        <v>60000</v>
      </c>
      <c r="Z2127">
        <v>0</v>
      </c>
      <c r="AA2127" s="6" t="s">
        <v>16765</v>
      </c>
      <c r="AB2127" s="6" t="s">
        <v>16947</v>
      </c>
      <c r="AD2127" s="6" t="s">
        <v>16765</v>
      </c>
      <c r="AE2127">
        <v>53268</v>
      </c>
      <c r="AF2127">
        <v>48125</v>
      </c>
      <c r="AG2127" s="6" t="s">
        <v>16973</v>
      </c>
      <c r="AH2127" s="6" t="s">
        <v>16950</v>
      </c>
      <c r="AI2127" s="6" t="s">
        <v>16951</v>
      </c>
      <c r="AJ2127" s="6" t="s">
        <v>16765</v>
      </c>
      <c r="AK2127" s="6" t="s">
        <v>16765</v>
      </c>
      <c r="AL2127" s="6" t="s">
        <v>16765</v>
      </c>
      <c r="AM2127" s="6" t="s">
        <v>16952</v>
      </c>
      <c r="AN2127">
        <v>0</v>
      </c>
      <c r="AO2127" s="55">
        <v>44635</v>
      </c>
      <c r="AP2127" s="6" t="s">
        <v>16953</v>
      </c>
      <c r="AQ2127">
        <v>0</v>
      </c>
      <c r="AR2127" s="6" t="s">
        <v>16975</v>
      </c>
      <c r="AS2127" s="6" t="s">
        <v>16955</v>
      </c>
      <c r="AT2127" s="6" t="s">
        <v>16947</v>
      </c>
      <c r="AU2127">
        <v>0</v>
      </c>
      <c r="AV2127">
        <v>0</v>
      </c>
      <c r="AW2127" s="6" t="s">
        <v>16956</v>
      </c>
      <c r="AX2127" s="6" t="s">
        <v>20133</v>
      </c>
      <c r="AY2127" s="6" t="s">
        <v>16765</v>
      </c>
      <c r="AZ2127" s="6" t="s">
        <v>16958</v>
      </c>
      <c r="BA2127" s="6" t="s">
        <v>16765</v>
      </c>
      <c r="BB2127" s="6" t="s">
        <v>16959</v>
      </c>
      <c r="BC2127" s="6" t="s">
        <v>16765</v>
      </c>
      <c r="BD2127" s="6" t="s">
        <v>16960</v>
      </c>
      <c r="BE2127" s="6" t="s">
        <v>16961</v>
      </c>
      <c r="BF2127" s="6" t="s">
        <v>13575</v>
      </c>
      <c r="BG2127" s="6" t="s">
        <v>13575</v>
      </c>
      <c r="BH2127" s="6" t="s">
        <v>16959</v>
      </c>
      <c r="BI2127">
        <v>0</v>
      </c>
      <c r="BJ2127" s="6" t="s">
        <v>16958</v>
      </c>
      <c r="BK2127">
        <v>0</v>
      </c>
      <c r="BL2127" s="6" t="s">
        <v>315</v>
      </c>
      <c r="BM2127" s="56">
        <f>COUNTIF($B$2:B2127,B2127)</f>
        <v>1</v>
      </c>
      <c r="BN2127" s="6" t="str">
        <f t="shared" si="33"/>
        <v>16128-1</v>
      </c>
    </row>
    <row r="2128" spans="1:66" x14ac:dyDescent="0.25">
      <c r="A2128">
        <v>1</v>
      </c>
      <c r="B2128">
        <v>16132</v>
      </c>
      <c r="C2128" s="6" t="s">
        <v>20134</v>
      </c>
      <c r="D2128">
        <v>5</v>
      </c>
      <c r="E2128">
        <v>1</v>
      </c>
      <c r="F2128">
        <v>10</v>
      </c>
      <c r="G2128">
        <v>108</v>
      </c>
      <c r="H2128" s="6" t="s">
        <v>17010</v>
      </c>
      <c r="I2128">
        <v>1</v>
      </c>
      <c r="J2128">
        <v>276624</v>
      </c>
      <c r="K2128">
        <v>7</v>
      </c>
      <c r="L2128" s="55">
        <v>44667</v>
      </c>
      <c r="M2128" s="6" t="s">
        <v>16765</v>
      </c>
      <c r="N2128" s="55">
        <v>44755</v>
      </c>
      <c r="O2128">
        <v>188005</v>
      </c>
      <c r="P2128" s="6" t="s">
        <v>16774</v>
      </c>
      <c r="Q2128" s="6" t="s">
        <v>16973</v>
      </c>
      <c r="R2128">
        <v>150</v>
      </c>
      <c r="S2128">
        <v>0</v>
      </c>
      <c r="T2128">
        <v>-150</v>
      </c>
      <c r="U2128">
        <v>6360</v>
      </c>
      <c r="V2128" s="6" t="s">
        <v>16999</v>
      </c>
      <c r="W2128" s="6" t="s">
        <v>16946</v>
      </c>
      <c r="X2128" s="55">
        <v>44667</v>
      </c>
      <c r="Y2128">
        <v>0</v>
      </c>
      <c r="Z2128">
        <v>20980.62</v>
      </c>
      <c r="AA2128" s="6" t="s">
        <v>17198</v>
      </c>
      <c r="AB2128" s="6" t="s">
        <v>16947</v>
      </c>
      <c r="AD2128" s="6" t="s">
        <v>16765</v>
      </c>
      <c r="AE2128">
        <v>54222</v>
      </c>
      <c r="AF2128">
        <v>48967</v>
      </c>
      <c r="AG2128" s="6" t="s">
        <v>16973</v>
      </c>
      <c r="AH2128" s="6" t="s">
        <v>16950</v>
      </c>
      <c r="AI2128" s="6" t="s">
        <v>16951</v>
      </c>
      <c r="AJ2128" s="6" t="s">
        <v>16765</v>
      </c>
      <c r="AK2128" s="6" t="s">
        <v>16765</v>
      </c>
      <c r="AL2128" s="6" t="s">
        <v>16765</v>
      </c>
      <c r="AM2128" s="6" t="s">
        <v>16952</v>
      </c>
      <c r="AN2128">
        <v>0</v>
      </c>
      <c r="AO2128" s="55">
        <v>44667</v>
      </c>
      <c r="AP2128" s="6" t="s">
        <v>17190</v>
      </c>
      <c r="AQ2128">
        <v>0</v>
      </c>
      <c r="AR2128" s="6" t="s">
        <v>17018</v>
      </c>
      <c r="AS2128" s="6" t="s">
        <v>17002</v>
      </c>
      <c r="AT2128" s="6" t="s">
        <v>16947</v>
      </c>
      <c r="AU2128">
        <v>0</v>
      </c>
      <c r="AV2128">
        <v>0</v>
      </c>
      <c r="AW2128" s="6" t="s">
        <v>16956</v>
      </c>
      <c r="AX2128" s="6" t="s">
        <v>16765</v>
      </c>
      <c r="AY2128" s="6" t="s">
        <v>16765</v>
      </c>
      <c r="AZ2128" s="6" t="s">
        <v>16958</v>
      </c>
      <c r="BA2128" s="6" t="s">
        <v>16765</v>
      </c>
      <c r="BB2128" s="6" t="s">
        <v>16959</v>
      </c>
      <c r="BC2128" s="6" t="s">
        <v>16765</v>
      </c>
      <c r="BD2128" s="6" t="s">
        <v>16960</v>
      </c>
      <c r="BE2128" s="6" t="s">
        <v>16961</v>
      </c>
      <c r="BF2128" s="6" t="s">
        <v>13575</v>
      </c>
      <c r="BG2128" s="6" t="s">
        <v>13575</v>
      </c>
      <c r="BH2128" s="6" t="s">
        <v>16959</v>
      </c>
      <c r="BI2128">
        <v>0</v>
      </c>
      <c r="BJ2128" s="6" t="s">
        <v>16958</v>
      </c>
      <c r="BK2128">
        <v>0</v>
      </c>
      <c r="BL2128" s="6" t="s">
        <v>315</v>
      </c>
      <c r="BM2128" s="56">
        <f>COUNTIF($B$2:B2128,B2128)</f>
        <v>1</v>
      </c>
      <c r="BN2128" s="6" t="str">
        <f t="shared" si="33"/>
        <v>16132-1</v>
      </c>
    </row>
    <row r="2129" spans="1:66" x14ac:dyDescent="0.25">
      <c r="A2129">
        <v>1</v>
      </c>
      <c r="B2129">
        <v>16132</v>
      </c>
      <c r="C2129" s="6" t="s">
        <v>20134</v>
      </c>
      <c r="D2129">
        <v>5</v>
      </c>
      <c r="E2129">
        <v>1</v>
      </c>
      <c r="F2129">
        <v>10</v>
      </c>
      <c r="G2129">
        <v>108</v>
      </c>
      <c r="H2129" s="6" t="s">
        <v>17010</v>
      </c>
      <c r="I2129">
        <v>1</v>
      </c>
      <c r="J2129">
        <v>276624</v>
      </c>
      <c r="K2129">
        <v>7</v>
      </c>
      <c r="L2129" s="55">
        <v>44667</v>
      </c>
      <c r="M2129" s="6" t="s">
        <v>16765</v>
      </c>
      <c r="N2129" s="55">
        <v>44755</v>
      </c>
      <c r="O2129">
        <v>188006</v>
      </c>
      <c r="P2129" s="6" t="s">
        <v>16776</v>
      </c>
      <c r="Q2129" s="6" t="s">
        <v>16973</v>
      </c>
      <c r="R2129">
        <v>1800</v>
      </c>
      <c r="S2129">
        <v>0</v>
      </c>
      <c r="T2129">
        <v>-1800</v>
      </c>
      <c r="U2129">
        <v>3600</v>
      </c>
      <c r="V2129" s="6" t="s">
        <v>17004</v>
      </c>
      <c r="W2129" s="6" t="s">
        <v>16946</v>
      </c>
      <c r="X2129" s="55">
        <v>44667</v>
      </c>
      <c r="Y2129">
        <v>0</v>
      </c>
      <c r="Z2129">
        <v>20980.62</v>
      </c>
      <c r="AA2129" s="6" t="s">
        <v>17198</v>
      </c>
      <c r="AB2129" s="6" t="s">
        <v>16947</v>
      </c>
      <c r="AD2129" s="6" t="s">
        <v>16765</v>
      </c>
      <c r="AE2129">
        <v>54223</v>
      </c>
      <c r="AF2129">
        <v>48967</v>
      </c>
      <c r="AG2129" s="6" t="s">
        <v>16973</v>
      </c>
      <c r="AH2129" s="6" t="s">
        <v>16950</v>
      </c>
      <c r="AI2129" s="6" t="s">
        <v>16951</v>
      </c>
      <c r="AJ2129" s="6" t="s">
        <v>16765</v>
      </c>
      <c r="AK2129" s="6" t="s">
        <v>16765</v>
      </c>
      <c r="AL2129" s="6" t="s">
        <v>16765</v>
      </c>
      <c r="AM2129" s="6" t="s">
        <v>16952</v>
      </c>
      <c r="AN2129">
        <v>0</v>
      </c>
      <c r="AO2129" s="55">
        <v>44667</v>
      </c>
      <c r="AP2129" s="6" t="s">
        <v>17190</v>
      </c>
      <c r="AQ2129">
        <v>0</v>
      </c>
      <c r="AR2129" s="6" t="s">
        <v>17020</v>
      </c>
      <c r="AS2129" s="6" t="s">
        <v>17002</v>
      </c>
      <c r="AT2129" s="6" t="s">
        <v>16947</v>
      </c>
      <c r="AU2129">
        <v>0</v>
      </c>
      <c r="AV2129">
        <v>0</v>
      </c>
      <c r="AW2129" s="6" t="s">
        <v>16956</v>
      </c>
      <c r="AX2129" s="6" t="s">
        <v>16765</v>
      </c>
      <c r="AY2129" s="6" t="s">
        <v>16765</v>
      </c>
      <c r="AZ2129" s="6" t="s">
        <v>16958</v>
      </c>
      <c r="BA2129" s="6" t="s">
        <v>16765</v>
      </c>
      <c r="BB2129" s="6" t="s">
        <v>16959</v>
      </c>
      <c r="BC2129" s="6" t="s">
        <v>16765</v>
      </c>
      <c r="BD2129" s="6" t="s">
        <v>16960</v>
      </c>
      <c r="BE2129" s="6" t="s">
        <v>16961</v>
      </c>
      <c r="BF2129" s="6" t="s">
        <v>13575</v>
      </c>
      <c r="BG2129" s="6" t="s">
        <v>13575</v>
      </c>
      <c r="BH2129" s="6" t="s">
        <v>16959</v>
      </c>
      <c r="BI2129">
        <v>0</v>
      </c>
      <c r="BJ2129" s="6" t="s">
        <v>16958</v>
      </c>
      <c r="BK2129">
        <v>0</v>
      </c>
      <c r="BL2129" s="6" t="s">
        <v>315</v>
      </c>
      <c r="BM2129" s="56">
        <f>COUNTIF($B$2:B2129,B2129)</f>
        <v>2</v>
      </c>
      <c r="BN2129" s="6" t="str">
        <f t="shared" si="33"/>
        <v>16132-2</v>
      </c>
    </row>
    <row r="2130" spans="1:66" x14ac:dyDescent="0.25">
      <c r="A2130">
        <v>1</v>
      </c>
      <c r="B2130">
        <v>16136</v>
      </c>
      <c r="C2130" s="6" t="s">
        <v>20135</v>
      </c>
      <c r="D2130">
        <v>5</v>
      </c>
      <c r="E2130">
        <v>3</v>
      </c>
      <c r="F2130">
        <v>30</v>
      </c>
      <c r="G2130">
        <v>302</v>
      </c>
      <c r="H2130" s="6" t="s">
        <v>16994</v>
      </c>
      <c r="I2130">
        <v>1</v>
      </c>
      <c r="J2130">
        <v>766663</v>
      </c>
      <c r="K2130">
        <v>6</v>
      </c>
      <c r="L2130" s="55">
        <v>43689</v>
      </c>
      <c r="M2130" s="6" t="s">
        <v>16765</v>
      </c>
      <c r="N2130" s="55">
        <v>44568</v>
      </c>
      <c r="O2130">
        <v>118779</v>
      </c>
      <c r="P2130" s="6" t="s">
        <v>16784</v>
      </c>
      <c r="Q2130" s="6" t="s">
        <v>20136</v>
      </c>
      <c r="R2130">
        <v>1</v>
      </c>
      <c r="S2130">
        <v>0</v>
      </c>
      <c r="T2130">
        <v>-1</v>
      </c>
      <c r="U2130">
        <v>1248.07</v>
      </c>
      <c r="V2130" s="6" t="s">
        <v>16945</v>
      </c>
      <c r="W2130" s="6" t="s">
        <v>16995</v>
      </c>
      <c r="X2130" s="55">
        <v>44664</v>
      </c>
      <c r="Y2130">
        <v>80000</v>
      </c>
      <c r="Z2130">
        <v>895.3</v>
      </c>
      <c r="AA2130" s="6" t="s">
        <v>16996</v>
      </c>
      <c r="AB2130" s="6" t="s">
        <v>16947</v>
      </c>
      <c r="AD2130" s="6" t="s">
        <v>16948</v>
      </c>
      <c r="AE2130">
        <v>51385</v>
      </c>
      <c r="AF2130">
        <v>46581</v>
      </c>
      <c r="AG2130" s="6" t="s">
        <v>16949</v>
      </c>
      <c r="AH2130" s="6" t="s">
        <v>16950</v>
      </c>
      <c r="AI2130" s="6" t="s">
        <v>16951</v>
      </c>
      <c r="AJ2130" s="6" t="s">
        <v>16765</v>
      </c>
      <c r="AK2130" s="6" t="s">
        <v>16765</v>
      </c>
      <c r="AL2130" s="6" t="s">
        <v>16765</v>
      </c>
      <c r="AM2130" s="6" t="s">
        <v>16952</v>
      </c>
      <c r="AN2130">
        <v>0</v>
      </c>
      <c r="AO2130" s="55">
        <v>44664</v>
      </c>
      <c r="AP2130" s="6" t="s">
        <v>16953</v>
      </c>
      <c r="AQ2130">
        <v>0</v>
      </c>
      <c r="AR2130" s="6" t="s">
        <v>16954</v>
      </c>
      <c r="AS2130" s="6" t="s">
        <v>16955</v>
      </c>
      <c r="AT2130" s="6" t="s">
        <v>16947</v>
      </c>
      <c r="AU2130">
        <v>0</v>
      </c>
      <c r="AV2130">
        <v>0</v>
      </c>
      <c r="AW2130" s="6" t="s">
        <v>16956</v>
      </c>
      <c r="AX2130" s="6" t="s">
        <v>19339</v>
      </c>
      <c r="AY2130" s="6" t="s">
        <v>16765</v>
      </c>
      <c r="AZ2130" s="6" t="s">
        <v>16958</v>
      </c>
      <c r="BA2130" s="6" t="s">
        <v>16765</v>
      </c>
      <c r="BB2130" s="6" t="s">
        <v>16959</v>
      </c>
      <c r="BC2130" s="6" t="s">
        <v>16765</v>
      </c>
      <c r="BD2130" s="6" t="s">
        <v>16960</v>
      </c>
      <c r="BE2130" s="6" t="s">
        <v>16961</v>
      </c>
      <c r="BF2130" s="6" t="s">
        <v>13575</v>
      </c>
      <c r="BG2130" s="6" t="s">
        <v>13575</v>
      </c>
      <c r="BH2130" s="6" t="s">
        <v>16959</v>
      </c>
      <c r="BI2130">
        <v>0</v>
      </c>
      <c r="BJ2130" s="6" t="s">
        <v>16958</v>
      </c>
      <c r="BK2130">
        <v>0</v>
      </c>
      <c r="BL2130" s="6" t="s">
        <v>315</v>
      </c>
      <c r="BM2130" s="56">
        <f>COUNTIF($B$2:B2130,B2130)</f>
        <v>1</v>
      </c>
      <c r="BN2130" s="6" t="str">
        <f t="shared" si="33"/>
        <v>16136-1</v>
      </c>
    </row>
    <row r="2131" spans="1:66" x14ac:dyDescent="0.25">
      <c r="A2131">
        <v>1</v>
      </c>
      <c r="B2131">
        <v>16141</v>
      </c>
      <c r="C2131" s="6" t="s">
        <v>20137</v>
      </c>
      <c r="D2131">
        <v>5</v>
      </c>
      <c r="E2131">
        <v>1</v>
      </c>
      <c r="F2131">
        <v>10</v>
      </c>
      <c r="G2131">
        <v>102</v>
      </c>
      <c r="H2131" s="6" t="s">
        <v>17010</v>
      </c>
      <c r="I2131">
        <v>1</v>
      </c>
      <c r="J2131">
        <v>785863</v>
      </c>
      <c r="K2131">
        <v>6</v>
      </c>
      <c r="L2131" s="55">
        <v>43724</v>
      </c>
      <c r="M2131" s="6" t="s">
        <v>16765</v>
      </c>
      <c r="N2131" s="55">
        <v>44568</v>
      </c>
      <c r="O2131">
        <v>118779</v>
      </c>
      <c r="P2131" s="6" t="s">
        <v>16784</v>
      </c>
      <c r="Q2131" s="6" t="s">
        <v>20138</v>
      </c>
      <c r="R2131">
        <v>1</v>
      </c>
      <c r="S2131">
        <v>0</v>
      </c>
      <c r="T2131">
        <v>-1</v>
      </c>
      <c r="U2131">
        <v>1248.07</v>
      </c>
      <c r="V2131" s="6" t="s">
        <v>16945</v>
      </c>
      <c r="W2131" s="6" t="s">
        <v>16946</v>
      </c>
      <c r="X2131" s="55">
        <v>44606</v>
      </c>
      <c r="Y2131">
        <v>0</v>
      </c>
      <c r="Z2131">
        <v>0</v>
      </c>
      <c r="AA2131" s="6" t="s">
        <v>16765</v>
      </c>
      <c r="AB2131" s="6" t="s">
        <v>16947</v>
      </c>
      <c r="AD2131" s="6" t="s">
        <v>16948</v>
      </c>
      <c r="AE2131">
        <v>51571</v>
      </c>
      <c r="AF2131">
        <v>46727</v>
      </c>
      <c r="AG2131" s="6" t="s">
        <v>16949</v>
      </c>
      <c r="AH2131" s="6" t="s">
        <v>16950</v>
      </c>
      <c r="AI2131" s="6" t="s">
        <v>16951</v>
      </c>
      <c r="AJ2131" s="6" t="s">
        <v>16765</v>
      </c>
      <c r="AK2131" s="6" t="s">
        <v>16765</v>
      </c>
      <c r="AL2131" s="6" t="s">
        <v>16765</v>
      </c>
      <c r="AM2131" s="6" t="s">
        <v>16952</v>
      </c>
      <c r="AN2131">
        <v>0</v>
      </c>
      <c r="AO2131" s="55">
        <v>44606</v>
      </c>
      <c r="AP2131" s="6" t="s">
        <v>16953</v>
      </c>
      <c r="AQ2131">
        <v>0</v>
      </c>
      <c r="AR2131" s="6" t="s">
        <v>16954</v>
      </c>
      <c r="AS2131" s="6" t="s">
        <v>16955</v>
      </c>
      <c r="AT2131" s="6" t="s">
        <v>16947</v>
      </c>
      <c r="AU2131">
        <v>0</v>
      </c>
      <c r="AV2131">
        <v>0</v>
      </c>
      <c r="AW2131" s="6" t="s">
        <v>16956</v>
      </c>
      <c r="AX2131" s="6" t="s">
        <v>17141</v>
      </c>
      <c r="AY2131" s="6" t="s">
        <v>16765</v>
      </c>
      <c r="AZ2131" s="6" t="s">
        <v>16958</v>
      </c>
      <c r="BA2131" s="6" t="s">
        <v>16765</v>
      </c>
      <c r="BB2131" s="6" t="s">
        <v>16959</v>
      </c>
      <c r="BC2131" s="6" t="s">
        <v>16765</v>
      </c>
      <c r="BD2131" s="6" t="s">
        <v>16960</v>
      </c>
      <c r="BE2131" s="6" t="s">
        <v>16961</v>
      </c>
      <c r="BF2131" s="6" t="s">
        <v>13575</v>
      </c>
      <c r="BG2131" s="6" t="s">
        <v>13575</v>
      </c>
      <c r="BH2131" s="6" t="s">
        <v>16959</v>
      </c>
      <c r="BI2131">
        <v>0</v>
      </c>
      <c r="BJ2131" s="6" t="s">
        <v>16958</v>
      </c>
      <c r="BK2131">
        <v>0</v>
      </c>
      <c r="BL2131" s="6" t="s">
        <v>315</v>
      </c>
      <c r="BM2131" s="56">
        <f>COUNTIF($B$2:B2131,B2131)</f>
        <v>1</v>
      </c>
      <c r="BN2131" s="6" t="str">
        <f t="shared" si="33"/>
        <v>16141-1</v>
      </c>
    </row>
    <row r="2132" spans="1:66" x14ac:dyDescent="0.25">
      <c r="A2132">
        <v>1</v>
      </c>
      <c r="B2132">
        <v>16141</v>
      </c>
      <c r="C2132" s="6" t="s">
        <v>20137</v>
      </c>
      <c r="D2132">
        <v>5</v>
      </c>
      <c r="E2132">
        <v>1</v>
      </c>
      <c r="F2132">
        <v>10</v>
      </c>
      <c r="G2132">
        <v>102</v>
      </c>
      <c r="H2132" s="6" t="s">
        <v>17010</v>
      </c>
      <c r="I2132">
        <v>1</v>
      </c>
      <c r="J2132">
        <v>785864</v>
      </c>
      <c r="K2132">
        <v>6</v>
      </c>
      <c r="L2132" s="55">
        <v>43724</v>
      </c>
      <c r="M2132" s="6" t="s">
        <v>16765</v>
      </c>
      <c r="N2132" s="55">
        <v>109574</v>
      </c>
      <c r="O2132">
        <v>188005</v>
      </c>
      <c r="P2132" s="6" t="s">
        <v>16774</v>
      </c>
      <c r="Q2132" s="6" t="s">
        <v>16973</v>
      </c>
      <c r="R2132">
        <v>5</v>
      </c>
      <c r="S2132">
        <v>0</v>
      </c>
      <c r="T2132">
        <v>-5</v>
      </c>
      <c r="U2132">
        <v>212</v>
      </c>
      <c r="V2132" s="6" t="s">
        <v>16999</v>
      </c>
      <c r="W2132" s="6" t="s">
        <v>16946</v>
      </c>
      <c r="X2132" s="55">
        <v>44606</v>
      </c>
      <c r="Y2132">
        <v>0</v>
      </c>
      <c r="Z2132">
        <v>0</v>
      </c>
      <c r="AA2132" s="6" t="s">
        <v>16765</v>
      </c>
      <c r="AB2132" s="6" t="s">
        <v>16947</v>
      </c>
      <c r="AD2132" s="6" t="s">
        <v>16765</v>
      </c>
      <c r="AE2132">
        <v>51572</v>
      </c>
      <c r="AF2132">
        <v>46728</v>
      </c>
      <c r="AG2132" s="6" t="s">
        <v>16973</v>
      </c>
      <c r="AH2132" s="6" t="s">
        <v>16950</v>
      </c>
      <c r="AI2132" s="6" t="s">
        <v>16951</v>
      </c>
      <c r="AJ2132" s="6" t="s">
        <v>16765</v>
      </c>
      <c r="AK2132" s="6" t="s">
        <v>16765</v>
      </c>
      <c r="AL2132" s="6" t="s">
        <v>16765</v>
      </c>
      <c r="AM2132" s="6" t="s">
        <v>16952</v>
      </c>
      <c r="AN2132">
        <v>0</v>
      </c>
      <c r="AO2132" s="55">
        <v>44606</v>
      </c>
      <c r="AP2132" s="6" t="s">
        <v>17000</v>
      </c>
      <c r="AQ2132">
        <v>0</v>
      </c>
      <c r="AR2132" s="6" t="s">
        <v>17018</v>
      </c>
      <c r="AS2132" s="6" t="s">
        <v>17002</v>
      </c>
      <c r="AT2132" s="6" t="s">
        <v>16947</v>
      </c>
      <c r="AU2132">
        <v>0</v>
      </c>
      <c r="AV2132">
        <v>0</v>
      </c>
      <c r="AW2132" s="6" t="s">
        <v>16956</v>
      </c>
      <c r="AX2132" s="6" t="s">
        <v>17141</v>
      </c>
      <c r="AY2132" s="6" t="s">
        <v>16765</v>
      </c>
      <c r="AZ2132" s="6" t="s">
        <v>16958</v>
      </c>
      <c r="BA2132" s="6" t="s">
        <v>16765</v>
      </c>
      <c r="BB2132" s="6" t="s">
        <v>16959</v>
      </c>
      <c r="BC2132" s="6" t="s">
        <v>16765</v>
      </c>
      <c r="BD2132" s="6" t="s">
        <v>16960</v>
      </c>
      <c r="BE2132" s="6" t="s">
        <v>16961</v>
      </c>
      <c r="BF2132" s="6" t="s">
        <v>13575</v>
      </c>
      <c r="BG2132" s="6" t="s">
        <v>13575</v>
      </c>
      <c r="BH2132" s="6" t="s">
        <v>16959</v>
      </c>
      <c r="BI2132">
        <v>0</v>
      </c>
      <c r="BJ2132" s="6" t="s">
        <v>16958</v>
      </c>
      <c r="BK2132">
        <v>0</v>
      </c>
      <c r="BL2132" s="6" t="s">
        <v>315</v>
      </c>
      <c r="BM2132" s="56">
        <f>COUNTIF($B$2:B2132,B2132)</f>
        <v>2</v>
      </c>
      <c r="BN2132" s="6" t="str">
        <f t="shared" si="33"/>
        <v>16141-2</v>
      </c>
    </row>
    <row r="2133" spans="1:66" x14ac:dyDescent="0.25">
      <c r="A2133">
        <v>1</v>
      </c>
      <c r="B2133">
        <v>16141</v>
      </c>
      <c r="C2133" s="6" t="s">
        <v>20137</v>
      </c>
      <c r="D2133">
        <v>5</v>
      </c>
      <c r="E2133">
        <v>1</v>
      </c>
      <c r="F2133">
        <v>10</v>
      </c>
      <c r="G2133">
        <v>102</v>
      </c>
      <c r="H2133" s="6" t="s">
        <v>17010</v>
      </c>
      <c r="I2133">
        <v>1</v>
      </c>
      <c r="J2133">
        <v>785864</v>
      </c>
      <c r="K2133">
        <v>6</v>
      </c>
      <c r="L2133" s="55">
        <v>43724</v>
      </c>
      <c r="M2133" s="6" t="s">
        <v>16765</v>
      </c>
      <c r="N2133" s="55">
        <v>109574</v>
      </c>
      <c r="O2133">
        <v>188006</v>
      </c>
      <c r="P2133" s="6" t="s">
        <v>16776</v>
      </c>
      <c r="Q2133" s="6" t="s">
        <v>16973</v>
      </c>
      <c r="R2133">
        <v>60</v>
      </c>
      <c r="S2133">
        <v>0</v>
      </c>
      <c r="T2133">
        <v>-60</v>
      </c>
      <c r="U2133">
        <v>120</v>
      </c>
      <c r="V2133" s="6" t="s">
        <v>17004</v>
      </c>
      <c r="W2133" s="6" t="s">
        <v>16946</v>
      </c>
      <c r="X2133" s="55">
        <v>44606</v>
      </c>
      <c r="Y2133">
        <v>0</v>
      </c>
      <c r="Z2133">
        <v>0</v>
      </c>
      <c r="AA2133" s="6" t="s">
        <v>16765</v>
      </c>
      <c r="AB2133" s="6" t="s">
        <v>16947</v>
      </c>
      <c r="AD2133" s="6" t="s">
        <v>16765</v>
      </c>
      <c r="AE2133">
        <v>51573</v>
      </c>
      <c r="AF2133">
        <v>46728</v>
      </c>
      <c r="AG2133" s="6" t="s">
        <v>16973</v>
      </c>
      <c r="AH2133" s="6" t="s">
        <v>16950</v>
      </c>
      <c r="AI2133" s="6" t="s">
        <v>16951</v>
      </c>
      <c r="AJ2133" s="6" t="s">
        <v>16765</v>
      </c>
      <c r="AK2133" s="6" t="s">
        <v>16765</v>
      </c>
      <c r="AL2133" s="6" t="s">
        <v>16765</v>
      </c>
      <c r="AM2133" s="6" t="s">
        <v>16952</v>
      </c>
      <c r="AN2133">
        <v>0</v>
      </c>
      <c r="AO2133" s="55">
        <v>44606</v>
      </c>
      <c r="AP2133" s="6" t="s">
        <v>17000</v>
      </c>
      <c r="AQ2133">
        <v>0</v>
      </c>
      <c r="AR2133" s="6" t="s">
        <v>17020</v>
      </c>
      <c r="AS2133" s="6" t="s">
        <v>17002</v>
      </c>
      <c r="AT2133" s="6" t="s">
        <v>16947</v>
      </c>
      <c r="AU2133">
        <v>0</v>
      </c>
      <c r="AV2133">
        <v>0</v>
      </c>
      <c r="AW2133" s="6" t="s">
        <v>16956</v>
      </c>
      <c r="AX2133" s="6" t="s">
        <v>17141</v>
      </c>
      <c r="AY2133" s="6" t="s">
        <v>16765</v>
      </c>
      <c r="AZ2133" s="6" t="s">
        <v>16958</v>
      </c>
      <c r="BA2133" s="6" t="s">
        <v>16765</v>
      </c>
      <c r="BB2133" s="6" t="s">
        <v>16959</v>
      </c>
      <c r="BC2133" s="6" t="s">
        <v>16765</v>
      </c>
      <c r="BD2133" s="6" t="s">
        <v>16960</v>
      </c>
      <c r="BE2133" s="6" t="s">
        <v>16961</v>
      </c>
      <c r="BF2133" s="6" t="s">
        <v>13575</v>
      </c>
      <c r="BG2133" s="6" t="s">
        <v>13575</v>
      </c>
      <c r="BH2133" s="6" t="s">
        <v>16959</v>
      </c>
      <c r="BI2133">
        <v>0</v>
      </c>
      <c r="BJ2133" s="6" t="s">
        <v>16958</v>
      </c>
      <c r="BK2133">
        <v>0</v>
      </c>
      <c r="BL2133" s="6" t="s">
        <v>315</v>
      </c>
      <c r="BM2133" s="56">
        <f>COUNTIF($B$2:B2133,B2133)</f>
        <v>3</v>
      </c>
      <c r="BN2133" s="6" t="str">
        <f t="shared" si="33"/>
        <v>16141-3</v>
      </c>
    </row>
    <row r="2134" spans="1:66" x14ac:dyDescent="0.25">
      <c r="A2134">
        <v>1</v>
      </c>
      <c r="B2134">
        <v>16142</v>
      </c>
      <c r="C2134" s="6" t="s">
        <v>20139</v>
      </c>
      <c r="D2134">
        <v>5</v>
      </c>
      <c r="E2134">
        <v>2</v>
      </c>
      <c r="F2134">
        <v>20</v>
      </c>
      <c r="G2134">
        <v>206</v>
      </c>
      <c r="H2134" s="6" t="s">
        <v>16943</v>
      </c>
      <c r="I2134">
        <v>1</v>
      </c>
      <c r="J2134">
        <v>882748</v>
      </c>
      <c r="K2134">
        <v>6</v>
      </c>
      <c r="L2134" s="55">
        <v>43907</v>
      </c>
      <c r="M2134" s="6" t="s">
        <v>16765</v>
      </c>
      <c r="N2134" s="55">
        <v>44628</v>
      </c>
      <c r="O2134">
        <v>118750</v>
      </c>
      <c r="P2134" s="6" t="s">
        <v>16767</v>
      </c>
      <c r="Q2134" s="6" t="s">
        <v>20140</v>
      </c>
      <c r="R2134">
        <v>1</v>
      </c>
      <c r="S2134">
        <v>0</v>
      </c>
      <c r="T2134">
        <v>-1</v>
      </c>
      <c r="U2134">
        <v>1803.8</v>
      </c>
      <c r="V2134" s="6" t="s">
        <v>16945</v>
      </c>
      <c r="W2134" s="6" t="s">
        <v>16946</v>
      </c>
      <c r="X2134" s="55">
        <v>44669</v>
      </c>
      <c r="Y2134">
        <v>20000</v>
      </c>
      <c r="Z2134">
        <v>1222.79</v>
      </c>
      <c r="AA2134" s="6" t="s">
        <v>16965</v>
      </c>
      <c r="AB2134" s="6" t="s">
        <v>16947</v>
      </c>
      <c r="AD2134" s="6" t="s">
        <v>16948</v>
      </c>
      <c r="AE2134">
        <v>52267</v>
      </c>
      <c r="AF2134">
        <v>47324</v>
      </c>
      <c r="AG2134" s="6" t="s">
        <v>16949</v>
      </c>
      <c r="AH2134" s="6" t="s">
        <v>16950</v>
      </c>
      <c r="AI2134" s="6" t="s">
        <v>16951</v>
      </c>
      <c r="AJ2134" s="6" t="s">
        <v>16765</v>
      </c>
      <c r="AK2134" s="6" t="s">
        <v>16765</v>
      </c>
      <c r="AL2134" s="6" t="s">
        <v>16765</v>
      </c>
      <c r="AM2134" s="6" t="s">
        <v>16952</v>
      </c>
      <c r="AN2134">
        <v>0</v>
      </c>
      <c r="AO2134" s="55">
        <v>44669</v>
      </c>
      <c r="AP2134" s="6" t="s">
        <v>16953</v>
      </c>
      <c r="AQ2134">
        <v>0</v>
      </c>
      <c r="AR2134" s="6" t="s">
        <v>16954</v>
      </c>
      <c r="AS2134" s="6" t="s">
        <v>16955</v>
      </c>
      <c r="AT2134" s="6" t="s">
        <v>16947</v>
      </c>
      <c r="AU2134">
        <v>0</v>
      </c>
      <c r="AV2134">
        <v>0</v>
      </c>
      <c r="AW2134" s="6" t="s">
        <v>16956</v>
      </c>
      <c r="AX2134" s="6" t="s">
        <v>17314</v>
      </c>
      <c r="AY2134" s="6" t="s">
        <v>16765</v>
      </c>
      <c r="AZ2134" s="6" t="s">
        <v>16958</v>
      </c>
      <c r="BA2134" s="6" t="s">
        <v>16765</v>
      </c>
      <c r="BB2134" s="6" t="s">
        <v>16959</v>
      </c>
      <c r="BC2134" s="6" t="s">
        <v>16765</v>
      </c>
      <c r="BD2134" s="6" t="s">
        <v>16960</v>
      </c>
      <c r="BE2134" s="6" t="s">
        <v>16961</v>
      </c>
      <c r="BF2134" s="6" t="s">
        <v>13575</v>
      </c>
      <c r="BG2134" s="6" t="s">
        <v>13575</v>
      </c>
      <c r="BH2134" s="6" t="s">
        <v>16959</v>
      </c>
      <c r="BI2134">
        <v>0</v>
      </c>
      <c r="BJ2134" s="6" t="s">
        <v>16958</v>
      </c>
      <c r="BK2134">
        <v>0</v>
      </c>
      <c r="BL2134" s="6" t="s">
        <v>315</v>
      </c>
      <c r="BM2134" s="56">
        <f>COUNTIF($B$2:B2134,B2134)</f>
        <v>1</v>
      </c>
      <c r="BN2134" s="6" t="str">
        <f t="shared" si="33"/>
        <v>16142-1</v>
      </c>
    </row>
    <row r="2135" spans="1:66" x14ac:dyDescent="0.25">
      <c r="A2135">
        <v>1</v>
      </c>
      <c r="B2135">
        <v>16142</v>
      </c>
      <c r="C2135" s="6" t="s">
        <v>20139</v>
      </c>
      <c r="D2135">
        <v>5</v>
      </c>
      <c r="E2135">
        <v>2</v>
      </c>
      <c r="F2135">
        <v>20</v>
      </c>
      <c r="G2135">
        <v>206</v>
      </c>
      <c r="H2135" s="6" t="s">
        <v>16943</v>
      </c>
      <c r="I2135">
        <v>1</v>
      </c>
      <c r="J2135">
        <v>865158</v>
      </c>
      <c r="K2135">
        <v>6</v>
      </c>
      <c r="L2135" s="55">
        <v>43871</v>
      </c>
      <c r="M2135" s="6" t="s">
        <v>16765</v>
      </c>
      <c r="N2135" s="55">
        <v>44237</v>
      </c>
      <c r="O2135">
        <v>628699</v>
      </c>
      <c r="P2135" s="6" t="s">
        <v>16777</v>
      </c>
      <c r="Q2135" s="6" t="s">
        <v>20141</v>
      </c>
      <c r="R2135">
        <v>1</v>
      </c>
      <c r="S2135">
        <v>0</v>
      </c>
      <c r="T2135">
        <v>-1</v>
      </c>
      <c r="U2135">
        <v>1687</v>
      </c>
      <c r="V2135" s="6" t="s">
        <v>16945</v>
      </c>
      <c r="W2135" s="6" t="s">
        <v>16946</v>
      </c>
      <c r="X2135" s="55">
        <v>44669</v>
      </c>
      <c r="Y2135">
        <v>20000</v>
      </c>
      <c r="Z2135">
        <v>1222.79</v>
      </c>
      <c r="AA2135" s="6" t="s">
        <v>16965</v>
      </c>
      <c r="AB2135" s="6" t="s">
        <v>16947</v>
      </c>
      <c r="AD2135" s="6" t="s">
        <v>16948</v>
      </c>
      <c r="AE2135">
        <v>52156</v>
      </c>
      <c r="AF2135">
        <v>47227</v>
      </c>
      <c r="AG2135" s="6" t="s">
        <v>16949</v>
      </c>
      <c r="AH2135" s="6" t="s">
        <v>16950</v>
      </c>
      <c r="AI2135" s="6" t="s">
        <v>16951</v>
      </c>
      <c r="AJ2135" s="6" t="s">
        <v>16765</v>
      </c>
      <c r="AK2135" s="6" t="s">
        <v>16765</v>
      </c>
      <c r="AL2135" s="6" t="s">
        <v>16765</v>
      </c>
      <c r="AM2135" s="6" t="s">
        <v>16952</v>
      </c>
      <c r="AN2135">
        <v>0</v>
      </c>
      <c r="AO2135" s="55">
        <v>44669</v>
      </c>
      <c r="AP2135" s="6" t="s">
        <v>16953</v>
      </c>
      <c r="AQ2135">
        <v>0</v>
      </c>
      <c r="AR2135" s="6" t="s">
        <v>16997</v>
      </c>
      <c r="AS2135" s="6" t="s">
        <v>16955</v>
      </c>
      <c r="AT2135" s="6" t="s">
        <v>16947</v>
      </c>
      <c r="AU2135">
        <v>0</v>
      </c>
      <c r="AV2135">
        <v>0</v>
      </c>
      <c r="AW2135" s="6" t="s">
        <v>16956</v>
      </c>
      <c r="AX2135" s="6" t="s">
        <v>19131</v>
      </c>
      <c r="AY2135" s="6" t="s">
        <v>16765</v>
      </c>
      <c r="AZ2135" s="6" t="s">
        <v>16958</v>
      </c>
      <c r="BA2135" s="6" t="s">
        <v>16765</v>
      </c>
      <c r="BB2135" s="6" t="s">
        <v>16959</v>
      </c>
      <c r="BC2135" s="6" t="s">
        <v>16765</v>
      </c>
      <c r="BD2135" s="6" t="s">
        <v>16960</v>
      </c>
      <c r="BE2135" s="6" t="s">
        <v>16961</v>
      </c>
      <c r="BF2135" s="6" t="s">
        <v>13575</v>
      </c>
      <c r="BG2135" s="6" t="s">
        <v>13575</v>
      </c>
      <c r="BH2135" s="6" t="s">
        <v>16959</v>
      </c>
      <c r="BI2135">
        <v>0</v>
      </c>
      <c r="BJ2135" s="6" t="s">
        <v>16958</v>
      </c>
      <c r="BK2135">
        <v>0</v>
      </c>
      <c r="BL2135" s="6" t="s">
        <v>315</v>
      </c>
      <c r="BM2135" s="56">
        <f>COUNTIF($B$2:B2135,B2135)</f>
        <v>2</v>
      </c>
      <c r="BN2135" s="6" t="str">
        <f t="shared" si="33"/>
        <v>16142-2</v>
      </c>
    </row>
    <row r="2136" spans="1:66" x14ac:dyDescent="0.25">
      <c r="A2136">
        <v>1</v>
      </c>
      <c r="B2136">
        <v>16163</v>
      </c>
      <c r="C2136" s="6" t="s">
        <v>20142</v>
      </c>
      <c r="D2136">
        <v>5</v>
      </c>
      <c r="E2136">
        <v>3</v>
      </c>
      <c r="F2136">
        <v>30</v>
      </c>
      <c r="G2136">
        <v>301</v>
      </c>
      <c r="H2136" s="6" t="s">
        <v>16943</v>
      </c>
      <c r="I2136">
        <v>1</v>
      </c>
      <c r="J2136">
        <v>785187</v>
      </c>
      <c r="K2136">
        <v>6</v>
      </c>
      <c r="L2136" s="55">
        <v>43721</v>
      </c>
      <c r="M2136" s="6" t="s">
        <v>16765</v>
      </c>
      <c r="N2136" s="55">
        <v>44568</v>
      </c>
      <c r="O2136">
        <v>118779</v>
      </c>
      <c r="P2136" s="6" t="s">
        <v>16784</v>
      </c>
      <c r="Q2136" s="6" t="s">
        <v>20143</v>
      </c>
      <c r="R2136">
        <v>1</v>
      </c>
      <c r="S2136">
        <v>0</v>
      </c>
      <c r="T2136">
        <v>-1</v>
      </c>
      <c r="U2136">
        <v>1248.07</v>
      </c>
      <c r="V2136" s="6" t="s">
        <v>16945</v>
      </c>
      <c r="W2136" s="6" t="s">
        <v>16946</v>
      </c>
      <c r="X2136" s="55">
        <v>44669</v>
      </c>
      <c r="Y2136">
        <v>30000</v>
      </c>
      <c r="Z2136">
        <v>828.11</v>
      </c>
      <c r="AA2136" s="6" t="s">
        <v>16965</v>
      </c>
      <c r="AB2136" s="6" t="s">
        <v>16947</v>
      </c>
      <c r="AD2136" s="6" t="s">
        <v>16948</v>
      </c>
      <c r="AE2136">
        <v>51557</v>
      </c>
      <c r="AF2136">
        <v>994</v>
      </c>
      <c r="AG2136" s="6" t="s">
        <v>16949</v>
      </c>
      <c r="AH2136" s="6" t="s">
        <v>16950</v>
      </c>
      <c r="AI2136" s="6" t="s">
        <v>16951</v>
      </c>
      <c r="AJ2136" s="6" t="s">
        <v>16765</v>
      </c>
      <c r="AK2136" s="6" t="s">
        <v>16765</v>
      </c>
      <c r="AL2136" s="6" t="s">
        <v>16765</v>
      </c>
      <c r="AM2136" s="6" t="s">
        <v>16952</v>
      </c>
      <c r="AN2136">
        <v>0</v>
      </c>
      <c r="AO2136" s="55">
        <v>44669</v>
      </c>
      <c r="AP2136" s="6" t="s">
        <v>16953</v>
      </c>
      <c r="AQ2136">
        <v>0</v>
      </c>
      <c r="AR2136" s="6" t="s">
        <v>16954</v>
      </c>
      <c r="AS2136" s="6" t="s">
        <v>16955</v>
      </c>
      <c r="AT2136" s="6" t="s">
        <v>16947</v>
      </c>
      <c r="AU2136">
        <v>0</v>
      </c>
      <c r="AV2136">
        <v>0</v>
      </c>
      <c r="AW2136" s="6" t="s">
        <v>16956</v>
      </c>
      <c r="AX2136" s="6" t="s">
        <v>18030</v>
      </c>
      <c r="AY2136" s="6" t="s">
        <v>16765</v>
      </c>
      <c r="AZ2136" s="6" t="s">
        <v>16958</v>
      </c>
      <c r="BA2136" s="6" t="s">
        <v>16765</v>
      </c>
      <c r="BB2136" s="6" t="s">
        <v>16959</v>
      </c>
      <c r="BC2136" s="6" t="s">
        <v>16765</v>
      </c>
      <c r="BD2136" s="6" t="s">
        <v>16960</v>
      </c>
      <c r="BE2136" s="6" t="s">
        <v>16961</v>
      </c>
      <c r="BF2136" s="6" t="s">
        <v>13575</v>
      </c>
      <c r="BG2136" s="6" t="s">
        <v>13575</v>
      </c>
      <c r="BH2136" s="6" t="s">
        <v>16959</v>
      </c>
      <c r="BI2136">
        <v>0</v>
      </c>
      <c r="BJ2136" s="6" t="s">
        <v>16958</v>
      </c>
      <c r="BK2136">
        <v>0</v>
      </c>
      <c r="BL2136" s="6" t="s">
        <v>315</v>
      </c>
      <c r="BM2136" s="56">
        <f>COUNTIF($B$2:B2136,B2136)</f>
        <v>1</v>
      </c>
      <c r="BN2136" s="6" t="str">
        <f t="shared" si="33"/>
        <v>16163-1</v>
      </c>
    </row>
    <row r="2137" spans="1:66" x14ac:dyDescent="0.25">
      <c r="A2137">
        <v>1</v>
      </c>
      <c r="B2137">
        <v>16169</v>
      </c>
      <c r="C2137" s="6" t="s">
        <v>20144</v>
      </c>
      <c r="D2137">
        <v>4</v>
      </c>
      <c r="E2137">
        <v>9</v>
      </c>
      <c r="F2137">
        <v>99</v>
      </c>
      <c r="G2137">
        <v>916</v>
      </c>
      <c r="H2137" s="6" t="s">
        <v>17037</v>
      </c>
      <c r="I2137">
        <v>1</v>
      </c>
      <c r="J2137">
        <v>268279</v>
      </c>
      <c r="K2137">
        <v>7</v>
      </c>
      <c r="L2137" s="55">
        <v>44652</v>
      </c>
      <c r="M2137" s="6" t="s">
        <v>16765</v>
      </c>
      <c r="N2137" s="55">
        <v>44742</v>
      </c>
      <c r="O2137">
        <v>101490</v>
      </c>
      <c r="P2137" s="6" t="s">
        <v>16796</v>
      </c>
      <c r="Q2137" s="6" t="s">
        <v>16973</v>
      </c>
      <c r="R2137">
        <v>1</v>
      </c>
      <c r="S2137">
        <v>0</v>
      </c>
      <c r="T2137">
        <v>-1</v>
      </c>
      <c r="U2137">
        <v>348</v>
      </c>
      <c r="V2137" s="6" t="s">
        <v>17183</v>
      </c>
      <c r="W2137" s="6" t="s">
        <v>16946</v>
      </c>
      <c r="X2137" s="55">
        <v>44665</v>
      </c>
      <c r="Y2137">
        <v>0</v>
      </c>
      <c r="Z2137">
        <v>34.9</v>
      </c>
      <c r="AA2137" s="6" t="s">
        <v>20145</v>
      </c>
      <c r="AB2137" s="6" t="s">
        <v>16947</v>
      </c>
      <c r="AD2137" s="6" t="s">
        <v>16765</v>
      </c>
      <c r="AE2137">
        <v>54160</v>
      </c>
      <c r="AF2137">
        <v>48914</v>
      </c>
      <c r="AG2137" s="6" t="s">
        <v>16973</v>
      </c>
      <c r="AH2137" s="6" t="s">
        <v>16950</v>
      </c>
      <c r="AI2137" s="6" t="s">
        <v>16951</v>
      </c>
      <c r="AJ2137" s="6" t="s">
        <v>16765</v>
      </c>
      <c r="AK2137" s="6" t="s">
        <v>16765</v>
      </c>
      <c r="AL2137" s="6" t="s">
        <v>16765</v>
      </c>
      <c r="AM2137" s="6" t="s">
        <v>16952</v>
      </c>
      <c r="AN2137">
        <v>0</v>
      </c>
      <c r="AO2137" s="55">
        <v>44665</v>
      </c>
      <c r="AP2137" s="6" t="s">
        <v>17190</v>
      </c>
      <c r="AQ2137">
        <v>0</v>
      </c>
      <c r="AR2137" s="6" t="s">
        <v>17184</v>
      </c>
      <c r="AS2137" s="6" t="s">
        <v>17002</v>
      </c>
      <c r="AT2137" s="6" t="s">
        <v>16947</v>
      </c>
      <c r="AU2137">
        <v>0</v>
      </c>
      <c r="AV2137">
        <v>0</v>
      </c>
      <c r="AW2137" s="6" t="s">
        <v>16956</v>
      </c>
      <c r="AX2137" s="6" t="s">
        <v>16765</v>
      </c>
      <c r="AY2137" s="6" t="s">
        <v>16765</v>
      </c>
      <c r="AZ2137" s="6" t="s">
        <v>16958</v>
      </c>
      <c r="BA2137" s="6" t="s">
        <v>16765</v>
      </c>
      <c r="BB2137" s="6" t="s">
        <v>16959</v>
      </c>
      <c r="BC2137" s="6" t="s">
        <v>16765</v>
      </c>
      <c r="BD2137" s="6" t="s">
        <v>16960</v>
      </c>
      <c r="BE2137" s="6" t="s">
        <v>16961</v>
      </c>
      <c r="BF2137" s="6" t="s">
        <v>13575</v>
      </c>
      <c r="BG2137" s="6" t="s">
        <v>13575</v>
      </c>
      <c r="BH2137" s="6" t="s">
        <v>16959</v>
      </c>
      <c r="BI2137">
        <v>0</v>
      </c>
      <c r="BJ2137" s="6" t="s">
        <v>16958</v>
      </c>
      <c r="BK2137">
        <v>0</v>
      </c>
      <c r="BL2137" s="6" t="s">
        <v>315</v>
      </c>
      <c r="BM2137" s="56">
        <f>COUNTIF($B$2:B2137,B2137)</f>
        <v>1</v>
      </c>
      <c r="BN2137" s="6" t="str">
        <f t="shared" si="33"/>
        <v>16169-1</v>
      </c>
    </row>
    <row r="2138" spans="1:66" x14ac:dyDescent="0.25">
      <c r="A2138">
        <v>1</v>
      </c>
      <c r="B2138">
        <v>16171</v>
      </c>
      <c r="C2138" s="6" t="s">
        <v>20146</v>
      </c>
      <c r="D2138">
        <v>5</v>
      </c>
      <c r="E2138">
        <v>1</v>
      </c>
      <c r="F2138">
        <v>10</v>
      </c>
      <c r="G2138">
        <v>109</v>
      </c>
      <c r="H2138" s="6" t="s">
        <v>17007</v>
      </c>
      <c r="I2138">
        <v>1</v>
      </c>
      <c r="J2138">
        <v>782641</v>
      </c>
      <c r="K2138">
        <v>6</v>
      </c>
      <c r="L2138" s="55">
        <v>43718</v>
      </c>
      <c r="M2138" s="6" t="s">
        <v>16765</v>
      </c>
      <c r="N2138" s="55">
        <v>44568</v>
      </c>
      <c r="O2138">
        <v>217289</v>
      </c>
      <c r="P2138" s="6" t="s">
        <v>16771</v>
      </c>
      <c r="Q2138" s="6" t="s">
        <v>20147</v>
      </c>
      <c r="R2138">
        <v>1</v>
      </c>
      <c r="S2138">
        <v>0</v>
      </c>
      <c r="T2138">
        <v>-1</v>
      </c>
      <c r="U2138">
        <v>1159.19</v>
      </c>
      <c r="V2138" s="6" t="s">
        <v>16945</v>
      </c>
      <c r="W2138" s="6" t="s">
        <v>16946</v>
      </c>
      <c r="X2138" s="55">
        <v>44665</v>
      </c>
      <c r="Y2138">
        <v>10000</v>
      </c>
      <c r="Z2138">
        <v>0</v>
      </c>
      <c r="AA2138" s="6" t="s">
        <v>16765</v>
      </c>
      <c r="AB2138" s="6" t="s">
        <v>16947</v>
      </c>
      <c r="AD2138" s="6" t="s">
        <v>16948</v>
      </c>
      <c r="AE2138">
        <v>51502</v>
      </c>
      <c r="AF2138">
        <v>46675</v>
      </c>
      <c r="AG2138" s="6" t="s">
        <v>16949</v>
      </c>
      <c r="AH2138" s="6" t="s">
        <v>16950</v>
      </c>
      <c r="AI2138" s="6" t="s">
        <v>16951</v>
      </c>
      <c r="AJ2138" s="6" t="s">
        <v>16765</v>
      </c>
      <c r="AK2138" s="6" t="s">
        <v>16765</v>
      </c>
      <c r="AL2138" s="6" t="s">
        <v>16765</v>
      </c>
      <c r="AM2138" s="6" t="s">
        <v>16952</v>
      </c>
      <c r="AN2138">
        <v>0</v>
      </c>
      <c r="AO2138" s="55">
        <v>44665</v>
      </c>
      <c r="AP2138" s="6" t="s">
        <v>16953</v>
      </c>
      <c r="AQ2138">
        <v>0</v>
      </c>
      <c r="AR2138" s="6" t="s">
        <v>16954</v>
      </c>
      <c r="AS2138" s="6" t="s">
        <v>16955</v>
      </c>
      <c r="AT2138" s="6" t="s">
        <v>16947</v>
      </c>
      <c r="AU2138">
        <v>0</v>
      </c>
      <c r="AV2138">
        <v>0</v>
      </c>
      <c r="AW2138" s="6" t="s">
        <v>16956</v>
      </c>
      <c r="AX2138" s="6" t="s">
        <v>17105</v>
      </c>
      <c r="AY2138" s="6" t="s">
        <v>16765</v>
      </c>
      <c r="AZ2138" s="6" t="s">
        <v>16958</v>
      </c>
      <c r="BA2138" s="6" t="s">
        <v>16765</v>
      </c>
      <c r="BB2138" s="6" t="s">
        <v>16959</v>
      </c>
      <c r="BC2138" s="6" t="s">
        <v>16765</v>
      </c>
      <c r="BD2138" s="6" t="s">
        <v>16960</v>
      </c>
      <c r="BE2138" s="6" t="s">
        <v>16961</v>
      </c>
      <c r="BF2138" s="6" t="s">
        <v>13575</v>
      </c>
      <c r="BG2138" s="6" t="s">
        <v>13575</v>
      </c>
      <c r="BH2138" s="6" t="s">
        <v>16959</v>
      </c>
      <c r="BI2138">
        <v>0</v>
      </c>
      <c r="BJ2138" s="6" t="s">
        <v>16958</v>
      </c>
      <c r="BK2138">
        <v>0</v>
      </c>
      <c r="BL2138" s="6" t="s">
        <v>315</v>
      </c>
      <c r="BM2138" s="56">
        <f>COUNTIF($B$2:B2138,B2138)</f>
        <v>1</v>
      </c>
      <c r="BN2138" s="6" t="str">
        <f t="shared" si="33"/>
        <v>16171-1</v>
      </c>
    </row>
    <row r="2139" spans="1:66" x14ac:dyDescent="0.25">
      <c r="A2139">
        <v>1</v>
      </c>
      <c r="B2139">
        <v>16175</v>
      </c>
      <c r="C2139" s="6" t="s">
        <v>20148</v>
      </c>
      <c r="D2139">
        <v>5</v>
      </c>
      <c r="E2139">
        <v>3</v>
      </c>
      <c r="F2139">
        <v>30</v>
      </c>
      <c r="G2139">
        <v>303</v>
      </c>
      <c r="H2139" s="6" t="s">
        <v>17010</v>
      </c>
      <c r="I2139">
        <v>1</v>
      </c>
      <c r="J2139">
        <v>922554</v>
      </c>
      <c r="K2139">
        <v>6</v>
      </c>
      <c r="L2139" s="55">
        <v>44007</v>
      </c>
      <c r="M2139" s="6" t="s">
        <v>16765</v>
      </c>
      <c r="N2139" s="55">
        <v>44720</v>
      </c>
      <c r="O2139">
        <v>118750</v>
      </c>
      <c r="P2139" s="6" t="s">
        <v>16767</v>
      </c>
      <c r="Q2139" s="6" t="s">
        <v>20149</v>
      </c>
      <c r="R2139">
        <v>1</v>
      </c>
      <c r="S2139">
        <v>0</v>
      </c>
      <c r="T2139">
        <v>-1</v>
      </c>
      <c r="U2139">
        <v>1803.8</v>
      </c>
      <c r="V2139" s="6" t="s">
        <v>16945</v>
      </c>
      <c r="W2139" s="6" t="s">
        <v>16946</v>
      </c>
      <c r="X2139" s="55">
        <v>44667</v>
      </c>
      <c r="Y2139">
        <v>90000</v>
      </c>
      <c r="Z2139">
        <v>0</v>
      </c>
      <c r="AA2139" s="6" t="s">
        <v>16765</v>
      </c>
      <c r="AB2139" s="6" t="s">
        <v>16947</v>
      </c>
      <c r="AD2139" s="6" t="s">
        <v>16948</v>
      </c>
      <c r="AE2139">
        <v>52308</v>
      </c>
      <c r="AF2139">
        <v>47354</v>
      </c>
      <c r="AG2139" s="6" t="s">
        <v>16949</v>
      </c>
      <c r="AH2139" s="6" t="s">
        <v>16950</v>
      </c>
      <c r="AI2139" s="6" t="s">
        <v>16951</v>
      </c>
      <c r="AJ2139" s="6" t="s">
        <v>16765</v>
      </c>
      <c r="AK2139" s="6" t="s">
        <v>16765</v>
      </c>
      <c r="AL2139" s="6" t="s">
        <v>16765</v>
      </c>
      <c r="AM2139" s="6" t="s">
        <v>16952</v>
      </c>
      <c r="AN2139">
        <v>0</v>
      </c>
      <c r="AO2139" s="55">
        <v>44667</v>
      </c>
      <c r="AP2139" s="6" t="s">
        <v>16953</v>
      </c>
      <c r="AQ2139">
        <v>0</v>
      </c>
      <c r="AR2139" s="6" t="s">
        <v>16954</v>
      </c>
      <c r="AS2139" s="6" t="s">
        <v>16955</v>
      </c>
      <c r="AT2139" s="6" t="s">
        <v>16947</v>
      </c>
      <c r="AU2139">
        <v>0</v>
      </c>
      <c r="AV2139">
        <v>0</v>
      </c>
      <c r="AW2139" s="6" t="s">
        <v>16956</v>
      </c>
      <c r="AX2139" s="6" t="s">
        <v>17859</v>
      </c>
      <c r="AY2139" s="6" t="s">
        <v>16765</v>
      </c>
      <c r="AZ2139" s="6" t="s">
        <v>16958</v>
      </c>
      <c r="BA2139" s="6" t="s">
        <v>16765</v>
      </c>
      <c r="BB2139" s="6" t="s">
        <v>16959</v>
      </c>
      <c r="BC2139" s="6" t="s">
        <v>16765</v>
      </c>
      <c r="BD2139" s="6" t="s">
        <v>16960</v>
      </c>
      <c r="BE2139" s="6" t="s">
        <v>16961</v>
      </c>
      <c r="BF2139" s="6" t="s">
        <v>13575</v>
      </c>
      <c r="BG2139" s="6" t="s">
        <v>13575</v>
      </c>
      <c r="BH2139" s="6" t="s">
        <v>16959</v>
      </c>
      <c r="BI2139">
        <v>0</v>
      </c>
      <c r="BJ2139" s="6" t="s">
        <v>16958</v>
      </c>
      <c r="BK2139">
        <v>0</v>
      </c>
      <c r="BL2139" s="6" t="s">
        <v>315</v>
      </c>
      <c r="BM2139" s="56">
        <f>COUNTIF($B$2:B2139,B2139)</f>
        <v>1</v>
      </c>
      <c r="BN2139" s="6" t="str">
        <f t="shared" si="33"/>
        <v>16175-1</v>
      </c>
    </row>
    <row r="2140" spans="1:66" x14ac:dyDescent="0.25">
      <c r="A2140">
        <v>1</v>
      </c>
      <c r="B2140">
        <v>16178</v>
      </c>
      <c r="C2140" s="6" t="s">
        <v>20150</v>
      </c>
      <c r="D2140">
        <v>5</v>
      </c>
      <c r="E2140">
        <v>2</v>
      </c>
      <c r="F2140">
        <v>20</v>
      </c>
      <c r="G2140">
        <v>204</v>
      </c>
      <c r="H2140" s="6" t="s">
        <v>16963</v>
      </c>
      <c r="I2140">
        <v>1</v>
      </c>
      <c r="J2140">
        <v>799430</v>
      </c>
      <c r="K2140">
        <v>6</v>
      </c>
      <c r="L2140" s="55">
        <v>43747</v>
      </c>
      <c r="M2140" s="6" t="s">
        <v>16765</v>
      </c>
      <c r="N2140" s="55">
        <v>44568</v>
      </c>
      <c r="O2140">
        <v>118724</v>
      </c>
      <c r="P2140" s="6" t="s">
        <v>16773</v>
      </c>
      <c r="Q2140" s="6" t="s">
        <v>20151</v>
      </c>
      <c r="R2140">
        <v>1</v>
      </c>
      <c r="S2140">
        <v>0</v>
      </c>
      <c r="T2140">
        <v>-1</v>
      </c>
      <c r="U2140">
        <v>1141.5899999999999</v>
      </c>
      <c r="V2140" s="6" t="s">
        <v>16945</v>
      </c>
      <c r="W2140" s="6" t="s">
        <v>16946</v>
      </c>
      <c r="X2140" s="55">
        <v>44643</v>
      </c>
      <c r="Y2140">
        <v>0</v>
      </c>
      <c r="Z2140">
        <v>0</v>
      </c>
      <c r="AA2140" s="6" t="s">
        <v>16765</v>
      </c>
      <c r="AB2140" s="6" t="s">
        <v>16947</v>
      </c>
      <c r="AD2140" s="6" t="s">
        <v>16948</v>
      </c>
      <c r="AE2140">
        <v>51644</v>
      </c>
      <c r="AF2140">
        <v>46779</v>
      </c>
      <c r="AG2140" s="6" t="s">
        <v>16949</v>
      </c>
      <c r="AH2140" s="6" t="s">
        <v>16950</v>
      </c>
      <c r="AI2140" s="6" t="s">
        <v>16951</v>
      </c>
      <c r="AJ2140" s="6" t="s">
        <v>16765</v>
      </c>
      <c r="AK2140" s="6" t="s">
        <v>16765</v>
      </c>
      <c r="AL2140" s="6" t="s">
        <v>16765</v>
      </c>
      <c r="AM2140" s="6" t="s">
        <v>16952</v>
      </c>
      <c r="AN2140">
        <v>0</v>
      </c>
      <c r="AO2140" s="55">
        <v>44643</v>
      </c>
      <c r="AP2140" s="6" t="s">
        <v>16953</v>
      </c>
      <c r="AQ2140">
        <v>0</v>
      </c>
      <c r="AR2140" s="6" t="s">
        <v>16997</v>
      </c>
      <c r="AS2140" s="6" t="s">
        <v>16955</v>
      </c>
      <c r="AT2140" s="6" t="s">
        <v>16947</v>
      </c>
      <c r="AU2140">
        <v>0</v>
      </c>
      <c r="AV2140">
        <v>0</v>
      </c>
      <c r="AW2140" s="6" t="s">
        <v>16956</v>
      </c>
      <c r="AX2140" s="6" t="s">
        <v>20152</v>
      </c>
      <c r="AY2140" s="6" t="s">
        <v>16765</v>
      </c>
      <c r="AZ2140" s="6" t="s">
        <v>16958</v>
      </c>
      <c r="BA2140" s="6" t="s">
        <v>16765</v>
      </c>
      <c r="BB2140" s="6" t="s">
        <v>16959</v>
      </c>
      <c r="BC2140" s="6" t="s">
        <v>16765</v>
      </c>
      <c r="BD2140" s="6" t="s">
        <v>16960</v>
      </c>
      <c r="BE2140" s="6" t="s">
        <v>16961</v>
      </c>
      <c r="BF2140" s="6" t="s">
        <v>13575</v>
      </c>
      <c r="BG2140" s="6" t="s">
        <v>13575</v>
      </c>
      <c r="BH2140" s="6" t="s">
        <v>16959</v>
      </c>
      <c r="BI2140">
        <v>0</v>
      </c>
      <c r="BJ2140" s="6" t="s">
        <v>16958</v>
      </c>
      <c r="BK2140">
        <v>0</v>
      </c>
      <c r="BL2140" s="6" t="s">
        <v>315</v>
      </c>
      <c r="BM2140" s="56">
        <f>COUNTIF($B$2:B2140,B2140)</f>
        <v>1</v>
      </c>
      <c r="BN2140" s="6" t="str">
        <f t="shared" si="33"/>
        <v>16178-1</v>
      </c>
    </row>
    <row r="2141" spans="1:66" x14ac:dyDescent="0.25">
      <c r="A2141">
        <v>1</v>
      </c>
      <c r="B2141">
        <v>16178</v>
      </c>
      <c r="C2141" s="6" t="s">
        <v>20150</v>
      </c>
      <c r="D2141">
        <v>5</v>
      </c>
      <c r="E2141">
        <v>2</v>
      </c>
      <c r="F2141">
        <v>20</v>
      </c>
      <c r="G2141">
        <v>204</v>
      </c>
      <c r="H2141" s="6" t="s">
        <v>16963</v>
      </c>
      <c r="I2141">
        <v>1</v>
      </c>
      <c r="J2141">
        <v>799431</v>
      </c>
      <c r="K2141">
        <v>6</v>
      </c>
      <c r="L2141" s="55">
        <v>43747</v>
      </c>
      <c r="M2141" s="6" t="s">
        <v>16765</v>
      </c>
      <c r="N2141" s="55">
        <v>109574</v>
      </c>
      <c r="O2141">
        <v>188005</v>
      </c>
      <c r="P2141" s="6" t="s">
        <v>16774</v>
      </c>
      <c r="Q2141" s="6" t="s">
        <v>16973</v>
      </c>
      <c r="R2141">
        <v>10</v>
      </c>
      <c r="S2141">
        <v>0</v>
      </c>
      <c r="T2141">
        <v>-10</v>
      </c>
      <c r="U2141">
        <v>424</v>
      </c>
      <c r="V2141" s="6" t="s">
        <v>16999</v>
      </c>
      <c r="W2141" s="6" t="s">
        <v>16946</v>
      </c>
      <c r="X2141" s="55">
        <v>44643</v>
      </c>
      <c r="Y2141">
        <v>0</v>
      </c>
      <c r="Z2141">
        <v>0</v>
      </c>
      <c r="AA2141" s="6" t="s">
        <v>16765</v>
      </c>
      <c r="AB2141" s="6" t="s">
        <v>16947</v>
      </c>
      <c r="AD2141" s="6" t="s">
        <v>16765</v>
      </c>
      <c r="AE2141">
        <v>51645</v>
      </c>
      <c r="AF2141">
        <v>46780</v>
      </c>
      <c r="AG2141" s="6" t="s">
        <v>16973</v>
      </c>
      <c r="AH2141" s="6" t="s">
        <v>16950</v>
      </c>
      <c r="AI2141" s="6" t="s">
        <v>16951</v>
      </c>
      <c r="AJ2141" s="6" t="s">
        <v>16765</v>
      </c>
      <c r="AK2141" s="6" t="s">
        <v>16765</v>
      </c>
      <c r="AL2141" s="6" t="s">
        <v>16765</v>
      </c>
      <c r="AM2141" s="6" t="s">
        <v>16952</v>
      </c>
      <c r="AN2141">
        <v>0</v>
      </c>
      <c r="AO2141" s="55">
        <v>44643</v>
      </c>
      <c r="AP2141" s="6" t="s">
        <v>17000</v>
      </c>
      <c r="AQ2141">
        <v>0</v>
      </c>
      <c r="AR2141" s="6" t="s">
        <v>17001</v>
      </c>
      <c r="AS2141" s="6" t="s">
        <v>17002</v>
      </c>
      <c r="AT2141" s="6" t="s">
        <v>16947</v>
      </c>
      <c r="AU2141">
        <v>0</v>
      </c>
      <c r="AV2141">
        <v>0</v>
      </c>
      <c r="AW2141" s="6" t="s">
        <v>16956</v>
      </c>
      <c r="AX2141" s="6" t="s">
        <v>20152</v>
      </c>
      <c r="AY2141" s="6" t="s">
        <v>16765</v>
      </c>
      <c r="AZ2141" s="6" t="s">
        <v>16958</v>
      </c>
      <c r="BA2141" s="6" t="s">
        <v>16765</v>
      </c>
      <c r="BB2141" s="6" t="s">
        <v>16959</v>
      </c>
      <c r="BC2141" s="6" t="s">
        <v>16765</v>
      </c>
      <c r="BD2141" s="6" t="s">
        <v>16960</v>
      </c>
      <c r="BE2141" s="6" t="s">
        <v>16961</v>
      </c>
      <c r="BF2141" s="6" t="s">
        <v>13575</v>
      </c>
      <c r="BG2141" s="6" t="s">
        <v>13575</v>
      </c>
      <c r="BH2141" s="6" t="s">
        <v>16959</v>
      </c>
      <c r="BI2141">
        <v>0</v>
      </c>
      <c r="BJ2141" s="6" t="s">
        <v>16958</v>
      </c>
      <c r="BK2141">
        <v>0</v>
      </c>
      <c r="BL2141" s="6" t="s">
        <v>315</v>
      </c>
      <c r="BM2141" s="56">
        <f>COUNTIF($B$2:B2141,B2141)</f>
        <v>2</v>
      </c>
      <c r="BN2141" s="6" t="str">
        <f t="shared" si="33"/>
        <v>16178-2</v>
      </c>
    </row>
    <row r="2142" spans="1:66" x14ac:dyDescent="0.25">
      <c r="A2142">
        <v>1</v>
      </c>
      <c r="B2142">
        <v>16178</v>
      </c>
      <c r="C2142" s="6" t="s">
        <v>20150</v>
      </c>
      <c r="D2142">
        <v>5</v>
      </c>
      <c r="E2142">
        <v>2</v>
      </c>
      <c r="F2142">
        <v>20</v>
      </c>
      <c r="G2142">
        <v>204</v>
      </c>
      <c r="H2142" s="6" t="s">
        <v>16963</v>
      </c>
      <c r="I2142">
        <v>1</v>
      </c>
      <c r="J2142">
        <v>799431</v>
      </c>
      <c r="K2142">
        <v>6</v>
      </c>
      <c r="L2142" s="55">
        <v>43747</v>
      </c>
      <c r="M2142" s="6" t="s">
        <v>16765</v>
      </c>
      <c r="N2142" s="55">
        <v>109574</v>
      </c>
      <c r="O2142">
        <v>235894</v>
      </c>
      <c r="P2142" s="6" t="s">
        <v>16775</v>
      </c>
      <c r="Q2142" s="6" t="s">
        <v>16973</v>
      </c>
      <c r="R2142">
        <v>120</v>
      </c>
      <c r="S2142">
        <v>0</v>
      </c>
      <c r="T2142">
        <v>-120</v>
      </c>
      <c r="U2142">
        <v>240</v>
      </c>
      <c r="V2142" s="6" t="s">
        <v>17004</v>
      </c>
      <c r="W2142" s="6" t="s">
        <v>16946</v>
      </c>
      <c r="X2142" s="55">
        <v>44643</v>
      </c>
      <c r="Y2142">
        <v>0</v>
      </c>
      <c r="Z2142">
        <v>0</v>
      </c>
      <c r="AA2142" s="6" t="s">
        <v>16765</v>
      </c>
      <c r="AB2142" s="6" t="s">
        <v>16947</v>
      </c>
      <c r="AD2142" s="6" t="s">
        <v>16765</v>
      </c>
      <c r="AE2142">
        <v>51646</v>
      </c>
      <c r="AF2142">
        <v>46780</v>
      </c>
      <c r="AG2142" s="6" t="s">
        <v>16973</v>
      </c>
      <c r="AH2142" s="6" t="s">
        <v>16950</v>
      </c>
      <c r="AI2142" s="6" t="s">
        <v>16951</v>
      </c>
      <c r="AJ2142" s="6" t="s">
        <v>16765</v>
      </c>
      <c r="AK2142" s="6" t="s">
        <v>16765</v>
      </c>
      <c r="AL2142" s="6" t="s">
        <v>16765</v>
      </c>
      <c r="AM2142" s="6" t="s">
        <v>16952</v>
      </c>
      <c r="AN2142">
        <v>0</v>
      </c>
      <c r="AO2142" s="55">
        <v>44643</v>
      </c>
      <c r="AP2142" s="6" t="s">
        <v>17000</v>
      </c>
      <c r="AQ2142">
        <v>0</v>
      </c>
      <c r="AR2142" s="6" t="s">
        <v>17005</v>
      </c>
      <c r="AS2142" s="6" t="s">
        <v>17002</v>
      </c>
      <c r="AT2142" s="6" t="s">
        <v>16947</v>
      </c>
      <c r="AU2142">
        <v>0</v>
      </c>
      <c r="AV2142">
        <v>0</v>
      </c>
      <c r="AW2142" s="6" t="s">
        <v>16956</v>
      </c>
      <c r="AX2142" s="6" t="s">
        <v>20152</v>
      </c>
      <c r="AY2142" s="6" t="s">
        <v>16765</v>
      </c>
      <c r="AZ2142" s="6" t="s">
        <v>16958</v>
      </c>
      <c r="BA2142" s="6" t="s">
        <v>16765</v>
      </c>
      <c r="BB2142" s="6" t="s">
        <v>16959</v>
      </c>
      <c r="BC2142" s="6" t="s">
        <v>16765</v>
      </c>
      <c r="BD2142" s="6" t="s">
        <v>16960</v>
      </c>
      <c r="BE2142" s="6" t="s">
        <v>16961</v>
      </c>
      <c r="BF2142" s="6" t="s">
        <v>13575</v>
      </c>
      <c r="BG2142" s="6" t="s">
        <v>13575</v>
      </c>
      <c r="BH2142" s="6" t="s">
        <v>16959</v>
      </c>
      <c r="BI2142">
        <v>0</v>
      </c>
      <c r="BJ2142" s="6" t="s">
        <v>16958</v>
      </c>
      <c r="BK2142">
        <v>0</v>
      </c>
      <c r="BL2142" s="6" t="s">
        <v>315</v>
      </c>
      <c r="BM2142" s="56">
        <f>COUNTIF($B$2:B2142,B2142)</f>
        <v>3</v>
      </c>
      <c r="BN2142" s="6" t="str">
        <f t="shared" si="33"/>
        <v>16178-3</v>
      </c>
    </row>
    <row r="2143" spans="1:66" x14ac:dyDescent="0.25">
      <c r="A2143">
        <v>1</v>
      </c>
      <c r="B2143">
        <v>16180</v>
      </c>
      <c r="C2143" s="6" t="s">
        <v>20153</v>
      </c>
      <c r="D2143">
        <v>5</v>
      </c>
      <c r="E2143">
        <v>2</v>
      </c>
      <c r="F2143">
        <v>20</v>
      </c>
      <c r="G2143">
        <v>203</v>
      </c>
      <c r="H2143" s="6" t="s">
        <v>16943</v>
      </c>
      <c r="I2143">
        <v>1</v>
      </c>
      <c r="J2143">
        <v>780281</v>
      </c>
      <c r="K2143">
        <v>6</v>
      </c>
      <c r="L2143" s="55">
        <v>43713</v>
      </c>
      <c r="M2143" s="6" t="s">
        <v>16765</v>
      </c>
      <c r="N2143" s="55">
        <v>44568</v>
      </c>
      <c r="O2143">
        <v>118784</v>
      </c>
      <c r="P2143" s="6" t="s">
        <v>16764</v>
      </c>
      <c r="Q2143" s="6" t="s">
        <v>20154</v>
      </c>
      <c r="R2143">
        <v>1</v>
      </c>
      <c r="S2143">
        <v>0</v>
      </c>
      <c r="T2143">
        <v>-1</v>
      </c>
      <c r="U2143">
        <v>1651</v>
      </c>
      <c r="V2143" s="6" t="s">
        <v>16945</v>
      </c>
      <c r="W2143" s="6" t="s">
        <v>16946</v>
      </c>
      <c r="X2143" s="55">
        <v>44656</v>
      </c>
      <c r="Y2143">
        <v>90000</v>
      </c>
      <c r="Z2143">
        <v>0</v>
      </c>
      <c r="AA2143" s="6" t="s">
        <v>16765</v>
      </c>
      <c r="AB2143" s="6" t="s">
        <v>16947</v>
      </c>
      <c r="AD2143" s="6" t="s">
        <v>16948</v>
      </c>
      <c r="AE2143">
        <v>51480</v>
      </c>
      <c r="AF2143">
        <v>46654</v>
      </c>
      <c r="AG2143" s="6" t="s">
        <v>16949</v>
      </c>
      <c r="AH2143" s="6" t="s">
        <v>16950</v>
      </c>
      <c r="AI2143" s="6" t="s">
        <v>16951</v>
      </c>
      <c r="AJ2143" s="6" t="s">
        <v>16765</v>
      </c>
      <c r="AK2143" s="6" t="s">
        <v>16765</v>
      </c>
      <c r="AL2143" s="6" t="s">
        <v>16765</v>
      </c>
      <c r="AM2143" s="6" t="s">
        <v>16952</v>
      </c>
      <c r="AN2143">
        <v>0</v>
      </c>
      <c r="AO2143" s="55">
        <v>44656</v>
      </c>
      <c r="AP2143" s="6" t="s">
        <v>16953</v>
      </c>
      <c r="AQ2143">
        <v>0</v>
      </c>
      <c r="AR2143" s="6" t="s">
        <v>16954</v>
      </c>
      <c r="AS2143" s="6" t="s">
        <v>16955</v>
      </c>
      <c r="AT2143" s="6" t="s">
        <v>16947</v>
      </c>
      <c r="AU2143">
        <v>0</v>
      </c>
      <c r="AV2143">
        <v>0</v>
      </c>
      <c r="AW2143" s="6" t="s">
        <v>16956</v>
      </c>
      <c r="AX2143" s="6" t="s">
        <v>18454</v>
      </c>
      <c r="AY2143" s="6" t="s">
        <v>16765</v>
      </c>
      <c r="AZ2143" s="6" t="s">
        <v>16958</v>
      </c>
      <c r="BA2143" s="6" t="s">
        <v>16765</v>
      </c>
      <c r="BB2143" s="6" t="s">
        <v>16959</v>
      </c>
      <c r="BC2143" s="6" t="s">
        <v>16765</v>
      </c>
      <c r="BD2143" s="6" t="s">
        <v>16960</v>
      </c>
      <c r="BE2143" s="6" t="s">
        <v>16961</v>
      </c>
      <c r="BF2143" s="6" t="s">
        <v>13575</v>
      </c>
      <c r="BG2143" s="6" t="s">
        <v>13575</v>
      </c>
      <c r="BH2143" s="6" t="s">
        <v>16959</v>
      </c>
      <c r="BI2143">
        <v>0</v>
      </c>
      <c r="BJ2143" s="6" t="s">
        <v>16958</v>
      </c>
      <c r="BK2143">
        <v>0</v>
      </c>
      <c r="BL2143" s="6" t="s">
        <v>315</v>
      </c>
      <c r="BM2143" s="56">
        <f>COUNTIF($B$2:B2143,B2143)</f>
        <v>1</v>
      </c>
      <c r="BN2143" s="6" t="str">
        <f t="shared" si="33"/>
        <v>16180-1</v>
      </c>
    </row>
    <row r="2144" spans="1:66" x14ac:dyDescent="0.25">
      <c r="A2144">
        <v>1</v>
      </c>
      <c r="B2144">
        <v>16193</v>
      </c>
      <c r="C2144" s="6" t="s">
        <v>20155</v>
      </c>
      <c r="D2144">
        <v>5</v>
      </c>
      <c r="E2144">
        <v>3</v>
      </c>
      <c r="F2144">
        <v>30</v>
      </c>
      <c r="G2144">
        <v>303</v>
      </c>
      <c r="H2144" s="6" t="s">
        <v>17007</v>
      </c>
      <c r="I2144">
        <v>1</v>
      </c>
      <c r="J2144">
        <v>851541</v>
      </c>
      <c r="K2144">
        <v>6</v>
      </c>
      <c r="L2144" s="55">
        <v>43844</v>
      </c>
      <c r="M2144" s="6" t="s">
        <v>16765</v>
      </c>
      <c r="N2144" s="55">
        <v>44628</v>
      </c>
      <c r="O2144">
        <v>118750</v>
      </c>
      <c r="P2144" s="6" t="s">
        <v>16767</v>
      </c>
      <c r="Q2144" s="6" t="s">
        <v>20156</v>
      </c>
      <c r="R2144">
        <v>1</v>
      </c>
      <c r="S2144">
        <v>0</v>
      </c>
      <c r="T2144">
        <v>-1</v>
      </c>
      <c r="U2144">
        <v>1803.8</v>
      </c>
      <c r="V2144" s="6" t="s">
        <v>16945</v>
      </c>
      <c r="W2144" s="6" t="s">
        <v>16946</v>
      </c>
      <c r="X2144" s="55">
        <v>44665</v>
      </c>
      <c r="Y2144">
        <v>20000</v>
      </c>
      <c r="Z2144">
        <v>0</v>
      </c>
      <c r="AA2144" s="6" t="s">
        <v>16765</v>
      </c>
      <c r="AB2144" s="6" t="s">
        <v>16947</v>
      </c>
      <c r="AD2144" s="6" t="s">
        <v>16948</v>
      </c>
      <c r="AE2144">
        <v>52036</v>
      </c>
      <c r="AF2144">
        <v>30654</v>
      </c>
      <c r="AG2144" s="6" t="s">
        <v>16949</v>
      </c>
      <c r="AH2144" s="6" t="s">
        <v>16950</v>
      </c>
      <c r="AI2144" s="6" t="s">
        <v>16951</v>
      </c>
      <c r="AJ2144" s="6" t="s">
        <v>16765</v>
      </c>
      <c r="AK2144" s="6" t="s">
        <v>16765</v>
      </c>
      <c r="AL2144" s="6" t="s">
        <v>16765</v>
      </c>
      <c r="AM2144" s="6" t="s">
        <v>16952</v>
      </c>
      <c r="AN2144">
        <v>0</v>
      </c>
      <c r="AO2144" s="55">
        <v>44665</v>
      </c>
      <c r="AP2144" s="6" t="s">
        <v>16953</v>
      </c>
      <c r="AQ2144">
        <v>0</v>
      </c>
      <c r="AR2144" s="6" t="s">
        <v>16954</v>
      </c>
      <c r="AS2144" s="6" t="s">
        <v>16955</v>
      </c>
      <c r="AT2144" s="6" t="s">
        <v>16947</v>
      </c>
      <c r="AU2144">
        <v>0</v>
      </c>
      <c r="AV2144">
        <v>0</v>
      </c>
      <c r="AW2144" s="6" t="s">
        <v>16956</v>
      </c>
      <c r="AX2144" s="6" t="s">
        <v>17559</v>
      </c>
      <c r="AY2144" s="6" t="s">
        <v>16765</v>
      </c>
      <c r="AZ2144" s="6" t="s">
        <v>16958</v>
      </c>
      <c r="BA2144" s="6" t="s">
        <v>16765</v>
      </c>
      <c r="BB2144" s="6" t="s">
        <v>16959</v>
      </c>
      <c r="BC2144" s="6" t="s">
        <v>16765</v>
      </c>
      <c r="BD2144" s="6" t="s">
        <v>16960</v>
      </c>
      <c r="BE2144" s="6" t="s">
        <v>16961</v>
      </c>
      <c r="BF2144" s="6" t="s">
        <v>13575</v>
      </c>
      <c r="BG2144" s="6" t="s">
        <v>13575</v>
      </c>
      <c r="BH2144" s="6" t="s">
        <v>16959</v>
      </c>
      <c r="BI2144">
        <v>0</v>
      </c>
      <c r="BJ2144" s="6" t="s">
        <v>16958</v>
      </c>
      <c r="BK2144">
        <v>0</v>
      </c>
      <c r="BL2144" s="6" t="s">
        <v>315</v>
      </c>
      <c r="BM2144" s="56">
        <f>COUNTIF($B$2:B2144,B2144)</f>
        <v>1</v>
      </c>
      <c r="BN2144" s="6" t="str">
        <f t="shared" si="33"/>
        <v>16193-1</v>
      </c>
    </row>
    <row r="2145" spans="1:66" x14ac:dyDescent="0.25">
      <c r="A2145">
        <v>1</v>
      </c>
      <c r="B2145">
        <v>16193</v>
      </c>
      <c r="C2145" s="6" t="s">
        <v>20155</v>
      </c>
      <c r="D2145">
        <v>5</v>
      </c>
      <c r="E2145">
        <v>3</v>
      </c>
      <c r="F2145">
        <v>30</v>
      </c>
      <c r="G2145">
        <v>303</v>
      </c>
      <c r="H2145" s="6" t="s">
        <v>17007</v>
      </c>
      <c r="I2145">
        <v>1</v>
      </c>
      <c r="J2145">
        <v>851542</v>
      </c>
      <c r="K2145">
        <v>6</v>
      </c>
      <c r="L2145" s="55">
        <v>43844</v>
      </c>
      <c r="M2145" s="6" t="s">
        <v>16765</v>
      </c>
      <c r="N2145" s="55">
        <v>44628</v>
      </c>
      <c r="O2145">
        <v>118788</v>
      </c>
      <c r="P2145" s="6" t="s">
        <v>16787</v>
      </c>
      <c r="Q2145" s="6" t="s">
        <v>20157</v>
      </c>
      <c r="R2145">
        <v>1</v>
      </c>
      <c r="S2145">
        <v>0</v>
      </c>
      <c r="T2145">
        <v>-1</v>
      </c>
      <c r="U2145">
        <v>2572.9499999999998</v>
      </c>
      <c r="V2145" s="6" t="s">
        <v>16945</v>
      </c>
      <c r="W2145" s="6" t="s">
        <v>16946</v>
      </c>
      <c r="X2145" s="55">
        <v>44665</v>
      </c>
      <c r="Y2145">
        <v>20000</v>
      </c>
      <c r="Z2145">
        <v>0</v>
      </c>
      <c r="AA2145" s="6" t="s">
        <v>16765</v>
      </c>
      <c r="AB2145" s="6" t="s">
        <v>16947</v>
      </c>
      <c r="AD2145" s="6" t="s">
        <v>16948</v>
      </c>
      <c r="AE2145">
        <v>52037</v>
      </c>
      <c r="AF2145">
        <v>4049</v>
      </c>
      <c r="AG2145" s="6" t="s">
        <v>16949</v>
      </c>
      <c r="AH2145" s="6" t="s">
        <v>16950</v>
      </c>
      <c r="AI2145" s="6" t="s">
        <v>16951</v>
      </c>
      <c r="AJ2145" s="6" t="s">
        <v>16765</v>
      </c>
      <c r="AK2145" s="6" t="s">
        <v>16765</v>
      </c>
      <c r="AL2145" s="6" t="s">
        <v>16765</v>
      </c>
      <c r="AM2145" s="6" t="s">
        <v>16952</v>
      </c>
      <c r="AN2145">
        <v>0</v>
      </c>
      <c r="AO2145" s="55">
        <v>44665</v>
      </c>
      <c r="AP2145" s="6" t="s">
        <v>16953</v>
      </c>
      <c r="AQ2145">
        <v>0</v>
      </c>
      <c r="AR2145" s="6" t="s">
        <v>16954</v>
      </c>
      <c r="AS2145" s="6" t="s">
        <v>16955</v>
      </c>
      <c r="AT2145" s="6" t="s">
        <v>16947</v>
      </c>
      <c r="AU2145">
        <v>0</v>
      </c>
      <c r="AV2145">
        <v>0</v>
      </c>
      <c r="AW2145" s="6" t="s">
        <v>16956</v>
      </c>
      <c r="AX2145" s="6" t="s">
        <v>17559</v>
      </c>
      <c r="AY2145" s="6" t="s">
        <v>16765</v>
      </c>
      <c r="AZ2145" s="6" t="s">
        <v>16958</v>
      </c>
      <c r="BA2145" s="6" t="s">
        <v>16765</v>
      </c>
      <c r="BB2145" s="6" t="s">
        <v>16959</v>
      </c>
      <c r="BC2145" s="6" t="s">
        <v>16765</v>
      </c>
      <c r="BD2145" s="6" t="s">
        <v>16960</v>
      </c>
      <c r="BE2145" s="6" t="s">
        <v>16961</v>
      </c>
      <c r="BF2145" s="6" t="s">
        <v>13575</v>
      </c>
      <c r="BG2145" s="6" t="s">
        <v>13575</v>
      </c>
      <c r="BH2145" s="6" t="s">
        <v>16959</v>
      </c>
      <c r="BI2145">
        <v>0</v>
      </c>
      <c r="BJ2145" s="6" t="s">
        <v>16958</v>
      </c>
      <c r="BK2145">
        <v>0</v>
      </c>
      <c r="BL2145" s="6" t="s">
        <v>315</v>
      </c>
      <c r="BM2145" s="56">
        <f>COUNTIF($B$2:B2145,B2145)</f>
        <v>2</v>
      </c>
      <c r="BN2145" s="6" t="str">
        <f t="shared" si="33"/>
        <v>16193-2</v>
      </c>
    </row>
    <row r="2146" spans="1:66" x14ac:dyDescent="0.25">
      <c r="A2146">
        <v>1</v>
      </c>
      <c r="B2146">
        <v>16213</v>
      </c>
      <c r="C2146" s="6" t="s">
        <v>20158</v>
      </c>
      <c r="D2146">
        <v>5</v>
      </c>
      <c r="E2146">
        <v>3</v>
      </c>
      <c r="F2146">
        <v>30</v>
      </c>
      <c r="G2146">
        <v>302</v>
      </c>
      <c r="H2146" s="6" t="s">
        <v>16943</v>
      </c>
      <c r="I2146">
        <v>1</v>
      </c>
      <c r="J2146">
        <v>780267</v>
      </c>
      <c r="K2146">
        <v>6</v>
      </c>
      <c r="L2146" s="55">
        <v>43713</v>
      </c>
      <c r="M2146" s="6" t="s">
        <v>16765</v>
      </c>
      <c r="N2146" s="55">
        <v>44568</v>
      </c>
      <c r="O2146">
        <v>118750</v>
      </c>
      <c r="P2146" s="6" t="s">
        <v>16767</v>
      </c>
      <c r="Q2146" s="6" t="s">
        <v>20159</v>
      </c>
      <c r="R2146">
        <v>1</v>
      </c>
      <c r="S2146">
        <v>0</v>
      </c>
      <c r="T2146">
        <v>-1</v>
      </c>
      <c r="U2146">
        <v>1803.8</v>
      </c>
      <c r="V2146" s="6" t="s">
        <v>16945</v>
      </c>
      <c r="W2146" s="6" t="s">
        <v>16946</v>
      </c>
      <c r="X2146" s="55">
        <v>44669</v>
      </c>
      <c r="Y2146">
        <v>10000</v>
      </c>
      <c r="Z2146">
        <v>3480.71</v>
      </c>
      <c r="AA2146" s="6" t="s">
        <v>16965</v>
      </c>
      <c r="AB2146" s="6" t="s">
        <v>16947</v>
      </c>
      <c r="AD2146" s="6" t="s">
        <v>16948</v>
      </c>
      <c r="AE2146">
        <v>51473</v>
      </c>
      <c r="AF2146">
        <v>46650</v>
      </c>
      <c r="AG2146" s="6" t="s">
        <v>16949</v>
      </c>
      <c r="AH2146" s="6" t="s">
        <v>16950</v>
      </c>
      <c r="AI2146" s="6" t="s">
        <v>16951</v>
      </c>
      <c r="AJ2146" s="6" t="s">
        <v>16765</v>
      </c>
      <c r="AK2146" s="6" t="s">
        <v>16765</v>
      </c>
      <c r="AL2146" s="6" t="s">
        <v>16765</v>
      </c>
      <c r="AM2146" s="6" t="s">
        <v>16952</v>
      </c>
      <c r="AN2146">
        <v>0</v>
      </c>
      <c r="AO2146" s="55">
        <v>44669</v>
      </c>
      <c r="AP2146" s="6" t="s">
        <v>16953</v>
      </c>
      <c r="AQ2146">
        <v>0</v>
      </c>
      <c r="AR2146" s="6" t="s">
        <v>16954</v>
      </c>
      <c r="AS2146" s="6" t="s">
        <v>16955</v>
      </c>
      <c r="AT2146" s="6" t="s">
        <v>16947</v>
      </c>
      <c r="AU2146">
        <v>0</v>
      </c>
      <c r="AV2146">
        <v>0</v>
      </c>
      <c r="AW2146" s="6" t="s">
        <v>16956</v>
      </c>
      <c r="AX2146" s="6" t="s">
        <v>18454</v>
      </c>
      <c r="AY2146" s="6" t="s">
        <v>16765</v>
      </c>
      <c r="AZ2146" s="6" t="s">
        <v>16958</v>
      </c>
      <c r="BA2146" s="6" t="s">
        <v>16765</v>
      </c>
      <c r="BB2146" s="6" t="s">
        <v>16959</v>
      </c>
      <c r="BC2146" s="6" t="s">
        <v>16765</v>
      </c>
      <c r="BD2146" s="6" t="s">
        <v>16960</v>
      </c>
      <c r="BE2146" s="6" t="s">
        <v>16961</v>
      </c>
      <c r="BF2146" s="6" t="s">
        <v>13575</v>
      </c>
      <c r="BG2146" s="6" t="s">
        <v>13575</v>
      </c>
      <c r="BH2146" s="6" t="s">
        <v>16959</v>
      </c>
      <c r="BI2146">
        <v>0</v>
      </c>
      <c r="BJ2146" s="6" t="s">
        <v>16958</v>
      </c>
      <c r="BK2146">
        <v>0</v>
      </c>
      <c r="BL2146" s="6" t="s">
        <v>315</v>
      </c>
      <c r="BM2146" s="56">
        <f>COUNTIF($B$2:B2146,B2146)</f>
        <v>1</v>
      </c>
      <c r="BN2146" s="6" t="str">
        <f t="shared" si="33"/>
        <v>16213-1</v>
      </c>
    </row>
    <row r="2147" spans="1:66" x14ac:dyDescent="0.25">
      <c r="A2147">
        <v>1</v>
      </c>
      <c r="B2147">
        <v>16213</v>
      </c>
      <c r="C2147" s="6" t="s">
        <v>20158</v>
      </c>
      <c r="D2147">
        <v>5</v>
      </c>
      <c r="E2147">
        <v>3</v>
      </c>
      <c r="F2147">
        <v>30</v>
      </c>
      <c r="G2147">
        <v>302</v>
      </c>
      <c r="H2147" s="6" t="s">
        <v>16943</v>
      </c>
      <c r="I2147">
        <v>1</v>
      </c>
      <c r="J2147">
        <v>780268</v>
      </c>
      <c r="K2147">
        <v>6</v>
      </c>
      <c r="L2147" s="55">
        <v>43713</v>
      </c>
      <c r="M2147" s="6" t="s">
        <v>16765</v>
      </c>
      <c r="N2147" s="55">
        <v>44568</v>
      </c>
      <c r="O2147">
        <v>217289</v>
      </c>
      <c r="P2147" s="6" t="s">
        <v>16771</v>
      </c>
      <c r="Q2147" s="6" t="s">
        <v>20160</v>
      </c>
      <c r="R2147">
        <v>1</v>
      </c>
      <c r="S2147">
        <v>0</v>
      </c>
      <c r="T2147">
        <v>-1</v>
      </c>
      <c r="U2147">
        <v>1159.19</v>
      </c>
      <c r="V2147" s="6" t="s">
        <v>16945</v>
      </c>
      <c r="W2147" s="6" t="s">
        <v>16946</v>
      </c>
      <c r="X2147" s="55">
        <v>44669</v>
      </c>
      <c r="Y2147">
        <v>10000</v>
      </c>
      <c r="Z2147">
        <v>3480.71</v>
      </c>
      <c r="AA2147" s="6" t="s">
        <v>16965</v>
      </c>
      <c r="AB2147" s="6" t="s">
        <v>16947</v>
      </c>
      <c r="AD2147" s="6" t="s">
        <v>16948</v>
      </c>
      <c r="AE2147">
        <v>51474</v>
      </c>
      <c r="AF2147">
        <v>46651</v>
      </c>
      <c r="AG2147" s="6" t="s">
        <v>16949</v>
      </c>
      <c r="AH2147" s="6" t="s">
        <v>16950</v>
      </c>
      <c r="AI2147" s="6" t="s">
        <v>16951</v>
      </c>
      <c r="AJ2147" s="6" t="s">
        <v>16765</v>
      </c>
      <c r="AK2147" s="6" t="s">
        <v>16765</v>
      </c>
      <c r="AL2147" s="6" t="s">
        <v>16765</v>
      </c>
      <c r="AM2147" s="6" t="s">
        <v>16952</v>
      </c>
      <c r="AN2147">
        <v>0</v>
      </c>
      <c r="AO2147" s="55">
        <v>44669</v>
      </c>
      <c r="AP2147" s="6" t="s">
        <v>16953</v>
      </c>
      <c r="AQ2147">
        <v>0</v>
      </c>
      <c r="AR2147" s="6" t="s">
        <v>16954</v>
      </c>
      <c r="AS2147" s="6" t="s">
        <v>16955</v>
      </c>
      <c r="AT2147" s="6" t="s">
        <v>16947</v>
      </c>
      <c r="AU2147">
        <v>0</v>
      </c>
      <c r="AV2147">
        <v>0</v>
      </c>
      <c r="AW2147" s="6" t="s">
        <v>16956</v>
      </c>
      <c r="AX2147" s="6" t="s">
        <v>18454</v>
      </c>
      <c r="AY2147" s="6" t="s">
        <v>16765</v>
      </c>
      <c r="AZ2147" s="6" t="s">
        <v>16958</v>
      </c>
      <c r="BA2147" s="6" t="s">
        <v>16765</v>
      </c>
      <c r="BB2147" s="6" t="s">
        <v>16959</v>
      </c>
      <c r="BC2147" s="6" t="s">
        <v>16765</v>
      </c>
      <c r="BD2147" s="6" t="s">
        <v>16960</v>
      </c>
      <c r="BE2147" s="6" t="s">
        <v>16961</v>
      </c>
      <c r="BF2147" s="6" t="s">
        <v>13575</v>
      </c>
      <c r="BG2147" s="6" t="s">
        <v>13575</v>
      </c>
      <c r="BH2147" s="6" t="s">
        <v>16959</v>
      </c>
      <c r="BI2147">
        <v>0</v>
      </c>
      <c r="BJ2147" s="6" t="s">
        <v>16958</v>
      </c>
      <c r="BK2147">
        <v>0</v>
      </c>
      <c r="BL2147" s="6" t="s">
        <v>315</v>
      </c>
      <c r="BM2147" s="56">
        <f>COUNTIF($B$2:B2147,B2147)</f>
        <v>2</v>
      </c>
      <c r="BN2147" s="6" t="str">
        <f t="shared" si="33"/>
        <v>16213-2</v>
      </c>
    </row>
    <row r="2148" spans="1:66" x14ac:dyDescent="0.25">
      <c r="A2148">
        <v>1</v>
      </c>
      <c r="B2148">
        <v>16213</v>
      </c>
      <c r="C2148" s="6" t="s">
        <v>20158</v>
      </c>
      <c r="D2148">
        <v>5</v>
      </c>
      <c r="E2148">
        <v>3</v>
      </c>
      <c r="F2148">
        <v>30</v>
      </c>
      <c r="G2148">
        <v>302</v>
      </c>
      <c r="H2148" s="6" t="s">
        <v>16943</v>
      </c>
      <c r="I2148">
        <v>1</v>
      </c>
      <c r="J2148">
        <v>980349</v>
      </c>
      <c r="K2148">
        <v>6</v>
      </c>
      <c r="L2148" s="55">
        <v>44126</v>
      </c>
      <c r="M2148" s="6" t="s">
        <v>16765</v>
      </c>
      <c r="N2148" s="55">
        <v>44720</v>
      </c>
      <c r="O2148">
        <v>628699</v>
      </c>
      <c r="P2148" s="6" t="s">
        <v>16777</v>
      </c>
      <c r="Q2148" s="6" t="s">
        <v>20161</v>
      </c>
      <c r="R2148">
        <v>1</v>
      </c>
      <c r="S2148">
        <v>0</v>
      </c>
      <c r="T2148">
        <v>-1</v>
      </c>
      <c r="U2148">
        <v>1687</v>
      </c>
      <c r="V2148" s="6" t="s">
        <v>16945</v>
      </c>
      <c r="W2148" s="6" t="s">
        <v>16946</v>
      </c>
      <c r="X2148" s="55">
        <v>44669</v>
      </c>
      <c r="Y2148">
        <v>10000</v>
      </c>
      <c r="Z2148">
        <v>3480.71</v>
      </c>
      <c r="AA2148" s="6" t="s">
        <v>16965</v>
      </c>
      <c r="AB2148" s="6" t="s">
        <v>16947</v>
      </c>
      <c r="AD2148" s="6" t="s">
        <v>16948</v>
      </c>
      <c r="AE2148">
        <v>52567</v>
      </c>
      <c r="AF2148">
        <v>47570</v>
      </c>
      <c r="AG2148" s="6" t="s">
        <v>16949</v>
      </c>
      <c r="AH2148" s="6" t="s">
        <v>16950</v>
      </c>
      <c r="AI2148" s="6" t="s">
        <v>16951</v>
      </c>
      <c r="AJ2148" s="6" t="s">
        <v>16765</v>
      </c>
      <c r="AK2148" s="6" t="s">
        <v>16765</v>
      </c>
      <c r="AL2148" s="6" t="s">
        <v>16765</v>
      </c>
      <c r="AM2148" s="6" t="s">
        <v>16952</v>
      </c>
      <c r="AN2148">
        <v>0</v>
      </c>
      <c r="AO2148" s="55">
        <v>44669</v>
      </c>
      <c r="AP2148" s="6" t="s">
        <v>16953</v>
      </c>
      <c r="AQ2148">
        <v>0</v>
      </c>
      <c r="AR2148" s="6" t="s">
        <v>16997</v>
      </c>
      <c r="AS2148" s="6" t="s">
        <v>16955</v>
      </c>
      <c r="AT2148" s="6" t="s">
        <v>16947</v>
      </c>
      <c r="AU2148">
        <v>0</v>
      </c>
      <c r="AV2148">
        <v>0</v>
      </c>
      <c r="AW2148" s="6" t="s">
        <v>16956</v>
      </c>
      <c r="AX2148" s="6" t="s">
        <v>18605</v>
      </c>
      <c r="AY2148" s="6" t="s">
        <v>16765</v>
      </c>
      <c r="AZ2148" s="6" t="s">
        <v>16958</v>
      </c>
      <c r="BA2148" s="6" t="s">
        <v>16765</v>
      </c>
      <c r="BB2148" s="6" t="s">
        <v>16959</v>
      </c>
      <c r="BC2148" s="6" t="s">
        <v>16765</v>
      </c>
      <c r="BD2148" s="6" t="s">
        <v>16960</v>
      </c>
      <c r="BE2148" s="6" t="s">
        <v>16961</v>
      </c>
      <c r="BF2148" s="6" t="s">
        <v>13575</v>
      </c>
      <c r="BG2148" s="6" t="s">
        <v>13575</v>
      </c>
      <c r="BH2148" s="6" t="s">
        <v>16959</v>
      </c>
      <c r="BI2148">
        <v>0</v>
      </c>
      <c r="BJ2148" s="6" t="s">
        <v>16958</v>
      </c>
      <c r="BK2148">
        <v>0</v>
      </c>
      <c r="BL2148" s="6" t="s">
        <v>315</v>
      </c>
      <c r="BM2148" s="56">
        <f>COUNTIF($B$2:B2148,B2148)</f>
        <v>3</v>
      </c>
      <c r="BN2148" s="6" t="str">
        <f t="shared" si="33"/>
        <v>16213-3</v>
      </c>
    </row>
    <row r="2149" spans="1:66" x14ac:dyDescent="0.25">
      <c r="A2149">
        <v>1</v>
      </c>
      <c r="B2149">
        <v>16216</v>
      </c>
      <c r="C2149" s="6" t="s">
        <v>20162</v>
      </c>
      <c r="D2149">
        <v>5</v>
      </c>
      <c r="E2149">
        <v>1</v>
      </c>
      <c r="F2149">
        <v>10</v>
      </c>
      <c r="G2149">
        <v>106</v>
      </c>
      <c r="H2149" s="6" t="s">
        <v>17007</v>
      </c>
      <c r="I2149">
        <v>1</v>
      </c>
      <c r="J2149">
        <v>782644</v>
      </c>
      <c r="K2149">
        <v>6</v>
      </c>
      <c r="L2149" s="55">
        <v>43718</v>
      </c>
      <c r="M2149" s="6" t="s">
        <v>16765</v>
      </c>
      <c r="N2149" s="55">
        <v>44568</v>
      </c>
      <c r="O2149">
        <v>118750</v>
      </c>
      <c r="P2149" s="6" t="s">
        <v>16767</v>
      </c>
      <c r="Q2149" s="6" t="s">
        <v>20163</v>
      </c>
      <c r="R2149">
        <v>1</v>
      </c>
      <c r="S2149">
        <v>0</v>
      </c>
      <c r="T2149">
        <v>-1</v>
      </c>
      <c r="U2149">
        <v>1803.8</v>
      </c>
      <c r="V2149" s="6" t="s">
        <v>16945</v>
      </c>
      <c r="W2149" s="6" t="s">
        <v>16946</v>
      </c>
      <c r="X2149" s="55">
        <v>44669</v>
      </c>
      <c r="Y2149">
        <v>50000</v>
      </c>
      <c r="Z2149">
        <v>947.36</v>
      </c>
      <c r="AA2149" s="6" t="s">
        <v>16969</v>
      </c>
      <c r="AB2149" s="6" t="s">
        <v>16947</v>
      </c>
      <c r="AD2149" s="6" t="s">
        <v>16948</v>
      </c>
      <c r="AE2149">
        <v>51505</v>
      </c>
      <c r="AF2149">
        <v>46678</v>
      </c>
      <c r="AG2149" s="6" t="s">
        <v>16949</v>
      </c>
      <c r="AH2149" s="6" t="s">
        <v>16950</v>
      </c>
      <c r="AI2149" s="6" t="s">
        <v>16951</v>
      </c>
      <c r="AJ2149" s="6" t="s">
        <v>16765</v>
      </c>
      <c r="AK2149" s="6" t="s">
        <v>16765</v>
      </c>
      <c r="AL2149" s="6" t="s">
        <v>16765</v>
      </c>
      <c r="AM2149" s="6" t="s">
        <v>16952</v>
      </c>
      <c r="AN2149">
        <v>0</v>
      </c>
      <c r="AO2149" s="55">
        <v>44669</v>
      </c>
      <c r="AP2149" s="6" t="s">
        <v>16953</v>
      </c>
      <c r="AQ2149">
        <v>0</v>
      </c>
      <c r="AR2149" s="6" t="s">
        <v>16954</v>
      </c>
      <c r="AS2149" s="6" t="s">
        <v>16955</v>
      </c>
      <c r="AT2149" s="6" t="s">
        <v>16947</v>
      </c>
      <c r="AU2149">
        <v>0</v>
      </c>
      <c r="AV2149">
        <v>0</v>
      </c>
      <c r="AW2149" s="6" t="s">
        <v>16956</v>
      </c>
      <c r="AX2149" s="6" t="s">
        <v>17105</v>
      </c>
      <c r="AY2149" s="6" t="s">
        <v>16765</v>
      </c>
      <c r="AZ2149" s="6" t="s">
        <v>16958</v>
      </c>
      <c r="BA2149" s="6" t="s">
        <v>16765</v>
      </c>
      <c r="BB2149" s="6" t="s">
        <v>16959</v>
      </c>
      <c r="BC2149" s="6" t="s">
        <v>16765</v>
      </c>
      <c r="BD2149" s="6" t="s">
        <v>16960</v>
      </c>
      <c r="BE2149" s="6" t="s">
        <v>16961</v>
      </c>
      <c r="BF2149" s="6" t="s">
        <v>13575</v>
      </c>
      <c r="BG2149" s="6" t="s">
        <v>13575</v>
      </c>
      <c r="BH2149" s="6" t="s">
        <v>16959</v>
      </c>
      <c r="BI2149">
        <v>0</v>
      </c>
      <c r="BJ2149" s="6" t="s">
        <v>16958</v>
      </c>
      <c r="BK2149">
        <v>0</v>
      </c>
      <c r="BL2149" s="6" t="s">
        <v>315</v>
      </c>
      <c r="BM2149" s="56">
        <f>COUNTIF($B$2:B2149,B2149)</f>
        <v>1</v>
      </c>
      <c r="BN2149" s="6" t="str">
        <f t="shared" si="33"/>
        <v>16216-1</v>
      </c>
    </row>
    <row r="2150" spans="1:66" x14ac:dyDescent="0.25">
      <c r="A2150">
        <v>1</v>
      </c>
      <c r="B2150">
        <v>16220</v>
      </c>
      <c r="C2150" s="6" t="s">
        <v>20164</v>
      </c>
      <c r="D2150">
        <v>5</v>
      </c>
      <c r="E2150">
        <v>3</v>
      </c>
      <c r="F2150">
        <v>30</v>
      </c>
      <c r="G2150">
        <v>305</v>
      </c>
      <c r="H2150" s="6" t="s">
        <v>16943</v>
      </c>
      <c r="I2150">
        <v>1</v>
      </c>
      <c r="J2150">
        <v>785190</v>
      </c>
      <c r="K2150">
        <v>6</v>
      </c>
      <c r="L2150" s="55">
        <v>43721</v>
      </c>
      <c r="M2150" s="6" t="s">
        <v>16765</v>
      </c>
      <c r="N2150" s="55">
        <v>44568</v>
      </c>
      <c r="O2150">
        <v>118747</v>
      </c>
      <c r="P2150" s="6" t="s">
        <v>16770</v>
      </c>
      <c r="Q2150" s="6" t="s">
        <v>20165</v>
      </c>
      <c r="R2150">
        <v>1</v>
      </c>
      <c r="S2150">
        <v>0</v>
      </c>
      <c r="T2150">
        <v>-1</v>
      </c>
      <c r="U2150">
        <v>1217</v>
      </c>
      <c r="V2150" s="6" t="s">
        <v>16945</v>
      </c>
      <c r="W2150" s="6" t="s">
        <v>16946</v>
      </c>
      <c r="X2150" s="55">
        <v>44669</v>
      </c>
      <c r="Y2150">
        <v>0</v>
      </c>
      <c r="Z2150">
        <v>425.57</v>
      </c>
      <c r="AA2150" s="6" t="s">
        <v>16885</v>
      </c>
      <c r="AB2150" s="6" t="s">
        <v>16947</v>
      </c>
      <c r="AD2150" s="6" t="s">
        <v>16948</v>
      </c>
      <c r="AE2150">
        <v>51560</v>
      </c>
      <c r="AF2150">
        <v>996</v>
      </c>
      <c r="AG2150" s="6" t="s">
        <v>16949</v>
      </c>
      <c r="AH2150" s="6" t="s">
        <v>16950</v>
      </c>
      <c r="AI2150" s="6" t="s">
        <v>16951</v>
      </c>
      <c r="AJ2150" s="6" t="s">
        <v>16765</v>
      </c>
      <c r="AK2150" s="6" t="s">
        <v>16765</v>
      </c>
      <c r="AL2150" s="6" t="s">
        <v>16765</v>
      </c>
      <c r="AM2150" s="6" t="s">
        <v>16952</v>
      </c>
      <c r="AN2150">
        <v>0</v>
      </c>
      <c r="AO2150" s="55">
        <v>44669</v>
      </c>
      <c r="AP2150" s="6" t="s">
        <v>16953</v>
      </c>
      <c r="AQ2150">
        <v>0</v>
      </c>
      <c r="AR2150" s="6" t="s">
        <v>16954</v>
      </c>
      <c r="AS2150" s="6" t="s">
        <v>16955</v>
      </c>
      <c r="AT2150" s="6" t="s">
        <v>16947</v>
      </c>
      <c r="AU2150">
        <v>0</v>
      </c>
      <c r="AV2150">
        <v>0</v>
      </c>
      <c r="AW2150" s="6" t="s">
        <v>16956</v>
      </c>
      <c r="AX2150" s="6" t="s">
        <v>18030</v>
      </c>
      <c r="AY2150" s="6" t="s">
        <v>16765</v>
      </c>
      <c r="AZ2150" s="6" t="s">
        <v>16958</v>
      </c>
      <c r="BA2150" s="6" t="s">
        <v>16765</v>
      </c>
      <c r="BB2150" s="6" t="s">
        <v>16959</v>
      </c>
      <c r="BC2150" s="6" t="s">
        <v>16765</v>
      </c>
      <c r="BD2150" s="6" t="s">
        <v>16960</v>
      </c>
      <c r="BE2150" s="6" t="s">
        <v>16961</v>
      </c>
      <c r="BF2150" s="6" t="s">
        <v>13575</v>
      </c>
      <c r="BG2150" s="6" t="s">
        <v>13575</v>
      </c>
      <c r="BH2150" s="6" t="s">
        <v>16959</v>
      </c>
      <c r="BI2150">
        <v>0</v>
      </c>
      <c r="BJ2150" s="6" t="s">
        <v>16958</v>
      </c>
      <c r="BK2150">
        <v>0</v>
      </c>
      <c r="BL2150" s="6" t="s">
        <v>315</v>
      </c>
      <c r="BM2150" s="56">
        <f>COUNTIF($B$2:B2150,B2150)</f>
        <v>1</v>
      </c>
      <c r="BN2150" s="6" t="str">
        <f t="shared" si="33"/>
        <v>16220-1</v>
      </c>
    </row>
    <row r="2151" spans="1:66" x14ac:dyDescent="0.25">
      <c r="A2151">
        <v>1</v>
      </c>
      <c r="B2151">
        <v>16227</v>
      </c>
      <c r="C2151" s="6" t="s">
        <v>20166</v>
      </c>
      <c r="D2151">
        <v>5</v>
      </c>
      <c r="E2151">
        <v>3</v>
      </c>
      <c r="F2151">
        <v>30</v>
      </c>
      <c r="G2151">
        <v>307</v>
      </c>
      <c r="H2151" s="6" t="s">
        <v>16963</v>
      </c>
      <c r="I2151">
        <v>1</v>
      </c>
      <c r="J2151">
        <v>922546</v>
      </c>
      <c r="K2151">
        <v>6</v>
      </c>
      <c r="L2151" s="55">
        <v>44007</v>
      </c>
      <c r="M2151" s="6" t="s">
        <v>16765</v>
      </c>
      <c r="N2151" s="55">
        <v>44628</v>
      </c>
      <c r="O2151">
        <v>118750</v>
      </c>
      <c r="P2151" s="6" t="s">
        <v>16767</v>
      </c>
      <c r="Q2151" s="6" t="s">
        <v>20167</v>
      </c>
      <c r="R2151">
        <v>1</v>
      </c>
      <c r="S2151">
        <v>0</v>
      </c>
      <c r="T2151">
        <v>-1</v>
      </c>
      <c r="U2151">
        <v>1803.8</v>
      </c>
      <c r="V2151" s="6" t="s">
        <v>16945</v>
      </c>
      <c r="W2151" s="6" t="s">
        <v>16946</v>
      </c>
      <c r="X2151" s="55">
        <v>44660</v>
      </c>
      <c r="Y2151">
        <v>20000</v>
      </c>
      <c r="Z2151">
        <v>11819.02</v>
      </c>
      <c r="AA2151" s="6" t="s">
        <v>16969</v>
      </c>
      <c r="AB2151" s="6" t="s">
        <v>16947</v>
      </c>
      <c r="AD2151" s="6" t="s">
        <v>16948</v>
      </c>
      <c r="AE2151">
        <v>52309</v>
      </c>
      <c r="AF2151">
        <v>47355</v>
      </c>
      <c r="AG2151" s="6" t="s">
        <v>16949</v>
      </c>
      <c r="AH2151" s="6" t="s">
        <v>16950</v>
      </c>
      <c r="AI2151" s="6" t="s">
        <v>16951</v>
      </c>
      <c r="AJ2151" s="6" t="s">
        <v>16765</v>
      </c>
      <c r="AK2151" s="6" t="s">
        <v>16765</v>
      </c>
      <c r="AL2151" s="6" t="s">
        <v>16765</v>
      </c>
      <c r="AM2151" s="6" t="s">
        <v>16952</v>
      </c>
      <c r="AN2151">
        <v>0</v>
      </c>
      <c r="AO2151" s="55">
        <v>44660</v>
      </c>
      <c r="AP2151" s="6" t="s">
        <v>16953</v>
      </c>
      <c r="AQ2151">
        <v>0</v>
      </c>
      <c r="AR2151" s="6" t="s">
        <v>16954</v>
      </c>
      <c r="AS2151" s="6" t="s">
        <v>16955</v>
      </c>
      <c r="AT2151" s="6" t="s">
        <v>16947</v>
      </c>
      <c r="AU2151">
        <v>0</v>
      </c>
      <c r="AV2151">
        <v>0</v>
      </c>
      <c r="AW2151" s="6" t="s">
        <v>16956</v>
      </c>
      <c r="AX2151" s="6" t="s">
        <v>17859</v>
      </c>
      <c r="AY2151" s="6" t="s">
        <v>16765</v>
      </c>
      <c r="AZ2151" s="6" t="s">
        <v>16958</v>
      </c>
      <c r="BA2151" s="6" t="s">
        <v>16765</v>
      </c>
      <c r="BB2151" s="6" t="s">
        <v>16959</v>
      </c>
      <c r="BC2151" s="6" t="s">
        <v>16765</v>
      </c>
      <c r="BD2151" s="6" t="s">
        <v>16960</v>
      </c>
      <c r="BE2151" s="6" t="s">
        <v>16961</v>
      </c>
      <c r="BF2151" s="6" t="s">
        <v>13575</v>
      </c>
      <c r="BG2151" s="6" t="s">
        <v>13575</v>
      </c>
      <c r="BH2151" s="6" t="s">
        <v>16959</v>
      </c>
      <c r="BI2151">
        <v>0</v>
      </c>
      <c r="BJ2151" s="6" t="s">
        <v>16958</v>
      </c>
      <c r="BK2151">
        <v>0</v>
      </c>
      <c r="BL2151" s="6" t="s">
        <v>315</v>
      </c>
      <c r="BM2151" s="56">
        <f>COUNTIF($B$2:B2151,B2151)</f>
        <v>1</v>
      </c>
      <c r="BN2151" s="6" t="str">
        <f t="shared" si="33"/>
        <v>16227-1</v>
      </c>
    </row>
    <row r="2152" spans="1:66" x14ac:dyDescent="0.25">
      <c r="A2152">
        <v>1</v>
      </c>
      <c r="B2152">
        <v>16227</v>
      </c>
      <c r="C2152" s="6" t="s">
        <v>20166</v>
      </c>
      <c r="D2152">
        <v>5</v>
      </c>
      <c r="E2152">
        <v>3</v>
      </c>
      <c r="F2152">
        <v>30</v>
      </c>
      <c r="G2152">
        <v>307</v>
      </c>
      <c r="H2152" s="6" t="s">
        <v>16963</v>
      </c>
      <c r="I2152">
        <v>1</v>
      </c>
      <c r="J2152">
        <v>847782</v>
      </c>
      <c r="K2152">
        <v>6</v>
      </c>
      <c r="L2152" s="55">
        <v>43838</v>
      </c>
      <c r="M2152" s="6" t="s">
        <v>16765</v>
      </c>
      <c r="N2152" s="55">
        <v>44628</v>
      </c>
      <c r="O2152">
        <v>126677</v>
      </c>
      <c r="P2152" s="6" t="s">
        <v>16766</v>
      </c>
      <c r="Q2152" s="6" t="s">
        <v>20167</v>
      </c>
      <c r="R2152">
        <v>1</v>
      </c>
      <c r="S2152">
        <v>0</v>
      </c>
      <c r="T2152">
        <v>-1</v>
      </c>
      <c r="U2152">
        <v>3237.25</v>
      </c>
      <c r="V2152" s="6" t="s">
        <v>16945</v>
      </c>
      <c r="W2152" s="6" t="s">
        <v>16946</v>
      </c>
      <c r="X2152" s="55">
        <v>44660</v>
      </c>
      <c r="Y2152">
        <v>20000</v>
      </c>
      <c r="Z2152">
        <v>11819.02</v>
      </c>
      <c r="AA2152" s="6" t="s">
        <v>16969</v>
      </c>
      <c r="AB2152" s="6" t="s">
        <v>16947</v>
      </c>
      <c r="AD2152" s="6" t="s">
        <v>16948</v>
      </c>
      <c r="AE2152">
        <v>51982</v>
      </c>
      <c r="AF2152">
        <v>47059</v>
      </c>
      <c r="AG2152" s="6" t="s">
        <v>16949</v>
      </c>
      <c r="AH2152" s="6" t="s">
        <v>16950</v>
      </c>
      <c r="AI2152" s="6" t="s">
        <v>16951</v>
      </c>
      <c r="AJ2152" s="6" t="s">
        <v>16765</v>
      </c>
      <c r="AK2152" s="6" t="s">
        <v>16765</v>
      </c>
      <c r="AL2152" s="6" t="s">
        <v>16765</v>
      </c>
      <c r="AM2152" s="6" t="s">
        <v>16952</v>
      </c>
      <c r="AN2152">
        <v>0</v>
      </c>
      <c r="AO2152" s="55">
        <v>44660</v>
      </c>
      <c r="AP2152" s="6" t="s">
        <v>16953</v>
      </c>
      <c r="AQ2152">
        <v>0</v>
      </c>
      <c r="AR2152" s="6" t="s">
        <v>16954</v>
      </c>
      <c r="AS2152" s="6" t="s">
        <v>16955</v>
      </c>
      <c r="AT2152" s="6" t="s">
        <v>16947</v>
      </c>
      <c r="AU2152">
        <v>0</v>
      </c>
      <c r="AV2152">
        <v>0</v>
      </c>
      <c r="AW2152" s="6" t="s">
        <v>16956</v>
      </c>
      <c r="AX2152" s="6" t="s">
        <v>17464</v>
      </c>
      <c r="AY2152" s="6" t="s">
        <v>16765</v>
      </c>
      <c r="AZ2152" s="6" t="s">
        <v>16958</v>
      </c>
      <c r="BA2152" s="6" t="s">
        <v>16765</v>
      </c>
      <c r="BB2152" s="6" t="s">
        <v>16959</v>
      </c>
      <c r="BC2152" s="6" t="s">
        <v>16765</v>
      </c>
      <c r="BD2152" s="6" t="s">
        <v>16960</v>
      </c>
      <c r="BE2152" s="6" t="s">
        <v>16961</v>
      </c>
      <c r="BF2152" s="6" t="s">
        <v>13575</v>
      </c>
      <c r="BG2152" s="6" t="s">
        <v>13575</v>
      </c>
      <c r="BH2152" s="6" t="s">
        <v>16959</v>
      </c>
      <c r="BI2152">
        <v>0</v>
      </c>
      <c r="BJ2152" s="6" t="s">
        <v>16958</v>
      </c>
      <c r="BK2152">
        <v>0</v>
      </c>
      <c r="BL2152" s="6" t="s">
        <v>315</v>
      </c>
      <c r="BM2152" s="56">
        <f>COUNTIF($B$2:B2152,B2152)</f>
        <v>2</v>
      </c>
      <c r="BN2152" s="6" t="str">
        <f t="shared" si="33"/>
        <v>16227-2</v>
      </c>
    </row>
    <row r="2153" spans="1:66" x14ac:dyDescent="0.25">
      <c r="A2153">
        <v>1</v>
      </c>
      <c r="B2153">
        <v>16232</v>
      </c>
      <c r="C2153" s="6" t="s">
        <v>20168</v>
      </c>
      <c r="D2153">
        <v>5</v>
      </c>
      <c r="E2153">
        <v>3</v>
      </c>
      <c r="F2153">
        <v>30</v>
      </c>
      <c r="G2153">
        <v>304</v>
      </c>
      <c r="H2153" s="6" t="s">
        <v>16943</v>
      </c>
      <c r="I2153">
        <v>1</v>
      </c>
      <c r="J2153">
        <v>801941</v>
      </c>
      <c r="K2153">
        <v>6</v>
      </c>
      <c r="L2153" s="55">
        <v>43752</v>
      </c>
      <c r="M2153" s="6" t="s">
        <v>16765</v>
      </c>
      <c r="N2153" s="55">
        <v>44568</v>
      </c>
      <c r="O2153">
        <v>118725</v>
      </c>
      <c r="P2153" s="6" t="s">
        <v>16856</v>
      </c>
      <c r="Q2153" s="6" t="s">
        <v>20169</v>
      </c>
      <c r="R2153">
        <v>1</v>
      </c>
      <c r="S2153">
        <v>0</v>
      </c>
      <c r="T2153">
        <v>-1</v>
      </c>
      <c r="U2153">
        <v>1217.04</v>
      </c>
      <c r="V2153" s="6" t="s">
        <v>16945</v>
      </c>
      <c r="W2153" s="6" t="s">
        <v>16946</v>
      </c>
      <c r="X2153" s="55">
        <v>44669</v>
      </c>
      <c r="Y2153">
        <v>90000</v>
      </c>
      <c r="Z2153">
        <v>1171.1099999999999</v>
      </c>
      <c r="AA2153" s="6" t="s">
        <v>16885</v>
      </c>
      <c r="AB2153" s="6" t="s">
        <v>16947</v>
      </c>
      <c r="AD2153" s="6" t="s">
        <v>16948</v>
      </c>
      <c r="AE2153">
        <v>51679</v>
      </c>
      <c r="AF2153">
        <v>46812</v>
      </c>
      <c r="AG2153" s="6" t="s">
        <v>16949</v>
      </c>
      <c r="AH2153" s="6" t="s">
        <v>16950</v>
      </c>
      <c r="AI2153" s="6" t="s">
        <v>16951</v>
      </c>
      <c r="AJ2153" s="6" t="s">
        <v>16765</v>
      </c>
      <c r="AK2153" s="6" t="s">
        <v>16765</v>
      </c>
      <c r="AL2153" s="6" t="s">
        <v>16765</v>
      </c>
      <c r="AM2153" s="6" t="s">
        <v>16952</v>
      </c>
      <c r="AN2153">
        <v>0</v>
      </c>
      <c r="AO2153" s="55">
        <v>44669</v>
      </c>
      <c r="AP2153" s="6" t="s">
        <v>16953</v>
      </c>
      <c r="AQ2153">
        <v>0</v>
      </c>
      <c r="AR2153" s="6" t="s">
        <v>16954</v>
      </c>
      <c r="AS2153" s="6" t="s">
        <v>16955</v>
      </c>
      <c r="AT2153" s="6" t="s">
        <v>16947</v>
      </c>
      <c r="AU2153">
        <v>0</v>
      </c>
      <c r="AV2153">
        <v>0</v>
      </c>
      <c r="AW2153" s="6" t="s">
        <v>16956</v>
      </c>
      <c r="AX2153" s="6" t="s">
        <v>18324</v>
      </c>
      <c r="AY2153" s="6" t="s">
        <v>16765</v>
      </c>
      <c r="AZ2153" s="6" t="s">
        <v>16958</v>
      </c>
      <c r="BA2153" s="6" t="s">
        <v>16765</v>
      </c>
      <c r="BB2153" s="6" t="s">
        <v>16959</v>
      </c>
      <c r="BC2153" s="6" t="s">
        <v>16765</v>
      </c>
      <c r="BD2153" s="6" t="s">
        <v>16960</v>
      </c>
      <c r="BE2153" s="6" t="s">
        <v>16961</v>
      </c>
      <c r="BF2153" s="6" t="s">
        <v>13575</v>
      </c>
      <c r="BG2153" s="6" t="s">
        <v>13575</v>
      </c>
      <c r="BH2153" s="6" t="s">
        <v>16959</v>
      </c>
      <c r="BI2153">
        <v>0</v>
      </c>
      <c r="BJ2153" s="6" t="s">
        <v>16958</v>
      </c>
      <c r="BK2153">
        <v>0</v>
      </c>
      <c r="BL2153" s="6" t="s">
        <v>315</v>
      </c>
      <c r="BM2153" s="56">
        <f>COUNTIF($B$2:B2153,B2153)</f>
        <v>1</v>
      </c>
      <c r="BN2153" s="6" t="str">
        <f t="shared" si="33"/>
        <v>16232-1</v>
      </c>
    </row>
    <row r="2154" spans="1:66" x14ac:dyDescent="0.25">
      <c r="A2154">
        <v>1</v>
      </c>
      <c r="B2154">
        <v>16232</v>
      </c>
      <c r="C2154" s="6" t="s">
        <v>20168</v>
      </c>
      <c r="D2154">
        <v>5</v>
      </c>
      <c r="E2154">
        <v>3</v>
      </c>
      <c r="F2154">
        <v>30</v>
      </c>
      <c r="G2154">
        <v>304</v>
      </c>
      <c r="H2154" s="6" t="s">
        <v>16943</v>
      </c>
      <c r="I2154">
        <v>1</v>
      </c>
      <c r="J2154">
        <v>801944</v>
      </c>
      <c r="K2154">
        <v>6</v>
      </c>
      <c r="L2154" s="55">
        <v>43752</v>
      </c>
      <c r="M2154" s="6" t="s">
        <v>16765</v>
      </c>
      <c r="N2154" s="55">
        <v>44568</v>
      </c>
      <c r="O2154">
        <v>118734</v>
      </c>
      <c r="P2154" s="6" t="s">
        <v>16790</v>
      </c>
      <c r="Q2154" s="6" t="s">
        <v>20170</v>
      </c>
      <c r="R2154">
        <v>1</v>
      </c>
      <c r="S2154">
        <v>0</v>
      </c>
      <c r="T2154">
        <v>-1</v>
      </c>
      <c r="U2154">
        <v>1865.65</v>
      </c>
      <c r="V2154" s="6" t="s">
        <v>16945</v>
      </c>
      <c r="W2154" s="6" t="s">
        <v>16946</v>
      </c>
      <c r="X2154" s="55">
        <v>44669</v>
      </c>
      <c r="Y2154">
        <v>90000</v>
      </c>
      <c r="Z2154">
        <v>1171.1099999999999</v>
      </c>
      <c r="AA2154" s="6" t="s">
        <v>16885</v>
      </c>
      <c r="AB2154" s="6" t="s">
        <v>16947</v>
      </c>
      <c r="AD2154" s="6" t="s">
        <v>16948</v>
      </c>
      <c r="AE2154">
        <v>51682</v>
      </c>
      <c r="AF2154">
        <v>46815</v>
      </c>
      <c r="AG2154" s="6" t="s">
        <v>16949</v>
      </c>
      <c r="AH2154" s="6" t="s">
        <v>16950</v>
      </c>
      <c r="AI2154" s="6" t="s">
        <v>16951</v>
      </c>
      <c r="AJ2154" s="6" t="s">
        <v>16765</v>
      </c>
      <c r="AK2154" s="6" t="s">
        <v>16765</v>
      </c>
      <c r="AL2154" s="6" t="s">
        <v>16765</v>
      </c>
      <c r="AM2154" s="6" t="s">
        <v>16952</v>
      </c>
      <c r="AN2154">
        <v>0</v>
      </c>
      <c r="AO2154" s="55">
        <v>44669</v>
      </c>
      <c r="AP2154" s="6" t="s">
        <v>16953</v>
      </c>
      <c r="AQ2154">
        <v>0</v>
      </c>
      <c r="AR2154" s="6" t="s">
        <v>16997</v>
      </c>
      <c r="AS2154" s="6" t="s">
        <v>16955</v>
      </c>
      <c r="AT2154" s="6" t="s">
        <v>16947</v>
      </c>
      <c r="AU2154">
        <v>0</v>
      </c>
      <c r="AV2154">
        <v>0</v>
      </c>
      <c r="AW2154" s="6" t="s">
        <v>16956</v>
      </c>
      <c r="AX2154" s="6" t="s">
        <v>18324</v>
      </c>
      <c r="AY2154" s="6" t="s">
        <v>16765</v>
      </c>
      <c r="AZ2154" s="6" t="s">
        <v>16958</v>
      </c>
      <c r="BA2154" s="6" t="s">
        <v>16765</v>
      </c>
      <c r="BB2154" s="6" t="s">
        <v>16959</v>
      </c>
      <c r="BC2154" s="6" t="s">
        <v>16765</v>
      </c>
      <c r="BD2154" s="6" t="s">
        <v>16960</v>
      </c>
      <c r="BE2154" s="6" t="s">
        <v>16961</v>
      </c>
      <c r="BF2154" s="6" t="s">
        <v>13575</v>
      </c>
      <c r="BG2154" s="6" t="s">
        <v>13575</v>
      </c>
      <c r="BH2154" s="6" t="s">
        <v>16959</v>
      </c>
      <c r="BI2154">
        <v>0</v>
      </c>
      <c r="BJ2154" s="6" t="s">
        <v>16958</v>
      </c>
      <c r="BK2154">
        <v>0</v>
      </c>
      <c r="BL2154" s="6" t="s">
        <v>315</v>
      </c>
      <c r="BM2154" s="56">
        <f>COUNTIF($B$2:B2154,B2154)</f>
        <v>2</v>
      </c>
      <c r="BN2154" s="6" t="str">
        <f t="shared" si="33"/>
        <v>16232-2</v>
      </c>
    </row>
    <row r="2155" spans="1:66" x14ac:dyDescent="0.25">
      <c r="A2155">
        <v>1</v>
      </c>
      <c r="B2155">
        <v>16232</v>
      </c>
      <c r="C2155" s="6" t="s">
        <v>20168</v>
      </c>
      <c r="D2155">
        <v>5</v>
      </c>
      <c r="E2155">
        <v>3</v>
      </c>
      <c r="F2155">
        <v>30</v>
      </c>
      <c r="G2155">
        <v>304</v>
      </c>
      <c r="H2155" s="6" t="s">
        <v>16943</v>
      </c>
      <c r="I2155">
        <v>1</v>
      </c>
      <c r="J2155">
        <v>801942</v>
      </c>
      <c r="K2155">
        <v>6</v>
      </c>
      <c r="L2155" s="55">
        <v>43752</v>
      </c>
      <c r="M2155" s="6" t="s">
        <v>16765</v>
      </c>
      <c r="N2155" s="55">
        <v>44568</v>
      </c>
      <c r="O2155">
        <v>118784</v>
      </c>
      <c r="P2155" s="6" t="s">
        <v>16764</v>
      </c>
      <c r="Q2155" s="6" t="s">
        <v>20171</v>
      </c>
      <c r="R2155">
        <v>1</v>
      </c>
      <c r="S2155">
        <v>0</v>
      </c>
      <c r="T2155">
        <v>-1</v>
      </c>
      <c r="U2155">
        <v>1651</v>
      </c>
      <c r="V2155" s="6" t="s">
        <v>16945</v>
      </c>
      <c r="W2155" s="6" t="s">
        <v>16946</v>
      </c>
      <c r="X2155" s="55">
        <v>44669</v>
      </c>
      <c r="Y2155">
        <v>90000</v>
      </c>
      <c r="Z2155">
        <v>1171.1099999999999</v>
      </c>
      <c r="AA2155" s="6" t="s">
        <v>16885</v>
      </c>
      <c r="AB2155" s="6" t="s">
        <v>16947</v>
      </c>
      <c r="AD2155" s="6" t="s">
        <v>16948</v>
      </c>
      <c r="AE2155">
        <v>51680</v>
      </c>
      <c r="AF2155">
        <v>46813</v>
      </c>
      <c r="AG2155" s="6" t="s">
        <v>16949</v>
      </c>
      <c r="AH2155" s="6" t="s">
        <v>16950</v>
      </c>
      <c r="AI2155" s="6" t="s">
        <v>16951</v>
      </c>
      <c r="AJ2155" s="6" t="s">
        <v>16765</v>
      </c>
      <c r="AK2155" s="6" t="s">
        <v>16765</v>
      </c>
      <c r="AL2155" s="6" t="s">
        <v>16765</v>
      </c>
      <c r="AM2155" s="6" t="s">
        <v>16952</v>
      </c>
      <c r="AN2155">
        <v>0</v>
      </c>
      <c r="AO2155" s="55">
        <v>44669</v>
      </c>
      <c r="AP2155" s="6" t="s">
        <v>16953</v>
      </c>
      <c r="AQ2155">
        <v>0</v>
      </c>
      <c r="AR2155" s="6" t="s">
        <v>16954</v>
      </c>
      <c r="AS2155" s="6" t="s">
        <v>16955</v>
      </c>
      <c r="AT2155" s="6" t="s">
        <v>16947</v>
      </c>
      <c r="AU2155">
        <v>0</v>
      </c>
      <c r="AV2155">
        <v>0</v>
      </c>
      <c r="AW2155" s="6" t="s">
        <v>16956</v>
      </c>
      <c r="AX2155" s="6" t="s">
        <v>18324</v>
      </c>
      <c r="AY2155" s="6" t="s">
        <v>16765</v>
      </c>
      <c r="AZ2155" s="6" t="s">
        <v>16958</v>
      </c>
      <c r="BA2155" s="6" t="s">
        <v>16765</v>
      </c>
      <c r="BB2155" s="6" t="s">
        <v>16959</v>
      </c>
      <c r="BC2155" s="6" t="s">
        <v>16765</v>
      </c>
      <c r="BD2155" s="6" t="s">
        <v>16960</v>
      </c>
      <c r="BE2155" s="6" t="s">
        <v>16961</v>
      </c>
      <c r="BF2155" s="6" t="s">
        <v>13575</v>
      </c>
      <c r="BG2155" s="6" t="s">
        <v>13575</v>
      </c>
      <c r="BH2155" s="6" t="s">
        <v>16959</v>
      </c>
      <c r="BI2155">
        <v>0</v>
      </c>
      <c r="BJ2155" s="6" t="s">
        <v>16958</v>
      </c>
      <c r="BK2155">
        <v>0</v>
      </c>
      <c r="BL2155" s="6" t="s">
        <v>315</v>
      </c>
      <c r="BM2155" s="56">
        <f>COUNTIF($B$2:B2155,B2155)</f>
        <v>3</v>
      </c>
      <c r="BN2155" s="6" t="str">
        <f t="shared" si="33"/>
        <v>16232-3</v>
      </c>
    </row>
    <row r="2156" spans="1:66" x14ac:dyDescent="0.25">
      <c r="A2156">
        <v>1</v>
      </c>
      <c r="B2156">
        <v>16232</v>
      </c>
      <c r="C2156" s="6" t="s">
        <v>20168</v>
      </c>
      <c r="D2156">
        <v>5</v>
      </c>
      <c r="E2156">
        <v>3</v>
      </c>
      <c r="F2156">
        <v>30</v>
      </c>
      <c r="G2156">
        <v>304</v>
      </c>
      <c r="H2156" s="6" t="s">
        <v>16943</v>
      </c>
      <c r="I2156">
        <v>1</v>
      </c>
      <c r="J2156">
        <v>801943</v>
      </c>
      <c r="K2156">
        <v>6</v>
      </c>
      <c r="L2156" s="55">
        <v>43752</v>
      </c>
      <c r="M2156" s="6" t="s">
        <v>16765</v>
      </c>
      <c r="N2156" s="55">
        <v>44568</v>
      </c>
      <c r="O2156">
        <v>126677</v>
      </c>
      <c r="P2156" s="6" t="s">
        <v>16766</v>
      </c>
      <c r="Q2156" s="6" t="s">
        <v>20172</v>
      </c>
      <c r="R2156">
        <v>1</v>
      </c>
      <c r="S2156">
        <v>0</v>
      </c>
      <c r="T2156">
        <v>-1</v>
      </c>
      <c r="U2156">
        <v>3237.25</v>
      </c>
      <c r="V2156" s="6" t="s">
        <v>16945</v>
      </c>
      <c r="W2156" s="6" t="s">
        <v>16946</v>
      </c>
      <c r="X2156" s="55">
        <v>44669</v>
      </c>
      <c r="Y2156">
        <v>90000</v>
      </c>
      <c r="Z2156">
        <v>1171.1099999999999</v>
      </c>
      <c r="AA2156" s="6" t="s">
        <v>16885</v>
      </c>
      <c r="AB2156" s="6" t="s">
        <v>16947</v>
      </c>
      <c r="AD2156" s="6" t="s">
        <v>16948</v>
      </c>
      <c r="AE2156">
        <v>51681</v>
      </c>
      <c r="AF2156">
        <v>46814</v>
      </c>
      <c r="AG2156" s="6" t="s">
        <v>16949</v>
      </c>
      <c r="AH2156" s="6" t="s">
        <v>16950</v>
      </c>
      <c r="AI2156" s="6" t="s">
        <v>16951</v>
      </c>
      <c r="AJ2156" s="6" t="s">
        <v>16765</v>
      </c>
      <c r="AK2156" s="6" t="s">
        <v>16765</v>
      </c>
      <c r="AL2156" s="6" t="s">
        <v>16765</v>
      </c>
      <c r="AM2156" s="6" t="s">
        <v>16952</v>
      </c>
      <c r="AN2156">
        <v>0</v>
      </c>
      <c r="AO2156" s="55">
        <v>44669</v>
      </c>
      <c r="AP2156" s="6" t="s">
        <v>16953</v>
      </c>
      <c r="AQ2156">
        <v>0</v>
      </c>
      <c r="AR2156" s="6" t="s">
        <v>16954</v>
      </c>
      <c r="AS2156" s="6" t="s">
        <v>16955</v>
      </c>
      <c r="AT2156" s="6" t="s">
        <v>16947</v>
      </c>
      <c r="AU2156">
        <v>0</v>
      </c>
      <c r="AV2156">
        <v>0</v>
      </c>
      <c r="AW2156" s="6" t="s">
        <v>16956</v>
      </c>
      <c r="AX2156" s="6" t="s">
        <v>18324</v>
      </c>
      <c r="AY2156" s="6" t="s">
        <v>16765</v>
      </c>
      <c r="AZ2156" s="6" t="s">
        <v>16958</v>
      </c>
      <c r="BA2156" s="6" t="s">
        <v>16765</v>
      </c>
      <c r="BB2156" s="6" t="s">
        <v>16959</v>
      </c>
      <c r="BC2156" s="6" t="s">
        <v>16765</v>
      </c>
      <c r="BD2156" s="6" t="s">
        <v>16960</v>
      </c>
      <c r="BE2156" s="6" t="s">
        <v>16961</v>
      </c>
      <c r="BF2156" s="6" t="s">
        <v>13575</v>
      </c>
      <c r="BG2156" s="6" t="s">
        <v>13575</v>
      </c>
      <c r="BH2156" s="6" t="s">
        <v>16959</v>
      </c>
      <c r="BI2156">
        <v>0</v>
      </c>
      <c r="BJ2156" s="6" t="s">
        <v>16958</v>
      </c>
      <c r="BK2156">
        <v>0</v>
      </c>
      <c r="BL2156" s="6" t="s">
        <v>315</v>
      </c>
      <c r="BM2156" s="56">
        <f>COUNTIF($B$2:B2156,B2156)</f>
        <v>4</v>
      </c>
      <c r="BN2156" s="6" t="str">
        <f t="shared" si="33"/>
        <v>16232-4</v>
      </c>
    </row>
    <row r="2157" spans="1:66" x14ac:dyDescent="0.25">
      <c r="A2157">
        <v>1</v>
      </c>
      <c r="B2157">
        <v>16245</v>
      </c>
      <c r="C2157" s="6" t="s">
        <v>20173</v>
      </c>
      <c r="D2157">
        <v>5</v>
      </c>
      <c r="E2157">
        <v>2</v>
      </c>
      <c r="F2157">
        <v>20</v>
      </c>
      <c r="G2157">
        <v>203</v>
      </c>
      <c r="H2157" s="6" t="s">
        <v>16943</v>
      </c>
      <c r="I2157">
        <v>1</v>
      </c>
      <c r="J2157">
        <v>41000</v>
      </c>
      <c r="K2157">
        <v>7</v>
      </c>
      <c r="L2157" s="55">
        <v>44236</v>
      </c>
      <c r="M2157" s="6" t="s">
        <v>16765</v>
      </c>
      <c r="N2157" s="55">
        <v>44601</v>
      </c>
      <c r="O2157">
        <v>118784</v>
      </c>
      <c r="P2157" s="6" t="s">
        <v>16764</v>
      </c>
      <c r="Q2157" s="6" t="s">
        <v>20174</v>
      </c>
      <c r="R2157">
        <v>1</v>
      </c>
      <c r="S2157">
        <v>0</v>
      </c>
      <c r="T2157">
        <v>-1</v>
      </c>
      <c r="U2157">
        <v>1651</v>
      </c>
      <c r="V2157" s="6" t="s">
        <v>16945</v>
      </c>
      <c r="W2157" s="6" t="s">
        <v>16946</v>
      </c>
      <c r="X2157" s="55">
        <v>44669</v>
      </c>
      <c r="Y2157">
        <v>0</v>
      </c>
      <c r="Z2157">
        <v>1596.53</v>
      </c>
      <c r="AA2157" s="6" t="s">
        <v>16965</v>
      </c>
      <c r="AB2157" s="6" t="s">
        <v>16947</v>
      </c>
      <c r="AD2157" s="6" t="s">
        <v>16948</v>
      </c>
      <c r="AE2157">
        <v>52874</v>
      </c>
      <c r="AF2157">
        <v>47825</v>
      </c>
      <c r="AG2157" s="6" t="s">
        <v>16949</v>
      </c>
      <c r="AH2157" s="6" t="s">
        <v>16950</v>
      </c>
      <c r="AI2157" s="6" t="s">
        <v>16951</v>
      </c>
      <c r="AJ2157" s="6" t="s">
        <v>16765</v>
      </c>
      <c r="AK2157" s="6" t="s">
        <v>16765</v>
      </c>
      <c r="AL2157" s="6" t="s">
        <v>16765</v>
      </c>
      <c r="AM2157" s="6" t="s">
        <v>16952</v>
      </c>
      <c r="AN2157">
        <v>0</v>
      </c>
      <c r="AO2157" s="55">
        <v>44669</v>
      </c>
      <c r="AP2157" s="6" t="s">
        <v>16953</v>
      </c>
      <c r="AQ2157">
        <v>0</v>
      </c>
      <c r="AR2157" s="6" t="s">
        <v>16954</v>
      </c>
      <c r="AS2157" s="6" t="s">
        <v>16955</v>
      </c>
      <c r="AT2157" s="6" t="s">
        <v>16947</v>
      </c>
      <c r="AU2157">
        <v>0</v>
      </c>
      <c r="AV2157">
        <v>0</v>
      </c>
      <c r="AW2157" s="6" t="s">
        <v>16956</v>
      </c>
      <c r="AX2157" s="6" t="s">
        <v>20175</v>
      </c>
      <c r="AY2157" s="6" t="s">
        <v>16765</v>
      </c>
      <c r="AZ2157" s="6" t="s">
        <v>16958</v>
      </c>
      <c r="BA2157" s="6" t="s">
        <v>16765</v>
      </c>
      <c r="BB2157" s="6" t="s">
        <v>16959</v>
      </c>
      <c r="BC2157" s="6" t="s">
        <v>16765</v>
      </c>
      <c r="BD2157" s="6" t="s">
        <v>16960</v>
      </c>
      <c r="BE2157" s="6" t="s">
        <v>16961</v>
      </c>
      <c r="BF2157" s="6" t="s">
        <v>13575</v>
      </c>
      <c r="BG2157" s="6" t="s">
        <v>13575</v>
      </c>
      <c r="BH2157" s="6" t="s">
        <v>16959</v>
      </c>
      <c r="BI2157">
        <v>0</v>
      </c>
      <c r="BJ2157" s="6" t="s">
        <v>16958</v>
      </c>
      <c r="BK2157">
        <v>0</v>
      </c>
      <c r="BL2157" s="6" t="s">
        <v>315</v>
      </c>
      <c r="BM2157" s="56">
        <f>COUNTIF($B$2:B2157,B2157)</f>
        <v>1</v>
      </c>
      <c r="BN2157" s="6" t="str">
        <f t="shared" si="33"/>
        <v>16245-1</v>
      </c>
    </row>
    <row r="2158" spans="1:66" x14ac:dyDescent="0.25">
      <c r="A2158">
        <v>1</v>
      </c>
      <c r="B2158">
        <v>16246</v>
      </c>
      <c r="C2158" s="6" t="s">
        <v>20176</v>
      </c>
      <c r="D2158">
        <v>5</v>
      </c>
      <c r="E2158">
        <v>2</v>
      </c>
      <c r="F2158">
        <v>20</v>
      </c>
      <c r="G2158">
        <v>204</v>
      </c>
      <c r="H2158" s="6" t="s">
        <v>17010</v>
      </c>
      <c r="I2158">
        <v>1</v>
      </c>
      <c r="J2158">
        <v>225469</v>
      </c>
      <c r="K2158">
        <v>7</v>
      </c>
      <c r="L2158" s="55">
        <v>44578</v>
      </c>
      <c r="M2158" s="6" t="s">
        <v>16765</v>
      </c>
      <c r="N2158" s="55">
        <v>44943</v>
      </c>
      <c r="O2158">
        <v>118750</v>
      </c>
      <c r="P2158" s="6" t="s">
        <v>16767</v>
      </c>
      <c r="Q2158" s="6" t="s">
        <v>20177</v>
      </c>
      <c r="R2158">
        <v>1</v>
      </c>
      <c r="S2158">
        <v>0</v>
      </c>
      <c r="T2158">
        <v>-1</v>
      </c>
      <c r="U2158">
        <v>1803.8</v>
      </c>
      <c r="V2158" s="6" t="s">
        <v>16945</v>
      </c>
      <c r="W2158" s="6" t="s">
        <v>16946</v>
      </c>
      <c r="X2158" s="55">
        <v>44660</v>
      </c>
      <c r="Y2158">
        <v>30000</v>
      </c>
      <c r="Z2158">
        <v>0</v>
      </c>
      <c r="AA2158" s="6" t="s">
        <v>16765</v>
      </c>
      <c r="AB2158" s="6" t="s">
        <v>16947</v>
      </c>
      <c r="AD2158" s="6" t="s">
        <v>16948</v>
      </c>
      <c r="AE2158">
        <v>53954</v>
      </c>
      <c r="AF2158">
        <v>48733</v>
      </c>
      <c r="AG2158" s="6" t="s">
        <v>16949</v>
      </c>
      <c r="AH2158" s="6" t="s">
        <v>16950</v>
      </c>
      <c r="AI2158" s="6" t="s">
        <v>16951</v>
      </c>
      <c r="AJ2158" s="6" t="s">
        <v>16765</v>
      </c>
      <c r="AK2158" s="6" t="s">
        <v>16765</v>
      </c>
      <c r="AL2158" s="6" t="s">
        <v>16765</v>
      </c>
      <c r="AM2158" s="6" t="s">
        <v>16952</v>
      </c>
      <c r="AN2158">
        <v>0</v>
      </c>
      <c r="AO2158" s="55">
        <v>44660</v>
      </c>
      <c r="AP2158" s="6" t="s">
        <v>16953</v>
      </c>
      <c r="AQ2158">
        <v>0</v>
      </c>
      <c r="AR2158" s="6" t="s">
        <v>16954</v>
      </c>
      <c r="AS2158" s="6" t="s">
        <v>16955</v>
      </c>
      <c r="AT2158" s="6" t="s">
        <v>16947</v>
      </c>
      <c r="AU2158">
        <v>0</v>
      </c>
      <c r="AV2158">
        <v>0</v>
      </c>
      <c r="AW2158" s="6" t="s">
        <v>16956</v>
      </c>
      <c r="AX2158" s="6" t="s">
        <v>16765</v>
      </c>
      <c r="AY2158" s="6" t="s">
        <v>16765</v>
      </c>
      <c r="AZ2158" s="6" t="s">
        <v>16958</v>
      </c>
      <c r="BA2158" s="6" t="s">
        <v>16765</v>
      </c>
      <c r="BB2158" s="6" t="s">
        <v>16959</v>
      </c>
      <c r="BC2158" s="6" t="s">
        <v>16765</v>
      </c>
      <c r="BD2158" s="6" t="s">
        <v>16960</v>
      </c>
      <c r="BE2158" s="6" t="s">
        <v>16961</v>
      </c>
      <c r="BF2158" s="6" t="s">
        <v>13575</v>
      </c>
      <c r="BG2158" s="6" t="s">
        <v>13575</v>
      </c>
      <c r="BH2158" s="6" t="s">
        <v>16959</v>
      </c>
      <c r="BI2158">
        <v>0</v>
      </c>
      <c r="BJ2158" s="6" t="s">
        <v>16958</v>
      </c>
      <c r="BK2158">
        <v>0</v>
      </c>
      <c r="BL2158" s="6" t="s">
        <v>315</v>
      </c>
      <c r="BM2158" s="56">
        <f>COUNTIF($B$2:B2158,B2158)</f>
        <v>1</v>
      </c>
      <c r="BN2158" s="6" t="str">
        <f t="shared" si="33"/>
        <v>16246-1</v>
      </c>
    </row>
    <row r="2159" spans="1:66" x14ac:dyDescent="0.25">
      <c r="A2159">
        <v>1</v>
      </c>
      <c r="B2159">
        <v>16280</v>
      </c>
      <c r="C2159" s="6" t="s">
        <v>20178</v>
      </c>
      <c r="D2159">
        <v>5</v>
      </c>
      <c r="E2159">
        <v>3</v>
      </c>
      <c r="F2159">
        <v>30</v>
      </c>
      <c r="G2159">
        <v>302</v>
      </c>
      <c r="H2159" s="6" t="s">
        <v>17007</v>
      </c>
      <c r="I2159">
        <v>1</v>
      </c>
      <c r="J2159">
        <v>785191</v>
      </c>
      <c r="K2159">
        <v>6</v>
      </c>
      <c r="L2159" s="55">
        <v>43721</v>
      </c>
      <c r="M2159" s="6" t="s">
        <v>16765</v>
      </c>
      <c r="N2159" s="55">
        <v>44568</v>
      </c>
      <c r="O2159">
        <v>118779</v>
      </c>
      <c r="P2159" s="6" t="s">
        <v>16784</v>
      </c>
      <c r="Q2159" s="6" t="s">
        <v>20179</v>
      </c>
      <c r="R2159">
        <v>1</v>
      </c>
      <c r="S2159">
        <v>0</v>
      </c>
      <c r="T2159">
        <v>-1</v>
      </c>
      <c r="U2159">
        <v>1248.07</v>
      </c>
      <c r="V2159" s="6" t="s">
        <v>16945</v>
      </c>
      <c r="W2159" s="6" t="s">
        <v>16946</v>
      </c>
      <c r="X2159" s="55">
        <v>44665</v>
      </c>
      <c r="Y2159">
        <v>70000</v>
      </c>
      <c r="Z2159">
        <v>0</v>
      </c>
      <c r="AA2159" s="6" t="s">
        <v>16765</v>
      </c>
      <c r="AB2159" s="6" t="s">
        <v>16947</v>
      </c>
      <c r="AD2159" s="6" t="s">
        <v>16948</v>
      </c>
      <c r="AE2159">
        <v>51561</v>
      </c>
      <c r="AF2159">
        <v>46708</v>
      </c>
      <c r="AG2159" s="6" t="s">
        <v>16949</v>
      </c>
      <c r="AH2159" s="6" t="s">
        <v>16950</v>
      </c>
      <c r="AI2159" s="6" t="s">
        <v>16951</v>
      </c>
      <c r="AJ2159" s="6" t="s">
        <v>16765</v>
      </c>
      <c r="AK2159" s="6" t="s">
        <v>16765</v>
      </c>
      <c r="AL2159" s="6" t="s">
        <v>16765</v>
      </c>
      <c r="AM2159" s="6" t="s">
        <v>16952</v>
      </c>
      <c r="AN2159">
        <v>0</v>
      </c>
      <c r="AO2159" s="55">
        <v>44665</v>
      </c>
      <c r="AP2159" s="6" t="s">
        <v>16953</v>
      </c>
      <c r="AQ2159">
        <v>0</v>
      </c>
      <c r="AR2159" s="6" t="s">
        <v>16954</v>
      </c>
      <c r="AS2159" s="6" t="s">
        <v>16955</v>
      </c>
      <c r="AT2159" s="6" t="s">
        <v>16947</v>
      </c>
      <c r="AU2159">
        <v>0</v>
      </c>
      <c r="AV2159">
        <v>0</v>
      </c>
      <c r="AW2159" s="6" t="s">
        <v>16956</v>
      </c>
      <c r="AX2159" s="6" t="s">
        <v>18030</v>
      </c>
      <c r="AY2159" s="6" t="s">
        <v>16765</v>
      </c>
      <c r="AZ2159" s="6" t="s">
        <v>16958</v>
      </c>
      <c r="BA2159" s="6" t="s">
        <v>16765</v>
      </c>
      <c r="BB2159" s="6" t="s">
        <v>16959</v>
      </c>
      <c r="BC2159" s="6" t="s">
        <v>16765</v>
      </c>
      <c r="BD2159" s="6" t="s">
        <v>16960</v>
      </c>
      <c r="BE2159" s="6" t="s">
        <v>16961</v>
      </c>
      <c r="BF2159" s="6" t="s">
        <v>13575</v>
      </c>
      <c r="BG2159" s="6" t="s">
        <v>13575</v>
      </c>
      <c r="BH2159" s="6" t="s">
        <v>16959</v>
      </c>
      <c r="BI2159">
        <v>0</v>
      </c>
      <c r="BJ2159" s="6" t="s">
        <v>16958</v>
      </c>
      <c r="BK2159">
        <v>0</v>
      </c>
      <c r="BL2159" s="6" t="s">
        <v>315</v>
      </c>
      <c r="BM2159" s="56">
        <f>COUNTIF($B$2:B2159,B2159)</f>
        <v>1</v>
      </c>
      <c r="BN2159" s="6" t="str">
        <f t="shared" si="33"/>
        <v>16280-1</v>
      </c>
    </row>
    <row r="2160" spans="1:66" x14ac:dyDescent="0.25">
      <c r="A2160">
        <v>1</v>
      </c>
      <c r="B2160">
        <v>16291</v>
      </c>
      <c r="C2160" s="6" t="s">
        <v>20180</v>
      </c>
      <c r="D2160">
        <v>5</v>
      </c>
      <c r="E2160">
        <v>3</v>
      </c>
      <c r="F2160">
        <v>30</v>
      </c>
      <c r="G2160">
        <v>302</v>
      </c>
      <c r="H2160" s="6" t="s">
        <v>16963</v>
      </c>
      <c r="I2160">
        <v>1</v>
      </c>
      <c r="J2160">
        <v>801945</v>
      </c>
      <c r="K2160">
        <v>6</v>
      </c>
      <c r="L2160" s="55">
        <v>43752</v>
      </c>
      <c r="M2160" s="6" t="s">
        <v>16765</v>
      </c>
      <c r="N2160" s="55">
        <v>44568</v>
      </c>
      <c r="O2160">
        <v>217289</v>
      </c>
      <c r="P2160" s="6" t="s">
        <v>16771</v>
      </c>
      <c r="Q2160" s="6" t="s">
        <v>20181</v>
      </c>
      <c r="R2160">
        <v>1</v>
      </c>
      <c r="S2160">
        <v>0</v>
      </c>
      <c r="T2160">
        <v>-1</v>
      </c>
      <c r="U2160">
        <v>1159.19</v>
      </c>
      <c r="V2160" s="6" t="s">
        <v>16945</v>
      </c>
      <c r="W2160" s="6" t="s">
        <v>16946</v>
      </c>
      <c r="X2160" s="55">
        <v>44657</v>
      </c>
      <c r="Y2160">
        <v>20000</v>
      </c>
      <c r="Z2160">
        <v>1105.4100000000001</v>
      </c>
      <c r="AA2160" s="6" t="s">
        <v>16965</v>
      </c>
      <c r="AB2160" s="6" t="s">
        <v>16947</v>
      </c>
      <c r="AD2160" s="6" t="s">
        <v>16948</v>
      </c>
      <c r="AE2160">
        <v>51683</v>
      </c>
      <c r="AF2160">
        <v>46816</v>
      </c>
      <c r="AG2160" s="6" t="s">
        <v>16949</v>
      </c>
      <c r="AH2160" s="6" t="s">
        <v>16950</v>
      </c>
      <c r="AI2160" s="6" t="s">
        <v>16951</v>
      </c>
      <c r="AJ2160" s="6" t="s">
        <v>16765</v>
      </c>
      <c r="AK2160" s="6" t="s">
        <v>16765</v>
      </c>
      <c r="AL2160" s="6" t="s">
        <v>16765</v>
      </c>
      <c r="AM2160" s="6" t="s">
        <v>16952</v>
      </c>
      <c r="AN2160">
        <v>0</v>
      </c>
      <c r="AO2160" s="55">
        <v>44657</v>
      </c>
      <c r="AP2160" s="6" t="s">
        <v>16953</v>
      </c>
      <c r="AQ2160">
        <v>0</v>
      </c>
      <c r="AR2160" s="6" t="s">
        <v>16954</v>
      </c>
      <c r="AS2160" s="6" t="s">
        <v>16955</v>
      </c>
      <c r="AT2160" s="6" t="s">
        <v>16947</v>
      </c>
      <c r="AU2160">
        <v>0</v>
      </c>
      <c r="AV2160">
        <v>0</v>
      </c>
      <c r="AW2160" s="6" t="s">
        <v>16956</v>
      </c>
      <c r="AX2160" s="6" t="s">
        <v>18324</v>
      </c>
      <c r="AY2160" s="6" t="s">
        <v>16765</v>
      </c>
      <c r="AZ2160" s="6" t="s">
        <v>16958</v>
      </c>
      <c r="BA2160" s="6" t="s">
        <v>16765</v>
      </c>
      <c r="BB2160" s="6" t="s">
        <v>16959</v>
      </c>
      <c r="BC2160" s="6" t="s">
        <v>16765</v>
      </c>
      <c r="BD2160" s="6" t="s">
        <v>16960</v>
      </c>
      <c r="BE2160" s="6" t="s">
        <v>16961</v>
      </c>
      <c r="BF2160" s="6" t="s">
        <v>13575</v>
      </c>
      <c r="BG2160" s="6" t="s">
        <v>13575</v>
      </c>
      <c r="BH2160" s="6" t="s">
        <v>16959</v>
      </c>
      <c r="BI2160">
        <v>0</v>
      </c>
      <c r="BJ2160" s="6" t="s">
        <v>16958</v>
      </c>
      <c r="BK2160">
        <v>0</v>
      </c>
      <c r="BL2160" s="6" t="s">
        <v>315</v>
      </c>
      <c r="BM2160" s="56">
        <f>COUNTIF($B$2:B2160,B2160)</f>
        <v>1</v>
      </c>
      <c r="BN2160" s="6" t="str">
        <f t="shared" si="33"/>
        <v>16291-1</v>
      </c>
    </row>
    <row r="2161" spans="1:66" x14ac:dyDescent="0.25">
      <c r="A2161">
        <v>1</v>
      </c>
      <c r="B2161">
        <v>16299</v>
      </c>
      <c r="C2161" s="6" t="s">
        <v>20182</v>
      </c>
      <c r="D2161">
        <v>5</v>
      </c>
      <c r="E2161">
        <v>1</v>
      </c>
      <c r="F2161">
        <v>10</v>
      </c>
      <c r="G2161">
        <v>102</v>
      </c>
      <c r="H2161" s="6" t="s">
        <v>16994</v>
      </c>
      <c r="I2161">
        <v>1</v>
      </c>
      <c r="J2161">
        <v>22428</v>
      </c>
      <c r="K2161">
        <v>7</v>
      </c>
      <c r="L2161" s="55">
        <v>44203</v>
      </c>
      <c r="M2161" s="6" t="s">
        <v>16765</v>
      </c>
      <c r="N2161" s="55">
        <v>44568</v>
      </c>
      <c r="O2161">
        <v>217289</v>
      </c>
      <c r="P2161" s="6" t="s">
        <v>16771</v>
      </c>
      <c r="Q2161" s="6" t="s">
        <v>20183</v>
      </c>
      <c r="R2161">
        <v>1</v>
      </c>
      <c r="S2161">
        <v>0</v>
      </c>
      <c r="T2161">
        <v>-1</v>
      </c>
      <c r="U2161">
        <v>1159.19</v>
      </c>
      <c r="V2161" s="6" t="s">
        <v>16945</v>
      </c>
      <c r="W2161" s="6" t="s">
        <v>16946</v>
      </c>
      <c r="X2161" s="55">
        <v>44664</v>
      </c>
      <c r="Y2161">
        <v>50000</v>
      </c>
      <c r="Z2161">
        <v>0</v>
      </c>
      <c r="AA2161" s="6" t="s">
        <v>16765</v>
      </c>
      <c r="AB2161" s="6" t="s">
        <v>16947</v>
      </c>
      <c r="AD2161" s="6" t="s">
        <v>16948</v>
      </c>
      <c r="AE2161">
        <v>52805</v>
      </c>
      <c r="AF2161">
        <v>47776</v>
      </c>
      <c r="AG2161" s="6" t="s">
        <v>16949</v>
      </c>
      <c r="AH2161" s="6" t="s">
        <v>16950</v>
      </c>
      <c r="AI2161" s="6" t="s">
        <v>16951</v>
      </c>
      <c r="AJ2161" s="6" t="s">
        <v>16765</v>
      </c>
      <c r="AK2161" s="6" t="s">
        <v>16765</v>
      </c>
      <c r="AL2161" s="6" t="s">
        <v>16765</v>
      </c>
      <c r="AM2161" s="6" t="s">
        <v>16952</v>
      </c>
      <c r="AN2161">
        <v>0</v>
      </c>
      <c r="AO2161" s="55">
        <v>44664</v>
      </c>
      <c r="AP2161" s="6" t="s">
        <v>16953</v>
      </c>
      <c r="AQ2161">
        <v>0</v>
      </c>
      <c r="AR2161" s="6" t="s">
        <v>16954</v>
      </c>
      <c r="AS2161" s="6" t="s">
        <v>16955</v>
      </c>
      <c r="AT2161" s="6" t="s">
        <v>16947</v>
      </c>
      <c r="AU2161">
        <v>0</v>
      </c>
      <c r="AV2161">
        <v>0</v>
      </c>
      <c r="AW2161" s="6" t="s">
        <v>16956</v>
      </c>
      <c r="AX2161" s="6" t="s">
        <v>19769</v>
      </c>
      <c r="AY2161" s="6" t="s">
        <v>16765</v>
      </c>
      <c r="AZ2161" s="6" t="s">
        <v>16958</v>
      </c>
      <c r="BA2161" s="6" t="s">
        <v>16765</v>
      </c>
      <c r="BB2161" s="6" t="s">
        <v>16959</v>
      </c>
      <c r="BC2161" s="6" t="s">
        <v>16765</v>
      </c>
      <c r="BD2161" s="6" t="s">
        <v>16960</v>
      </c>
      <c r="BE2161" s="6" t="s">
        <v>16961</v>
      </c>
      <c r="BF2161" s="6" t="s">
        <v>13575</v>
      </c>
      <c r="BG2161" s="6" t="s">
        <v>13575</v>
      </c>
      <c r="BH2161" s="6" t="s">
        <v>16959</v>
      </c>
      <c r="BI2161">
        <v>0</v>
      </c>
      <c r="BJ2161" s="6" t="s">
        <v>16958</v>
      </c>
      <c r="BK2161">
        <v>0</v>
      </c>
      <c r="BL2161" s="6" t="s">
        <v>315</v>
      </c>
      <c r="BM2161" s="56">
        <f>COUNTIF($B$2:B2161,B2161)</f>
        <v>1</v>
      </c>
      <c r="BN2161" s="6" t="str">
        <f t="shared" si="33"/>
        <v>16299-1</v>
      </c>
    </row>
    <row r="2162" spans="1:66" x14ac:dyDescent="0.25">
      <c r="A2162">
        <v>1</v>
      </c>
      <c r="B2162">
        <v>16307</v>
      </c>
      <c r="C2162" s="6" t="s">
        <v>20184</v>
      </c>
      <c r="D2162">
        <v>5</v>
      </c>
      <c r="E2162">
        <v>3</v>
      </c>
      <c r="F2162">
        <v>30</v>
      </c>
      <c r="G2162">
        <v>307</v>
      </c>
      <c r="H2162" s="6" t="s">
        <v>17010</v>
      </c>
      <c r="I2162">
        <v>1</v>
      </c>
      <c r="J2162">
        <v>851544</v>
      </c>
      <c r="K2162">
        <v>6</v>
      </c>
      <c r="L2162" s="55">
        <v>43844</v>
      </c>
      <c r="M2162" s="6" t="s">
        <v>16765</v>
      </c>
      <c r="N2162" s="55">
        <v>44628</v>
      </c>
      <c r="O2162">
        <v>118788</v>
      </c>
      <c r="P2162" s="6" t="s">
        <v>16787</v>
      </c>
      <c r="Q2162" s="6" t="s">
        <v>20185</v>
      </c>
      <c r="R2162">
        <v>1</v>
      </c>
      <c r="S2162">
        <v>0</v>
      </c>
      <c r="T2162">
        <v>-1</v>
      </c>
      <c r="U2162">
        <v>2572.9499999999998</v>
      </c>
      <c r="V2162" s="6" t="s">
        <v>16945</v>
      </c>
      <c r="W2162" s="6" t="s">
        <v>16946</v>
      </c>
      <c r="X2162" s="55">
        <v>44667</v>
      </c>
      <c r="Y2162">
        <v>20000</v>
      </c>
      <c r="Z2162">
        <v>175.68</v>
      </c>
      <c r="AA2162" s="6" t="s">
        <v>16969</v>
      </c>
      <c r="AB2162" s="6" t="s">
        <v>16947</v>
      </c>
      <c r="AD2162" s="6" t="s">
        <v>16948</v>
      </c>
      <c r="AE2162">
        <v>52039</v>
      </c>
      <c r="AF2162">
        <v>47119</v>
      </c>
      <c r="AG2162" s="6" t="s">
        <v>16949</v>
      </c>
      <c r="AH2162" s="6" t="s">
        <v>16950</v>
      </c>
      <c r="AI2162" s="6" t="s">
        <v>16951</v>
      </c>
      <c r="AJ2162" s="6" t="s">
        <v>16765</v>
      </c>
      <c r="AK2162" s="6" t="s">
        <v>16765</v>
      </c>
      <c r="AL2162" s="6" t="s">
        <v>16765</v>
      </c>
      <c r="AM2162" s="6" t="s">
        <v>16952</v>
      </c>
      <c r="AN2162">
        <v>0</v>
      </c>
      <c r="AO2162" s="55">
        <v>44667</v>
      </c>
      <c r="AP2162" s="6" t="s">
        <v>16953</v>
      </c>
      <c r="AQ2162">
        <v>0</v>
      </c>
      <c r="AR2162" s="6" t="s">
        <v>16954</v>
      </c>
      <c r="AS2162" s="6" t="s">
        <v>16955</v>
      </c>
      <c r="AT2162" s="6" t="s">
        <v>16947</v>
      </c>
      <c r="AU2162">
        <v>0</v>
      </c>
      <c r="AV2162">
        <v>0</v>
      </c>
      <c r="AW2162" s="6" t="s">
        <v>16956</v>
      </c>
      <c r="AX2162" s="6" t="s">
        <v>17559</v>
      </c>
      <c r="AY2162" s="6" t="s">
        <v>16765</v>
      </c>
      <c r="AZ2162" s="6" t="s">
        <v>16958</v>
      </c>
      <c r="BA2162" s="6" t="s">
        <v>16765</v>
      </c>
      <c r="BB2162" s="6" t="s">
        <v>16959</v>
      </c>
      <c r="BC2162" s="6" t="s">
        <v>16765</v>
      </c>
      <c r="BD2162" s="6" t="s">
        <v>16960</v>
      </c>
      <c r="BE2162" s="6" t="s">
        <v>16961</v>
      </c>
      <c r="BF2162" s="6" t="s">
        <v>13575</v>
      </c>
      <c r="BG2162" s="6" t="s">
        <v>13575</v>
      </c>
      <c r="BH2162" s="6" t="s">
        <v>16959</v>
      </c>
      <c r="BI2162">
        <v>0</v>
      </c>
      <c r="BJ2162" s="6" t="s">
        <v>16958</v>
      </c>
      <c r="BK2162">
        <v>0</v>
      </c>
      <c r="BL2162" s="6" t="s">
        <v>315</v>
      </c>
      <c r="BM2162" s="56">
        <f>COUNTIF($B$2:B2162,B2162)</f>
        <v>1</v>
      </c>
      <c r="BN2162" s="6" t="str">
        <f t="shared" si="33"/>
        <v>16307-1</v>
      </c>
    </row>
    <row r="2163" spans="1:66" x14ac:dyDescent="0.25">
      <c r="A2163">
        <v>1</v>
      </c>
      <c r="B2163">
        <v>16321</v>
      </c>
      <c r="C2163" s="6" t="s">
        <v>20186</v>
      </c>
      <c r="D2163">
        <v>5</v>
      </c>
      <c r="E2163">
        <v>3</v>
      </c>
      <c r="F2163">
        <v>30</v>
      </c>
      <c r="G2163">
        <v>305</v>
      </c>
      <c r="H2163" s="6" t="s">
        <v>16994</v>
      </c>
      <c r="I2163">
        <v>1</v>
      </c>
      <c r="J2163">
        <v>821134</v>
      </c>
      <c r="K2163">
        <v>6</v>
      </c>
      <c r="L2163" s="55">
        <v>43787</v>
      </c>
      <c r="M2163" s="6" t="s">
        <v>16765</v>
      </c>
      <c r="N2163" s="55">
        <v>44601</v>
      </c>
      <c r="O2163">
        <v>118750</v>
      </c>
      <c r="P2163" s="6" t="s">
        <v>16767</v>
      </c>
      <c r="Q2163" s="6" t="s">
        <v>20187</v>
      </c>
      <c r="R2163">
        <v>1</v>
      </c>
      <c r="S2163">
        <v>0</v>
      </c>
      <c r="T2163">
        <v>-1</v>
      </c>
      <c r="U2163">
        <v>1803.8</v>
      </c>
      <c r="V2163" s="6" t="s">
        <v>16945</v>
      </c>
      <c r="W2163" s="6" t="s">
        <v>16946</v>
      </c>
      <c r="X2163" s="55">
        <v>44665</v>
      </c>
      <c r="Y2163">
        <v>60000</v>
      </c>
      <c r="Z2163">
        <v>0</v>
      </c>
      <c r="AA2163" s="6" t="s">
        <v>16765</v>
      </c>
      <c r="AB2163" s="6" t="s">
        <v>16947</v>
      </c>
      <c r="AD2163" s="6" t="s">
        <v>16948</v>
      </c>
      <c r="AE2163">
        <v>51770</v>
      </c>
      <c r="AF2163">
        <v>15377</v>
      </c>
      <c r="AG2163" s="6" t="s">
        <v>16949</v>
      </c>
      <c r="AH2163" s="6" t="s">
        <v>16950</v>
      </c>
      <c r="AI2163" s="6" t="s">
        <v>16951</v>
      </c>
      <c r="AJ2163" s="6" t="s">
        <v>16765</v>
      </c>
      <c r="AK2163" s="6" t="s">
        <v>16765</v>
      </c>
      <c r="AL2163" s="6" t="s">
        <v>16765</v>
      </c>
      <c r="AM2163" s="6" t="s">
        <v>16952</v>
      </c>
      <c r="AN2163">
        <v>0</v>
      </c>
      <c r="AO2163" s="55">
        <v>44665</v>
      </c>
      <c r="AP2163" s="6" t="s">
        <v>16953</v>
      </c>
      <c r="AQ2163">
        <v>0</v>
      </c>
      <c r="AR2163" s="6" t="s">
        <v>16954</v>
      </c>
      <c r="AS2163" s="6" t="s">
        <v>16955</v>
      </c>
      <c r="AT2163" s="6" t="s">
        <v>16947</v>
      </c>
      <c r="AU2163">
        <v>0</v>
      </c>
      <c r="AV2163">
        <v>0</v>
      </c>
      <c r="AW2163" s="6" t="s">
        <v>16956</v>
      </c>
      <c r="AX2163" s="6" t="s">
        <v>18598</v>
      </c>
      <c r="AY2163" s="6" t="s">
        <v>16765</v>
      </c>
      <c r="AZ2163" s="6" t="s">
        <v>16958</v>
      </c>
      <c r="BA2163" s="6" t="s">
        <v>16765</v>
      </c>
      <c r="BB2163" s="6" t="s">
        <v>16959</v>
      </c>
      <c r="BC2163" s="6" t="s">
        <v>16765</v>
      </c>
      <c r="BD2163" s="6" t="s">
        <v>16960</v>
      </c>
      <c r="BE2163" s="6" t="s">
        <v>16961</v>
      </c>
      <c r="BF2163" s="6" t="s">
        <v>13575</v>
      </c>
      <c r="BG2163" s="6" t="s">
        <v>13575</v>
      </c>
      <c r="BH2163" s="6" t="s">
        <v>16959</v>
      </c>
      <c r="BI2163">
        <v>0</v>
      </c>
      <c r="BJ2163" s="6" t="s">
        <v>16958</v>
      </c>
      <c r="BK2163">
        <v>0</v>
      </c>
      <c r="BL2163" s="6" t="s">
        <v>315</v>
      </c>
      <c r="BM2163" s="56">
        <f>COUNTIF($B$2:B2163,B2163)</f>
        <v>1</v>
      </c>
      <c r="BN2163" s="6" t="str">
        <f t="shared" si="33"/>
        <v>16321-1</v>
      </c>
    </row>
    <row r="2164" spans="1:66" x14ac:dyDescent="0.25">
      <c r="A2164">
        <v>1</v>
      </c>
      <c r="B2164">
        <v>16322</v>
      </c>
      <c r="C2164" s="6" t="s">
        <v>20188</v>
      </c>
      <c r="D2164">
        <v>5</v>
      </c>
      <c r="E2164">
        <v>1</v>
      </c>
      <c r="F2164">
        <v>10</v>
      </c>
      <c r="G2164">
        <v>104</v>
      </c>
      <c r="H2164" s="6" t="s">
        <v>16963</v>
      </c>
      <c r="I2164">
        <v>1</v>
      </c>
      <c r="J2164">
        <v>850683</v>
      </c>
      <c r="K2164">
        <v>6</v>
      </c>
      <c r="L2164" s="55">
        <v>43843</v>
      </c>
      <c r="M2164" s="6" t="s">
        <v>16765</v>
      </c>
      <c r="N2164" s="55">
        <v>44628</v>
      </c>
      <c r="O2164">
        <v>118197</v>
      </c>
      <c r="P2164" s="6" t="s">
        <v>16782</v>
      </c>
      <c r="Q2164" s="6" t="s">
        <v>16973</v>
      </c>
      <c r="R2164">
        <v>5</v>
      </c>
      <c r="S2164">
        <v>0</v>
      </c>
      <c r="T2164">
        <v>-5</v>
      </c>
      <c r="U2164">
        <v>582.51</v>
      </c>
      <c r="V2164" s="6" t="s">
        <v>16974</v>
      </c>
      <c r="W2164" s="6" t="s">
        <v>16946</v>
      </c>
      <c r="X2164" s="55">
        <v>44663</v>
      </c>
      <c r="Y2164">
        <v>80000</v>
      </c>
      <c r="Z2164">
        <v>1031.6099999999999</v>
      </c>
      <c r="AA2164" s="6" t="s">
        <v>16965</v>
      </c>
      <c r="AB2164" s="6" t="s">
        <v>16947</v>
      </c>
      <c r="AD2164" s="6" t="s">
        <v>16765</v>
      </c>
      <c r="AE2164">
        <v>52014</v>
      </c>
      <c r="AF2164">
        <v>47096</v>
      </c>
      <c r="AG2164" s="6" t="s">
        <v>16973</v>
      </c>
      <c r="AH2164" s="6" t="s">
        <v>16950</v>
      </c>
      <c r="AI2164" s="6" t="s">
        <v>16951</v>
      </c>
      <c r="AJ2164" s="6" t="s">
        <v>16765</v>
      </c>
      <c r="AK2164" s="6" t="s">
        <v>16765</v>
      </c>
      <c r="AL2164" s="6" t="s">
        <v>16765</v>
      </c>
      <c r="AM2164" s="6" t="s">
        <v>16952</v>
      </c>
      <c r="AN2164">
        <v>0</v>
      </c>
      <c r="AO2164" s="55">
        <v>44663</v>
      </c>
      <c r="AP2164" s="6" t="s">
        <v>16953</v>
      </c>
      <c r="AQ2164">
        <v>0</v>
      </c>
      <c r="AR2164" s="6" t="s">
        <v>16975</v>
      </c>
      <c r="AS2164" s="6" t="s">
        <v>16955</v>
      </c>
      <c r="AT2164" s="6" t="s">
        <v>16947</v>
      </c>
      <c r="AU2164">
        <v>0</v>
      </c>
      <c r="AV2164">
        <v>0</v>
      </c>
      <c r="AW2164" s="6" t="s">
        <v>16956</v>
      </c>
      <c r="AX2164" s="6" t="s">
        <v>18200</v>
      </c>
      <c r="AY2164" s="6" t="s">
        <v>16765</v>
      </c>
      <c r="AZ2164" s="6" t="s">
        <v>16958</v>
      </c>
      <c r="BA2164" s="6" t="s">
        <v>16765</v>
      </c>
      <c r="BB2164" s="6" t="s">
        <v>16959</v>
      </c>
      <c r="BC2164" s="6" t="s">
        <v>16765</v>
      </c>
      <c r="BD2164" s="6" t="s">
        <v>16960</v>
      </c>
      <c r="BE2164" s="6" t="s">
        <v>16961</v>
      </c>
      <c r="BF2164" s="6" t="s">
        <v>13575</v>
      </c>
      <c r="BG2164" s="6" t="s">
        <v>13575</v>
      </c>
      <c r="BH2164" s="6" t="s">
        <v>16959</v>
      </c>
      <c r="BI2164">
        <v>0</v>
      </c>
      <c r="BJ2164" s="6" t="s">
        <v>16958</v>
      </c>
      <c r="BK2164">
        <v>0</v>
      </c>
      <c r="BL2164" s="6" t="s">
        <v>315</v>
      </c>
      <c r="BM2164" s="56">
        <f>COUNTIF($B$2:B2164,B2164)</f>
        <v>1</v>
      </c>
      <c r="BN2164" s="6" t="str">
        <f t="shared" si="33"/>
        <v>16322-1</v>
      </c>
    </row>
    <row r="2165" spans="1:66" x14ac:dyDescent="0.25">
      <c r="A2165">
        <v>1</v>
      </c>
      <c r="B2165">
        <v>16322</v>
      </c>
      <c r="C2165" s="6" t="s">
        <v>20188</v>
      </c>
      <c r="D2165">
        <v>5</v>
      </c>
      <c r="E2165">
        <v>1</v>
      </c>
      <c r="F2165">
        <v>10</v>
      </c>
      <c r="G2165">
        <v>104</v>
      </c>
      <c r="H2165" s="6" t="s">
        <v>16963</v>
      </c>
      <c r="I2165">
        <v>1</v>
      </c>
      <c r="J2165">
        <v>850684</v>
      </c>
      <c r="K2165">
        <v>6</v>
      </c>
      <c r="L2165" s="55">
        <v>43843</v>
      </c>
      <c r="M2165" s="6" t="s">
        <v>16765</v>
      </c>
      <c r="N2165" s="55">
        <v>44628</v>
      </c>
      <c r="O2165">
        <v>118779</v>
      </c>
      <c r="P2165" s="6" t="s">
        <v>16784</v>
      </c>
      <c r="Q2165" s="6" t="s">
        <v>20189</v>
      </c>
      <c r="R2165">
        <v>1</v>
      </c>
      <c r="S2165">
        <v>0</v>
      </c>
      <c r="T2165">
        <v>-1</v>
      </c>
      <c r="U2165">
        <v>1248.07</v>
      </c>
      <c r="V2165" s="6" t="s">
        <v>16945</v>
      </c>
      <c r="W2165" s="6" t="s">
        <v>16946</v>
      </c>
      <c r="X2165" s="55">
        <v>44663</v>
      </c>
      <c r="Y2165">
        <v>80000</v>
      </c>
      <c r="Z2165">
        <v>1031.6099999999999</v>
      </c>
      <c r="AA2165" s="6" t="s">
        <v>16965</v>
      </c>
      <c r="AB2165" s="6" t="s">
        <v>16947</v>
      </c>
      <c r="AD2165" s="6" t="s">
        <v>16948</v>
      </c>
      <c r="AE2165">
        <v>52015</v>
      </c>
      <c r="AF2165">
        <v>47097</v>
      </c>
      <c r="AG2165" s="6" t="s">
        <v>16949</v>
      </c>
      <c r="AH2165" s="6" t="s">
        <v>16950</v>
      </c>
      <c r="AI2165" s="6" t="s">
        <v>16951</v>
      </c>
      <c r="AJ2165" s="6" t="s">
        <v>16765</v>
      </c>
      <c r="AK2165" s="6" t="s">
        <v>16765</v>
      </c>
      <c r="AL2165" s="6" t="s">
        <v>16765</v>
      </c>
      <c r="AM2165" s="6" t="s">
        <v>16952</v>
      </c>
      <c r="AN2165">
        <v>0</v>
      </c>
      <c r="AO2165" s="55">
        <v>44663</v>
      </c>
      <c r="AP2165" s="6" t="s">
        <v>16953</v>
      </c>
      <c r="AQ2165">
        <v>0</v>
      </c>
      <c r="AR2165" s="6" t="s">
        <v>16954</v>
      </c>
      <c r="AS2165" s="6" t="s">
        <v>16955</v>
      </c>
      <c r="AT2165" s="6" t="s">
        <v>16947</v>
      </c>
      <c r="AU2165">
        <v>0</v>
      </c>
      <c r="AV2165">
        <v>0</v>
      </c>
      <c r="AW2165" s="6" t="s">
        <v>16956</v>
      </c>
      <c r="AX2165" s="6" t="s">
        <v>18200</v>
      </c>
      <c r="AY2165" s="6" t="s">
        <v>16765</v>
      </c>
      <c r="AZ2165" s="6" t="s">
        <v>16958</v>
      </c>
      <c r="BA2165" s="6" t="s">
        <v>16765</v>
      </c>
      <c r="BB2165" s="6" t="s">
        <v>16959</v>
      </c>
      <c r="BC2165" s="6" t="s">
        <v>16765</v>
      </c>
      <c r="BD2165" s="6" t="s">
        <v>16960</v>
      </c>
      <c r="BE2165" s="6" t="s">
        <v>16961</v>
      </c>
      <c r="BF2165" s="6" t="s">
        <v>13575</v>
      </c>
      <c r="BG2165" s="6" t="s">
        <v>13575</v>
      </c>
      <c r="BH2165" s="6" t="s">
        <v>16959</v>
      </c>
      <c r="BI2165">
        <v>0</v>
      </c>
      <c r="BJ2165" s="6" t="s">
        <v>16958</v>
      </c>
      <c r="BK2165">
        <v>0</v>
      </c>
      <c r="BL2165" s="6" t="s">
        <v>315</v>
      </c>
      <c r="BM2165" s="56">
        <f>COUNTIF($B$2:B2165,B2165)</f>
        <v>2</v>
      </c>
      <c r="BN2165" s="6" t="str">
        <f t="shared" si="33"/>
        <v>16322-2</v>
      </c>
    </row>
    <row r="2166" spans="1:66" x14ac:dyDescent="0.25">
      <c r="A2166">
        <v>1</v>
      </c>
      <c r="B2166">
        <v>16323</v>
      </c>
      <c r="C2166" s="6" t="s">
        <v>20190</v>
      </c>
      <c r="D2166">
        <v>5</v>
      </c>
      <c r="E2166">
        <v>1</v>
      </c>
      <c r="F2166">
        <v>10</v>
      </c>
      <c r="G2166">
        <v>109</v>
      </c>
      <c r="H2166" s="6" t="s">
        <v>16963</v>
      </c>
      <c r="I2166">
        <v>1</v>
      </c>
      <c r="J2166">
        <v>850686</v>
      </c>
      <c r="K2166">
        <v>6</v>
      </c>
      <c r="L2166" s="55">
        <v>43843</v>
      </c>
      <c r="M2166" s="6" t="s">
        <v>16765</v>
      </c>
      <c r="N2166" s="55">
        <v>44628</v>
      </c>
      <c r="O2166">
        <v>118750</v>
      </c>
      <c r="P2166" s="6" t="s">
        <v>16767</v>
      </c>
      <c r="Q2166" s="6" t="s">
        <v>20191</v>
      </c>
      <c r="R2166">
        <v>1</v>
      </c>
      <c r="S2166">
        <v>0</v>
      </c>
      <c r="T2166">
        <v>-1</v>
      </c>
      <c r="U2166">
        <v>1803.8</v>
      </c>
      <c r="V2166" s="6" t="s">
        <v>16945</v>
      </c>
      <c r="W2166" s="6" t="s">
        <v>16946</v>
      </c>
      <c r="X2166" s="55">
        <v>44636</v>
      </c>
      <c r="Y2166">
        <v>80000</v>
      </c>
      <c r="Z2166">
        <v>0</v>
      </c>
      <c r="AA2166" s="6" t="s">
        <v>16765</v>
      </c>
      <c r="AB2166" s="6" t="s">
        <v>16947</v>
      </c>
      <c r="AD2166" s="6" t="s">
        <v>16948</v>
      </c>
      <c r="AE2166">
        <v>52017</v>
      </c>
      <c r="AF2166">
        <v>47089</v>
      </c>
      <c r="AG2166" s="6" t="s">
        <v>16949</v>
      </c>
      <c r="AH2166" s="6" t="s">
        <v>16950</v>
      </c>
      <c r="AI2166" s="6" t="s">
        <v>16951</v>
      </c>
      <c r="AJ2166" s="6" t="s">
        <v>16765</v>
      </c>
      <c r="AK2166" s="6" t="s">
        <v>16765</v>
      </c>
      <c r="AL2166" s="6" t="s">
        <v>16765</v>
      </c>
      <c r="AM2166" s="6" t="s">
        <v>16952</v>
      </c>
      <c r="AN2166">
        <v>0</v>
      </c>
      <c r="AO2166" s="55">
        <v>44636</v>
      </c>
      <c r="AP2166" s="6" t="s">
        <v>16953</v>
      </c>
      <c r="AQ2166">
        <v>0</v>
      </c>
      <c r="AR2166" s="6" t="s">
        <v>16954</v>
      </c>
      <c r="AS2166" s="6" t="s">
        <v>16955</v>
      </c>
      <c r="AT2166" s="6" t="s">
        <v>16947</v>
      </c>
      <c r="AU2166">
        <v>0</v>
      </c>
      <c r="AV2166">
        <v>0</v>
      </c>
      <c r="AW2166" s="6" t="s">
        <v>16956</v>
      </c>
      <c r="AX2166" s="6" t="s">
        <v>18200</v>
      </c>
      <c r="AY2166" s="6" t="s">
        <v>16765</v>
      </c>
      <c r="AZ2166" s="6" t="s">
        <v>16958</v>
      </c>
      <c r="BA2166" s="6" t="s">
        <v>16765</v>
      </c>
      <c r="BB2166" s="6" t="s">
        <v>16959</v>
      </c>
      <c r="BC2166" s="6" t="s">
        <v>16765</v>
      </c>
      <c r="BD2166" s="6" t="s">
        <v>16960</v>
      </c>
      <c r="BE2166" s="6" t="s">
        <v>16961</v>
      </c>
      <c r="BF2166" s="6" t="s">
        <v>13575</v>
      </c>
      <c r="BG2166" s="6" t="s">
        <v>13575</v>
      </c>
      <c r="BH2166" s="6" t="s">
        <v>16959</v>
      </c>
      <c r="BI2166">
        <v>0</v>
      </c>
      <c r="BJ2166" s="6" t="s">
        <v>16958</v>
      </c>
      <c r="BK2166">
        <v>0</v>
      </c>
      <c r="BL2166" s="6" t="s">
        <v>315</v>
      </c>
      <c r="BM2166" s="56">
        <f>COUNTIF($B$2:B2166,B2166)</f>
        <v>1</v>
      </c>
      <c r="BN2166" s="6" t="str">
        <f t="shared" si="33"/>
        <v>16323-1</v>
      </c>
    </row>
    <row r="2167" spans="1:66" x14ac:dyDescent="0.25">
      <c r="A2167">
        <v>1</v>
      </c>
      <c r="B2167">
        <v>16337</v>
      </c>
      <c r="C2167" s="6" t="s">
        <v>20192</v>
      </c>
      <c r="D2167">
        <v>5</v>
      </c>
      <c r="E2167">
        <v>1</v>
      </c>
      <c r="F2167">
        <v>10</v>
      </c>
      <c r="G2167">
        <v>103</v>
      </c>
      <c r="H2167" s="6" t="s">
        <v>16943</v>
      </c>
      <c r="I2167">
        <v>1</v>
      </c>
      <c r="J2167">
        <v>805980</v>
      </c>
      <c r="K2167">
        <v>6</v>
      </c>
      <c r="L2167" s="55">
        <v>43759</v>
      </c>
      <c r="M2167" s="6" t="s">
        <v>16765</v>
      </c>
      <c r="N2167" s="55">
        <v>44568</v>
      </c>
      <c r="O2167">
        <v>118750</v>
      </c>
      <c r="P2167" s="6" t="s">
        <v>16767</v>
      </c>
      <c r="Q2167" s="6" t="s">
        <v>20193</v>
      </c>
      <c r="R2167">
        <v>1</v>
      </c>
      <c r="S2167">
        <v>0</v>
      </c>
      <c r="T2167">
        <v>-1</v>
      </c>
      <c r="U2167">
        <v>1803.8</v>
      </c>
      <c r="V2167" s="6" t="s">
        <v>16945</v>
      </c>
      <c r="W2167" s="6" t="s">
        <v>16946</v>
      </c>
      <c r="X2167" s="55">
        <v>44669</v>
      </c>
      <c r="Y2167">
        <v>70000</v>
      </c>
      <c r="Z2167">
        <v>1829.9</v>
      </c>
      <c r="AA2167" s="6" t="s">
        <v>16885</v>
      </c>
      <c r="AB2167" s="6" t="s">
        <v>16947</v>
      </c>
      <c r="AD2167" s="6" t="s">
        <v>16948</v>
      </c>
      <c r="AE2167">
        <v>51705</v>
      </c>
      <c r="AF2167">
        <v>46831</v>
      </c>
      <c r="AG2167" s="6" t="s">
        <v>16949</v>
      </c>
      <c r="AH2167" s="6" t="s">
        <v>16950</v>
      </c>
      <c r="AI2167" s="6" t="s">
        <v>16951</v>
      </c>
      <c r="AJ2167" s="6" t="s">
        <v>16765</v>
      </c>
      <c r="AK2167" s="6" t="s">
        <v>16765</v>
      </c>
      <c r="AL2167" s="6" t="s">
        <v>16765</v>
      </c>
      <c r="AM2167" s="6" t="s">
        <v>16952</v>
      </c>
      <c r="AN2167">
        <v>0</v>
      </c>
      <c r="AO2167" s="55">
        <v>44669</v>
      </c>
      <c r="AP2167" s="6" t="s">
        <v>16953</v>
      </c>
      <c r="AQ2167">
        <v>0</v>
      </c>
      <c r="AR2167" s="6" t="s">
        <v>16954</v>
      </c>
      <c r="AS2167" s="6" t="s">
        <v>16955</v>
      </c>
      <c r="AT2167" s="6" t="s">
        <v>16947</v>
      </c>
      <c r="AU2167">
        <v>0</v>
      </c>
      <c r="AV2167">
        <v>0</v>
      </c>
      <c r="AW2167" s="6" t="s">
        <v>16956</v>
      </c>
      <c r="AX2167" s="6" t="s">
        <v>20194</v>
      </c>
      <c r="AY2167" s="6" t="s">
        <v>16765</v>
      </c>
      <c r="AZ2167" s="6" t="s">
        <v>16958</v>
      </c>
      <c r="BA2167" s="6" t="s">
        <v>16765</v>
      </c>
      <c r="BB2167" s="6" t="s">
        <v>16959</v>
      </c>
      <c r="BC2167" s="6" t="s">
        <v>16765</v>
      </c>
      <c r="BD2167" s="6" t="s">
        <v>16960</v>
      </c>
      <c r="BE2167" s="6" t="s">
        <v>16961</v>
      </c>
      <c r="BF2167" s="6" t="s">
        <v>13575</v>
      </c>
      <c r="BG2167" s="6" t="s">
        <v>13575</v>
      </c>
      <c r="BH2167" s="6" t="s">
        <v>16959</v>
      </c>
      <c r="BI2167">
        <v>0</v>
      </c>
      <c r="BJ2167" s="6" t="s">
        <v>16958</v>
      </c>
      <c r="BK2167">
        <v>0</v>
      </c>
      <c r="BL2167" s="6" t="s">
        <v>315</v>
      </c>
      <c r="BM2167" s="56">
        <f>COUNTIF($B$2:B2167,B2167)</f>
        <v>1</v>
      </c>
      <c r="BN2167" s="6" t="str">
        <f t="shared" si="33"/>
        <v>16337-1</v>
      </c>
    </row>
    <row r="2168" spans="1:66" x14ac:dyDescent="0.25">
      <c r="A2168">
        <v>1</v>
      </c>
      <c r="B2168">
        <v>16346</v>
      </c>
      <c r="C2168" s="6" t="s">
        <v>20195</v>
      </c>
      <c r="D2168">
        <v>5</v>
      </c>
      <c r="E2168">
        <v>2</v>
      </c>
      <c r="F2168">
        <v>20</v>
      </c>
      <c r="G2168">
        <v>207</v>
      </c>
      <c r="H2168" s="6" t="s">
        <v>17007</v>
      </c>
      <c r="I2168">
        <v>1</v>
      </c>
      <c r="J2168">
        <v>183083</v>
      </c>
      <c r="K2168">
        <v>7</v>
      </c>
      <c r="L2168" s="55">
        <v>44501</v>
      </c>
      <c r="M2168" s="6" t="s">
        <v>16765</v>
      </c>
      <c r="N2168" s="55">
        <v>44866</v>
      </c>
      <c r="O2168">
        <v>118784</v>
      </c>
      <c r="P2168" s="6" t="s">
        <v>16764</v>
      </c>
      <c r="Q2168" s="6" t="s">
        <v>20196</v>
      </c>
      <c r="R2168">
        <v>1</v>
      </c>
      <c r="S2168">
        <v>0</v>
      </c>
      <c r="T2168">
        <v>-1</v>
      </c>
      <c r="U2168">
        <v>1651</v>
      </c>
      <c r="V2168" s="6" t="s">
        <v>16945</v>
      </c>
      <c r="W2168" s="6" t="s">
        <v>16946</v>
      </c>
      <c r="X2168" s="55">
        <v>44665</v>
      </c>
      <c r="Y2168">
        <v>30000</v>
      </c>
      <c r="Z2168">
        <v>0</v>
      </c>
      <c r="AA2168" s="6" t="s">
        <v>16765</v>
      </c>
      <c r="AB2168" s="6" t="s">
        <v>16947</v>
      </c>
      <c r="AD2168" s="6" t="s">
        <v>16948</v>
      </c>
      <c r="AE2168">
        <v>53687</v>
      </c>
      <c r="AF2168">
        <v>48496</v>
      </c>
      <c r="AG2168" s="6" t="s">
        <v>16949</v>
      </c>
      <c r="AH2168" s="6" t="s">
        <v>16950</v>
      </c>
      <c r="AI2168" s="6" t="s">
        <v>16951</v>
      </c>
      <c r="AJ2168" s="6" t="s">
        <v>16765</v>
      </c>
      <c r="AK2168" s="6" t="s">
        <v>16765</v>
      </c>
      <c r="AL2168" s="6" t="s">
        <v>16765</v>
      </c>
      <c r="AM2168" s="6" t="s">
        <v>16952</v>
      </c>
      <c r="AN2168">
        <v>0</v>
      </c>
      <c r="AO2168" s="55">
        <v>44665</v>
      </c>
      <c r="AP2168" s="6" t="s">
        <v>16953</v>
      </c>
      <c r="AQ2168">
        <v>0</v>
      </c>
      <c r="AR2168" s="6" t="s">
        <v>16954</v>
      </c>
      <c r="AS2168" s="6" t="s">
        <v>16955</v>
      </c>
      <c r="AT2168" s="6" t="s">
        <v>16947</v>
      </c>
      <c r="AU2168">
        <v>0</v>
      </c>
      <c r="AV2168">
        <v>0</v>
      </c>
      <c r="AW2168" s="6" t="s">
        <v>16956</v>
      </c>
      <c r="AX2168" s="6" t="s">
        <v>16765</v>
      </c>
      <c r="AY2168" s="6" t="s">
        <v>16765</v>
      </c>
      <c r="AZ2168" s="6" t="s">
        <v>16958</v>
      </c>
      <c r="BA2168" s="6" t="s">
        <v>16765</v>
      </c>
      <c r="BB2168" s="6" t="s">
        <v>16959</v>
      </c>
      <c r="BC2168" s="6" t="s">
        <v>16765</v>
      </c>
      <c r="BD2168" s="6" t="s">
        <v>16960</v>
      </c>
      <c r="BE2168" s="6" t="s">
        <v>16961</v>
      </c>
      <c r="BF2168" s="6" t="s">
        <v>13575</v>
      </c>
      <c r="BG2168" s="6" t="s">
        <v>13575</v>
      </c>
      <c r="BH2168" s="6" t="s">
        <v>16959</v>
      </c>
      <c r="BI2168">
        <v>0</v>
      </c>
      <c r="BJ2168" s="6" t="s">
        <v>16958</v>
      </c>
      <c r="BK2168">
        <v>0</v>
      </c>
      <c r="BL2168" s="6" t="s">
        <v>315</v>
      </c>
      <c r="BM2168" s="56">
        <f>COUNTIF($B$2:B2168,B2168)</f>
        <v>1</v>
      </c>
      <c r="BN2168" s="6" t="str">
        <f t="shared" si="33"/>
        <v>16346-1</v>
      </c>
    </row>
    <row r="2169" spans="1:66" x14ac:dyDescent="0.25">
      <c r="A2169">
        <v>1</v>
      </c>
      <c r="B2169">
        <v>16346</v>
      </c>
      <c r="C2169" s="6" t="s">
        <v>20195</v>
      </c>
      <c r="D2169">
        <v>5</v>
      </c>
      <c r="E2169">
        <v>2</v>
      </c>
      <c r="F2169">
        <v>20</v>
      </c>
      <c r="G2169">
        <v>207</v>
      </c>
      <c r="H2169" s="6" t="s">
        <v>17007</v>
      </c>
      <c r="I2169">
        <v>1</v>
      </c>
      <c r="J2169">
        <v>183084</v>
      </c>
      <c r="K2169">
        <v>7</v>
      </c>
      <c r="L2169" s="55">
        <v>44501</v>
      </c>
      <c r="M2169" s="6" t="s">
        <v>16765</v>
      </c>
      <c r="N2169" s="55">
        <v>44866</v>
      </c>
      <c r="O2169">
        <v>248065</v>
      </c>
      <c r="P2169" s="6" t="s">
        <v>16778</v>
      </c>
      <c r="Q2169" s="6" t="s">
        <v>20197</v>
      </c>
      <c r="R2169">
        <v>1</v>
      </c>
      <c r="S2169">
        <v>0</v>
      </c>
      <c r="T2169">
        <v>-1</v>
      </c>
      <c r="U2169">
        <v>1649.52</v>
      </c>
      <c r="V2169" s="6" t="s">
        <v>16945</v>
      </c>
      <c r="W2169" s="6" t="s">
        <v>16946</v>
      </c>
      <c r="X2169" s="55">
        <v>44665</v>
      </c>
      <c r="Y2169">
        <v>30000</v>
      </c>
      <c r="Z2169">
        <v>0</v>
      </c>
      <c r="AA2169" s="6" t="s">
        <v>16765</v>
      </c>
      <c r="AB2169" s="6" t="s">
        <v>16947</v>
      </c>
      <c r="AD2169" s="6" t="s">
        <v>16948</v>
      </c>
      <c r="AE2169">
        <v>53688</v>
      </c>
      <c r="AF2169">
        <v>48497</v>
      </c>
      <c r="AG2169" s="6" t="s">
        <v>16949</v>
      </c>
      <c r="AH2169" s="6" t="s">
        <v>16950</v>
      </c>
      <c r="AI2169" s="6" t="s">
        <v>16951</v>
      </c>
      <c r="AJ2169" s="6" t="s">
        <v>16765</v>
      </c>
      <c r="AK2169" s="6" t="s">
        <v>16765</v>
      </c>
      <c r="AL2169" s="6" t="s">
        <v>16765</v>
      </c>
      <c r="AM2169" s="6" t="s">
        <v>16952</v>
      </c>
      <c r="AN2169">
        <v>0</v>
      </c>
      <c r="AO2169" s="55">
        <v>44665</v>
      </c>
      <c r="AP2169" s="6" t="s">
        <v>16953</v>
      </c>
      <c r="AQ2169">
        <v>0</v>
      </c>
      <c r="AR2169" s="6" t="s">
        <v>16997</v>
      </c>
      <c r="AS2169" s="6" t="s">
        <v>16955</v>
      </c>
      <c r="AT2169" s="6" t="s">
        <v>16947</v>
      </c>
      <c r="AU2169">
        <v>0</v>
      </c>
      <c r="AV2169">
        <v>0</v>
      </c>
      <c r="AW2169" s="6" t="s">
        <v>16956</v>
      </c>
      <c r="AX2169" s="6" t="s">
        <v>16765</v>
      </c>
      <c r="AY2169" s="6" t="s">
        <v>16765</v>
      </c>
      <c r="AZ2169" s="6" t="s">
        <v>16958</v>
      </c>
      <c r="BA2169" s="6" t="s">
        <v>16765</v>
      </c>
      <c r="BB2169" s="6" t="s">
        <v>16959</v>
      </c>
      <c r="BC2169" s="6" t="s">
        <v>16765</v>
      </c>
      <c r="BD2169" s="6" t="s">
        <v>16960</v>
      </c>
      <c r="BE2169" s="6" t="s">
        <v>16961</v>
      </c>
      <c r="BF2169" s="6" t="s">
        <v>13575</v>
      </c>
      <c r="BG2169" s="6" t="s">
        <v>13575</v>
      </c>
      <c r="BH2169" s="6" t="s">
        <v>16959</v>
      </c>
      <c r="BI2169">
        <v>0</v>
      </c>
      <c r="BJ2169" s="6" t="s">
        <v>16958</v>
      </c>
      <c r="BK2169">
        <v>0</v>
      </c>
      <c r="BL2169" s="6" t="s">
        <v>315</v>
      </c>
      <c r="BM2169" s="56">
        <f>COUNTIF($B$2:B2169,B2169)</f>
        <v>2</v>
      </c>
      <c r="BN2169" s="6" t="str">
        <f t="shared" si="33"/>
        <v>16346-2</v>
      </c>
    </row>
    <row r="2170" spans="1:66" x14ac:dyDescent="0.25">
      <c r="A2170">
        <v>1</v>
      </c>
      <c r="B2170">
        <v>16346</v>
      </c>
      <c r="C2170" s="6" t="s">
        <v>20195</v>
      </c>
      <c r="D2170">
        <v>5</v>
      </c>
      <c r="E2170">
        <v>2</v>
      </c>
      <c r="F2170">
        <v>20</v>
      </c>
      <c r="G2170">
        <v>207</v>
      </c>
      <c r="H2170" s="6" t="s">
        <v>17007</v>
      </c>
      <c r="I2170">
        <v>1</v>
      </c>
      <c r="J2170">
        <v>183085</v>
      </c>
      <c r="K2170">
        <v>7</v>
      </c>
      <c r="L2170" s="55">
        <v>44501</v>
      </c>
      <c r="M2170" s="6" t="s">
        <v>16765</v>
      </c>
      <c r="N2170" s="55">
        <v>44866</v>
      </c>
      <c r="O2170">
        <v>3053757</v>
      </c>
      <c r="P2170" s="6" t="s">
        <v>16808</v>
      </c>
      <c r="Q2170" s="6" t="s">
        <v>16973</v>
      </c>
      <c r="R2170">
        <v>4</v>
      </c>
      <c r="S2170">
        <v>0</v>
      </c>
      <c r="T2170">
        <v>-4</v>
      </c>
      <c r="U2170">
        <v>1503.39</v>
      </c>
      <c r="V2170" s="6" t="s">
        <v>16974</v>
      </c>
      <c r="W2170" s="6" t="s">
        <v>16946</v>
      </c>
      <c r="X2170" s="55">
        <v>44665</v>
      </c>
      <c r="Y2170">
        <v>30000</v>
      </c>
      <c r="Z2170">
        <v>0</v>
      </c>
      <c r="AA2170" s="6" t="s">
        <v>16765</v>
      </c>
      <c r="AB2170" s="6" t="s">
        <v>16947</v>
      </c>
      <c r="AD2170" s="6" t="s">
        <v>16765</v>
      </c>
      <c r="AE2170">
        <v>53689</v>
      </c>
      <c r="AF2170">
        <v>48498</v>
      </c>
      <c r="AG2170" s="6" t="s">
        <v>16973</v>
      </c>
      <c r="AH2170" s="6" t="s">
        <v>16950</v>
      </c>
      <c r="AI2170" s="6" t="s">
        <v>16951</v>
      </c>
      <c r="AJ2170" s="6" t="s">
        <v>16765</v>
      </c>
      <c r="AK2170" s="6" t="s">
        <v>16765</v>
      </c>
      <c r="AL2170" s="6" t="s">
        <v>16765</v>
      </c>
      <c r="AM2170" s="6" t="s">
        <v>16952</v>
      </c>
      <c r="AN2170">
        <v>0</v>
      </c>
      <c r="AO2170" s="55">
        <v>44665</v>
      </c>
      <c r="AP2170" s="6" t="s">
        <v>16953</v>
      </c>
      <c r="AQ2170">
        <v>0</v>
      </c>
      <c r="AR2170" s="6" t="s">
        <v>16975</v>
      </c>
      <c r="AS2170" s="6" t="s">
        <v>16955</v>
      </c>
      <c r="AT2170" s="6" t="s">
        <v>16947</v>
      </c>
      <c r="AU2170">
        <v>0</v>
      </c>
      <c r="AV2170">
        <v>0</v>
      </c>
      <c r="AW2170" s="6" t="s">
        <v>16956</v>
      </c>
      <c r="AX2170" s="6" t="s">
        <v>16765</v>
      </c>
      <c r="AY2170" s="6" t="s">
        <v>16765</v>
      </c>
      <c r="AZ2170" s="6" t="s">
        <v>16958</v>
      </c>
      <c r="BA2170" s="6" t="s">
        <v>16765</v>
      </c>
      <c r="BB2170" s="6" t="s">
        <v>16959</v>
      </c>
      <c r="BC2170" s="6" t="s">
        <v>16765</v>
      </c>
      <c r="BD2170" s="6" t="s">
        <v>16960</v>
      </c>
      <c r="BE2170" s="6" t="s">
        <v>16961</v>
      </c>
      <c r="BF2170" s="6" t="s">
        <v>13575</v>
      </c>
      <c r="BG2170" s="6" t="s">
        <v>13575</v>
      </c>
      <c r="BH2170" s="6" t="s">
        <v>16959</v>
      </c>
      <c r="BI2170">
        <v>0</v>
      </c>
      <c r="BJ2170" s="6" t="s">
        <v>16958</v>
      </c>
      <c r="BK2170">
        <v>0</v>
      </c>
      <c r="BL2170" s="6" t="s">
        <v>315</v>
      </c>
      <c r="BM2170" s="56">
        <f>COUNTIF($B$2:B2170,B2170)</f>
        <v>3</v>
      </c>
      <c r="BN2170" s="6" t="str">
        <f t="shared" si="33"/>
        <v>16346-3</v>
      </c>
    </row>
    <row r="2171" spans="1:66" x14ac:dyDescent="0.25">
      <c r="A2171">
        <v>1</v>
      </c>
      <c r="B2171">
        <v>16355</v>
      </c>
      <c r="C2171" s="6" t="s">
        <v>20198</v>
      </c>
      <c r="D2171">
        <v>5</v>
      </c>
      <c r="E2171">
        <v>2</v>
      </c>
      <c r="F2171">
        <v>20</v>
      </c>
      <c r="G2171">
        <v>202</v>
      </c>
      <c r="H2171" s="6" t="s">
        <v>17007</v>
      </c>
      <c r="I2171">
        <v>1</v>
      </c>
      <c r="J2171">
        <v>994301</v>
      </c>
      <c r="K2171">
        <v>6</v>
      </c>
      <c r="L2171" s="55">
        <v>44153</v>
      </c>
      <c r="M2171" s="6" t="s">
        <v>16765</v>
      </c>
      <c r="N2171" s="55">
        <v>44706</v>
      </c>
      <c r="O2171">
        <v>118754</v>
      </c>
      <c r="P2171" s="6" t="s">
        <v>16794</v>
      </c>
      <c r="Q2171" s="6" t="s">
        <v>20199</v>
      </c>
      <c r="R2171">
        <v>1</v>
      </c>
      <c r="S2171">
        <v>0</v>
      </c>
      <c r="T2171">
        <v>-1</v>
      </c>
      <c r="U2171">
        <v>1850</v>
      </c>
      <c r="V2171" s="6" t="s">
        <v>16945</v>
      </c>
      <c r="W2171" s="6" t="s">
        <v>16946</v>
      </c>
      <c r="X2171" s="55">
        <v>44665</v>
      </c>
      <c r="Y2171">
        <v>60000</v>
      </c>
      <c r="Z2171">
        <v>0</v>
      </c>
      <c r="AA2171" s="6" t="s">
        <v>16765</v>
      </c>
      <c r="AB2171" s="6" t="s">
        <v>16947</v>
      </c>
      <c r="AD2171" s="6" t="s">
        <v>16948</v>
      </c>
      <c r="AE2171">
        <v>52661</v>
      </c>
      <c r="AF2171">
        <v>47657</v>
      </c>
      <c r="AG2171" s="6" t="s">
        <v>16949</v>
      </c>
      <c r="AH2171" s="6" t="s">
        <v>16950</v>
      </c>
      <c r="AI2171" s="6" t="s">
        <v>16951</v>
      </c>
      <c r="AJ2171" s="6" t="s">
        <v>16765</v>
      </c>
      <c r="AK2171" s="6" t="s">
        <v>16765</v>
      </c>
      <c r="AL2171" s="6" t="s">
        <v>16765</v>
      </c>
      <c r="AM2171" s="6" t="s">
        <v>16952</v>
      </c>
      <c r="AN2171">
        <v>0</v>
      </c>
      <c r="AO2171" s="55">
        <v>44665</v>
      </c>
      <c r="AP2171" s="6" t="s">
        <v>16953</v>
      </c>
      <c r="AQ2171">
        <v>0</v>
      </c>
      <c r="AR2171" s="6" t="s">
        <v>16954</v>
      </c>
      <c r="AS2171" s="6" t="s">
        <v>16955</v>
      </c>
      <c r="AT2171" s="6" t="s">
        <v>16947</v>
      </c>
      <c r="AU2171">
        <v>0</v>
      </c>
      <c r="AV2171">
        <v>0</v>
      </c>
      <c r="AW2171" s="6" t="s">
        <v>16956</v>
      </c>
      <c r="AX2171" s="6" t="s">
        <v>20200</v>
      </c>
      <c r="AY2171" s="6" t="s">
        <v>16765</v>
      </c>
      <c r="AZ2171" s="6" t="s">
        <v>16958</v>
      </c>
      <c r="BA2171" s="6" t="s">
        <v>16765</v>
      </c>
      <c r="BB2171" s="6" t="s">
        <v>16959</v>
      </c>
      <c r="BC2171" s="6" t="s">
        <v>16765</v>
      </c>
      <c r="BD2171" s="6" t="s">
        <v>16960</v>
      </c>
      <c r="BE2171" s="6" t="s">
        <v>16961</v>
      </c>
      <c r="BF2171" s="6" t="s">
        <v>13575</v>
      </c>
      <c r="BG2171" s="6" t="s">
        <v>13575</v>
      </c>
      <c r="BH2171" s="6" t="s">
        <v>16959</v>
      </c>
      <c r="BI2171">
        <v>0</v>
      </c>
      <c r="BJ2171" s="6" t="s">
        <v>16958</v>
      </c>
      <c r="BK2171">
        <v>0</v>
      </c>
      <c r="BL2171" s="6" t="s">
        <v>315</v>
      </c>
      <c r="BM2171" s="56">
        <f>COUNTIF($B$2:B2171,B2171)</f>
        <v>1</v>
      </c>
      <c r="BN2171" s="6" t="str">
        <f t="shared" si="33"/>
        <v>16355-1</v>
      </c>
    </row>
    <row r="2172" spans="1:66" x14ac:dyDescent="0.25">
      <c r="A2172">
        <v>1</v>
      </c>
      <c r="B2172">
        <v>16362</v>
      </c>
      <c r="C2172" s="6" t="s">
        <v>20201</v>
      </c>
      <c r="D2172">
        <v>5</v>
      </c>
      <c r="E2172">
        <v>1</v>
      </c>
      <c r="F2172">
        <v>10</v>
      </c>
      <c r="G2172">
        <v>101</v>
      </c>
      <c r="H2172" s="6" t="s">
        <v>16963</v>
      </c>
      <c r="I2172">
        <v>1</v>
      </c>
      <c r="J2172">
        <v>203696</v>
      </c>
      <c r="K2172">
        <v>7</v>
      </c>
      <c r="L2172" s="55">
        <v>44539</v>
      </c>
      <c r="M2172" s="6" t="s">
        <v>16765</v>
      </c>
      <c r="N2172" s="55">
        <v>44903</v>
      </c>
      <c r="O2172">
        <v>211673</v>
      </c>
      <c r="P2172" s="6" t="s">
        <v>16812</v>
      </c>
      <c r="Q2172" s="6" t="s">
        <v>20202</v>
      </c>
      <c r="R2172">
        <v>1</v>
      </c>
      <c r="S2172">
        <v>0</v>
      </c>
      <c r="T2172">
        <v>-1</v>
      </c>
      <c r="U2172">
        <v>2745</v>
      </c>
      <c r="V2172" s="6" t="s">
        <v>16945</v>
      </c>
      <c r="W2172" s="6" t="s">
        <v>16946</v>
      </c>
      <c r="X2172" s="55">
        <v>44663</v>
      </c>
      <c r="Y2172">
        <v>50000</v>
      </c>
      <c r="Z2172">
        <v>333.74</v>
      </c>
      <c r="AA2172" s="6" t="s">
        <v>16965</v>
      </c>
      <c r="AB2172" s="6" t="s">
        <v>16947</v>
      </c>
      <c r="AD2172" s="6" t="s">
        <v>16948</v>
      </c>
      <c r="AE2172">
        <v>53842</v>
      </c>
      <c r="AF2172">
        <v>48636</v>
      </c>
      <c r="AG2172" s="6" t="s">
        <v>16949</v>
      </c>
      <c r="AH2172" s="6" t="s">
        <v>16950</v>
      </c>
      <c r="AI2172" s="6" t="s">
        <v>16951</v>
      </c>
      <c r="AJ2172" s="6" t="s">
        <v>16765</v>
      </c>
      <c r="AK2172" s="6" t="s">
        <v>16765</v>
      </c>
      <c r="AL2172" s="6" t="s">
        <v>16765</v>
      </c>
      <c r="AM2172" s="6" t="s">
        <v>16952</v>
      </c>
      <c r="AN2172">
        <v>0</v>
      </c>
      <c r="AO2172" s="55">
        <v>44663</v>
      </c>
      <c r="AP2172" s="6" t="s">
        <v>16953</v>
      </c>
      <c r="AQ2172">
        <v>0</v>
      </c>
      <c r="AR2172" s="6" t="s">
        <v>16954</v>
      </c>
      <c r="AS2172" s="6" t="s">
        <v>16955</v>
      </c>
      <c r="AT2172" s="6" t="s">
        <v>16947</v>
      </c>
      <c r="AU2172">
        <v>0</v>
      </c>
      <c r="AV2172">
        <v>0</v>
      </c>
      <c r="AW2172" s="6" t="s">
        <v>16956</v>
      </c>
      <c r="AX2172" s="6" t="s">
        <v>16765</v>
      </c>
      <c r="AY2172" s="6" t="s">
        <v>16765</v>
      </c>
      <c r="AZ2172" s="6" t="s">
        <v>16958</v>
      </c>
      <c r="BA2172" s="6" t="s">
        <v>16765</v>
      </c>
      <c r="BB2172" s="6" t="s">
        <v>16959</v>
      </c>
      <c r="BC2172" s="6" t="s">
        <v>16765</v>
      </c>
      <c r="BD2172" s="6" t="s">
        <v>16960</v>
      </c>
      <c r="BE2172" s="6" t="s">
        <v>16961</v>
      </c>
      <c r="BF2172" s="6" t="s">
        <v>13575</v>
      </c>
      <c r="BG2172" s="6" t="s">
        <v>13575</v>
      </c>
      <c r="BH2172" s="6" t="s">
        <v>16959</v>
      </c>
      <c r="BI2172">
        <v>0</v>
      </c>
      <c r="BJ2172" s="6" t="s">
        <v>16958</v>
      </c>
      <c r="BK2172">
        <v>0</v>
      </c>
      <c r="BL2172" s="6" t="s">
        <v>315</v>
      </c>
      <c r="BM2172" s="56">
        <f>COUNTIF($B$2:B2172,B2172)</f>
        <v>1</v>
      </c>
      <c r="BN2172" s="6" t="str">
        <f t="shared" si="33"/>
        <v>16362-1</v>
      </c>
    </row>
    <row r="2173" spans="1:66" x14ac:dyDescent="0.25">
      <c r="A2173">
        <v>1</v>
      </c>
      <c r="B2173">
        <v>16378</v>
      </c>
      <c r="C2173" s="6" t="s">
        <v>20203</v>
      </c>
      <c r="D2173">
        <v>5</v>
      </c>
      <c r="E2173">
        <v>3</v>
      </c>
      <c r="F2173">
        <v>30</v>
      </c>
      <c r="G2173">
        <v>302</v>
      </c>
      <c r="H2173" s="6" t="s">
        <v>17007</v>
      </c>
      <c r="I2173">
        <v>1</v>
      </c>
      <c r="J2173">
        <v>813113</v>
      </c>
      <c r="K2173">
        <v>6</v>
      </c>
      <c r="L2173" s="55">
        <v>43773</v>
      </c>
      <c r="M2173" s="6" t="s">
        <v>16765</v>
      </c>
      <c r="N2173" s="55">
        <v>44568</v>
      </c>
      <c r="O2173">
        <v>118754</v>
      </c>
      <c r="P2173" s="6" t="s">
        <v>16794</v>
      </c>
      <c r="Q2173" s="6" t="s">
        <v>20204</v>
      </c>
      <c r="R2173">
        <v>1</v>
      </c>
      <c r="S2173">
        <v>0</v>
      </c>
      <c r="T2173">
        <v>-1</v>
      </c>
      <c r="U2173">
        <v>1850</v>
      </c>
      <c r="V2173" s="6" t="s">
        <v>16945</v>
      </c>
      <c r="W2173" s="6" t="s">
        <v>16946</v>
      </c>
      <c r="X2173" s="55">
        <v>44610</v>
      </c>
      <c r="Y2173">
        <v>0</v>
      </c>
      <c r="Z2173">
        <v>0</v>
      </c>
      <c r="AA2173" s="6" t="s">
        <v>16765</v>
      </c>
      <c r="AB2173" s="6" t="s">
        <v>16947</v>
      </c>
      <c r="AD2173" s="6" t="s">
        <v>16948</v>
      </c>
      <c r="AE2173">
        <v>51719</v>
      </c>
      <c r="AF2173">
        <v>46842</v>
      </c>
      <c r="AG2173" s="6" t="s">
        <v>16949</v>
      </c>
      <c r="AH2173" s="6" t="s">
        <v>16950</v>
      </c>
      <c r="AI2173" s="6" t="s">
        <v>16951</v>
      </c>
      <c r="AJ2173" s="6" t="s">
        <v>16765</v>
      </c>
      <c r="AK2173" s="6" t="s">
        <v>16765</v>
      </c>
      <c r="AL2173" s="6" t="s">
        <v>16765</v>
      </c>
      <c r="AM2173" s="6" t="s">
        <v>16952</v>
      </c>
      <c r="AN2173">
        <v>0</v>
      </c>
      <c r="AO2173" s="55">
        <v>44610</v>
      </c>
      <c r="AP2173" s="6" t="s">
        <v>16953</v>
      </c>
      <c r="AQ2173">
        <v>0</v>
      </c>
      <c r="AR2173" s="6" t="s">
        <v>16954</v>
      </c>
      <c r="AS2173" s="6" t="s">
        <v>16955</v>
      </c>
      <c r="AT2173" s="6" t="s">
        <v>16947</v>
      </c>
      <c r="AU2173">
        <v>0</v>
      </c>
      <c r="AV2173">
        <v>0</v>
      </c>
      <c r="AW2173" s="6" t="s">
        <v>16956</v>
      </c>
      <c r="AX2173" s="6" t="s">
        <v>19661</v>
      </c>
      <c r="AY2173" s="6" t="s">
        <v>16765</v>
      </c>
      <c r="AZ2173" s="6" t="s">
        <v>16958</v>
      </c>
      <c r="BA2173" s="6" t="s">
        <v>16765</v>
      </c>
      <c r="BB2173" s="6" t="s">
        <v>16959</v>
      </c>
      <c r="BC2173" s="6" t="s">
        <v>16765</v>
      </c>
      <c r="BD2173" s="6" t="s">
        <v>16960</v>
      </c>
      <c r="BE2173" s="6" t="s">
        <v>16961</v>
      </c>
      <c r="BF2173" s="6" t="s">
        <v>13575</v>
      </c>
      <c r="BG2173" s="6" t="s">
        <v>13575</v>
      </c>
      <c r="BH2173" s="6" t="s">
        <v>16959</v>
      </c>
      <c r="BI2173">
        <v>0</v>
      </c>
      <c r="BJ2173" s="6" t="s">
        <v>16958</v>
      </c>
      <c r="BK2173">
        <v>0</v>
      </c>
      <c r="BL2173" s="6" t="s">
        <v>315</v>
      </c>
      <c r="BM2173" s="56">
        <f>COUNTIF($B$2:B2173,B2173)</f>
        <v>1</v>
      </c>
      <c r="BN2173" s="6" t="str">
        <f t="shared" si="33"/>
        <v>16378-1</v>
      </c>
    </row>
    <row r="2174" spans="1:66" x14ac:dyDescent="0.25">
      <c r="A2174">
        <v>1</v>
      </c>
      <c r="B2174">
        <v>16389</v>
      </c>
      <c r="C2174" s="6" t="s">
        <v>20205</v>
      </c>
      <c r="D2174">
        <v>5</v>
      </c>
      <c r="E2174">
        <v>2</v>
      </c>
      <c r="F2174">
        <v>20</v>
      </c>
      <c r="G2174">
        <v>205</v>
      </c>
      <c r="H2174" s="6" t="s">
        <v>16963</v>
      </c>
      <c r="I2174">
        <v>1</v>
      </c>
      <c r="J2174">
        <v>949727</v>
      </c>
      <c r="K2174">
        <v>6</v>
      </c>
      <c r="L2174" s="55">
        <v>44067</v>
      </c>
      <c r="M2174" s="6" t="s">
        <v>16765</v>
      </c>
      <c r="N2174" s="55">
        <v>44720</v>
      </c>
      <c r="O2174">
        <v>118747</v>
      </c>
      <c r="P2174" s="6" t="s">
        <v>16770</v>
      </c>
      <c r="Q2174" s="6" t="s">
        <v>20206</v>
      </c>
      <c r="R2174">
        <v>1</v>
      </c>
      <c r="S2174">
        <v>0</v>
      </c>
      <c r="T2174">
        <v>-1</v>
      </c>
      <c r="U2174">
        <v>1217</v>
      </c>
      <c r="V2174" s="6" t="s">
        <v>16945</v>
      </c>
      <c r="W2174" s="6" t="s">
        <v>16946</v>
      </c>
      <c r="X2174" s="55">
        <v>44663</v>
      </c>
      <c r="Y2174">
        <v>0</v>
      </c>
      <c r="Z2174">
        <v>640.20000000000005</v>
      </c>
      <c r="AA2174" s="6" t="s">
        <v>16969</v>
      </c>
      <c r="AB2174" s="6" t="s">
        <v>16947</v>
      </c>
      <c r="AD2174" s="6" t="s">
        <v>16948</v>
      </c>
      <c r="AE2174">
        <v>52440</v>
      </c>
      <c r="AF2174">
        <v>47469</v>
      </c>
      <c r="AG2174" s="6" t="s">
        <v>16949</v>
      </c>
      <c r="AH2174" s="6" t="s">
        <v>16950</v>
      </c>
      <c r="AI2174" s="6" t="s">
        <v>16951</v>
      </c>
      <c r="AJ2174" s="6" t="s">
        <v>16765</v>
      </c>
      <c r="AK2174" s="6" t="s">
        <v>16765</v>
      </c>
      <c r="AL2174" s="6" t="s">
        <v>16765</v>
      </c>
      <c r="AM2174" s="6" t="s">
        <v>16952</v>
      </c>
      <c r="AN2174">
        <v>0</v>
      </c>
      <c r="AO2174" s="55">
        <v>44663</v>
      </c>
      <c r="AP2174" s="6" t="s">
        <v>16953</v>
      </c>
      <c r="AQ2174">
        <v>0</v>
      </c>
      <c r="AR2174" s="6" t="s">
        <v>16954</v>
      </c>
      <c r="AS2174" s="6" t="s">
        <v>16955</v>
      </c>
      <c r="AT2174" s="6" t="s">
        <v>16947</v>
      </c>
      <c r="AU2174">
        <v>0</v>
      </c>
      <c r="AV2174">
        <v>0</v>
      </c>
      <c r="AW2174" s="6" t="s">
        <v>16956</v>
      </c>
      <c r="AX2174" s="6" t="s">
        <v>19622</v>
      </c>
      <c r="AY2174" s="6" t="s">
        <v>16765</v>
      </c>
      <c r="AZ2174" s="6" t="s">
        <v>16958</v>
      </c>
      <c r="BA2174" s="6" t="s">
        <v>16765</v>
      </c>
      <c r="BB2174" s="6" t="s">
        <v>16959</v>
      </c>
      <c r="BC2174" s="6" t="s">
        <v>16765</v>
      </c>
      <c r="BD2174" s="6" t="s">
        <v>16960</v>
      </c>
      <c r="BE2174" s="6" t="s">
        <v>16961</v>
      </c>
      <c r="BF2174" s="6" t="s">
        <v>13575</v>
      </c>
      <c r="BG2174" s="6" t="s">
        <v>13575</v>
      </c>
      <c r="BH2174" s="6" t="s">
        <v>16959</v>
      </c>
      <c r="BI2174">
        <v>0</v>
      </c>
      <c r="BJ2174" s="6" t="s">
        <v>16958</v>
      </c>
      <c r="BK2174">
        <v>0</v>
      </c>
      <c r="BL2174" s="6" t="s">
        <v>315</v>
      </c>
      <c r="BM2174" s="56">
        <f>COUNTIF($B$2:B2174,B2174)</f>
        <v>1</v>
      </c>
      <c r="BN2174" s="6" t="str">
        <f t="shared" si="33"/>
        <v>16389-1</v>
      </c>
    </row>
    <row r="2175" spans="1:66" x14ac:dyDescent="0.25">
      <c r="A2175">
        <v>1</v>
      </c>
      <c r="B2175">
        <v>16412</v>
      </c>
      <c r="C2175" s="6" t="s">
        <v>20207</v>
      </c>
      <c r="D2175">
        <v>5</v>
      </c>
      <c r="E2175">
        <v>3</v>
      </c>
      <c r="F2175">
        <v>30</v>
      </c>
      <c r="G2175">
        <v>304</v>
      </c>
      <c r="H2175" s="6" t="s">
        <v>17007</v>
      </c>
      <c r="I2175">
        <v>1</v>
      </c>
      <c r="J2175">
        <v>978864</v>
      </c>
      <c r="K2175">
        <v>6</v>
      </c>
      <c r="L2175" s="55">
        <v>44124</v>
      </c>
      <c r="M2175" s="6" t="s">
        <v>16765</v>
      </c>
      <c r="N2175" s="55">
        <v>44720</v>
      </c>
      <c r="O2175">
        <v>118747</v>
      </c>
      <c r="P2175" s="6" t="s">
        <v>16770</v>
      </c>
      <c r="Q2175" s="6" t="s">
        <v>20208</v>
      </c>
      <c r="R2175">
        <v>1</v>
      </c>
      <c r="S2175">
        <v>0</v>
      </c>
      <c r="T2175">
        <v>-1</v>
      </c>
      <c r="U2175">
        <v>1217</v>
      </c>
      <c r="V2175" s="6" t="s">
        <v>16945</v>
      </c>
      <c r="W2175" s="6" t="s">
        <v>16946</v>
      </c>
      <c r="X2175" s="55">
        <v>44628</v>
      </c>
      <c r="Y2175">
        <v>40000</v>
      </c>
      <c r="Z2175">
        <v>0</v>
      </c>
      <c r="AA2175" s="6" t="s">
        <v>16765</v>
      </c>
      <c r="AB2175" s="6" t="s">
        <v>16947</v>
      </c>
      <c r="AD2175" s="6" t="s">
        <v>16948</v>
      </c>
      <c r="AE2175">
        <v>52546</v>
      </c>
      <c r="AF2175">
        <v>47555</v>
      </c>
      <c r="AG2175" s="6" t="s">
        <v>16949</v>
      </c>
      <c r="AH2175" s="6" t="s">
        <v>16950</v>
      </c>
      <c r="AI2175" s="6" t="s">
        <v>16951</v>
      </c>
      <c r="AJ2175" s="6" t="s">
        <v>16765</v>
      </c>
      <c r="AK2175" s="6" t="s">
        <v>16765</v>
      </c>
      <c r="AL2175" s="6" t="s">
        <v>16765</v>
      </c>
      <c r="AM2175" s="6" t="s">
        <v>16952</v>
      </c>
      <c r="AN2175">
        <v>0</v>
      </c>
      <c r="AO2175" s="55">
        <v>44628</v>
      </c>
      <c r="AP2175" s="6" t="s">
        <v>16953</v>
      </c>
      <c r="AQ2175">
        <v>0</v>
      </c>
      <c r="AR2175" s="6" t="s">
        <v>16954</v>
      </c>
      <c r="AS2175" s="6" t="s">
        <v>16955</v>
      </c>
      <c r="AT2175" s="6" t="s">
        <v>16947</v>
      </c>
      <c r="AU2175">
        <v>0</v>
      </c>
      <c r="AV2175">
        <v>0</v>
      </c>
      <c r="AW2175" s="6" t="s">
        <v>16956</v>
      </c>
      <c r="AX2175" s="6" t="s">
        <v>17921</v>
      </c>
      <c r="AY2175" s="6" t="s">
        <v>16765</v>
      </c>
      <c r="AZ2175" s="6" t="s">
        <v>16958</v>
      </c>
      <c r="BA2175" s="6" t="s">
        <v>16765</v>
      </c>
      <c r="BB2175" s="6" t="s">
        <v>16959</v>
      </c>
      <c r="BC2175" s="6" t="s">
        <v>16765</v>
      </c>
      <c r="BD2175" s="6" t="s">
        <v>16960</v>
      </c>
      <c r="BE2175" s="6" t="s">
        <v>16961</v>
      </c>
      <c r="BF2175" s="6" t="s">
        <v>13575</v>
      </c>
      <c r="BG2175" s="6" t="s">
        <v>13575</v>
      </c>
      <c r="BH2175" s="6" t="s">
        <v>16959</v>
      </c>
      <c r="BI2175">
        <v>0</v>
      </c>
      <c r="BJ2175" s="6" t="s">
        <v>16958</v>
      </c>
      <c r="BK2175">
        <v>0</v>
      </c>
      <c r="BL2175" s="6" t="s">
        <v>315</v>
      </c>
      <c r="BM2175" s="56">
        <f>COUNTIF($B$2:B2175,B2175)</f>
        <v>1</v>
      </c>
      <c r="BN2175" s="6" t="str">
        <f t="shared" si="33"/>
        <v>16412-1</v>
      </c>
    </row>
    <row r="2176" spans="1:66" x14ac:dyDescent="0.25">
      <c r="A2176">
        <v>1</v>
      </c>
      <c r="B2176">
        <v>16422</v>
      </c>
      <c r="C2176" s="6" t="s">
        <v>20209</v>
      </c>
      <c r="D2176">
        <v>5</v>
      </c>
      <c r="E2176">
        <v>2</v>
      </c>
      <c r="F2176">
        <v>20</v>
      </c>
      <c r="G2176">
        <v>202</v>
      </c>
      <c r="H2176" s="6" t="s">
        <v>16943</v>
      </c>
      <c r="I2176">
        <v>1</v>
      </c>
      <c r="J2176">
        <v>821168</v>
      </c>
      <c r="K2176">
        <v>6</v>
      </c>
      <c r="L2176" s="55">
        <v>43787</v>
      </c>
      <c r="M2176" s="6" t="s">
        <v>16765</v>
      </c>
      <c r="N2176" s="55">
        <v>44601</v>
      </c>
      <c r="O2176">
        <v>628699</v>
      </c>
      <c r="P2176" s="6" t="s">
        <v>16777</v>
      </c>
      <c r="Q2176" s="6" t="s">
        <v>20210</v>
      </c>
      <c r="R2176">
        <v>1</v>
      </c>
      <c r="S2176">
        <v>0</v>
      </c>
      <c r="T2176">
        <v>-1</v>
      </c>
      <c r="U2176">
        <v>1687</v>
      </c>
      <c r="V2176" s="6" t="s">
        <v>16945</v>
      </c>
      <c r="W2176" s="6" t="s">
        <v>16946</v>
      </c>
      <c r="X2176" s="55">
        <v>44663</v>
      </c>
      <c r="Y2176">
        <v>0</v>
      </c>
      <c r="Z2176">
        <v>0</v>
      </c>
      <c r="AA2176" s="6" t="s">
        <v>16765</v>
      </c>
      <c r="AB2176" s="6" t="s">
        <v>16947</v>
      </c>
      <c r="AD2176" s="6" t="s">
        <v>16948</v>
      </c>
      <c r="AE2176">
        <v>51796</v>
      </c>
      <c r="AF2176">
        <v>46901</v>
      </c>
      <c r="AG2176" s="6" t="s">
        <v>16949</v>
      </c>
      <c r="AH2176" s="6" t="s">
        <v>16950</v>
      </c>
      <c r="AI2176" s="6" t="s">
        <v>16951</v>
      </c>
      <c r="AJ2176" s="6" t="s">
        <v>16765</v>
      </c>
      <c r="AK2176" s="6" t="s">
        <v>16765</v>
      </c>
      <c r="AL2176" s="6" t="s">
        <v>16765</v>
      </c>
      <c r="AM2176" s="6" t="s">
        <v>16952</v>
      </c>
      <c r="AN2176">
        <v>0</v>
      </c>
      <c r="AO2176" s="55">
        <v>44663</v>
      </c>
      <c r="AP2176" s="6" t="s">
        <v>16953</v>
      </c>
      <c r="AQ2176">
        <v>0</v>
      </c>
      <c r="AR2176" s="6" t="s">
        <v>16997</v>
      </c>
      <c r="AS2176" s="6" t="s">
        <v>16955</v>
      </c>
      <c r="AT2176" s="6" t="s">
        <v>16947</v>
      </c>
      <c r="AU2176">
        <v>0</v>
      </c>
      <c r="AV2176">
        <v>0</v>
      </c>
      <c r="AW2176" s="6" t="s">
        <v>16956</v>
      </c>
      <c r="AX2176" s="6" t="s">
        <v>18598</v>
      </c>
      <c r="AY2176" s="6" t="s">
        <v>16765</v>
      </c>
      <c r="AZ2176" s="6" t="s">
        <v>16958</v>
      </c>
      <c r="BA2176" s="6" t="s">
        <v>16765</v>
      </c>
      <c r="BB2176" s="6" t="s">
        <v>16959</v>
      </c>
      <c r="BC2176" s="6" t="s">
        <v>16765</v>
      </c>
      <c r="BD2176" s="6" t="s">
        <v>16960</v>
      </c>
      <c r="BE2176" s="6" t="s">
        <v>16961</v>
      </c>
      <c r="BF2176" s="6" t="s">
        <v>13575</v>
      </c>
      <c r="BG2176" s="6" t="s">
        <v>13575</v>
      </c>
      <c r="BH2176" s="6" t="s">
        <v>16959</v>
      </c>
      <c r="BI2176">
        <v>0</v>
      </c>
      <c r="BJ2176" s="6" t="s">
        <v>16958</v>
      </c>
      <c r="BK2176">
        <v>0</v>
      </c>
      <c r="BL2176" s="6" t="s">
        <v>315</v>
      </c>
      <c r="BM2176" s="56">
        <f>COUNTIF($B$2:B2176,B2176)</f>
        <v>1</v>
      </c>
      <c r="BN2176" s="6" t="str">
        <f t="shared" si="33"/>
        <v>16422-1</v>
      </c>
    </row>
    <row r="2177" spans="1:66" x14ac:dyDescent="0.25">
      <c r="A2177">
        <v>1</v>
      </c>
      <c r="B2177">
        <v>16425</v>
      </c>
      <c r="C2177" s="6" t="s">
        <v>20211</v>
      </c>
      <c r="D2177">
        <v>5</v>
      </c>
      <c r="E2177">
        <v>1</v>
      </c>
      <c r="F2177">
        <v>10</v>
      </c>
      <c r="G2177">
        <v>102</v>
      </c>
      <c r="H2177" s="6" t="s">
        <v>16943</v>
      </c>
      <c r="I2177">
        <v>1</v>
      </c>
      <c r="J2177">
        <v>821832</v>
      </c>
      <c r="K2177">
        <v>6</v>
      </c>
      <c r="L2177" s="55">
        <v>43788</v>
      </c>
      <c r="M2177" s="6" t="s">
        <v>16765</v>
      </c>
      <c r="N2177" s="55">
        <v>44601</v>
      </c>
      <c r="O2177">
        <v>118779</v>
      </c>
      <c r="P2177" s="6" t="s">
        <v>16784</v>
      </c>
      <c r="Q2177" s="6" t="s">
        <v>20212</v>
      </c>
      <c r="R2177">
        <v>1</v>
      </c>
      <c r="S2177">
        <v>0</v>
      </c>
      <c r="T2177">
        <v>-1</v>
      </c>
      <c r="U2177">
        <v>1248.07</v>
      </c>
      <c r="V2177" s="6" t="s">
        <v>16945</v>
      </c>
      <c r="W2177" s="6" t="s">
        <v>16946</v>
      </c>
      <c r="X2177" s="55">
        <v>44662</v>
      </c>
      <c r="Y2177">
        <v>10000</v>
      </c>
      <c r="Z2177">
        <v>0</v>
      </c>
      <c r="AA2177" s="6" t="s">
        <v>16765</v>
      </c>
      <c r="AB2177" s="6" t="s">
        <v>16947</v>
      </c>
      <c r="AD2177" s="6" t="s">
        <v>16948</v>
      </c>
      <c r="AE2177">
        <v>51807</v>
      </c>
      <c r="AF2177">
        <v>46912</v>
      </c>
      <c r="AG2177" s="6" t="s">
        <v>16949</v>
      </c>
      <c r="AH2177" s="6" t="s">
        <v>16950</v>
      </c>
      <c r="AI2177" s="6" t="s">
        <v>16951</v>
      </c>
      <c r="AJ2177" s="6" t="s">
        <v>16765</v>
      </c>
      <c r="AK2177" s="6" t="s">
        <v>16765</v>
      </c>
      <c r="AL2177" s="6" t="s">
        <v>16765</v>
      </c>
      <c r="AM2177" s="6" t="s">
        <v>16952</v>
      </c>
      <c r="AN2177">
        <v>0</v>
      </c>
      <c r="AO2177" s="55">
        <v>44662</v>
      </c>
      <c r="AP2177" s="6" t="s">
        <v>16953</v>
      </c>
      <c r="AQ2177">
        <v>0</v>
      </c>
      <c r="AR2177" s="6" t="s">
        <v>16954</v>
      </c>
      <c r="AS2177" s="6" t="s">
        <v>16955</v>
      </c>
      <c r="AT2177" s="6" t="s">
        <v>16947</v>
      </c>
      <c r="AU2177">
        <v>0</v>
      </c>
      <c r="AV2177">
        <v>0</v>
      </c>
      <c r="AW2177" s="6" t="s">
        <v>16956</v>
      </c>
      <c r="AX2177" s="6" t="s">
        <v>20213</v>
      </c>
      <c r="AY2177" s="6" t="s">
        <v>16765</v>
      </c>
      <c r="AZ2177" s="6" t="s">
        <v>16958</v>
      </c>
      <c r="BA2177" s="6" t="s">
        <v>16765</v>
      </c>
      <c r="BB2177" s="6" t="s">
        <v>16959</v>
      </c>
      <c r="BC2177" s="6" t="s">
        <v>16765</v>
      </c>
      <c r="BD2177" s="6" t="s">
        <v>16960</v>
      </c>
      <c r="BE2177" s="6" t="s">
        <v>16961</v>
      </c>
      <c r="BF2177" s="6" t="s">
        <v>13575</v>
      </c>
      <c r="BG2177" s="6" t="s">
        <v>13575</v>
      </c>
      <c r="BH2177" s="6" t="s">
        <v>16959</v>
      </c>
      <c r="BI2177">
        <v>0</v>
      </c>
      <c r="BJ2177" s="6" t="s">
        <v>16958</v>
      </c>
      <c r="BK2177">
        <v>0</v>
      </c>
      <c r="BL2177" s="6" t="s">
        <v>315</v>
      </c>
      <c r="BM2177" s="56">
        <f>COUNTIF($B$2:B2177,B2177)</f>
        <v>1</v>
      </c>
      <c r="BN2177" s="6" t="str">
        <f t="shared" si="33"/>
        <v>16425-1</v>
      </c>
    </row>
    <row r="2178" spans="1:66" x14ac:dyDescent="0.25">
      <c r="A2178">
        <v>1</v>
      </c>
      <c r="B2178">
        <v>16426</v>
      </c>
      <c r="C2178" s="6" t="s">
        <v>20214</v>
      </c>
      <c r="D2178">
        <v>5</v>
      </c>
      <c r="E2178">
        <v>1</v>
      </c>
      <c r="F2178">
        <v>10</v>
      </c>
      <c r="G2178">
        <v>102</v>
      </c>
      <c r="H2178" s="6" t="s">
        <v>16943</v>
      </c>
      <c r="I2178">
        <v>1</v>
      </c>
      <c r="J2178">
        <v>862159</v>
      </c>
      <c r="K2178">
        <v>6</v>
      </c>
      <c r="L2178" s="55">
        <v>43865</v>
      </c>
      <c r="M2178" s="6" t="s">
        <v>16765</v>
      </c>
      <c r="N2178" s="55">
        <v>44628</v>
      </c>
      <c r="O2178">
        <v>118784</v>
      </c>
      <c r="P2178" s="6" t="s">
        <v>16764</v>
      </c>
      <c r="Q2178" s="6" t="s">
        <v>20215</v>
      </c>
      <c r="R2178">
        <v>1</v>
      </c>
      <c r="S2178">
        <v>0</v>
      </c>
      <c r="T2178">
        <v>-1</v>
      </c>
      <c r="U2178">
        <v>1651</v>
      </c>
      <c r="V2178" s="6" t="s">
        <v>16945</v>
      </c>
      <c r="W2178" s="6" t="s">
        <v>16946</v>
      </c>
      <c r="X2178" s="55">
        <v>44669</v>
      </c>
      <c r="Y2178">
        <v>60000</v>
      </c>
      <c r="Z2178">
        <v>1970.92</v>
      </c>
      <c r="AA2178" s="6" t="s">
        <v>16885</v>
      </c>
      <c r="AB2178" s="6" t="s">
        <v>16947</v>
      </c>
      <c r="AD2178" s="6" t="s">
        <v>16948</v>
      </c>
      <c r="AE2178">
        <v>52101</v>
      </c>
      <c r="AF2178">
        <v>47173</v>
      </c>
      <c r="AG2178" s="6" t="s">
        <v>16949</v>
      </c>
      <c r="AH2178" s="6" t="s">
        <v>16950</v>
      </c>
      <c r="AI2178" s="6" t="s">
        <v>16951</v>
      </c>
      <c r="AJ2178" s="6" t="s">
        <v>16765</v>
      </c>
      <c r="AK2178" s="6" t="s">
        <v>16765</v>
      </c>
      <c r="AL2178" s="6" t="s">
        <v>16765</v>
      </c>
      <c r="AM2178" s="6" t="s">
        <v>16952</v>
      </c>
      <c r="AN2178">
        <v>0</v>
      </c>
      <c r="AO2178" s="55">
        <v>44669</v>
      </c>
      <c r="AP2178" s="6" t="s">
        <v>16953</v>
      </c>
      <c r="AQ2178">
        <v>0</v>
      </c>
      <c r="AR2178" s="6" t="s">
        <v>16954</v>
      </c>
      <c r="AS2178" s="6" t="s">
        <v>16955</v>
      </c>
      <c r="AT2178" s="6" t="s">
        <v>16947</v>
      </c>
      <c r="AU2178">
        <v>0</v>
      </c>
      <c r="AV2178">
        <v>0</v>
      </c>
      <c r="AW2178" s="6" t="s">
        <v>16956</v>
      </c>
      <c r="AX2178" s="6" t="s">
        <v>17207</v>
      </c>
      <c r="AY2178" s="6" t="s">
        <v>16765</v>
      </c>
      <c r="AZ2178" s="6" t="s">
        <v>16958</v>
      </c>
      <c r="BA2178" s="6" t="s">
        <v>16765</v>
      </c>
      <c r="BB2178" s="6" t="s">
        <v>16959</v>
      </c>
      <c r="BC2178" s="6" t="s">
        <v>16765</v>
      </c>
      <c r="BD2178" s="6" t="s">
        <v>16960</v>
      </c>
      <c r="BE2178" s="6" t="s">
        <v>16961</v>
      </c>
      <c r="BF2178" s="6" t="s">
        <v>13575</v>
      </c>
      <c r="BG2178" s="6" t="s">
        <v>13575</v>
      </c>
      <c r="BH2178" s="6" t="s">
        <v>16959</v>
      </c>
      <c r="BI2178">
        <v>0</v>
      </c>
      <c r="BJ2178" s="6" t="s">
        <v>16958</v>
      </c>
      <c r="BK2178">
        <v>0</v>
      </c>
      <c r="BL2178" s="6" t="s">
        <v>315</v>
      </c>
      <c r="BM2178" s="56">
        <f>COUNTIF($B$2:B2178,B2178)</f>
        <v>1</v>
      </c>
      <c r="BN2178" s="6" t="str">
        <f t="shared" ref="BN2178:BN2241" si="34">CONCATENATE(B2178,"-",BM2178)</f>
        <v>16426-1</v>
      </c>
    </row>
    <row r="2179" spans="1:66" x14ac:dyDescent="0.25">
      <c r="A2179">
        <v>1</v>
      </c>
      <c r="B2179">
        <v>16439</v>
      </c>
      <c r="C2179" s="6" t="s">
        <v>20216</v>
      </c>
      <c r="D2179">
        <v>5</v>
      </c>
      <c r="E2179">
        <v>2</v>
      </c>
      <c r="F2179">
        <v>20</v>
      </c>
      <c r="G2179">
        <v>201</v>
      </c>
      <c r="H2179" s="6" t="s">
        <v>16963</v>
      </c>
      <c r="I2179">
        <v>1</v>
      </c>
      <c r="J2179">
        <v>821171</v>
      </c>
      <c r="K2179">
        <v>6</v>
      </c>
      <c r="L2179" s="55">
        <v>43787</v>
      </c>
      <c r="M2179" s="6" t="s">
        <v>16765</v>
      </c>
      <c r="N2179" s="55">
        <v>44601</v>
      </c>
      <c r="O2179">
        <v>217289</v>
      </c>
      <c r="P2179" s="6" t="s">
        <v>16771</v>
      </c>
      <c r="Q2179" s="6" t="s">
        <v>20217</v>
      </c>
      <c r="R2179">
        <v>1</v>
      </c>
      <c r="S2179">
        <v>0</v>
      </c>
      <c r="T2179">
        <v>-1</v>
      </c>
      <c r="U2179">
        <v>1159.19</v>
      </c>
      <c r="V2179" s="6" t="s">
        <v>16945</v>
      </c>
      <c r="W2179" s="6" t="s">
        <v>16946</v>
      </c>
      <c r="X2179" s="55">
        <v>44663</v>
      </c>
      <c r="Y2179">
        <v>80000</v>
      </c>
      <c r="Z2179">
        <v>584.67999999999995</v>
      </c>
      <c r="AA2179" s="6" t="s">
        <v>16969</v>
      </c>
      <c r="AB2179" s="6" t="s">
        <v>16947</v>
      </c>
      <c r="AD2179" s="6" t="s">
        <v>16948</v>
      </c>
      <c r="AE2179">
        <v>51799</v>
      </c>
      <c r="AF2179">
        <v>46902</v>
      </c>
      <c r="AG2179" s="6" t="s">
        <v>16949</v>
      </c>
      <c r="AH2179" s="6" t="s">
        <v>16950</v>
      </c>
      <c r="AI2179" s="6" t="s">
        <v>16951</v>
      </c>
      <c r="AJ2179" s="6" t="s">
        <v>16765</v>
      </c>
      <c r="AK2179" s="6" t="s">
        <v>16765</v>
      </c>
      <c r="AL2179" s="6" t="s">
        <v>16765</v>
      </c>
      <c r="AM2179" s="6" t="s">
        <v>16952</v>
      </c>
      <c r="AN2179">
        <v>0</v>
      </c>
      <c r="AO2179" s="55">
        <v>44663</v>
      </c>
      <c r="AP2179" s="6" t="s">
        <v>16953</v>
      </c>
      <c r="AQ2179">
        <v>0</v>
      </c>
      <c r="AR2179" s="6" t="s">
        <v>16954</v>
      </c>
      <c r="AS2179" s="6" t="s">
        <v>16955</v>
      </c>
      <c r="AT2179" s="6" t="s">
        <v>16947</v>
      </c>
      <c r="AU2179">
        <v>0</v>
      </c>
      <c r="AV2179">
        <v>0</v>
      </c>
      <c r="AW2179" s="6" t="s">
        <v>16956</v>
      </c>
      <c r="AX2179" s="6" t="s">
        <v>18598</v>
      </c>
      <c r="AY2179" s="6" t="s">
        <v>16765</v>
      </c>
      <c r="AZ2179" s="6" t="s">
        <v>16958</v>
      </c>
      <c r="BA2179" s="6" t="s">
        <v>16765</v>
      </c>
      <c r="BB2179" s="6" t="s">
        <v>16959</v>
      </c>
      <c r="BC2179" s="6" t="s">
        <v>16765</v>
      </c>
      <c r="BD2179" s="6" t="s">
        <v>16960</v>
      </c>
      <c r="BE2179" s="6" t="s">
        <v>16961</v>
      </c>
      <c r="BF2179" s="6" t="s">
        <v>13575</v>
      </c>
      <c r="BG2179" s="6" t="s">
        <v>13575</v>
      </c>
      <c r="BH2179" s="6" t="s">
        <v>16959</v>
      </c>
      <c r="BI2179">
        <v>0</v>
      </c>
      <c r="BJ2179" s="6" t="s">
        <v>16958</v>
      </c>
      <c r="BK2179">
        <v>0</v>
      </c>
      <c r="BL2179" s="6" t="s">
        <v>315</v>
      </c>
      <c r="BM2179" s="56">
        <f>COUNTIF($B$2:B2179,B2179)</f>
        <v>1</v>
      </c>
      <c r="BN2179" s="6" t="str">
        <f t="shared" si="34"/>
        <v>16439-1</v>
      </c>
    </row>
    <row r="2180" spans="1:66" x14ac:dyDescent="0.25">
      <c r="A2180">
        <v>1</v>
      </c>
      <c r="B2180">
        <v>16440</v>
      </c>
      <c r="C2180" s="6" t="s">
        <v>20218</v>
      </c>
      <c r="D2180">
        <v>5</v>
      </c>
      <c r="E2180">
        <v>3</v>
      </c>
      <c r="F2180">
        <v>30</v>
      </c>
      <c r="G2180">
        <v>307</v>
      </c>
      <c r="H2180" s="6" t="s">
        <v>16963</v>
      </c>
      <c r="I2180">
        <v>1</v>
      </c>
      <c r="J2180">
        <v>92301</v>
      </c>
      <c r="K2180">
        <v>7</v>
      </c>
      <c r="L2180" s="55">
        <v>44335</v>
      </c>
      <c r="M2180" s="6" t="s">
        <v>16765</v>
      </c>
      <c r="N2180" s="55">
        <v>44699</v>
      </c>
      <c r="O2180">
        <v>126677</v>
      </c>
      <c r="P2180" s="6" t="s">
        <v>16766</v>
      </c>
      <c r="Q2180" s="6" t="s">
        <v>20219</v>
      </c>
      <c r="R2180">
        <v>1</v>
      </c>
      <c r="S2180">
        <v>0</v>
      </c>
      <c r="T2180">
        <v>-1</v>
      </c>
      <c r="U2180">
        <v>3237.25</v>
      </c>
      <c r="V2180" s="6" t="s">
        <v>16945</v>
      </c>
      <c r="W2180" s="6" t="s">
        <v>16946</v>
      </c>
      <c r="X2180" s="55">
        <v>44663</v>
      </c>
      <c r="Y2180">
        <v>10000</v>
      </c>
      <c r="Z2180">
        <v>3634.04</v>
      </c>
      <c r="AA2180" s="6" t="s">
        <v>16969</v>
      </c>
      <c r="AB2180" s="6" t="s">
        <v>16947</v>
      </c>
      <c r="AD2180" s="6" t="s">
        <v>16948</v>
      </c>
      <c r="AE2180">
        <v>53200</v>
      </c>
      <c r="AF2180">
        <v>48082</v>
      </c>
      <c r="AG2180" s="6" t="s">
        <v>16949</v>
      </c>
      <c r="AH2180" s="6" t="s">
        <v>16950</v>
      </c>
      <c r="AI2180" s="6" t="s">
        <v>16951</v>
      </c>
      <c r="AJ2180" s="6" t="s">
        <v>16765</v>
      </c>
      <c r="AK2180" s="6" t="s">
        <v>16765</v>
      </c>
      <c r="AL2180" s="6" t="s">
        <v>16765</v>
      </c>
      <c r="AM2180" s="6" t="s">
        <v>16952</v>
      </c>
      <c r="AN2180">
        <v>0</v>
      </c>
      <c r="AO2180" s="55">
        <v>44663</v>
      </c>
      <c r="AP2180" s="6" t="s">
        <v>16953</v>
      </c>
      <c r="AQ2180">
        <v>0</v>
      </c>
      <c r="AR2180" s="6" t="s">
        <v>16954</v>
      </c>
      <c r="AS2180" s="6" t="s">
        <v>16955</v>
      </c>
      <c r="AT2180" s="6" t="s">
        <v>16947</v>
      </c>
      <c r="AU2180">
        <v>0</v>
      </c>
      <c r="AV2180">
        <v>0</v>
      </c>
      <c r="AW2180" s="6" t="s">
        <v>16956</v>
      </c>
      <c r="AX2180" s="6" t="s">
        <v>20103</v>
      </c>
      <c r="AY2180" s="6" t="s">
        <v>16765</v>
      </c>
      <c r="AZ2180" s="6" t="s">
        <v>16958</v>
      </c>
      <c r="BA2180" s="6" t="s">
        <v>16765</v>
      </c>
      <c r="BB2180" s="6" t="s">
        <v>16959</v>
      </c>
      <c r="BC2180" s="6" t="s">
        <v>16765</v>
      </c>
      <c r="BD2180" s="6" t="s">
        <v>16960</v>
      </c>
      <c r="BE2180" s="6" t="s">
        <v>16961</v>
      </c>
      <c r="BF2180" s="6" t="s">
        <v>13575</v>
      </c>
      <c r="BG2180" s="6" t="s">
        <v>13575</v>
      </c>
      <c r="BH2180" s="6" t="s">
        <v>16959</v>
      </c>
      <c r="BI2180">
        <v>0</v>
      </c>
      <c r="BJ2180" s="6" t="s">
        <v>16958</v>
      </c>
      <c r="BK2180">
        <v>0</v>
      </c>
      <c r="BL2180" s="6" t="s">
        <v>315</v>
      </c>
      <c r="BM2180" s="56">
        <f>COUNTIF($B$2:B2180,B2180)</f>
        <v>1</v>
      </c>
      <c r="BN2180" s="6" t="str">
        <f t="shared" si="34"/>
        <v>16440-1</v>
      </c>
    </row>
    <row r="2181" spans="1:66" x14ac:dyDescent="0.25">
      <c r="A2181">
        <v>1</v>
      </c>
      <c r="B2181">
        <v>16443</v>
      </c>
      <c r="C2181" s="6" t="s">
        <v>20220</v>
      </c>
      <c r="D2181">
        <v>5</v>
      </c>
      <c r="E2181">
        <v>1</v>
      </c>
      <c r="F2181">
        <v>10</v>
      </c>
      <c r="G2181">
        <v>106</v>
      </c>
      <c r="H2181" s="6" t="s">
        <v>16963</v>
      </c>
      <c r="I2181">
        <v>1</v>
      </c>
      <c r="J2181">
        <v>818060</v>
      </c>
      <c r="K2181">
        <v>6</v>
      </c>
      <c r="L2181" s="55">
        <v>43780</v>
      </c>
      <c r="M2181" s="6" t="s">
        <v>16765</v>
      </c>
      <c r="N2181" s="55">
        <v>44601</v>
      </c>
      <c r="O2181">
        <v>118754</v>
      </c>
      <c r="P2181" s="6" t="s">
        <v>16794</v>
      </c>
      <c r="Q2181" s="6" t="s">
        <v>20221</v>
      </c>
      <c r="R2181">
        <v>1</v>
      </c>
      <c r="S2181">
        <v>0</v>
      </c>
      <c r="T2181">
        <v>-1</v>
      </c>
      <c r="U2181">
        <v>1850</v>
      </c>
      <c r="V2181" s="6" t="s">
        <v>16945</v>
      </c>
      <c r="W2181" s="6" t="s">
        <v>16946</v>
      </c>
      <c r="X2181" s="55">
        <v>44663</v>
      </c>
      <c r="Y2181">
        <v>60000</v>
      </c>
      <c r="Z2181">
        <v>5217.18</v>
      </c>
      <c r="AA2181" s="6" t="s">
        <v>16965</v>
      </c>
      <c r="AB2181" s="6" t="s">
        <v>16947</v>
      </c>
      <c r="AD2181" s="6" t="s">
        <v>16948</v>
      </c>
      <c r="AE2181">
        <v>51736</v>
      </c>
      <c r="AF2181">
        <v>46850</v>
      </c>
      <c r="AG2181" s="6" t="s">
        <v>16949</v>
      </c>
      <c r="AH2181" s="6" t="s">
        <v>16950</v>
      </c>
      <c r="AI2181" s="6" t="s">
        <v>16951</v>
      </c>
      <c r="AJ2181" s="6" t="s">
        <v>16765</v>
      </c>
      <c r="AK2181" s="6" t="s">
        <v>16765</v>
      </c>
      <c r="AL2181" s="6" t="s">
        <v>16765</v>
      </c>
      <c r="AM2181" s="6" t="s">
        <v>16952</v>
      </c>
      <c r="AN2181">
        <v>0</v>
      </c>
      <c r="AO2181" s="55">
        <v>44663</v>
      </c>
      <c r="AP2181" s="6" t="s">
        <v>16953</v>
      </c>
      <c r="AQ2181">
        <v>0</v>
      </c>
      <c r="AR2181" s="6" t="s">
        <v>16954</v>
      </c>
      <c r="AS2181" s="6" t="s">
        <v>16955</v>
      </c>
      <c r="AT2181" s="6" t="s">
        <v>16947</v>
      </c>
      <c r="AU2181">
        <v>0</v>
      </c>
      <c r="AV2181">
        <v>0</v>
      </c>
      <c r="AW2181" s="6" t="s">
        <v>16956</v>
      </c>
      <c r="AX2181" s="6" t="s">
        <v>20222</v>
      </c>
      <c r="AY2181" s="6" t="s">
        <v>16765</v>
      </c>
      <c r="AZ2181" s="6" t="s">
        <v>16958</v>
      </c>
      <c r="BA2181" s="6" t="s">
        <v>16765</v>
      </c>
      <c r="BB2181" s="6" t="s">
        <v>16959</v>
      </c>
      <c r="BC2181" s="6" t="s">
        <v>16765</v>
      </c>
      <c r="BD2181" s="6" t="s">
        <v>16960</v>
      </c>
      <c r="BE2181" s="6" t="s">
        <v>16961</v>
      </c>
      <c r="BF2181" s="6" t="s">
        <v>13575</v>
      </c>
      <c r="BG2181" s="6" t="s">
        <v>13575</v>
      </c>
      <c r="BH2181" s="6" t="s">
        <v>16959</v>
      </c>
      <c r="BI2181">
        <v>0</v>
      </c>
      <c r="BJ2181" s="6" t="s">
        <v>16958</v>
      </c>
      <c r="BK2181">
        <v>0</v>
      </c>
      <c r="BL2181" s="6" t="s">
        <v>315</v>
      </c>
      <c r="BM2181" s="56">
        <f>COUNTIF($B$2:B2181,B2181)</f>
        <v>1</v>
      </c>
      <c r="BN2181" s="6" t="str">
        <f t="shared" si="34"/>
        <v>16443-1</v>
      </c>
    </row>
    <row r="2182" spans="1:66" x14ac:dyDescent="0.25">
      <c r="A2182">
        <v>1</v>
      </c>
      <c r="B2182">
        <v>16443</v>
      </c>
      <c r="C2182" s="6" t="s">
        <v>20220</v>
      </c>
      <c r="D2182">
        <v>5</v>
      </c>
      <c r="E2182">
        <v>1</v>
      </c>
      <c r="F2182">
        <v>10</v>
      </c>
      <c r="G2182">
        <v>106</v>
      </c>
      <c r="H2182" s="6" t="s">
        <v>16963</v>
      </c>
      <c r="I2182">
        <v>1</v>
      </c>
      <c r="J2182">
        <v>818061</v>
      </c>
      <c r="K2182">
        <v>6</v>
      </c>
      <c r="L2182" s="55">
        <v>43780</v>
      </c>
      <c r="M2182" s="6" t="s">
        <v>16765</v>
      </c>
      <c r="N2182" s="55">
        <v>44601</v>
      </c>
      <c r="O2182">
        <v>118754</v>
      </c>
      <c r="P2182" s="6" t="s">
        <v>16794</v>
      </c>
      <c r="Q2182" s="6" t="s">
        <v>20223</v>
      </c>
      <c r="R2182">
        <v>1</v>
      </c>
      <c r="S2182">
        <v>0</v>
      </c>
      <c r="T2182">
        <v>-1</v>
      </c>
      <c r="U2182">
        <v>1850</v>
      </c>
      <c r="V2182" s="6" t="s">
        <v>16945</v>
      </c>
      <c r="W2182" s="6" t="s">
        <v>16946</v>
      </c>
      <c r="X2182" s="55">
        <v>44663</v>
      </c>
      <c r="Y2182">
        <v>60000</v>
      </c>
      <c r="Z2182">
        <v>5217.18</v>
      </c>
      <c r="AA2182" s="6" t="s">
        <v>16965</v>
      </c>
      <c r="AB2182" s="6" t="s">
        <v>16947</v>
      </c>
      <c r="AD2182" s="6" t="s">
        <v>16948</v>
      </c>
      <c r="AE2182">
        <v>51737</v>
      </c>
      <c r="AF2182">
        <v>46851</v>
      </c>
      <c r="AG2182" s="6" t="s">
        <v>16949</v>
      </c>
      <c r="AH2182" s="6" t="s">
        <v>16950</v>
      </c>
      <c r="AI2182" s="6" t="s">
        <v>16951</v>
      </c>
      <c r="AJ2182" s="6" t="s">
        <v>16765</v>
      </c>
      <c r="AK2182" s="6" t="s">
        <v>16765</v>
      </c>
      <c r="AL2182" s="6" t="s">
        <v>16765</v>
      </c>
      <c r="AM2182" s="6" t="s">
        <v>16952</v>
      </c>
      <c r="AN2182">
        <v>0</v>
      </c>
      <c r="AO2182" s="55">
        <v>44663</v>
      </c>
      <c r="AP2182" s="6" t="s">
        <v>16953</v>
      </c>
      <c r="AQ2182">
        <v>0</v>
      </c>
      <c r="AR2182" s="6" t="s">
        <v>16954</v>
      </c>
      <c r="AS2182" s="6" t="s">
        <v>16955</v>
      </c>
      <c r="AT2182" s="6" t="s">
        <v>16947</v>
      </c>
      <c r="AU2182">
        <v>0</v>
      </c>
      <c r="AV2182">
        <v>0</v>
      </c>
      <c r="AW2182" s="6" t="s">
        <v>16956</v>
      </c>
      <c r="AX2182" s="6" t="s">
        <v>20222</v>
      </c>
      <c r="AY2182" s="6" t="s">
        <v>16765</v>
      </c>
      <c r="AZ2182" s="6" t="s">
        <v>16958</v>
      </c>
      <c r="BA2182" s="6" t="s">
        <v>16765</v>
      </c>
      <c r="BB2182" s="6" t="s">
        <v>16959</v>
      </c>
      <c r="BC2182" s="6" t="s">
        <v>16765</v>
      </c>
      <c r="BD2182" s="6" t="s">
        <v>16960</v>
      </c>
      <c r="BE2182" s="6" t="s">
        <v>16961</v>
      </c>
      <c r="BF2182" s="6" t="s">
        <v>13575</v>
      </c>
      <c r="BG2182" s="6" t="s">
        <v>13575</v>
      </c>
      <c r="BH2182" s="6" t="s">
        <v>16959</v>
      </c>
      <c r="BI2182">
        <v>0</v>
      </c>
      <c r="BJ2182" s="6" t="s">
        <v>16958</v>
      </c>
      <c r="BK2182">
        <v>0</v>
      </c>
      <c r="BL2182" s="6" t="s">
        <v>315</v>
      </c>
      <c r="BM2182" s="56">
        <f>COUNTIF($B$2:B2182,B2182)</f>
        <v>2</v>
      </c>
      <c r="BN2182" s="6" t="str">
        <f t="shared" si="34"/>
        <v>16443-2</v>
      </c>
    </row>
    <row r="2183" spans="1:66" x14ac:dyDescent="0.25">
      <c r="A2183">
        <v>1</v>
      </c>
      <c r="B2183">
        <v>16443</v>
      </c>
      <c r="C2183" s="6" t="s">
        <v>20220</v>
      </c>
      <c r="D2183">
        <v>5</v>
      </c>
      <c r="E2183">
        <v>1</v>
      </c>
      <c r="F2183">
        <v>10</v>
      </c>
      <c r="G2183">
        <v>106</v>
      </c>
      <c r="H2183" s="6" t="s">
        <v>16963</v>
      </c>
      <c r="I2183">
        <v>1</v>
      </c>
      <c r="J2183">
        <v>245492</v>
      </c>
      <c r="K2183">
        <v>7</v>
      </c>
      <c r="L2183" s="55">
        <v>44615</v>
      </c>
      <c r="M2183" s="6" t="s">
        <v>16765</v>
      </c>
      <c r="N2183" s="55">
        <v>44979</v>
      </c>
      <c r="O2183">
        <v>1000010</v>
      </c>
      <c r="P2183" s="6" t="s">
        <v>16811</v>
      </c>
      <c r="Q2183" s="6" t="s">
        <v>16973</v>
      </c>
      <c r="R2183">
        <v>5</v>
      </c>
      <c r="S2183">
        <v>0</v>
      </c>
      <c r="T2183">
        <v>-5</v>
      </c>
      <c r="U2183">
        <v>2000</v>
      </c>
      <c r="V2183" s="6" t="s">
        <v>16974</v>
      </c>
      <c r="W2183" s="6" t="s">
        <v>16946</v>
      </c>
      <c r="X2183" s="55">
        <v>44663</v>
      </c>
      <c r="Y2183">
        <v>60000</v>
      </c>
      <c r="Z2183">
        <v>5217.18</v>
      </c>
      <c r="AA2183" s="6" t="s">
        <v>16965</v>
      </c>
      <c r="AB2183" s="6" t="s">
        <v>16947</v>
      </c>
      <c r="AD2183" s="6" t="s">
        <v>16765</v>
      </c>
      <c r="AE2183">
        <v>54048</v>
      </c>
      <c r="AF2183">
        <v>48818</v>
      </c>
      <c r="AG2183" s="6" t="s">
        <v>16973</v>
      </c>
      <c r="AH2183" s="6" t="s">
        <v>16950</v>
      </c>
      <c r="AI2183" s="6" t="s">
        <v>16951</v>
      </c>
      <c r="AJ2183" s="6" t="s">
        <v>16765</v>
      </c>
      <c r="AK2183" s="6" t="s">
        <v>16765</v>
      </c>
      <c r="AL2183" s="6" t="s">
        <v>16765</v>
      </c>
      <c r="AM2183" s="6" t="s">
        <v>16952</v>
      </c>
      <c r="AN2183">
        <v>0</v>
      </c>
      <c r="AO2183" s="55">
        <v>44663</v>
      </c>
      <c r="AP2183" s="6" t="s">
        <v>16953</v>
      </c>
      <c r="AQ2183">
        <v>0</v>
      </c>
      <c r="AR2183" s="6" t="s">
        <v>16975</v>
      </c>
      <c r="AS2183" s="6" t="s">
        <v>16955</v>
      </c>
      <c r="AT2183" s="6" t="s">
        <v>16947</v>
      </c>
      <c r="AU2183">
        <v>0</v>
      </c>
      <c r="AV2183">
        <v>0</v>
      </c>
      <c r="AW2183" s="6" t="s">
        <v>16956</v>
      </c>
      <c r="AX2183" s="6" t="s">
        <v>16765</v>
      </c>
      <c r="AY2183" s="6" t="s">
        <v>16765</v>
      </c>
      <c r="AZ2183" s="6" t="s">
        <v>16958</v>
      </c>
      <c r="BA2183" s="6" t="s">
        <v>16765</v>
      </c>
      <c r="BB2183" s="6" t="s">
        <v>16959</v>
      </c>
      <c r="BC2183" s="6" t="s">
        <v>16765</v>
      </c>
      <c r="BD2183" s="6" t="s">
        <v>16960</v>
      </c>
      <c r="BE2183" s="6" t="s">
        <v>16961</v>
      </c>
      <c r="BF2183" s="6" t="s">
        <v>13575</v>
      </c>
      <c r="BG2183" s="6" t="s">
        <v>13575</v>
      </c>
      <c r="BH2183" s="6" t="s">
        <v>16959</v>
      </c>
      <c r="BI2183">
        <v>0</v>
      </c>
      <c r="BJ2183" s="6" t="s">
        <v>16958</v>
      </c>
      <c r="BK2183">
        <v>0</v>
      </c>
      <c r="BL2183" s="6" t="s">
        <v>315</v>
      </c>
      <c r="BM2183" s="56">
        <f>COUNTIF($B$2:B2183,B2183)</f>
        <v>3</v>
      </c>
      <c r="BN2183" s="6" t="str">
        <f t="shared" si="34"/>
        <v>16443-3</v>
      </c>
    </row>
    <row r="2184" spans="1:66" x14ac:dyDescent="0.25">
      <c r="A2184">
        <v>1</v>
      </c>
      <c r="B2184">
        <v>16483</v>
      </c>
      <c r="C2184" s="6" t="s">
        <v>20224</v>
      </c>
      <c r="D2184">
        <v>5</v>
      </c>
      <c r="E2184">
        <v>1</v>
      </c>
      <c r="F2184">
        <v>10</v>
      </c>
      <c r="G2184">
        <v>103</v>
      </c>
      <c r="H2184" s="6" t="s">
        <v>17010</v>
      </c>
      <c r="I2184">
        <v>1</v>
      </c>
      <c r="J2184">
        <v>921716</v>
      </c>
      <c r="K2184">
        <v>6</v>
      </c>
      <c r="L2184" s="55">
        <v>44006</v>
      </c>
      <c r="M2184" s="6" t="s">
        <v>16765</v>
      </c>
      <c r="N2184" s="55">
        <v>44720</v>
      </c>
      <c r="O2184">
        <v>118750</v>
      </c>
      <c r="P2184" s="6" t="s">
        <v>16767</v>
      </c>
      <c r="Q2184" s="6" t="s">
        <v>20225</v>
      </c>
      <c r="R2184">
        <v>1</v>
      </c>
      <c r="S2184">
        <v>0</v>
      </c>
      <c r="T2184">
        <v>-1</v>
      </c>
      <c r="U2184">
        <v>1803.8</v>
      </c>
      <c r="V2184" s="6" t="s">
        <v>16945</v>
      </c>
      <c r="W2184" s="6" t="s">
        <v>16946</v>
      </c>
      <c r="X2184" s="55">
        <v>44663</v>
      </c>
      <c r="Y2184">
        <v>0</v>
      </c>
      <c r="Z2184">
        <v>0</v>
      </c>
      <c r="AA2184" s="6" t="s">
        <v>16765</v>
      </c>
      <c r="AB2184" s="6" t="s">
        <v>16947</v>
      </c>
      <c r="AD2184" s="6" t="s">
        <v>16948</v>
      </c>
      <c r="AE2184">
        <v>52295</v>
      </c>
      <c r="AF2184">
        <v>47342</v>
      </c>
      <c r="AG2184" s="6" t="s">
        <v>16949</v>
      </c>
      <c r="AH2184" s="6" t="s">
        <v>16950</v>
      </c>
      <c r="AI2184" s="6" t="s">
        <v>16951</v>
      </c>
      <c r="AJ2184" s="6" t="s">
        <v>16765</v>
      </c>
      <c r="AK2184" s="6" t="s">
        <v>16765</v>
      </c>
      <c r="AL2184" s="6" t="s">
        <v>16765</v>
      </c>
      <c r="AM2184" s="6" t="s">
        <v>16952</v>
      </c>
      <c r="AN2184">
        <v>0</v>
      </c>
      <c r="AO2184" s="55">
        <v>44663</v>
      </c>
      <c r="AP2184" s="6" t="s">
        <v>16953</v>
      </c>
      <c r="AQ2184">
        <v>0</v>
      </c>
      <c r="AR2184" s="6" t="s">
        <v>16954</v>
      </c>
      <c r="AS2184" s="6" t="s">
        <v>16955</v>
      </c>
      <c r="AT2184" s="6" t="s">
        <v>16947</v>
      </c>
      <c r="AU2184">
        <v>0</v>
      </c>
      <c r="AV2184">
        <v>0</v>
      </c>
      <c r="AW2184" s="6" t="s">
        <v>16956</v>
      </c>
      <c r="AX2184" s="6" t="s">
        <v>18002</v>
      </c>
      <c r="AY2184" s="6" t="s">
        <v>16765</v>
      </c>
      <c r="AZ2184" s="6" t="s">
        <v>16958</v>
      </c>
      <c r="BA2184" s="6" t="s">
        <v>16765</v>
      </c>
      <c r="BB2184" s="6" t="s">
        <v>16959</v>
      </c>
      <c r="BC2184" s="6" t="s">
        <v>16765</v>
      </c>
      <c r="BD2184" s="6" t="s">
        <v>16960</v>
      </c>
      <c r="BE2184" s="6" t="s">
        <v>16961</v>
      </c>
      <c r="BF2184" s="6" t="s">
        <v>13575</v>
      </c>
      <c r="BG2184" s="6" t="s">
        <v>13575</v>
      </c>
      <c r="BH2184" s="6" t="s">
        <v>16959</v>
      </c>
      <c r="BI2184">
        <v>0</v>
      </c>
      <c r="BJ2184" s="6" t="s">
        <v>16958</v>
      </c>
      <c r="BK2184">
        <v>0</v>
      </c>
      <c r="BL2184" s="6" t="s">
        <v>315</v>
      </c>
      <c r="BM2184" s="56">
        <f>COUNTIF($B$2:B2184,B2184)</f>
        <v>1</v>
      </c>
      <c r="BN2184" s="6" t="str">
        <f t="shared" si="34"/>
        <v>16483-1</v>
      </c>
    </row>
    <row r="2185" spans="1:66" x14ac:dyDescent="0.25">
      <c r="A2185">
        <v>1</v>
      </c>
      <c r="B2185">
        <v>16483</v>
      </c>
      <c r="C2185" s="6" t="s">
        <v>20224</v>
      </c>
      <c r="D2185">
        <v>5</v>
      </c>
      <c r="E2185">
        <v>1</v>
      </c>
      <c r="F2185">
        <v>10</v>
      </c>
      <c r="G2185">
        <v>103</v>
      </c>
      <c r="H2185" s="6" t="s">
        <v>17010</v>
      </c>
      <c r="I2185">
        <v>1</v>
      </c>
      <c r="J2185">
        <v>143943</v>
      </c>
      <c r="K2185">
        <v>7</v>
      </c>
      <c r="L2185" s="55">
        <v>44433</v>
      </c>
      <c r="M2185" s="6" t="s">
        <v>16765</v>
      </c>
      <c r="N2185" s="55">
        <v>44720</v>
      </c>
      <c r="O2185">
        <v>118787</v>
      </c>
      <c r="P2185" s="6" t="s">
        <v>16783</v>
      </c>
      <c r="Q2185" s="6" t="s">
        <v>20225</v>
      </c>
      <c r="R2185">
        <v>1</v>
      </c>
      <c r="S2185">
        <v>0</v>
      </c>
      <c r="T2185">
        <v>-1</v>
      </c>
      <c r="U2185">
        <v>1651</v>
      </c>
      <c r="V2185" s="6" t="s">
        <v>16945</v>
      </c>
      <c r="W2185" s="6" t="s">
        <v>16946</v>
      </c>
      <c r="X2185" s="55">
        <v>44663</v>
      </c>
      <c r="Y2185">
        <v>0</v>
      </c>
      <c r="Z2185">
        <v>0</v>
      </c>
      <c r="AA2185" s="6" t="s">
        <v>16765</v>
      </c>
      <c r="AB2185" s="6" t="s">
        <v>16947</v>
      </c>
      <c r="AD2185" s="6" t="s">
        <v>16948</v>
      </c>
      <c r="AE2185">
        <v>53440</v>
      </c>
      <c r="AF2185">
        <v>48283</v>
      </c>
      <c r="AG2185" s="6" t="s">
        <v>16949</v>
      </c>
      <c r="AH2185" s="6" t="s">
        <v>16950</v>
      </c>
      <c r="AI2185" s="6" t="s">
        <v>16951</v>
      </c>
      <c r="AJ2185" s="6" t="s">
        <v>16765</v>
      </c>
      <c r="AK2185" s="6" t="s">
        <v>16765</v>
      </c>
      <c r="AL2185" s="6" t="s">
        <v>16765</v>
      </c>
      <c r="AM2185" s="6" t="s">
        <v>16952</v>
      </c>
      <c r="AN2185">
        <v>0</v>
      </c>
      <c r="AO2185" s="55">
        <v>44663</v>
      </c>
      <c r="AP2185" s="6" t="s">
        <v>16953</v>
      </c>
      <c r="AQ2185">
        <v>0</v>
      </c>
      <c r="AR2185" s="6" t="s">
        <v>16954</v>
      </c>
      <c r="AS2185" s="6" t="s">
        <v>16955</v>
      </c>
      <c r="AT2185" s="6" t="s">
        <v>16947</v>
      </c>
      <c r="AU2185">
        <v>0</v>
      </c>
      <c r="AV2185">
        <v>0</v>
      </c>
      <c r="AW2185" s="6" t="s">
        <v>16956</v>
      </c>
      <c r="AX2185" s="6" t="s">
        <v>19426</v>
      </c>
      <c r="AY2185" s="6" t="s">
        <v>16765</v>
      </c>
      <c r="AZ2185" s="6" t="s">
        <v>16958</v>
      </c>
      <c r="BA2185" s="6" t="s">
        <v>16765</v>
      </c>
      <c r="BB2185" s="6" t="s">
        <v>16959</v>
      </c>
      <c r="BC2185" s="6" t="s">
        <v>16765</v>
      </c>
      <c r="BD2185" s="6" t="s">
        <v>16960</v>
      </c>
      <c r="BE2185" s="6" t="s">
        <v>16961</v>
      </c>
      <c r="BF2185" s="6" t="s">
        <v>13575</v>
      </c>
      <c r="BG2185" s="6" t="s">
        <v>13575</v>
      </c>
      <c r="BH2185" s="6" t="s">
        <v>16959</v>
      </c>
      <c r="BI2185">
        <v>0</v>
      </c>
      <c r="BJ2185" s="6" t="s">
        <v>16958</v>
      </c>
      <c r="BK2185">
        <v>0</v>
      </c>
      <c r="BL2185" s="6" t="s">
        <v>315</v>
      </c>
      <c r="BM2185" s="56">
        <f>COUNTIF($B$2:B2185,B2185)</f>
        <v>2</v>
      </c>
      <c r="BN2185" s="6" t="str">
        <f t="shared" si="34"/>
        <v>16483-2</v>
      </c>
    </row>
    <row r="2186" spans="1:66" x14ac:dyDescent="0.25">
      <c r="A2186">
        <v>1</v>
      </c>
      <c r="B2186">
        <v>16488</v>
      </c>
      <c r="C2186" s="6" t="s">
        <v>20226</v>
      </c>
      <c r="D2186">
        <v>4</v>
      </c>
      <c r="E2186">
        <v>9</v>
      </c>
      <c r="F2186">
        <v>99</v>
      </c>
      <c r="G2186">
        <v>912</v>
      </c>
      <c r="H2186" s="6" t="s">
        <v>17037</v>
      </c>
      <c r="I2186">
        <v>1</v>
      </c>
      <c r="J2186">
        <v>821724</v>
      </c>
      <c r="K2186">
        <v>6</v>
      </c>
      <c r="L2186" s="55">
        <v>43788</v>
      </c>
      <c r="M2186" s="6" t="s">
        <v>16765</v>
      </c>
      <c r="N2186" s="55">
        <v>43817</v>
      </c>
      <c r="O2186">
        <v>101489</v>
      </c>
      <c r="P2186" s="6" t="s">
        <v>16795</v>
      </c>
      <c r="Q2186" s="6" t="s">
        <v>16973</v>
      </c>
      <c r="R2186">
        <v>3</v>
      </c>
      <c r="S2186">
        <v>0</v>
      </c>
      <c r="T2186">
        <v>-3</v>
      </c>
      <c r="U2186">
        <v>900</v>
      </c>
      <c r="V2186" s="6" t="s">
        <v>17183</v>
      </c>
      <c r="W2186" s="6" t="s">
        <v>17077</v>
      </c>
      <c r="X2186" s="55">
        <v>43837</v>
      </c>
      <c r="Y2186">
        <v>0</v>
      </c>
      <c r="Z2186">
        <v>0</v>
      </c>
      <c r="AA2186" s="6" t="s">
        <v>16765</v>
      </c>
      <c r="AB2186" s="6" t="s">
        <v>16947</v>
      </c>
      <c r="AD2186" s="6" t="s">
        <v>16765</v>
      </c>
      <c r="AE2186">
        <v>51806</v>
      </c>
      <c r="AF2186">
        <v>46911</v>
      </c>
      <c r="AG2186" s="6" t="s">
        <v>16973</v>
      </c>
      <c r="AH2186" s="6" t="s">
        <v>16950</v>
      </c>
      <c r="AI2186" s="6" t="s">
        <v>16951</v>
      </c>
      <c r="AJ2186" s="6" t="s">
        <v>16765</v>
      </c>
      <c r="AK2186" s="6" t="s">
        <v>16765</v>
      </c>
      <c r="AL2186" s="6" t="s">
        <v>16765</v>
      </c>
      <c r="AM2186" s="6" t="s">
        <v>16952</v>
      </c>
      <c r="AN2186">
        <v>0</v>
      </c>
      <c r="AO2186" s="55">
        <v>43837</v>
      </c>
      <c r="AP2186" s="6" t="s">
        <v>17190</v>
      </c>
      <c r="AQ2186">
        <v>0</v>
      </c>
      <c r="AR2186" s="6" t="s">
        <v>17184</v>
      </c>
      <c r="AS2186" s="6" t="s">
        <v>17002</v>
      </c>
      <c r="AT2186" s="6" t="s">
        <v>16947</v>
      </c>
      <c r="AU2186">
        <v>0</v>
      </c>
      <c r="AV2186">
        <v>0</v>
      </c>
      <c r="AW2186" s="6" t="s">
        <v>16956</v>
      </c>
      <c r="AX2186" s="6" t="s">
        <v>18598</v>
      </c>
      <c r="AY2186" s="6" t="s">
        <v>16765</v>
      </c>
      <c r="AZ2186" s="6" t="s">
        <v>16958</v>
      </c>
      <c r="BA2186" s="6" t="s">
        <v>16765</v>
      </c>
      <c r="BB2186" s="6" t="s">
        <v>16959</v>
      </c>
      <c r="BC2186" s="6" t="s">
        <v>16765</v>
      </c>
      <c r="BD2186" s="6" t="s">
        <v>16960</v>
      </c>
      <c r="BE2186" s="6" t="s">
        <v>16961</v>
      </c>
      <c r="BF2186" s="6" t="s">
        <v>13575</v>
      </c>
      <c r="BG2186" s="6" t="s">
        <v>13575</v>
      </c>
      <c r="BH2186" s="6" t="s">
        <v>16959</v>
      </c>
      <c r="BI2186">
        <v>0</v>
      </c>
      <c r="BJ2186" s="6" t="s">
        <v>16958</v>
      </c>
      <c r="BK2186">
        <v>0</v>
      </c>
      <c r="BL2186" s="6" t="s">
        <v>315</v>
      </c>
      <c r="BM2186" s="56">
        <f>COUNTIF($B$2:B2186,B2186)</f>
        <v>1</v>
      </c>
      <c r="BN2186" s="6" t="str">
        <f t="shared" si="34"/>
        <v>16488-1</v>
      </c>
    </row>
    <row r="2187" spans="1:66" x14ac:dyDescent="0.25">
      <c r="A2187">
        <v>1</v>
      </c>
      <c r="B2187">
        <v>16502</v>
      </c>
      <c r="C2187" s="6" t="s">
        <v>20227</v>
      </c>
      <c r="D2187">
        <v>5</v>
      </c>
      <c r="E2187">
        <v>1</v>
      </c>
      <c r="F2187">
        <v>10</v>
      </c>
      <c r="G2187">
        <v>102</v>
      </c>
      <c r="H2187" s="6" t="s">
        <v>16943</v>
      </c>
      <c r="I2187">
        <v>1</v>
      </c>
      <c r="J2187">
        <v>850689</v>
      </c>
      <c r="K2187">
        <v>6</v>
      </c>
      <c r="L2187" s="55">
        <v>43843</v>
      </c>
      <c r="M2187" s="6" t="s">
        <v>16765</v>
      </c>
      <c r="N2187" s="55">
        <v>44628</v>
      </c>
      <c r="O2187">
        <v>628699</v>
      </c>
      <c r="P2187" s="6" t="s">
        <v>16777</v>
      </c>
      <c r="Q2187" s="6" t="s">
        <v>20228</v>
      </c>
      <c r="R2187">
        <v>1</v>
      </c>
      <c r="S2187">
        <v>0</v>
      </c>
      <c r="T2187">
        <v>-1</v>
      </c>
      <c r="U2187">
        <v>1687</v>
      </c>
      <c r="V2187" s="6" t="s">
        <v>16945</v>
      </c>
      <c r="W2187" s="6" t="s">
        <v>16946</v>
      </c>
      <c r="X2187" s="55">
        <v>44663</v>
      </c>
      <c r="Y2187">
        <v>0</v>
      </c>
      <c r="Z2187">
        <v>0</v>
      </c>
      <c r="AA2187" s="6" t="s">
        <v>16765</v>
      </c>
      <c r="AB2187" s="6" t="s">
        <v>16947</v>
      </c>
      <c r="AD2187" s="6" t="s">
        <v>16948</v>
      </c>
      <c r="AE2187">
        <v>52020</v>
      </c>
      <c r="AF2187">
        <v>47094</v>
      </c>
      <c r="AG2187" s="6" t="s">
        <v>16949</v>
      </c>
      <c r="AH2187" s="6" t="s">
        <v>16950</v>
      </c>
      <c r="AI2187" s="6" t="s">
        <v>16951</v>
      </c>
      <c r="AJ2187" s="6" t="s">
        <v>16765</v>
      </c>
      <c r="AK2187" s="6" t="s">
        <v>16765</v>
      </c>
      <c r="AL2187" s="6" t="s">
        <v>16765</v>
      </c>
      <c r="AM2187" s="6" t="s">
        <v>16952</v>
      </c>
      <c r="AN2187">
        <v>0</v>
      </c>
      <c r="AO2187" s="55">
        <v>44663</v>
      </c>
      <c r="AP2187" s="6" t="s">
        <v>16953</v>
      </c>
      <c r="AQ2187">
        <v>0</v>
      </c>
      <c r="AR2187" s="6" t="s">
        <v>16997</v>
      </c>
      <c r="AS2187" s="6" t="s">
        <v>16955</v>
      </c>
      <c r="AT2187" s="6" t="s">
        <v>16947</v>
      </c>
      <c r="AU2187">
        <v>0</v>
      </c>
      <c r="AV2187">
        <v>0</v>
      </c>
      <c r="AW2187" s="6" t="s">
        <v>16956</v>
      </c>
      <c r="AX2187" s="6" t="s">
        <v>18200</v>
      </c>
      <c r="AY2187" s="6" t="s">
        <v>16765</v>
      </c>
      <c r="AZ2187" s="6" t="s">
        <v>16958</v>
      </c>
      <c r="BA2187" s="6" t="s">
        <v>16765</v>
      </c>
      <c r="BB2187" s="6" t="s">
        <v>16959</v>
      </c>
      <c r="BC2187" s="6" t="s">
        <v>16765</v>
      </c>
      <c r="BD2187" s="6" t="s">
        <v>16960</v>
      </c>
      <c r="BE2187" s="6" t="s">
        <v>16961</v>
      </c>
      <c r="BF2187" s="6" t="s">
        <v>13575</v>
      </c>
      <c r="BG2187" s="6" t="s">
        <v>13575</v>
      </c>
      <c r="BH2187" s="6" t="s">
        <v>16959</v>
      </c>
      <c r="BI2187">
        <v>0</v>
      </c>
      <c r="BJ2187" s="6" t="s">
        <v>16958</v>
      </c>
      <c r="BK2187">
        <v>0</v>
      </c>
      <c r="BL2187" s="6" t="s">
        <v>315</v>
      </c>
      <c r="BM2187" s="56">
        <f>COUNTIF($B$2:B2187,B2187)</f>
        <v>1</v>
      </c>
      <c r="BN2187" s="6" t="str">
        <f t="shared" si="34"/>
        <v>16502-1</v>
      </c>
    </row>
    <row r="2188" spans="1:66" x14ac:dyDescent="0.25">
      <c r="A2188">
        <v>1</v>
      </c>
      <c r="B2188">
        <v>16510</v>
      </c>
      <c r="C2188" s="6" t="s">
        <v>20229</v>
      </c>
      <c r="D2188">
        <v>5</v>
      </c>
      <c r="E2188">
        <v>2</v>
      </c>
      <c r="F2188">
        <v>20</v>
      </c>
      <c r="G2188">
        <v>203</v>
      </c>
      <c r="H2188" s="6" t="s">
        <v>16943</v>
      </c>
      <c r="I2188">
        <v>1</v>
      </c>
      <c r="J2188">
        <v>992876</v>
      </c>
      <c r="K2188">
        <v>6</v>
      </c>
      <c r="L2188" s="55">
        <v>44152</v>
      </c>
      <c r="M2188" s="6" t="s">
        <v>16765</v>
      </c>
      <c r="N2188" s="55">
        <v>44628</v>
      </c>
      <c r="O2188">
        <v>118747</v>
      </c>
      <c r="P2188" s="6" t="s">
        <v>16770</v>
      </c>
      <c r="Q2188" s="6" t="s">
        <v>20230</v>
      </c>
      <c r="R2188">
        <v>1</v>
      </c>
      <c r="S2188">
        <v>0</v>
      </c>
      <c r="T2188">
        <v>-1</v>
      </c>
      <c r="U2188">
        <v>1217</v>
      </c>
      <c r="V2188" s="6" t="s">
        <v>16945</v>
      </c>
      <c r="W2188" s="6" t="s">
        <v>16946</v>
      </c>
      <c r="X2188" s="55">
        <v>44669</v>
      </c>
      <c r="Y2188">
        <v>80000</v>
      </c>
      <c r="Z2188">
        <v>1374.5</v>
      </c>
      <c r="AA2188" s="6" t="s">
        <v>16965</v>
      </c>
      <c r="AB2188" s="6" t="s">
        <v>16947</v>
      </c>
      <c r="AD2188" s="6" t="s">
        <v>16948</v>
      </c>
      <c r="AE2188">
        <v>52655</v>
      </c>
      <c r="AF2188">
        <v>47651</v>
      </c>
      <c r="AG2188" s="6" t="s">
        <v>16949</v>
      </c>
      <c r="AH2188" s="6" t="s">
        <v>16950</v>
      </c>
      <c r="AI2188" s="6" t="s">
        <v>16951</v>
      </c>
      <c r="AJ2188" s="6" t="s">
        <v>16765</v>
      </c>
      <c r="AK2188" s="6" t="s">
        <v>16765</v>
      </c>
      <c r="AL2188" s="6" t="s">
        <v>16765</v>
      </c>
      <c r="AM2188" s="6" t="s">
        <v>16952</v>
      </c>
      <c r="AN2188">
        <v>0</v>
      </c>
      <c r="AO2188" s="55">
        <v>44669</v>
      </c>
      <c r="AP2188" s="6" t="s">
        <v>16953</v>
      </c>
      <c r="AQ2188">
        <v>0</v>
      </c>
      <c r="AR2188" s="6" t="s">
        <v>16954</v>
      </c>
      <c r="AS2188" s="6" t="s">
        <v>16955</v>
      </c>
      <c r="AT2188" s="6" t="s">
        <v>16947</v>
      </c>
      <c r="AU2188">
        <v>0</v>
      </c>
      <c r="AV2188">
        <v>0</v>
      </c>
      <c r="AW2188" s="6" t="s">
        <v>16956</v>
      </c>
      <c r="AX2188" s="6" t="s">
        <v>20231</v>
      </c>
      <c r="AY2188" s="6" t="s">
        <v>16765</v>
      </c>
      <c r="AZ2188" s="6" t="s">
        <v>16958</v>
      </c>
      <c r="BA2188" s="6" t="s">
        <v>16765</v>
      </c>
      <c r="BB2188" s="6" t="s">
        <v>16959</v>
      </c>
      <c r="BC2188" s="6" t="s">
        <v>16765</v>
      </c>
      <c r="BD2188" s="6" t="s">
        <v>16960</v>
      </c>
      <c r="BE2188" s="6" t="s">
        <v>16961</v>
      </c>
      <c r="BF2188" s="6" t="s">
        <v>13575</v>
      </c>
      <c r="BG2188" s="6" t="s">
        <v>13575</v>
      </c>
      <c r="BH2188" s="6" t="s">
        <v>16959</v>
      </c>
      <c r="BI2188">
        <v>0</v>
      </c>
      <c r="BJ2188" s="6" t="s">
        <v>16958</v>
      </c>
      <c r="BK2188">
        <v>0</v>
      </c>
      <c r="BL2188" s="6" t="s">
        <v>315</v>
      </c>
      <c r="BM2188" s="56">
        <f>COUNTIF($B$2:B2188,B2188)</f>
        <v>1</v>
      </c>
      <c r="BN2188" s="6" t="str">
        <f t="shared" si="34"/>
        <v>16510-1</v>
      </c>
    </row>
    <row r="2189" spans="1:66" x14ac:dyDescent="0.25">
      <c r="A2189">
        <v>1</v>
      </c>
      <c r="B2189">
        <v>16510</v>
      </c>
      <c r="C2189" s="6" t="s">
        <v>20229</v>
      </c>
      <c r="D2189">
        <v>5</v>
      </c>
      <c r="E2189">
        <v>2</v>
      </c>
      <c r="F2189">
        <v>20</v>
      </c>
      <c r="G2189">
        <v>203</v>
      </c>
      <c r="H2189" s="6" t="s">
        <v>16943</v>
      </c>
      <c r="I2189">
        <v>1</v>
      </c>
      <c r="J2189">
        <v>850665</v>
      </c>
      <c r="K2189">
        <v>6</v>
      </c>
      <c r="L2189" s="55">
        <v>43843</v>
      </c>
      <c r="M2189" s="6" t="s">
        <v>16765</v>
      </c>
      <c r="N2189" s="55">
        <v>44628</v>
      </c>
      <c r="O2189">
        <v>217289</v>
      </c>
      <c r="P2189" s="6" t="s">
        <v>16771</v>
      </c>
      <c r="Q2189" s="6" t="s">
        <v>20230</v>
      </c>
      <c r="R2189">
        <v>1</v>
      </c>
      <c r="S2189">
        <v>0</v>
      </c>
      <c r="T2189">
        <v>-1</v>
      </c>
      <c r="U2189">
        <v>1159.19</v>
      </c>
      <c r="V2189" s="6" t="s">
        <v>16945</v>
      </c>
      <c r="W2189" s="6" t="s">
        <v>16946</v>
      </c>
      <c r="X2189" s="55">
        <v>44669</v>
      </c>
      <c r="Y2189">
        <v>80000</v>
      </c>
      <c r="Z2189">
        <v>1374.5</v>
      </c>
      <c r="AA2189" s="6" t="s">
        <v>16965</v>
      </c>
      <c r="AB2189" s="6" t="s">
        <v>16947</v>
      </c>
      <c r="AD2189" s="6" t="s">
        <v>16948</v>
      </c>
      <c r="AE2189">
        <v>52000</v>
      </c>
      <c r="AF2189">
        <v>47070</v>
      </c>
      <c r="AG2189" s="6" t="s">
        <v>16949</v>
      </c>
      <c r="AH2189" s="6" t="s">
        <v>16950</v>
      </c>
      <c r="AI2189" s="6" t="s">
        <v>16951</v>
      </c>
      <c r="AJ2189" s="6" t="s">
        <v>16765</v>
      </c>
      <c r="AK2189" s="6" t="s">
        <v>16765</v>
      </c>
      <c r="AL2189" s="6" t="s">
        <v>16765</v>
      </c>
      <c r="AM2189" s="6" t="s">
        <v>16952</v>
      </c>
      <c r="AN2189">
        <v>0</v>
      </c>
      <c r="AO2189" s="55">
        <v>44669</v>
      </c>
      <c r="AP2189" s="6" t="s">
        <v>16953</v>
      </c>
      <c r="AQ2189">
        <v>0</v>
      </c>
      <c r="AR2189" s="6" t="s">
        <v>16954</v>
      </c>
      <c r="AS2189" s="6" t="s">
        <v>16955</v>
      </c>
      <c r="AT2189" s="6" t="s">
        <v>16947</v>
      </c>
      <c r="AU2189">
        <v>0</v>
      </c>
      <c r="AV2189">
        <v>0</v>
      </c>
      <c r="AW2189" s="6" t="s">
        <v>16956</v>
      </c>
      <c r="AX2189" s="6" t="s">
        <v>18200</v>
      </c>
      <c r="AY2189" s="6" t="s">
        <v>16765</v>
      </c>
      <c r="AZ2189" s="6" t="s">
        <v>16958</v>
      </c>
      <c r="BA2189" s="6" t="s">
        <v>16765</v>
      </c>
      <c r="BB2189" s="6" t="s">
        <v>16959</v>
      </c>
      <c r="BC2189" s="6" t="s">
        <v>16765</v>
      </c>
      <c r="BD2189" s="6" t="s">
        <v>16960</v>
      </c>
      <c r="BE2189" s="6" t="s">
        <v>16961</v>
      </c>
      <c r="BF2189" s="6" t="s">
        <v>13575</v>
      </c>
      <c r="BG2189" s="6" t="s">
        <v>13575</v>
      </c>
      <c r="BH2189" s="6" t="s">
        <v>16959</v>
      </c>
      <c r="BI2189">
        <v>0</v>
      </c>
      <c r="BJ2189" s="6" t="s">
        <v>16958</v>
      </c>
      <c r="BK2189">
        <v>0</v>
      </c>
      <c r="BL2189" s="6" t="s">
        <v>315</v>
      </c>
      <c r="BM2189" s="56">
        <f>COUNTIF($B$2:B2189,B2189)</f>
        <v>2</v>
      </c>
      <c r="BN2189" s="6" t="str">
        <f t="shared" si="34"/>
        <v>16510-2</v>
      </c>
    </row>
    <row r="2190" spans="1:66" x14ac:dyDescent="0.25">
      <c r="A2190">
        <v>1</v>
      </c>
      <c r="B2190">
        <v>16521</v>
      </c>
      <c r="C2190" s="6" t="s">
        <v>20232</v>
      </c>
      <c r="D2190">
        <v>5</v>
      </c>
      <c r="E2190">
        <v>3</v>
      </c>
      <c r="F2190">
        <v>30</v>
      </c>
      <c r="G2190">
        <v>306</v>
      </c>
      <c r="H2190" s="6" t="s">
        <v>16963</v>
      </c>
      <c r="I2190">
        <v>1</v>
      </c>
      <c r="J2190">
        <v>879117</v>
      </c>
      <c r="K2190">
        <v>6</v>
      </c>
      <c r="L2190" s="55">
        <v>43900</v>
      </c>
      <c r="M2190" s="6" t="s">
        <v>16765</v>
      </c>
      <c r="N2190" s="55">
        <v>44686</v>
      </c>
      <c r="O2190">
        <v>118750</v>
      </c>
      <c r="P2190" s="6" t="s">
        <v>16767</v>
      </c>
      <c r="Q2190" s="6" t="s">
        <v>20233</v>
      </c>
      <c r="R2190">
        <v>1</v>
      </c>
      <c r="S2190">
        <v>0</v>
      </c>
      <c r="T2190">
        <v>-1</v>
      </c>
      <c r="U2190">
        <v>1803.8</v>
      </c>
      <c r="V2190" s="6" t="s">
        <v>16945</v>
      </c>
      <c r="W2190" s="6" t="s">
        <v>16946</v>
      </c>
      <c r="X2190" s="55">
        <v>44657</v>
      </c>
      <c r="Y2190">
        <v>0</v>
      </c>
      <c r="Z2190">
        <v>0</v>
      </c>
      <c r="AA2190" s="6" t="s">
        <v>16765</v>
      </c>
      <c r="AB2190" s="6" t="s">
        <v>16947</v>
      </c>
      <c r="AD2190" s="6" t="s">
        <v>16948</v>
      </c>
      <c r="AE2190">
        <v>52228</v>
      </c>
      <c r="AF2190">
        <v>47291</v>
      </c>
      <c r="AG2190" s="6" t="s">
        <v>16949</v>
      </c>
      <c r="AH2190" s="6" t="s">
        <v>16950</v>
      </c>
      <c r="AI2190" s="6" t="s">
        <v>16951</v>
      </c>
      <c r="AJ2190" s="6" t="s">
        <v>16765</v>
      </c>
      <c r="AK2190" s="6" t="s">
        <v>16765</v>
      </c>
      <c r="AL2190" s="6" t="s">
        <v>16765</v>
      </c>
      <c r="AM2190" s="6" t="s">
        <v>16952</v>
      </c>
      <c r="AN2190">
        <v>0</v>
      </c>
      <c r="AO2190" s="55">
        <v>44657</v>
      </c>
      <c r="AP2190" s="6" t="s">
        <v>16953</v>
      </c>
      <c r="AQ2190">
        <v>0</v>
      </c>
      <c r="AR2190" s="6" t="s">
        <v>16954</v>
      </c>
      <c r="AS2190" s="6" t="s">
        <v>16955</v>
      </c>
      <c r="AT2190" s="6" t="s">
        <v>16947</v>
      </c>
      <c r="AU2190">
        <v>0</v>
      </c>
      <c r="AV2190">
        <v>0</v>
      </c>
      <c r="AW2190" s="6" t="s">
        <v>16956</v>
      </c>
      <c r="AX2190" s="6" t="s">
        <v>17960</v>
      </c>
      <c r="AY2190" s="6" t="s">
        <v>16765</v>
      </c>
      <c r="AZ2190" s="6" t="s">
        <v>16958</v>
      </c>
      <c r="BA2190" s="6" t="s">
        <v>16765</v>
      </c>
      <c r="BB2190" s="6" t="s">
        <v>16959</v>
      </c>
      <c r="BC2190" s="6" t="s">
        <v>16765</v>
      </c>
      <c r="BD2190" s="6" t="s">
        <v>16960</v>
      </c>
      <c r="BE2190" s="6" t="s">
        <v>16961</v>
      </c>
      <c r="BF2190" s="6" t="s">
        <v>13575</v>
      </c>
      <c r="BG2190" s="6" t="s">
        <v>13575</v>
      </c>
      <c r="BH2190" s="6" t="s">
        <v>16959</v>
      </c>
      <c r="BI2190">
        <v>0</v>
      </c>
      <c r="BJ2190" s="6" t="s">
        <v>16958</v>
      </c>
      <c r="BK2190">
        <v>0</v>
      </c>
      <c r="BL2190" s="6" t="s">
        <v>315</v>
      </c>
      <c r="BM2190" s="56">
        <f>COUNTIF($B$2:B2190,B2190)</f>
        <v>1</v>
      </c>
      <c r="BN2190" s="6" t="str">
        <f t="shared" si="34"/>
        <v>16521-1</v>
      </c>
    </row>
    <row r="2191" spans="1:66" x14ac:dyDescent="0.25">
      <c r="A2191">
        <v>1</v>
      </c>
      <c r="B2191">
        <v>16522</v>
      </c>
      <c r="C2191" s="6" t="s">
        <v>20234</v>
      </c>
      <c r="D2191">
        <v>5</v>
      </c>
      <c r="E2191">
        <v>3</v>
      </c>
      <c r="F2191">
        <v>30</v>
      </c>
      <c r="G2191">
        <v>305</v>
      </c>
      <c r="H2191" s="6" t="s">
        <v>17010</v>
      </c>
      <c r="I2191">
        <v>1</v>
      </c>
      <c r="J2191">
        <v>950371</v>
      </c>
      <c r="K2191">
        <v>6</v>
      </c>
      <c r="L2191" s="55">
        <v>44068</v>
      </c>
      <c r="M2191" s="6" t="s">
        <v>16765</v>
      </c>
      <c r="N2191" s="55">
        <v>44720</v>
      </c>
      <c r="O2191">
        <v>126677</v>
      </c>
      <c r="P2191" s="6" t="s">
        <v>16766</v>
      </c>
      <c r="Q2191" s="6" t="s">
        <v>20235</v>
      </c>
      <c r="R2191">
        <v>1</v>
      </c>
      <c r="S2191">
        <v>0</v>
      </c>
      <c r="T2191">
        <v>-1</v>
      </c>
      <c r="U2191">
        <v>3237.25</v>
      </c>
      <c r="V2191" s="6" t="s">
        <v>16945</v>
      </c>
      <c r="W2191" s="6" t="s">
        <v>16995</v>
      </c>
      <c r="X2191" s="55">
        <v>44667</v>
      </c>
      <c r="Y2191">
        <v>60000</v>
      </c>
      <c r="Z2191">
        <v>3349.44</v>
      </c>
      <c r="AA2191" s="6" t="s">
        <v>20236</v>
      </c>
      <c r="AB2191" s="6" t="s">
        <v>16947</v>
      </c>
      <c r="AD2191" s="6" t="s">
        <v>16948</v>
      </c>
      <c r="AE2191">
        <v>52460</v>
      </c>
      <c r="AF2191">
        <v>47476</v>
      </c>
      <c r="AG2191" s="6" t="s">
        <v>16949</v>
      </c>
      <c r="AH2191" s="6" t="s">
        <v>16950</v>
      </c>
      <c r="AI2191" s="6" t="s">
        <v>16951</v>
      </c>
      <c r="AJ2191" s="6" t="s">
        <v>16765</v>
      </c>
      <c r="AK2191" s="6" t="s">
        <v>16765</v>
      </c>
      <c r="AL2191" s="6" t="s">
        <v>16765</v>
      </c>
      <c r="AM2191" s="6" t="s">
        <v>16952</v>
      </c>
      <c r="AN2191">
        <v>0</v>
      </c>
      <c r="AO2191" s="55">
        <v>44667</v>
      </c>
      <c r="AP2191" s="6" t="s">
        <v>16953</v>
      </c>
      <c r="AQ2191">
        <v>0</v>
      </c>
      <c r="AR2191" s="6" t="s">
        <v>16954</v>
      </c>
      <c r="AS2191" s="6" t="s">
        <v>16955</v>
      </c>
      <c r="AT2191" s="6" t="s">
        <v>16947</v>
      </c>
      <c r="AU2191">
        <v>0</v>
      </c>
      <c r="AV2191">
        <v>0</v>
      </c>
      <c r="AW2191" s="6" t="s">
        <v>16956</v>
      </c>
      <c r="AX2191" s="6" t="s">
        <v>18109</v>
      </c>
      <c r="AY2191" s="6" t="s">
        <v>16765</v>
      </c>
      <c r="AZ2191" s="6" t="s">
        <v>16958</v>
      </c>
      <c r="BA2191" s="6" t="s">
        <v>16765</v>
      </c>
      <c r="BB2191" s="6" t="s">
        <v>16959</v>
      </c>
      <c r="BC2191" s="6" t="s">
        <v>16765</v>
      </c>
      <c r="BD2191" s="6" t="s">
        <v>16960</v>
      </c>
      <c r="BE2191" s="6" t="s">
        <v>16961</v>
      </c>
      <c r="BF2191" s="6" t="s">
        <v>13575</v>
      </c>
      <c r="BG2191" s="6" t="s">
        <v>13575</v>
      </c>
      <c r="BH2191" s="6" t="s">
        <v>16959</v>
      </c>
      <c r="BI2191">
        <v>0</v>
      </c>
      <c r="BJ2191" s="6" t="s">
        <v>16958</v>
      </c>
      <c r="BK2191">
        <v>0</v>
      </c>
      <c r="BL2191" s="6" t="s">
        <v>315</v>
      </c>
      <c r="BM2191" s="56">
        <f>COUNTIF($B$2:B2191,B2191)</f>
        <v>1</v>
      </c>
      <c r="BN2191" s="6" t="str">
        <f t="shared" si="34"/>
        <v>16522-1</v>
      </c>
    </row>
    <row r="2192" spans="1:66" x14ac:dyDescent="0.25">
      <c r="A2192">
        <v>1</v>
      </c>
      <c r="B2192">
        <v>16529</v>
      </c>
      <c r="C2192" s="6" t="s">
        <v>20237</v>
      </c>
      <c r="D2192">
        <v>5</v>
      </c>
      <c r="E2192">
        <v>3</v>
      </c>
      <c r="F2192">
        <v>30</v>
      </c>
      <c r="G2192">
        <v>304</v>
      </c>
      <c r="H2192" s="6" t="s">
        <v>16943</v>
      </c>
      <c r="I2192">
        <v>1</v>
      </c>
      <c r="J2192">
        <v>832643</v>
      </c>
      <c r="K2192">
        <v>6</v>
      </c>
      <c r="L2192" s="55">
        <v>43809</v>
      </c>
      <c r="M2192" s="6" t="s">
        <v>16765</v>
      </c>
      <c r="N2192" s="55">
        <v>44601</v>
      </c>
      <c r="O2192">
        <v>118784</v>
      </c>
      <c r="P2192" s="6" t="s">
        <v>16764</v>
      </c>
      <c r="Q2192" s="6" t="s">
        <v>20238</v>
      </c>
      <c r="R2192">
        <v>1</v>
      </c>
      <c r="S2192">
        <v>0</v>
      </c>
      <c r="T2192">
        <v>-1</v>
      </c>
      <c r="U2192">
        <v>1651</v>
      </c>
      <c r="V2192" s="6" t="s">
        <v>16945</v>
      </c>
      <c r="W2192" s="6" t="s">
        <v>16946</v>
      </c>
      <c r="X2192" s="55">
        <v>44665</v>
      </c>
      <c r="Y2192">
        <v>80000</v>
      </c>
      <c r="Z2192">
        <v>1501.32</v>
      </c>
      <c r="AA2192" s="6" t="s">
        <v>16885</v>
      </c>
      <c r="AB2192" s="6" t="s">
        <v>16947</v>
      </c>
      <c r="AD2192" s="6" t="s">
        <v>16948</v>
      </c>
      <c r="AE2192">
        <v>51876</v>
      </c>
      <c r="AF2192">
        <v>46973</v>
      </c>
      <c r="AG2192" s="6" t="s">
        <v>16949</v>
      </c>
      <c r="AH2192" s="6" t="s">
        <v>16950</v>
      </c>
      <c r="AI2192" s="6" t="s">
        <v>16951</v>
      </c>
      <c r="AJ2192" s="6" t="s">
        <v>16765</v>
      </c>
      <c r="AK2192" s="6" t="s">
        <v>16765</v>
      </c>
      <c r="AL2192" s="6" t="s">
        <v>16765</v>
      </c>
      <c r="AM2192" s="6" t="s">
        <v>16952</v>
      </c>
      <c r="AN2192">
        <v>0</v>
      </c>
      <c r="AO2192" s="55">
        <v>44665</v>
      </c>
      <c r="AP2192" s="6" t="s">
        <v>16953</v>
      </c>
      <c r="AQ2192">
        <v>0</v>
      </c>
      <c r="AR2192" s="6" t="s">
        <v>16954</v>
      </c>
      <c r="AS2192" s="6" t="s">
        <v>16955</v>
      </c>
      <c r="AT2192" s="6" t="s">
        <v>16947</v>
      </c>
      <c r="AU2192">
        <v>0</v>
      </c>
      <c r="AV2192">
        <v>0</v>
      </c>
      <c r="AW2192" s="6" t="s">
        <v>16956</v>
      </c>
      <c r="AX2192" s="6" t="s">
        <v>17757</v>
      </c>
      <c r="AY2192" s="6" t="s">
        <v>16765</v>
      </c>
      <c r="AZ2192" s="6" t="s">
        <v>16958</v>
      </c>
      <c r="BA2192" s="6" t="s">
        <v>16765</v>
      </c>
      <c r="BB2192" s="6" t="s">
        <v>16959</v>
      </c>
      <c r="BC2192" s="6" t="s">
        <v>16765</v>
      </c>
      <c r="BD2192" s="6" t="s">
        <v>16960</v>
      </c>
      <c r="BE2192" s="6" t="s">
        <v>16961</v>
      </c>
      <c r="BF2192" s="6" t="s">
        <v>13575</v>
      </c>
      <c r="BG2192" s="6" t="s">
        <v>13575</v>
      </c>
      <c r="BH2192" s="6" t="s">
        <v>16959</v>
      </c>
      <c r="BI2192">
        <v>0</v>
      </c>
      <c r="BJ2192" s="6" t="s">
        <v>16958</v>
      </c>
      <c r="BK2192">
        <v>0</v>
      </c>
      <c r="BL2192" s="6" t="s">
        <v>315</v>
      </c>
      <c r="BM2192" s="56">
        <f>COUNTIF($B$2:B2192,B2192)</f>
        <v>1</v>
      </c>
      <c r="BN2192" s="6" t="str">
        <f t="shared" si="34"/>
        <v>16529-1</v>
      </c>
    </row>
    <row r="2193" spans="1:66" x14ac:dyDescent="0.25">
      <c r="A2193">
        <v>1</v>
      </c>
      <c r="B2193">
        <v>16537</v>
      </c>
      <c r="C2193" s="6" t="s">
        <v>20239</v>
      </c>
      <c r="D2193">
        <v>5</v>
      </c>
      <c r="E2193">
        <v>2</v>
      </c>
      <c r="F2193">
        <v>20</v>
      </c>
      <c r="G2193">
        <v>205</v>
      </c>
      <c r="H2193" s="6" t="s">
        <v>16943</v>
      </c>
      <c r="I2193">
        <v>1</v>
      </c>
      <c r="J2193">
        <v>21616</v>
      </c>
      <c r="K2193">
        <v>7</v>
      </c>
      <c r="L2193" s="55">
        <v>44202</v>
      </c>
      <c r="M2193" s="6" t="s">
        <v>16765</v>
      </c>
      <c r="N2193" s="55">
        <v>44686</v>
      </c>
      <c r="O2193">
        <v>118750</v>
      </c>
      <c r="P2193" s="6" t="s">
        <v>16767</v>
      </c>
      <c r="Q2193" s="6" t="s">
        <v>20240</v>
      </c>
      <c r="R2193">
        <v>1</v>
      </c>
      <c r="S2193">
        <v>0</v>
      </c>
      <c r="T2193">
        <v>-1</v>
      </c>
      <c r="U2193">
        <v>1803.8</v>
      </c>
      <c r="V2193" s="6" t="s">
        <v>16945</v>
      </c>
      <c r="W2193" s="6" t="s">
        <v>16946</v>
      </c>
      <c r="X2193" s="55">
        <v>44510</v>
      </c>
      <c r="Y2193">
        <v>0</v>
      </c>
      <c r="Z2193">
        <v>0</v>
      </c>
      <c r="AA2193" s="6" t="s">
        <v>16765</v>
      </c>
      <c r="AB2193" s="6" t="s">
        <v>16947</v>
      </c>
      <c r="AD2193" s="6" t="s">
        <v>16948</v>
      </c>
      <c r="AE2193">
        <v>52796</v>
      </c>
      <c r="AF2193">
        <v>47769</v>
      </c>
      <c r="AG2193" s="6" t="s">
        <v>16949</v>
      </c>
      <c r="AH2193" s="6" t="s">
        <v>16950</v>
      </c>
      <c r="AI2193" s="6" t="s">
        <v>16951</v>
      </c>
      <c r="AJ2193" s="6" t="s">
        <v>16765</v>
      </c>
      <c r="AK2193" s="6" t="s">
        <v>16765</v>
      </c>
      <c r="AL2193" s="6" t="s">
        <v>16765</v>
      </c>
      <c r="AM2193" s="6" t="s">
        <v>16952</v>
      </c>
      <c r="AN2193">
        <v>0</v>
      </c>
      <c r="AO2193" s="55">
        <v>44510</v>
      </c>
      <c r="AP2193" s="6" t="s">
        <v>16953</v>
      </c>
      <c r="AQ2193">
        <v>0</v>
      </c>
      <c r="AR2193" s="6" t="s">
        <v>16954</v>
      </c>
      <c r="AS2193" s="6" t="s">
        <v>16955</v>
      </c>
      <c r="AT2193" s="6" t="s">
        <v>16947</v>
      </c>
      <c r="AU2193">
        <v>0</v>
      </c>
      <c r="AV2193">
        <v>0</v>
      </c>
      <c r="AW2193" s="6" t="s">
        <v>16956</v>
      </c>
      <c r="AX2193" s="6" t="s">
        <v>18344</v>
      </c>
      <c r="AY2193" s="6" t="s">
        <v>16765</v>
      </c>
      <c r="AZ2193" s="6" t="s">
        <v>16958</v>
      </c>
      <c r="BA2193" s="6" t="s">
        <v>16765</v>
      </c>
      <c r="BB2193" s="6" t="s">
        <v>16959</v>
      </c>
      <c r="BC2193" s="6" t="s">
        <v>16765</v>
      </c>
      <c r="BD2193" s="6" t="s">
        <v>16960</v>
      </c>
      <c r="BE2193" s="6" t="s">
        <v>16961</v>
      </c>
      <c r="BF2193" s="6" t="s">
        <v>13575</v>
      </c>
      <c r="BG2193" s="6" t="s">
        <v>13575</v>
      </c>
      <c r="BH2193" s="6" t="s">
        <v>16959</v>
      </c>
      <c r="BI2193">
        <v>0</v>
      </c>
      <c r="BJ2193" s="6" t="s">
        <v>16958</v>
      </c>
      <c r="BK2193">
        <v>0</v>
      </c>
      <c r="BL2193" s="6" t="s">
        <v>315</v>
      </c>
      <c r="BM2193" s="56">
        <f>COUNTIF($B$2:B2193,B2193)</f>
        <v>1</v>
      </c>
      <c r="BN2193" s="6" t="str">
        <f t="shared" si="34"/>
        <v>16537-1</v>
      </c>
    </row>
    <row r="2194" spans="1:66" x14ac:dyDescent="0.25">
      <c r="A2194">
        <v>1</v>
      </c>
      <c r="B2194">
        <v>16537</v>
      </c>
      <c r="C2194" s="6" t="s">
        <v>20239</v>
      </c>
      <c r="D2194">
        <v>5</v>
      </c>
      <c r="E2194">
        <v>2</v>
      </c>
      <c r="F2194">
        <v>20</v>
      </c>
      <c r="G2194">
        <v>205</v>
      </c>
      <c r="H2194" s="6" t="s">
        <v>16943</v>
      </c>
      <c r="I2194">
        <v>1</v>
      </c>
      <c r="J2194">
        <v>882041</v>
      </c>
      <c r="K2194">
        <v>6</v>
      </c>
      <c r="L2194" s="55">
        <v>43906</v>
      </c>
      <c r="M2194" s="6" t="s">
        <v>16765</v>
      </c>
      <c r="N2194" s="55">
        <v>44686</v>
      </c>
      <c r="O2194">
        <v>628699</v>
      </c>
      <c r="P2194" s="6" t="s">
        <v>16777</v>
      </c>
      <c r="Q2194" s="6" t="s">
        <v>20241</v>
      </c>
      <c r="R2194">
        <v>1</v>
      </c>
      <c r="S2194">
        <v>0</v>
      </c>
      <c r="T2194">
        <v>-1</v>
      </c>
      <c r="U2194">
        <v>1687</v>
      </c>
      <c r="V2194" s="6" t="s">
        <v>16945</v>
      </c>
      <c r="W2194" s="6" t="s">
        <v>16946</v>
      </c>
      <c r="X2194" s="55">
        <v>44510</v>
      </c>
      <c r="Y2194">
        <v>0</v>
      </c>
      <c r="Z2194">
        <v>0</v>
      </c>
      <c r="AA2194" s="6" t="s">
        <v>16765</v>
      </c>
      <c r="AB2194" s="6" t="s">
        <v>16947</v>
      </c>
      <c r="AD2194" s="6" t="s">
        <v>16948</v>
      </c>
      <c r="AE2194">
        <v>52256</v>
      </c>
      <c r="AF2194">
        <v>47314</v>
      </c>
      <c r="AG2194" s="6" t="s">
        <v>16949</v>
      </c>
      <c r="AH2194" s="6" t="s">
        <v>16950</v>
      </c>
      <c r="AI2194" s="6" t="s">
        <v>16951</v>
      </c>
      <c r="AJ2194" s="6" t="s">
        <v>16765</v>
      </c>
      <c r="AK2194" s="6" t="s">
        <v>16765</v>
      </c>
      <c r="AL2194" s="6" t="s">
        <v>16765</v>
      </c>
      <c r="AM2194" s="6" t="s">
        <v>16952</v>
      </c>
      <c r="AN2194">
        <v>0</v>
      </c>
      <c r="AO2194" s="55">
        <v>44510</v>
      </c>
      <c r="AP2194" s="6" t="s">
        <v>16953</v>
      </c>
      <c r="AQ2194">
        <v>0</v>
      </c>
      <c r="AR2194" s="6" t="s">
        <v>16997</v>
      </c>
      <c r="AS2194" s="6" t="s">
        <v>16955</v>
      </c>
      <c r="AT2194" s="6" t="s">
        <v>16947</v>
      </c>
      <c r="AU2194">
        <v>0</v>
      </c>
      <c r="AV2194">
        <v>0</v>
      </c>
      <c r="AW2194" s="6" t="s">
        <v>16956</v>
      </c>
      <c r="AX2194" s="6" t="s">
        <v>18041</v>
      </c>
      <c r="AY2194" s="6" t="s">
        <v>16765</v>
      </c>
      <c r="AZ2194" s="6" t="s">
        <v>16958</v>
      </c>
      <c r="BA2194" s="6" t="s">
        <v>16765</v>
      </c>
      <c r="BB2194" s="6" t="s">
        <v>16959</v>
      </c>
      <c r="BC2194" s="6" t="s">
        <v>16765</v>
      </c>
      <c r="BD2194" s="6" t="s">
        <v>16960</v>
      </c>
      <c r="BE2194" s="6" t="s">
        <v>16961</v>
      </c>
      <c r="BF2194" s="6" t="s">
        <v>13575</v>
      </c>
      <c r="BG2194" s="6" t="s">
        <v>13575</v>
      </c>
      <c r="BH2194" s="6" t="s">
        <v>16959</v>
      </c>
      <c r="BI2194">
        <v>0</v>
      </c>
      <c r="BJ2194" s="6" t="s">
        <v>16958</v>
      </c>
      <c r="BK2194">
        <v>0</v>
      </c>
      <c r="BL2194" s="6" t="s">
        <v>315</v>
      </c>
      <c r="BM2194" s="56">
        <f>COUNTIF($B$2:B2194,B2194)</f>
        <v>2</v>
      </c>
      <c r="BN2194" s="6" t="str">
        <f t="shared" si="34"/>
        <v>16537-2</v>
      </c>
    </row>
    <row r="2195" spans="1:66" x14ac:dyDescent="0.25">
      <c r="A2195">
        <v>1</v>
      </c>
      <c r="B2195">
        <v>16538</v>
      </c>
      <c r="C2195" s="6" t="s">
        <v>20242</v>
      </c>
      <c r="D2195">
        <v>5</v>
      </c>
      <c r="E2195">
        <v>2</v>
      </c>
      <c r="F2195">
        <v>20</v>
      </c>
      <c r="G2195">
        <v>207</v>
      </c>
      <c r="H2195" s="6" t="s">
        <v>17007</v>
      </c>
      <c r="I2195">
        <v>1</v>
      </c>
      <c r="J2195">
        <v>146355</v>
      </c>
      <c r="K2195">
        <v>7</v>
      </c>
      <c r="L2195" s="55">
        <v>44436</v>
      </c>
      <c r="M2195" s="6" t="s">
        <v>17266</v>
      </c>
      <c r="N2195" s="55">
        <v>109574</v>
      </c>
      <c r="O2195">
        <v>101489</v>
      </c>
      <c r="P2195" s="6" t="s">
        <v>16795</v>
      </c>
      <c r="Q2195" s="6" t="s">
        <v>16973</v>
      </c>
      <c r="R2195">
        <v>3</v>
      </c>
      <c r="S2195">
        <v>2</v>
      </c>
      <c r="T2195">
        <v>-1</v>
      </c>
      <c r="U2195">
        <v>300</v>
      </c>
      <c r="V2195" s="6" t="s">
        <v>17183</v>
      </c>
      <c r="W2195" s="6" t="s">
        <v>16946</v>
      </c>
      <c r="X2195" s="55">
        <v>44669</v>
      </c>
      <c r="Y2195">
        <v>20000</v>
      </c>
      <c r="Z2195">
        <v>31417.5</v>
      </c>
      <c r="AA2195" s="6" t="s">
        <v>17198</v>
      </c>
      <c r="AB2195" s="6" t="s">
        <v>16947</v>
      </c>
      <c r="AD2195" s="6" t="s">
        <v>16765</v>
      </c>
      <c r="AE2195">
        <v>53457</v>
      </c>
      <c r="AF2195">
        <v>48296</v>
      </c>
      <c r="AG2195" s="6" t="s">
        <v>16973</v>
      </c>
      <c r="AH2195" s="6" t="s">
        <v>16950</v>
      </c>
      <c r="AI2195" s="6" t="s">
        <v>16951</v>
      </c>
      <c r="AJ2195" s="6" t="s">
        <v>16765</v>
      </c>
      <c r="AK2195" s="6" t="s">
        <v>16765</v>
      </c>
      <c r="AL2195" s="6" t="s">
        <v>16765</v>
      </c>
      <c r="AM2195" s="6" t="s">
        <v>16952</v>
      </c>
      <c r="AN2195">
        <v>0</v>
      </c>
      <c r="AO2195" s="55">
        <v>44669</v>
      </c>
      <c r="AP2195" s="6" t="s">
        <v>17000</v>
      </c>
      <c r="AQ2195">
        <v>0</v>
      </c>
      <c r="AR2195" s="6" t="s">
        <v>17184</v>
      </c>
      <c r="AS2195" s="6" t="s">
        <v>17002</v>
      </c>
      <c r="AT2195" s="6" t="s">
        <v>16947</v>
      </c>
      <c r="AU2195">
        <v>0</v>
      </c>
      <c r="AV2195">
        <v>0</v>
      </c>
      <c r="AW2195" s="6" t="s">
        <v>16956</v>
      </c>
      <c r="AX2195" s="6" t="s">
        <v>16765</v>
      </c>
      <c r="AY2195" s="6" t="s">
        <v>16765</v>
      </c>
      <c r="AZ2195" s="6" t="s">
        <v>16958</v>
      </c>
      <c r="BA2195" s="6" t="s">
        <v>16765</v>
      </c>
      <c r="BB2195" s="6" t="s">
        <v>16959</v>
      </c>
      <c r="BC2195" s="6" t="s">
        <v>16765</v>
      </c>
      <c r="BD2195" s="6" t="s">
        <v>16960</v>
      </c>
      <c r="BE2195" s="6" t="s">
        <v>16961</v>
      </c>
      <c r="BF2195" s="6" t="s">
        <v>13575</v>
      </c>
      <c r="BG2195" s="6" t="s">
        <v>13575</v>
      </c>
      <c r="BH2195" s="6" t="s">
        <v>16959</v>
      </c>
      <c r="BI2195">
        <v>0</v>
      </c>
      <c r="BJ2195" s="6" t="s">
        <v>16958</v>
      </c>
      <c r="BK2195">
        <v>0</v>
      </c>
      <c r="BL2195" s="6" t="s">
        <v>315</v>
      </c>
      <c r="BM2195" s="56">
        <f>COUNTIF($B$2:B2195,B2195)</f>
        <v>1</v>
      </c>
      <c r="BN2195" s="6" t="str">
        <f t="shared" si="34"/>
        <v>16538-1</v>
      </c>
    </row>
    <row r="2196" spans="1:66" x14ac:dyDescent="0.25">
      <c r="A2196">
        <v>1</v>
      </c>
      <c r="B2196">
        <v>16538</v>
      </c>
      <c r="C2196" s="6" t="s">
        <v>20242</v>
      </c>
      <c r="D2196">
        <v>5</v>
      </c>
      <c r="E2196">
        <v>2</v>
      </c>
      <c r="F2196">
        <v>20</v>
      </c>
      <c r="G2196">
        <v>207</v>
      </c>
      <c r="H2196" s="6" t="s">
        <v>17007</v>
      </c>
      <c r="I2196">
        <v>1</v>
      </c>
      <c r="J2196">
        <v>142087</v>
      </c>
      <c r="K2196">
        <v>7</v>
      </c>
      <c r="L2196" s="55">
        <v>44428</v>
      </c>
      <c r="M2196" s="6" t="s">
        <v>16765</v>
      </c>
      <c r="N2196" s="55">
        <v>44628</v>
      </c>
      <c r="O2196">
        <v>104825</v>
      </c>
      <c r="P2196" s="6" t="s">
        <v>16797</v>
      </c>
      <c r="Q2196" s="6" t="s">
        <v>16973</v>
      </c>
      <c r="R2196">
        <v>1</v>
      </c>
      <c r="S2196">
        <v>0</v>
      </c>
      <c r="T2196">
        <v>-1</v>
      </c>
      <c r="U2196">
        <v>700</v>
      </c>
      <c r="V2196" s="6" t="s">
        <v>17183</v>
      </c>
      <c r="W2196" s="6" t="s">
        <v>16946</v>
      </c>
      <c r="X2196" s="55">
        <v>44669</v>
      </c>
      <c r="Y2196">
        <v>20000</v>
      </c>
      <c r="Z2196">
        <v>31417.5</v>
      </c>
      <c r="AA2196" s="6" t="s">
        <v>17198</v>
      </c>
      <c r="AB2196" s="6" t="s">
        <v>16947</v>
      </c>
      <c r="AD2196" s="6" t="s">
        <v>16765</v>
      </c>
      <c r="AE2196">
        <v>53433</v>
      </c>
      <c r="AF2196">
        <v>48277</v>
      </c>
      <c r="AG2196" s="6" t="s">
        <v>16973</v>
      </c>
      <c r="AH2196" s="6" t="s">
        <v>16950</v>
      </c>
      <c r="AI2196" s="6" t="s">
        <v>16951</v>
      </c>
      <c r="AJ2196" s="6" t="s">
        <v>16765</v>
      </c>
      <c r="AK2196" s="6" t="s">
        <v>16765</v>
      </c>
      <c r="AL2196" s="6" t="s">
        <v>16765</v>
      </c>
      <c r="AM2196" s="6" t="s">
        <v>16952</v>
      </c>
      <c r="AN2196">
        <v>0</v>
      </c>
      <c r="AO2196" s="55">
        <v>44669</v>
      </c>
      <c r="AP2196" s="6" t="s">
        <v>16953</v>
      </c>
      <c r="AQ2196">
        <v>0</v>
      </c>
      <c r="AR2196" s="6" t="s">
        <v>17184</v>
      </c>
      <c r="AS2196" s="6" t="s">
        <v>17002</v>
      </c>
      <c r="AT2196" s="6" t="s">
        <v>16947</v>
      </c>
      <c r="AU2196">
        <v>0</v>
      </c>
      <c r="AV2196">
        <v>0</v>
      </c>
      <c r="AW2196" s="6" t="s">
        <v>16956</v>
      </c>
      <c r="AX2196" s="6" t="s">
        <v>17409</v>
      </c>
      <c r="AY2196" s="6" t="s">
        <v>16765</v>
      </c>
      <c r="AZ2196" s="6" t="s">
        <v>16958</v>
      </c>
      <c r="BA2196" s="6" t="s">
        <v>16765</v>
      </c>
      <c r="BB2196" s="6" t="s">
        <v>16959</v>
      </c>
      <c r="BC2196" s="6" t="s">
        <v>16765</v>
      </c>
      <c r="BD2196" s="6" t="s">
        <v>16960</v>
      </c>
      <c r="BE2196" s="6" t="s">
        <v>16961</v>
      </c>
      <c r="BF2196" s="6" t="s">
        <v>13575</v>
      </c>
      <c r="BG2196" s="6" t="s">
        <v>13575</v>
      </c>
      <c r="BH2196" s="6" t="s">
        <v>16959</v>
      </c>
      <c r="BI2196">
        <v>0</v>
      </c>
      <c r="BJ2196" s="6" t="s">
        <v>16958</v>
      </c>
      <c r="BK2196">
        <v>0</v>
      </c>
      <c r="BL2196" s="6" t="s">
        <v>315</v>
      </c>
      <c r="BM2196" s="56">
        <f>COUNTIF($B$2:B2196,B2196)</f>
        <v>2</v>
      </c>
      <c r="BN2196" s="6" t="str">
        <f t="shared" si="34"/>
        <v>16538-2</v>
      </c>
    </row>
    <row r="2197" spans="1:66" x14ac:dyDescent="0.25">
      <c r="A2197">
        <v>1</v>
      </c>
      <c r="B2197">
        <v>16538</v>
      </c>
      <c r="C2197" s="6" t="s">
        <v>20242</v>
      </c>
      <c r="D2197">
        <v>5</v>
      </c>
      <c r="E2197">
        <v>2</v>
      </c>
      <c r="F2197">
        <v>20</v>
      </c>
      <c r="G2197">
        <v>207</v>
      </c>
      <c r="H2197" s="6" t="s">
        <v>17007</v>
      </c>
      <c r="I2197">
        <v>1</v>
      </c>
      <c r="J2197">
        <v>865159</v>
      </c>
      <c r="K2197">
        <v>6</v>
      </c>
      <c r="L2197" s="55">
        <v>43871</v>
      </c>
      <c r="M2197" s="6" t="s">
        <v>16765</v>
      </c>
      <c r="N2197" s="55">
        <v>44628</v>
      </c>
      <c r="O2197">
        <v>118754</v>
      </c>
      <c r="P2197" s="6" t="s">
        <v>16794</v>
      </c>
      <c r="Q2197" s="6" t="s">
        <v>20243</v>
      </c>
      <c r="R2197">
        <v>1</v>
      </c>
      <c r="S2197">
        <v>0</v>
      </c>
      <c r="T2197">
        <v>-1</v>
      </c>
      <c r="U2197">
        <v>1850</v>
      </c>
      <c r="V2197" s="6" t="s">
        <v>16945</v>
      </c>
      <c r="W2197" s="6" t="s">
        <v>16946</v>
      </c>
      <c r="X2197" s="55">
        <v>44669</v>
      </c>
      <c r="Y2197">
        <v>20000</v>
      </c>
      <c r="Z2197">
        <v>31417.5</v>
      </c>
      <c r="AA2197" s="6" t="s">
        <v>17198</v>
      </c>
      <c r="AB2197" s="6" t="s">
        <v>16947</v>
      </c>
      <c r="AD2197" s="6" t="s">
        <v>16948</v>
      </c>
      <c r="AE2197">
        <v>52157</v>
      </c>
      <c r="AF2197">
        <v>47228</v>
      </c>
      <c r="AG2197" s="6" t="s">
        <v>16949</v>
      </c>
      <c r="AH2197" s="6" t="s">
        <v>16950</v>
      </c>
      <c r="AI2197" s="6" t="s">
        <v>16951</v>
      </c>
      <c r="AJ2197" s="6" t="s">
        <v>16765</v>
      </c>
      <c r="AK2197" s="6" t="s">
        <v>16765</v>
      </c>
      <c r="AL2197" s="6" t="s">
        <v>16765</v>
      </c>
      <c r="AM2197" s="6" t="s">
        <v>16952</v>
      </c>
      <c r="AN2197">
        <v>0</v>
      </c>
      <c r="AO2197" s="55">
        <v>44669</v>
      </c>
      <c r="AP2197" s="6" t="s">
        <v>16953</v>
      </c>
      <c r="AQ2197">
        <v>0</v>
      </c>
      <c r="AR2197" s="6" t="s">
        <v>16954</v>
      </c>
      <c r="AS2197" s="6" t="s">
        <v>16955</v>
      </c>
      <c r="AT2197" s="6" t="s">
        <v>16947</v>
      </c>
      <c r="AU2197">
        <v>0</v>
      </c>
      <c r="AV2197">
        <v>0</v>
      </c>
      <c r="AW2197" s="6" t="s">
        <v>16956</v>
      </c>
      <c r="AX2197" s="6" t="s">
        <v>19131</v>
      </c>
      <c r="AY2197" s="6" t="s">
        <v>16765</v>
      </c>
      <c r="AZ2197" s="6" t="s">
        <v>16958</v>
      </c>
      <c r="BA2197" s="6" t="s">
        <v>16765</v>
      </c>
      <c r="BB2197" s="6" t="s">
        <v>16959</v>
      </c>
      <c r="BC2197" s="6" t="s">
        <v>16765</v>
      </c>
      <c r="BD2197" s="6" t="s">
        <v>16960</v>
      </c>
      <c r="BE2197" s="6" t="s">
        <v>16961</v>
      </c>
      <c r="BF2197" s="6" t="s">
        <v>13575</v>
      </c>
      <c r="BG2197" s="6" t="s">
        <v>13575</v>
      </c>
      <c r="BH2197" s="6" t="s">
        <v>16959</v>
      </c>
      <c r="BI2197">
        <v>0</v>
      </c>
      <c r="BJ2197" s="6" t="s">
        <v>16958</v>
      </c>
      <c r="BK2197">
        <v>0</v>
      </c>
      <c r="BL2197" s="6" t="s">
        <v>315</v>
      </c>
      <c r="BM2197" s="56">
        <f>COUNTIF($B$2:B2197,B2197)</f>
        <v>3</v>
      </c>
      <c r="BN2197" s="6" t="str">
        <f t="shared" si="34"/>
        <v>16538-3</v>
      </c>
    </row>
    <row r="2198" spans="1:66" x14ac:dyDescent="0.25">
      <c r="A2198">
        <v>1</v>
      </c>
      <c r="B2198">
        <v>16573</v>
      </c>
      <c r="C2198" s="6" t="s">
        <v>20244</v>
      </c>
      <c r="D2198">
        <v>5</v>
      </c>
      <c r="E2198">
        <v>3</v>
      </c>
      <c r="F2198">
        <v>30</v>
      </c>
      <c r="G2198">
        <v>304</v>
      </c>
      <c r="H2198" s="6" t="s">
        <v>16994</v>
      </c>
      <c r="I2198">
        <v>1</v>
      </c>
      <c r="J2198">
        <v>852314</v>
      </c>
      <c r="K2198">
        <v>6</v>
      </c>
      <c r="L2198" s="55">
        <v>43845</v>
      </c>
      <c r="M2198" s="6" t="s">
        <v>16765</v>
      </c>
      <c r="N2198" s="55">
        <v>44628</v>
      </c>
      <c r="O2198">
        <v>118784</v>
      </c>
      <c r="P2198" s="6" t="s">
        <v>16764</v>
      </c>
      <c r="Q2198" s="6" t="s">
        <v>20245</v>
      </c>
      <c r="R2198">
        <v>1</v>
      </c>
      <c r="S2198">
        <v>0</v>
      </c>
      <c r="T2198">
        <v>-1</v>
      </c>
      <c r="U2198">
        <v>1651</v>
      </c>
      <c r="V2198" s="6" t="s">
        <v>16945</v>
      </c>
      <c r="W2198" s="6" t="s">
        <v>16946</v>
      </c>
      <c r="X2198" s="55">
        <v>44664</v>
      </c>
      <c r="Y2198">
        <v>10000</v>
      </c>
      <c r="Z2198">
        <v>0</v>
      </c>
      <c r="AA2198" s="6" t="s">
        <v>16765</v>
      </c>
      <c r="AB2198" s="6" t="s">
        <v>16947</v>
      </c>
      <c r="AD2198" s="6" t="s">
        <v>16948</v>
      </c>
      <c r="AE2198">
        <v>52052</v>
      </c>
      <c r="AF2198">
        <v>47129</v>
      </c>
      <c r="AG2198" s="6" t="s">
        <v>16949</v>
      </c>
      <c r="AH2198" s="6" t="s">
        <v>16950</v>
      </c>
      <c r="AI2198" s="6" t="s">
        <v>16951</v>
      </c>
      <c r="AJ2198" s="6" t="s">
        <v>16765</v>
      </c>
      <c r="AK2198" s="6" t="s">
        <v>16765</v>
      </c>
      <c r="AL2198" s="6" t="s">
        <v>16765</v>
      </c>
      <c r="AM2198" s="6" t="s">
        <v>16952</v>
      </c>
      <c r="AN2198">
        <v>0</v>
      </c>
      <c r="AO2198" s="55">
        <v>44664</v>
      </c>
      <c r="AP2198" s="6" t="s">
        <v>16953</v>
      </c>
      <c r="AQ2198">
        <v>0</v>
      </c>
      <c r="AR2198" s="6" t="s">
        <v>16954</v>
      </c>
      <c r="AS2198" s="6" t="s">
        <v>16955</v>
      </c>
      <c r="AT2198" s="6" t="s">
        <v>16947</v>
      </c>
      <c r="AU2198">
        <v>0</v>
      </c>
      <c r="AV2198">
        <v>0</v>
      </c>
      <c r="AW2198" s="6" t="s">
        <v>16956</v>
      </c>
      <c r="AX2198" s="6" t="s">
        <v>18285</v>
      </c>
      <c r="AY2198" s="6" t="s">
        <v>16765</v>
      </c>
      <c r="AZ2198" s="6" t="s">
        <v>16958</v>
      </c>
      <c r="BA2198" s="6" t="s">
        <v>16765</v>
      </c>
      <c r="BB2198" s="6" t="s">
        <v>16959</v>
      </c>
      <c r="BC2198" s="6" t="s">
        <v>16765</v>
      </c>
      <c r="BD2198" s="6" t="s">
        <v>16960</v>
      </c>
      <c r="BE2198" s="6" t="s">
        <v>16961</v>
      </c>
      <c r="BF2198" s="6" t="s">
        <v>13575</v>
      </c>
      <c r="BG2198" s="6" t="s">
        <v>13575</v>
      </c>
      <c r="BH2198" s="6" t="s">
        <v>16959</v>
      </c>
      <c r="BI2198">
        <v>0</v>
      </c>
      <c r="BJ2198" s="6" t="s">
        <v>16958</v>
      </c>
      <c r="BK2198">
        <v>0</v>
      </c>
      <c r="BL2198" s="6" t="s">
        <v>315</v>
      </c>
      <c r="BM2198" s="56">
        <f>COUNTIF($B$2:B2198,B2198)</f>
        <v>1</v>
      </c>
      <c r="BN2198" s="6" t="str">
        <f t="shared" si="34"/>
        <v>16573-1</v>
      </c>
    </row>
    <row r="2199" spans="1:66" x14ac:dyDescent="0.25">
      <c r="A2199">
        <v>1</v>
      </c>
      <c r="B2199">
        <v>16575</v>
      </c>
      <c r="C2199" s="6" t="s">
        <v>20246</v>
      </c>
      <c r="D2199">
        <v>5</v>
      </c>
      <c r="E2199">
        <v>1</v>
      </c>
      <c r="F2199">
        <v>10</v>
      </c>
      <c r="G2199">
        <v>105</v>
      </c>
      <c r="H2199" s="6" t="s">
        <v>17010</v>
      </c>
      <c r="I2199">
        <v>1</v>
      </c>
      <c r="J2199">
        <v>210258</v>
      </c>
      <c r="K2199">
        <v>7</v>
      </c>
      <c r="L2199" s="55">
        <v>44550</v>
      </c>
      <c r="M2199" s="6" t="s">
        <v>16765</v>
      </c>
      <c r="N2199" s="55">
        <v>44640</v>
      </c>
      <c r="O2199">
        <v>101489</v>
      </c>
      <c r="P2199" s="6" t="s">
        <v>16795</v>
      </c>
      <c r="Q2199" s="6" t="s">
        <v>16973</v>
      </c>
      <c r="R2199">
        <v>2</v>
      </c>
      <c r="S2199">
        <v>0</v>
      </c>
      <c r="T2199">
        <v>-2</v>
      </c>
      <c r="U2199">
        <v>600</v>
      </c>
      <c r="V2199" s="6" t="s">
        <v>17183</v>
      </c>
      <c r="W2199" s="6" t="s">
        <v>16946</v>
      </c>
      <c r="X2199" s="55">
        <v>44667</v>
      </c>
      <c r="Y2199">
        <v>0</v>
      </c>
      <c r="Z2199">
        <v>0</v>
      </c>
      <c r="AA2199" s="6" t="s">
        <v>16765</v>
      </c>
      <c r="AB2199" s="6" t="s">
        <v>16947</v>
      </c>
      <c r="AD2199" s="6" t="s">
        <v>16765</v>
      </c>
      <c r="AE2199">
        <v>53888</v>
      </c>
      <c r="AF2199">
        <v>48678</v>
      </c>
      <c r="AG2199" s="6" t="s">
        <v>16973</v>
      </c>
      <c r="AH2199" s="6" t="s">
        <v>16950</v>
      </c>
      <c r="AI2199" s="6" t="s">
        <v>16951</v>
      </c>
      <c r="AJ2199" s="6" t="s">
        <v>16765</v>
      </c>
      <c r="AK2199" s="6" t="s">
        <v>16765</v>
      </c>
      <c r="AL2199" s="6" t="s">
        <v>16765</v>
      </c>
      <c r="AM2199" s="6" t="s">
        <v>16952</v>
      </c>
      <c r="AN2199">
        <v>0</v>
      </c>
      <c r="AO2199" s="55">
        <v>44667</v>
      </c>
      <c r="AP2199" s="6" t="s">
        <v>17190</v>
      </c>
      <c r="AQ2199">
        <v>0</v>
      </c>
      <c r="AR2199" s="6" t="s">
        <v>17184</v>
      </c>
      <c r="AS2199" s="6" t="s">
        <v>17002</v>
      </c>
      <c r="AT2199" s="6" t="s">
        <v>16947</v>
      </c>
      <c r="AU2199">
        <v>0</v>
      </c>
      <c r="AV2199">
        <v>0</v>
      </c>
      <c r="AW2199" s="6" t="s">
        <v>16956</v>
      </c>
      <c r="AX2199" s="6" t="s">
        <v>16765</v>
      </c>
      <c r="AY2199" s="6" t="s">
        <v>16765</v>
      </c>
      <c r="AZ2199" s="6" t="s">
        <v>16958</v>
      </c>
      <c r="BA2199" s="6" t="s">
        <v>16765</v>
      </c>
      <c r="BB2199" s="6" t="s">
        <v>16959</v>
      </c>
      <c r="BC2199" s="6" t="s">
        <v>16765</v>
      </c>
      <c r="BD2199" s="6" t="s">
        <v>16960</v>
      </c>
      <c r="BE2199" s="6" t="s">
        <v>16961</v>
      </c>
      <c r="BF2199" s="6" t="s">
        <v>13575</v>
      </c>
      <c r="BG2199" s="6" t="s">
        <v>13575</v>
      </c>
      <c r="BH2199" s="6" t="s">
        <v>16959</v>
      </c>
      <c r="BI2199">
        <v>0</v>
      </c>
      <c r="BJ2199" s="6" t="s">
        <v>16958</v>
      </c>
      <c r="BK2199">
        <v>0</v>
      </c>
      <c r="BL2199" s="6" t="s">
        <v>315</v>
      </c>
      <c r="BM2199" s="56">
        <f>COUNTIF($B$2:B2199,B2199)</f>
        <v>1</v>
      </c>
      <c r="BN2199" s="6" t="str">
        <f t="shared" si="34"/>
        <v>16575-1</v>
      </c>
    </row>
    <row r="2200" spans="1:66" x14ac:dyDescent="0.25">
      <c r="A2200">
        <v>1</v>
      </c>
      <c r="B2200">
        <v>16575</v>
      </c>
      <c r="C2200" s="6" t="s">
        <v>20246</v>
      </c>
      <c r="D2200">
        <v>5</v>
      </c>
      <c r="E2200">
        <v>1</v>
      </c>
      <c r="F2200">
        <v>10</v>
      </c>
      <c r="G2200">
        <v>105</v>
      </c>
      <c r="H2200" s="6" t="s">
        <v>17010</v>
      </c>
      <c r="I2200">
        <v>1</v>
      </c>
      <c r="J2200">
        <v>213680</v>
      </c>
      <c r="K2200">
        <v>7</v>
      </c>
      <c r="L2200" s="55">
        <v>44554</v>
      </c>
      <c r="M2200" s="6" t="s">
        <v>16765</v>
      </c>
      <c r="N2200" s="55">
        <v>44644</v>
      </c>
      <c r="O2200">
        <v>101489</v>
      </c>
      <c r="P2200" s="6" t="s">
        <v>16795</v>
      </c>
      <c r="Q2200" s="6" t="s">
        <v>16973</v>
      </c>
      <c r="R2200">
        <v>1</v>
      </c>
      <c r="S2200">
        <v>0</v>
      </c>
      <c r="T2200">
        <v>-1</v>
      </c>
      <c r="U2200">
        <v>300</v>
      </c>
      <c r="V2200" s="6" t="s">
        <v>17183</v>
      </c>
      <c r="W2200" s="6" t="s">
        <v>16946</v>
      </c>
      <c r="X2200" s="55">
        <v>44667</v>
      </c>
      <c r="Y2200">
        <v>0</v>
      </c>
      <c r="Z2200">
        <v>0</v>
      </c>
      <c r="AA2200" s="6" t="s">
        <v>16765</v>
      </c>
      <c r="AB2200" s="6" t="s">
        <v>16947</v>
      </c>
      <c r="AD2200" s="6" t="s">
        <v>16765</v>
      </c>
      <c r="AE2200">
        <v>53904</v>
      </c>
      <c r="AF2200">
        <v>48692</v>
      </c>
      <c r="AG2200" s="6" t="s">
        <v>16973</v>
      </c>
      <c r="AH2200" s="6" t="s">
        <v>16950</v>
      </c>
      <c r="AI2200" s="6" t="s">
        <v>16951</v>
      </c>
      <c r="AJ2200" s="6" t="s">
        <v>16765</v>
      </c>
      <c r="AK2200" s="6" t="s">
        <v>16765</v>
      </c>
      <c r="AL2200" s="6" t="s">
        <v>16765</v>
      </c>
      <c r="AM2200" s="6" t="s">
        <v>16952</v>
      </c>
      <c r="AN2200">
        <v>0</v>
      </c>
      <c r="AO2200" s="55">
        <v>44667</v>
      </c>
      <c r="AP2200" s="6" t="s">
        <v>17190</v>
      </c>
      <c r="AQ2200">
        <v>0</v>
      </c>
      <c r="AR2200" s="6" t="s">
        <v>17184</v>
      </c>
      <c r="AS2200" s="6" t="s">
        <v>17002</v>
      </c>
      <c r="AT2200" s="6" t="s">
        <v>16947</v>
      </c>
      <c r="AU2200">
        <v>0</v>
      </c>
      <c r="AV2200">
        <v>0</v>
      </c>
      <c r="AW2200" s="6" t="s">
        <v>16956</v>
      </c>
      <c r="AX2200" s="6" t="s">
        <v>16765</v>
      </c>
      <c r="AY2200" s="6" t="s">
        <v>16765</v>
      </c>
      <c r="AZ2200" s="6" t="s">
        <v>16958</v>
      </c>
      <c r="BA2200" s="6" t="s">
        <v>16765</v>
      </c>
      <c r="BB2200" s="6" t="s">
        <v>16959</v>
      </c>
      <c r="BC2200" s="6" t="s">
        <v>16765</v>
      </c>
      <c r="BD2200" s="6" t="s">
        <v>16960</v>
      </c>
      <c r="BE2200" s="6" t="s">
        <v>16961</v>
      </c>
      <c r="BF2200" s="6" t="s">
        <v>13575</v>
      </c>
      <c r="BG2200" s="6" t="s">
        <v>13575</v>
      </c>
      <c r="BH2200" s="6" t="s">
        <v>16959</v>
      </c>
      <c r="BI2200">
        <v>0</v>
      </c>
      <c r="BJ2200" s="6" t="s">
        <v>16958</v>
      </c>
      <c r="BK2200">
        <v>0</v>
      </c>
      <c r="BL2200" s="6" t="s">
        <v>315</v>
      </c>
      <c r="BM2200" s="56">
        <f>COUNTIF($B$2:B2200,B2200)</f>
        <v>2</v>
      </c>
      <c r="BN2200" s="6" t="str">
        <f t="shared" si="34"/>
        <v>16575-2</v>
      </c>
    </row>
    <row r="2201" spans="1:66" x14ac:dyDescent="0.25">
      <c r="A2201">
        <v>1</v>
      </c>
      <c r="B2201">
        <v>16575</v>
      </c>
      <c r="C2201" s="6" t="s">
        <v>20246</v>
      </c>
      <c r="D2201">
        <v>5</v>
      </c>
      <c r="E2201">
        <v>1</v>
      </c>
      <c r="F2201">
        <v>10</v>
      </c>
      <c r="G2201">
        <v>105</v>
      </c>
      <c r="H2201" s="6" t="s">
        <v>17010</v>
      </c>
      <c r="I2201">
        <v>1</v>
      </c>
      <c r="J2201">
        <v>248342</v>
      </c>
      <c r="K2201">
        <v>7</v>
      </c>
      <c r="L2201" s="55">
        <v>44618</v>
      </c>
      <c r="M2201" s="6" t="s">
        <v>16765</v>
      </c>
      <c r="N2201" s="55">
        <v>44707</v>
      </c>
      <c r="O2201">
        <v>101489</v>
      </c>
      <c r="P2201" s="6" t="s">
        <v>16795</v>
      </c>
      <c r="Q2201" s="6" t="s">
        <v>16973</v>
      </c>
      <c r="R2201">
        <v>2</v>
      </c>
      <c r="S2201">
        <v>0</v>
      </c>
      <c r="T2201">
        <v>-2</v>
      </c>
      <c r="U2201">
        <v>600</v>
      </c>
      <c r="V2201" s="6" t="s">
        <v>17183</v>
      </c>
      <c r="W2201" s="6" t="s">
        <v>16946</v>
      </c>
      <c r="X2201" s="55">
        <v>44667</v>
      </c>
      <c r="Y2201">
        <v>0</v>
      </c>
      <c r="Z2201">
        <v>0</v>
      </c>
      <c r="AA2201" s="6" t="s">
        <v>16765</v>
      </c>
      <c r="AB2201" s="6" t="s">
        <v>16947</v>
      </c>
      <c r="AD2201" s="6" t="s">
        <v>16765</v>
      </c>
      <c r="AE2201">
        <v>54063</v>
      </c>
      <c r="AF2201">
        <v>48824</v>
      </c>
      <c r="AG2201" s="6" t="s">
        <v>16973</v>
      </c>
      <c r="AH2201" s="6" t="s">
        <v>16950</v>
      </c>
      <c r="AI2201" s="6" t="s">
        <v>16951</v>
      </c>
      <c r="AJ2201" s="6" t="s">
        <v>16765</v>
      </c>
      <c r="AK2201" s="6" t="s">
        <v>16765</v>
      </c>
      <c r="AL2201" s="6" t="s">
        <v>16765</v>
      </c>
      <c r="AM2201" s="6" t="s">
        <v>16952</v>
      </c>
      <c r="AN2201">
        <v>0</v>
      </c>
      <c r="AO2201" s="55">
        <v>44667</v>
      </c>
      <c r="AP2201" s="6" t="s">
        <v>17190</v>
      </c>
      <c r="AQ2201">
        <v>0</v>
      </c>
      <c r="AR2201" s="6" t="s">
        <v>17184</v>
      </c>
      <c r="AS2201" s="6" t="s">
        <v>17002</v>
      </c>
      <c r="AT2201" s="6" t="s">
        <v>16947</v>
      </c>
      <c r="AU2201">
        <v>0</v>
      </c>
      <c r="AV2201">
        <v>0</v>
      </c>
      <c r="AW2201" s="6" t="s">
        <v>16956</v>
      </c>
      <c r="AX2201" s="6" t="s">
        <v>16765</v>
      </c>
      <c r="AY2201" s="6" t="s">
        <v>16765</v>
      </c>
      <c r="AZ2201" s="6" t="s">
        <v>16958</v>
      </c>
      <c r="BA2201" s="6" t="s">
        <v>16765</v>
      </c>
      <c r="BB2201" s="6" t="s">
        <v>16959</v>
      </c>
      <c r="BC2201" s="6" t="s">
        <v>16765</v>
      </c>
      <c r="BD2201" s="6" t="s">
        <v>16960</v>
      </c>
      <c r="BE2201" s="6" t="s">
        <v>16961</v>
      </c>
      <c r="BF2201" s="6" t="s">
        <v>13575</v>
      </c>
      <c r="BG2201" s="6" t="s">
        <v>13575</v>
      </c>
      <c r="BH2201" s="6" t="s">
        <v>16959</v>
      </c>
      <c r="BI2201">
        <v>0</v>
      </c>
      <c r="BJ2201" s="6" t="s">
        <v>16958</v>
      </c>
      <c r="BK2201">
        <v>0</v>
      </c>
      <c r="BL2201" s="6" t="s">
        <v>315</v>
      </c>
      <c r="BM2201" s="56">
        <f>COUNTIF($B$2:B2201,B2201)</f>
        <v>3</v>
      </c>
      <c r="BN2201" s="6" t="str">
        <f t="shared" si="34"/>
        <v>16575-3</v>
      </c>
    </row>
    <row r="2202" spans="1:66" x14ac:dyDescent="0.25">
      <c r="A2202">
        <v>1</v>
      </c>
      <c r="B2202">
        <v>16575</v>
      </c>
      <c r="C2202" s="6" t="s">
        <v>20246</v>
      </c>
      <c r="D2202">
        <v>5</v>
      </c>
      <c r="E2202">
        <v>1</v>
      </c>
      <c r="F2202">
        <v>10</v>
      </c>
      <c r="G2202">
        <v>105</v>
      </c>
      <c r="H2202" s="6" t="s">
        <v>17010</v>
      </c>
      <c r="I2202">
        <v>1</v>
      </c>
      <c r="J2202">
        <v>872972</v>
      </c>
      <c r="K2202">
        <v>6</v>
      </c>
      <c r="L2202" s="55">
        <v>43883</v>
      </c>
      <c r="M2202" s="6" t="s">
        <v>16765</v>
      </c>
      <c r="N2202" s="55">
        <v>109574</v>
      </c>
      <c r="O2202">
        <v>101489</v>
      </c>
      <c r="P2202" s="6" t="s">
        <v>16795</v>
      </c>
      <c r="Q2202" s="6" t="s">
        <v>16973</v>
      </c>
      <c r="R2202">
        <v>1</v>
      </c>
      <c r="S2202">
        <v>0</v>
      </c>
      <c r="T2202">
        <v>-1</v>
      </c>
      <c r="U2202">
        <v>300</v>
      </c>
      <c r="V2202" s="6" t="s">
        <v>17183</v>
      </c>
      <c r="W2202" s="6" t="s">
        <v>16946</v>
      </c>
      <c r="X2202" s="55">
        <v>44667</v>
      </c>
      <c r="Y2202">
        <v>0</v>
      </c>
      <c r="Z2202">
        <v>0</v>
      </c>
      <c r="AA2202" s="6" t="s">
        <v>16765</v>
      </c>
      <c r="AB2202" s="6" t="s">
        <v>16947</v>
      </c>
      <c r="AD2202" s="6" t="s">
        <v>16765</v>
      </c>
      <c r="AE2202">
        <v>52213</v>
      </c>
      <c r="AF2202">
        <v>47267</v>
      </c>
      <c r="AG2202" s="6" t="s">
        <v>16973</v>
      </c>
      <c r="AH2202" s="6" t="s">
        <v>16950</v>
      </c>
      <c r="AI2202" s="6" t="s">
        <v>16951</v>
      </c>
      <c r="AJ2202" s="6" t="s">
        <v>16765</v>
      </c>
      <c r="AK2202" s="6" t="s">
        <v>16765</v>
      </c>
      <c r="AL2202" s="6" t="s">
        <v>16765</v>
      </c>
      <c r="AM2202" s="6" t="s">
        <v>16952</v>
      </c>
      <c r="AN2202">
        <v>0</v>
      </c>
      <c r="AO2202" s="55">
        <v>44667</v>
      </c>
      <c r="AP2202" s="6" t="s">
        <v>17000</v>
      </c>
      <c r="AQ2202">
        <v>0</v>
      </c>
      <c r="AR2202" s="6" t="s">
        <v>17184</v>
      </c>
      <c r="AS2202" s="6" t="s">
        <v>17002</v>
      </c>
      <c r="AT2202" s="6" t="s">
        <v>16947</v>
      </c>
      <c r="AU2202">
        <v>0</v>
      </c>
      <c r="AV2202">
        <v>0</v>
      </c>
      <c r="AW2202" s="6" t="s">
        <v>16956</v>
      </c>
      <c r="AX2202" s="6" t="s">
        <v>20247</v>
      </c>
      <c r="AY2202" s="6" t="s">
        <v>16765</v>
      </c>
      <c r="AZ2202" s="6" t="s">
        <v>16958</v>
      </c>
      <c r="BA2202" s="6" t="s">
        <v>16765</v>
      </c>
      <c r="BB2202" s="6" t="s">
        <v>16959</v>
      </c>
      <c r="BC2202" s="6" t="s">
        <v>16765</v>
      </c>
      <c r="BD2202" s="6" t="s">
        <v>16960</v>
      </c>
      <c r="BE2202" s="6" t="s">
        <v>16961</v>
      </c>
      <c r="BF2202" s="6" t="s">
        <v>13575</v>
      </c>
      <c r="BG2202" s="6" t="s">
        <v>13575</v>
      </c>
      <c r="BH2202" s="6" t="s">
        <v>16959</v>
      </c>
      <c r="BI2202">
        <v>0</v>
      </c>
      <c r="BJ2202" s="6" t="s">
        <v>16958</v>
      </c>
      <c r="BK2202">
        <v>0</v>
      </c>
      <c r="BL2202" s="6" t="s">
        <v>315</v>
      </c>
      <c r="BM2202" s="56">
        <f>COUNTIF($B$2:B2202,B2202)</f>
        <v>4</v>
      </c>
      <c r="BN2202" s="6" t="str">
        <f t="shared" si="34"/>
        <v>16575-4</v>
      </c>
    </row>
    <row r="2203" spans="1:66" x14ac:dyDescent="0.25">
      <c r="A2203">
        <v>1</v>
      </c>
      <c r="B2203">
        <v>16575</v>
      </c>
      <c r="C2203" s="6" t="s">
        <v>20246</v>
      </c>
      <c r="D2203">
        <v>5</v>
      </c>
      <c r="E2203">
        <v>1</v>
      </c>
      <c r="F2203">
        <v>10</v>
      </c>
      <c r="G2203">
        <v>105</v>
      </c>
      <c r="H2203" s="6" t="s">
        <v>17010</v>
      </c>
      <c r="I2203">
        <v>1</v>
      </c>
      <c r="J2203">
        <v>248341</v>
      </c>
      <c r="K2203">
        <v>7</v>
      </c>
      <c r="L2203" s="55">
        <v>44618</v>
      </c>
      <c r="M2203" s="6" t="s">
        <v>16765</v>
      </c>
      <c r="N2203" s="55">
        <v>44707</v>
      </c>
      <c r="O2203">
        <v>101490</v>
      </c>
      <c r="P2203" s="6" t="s">
        <v>16796</v>
      </c>
      <c r="Q2203" s="6" t="s">
        <v>16973</v>
      </c>
      <c r="R2203">
        <v>1</v>
      </c>
      <c r="S2203">
        <v>0</v>
      </c>
      <c r="T2203">
        <v>-1</v>
      </c>
      <c r="U2203">
        <v>348</v>
      </c>
      <c r="V2203" s="6" t="s">
        <v>17183</v>
      </c>
      <c r="W2203" s="6" t="s">
        <v>16946</v>
      </c>
      <c r="X2203" s="55">
        <v>44667</v>
      </c>
      <c r="Y2203">
        <v>0</v>
      </c>
      <c r="Z2203">
        <v>0</v>
      </c>
      <c r="AA2203" s="6" t="s">
        <v>16765</v>
      </c>
      <c r="AB2203" s="6" t="s">
        <v>16947</v>
      </c>
      <c r="AD2203" s="6" t="s">
        <v>16765</v>
      </c>
      <c r="AE2203">
        <v>54062</v>
      </c>
      <c r="AF2203">
        <v>48823</v>
      </c>
      <c r="AG2203" s="6" t="s">
        <v>16973</v>
      </c>
      <c r="AH2203" s="6" t="s">
        <v>16950</v>
      </c>
      <c r="AI2203" s="6" t="s">
        <v>16951</v>
      </c>
      <c r="AJ2203" s="6" t="s">
        <v>16765</v>
      </c>
      <c r="AK2203" s="6" t="s">
        <v>16765</v>
      </c>
      <c r="AL2203" s="6" t="s">
        <v>16765</v>
      </c>
      <c r="AM2203" s="6" t="s">
        <v>16952</v>
      </c>
      <c r="AN2203">
        <v>0</v>
      </c>
      <c r="AO2203" s="55">
        <v>44667</v>
      </c>
      <c r="AP2203" s="6" t="s">
        <v>17190</v>
      </c>
      <c r="AQ2203">
        <v>0</v>
      </c>
      <c r="AR2203" s="6" t="s">
        <v>17184</v>
      </c>
      <c r="AS2203" s="6" t="s">
        <v>17002</v>
      </c>
      <c r="AT2203" s="6" t="s">
        <v>16947</v>
      </c>
      <c r="AU2203">
        <v>0</v>
      </c>
      <c r="AV2203">
        <v>0</v>
      </c>
      <c r="AW2203" s="6" t="s">
        <v>16956</v>
      </c>
      <c r="AX2203" s="6" t="s">
        <v>16765</v>
      </c>
      <c r="AY2203" s="6" t="s">
        <v>16765</v>
      </c>
      <c r="AZ2203" s="6" t="s">
        <v>16958</v>
      </c>
      <c r="BA2203" s="6" t="s">
        <v>16765</v>
      </c>
      <c r="BB2203" s="6" t="s">
        <v>16959</v>
      </c>
      <c r="BC2203" s="6" t="s">
        <v>16765</v>
      </c>
      <c r="BD2203" s="6" t="s">
        <v>16960</v>
      </c>
      <c r="BE2203" s="6" t="s">
        <v>16961</v>
      </c>
      <c r="BF2203" s="6" t="s">
        <v>13575</v>
      </c>
      <c r="BG2203" s="6" t="s">
        <v>13575</v>
      </c>
      <c r="BH2203" s="6" t="s">
        <v>16959</v>
      </c>
      <c r="BI2203">
        <v>0</v>
      </c>
      <c r="BJ2203" s="6" t="s">
        <v>16958</v>
      </c>
      <c r="BK2203">
        <v>0</v>
      </c>
      <c r="BL2203" s="6" t="s">
        <v>315</v>
      </c>
      <c r="BM2203" s="56">
        <f>COUNTIF($B$2:B2203,B2203)</f>
        <v>5</v>
      </c>
      <c r="BN2203" s="6" t="str">
        <f t="shared" si="34"/>
        <v>16575-5</v>
      </c>
    </row>
    <row r="2204" spans="1:66" x14ac:dyDescent="0.25">
      <c r="A2204">
        <v>1</v>
      </c>
      <c r="B2204">
        <v>16575</v>
      </c>
      <c r="C2204" s="6" t="s">
        <v>20246</v>
      </c>
      <c r="D2204">
        <v>5</v>
      </c>
      <c r="E2204">
        <v>1</v>
      </c>
      <c r="F2204">
        <v>10</v>
      </c>
      <c r="G2204">
        <v>105</v>
      </c>
      <c r="H2204" s="6" t="s">
        <v>17010</v>
      </c>
      <c r="I2204">
        <v>1</v>
      </c>
      <c r="J2204">
        <v>831189</v>
      </c>
      <c r="K2204">
        <v>6</v>
      </c>
      <c r="L2204" s="55">
        <v>43805</v>
      </c>
      <c r="M2204" s="6" t="s">
        <v>16765</v>
      </c>
      <c r="N2204" s="55">
        <v>44601</v>
      </c>
      <c r="O2204">
        <v>104825</v>
      </c>
      <c r="P2204" s="6" t="s">
        <v>16797</v>
      </c>
      <c r="Q2204" s="6" t="s">
        <v>16973</v>
      </c>
      <c r="R2204">
        <v>1</v>
      </c>
      <c r="S2204">
        <v>0</v>
      </c>
      <c r="T2204">
        <v>-1</v>
      </c>
      <c r="U2204">
        <v>700</v>
      </c>
      <c r="V2204" s="6" t="s">
        <v>17183</v>
      </c>
      <c r="W2204" s="6" t="s">
        <v>16946</v>
      </c>
      <c r="X2204" s="55">
        <v>44667</v>
      </c>
      <c r="Y2204">
        <v>0</v>
      </c>
      <c r="Z2204">
        <v>0</v>
      </c>
      <c r="AA2204" s="6" t="s">
        <v>16765</v>
      </c>
      <c r="AB2204" s="6" t="s">
        <v>16947</v>
      </c>
      <c r="AD2204" s="6" t="s">
        <v>16765</v>
      </c>
      <c r="AE2204">
        <v>51862</v>
      </c>
      <c r="AF2204">
        <v>46958</v>
      </c>
      <c r="AG2204" s="6" t="s">
        <v>16973</v>
      </c>
      <c r="AH2204" s="6" t="s">
        <v>16950</v>
      </c>
      <c r="AI2204" s="6" t="s">
        <v>16951</v>
      </c>
      <c r="AJ2204" s="6" t="s">
        <v>16765</v>
      </c>
      <c r="AK2204" s="6" t="s">
        <v>16765</v>
      </c>
      <c r="AL2204" s="6" t="s">
        <v>16765</v>
      </c>
      <c r="AM2204" s="6" t="s">
        <v>16952</v>
      </c>
      <c r="AN2204">
        <v>0</v>
      </c>
      <c r="AO2204" s="55">
        <v>44667</v>
      </c>
      <c r="AP2204" s="6" t="s">
        <v>16953</v>
      </c>
      <c r="AQ2204">
        <v>0</v>
      </c>
      <c r="AR2204" s="6" t="s">
        <v>17184</v>
      </c>
      <c r="AS2204" s="6" t="s">
        <v>17002</v>
      </c>
      <c r="AT2204" s="6" t="s">
        <v>16947</v>
      </c>
      <c r="AU2204">
        <v>0</v>
      </c>
      <c r="AV2204">
        <v>0</v>
      </c>
      <c r="AW2204" s="6" t="s">
        <v>16956</v>
      </c>
      <c r="AX2204" s="6" t="s">
        <v>20248</v>
      </c>
      <c r="AY2204" s="6" t="s">
        <v>16765</v>
      </c>
      <c r="AZ2204" s="6" t="s">
        <v>16958</v>
      </c>
      <c r="BA2204" s="6" t="s">
        <v>16765</v>
      </c>
      <c r="BB2204" s="6" t="s">
        <v>16959</v>
      </c>
      <c r="BC2204" s="6" t="s">
        <v>16765</v>
      </c>
      <c r="BD2204" s="6" t="s">
        <v>16960</v>
      </c>
      <c r="BE2204" s="6" t="s">
        <v>16961</v>
      </c>
      <c r="BF2204" s="6" t="s">
        <v>13575</v>
      </c>
      <c r="BG2204" s="6" t="s">
        <v>13575</v>
      </c>
      <c r="BH2204" s="6" t="s">
        <v>16959</v>
      </c>
      <c r="BI2204">
        <v>0</v>
      </c>
      <c r="BJ2204" s="6" t="s">
        <v>16958</v>
      </c>
      <c r="BK2204">
        <v>0</v>
      </c>
      <c r="BL2204" s="6" t="s">
        <v>315</v>
      </c>
      <c r="BM2204" s="56">
        <f>COUNTIF($B$2:B2204,B2204)</f>
        <v>6</v>
      </c>
      <c r="BN2204" s="6" t="str">
        <f t="shared" si="34"/>
        <v>16575-6</v>
      </c>
    </row>
    <row r="2205" spans="1:66" x14ac:dyDescent="0.25">
      <c r="A2205">
        <v>1</v>
      </c>
      <c r="B2205">
        <v>16575</v>
      </c>
      <c r="C2205" s="6" t="s">
        <v>20246</v>
      </c>
      <c r="D2205">
        <v>5</v>
      </c>
      <c r="E2205">
        <v>1</v>
      </c>
      <c r="F2205">
        <v>10</v>
      </c>
      <c r="G2205">
        <v>105</v>
      </c>
      <c r="H2205" s="6" t="s">
        <v>17010</v>
      </c>
      <c r="I2205">
        <v>1</v>
      </c>
      <c r="J2205">
        <v>842896</v>
      </c>
      <c r="K2205">
        <v>6</v>
      </c>
      <c r="L2205" s="55">
        <v>43826</v>
      </c>
      <c r="M2205" s="6" t="s">
        <v>16765</v>
      </c>
      <c r="N2205" s="55">
        <v>44601</v>
      </c>
      <c r="O2205">
        <v>104825</v>
      </c>
      <c r="P2205" s="6" t="s">
        <v>16797</v>
      </c>
      <c r="Q2205" s="6" t="s">
        <v>16973</v>
      </c>
      <c r="R2205">
        <v>1</v>
      </c>
      <c r="S2205">
        <v>0</v>
      </c>
      <c r="T2205">
        <v>-1</v>
      </c>
      <c r="U2205">
        <v>700</v>
      </c>
      <c r="V2205" s="6" t="s">
        <v>17183</v>
      </c>
      <c r="W2205" s="6" t="s">
        <v>16946</v>
      </c>
      <c r="X2205" s="55">
        <v>44667</v>
      </c>
      <c r="Y2205">
        <v>0</v>
      </c>
      <c r="Z2205">
        <v>0</v>
      </c>
      <c r="AA2205" s="6" t="s">
        <v>16765</v>
      </c>
      <c r="AB2205" s="6" t="s">
        <v>16947</v>
      </c>
      <c r="AD2205" s="6" t="s">
        <v>16765</v>
      </c>
      <c r="AE2205">
        <v>51946</v>
      </c>
      <c r="AF2205">
        <v>47028</v>
      </c>
      <c r="AG2205" s="6" t="s">
        <v>16973</v>
      </c>
      <c r="AH2205" s="6" t="s">
        <v>16950</v>
      </c>
      <c r="AI2205" s="6" t="s">
        <v>16951</v>
      </c>
      <c r="AJ2205" s="6" t="s">
        <v>16765</v>
      </c>
      <c r="AK2205" s="6" t="s">
        <v>16765</v>
      </c>
      <c r="AL2205" s="6" t="s">
        <v>16765</v>
      </c>
      <c r="AM2205" s="6" t="s">
        <v>16952</v>
      </c>
      <c r="AN2205">
        <v>0</v>
      </c>
      <c r="AO2205" s="55">
        <v>44667</v>
      </c>
      <c r="AP2205" s="6" t="s">
        <v>16953</v>
      </c>
      <c r="AQ2205">
        <v>0</v>
      </c>
      <c r="AR2205" s="6" t="s">
        <v>17184</v>
      </c>
      <c r="AS2205" s="6" t="s">
        <v>17002</v>
      </c>
      <c r="AT2205" s="6" t="s">
        <v>16947</v>
      </c>
      <c r="AU2205">
        <v>0</v>
      </c>
      <c r="AV2205">
        <v>0</v>
      </c>
      <c r="AW2205" s="6" t="s">
        <v>16956</v>
      </c>
      <c r="AX2205" s="6" t="s">
        <v>20249</v>
      </c>
      <c r="AY2205" s="6" t="s">
        <v>16765</v>
      </c>
      <c r="AZ2205" s="6" t="s">
        <v>16958</v>
      </c>
      <c r="BA2205" s="6" t="s">
        <v>16765</v>
      </c>
      <c r="BB2205" s="6" t="s">
        <v>16959</v>
      </c>
      <c r="BC2205" s="6" t="s">
        <v>16765</v>
      </c>
      <c r="BD2205" s="6" t="s">
        <v>16960</v>
      </c>
      <c r="BE2205" s="6" t="s">
        <v>16961</v>
      </c>
      <c r="BF2205" s="6" t="s">
        <v>13575</v>
      </c>
      <c r="BG2205" s="6" t="s">
        <v>13575</v>
      </c>
      <c r="BH2205" s="6" t="s">
        <v>16959</v>
      </c>
      <c r="BI2205">
        <v>0</v>
      </c>
      <c r="BJ2205" s="6" t="s">
        <v>16958</v>
      </c>
      <c r="BK2205">
        <v>0</v>
      </c>
      <c r="BL2205" s="6" t="s">
        <v>315</v>
      </c>
      <c r="BM2205" s="56">
        <f>COUNTIF($B$2:B2205,B2205)</f>
        <v>7</v>
      </c>
      <c r="BN2205" s="6" t="str">
        <f t="shared" si="34"/>
        <v>16575-7</v>
      </c>
    </row>
    <row r="2206" spans="1:66" x14ac:dyDescent="0.25">
      <c r="A2206">
        <v>1</v>
      </c>
      <c r="B2206">
        <v>16582</v>
      </c>
      <c r="C2206" s="6" t="s">
        <v>20250</v>
      </c>
      <c r="D2206">
        <v>5</v>
      </c>
      <c r="E2206">
        <v>1</v>
      </c>
      <c r="F2206">
        <v>10</v>
      </c>
      <c r="G2206">
        <v>105</v>
      </c>
      <c r="H2206" s="6" t="s">
        <v>17010</v>
      </c>
      <c r="I2206">
        <v>1</v>
      </c>
      <c r="J2206">
        <v>850690</v>
      </c>
      <c r="K2206">
        <v>6</v>
      </c>
      <c r="L2206" s="55">
        <v>43843</v>
      </c>
      <c r="M2206" s="6" t="s">
        <v>16765</v>
      </c>
      <c r="N2206" s="55">
        <v>44628</v>
      </c>
      <c r="O2206">
        <v>248065</v>
      </c>
      <c r="P2206" s="6" t="s">
        <v>16778</v>
      </c>
      <c r="Q2206" s="6" t="s">
        <v>20251</v>
      </c>
      <c r="R2206">
        <v>1</v>
      </c>
      <c r="S2206">
        <v>0</v>
      </c>
      <c r="T2206">
        <v>-1</v>
      </c>
      <c r="U2206">
        <v>1649.52</v>
      </c>
      <c r="V2206" s="6" t="s">
        <v>16945</v>
      </c>
      <c r="W2206" s="6" t="s">
        <v>16995</v>
      </c>
      <c r="X2206" s="55">
        <v>44655</v>
      </c>
      <c r="Y2206">
        <v>10000</v>
      </c>
      <c r="Z2206">
        <v>604.24</v>
      </c>
      <c r="AA2206" s="6" t="s">
        <v>17552</v>
      </c>
      <c r="AB2206" s="6" t="s">
        <v>16947</v>
      </c>
      <c r="AD2206" s="6" t="s">
        <v>16948</v>
      </c>
      <c r="AE2206">
        <v>52021</v>
      </c>
      <c r="AF2206">
        <v>47095</v>
      </c>
      <c r="AG2206" s="6" t="s">
        <v>16949</v>
      </c>
      <c r="AH2206" s="6" t="s">
        <v>16950</v>
      </c>
      <c r="AI2206" s="6" t="s">
        <v>16951</v>
      </c>
      <c r="AJ2206" s="6" t="s">
        <v>16765</v>
      </c>
      <c r="AK2206" s="6" t="s">
        <v>16765</v>
      </c>
      <c r="AL2206" s="6" t="s">
        <v>16765</v>
      </c>
      <c r="AM2206" s="6" t="s">
        <v>16952</v>
      </c>
      <c r="AN2206">
        <v>0</v>
      </c>
      <c r="AO2206" s="55">
        <v>44655</v>
      </c>
      <c r="AP2206" s="6" t="s">
        <v>16953</v>
      </c>
      <c r="AQ2206">
        <v>0</v>
      </c>
      <c r="AR2206" s="6" t="s">
        <v>16997</v>
      </c>
      <c r="AS2206" s="6" t="s">
        <v>16955</v>
      </c>
      <c r="AT2206" s="6" t="s">
        <v>16947</v>
      </c>
      <c r="AU2206">
        <v>0</v>
      </c>
      <c r="AV2206">
        <v>0</v>
      </c>
      <c r="AW2206" s="6" t="s">
        <v>16956</v>
      </c>
      <c r="AX2206" s="6" t="s">
        <v>18200</v>
      </c>
      <c r="AY2206" s="6" t="s">
        <v>16765</v>
      </c>
      <c r="AZ2206" s="6" t="s">
        <v>16958</v>
      </c>
      <c r="BA2206" s="6" t="s">
        <v>16765</v>
      </c>
      <c r="BB2206" s="6" t="s">
        <v>16959</v>
      </c>
      <c r="BC2206" s="6" t="s">
        <v>16765</v>
      </c>
      <c r="BD2206" s="6" t="s">
        <v>16960</v>
      </c>
      <c r="BE2206" s="6" t="s">
        <v>16961</v>
      </c>
      <c r="BF2206" s="6" t="s">
        <v>13575</v>
      </c>
      <c r="BG2206" s="6" t="s">
        <v>13575</v>
      </c>
      <c r="BH2206" s="6" t="s">
        <v>16959</v>
      </c>
      <c r="BI2206">
        <v>0</v>
      </c>
      <c r="BJ2206" s="6" t="s">
        <v>16958</v>
      </c>
      <c r="BK2206">
        <v>0</v>
      </c>
      <c r="BL2206" s="6" t="s">
        <v>315</v>
      </c>
      <c r="BM2206" s="56">
        <f>COUNTIF($B$2:B2206,B2206)</f>
        <v>1</v>
      </c>
      <c r="BN2206" s="6" t="str">
        <f t="shared" si="34"/>
        <v>16582-1</v>
      </c>
    </row>
    <row r="2207" spans="1:66" x14ac:dyDescent="0.25">
      <c r="A2207">
        <v>1</v>
      </c>
      <c r="B2207">
        <v>16598</v>
      </c>
      <c r="C2207" s="6" t="s">
        <v>20252</v>
      </c>
      <c r="D2207">
        <v>5</v>
      </c>
      <c r="E2207">
        <v>1</v>
      </c>
      <c r="F2207">
        <v>10</v>
      </c>
      <c r="G2207">
        <v>104</v>
      </c>
      <c r="H2207" s="6" t="s">
        <v>16943</v>
      </c>
      <c r="I2207">
        <v>1</v>
      </c>
      <c r="J2207">
        <v>5338</v>
      </c>
      <c r="K2207">
        <v>7</v>
      </c>
      <c r="L2207" s="55">
        <v>44173</v>
      </c>
      <c r="M2207" s="6" t="s">
        <v>16765</v>
      </c>
      <c r="N2207" s="55">
        <v>44825</v>
      </c>
      <c r="O2207">
        <v>118784</v>
      </c>
      <c r="P2207" s="6" t="s">
        <v>16764</v>
      </c>
      <c r="Q2207" s="6" t="s">
        <v>20253</v>
      </c>
      <c r="R2207">
        <v>1</v>
      </c>
      <c r="S2207">
        <v>0</v>
      </c>
      <c r="T2207">
        <v>-1</v>
      </c>
      <c r="U2207">
        <v>1651</v>
      </c>
      <c r="V2207" s="6" t="s">
        <v>16945</v>
      </c>
      <c r="W2207" s="6" t="s">
        <v>16946</v>
      </c>
      <c r="X2207" s="55">
        <v>44663</v>
      </c>
      <c r="Y2207">
        <v>0</v>
      </c>
      <c r="Z2207">
        <v>263.86</v>
      </c>
      <c r="AA2207" s="6" t="s">
        <v>16969</v>
      </c>
      <c r="AB2207" s="6" t="s">
        <v>16947</v>
      </c>
      <c r="AD2207" s="6" t="s">
        <v>16948</v>
      </c>
      <c r="AE2207">
        <v>52729</v>
      </c>
      <c r="AF2207">
        <v>47717</v>
      </c>
      <c r="AG2207" s="6" t="s">
        <v>16949</v>
      </c>
      <c r="AH2207" s="6" t="s">
        <v>16950</v>
      </c>
      <c r="AI2207" s="6" t="s">
        <v>16951</v>
      </c>
      <c r="AJ2207" s="6" t="s">
        <v>16765</v>
      </c>
      <c r="AK2207" s="6" t="s">
        <v>16765</v>
      </c>
      <c r="AL2207" s="6" t="s">
        <v>16765</v>
      </c>
      <c r="AM2207" s="6" t="s">
        <v>16952</v>
      </c>
      <c r="AN2207">
        <v>0</v>
      </c>
      <c r="AO2207" s="55">
        <v>44663</v>
      </c>
      <c r="AP2207" s="6" t="s">
        <v>16953</v>
      </c>
      <c r="AQ2207">
        <v>0</v>
      </c>
      <c r="AR2207" s="6" t="s">
        <v>16954</v>
      </c>
      <c r="AS2207" s="6" t="s">
        <v>16955</v>
      </c>
      <c r="AT2207" s="6" t="s">
        <v>16947</v>
      </c>
      <c r="AU2207">
        <v>0</v>
      </c>
      <c r="AV2207">
        <v>0</v>
      </c>
      <c r="AW2207" s="6" t="s">
        <v>16956</v>
      </c>
      <c r="AX2207" s="6" t="s">
        <v>18233</v>
      </c>
      <c r="AY2207" s="6" t="s">
        <v>16765</v>
      </c>
      <c r="AZ2207" s="6" t="s">
        <v>16958</v>
      </c>
      <c r="BA2207" s="6" t="s">
        <v>16765</v>
      </c>
      <c r="BB2207" s="6" t="s">
        <v>16959</v>
      </c>
      <c r="BC2207" s="6" t="s">
        <v>16765</v>
      </c>
      <c r="BD2207" s="6" t="s">
        <v>16960</v>
      </c>
      <c r="BE2207" s="6" t="s">
        <v>16961</v>
      </c>
      <c r="BF2207" s="6" t="s">
        <v>13575</v>
      </c>
      <c r="BG2207" s="6" t="s">
        <v>13575</v>
      </c>
      <c r="BH2207" s="6" t="s">
        <v>16959</v>
      </c>
      <c r="BI2207">
        <v>0</v>
      </c>
      <c r="BJ2207" s="6" t="s">
        <v>16958</v>
      </c>
      <c r="BK2207">
        <v>0</v>
      </c>
      <c r="BL2207" s="6" t="s">
        <v>315</v>
      </c>
      <c r="BM2207" s="56">
        <f>COUNTIF($B$2:B2207,B2207)</f>
        <v>1</v>
      </c>
      <c r="BN2207" s="6" t="str">
        <f t="shared" si="34"/>
        <v>16598-1</v>
      </c>
    </row>
    <row r="2208" spans="1:66" x14ac:dyDescent="0.25">
      <c r="A2208">
        <v>1</v>
      </c>
      <c r="B2208">
        <v>16603</v>
      </c>
      <c r="C2208" s="6" t="s">
        <v>20254</v>
      </c>
      <c r="D2208">
        <v>5</v>
      </c>
      <c r="E2208">
        <v>2</v>
      </c>
      <c r="F2208">
        <v>20</v>
      </c>
      <c r="G2208">
        <v>206</v>
      </c>
      <c r="H2208" s="6" t="s">
        <v>16943</v>
      </c>
      <c r="I2208">
        <v>1</v>
      </c>
      <c r="J2208">
        <v>89856</v>
      </c>
      <c r="K2208">
        <v>7</v>
      </c>
      <c r="L2208" s="55">
        <v>44329</v>
      </c>
      <c r="M2208" s="6" t="s">
        <v>16765</v>
      </c>
      <c r="N2208" s="55">
        <v>44694</v>
      </c>
      <c r="O2208">
        <v>118748</v>
      </c>
      <c r="P2208" s="6" t="s">
        <v>16835</v>
      </c>
      <c r="Q2208" s="6" t="s">
        <v>20255</v>
      </c>
      <c r="R2208">
        <v>1</v>
      </c>
      <c r="S2208">
        <v>0</v>
      </c>
      <c r="T2208">
        <v>-1</v>
      </c>
      <c r="U2208">
        <v>1870.63</v>
      </c>
      <c r="V2208" s="6" t="s">
        <v>16945</v>
      </c>
      <c r="W2208" s="6" t="s">
        <v>16946</v>
      </c>
      <c r="X2208" s="55">
        <v>44669</v>
      </c>
      <c r="Y2208">
        <v>10000</v>
      </c>
      <c r="Z2208">
        <v>2122.9299999999998</v>
      </c>
      <c r="AA2208" s="6" t="s">
        <v>16965</v>
      </c>
      <c r="AB2208" s="6" t="s">
        <v>16947</v>
      </c>
      <c r="AD2208" s="6" t="s">
        <v>16948</v>
      </c>
      <c r="AE2208">
        <v>53186</v>
      </c>
      <c r="AF2208">
        <v>48066</v>
      </c>
      <c r="AG2208" s="6" t="s">
        <v>16949</v>
      </c>
      <c r="AH2208" s="6" t="s">
        <v>16950</v>
      </c>
      <c r="AI2208" s="6" t="s">
        <v>16951</v>
      </c>
      <c r="AJ2208" s="6" t="s">
        <v>16765</v>
      </c>
      <c r="AK2208" s="6" t="s">
        <v>16765</v>
      </c>
      <c r="AL2208" s="6" t="s">
        <v>16765</v>
      </c>
      <c r="AM2208" s="6" t="s">
        <v>16952</v>
      </c>
      <c r="AN2208">
        <v>0</v>
      </c>
      <c r="AO2208" s="55">
        <v>44669</v>
      </c>
      <c r="AP2208" s="6" t="s">
        <v>16953</v>
      </c>
      <c r="AQ2208">
        <v>0</v>
      </c>
      <c r="AR2208" s="6" t="s">
        <v>16954</v>
      </c>
      <c r="AS2208" s="6" t="s">
        <v>16955</v>
      </c>
      <c r="AT2208" s="6" t="s">
        <v>16947</v>
      </c>
      <c r="AU2208">
        <v>0</v>
      </c>
      <c r="AV2208">
        <v>0</v>
      </c>
      <c r="AW2208" s="6" t="s">
        <v>16956</v>
      </c>
      <c r="AX2208" s="6" t="s">
        <v>20256</v>
      </c>
      <c r="AY2208" s="6" t="s">
        <v>16765</v>
      </c>
      <c r="AZ2208" s="6" t="s">
        <v>16958</v>
      </c>
      <c r="BA2208" s="6" t="s">
        <v>16765</v>
      </c>
      <c r="BB2208" s="6" t="s">
        <v>16959</v>
      </c>
      <c r="BC2208" s="6" t="s">
        <v>16765</v>
      </c>
      <c r="BD2208" s="6" t="s">
        <v>16960</v>
      </c>
      <c r="BE2208" s="6" t="s">
        <v>16961</v>
      </c>
      <c r="BF2208" s="6" t="s">
        <v>13575</v>
      </c>
      <c r="BG2208" s="6" t="s">
        <v>13575</v>
      </c>
      <c r="BH2208" s="6" t="s">
        <v>16959</v>
      </c>
      <c r="BI2208">
        <v>0</v>
      </c>
      <c r="BJ2208" s="6" t="s">
        <v>16958</v>
      </c>
      <c r="BK2208">
        <v>0</v>
      </c>
      <c r="BL2208" s="6" t="s">
        <v>315</v>
      </c>
      <c r="BM2208" s="56">
        <f>COUNTIF($B$2:B2208,B2208)</f>
        <v>1</v>
      </c>
      <c r="BN2208" s="6" t="str">
        <f t="shared" si="34"/>
        <v>16603-1</v>
      </c>
    </row>
    <row r="2209" spans="1:66" x14ac:dyDescent="0.25">
      <c r="A2209">
        <v>1</v>
      </c>
      <c r="B2209">
        <v>16603</v>
      </c>
      <c r="C2209" s="6" t="s">
        <v>20254</v>
      </c>
      <c r="D2209">
        <v>5</v>
      </c>
      <c r="E2209">
        <v>2</v>
      </c>
      <c r="F2209">
        <v>20</v>
      </c>
      <c r="G2209">
        <v>206</v>
      </c>
      <c r="H2209" s="6" t="s">
        <v>16943</v>
      </c>
      <c r="I2209">
        <v>1</v>
      </c>
      <c r="J2209">
        <v>100386</v>
      </c>
      <c r="K2209">
        <v>7</v>
      </c>
      <c r="L2209" s="55">
        <v>44348</v>
      </c>
      <c r="M2209" s="6" t="s">
        <v>16765</v>
      </c>
      <c r="N2209" s="55">
        <v>44694</v>
      </c>
      <c r="O2209">
        <v>118750</v>
      </c>
      <c r="P2209" s="6" t="s">
        <v>16767</v>
      </c>
      <c r="Q2209" s="6" t="s">
        <v>20257</v>
      </c>
      <c r="R2209">
        <v>1</v>
      </c>
      <c r="S2209">
        <v>0</v>
      </c>
      <c r="T2209">
        <v>-1</v>
      </c>
      <c r="U2209">
        <v>1803.8</v>
      </c>
      <c r="V2209" s="6" t="s">
        <v>16945</v>
      </c>
      <c r="W2209" s="6" t="s">
        <v>16946</v>
      </c>
      <c r="X2209" s="55">
        <v>44669</v>
      </c>
      <c r="Y2209">
        <v>10000</v>
      </c>
      <c r="Z2209">
        <v>2122.9299999999998</v>
      </c>
      <c r="AA2209" s="6" t="s">
        <v>16965</v>
      </c>
      <c r="AB2209" s="6" t="s">
        <v>16947</v>
      </c>
      <c r="AD2209" s="6" t="s">
        <v>16948</v>
      </c>
      <c r="AE2209">
        <v>53226</v>
      </c>
      <c r="AF2209">
        <v>48103</v>
      </c>
      <c r="AG2209" s="6" t="s">
        <v>16949</v>
      </c>
      <c r="AH2209" s="6" t="s">
        <v>16950</v>
      </c>
      <c r="AI2209" s="6" t="s">
        <v>16951</v>
      </c>
      <c r="AJ2209" s="6" t="s">
        <v>16765</v>
      </c>
      <c r="AK2209" s="6" t="s">
        <v>16765</v>
      </c>
      <c r="AL2209" s="6" t="s">
        <v>16765</v>
      </c>
      <c r="AM2209" s="6" t="s">
        <v>16952</v>
      </c>
      <c r="AN2209">
        <v>0</v>
      </c>
      <c r="AO2209" s="55">
        <v>44669</v>
      </c>
      <c r="AP2209" s="6" t="s">
        <v>16953</v>
      </c>
      <c r="AQ2209">
        <v>0</v>
      </c>
      <c r="AR2209" s="6" t="s">
        <v>16954</v>
      </c>
      <c r="AS2209" s="6" t="s">
        <v>16955</v>
      </c>
      <c r="AT2209" s="6" t="s">
        <v>16947</v>
      </c>
      <c r="AU2209">
        <v>0</v>
      </c>
      <c r="AV2209">
        <v>0</v>
      </c>
      <c r="AW2209" s="6" t="s">
        <v>16956</v>
      </c>
      <c r="AX2209" s="6" t="s">
        <v>19915</v>
      </c>
      <c r="AY2209" s="6" t="s">
        <v>16765</v>
      </c>
      <c r="AZ2209" s="6" t="s">
        <v>16958</v>
      </c>
      <c r="BA2209" s="6" t="s">
        <v>16765</v>
      </c>
      <c r="BB2209" s="6" t="s">
        <v>16959</v>
      </c>
      <c r="BC2209" s="6" t="s">
        <v>16765</v>
      </c>
      <c r="BD2209" s="6" t="s">
        <v>16960</v>
      </c>
      <c r="BE2209" s="6" t="s">
        <v>16961</v>
      </c>
      <c r="BF2209" s="6" t="s">
        <v>13575</v>
      </c>
      <c r="BG2209" s="6" t="s">
        <v>13575</v>
      </c>
      <c r="BH2209" s="6" t="s">
        <v>16959</v>
      </c>
      <c r="BI2209">
        <v>0</v>
      </c>
      <c r="BJ2209" s="6" t="s">
        <v>16958</v>
      </c>
      <c r="BK2209">
        <v>0</v>
      </c>
      <c r="BL2209" s="6" t="s">
        <v>315</v>
      </c>
      <c r="BM2209" s="56">
        <f>COUNTIF($B$2:B2209,B2209)</f>
        <v>2</v>
      </c>
      <c r="BN2209" s="6" t="str">
        <f t="shared" si="34"/>
        <v>16603-2</v>
      </c>
    </row>
    <row r="2210" spans="1:66" x14ac:dyDescent="0.25">
      <c r="A2210">
        <v>1</v>
      </c>
      <c r="B2210">
        <v>16603</v>
      </c>
      <c r="C2210" s="6" t="s">
        <v>20254</v>
      </c>
      <c r="D2210">
        <v>5</v>
      </c>
      <c r="E2210">
        <v>2</v>
      </c>
      <c r="F2210">
        <v>20</v>
      </c>
      <c r="G2210">
        <v>206</v>
      </c>
      <c r="H2210" s="6" t="s">
        <v>16943</v>
      </c>
      <c r="I2210">
        <v>1</v>
      </c>
      <c r="J2210">
        <v>865162</v>
      </c>
      <c r="K2210">
        <v>6</v>
      </c>
      <c r="L2210" s="55">
        <v>43871</v>
      </c>
      <c r="M2210" s="6" t="s">
        <v>16765</v>
      </c>
      <c r="N2210" s="55">
        <v>44628</v>
      </c>
      <c r="O2210">
        <v>118750</v>
      </c>
      <c r="P2210" s="6" t="s">
        <v>16767</v>
      </c>
      <c r="Q2210" s="6" t="s">
        <v>20258</v>
      </c>
      <c r="R2210">
        <v>1</v>
      </c>
      <c r="S2210">
        <v>0</v>
      </c>
      <c r="T2210">
        <v>-1</v>
      </c>
      <c r="U2210">
        <v>1803.8</v>
      </c>
      <c r="V2210" s="6" t="s">
        <v>16945</v>
      </c>
      <c r="W2210" s="6" t="s">
        <v>16946</v>
      </c>
      <c r="X2210" s="55">
        <v>44669</v>
      </c>
      <c r="Y2210">
        <v>10000</v>
      </c>
      <c r="Z2210">
        <v>2122.9299999999998</v>
      </c>
      <c r="AA2210" s="6" t="s">
        <v>16965</v>
      </c>
      <c r="AB2210" s="6" t="s">
        <v>16947</v>
      </c>
      <c r="AD2210" s="6" t="s">
        <v>16948</v>
      </c>
      <c r="AE2210">
        <v>52160</v>
      </c>
      <c r="AF2210">
        <v>47231</v>
      </c>
      <c r="AG2210" s="6" t="s">
        <v>16949</v>
      </c>
      <c r="AH2210" s="6" t="s">
        <v>16950</v>
      </c>
      <c r="AI2210" s="6" t="s">
        <v>16951</v>
      </c>
      <c r="AJ2210" s="6" t="s">
        <v>16765</v>
      </c>
      <c r="AK2210" s="6" t="s">
        <v>16765</v>
      </c>
      <c r="AL2210" s="6" t="s">
        <v>16765</v>
      </c>
      <c r="AM2210" s="6" t="s">
        <v>16952</v>
      </c>
      <c r="AN2210">
        <v>0</v>
      </c>
      <c r="AO2210" s="55">
        <v>44669</v>
      </c>
      <c r="AP2210" s="6" t="s">
        <v>16953</v>
      </c>
      <c r="AQ2210">
        <v>0</v>
      </c>
      <c r="AR2210" s="6" t="s">
        <v>16954</v>
      </c>
      <c r="AS2210" s="6" t="s">
        <v>16955</v>
      </c>
      <c r="AT2210" s="6" t="s">
        <v>16947</v>
      </c>
      <c r="AU2210">
        <v>0</v>
      </c>
      <c r="AV2210">
        <v>0</v>
      </c>
      <c r="AW2210" s="6" t="s">
        <v>16956</v>
      </c>
      <c r="AX2210" s="6" t="s">
        <v>19131</v>
      </c>
      <c r="AY2210" s="6" t="s">
        <v>16765</v>
      </c>
      <c r="AZ2210" s="6" t="s">
        <v>16958</v>
      </c>
      <c r="BA2210" s="6" t="s">
        <v>16765</v>
      </c>
      <c r="BB2210" s="6" t="s">
        <v>16959</v>
      </c>
      <c r="BC2210" s="6" t="s">
        <v>16765</v>
      </c>
      <c r="BD2210" s="6" t="s">
        <v>16960</v>
      </c>
      <c r="BE2210" s="6" t="s">
        <v>16961</v>
      </c>
      <c r="BF2210" s="6" t="s">
        <v>13575</v>
      </c>
      <c r="BG2210" s="6" t="s">
        <v>13575</v>
      </c>
      <c r="BH2210" s="6" t="s">
        <v>16959</v>
      </c>
      <c r="BI2210">
        <v>0</v>
      </c>
      <c r="BJ2210" s="6" t="s">
        <v>16958</v>
      </c>
      <c r="BK2210">
        <v>0</v>
      </c>
      <c r="BL2210" s="6" t="s">
        <v>315</v>
      </c>
      <c r="BM2210" s="56">
        <f>COUNTIF($B$2:B2210,B2210)</f>
        <v>3</v>
      </c>
      <c r="BN2210" s="6" t="str">
        <f t="shared" si="34"/>
        <v>16603-3</v>
      </c>
    </row>
    <row r="2211" spans="1:66" x14ac:dyDescent="0.25">
      <c r="A2211">
        <v>1</v>
      </c>
      <c r="B2211">
        <v>16605</v>
      </c>
      <c r="C2211" s="6" t="s">
        <v>20259</v>
      </c>
      <c r="D2211">
        <v>5</v>
      </c>
      <c r="E2211">
        <v>1</v>
      </c>
      <c r="F2211">
        <v>10</v>
      </c>
      <c r="G2211">
        <v>102</v>
      </c>
      <c r="H2211" s="6" t="s">
        <v>17007</v>
      </c>
      <c r="I2211">
        <v>1</v>
      </c>
      <c r="J2211">
        <v>940135</v>
      </c>
      <c r="K2211">
        <v>6</v>
      </c>
      <c r="L2211" s="55">
        <v>44048</v>
      </c>
      <c r="M2211" s="6" t="s">
        <v>16765</v>
      </c>
      <c r="N2211" s="55">
        <v>44720</v>
      </c>
      <c r="O2211">
        <v>118750</v>
      </c>
      <c r="P2211" s="6" t="s">
        <v>16767</v>
      </c>
      <c r="Q2211" s="6" t="s">
        <v>20260</v>
      </c>
      <c r="R2211">
        <v>1</v>
      </c>
      <c r="S2211">
        <v>0</v>
      </c>
      <c r="T2211">
        <v>-1</v>
      </c>
      <c r="U2211">
        <v>1803.8</v>
      </c>
      <c r="V2211" s="6" t="s">
        <v>16945</v>
      </c>
      <c r="W2211" s="6" t="s">
        <v>16946</v>
      </c>
      <c r="X2211" s="55">
        <v>44665</v>
      </c>
      <c r="Y2211">
        <v>0</v>
      </c>
      <c r="Z2211">
        <v>0</v>
      </c>
      <c r="AA2211" s="6" t="s">
        <v>16765</v>
      </c>
      <c r="AB2211" s="6" t="s">
        <v>16947</v>
      </c>
      <c r="AD2211" s="6" t="s">
        <v>16948</v>
      </c>
      <c r="AE2211">
        <v>52394</v>
      </c>
      <c r="AF2211">
        <v>47426</v>
      </c>
      <c r="AG2211" s="6" t="s">
        <v>16949</v>
      </c>
      <c r="AH2211" s="6" t="s">
        <v>16950</v>
      </c>
      <c r="AI2211" s="6" t="s">
        <v>16951</v>
      </c>
      <c r="AJ2211" s="6" t="s">
        <v>16765</v>
      </c>
      <c r="AK2211" s="6" t="s">
        <v>16765</v>
      </c>
      <c r="AL2211" s="6" t="s">
        <v>16765</v>
      </c>
      <c r="AM2211" s="6" t="s">
        <v>16952</v>
      </c>
      <c r="AN2211">
        <v>0</v>
      </c>
      <c r="AO2211" s="55">
        <v>44665</v>
      </c>
      <c r="AP2211" s="6" t="s">
        <v>16953</v>
      </c>
      <c r="AQ2211">
        <v>0</v>
      </c>
      <c r="AR2211" s="6" t="s">
        <v>16954</v>
      </c>
      <c r="AS2211" s="6" t="s">
        <v>16955</v>
      </c>
      <c r="AT2211" s="6" t="s">
        <v>16947</v>
      </c>
      <c r="AU2211">
        <v>0</v>
      </c>
      <c r="AV2211">
        <v>0</v>
      </c>
      <c r="AW2211" s="6" t="s">
        <v>16956</v>
      </c>
      <c r="AX2211" s="6" t="s">
        <v>17587</v>
      </c>
      <c r="AY2211" s="6" t="s">
        <v>16765</v>
      </c>
      <c r="AZ2211" s="6" t="s">
        <v>16958</v>
      </c>
      <c r="BA2211" s="6" t="s">
        <v>16765</v>
      </c>
      <c r="BB2211" s="6" t="s">
        <v>16959</v>
      </c>
      <c r="BC2211" s="6" t="s">
        <v>16765</v>
      </c>
      <c r="BD2211" s="6" t="s">
        <v>16960</v>
      </c>
      <c r="BE2211" s="6" t="s">
        <v>16961</v>
      </c>
      <c r="BF2211" s="6" t="s">
        <v>13575</v>
      </c>
      <c r="BG2211" s="6" t="s">
        <v>13575</v>
      </c>
      <c r="BH2211" s="6" t="s">
        <v>16959</v>
      </c>
      <c r="BI2211">
        <v>0</v>
      </c>
      <c r="BJ2211" s="6" t="s">
        <v>16958</v>
      </c>
      <c r="BK2211">
        <v>0</v>
      </c>
      <c r="BL2211" s="6" t="s">
        <v>315</v>
      </c>
      <c r="BM2211" s="56">
        <f>COUNTIF($B$2:B2211,B2211)</f>
        <v>1</v>
      </c>
      <c r="BN2211" s="6" t="str">
        <f t="shared" si="34"/>
        <v>16605-1</v>
      </c>
    </row>
    <row r="2212" spans="1:66" x14ac:dyDescent="0.25">
      <c r="A2212">
        <v>1</v>
      </c>
      <c r="B2212">
        <v>16629</v>
      </c>
      <c r="C2212" s="6" t="s">
        <v>20261</v>
      </c>
      <c r="D2212">
        <v>5</v>
      </c>
      <c r="E2212">
        <v>1</v>
      </c>
      <c r="F2212">
        <v>10</v>
      </c>
      <c r="G2212">
        <v>107</v>
      </c>
      <c r="H2212" s="6" t="s">
        <v>16963</v>
      </c>
      <c r="I2212">
        <v>1</v>
      </c>
      <c r="J2212">
        <v>921489</v>
      </c>
      <c r="K2212">
        <v>6</v>
      </c>
      <c r="L2212" s="55">
        <v>44006</v>
      </c>
      <c r="M2212" s="6" t="s">
        <v>16765</v>
      </c>
      <c r="N2212" s="55">
        <v>44720</v>
      </c>
      <c r="O2212">
        <v>118750</v>
      </c>
      <c r="P2212" s="6" t="s">
        <v>16767</v>
      </c>
      <c r="Q2212" s="6" t="s">
        <v>20262</v>
      </c>
      <c r="R2212">
        <v>1</v>
      </c>
      <c r="S2212">
        <v>0</v>
      </c>
      <c r="T2212">
        <v>-1</v>
      </c>
      <c r="U2212">
        <v>1803.8</v>
      </c>
      <c r="V2212" s="6" t="s">
        <v>16945</v>
      </c>
      <c r="W2212" s="6" t="s">
        <v>16946</v>
      </c>
      <c r="X2212" s="55">
        <v>44663</v>
      </c>
      <c r="Y2212">
        <v>0</v>
      </c>
      <c r="Z2212">
        <v>418.5</v>
      </c>
      <c r="AA2212" s="6" t="s">
        <v>16885</v>
      </c>
      <c r="AB2212" s="6" t="s">
        <v>16947</v>
      </c>
      <c r="AD2212" s="6" t="s">
        <v>16948</v>
      </c>
      <c r="AE2212">
        <v>52296</v>
      </c>
      <c r="AF2212">
        <v>47343</v>
      </c>
      <c r="AG2212" s="6" t="s">
        <v>16949</v>
      </c>
      <c r="AH2212" s="6" t="s">
        <v>16950</v>
      </c>
      <c r="AI2212" s="6" t="s">
        <v>16951</v>
      </c>
      <c r="AJ2212" s="6" t="s">
        <v>16765</v>
      </c>
      <c r="AK2212" s="6" t="s">
        <v>16765</v>
      </c>
      <c r="AL2212" s="6" t="s">
        <v>16765</v>
      </c>
      <c r="AM2212" s="6" t="s">
        <v>16952</v>
      </c>
      <c r="AN2212">
        <v>0</v>
      </c>
      <c r="AO2212" s="55">
        <v>44663</v>
      </c>
      <c r="AP2212" s="6" t="s">
        <v>16953</v>
      </c>
      <c r="AQ2212">
        <v>0</v>
      </c>
      <c r="AR2212" s="6" t="s">
        <v>16954</v>
      </c>
      <c r="AS2212" s="6" t="s">
        <v>16955</v>
      </c>
      <c r="AT2212" s="6" t="s">
        <v>16947</v>
      </c>
      <c r="AU2212">
        <v>0</v>
      </c>
      <c r="AV2212">
        <v>0</v>
      </c>
      <c r="AW2212" s="6" t="s">
        <v>16956</v>
      </c>
      <c r="AX2212" s="6" t="s">
        <v>18002</v>
      </c>
      <c r="AY2212" s="6" t="s">
        <v>16765</v>
      </c>
      <c r="AZ2212" s="6" t="s">
        <v>16958</v>
      </c>
      <c r="BA2212" s="6" t="s">
        <v>16765</v>
      </c>
      <c r="BB2212" s="6" t="s">
        <v>16959</v>
      </c>
      <c r="BC2212" s="6" t="s">
        <v>16765</v>
      </c>
      <c r="BD2212" s="6" t="s">
        <v>16960</v>
      </c>
      <c r="BE2212" s="6" t="s">
        <v>16961</v>
      </c>
      <c r="BF2212" s="6" t="s">
        <v>13575</v>
      </c>
      <c r="BG2212" s="6" t="s">
        <v>13575</v>
      </c>
      <c r="BH2212" s="6" t="s">
        <v>16959</v>
      </c>
      <c r="BI2212">
        <v>0</v>
      </c>
      <c r="BJ2212" s="6" t="s">
        <v>16958</v>
      </c>
      <c r="BK2212">
        <v>0</v>
      </c>
      <c r="BL2212" s="6" t="s">
        <v>315</v>
      </c>
      <c r="BM2212" s="56">
        <f>COUNTIF($B$2:B2212,B2212)</f>
        <v>1</v>
      </c>
      <c r="BN2212" s="6" t="str">
        <f t="shared" si="34"/>
        <v>16629-1</v>
      </c>
    </row>
    <row r="2213" spans="1:66" x14ac:dyDescent="0.25">
      <c r="A2213">
        <v>1</v>
      </c>
      <c r="B2213">
        <v>16649</v>
      </c>
      <c r="C2213" s="6" t="s">
        <v>20263</v>
      </c>
      <c r="D2213">
        <v>5</v>
      </c>
      <c r="E2213">
        <v>2</v>
      </c>
      <c r="F2213">
        <v>20</v>
      </c>
      <c r="G2213">
        <v>206</v>
      </c>
      <c r="H2213" s="6" t="s">
        <v>17010</v>
      </c>
      <c r="I2213">
        <v>1</v>
      </c>
      <c r="J2213">
        <v>850674</v>
      </c>
      <c r="K2213">
        <v>6</v>
      </c>
      <c r="L2213" s="55">
        <v>43843</v>
      </c>
      <c r="M2213" s="6" t="s">
        <v>16765</v>
      </c>
      <c r="N2213" s="55">
        <v>44628</v>
      </c>
      <c r="O2213">
        <v>118724</v>
      </c>
      <c r="P2213" s="6" t="s">
        <v>16773</v>
      </c>
      <c r="Q2213" s="6" t="s">
        <v>20264</v>
      </c>
      <c r="R2213">
        <v>1</v>
      </c>
      <c r="S2213">
        <v>0</v>
      </c>
      <c r="T2213">
        <v>-1</v>
      </c>
      <c r="U2213">
        <v>1141.5899999999999</v>
      </c>
      <c r="V2213" s="6" t="s">
        <v>16945</v>
      </c>
      <c r="W2213" s="6" t="s">
        <v>16946</v>
      </c>
      <c r="X2213" s="55">
        <v>44667</v>
      </c>
      <c r="Y2213">
        <v>0</v>
      </c>
      <c r="Z2213">
        <v>0</v>
      </c>
      <c r="AA2213" s="6" t="s">
        <v>16765</v>
      </c>
      <c r="AB2213" s="6" t="s">
        <v>16947</v>
      </c>
      <c r="AD2213" s="6" t="s">
        <v>16948</v>
      </c>
      <c r="AE2213">
        <v>52009</v>
      </c>
      <c r="AF2213">
        <v>47086</v>
      </c>
      <c r="AG2213" s="6" t="s">
        <v>16949</v>
      </c>
      <c r="AH2213" s="6" t="s">
        <v>16950</v>
      </c>
      <c r="AI2213" s="6" t="s">
        <v>16951</v>
      </c>
      <c r="AJ2213" s="6" t="s">
        <v>16765</v>
      </c>
      <c r="AK2213" s="6" t="s">
        <v>16765</v>
      </c>
      <c r="AL2213" s="6" t="s">
        <v>16765</v>
      </c>
      <c r="AM2213" s="6" t="s">
        <v>16952</v>
      </c>
      <c r="AN2213">
        <v>0</v>
      </c>
      <c r="AO2213" s="55">
        <v>44667</v>
      </c>
      <c r="AP2213" s="6" t="s">
        <v>16953</v>
      </c>
      <c r="AQ2213">
        <v>0</v>
      </c>
      <c r="AR2213" s="6" t="s">
        <v>16997</v>
      </c>
      <c r="AS2213" s="6" t="s">
        <v>16955</v>
      </c>
      <c r="AT2213" s="6" t="s">
        <v>16947</v>
      </c>
      <c r="AU2213">
        <v>0</v>
      </c>
      <c r="AV2213">
        <v>0</v>
      </c>
      <c r="AW2213" s="6" t="s">
        <v>16956</v>
      </c>
      <c r="AX2213" s="6" t="s">
        <v>18200</v>
      </c>
      <c r="AY2213" s="6" t="s">
        <v>16765</v>
      </c>
      <c r="AZ2213" s="6" t="s">
        <v>16958</v>
      </c>
      <c r="BA2213" s="6" t="s">
        <v>16765</v>
      </c>
      <c r="BB2213" s="6" t="s">
        <v>16959</v>
      </c>
      <c r="BC2213" s="6" t="s">
        <v>16765</v>
      </c>
      <c r="BD2213" s="6" t="s">
        <v>16960</v>
      </c>
      <c r="BE2213" s="6" t="s">
        <v>16961</v>
      </c>
      <c r="BF2213" s="6" t="s">
        <v>13575</v>
      </c>
      <c r="BG2213" s="6" t="s">
        <v>13575</v>
      </c>
      <c r="BH2213" s="6" t="s">
        <v>16959</v>
      </c>
      <c r="BI2213">
        <v>0</v>
      </c>
      <c r="BJ2213" s="6" t="s">
        <v>16958</v>
      </c>
      <c r="BK2213">
        <v>0</v>
      </c>
      <c r="BL2213" s="6" t="s">
        <v>315</v>
      </c>
      <c r="BM2213" s="56">
        <f>COUNTIF($B$2:B2213,B2213)</f>
        <v>1</v>
      </c>
      <c r="BN2213" s="6" t="str">
        <f t="shared" si="34"/>
        <v>16649-1</v>
      </c>
    </row>
    <row r="2214" spans="1:66" x14ac:dyDescent="0.25">
      <c r="A2214">
        <v>1</v>
      </c>
      <c r="B2214">
        <v>16649</v>
      </c>
      <c r="C2214" s="6" t="s">
        <v>20263</v>
      </c>
      <c r="D2214">
        <v>5</v>
      </c>
      <c r="E2214">
        <v>2</v>
      </c>
      <c r="F2214">
        <v>20</v>
      </c>
      <c r="G2214">
        <v>206</v>
      </c>
      <c r="H2214" s="6" t="s">
        <v>17010</v>
      </c>
      <c r="I2214">
        <v>1</v>
      </c>
      <c r="J2214">
        <v>5328</v>
      </c>
      <c r="K2214">
        <v>7</v>
      </c>
      <c r="L2214" s="55">
        <v>44173</v>
      </c>
      <c r="M2214" s="6" t="s">
        <v>16765</v>
      </c>
      <c r="N2214" s="55">
        <v>44628</v>
      </c>
      <c r="O2214">
        <v>118754</v>
      </c>
      <c r="P2214" s="6" t="s">
        <v>16794</v>
      </c>
      <c r="Q2214" s="6" t="s">
        <v>20265</v>
      </c>
      <c r="R2214">
        <v>1</v>
      </c>
      <c r="S2214">
        <v>0</v>
      </c>
      <c r="T2214">
        <v>-1</v>
      </c>
      <c r="U2214">
        <v>1850</v>
      </c>
      <c r="V2214" s="6" t="s">
        <v>16945</v>
      </c>
      <c r="W2214" s="6" t="s">
        <v>16946</v>
      </c>
      <c r="X2214" s="55">
        <v>44667</v>
      </c>
      <c r="Y2214">
        <v>0</v>
      </c>
      <c r="Z2214">
        <v>0</v>
      </c>
      <c r="AA2214" s="6" t="s">
        <v>16765</v>
      </c>
      <c r="AB2214" s="6" t="s">
        <v>16947</v>
      </c>
      <c r="AD2214" s="6" t="s">
        <v>16948</v>
      </c>
      <c r="AE2214">
        <v>52718</v>
      </c>
      <c r="AF2214">
        <v>47704</v>
      </c>
      <c r="AG2214" s="6" t="s">
        <v>16949</v>
      </c>
      <c r="AH2214" s="6" t="s">
        <v>16950</v>
      </c>
      <c r="AI2214" s="6" t="s">
        <v>16951</v>
      </c>
      <c r="AJ2214" s="6" t="s">
        <v>16765</v>
      </c>
      <c r="AK2214" s="6" t="s">
        <v>16765</v>
      </c>
      <c r="AL2214" s="6" t="s">
        <v>16765</v>
      </c>
      <c r="AM2214" s="6" t="s">
        <v>16952</v>
      </c>
      <c r="AN2214">
        <v>0</v>
      </c>
      <c r="AO2214" s="55">
        <v>44667</v>
      </c>
      <c r="AP2214" s="6" t="s">
        <v>16953</v>
      </c>
      <c r="AQ2214">
        <v>0</v>
      </c>
      <c r="AR2214" s="6" t="s">
        <v>16954</v>
      </c>
      <c r="AS2214" s="6" t="s">
        <v>16955</v>
      </c>
      <c r="AT2214" s="6" t="s">
        <v>16947</v>
      </c>
      <c r="AU2214">
        <v>0</v>
      </c>
      <c r="AV2214">
        <v>0</v>
      </c>
      <c r="AW2214" s="6" t="s">
        <v>16956</v>
      </c>
      <c r="AX2214" s="6" t="s">
        <v>18233</v>
      </c>
      <c r="AY2214" s="6" t="s">
        <v>16765</v>
      </c>
      <c r="AZ2214" s="6" t="s">
        <v>16958</v>
      </c>
      <c r="BA2214" s="6" t="s">
        <v>16765</v>
      </c>
      <c r="BB2214" s="6" t="s">
        <v>16959</v>
      </c>
      <c r="BC2214" s="6" t="s">
        <v>16765</v>
      </c>
      <c r="BD2214" s="6" t="s">
        <v>16960</v>
      </c>
      <c r="BE2214" s="6" t="s">
        <v>16961</v>
      </c>
      <c r="BF2214" s="6" t="s">
        <v>13575</v>
      </c>
      <c r="BG2214" s="6" t="s">
        <v>13575</v>
      </c>
      <c r="BH2214" s="6" t="s">
        <v>16959</v>
      </c>
      <c r="BI2214">
        <v>0</v>
      </c>
      <c r="BJ2214" s="6" t="s">
        <v>16958</v>
      </c>
      <c r="BK2214">
        <v>0</v>
      </c>
      <c r="BL2214" s="6" t="s">
        <v>315</v>
      </c>
      <c r="BM2214" s="56">
        <f>COUNTIF($B$2:B2214,B2214)</f>
        <v>2</v>
      </c>
      <c r="BN2214" s="6" t="str">
        <f t="shared" si="34"/>
        <v>16649-2</v>
      </c>
    </row>
    <row r="2215" spans="1:66" x14ac:dyDescent="0.25">
      <c r="A2215">
        <v>1</v>
      </c>
      <c r="B2215">
        <v>16649</v>
      </c>
      <c r="C2215" s="6" t="s">
        <v>20263</v>
      </c>
      <c r="D2215">
        <v>5</v>
      </c>
      <c r="E2215">
        <v>2</v>
      </c>
      <c r="F2215">
        <v>20</v>
      </c>
      <c r="G2215">
        <v>206</v>
      </c>
      <c r="H2215" s="6" t="s">
        <v>17010</v>
      </c>
      <c r="I2215">
        <v>1</v>
      </c>
      <c r="J2215">
        <v>940099</v>
      </c>
      <c r="K2215">
        <v>6</v>
      </c>
      <c r="L2215" s="55">
        <v>44047</v>
      </c>
      <c r="M2215" s="6" t="s">
        <v>16765</v>
      </c>
      <c r="N2215" s="55">
        <v>44628</v>
      </c>
      <c r="O2215">
        <v>118754</v>
      </c>
      <c r="P2215" s="6" t="s">
        <v>16794</v>
      </c>
      <c r="Q2215" s="6" t="s">
        <v>20264</v>
      </c>
      <c r="R2215">
        <v>1</v>
      </c>
      <c r="S2215">
        <v>0</v>
      </c>
      <c r="T2215">
        <v>-1</v>
      </c>
      <c r="U2215">
        <v>1850</v>
      </c>
      <c r="V2215" s="6" t="s">
        <v>16945</v>
      </c>
      <c r="W2215" s="6" t="s">
        <v>16946</v>
      </c>
      <c r="X2215" s="55">
        <v>44667</v>
      </c>
      <c r="Y2215">
        <v>0</v>
      </c>
      <c r="Z2215">
        <v>0</v>
      </c>
      <c r="AA2215" s="6" t="s">
        <v>16765</v>
      </c>
      <c r="AB2215" s="6" t="s">
        <v>16947</v>
      </c>
      <c r="AD2215" s="6" t="s">
        <v>16948</v>
      </c>
      <c r="AE2215">
        <v>52386</v>
      </c>
      <c r="AF2215">
        <v>47422</v>
      </c>
      <c r="AG2215" s="6" t="s">
        <v>16949</v>
      </c>
      <c r="AH2215" s="6" t="s">
        <v>16950</v>
      </c>
      <c r="AI2215" s="6" t="s">
        <v>16951</v>
      </c>
      <c r="AJ2215" s="6" t="s">
        <v>16765</v>
      </c>
      <c r="AK2215" s="6" t="s">
        <v>16765</v>
      </c>
      <c r="AL2215" s="6" t="s">
        <v>16765</v>
      </c>
      <c r="AM2215" s="6" t="s">
        <v>16952</v>
      </c>
      <c r="AN2215">
        <v>0</v>
      </c>
      <c r="AO2215" s="55">
        <v>44667</v>
      </c>
      <c r="AP2215" s="6" t="s">
        <v>16953</v>
      </c>
      <c r="AQ2215">
        <v>0</v>
      </c>
      <c r="AR2215" s="6" t="s">
        <v>16954</v>
      </c>
      <c r="AS2215" s="6" t="s">
        <v>16955</v>
      </c>
      <c r="AT2215" s="6" t="s">
        <v>16947</v>
      </c>
      <c r="AU2215">
        <v>0</v>
      </c>
      <c r="AV2215">
        <v>0</v>
      </c>
      <c r="AW2215" s="6" t="s">
        <v>16956</v>
      </c>
      <c r="AX2215" s="6" t="s">
        <v>17587</v>
      </c>
      <c r="AY2215" s="6" t="s">
        <v>16765</v>
      </c>
      <c r="AZ2215" s="6" t="s">
        <v>16958</v>
      </c>
      <c r="BA2215" s="6" t="s">
        <v>16765</v>
      </c>
      <c r="BB2215" s="6" t="s">
        <v>16959</v>
      </c>
      <c r="BC2215" s="6" t="s">
        <v>16765</v>
      </c>
      <c r="BD2215" s="6" t="s">
        <v>16960</v>
      </c>
      <c r="BE2215" s="6" t="s">
        <v>16961</v>
      </c>
      <c r="BF2215" s="6" t="s">
        <v>13575</v>
      </c>
      <c r="BG2215" s="6" t="s">
        <v>13575</v>
      </c>
      <c r="BH2215" s="6" t="s">
        <v>16959</v>
      </c>
      <c r="BI2215">
        <v>0</v>
      </c>
      <c r="BJ2215" s="6" t="s">
        <v>16958</v>
      </c>
      <c r="BK2215">
        <v>0</v>
      </c>
      <c r="BL2215" s="6" t="s">
        <v>315</v>
      </c>
      <c r="BM2215" s="56">
        <f>COUNTIF($B$2:B2215,B2215)</f>
        <v>3</v>
      </c>
      <c r="BN2215" s="6" t="str">
        <f t="shared" si="34"/>
        <v>16649-3</v>
      </c>
    </row>
    <row r="2216" spans="1:66" x14ac:dyDescent="0.25">
      <c r="A2216">
        <v>1</v>
      </c>
      <c r="B2216">
        <v>16652</v>
      </c>
      <c r="C2216" s="6" t="s">
        <v>20266</v>
      </c>
      <c r="D2216">
        <v>5</v>
      </c>
      <c r="E2216">
        <v>3</v>
      </c>
      <c r="F2216">
        <v>30</v>
      </c>
      <c r="G2216">
        <v>302</v>
      </c>
      <c r="H2216" s="6" t="s">
        <v>16963</v>
      </c>
      <c r="I2216">
        <v>1</v>
      </c>
      <c r="J2216">
        <v>851547</v>
      </c>
      <c r="K2216">
        <v>6</v>
      </c>
      <c r="L2216" s="55">
        <v>43844</v>
      </c>
      <c r="M2216" s="6" t="s">
        <v>16765</v>
      </c>
      <c r="N2216" s="55">
        <v>44628</v>
      </c>
      <c r="O2216">
        <v>118750</v>
      </c>
      <c r="P2216" s="6" t="s">
        <v>16767</v>
      </c>
      <c r="Q2216" s="6" t="s">
        <v>20267</v>
      </c>
      <c r="R2216">
        <v>1</v>
      </c>
      <c r="S2216">
        <v>0</v>
      </c>
      <c r="T2216">
        <v>-1</v>
      </c>
      <c r="U2216">
        <v>1803.8</v>
      </c>
      <c r="V2216" s="6" t="s">
        <v>16945</v>
      </c>
      <c r="W2216" s="6" t="s">
        <v>16946</v>
      </c>
      <c r="X2216" s="55">
        <v>44663</v>
      </c>
      <c r="Y2216">
        <v>40000</v>
      </c>
      <c r="Z2216">
        <v>1033.3399999999999</v>
      </c>
      <c r="AA2216" s="6" t="s">
        <v>16969</v>
      </c>
      <c r="AB2216" s="6" t="s">
        <v>16947</v>
      </c>
      <c r="AD2216" s="6" t="s">
        <v>16948</v>
      </c>
      <c r="AE2216">
        <v>52042</v>
      </c>
      <c r="AF2216">
        <v>4050</v>
      </c>
      <c r="AG2216" s="6" t="s">
        <v>16949</v>
      </c>
      <c r="AH2216" s="6" t="s">
        <v>16950</v>
      </c>
      <c r="AI2216" s="6" t="s">
        <v>16951</v>
      </c>
      <c r="AJ2216" s="6" t="s">
        <v>16765</v>
      </c>
      <c r="AK2216" s="6" t="s">
        <v>16765</v>
      </c>
      <c r="AL2216" s="6" t="s">
        <v>16765</v>
      </c>
      <c r="AM2216" s="6" t="s">
        <v>16952</v>
      </c>
      <c r="AN2216">
        <v>0</v>
      </c>
      <c r="AO2216" s="55">
        <v>44663</v>
      </c>
      <c r="AP2216" s="6" t="s">
        <v>16953</v>
      </c>
      <c r="AQ2216">
        <v>0</v>
      </c>
      <c r="AR2216" s="6" t="s">
        <v>16954</v>
      </c>
      <c r="AS2216" s="6" t="s">
        <v>16955</v>
      </c>
      <c r="AT2216" s="6" t="s">
        <v>16947</v>
      </c>
      <c r="AU2216">
        <v>0</v>
      </c>
      <c r="AV2216">
        <v>0</v>
      </c>
      <c r="AW2216" s="6" t="s">
        <v>16956</v>
      </c>
      <c r="AX2216" s="6" t="s">
        <v>17559</v>
      </c>
      <c r="AY2216" s="6" t="s">
        <v>16765</v>
      </c>
      <c r="AZ2216" s="6" t="s">
        <v>16958</v>
      </c>
      <c r="BA2216" s="6" t="s">
        <v>16765</v>
      </c>
      <c r="BB2216" s="6" t="s">
        <v>16959</v>
      </c>
      <c r="BC2216" s="6" t="s">
        <v>16765</v>
      </c>
      <c r="BD2216" s="6" t="s">
        <v>16960</v>
      </c>
      <c r="BE2216" s="6" t="s">
        <v>16961</v>
      </c>
      <c r="BF2216" s="6" t="s">
        <v>13575</v>
      </c>
      <c r="BG2216" s="6" t="s">
        <v>13575</v>
      </c>
      <c r="BH2216" s="6" t="s">
        <v>16959</v>
      </c>
      <c r="BI2216">
        <v>0</v>
      </c>
      <c r="BJ2216" s="6" t="s">
        <v>16958</v>
      </c>
      <c r="BK2216">
        <v>0</v>
      </c>
      <c r="BL2216" s="6" t="s">
        <v>315</v>
      </c>
      <c r="BM2216" s="56">
        <f>COUNTIF($B$2:B2216,B2216)</f>
        <v>1</v>
      </c>
      <c r="BN2216" s="6" t="str">
        <f t="shared" si="34"/>
        <v>16652-1</v>
      </c>
    </row>
    <row r="2217" spans="1:66" x14ac:dyDescent="0.25">
      <c r="A2217">
        <v>1</v>
      </c>
      <c r="B2217">
        <v>16656</v>
      </c>
      <c r="C2217" s="6" t="s">
        <v>20268</v>
      </c>
      <c r="D2217">
        <v>5</v>
      </c>
      <c r="E2217">
        <v>3</v>
      </c>
      <c r="F2217">
        <v>30</v>
      </c>
      <c r="G2217">
        <v>306</v>
      </c>
      <c r="H2217" s="6" t="s">
        <v>17007</v>
      </c>
      <c r="I2217">
        <v>1</v>
      </c>
      <c r="J2217">
        <v>863664</v>
      </c>
      <c r="K2217">
        <v>6</v>
      </c>
      <c r="L2217" s="55">
        <v>43867</v>
      </c>
      <c r="M2217" s="6" t="s">
        <v>16765</v>
      </c>
      <c r="N2217" s="55">
        <v>44628</v>
      </c>
      <c r="O2217">
        <v>118728</v>
      </c>
      <c r="P2217" s="6" t="s">
        <v>16807</v>
      </c>
      <c r="Q2217" s="6" t="s">
        <v>20269</v>
      </c>
      <c r="R2217">
        <v>1</v>
      </c>
      <c r="S2217">
        <v>0</v>
      </c>
      <c r="T2217">
        <v>-1</v>
      </c>
      <c r="U2217">
        <v>1803.8</v>
      </c>
      <c r="V2217" s="6" t="s">
        <v>16945</v>
      </c>
      <c r="W2217" s="6" t="s">
        <v>16995</v>
      </c>
      <c r="X2217" s="55">
        <v>44659</v>
      </c>
      <c r="Y2217">
        <v>20000</v>
      </c>
      <c r="Z2217">
        <v>865.33</v>
      </c>
      <c r="AA2217" s="6" t="s">
        <v>17552</v>
      </c>
      <c r="AB2217" s="6" t="s">
        <v>16947</v>
      </c>
      <c r="AD2217" s="6" t="s">
        <v>16948</v>
      </c>
      <c r="AE2217">
        <v>52135</v>
      </c>
      <c r="AF2217">
        <v>47215</v>
      </c>
      <c r="AG2217" s="6" t="s">
        <v>16949</v>
      </c>
      <c r="AH2217" s="6" t="s">
        <v>16950</v>
      </c>
      <c r="AI2217" s="6" t="s">
        <v>16951</v>
      </c>
      <c r="AJ2217" s="6" t="s">
        <v>16765</v>
      </c>
      <c r="AK2217" s="6" t="s">
        <v>16765</v>
      </c>
      <c r="AL2217" s="6" t="s">
        <v>16765</v>
      </c>
      <c r="AM2217" s="6" t="s">
        <v>16952</v>
      </c>
      <c r="AN2217">
        <v>0</v>
      </c>
      <c r="AO2217" s="55">
        <v>44659</v>
      </c>
      <c r="AP2217" s="6" t="s">
        <v>16953</v>
      </c>
      <c r="AQ2217">
        <v>0</v>
      </c>
      <c r="AR2217" s="6" t="s">
        <v>16954</v>
      </c>
      <c r="AS2217" s="6" t="s">
        <v>16955</v>
      </c>
      <c r="AT2217" s="6" t="s">
        <v>16947</v>
      </c>
      <c r="AU2217">
        <v>0</v>
      </c>
      <c r="AV2217">
        <v>0</v>
      </c>
      <c r="AW2217" s="6" t="s">
        <v>16956</v>
      </c>
      <c r="AX2217" s="6" t="s">
        <v>17316</v>
      </c>
      <c r="AY2217" s="6" t="s">
        <v>16765</v>
      </c>
      <c r="AZ2217" s="6" t="s">
        <v>16958</v>
      </c>
      <c r="BA2217" s="6" t="s">
        <v>16765</v>
      </c>
      <c r="BB2217" s="6" t="s">
        <v>16959</v>
      </c>
      <c r="BC2217" s="6" t="s">
        <v>16765</v>
      </c>
      <c r="BD2217" s="6" t="s">
        <v>16960</v>
      </c>
      <c r="BE2217" s="6" t="s">
        <v>16961</v>
      </c>
      <c r="BF2217" s="6" t="s">
        <v>13575</v>
      </c>
      <c r="BG2217" s="6" t="s">
        <v>13575</v>
      </c>
      <c r="BH2217" s="6" t="s">
        <v>16959</v>
      </c>
      <c r="BI2217">
        <v>0</v>
      </c>
      <c r="BJ2217" s="6" t="s">
        <v>16958</v>
      </c>
      <c r="BK2217">
        <v>0</v>
      </c>
      <c r="BL2217" s="6" t="s">
        <v>315</v>
      </c>
      <c r="BM2217" s="56">
        <f>COUNTIF($B$2:B2217,B2217)</f>
        <v>1</v>
      </c>
      <c r="BN2217" s="6" t="str">
        <f t="shared" si="34"/>
        <v>16656-1</v>
      </c>
    </row>
    <row r="2218" spans="1:66" x14ac:dyDescent="0.25">
      <c r="A2218">
        <v>1</v>
      </c>
      <c r="B2218">
        <v>16656</v>
      </c>
      <c r="C2218" s="6" t="s">
        <v>20268</v>
      </c>
      <c r="D2218">
        <v>5</v>
      </c>
      <c r="E2218">
        <v>3</v>
      </c>
      <c r="F2218">
        <v>30</v>
      </c>
      <c r="G2218">
        <v>306</v>
      </c>
      <c r="H2218" s="6" t="s">
        <v>17007</v>
      </c>
      <c r="I2218">
        <v>1</v>
      </c>
      <c r="J2218">
        <v>863665</v>
      </c>
      <c r="K2218">
        <v>6</v>
      </c>
      <c r="L2218" s="55">
        <v>43867</v>
      </c>
      <c r="M2218" s="6" t="s">
        <v>16765</v>
      </c>
      <c r="N2218" s="55">
        <v>44628</v>
      </c>
      <c r="O2218">
        <v>118784</v>
      </c>
      <c r="P2218" s="6" t="s">
        <v>16764</v>
      </c>
      <c r="Q2218" s="6" t="s">
        <v>20270</v>
      </c>
      <c r="R2218">
        <v>1</v>
      </c>
      <c r="S2218">
        <v>0</v>
      </c>
      <c r="T2218">
        <v>-1</v>
      </c>
      <c r="U2218">
        <v>1651</v>
      </c>
      <c r="V2218" s="6" t="s">
        <v>16945</v>
      </c>
      <c r="W2218" s="6" t="s">
        <v>16995</v>
      </c>
      <c r="X2218" s="55">
        <v>44659</v>
      </c>
      <c r="Y2218">
        <v>20000</v>
      </c>
      <c r="Z2218">
        <v>865.33</v>
      </c>
      <c r="AA2218" s="6" t="s">
        <v>17552</v>
      </c>
      <c r="AB2218" s="6" t="s">
        <v>16947</v>
      </c>
      <c r="AD2218" s="6" t="s">
        <v>16948</v>
      </c>
      <c r="AE2218">
        <v>52136</v>
      </c>
      <c r="AF2218">
        <v>47216</v>
      </c>
      <c r="AG2218" s="6" t="s">
        <v>16949</v>
      </c>
      <c r="AH2218" s="6" t="s">
        <v>16950</v>
      </c>
      <c r="AI2218" s="6" t="s">
        <v>16951</v>
      </c>
      <c r="AJ2218" s="6" t="s">
        <v>16765</v>
      </c>
      <c r="AK2218" s="6" t="s">
        <v>16765</v>
      </c>
      <c r="AL2218" s="6" t="s">
        <v>16765</v>
      </c>
      <c r="AM2218" s="6" t="s">
        <v>16952</v>
      </c>
      <c r="AN2218">
        <v>0</v>
      </c>
      <c r="AO2218" s="55">
        <v>44659</v>
      </c>
      <c r="AP2218" s="6" t="s">
        <v>16953</v>
      </c>
      <c r="AQ2218">
        <v>0</v>
      </c>
      <c r="AR2218" s="6" t="s">
        <v>16954</v>
      </c>
      <c r="AS2218" s="6" t="s">
        <v>16955</v>
      </c>
      <c r="AT2218" s="6" t="s">
        <v>16947</v>
      </c>
      <c r="AU2218">
        <v>0</v>
      </c>
      <c r="AV2218">
        <v>0</v>
      </c>
      <c r="AW2218" s="6" t="s">
        <v>16956</v>
      </c>
      <c r="AX2218" s="6" t="s">
        <v>17316</v>
      </c>
      <c r="AY2218" s="6" t="s">
        <v>16765</v>
      </c>
      <c r="AZ2218" s="6" t="s">
        <v>16958</v>
      </c>
      <c r="BA2218" s="6" t="s">
        <v>16765</v>
      </c>
      <c r="BB2218" s="6" t="s">
        <v>16959</v>
      </c>
      <c r="BC2218" s="6" t="s">
        <v>16765</v>
      </c>
      <c r="BD2218" s="6" t="s">
        <v>16960</v>
      </c>
      <c r="BE2218" s="6" t="s">
        <v>16961</v>
      </c>
      <c r="BF2218" s="6" t="s">
        <v>13575</v>
      </c>
      <c r="BG2218" s="6" t="s">
        <v>13575</v>
      </c>
      <c r="BH2218" s="6" t="s">
        <v>16959</v>
      </c>
      <c r="BI2218">
        <v>0</v>
      </c>
      <c r="BJ2218" s="6" t="s">
        <v>16958</v>
      </c>
      <c r="BK2218">
        <v>0</v>
      </c>
      <c r="BL2218" s="6" t="s">
        <v>315</v>
      </c>
      <c r="BM2218" s="56">
        <f>COUNTIF($B$2:B2218,B2218)</f>
        <v>2</v>
      </c>
      <c r="BN2218" s="6" t="str">
        <f t="shared" si="34"/>
        <v>16656-2</v>
      </c>
    </row>
    <row r="2219" spans="1:66" x14ac:dyDescent="0.25">
      <c r="A2219">
        <v>1</v>
      </c>
      <c r="B2219">
        <v>16656</v>
      </c>
      <c r="C2219" s="6" t="s">
        <v>20268</v>
      </c>
      <c r="D2219">
        <v>5</v>
      </c>
      <c r="E2219">
        <v>3</v>
      </c>
      <c r="F2219">
        <v>30</v>
      </c>
      <c r="G2219">
        <v>306</v>
      </c>
      <c r="H2219" s="6" t="s">
        <v>17007</v>
      </c>
      <c r="I2219">
        <v>1</v>
      </c>
      <c r="J2219">
        <v>863666</v>
      </c>
      <c r="K2219">
        <v>6</v>
      </c>
      <c r="L2219" s="55">
        <v>43867</v>
      </c>
      <c r="M2219" s="6" t="s">
        <v>16765</v>
      </c>
      <c r="N2219" s="55">
        <v>44628</v>
      </c>
      <c r="O2219">
        <v>628699</v>
      </c>
      <c r="P2219" s="6" t="s">
        <v>16777</v>
      </c>
      <c r="Q2219" s="6" t="s">
        <v>20271</v>
      </c>
      <c r="R2219">
        <v>1</v>
      </c>
      <c r="S2219">
        <v>0</v>
      </c>
      <c r="T2219">
        <v>-1</v>
      </c>
      <c r="U2219">
        <v>1687</v>
      </c>
      <c r="V2219" s="6" t="s">
        <v>16945</v>
      </c>
      <c r="W2219" s="6" t="s">
        <v>16995</v>
      </c>
      <c r="X2219" s="55">
        <v>44659</v>
      </c>
      <c r="Y2219">
        <v>20000</v>
      </c>
      <c r="Z2219">
        <v>865.33</v>
      </c>
      <c r="AA2219" s="6" t="s">
        <v>17552</v>
      </c>
      <c r="AB2219" s="6" t="s">
        <v>16947</v>
      </c>
      <c r="AD2219" s="6" t="s">
        <v>16948</v>
      </c>
      <c r="AE2219">
        <v>52137</v>
      </c>
      <c r="AF2219">
        <v>47217</v>
      </c>
      <c r="AG2219" s="6" t="s">
        <v>16949</v>
      </c>
      <c r="AH2219" s="6" t="s">
        <v>16950</v>
      </c>
      <c r="AI2219" s="6" t="s">
        <v>16951</v>
      </c>
      <c r="AJ2219" s="6" t="s">
        <v>16765</v>
      </c>
      <c r="AK2219" s="6" t="s">
        <v>16765</v>
      </c>
      <c r="AL2219" s="6" t="s">
        <v>16765</v>
      </c>
      <c r="AM2219" s="6" t="s">
        <v>16952</v>
      </c>
      <c r="AN2219">
        <v>0</v>
      </c>
      <c r="AO2219" s="55">
        <v>44659</v>
      </c>
      <c r="AP2219" s="6" t="s">
        <v>16953</v>
      </c>
      <c r="AQ2219">
        <v>0</v>
      </c>
      <c r="AR2219" s="6" t="s">
        <v>16997</v>
      </c>
      <c r="AS2219" s="6" t="s">
        <v>16955</v>
      </c>
      <c r="AT2219" s="6" t="s">
        <v>16947</v>
      </c>
      <c r="AU2219">
        <v>0</v>
      </c>
      <c r="AV2219">
        <v>0</v>
      </c>
      <c r="AW2219" s="6" t="s">
        <v>16956</v>
      </c>
      <c r="AX2219" s="6" t="s">
        <v>17316</v>
      </c>
      <c r="AY2219" s="6" t="s">
        <v>16765</v>
      </c>
      <c r="AZ2219" s="6" t="s">
        <v>16958</v>
      </c>
      <c r="BA2219" s="6" t="s">
        <v>16765</v>
      </c>
      <c r="BB2219" s="6" t="s">
        <v>16959</v>
      </c>
      <c r="BC2219" s="6" t="s">
        <v>16765</v>
      </c>
      <c r="BD2219" s="6" t="s">
        <v>16960</v>
      </c>
      <c r="BE2219" s="6" t="s">
        <v>16961</v>
      </c>
      <c r="BF2219" s="6" t="s">
        <v>13575</v>
      </c>
      <c r="BG2219" s="6" t="s">
        <v>13575</v>
      </c>
      <c r="BH2219" s="6" t="s">
        <v>16959</v>
      </c>
      <c r="BI2219">
        <v>0</v>
      </c>
      <c r="BJ2219" s="6" t="s">
        <v>16958</v>
      </c>
      <c r="BK2219">
        <v>0</v>
      </c>
      <c r="BL2219" s="6" t="s">
        <v>315</v>
      </c>
      <c r="BM2219" s="56">
        <f>COUNTIF($B$2:B2219,B2219)</f>
        <v>3</v>
      </c>
      <c r="BN2219" s="6" t="str">
        <f t="shared" si="34"/>
        <v>16656-3</v>
      </c>
    </row>
    <row r="2220" spans="1:66" x14ac:dyDescent="0.25">
      <c r="A2220">
        <v>1</v>
      </c>
      <c r="B2220">
        <v>16668</v>
      </c>
      <c r="C2220" s="6" t="s">
        <v>20272</v>
      </c>
      <c r="D2220">
        <v>5</v>
      </c>
      <c r="E2220">
        <v>1</v>
      </c>
      <c r="F2220">
        <v>10</v>
      </c>
      <c r="G2220">
        <v>101</v>
      </c>
      <c r="H2220" s="6" t="s">
        <v>16994</v>
      </c>
      <c r="I2220">
        <v>1</v>
      </c>
      <c r="J2220">
        <v>241267</v>
      </c>
      <c r="K2220">
        <v>7</v>
      </c>
      <c r="L2220" s="55">
        <v>44607</v>
      </c>
      <c r="M2220" s="6" t="s">
        <v>16765</v>
      </c>
      <c r="N2220" s="55">
        <v>44972</v>
      </c>
      <c r="O2220">
        <v>118750</v>
      </c>
      <c r="P2220" s="6" t="s">
        <v>16767</v>
      </c>
      <c r="Q2220" s="6" t="s">
        <v>20273</v>
      </c>
      <c r="R2220">
        <v>1</v>
      </c>
      <c r="S2220">
        <v>0</v>
      </c>
      <c r="T2220">
        <v>-1</v>
      </c>
      <c r="U2220">
        <v>1803.8</v>
      </c>
      <c r="V2220" s="6" t="s">
        <v>16945</v>
      </c>
      <c r="W2220" s="6" t="s">
        <v>16946</v>
      </c>
      <c r="X2220" s="55">
        <v>44664</v>
      </c>
      <c r="Y2220">
        <v>70000</v>
      </c>
      <c r="Z2220">
        <v>0</v>
      </c>
      <c r="AA2220" s="6" t="s">
        <v>16765</v>
      </c>
      <c r="AB2220" s="6" t="s">
        <v>16947</v>
      </c>
      <c r="AD2220" s="6" t="s">
        <v>16948</v>
      </c>
      <c r="AE2220">
        <v>54024</v>
      </c>
      <c r="AF2220">
        <v>48793</v>
      </c>
      <c r="AG2220" s="6" t="s">
        <v>16949</v>
      </c>
      <c r="AH2220" s="6" t="s">
        <v>16950</v>
      </c>
      <c r="AI2220" s="6" t="s">
        <v>16951</v>
      </c>
      <c r="AJ2220" s="6" t="s">
        <v>16765</v>
      </c>
      <c r="AK2220" s="6" t="s">
        <v>16765</v>
      </c>
      <c r="AL2220" s="6" t="s">
        <v>16765</v>
      </c>
      <c r="AM2220" s="6" t="s">
        <v>16952</v>
      </c>
      <c r="AN2220">
        <v>0</v>
      </c>
      <c r="AO2220" s="55">
        <v>44664</v>
      </c>
      <c r="AP2220" s="6" t="s">
        <v>16953</v>
      </c>
      <c r="AQ2220">
        <v>0</v>
      </c>
      <c r="AR2220" s="6" t="s">
        <v>16954</v>
      </c>
      <c r="AS2220" s="6" t="s">
        <v>16955</v>
      </c>
      <c r="AT2220" s="6" t="s">
        <v>16947</v>
      </c>
      <c r="AU2220">
        <v>0</v>
      </c>
      <c r="AV2220">
        <v>0</v>
      </c>
      <c r="AW2220" s="6" t="s">
        <v>16956</v>
      </c>
      <c r="AX2220" s="6" t="s">
        <v>16765</v>
      </c>
      <c r="AY2220" s="6" t="s">
        <v>16765</v>
      </c>
      <c r="AZ2220" s="6" t="s">
        <v>16958</v>
      </c>
      <c r="BA2220" s="6" t="s">
        <v>16765</v>
      </c>
      <c r="BB2220" s="6" t="s">
        <v>16959</v>
      </c>
      <c r="BC2220" s="6" t="s">
        <v>16765</v>
      </c>
      <c r="BD2220" s="6" t="s">
        <v>16960</v>
      </c>
      <c r="BE2220" s="6" t="s">
        <v>16961</v>
      </c>
      <c r="BF2220" s="6" t="s">
        <v>13575</v>
      </c>
      <c r="BG2220" s="6" t="s">
        <v>13575</v>
      </c>
      <c r="BH2220" s="6" t="s">
        <v>16959</v>
      </c>
      <c r="BI2220">
        <v>0</v>
      </c>
      <c r="BJ2220" s="6" t="s">
        <v>16958</v>
      </c>
      <c r="BK2220">
        <v>0</v>
      </c>
      <c r="BL2220" s="6" t="s">
        <v>315</v>
      </c>
      <c r="BM2220" s="56">
        <f>COUNTIF($B$2:B2220,B2220)</f>
        <v>1</v>
      </c>
      <c r="BN2220" s="6" t="str">
        <f t="shared" si="34"/>
        <v>16668-1</v>
      </c>
    </row>
    <row r="2221" spans="1:66" x14ac:dyDescent="0.25">
      <c r="A2221">
        <v>1</v>
      </c>
      <c r="B2221">
        <v>16678</v>
      </c>
      <c r="C2221" s="6" t="s">
        <v>20274</v>
      </c>
      <c r="D2221">
        <v>5</v>
      </c>
      <c r="E2221">
        <v>1</v>
      </c>
      <c r="F2221">
        <v>10</v>
      </c>
      <c r="G2221">
        <v>101</v>
      </c>
      <c r="H2221" s="6" t="s">
        <v>17010</v>
      </c>
      <c r="I2221">
        <v>1</v>
      </c>
      <c r="J2221">
        <v>921705</v>
      </c>
      <c r="K2221">
        <v>6</v>
      </c>
      <c r="L2221" s="55">
        <v>44006</v>
      </c>
      <c r="M2221" s="6" t="s">
        <v>16765</v>
      </c>
      <c r="N2221" s="55">
        <v>44720</v>
      </c>
      <c r="O2221">
        <v>118750</v>
      </c>
      <c r="P2221" s="6" t="s">
        <v>16767</v>
      </c>
      <c r="Q2221" s="6" t="s">
        <v>20275</v>
      </c>
      <c r="R2221">
        <v>1</v>
      </c>
      <c r="S2221">
        <v>0</v>
      </c>
      <c r="T2221">
        <v>-1</v>
      </c>
      <c r="U2221">
        <v>1803.8</v>
      </c>
      <c r="V2221" s="6" t="s">
        <v>16945</v>
      </c>
      <c r="W2221" s="6" t="s">
        <v>16946</v>
      </c>
      <c r="X2221" s="55">
        <v>44664</v>
      </c>
      <c r="Y2221">
        <v>70000</v>
      </c>
      <c r="Z2221">
        <v>1101.1199999999999</v>
      </c>
      <c r="AA2221" s="6" t="s">
        <v>16969</v>
      </c>
      <c r="AB2221" s="6" t="s">
        <v>16947</v>
      </c>
      <c r="AD2221" s="6" t="s">
        <v>16948</v>
      </c>
      <c r="AE2221">
        <v>52297</v>
      </c>
      <c r="AF2221">
        <v>47344</v>
      </c>
      <c r="AG2221" s="6" t="s">
        <v>16949</v>
      </c>
      <c r="AH2221" s="6" t="s">
        <v>16950</v>
      </c>
      <c r="AI2221" s="6" t="s">
        <v>16951</v>
      </c>
      <c r="AJ2221" s="6" t="s">
        <v>16765</v>
      </c>
      <c r="AK2221" s="6" t="s">
        <v>16765</v>
      </c>
      <c r="AL2221" s="6" t="s">
        <v>16765</v>
      </c>
      <c r="AM2221" s="6" t="s">
        <v>16952</v>
      </c>
      <c r="AN2221">
        <v>0</v>
      </c>
      <c r="AO2221" s="55">
        <v>44664</v>
      </c>
      <c r="AP2221" s="6" t="s">
        <v>16953</v>
      </c>
      <c r="AQ2221">
        <v>0</v>
      </c>
      <c r="AR2221" s="6" t="s">
        <v>16954</v>
      </c>
      <c r="AS2221" s="6" t="s">
        <v>16955</v>
      </c>
      <c r="AT2221" s="6" t="s">
        <v>16947</v>
      </c>
      <c r="AU2221">
        <v>0</v>
      </c>
      <c r="AV2221">
        <v>0</v>
      </c>
      <c r="AW2221" s="6" t="s">
        <v>16956</v>
      </c>
      <c r="AX2221" s="6" t="s">
        <v>18002</v>
      </c>
      <c r="AY2221" s="6" t="s">
        <v>16765</v>
      </c>
      <c r="AZ2221" s="6" t="s">
        <v>16958</v>
      </c>
      <c r="BA2221" s="6" t="s">
        <v>16765</v>
      </c>
      <c r="BB2221" s="6" t="s">
        <v>16959</v>
      </c>
      <c r="BC2221" s="6" t="s">
        <v>16765</v>
      </c>
      <c r="BD2221" s="6" t="s">
        <v>16960</v>
      </c>
      <c r="BE2221" s="6" t="s">
        <v>16961</v>
      </c>
      <c r="BF2221" s="6" t="s">
        <v>13575</v>
      </c>
      <c r="BG2221" s="6" t="s">
        <v>13575</v>
      </c>
      <c r="BH2221" s="6" t="s">
        <v>16959</v>
      </c>
      <c r="BI2221">
        <v>0</v>
      </c>
      <c r="BJ2221" s="6" t="s">
        <v>16958</v>
      </c>
      <c r="BK2221">
        <v>0</v>
      </c>
      <c r="BL2221" s="6" t="s">
        <v>315</v>
      </c>
      <c r="BM2221" s="56">
        <f>COUNTIF($B$2:B2221,B2221)</f>
        <v>1</v>
      </c>
      <c r="BN2221" s="6" t="str">
        <f t="shared" si="34"/>
        <v>16678-1</v>
      </c>
    </row>
    <row r="2222" spans="1:66" x14ac:dyDescent="0.25">
      <c r="A2222">
        <v>1</v>
      </c>
      <c r="B2222">
        <v>16685</v>
      </c>
      <c r="C2222" s="6" t="s">
        <v>20276</v>
      </c>
      <c r="D2222">
        <v>5</v>
      </c>
      <c r="E2222">
        <v>3</v>
      </c>
      <c r="F2222">
        <v>30</v>
      </c>
      <c r="G2222">
        <v>305</v>
      </c>
      <c r="H2222" s="6" t="s">
        <v>16994</v>
      </c>
      <c r="I2222">
        <v>1</v>
      </c>
      <c r="J2222">
        <v>879119</v>
      </c>
      <c r="K2222">
        <v>6</v>
      </c>
      <c r="L2222" s="55">
        <v>43900</v>
      </c>
      <c r="M2222" s="6" t="s">
        <v>16765</v>
      </c>
      <c r="N2222" s="55">
        <v>44686</v>
      </c>
      <c r="O2222">
        <v>118750</v>
      </c>
      <c r="P2222" s="6" t="s">
        <v>16767</v>
      </c>
      <c r="Q2222" s="6" t="s">
        <v>20277</v>
      </c>
      <c r="R2222">
        <v>1</v>
      </c>
      <c r="S2222">
        <v>0</v>
      </c>
      <c r="T2222">
        <v>-1</v>
      </c>
      <c r="U2222">
        <v>1803.8</v>
      </c>
      <c r="V2222" s="6" t="s">
        <v>16945</v>
      </c>
      <c r="W2222" s="6" t="s">
        <v>16946</v>
      </c>
      <c r="X2222" s="55">
        <v>44623</v>
      </c>
      <c r="Y2222">
        <v>10000</v>
      </c>
      <c r="Z2222">
        <v>0</v>
      </c>
      <c r="AA2222" s="6" t="s">
        <v>16765</v>
      </c>
      <c r="AB2222" s="6" t="s">
        <v>16947</v>
      </c>
      <c r="AD2222" s="6" t="s">
        <v>16948</v>
      </c>
      <c r="AE2222">
        <v>52230</v>
      </c>
      <c r="AF2222">
        <v>47293</v>
      </c>
      <c r="AG2222" s="6" t="s">
        <v>16949</v>
      </c>
      <c r="AH2222" s="6" t="s">
        <v>16950</v>
      </c>
      <c r="AI2222" s="6" t="s">
        <v>16951</v>
      </c>
      <c r="AJ2222" s="6" t="s">
        <v>16765</v>
      </c>
      <c r="AK2222" s="6" t="s">
        <v>16765</v>
      </c>
      <c r="AL2222" s="6" t="s">
        <v>16765</v>
      </c>
      <c r="AM2222" s="6" t="s">
        <v>16952</v>
      </c>
      <c r="AN2222">
        <v>0</v>
      </c>
      <c r="AO2222" s="55">
        <v>44623</v>
      </c>
      <c r="AP2222" s="6" t="s">
        <v>16953</v>
      </c>
      <c r="AQ2222">
        <v>0</v>
      </c>
      <c r="AR2222" s="6" t="s">
        <v>16954</v>
      </c>
      <c r="AS2222" s="6" t="s">
        <v>16955</v>
      </c>
      <c r="AT2222" s="6" t="s">
        <v>16947</v>
      </c>
      <c r="AU2222">
        <v>0</v>
      </c>
      <c r="AV2222">
        <v>0</v>
      </c>
      <c r="AW2222" s="6" t="s">
        <v>16956</v>
      </c>
      <c r="AX2222" s="6" t="s">
        <v>17960</v>
      </c>
      <c r="AY2222" s="6" t="s">
        <v>16765</v>
      </c>
      <c r="AZ2222" s="6" t="s">
        <v>16958</v>
      </c>
      <c r="BA2222" s="6" t="s">
        <v>16765</v>
      </c>
      <c r="BB2222" s="6" t="s">
        <v>16959</v>
      </c>
      <c r="BC2222" s="6" t="s">
        <v>16765</v>
      </c>
      <c r="BD2222" s="6" t="s">
        <v>16960</v>
      </c>
      <c r="BE2222" s="6" t="s">
        <v>16961</v>
      </c>
      <c r="BF2222" s="6" t="s">
        <v>13575</v>
      </c>
      <c r="BG2222" s="6" t="s">
        <v>13575</v>
      </c>
      <c r="BH2222" s="6" t="s">
        <v>16959</v>
      </c>
      <c r="BI2222">
        <v>0</v>
      </c>
      <c r="BJ2222" s="6" t="s">
        <v>16958</v>
      </c>
      <c r="BK2222">
        <v>0</v>
      </c>
      <c r="BL2222" s="6" t="s">
        <v>315</v>
      </c>
      <c r="BM2222" s="56">
        <f>COUNTIF($B$2:B2222,B2222)</f>
        <v>1</v>
      </c>
      <c r="BN2222" s="6" t="str">
        <f t="shared" si="34"/>
        <v>16685-1</v>
      </c>
    </row>
    <row r="2223" spans="1:66" x14ac:dyDescent="0.25">
      <c r="A2223">
        <v>1</v>
      </c>
      <c r="B2223">
        <v>16688</v>
      </c>
      <c r="C2223" s="6" t="s">
        <v>20278</v>
      </c>
      <c r="D2223">
        <v>5</v>
      </c>
      <c r="E2223">
        <v>2</v>
      </c>
      <c r="F2223">
        <v>20</v>
      </c>
      <c r="G2223">
        <v>201</v>
      </c>
      <c r="H2223" s="6" t="s">
        <v>17010</v>
      </c>
      <c r="I2223">
        <v>1</v>
      </c>
      <c r="J2223">
        <v>927354</v>
      </c>
      <c r="K2223">
        <v>6</v>
      </c>
      <c r="L2223" s="55">
        <v>44019</v>
      </c>
      <c r="M2223" s="6" t="s">
        <v>16765</v>
      </c>
      <c r="N2223" s="55">
        <v>44384</v>
      </c>
      <c r="O2223">
        <v>118779</v>
      </c>
      <c r="P2223" s="6" t="s">
        <v>16784</v>
      </c>
      <c r="Q2223" s="6" t="s">
        <v>20279</v>
      </c>
      <c r="R2223">
        <v>1</v>
      </c>
      <c r="S2223">
        <v>0</v>
      </c>
      <c r="T2223">
        <v>-1</v>
      </c>
      <c r="U2223">
        <v>1248.07</v>
      </c>
      <c r="V2223" s="6" t="s">
        <v>16945</v>
      </c>
      <c r="W2223" s="6" t="s">
        <v>16995</v>
      </c>
      <c r="X2223" s="55">
        <v>44228</v>
      </c>
      <c r="Y2223">
        <v>0</v>
      </c>
      <c r="Z2223">
        <v>1240.0999999999999</v>
      </c>
      <c r="AA2223" s="6" t="s">
        <v>20280</v>
      </c>
      <c r="AB2223" s="6" t="s">
        <v>16947</v>
      </c>
      <c r="AD2223" s="6" t="s">
        <v>16948</v>
      </c>
      <c r="AE2223">
        <v>52331</v>
      </c>
      <c r="AF2223">
        <v>47374</v>
      </c>
      <c r="AG2223" s="6" t="s">
        <v>16949</v>
      </c>
      <c r="AH2223" s="6" t="s">
        <v>16950</v>
      </c>
      <c r="AI2223" s="6" t="s">
        <v>16951</v>
      </c>
      <c r="AJ2223" s="6" t="s">
        <v>16765</v>
      </c>
      <c r="AK2223" s="6" t="s">
        <v>16765</v>
      </c>
      <c r="AL2223" s="6" t="s">
        <v>16765</v>
      </c>
      <c r="AM2223" s="6" t="s">
        <v>16952</v>
      </c>
      <c r="AN2223">
        <v>0</v>
      </c>
      <c r="AO2223" s="55">
        <v>44228</v>
      </c>
      <c r="AP2223" s="6" t="s">
        <v>16953</v>
      </c>
      <c r="AQ2223">
        <v>0</v>
      </c>
      <c r="AR2223" s="6" t="s">
        <v>16954</v>
      </c>
      <c r="AS2223" s="6" t="s">
        <v>16955</v>
      </c>
      <c r="AT2223" s="6" t="s">
        <v>16947</v>
      </c>
      <c r="AU2223">
        <v>0</v>
      </c>
      <c r="AV2223">
        <v>0</v>
      </c>
      <c r="AW2223" s="6" t="s">
        <v>16956</v>
      </c>
      <c r="AX2223" s="6" t="s">
        <v>18805</v>
      </c>
      <c r="AY2223" s="6" t="s">
        <v>16765</v>
      </c>
      <c r="AZ2223" s="6" t="s">
        <v>16958</v>
      </c>
      <c r="BA2223" s="6" t="s">
        <v>16765</v>
      </c>
      <c r="BB2223" s="6" t="s">
        <v>16959</v>
      </c>
      <c r="BC2223" s="6" t="s">
        <v>16765</v>
      </c>
      <c r="BD2223" s="6" t="s">
        <v>16960</v>
      </c>
      <c r="BE2223" s="6" t="s">
        <v>16961</v>
      </c>
      <c r="BF2223" s="6" t="s">
        <v>13575</v>
      </c>
      <c r="BG2223" s="6" t="s">
        <v>13575</v>
      </c>
      <c r="BH2223" s="6" t="s">
        <v>16959</v>
      </c>
      <c r="BI2223">
        <v>0</v>
      </c>
      <c r="BJ2223" s="6" t="s">
        <v>16958</v>
      </c>
      <c r="BK2223">
        <v>0</v>
      </c>
      <c r="BL2223" s="6" t="s">
        <v>315</v>
      </c>
      <c r="BM2223" s="56">
        <f>COUNTIF($B$2:B2223,B2223)</f>
        <v>1</v>
      </c>
      <c r="BN2223" s="6" t="str">
        <f t="shared" si="34"/>
        <v>16688-1</v>
      </c>
    </row>
    <row r="2224" spans="1:66" x14ac:dyDescent="0.25">
      <c r="A2224">
        <v>1</v>
      </c>
      <c r="B2224">
        <v>16699</v>
      </c>
      <c r="C2224" s="6" t="s">
        <v>20281</v>
      </c>
      <c r="D2224">
        <v>5</v>
      </c>
      <c r="E2224">
        <v>3</v>
      </c>
      <c r="F2224">
        <v>30</v>
      </c>
      <c r="G2224">
        <v>301</v>
      </c>
      <c r="H2224" s="6" t="s">
        <v>16994</v>
      </c>
      <c r="I2224">
        <v>1</v>
      </c>
      <c r="J2224">
        <v>947643</v>
      </c>
      <c r="K2224">
        <v>6</v>
      </c>
      <c r="L2224" s="55">
        <v>44063</v>
      </c>
      <c r="M2224" s="6" t="s">
        <v>16765</v>
      </c>
      <c r="N2224" s="55">
        <v>44720</v>
      </c>
      <c r="O2224">
        <v>126677</v>
      </c>
      <c r="P2224" s="6" t="s">
        <v>16766</v>
      </c>
      <c r="Q2224" s="6" t="s">
        <v>20282</v>
      </c>
      <c r="R2224">
        <v>1</v>
      </c>
      <c r="S2224">
        <v>0</v>
      </c>
      <c r="T2224">
        <v>-1</v>
      </c>
      <c r="U2224">
        <v>3237.25</v>
      </c>
      <c r="V2224" s="6" t="s">
        <v>16945</v>
      </c>
      <c r="W2224" s="6" t="s">
        <v>16946</v>
      </c>
      <c r="X2224" s="55">
        <v>44664</v>
      </c>
      <c r="Y2224">
        <v>10000</v>
      </c>
      <c r="Z2224">
        <v>0</v>
      </c>
      <c r="AA2224" s="6" t="s">
        <v>16765</v>
      </c>
      <c r="AB2224" s="6" t="s">
        <v>16947</v>
      </c>
      <c r="AD2224" s="6" t="s">
        <v>16948</v>
      </c>
      <c r="AE2224">
        <v>52417</v>
      </c>
      <c r="AF2224">
        <v>47448</v>
      </c>
      <c r="AG2224" s="6" t="s">
        <v>16949</v>
      </c>
      <c r="AH2224" s="6" t="s">
        <v>16950</v>
      </c>
      <c r="AI2224" s="6" t="s">
        <v>16951</v>
      </c>
      <c r="AJ2224" s="6" t="s">
        <v>16765</v>
      </c>
      <c r="AK2224" s="6" t="s">
        <v>16765</v>
      </c>
      <c r="AL2224" s="6" t="s">
        <v>16765</v>
      </c>
      <c r="AM2224" s="6" t="s">
        <v>16952</v>
      </c>
      <c r="AN2224">
        <v>0</v>
      </c>
      <c r="AO2224" s="55">
        <v>44664</v>
      </c>
      <c r="AP2224" s="6" t="s">
        <v>16953</v>
      </c>
      <c r="AQ2224">
        <v>0</v>
      </c>
      <c r="AR2224" s="6" t="s">
        <v>16954</v>
      </c>
      <c r="AS2224" s="6" t="s">
        <v>16955</v>
      </c>
      <c r="AT2224" s="6" t="s">
        <v>16947</v>
      </c>
      <c r="AU2224">
        <v>0</v>
      </c>
      <c r="AV2224">
        <v>0</v>
      </c>
      <c r="AW2224" s="6" t="s">
        <v>16956</v>
      </c>
      <c r="AX2224" s="6" t="s">
        <v>17606</v>
      </c>
      <c r="AY2224" s="6" t="s">
        <v>16765</v>
      </c>
      <c r="AZ2224" s="6" t="s">
        <v>16958</v>
      </c>
      <c r="BA2224" s="6" t="s">
        <v>16765</v>
      </c>
      <c r="BB2224" s="6" t="s">
        <v>16959</v>
      </c>
      <c r="BC2224" s="6" t="s">
        <v>16765</v>
      </c>
      <c r="BD2224" s="6" t="s">
        <v>16960</v>
      </c>
      <c r="BE2224" s="6" t="s">
        <v>16961</v>
      </c>
      <c r="BF2224" s="6" t="s">
        <v>13575</v>
      </c>
      <c r="BG2224" s="6" t="s">
        <v>13575</v>
      </c>
      <c r="BH2224" s="6" t="s">
        <v>16959</v>
      </c>
      <c r="BI2224">
        <v>0</v>
      </c>
      <c r="BJ2224" s="6" t="s">
        <v>16958</v>
      </c>
      <c r="BK2224">
        <v>0</v>
      </c>
      <c r="BL2224" s="6" t="s">
        <v>315</v>
      </c>
      <c r="BM2224" s="56">
        <f>COUNTIF($B$2:B2224,B2224)</f>
        <v>1</v>
      </c>
      <c r="BN2224" s="6" t="str">
        <f t="shared" si="34"/>
        <v>16699-1</v>
      </c>
    </row>
    <row r="2225" spans="1:66" x14ac:dyDescent="0.25">
      <c r="A2225">
        <v>1</v>
      </c>
      <c r="B2225">
        <v>16701</v>
      </c>
      <c r="C2225" s="6" t="s">
        <v>20283</v>
      </c>
      <c r="D2225">
        <v>5</v>
      </c>
      <c r="E2225">
        <v>3</v>
      </c>
      <c r="F2225">
        <v>30</v>
      </c>
      <c r="G2225">
        <v>306</v>
      </c>
      <c r="H2225" s="6" t="s">
        <v>16994</v>
      </c>
      <c r="I2225">
        <v>1</v>
      </c>
      <c r="J2225">
        <v>268883</v>
      </c>
      <c r="K2225">
        <v>7</v>
      </c>
      <c r="L2225" s="55">
        <v>44655</v>
      </c>
      <c r="M2225" s="6" t="s">
        <v>16765</v>
      </c>
      <c r="N2225" s="55">
        <v>45020</v>
      </c>
      <c r="O2225">
        <v>118784</v>
      </c>
      <c r="P2225" s="6" t="s">
        <v>16764</v>
      </c>
      <c r="Q2225" s="6" t="s">
        <v>20284</v>
      </c>
      <c r="R2225">
        <v>1</v>
      </c>
      <c r="S2225">
        <v>0</v>
      </c>
      <c r="T2225">
        <v>-1</v>
      </c>
      <c r="U2225">
        <v>1651</v>
      </c>
      <c r="V2225" s="6" t="s">
        <v>16945</v>
      </c>
      <c r="W2225" s="6" t="s">
        <v>16946</v>
      </c>
      <c r="X2225" s="55">
        <v>44664</v>
      </c>
      <c r="Y2225">
        <v>40000</v>
      </c>
      <c r="Z2225">
        <v>0</v>
      </c>
      <c r="AA2225" s="6" t="s">
        <v>16765</v>
      </c>
      <c r="AB2225" s="6" t="s">
        <v>16947</v>
      </c>
      <c r="AD2225" s="6" t="s">
        <v>16948</v>
      </c>
      <c r="AE2225">
        <v>54165</v>
      </c>
      <c r="AF2225">
        <v>48917</v>
      </c>
      <c r="AG2225" s="6" t="s">
        <v>16949</v>
      </c>
      <c r="AH2225" s="6" t="s">
        <v>16950</v>
      </c>
      <c r="AI2225" s="6" t="s">
        <v>16951</v>
      </c>
      <c r="AJ2225" s="6" t="s">
        <v>16765</v>
      </c>
      <c r="AK2225" s="6" t="s">
        <v>16765</v>
      </c>
      <c r="AL2225" s="6" t="s">
        <v>16765</v>
      </c>
      <c r="AM2225" s="6" t="s">
        <v>16952</v>
      </c>
      <c r="AN2225">
        <v>0</v>
      </c>
      <c r="AO2225" s="55">
        <v>44664</v>
      </c>
      <c r="AP2225" s="6" t="s">
        <v>16953</v>
      </c>
      <c r="AQ2225">
        <v>0</v>
      </c>
      <c r="AR2225" s="6" t="s">
        <v>16954</v>
      </c>
      <c r="AS2225" s="6" t="s">
        <v>16955</v>
      </c>
      <c r="AT2225" s="6" t="s">
        <v>16947</v>
      </c>
      <c r="AU2225">
        <v>0</v>
      </c>
      <c r="AV2225">
        <v>0</v>
      </c>
      <c r="AW2225" s="6" t="s">
        <v>16956</v>
      </c>
      <c r="AX2225" s="6" t="s">
        <v>16765</v>
      </c>
      <c r="AY2225" s="6" t="s">
        <v>16765</v>
      </c>
      <c r="AZ2225" s="6" t="s">
        <v>16958</v>
      </c>
      <c r="BA2225" s="6" t="s">
        <v>16765</v>
      </c>
      <c r="BB2225" s="6" t="s">
        <v>16959</v>
      </c>
      <c r="BC2225" s="6" t="s">
        <v>16765</v>
      </c>
      <c r="BD2225" s="6" t="s">
        <v>16960</v>
      </c>
      <c r="BE2225" s="6" t="s">
        <v>16961</v>
      </c>
      <c r="BF2225" s="6" t="s">
        <v>13575</v>
      </c>
      <c r="BG2225" s="6" t="s">
        <v>13575</v>
      </c>
      <c r="BH2225" s="6" t="s">
        <v>16959</v>
      </c>
      <c r="BI2225">
        <v>0</v>
      </c>
      <c r="BJ2225" s="6" t="s">
        <v>16958</v>
      </c>
      <c r="BK2225">
        <v>0</v>
      </c>
      <c r="BL2225" s="6" t="s">
        <v>315</v>
      </c>
      <c r="BM2225" s="56">
        <f>COUNTIF($B$2:B2225,B2225)</f>
        <v>1</v>
      </c>
      <c r="BN2225" s="6" t="str">
        <f t="shared" si="34"/>
        <v>16701-1</v>
      </c>
    </row>
    <row r="2226" spans="1:66" x14ac:dyDescent="0.25">
      <c r="A2226">
        <v>1</v>
      </c>
      <c r="B2226">
        <v>16708</v>
      </c>
      <c r="C2226" s="6" t="s">
        <v>20285</v>
      </c>
      <c r="D2226">
        <v>5</v>
      </c>
      <c r="E2226">
        <v>1</v>
      </c>
      <c r="F2226">
        <v>10</v>
      </c>
      <c r="G2226">
        <v>106</v>
      </c>
      <c r="H2226" s="6" t="s">
        <v>17007</v>
      </c>
      <c r="I2226">
        <v>1</v>
      </c>
      <c r="J2226">
        <v>863648</v>
      </c>
      <c r="K2226">
        <v>6</v>
      </c>
      <c r="L2226" s="55">
        <v>43867</v>
      </c>
      <c r="M2226" s="6" t="s">
        <v>16765</v>
      </c>
      <c r="N2226" s="55">
        <v>44628</v>
      </c>
      <c r="O2226">
        <v>118779</v>
      </c>
      <c r="P2226" s="6" t="s">
        <v>16784</v>
      </c>
      <c r="Q2226" s="6" t="s">
        <v>20286</v>
      </c>
      <c r="R2226">
        <v>1</v>
      </c>
      <c r="S2226">
        <v>0</v>
      </c>
      <c r="T2226">
        <v>-1</v>
      </c>
      <c r="U2226">
        <v>1248.07</v>
      </c>
      <c r="V2226" s="6" t="s">
        <v>16945</v>
      </c>
      <c r="W2226" s="6" t="s">
        <v>16946</v>
      </c>
      <c r="X2226" s="55">
        <v>44665</v>
      </c>
      <c r="Y2226">
        <v>20000</v>
      </c>
      <c r="Z2226">
        <v>0</v>
      </c>
      <c r="AA2226" s="6" t="s">
        <v>16765</v>
      </c>
      <c r="AB2226" s="6" t="s">
        <v>16947</v>
      </c>
      <c r="AD2226" s="6" t="s">
        <v>16948</v>
      </c>
      <c r="AE2226">
        <v>52123</v>
      </c>
      <c r="AF2226">
        <v>47199</v>
      </c>
      <c r="AG2226" s="6" t="s">
        <v>16949</v>
      </c>
      <c r="AH2226" s="6" t="s">
        <v>16950</v>
      </c>
      <c r="AI2226" s="6" t="s">
        <v>16951</v>
      </c>
      <c r="AJ2226" s="6" t="s">
        <v>16765</v>
      </c>
      <c r="AK2226" s="6" t="s">
        <v>16765</v>
      </c>
      <c r="AL2226" s="6" t="s">
        <v>16765</v>
      </c>
      <c r="AM2226" s="6" t="s">
        <v>16952</v>
      </c>
      <c r="AN2226">
        <v>0</v>
      </c>
      <c r="AO2226" s="55">
        <v>44665</v>
      </c>
      <c r="AP2226" s="6" t="s">
        <v>16953</v>
      </c>
      <c r="AQ2226">
        <v>0</v>
      </c>
      <c r="AR2226" s="6" t="s">
        <v>16954</v>
      </c>
      <c r="AS2226" s="6" t="s">
        <v>16955</v>
      </c>
      <c r="AT2226" s="6" t="s">
        <v>16947</v>
      </c>
      <c r="AU2226">
        <v>0</v>
      </c>
      <c r="AV2226">
        <v>0</v>
      </c>
      <c r="AW2226" s="6" t="s">
        <v>16956</v>
      </c>
      <c r="AX2226" s="6" t="s">
        <v>17316</v>
      </c>
      <c r="AY2226" s="6" t="s">
        <v>16765</v>
      </c>
      <c r="AZ2226" s="6" t="s">
        <v>16958</v>
      </c>
      <c r="BA2226" s="6" t="s">
        <v>16765</v>
      </c>
      <c r="BB2226" s="6" t="s">
        <v>16959</v>
      </c>
      <c r="BC2226" s="6" t="s">
        <v>16765</v>
      </c>
      <c r="BD2226" s="6" t="s">
        <v>16960</v>
      </c>
      <c r="BE2226" s="6" t="s">
        <v>16961</v>
      </c>
      <c r="BF2226" s="6" t="s">
        <v>13575</v>
      </c>
      <c r="BG2226" s="6" t="s">
        <v>13575</v>
      </c>
      <c r="BH2226" s="6" t="s">
        <v>16959</v>
      </c>
      <c r="BI2226">
        <v>0</v>
      </c>
      <c r="BJ2226" s="6" t="s">
        <v>16958</v>
      </c>
      <c r="BK2226">
        <v>0</v>
      </c>
      <c r="BL2226" s="6" t="s">
        <v>315</v>
      </c>
      <c r="BM2226" s="56">
        <f>COUNTIF($B$2:B2226,B2226)</f>
        <v>1</v>
      </c>
      <c r="BN2226" s="6" t="str">
        <f t="shared" si="34"/>
        <v>16708-1</v>
      </c>
    </row>
    <row r="2227" spans="1:66" x14ac:dyDescent="0.25">
      <c r="A2227">
        <v>1</v>
      </c>
      <c r="B2227">
        <v>16708</v>
      </c>
      <c r="C2227" s="6" t="s">
        <v>20285</v>
      </c>
      <c r="D2227">
        <v>5</v>
      </c>
      <c r="E2227">
        <v>1</v>
      </c>
      <c r="F2227">
        <v>10</v>
      </c>
      <c r="G2227">
        <v>106</v>
      </c>
      <c r="H2227" s="6" t="s">
        <v>17007</v>
      </c>
      <c r="I2227">
        <v>1</v>
      </c>
      <c r="J2227">
        <v>863647</v>
      </c>
      <c r="K2227">
        <v>6</v>
      </c>
      <c r="L2227" s="55">
        <v>43867</v>
      </c>
      <c r="M2227" s="6" t="s">
        <v>16765</v>
      </c>
      <c r="N2227" s="55">
        <v>44628</v>
      </c>
      <c r="O2227">
        <v>248065</v>
      </c>
      <c r="P2227" s="6" t="s">
        <v>16778</v>
      </c>
      <c r="Q2227" s="6" t="s">
        <v>20287</v>
      </c>
      <c r="R2227">
        <v>1</v>
      </c>
      <c r="S2227">
        <v>0</v>
      </c>
      <c r="T2227">
        <v>-1</v>
      </c>
      <c r="U2227">
        <v>1649.52</v>
      </c>
      <c r="V2227" s="6" t="s">
        <v>16945</v>
      </c>
      <c r="W2227" s="6" t="s">
        <v>16946</v>
      </c>
      <c r="X2227" s="55">
        <v>44665</v>
      </c>
      <c r="Y2227">
        <v>20000</v>
      </c>
      <c r="Z2227">
        <v>0</v>
      </c>
      <c r="AA2227" s="6" t="s">
        <v>16765</v>
      </c>
      <c r="AB2227" s="6" t="s">
        <v>16947</v>
      </c>
      <c r="AD2227" s="6" t="s">
        <v>16948</v>
      </c>
      <c r="AE2227">
        <v>52122</v>
      </c>
      <c r="AF2227">
        <v>47198</v>
      </c>
      <c r="AG2227" s="6" t="s">
        <v>16949</v>
      </c>
      <c r="AH2227" s="6" t="s">
        <v>16950</v>
      </c>
      <c r="AI2227" s="6" t="s">
        <v>16951</v>
      </c>
      <c r="AJ2227" s="6" t="s">
        <v>16765</v>
      </c>
      <c r="AK2227" s="6" t="s">
        <v>16765</v>
      </c>
      <c r="AL2227" s="6" t="s">
        <v>16765</v>
      </c>
      <c r="AM2227" s="6" t="s">
        <v>16952</v>
      </c>
      <c r="AN2227">
        <v>0</v>
      </c>
      <c r="AO2227" s="55">
        <v>44665</v>
      </c>
      <c r="AP2227" s="6" t="s">
        <v>16953</v>
      </c>
      <c r="AQ2227">
        <v>0</v>
      </c>
      <c r="AR2227" s="6" t="s">
        <v>16997</v>
      </c>
      <c r="AS2227" s="6" t="s">
        <v>16955</v>
      </c>
      <c r="AT2227" s="6" t="s">
        <v>16947</v>
      </c>
      <c r="AU2227">
        <v>0</v>
      </c>
      <c r="AV2227">
        <v>0</v>
      </c>
      <c r="AW2227" s="6" t="s">
        <v>16956</v>
      </c>
      <c r="AX2227" s="6" t="s">
        <v>17316</v>
      </c>
      <c r="AY2227" s="6" t="s">
        <v>16765</v>
      </c>
      <c r="AZ2227" s="6" t="s">
        <v>16958</v>
      </c>
      <c r="BA2227" s="6" t="s">
        <v>16765</v>
      </c>
      <c r="BB2227" s="6" t="s">
        <v>16959</v>
      </c>
      <c r="BC2227" s="6" t="s">
        <v>16765</v>
      </c>
      <c r="BD2227" s="6" t="s">
        <v>16960</v>
      </c>
      <c r="BE2227" s="6" t="s">
        <v>16961</v>
      </c>
      <c r="BF2227" s="6" t="s">
        <v>13575</v>
      </c>
      <c r="BG2227" s="6" t="s">
        <v>13575</v>
      </c>
      <c r="BH2227" s="6" t="s">
        <v>16959</v>
      </c>
      <c r="BI2227">
        <v>0</v>
      </c>
      <c r="BJ2227" s="6" t="s">
        <v>16958</v>
      </c>
      <c r="BK2227">
        <v>0</v>
      </c>
      <c r="BL2227" s="6" t="s">
        <v>315</v>
      </c>
      <c r="BM2227" s="56">
        <f>COUNTIF($B$2:B2227,B2227)</f>
        <v>2</v>
      </c>
      <c r="BN2227" s="6" t="str">
        <f t="shared" si="34"/>
        <v>16708-2</v>
      </c>
    </row>
    <row r="2228" spans="1:66" x14ac:dyDescent="0.25">
      <c r="A2228">
        <v>1</v>
      </c>
      <c r="B2228">
        <v>16732</v>
      </c>
      <c r="C2228" s="6" t="s">
        <v>20288</v>
      </c>
      <c r="D2228">
        <v>5</v>
      </c>
      <c r="E2228">
        <v>2</v>
      </c>
      <c r="F2228">
        <v>20</v>
      </c>
      <c r="G2228">
        <v>202</v>
      </c>
      <c r="H2228" s="6" t="s">
        <v>17010</v>
      </c>
      <c r="I2228">
        <v>1</v>
      </c>
      <c r="J2228">
        <v>21618</v>
      </c>
      <c r="K2228">
        <v>7</v>
      </c>
      <c r="L2228" s="55">
        <v>44202</v>
      </c>
      <c r="M2228" s="6" t="s">
        <v>16765</v>
      </c>
      <c r="N2228" s="55">
        <v>44567</v>
      </c>
      <c r="O2228">
        <v>118784</v>
      </c>
      <c r="P2228" s="6" t="s">
        <v>16764</v>
      </c>
      <c r="Q2228" s="6" t="s">
        <v>20289</v>
      </c>
      <c r="R2228">
        <v>1</v>
      </c>
      <c r="S2228">
        <v>0</v>
      </c>
      <c r="T2228">
        <v>-1</v>
      </c>
      <c r="U2228">
        <v>1651</v>
      </c>
      <c r="V2228" s="6" t="s">
        <v>16945</v>
      </c>
      <c r="W2228" s="6" t="s">
        <v>16946</v>
      </c>
      <c r="X2228" s="55">
        <v>44667</v>
      </c>
      <c r="Y2228">
        <v>30000</v>
      </c>
      <c r="Z2228">
        <v>343.35</v>
      </c>
      <c r="AA2228" s="6" t="s">
        <v>17198</v>
      </c>
      <c r="AB2228" s="6" t="s">
        <v>16947</v>
      </c>
      <c r="AD2228" s="6" t="s">
        <v>16948</v>
      </c>
      <c r="AE2228">
        <v>52798</v>
      </c>
      <c r="AF2228">
        <v>47773</v>
      </c>
      <c r="AG2228" s="6" t="s">
        <v>16949</v>
      </c>
      <c r="AH2228" s="6" t="s">
        <v>16950</v>
      </c>
      <c r="AI2228" s="6" t="s">
        <v>16951</v>
      </c>
      <c r="AJ2228" s="6" t="s">
        <v>16765</v>
      </c>
      <c r="AK2228" s="6" t="s">
        <v>16765</v>
      </c>
      <c r="AL2228" s="6" t="s">
        <v>16765</v>
      </c>
      <c r="AM2228" s="6" t="s">
        <v>16952</v>
      </c>
      <c r="AN2228">
        <v>0</v>
      </c>
      <c r="AO2228" s="55">
        <v>44667</v>
      </c>
      <c r="AP2228" s="6" t="s">
        <v>16953</v>
      </c>
      <c r="AQ2228">
        <v>0</v>
      </c>
      <c r="AR2228" s="6" t="s">
        <v>16954</v>
      </c>
      <c r="AS2228" s="6" t="s">
        <v>16955</v>
      </c>
      <c r="AT2228" s="6" t="s">
        <v>16947</v>
      </c>
      <c r="AU2228">
        <v>0</v>
      </c>
      <c r="AV2228">
        <v>0</v>
      </c>
      <c r="AW2228" s="6" t="s">
        <v>16956</v>
      </c>
      <c r="AX2228" s="6" t="s">
        <v>18344</v>
      </c>
      <c r="AY2228" s="6" t="s">
        <v>16765</v>
      </c>
      <c r="AZ2228" s="6" t="s">
        <v>16958</v>
      </c>
      <c r="BA2228" s="6" t="s">
        <v>16765</v>
      </c>
      <c r="BB2228" s="6" t="s">
        <v>16959</v>
      </c>
      <c r="BC2228" s="6" t="s">
        <v>16765</v>
      </c>
      <c r="BD2228" s="6" t="s">
        <v>16960</v>
      </c>
      <c r="BE2228" s="6" t="s">
        <v>16961</v>
      </c>
      <c r="BF2228" s="6" t="s">
        <v>13575</v>
      </c>
      <c r="BG2228" s="6" t="s">
        <v>13575</v>
      </c>
      <c r="BH2228" s="6" t="s">
        <v>16959</v>
      </c>
      <c r="BI2228">
        <v>0</v>
      </c>
      <c r="BJ2228" s="6" t="s">
        <v>16958</v>
      </c>
      <c r="BK2228">
        <v>0</v>
      </c>
      <c r="BL2228" s="6" t="s">
        <v>315</v>
      </c>
      <c r="BM2228" s="56">
        <f>COUNTIF($B$2:B2228,B2228)</f>
        <v>1</v>
      </c>
      <c r="BN2228" s="6" t="str">
        <f t="shared" si="34"/>
        <v>16732-1</v>
      </c>
    </row>
    <row r="2229" spans="1:66" x14ac:dyDescent="0.25">
      <c r="A2229">
        <v>1</v>
      </c>
      <c r="B2229">
        <v>16746</v>
      </c>
      <c r="C2229" s="6" t="s">
        <v>20290</v>
      </c>
      <c r="D2229">
        <v>5</v>
      </c>
      <c r="E2229">
        <v>3</v>
      </c>
      <c r="F2229">
        <v>30</v>
      </c>
      <c r="G2229">
        <v>305</v>
      </c>
      <c r="H2229" s="6" t="s">
        <v>17007</v>
      </c>
      <c r="I2229">
        <v>1</v>
      </c>
      <c r="J2229">
        <v>978865</v>
      </c>
      <c r="K2229">
        <v>6</v>
      </c>
      <c r="L2229" s="55">
        <v>44124</v>
      </c>
      <c r="M2229" s="6" t="s">
        <v>16765</v>
      </c>
      <c r="N2229" s="55">
        <v>44720</v>
      </c>
      <c r="O2229">
        <v>118779</v>
      </c>
      <c r="P2229" s="6" t="s">
        <v>16784</v>
      </c>
      <c r="Q2229" s="6" t="s">
        <v>20291</v>
      </c>
      <c r="R2229">
        <v>1</v>
      </c>
      <c r="S2229">
        <v>0</v>
      </c>
      <c r="T2229">
        <v>-1</v>
      </c>
      <c r="U2229">
        <v>1248.07</v>
      </c>
      <c r="V2229" s="6" t="s">
        <v>16945</v>
      </c>
      <c r="W2229" s="6" t="s">
        <v>16946</v>
      </c>
      <c r="X2229" s="55">
        <v>44665</v>
      </c>
      <c r="Y2229">
        <v>30000</v>
      </c>
      <c r="Z2229">
        <v>0</v>
      </c>
      <c r="AA2229" s="6" t="s">
        <v>16765</v>
      </c>
      <c r="AB2229" s="6" t="s">
        <v>16947</v>
      </c>
      <c r="AD2229" s="6" t="s">
        <v>16948</v>
      </c>
      <c r="AE2229">
        <v>52547</v>
      </c>
      <c r="AF2229">
        <v>47556</v>
      </c>
      <c r="AG2229" s="6" t="s">
        <v>16949</v>
      </c>
      <c r="AH2229" s="6" t="s">
        <v>16950</v>
      </c>
      <c r="AI2229" s="6" t="s">
        <v>16951</v>
      </c>
      <c r="AJ2229" s="6" t="s">
        <v>16765</v>
      </c>
      <c r="AK2229" s="6" t="s">
        <v>16765</v>
      </c>
      <c r="AL2229" s="6" t="s">
        <v>16765</v>
      </c>
      <c r="AM2229" s="6" t="s">
        <v>16952</v>
      </c>
      <c r="AN2229">
        <v>0</v>
      </c>
      <c r="AO2229" s="55">
        <v>44665</v>
      </c>
      <c r="AP2229" s="6" t="s">
        <v>16953</v>
      </c>
      <c r="AQ2229">
        <v>0</v>
      </c>
      <c r="AR2229" s="6" t="s">
        <v>16954</v>
      </c>
      <c r="AS2229" s="6" t="s">
        <v>16955</v>
      </c>
      <c r="AT2229" s="6" t="s">
        <v>16947</v>
      </c>
      <c r="AU2229">
        <v>0</v>
      </c>
      <c r="AV2229">
        <v>0</v>
      </c>
      <c r="AW2229" s="6" t="s">
        <v>16956</v>
      </c>
      <c r="AX2229" s="6" t="s">
        <v>17921</v>
      </c>
      <c r="AY2229" s="6" t="s">
        <v>16765</v>
      </c>
      <c r="AZ2229" s="6" t="s">
        <v>16958</v>
      </c>
      <c r="BA2229" s="6" t="s">
        <v>16765</v>
      </c>
      <c r="BB2229" s="6" t="s">
        <v>16959</v>
      </c>
      <c r="BC2229" s="6" t="s">
        <v>16765</v>
      </c>
      <c r="BD2229" s="6" t="s">
        <v>16960</v>
      </c>
      <c r="BE2229" s="6" t="s">
        <v>16961</v>
      </c>
      <c r="BF2229" s="6" t="s">
        <v>13575</v>
      </c>
      <c r="BG2229" s="6" t="s">
        <v>13575</v>
      </c>
      <c r="BH2229" s="6" t="s">
        <v>16959</v>
      </c>
      <c r="BI2229">
        <v>0</v>
      </c>
      <c r="BJ2229" s="6" t="s">
        <v>16958</v>
      </c>
      <c r="BK2229">
        <v>0</v>
      </c>
      <c r="BL2229" s="6" t="s">
        <v>315</v>
      </c>
      <c r="BM2229" s="56">
        <f>COUNTIF($B$2:B2229,B2229)</f>
        <v>1</v>
      </c>
      <c r="BN2229" s="6" t="str">
        <f t="shared" si="34"/>
        <v>16746-1</v>
      </c>
    </row>
    <row r="2230" spans="1:66" x14ac:dyDescent="0.25">
      <c r="A2230">
        <v>1</v>
      </c>
      <c r="B2230">
        <v>16758</v>
      </c>
      <c r="C2230" s="6" t="s">
        <v>20292</v>
      </c>
      <c r="D2230">
        <v>5</v>
      </c>
      <c r="E2230">
        <v>2</v>
      </c>
      <c r="F2230">
        <v>20</v>
      </c>
      <c r="G2230">
        <v>206</v>
      </c>
      <c r="H2230" s="6" t="s">
        <v>17007</v>
      </c>
      <c r="I2230">
        <v>1</v>
      </c>
      <c r="J2230">
        <v>949728</v>
      </c>
      <c r="K2230">
        <v>6</v>
      </c>
      <c r="L2230" s="55">
        <v>44067</v>
      </c>
      <c r="M2230" s="6" t="s">
        <v>16765</v>
      </c>
      <c r="N2230" s="55">
        <v>44720</v>
      </c>
      <c r="O2230">
        <v>118747</v>
      </c>
      <c r="P2230" s="6" t="s">
        <v>16770</v>
      </c>
      <c r="Q2230" s="6" t="s">
        <v>20293</v>
      </c>
      <c r="R2230">
        <v>1</v>
      </c>
      <c r="S2230">
        <v>0</v>
      </c>
      <c r="T2230">
        <v>-1</v>
      </c>
      <c r="U2230">
        <v>1217</v>
      </c>
      <c r="V2230" s="6" t="s">
        <v>16945</v>
      </c>
      <c r="W2230" s="6" t="s">
        <v>16946</v>
      </c>
      <c r="X2230" s="55">
        <v>44665</v>
      </c>
      <c r="Y2230">
        <v>30000</v>
      </c>
      <c r="Z2230">
        <v>0</v>
      </c>
      <c r="AA2230" s="6" t="s">
        <v>16765</v>
      </c>
      <c r="AB2230" s="6" t="s">
        <v>16947</v>
      </c>
      <c r="AD2230" s="6" t="s">
        <v>16948</v>
      </c>
      <c r="AE2230">
        <v>52441</v>
      </c>
      <c r="AF2230">
        <v>47470</v>
      </c>
      <c r="AG2230" s="6" t="s">
        <v>16949</v>
      </c>
      <c r="AH2230" s="6" t="s">
        <v>16950</v>
      </c>
      <c r="AI2230" s="6" t="s">
        <v>16951</v>
      </c>
      <c r="AJ2230" s="6" t="s">
        <v>16765</v>
      </c>
      <c r="AK2230" s="6" t="s">
        <v>16765</v>
      </c>
      <c r="AL2230" s="6" t="s">
        <v>16765</v>
      </c>
      <c r="AM2230" s="6" t="s">
        <v>16952</v>
      </c>
      <c r="AN2230">
        <v>0</v>
      </c>
      <c r="AO2230" s="55">
        <v>44665</v>
      </c>
      <c r="AP2230" s="6" t="s">
        <v>16953</v>
      </c>
      <c r="AQ2230">
        <v>0</v>
      </c>
      <c r="AR2230" s="6" t="s">
        <v>16954</v>
      </c>
      <c r="AS2230" s="6" t="s">
        <v>16955</v>
      </c>
      <c r="AT2230" s="6" t="s">
        <v>16947</v>
      </c>
      <c r="AU2230">
        <v>0</v>
      </c>
      <c r="AV2230">
        <v>0</v>
      </c>
      <c r="AW2230" s="6" t="s">
        <v>16956</v>
      </c>
      <c r="AX2230" s="6" t="s">
        <v>19622</v>
      </c>
      <c r="AY2230" s="6" t="s">
        <v>16765</v>
      </c>
      <c r="AZ2230" s="6" t="s">
        <v>16958</v>
      </c>
      <c r="BA2230" s="6" t="s">
        <v>16765</v>
      </c>
      <c r="BB2230" s="6" t="s">
        <v>16959</v>
      </c>
      <c r="BC2230" s="6" t="s">
        <v>16765</v>
      </c>
      <c r="BD2230" s="6" t="s">
        <v>16960</v>
      </c>
      <c r="BE2230" s="6" t="s">
        <v>16961</v>
      </c>
      <c r="BF2230" s="6" t="s">
        <v>13575</v>
      </c>
      <c r="BG2230" s="6" t="s">
        <v>13575</v>
      </c>
      <c r="BH2230" s="6" t="s">
        <v>16959</v>
      </c>
      <c r="BI2230">
        <v>0</v>
      </c>
      <c r="BJ2230" s="6" t="s">
        <v>16958</v>
      </c>
      <c r="BK2230">
        <v>0</v>
      </c>
      <c r="BL2230" s="6" t="s">
        <v>315</v>
      </c>
      <c r="BM2230" s="56">
        <f>COUNTIF($B$2:B2230,B2230)</f>
        <v>1</v>
      </c>
      <c r="BN2230" s="6" t="str">
        <f t="shared" si="34"/>
        <v>16758-1</v>
      </c>
    </row>
    <row r="2231" spans="1:66" x14ac:dyDescent="0.25">
      <c r="A2231">
        <v>1</v>
      </c>
      <c r="B2231">
        <v>16776</v>
      </c>
      <c r="C2231" s="6" t="s">
        <v>20294</v>
      </c>
      <c r="D2231">
        <v>5</v>
      </c>
      <c r="E2231">
        <v>2</v>
      </c>
      <c r="F2231">
        <v>20</v>
      </c>
      <c r="G2231">
        <v>206</v>
      </c>
      <c r="H2231" s="6" t="s">
        <v>17007</v>
      </c>
      <c r="I2231">
        <v>1</v>
      </c>
      <c r="J2231">
        <v>982556</v>
      </c>
      <c r="K2231">
        <v>6</v>
      </c>
      <c r="L2231" s="55">
        <v>44132</v>
      </c>
      <c r="M2231" s="6" t="s">
        <v>16765</v>
      </c>
      <c r="N2231" s="55">
        <v>44720</v>
      </c>
      <c r="O2231">
        <v>118747</v>
      </c>
      <c r="P2231" s="6" t="s">
        <v>16770</v>
      </c>
      <c r="Q2231" s="6" t="s">
        <v>20295</v>
      </c>
      <c r="R2231">
        <v>1</v>
      </c>
      <c r="S2231">
        <v>0</v>
      </c>
      <c r="T2231">
        <v>-1</v>
      </c>
      <c r="U2231">
        <v>1217</v>
      </c>
      <c r="V2231" s="6" t="s">
        <v>16945</v>
      </c>
      <c r="W2231" s="6" t="s">
        <v>16946</v>
      </c>
      <c r="X2231" s="55">
        <v>44665</v>
      </c>
      <c r="Y2231">
        <v>40000</v>
      </c>
      <c r="Z2231">
        <v>0</v>
      </c>
      <c r="AA2231" s="6" t="s">
        <v>16765</v>
      </c>
      <c r="AB2231" s="6" t="s">
        <v>16947</v>
      </c>
      <c r="AD2231" s="6" t="s">
        <v>16948</v>
      </c>
      <c r="AE2231">
        <v>52589</v>
      </c>
      <c r="AF2231">
        <v>47592</v>
      </c>
      <c r="AG2231" s="6" t="s">
        <v>16949</v>
      </c>
      <c r="AH2231" s="6" t="s">
        <v>16950</v>
      </c>
      <c r="AI2231" s="6" t="s">
        <v>16951</v>
      </c>
      <c r="AJ2231" s="6" t="s">
        <v>16765</v>
      </c>
      <c r="AK2231" s="6" t="s">
        <v>16765</v>
      </c>
      <c r="AL2231" s="6" t="s">
        <v>16765</v>
      </c>
      <c r="AM2231" s="6" t="s">
        <v>16952</v>
      </c>
      <c r="AN2231">
        <v>0</v>
      </c>
      <c r="AO2231" s="55">
        <v>44665</v>
      </c>
      <c r="AP2231" s="6" t="s">
        <v>16953</v>
      </c>
      <c r="AQ2231">
        <v>0</v>
      </c>
      <c r="AR2231" s="6" t="s">
        <v>16954</v>
      </c>
      <c r="AS2231" s="6" t="s">
        <v>16955</v>
      </c>
      <c r="AT2231" s="6" t="s">
        <v>16947</v>
      </c>
      <c r="AU2231">
        <v>0</v>
      </c>
      <c r="AV2231">
        <v>0</v>
      </c>
      <c r="AW2231" s="6" t="s">
        <v>16956</v>
      </c>
      <c r="AX2231" s="6" t="s">
        <v>17299</v>
      </c>
      <c r="AY2231" s="6" t="s">
        <v>16765</v>
      </c>
      <c r="AZ2231" s="6" t="s">
        <v>16958</v>
      </c>
      <c r="BA2231" s="6" t="s">
        <v>16765</v>
      </c>
      <c r="BB2231" s="6" t="s">
        <v>16959</v>
      </c>
      <c r="BC2231" s="6" t="s">
        <v>16765</v>
      </c>
      <c r="BD2231" s="6" t="s">
        <v>16960</v>
      </c>
      <c r="BE2231" s="6" t="s">
        <v>16961</v>
      </c>
      <c r="BF2231" s="6" t="s">
        <v>13575</v>
      </c>
      <c r="BG2231" s="6" t="s">
        <v>13575</v>
      </c>
      <c r="BH2231" s="6" t="s">
        <v>16959</v>
      </c>
      <c r="BI2231">
        <v>0</v>
      </c>
      <c r="BJ2231" s="6" t="s">
        <v>16958</v>
      </c>
      <c r="BK2231">
        <v>0</v>
      </c>
      <c r="BL2231" s="6" t="s">
        <v>315</v>
      </c>
      <c r="BM2231" s="56">
        <f>COUNTIF($B$2:B2231,B2231)</f>
        <v>1</v>
      </c>
      <c r="BN2231" s="6" t="str">
        <f t="shared" si="34"/>
        <v>16776-1</v>
      </c>
    </row>
    <row r="2232" spans="1:66" x14ac:dyDescent="0.25">
      <c r="A2232">
        <v>1</v>
      </c>
      <c r="B2232">
        <v>16776</v>
      </c>
      <c r="C2232" s="6" t="s">
        <v>20294</v>
      </c>
      <c r="D2232">
        <v>5</v>
      </c>
      <c r="E2232">
        <v>2</v>
      </c>
      <c r="F2232">
        <v>20</v>
      </c>
      <c r="G2232">
        <v>206</v>
      </c>
      <c r="H2232" s="6" t="s">
        <v>17007</v>
      </c>
      <c r="I2232">
        <v>1</v>
      </c>
      <c r="J2232">
        <v>23982</v>
      </c>
      <c r="K2232">
        <v>7</v>
      </c>
      <c r="L2232" s="55">
        <v>44207</v>
      </c>
      <c r="M2232" s="6" t="s">
        <v>16765</v>
      </c>
      <c r="N2232" s="55">
        <v>44720</v>
      </c>
      <c r="O2232">
        <v>126677</v>
      </c>
      <c r="P2232" s="6" t="s">
        <v>16766</v>
      </c>
      <c r="Q2232" s="6" t="s">
        <v>20296</v>
      </c>
      <c r="R2232">
        <v>1</v>
      </c>
      <c r="S2232">
        <v>0</v>
      </c>
      <c r="T2232">
        <v>-1</v>
      </c>
      <c r="U2232">
        <v>3237.25</v>
      </c>
      <c r="V2232" s="6" t="s">
        <v>16945</v>
      </c>
      <c r="W2232" s="6" t="s">
        <v>16946</v>
      </c>
      <c r="X2232" s="55">
        <v>44665</v>
      </c>
      <c r="Y2232">
        <v>40000</v>
      </c>
      <c r="Z2232">
        <v>0</v>
      </c>
      <c r="AA2232" s="6" t="s">
        <v>16765</v>
      </c>
      <c r="AB2232" s="6" t="s">
        <v>16947</v>
      </c>
      <c r="AD2232" s="6" t="s">
        <v>16948</v>
      </c>
      <c r="AE2232">
        <v>52815</v>
      </c>
      <c r="AF2232">
        <v>47779</v>
      </c>
      <c r="AG2232" s="6" t="s">
        <v>16949</v>
      </c>
      <c r="AH2232" s="6" t="s">
        <v>16950</v>
      </c>
      <c r="AI2232" s="6" t="s">
        <v>16951</v>
      </c>
      <c r="AJ2232" s="6" t="s">
        <v>16765</v>
      </c>
      <c r="AK2232" s="6" t="s">
        <v>16765</v>
      </c>
      <c r="AL2232" s="6" t="s">
        <v>16765</v>
      </c>
      <c r="AM2232" s="6" t="s">
        <v>16952</v>
      </c>
      <c r="AN2232">
        <v>0</v>
      </c>
      <c r="AO2232" s="55">
        <v>44665</v>
      </c>
      <c r="AP2232" s="6" t="s">
        <v>16953</v>
      </c>
      <c r="AQ2232">
        <v>0</v>
      </c>
      <c r="AR2232" s="6" t="s">
        <v>16954</v>
      </c>
      <c r="AS2232" s="6" t="s">
        <v>16955</v>
      </c>
      <c r="AT2232" s="6" t="s">
        <v>16947</v>
      </c>
      <c r="AU2232">
        <v>0</v>
      </c>
      <c r="AV2232">
        <v>0</v>
      </c>
      <c r="AW2232" s="6" t="s">
        <v>16956</v>
      </c>
      <c r="AX2232" s="6" t="s">
        <v>19786</v>
      </c>
      <c r="AY2232" s="6" t="s">
        <v>16765</v>
      </c>
      <c r="AZ2232" s="6" t="s">
        <v>16958</v>
      </c>
      <c r="BA2232" s="6" t="s">
        <v>16765</v>
      </c>
      <c r="BB2232" s="6" t="s">
        <v>16959</v>
      </c>
      <c r="BC2232" s="6" t="s">
        <v>16765</v>
      </c>
      <c r="BD2232" s="6" t="s">
        <v>16960</v>
      </c>
      <c r="BE2232" s="6" t="s">
        <v>16961</v>
      </c>
      <c r="BF2232" s="6" t="s">
        <v>13575</v>
      </c>
      <c r="BG2232" s="6" t="s">
        <v>13575</v>
      </c>
      <c r="BH2232" s="6" t="s">
        <v>16959</v>
      </c>
      <c r="BI2232">
        <v>0</v>
      </c>
      <c r="BJ2232" s="6" t="s">
        <v>16958</v>
      </c>
      <c r="BK2232">
        <v>0</v>
      </c>
      <c r="BL2232" s="6" t="s">
        <v>315</v>
      </c>
      <c r="BM2232" s="56">
        <f>COUNTIF($B$2:B2232,B2232)</f>
        <v>2</v>
      </c>
      <c r="BN2232" s="6" t="str">
        <f t="shared" si="34"/>
        <v>16776-2</v>
      </c>
    </row>
    <row r="2233" spans="1:66" x14ac:dyDescent="0.25">
      <c r="A2233">
        <v>1</v>
      </c>
      <c r="B2233">
        <v>16777</v>
      </c>
      <c r="C2233" s="6" t="s">
        <v>20297</v>
      </c>
      <c r="D2233">
        <v>5</v>
      </c>
      <c r="E2233">
        <v>1</v>
      </c>
      <c r="F2233">
        <v>10</v>
      </c>
      <c r="G2233">
        <v>109</v>
      </c>
      <c r="H2233" s="6" t="s">
        <v>17007</v>
      </c>
      <c r="I2233">
        <v>1</v>
      </c>
      <c r="J2233">
        <v>879128</v>
      </c>
      <c r="K2233">
        <v>6</v>
      </c>
      <c r="L2233" s="55">
        <v>43900</v>
      </c>
      <c r="M2233" s="6" t="s">
        <v>16765</v>
      </c>
      <c r="N2233" s="55">
        <v>44686</v>
      </c>
      <c r="O2233">
        <v>126677</v>
      </c>
      <c r="P2233" s="6" t="s">
        <v>16766</v>
      </c>
      <c r="Q2233" s="6" t="s">
        <v>20298</v>
      </c>
      <c r="R2233">
        <v>1</v>
      </c>
      <c r="S2233">
        <v>0</v>
      </c>
      <c r="T2233">
        <v>-1</v>
      </c>
      <c r="U2233">
        <v>3237.25</v>
      </c>
      <c r="V2233" s="6" t="s">
        <v>16945</v>
      </c>
      <c r="W2233" s="6" t="s">
        <v>16946</v>
      </c>
      <c r="X2233" s="55">
        <v>44665</v>
      </c>
      <c r="Y2233">
        <v>80000</v>
      </c>
      <c r="Z2233">
        <v>0</v>
      </c>
      <c r="AA2233" s="6" t="s">
        <v>16765</v>
      </c>
      <c r="AB2233" s="6" t="s">
        <v>16947</v>
      </c>
      <c r="AD2233" s="6" t="s">
        <v>16948</v>
      </c>
      <c r="AE2233">
        <v>52239</v>
      </c>
      <c r="AF2233">
        <v>47301</v>
      </c>
      <c r="AG2233" s="6" t="s">
        <v>16949</v>
      </c>
      <c r="AH2233" s="6" t="s">
        <v>16950</v>
      </c>
      <c r="AI2233" s="6" t="s">
        <v>16951</v>
      </c>
      <c r="AJ2233" s="6" t="s">
        <v>16765</v>
      </c>
      <c r="AK2233" s="6" t="s">
        <v>16765</v>
      </c>
      <c r="AL2233" s="6" t="s">
        <v>16765</v>
      </c>
      <c r="AM2233" s="6" t="s">
        <v>16952</v>
      </c>
      <c r="AN2233">
        <v>0</v>
      </c>
      <c r="AO2233" s="55">
        <v>44665</v>
      </c>
      <c r="AP2233" s="6" t="s">
        <v>16953</v>
      </c>
      <c r="AQ2233">
        <v>0</v>
      </c>
      <c r="AR2233" s="6" t="s">
        <v>16954</v>
      </c>
      <c r="AS2233" s="6" t="s">
        <v>16955</v>
      </c>
      <c r="AT2233" s="6" t="s">
        <v>16947</v>
      </c>
      <c r="AU2233">
        <v>0</v>
      </c>
      <c r="AV2233">
        <v>0</v>
      </c>
      <c r="AW2233" s="6" t="s">
        <v>16956</v>
      </c>
      <c r="AX2233" s="6" t="s">
        <v>17960</v>
      </c>
      <c r="AY2233" s="6" t="s">
        <v>16765</v>
      </c>
      <c r="AZ2233" s="6" t="s">
        <v>16958</v>
      </c>
      <c r="BA2233" s="6" t="s">
        <v>16765</v>
      </c>
      <c r="BB2233" s="6" t="s">
        <v>16959</v>
      </c>
      <c r="BC2233" s="6" t="s">
        <v>16765</v>
      </c>
      <c r="BD2233" s="6" t="s">
        <v>16960</v>
      </c>
      <c r="BE2233" s="6" t="s">
        <v>16961</v>
      </c>
      <c r="BF2233" s="6" t="s">
        <v>13575</v>
      </c>
      <c r="BG2233" s="6" t="s">
        <v>13575</v>
      </c>
      <c r="BH2233" s="6" t="s">
        <v>16959</v>
      </c>
      <c r="BI2233">
        <v>0</v>
      </c>
      <c r="BJ2233" s="6" t="s">
        <v>16958</v>
      </c>
      <c r="BK2233">
        <v>0</v>
      </c>
      <c r="BL2233" s="6" t="s">
        <v>315</v>
      </c>
      <c r="BM2233" s="56">
        <f>COUNTIF($B$2:B2233,B2233)</f>
        <v>1</v>
      </c>
      <c r="BN2233" s="6" t="str">
        <f t="shared" si="34"/>
        <v>16777-1</v>
      </c>
    </row>
    <row r="2234" spans="1:66" x14ac:dyDescent="0.25">
      <c r="A2234">
        <v>1</v>
      </c>
      <c r="B2234">
        <v>16783</v>
      </c>
      <c r="C2234" s="6" t="s">
        <v>20299</v>
      </c>
      <c r="D2234">
        <v>5</v>
      </c>
      <c r="E2234">
        <v>3</v>
      </c>
      <c r="F2234">
        <v>30</v>
      </c>
      <c r="G2234">
        <v>301</v>
      </c>
      <c r="H2234" s="6" t="s">
        <v>17007</v>
      </c>
      <c r="I2234">
        <v>1</v>
      </c>
      <c r="J2234">
        <v>924868</v>
      </c>
      <c r="K2234">
        <v>6</v>
      </c>
      <c r="L2234" s="55">
        <v>44014</v>
      </c>
      <c r="M2234" s="6" t="s">
        <v>16765</v>
      </c>
      <c r="N2234" s="55">
        <v>44686</v>
      </c>
      <c r="O2234">
        <v>118750</v>
      </c>
      <c r="P2234" s="6" t="s">
        <v>16767</v>
      </c>
      <c r="Q2234" s="6" t="s">
        <v>20300</v>
      </c>
      <c r="R2234">
        <v>1</v>
      </c>
      <c r="S2234">
        <v>0</v>
      </c>
      <c r="T2234">
        <v>-1</v>
      </c>
      <c r="U2234">
        <v>1803.8</v>
      </c>
      <c r="V2234" s="6" t="s">
        <v>16945</v>
      </c>
      <c r="W2234" s="6" t="s">
        <v>16946</v>
      </c>
      <c r="X2234" s="55">
        <v>44667</v>
      </c>
      <c r="Y2234">
        <v>60000</v>
      </c>
      <c r="Z2234">
        <v>0</v>
      </c>
      <c r="AA2234" s="6" t="s">
        <v>16765</v>
      </c>
      <c r="AB2234" s="6" t="s">
        <v>16947</v>
      </c>
      <c r="AD2234" s="6" t="s">
        <v>16948</v>
      </c>
      <c r="AE2234">
        <v>52319</v>
      </c>
      <c r="AF2234">
        <v>47364</v>
      </c>
      <c r="AG2234" s="6" t="s">
        <v>16949</v>
      </c>
      <c r="AH2234" s="6" t="s">
        <v>16950</v>
      </c>
      <c r="AI2234" s="6" t="s">
        <v>16951</v>
      </c>
      <c r="AJ2234" s="6" t="s">
        <v>16765</v>
      </c>
      <c r="AK2234" s="6" t="s">
        <v>16765</v>
      </c>
      <c r="AL2234" s="6" t="s">
        <v>16765</v>
      </c>
      <c r="AM2234" s="6" t="s">
        <v>16952</v>
      </c>
      <c r="AN2234">
        <v>0</v>
      </c>
      <c r="AO2234" s="55">
        <v>44667</v>
      </c>
      <c r="AP2234" s="6" t="s">
        <v>16953</v>
      </c>
      <c r="AQ2234">
        <v>0</v>
      </c>
      <c r="AR2234" s="6" t="s">
        <v>16954</v>
      </c>
      <c r="AS2234" s="6" t="s">
        <v>16955</v>
      </c>
      <c r="AT2234" s="6" t="s">
        <v>16947</v>
      </c>
      <c r="AU2234">
        <v>0</v>
      </c>
      <c r="AV2234">
        <v>0</v>
      </c>
      <c r="AW2234" s="6" t="s">
        <v>16956</v>
      </c>
      <c r="AX2234" s="6" t="s">
        <v>17848</v>
      </c>
      <c r="AY2234" s="6" t="s">
        <v>16765</v>
      </c>
      <c r="AZ2234" s="6" t="s">
        <v>16958</v>
      </c>
      <c r="BA2234" s="6" t="s">
        <v>16765</v>
      </c>
      <c r="BB2234" s="6" t="s">
        <v>16959</v>
      </c>
      <c r="BC2234" s="6" t="s">
        <v>16765</v>
      </c>
      <c r="BD2234" s="6" t="s">
        <v>16960</v>
      </c>
      <c r="BE2234" s="6" t="s">
        <v>16961</v>
      </c>
      <c r="BF2234" s="6" t="s">
        <v>13575</v>
      </c>
      <c r="BG2234" s="6" t="s">
        <v>13575</v>
      </c>
      <c r="BH2234" s="6" t="s">
        <v>16959</v>
      </c>
      <c r="BI2234">
        <v>0</v>
      </c>
      <c r="BJ2234" s="6" t="s">
        <v>16958</v>
      </c>
      <c r="BK2234">
        <v>0</v>
      </c>
      <c r="BL2234" s="6" t="s">
        <v>315</v>
      </c>
      <c r="BM2234" s="56">
        <f>COUNTIF($B$2:B2234,B2234)</f>
        <v>1</v>
      </c>
      <c r="BN2234" s="6" t="str">
        <f t="shared" si="34"/>
        <v>16783-1</v>
      </c>
    </row>
    <row r="2235" spans="1:66" x14ac:dyDescent="0.25">
      <c r="A2235">
        <v>1</v>
      </c>
      <c r="B2235">
        <v>16785</v>
      </c>
      <c r="C2235" s="6" t="s">
        <v>20301</v>
      </c>
      <c r="D2235">
        <v>5</v>
      </c>
      <c r="E2235">
        <v>1</v>
      </c>
      <c r="F2235">
        <v>10</v>
      </c>
      <c r="G2235">
        <v>105</v>
      </c>
      <c r="H2235" s="6" t="s">
        <v>17010</v>
      </c>
      <c r="I2235">
        <v>1</v>
      </c>
      <c r="J2235">
        <v>887923</v>
      </c>
      <c r="K2235">
        <v>6</v>
      </c>
      <c r="L2235" s="55">
        <v>43923</v>
      </c>
      <c r="M2235" s="6" t="s">
        <v>16765</v>
      </c>
      <c r="N2235" s="55">
        <v>44706</v>
      </c>
      <c r="O2235">
        <v>118750</v>
      </c>
      <c r="P2235" s="6" t="s">
        <v>16767</v>
      </c>
      <c r="Q2235" s="6" t="s">
        <v>20302</v>
      </c>
      <c r="R2235">
        <v>1</v>
      </c>
      <c r="S2235">
        <v>0</v>
      </c>
      <c r="T2235">
        <v>-1</v>
      </c>
      <c r="U2235">
        <v>1803.8</v>
      </c>
      <c r="V2235" s="6" t="s">
        <v>16945</v>
      </c>
      <c r="W2235" s="6" t="s">
        <v>16946</v>
      </c>
      <c r="X2235" s="55">
        <v>44667</v>
      </c>
      <c r="Y2235">
        <v>0</v>
      </c>
      <c r="Z2235">
        <v>0</v>
      </c>
      <c r="AA2235" s="6" t="s">
        <v>16765</v>
      </c>
      <c r="AB2235" s="6" t="s">
        <v>16947</v>
      </c>
      <c r="AD2235" s="6" t="s">
        <v>16948</v>
      </c>
      <c r="AE2235">
        <v>52275</v>
      </c>
      <c r="AF2235">
        <v>47329</v>
      </c>
      <c r="AG2235" s="6" t="s">
        <v>16949</v>
      </c>
      <c r="AH2235" s="6" t="s">
        <v>16950</v>
      </c>
      <c r="AI2235" s="6" t="s">
        <v>16951</v>
      </c>
      <c r="AJ2235" s="6" t="s">
        <v>16765</v>
      </c>
      <c r="AK2235" s="6" t="s">
        <v>16765</v>
      </c>
      <c r="AL2235" s="6" t="s">
        <v>16765</v>
      </c>
      <c r="AM2235" s="6" t="s">
        <v>16952</v>
      </c>
      <c r="AN2235">
        <v>0</v>
      </c>
      <c r="AO2235" s="55">
        <v>44667</v>
      </c>
      <c r="AP2235" s="6" t="s">
        <v>16953</v>
      </c>
      <c r="AQ2235">
        <v>0</v>
      </c>
      <c r="AR2235" s="6" t="s">
        <v>16954</v>
      </c>
      <c r="AS2235" s="6" t="s">
        <v>16955</v>
      </c>
      <c r="AT2235" s="6" t="s">
        <v>16947</v>
      </c>
      <c r="AU2235">
        <v>0</v>
      </c>
      <c r="AV2235">
        <v>0</v>
      </c>
      <c r="AW2235" s="6" t="s">
        <v>16956</v>
      </c>
      <c r="AX2235" s="6" t="s">
        <v>20303</v>
      </c>
      <c r="AY2235" s="6" t="s">
        <v>16765</v>
      </c>
      <c r="AZ2235" s="6" t="s">
        <v>16958</v>
      </c>
      <c r="BA2235" s="6" t="s">
        <v>16765</v>
      </c>
      <c r="BB2235" s="6" t="s">
        <v>16959</v>
      </c>
      <c r="BC2235" s="6" t="s">
        <v>16765</v>
      </c>
      <c r="BD2235" s="6" t="s">
        <v>16960</v>
      </c>
      <c r="BE2235" s="6" t="s">
        <v>16961</v>
      </c>
      <c r="BF2235" s="6" t="s">
        <v>13575</v>
      </c>
      <c r="BG2235" s="6" t="s">
        <v>13575</v>
      </c>
      <c r="BH2235" s="6" t="s">
        <v>16959</v>
      </c>
      <c r="BI2235">
        <v>0</v>
      </c>
      <c r="BJ2235" s="6" t="s">
        <v>16958</v>
      </c>
      <c r="BK2235">
        <v>0</v>
      </c>
      <c r="BL2235" s="6" t="s">
        <v>315</v>
      </c>
      <c r="BM2235" s="56">
        <f>COUNTIF($B$2:B2235,B2235)</f>
        <v>1</v>
      </c>
      <c r="BN2235" s="6" t="str">
        <f t="shared" si="34"/>
        <v>16785-1</v>
      </c>
    </row>
    <row r="2236" spans="1:66" x14ac:dyDescent="0.25">
      <c r="A2236">
        <v>1</v>
      </c>
      <c r="B2236">
        <v>16789</v>
      </c>
      <c r="C2236" s="6" t="s">
        <v>20304</v>
      </c>
      <c r="D2236">
        <v>5</v>
      </c>
      <c r="E2236">
        <v>2</v>
      </c>
      <c r="F2236">
        <v>20</v>
      </c>
      <c r="G2236">
        <v>202</v>
      </c>
      <c r="H2236" s="6" t="s">
        <v>17007</v>
      </c>
      <c r="I2236">
        <v>1</v>
      </c>
      <c r="J2236">
        <v>927355</v>
      </c>
      <c r="K2236">
        <v>6</v>
      </c>
      <c r="L2236" s="55">
        <v>44019</v>
      </c>
      <c r="M2236" s="6" t="s">
        <v>16765</v>
      </c>
      <c r="N2236" s="55">
        <v>44706</v>
      </c>
      <c r="O2236">
        <v>126676</v>
      </c>
      <c r="P2236" s="6" t="s">
        <v>16804</v>
      </c>
      <c r="Q2236" s="6" t="s">
        <v>20305</v>
      </c>
      <c r="R2236">
        <v>1</v>
      </c>
      <c r="S2236">
        <v>0</v>
      </c>
      <c r="T2236">
        <v>-1</v>
      </c>
      <c r="U2236">
        <v>3224.48</v>
      </c>
      <c r="V2236" s="6" t="s">
        <v>16945</v>
      </c>
      <c r="W2236" s="6" t="s">
        <v>16995</v>
      </c>
      <c r="X2236" s="55">
        <v>44540</v>
      </c>
      <c r="Y2236">
        <v>0</v>
      </c>
      <c r="Z2236">
        <v>1316.54</v>
      </c>
      <c r="AA2236" s="6" t="s">
        <v>20306</v>
      </c>
      <c r="AB2236" s="6" t="s">
        <v>16947</v>
      </c>
      <c r="AD2236" s="6" t="s">
        <v>16948</v>
      </c>
      <c r="AE2236">
        <v>52332</v>
      </c>
      <c r="AF2236">
        <v>47375</v>
      </c>
      <c r="AG2236" s="6" t="s">
        <v>16949</v>
      </c>
      <c r="AH2236" s="6" t="s">
        <v>16950</v>
      </c>
      <c r="AI2236" s="6" t="s">
        <v>16951</v>
      </c>
      <c r="AJ2236" s="6" t="s">
        <v>16765</v>
      </c>
      <c r="AK2236" s="6" t="s">
        <v>16765</v>
      </c>
      <c r="AL2236" s="6" t="s">
        <v>16765</v>
      </c>
      <c r="AM2236" s="6" t="s">
        <v>16952</v>
      </c>
      <c r="AN2236">
        <v>0</v>
      </c>
      <c r="AO2236" s="55">
        <v>44540</v>
      </c>
      <c r="AP2236" s="6" t="s">
        <v>16953</v>
      </c>
      <c r="AQ2236">
        <v>0</v>
      </c>
      <c r="AR2236" s="6" t="s">
        <v>16954</v>
      </c>
      <c r="AS2236" s="6" t="s">
        <v>16955</v>
      </c>
      <c r="AT2236" s="6" t="s">
        <v>16947</v>
      </c>
      <c r="AU2236">
        <v>0</v>
      </c>
      <c r="AV2236">
        <v>0</v>
      </c>
      <c r="AW2236" s="6" t="s">
        <v>16956</v>
      </c>
      <c r="AX2236" s="6" t="s">
        <v>18805</v>
      </c>
      <c r="AY2236" s="6" t="s">
        <v>16765</v>
      </c>
      <c r="AZ2236" s="6" t="s">
        <v>16958</v>
      </c>
      <c r="BA2236" s="6" t="s">
        <v>16765</v>
      </c>
      <c r="BB2236" s="6" t="s">
        <v>16959</v>
      </c>
      <c r="BC2236" s="6" t="s">
        <v>16765</v>
      </c>
      <c r="BD2236" s="6" t="s">
        <v>16960</v>
      </c>
      <c r="BE2236" s="6" t="s">
        <v>16961</v>
      </c>
      <c r="BF2236" s="6" t="s">
        <v>13575</v>
      </c>
      <c r="BG2236" s="6" t="s">
        <v>13575</v>
      </c>
      <c r="BH2236" s="6" t="s">
        <v>16959</v>
      </c>
      <c r="BI2236">
        <v>0</v>
      </c>
      <c r="BJ2236" s="6" t="s">
        <v>16958</v>
      </c>
      <c r="BK2236">
        <v>0</v>
      </c>
      <c r="BL2236" s="6" t="s">
        <v>315</v>
      </c>
      <c r="BM2236" s="56">
        <f>COUNTIF($B$2:B2236,B2236)</f>
        <v>1</v>
      </c>
      <c r="BN2236" s="6" t="str">
        <f t="shared" si="34"/>
        <v>16789-1</v>
      </c>
    </row>
    <row r="2237" spans="1:66" x14ac:dyDescent="0.25">
      <c r="A2237">
        <v>1</v>
      </c>
      <c r="B2237">
        <v>16797</v>
      </c>
      <c r="C2237" s="6" t="s">
        <v>20307</v>
      </c>
      <c r="D2237">
        <v>5</v>
      </c>
      <c r="E2237">
        <v>3</v>
      </c>
      <c r="F2237">
        <v>30</v>
      </c>
      <c r="G2237">
        <v>306</v>
      </c>
      <c r="H2237" s="6" t="s">
        <v>16963</v>
      </c>
      <c r="I2237">
        <v>1</v>
      </c>
      <c r="J2237">
        <v>151663</v>
      </c>
      <c r="K2237">
        <v>7</v>
      </c>
      <c r="L2237" s="55">
        <v>44447</v>
      </c>
      <c r="M2237" s="6" t="s">
        <v>16765</v>
      </c>
      <c r="N2237" s="55">
        <v>44810</v>
      </c>
      <c r="O2237">
        <v>118784</v>
      </c>
      <c r="P2237" s="6" t="s">
        <v>16764</v>
      </c>
      <c r="Q2237" s="6" t="s">
        <v>20308</v>
      </c>
      <c r="R2237">
        <v>1</v>
      </c>
      <c r="S2237">
        <v>0</v>
      </c>
      <c r="T2237">
        <v>-1</v>
      </c>
      <c r="U2237">
        <v>1651</v>
      </c>
      <c r="V2237" s="6" t="s">
        <v>16945</v>
      </c>
      <c r="W2237" s="6" t="s">
        <v>16946</v>
      </c>
      <c r="X2237" s="55">
        <v>44663</v>
      </c>
      <c r="Y2237">
        <v>0</v>
      </c>
      <c r="Z2237">
        <v>649</v>
      </c>
      <c r="AA2237" s="6" t="s">
        <v>16969</v>
      </c>
      <c r="AB2237" s="6" t="s">
        <v>16947</v>
      </c>
      <c r="AD2237" s="6" t="s">
        <v>16948</v>
      </c>
      <c r="AE2237">
        <v>53498</v>
      </c>
      <c r="AF2237">
        <v>48333</v>
      </c>
      <c r="AG2237" s="6" t="s">
        <v>16949</v>
      </c>
      <c r="AH2237" s="6" t="s">
        <v>16950</v>
      </c>
      <c r="AI2237" s="6" t="s">
        <v>16951</v>
      </c>
      <c r="AJ2237" s="6" t="s">
        <v>16765</v>
      </c>
      <c r="AK2237" s="6" t="s">
        <v>16765</v>
      </c>
      <c r="AL2237" s="6" t="s">
        <v>16765</v>
      </c>
      <c r="AM2237" s="6" t="s">
        <v>16952</v>
      </c>
      <c r="AN2237">
        <v>0</v>
      </c>
      <c r="AO2237" s="55">
        <v>44663</v>
      </c>
      <c r="AP2237" s="6" t="s">
        <v>16953</v>
      </c>
      <c r="AQ2237">
        <v>0</v>
      </c>
      <c r="AR2237" s="6" t="s">
        <v>16954</v>
      </c>
      <c r="AS2237" s="6" t="s">
        <v>16955</v>
      </c>
      <c r="AT2237" s="6" t="s">
        <v>16947</v>
      </c>
      <c r="AU2237">
        <v>0</v>
      </c>
      <c r="AV2237">
        <v>0</v>
      </c>
      <c r="AW2237" s="6" t="s">
        <v>16956</v>
      </c>
      <c r="AX2237" s="6" t="s">
        <v>16765</v>
      </c>
      <c r="AY2237" s="6" t="s">
        <v>16765</v>
      </c>
      <c r="AZ2237" s="6" t="s">
        <v>16958</v>
      </c>
      <c r="BA2237" s="6" t="s">
        <v>16765</v>
      </c>
      <c r="BB2237" s="6" t="s">
        <v>16959</v>
      </c>
      <c r="BC2237" s="6" t="s">
        <v>16765</v>
      </c>
      <c r="BD2237" s="6" t="s">
        <v>16960</v>
      </c>
      <c r="BE2237" s="6" t="s">
        <v>16961</v>
      </c>
      <c r="BF2237" s="6" t="s">
        <v>13575</v>
      </c>
      <c r="BG2237" s="6" t="s">
        <v>13575</v>
      </c>
      <c r="BH2237" s="6" t="s">
        <v>16959</v>
      </c>
      <c r="BI2237">
        <v>0</v>
      </c>
      <c r="BJ2237" s="6" t="s">
        <v>16958</v>
      </c>
      <c r="BK2237">
        <v>0</v>
      </c>
      <c r="BL2237" s="6" t="s">
        <v>315</v>
      </c>
      <c r="BM2237" s="56">
        <f>COUNTIF($B$2:B2237,B2237)</f>
        <v>1</v>
      </c>
      <c r="BN2237" s="6" t="str">
        <f t="shared" si="34"/>
        <v>16797-1</v>
      </c>
    </row>
    <row r="2238" spans="1:66" x14ac:dyDescent="0.25">
      <c r="A2238">
        <v>1</v>
      </c>
      <c r="B2238">
        <v>16800</v>
      </c>
      <c r="C2238" s="6" t="s">
        <v>20309</v>
      </c>
      <c r="D2238">
        <v>5</v>
      </c>
      <c r="E2238">
        <v>3</v>
      </c>
      <c r="F2238">
        <v>30</v>
      </c>
      <c r="G2238">
        <v>301</v>
      </c>
      <c r="H2238" s="6" t="s">
        <v>16943</v>
      </c>
      <c r="I2238">
        <v>1</v>
      </c>
      <c r="J2238">
        <v>879120</v>
      </c>
      <c r="K2238">
        <v>6</v>
      </c>
      <c r="L2238" s="55">
        <v>43900</v>
      </c>
      <c r="M2238" s="6" t="s">
        <v>16765</v>
      </c>
      <c r="N2238" s="55">
        <v>44686</v>
      </c>
      <c r="O2238">
        <v>118784</v>
      </c>
      <c r="P2238" s="6" t="s">
        <v>16764</v>
      </c>
      <c r="Q2238" s="6" t="s">
        <v>20310</v>
      </c>
      <c r="R2238">
        <v>1</v>
      </c>
      <c r="S2238">
        <v>0</v>
      </c>
      <c r="T2238">
        <v>-1</v>
      </c>
      <c r="U2238">
        <v>1651</v>
      </c>
      <c r="V2238" s="6" t="s">
        <v>16945</v>
      </c>
      <c r="W2238" s="6" t="s">
        <v>16946</v>
      </c>
      <c r="X2238" s="55">
        <v>44656</v>
      </c>
      <c r="Y2238">
        <v>20000</v>
      </c>
      <c r="Z2238">
        <v>0</v>
      </c>
      <c r="AA2238" s="6" t="s">
        <v>16765</v>
      </c>
      <c r="AB2238" s="6" t="s">
        <v>16947</v>
      </c>
      <c r="AD2238" s="6" t="s">
        <v>16948</v>
      </c>
      <c r="AE2238">
        <v>52231</v>
      </c>
      <c r="AF2238">
        <v>47294</v>
      </c>
      <c r="AG2238" s="6" t="s">
        <v>16949</v>
      </c>
      <c r="AH2238" s="6" t="s">
        <v>16950</v>
      </c>
      <c r="AI2238" s="6" t="s">
        <v>16951</v>
      </c>
      <c r="AJ2238" s="6" t="s">
        <v>16765</v>
      </c>
      <c r="AK2238" s="6" t="s">
        <v>16765</v>
      </c>
      <c r="AL2238" s="6" t="s">
        <v>16765</v>
      </c>
      <c r="AM2238" s="6" t="s">
        <v>16952</v>
      </c>
      <c r="AN2238">
        <v>0</v>
      </c>
      <c r="AO2238" s="55">
        <v>44656</v>
      </c>
      <c r="AP2238" s="6" t="s">
        <v>16953</v>
      </c>
      <c r="AQ2238">
        <v>0</v>
      </c>
      <c r="AR2238" s="6" t="s">
        <v>16954</v>
      </c>
      <c r="AS2238" s="6" t="s">
        <v>16955</v>
      </c>
      <c r="AT2238" s="6" t="s">
        <v>16947</v>
      </c>
      <c r="AU2238">
        <v>0</v>
      </c>
      <c r="AV2238">
        <v>0</v>
      </c>
      <c r="AW2238" s="6" t="s">
        <v>16956</v>
      </c>
      <c r="AX2238" s="6" t="s">
        <v>17960</v>
      </c>
      <c r="AY2238" s="6" t="s">
        <v>16765</v>
      </c>
      <c r="AZ2238" s="6" t="s">
        <v>16958</v>
      </c>
      <c r="BA2238" s="6" t="s">
        <v>16765</v>
      </c>
      <c r="BB2238" s="6" t="s">
        <v>16959</v>
      </c>
      <c r="BC2238" s="6" t="s">
        <v>16765</v>
      </c>
      <c r="BD2238" s="6" t="s">
        <v>16960</v>
      </c>
      <c r="BE2238" s="6" t="s">
        <v>16961</v>
      </c>
      <c r="BF2238" s="6" t="s">
        <v>13575</v>
      </c>
      <c r="BG2238" s="6" t="s">
        <v>13575</v>
      </c>
      <c r="BH2238" s="6" t="s">
        <v>16959</v>
      </c>
      <c r="BI2238">
        <v>0</v>
      </c>
      <c r="BJ2238" s="6" t="s">
        <v>16958</v>
      </c>
      <c r="BK2238">
        <v>0</v>
      </c>
      <c r="BL2238" s="6" t="s">
        <v>315</v>
      </c>
      <c r="BM2238" s="56">
        <f>COUNTIF($B$2:B2238,B2238)</f>
        <v>1</v>
      </c>
      <c r="BN2238" s="6" t="str">
        <f t="shared" si="34"/>
        <v>16800-1</v>
      </c>
    </row>
    <row r="2239" spans="1:66" x14ac:dyDescent="0.25">
      <c r="A2239">
        <v>1</v>
      </c>
      <c r="B2239">
        <v>16807</v>
      </c>
      <c r="C2239" s="6" t="s">
        <v>20311</v>
      </c>
      <c r="D2239">
        <v>5</v>
      </c>
      <c r="E2239">
        <v>3</v>
      </c>
      <c r="F2239">
        <v>30</v>
      </c>
      <c r="G2239">
        <v>305</v>
      </c>
      <c r="H2239" s="6" t="s">
        <v>16994</v>
      </c>
      <c r="I2239">
        <v>1</v>
      </c>
      <c r="J2239">
        <v>978866</v>
      </c>
      <c r="K2239">
        <v>6</v>
      </c>
      <c r="L2239" s="55">
        <v>44124</v>
      </c>
      <c r="M2239" s="6" t="s">
        <v>16765</v>
      </c>
      <c r="N2239" s="55">
        <v>44720</v>
      </c>
      <c r="O2239">
        <v>118747</v>
      </c>
      <c r="P2239" s="6" t="s">
        <v>16770</v>
      </c>
      <c r="Q2239" s="6" t="s">
        <v>20312</v>
      </c>
      <c r="R2239">
        <v>1</v>
      </c>
      <c r="S2239">
        <v>0</v>
      </c>
      <c r="T2239">
        <v>-1</v>
      </c>
      <c r="U2239">
        <v>1217</v>
      </c>
      <c r="V2239" s="6" t="s">
        <v>16945</v>
      </c>
      <c r="W2239" s="6" t="s">
        <v>16946</v>
      </c>
      <c r="X2239" s="55">
        <v>44664</v>
      </c>
      <c r="Y2239">
        <v>60000</v>
      </c>
      <c r="Z2239">
        <v>0</v>
      </c>
      <c r="AA2239" s="6" t="s">
        <v>16765</v>
      </c>
      <c r="AB2239" s="6" t="s">
        <v>16947</v>
      </c>
      <c r="AD2239" s="6" t="s">
        <v>16948</v>
      </c>
      <c r="AE2239">
        <v>52548</v>
      </c>
      <c r="AF2239">
        <v>47557</v>
      </c>
      <c r="AG2239" s="6" t="s">
        <v>16949</v>
      </c>
      <c r="AH2239" s="6" t="s">
        <v>16950</v>
      </c>
      <c r="AI2239" s="6" t="s">
        <v>16951</v>
      </c>
      <c r="AJ2239" s="6" t="s">
        <v>16765</v>
      </c>
      <c r="AK2239" s="6" t="s">
        <v>16765</v>
      </c>
      <c r="AL2239" s="6" t="s">
        <v>16765</v>
      </c>
      <c r="AM2239" s="6" t="s">
        <v>16952</v>
      </c>
      <c r="AN2239">
        <v>0</v>
      </c>
      <c r="AO2239" s="55">
        <v>44664</v>
      </c>
      <c r="AP2239" s="6" t="s">
        <v>16953</v>
      </c>
      <c r="AQ2239">
        <v>0</v>
      </c>
      <c r="AR2239" s="6" t="s">
        <v>16954</v>
      </c>
      <c r="AS2239" s="6" t="s">
        <v>16955</v>
      </c>
      <c r="AT2239" s="6" t="s">
        <v>16947</v>
      </c>
      <c r="AU2239">
        <v>0</v>
      </c>
      <c r="AV2239">
        <v>0</v>
      </c>
      <c r="AW2239" s="6" t="s">
        <v>16956</v>
      </c>
      <c r="AX2239" s="6" t="s">
        <v>17921</v>
      </c>
      <c r="AY2239" s="6" t="s">
        <v>16765</v>
      </c>
      <c r="AZ2239" s="6" t="s">
        <v>16958</v>
      </c>
      <c r="BA2239" s="6" t="s">
        <v>16765</v>
      </c>
      <c r="BB2239" s="6" t="s">
        <v>16959</v>
      </c>
      <c r="BC2239" s="6" t="s">
        <v>16765</v>
      </c>
      <c r="BD2239" s="6" t="s">
        <v>16960</v>
      </c>
      <c r="BE2239" s="6" t="s">
        <v>16961</v>
      </c>
      <c r="BF2239" s="6" t="s">
        <v>13575</v>
      </c>
      <c r="BG2239" s="6" t="s">
        <v>13575</v>
      </c>
      <c r="BH2239" s="6" t="s">
        <v>16959</v>
      </c>
      <c r="BI2239">
        <v>0</v>
      </c>
      <c r="BJ2239" s="6" t="s">
        <v>16958</v>
      </c>
      <c r="BK2239">
        <v>0</v>
      </c>
      <c r="BL2239" s="6" t="s">
        <v>315</v>
      </c>
      <c r="BM2239" s="56">
        <f>COUNTIF($B$2:B2239,B2239)</f>
        <v>1</v>
      </c>
      <c r="BN2239" s="6" t="str">
        <f t="shared" si="34"/>
        <v>16807-1</v>
      </c>
    </row>
    <row r="2240" spans="1:66" x14ac:dyDescent="0.25">
      <c r="A2240">
        <v>1</v>
      </c>
      <c r="B2240">
        <v>16815</v>
      </c>
      <c r="C2240" s="6" t="s">
        <v>20313</v>
      </c>
      <c r="D2240">
        <v>5</v>
      </c>
      <c r="E2240">
        <v>3</v>
      </c>
      <c r="F2240">
        <v>30</v>
      </c>
      <c r="G2240">
        <v>304</v>
      </c>
      <c r="H2240" s="6" t="s">
        <v>16943</v>
      </c>
      <c r="I2240">
        <v>1</v>
      </c>
      <c r="J2240">
        <v>879121</v>
      </c>
      <c r="K2240">
        <v>6</v>
      </c>
      <c r="L2240" s="55">
        <v>43900</v>
      </c>
      <c r="M2240" s="6" t="s">
        <v>16765</v>
      </c>
      <c r="N2240" s="55">
        <v>44686</v>
      </c>
      <c r="O2240">
        <v>118784</v>
      </c>
      <c r="P2240" s="6" t="s">
        <v>16764</v>
      </c>
      <c r="Q2240" s="6" t="s">
        <v>20314</v>
      </c>
      <c r="R2240">
        <v>1</v>
      </c>
      <c r="S2240">
        <v>0</v>
      </c>
      <c r="T2240">
        <v>-1</v>
      </c>
      <c r="U2240">
        <v>1651</v>
      </c>
      <c r="V2240" s="6" t="s">
        <v>16945</v>
      </c>
      <c r="W2240" s="6" t="s">
        <v>16946</v>
      </c>
      <c r="X2240" s="55">
        <v>44669</v>
      </c>
      <c r="Y2240">
        <v>50000</v>
      </c>
      <c r="Z2240">
        <v>1318.92</v>
      </c>
      <c r="AA2240" s="6" t="s">
        <v>16885</v>
      </c>
      <c r="AB2240" s="6" t="s">
        <v>16947</v>
      </c>
      <c r="AD2240" s="6" t="s">
        <v>16948</v>
      </c>
      <c r="AE2240">
        <v>52232</v>
      </c>
      <c r="AF2240">
        <v>47295</v>
      </c>
      <c r="AG2240" s="6" t="s">
        <v>16949</v>
      </c>
      <c r="AH2240" s="6" t="s">
        <v>16950</v>
      </c>
      <c r="AI2240" s="6" t="s">
        <v>16951</v>
      </c>
      <c r="AJ2240" s="6" t="s">
        <v>16765</v>
      </c>
      <c r="AK2240" s="6" t="s">
        <v>16765</v>
      </c>
      <c r="AL2240" s="6" t="s">
        <v>16765</v>
      </c>
      <c r="AM2240" s="6" t="s">
        <v>16952</v>
      </c>
      <c r="AN2240">
        <v>0</v>
      </c>
      <c r="AO2240" s="55">
        <v>44669</v>
      </c>
      <c r="AP2240" s="6" t="s">
        <v>16953</v>
      </c>
      <c r="AQ2240">
        <v>0</v>
      </c>
      <c r="AR2240" s="6" t="s">
        <v>16954</v>
      </c>
      <c r="AS2240" s="6" t="s">
        <v>16955</v>
      </c>
      <c r="AT2240" s="6" t="s">
        <v>16947</v>
      </c>
      <c r="AU2240">
        <v>0</v>
      </c>
      <c r="AV2240">
        <v>0</v>
      </c>
      <c r="AW2240" s="6" t="s">
        <v>16956</v>
      </c>
      <c r="AX2240" s="6" t="s">
        <v>17960</v>
      </c>
      <c r="AY2240" s="6" t="s">
        <v>16765</v>
      </c>
      <c r="AZ2240" s="6" t="s">
        <v>16958</v>
      </c>
      <c r="BA2240" s="6" t="s">
        <v>16765</v>
      </c>
      <c r="BB2240" s="6" t="s">
        <v>16959</v>
      </c>
      <c r="BC2240" s="6" t="s">
        <v>16765</v>
      </c>
      <c r="BD2240" s="6" t="s">
        <v>16960</v>
      </c>
      <c r="BE2240" s="6" t="s">
        <v>16961</v>
      </c>
      <c r="BF2240" s="6" t="s">
        <v>13575</v>
      </c>
      <c r="BG2240" s="6" t="s">
        <v>13575</v>
      </c>
      <c r="BH2240" s="6" t="s">
        <v>16959</v>
      </c>
      <c r="BI2240">
        <v>0</v>
      </c>
      <c r="BJ2240" s="6" t="s">
        <v>16958</v>
      </c>
      <c r="BK2240">
        <v>0</v>
      </c>
      <c r="BL2240" s="6" t="s">
        <v>315</v>
      </c>
      <c r="BM2240" s="56">
        <f>COUNTIF($B$2:B2240,B2240)</f>
        <v>1</v>
      </c>
      <c r="BN2240" s="6" t="str">
        <f t="shared" si="34"/>
        <v>16815-1</v>
      </c>
    </row>
    <row r="2241" spans="1:66" x14ac:dyDescent="0.25">
      <c r="A2241">
        <v>1</v>
      </c>
      <c r="B2241">
        <v>16818</v>
      </c>
      <c r="C2241" s="6" t="s">
        <v>20315</v>
      </c>
      <c r="D2241">
        <v>5</v>
      </c>
      <c r="E2241">
        <v>3</v>
      </c>
      <c r="F2241">
        <v>30</v>
      </c>
      <c r="G2241">
        <v>304</v>
      </c>
      <c r="H2241" s="6" t="s">
        <v>16963</v>
      </c>
      <c r="I2241">
        <v>1</v>
      </c>
      <c r="J2241">
        <v>922547</v>
      </c>
      <c r="K2241">
        <v>6</v>
      </c>
      <c r="L2241" s="55">
        <v>44007</v>
      </c>
      <c r="M2241" s="6" t="s">
        <v>16765</v>
      </c>
      <c r="N2241" s="55">
        <v>44720</v>
      </c>
      <c r="O2241">
        <v>118750</v>
      </c>
      <c r="P2241" s="6" t="s">
        <v>16767</v>
      </c>
      <c r="Q2241" s="6" t="s">
        <v>20316</v>
      </c>
      <c r="R2241">
        <v>1</v>
      </c>
      <c r="S2241">
        <v>0</v>
      </c>
      <c r="T2241">
        <v>-1</v>
      </c>
      <c r="U2241">
        <v>1803.8</v>
      </c>
      <c r="V2241" s="6" t="s">
        <v>16945</v>
      </c>
      <c r="W2241" s="6" t="s">
        <v>16946</v>
      </c>
      <c r="X2241" s="55">
        <v>44663</v>
      </c>
      <c r="Y2241">
        <v>80000</v>
      </c>
      <c r="Z2241">
        <v>570.38</v>
      </c>
      <c r="AA2241" s="6" t="s">
        <v>16885</v>
      </c>
      <c r="AB2241" s="6" t="s">
        <v>16947</v>
      </c>
      <c r="AD2241" s="6" t="s">
        <v>16948</v>
      </c>
      <c r="AE2241">
        <v>52311</v>
      </c>
      <c r="AF2241">
        <v>47357</v>
      </c>
      <c r="AG2241" s="6" t="s">
        <v>16949</v>
      </c>
      <c r="AH2241" s="6" t="s">
        <v>16950</v>
      </c>
      <c r="AI2241" s="6" t="s">
        <v>16951</v>
      </c>
      <c r="AJ2241" s="6" t="s">
        <v>16765</v>
      </c>
      <c r="AK2241" s="6" t="s">
        <v>16765</v>
      </c>
      <c r="AL2241" s="6" t="s">
        <v>16765</v>
      </c>
      <c r="AM2241" s="6" t="s">
        <v>16952</v>
      </c>
      <c r="AN2241">
        <v>0</v>
      </c>
      <c r="AO2241" s="55">
        <v>44663</v>
      </c>
      <c r="AP2241" s="6" t="s">
        <v>16953</v>
      </c>
      <c r="AQ2241">
        <v>0</v>
      </c>
      <c r="AR2241" s="6" t="s">
        <v>16954</v>
      </c>
      <c r="AS2241" s="6" t="s">
        <v>16955</v>
      </c>
      <c r="AT2241" s="6" t="s">
        <v>16947</v>
      </c>
      <c r="AU2241">
        <v>0</v>
      </c>
      <c r="AV2241">
        <v>0</v>
      </c>
      <c r="AW2241" s="6" t="s">
        <v>16956</v>
      </c>
      <c r="AX2241" s="6" t="s">
        <v>17859</v>
      </c>
      <c r="AY2241" s="6" t="s">
        <v>16765</v>
      </c>
      <c r="AZ2241" s="6" t="s">
        <v>16958</v>
      </c>
      <c r="BA2241" s="6" t="s">
        <v>16765</v>
      </c>
      <c r="BB2241" s="6" t="s">
        <v>16959</v>
      </c>
      <c r="BC2241" s="6" t="s">
        <v>16765</v>
      </c>
      <c r="BD2241" s="6" t="s">
        <v>16960</v>
      </c>
      <c r="BE2241" s="6" t="s">
        <v>16961</v>
      </c>
      <c r="BF2241" s="6" t="s">
        <v>13575</v>
      </c>
      <c r="BG2241" s="6" t="s">
        <v>13575</v>
      </c>
      <c r="BH2241" s="6" t="s">
        <v>16959</v>
      </c>
      <c r="BI2241">
        <v>0</v>
      </c>
      <c r="BJ2241" s="6" t="s">
        <v>16958</v>
      </c>
      <c r="BK2241">
        <v>0</v>
      </c>
      <c r="BL2241" s="6" t="s">
        <v>315</v>
      </c>
      <c r="BM2241" s="56">
        <f>COUNTIF($B$2:B2241,B2241)</f>
        <v>1</v>
      </c>
      <c r="BN2241" s="6" t="str">
        <f t="shared" si="34"/>
        <v>16818-1</v>
      </c>
    </row>
    <row r="2242" spans="1:66" x14ac:dyDescent="0.25">
      <c r="A2242">
        <v>1</v>
      </c>
      <c r="B2242">
        <v>16821</v>
      </c>
      <c r="C2242" s="6" t="s">
        <v>20317</v>
      </c>
      <c r="D2242">
        <v>5</v>
      </c>
      <c r="E2242">
        <v>2</v>
      </c>
      <c r="F2242">
        <v>20</v>
      </c>
      <c r="G2242">
        <v>202</v>
      </c>
      <c r="H2242" s="6" t="s">
        <v>16943</v>
      </c>
      <c r="I2242">
        <v>1</v>
      </c>
      <c r="J2242">
        <v>939542</v>
      </c>
      <c r="K2242">
        <v>6</v>
      </c>
      <c r="L2242" s="55">
        <v>44047</v>
      </c>
      <c r="M2242" s="6" t="s">
        <v>16765</v>
      </c>
      <c r="N2242" s="55">
        <v>44720</v>
      </c>
      <c r="O2242">
        <v>256843</v>
      </c>
      <c r="P2242" s="6" t="s">
        <v>16857</v>
      </c>
      <c r="Q2242" s="6" t="s">
        <v>20318</v>
      </c>
      <c r="R2242">
        <v>1</v>
      </c>
      <c r="S2242">
        <v>0</v>
      </c>
      <c r="T2242">
        <v>-1</v>
      </c>
      <c r="U2242">
        <v>3786.68</v>
      </c>
      <c r="V2242" s="6" t="s">
        <v>16945</v>
      </c>
      <c r="W2242" s="6" t="s">
        <v>16946</v>
      </c>
      <c r="X2242" s="55">
        <v>44600</v>
      </c>
      <c r="Y2242">
        <v>0</v>
      </c>
      <c r="Z2242">
        <v>0</v>
      </c>
      <c r="AA2242" s="6" t="s">
        <v>16765</v>
      </c>
      <c r="AB2242" s="6" t="s">
        <v>16947</v>
      </c>
      <c r="AD2242" s="6" t="s">
        <v>16948</v>
      </c>
      <c r="AE2242">
        <v>52380</v>
      </c>
      <c r="AF2242">
        <v>47413</v>
      </c>
      <c r="AG2242" s="6" t="s">
        <v>16949</v>
      </c>
      <c r="AH2242" s="6" t="s">
        <v>16950</v>
      </c>
      <c r="AI2242" s="6" t="s">
        <v>16951</v>
      </c>
      <c r="AJ2242" s="6" t="s">
        <v>16765</v>
      </c>
      <c r="AK2242" s="6" t="s">
        <v>16765</v>
      </c>
      <c r="AL2242" s="6" t="s">
        <v>16765</v>
      </c>
      <c r="AM2242" s="6" t="s">
        <v>16952</v>
      </c>
      <c r="AN2242">
        <v>0</v>
      </c>
      <c r="AO2242" s="55">
        <v>44600</v>
      </c>
      <c r="AP2242" s="6" t="s">
        <v>16953</v>
      </c>
      <c r="AQ2242">
        <v>0</v>
      </c>
      <c r="AR2242" s="6" t="s">
        <v>16954</v>
      </c>
      <c r="AS2242" s="6" t="s">
        <v>16955</v>
      </c>
      <c r="AT2242" s="6" t="s">
        <v>16947</v>
      </c>
      <c r="AU2242">
        <v>0</v>
      </c>
      <c r="AV2242">
        <v>0</v>
      </c>
      <c r="AW2242" s="6" t="s">
        <v>16956</v>
      </c>
      <c r="AX2242" s="6" t="s">
        <v>20319</v>
      </c>
      <c r="AY2242" s="6" t="s">
        <v>16765</v>
      </c>
      <c r="AZ2242" s="6" t="s">
        <v>16958</v>
      </c>
      <c r="BA2242" s="6" t="s">
        <v>16765</v>
      </c>
      <c r="BB2242" s="6" t="s">
        <v>16959</v>
      </c>
      <c r="BC2242" s="6" t="s">
        <v>16765</v>
      </c>
      <c r="BD2242" s="6" t="s">
        <v>16960</v>
      </c>
      <c r="BE2242" s="6" t="s">
        <v>16961</v>
      </c>
      <c r="BF2242" s="6" t="s">
        <v>13575</v>
      </c>
      <c r="BG2242" s="6" t="s">
        <v>13575</v>
      </c>
      <c r="BH2242" s="6" t="s">
        <v>16959</v>
      </c>
      <c r="BI2242">
        <v>0</v>
      </c>
      <c r="BJ2242" s="6" t="s">
        <v>16958</v>
      </c>
      <c r="BK2242">
        <v>0</v>
      </c>
      <c r="BL2242" s="6" t="s">
        <v>315</v>
      </c>
      <c r="BM2242" s="56">
        <f>COUNTIF($B$2:B2242,B2242)</f>
        <v>1</v>
      </c>
      <c r="BN2242" s="6" t="str">
        <f t="shared" ref="BN2242:BN2305" si="35">CONCATENATE(B2242,"-",BM2242)</f>
        <v>16821-1</v>
      </c>
    </row>
    <row r="2243" spans="1:66" x14ac:dyDescent="0.25">
      <c r="A2243">
        <v>1</v>
      </c>
      <c r="B2243">
        <v>16853</v>
      </c>
      <c r="C2243" s="6" t="s">
        <v>20320</v>
      </c>
      <c r="D2243">
        <v>5</v>
      </c>
      <c r="E2243">
        <v>1</v>
      </c>
      <c r="F2243">
        <v>10</v>
      </c>
      <c r="G2243">
        <v>107</v>
      </c>
      <c r="H2243" s="6" t="s">
        <v>17007</v>
      </c>
      <c r="I2243">
        <v>1</v>
      </c>
      <c r="J2243">
        <v>882799</v>
      </c>
      <c r="K2243">
        <v>6</v>
      </c>
      <c r="L2243" s="55">
        <v>43907</v>
      </c>
      <c r="M2243" s="6" t="s">
        <v>16765</v>
      </c>
      <c r="N2243" s="55">
        <v>44686</v>
      </c>
      <c r="O2243">
        <v>118784</v>
      </c>
      <c r="P2243" s="6" t="s">
        <v>16764</v>
      </c>
      <c r="Q2243" s="6" t="s">
        <v>20321</v>
      </c>
      <c r="R2243">
        <v>1</v>
      </c>
      <c r="S2243">
        <v>0</v>
      </c>
      <c r="T2243">
        <v>-1</v>
      </c>
      <c r="U2243">
        <v>1651</v>
      </c>
      <c r="V2243" s="6" t="s">
        <v>16945</v>
      </c>
      <c r="W2243" s="6" t="s">
        <v>16946</v>
      </c>
      <c r="X2243" s="55">
        <v>44665</v>
      </c>
      <c r="Y2243">
        <v>70000</v>
      </c>
      <c r="Z2243">
        <v>0</v>
      </c>
      <c r="AA2243" s="6" t="s">
        <v>16765</v>
      </c>
      <c r="AB2243" s="6" t="s">
        <v>16947</v>
      </c>
      <c r="AD2243" s="6" t="s">
        <v>16948</v>
      </c>
      <c r="AE2243">
        <v>52269</v>
      </c>
      <c r="AF2243">
        <v>47327</v>
      </c>
      <c r="AG2243" s="6" t="s">
        <v>16949</v>
      </c>
      <c r="AH2243" s="6" t="s">
        <v>16950</v>
      </c>
      <c r="AI2243" s="6" t="s">
        <v>16951</v>
      </c>
      <c r="AJ2243" s="6" t="s">
        <v>16765</v>
      </c>
      <c r="AK2243" s="6" t="s">
        <v>16765</v>
      </c>
      <c r="AL2243" s="6" t="s">
        <v>16765</v>
      </c>
      <c r="AM2243" s="6" t="s">
        <v>16952</v>
      </c>
      <c r="AN2243">
        <v>0</v>
      </c>
      <c r="AO2243" s="55">
        <v>44665</v>
      </c>
      <c r="AP2243" s="6" t="s">
        <v>16953</v>
      </c>
      <c r="AQ2243">
        <v>0</v>
      </c>
      <c r="AR2243" s="6" t="s">
        <v>16954</v>
      </c>
      <c r="AS2243" s="6" t="s">
        <v>16955</v>
      </c>
      <c r="AT2243" s="6" t="s">
        <v>16947</v>
      </c>
      <c r="AU2243">
        <v>0</v>
      </c>
      <c r="AV2243">
        <v>0</v>
      </c>
      <c r="AW2243" s="6" t="s">
        <v>16956</v>
      </c>
      <c r="AX2243" s="6" t="s">
        <v>17314</v>
      </c>
      <c r="AY2243" s="6" t="s">
        <v>16765</v>
      </c>
      <c r="AZ2243" s="6" t="s">
        <v>16958</v>
      </c>
      <c r="BA2243" s="6" t="s">
        <v>16765</v>
      </c>
      <c r="BB2243" s="6" t="s">
        <v>16959</v>
      </c>
      <c r="BC2243" s="6" t="s">
        <v>16765</v>
      </c>
      <c r="BD2243" s="6" t="s">
        <v>16960</v>
      </c>
      <c r="BE2243" s="6" t="s">
        <v>16961</v>
      </c>
      <c r="BF2243" s="6" t="s">
        <v>13575</v>
      </c>
      <c r="BG2243" s="6" t="s">
        <v>13575</v>
      </c>
      <c r="BH2243" s="6" t="s">
        <v>16959</v>
      </c>
      <c r="BI2243">
        <v>0</v>
      </c>
      <c r="BJ2243" s="6" t="s">
        <v>16958</v>
      </c>
      <c r="BK2243">
        <v>0</v>
      </c>
      <c r="BL2243" s="6" t="s">
        <v>315</v>
      </c>
      <c r="BM2243" s="56">
        <f>COUNTIF($B$2:B2243,B2243)</f>
        <v>1</v>
      </c>
      <c r="BN2243" s="6" t="str">
        <f t="shared" si="35"/>
        <v>16853-1</v>
      </c>
    </row>
    <row r="2244" spans="1:66" x14ac:dyDescent="0.25">
      <c r="A2244">
        <v>1</v>
      </c>
      <c r="B2244">
        <v>16856</v>
      </c>
      <c r="C2244" s="6" t="s">
        <v>20322</v>
      </c>
      <c r="D2244">
        <v>5</v>
      </c>
      <c r="E2244">
        <v>3</v>
      </c>
      <c r="F2244">
        <v>30</v>
      </c>
      <c r="G2244">
        <v>308</v>
      </c>
      <c r="H2244" s="6" t="s">
        <v>16943</v>
      </c>
      <c r="I2244">
        <v>1</v>
      </c>
      <c r="J2244">
        <v>956863</v>
      </c>
      <c r="K2244">
        <v>6</v>
      </c>
      <c r="L2244" s="55">
        <v>44082</v>
      </c>
      <c r="M2244" s="6" t="s">
        <v>16765</v>
      </c>
      <c r="N2244" s="55">
        <v>44720</v>
      </c>
      <c r="O2244">
        <v>118728</v>
      </c>
      <c r="P2244" s="6" t="s">
        <v>16807</v>
      </c>
      <c r="Q2244" s="6" t="s">
        <v>20323</v>
      </c>
      <c r="R2244">
        <v>1</v>
      </c>
      <c r="S2244">
        <v>0</v>
      </c>
      <c r="T2244">
        <v>-1</v>
      </c>
      <c r="U2244">
        <v>1803.8</v>
      </c>
      <c r="V2244" s="6" t="s">
        <v>16945</v>
      </c>
      <c r="W2244" s="6" t="s">
        <v>16946</v>
      </c>
      <c r="X2244" s="55">
        <v>44662</v>
      </c>
      <c r="Y2244">
        <v>0</v>
      </c>
      <c r="Z2244">
        <v>0</v>
      </c>
      <c r="AA2244" s="6" t="s">
        <v>16765</v>
      </c>
      <c r="AB2244" s="6" t="s">
        <v>16947</v>
      </c>
      <c r="AD2244" s="6" t="s">
        <v>16948</v>
      </c>
      <c r="AE2244">
        <v>52474</v>
      </c>
      <c r="AF2244">
        <v>47500</v>
      </c>
      <c r="AG2244" s="6" t="s">
        <v>16949</v>
      </c>
      <c r="AH2244" s="6" t="s">
        <v>16950</v>
      </c>
      <c r="AI2244" s="6" t="s">
        <v>16951</v>
      </c>
      <c r="AJ2244" s="6" t="s">
        <v>16765</v>
      </c>
      <c r="AK2244" s="6" t="s">
        <v>16765</v>
      </c>
      <c r="AL2244" s="6" t="s">
        <v>16765</v>
      </c>
      <c r="AM2244" s="6" t="s">
        <v>16952</v>
      </c>
      <c r="AN2244">
        <v>0</v>
      </c>
      <c r="AO2244" s="55">
        <v>44662</v>
      </c>
      <c r="AP2244" s="6" t="s">
        <v>16953</v>
      </c>
      <c r="AQ2244">
        <v>0</v>
      </c>
      <c r="AR2244" s="6" t="s">
        <v>16954</v>
      </c>
      <c r="AS2244" s="6" t="s">
        <v>16955</v>
      </c>
      <c r="AT2244" s="6" t="s">
        <v>16947</v>
      </c>
      <c r="AU2244">
        <v>0</v>
      </c>
      <c r="AV2244">
        <v>0</v>
      </c>
      <c r="AW2244" s="6" t="s">
        <v>16956</v>
      </c>
      <c r="AX2244" s="6" t="s">
        <v>20324</v>
      </c>
      <c r="AY2244" s="6" t="s">
        <v>16765</v>
      </c>
      <c r="AZ2244" s="6" t="s">
        <v>16958</v>
      </c>
      <c r="BA2244" s="6" t="s">
        <v>16765</v>
      </c>
      <c r="BB2244" s="6" t="s">
        <v>16959</v>
      </c>
      <c r="BC2244" s="6" t="s">
        <v>16765</v>
      </c>
      <c r="BD2244" s="6" t="s">
        <v>16960</v>
      </c>
      <c r="BE2244" s="6" t="s">
        <v>16961</v>
      </c>
      <c r="BF2244" s="6" t="s">
        <v>13575</v>
      </c>
      <c r="BG2244" s="6" t="s">
        <v>13575</v>
      </c>
      <c r="BH2244" s="6" t="s">
        <v>16959</v>
      </c>
      <c r="BI2244">
        <v>0</v>
      </c>
      <c r="BJ2244" s="6" t="s">
        <v>16958</v>
      </c>
      <c r="BK2244">
        <v>0</v>
      </c>
      <c r="BL2244" s="6" t="s">
        <v>315</v>
      </c>
      <c r="BM2244" s="56">
        <f>COUNTIF($B$2:B2244,B2244)</f>
        <v>1</v>
      </c>
      <c r="BN2244" s="6" t="str">
        <f t="shared" si="35"/>
        <v>16856-1</v>
      </c>
    </row>
    <row r="2245" spans="1:66" x14ac:dyDescent="0.25">
      <c r="A2245">
        <v>1</v>
      </c>
      <c r="B2245">
        <v>16856</v>
      </c>
      <c r="C2245" s="6" t="s">
        <v>20322</v>
      </c>
      <c r="D2245">
        <v>5</v>
      </c>
      <c r="E2245">
        <v>3</v>
      </c>
      <c r="F2245">
        <v>30</v>
      </c>
      <c r="G2245">
        <v>308</v>
      </c>
      <c r="H2245" s="6" t="s">
        <v>16943</v>
      </c>
      <c r="I2245">
        <v>1</v>
      </c>
      <c r="J2245">
        <v>987580</v>
      </c>
      <c r="K2245">
        <v>6</v>
      </c>
      <c r="L2245" s="55">
        <v>44140</v>
      </c>
      <c r="M2245" s="6" t="s">
        <v>16765</v>
      </c>
      <c r="N2245" s="55">
        <v>109574</v>
      </c>
      <c r="O2245">
        <v>188005</v>
      </c>
      <c r="P2245" s="6" t="s">
        <v>16774</v>
      </c>
      <c r="Q2245" s="6" t="s">
        <v>16973</v>
      </c>
      <c r="R2245">
        <v>36</v>
      </c>
      <c r="S2245">
        <v>0</v>
      </c>
      <c r="T2245">
        <v>-36</v>
      </c>
      <c r="U2245">
        <v>1526.4</v>
      </c>
      <c r="V2245" s="6" t="s">
        <v>16999</v>
      </c>
      <c r="W2245" s="6" t="s">
        <v>16946</v>
      </c>
      <c r="X2245" s="55">
        <v>44662</v>
      </c>
      <c r="Y2245">
        <v>0</v>
      </c>
      <c r="Z2245">
        <v>0</v>
      </c>
      <c r="AA2245" s="6" t="s">
        <v>16765</v>
      </c>
      <c r="AB2245" s="6" t="s">
        <v>16947</v>
      </c>
      <c r="AD2245" s="6" t="s">
        <v>16765</v>
      </c>
      <c r="AE2245">
        <v>52617</v>
      </c>
      <c r="AF2245">
        <v>47623</v>
      </c>
      <c r="AG2245" s="6" t="s">
        <v>16973</v>
      </c>
      <c r="AH2245" s="6" t="s">
        <v>16950</v>
      </c>
      <c r="AI2245" s="6" t="s">
        <v>16951</v>
      </c>
      <c r="AJ2245" s="6" t="s">
        <v>16765</v>
      </c>
      <c r="AK2245" s="6" t="s">
        <v>16765</v>
      </c>
      <c r="AL2245" s="6" t="s">
        <v>16765</v>
      </c>
      <c r="AM2245" s="6" t="s">
        <v>16952</v>
      </c>
      <c r="AN2245">
        <v>0</v>
      </c>
      <c r="AO2245" s="55">
        <v>44662</v>
      </c>
      <c r="AP2245" s="6" t="s">
        <v>17000</v>
      </c>
      <c r="AQ2245">
        <v>0</v>
      </c>
      <c r="AR2245" s="6" t="s">
        <v>17018</v>
      </c>
      <c r="AS2245" s="6" t="s">
        <v>17002</v>
      </c>
      <c r="AT2245" s="6" t="s">
        <v>16947</v>
      </c>
      <c r="AU2245">
        <v>0</v>
      </c>
      <c r="AV2245">
        <v>0</v>
      </c>
      <c r="AW2245" s="6" t="s">
        <v>16956</v>
      </c>
      <c r="AX2245" s="6" t="s">
        <v>17616</v>
      </c>
      <c r="AY2245" s="6" t="s">
        <v>16765</v>
      </c>
      <c r="AZ2245" s="6" t="s">
        <v>16958</v>
      </c>
      <c r="BA2245" s="6" t="s">
        <v>16765</v>
      </c>
      <c r="BB2245" s="6" t="s">
        <v>16959</v>
      </c>
      <c r="BC2245" s="6" t="s">
        <v>16765</v>
      </c>
      <c r="BD2245" s="6" t="s">
        <v>16960</v>
      </c>
      <c r="BE2245" s="6" t="s">
        <v>16961</v>
      </c>
      <c r="BF2245" s="6" t="s">
        <v>13575</v>
      </c>
      <c r="BG2245" s="6" t="s">
        <v>13575</v>
      </c>
      <c r="BH2245" s="6" t="s">
        <v>16959</v>
      </c>
      <c r="BI2245">
        <v>0</v>
      </c>
      <c r="BJ2245" s="6" t="s">
        <v>16958</v>
      </c>
      <c r="BK2245">
        <v>0</v>
      </c>
      <c r="BL2245" s="6" t="s">
        <v>315</v>
      </c>
      <c r="BM2245" s="56">
        <f>COUNTIF($B$2:B2245,B2245)</f>
        <v>2</v>
      </c>
      <c r="BN2245" s="6" t="str">
        <f t="shared" si="35"/>
        <v>16856-2</v>
      </c>
    </row>
    <row r="2246" spans="1:66" x14ac:dyDescent="0.25">
      <c r="A2246">
        <v>1</v>
      </c>
      <c r="B2246">
        <v>16856</v>
      </c>
      <c r="C2246" s="6" t="s">
        <v>20322</v>
      </c>
      <c r="D2246">
        <v>5</v>
      </c>
      <c r="E2246">
        <v>3</v>
      </c>
      <c r="F2246">
        <v>30</v>
      </c>
      <c r="G2246">
        <v>308</v>
      </c>
      <c r="H2246" s="6" t="s">
        <v>16943</v>
      </c>
      <c r="I2246">
        <v>1</v>
      </c>
      <c r="J2246">
        <v>987581</v>
      </c>
      <c r="K2246">
        <v>6</v>
      </c>
      <c r="L2246" s="55">
        <v>44140</v>
      </c>
      <c r="M2246" s="6" t="s">
        <v>16765</v>
      </c>
      <c r="N2246" s="55">
        <v>109574</v>
      </c>
      <c r="O2246">
        <v>188005</v>
      </c>
      <c r="P2246" s="6" t="s">
        <v>16774</v>
      </c>
      <c r="Q2246" s="6" t="s">
        <v>16973</v>
      </c>
      <c r="R2246">
        <v>20</v>
      </c>
      <c r="S2246">
        <v>0</v>
      </c>
      <c r="T2246">
        <v>-20</v>
      </c>
      <c r="U2246">
        <v>848</v>
      </c>
      <c r="V2246" s="6" t="s">
        <v>16999</v>
      </c>
      <c r="W2246" s="6" t="s">
        <v>16946</v>
      </c>
      <c r="X2246" s="55">
        <v>44662</v>
      </c>
      <c r="Y2246">
        <v>0</v>
      </c>
      <c r="Z2246">
        <v>0</v>
      </c>
      <c r="AA2246" s="6" t="s">
        <v>16765</v>
      </c>
      <c r="AB2246" s="6" t="s">
        <v>16947</v>
      </c>
      <c r="AD2246" s="6" t="s">
        <v>16765</v>
      </c>
      <c r="AE2246">
        <v>52619</v>
      </c>
      <c r="AF2246">
        <v>47624</v>
      </c>
      <c r="AG2246" s="6" t="s">
        <v>16973</v>
      </c>
      <c r="AH2246" s="6" t="s">
        <v>16950</v>
      </c>
      <c r="AI2246" s="6" t="s">
        <v>16951</v>
      </c>
      <c r="AJ2246" s="6" t="s">
        <v>16765</v>
      </c>
      <c r="AK2246" s="6" t="s">
        <v>16765</v>
      </c>
      <c r="AL2246" s="6" t="s">
        <v>16765</v>
      </c>
      <c r="AM2246" s="6" t="s">
        <v>16952</v>
      </c>
      <c r="AN2246">
        <v>0</v>
      </c>
      <c r="AO2246" s="55">
        <v>44662</v>
      </c>
      <c r="AP2246" s="6" t="s">
        <v>17000</v>
      </c>
      <c r="AQ2246">
        <v>0</v>
      </c>
      <c r="AR2246" s="6" t="s">
        <v>17001</v>
      </c>
      <c r="AS2246" s="6" t="s">
        <v>17002</v>
      </c>
      <c r="AT2246" s="6" t="s">
        <v>16947</v>
      </c>
      <c r="AU2246">
        <v>0</v>
      </c>
      <c r="AV2246">
        <v>0</v>
      </c>
      <c r="AW2246" s="6" t="s">
        <v>16956</v>
      </c>
      <c r="AX2246" s="6" t="s">
        <v>17616</v>
      </c>
      <c r="AY2246" s="6" t="s">
        <v>16765</v>
      </c>
      <c r="AZ2246" s="6" t="s">
        <v>16958</v>
      </c>
      <c r="BA2246" s="6" t="s">
        <v>16765</v>
      </c>
      <c r="BB2246" s="6" t="s">
        <v>16959</v>
      </c>
      <c r="BC2246" s="6" t="s">
        <v>16765</v>
      </c>
      <c r="BD2246" s="6" t="s">
        <v>16960</v>
      </c>
      <c r="BE2246" s="6" t="s">
        <v>16961</v>
      </c>
      <c r="BF2246" s="6" t="s">
        <v>13575</v>
      </c>
      <c r="BG2246" s="6" t="s">
        <v>13575</v>
      </c>
      <c r="BH2246" s="6" t="s">
        <v>16959</v>
      </c>
      <c r="BI2246">
        <v>0</v>
      </c>
      <c r="BJ2246" s="6" t="s">
        <v>16958</v>
      </c>
      <c r="BK2246">
        <v>0</v>
      </c>
      <c r="BL2246" s="6" t="s">
        <v>315</v>
      </c>
      <c r="BM2246" s="56">
        <f>COUNTIF($B$2:B2246,B2246)</f>
        <v>3</v>
      </c>
      <c r="BN2246" s="6" t="str">
        <f t="shared" si="35"/>
        <v>16856-3</v>
      </c>
    </row>
    <row r="2247" spans="1:66" x14ac:dyDescent="0.25">
      <c r="A2247">
        <v>1</v>
      </c>
      <c r="B2247">
        <v>16856</v>
      </c>
      <c r="C2247" s="6" t="s">
        <v>20322</v>
      </c>
      <c r="D2247">
        <v>5</v>
      </c>
      <c r="E2247">
        <v>3</v>
      </c>
      <c r="F2247">
        <v>30</v>
      </c>
      <c r="G2247">
        <v>308</v>
      </c>
      <c r="H2247" s="6" t="s">
        <v>16943</v>
      </c>
      <c r="I2247">
        <v>1</v>
      </c>
      <c r="J2247">
        <v>987580</v>
      </c>
      <c r="K2247">
        <v>6</v>
      </c>
      <c r="L2247" s="55">
        <v>44140</v>
      </c>
      <c r="M2247" s="6" t="s">
        <v>16765</v>
      </c>
      <c r="N2247" s="55">
        <v>109574</v>
      </c>
      <c r="O2247">
        <v>188006</v>
      </c>
      <c r="P2247" s="6" t="s">
        <v>16776</v>
      </c>
      <c r="Q2247" s="6" t="s">
        <v>16973</v>
      </c>
      <c r="R2247">
        <v>432</v>
      </c>
      <c r="S2247">
        <v>0</v>
      </c>
      <c r="T2247">
        <v>-432</v>
      </c>
      <c r="U2247">
        <v>864</v>
      </c>
      <c r="V2247" s="6" t="s">
        <v>17004</v>
      </c>
      <c r="W2247" s="6" t="s">
        <v>16946</v>
      </c>
      <c r="X2247" s="55">
        <v>44662</v>
      </c>
      <c r="Y2247">
        <v>0</v>
      </c>
      <c r="Z2247">
        <v>0</v>
      </c>
      <c r="AA2247" s="6" t="s">
        <v>16765</v>
      </c>
      <c r="AB2247" s="6" t="s">
        <v>16947</v>
      </c>
      <c r="AD2247" s="6" t="s">
        <v>16765</v>
      </c>
      <c r="AE2247">
        <v>52618</v>
      </c>
      <c r="AF2247">
        <v>47623</v>
      </c>
      <c r="AG2247" s="6" t="s">
        <v>16973</v>
      </c>
      <c r="AH2247" s="6" t="s">
        <v>16950</v>
      </c>
      <c r="AI2247" s="6" t="s">
        <v>16951</v>
      </c>
      <c r="AJ2247" s="6" t="s">
        <v>16765</v>
      </c>
      <c r="AK2247" s="6" t="s">
        <v>16765</v>
      </c>
      <c r="AL2247" s="6" t="s">
        <v>16765</v>
      </c>
      <c r="AM2247" s="6" t="s">
        <v>16952</v>
      </c>
      <c r="AN2247">
        <v>0</v>
      </c>
      <c r="AO2247" s="55">
        <v>44662</v>
      </c>
      <c r="AP2247" s="6" t="s">
        <v>17000</v>
      </c>
      <c r="AQ2247">
        <v>0</v>
      </c>
      <c r="AR2247" s="6" t="s">
        <v>17020</v>
      </c>
      <c r="AS2247" s="6" t="s">
        <v>17002</v>
      </c>
      <c r="AT2247" s="6" t="s">
        <v>16947</v>
      </c>
      <c r="AU2247">
        <v>0</v>
      </c>
      <c r="AV2247">
        <v>0</v>
      </c>
      <c r="AW2247" s="6" t="s">
        <v>16956</v>
      </c>
      <c r="AX2247" s="6" t="s">
        <v>17616</v>
      </c>
      <c r="AY2247" s="6" t="s">
        <v>16765</v>
      </c>
      <c r="AZ2247" s="6" t="s">
        <v>16958</v>
      </c>
      <c r="BA2247" s="6" t="s">
        <v>16765</v>
      </c>
      <c r="BB2247" s="6" t="s">
        <v>16959</v>
      </c>
      <c r="BC2247" s="6" t="s">
        <v>16765</v>
      </c>
      <c r="BD2247" s="6" t="s">
        <v>16960</v>
      </c>
      <c r="BE2247" s="6" t="s">
        <v>16961</v>
      </c>
      <c r="BF2247" s="6" t="s">
        <v>13575</v>
      </c>
      <c r="BG2247" s="6" t="s">
        <v>13575</v>
      </c>
      <c r="BH2247" s="6" t="s">
        <v>16959</v>
      </c>
      <c r="BI2247">
        <v>0</v>
      </c>
      <c r="BJ2247" s="6" t="s">
        <v>16958</v>
      </c>
      <c r="BK2247">
        <v>0</v>
      </c>
      <c r="BL2247" s="6" t="s">
        <v>315</v>
      </c>
      <c r="BM2247" s="56">
        <f>COUNTIF($B$2:B2247,B2247)</f>
        <v>4</v>
      </c>
      <c r="BN2247" s="6" t="str">
        <f t="shared" si="35"/>
        <v>16856-4</v>
      </c>
    </row>
    <row r="2248" spans="1:66" x14ac:dyDescent="0.25">
      <c r="A2248">
        <v>1</v>
      </c>
      <c r="B2248">
        <v>16856</v>
      </c>
      <c r="C2248" s="6" t="s">
        <v>20322</v>
      </c>
      <c r="D2248">
        <v>5</v>
      </c>
      <c r="E2248">
        <v>3</v>
      </c>
      <c r="F2248">
        <v>30</v>
      </c>
      <c r="G2248">
        <v>308</v>
      </c>
      <c r="H2248" s="6" t="s">
        <v>16943</v>
      </c>
      <c r="I2248">
        <v>1</v>
      </c>
      <c r="J2248">
        <v>987579</v>
      </c>
      <c r="K2248">
        <v>6</v>
      </c>
      <c r="L2248" s="55">
        <v>44140</v>
      </c>
      <c r="M2248" s="6" t="s">
        <v>16765</v>
      </c>
      <c r="N2248" s="55">
        <v>112568</v>
      </c>
      <c r="O2248">
        <v>198214</v>
      </c>
      <c r="P2248" s="6" t="s">
        <v>16786</v>
      </c>
      <c r="Q2248" s="6" t="s">
        <v>16973</v>
      </c>
      <c r="R2248">
        <v>240</v>
      </c>
      <c r="S2248">
        <v>0</v>
      </c>
      <c r="T2248">
        <v>-240</v>
      </c>
      <c r="U2248">
        <v>384</v>
      </c>
      <c r="V2248" s="6" t="s">
        <v>17004</v>
      </c>
      <c r="W2248" s="6" t="s">
        <v>16946</v>
      </c>
      <c r="X2248" s="55">
        <v>44662</v>
      </c>
      <c r="Y2248">
        <v>0</v>
      </c>
      <c r="Z2248">
        <v>0</v>
      </c>
      <c r="AA2248" s="6" t="s">
        <v>16765</v>
      </c>
      <c r="AB2248" s="6" t="s">
        <v>17049</v>
      </c>
      <c r="AC2248">
        <v>52161</v>
      </c>
      <c r="AD2248" s="6" t="s">
        <v>16765</v>
      </c>
      <c r="AE2248">
        <v>52632</v>
      </c>
      <c r="AF2248">
        <v>47622</v>
      </c>
      <c r="AG2248" s="6" t="s">
        <v>16973</v>
      </c>
      <c r="AH2248" s="6" t="s">
        <v>16950</v>
      </c>
      <c r="AI2248" s="6" t="s">
        <v>16951</v>
      </c>
      <c r="AJ2248" s="6" t="s">
        <v>16765</v>
      </c>
      <c r="AK2248" s="6" t="s">
        <v>16765</v>
      </c>
      <c r="AL2248" s="6" t="s">
        <v>16765</v>
      </c>
      <c r="AM2248" s="6" t="s">
        <v>16952</v>
      </c>
      <c r="AN2248">
        <v>0</v>
      </c>
      <c r="AO2248" s="55">
        <v>44662</v>
      </c>
      <c r="AP2248" s="6" t="s">
        <v>17000</v>
      </c>
      <c r="AQ2248">
        <v>0</v>
      </c>
      <c r="AR2248" s="6" t="s">
        <v>17098</v>
      </c>
      <c r="AS2248" s="6" t="s">
        <v>17002</v>
      </c>
      <c r="AT2248" s="6" t="s">
        <v>16947</v>
      </c>
      <c r="AU2248">
        <v>0</v>
      </c>
      <c r="AV2248">
        <v>0</v>
      </c>
      <c r="AW2248" s="6" t="s">
        <v>16956</v>
      </c>
      <c r="AX2248" s="6" t="s">
        <v>17616</v>
      </c>
      <c r="AY2248" s="6" t="s">
        <v>16765</v>
      </c>
      <c r="AZ2248" s="6" t="s">
        <v>16958</v>
      </c>
      <c r="BA2248" s="6" t="s">
        <v>16765</v>
      </c>
      <c r="BB2248" s="6" t="s">
        <v>16959</v>
      </c>
      <c r="BC2248" s="6" t="s">
        <v>16765</v>
      </c>
      <c r="BD2248" s="6" t="s">
        <v>16960</v>
      </c>
      <c r="BE2248" s="6" t="s">
        <v>16961</v>
      </c>
      <c r="BF2248" s="6" t="s">
        <v>13575</v>
      </c>
      <c r="BG2248" s="6" t="s">
        <v>13575</v>
      </c>
      <c r="BH2248" s="6" t="s">
        <v>16959</v>
      </c>
      <c r="BI2248">
        <v>0</v>
      </c>
      <c r="BJ2248" s="6" t="s">
        <v>16958</v>
      </c>
      <c r="BK2248">
        <v>0</v>
      </c>
      <c r="BL2248" s="6" t="s">
        <v>315</v>
      </c>
      <c r="BM2248" s="56">
        <f>COUNTIF($B$2:B2248,B2248)</f>
        <v>5</v>
      </c>
      <c r="BN2248" s="6" t="str">
        <f t="shared" si="35"/>
        <v>16856-5</v>
      </c>
    </row>
    <row r="2249" spans="1:66" x14ac:dyDescent="0.25">
      <c r="A2249">
        <v>1</v>
      </c>
      <c r="B2249">
        <v>16856</v>
      </c>
      <c r="C2249" s="6" t="s">
        <v>20322</v>
      </c>
      <c r="D2249">
        <v>5</v>
      </c>
      <c r="E2249">
        <v>3</v>
      </c>
      <c r="F2249">
        <v>30</v>
      </c>
      <c r="G2249">
        <v>308</v>
      </c>
      <c r="H2249" s="6" t="s">
        <v>16943</v>
      </c>
      <c r="I2249">
        <v>1</v>
      </c>
      <c r="J2249">
        <v>987581</v>
      </c>
      <c r="K2249">
        <v>6</v>
      </c>
      <c r="L2249" s="55">
        <v>44140</v>
      </c>
      <c r="M2249" s="6" t="s">
        <v>16765</v>
      </c>
      <c r="N2249" s="55">
        <v>109574</v>
      </c>
      <c r="O2249">
        <v>235894</v>
      </c>
      <c r="P2249" s="6" t="s">
        <v>16775</v>
      </c>
      <c r="Q2249" s="6" t="s">
        <v>16973</v>
      </c>
      <c r="R2249">
        <v>240</v>
      </c>
      <c r="S2249">
        <v>0</v>
      </c>
      <c r="T2249">
        <v>-240</v>
      </c>
      <c r="U2249">
        <v>480</v>
      </c>
      <c r="V2249" s="6" t="s">
        <v>17004</v>
      </c>
      <c r="W2249" s="6" t="s">
        <v>16946</v>
      </c>
      <c r="X2249" s="55">
        <v>44662</v>
      </c>
      <c r="Y2249">
        <v>0</v>
      </c>
      <c r="Z2249">
        <v>0</v>
      </c>
      <c r="AA2249" s="6" t="s">
        <v>16765</v>
      </c>
      <c r="AB2249" s="6" t="s">
        <v>16947</v>
      </c>
      <c r="AD2249" s="6" t="s">
        <v>16765</v>
      </c>
      <c r="AE2249">
        <v>52620</v>
      </c>
      <c r="AF2249">
        <v>47624</v>
      </c>
      <c r="AG2249" s="6" t="s">
        <v>16973</v>
      </c>
      <c r="AH2249" s="6" t="s">
        <v>16950</v>
      </c>
      <c r="AI2249" s="6" t="s">
        <v>16951</v>
      </c>
      <c r="AJ2249" s="6" t="s">
        <v>16765</v>
      </c>
      <c r="AK2249" s="6" t="s">
        <v>16765</v>
      </c>
      <c r="AL2249" s="6" t="s">
        <v>16765</v>
      </c>
      <c r="AM2249" s="6" t="s">
        <v>16952</v>
      </c>
      <c r="AN2249">
        <v>0</v>
      </c>
      <c r="AO2249" s="55">
        <v>44662</v>
      </c>
      <c r="AP2249" s="6" t="s">
        <v>17000</v>
      </c>
      <c r="AQ2249">
        <v>0</v>
      </c>
      <c r="AR2249" s="6" t="s">
        <v>17005</v>
      </c>
      <c r="AS2249" s="6" t="s">
        <v>17002</v>
      </c>
      <c r="AT2249" s="6" t="s">
        <v>16947</v>
      </c>
      <c r="AU2249">
        <v>0</v>
      </c>
      <c r="AV2249">
        <v>0</v>
      </c>
      <c r="AW2249" s="6" t="s">
        <v>16956</v>
      </c>
      <c r="AX2249" s="6" t="s">
        <v>17616</v>
      </c>
      <c r="AY2249" s="6" t="s">
        <v>16765</v>
      </c>
      <c r="AZ2249" s="6" t="s">
        <v>16958</v>
      </c>
      <c r="BA2249" s="6" t="s">
        <v>16765</v>
      </c>
      <c r="BB2249" s="6" t="s">
        <v>16959</v>
      </c>
      <c r="BC2249" s="6" t="s">
        <v>16765</v>
      </c>
      <c r="BD2249" s="6" t="s">
        <v>16960</v>
      </c>
      <c r="BE2249" s="6" t="s">
        <v>16961</v>
      </c>
      <c r="BF2249" s="6" t="s">
        <v>13575</v>
      </c>
      <c r="BG2249" s="6" t="s">
        <v>13575</v>
      </c>
      <c r="BH2249" s="6" t="s">
        <v>16959</v>
      </c>
      <c r="BI2249">
        <v>0</v>
      </c>
      <c r="BJ2249" s="6" t="s">
        <v>16958</v>
      </c>
      <c r="BK2249">
        <v>0</v>
      </c>
      <c r="BL2249" s="6" t="s">
        <v>315</v>
      </c>
      <c r="BM2249" s="56">
        <f>COUNTIF($B$2:B2249,B2249)</f>
        <v>6</v>
      </c>
      <c r="BN2249" s="6" t="str">
        <f t="shared" si="35"/>
        <v>16856-6</v>
      </c>
    </row>
    <row r="2250" spans="1:66" x14ac:dyDescent="0.25">
      <c r="A2250">
        <v>1</v>
      </c>
      <c r="B2250">
        <v>16861</v>
      </c>
      <c r="C2250" s="6" t="s">
        <v>20325</v>
      </c>
      <c r="D2250">
        <v>5</v>
      </c>
      <c r="E2250">
        <v>2</v>
      </c>
      <c r="F2250">
        <v>20</v>
      </c>
      <c r="G2250">
        <v>207</v>
      </c>
      <c r="H2250" s="6" t="s">
        <v>16943</v>
      </c>
      <c r="I2250">
        <v>1</v>
      </c>
      <c r="J2250">
        <v>225470</v>
      </c>
      <c r="K2250">
        <v>7</v>
      </c>
      <c r="L2250" s="55">
        <v>44578</v>
      </c>
      <c r="M2250" s="6" t="s">
        <v>16765</v>
      </c>
      <c r="N2250" s="55">
        <v>44943</v>
      </c>
      <c r="O2250">
        <v>118750</v>
      </c>
      <c r="P2250" s="6" t="s">
        <v>16767</v>
      </c>
      <c r="Q2250" s="6" t="s">
        <v>20326</v>
      </c>
      <c r="R2250">
        <v>1</v>
      </c>
      <c r="S2250">
        <v>0</v>
      </c>
      <c r="T2250">
        <v>-1</v>
      </c>
      <c r="U2250">
        <v>1803.8</v>
      </c>
      <c r="V2250" s="6" t="s">
        <v>16945</v>
      </c>
      <c r="W2250" s="6" t="s">
        <v>16946</v>
      </c>
      <c r="X2250" s="55">
        <v>44669</v>
      </c>
      <c r="Y2250">
        <v>50000</v>
      </c>
      <c r="Z2250">
        <v>17001.72</v>
      </c>
      <c r="AA2250" s="6" t="s">
        <v>17198</v>
      </c>
      <c r="AB2250" s="6" t="s">
        <v>16947</v>
      </c>
      <c r="AD2250" s="6" t="s">
        <v>16948</v>
      </c>
      <c r="AE2250">
        <v>53955</v>
      </c>
      <c r="AF2250">
        <v>19723</v>
      </c>
      <c r="AG2250" s="6" t="s">
        <v>16949</v>
      </c>
      <c r="AH2250" s="6" t="s">
        <v>16950</v>
      </c>
      <c r="AI2250" s="6" t="s">
        <v>16951</v>
      </c>
      <c r="AJ2250" s="6" t="s">
        <v>16765</v>
      </c>
      <c r="AK2250" s="6" t="s">
        <v>16765</v>
      </c>
      <c r="AL2250" s="6" t="s">
        <v>16765</v>
      </c>
      <c r="AM2250" s="6" t="s">
        <v>16952</v>
      </c>
      <c r="AN2250">
        <v>0</v>
      </c>
      <c r="AO2250" s="55">
        <v>44669</v>
      </c>
      <c r="AP2250" s="6" t="s">
        <v>16953</v>
      </c>
      <c r="AQ2250">
        <v>0</v>
      </c>
      <c r="AR2250" s="6" t="s">
        <v>16954</v>
      </c>
      <c r="AS2250" s="6" t="s">
        <v>16955</v>
      </c>
      <c r="AT2250" s="6" t="s">
        <v>16947</v>
      </c>
      <c r="AU2250">
        <v>0</v>
      </c>
      <c r="AV2250">
        <v>0</v>
      </c>
      <c r="AW2250" s="6" t="s">
        <v>16956</v>
      </c>
      <c r="AX2250" s="6" t="s">
        <v>16765</v>
      </c>
      <c r="AY2250" s="6" t="s">
        <v>16765</v>
      </c>
      <c r="AZ2250" s="6" t="s">
        <v>16958</v>
      </c>
      <c r="BA2250" s="6" t="s">
        <v>16765</v>
      </c>
      <c r="BB2250" s="6" t="s">
        <v>16959</v>
      </c>
      <c r="BC2250" s="6" t="s">
        <v>16765</v>
      </c>
      <c r="BD2250" s="6" t="s">
        <v>16960</v>
      </c>
      <c r="BE2250" s="6" t="s">
        <v>16961</v>
      </c>
      <c r="BF2250" s="6" t="s">
        <v>13575</v>
      </c>
      <c r="BG2250" s="6" t="s">
        <v>13575</v>
      </c>
      <c r="BH2250" s="6" t="s">
        <v>16959</v>
      </c>
      <c r="BI2250">
        <v>0</v>
      </c>
      <c r="BJ2250" s="6" t="s">
        <v>16958</v>
      </c>
      <c r="BK2250">
        <v>0</v>
      </c>
      <c r="BL2250" s="6" t="s">
        <v>315</v>
      </c>
      <c r="BM2250" s="56">
        <f>COUNTIF($B$2:B2250,B2250)</f>
        <v>1</v>
      </c>
      <c r="BN2250" s="6" t="str">
        <f t="shared" si="35"/>
        <v>16861-1</v>
      </c>
    </row>
    <row r="2251" spans="1:66" x14ac:dyDescent="0.25">
      <c r="A2251">
        <v>1</v>
      </c>
      <c r="B2251">
        <v>16861</v>
      </c>
      <c r="C2251" s="6" t="s">
        <v>20325</v>
      </c>
      <c r="D2251">
        <v>5</v>
      </c>
      <c r="E2251">
        <v>2</v>
      </c>
      <c r="F2251">
        <v>20</v>
      </c>
      <c r="G2251">
        <v>207</v>
      </c>
      <c r="H2251" s="6" t="s">
        <v>16943</v>
      </c>
      <c r="I2251">
        <v>1</v>
      </c>
      <c r="J2251">
        <v>936390</v>
      </c>
      <c r="K2251">
        <v>6</v>
      </c>
      <c r="L2251" s="55">
        <v>44040</v>
      </c>
      <c r="M2251" s="6" t="s">
        <v>16765</v>
      </c>
      <c r="N2251" s="55">
        <v>44720</v>
      </c>
      <c r="O2251">
        <v>126677</v>
      </c>
      <c r="P2251" s="6" t="s">
        <v>16766</v>
      </c>
      <c r="Q2251" s="6" t="s">
        <v>20327</v>
      </c>
      <c r="R2251">
        <v>1</v>
      </c>
      <c r="S2251">
        <v>0</v>
      </c>
      <c r="T2251">
        <v>-1</v>
      </c>
      <c r="U2251">
        <v>3237.25</v>
      </c>
      <c r="V2251" s="6" t="s">
        <v>16945</v>
      </c>
      <c r="W2251" s="6" t="s">
        <v>16946</v>
      </c>
      <c r="X2251" s="55">
        <v>44669</v>
      </c>
      <c r="Y2251">
        <v>50000</v>
      </c>
      <c r="Z2251">
        <v>17001.72</v>
      </c>
      <c r="AA2251" s="6" t="s">
        <v>17198</v>
      </c>
      <c r="AB2251" s="6" t="s">
        <v>16947</v>
      </c>
      <c r="AD2251" s="6" t="s">
        <v>16948</v>
      </c>
      <c r="AE2251">
        <v>52376</v>
      </c>
      <c r="AF2251">
        <v>47410</v>
      </c>
      <c r="AG2251" s="6" t="s">
        <v>16949</v>
      </c>
      <c r="AH2251" s="6" t="s">
        <v>16950</v>
      </c>
      <c r="AI2251" s="6" t="s">
        <v>16951</v>
      </c>
      <c r="AJ2251" s="6" t="s">
        <v>16765</v>
      </c>
      <c r="AK2251" s="6" t="s">
        <v>16765</v>
      </c>
      <c r="AL2251" s="6" t="s">
        <v>16765</v>
      </c>
      <c r="AM2251" s="6" t="s">
        <v>16952</v>
      </c>
      <c r="AN2251">
        <v>0</v>
      </c>
      <c r="AO2251" s="55">
        <v>44669</v>
      </c>
      <c r="AP2251" s="6" t="s">
        <v>16953</v>
      </c>
      <c r="AQ2251">
        <v>0</v>
      </c>
      <c r="AR2251" s="6" t="s">
        <v>16954</v>
      </c>
      <c r="AS2251" s="6" t="s">
        <v>16955</v>
      </c>
      <c r="AT2251" s="6" t="s">
        <v>16947</v>
      </c>
      <c r="AU2251">
        <v>0</v>
      </c>
      <c r="AV2251">
        <v>0</v>
      </c>
      <c r="AW2251" s="6" t="s">
        <v>16956</v>
      </c>
      <c r="AX2251" s="6" t="s">
        <v>19399</v>
      </c>
      <c r="AY2251" s="6" t="s">
        <v>16765</v>
      </c>
      <c r="AZ2251" s="6" t="s">
        <v>16958</v>
      </c>
      <c r="BA2251" s="6" t="s">
        <v>16765</v>
      </c>
      <c r="BB2251" s="6" t="s">
        <v>16959</v>
      </c>
      <c r="BC2251" s="6" t="s">
        <v>16765</v>
      </c>
      <c r="BD2251" s="6" t="s">
        <v>16960</v>
      </c>
      <c r="BE2251" s="6" t="s">
        <v>16961</v>
      </c>
      <c r="BF2251" s="6" t="s">
        <v>13575</v>
      </c>
      <c r="BG2251" s="6" t="s">
        <v>13575</v>
      </c>
      <c r="BH2251" s="6" t="s">
        <v>16959</v>
      </c>
      <c r="BI2251">
        <v>0</v>
      </c>
      <c r="BJ2251" s="6" t="s">
        <v>16958</v>
      </c>
      <c r="BK2251">
        <v>0</v>
      </c>
      <c r="BL2251" s="6" t="s">
        <v>315</v>
      </c>
      <c r="BM2251" s="56">
        <f>COUNTIF($B$2:B2251,B2251)</f>
        <v>2</v>
      </c>
      <c r="BN2251" s="6" t="str">
        <f t="shared" si="35"/>
        <v>16861-2</v>
      </c>
    </row>
    <row r="2252" spans="1:66" x14ac:dyDescent="0.25">
      <c r="A2252">
        <v>1</v>
      </c>
      <c r="B2252">
        <v>16861</v>
      </c>
      <c r="C2252" s="6" t="s">
        <v>20325</v>
      </c>
      <c r="D2252">
        <v>5</v>
      </c>
      <c r="E2252">
        <v>2</v>
      </c>
      <c r="F2252">
        <v>20</v>
      </c>
      <c r="G2252">
        <v>207</v>
      </c>
      <c r="H2252" s="6" t="s">
        <v>16943</v>
      </c>
      <c r="I2252">
        <v>1</v>
      </c>
      <c r="J2252">
        <v>13324</v>
      </c>
      <c r="K2252">
        <v>7</v>
      </c>
      <c r="L2252" s="55">
        <v>44186</v>
      </c>
      <c r="M2252" s="6" t="s">
        <v>16765</v>
      </c>
      <c r="N2252" s="55">
        <v>109574</v>
      </c>
      <c r="O2252">
        <v>198213</v>
      </c>
      <c r="P2252" s="6" t="s">
        <v>16785</v>
      </c>
      <c r="Q2252" s="6" t="s">
        <v>16973</v>
      </c>
      <c r="R2252">
        <v>116</v>
      </c>
      <c r="S2252">
        <v>0</v>
      </c>
      <c r="T2252">
        <v>-116</v>
      </c>
      <c r="U2252">
        <v>4872</v>
      </c>
      <c r="V2252" s="6" t="s">
        <v>16999</v>
      </c>
      <c r="W2252" s="6" t="s">
        <v>16946</v>
      </c>
      <c r="X2252" s="55">
        <v>44669</v>
      </c>
      <c r="Y2252">
        <v>50000</v>
      </c>
      <c r="Z2252">
        <v>17001.72</v>
      </c>
      <c r="AA2252" s="6" t="s">
        <v>17198</v>
      </c>
      <c r="AB2252" s="6" t="s">
        <v>16947</v>
      </c>
      <c r="AD2252" s="6" t="s">
        <v>16765</v>
      </c>
      <c r="AE2252">
        <v>52755</v>
      </c>
      <c r="AF2252">
        <v>47739</v>
      </c>
      <c r="AG2252" s="6" t="s">
        <v>16973</v>
      </c>
      <c r="AH2252" s="6" t="s">
        <v>16950</v>
      </c>
      <c r="AI2252" s="6" t="s">
        <v>16951</v>
      </c>
      <c r="AJ2252" s="6" t="s">
        <v>16765</v>
      </c>
      <c r="AK2252" s="6" t="s">
        <v>16765</v>
      </c>
      <c r="AL2252" s="6" t="s">
        <v>16765</v>
      </c>
      <c r="AM2252" s="6" t="s">
        <v>16952</v>
      </c>
      <c r="AN2252">
        <v>0</v>
      </c>
      <c r="AO2252" s="55">
        <v>44669</v>
      </c>
      <c r="AP2252" s="6" t="s">
        <v>17000</v>
      </c>
      <c r="AQ2252">
        <v>0</v>
      </c>
      <c r="AR2252" s="6" t="s">
        <v>17095</v>
      </c>
      <c r="AS2252" s="6" t="s">
        <v>17002</v>
      </c>
      <c r="AT2252" s="6" t="s">
        <v>16947</v>
      </c>
      <c r="AU2252">
        <v>0</v>
      </c>
      <c r="AV2252">
        <v>0</v>
      </c>
      <c r="AW2252" s="6" t="s">
        <v>16956</v>
      </c>
      <c r="AX2252" s="6" t="s">
        <v>20328</v>
      </c>
      <c r="AY2252" s="6" t="s">
        <v>16765</v>
      </c>
      <c r="AZ2252" s="6" t="s">
        <v>16958</v>
      </c>
      <c r="BA2252" s="6" t="s">
        <v>16765</v>
      </c>
      <c r="BB2252" s="6" t="s">
        <v>16959</v>
      </c>
      <c r="BC2252" s="6" t="s">
        <v>16765</v>
      </c>
      <c r="BD2252" s="6" t="s">
        <v>16960</v>
      </c>
      <c r="BE2252" s="6" t="s">
        <v>16961</v>
      </c>
      <c r="BF2252" s="6" t="s">
        <v>13575</v>
      </c>
      <c r="BG2252" s="6" t="s">
        <v>13575</v>
      </c>
      <c r="BH2252" s="6" t="s">
        <v>16959</v>
      </c>
      <c r="BI2252">
        <v>0</v>
      </c>
      <c r="BJ2252" s="6" t="s">
        <v>16958</v>
      </c>
      <c r="BK2252">
        <v>0</v>
      </c>
      <c r="BL2252" s="6" t="s">
        <v>315</v>
      </c>
      <c r="BM2252" s="56">
        <f>COUNTIF($B$2:B2252,B2252)</f>
        <v>3</v>
      </c>
      <c r="BN2252" s="6" t="str">
        <f t="shared" si="35"/>
        <v>16861-3</v>
      </c>
    </row>
    <row r="2253" spans="1:66" x14ac:dyDescent="0.25">
      <c r="A2253">
        <v>1</v>
      </c>
      <c r="B2253">
        <v>16861</v>
      </c>
      <c r="C2253" s="6" t="s">
        <v>20325</v>
      </c>
      <c r="D2253">
        <v>5</v>
      </c>
      <c r="E2253">
        <v>2</v>
      </c>
      <c r="F2253">
        <v>20</v>
      </c>
      <c r="G2253">
        <v>207</v>
      </c>
      <c r="H2253" s="6" t="s">
        <v>16943</v>
      </c>
      <c r="I2253">
        <v>1</v>
      </c>
      <c r="J2253">
        <v>965875</v>
      </c>
      <c r="K2253">
        <v>6</v>
      </c>
      <c r="L2253" s="55">
        <v>44098</v>
      </c>
      <c r="M2253" s="6" t="s">
        <v>16765</v>
      </c>
      <c r="N2253" s="55">
        <v>109574</v>
      </c>
      <c r="O2253">
        <v>198213</v>
      </c>
      <c r="P2253" s="6" t="s">
        <v>16785</v>
      </c>
      <c r="Q2253" s="6" t="s">
        <v>16973</v>
      </c>
      <c r="R2253">
        <v>100</v>
      </c>
      <c r="S2253">
        <v>0</v>
      </c>
      <c r="T2253">
        <v>-100</v>
      </c>
      <c r="U2253">
        <v>4200</v>
      </c>
      <c r="V2253" s="6" t="s">
        <v>16999</v>
      </c>
      <c r="W2253" s="6" t="s">
        <v>16946</v>
      </c>
      <c r="X2253" s="55">
        <v>44669</v>
      </c>
      <c r="Y2253">
        <v>50000</v>
      </c>
      <c r="Z2253">
        <v>17001.72</v>
      </c>
      <c r="AA2253" s="6" t="s">
        <v>17198</v>
      </c>
      <c r="AB2253" s="6" t="s">
        <v>16947</v>
      </c>
      <c r="AD2253" s="6" t="s">
        <v>16765</v>
      </c>
      <c r="AE2253">
        <v>52496</v>
      </c>
      <c r="AF2253">
        <v>47514</v>
      </c>
      <c r="AG2253" s="6" t="s">
        <v>16973</v>
      </c>
      <c r="AH2253" s="6" t="s">
        <v>16950</v>
      </c>
      <c r="AI2253" s="6" t="s">
        <v>16951</v>
      </c>
      <c r="AJ2253" s="6" t="s">
        <v>16765</v>
      </c>
      <c r="AK2253" s="6" t="s">
        <v>16765</v>
      </c>
      <c r="AL2253" s="6" t="s">
        <v>16765</v>
      </c>
      <c r="AM2253" s="6" t="s">
        <v>16952</v>
      </c>
      <c r="AN2253">
        <v>0</v>
      </c>
      <c r="AO2253" s="55">
        <v>44669</v>
      </c>
      <c r="AP2253" s="6" t="s">
        <v>17000</v>
      </c>
      <c r="AQ2253">
        <v>0</v>
      </c>
      <c r="AR2253" s="6" t="s">
        <v>17095</v>
      </c>
      <c r="AS2253" s="6" t="s">
        <v>17002</v>
      </c>
      <c r="AT2253" s="6" t="s">
        <v>16947</v>
      </c>
      <c r="AU2253">
        <v>0</v>
      </c>
      <c r="AV2253">
        <v>0</v>
      </c>
      <c r="AW2253" s="6" t="s">
        <v>16956</v>
      </c>
      <c r="AX2253" s="6" t="s">
        <v>20329</v>
      </c>
      <c r="AY2253" s="6" t="s">
        <v>16765</v>
      </c>
      <c r="AZ2253" s="6" t="s">
        <v>16958</v>
      </c>
      <c r="BA2253" s="6" t="s">
        <v>16765</v>
      </c>
      <c r="BB2253" s="6" t="s">
        <v>16959</v>
      </c>
      <c r="BC2253" s="6" t="s">
        <v>16765</v>
      </c>
      <c r="BD2253" s="6" t="s">
        <v>16960</v>
      </c>
      <c r="BE2253" s="6" t="s">
        <v>16961</v>
      </c>
      <c r="BF2253" s="6" t="s">
        <v>13575</v>
      </c>
      <c r="BG2253" s="6" t="s">
        <v>13575</v>
      </c>
      <c r="BH2253" s="6" t="s">
        <v>16959</v>
      </c>
      <c r="BI2253">
        <v>0</v>
      </c>
      <c r="BJ2253" s="6" t="s">
        <v>16958</v>
      </c>
      <c r="BK2253">
        <v>0</v>
      </c>
      <c r="BL2253" s="6" t="s">
        <v>315</v>
      </c>
      <c r="BM2253" s="56">
        <f>COUNTIF($B$2:B2253,B2253)</f>
        <v>4</v>
      </c>
      <c r="BN2253" s="6" t="str">
        <f t="shared" si="35"/>
        <v>16861-4</v>
      </c>
    </row>
    <row r="2254" spans="1:66" x14ac:dyDescent="0.25">
      <c r="A2254">
        <v>1</v>
      </c>
      <c r="B2254">
        <v>16861</v>
      </c>
      <c r="C2254" s="6" t="s">
        <v>20325</v>
      </c>
      <c r="D2254">
        <v>5</v>
      </c>
      <c r="E2254">
        <v>2</v>
      </c>
      <c r="F2254">
        <v>20</v>
      </c>
      <c r="G2254">
        <v>207</v>
      </c>
      <c r="H2254" s="6" t="s">
        <v>16943</v>
      </c>
      <c r="I2254">
        <v>1</v>
      </c>
      <c r="J2254">
        <v>13324</v>
      </c>
      <c r="K2254">
        <v>7</v>
      </c>
      <c r="L2254" s="55">
        <v>44186</v>
      </c>
      <c r="M2254" s="6" t="s">
        <v>16765</v>
      </c>
      <c r="N2254" s="55">
        <v>109574</v>
      </c>
      <c r="O2254">
        <v>198214</v>
      </c>
      <c r="P2254" s="6" t="s">
        <v>16786</v>
      </c>
      <c r="Q2254" s="6" t="s">
        <v>16973</v>
      </c>
      <c r="R2254">
        <v>2784</v>
      </c>
      <c r="S2254">
        <v>0</v>
      </c>
      <c r="T2254">
        <v>-2784</v>
      </c>
      <c r="U2254">
        <v>4454.3999999999996</v>
      </c>
      <c r="V2254" s="6" t="s">
        <v>17004</v>
      </c>
      <c r="W2254" s="6" t="s">
        <v>16946</v>
      </c>
      <c r="X2254" s="55">
        <v>44669</v>
      </c>
      <c r="Y2254">
        <v>50000</v>
      </c>
      <c r="Z2254">
        <v>17001.72</v>
      </c>
      <c r="AA2254" s="6" t="s">
        <v>17198</v>
      </c>
      <c r="AB2254" s="6" t="s">
        <v>16947</v>
      </c>
      <c r="AD2254" s="6" t="s">
        <v>16765</v>
      </c>
      <c r="AE2254">
        <v>52756</v>
      </c>
      <c r="AF2254">
        <v>47739</v>
      </c>
      <c r="AG2254" s="6" t="s">
        <v>16973</v>
      </c>
      <c r="AH2254" s="6" t="s">
        <v>16950</v>
      </c>
      <c r="AI2254" s="6" t="s">
        <v>16951</v>
      </c>
      <c r="AJ2254" s="6" t="s">
        <v>16765</v>
      </c>
      <c r="AK2254" s="6" t="s">
        <v>16765</v>
      </c>
      <c r="AL2254" s="6" t="s">
        <v>16765</v>
      </c>
      <c r="AM2254" s="6" t="s">
        <v>16952</v>
      </c>
      <c r="AN2254">
        <v>0</v>
      </c>
      <c r="AO2254" s="55">
        <v>44669</v>
      </c>
      <c r="AP2254" s="6" t="s">
        <v>17000</v>
      </c>
      <c r="AQ2254">
        <v>0</v>
      </c>
      <c r="AR2254" s="6" t="s">
        <v>17098</v>
      </c>
      <c r="AS2254" s="6" t="s">
        <v>17002</v>
      </c>
      <c r="AT2254" s="6" t="s">
        <v>16947</v>
      </c>
      <c r="AU2254">
        <v>0</v>
      </c>
      <c r="AV2254">
        <v>0</v>
      </c>
      <c r="AW2254" s="6" t="s">
        <v>16956</v>
      </c>
      <c r="AX2254" s="6" t="s">
        <v>20328</v>
      </c>
      <c r="AY2254" s="6" t="s">
        <v>16765</v>
      </c>
      <c r="AZ2254" s="6" t="s">
        <v>16958</v>
      </c>
      <c r="BA2254" s="6" t="s">
        <v>16765</v>
      </c>
      <c r="BB2254" s="6" t="s">
        <v>16959</v>
      </c>
      <c r="BC2254" s="6" t="s">
        <v>16765</v>
      </c>
      <c r="BD2254" s="6" t="s">
        <v>16960</v>
      </c>
      <c r="BE2254" s="6" t="s">
        <v>16961</v>
      </c>
      <c r="BF2254" s="6" t="s">
        <v>13575</v>
      </c>
      <c r="BG2254" s="6" t="s">
        <v>13575</v>
      </c>
      <c r="BH2254" s="6" t="s">
        <v>16959</v>
      </c>
      <c r="BI2254">
        <v>0</v>
      </c>
      <c r="BJ2254" s="6" t="s">
        <v>16958</v>
      </c>
      <c r="BK2254">
        <v>0</v>
      </c>
      <c r="BL2254" s="6" t="s">
        <v>315</v>
      </c>
      <c r="BM2254" s="56">
        <f>COUNTIF($B$2:B2254,B2254)</f>
        <v>5</v>
      </c>
      <c r="BN2254" s="6" t="str">
        <f t="shared" si="35"/>
        <v>16861-5</v>
      </c>
    </row>
    <row r="2255" spans="1:66" x14ac:dyDescent="0.25">
      <c r="A2255">
        <v>1</v>
      </c>
      <c r="B2255">
        <v>16861</v>
      </c>
      <c r="C2255" s="6" t="s">
        <v>20325</v>
      </c>
      <c r="D2255">
        <v>5</v>
      </c>
      <c r="E2255">
        <v>2</v>
      </c>
      <c r="F2255">
        <v>20</v>
      </c>
      <c r="G2255">
        <v>207</v>
      </c>
      <c r="H2255" s="6" t="s">
        <v>16943</v>
      </c>
      <c r="I2255">
        <v>1</v>
      </c>
      <c r="J2255">
        <v>965875</v>
      </c>
      <c r="K2255">
        <v>6</v>
      </c>
      <c r="L2255" s="55">
        <v>44098</v>
      </c>
      <c r="M2255" s="6" t="s">
        <v>16765</v>
      </c>
      <c r="N2255" s="55">
        <v>109574</v>
      </c>
      <c r="O2255">
        <v>198214</v>
      </c>
      <c r="P2255" s="6" t="s">
        <v>16786</v>
      </c>
      <c r="Q2255" s="6" t="s">
        <v>16973</v>
      </c>
      <c r="R2255">
        <v>2400</v>
      </c>
      <c r="S2255">
        <v>0</v>
      </c>
      <c r="T2255">
        <v>-2400</v>
      </c>
      <c r="U2255">
        <v>3840</v>
      </c>
      <c r="V2255" s="6" t="s">
        <v>17004</v>
      </c>
      <c r="W2255" s="6" t="s">
        <v>16946</v>
      </c>
      <c r="X2255" s="55">
        <v>44669</v>
      </c>
      <c r="Y2255">
        <v>50000</v>
      </c>
      <c r="Z2255">
        <v>17001.72</v>
      </c>
      <c r="AA2255" s="6" t="s">
        <v>17198</v>
      </c>
      <c r="AB2255" s="6" t="s">
        <v>16947</v>
      </c>
      <c r="AD2255" s="6" t="s">
        <v>16765</v>
      </c>
      <c r="AE2255">
        <v>52497</v>
      </c>
      <c r="AF2255">
        <v>47514</v>
      </c>
      <c r="AG2255" s="6" t="s">
        <v>16973</v>
      </c>
      <c r="AH2255" s="6" t="s">
        <v>16950</v>
      </c>
      <c r="AI2255" s="6" t="s">
        <v>16951</v>
      </c>
      <c r="AJ2255" s="6" t="s">
        <v>16765</v>
      </c>
      <c r="AK2255" s="6" t="s">
        <v>16765</v>
      </c>
      <c r="AL2255" s="6" t="s">
        <v>16765</v>
      </c>
      <c r="AM2255" s="6" t="s">
        <v>16952</v>
      </c>
      <c r="AN2255">
        <v>0</v>
      </c>
      <c r="AO2255" s="55">
        <v>44669</v>
      </c>
      <c r="AP2255" s="6" t="s">
        <v>17000</v>
      </c>
      <c r="AQ2255">
        <v>0</v>
      </c>
      <c r="AR2255" s="6" t="s">
        <v>17098</v>
      </c>
      <c r="AS2255" s="6" t="s">
        <v>17002</v>
      </c>
      <c r="AT2255" s="6" t="s">
        <v>16947</v>
      </c>
      <c r="AU2255">
        <v>0</v>
      </c>
      <c r="AV2255">
        <v>0</v>
      </c>
      <c r="AW2255" s="6" t="s">
        <v>16956</v>
      </c>
      <c r="AX2255" s="6" t="s">
        <v>20329</v>
      </c>
      <c r="AY2255" s="6" t="s">
        <v>16765</v>
      </c>
      <c r="AZ2255" s="6" t="s">
        <v>16958</v>
      </c>
      <c r="BA2255" s="6" t="s">
        <v>16765</v>
      </c>
      <c r="BB2255" s="6" t="s">
        <v>16959</v>
      </c>
      <c r="BC2255" s="6" t="s">
        <v>16765</v>
      </c>
      <c r="BD2255" s="6" t="s">
        <v>16960</v>
      </c>
      <c r="BE2255" s="6" t="s">
        <v>16961</v>
      </c>
      <c r="BF2255" s="6" t="s">
        <v>13575</v>
      </c>
      <c r="BG2255" s="6" t="s">
        <v>13575</v>
      </c>
      <c r="BH2255" s="6" t="s">
        <v>16959</v>
      </c>
      <c r="BI2255">
        <v>0</v>
      </c>
      <c r="BJ2255" s="6" t="s">
        <v>16958</v>
      </c>
      <c r="BK2255">
        <v>0</v>
      </c>
      <c r="BL2255" s="6" t="s">
        <v>315</v>
      </c>
      <c r="BM2255" s="56">
        <f>COUNTIF($B$2:B2255,B2255)</f>
        <v>6</v>
      </c>
      <c r="BN2255" s="6" t="str">
        <f t="shared" si="35"/>
        <v>16861-6</v>
      </c>
    </row>
    <row r="2256" spans="1:66" x14ac:dyDescent="0.25">
      <c r="A2256">
        <v>1</v>
      </c>
      <c r="B2256">
        <v>16861</v>
      </c>
      <c r="C2256" s="6" t="s">
        <v>20325</v>
      </c>
      <c r="D2256">
        <v>5</v>
      </c>
      <c r="E2256">
        <v>2</v>
      </c>
      <c r="F2256">
        <v>20</v>
      </c>
      <c r="G2256">
        <v>207</v>
      </c>
      <c r="H2256" s="6" t="s">
        <v>16943</v>
      </c>
      <c r="I2256">
        <v>1</v>
      </c>
      <c r="J2256">
        <v>970526</v>
      </c>
      <c r="K2256">
        <v>6</v>
      </c>
      <c r="L2256" s="55">
        <v>44106</v>
      </c>
      <c r="M2256" s="6" t="s">
        <v>16765</v>
      </c>
      <c r="N2256" s="55">
        <v>44720</v>
      </c>
      <c r="O2256">
        <v>714614</v>
      </c>
      <c r="P2256" s="6" t="s">
        <v>16858</v>
      </c>
      <c r="Q2256" s="6" t="s">
        <v>20330</v>
      </c>
      <c r="R2256">
        <v>1</v>
      </c>
      <c r="S2256">
        <v>0</v>
      </c>
      <c r="T2256">
        <v>-1</v>
      </c>
      <c r="U2256">
        <v>90000</v>
      </c>
      <c r="V2256" s="6" t="s">
        <v>16974</v>
      </c>
      <c r="W2256" s="6" t="s">
        <v>16946</v>
      </c>
      <c r="X2256" s="55">
        <v>44669</v>
      </c>
      <c r="Y2256">
        <v>50000</v>
      </c>
      <c r="Z2256">
        <v>17001.72</v>
      </c>
      <c r="AA2256" s="6" t="s">
        <v>17198</v>
      </c>
      <c r="AB2256" s="6" t="s">
        <v>16947</v>
      </c>
      <c r="AD2256" s="6" t="s">
        <v>16948</v>
      </c>
      <c r="AE2256">
        <v>52501</v>
      </c>
      <c r="AF2256">
        <v>32421</v>
      </c>
      <c r="AG2256" s="6" t="s">
        <v>16949</v>
      </c>
      <c r="AH2256" s="6" t="s">
        <v>16950</v>
      </c>
      <c r="AI2256" s="6" t="s">
        <v>16951</v>
      </c>
      <c r="AJ2256" s="6" t="s">
        <v>16765</v>
      </c>
      <c r="AK2256" s="6" t="s">
        <v>16765</v>
      </c>
      <c r="AL2256" s="6" t="s">
        <v>16765</v>
      </c>
      <c r="AM2256" s="6" t="s">
        <v>16952</v>
      </c>
      <c r="AN2256">
        <v>0</v>
      </c>
      <c r="AO2256" s="55">
        <v>44669</v>
      </c>
      <c r="AP2256" s="6" t="s">
        <v>16953</v>
      </c>
      <c r="AQ2256">
        <v>0</v>
      </c>
      <c r="AR2256" s="6" t="s">
        <v>16975</v>
      </c>
      <c r="AS2256" s="6" t="s">
        <v>16955</v>
      </c>
      <c r="AT2256" s="6" t="s">
        <v>16947</v>
      </c>
      <c r="AU2256">
        <v>0</v>
      </c>
      <c r="AV2256">
        <v>0</v>
      </c>
      <c r="AW2256" s="6" t="s">
        <v>16956</v>
      </c>
      <c r="AX2256" s="6" t="s">
        <v>20331</v>
      </c>
      <c r="AY2256" s="6" t="s">
        <v>16765</v>
      </c>
      <c r="AZ2256" s="6" t="s">
        <v>16958</v>
      </c>
      <c r="BA2256" s="6" t="s">
        <v>16765</v>
      </c>
      <c r="BB2256" s="6" t="s">
        <v>16959</v>
      </c>
      <c r="BC2256" s="6" t="s">
        <v>16765</v>
      </c>
      <c r="BD2256" s="6" t="s">
        <v>16960</v>
      </c>
      <c r="BE2256" s="6" t="s">
        <v>16961</v>
      </c>
      <c r="BF2256" s="6" t="s">
        <v>13575</v>
      </c>
      <c r="BG2256" s="6" t="s">
        <v>13575</v>
      </c>
      <c r="BH2256" s="6" t="s">
        <v>16959</v>
      </c>
      <c r="BI2256">
        <v>0</v>
      </c>
      <c r="BJ2256" s="6" t="s">
        <v>16958</v>
      </c>
      <c r="BK2256">
        <v>0</v>
      </c>
      <c r="BL2256" s="6" t="s">
        <v>315</v>
      </c>
      <c r="BM2256" s="56">
        <f>COUNTIF($B$2:B2256,B2256)</f>
        <v>7</v>
      </c>
      <c r="BN2256" s="6" t="str">
        <f t="shared" si="35"/>
        <v>16861-7</v>
      </c>
    </row>
    <row r="2257" spans="1:66" x14ac:dyDescent="0.25">
      <c r="A2257">
        <v>1</v>
      </c>
      <c r="B2257">
        <v>16877</v>
      </c>
      <c r="C2257" s="6" t="s">
        <v>20332</v>
      </c>
      <c r="D2257">
        <v>5</v>
      </c>
      <c r="E2257">
        <v>1</v>
      </c>
      <c r="F2257">
        <v>10</v>
      </c>
      <c r="G2257">
        <v>101</v>
      </c>
      <c r="H2257" s="6" t="s">
        <v>16943</v>
      </c>
      <c r="I2257">
        <v>1</v>
      </c>
      <c r="J2257">
        <v>978872</v>
      </c>
      <c r="K2257">
        <v>6</v>
      </c>
      <c r="L2257" s="55">
        <v>44124</v>
      </c>
      <c r="M2257" s="6" t="s">
        <v>16765</v>
      </c>
      <c r="N2257" s="55">
        <v>44720</v>
      </c>
      <c r="O2257">
        <v>118197</v>
      </c>
      <c r="P2257" s="6" t="s">
        <v>16782</v>
      </c>
      <c r="Q2257" s="6" t="s">
        <v>16973</v>
      </c>
      <c r="R2257">
        <v>2</v>
      </c>
      <c r="S2257">
        <v>0</v>
      </c>
      <c r="T2257">
        <v>-2</v>
      </c>
      <c r="U2257">
        <v>233</v>
      </c>
      <c r="V2257" s="6" t="s">
        <v>16974</v>
      </c>
      <c r="W2257" s="6" t="s">
        <v>16946</v>
      </c>
      <c r="X2257" s="55">
        <v>44669</v>
      </c>
      <c r="Y2257">
        <v>70000</v>
      </c>
      <c r="Z2257">
        <v>1803.48</v>
      </c>
      <c r="AA2257" s="6" t="s">
        <v>16965</v>
      </c>
      <c r="AB2257" s="6" t="s">
        <v>16947</v>
      </c>
      <c r="AD2257" s="6" t="s">
        <v>16765</v>
      </c>
      <c r="AE2257">
        <v>52556</v>
      </c>
      <c r="AF2257">
        <v>47562</v>
      </c>
      <c r="AG2257" s="6" t="s">
        <v>16973</v>
      </c>
      <c r="AH2257" s="6" t="s">
        <v>16950</v>
      </c>
      <c r="AI2257" s="6" t="s">
        <v>16951</v>
      </c>
      <c r="AJ2257" s="6" t="s">
        <v>16765</v>
      </c>
      <c r="AK2257" s="6" t="s">
        <v>16765</v>
      </c>
      <c r="AL2257" s="6" t="s">
        <v>16765</v>
      </c>
      <c r="AM2257" s="6" t="s">
        <v>16952</v>
      </c>
      <c r="AN2257">
        <v>0</v>
      </c>
      <c r="AO2257" s="55">
        <v>44669</v>
      </c>
      <c r="AP2257" s="6" t="s">
        <v>16953</v>
      </c>
      <c r="AQ2257">
        <v>0</v>
      </c>
      <c r="AR2257" s="6" t="s">
        <v>16975</v>
      </c>
      <c r="AS2257" s="6" t="s">
        <v>16955</v>
      </c>
      <c r="AT2257" s="6" t="s">
        <v>16947</v>
      </c>
      <c r="AU2257">
        <v>0</v>
      </c>
      <c r="AV2257">
        <v>0</v>
      </c>
      <c r="AW2257" s="6" t="s">
        <v>16956</v>
      </c>
      <c r="AX2257" s="6" t="s">
        <v>17921</v>
      </c>
      <c r="AY2257" s="6" t="s">
        <v>16765</v>
      </c>
      <c r="AZ2257" s="6" t="s">
        <v>16958</v>
      </c>
      <c r="BA2257" s="6" t="s">
        <v>16765</v>
      </c>
      <c r="BB2257" s="6" t="s">
        <v>16959</v>
      </c>
      <c r="BC2257" s="6" t="s">
        <v>16765</v>
      </c>
      <c r="BD2257" s="6" t="s">
        <v>16960</v>
      </c>
      <c r="BE2257" s="6" t="s">
        <v>16961</v>
      </c>
      <c r="BF2257" s="6" t="s">
        <v>13575</v>
      </c>
      <c r="BG2257" s="6" t="s">
        <v>13575</v>
      </c>
      <c r="BH2257" s="6" t="s">
        <v>16959</v>
      </c>
      <c r="BI2257">
        <v>0</v>
      </c>
      <c r="BJ2257" s="6" t="s">
        <v>16958</v>
      </c>
      <c r="BK2257">
        <v>0</v>
      </c>
      <c r="BL2257" s="6" t="s">
        <v>315</v>
      </c>
      <c r="BM2257" s="56">
        <f>COUNTIF($B$2:B2257,B2257)</f>
        <v>1</v>
      </c>
      <c r="BN2257" s="6" t="str">
        <f t="shared" si="35"/>
        <v>16877-1</v>
      </c>
    </row>
    <row r="2258" spans="1:66" x14ac:dyDescent="0.25">
      <c r="A2258">
        <v>1</v>
      </c>
      <c r="B2258">
        <v>16877</v>
      </c>
      <c r="C2258" s="6" t="s">
        <v>20332</v>
      </c>
      <c r="D2258">
        <v>5</v>
      </c>
      <c r="E2258">
        <v>1</v>
      </c>
      <c r="F2258">
        <v>10</v>
      </c>
      <c r="G2258">
        <v>101</v>
      </c>
      <c r="H2258" s="6" t="s">
        <v>16943</v>
      </c>
      <c r="I2258">
        <v>1</v>
      </c>
      <c r="J2258">
        <v>978873</v>
      </c>
      <c r="K2258">
        <v>6</v>
      </c>
      <c r="L2258" s="55">
        <v>44124</v>
      </c>
      <c r="M2258" s="6" t="s">
        <v>16765</v>
      </c>
      <c r="N2258" s="55">
        <v>44720</v>
      </c>
      <c r="O2258">
        <v>126677</v>
      </c>
      <c r="P2258" s="6" t="s">
        <v>16766</v>
      </c>
      <c r="Q2258" s="6" t="s">
        <v>20333</v>
      </c>
      <c r="R2258">
        <v>1</v>
      </c>
      <c r="S2258">
        <v>0</v>
      </c>
      <c r="T2258">
        <v>-1</v>
      </c>
      <c r="U2258">
        <v>3237.25</v>
      </c>
      <c r="V2258" s="6" t="s">
        <v>16945</v>
      </c>
      <c r="W2258" s="6" t="s">
        <v>16946</v>
      </c>
      <c r="X2258" s="55">
        <v>44669</v>
      </c>
      <c r="Y2258">
        <v>70000</v>
      </c>
      <c r="Z2258">
        <v>1803.48</v>
      </c>
      <c r="AA2258" s="6" t="s">
        <v>16965</v>
      </c>
      <c r="AB2258" s="6" t="s">
        <v>16947</v>
      </c>
      <c r="AD2258" s="6" t="s">
        <v>16948</v>
      </c>
      <c r="AE2258">
        <v>52557</v>
      </c>
      <c r="AF2258">
        <v>47563</v>
      </c>
      <c r="AG2258" s="6" t="s">
        <v>16949</v>
      </c>
      <c r="AH2258" s="6" t="s">
        <v>16950</v>
      </c>
      <c r="AI2258" s="6" t="s">
        <v>16951</v>
      </c>
      <c r="AJ2258" s="6" t="s">
        <v>16765</v>
      </c>
      <c r="AK2258" s="6" t="s">
        <v>16765</v>
      </c>
      <c r="AL2258" s="6" t="s">
        <v>16765</v>
      </c>
      <c r="AM2258" s="6" t="s">
        <v>16952</v>
      </c>
      <c r="AN2258">
        <v>0</v>
      </c>
      <c r="AO2258" s="55">
        <v>44669</v>
      </c>
      <c r="AP2258" s="6" t="s">
        <v>16953</v>
      </c>
      <c r="AQ2258">
        <v>0</v>
      </c>
      <c r="AR2258" s="6" t="s">
        <v>16954</v>
      </c>
      <c r="AS2258" s="6" t="s">
        <v>16955</v>
      </c>
      <c r="AT2258" s="6" t="s">
        <v>16947</v>
      </c>
      <c r="AU2258">
        <v>0</v>
      </c>
      <c r="AV2258">
        <v>0</v>
      </c>
      <c r="AW2258" s="6" t="s">
        <v>16956</v>
      </c>
      <c r="AX2258" s="6" t="s">
        <v>17921</v>
      </c>
      <c r="AY2258" s="6" t="s">
        <v>16765</v>
      </c>
      <c r="AZ2258" s="6" t="s">
        <v>16958</v>
      </c>
      <c r="BA2258" s="6" t="s">
        <v>16765</v>
      </c>
      <c r="BB2258" s="6" t="s">
        <v>16959</v>
      </c>
      <c r="BC2258" s="6" t="s">
        <v>16765</v>
      </c>
      <c r="BD2258" s="6" t="s">
        <v>16960</v>
      </c>
      <c r="BE2258" s="6" t="s">
        <v>16961</v>
      </c>
      <c r="BF2258" s="6" t="s">
        <v>13575</v>
      </c>
      <c r="BG2258" s="6" t="s">
        <v>13575</v>
      </c>
      <c r="BH2258" s="6" t="s">
        <v>16959</v>
      </c>
      <c r="BI2258">
        <v>0</v>
      </c>
      <c r="BJ2258" s="6" t="s">
        <v>16958</v>
      </c>
      <c r="BK2258">
        <v>0</v>
      </c>
      <c r="BL2258" s="6" t="s">
        <v>315</v>
      </c>
      <c r="BM2258" s="56">
        <f>COUNTIF($B$2:B2258,B2258)</f>
        <v>2</v>
      </c>
      <c r="BN2258" s="6" t="str">
        <f t="shared" si="35"/>
        <v>16877-2</v>
      </c>
    </row>
    <row r="2259" spans="1:66" x14ac:dyDescent="0.25">
      <c r="A2259">
        <v>1</v>
      </c>
      <c r="B2259">
        <v>16905</v>
      </c>
      <c r="C2259" s="6" t="s">
        <v>20334</v>
      </c>
      <c r="D2259">
        <v>5</v>
      </c>
      <c r="E2259">
        <v>1</v>
      </c>
      <c r="F2259">
        <v>10</v>
      </c>
      <c r="G2259">
        <v>109</v>
      </c>
      <c r="H2259" s="6" t="s">
        <v>17007</v>
      </c>
      <c r="I2259">
        <v>1</v>
      </c>
      <c r="J2259">
        <v>40092</v>
      </c>
      <c r="K2259">
        <v>7</v>
      </c>
      <c r="L2259" s="55">
        <v>44235</v>
      </c>
      <c r="M2259" s="6" t="s">
        <v>16765</v>
      </c>
      <c r="N2259" s="55">
        <v>44720</v>
      </c>
      <c r="O2259">
        <v>118750</v>
      </c>
      <c r="P2259" s="6" t="s">
        <v>16767</v>
      </c>
      <c r="Q2259" s="6" t="s">
        <v>20335</v>
      </c>
      <c r="R2259">
        <v>1</v>
      </c>
      <c r="S2259">
        <v>0</v>
      </c>
      <c r="T2259">
        <v>-1</v>
      </c>
      <c r="U2259">
        <v>1803.8</v>
      </c>
      <c r="V2259" s="6" t="s">
        <v>16945</v>
      </c>
      <c r="W2259" s="6" t="s">
        <v>16946</v>
      </c>
      <c r="X2259" s="55">
        <v>44669</v>
      </c>
      <c r="Y2259">
        <v>30000</v>
      </c>
      <c r="Z2259">
        <v>876.33</v>
      </c>
      <c r="AA2259" s="6" t="s">
        <v>16965</v>
      </c>
      <c r="AB2259" s="6" t="s">
        <v>16947</v>
      </c>
      <c r="AD2259" s="6" t="s">
        <v>16948</v>
      </c>
      <c r="AE2259">
        <v>52872</v>
      </c>
      <c r="AF2259">
        <v>47821</v>
      </c>
      <c r="AG2259" s="6" t="s">
        <v>16949</v>
      </c>
      <c r="AH2259" s="6" t="s">
        <v>16950</v>
      </c>
      <c r="AI2259" s="6" t="s">
        <v>16951</v>
      </c>
      <c r="AJ2259" s="6" t="s">
        <v>16765</v>
      </c>
      <c r="AK2259" s="6" t="s">
        <v>16765</v>
      </c>
      <c r="AL2259" s="6" t="s">
        <v>16765</v>
      </c>
      <c r="AM2259" s="6" t="s">
        <v>16952</v>
      </c>
      <c r="AN2259">
        <v>0</v>
      </c>
      <c r="AO2259" s="55">
        <v>44669</v>
      </c>
      <c r="AP2259" s="6" t="s">
        <v>16953</v>
      </c>
      <c r="AQ2259">
        <v>0</v>
      </c>
      <c r="AR2259" s="6" t="s">
        <v>16954</v>
      </c>
      <c r="AS2259" s="6" t="s">
        <v>16955</v>
      </c>
      <c r="AT2259" s="6" t="s">
        <v>16947</v>
      </c>
      <c r="AU2259">
        <v>0</v>
      </c>
      <c r="AV2259">
        <v>0</v>
      </c>
      <c r="AW2259" s="6" t="s">
        <v>16956</v>
      </c>
      <c r="AX2259" s="6" t="s">
        <v>18701</v>
      </c>
      <c r="AY2259" s="6" t="s">
        <v>16765</v>
      </c>
      <c r="AZ2259" s="6" t="s">
        <v>16958</v>
      </c>
      <c r="BA2259" s="6" t="s">
        <v>16765</v>
      </c>
      <c r="BB2259" s="6" t="s">
        <v>16959</v>
      </c>
      <c r="BC2259" s="6" t="s">
        <v>16765</v>
      </c>
      <c r="BD2259" s="6" t="s">
        <v>16960</v>
      </c>
      <c r="BE2259" s="6" t="s">
        <v>16961</v>
      </c>
      <c r="BF2259" s="6" t="s">
        <v>13575</v>
      </c>
      <c r="BG2259" s="6" t="s">
        <v>13575</v>
      </c>
      <c r="BH2259" s="6" t="s">
        <v>16959</v>
      </c>
      <c r="BI2259">
        <v>0</v>
      </c>
      <c r="BJ2259" s="6" t="s">
        <v>16958</v>
      </c>
      <c r="BK2259">
        <v>0</v>
      </c>
      <c r="BL2259" s="6" t="s">
        <v>315</v>
      </c>
      <c r="BM2259" s="56">
        <f>COUNTIF($B$2:B2259,B2259)</f>
        <v>1</v>
      </c>
      <c r="BN2259" s="6" t="str">
        <f t="shared" si="35"/>
        <v>16905-1</v>
      </c>
    </row>
    <row r="2260" spans="1:66" x14ac:dyDescent="0.25">
      <c r="A2260">
        <v>1</v>
      </c>
      <c r="B2260">
        <v>16905</v>
      </c>
      <c r="C2260" s="6" t="s">
        <v>20334</v>
      </c>
      <c r="D2260">
        <v>5</v>
      </c>
      <c r="E2260">
        <v>1</v>
      </c>
      <c r="F2260">
        <v>10</v>
      </c>
      <c r="G2260">
        <v>109</v>
      </c>
      <c r="H2260" s="6" t="s">
        <v>17007</v>
      </c>
      <c r="I2260">
        <v>1</v>
      </c>
      <c r="J2260">
        <v>42612</v>
      </c>
      <c r="K2260">
        <v>7</v>
      </c>
      <c r="L2260" s="55">
        <v>44238</v>
      </c>
      <c r="M2260" s="6" t="s">
        <v>16765</v>
      </c>
      <c r="N2260" s="55">
        <v>44720</v>
      </c>
      <c r="O2260">
        <v>118750</v>
      </c>
      <c r="P2260" s="6" t="s">
        <v>16767</v>
      </c>
      <c r="Q2260" s="6" t="s">
        <v>20336</v>
      </c>
      <c r="R2260">
        <v>1</v>
      </c>
      <c r="S2260">
        <v>0</v>
      </c>
      <c r="T2260">
        <v>-1</v>
      </c>
      <c r="U2260">
        <v>1803.8</v>
      </c>
      <c r="V2260" s="6" t="s">
        <v>16945</v>
      </c>
      <c r="W2260" s="6" t="s">
        <v>16946</v>
      </c>
      <c r="X2260" s="55">
        <v>44669</v>
      </c>
      <c r="Y2260">
        <v>30000</v>
      </c>
      <c r="Z2260">
        <v>876.33</v>
      </c>
      <c r="AA2260" s="6" t="s">
        <v>16965</v>
      </c>
      <c r="AB2260" s="6" t="s">
        <v>16947</v>
      </c>
      <c r="AD2260" s="6" t="s">
        <v>16948</v>
      </c>
      <c r="AE2260">
        <v>52882</v>
      </c>
      <c r="AF2260">
        <v>47830</v>
      </c>
      <c r="AG2260" s="6" t="s">
        <v>16949</v>
      </c>
      <c r="AH2260" s="6" t="s">
        <v>16950</v>
      </c>
      <c r="AI2260" s="6" t="s">
        <v>16951</v>
      </c>
      <c r="AJ2260" s="6" t="s">
        <v>16765</v>
      </c>
      <c r="AK2260" s="6" t="s">
        <v>16765</v>
      </c>
      <c r="AL2260" s="6" t="s">
        <v>16765</v>
      </c>
      <c r="AM2260" s="6" t="s">
        <v>16952</v>
      </c>
      <c r="AN2260">
        <v>0</v>
      </c>
      <c r="AO2260" s="55">
        <v>44669</v>
      </c>
      <c r="AP2260" s="6" t="s">
        <v>16953</v>
      </c>
      <c r="AQ2260">
        <v>0</v>
      </c>
      <c r="AR2260" s="6" t="s">
        <v>16954</v>
      </c>
      <c r="AS2260" s="6" t="s">
        <v>16955</v>
      </c>
      <c r="AT2260" s="6" t="s">
        <v>16947</v>
      </c>
      <c r="AU2260">
        <v>0</v>
      </c>
      <c r="AV2260">
        <v>0</v>
      </c>
      <c r="AW2260" s="6" t="s">
        <v>16956</v>
      </c>
      <c r="AX2260" s="6" t="s">
        <v>20337</v>
      </c>
      <c r="AY2260" s="6" t="s">
        <v>16765</v>
      </c>
      <c r="AZ2260" s="6" t="s">
        <v>16958</v>
      </c>
      <c r="BA2260" s="6" t="s">
        <v>16765</v>
      </c>
      <c r="BB2260" s="6" t="s">
        <v>16959</v>
      </c>
      <c r="BC2260" s="6" t="s">
        <v>16765</v>
      </c>
      <c r="BD2260" s="6" t="s">
        <v>16960</v>
      </c>
      <c r="BE2260" s="6" t="s">
        <v>16961</v>
      </c>
      <c r="BF2260" s="6" t="s">
        <v>13575</v>
      </c>
      <c r="BG2260" s="6" t="s">
        <v>13575</v>
      </c>
      <c r="BH2260" s="6" t="s">
        <v>16959</v>
      </c>
      <c r="BI2260">
        <v>0</v>
      </c>
      <c r="BJ2260" s="6" t="s">
        <v>16958</v>
      </c>
      <c r="BK2260">
        <v>0</v>
      </c>
      <c r="BL2260" s="6" t="s">
        <v>315</v>
      </c>
      <c r="BM2260" s="56">
        <f>COUNTIF($B$2:B2260,B2260)</f>
        <v>2</v>
      </c>
      <c r="BN2260" s="6" t="str">
        <f t="shared" si="35"/>
        <v>16905-2</v>
      </c>
    </row>
    <row r="2261" spans="1:66" x14ac:dyDescent="0.25">
      <c r="A2261">
        <v>1</v>
      </c>
      <c r="B2261">
        <v>16905</v>
      </c>
      <c r="C2261" s="6" t="s">
        <v>20334</v>
      </c>
      <c r="D2261">
        <v>5</v>
      </c>
      <c r="E2261">
        <v>1</v>
      </c>
      <c r="F2261">
        <v>10</v>
      </c>
      <c r="G2261">
        <v>109</v>
      </c>
      <c r="H2261" s="6" t="s">
        <v>17007</v>
      </c>
      <c r="I2261">
        <v>1</v>
      </c>
      <c r="J2261">
        <v>960449</v>
      </c>
      <c r="K2261">
        <v>6</v>
      </c>
      <c r="L2261" s="55">
        <v>44089</v>
      </c>
      <c r="M2261" s="6" t="s">
        <v>16765</v>
      </c>
      <c r="N2261" s="55">
        <v>44720</v>
      </c>
      <c r="O2261">
        <v>660160</v>
      </c>
      <c r="P2261" s="6" t="s">
        <v>16841</v>
      </c>
      <c r="Q2261" s="6" t="s">
        <v>16973</v>
      </c>
      <c r="R2261">
        <v>20</v>
      </c>
      <c r="S2261">
        <v>0</v>
      </c>
      <c r="T2261">
        <v>-20</v>
      </c>
      <c r="U2261">
        <v>644.6</v>
      </c>
      <c r="V2261" s="6" t="s">
        <v>16974</v>
      </c>
      <c r="W2261" s="6" t="s">
        <v>16946</v>
      </c>
      <c r="X2261" s="55">
        <v>44669</v>
      </c>
      <c r="Y2261">
        <v>30000</v>
      </c>
      <c r="Z2261">
        <v>876.33</v>
      </c>
      <c r="AA2261" s="6" t="s">
        <v>16965</v>
      </c>
      <c r="AB2261" s="6" t="s">
        <v>16947</v>
      </c>
      <c r="AD2261" s="6" t="s">
        <v>16765</v>
      </c>
      <c r="AE2261">
        <v>52485</v>
      </c>
      <c r="AF2261">
        <v>47508</v>
      </c>
      <c r="AG2261" s="6" t="s">
        <v>16973</v>
      </c>
      <c r="AH2261" s="6" t="s">
        <v>16950</v>
      </c>
      <c r="AI2261" s="6" t="s">
        <v>16951</v>
      </c>
      <c r="AJ2261" s="6" t="s">
        <v>16765</v>
      </c>
      <c r="AK2261" s="6" t="s">
        <v>16765</v>
      </c>
      <c r="AL2261" s="6" t="s">
        <v>16765</v>
      </c>
      <c r="AM2261" s="6" t="s">
        <v>16952</v>
      </c>
      <c r="AN2261">
        <v>0</v>
      </c>
      <c r="AO2261" s="55">
        <v>44669</v>
      </c>
      <c r="AP2261" s="6" t="s">
        <v>16953</v>
      </c>
      <c r="AQ2261">
        <v>0</v>
      </c>
      <c r="AR2261" s="6" t="s">
        <v>16975</v>
      </c>
      <c r="AS2261" s="6" t="s">
        <v>16955</v>
      </c>
      <c r="AT2261" s="6" t="s">
        <v>16947</v>
      </c>
      <c r="AU2261">
        <v>0</v>
      </c>
      <c r="AV2261">
        <v>0</v>
      </c>
      <c r="AW2261" s="6" t="s">
        <v>16956</v>
      </c>
      <c r="AX2261" s="6" t="s">
        <v>20338</v>
      </c>
      <c r="AY2261" s="6" t="s">
        <v>16765</v>
      </c>
      <c r="AZ2261" s="6" t="s">
        <v>16958</v>
      </c>
      <c r="BA2261" s="6" t="s">
        <v>16765</v>
      </c>
      <c r="BB2261" s="6" t="s">
        <v>16959</v>
      </c>
      <c r="BC2261" s="6" t="s">
        <v>16765</v>
      </c>
      <c r="BD2261" s="6" t="s">
        <v>16960</v>
      </c>
      <c r="BE2261" s="6" t="s">
        <v>16961</v>
      </c>
      <c r="BF2261" s="6" t="s">
        <v>13575</v>
      </c>
      <c r="BG2261" s="6" t="s">
        <v>13575</v>
      </c>
      <c r="BH2261" s="6" t="s">
        <v>16959</v>
      </c>
      <c r="BI2261">
        <v>0</v>
      </c>
      <c r="BJ2261" s="6" t="s">
        <v>16958</v>
      </c>
      <c r="BK2261">
        <v>0</v>
      </c>
      <c r="BL2261" s="6" t="s">
        <v>315</v>
      </c>
      <c r="BM2261" s="56">
        <f>COUNTIF($B$2:B2261,B2261)</f>
        <v>3</v>
      </c>
      <c r="BN2261" s="6" t="str">
        <f t="shared" si="35"/>
        <v>16905-3</v>
      </c>
    </row>
    <row r="2262" spans="1:66" x14ac:dyDescent="0.25">
      <c r="A2262">
        <v>1</v>
      </c>
      <c r="B2262">
        <v>16905</v>
      </c>
      <c r="C2262" s="6" t="s">
        <v>20334</v>
      </c>
      <c r="D2262">
        <v>5</v>
      </c>
      <c r="E2262">
        <v>1</v>
      </c>
      <c r="F2262">
        <v>10</v>
      </c>
      <c r="G2262">
        <v>109</v>
      </c>
      <c r="H2262" s="6" t="s">
        <v>17007</v>
      </c>
      <c r="I2262">
        <v>1</v>
      </c>
      <c r="J2262">
        <v>960450</v>
      </c>
      <c r="K2262">
        <v>6</v>
      </c>
      <c r="L2262" s="55">
        <v>44089</v>
      </c>
      <c r="M2262" s="6" t="s">
        <v>16765</v>
      </c>
      <c r="N2262" s="55">
        <v>44720</v>
      </c>
      <c r="O2262">
        <v>660161</v>
      </c>
      <c r="P2262" s="6" t="s">
        <v>16854</v>
      </c>
      <c r="Q2262" s="6" t="s">
        <v>16973</v>
      </c>
      <c r="R2262">
        <v>5</v>
      </c>
      <c r="S2262">
        <v>0</v>
      </c>
      <c r="T2262">
        <v>-5</v>
      </c>
      <c r="U2262">
        <v>264.5</v>
      </c>
      <c r="V2262" s="6" t="s">
        <v>16974</v>
      </c>
      <c r="W2262" s="6" t="s">
        <v>16946</v>
      </c>
      <c r="X2262" s="55">
        <v>44669</v>
      </c>
      <c r="Y2262">
        <v>30000</v>
      </c>
      <c r="Z2262">
        <v>876.33</v>
      </c>
      <c r="AA2262" s="6" t="s">
        <v>16965</v>
      </c>
      <c r="AB2262" s="6" t="s">
        <v>16947</v>
      </c>
      <c r="AD2262" s="6" t="s">
        <v>16765</v>
      </c>
      <c r="AE2262">
        <v>52486</v>
      </c>
      <c r="AF2262">
        <v>47509</v>
      </c>
      <c r="AG2262" s="6" t="s">
        <v>16973</v>
      </c>
      <c r="AH2262" s="6" t="s">
        <v>16950</v>
      </c>
      <c r="AI2262" s="6" t="s">
        <v>16951</v>
      </c>
      <c r="AJ2262" s="6" t="s">
        <v>16765</v>
      </c>
      <c r="AK2262" s="6" t="s">
        <v>16765</v>
      </c>
      <c r="AL2262" s="6" t="s">
        <v>16765</v>
      </c>
      <c r="AM2262" s="6" t="s">
        <v>16952</v>
      </c>
      <c r="AN2262">
        <v>0</v>
      </c>
      <c r="AO2262" s="55">
        <v>44669</v>
      </c>
      <c r="AP2262" s="6" t="s">
        <v>16953</v>
      </c>
      <c r="AQ2262">
        <v>0</v>
      </c>
      <c r="AR2262" s="6" t="s">
        <v>16975</v>
      </c>
      <c r="AS2262" s="6" t="s">
        <v>16955</v>
      </c>
      <c r="AT2262" s="6" t="s">
        <v>16947</v>
      </c>
      <c r="AU2262">
        <v>0</v>
      </c>
      <c r="AV2262">
        <v>0</v>
      </c>
      <c r="AW2262" s="6" t="s">
        <v>16956</v>
      </c>
      <c r="AX2262" s="6" t="s">
        <v>20338</v>
      </c>
      <c r="AY2262" s="6" t="s">
        <v>16765</v>
      </c>
      <c r="AZ2262" s="6" t="s">
        <v>16958</v>
      </c>
      <c r="BA2262" s="6" t="s">
        <v>16765</v>
      </c>
      <c r="BB2262" s="6" t="s">
        <v>16959</v>
      </c>
      <c r="BC2262" s="6" t="s">
        <v>16765</v>
      </c>
      <c r="BD2262" s="6" t="s">
        <v>16960</v>
      </c>
      <c r="BE2262" s="6" t="s">
        <v>16961</v>
      </c>
      <c r="BF2262" s="6" t="s">
        <v>13575</v>
      </c>
      <c r="BG2262" s="6" t="s">
        <v>13575</v>
      </c>
      <c r="BH2262" s="6" t="s">
        <v>16959</v>
      </c>
      <c r="BI2262">
        <v>0</v>
      </c>
      <c r="BJ2262" s="6" t="s">
        <v>16958</v>
      </c>
      <c r="BK2262">
        <v>0</v>
      </c>
      <c r="BL2262" s="6" t="s">
        <v>315</v>
      </c>
      <c r="BM2262" s="56">
        <f>COUNTIF($B$2:B2262,B2262)</f>
        <v>4</v>
      </c>
      <c r="BN2262" s="6" t="str">
        <f t="shared" si="35"/>
        <v>16905-4</v>
      </c>
    </row>
    <row r="2263" spans="1:66" x14ac:dyDescent="0.25">
      <c r="A2263">
        <v>1</v>
      </c>
      <c r="B2263">
        <v>16905</v>
      </c>
      <c r="C2263" s="6" t="s">
        <v>20334</v>
      </c>
      <c r="D2263">
        <v>5</v>
      </c>
      <c r="E2263">
        <v>1</v>
      </c>
      <c r="F2263">
        <v>10</v>
      </c>
      <c r="G2263">
        <v>109</v>
      </c>
      <c r="H2263" s="6" t="s">
        <v>17007</v>
      </c>
      <c r="I2263">
        <v>1</v>
      </c>
      <c r="J2263">
        <v>28537</v>
      </c>
      <c r="K2263">
        <v>7</v>
      </c>
      <c r="L2263" s="55">
        <v>44214</v>
      </c>
      <c r="M2263" s="6" t="s">
        <v>16765</v>
      </c>
      <c r="N2263" s="55">
        <v>44720</v>
      </c>
      <c r="O2263">
        <v>3053757</v>
      </c>
      <c r="P2263" s="6" t="s">
        <v>16808</v>
      </c>
      <c r="Q2263" s="6" t="s">
        <v>16973</v>
      </c>
      <c r="R2263">
        <v>5</v>
      </c>
      <c r="S2263">
        <v>0</v>
      </c>
      <c r="T2263">
        <v>-5</v>
      </c>
      <c r="U2263">
        <v>1879.24</v>
      </c>
      <c r="V2263" s="6" t="s">
        <v>16974</v>
      </c>
      <c r="W2263" s="6" t="s">
        <v>16946</v>
      </c>
      <c r="X2263" s="55">
        <v>44669</v>
      </c>
      <c r="Y2263">
        <v>30000</v>
      </c>
      <c r="Z2263">
        <v>876.33</v>
      </c>
      <c r="AA2263" s="6" t="s">
        <v>16965</v>
      </c>
      <c r="AB2263" s="6" t="s">
        <v>16947</v>
      </c>
      <c r="AD2263" s="6" t="s">
        <v>16765</v>
      </c>
      <c r="AE2263">
        <v>52825</v>
      </c>
      <c r="AF2263">
        <v>47792</v>
      </c>
      <c r="AG2263" s="6" t="s">
        <v>16973</v>
      </c>
      <c r="AH2263" s="6" t="s">
        <v>16950</v>
      </c>
      <c r="AI2263" s="6" t="s">
        <v>16951</v>
      </c>
      <c r="AJ2263" s="6" t="s">
        <v>16765</v>
      </c>
      <c r="AK2263" s="6" t="s">
        <v>16765</v>
      </c>
      <c r="AL2263" s="6" t="s">
        <v>16765</v>
      </c>
      <c r="AM2263" s="6" t="s">
        <v>16952</v>
      </c>
      <c r="AN2263">
        <v>0</v>
      </c>
      <c r="AO2263" s="55">
        <v>44669</v>
      </c>
      <c r="AP2263" s="6" t="s">
        <v>16953</v>
      </c>
      <c r="AQ2263">
        <v>0</v>
      </c>
      <c r="AR2263" s="6" t="s">
        <v>16975</v>
      </c>
      <c r="AS2263" s="6" t="s">
        <v>16955</v>
      </c>
      <c r="AT2263" s="6" t="s">
        <v>16947</v>
      </c>
      <c r="AU2263">
        <v>0</v>
      </c>
      <c r="AV2263">
        <v>0</v>
      </c>
      <c r="AW2263" s="6" t="s">
        <v>16956</v>
      </c>
      <c r="AX2263" s="6" t="s">
        <v>19435</v>
      </c>
      <c r="AY2263" s="6" t="s">
        <v>16765</v>
      </c>
      <c r="AZ2263" s="6" t="s">
        <v>16958</v>
      </c>
      <c r="BA2263" s="6" t="s">
        <v>16765</v>
      </c>
      <c r="BB2263" s="6" t="s">
        <v>16959</v>
      </c>
      <c r="BC2263" s="6" t="s">
        <v>16765</v>
      </c>
      <c r="BD2263" s="6" t="s">
        <v>16960</v>
      </c>
      <c r="BE2263" s="6" t="s">
        <v>16961</v>
      </c>
      <c r="BF2263" s="6" t="s">
        <v>13575</v>
      </c>
      <c r="BG2263" s="6" t="s">
        <v>13575</v>
      </c>
      <c r="BH2263" s="6" t="s">
        <v>16959</v>
      </c>
      <c r="BI2263">
        <v>0</v>
      </c>
      <c r="BJ2263" s="6" t="s">
        <v>16958</v>
      </c>
      <c r="BK2263">
        <v>0</v>
      </c>
      <c r="BL2263" s="6" t="s">
        <v>315</v>
      </c>
      <c r="BM2263" s="56">
        <f>COUNTIF($B$2:B2263,B2263)</f>
        <v>5</v>
      </c>
      <c r="BN2263" s="6" t="str">
        <f t="shared" si="35"/>
        <v>16905-5</v>
      </c>
    </row>
    <row r="2264" spans="1:66" x14ac:dyDescent="0.25">
      <c r="A2264">
        <v>1</v>
      </c>
      <c r="B2264">
        <v>16906</v>
      </c>
      <c r="C2264" s="6" t="s">
        <v>20339</v>
      </c>
      <c r="D2264">
        <v>5</v>
      </c>
      <c r="E2264">
        <v>1</v>
      </c>
      <c r="F2264">
        <v>10</v>
      </c>
      <c r="G2264">
        <v>107</v>
      </c>
      <c r="H2264" s="6" t="s">
        <v>16963</v>
      </c>
      <c r="I2264">
        <v>1</v>
      </c>
      <c r="J2264">
        <v>958802</v>
      </c>
      <c r="K2264">
        <v>6</v>
      </c>
      <c r="L2264" s="55">
        <v>44085</v>
      </c>
      <c r="M2264" s="6" t="s">
        <v>16765</v>
      </c>
      <c r="N2264" s="55">
        <v>44720</v>
      </c>
      <c r="O2264">
        <v>126677</v>
      </c>
      <c r="P2264" s="6" t="s">
        <v>16766</v>
      </c>
      <c r="Q2264" s="6" t="s">
        <v>20340</v>
      </c>
      <c r="R2264">
        <v>1</v>
      </c>
      <c r="S2264">
        <v>0</v>
      </c>
      <c r="T2264">
        <v>-1</v>
      </c>
      <c r="U2264">
        <v>3237.25</v>
      </c>
      <c r="V2264" s="6" t="s">
        <v>16945</v>
      </c>
      <c r="W2264" s="6" t="s">
        <v>16946</v>
      </c>
      <c r="X2264" s="55">
        <v>44663</v>
      </c>
      <c r="Y2264">
        <v>0</v>
      </c>
      <c r="Z2264">
        <v>1040.17</v>
      </c>
      <c r="AA2264" s="6" t="s">
        <v>16965</v>
      </c>
      <c r="AB2264" s="6" t="s">
        <v>16947</v>
      </c>
      <c r="AD2264" s="6" t="s">
        <v>16948</v>
      </c>
      <c r="AE2264">
        <v>52480</v>
      </c>
      <c r="AF2264">
        <v>47503</v>
      </c>
      <c r="AG2264" s="6" t="s">
        <v>16949</v>
      </c>
      <c r="AH2264" s="6" t="s">
        <v>16950</v>
      </c>
      <c r="AI2264" s="6" t="s">
        <v>16951</v>
      </c>
      <c r="AJ2264" s="6" t="s">
        <v>16765</v>
      </c>
      <c r="AK2264" s="6" t="s">
        <v>16765</v>
      </c>
      <c r="AL2264" s="6" t="s">
        <v>16765</v>
      </c>
      <c r="AM2264" s="6" t="s">
        <v>16952</v>
      </c>
      <c r="AN2264">
        <v>0</v>
      </c>
      <c r="AO2264" s="55">
        <v>44663</v>
      </c>
      <c r="AP2264" s="6" t="s">
        <v>16953</v>
      </c>
      <c r="AQ2264">
        <v>0</v>
      </c>
      <c r="AR2264" s="6" t="s">
        <v>16954</v>
      </c>
      <c r="AS2264" s="6" t="s">
        <v>16955</v>
      </c>
      <c r="AT2264" s="6" t="s">
        <v>16947</v>
      </c>
      <c r="AU2264">
        <v>0</v>
      </c>
      <c r="AV2264">
        <v>0</v>
      </c>
      <c r="AW2264" s="6" t="s">
        <v>16956</v>
      </c>
      <c r="AX2264" s="6" t="s">
        <v>19910</v>
      </c>
      <c r="AY2264" s="6" t="s">
        <v>16765</v>
      </c>
      <c r="AZ2264" s="6" t="s">
        <v>16958</v>
      </c>
      <c r="BA2264" s="6" t="s">
        <v>16765</v>
      </c>
      <c r="BB2264" s="6" t="s">
        <v>16959</v>
      </c>
      <c r="BC2264" s="6" t="s">
        <v>16765</v>
      </c>
      <c r="BD2264" s="6" t="s">
        <v>16960</v>
      </c>
      <c r="BE2264" s="6" t="s">
        <v>16961</v>
      </c>
      <c r="BF2264" s="6" t="s">
        <v>13575</v>
      </c>
      <c r="BG2264" s="6" t="s">
        <v>13575</v>
      </c>
      <c r="BH2264" s="6" t="s">
        <v>16959</v>
      </c>
      <c r="BI2264">
        <v>0</v>
      </c>
      <c r="BJ2264" s="6" t="s">
        <v>16958</v>
      </c>
      <c r="BK2264">
        <v>0</v>
      </c>
      <c r="BL2264" s="6" t="s">
        <v>315</v>
      </c>
      <c r="BM2264" s="56">
        <f>COUNTIF($B$2:B2264,B2264)</f>
        <v>1</v>
      </c>
      <c r="BN2264" s="6" t="str">
        <f t="shared" si="35"/>
        <v>16906-1</v>
      </c>
    </row>
    <row r="2265" spans="1:66" x14ac:dyDescent="0.25">
      <c r="A2265">
        <v>1</v>
      </c>
      <c r="B2265">
        <v>16907</v>
      </c>
      <c r="C2265" s="6" t="s">
        <v>20341</v>
      </c>
      <c r="D2265">
        <v>5</v>
      </c>
      <c r="E2265">
        <v>2</v>
      </c>
      <c r="F2265">
        <v>20</v>
      </c>
      <c r="G2265">
        <v>201</v>
      </c>
      <c r="H2265" s="6" t="s">
        <v>16963</v>
      </c>
      <c r="I2265">
        <v>1</v>
      </c>
      <c r="J2265">
        <v>948410</v>
      </c>
      <c r="K2265">
        <v>6</v>
      </c>
      <c r="L2265" s="55">
        <v>44063</v>
      </c>
      <c r="M2265" s="6" t="s">
        <v>16765</v>
      </c>
      <c r="N2265" s="55">
        <v>44720</v>
      </c>
      <c r="O2265">
        <v>118754</v>
      </c>
      <c r="P2265" s="6" t="s">
        <v>16794</v>
      </c>
      <c r="Q2265" s="6" t="s">
        <v>20342</v>
      </c>
      <c r="R2265">
        <v>1</v>
      </c>
      <c r="S2265">
        <v>0</v>
      </c>
      <c r="T2265">
        <v>-1</v>
      </c>
      <c r="U2265">
        <v>1850</v>
      </c>
      <c r="V2265" s="6" t="s">
        <v>16945</v>
      </c>
      <c r="W2265" s="6" t="s">
        <v>16946</v>
      </c>
      <c r="X2265" s="55">
        <v>44552</v>
      </c>
      <c r="Y2265">
        <v>0</v>
      </c>
      <c r="Z2265">
        <v>0</v>
      </c>
      <c r="AA2265" s="6" t="s">
        <v>16765</v>
      </c>
      <c r="AB2265" s="6" t="s">
        <v>16947</v>
      </c>
      <c r="AD2265" s="6" t="s">
        <v>16948</v>
      </c>
      <c r="AE2265">
        <v>52422</v>
      </c>
      <c r="AF2265">
        <v>47459</v>
      </c>
      <c r="AG2265" s="6" t="s">
        <v>16949</v>
      </c>
      <c r="AH2265" s="6" t="s">
        <v>16950</v>
      </c>
      <c r="AI2265" s="6" t="s">
        <v>16951</v>
      </c>
      <c r="AJ2265" s="6" t="s">
        <v>16765</v>
      </c>
      <c r="AK2265" s="6" t="s">
        <v>16765</v>
      </c>
      <c r="AL2265" s="6" t="s">
        <v>16765</v>
      </c>
      <c r="AM2265" s="6" t="s">
        <v>16952</v>
      </c>
      <c r="AN2265">
        <v>0</v>
      </c>
      <c r="AO2265" s="55">
        <v>44552</v>
      </c>
      <c r="AP2265" s="6" t="s">
        <v>16953</v>
      </c>
      <c r="AQ2265">
        <v>0</v>
      </c>
      <c r="AR2265" s="6" t="s">
        <v>16954</v>
      </c>
      <c r="AS2265" s="6" t="s">
        <v>16955</v>
      </c>
      <c r="AT2265" s="6" t="s">
        <v>16947</v>
      </c>
      <c r="AU2265">
        <v>0</v>
      </c>
      <c r="AV2265">
        <v>0</v>
      </c>
      <c r="AW2265" s="6" t="s">
        <v>16956</v>
      </c>
      <c r="AX2265" s="6" t="s">
        <v>20343</v>
      </c>
      <c r="AY2265" s="6" t="s">
        <v>16765</v>
      </c>
      <c r="AZ2265" s="6" t="s">
        <v>16958</v>
      </c>
      <c r="BA2265" s="6" t="s">
        <v>16765</v>
      </c>
      <c r="BB2265" s="6" t="s">
        <v>16959</v>
      </c>
      <c r="BC2265" s="6" t="s">
        <v>16765</v>
      </c>
      <c r="BD2265" s="6" t="s">
        <v>16960</v>
      </c>
      <c r="BE2265" s="6" t="s">
        <v>16961</v>
      </c>
      <c r="BF2265" s="6" t="s">
        <v>13575</v>
      </c>
      <c r="BG2265" s="6" t="s">
        <v>13575</v>
      </c>
      <c r="BH2265" s="6" t="s">
        <v>16959</v>
      </c>
      <c r="BI2265">
        <v>0</v>
      </c>
      <c r="BJ2265" s="6" t="s">
        <v>16958</v>
      </c>
      <c r="BK2265">
        <v>0</v>
      </c>
      <c r="BL2265" s="6" t="s">
        <v>315</v>
      </c>
      <c r="BM2265" s="56">
        <f>COUNTIF($B$2:B2265,B2265)</f>
        <v>1</v>
      </c>
      <c r="BN2265" s="6" t="str">
        <f t="shared" si="35"/>
        <v>16907-1</v>
      </c>
    </row>
    <row r="2266" spans="1:66" x14ac:dyDescent="0.25">
      <c r="A2266">
        <v>1</v>
      </c>
      <c r="B2266">
        <v>16915</v>
      </c>
      <c r="C2266" s="6" t="s">
        <v>20344</v>
      </c>
      <c r="D2266">
        <v>5</v>
      </c>
      <c r="E2266">
        <v>3</v>
      </c>
      <c r="F2266">
        <v>30</v>
      </c>
      <c r="G2266">
        <v>303</v>
      </c>
      <c r="H2266" s="6" t="s">
        <v>17010</v>
      </c>
      <c r="I2266">
        <v>1</v>
      </c>
      <c r="J2266">
        <v>978867</v>
      </c>
      <c r="K2266">
        <v>6</v>
      </c>
      <c r="L2266" s="55">
        <v>44124</v>
      </c>
      <c r="M2266" s="6" t="s">
        <v>16765</v>
      </c>
      <c r="N2266" s="55">
        <v>44720</v>
      </c>
      <c r="O2266">
        <v>118750</v>
      </c>
      <c r="P2266" s="6" t="s">
        <v>16767</v>
      </c>
      <c r="Q2266" s="6" t="s">
        <v>20345</v>
      </c>
      <c r="R2266">
        <v>1</v>
      </c>
      <c r="S2266">
        <v>0</v>
      </c>
      <c r="T2266">
        <v>-1</v>
      </c>
      <c r="U2266">
        <v>1803.8</v>
      </c>
      <c r="V2266" s="6" t="s">
        <v>16945</v>
      </c>
      <c r="W2266" s="6" t="s">
        <v>16946</v>
      </c>
      <c r="X2266" s="55">
        <v>44667</v>
      </c>
      <c r="Y2266">
        <v>0</v>
      </c>
      <c r="Z2266">
        <v>2376.56</v>
      </c>
      <c r="AA2266" s="6" t="s">
        <v>17198</v>
      </c>
      <c r="AB2266" s="6" t="s">
        <v>16947</v>
      </c>
      <c r="AD2266" s="6" t="s">
        <v>16948</v>
      </c>
      <c r="AE2266">
        <v>52549</v>
      </c>
      <c r="AF2266">
        <v>47558</v>
      </c>
      <c r="AG2266" s="6" t="s">
        <v>16949</v>
      </c>
      <c r="AH2266" s="6" t="s">
        <v>16950</v>
      </c>
      <c r="AI2266" s="6" t="s">
        <v>16951</v>
      </c>
      <c r="AJ2266" s="6" t="s">
        <v>16765</v>
      </c>
      <c r="AK2266" s="6" t="s">
        <v>16765</v>
      </c>
      <c r="AL2266" s="6" t="s">
        <v>16765</v>
      </c>
      <c r="AM2266" s="6" t="s">
        <v>16952</v>
      </c>
      <c r="AN2266">
        <v>0</v>
      </c>
      <c r="AO2266" s="55">
        <v>44667</v>
      </c>
      <c r="AP2266" s="6" t="s">
        <v>16953</v>
      </c>
      <c r="AQ2266">
        <v>0</v>
      </c>
      <c r="AR2266" s="6" t="s">
        <v>16954</v>
      </c>
      <c r="AS2266" s="6" t="s">
        <v>16955</v>
      </c>
      <c r="AT2266" s="6" t="s">
        <v>16947</v>
      </c>
      <c r="AU2266">
        <v>0</v>
      </c>
      <c r="AV2266">
        <v>0</v>
      </c>
      <c r="AW2266" s="6" t="s">
        <v>16956</v>
      </c>
      <c r="AX2266" s="6" t="s">
        <v>17921</v>
      </c>
      <c r="AY2266" s="6" t="s">
        <v>16765</v>
      </c>
      <c r="AZ2266" s="6" t="s">
        <v>16958</v>
      </c>
      <c r="BA2266" s="6" t="s">
        <v>16765</v>
      </c>
      <c r="BB2266" s="6" t="s">
        <v>16959</v>
      </c>
      <c r="BC2266" s="6" t="s">
        <v>16765</v>
      </c>
      <c r="BD2266" s="6" t="s">
        <v>16960</v>
      </c>
      <c r="BE2266" s="6" t="s">
        <v>16961</v>
      </c>
      <c r="BF2266" s="6" t="s">
        <v>13575</v>
      </c>
      <c r="BG2266" s="6" t="s">
        <v>13575</v>
      </c>
      <c r="BH2266" s="6" t="s">
        <v>16959</v>
      </c>
      <c r="BI2266">
        <v>0</v>
      </c>
      <c r="BJ2266" s="6" t="s">
        <v>16958</v>
      </c>
      <c r="BK2266">
        <v>0</v>
      </c>
      <c r="BL2266" s="6" t="s">
        <v>315</v>
      </c>
      <c r="BM2266" s="56">
        <f>COUNTIF($B$2:B2266,B2266)</f>
        <v>1</v>
      </c>
      <c r="BN2266" s="6" t="str">
        <f t="shared" si="35"/>
        <v>16915-1</v>
      </c>
    </row>
    <row r="2267" spans="1:66" x14ac:dyDescent="0.25">
      <c r="A2267">
        <v>1</v>
      </c>
      <c r="B2267">
        <v>16926</v>
      </c>
      <c r="C2267" s="6" t="s">
        <v>20346</v>
      </c>
      <c r="D2267">
        <v>5</v>
      </c>
      <c r="E2267">
        <v>2</v>
      </c>
      <c r="F2267">
        <v>20</v>
      </c>
      <c r="G2267">
        <v>204</v>
      </c>
      <c r="H2267" s="6" t="s">
        <v>17007</v>
      </c>
      <c r="I2267">
        <v>1</v>
      </c>
      <c r="J2267">
        <v>268266</v>
      </c>
      <c r="K2267">
        <v>7</v>
      </c>
      <c r="L2267" s="55">
        <v>44652</v>
      </c>
      <c r="M2267" s="6" t="s">
        <v>16765</v>
      </c>
      <c r="N2267" s="55">
        <v>44742</v>
      </c>
      <c r="O2267">
        <v>101489</v>
      </c>
      <c r="P2267" s="6" t="s">
        <v>16795</v>
      </c>
      <c r="Q2267" s="6" t="s">
        <v>16973</v>
      </c>
      <c r="R2267">
        <v>1</v>
      </c>
      <c r="S2267">
        <v>0</v>
      </c>
      <c r="T2267">
        <v>-1</v>
      </c>
      <c r="U2267">
        <v>300</v>
      </c>
      <c r="V2267" s="6" t="s">
        <v>17183</v>
      </c>
      <c r="W2267" s="6" t="s">
        <v>16946</v>
      </c>
      <c r="X2267" s="55">
        <v>44665</v>
      </c>
      <c r="Y2267">
        <v>0</v>
      </c>
      <c r="Z2267">
        <v>0</v>
      </c>
      <c r="AA2267" s="6" t="s">
        <v>16765</v>
      </c>
      <c r="AB2267" s="6" t="s">
        <v>16947</v>
      </c>
      <c r="AD2267" s="6" t="s">
        <v>16765</v>
      </c>
      <c r="AE2267">
        <v>54161</v>
      </c>
      <c r="AF2267">
        <v>48912</v>
      </c>
      <c r="AG2267" s="6" t="s">
        <v>16973</v>
      </c>
      <c r="AH2267" s="6" t="s">
        <v>16950</v>
      </c>
      <c r="AI2267" s="6" t="s">
        <v>16951</v>
      </c>
      <c r="AJ2267" s="6" t="s">
        <v>16765</v>
      </c>
      <c r="AK2267" s="6" t="s">
        <v>16765</v>
      </c>
      <c r="AL2267" s="6" t="s">
        <v>16765</v>
      </c>
      <c r="AM2267" s="6" t="s">
        <v>16952</v>
      </c>
      <c r="AN2267">
        <v>0</v>
      </c>
      <c r="AO2267" s="55">
        <v>44665</v>
      </c>
      <c r="AP2267" s="6" t="s">
        <v>17190</v>
      </c>
      <c r="AQ2267">
        <v>0</v>
      </c>
      <c r="AR2267" s="6" t="s">
        <v>17184</v>
      </c>
      <c r="AS2267" s="6" t="s">
        <v>17002</v>
      </c>
      <c r="AT2267" s="6" t="s">
        <v>16947</v>
      </c>
      <c r="AU2267">
        <v>0</v>
      </c>
      <c r="AV2267">
        <v>0</v>
      </c>
      <c r="AW2267" s="6" t="s">
        <v>16956</v>
      </c>
      <c r="AX2267" s="6" t="s">
        <v>16765</v>
      </c>
      <c r="AY2267" s="6" t="s">
        <v>16765</v>
      </c>
      <c r="AZ2267" s="6" t="s">
        <v>16958</v>
      </c>
      <c r="BA2267" s="6" t="s">
        <v>16765</v>
      </c>
      <c r="BB2267" s="6" t="s">
        <v>16959</v>
      </c>
      <c r="BC2267" s="6" t="s">
        <v>16765</v>
      </c>
      <c r="BD2267" s="6" t="s">
        <v>16960</v>
      </c>
      <c r="BE2267" s="6" t="s">
        <v>16961</v>
      </c>
      <c r="BF2267" s="6" t="s">
        <v>13575</v>
      </c>
      <c r="BG2267" s="6" t="s">
        <v>13575</v>
      </c>
      <c r="BH2267" s="6" t="s">
        <v>16959</v>
      </c>
      <c r="BI2267">
        <v>0</v>
      </c>
      <c r="BJ2267" s="6" t="s">
        <v>16958</v>
      </c>
      <c r="BK2267">
        <v>0</v>
      </c>
      <c r="BL2267" s="6" t="s">
        <v>315</v>
      </c>
      <c r="BM2267" s="56">
        <f>COUNTIF($B$2:B2267,B2267)</f>
        <v>1</v>
      </c>
      <c r="BN2267" s="6" t="str">
        <f t="shared" si="35"/>
        <v>16926-1</v>
      </c>
    </row>
    <row r="2268" spans="1:66" x14ac:dyDescent="0.25">
      <c r="A2268">
        <v>1</v>
      </c>
      <c r="B2268">
        <v>16926</v>
      </c>
      <c r="C2268" s="6" t="s">
        <v>20346</v>
      </c>
      <c r="D2268">
        <v>5</v>
      </c>
      <c r="E2268">
        <v>2</v>
      </c>
      <c r="F2268">
        <v>20</v>
      </c>
      <c r="G2268">
        <v>204</v>
      </c>
      <c r="H2268" s="6" t="s">
        <v>17007</v>
      </c>
      <c r="I2268">
        <v>1</v>
      </c>
      <c r="J2268">
        <v>275766</v>
      </c>
      <c r="K2268">
        <v>7</v>
      </c>
      <c r="L2268" s="55">
        <v>44665</v>
      </c>
      <c r="M2268" s="6" t="s">
        <v>16765</v>
      </c>
      <c r="N2268" s="55">
        <v>44754</v>
      </c>
      <c r="O2268">
        <v>101489</v>
      </c>
      <c r="P2268" s="6" t="s">
        <v>16795</v>
      </c>
      <c r="Q2268" s="6" t="s">
        <v>16973</v>
      </c>
      <c r="R2268">
        <v>2</v>
      </c>
      <c r="S2268">
        <v>0</v>
      </c>
      <c r="T2268">
        <v>-2</v>
      </c>
      <c r="U2268">
        <v>600</v>
      </c>
      <c r="V2268" s="6" t="s">
        <v>17183</v>
      </c>
      <c r="W2268" s="6" t="s">
        <v>16946</v>
      </c>
      <c r="X2268" s="55">
        <v>44665</v>
      </c>
      <c r="Y2268">
        <v>0</v>
      </c>
      <c r="Z2268">
        <v>0</v>
      </c>
      <c r="AA2268" s="6" t="s">
        <v>16765</v>
      </c>
      <c r="AB2268" s="6" t="s">
        <v>16947</v>
      </c>
      <c r="AD2268" s="6" t="s">
        <v>16765</v>
      </c>
      <c r="AE2268">
        <v>54214</v>
      </c>
      <c r="AF2268">
        <v>48963</v>
      </c>
      <c r="AG2268" s="6" t="s">
        <v>16973</v>
      </c>
      <c r="AH2268" s="6" t="s">
        <v>16950</v>
      </c>
      <c r="AI2268" s="6" t="s">
        <v>16951</v>
      </c>
      <c r="AJ2268" s="6" t="s">
        <v>16765</v>
      </c>
      <c r="AK2268" s="6" t="s">
        <v>16765</v>
      </c>
      <c r="AL2268" s="6" t="s">
        <v>16765</v>
      </c>
      <c r="AM2268" s="6" t="s">
        <v>16952</v>
      </c>
      <c r="AN2268">
        <v>0</v>
      </c>
      <c r="AO2268" s="55">
        <v>44665</v>
      </c>
      <c r="AP2268" s="6" t="s">
        <v>17190</v>
      </c>
      <c r="AQ2268">
        <v>0</v>
      </c>
      <c r="AR2268" s="6" t="s">
        <v>17184</v>
      </c>
      <c r="AS2268" s="6" t="s">
        <v>17002</v>
      </c>
      <c r="AT2268" s="6" t="s">
        <v>16947</v>
      </c>
      <c r="AU2268">
        <v>0</v>
      </c>
      <c r="AV2268">
        <v>0</v>
      </c>
      <c r="AW2268" s="6" t="s">
        <v>16956</v>
      </c>
      <c r="AX2268" s="6" t="s">
        <v>16765</v>
      </c>
      <c r="AY2268" s="6" t="s">
        <v>16765</v>
      </c>
      <c r="AZ2268" s="6" t="s">
        <v>16958</v>
      </c>
      <c r="BA2268" s="6" t="s">
        <v>16765</v>
      </c>
      <c r="BB2268" s="6" t="s">
        <v>16959</v>
      </c>
      <c r="BC2268" s="6" t="s">
        <v>16765</v>
      </c>
      <c r="BD2268" s="6" t="s">
        <v>16960</v>
      </c>
      <c r="BE2268" s="6" t="s">
        <v>16961</v>
      </c>
      <c r="BF2268" s="6" t="s">
        <v>13575</v>
      </c>
      <c r="BG2268" s="6" t="s">
        <v>13575</v>
      </c>
      <c r="BH2268" s="6" t="s">
        <v>16959</v>
      </c>
      <c r="BI2268">
        <v>0</v>
      </c>
      <c r="BJ2268" s="6" t="s">
        <v>16958</v>
      </c>
      <c r="BK2268">
        <v>0</v>
      </c>
      <c r="BL2268" s="6" t="s">
        <v>315</v>
      </c>
      <c r="BM2268" s="56">
        <f>COUNTIF($B$2:B2268,B2268)</f>
        <v>2</v>
      </c>
      <c r="BN2268" s="6" t="str">
        <f t="shared" si="35"/>
        <v>16926-2</v>
      </c>
    </row>
    <row r="2269" spans="1:66" x14ac:dyDescent="0.25">
      <c r="A2269">
        <v>1</v>
      </c>
      <c r="B2269">
        <v>16926</v>
      </c>
      <c r="C2269" s="6" t="s">
        <v>20346</v>
      </c>
      <c r="D2269">
        <v>5</v>
      </c>
      <c r="E2269">
        <v>2</v>
      </c>
      <c r="F2269">
        <v>20</v>
      </c>
      <c r="G2269">
        <v>204</v>
      </c>
      <c r="H2269" s="6" t="s">
        <v>17007</v>
      </c>
      <c r="I2269">
        <v>1</v>
      </c>
      <c r="J2269">
        <v>268267</v>
      </c>
      <c r="K2269">
        <v>7</v>
      </c>
      <c r="L2269" s="55">
        <v>44652</v>
      </c>
      <c r="M2269" s="6" t="s">
        <v>16765</v>
      </c>
      <c r="N2269" s="55">
        <v>45017</v>
      </c>
      <c r="O2269">
        <v>104825</v>
      </c>
      <c r="P2269" s="6" t="s">
        <v>16797</v>
      </c>
      <c r="Q2269" s="6" t="s">
        <v>16973</v>
      </c>
      <c r="R2269">
        <v>1</v>
      </c>
      <c r="S2269">
        <v>0</v>
      </c>
      <c r="T2269">
        <v>-1</v>
      </c>
      <c r="U2269">
        <v>700</v>
      </c>
      <c r="V2269" s="6" t="s">
        <v>17183</v>
      </c>
      <c r="W2269" s="6" t="s">
        <v>16946</v>
      </c>
      <c r="X2269" s="55">
        <v>44665</v>
      </c>
      <c r="Y2269">
        <v>0</v>
      </c>
      <c r="Z2269">
        <v>0</v>
      </c>
      <c r="AA2269" s="6" t="s">
        <v>16765</v>
      </c>
      <c r="AB2269" s="6" t="s">
        <v>16947</v>
      </c>
      <c r="AD2269" s="6" t="s">
        <v>16765</v>
      </c>
      <c r="AE2269">
        <v>54162</v>
      </c>
      <c r="AF2269">
        <v>48913</v>
      </c>
      <c r="AG2269" s="6" t="s">
        <v>16973</v>
      </c>
      <c r="AH2269" s="6" t="s">
        <v>16950</v>
      </c>
      <c r="AI2269" s="6" t="s">
        <v>16951</v>
      </c>
      <c r="AJ2269" s="6" t="s">
        <v>16765</v>
      </c>
      <c r="AK2269" s="6" t="s">
        <v>16765</v>
      </c>
      <c r="AL2269" s="6" t="s">
        <v>16765</v>
      </c>
      <c r="AM2269" s="6" t="s">
        <v>16952</v>
      </c>
      <c r="AN2269">
        <v>0</v>
      </c>
      <c r="AO2269" s="55">
        <v>44665</v>
      </c>
      <c r="AP2269" s="6" t="s">
        <v>16953</v>
      </c>
      <c r="AQ2269">
        <v>0</v>
      </c>
      <c r="AR2269" s="6" t="s">
        <v>17184</v>
      </c>
      <c r="AS2269" s="6" t="s">
        <v>17002</v>
      </c>
      <c r="AT2269" s="6" t="s">
        <v>16947</v>
      </c>
      <c r="AU2269">
        <v>0</v>
      </c>
      <c r="AV2269">
        <v>0</v>
      </c>
      <c r="AW2269" s="6" t="s">
        <v>16956</v>
      </c>
      <c r="AX2269" s="6" t="s">
        <v>16765</v>
      </c>
      <c r="AY2269" s="6" t="s">
        <v>16765</v>
      </c>
      <c r="AZ2269" s="6" t="s">
        <v>16958</v>
      </c>
      <c r="BA2269" s="6" t="s">
        <v>16765</v>
      </c>
      <c r="BB2269" s="6" t="s">
        <v>16959</v>
      </c>
      <c r="BC2269" s="6" t="s">
        <v>16765</v>
      </c>
      <c r="BD2269" s="6" t="s">
        <v>16960</v>
      </c>
      <c r="BE2269" s="6" t="s">
        <v>16961</v>
      </c>
      <c r="BF2269" s="6" t="s">
        <v>13575</v>
      </c>
      <c r="BG2269" s="6" t="s">
        <v>13575</v>
      </c>
      <c r="BH2269" s="6" t="s">
        <v>16959</v>
      </c>
      <c r="BI2269">
        <v>0</v>
      </c>
      <c r="BJ2269" s="6" t="s">
        <v>16958</v>
      </c>
      <c r="BK2269">
        <v>0</v>
      </c>
      <c r="BL2269" s="6" t="s">
        <v>315</v>
      </c>
      <c r="BM2269" s="56">
        <f>COUNTIF($B$2:B2269,B2269)</f>
        <v>3</v>
      </c>
      <c r="BN2269" s="6" t="str">
        <f t="shared" si="35"/>
        <v>16926-3</v>
      </c>
    </row>
    <row r="2270" spans="1:66" x14ac:dyDescent="0.25">
      <c r="A2270">
        <v>1</v>
      </c>
      <c r="B2270">
        <v>16932</v>
      </c>
      <c r="C2270" s="6" t="s">
        <v>20347</v>
      </c>
      <c r="D2270">
        <v>5</v>
      </c>
      <c r="E2270">
        <v>3</v>
      </c>
      <c r="F2270">
        <v>30</v>
      </c>
      <c r="G2270">
        <v>301</v>
      </c>
      <c r="H2270" s="6" t="s">
        <v>17010</v>
      </c>
      <c r="I2270">
        <v>1</v>
      </c>
      <c r="J2270">
        <v>956864</v>
      </c>
      <c r="K2270">
        <v>6</v>
      </c>
      <c r="L2270" s="55">
        <v>44082</v>
      </c>
      <c r="M2270" s="6" t="s">
        <v>16765</v>
      </c>
      <c r="N2270" s="55">
        <v>44706</v>
      </c>
      <c r="O2270">
        <v>126677</v>
      </c>
      <c r="P2270" s="6" t="s">
        <v>16766</v>
      </c>
      <c r="Q2270" s="6" t="s">
        <v>20348</v>
      </c>
      <c r="R2270">
        <v>1</v>
      </c>
      <c r="S2270">
        <v>0</v>
      </c>
      <c r="T2270">
        <v>-1</v>
      </c>
      <c r="U2270">
        <v>3237.25</v>
      </c>
      <c r="V2270" s="6" t="s">
        <v>16945</v>
      </c>
      <c r="W2270" s="6" t="s">
        <v>16946</v>
      </c>
      <c r="X2270" s="55">
        <v>44667</v>
      </c>
      <c r="Y2270">
        <v>40000</v>
      </c>
      <c r="Z2270">
        <v>0</v>
      </c>
      <c r="AA2270" s="6" t="s">
        <v>16765</v>
      </c>
      <c r="AB2270" s="6" t="s">
        <v>16947</v>
      </c>
      <c r="AD2270" s="6" t="s">
        <v>16948</v>
      </c>
      <c r="AE2270">
        <v>52475</v>
      </c>
      <c r="AF2270">
        <v>47501</v>
      </c>
      <c r="AG2270" s="6" t="s">
        <v>16949</v>
      </c>
      <c r="AH2270" s="6" t="s">
        <v>16950</v>
      </c>
      <c r="AI2270" s="6" t="s">
        <v>16951</v>
      </c>
      <c r="AJ2270" s="6" t="s">
        <v>16765</v>
      </c>
      <c r="AK2270" s="6" t="s">
        <v>16765</v>
      </c>
      <c r="AL2270" s="6" t="s">
        <v>16765</v>
      </c>
      <c r="AM2270" s="6" t="s">
        <v>16952</v>
      </c>
      <c r="AN2270">
        <v>0</v>
      </c>
      <c r="AO2270" s="55">
        <v>44667</v>
      </c>
      <c r="AP2270" s="6" t="s">
        <v>16953</v>
      </c>
      <c r="AQ2270">
        <v>0</v>
      </c>
      <c r="AR2270" s="6" t="s">
        <v>16954</v>
      </c>
      <c r="AS2270" s="6" t="s">
        <v>16955</v>
      </c>
      <c r="AT2270" s="6" t="s">
        <v>16947</v>
      </c>
      <c r="AU2270">
        <v>0</v>
      </c>
      <c r="AV2270">
        <v>0</v>
      </c>
      <c r="AW2270" s="6" t="s">
        <v>16956</v>
      </c>
      <c r="AX2270" s="6" t="s">
        <v>20324</v>
      </c>
      <c r="AY2270" s="6" t="s">
        <v>16765</v>
      </c>
      <c r="AZ2270" s="6" t="s">
        <v>16958</v>
      </c>
      <c r="BA2270" s="6" t="s">
        <v>16765</v>
      </c>
      <c r="BB2270" s="6" t="s">
        <v>16959</v>
      </c>
      <c r="BC2270" s="6" t="s">
        <v>16765</v>
      </c>
      <c r="BD2270" s="6" t="s">
        <v>16960</v>
      </c>
      <c r="BE2270" s="6" t="s">
        <v>16961</v>
      </c>
      <c r="BF2270" s="6" t="s">
        <v>13575</v>
      </c>
      <c r="BG2270" s="6" t="s">
        <v>13575</v>
      </c>
      <c r="BH2270" s="6" t="s">
        <v>16959</v>
      </c>
      <c r="BI2270">
        <v>0</v>
      </c>
      <c r="BJ2270" s="6" t="s">
        <v>16958</v>
      </c>
      <c r="BK2270">
        <v>0</v>
      </c>
      <c r="BL2270" s="6" t="s">
        <v>315</v>
      </c>
      <c r="BM2270" s="56">
        <f>COUNTIF($B$2:B2270,B2270)</f>
        <v>1</v>
      </c>
      <c r="BN2270" s="6" t="str">
        <f t="shared" si="35"/>
        <v>16932-1</v>
      </c>
    </row>
    <row r="2271" spans="1:66" x14ac:dyDescent="0.25">
      <c r="A2271">
        <v>1</v>
      </c>
      <c r="B2271">
        <v>16933</v>
      </c>
      <c r="C2271" s="6" t="s">
        <v>20349</v>
      </c>
      <c r="D2271">
        <v>5</v>
      </c>
      <c r="E2271">
        <v>3</v>
      </c>
      <c r="F2271">
        <v>30</v>
      </c>
      <c r="G2271">
        <v>303</v>
      </c>
      <c r="H2271" s="6" t="s">
        <v>16943</v>
      </c>
      <c r="I2271">
        <v>1</v>
      </c>
      <c r="J2271">
        <v>978868</v>
      </c>
      <c r="K2271">
        <v>6</v>
      </c>
      <c r="L2271" s="55">
        <v>44124</v>
      </c>
      <c r="M2271" s="6" t="s">
        <v>16765</v>
      </c>
      <c r="N2271" s="55">
        <v>44720</v>
      </c>
      <c r="O2271">
        <v>118747</v>
      </c>
      <c r="P2271" s="6" t="s">
        <v>16770</v>
      </c>
      <c r="Q2271" s="6" t="s">
        <v>20350</v>
      </c>
      <c r="R2271">
        <v>1</v>
      </c>
      <c r="S2271">
        <v>0</v>
      </c>
      <c r="T2271">
        <v>-1</v>
      </c>
      <c r="U2271">
        <v>1217</v>
      </c>
      <c r="V2271" s="6" t="s">
        <v>16945</v>
      </c>
      <c r="W2271" s="6" t="s">
        <v>16946</v>
      </c>
      <c r="X2271" s="55">
        <v>44578</v>
      </c>
      <c r="Y2271">
        <v>0</v>
      </c>
      <c r="Z2271">
        <v>0</v>
      </c>
      <c r="AA2271" s="6" t="s">
        <v>16765</v>
      </c>
      <c r="AB2271" s="6" t="s">
        <v>16947</v>
      </c>
      <c r="AD2271" s="6" t="s">
        <v>16948</v>
      </c>
      <c r="AE2271">
        <v>52550</v>
      </c>
      <c r="AF2271">
        <v>47559</v>
      </c>
      <c r="AG2271" s="6" t="s">
        <v>16949</v>
      </c>
      <c r="AH2271" s="6" t="s">
        <v>16950</v>
      </c>
      <c r="AI2271" s="6" t="s">
        <v>16951</v>
      </c>
      <c r="AJ2271" s="6" t="s">
        <v>16765</v>
      </c>
      <c r="AK2271" s="6" t="s">
        <v>16765</v>
      </c>
      <c r="AL2271" s="6" t="s">
        <v>16765</v>
      </c>
      <c r="AM2271" s="6" t="s">
        <v>16952</v>
      </c>
      <c r="AN2271">
        <v>0</v>
      </c>
      <c r="AO2271" s="55">
        <v>44578</v>
      </c>
      <c r="AP2271" s="6" t="s">
        <v>16953</v>
      </c>
      <c r="AQ2271">
        <v>0</v>
      </c>
      <c r="AR2271" s="6" t="s">
        <v>16954</v>
      </c>
      <c r="AS2271" s="6" t="s">
        <v>16955</v>
      </c>
      <c r="AT2271" s="6" t="s">
        <v>16947</v>
      </c>
      <c r="AU2271">
        <v>0</v>
      </c>
      <c r="AV2271">
        <v>0</v>
      </c>
      <c r="AW2271" s="6" t="s">
        <v>16956</v>
      </c>
      <c r="AX2271" s="6" t="s">
        <v>17921</v>
      </c>
      <c r="AY2271" s="6" t="s">
        <v>16765</v>
      </c>
      <c r="AZ2271" s="6" t="s">
        <v>16958</v>
      </c>
      <c r="BA2271" s="6" t="s">
        <v>16765</v>
      </c>
      <c r="BB2271" s="6" t="s">
        <v>16959</v>
      </c>
      <c r="BC2271" s="6" t="s">
        <v>16765</v>
      </c>
      <c r="BD2271" s="6" t="s">
        <v>16960</v>
      </c>
      <c r="BE2271" s="6" t="s">
        <v>16961</v>
      </c>
      <c r="BF2271" s="6" t="s">
        <v>13575</v>
      </c>
      <c r="BG2271" s="6" t="s">
        <v>13575</v>
      </c>
      <c r="BH2271" s="6" t="s">
        <v>16959</v>
      </c>
      <c r="BI2271">
        <v>0</v>
      </c>
      <c r="BJ2271" s="6" t="s">
        <v>16958</v>
      </c>
      <c r="BK2271">
        <v>0</v>
      </c>
      <c r="BL2271" s="6" t="s">
        <v>315</v>
      </c>
      <c r="BM2271" s="56">
        <f>COUNTIF($B$2:B2271,B2271)</f>
        <v>1</v>
      </c>
      <c r="BN2271" s="6" t="str">
        <f t="shared" si="35"/>
        <v>16933-1</v>
      </c>
    </row>
    <row r="2272" spans="1:66" x14ac:dyDescent="0.25">
      <c r="A2272">
        <v>1</v>
      </c>
      <c r="B2272">
        <v>16935</v>
      </c>
      <c r="C2272" s="6" t="s">
        <v>20351</v>
      </c>
      <c r="D2272">
        <v>5</v>
      </c>
      <c r="E2272">
        <v>3</v>
      </c>
      <c r="F2272">
        <v>30</v>
      </c>
      <c r="G2272">
        <v>306</v>
      </c>
      <c r="H2272" s="6" t="s">
        <v>16943</v>
      </c>
      <c r="I2272">
        <v>1</v>
      </c>
      <c r="J2272">
        <v>956865</v>
      </c>
      <c r="K2272">
        <v>6</v>
      </c>
      <c r="L2272" s="55">
        <v>44082</v>
      </c>
      <c r="M2272" s="6" t="s">
        <v>16765</v>
      </c>
      <c r="N2272" s="55">
        <v>44720</v>
      </c>
      <c r="O2272">
        <v>118734</v>
      </c>
      <c r="P2272" s="6" t="s">
        <v>16790</v>
      </c>
      <c r="Q2272" s="6" t="s">
        <v>20352</v>
      </c>
      <c r="R2272">
        <v>1</v>
      </c>
      <c r="S2272">
        <v>0</v>
      </c>
      <c r="T2272">
        <v>-1</v>
      </c>
      <c r="U2272">
        <v>1865.65</v>
      </c>
      <c r="V2272" s="6" t="s">
        <v>16945</v>
      </c>
      <c r="W2272" s="6" t="s">
        <v>16946</v>
      </c>
      <c r="X2272" s="55">
        <v>44669</v>
      </c>
      <c r="Y2272">
        <v>0</v>
      </c>
      <c r="Z2272">
        <v>643.62</v>
      </c>
      <c r="AA2272" s="6" t="s">
        <v>16885</v>
      </c>
      <c r="AB2272" s="6" t="s">
        <v>16947</v>
      </c>
      <c r="AD2272" s="6" t="s">
        <v>16948</v>
      </c>
      <c r="AE2272">
        <v>52476</v>
      </c>
      <c r="AF2272">
        <v>47499</v>
      </c>
      <c r="AG2272" s="6" t="s">
        <v>16949</v>
      </c>
      <c r="AH2272" s="6" t="s">
        <v>16950</v>
      </c>
      <c r="AI2272" s="6" t="s">
        <v>16951</v>
      </c>
      <c r="AJ2272" s="6" t="s">
        <v>16765</v>
      </c>
      <c r="AK2272" s="6" t="s">
        <v>16765</v>
      </c>
      <c r="AL2272" s="6" t="s">
        <v>16765</v>
      </c>
      <c r="AM2272" s="6" t="s">
        <v>16952</v>
      </c>
      <c r="AN2272">
        <v>0</v>
      </c>
      <c r="AO2272" s="55">
        <v>44669</v>
      </c>
      <c r="AP2272" s="6" t="s">
        <v>16953</v>
      </c>
      <c r="AQ2272">
        <v>0</v>
      </c>
      <c r="AR2272" s="6" t="s">
        <v>16997</v>
      </c>
      <c r="AS2272" s="6" t="s">
        <v>16955</v>
      </c>
      <c r="AT2272" s="6" t="s">
        <v>16947</v>
      </c>
      <c r="AU2272">
        <v>0</v>
      </c>
      <c r="AV2272">
        <v>0</v>
      </c>
      <c r="AW2272" s="6" t="s">
        <v>16956</v>
      </c>
      <c r="AX2272" s="6" t="s">
        <v>20324</v>
      </c>
      <c r="AY2272" s="6" t="s">
        <v>16765</v>
      </c>
      <c r="AZ2272" s="6" t="s">
        <v>16958</v>
      </c>
      <c r="BA2272" s="6" t="s">
        <v>16765</v>
      </c>
      <c r="BB2272" s="6" t="s">
        <v>16959</v>
      </c>
      <c r="BC2272" s="6" t="s">
        <v>16765</v>
      </c>
      <c r="BD2272" s="6" t="s">
        <v>16960</v>
      </c>
      <c r="BE2272" s="6" t="s">
        <v>16961</v>
      </c>
      <c r="BF2272" s="6" t="s">
        <v>13575</v>
      </c>
      <c r="BG2272" s="6" t="s">
        <v>13575</v>
      </c>
      <c r="BH2272" s="6" t="s">
        <v>16959</v>
      </c>
      <c r="BI2272">
        <v>0</v>
      </c>
      <c r="BJ2272" s="6" t="s">
        <v>16958</v>
      </c>
      <c r="BK2272">
        <v>0</v>
      </c>
      <c r="BL2272" s="6" t="s">
        <v>315</v>
      </c>
      <c r="BM2272" s="56">
        <f>COUNTIF($B$2:B2272,B2272)</f>
        <v>1</v>
      </c>
      <c r="BN2272" s="6" t="str">
        <f t="shared" si="35"/>
        <v>16935-1</v>
      </c>
    </row>
    <row r="2273" spans="1:66" x14ac:dyDescent="0.25">
      <c r="A2273">
        <v>1</v>
      </c>
      <c r="B2273">
        <v>16951</v>
      </c>
      <c r="C2273" s="6" t="s">
        <v>20353</v>
      </c>
      <c r="D2273">
        <v>5</v>
      </c>
      <c r="E2273">
        <v>2</v>
      </c>
      <c r="F2273">
        <v>20</v>
      </c>
      <c r="G2273">
        <v>207</v>
      </c>
      <c r="H2273" s="6" t="s">
        <v>16963</v>
      </c>
      <c r="I2273">
        <v>1</v>
      </c>
      <c r="J2273">
        <v>982558</v>
      </c>
      <c r="K2273">
        <v>6</v>
      </c>
      <c r="L2273" s="55">
        <v>44132</v>
      </c>
      <c r="M2273" s="6" t="s">
        <v>16765</v>
      </c>
      <c r="N2273" s="55">
        <v>44720</v>
      </c>
      <c r="O2273">
        <v>118747</v>
      </c>
      <c r="P2273" s="6" t="s">
        <v>16770</v>
      </c>
      <c r="Q2273" s="6" t="s">
        <v>20354</v>
      </c>
      <c r="R2273">
        <v>1</v>
      </c>
      <c r="S2273">
        <v>0</v>
      </c>
      <c r="T2273">
        <v>-1</v>
      </c>
      <c r="U2273">
        <v>1217</v>
      </c>
      <c r="V2273" s="6" t="s">
        <v>16945</v>
      </c>
      <c r="W2273" s="6" t="s">
        <v>16995</v>
      </c>
      <c r="X2273" s="55">
        <v>44657</v>
      </c>
      <c r="Y2273">
        <v>20000</v>
      </c>
      <c r="Z2273">
        <v>1071.5999999999999</v>
      </c>
      <c r="AA2273" s="6" t="s">
        <v>19414</v>
      </c>
      <c r="AB2273" s="6" t="s">
        <v>16947</v>
      </c>
      <c r="AD2273" s="6" t="s">
        <v>16948</v>
      </c>
      <c r="AE2273">
        <v>52591</v>
      </c>
      <c r="AF2273">
        <v>47594</v>
      </c>
      <c r="AG2273" s="6" t="s">
        <v>16949</v>
      </c>
      <c r="AH2273" s="6" t="s">
        <v>16950</v>
      </c>
      <c r="AI2273" s="6" t="s">
        <v>16951</v>
      </c>
      <c r="AJ2273" s="6" t="s">
        <v>16765</v>
      </c>
      <c r="AK2273" s="6" t="s">
        <v>16765</v>
      </c>
      <c r="AL2273" s="6" t="s">
        <v>16765</v>
      </c>
      <c r="AM2273" s="6" t="s">
        <v>16952</v>
      </c>
      <c r="AN2273">
        <v>0</v>
      </c>
      <c r="AO2273" s="55">
        <v>44657</v>
      </c>
      <c r="AP2273" s="6" t="s">
        <v>16953</v>
      </c>
      <c r="AQ2273">
        <v>0</v>
      </c>
      <c r="AR2273" s="6" t="s">
        <v>16954</v>
      </c>
      <c r="AS2273" s="6" t="s">
        <v>16955</v>
      </c>
      <c r="AT2273" s="6" t="s">
        <v>16947</v>
      </c>
      <c r="AU2273">
        <v>0</v>
      </c>
      <c r="AV2273">
        <v>0</v>
      </c>
      <c r="AW2273" s="6" t="s">
        <v>16956</v>
      </c>
      <c r="AX2273" s="6" t="s">
        <v>17299</v>
      </c>
      <c r="AY2273" s="6" t="s">
        <v>16765</v>
      </c>
      <c r="AZ2273" s="6" t="s">
        <v>16958</v>
      </c>
      <c r="BA2273" s="6" t="s">
        <v>16765</v>
      </c>
      <c r="BB2273" s="6" t="s">
        <v>16959</v>
      </c>
      <c r="BC2273" s="6" t="s">
        <v>16765</v>
      </c>
      <c r="BD2273" s="6" t="s">
        <v>16960</v>
      </c>
      <c r="BE2273" s="6" t="s">
        <v>16961</v>
      </c>
      <c r="BF2273" s="6" t="s">
        <v>13575</v>
      </c>
      <c r="BG2273" s="6" t="s">
        <v>13575</v>
      </c>
      <c r="BH2273" s="6" t="s">
        <v>16959</v>
      </c>
      <c r="BI2273">
        <v>0</v>
      </c>
      <c r="BJ2273" s="6" t="s">
        <v>16958</v>
      </c>
      <c r="BK2273">
        <v>0</v>
      </c>
      <c r="BL2273" s="6" t="s">
        <v>315</v>
      </c>
      <c r="BM2273" s="56">
        <f>COUNTIF($B$2:B2273,B2273)</f>
        <v>1</v>
      </c>
      <c r="BN2273" s="6" t="str">
        <f t="shared" si="35"/>
        <v>16951-1</v>
      </c>
    </row>
    <row r="2274" spans="1:66" x14ac:dyDescent="0.25">
      <c r="A2274">
        <v>1</v>
      </c>
      <c r="B2274">
        <v>16957</v>
      </c>
      <c r="C2274" s="6" t="s">
        <v>20355</v>
      </c>
      <c r="D2274">
        <v>5</v>
      </c>
      <c r="E2274">
        <v>2</v>
      </c>
      <c r="F2274">
        <v>20</v>
      </c>
      <c r="G2274">
        <v>203</v>
      </c>
      <c r="H2274" s="6" t="s">
        <v>16963</v>
      </c>
      <c r="I2274">
        <v>1</v>
      </c>
      <c r="J2274">
        <v>225471</v>
      </c>
      <c r="K2274">
        <v>7</v>
      </c>
      <c r="L2274" s="55">
        <v>44578</v>
      </c>
      <c r="M2274" s="6" t="s">
        <v>16765</v>
      </c>
      <c r="N2274" s="55">
        <v>44943</v>
      </c>
      <c r="O2274">
        <v>118784</v>
      </c>
      <c r="P2274" s="6" t="s">
        <v>16764</v>
      </c>
      <c r="Q2274" s="6" t="s">
        <v>20356</v>
      </c>
      <c r="R2274">
        <v>1</v>
      </c>
      <c r="S2274">
        <v>0</v>
      </c>
      <c r="T2274">
        <v>-1</v>
      </c>
      <c r="U2274">
        <v>1651</v>
      </c>
      <c r="V2274" s="6" t="s">
        <v>16945</v>
      </c>
      <c r="W2274" s="6" t="s">
        <v>16946</v>
      </c>
      <c r="X2274" s="55">
        <v>44663</v>
      </c>
      <c r="Y2274">
        <v>40000</v>
      </c>
      <c r="Z2274">
        <v>2101.73</v>
      </c>
      <c r="AA2274" s="6" t="s">
        <v>16965</v>
      </c>
      <c r="AB2274" s="6" t="s">
        <v>16947</v>
      </c>
      <c r="AD2274" s="6" t="s">
        <v>16948</v>
      </c>
      <c r="AE2274">
        <v>53956</v>
      </c>
      <c r="AF2274">
        <v>48735</v>
      </c>
      <c r="AG2274" s="6" t="s">
        <v>16949</v>
      </c>
      <c r="AH2274" s="6" t="s">
        <v>16950</v>
      </c>
      <c r="AI2274" s="6" t="s">
        <v>16951</v>
      </c>
      <c r="AJ2274" s="6" t="s">
        <v>16765</v>
      </c>
      <c r="AK2274" s="6" t="s">
        <v>16765</v>
      </c>
      <c r="AL2274" s="6" t="s">
        <v>16765</v>
      </c>
      <c r="AM2274" s="6" t="s">
        <v>16952</v>
      </c>
      <c r="AN2274">
        <v>0</v>
      </c>
      <c r="AO2274" s="55">
        <v>44663</v>
      </c>
      <c r="AP2274" s="6" t="s">
        <v>16953</v>
      </c>
      <c r="AQ2274">
        <v>0</v>
      </c>
      <c r="AR2274" s="6" t="s">
        <v>16954</v>
      </c>
      <c r="AS2274" s="6" t="s">
        <v>16955</v>
      </c>
      <c r="AT2274" s="6" t="s">
        <v>16947</v>
      </c>
      <c r="AU2274">
        <v>0</v>
      </c>
      <c r="AV2274">
        <v>0</v>
      </c>
      <c r="AW2274" s="6" t="s">
        <v>16956</v>
      </c>
      <c r="AX2274" s="6" t="s">
        <v>16765</v>
      </c>
      <c r="AY2274" s="6" t="s">
        <v>16765</v>
      </c>
      <c r="AZ2274" s="6" t="s">
        <v>16958</v>
      </c>
      <c r="BA2274" s="6" t="s">
        <v>16765</v>
      </c>
      <c r="BB2274" s="6" t="s">
        <v>16959</v>
      </c>
      <c r="BC2274" s="6" t="s">
        <v>16765</v>
      </c>
      <c r="BD2274" s="6" t="s">
        <v>16960</v>
      </c>
      <c r="BE2274" s="6" t="s">
        <v>16961</v>
      </c>
      <c r="BF2274" s="6" t="s">
        <v>13575</v>
      </c>
      <c r="BG2274" s="6" t="s">
        <v>13575</v>
      </c>
      <c r="BH2274" s="6" t="s">
        <v>16959</v>
      </c>
      <c r="BI2274">
        <v>0</v>
      </c>
      <c r="BJ2274" s="6" t="s">
        <v>16958</v>
      </c>
      <c r="BK2274">
        <v>0</v>
      </c>
      <c r="BL2274" s="6" t="s">
        <v>315</v>
      </c>
      <c r="BM2274" s="56">
        <f>COUNTIF($B$2:B2274,B2274)</f>
        <v>1</v>
      </c>
      <c r="BN2274" s="6" t="str">
        <f t="shared" si="35"/>
        <v>16957-1</v>
      </c>
    </row>
    <row r="2275" spans="1:66" x14ac:dyDescent="0.25">
      <c r="A2275">
        <v>1</v>
      </c>
      <c r="B2275">
        <v>16958</v>
      </c>
      <c r="C2275" s="6" t="s">
        <v>20357</v>
      </c>
      <c r="D2275">
        <v>5</v>
      </c>
      <c r="E2275">
        <v>3</v>
      </c>
      <c r="F2275">
        <v>30</v>
      </c>
      <c r="G2275">
        <v>302</v>
      </c>
      <c r="H2275" s="6" t="s">
        <v>16994</v>
      </c>
      <c r="I2275">
        <v>1</v>
      </c>
      <c r="J2275">
        <v>986183</v>
      </c>
      <c r="K2275">
        <v>6</v>
      </c>
      <c r="L2275" s="55">
        <v>44138</v>
      </c>
      <c r="M2275" s="6" t="s">
        <v>16765</v>
      </c>
      <c r="N2275" s="55">
        <v>44799</v>
      </c>
      <c r="O2275">
        <v>118779</v>
      </c>
      <c r="P2275" s="6" t="s">
        <v>16784</v>
      </c>
      <c r="Q2275" s="6" t="s">
        <v>20358</v>
      </c>
      <c r="R2275">
        <v>1</v>
      </c>
      <c r="S2275">
        <v>0</v>
      </c>
      <c r="T2275">
        <v>-1</v>
      </c>
      <c r="U2275">
        <v>1248.07</v>
      </c>
      <c r="V2275" s="6" t="s">
        <v>16945</v>
      </c>
      <c r="W2275" s="6" t="s">
        <v>16946</v>
      </c>
      <c r="X2275" s="55">
        <v>44664</v>
      </c>
      <c r="Y2275">
        <v>60000</v>
      </c>
      <c r="Z2275">
        <v>0</v>
      </c>
      <c r="AA2275" s="6" t="s">
        <v>16765</v>
      </c>
      <c r="AB2275" s="6" t="s">
        <v>16947</v>
      </c>
      <c r="AD2275" s="6" t="s">
        <v>16948</v>
      </c>
      <c r="AE2275">
        <v>52604</v>
      </c>
      <c r="AF2275">
        <v>47605</v>
      </c>
      <c r="AG2275" s="6" t="s">
        <v>16949</v>
      </c>
      <c r="AH2275" s="6" t="s">
        <v>16950</v>
      </c>
      <c r="AI2275" s="6" t="s">
        <v>16951</v>
      </c>
      <c r="AJ2275" s="6" t="s">
        <v>16765</v>
      </c>
      <c r="AK2275" s="6" t="s">
        <v>16765</v>
      </c>
      <c r="AL2275" s="6" t="s">
        <v>16765</v>
      </c>
      <c r="AM2275" s="6" t="s">
        <v>16952</v>
      </c>
      <c r="AN2275">
        <v>0</v>
      </c>
      <c r="AO2275" s="55">
        <v>44664</v>
      </c>
      <c r="AP2275" s="6" t="s">
        <v>16953</v>
      </c>
      <c r="AQ2275">
        <v>0</v>
      </c>
      <c r="AR2275" s="6" t="s">
        <v>16954</v>
      </c>
      <c r="AS2275" s="6" t="s">
        <v>16955</v>
      </c>
      <c r="AT2275" s="6" t="s">
        <v>16947</v>
      </c>
      <c r="AU2275">
        <v>0</v>
      </c>
      <c r="AV2275">
        <v>0</v>
      </c>
      <c r="AW2275" s="6" t="s">
        <v>16956</v>
      </c>
      <c r="AX2275" s="6" t="s">
        <v>17943</v>
      </c>
      <c r="AY2275" s="6" t="s">
        <v>16765</v>
      </c>
      <c r="AZ2275" s="6" t="s">
        <v>16958</v>
      </c>
      <c r="BA2275" s="6" t="s">
        <v>16765</v>
      </c>
      <c r="BB2275" s="6" t="s">
        <v>16959</v>
      </c>
      <c r="BC2275" s="6" t="s">
        <v>16765</v>
      </c>
      <c r="BD2275" s="6" t="s">
        <v>16960</v>
      </c>
      <c r="BE2275" s="6" t="s">
        <v>16961</v>
      </c>
      <c r="BF2275" s="6" t="s">
        <v>13575</v>
      </c>
      <c r="BG2275" s="6" t="s">
        <v>13575</v>
      </c>
      <c r="BH2275" s="6" t="s">
        <v>16959</v>
      </c>
      <c r="BI2275">
        <v>0</v>
      </c>
      <c r="BJ2275" s="6" t="s">
        <v>16958</v>
      </c>
      <c r="BK2275">
        <v>0</v>
      </c>
      <c r="BL2275" s="6" t="s">
        <v>315</v>
      </c>
      <c r="BM2275" s="56">
        <f>COUNTIF($B$2:B2275,B2275)</f>
        <v>1</v>
      </c>
      <c r="BN2275" s="6" t="str">
        <f t="shared" si="35"/>
        <v>16958-1</v>
      </c>
    </row>
    <row r="2276" spans="1:66" x14ac:dyDescent="0.25">
      <c r="A2276">
        <v>1</v>
      </c>
      <c r="B2276">
        <v>16975</v>
      </c>
      <c r="C2276" s="6" t="s">
        <v>20359</v>
      </c>
      <c r="D2276">
        <v>5</v>
      </c>
      <c r="E2276">
        <v>2</v>
      </c>
      <c r="F2276">
        <v>20</v>
      </c>
      <c r="G2276">
        <v>202</v>
      </c>
      <c r="H2276" s="6" t="s">
        <v>16994</v>
      </c>
      <c r="I2276">
        <v>1</v>
      </c>
      <c r="J2276">
        <v>155795</v>
      </c>
      <c r="K2276">
        <v>7</v>
      </c>
      <c r="L2276" s="55">
        <v>44454</v>
      </c>
      <c r="M2276" s="6" t="s">
        <v>16765</v>
      </c>
      <c r="N2276" s="55">
        <v>44818</v>
      </c>
      <c r="O2276">
        <v>118788</v>
      </c>
      <c r="P2276" s="6" t="s">
        <v>16787</v>
      </c>
      <c r="Q2276" s="6" t="s">
        <v>20360</v>
      </c>
      <c r="R2276">
        <v>1</v>
      </c>
      <c r="S2276">
        <v>0</v>
      </c>
      <c r="T2276">
        <v>-1</v>
      </c>
      <c r="U2276">
        <v>2572.9499999999998</v>
      </c>
      <c r="V2276" s="6" t="s">
        <v>16945</v>
      </c>
      <c r="W2276" s="6" t="s">
        <v>16946</v>
      </c>
      <c r="X2276" s="55">
        <v>44664</v>
      </c>
      <c r="Y2276">
        <v>10000</v>
      </c>
      <c r="Z2276">
        <v>0</v>
      </c>
      <c r="AA2276" s="6" t="s">
        <v>16765</v>
      </c>
      <c r="AB2276" s="6" t="s">
        <v>16947</v>
      </c>
      <c r="AD2276" s="6" t="s">
        <v>16948</v>
      </c>
      <c r="AE2276">
        <v>53511</v>
      </c>
      <c r="AF2276">
        <v>48352</v>
      </c>
      <c r="AG2276" s="6" t="s">
        <v>16949</v>
      </c>
      <c r="AH2276" s="6" t="s">
        <v>16950</v>
      </c>
      <c r="AI2276" s="6" t="s">
        <v>16951</v>
      </c>
      <c r="AJ2276" s="6" t="s">
        <v>16765</v>
      </c>
      <c r="AK2276" s="6" t="s">
        <v>16765</v>
      </c>
      <c r="AL2276" s="6" t="s">
        <v>16765</v>
      </c>
      <c r="AM2276" s="6" t="s">
        <v>16952</v>
      </c>
      <c r="AN2276">
        <v>0</v>
      </c>
      <c r="AO2276" s="55">
        <v>44664</v>
      </c>
      <c r="AP2276" s="6" t="s">
        <v>16953</v>
      </c>
      <c r="AQ2276">
        <v>0</v>
      </c>
      <c r="AR2276" s="6" t="s">
        <v>16954</v>
      </c>
      <c r="AS2276" s="6" t="s">
        <v>16955</v>
      </c>
      <c r="AT2276" s="6" t="s">
        <v>16947</v>
      </c>
      <c r="AU2276">
        <v>0</v>
      </c>
      <c r="AV2276">
        <v>0</v>
      </c>
      <c r="AW2276" s="6" t="s">
        <v>16956</v>
      </c>
      <c r="AX2276" s="6" t="s">
        <v>16765</v>
      </c>
      <c r="AY2276" s="6" t="s">
        <v>16765</v>
      </c>
      <c r="AZ2276" s="6" t="s">
        <v>16958</v>
      </c>
      <c r="BA2276" s="6" t="s">
        <v>16765</v>
      </c>
      <c r="BB2276" s="6" t="s">
        <v>16959</v>
      </c>
      <c r="BC2276" s="6" t="s">
        <v>16765</v>
      </c>
      <c r="BD2276" s="6" t="s">
        <v>16960</v>
      </c>
      <c r="BE2276" s="6" t="s">
        <v>16961</v>
      </c>
      <c r="BF2276" s="6" t="s">
        <v>13575</v>
      </c>
      <c r="BG2276" s="6" t="s">
        <v>13575</v>
      </c>
      <c r="BH2276" s="6" t="s">
        <v>16959</v>
      </c>
      <c r="BI2276">
        <v>0</v>
      </c>
      <c r="BJ2276" s="6" t="s">
        <v>16958</v>
      </c>
      <c r="BK2276">
        <v>0</v>
      </c>
      <c r="BL2276" s="6" t="s">
        <v>315</v>
      </c>
      <c r="BM2276" s="56">
        <f>COUNTIF($B$2:B2276,B2276)</f>
        <v>1</v>
      </c>
      <c r="BN2276" s="6" t="str">
        <f t="shared" si="35"/>
        <v>16975-1</v>
      </c>
    </row>
    <row r="2277" spans="1:66" x14ac:dyDescent="0.25">
      <c r="A2277">
        <v>1</v>
      </c>
      <c r="B2277">
        <v>17020</v>
      </c>
      <c r="C2277" s="6" t="s">
        <v>20361</v>
      </c>
      <c r="D2277">
        <v>5</v>
      </c>
      <c r="E2277">
        <v>2</v>
      </c>
      <c r="F2277">
        <v>20</v>
      </c>
      <c r="G2277">
        <v>204</v>
      </c>
      <c r="H2277" s="6" t="s">
        <v>17010</v>
      </c>
      <c r="I2277">
        <v>1</v>
      </c>
      <c r="J2277">
        <v>948417</v>
      </c>
      <c r="K2277">
        <v>6</v>
      </c>
      <c r="L2277" s="55">
        <v>44063</v>
      </c>
      <c r="M2277" s="6" t="s">
        <v>16765</v>
      </c>
      <c r="N2277" s="55">
        <v>44686</v>
      </c>
      <c r="O2277">
        <v>628698</v>
      </c>
      <c r="P2277" s="6" t="s">
        <v>16789</v>
      </c>
      <c r="Q2277" s="6" t="s">
        <v>20362</v>
      </c>
      <c r="R2277">
        <v>1</v>
      </c>
      <c r="S2277">
        <v>0</v>
      </c>
      <c r="T2277">
        <v>-1</v>
      </c>
      <c r="U2277">
        <v>1687.84</v>
      </c>
      <c r="V2277" s="6" t="s">
        <v>16945</v>
      </c>
      <c r="W2277" s="6" t="s">
        <v>16946</v>
      </c>
      <c r="X2277" s="55">
        <v>44667</v>
      </c>
      <c r="Y2277">
        <v>40000</v>
      </c>
      <c r="Z2277">
        <v>0</v>
      </c>
      <c r="AA2277" s="6" t="s">
        <v>16765</v>
      </c>
      <c r="AB2277" s="6" t="s">
        <v>16947</v>
      </c>
      <c r="AD2277" s="6" t="s">
        <v>16948</v>
      </c>
      <c r="AE2277">
        <v>52429</v>
      </c>
      <c r="AF2277">
        <v>47456</v>
      </c>
      <c r="AG2277" s="6" t="s">
        <v>16949</v>
      </c>
      <c r="AH2277" s="6" t="s">
        <v>16950</v>
      </c>
      <c r="AI2277" s="6" t="s">
        <v>16951</v>
      </c>
      <c r="AJ2277" s="6" t="s">
        <v>16765</v>
      </c>
      <c r="AK2277" s="6" t="s">
        <v>16765</v>
      </c>
      <c r="AL2277" s="6" t="s">
        <v>16765</v>
      </c>
      <c r="AM2277" s="6" t="s">
        <v>16952</v>
      </c>
      <c r="AN2277">
        <v>0</v>
      </c>
      <c r="AO2277" s="55">
        <v>44667</v>
      </c>
      <c r="AP2277" s="6" t="s">
        <v>16953</v>
      </c>
      <c r="AQ2277">
        <v>0</v>
      </c>
      <c r="AR2277" s="6" t="s">
        <v>16997</v>
      </c>
      <c r="AS2277" s="6" t="s">
        <v>16955</v>
      </c>
      <c r="AT2277" s="6" t="s">
        <v>16947</v>
      </c>
      <c r="AU2277">
        <v>0</v>
      </c>
      <c r="AV2277">
        <v>0</v>
      </c>
      <c r="AW2277" s="6" t="s">
        <v>16956</v>
      </c>
      <c r="AX2277" s="6" t="s">
        <v>20343</v>
      </c>
      <c r="AY2277" s="6" t="s">
        <v>16765</v>
      </c>
      <c r="AZ2277" s="6" t="s">
        <v>16958</v>
      </c>
      <c r="BA2277" s="6" t="s">
        <v>16765</v>
      </c>
      <c r="BB2277" s="6" t="s">
        <v>16959</v>
      </c>
      <c r="BC2277" s="6" t="s">
        <v>16765</v>
      </c>
      <c r="BD2277" s="6" t="s">
        <v>16960</v>
      </c>
      <c r="BE2277" s="6" t="s">
        <v>16961</v>
      </c>
      <c r="BF2277" s="6" t="s">
        <v>13575</v>
      </c>
      <c r="BG2277" s="6" t="s">
        <v>13575</v>
      </c>
      <c r="BH2277" s="6" t="s">
        <v>16959</v>
      </c>
      <c r="BI2277">
        <v>0</v>
      </c>
      <c r="BJ2277" s="6" t="s">
        <v>16958</v>
      </c>
      <c r="BK2277">
        <v>0</v>
      </c>
      <c r="BL2277" s="6" t="s">
        <v>315</v>
      </c>
      <c r="BM2277" s="56">
        <f>COUNTIF($B$2:B2277,B2277)</f>
        <v>1</v>
      </c>
      <c r="BN2277" s="6" t="str">
        <f t="shared" si="35"/>
        <v>17020-1</v>
      </c>
    </row>
    <row r="2278" spans="1:66" x14ac:dyDescent="0.25">
      <c r="A2278">
        <v>1</v>
      </c>
      <c r="B2278">
        <v>17031</v>
      </c>
      <c r="C2278" s="6" t="s">
        <v>20363</v>
      </c>
      <c r="D2278">
        <v>5</v>
      </c>
      <c r="E2278">
        <v>1</v>
      </c>
      <c r="F2278">
        <v>10</v>
      </c>
      <c r="G2278">
        <v>108</v>
      </c>
      <c r="H2278" s="6" t="s">
        <v>17007</v>
      </c>
      <c r="I2278">
        <v>1</v>
      </c>
      <c r="J2278">
        <v>209505</v>
      </c>
      <c r="K2278">
        <v>7</v>
      </c>
      <c r="L2278" s="55">
        <v>44547</v>
      </c>
      <c r="M2278" s="6" t="s">
        <v>16765</v>
      </c>
      <c r="N2278" s="55">
        <v>44636</v>
      </c>
      <c r="O2278">
        <v>27983</v>
      </c>
      <c r="P2278" s="6" t="s">
        <v>16791</v>
      </c>
      <c r="Q2278" s="6" t="s">
        <v>16973</v>
      </c>
      <c r="R2278">
        <v>168</v>
      </c>
      <c r="S2278">
        <v>0</v>
      </c>
      <c r="T2278">
        <v>-168</v>
      </c>
      <c r="U2278">
        <v>201.6</v>
      </c>
      <c r="V2278" s="6" t="s">
        <v>17004</v>
      </c>
      <c r="W2278" s="6" t="s">
        <v>16946</v>
      </c>
      <c r="X2278" s="55">
        <v>44665</v>
      </c>
      <c r="Y2278">
        <v>0.86</v>
      </c>
      <c r="Z2278">
        <v>35222.18</v>
      </c>
      <c r="AA2278" s="6" t="s">
        <v>16885</v>
      </c>
      <c r="AB2278" s="6" t="s">
        <v>16947</v>
      </c>
      <c r="AD2278" s="6" t="s">
        <v>16765</v>
      </c>
      <c r="AE2278">
        <v>53875</v>
      </c>
      <c r="AF2278">
        <v>48672</v>
      </c>
      <c r="AG2278" s="6" t="s">
        <v>16973</v>
      </c>
      <c r="AH2278" s="6" t="s">
        <v>16950</v>
      </c>
      <c r="AI2278" s="6" t="s">
        <v>16951</v>
      </c>
      <c r="AJ2278" s="6" t="s">
        <v>16765</v>
      </c>
      <c r="AK2278" s="6" t="s">
        <v>16765</v>
      </c>
      <c r="AL2278" s="6" t="s">
        <v>16765</v>
      </c>
      <c r="AM2278" s="6" t="s">
        <v>16952</v>
      </c>
      <c r="AN2278">
        <v>0</v>
      </c>
      <c r="AO2278" s="55">
        <v>44665</v>
      </c>
      <c r="AP2278" s="6" t="s">
        <v>17190</v>
      </c>
      <c r="AQ2278">
        <v>0</v>
      </c>
      <c r="AR2278" s="6" t="s">
        <v>17168</v>
      </c>
      <c r="AS2278" s="6" t="s">
        <v>17002</v>
      </c>
      <c r="AT2278" s="6" t="s">
        <v>16947</v>
      </c>
      <c r="AU2278">
        <v>0</v>
      </c>
      <c r="AV2278">
        <v>0</v>
      </c>
      <c r="AW2278" s="6" t="s">
        <v>16956</v>
      </c>
      <c r="AX2278" s="6" t="s">
        <v>16765</v>
      </c>
      <c r="AY2278" s="6" t="s">
        <v>16765</v>
      </c>
      <c r="AZ2278" s="6" t="s">
        <v>16958</v>
      </c>
      <c r="BA2278" s="6" t="s">
        <v>16765</v>
      </c>
      <c r="BB2278" s="6" t="s">
        <v>16959</v>
      </c>
      <c r="BC2278" s="6" t="s">
        <v>16765</v>
      </c>
      <c r="BD2278" s="6" t="s">
        <v>16960</v>
      </c>
      <c r="BE2278" s="6" t="s">
        <v>16961</v>
      </c>
      <c r="BF2278" s="6" t="s">
        <v>13575</v>
      </c>
      <c r="BG2278" s="6" t="s">
        <v>13575</v>
      </c>
      <c r="BH2278" s="6" t="s">
        <v>16959</v>
      </c>
      <c r="BI2278">
        <v>0</v>
      </c>
      <c r="BJ2278" s="6" t="s">
        <v>16958</v>
      </c>
      <c r="BK2278">
        <v>0</v>
      </c>
      <c r="BL2278" s="6" t="s">
        <v>315</v>
      </c>
      <c r="BM2278" s="56">
        <f>COUNTIF($B$2:B2278,B2278)</f>
        <v>1</v>
      </c>
      <c r="BN2278" s="6" t="str">
        <f t="shared" si="35"/>
        <v>17031-1</v>
      </c>
    </row>
    <row r="2279" spans="1:66" x14ac:dyDescent="0.25">
      <c r="A2279">
        <v>1</v>
      </c>
      <c r="B2279">
        <v>17031</v>
      </c>
      <c r="C2279" s="6" t="s">
        <v>20363</v>
      </c>
      <c r="D2279">
        <v>5</v>
      </c>
      <c r="E2279">
        <v>1</v>
      </c>
      <c r="F2279">
        <v>10</v>
      </c>
      <c r="G2279">
        <v>108</v>
      </c>
      <c r="H2279" s="6" t="s">
        <v>17007</v>
      </c>
      <c r="I2279">
        <v>1</v>
      </c>
      <c r="J2279">
        <v>209505</v>
      </c>
      <c r="K2279">
        <v>7</v>
      </c>
      <c r="L2279" s="55">
        <v>44547</v>
      </c>
      <c r="M2279" s="6" t="s">
        <v>16765</v>
      </c>
      <c r="N2279" s="55">
        <v>44636</v>
      </c>
      <c r="O2279">
        <v>138165</v>
      </c>
      <c r="P2279" s="6" t="s">
        <v>16840</v>
      </c>
      <c r="Q2279" s="6" t="s">
        <v>16973</v>
      </c>
      <c r="R2279">
        <v>7</v>
      </c>
      <c r="S2279">
        <v>0</v>
      </c>
      <c r="T2279">
        <v>-7</v>
      </c>
      <c r="U2279">
        <v>210</v>
      </c>
      <c r="V2279" s="6" t="s">
        <v>16999</v>
      </c>
      <c r="W2279" s="6" t="s">
        <v>16946</v>
      </c>
      <c r="X2279" s="55">
        <v>44665</v>
      </c>
      <c r="Y2279">
        <v>0.86</v>
      </c>
      <c r="Z2279">
        <v>35222.18</v>
      </c>
      <c r="AA2279" s="6" t="s">
        <v>16885</v>
      </c>
      <c r="AB2279" s="6" t="s">
        <v>16947</v>
      </c>
      <c r="AD2279" s="6" t="s">
        <v>16765</v>
      </c>
      <c r="AE2279">
        <v>53876</v>
      </c>
      <c r="AF2279">
        <v>48672</v>
      </c>
      <c r="AG2279" s="6" t="s">
        <v>16973</v>
      </c>
      <c r="AH2279" s="6" t="s">
        <v>16950</v>
      </c>
      <c r="AI2279" s="6" t="s">
        <v>16951</v>
      </c>
      <c r="AJ2279" s="6" t="s">
        <v>16765</v>
      </c>
      <c r="AK2279" s="6" t="s">
        <v>16765</v>
      </c>
      <c r="AL2279" s="6" t="s">
        <v>16765</v>
      </c>
      <c r="AM2279" s="6" t="s">
        <v>16952</v>
      </c>
      <c r="AN2279">
        <v>0</v>
      </c>
      <c r="AO2279" s="55">
        <v>44665</v>
      </c>
      <c r="AP2279" s="6" t="s">
        <v>17190</v>
      </c>
      <c r="AQ2279">
        <v>0</v>
      </c>
      <c r="AR2279" s="6" t="s">
        <v>17171</v>
      </c>
      <c r="AS2279" s="6" t="s">
        <v>17002</v>
      </c>
      <c r="AT2279" s="6" t="s">
        <v>16947</v>
      </c>
      <c r="AU2279">
        <v>0</v>
      </c>
      <c r="AV2279">
        <v>0</v>
      </c>
      <c r="AW2279" s="6" t="s">
        <v>16956</v>
      </c>
      <c r="AX2279" s="6" t="s">
        <v>16765</v>
      </c>
      <c r="AY2279" s="6" t="s">
        <v>16765</v>
      </c>
      <c r="AZ2279" s="6" t="s">
        <v>16958</v>
      </c>
      <c r="BA2279" s="6" t="s">
        <v>16765</v>
      </c>
      <c r="BB2279" s="6" t="s">
        <v>16959</v>
      </c>
      <c r="BC2279" s="6" t="s">
        <v>16765</v>
      </c>
      <c r="BD2279" s="6" t="s">
        <v>16960</v>
      </c>
      <c r="BE2279" s="6" t="s">
        <v>16961</v>
      </c>
      <c r="BF2279" s="6" t="s">
        <v>13575</v>
      </c>
      <c r="BG2279" s="6" t="s">
        <v>13575</v>
      </c>
      <c r="BH2279" s="6" t="s">
        <v>16959</v>
      </c>
      <c r="BI2279">
        <v>0</v>
      </c>
      <c r="BJ2279" s="6" t="s">
        <v>16958</v>
      </c>
      <c r="BK2279">
        <v>0</v>
      </c>
      <c r="BL2279" s="6" t="s">
        <v>315</v>
      </c>
      <c r="BM2279" s="56">
        <f>COUNTIF($B$2:B2279,B2279)</f>
        <v>2</v>
      </c>
      <c r="BN2279" s="6" t="str">
        <f t="shared" si="35"/>
        <v>17031-2</v>
      </c>
    </row>
    <row r="2280" spans="1:66" x14ac:dyDescent="0.25">
      <c r="A2280">
        <v>1</v>
      </c>
      <c r="B2280">
        <v>17031</v>
      </c>
      <c r="C2280" s="6" t="s">
        <v>20363</v>
      </c>
      <c r="D2280">
        <v>5</v>
      </c>
      <c r="E2280">
        <v>1</v>
      </c>
      <c r="F2280">
        <v>10</v>
      </c>
      <c r="G2280">
        <v>108</v>
      </c>
      <c r="H2280" s="6" t="s">
        <v>17007</v>
      </c>
      <c r="I2280">
        <v>1</v>
      </c>
      <c r="J2280">
        <v>204462</v>
      </c>
      <c r="K2280">
        <v>7</v>
      </c>
      <c r="L2280" s="55">
        <v>44539</v>
      </c>
      <c r="M2280" s="6" t="s">
        <v>16765</v>
      </c>
      <c r="N2280" s="55">
        <v>44904</v>
      </c>
      <c r="O2280">
        <v>835270</v>
      </c>
      <c r="P2280" s="6" t="s">
        <v>16801</v>
      </c>
      <c r="Q2280" s="6" t="s">
        <v>20364</v>
      </c>
      <c r="R2280">
        <v>1</v>
      </c>
      <c r="S2280">
        <v>0</v>
      </c>
      <c r="T2280">
        <v>-1</v>
      </c>
      <c r="U2280">
        <v>6405.08</v>
      </c>
      <c r="V2280" s="6" t="s">
        <v>16974</v>
      </c>
      <c r="W2280" s="6" t="s">
        <v>16946</v>
      </c>
      <c r="X2280" s="55">
        <v>44665</v>
      </c>
      <c r="Y2280">
        <v>0.86</v>
      </c>
      <c r="Z2280">
        <v>35222.18</v>
      </c>
      <c r="AA2280" s="6" t="s">
        <v>16885</v>
      </c>
      <c r="AB2280" s="6" t="s">
        <v>16947</v>
      </c>
      <c r="AD2280" s="6" t="s">
        <v>16948</v>
      </c>
      <c r="AE2280">
        <v>53853</v>
      </c>
      <c r="AF2280">
        <v>48639</v>
      </c>
      <c r="AG2280" s="6" t="s">
        <v>16949</v>
      </c>
      <c r="AH2280" s="6" t="s">
        <v>16950</v>
      </c>
      <c r="AI2280" s="6" t="s">
        <v>16951</v>
      </c>
      <c r="AJ2280" s="6" t="s">
        <v>16765</v>
      </c>
      <c r="AK2280" s="6" t="s">
        <v>16765</v>
      </c>
      <c r="AL2280" s="6" t="s">
        <v>16765</v>
      </c>
      <c r="AM2280" s="6" t="s">
        <v>16952</v>
      </c>
      <c r="AN2280">
        <v>0</v>
      </c>
      <c r="AO2280" s="55">
        <v>44665</v>
      </c>
      <c r="AP2280" s="6" t="s">
        <v>16953</v>
      </c>
      <c r="AQ2280">
        <v>0</v>
      </c>
      <c r="AR2280" s="6" t="s">
        <v>16975</v>
      </c>
      <c r="AS2280" s="6" t="s">
        <v>16955</v>
      </c>
      <c r="AT2280" s="6" t="s">
        <v>16947</v>
      </c>
      <c r="AU2280">
        <v>0</v>
      </c>
      <c r="AV2280">
        <v>0</v>
      </c>
      <c r="AW2280" s="6" t="s">
        <v>16956</v>
      </c>
      <c r="AX2280" s="6" t="s">
        <v>16765</v>
      </c>
      <c r="AY2280" s="6" t="s">
        <v>16765</v>
      </c>
      <c r="AZ2280" s="6" t="s">
        <v>16958</v>
      </c>
      <c r="BA2280" s="6" t="s">
        <v>16765</v>
      </c>
      <c r="BB2280" s="6" t="s">
        <v>16959</v>
      </c>
      <c r="BC2280" s="6" t="s">
        <v>16765</v>
      </c>
      <c r="BD2280" s="6" t="s">
        <v>16960</v>
      </c>
      <c r="BE2280" s="6" t="s">
        <v>16961</v>
      </c>
      <c r="BF2280" s="6" t="s">
        <v>13575</v>
      </c>
      <c r="BG2280" s="6" t="s">
        <v>13575</v>
      </c>
      <c r="BH2280" s="6" t="s">
        <v>16959</v>
      </c>
      <c r="BI2280">
        <v>0</v>
      </c>
      <c r="BJ2280" s="6" t="s">
        <v>16958</v>
      </c>
      <c r="BK2280">
        <v>0</v>
      </c>
      <c r="BL2280" s="6" t="s">
        <v>315</v>
      </c>
      <c r="BM2280" s="56">
        <f>COUNTIF($B$2:B2280,B2280)</f>
        <v>3</v>
      </c>
      <c r="BN2280" s="6" t="str">
        <f t="shared" si="35"/>
        <v>17031-3</v>
      </c>
    </row>
    <row r="2281" spans="1:66" x14ac:dyDescent="0.25">
      <c r="A2281">
        <v>1</v>
      </c>
      <c r="B2281">
        <v>17048</v>
      </c>
      <c r="C2281" s="6" t="s">
        <v>20365</v>
      </c>
      <c r="D2281">
        <v>5</v>
      </c>
      <c r="E2281">
        <v>3</v>
      </c>
      <c r="F2281">
        <v>30</v>
      </c>
      <c r="G2281">
        <v>307</v>
      </c>
      <c r="H2281" s="6" t="s">
        <v>16994</v>
      </c>
      <c r="I2281">
        <v>1</v>
      </c>
      <c r="J2281">
        <v>956866</v>
      </c>
      <c r="K2281">
        <v>6</v>
      </c>
      <c r="L2281" s="55">
        <v>44082</v>
      </c>
      <c r="M2281" s="6" t="s">
        <v>16765</v>
      </c>
      <c r="N2281" s="55">
        <v>44720</v>
      </c>
      <c r="O2281">
        <v>118750</v>
      </c>
      <c r="P2281" s="6" t="s">
        <v>16767</v>
      </c>
      <c r="Q2281" s="6" t="s">
        <v>20366</v>
      </c>
      <c r="R2281">
        <v>1</v>
      </c>
      <c r="S2281">
        <v>0</v>
      </c>
      <c r="T2281">
        <v>-1</v>
      </c>
      <c r="U2281">
        <v>1803.8</v>
      </c>
      <c r="V2281" s="6" t="s">
        <v>16945</v>
      </c>
      <c r="W2281" s="6" t="s">
        <v>16946</v>
      </c>
      <c r="X2281" s="55">
        <v>44665</v>
      </c>
      <c r="Y2281">
        <v>60000</v>
      </c>
      <c r="Z2281">
        <v>0</v>
      </c>
      <c r="AA2281" s="6" t="s">
        <v>16765</v>
      </c>
      <c r="AB2281" s="6" t="s">
        <v>16947</v>
      </c>
      <c r="AD2281" s="6" t="s">
        <v>16948</v>
      </c>
      <c r="AE2281">
        <v>52477</v>
      </c>
      <c r="AF2281">
        <v>47502</v>
      </c>
      <c r="AG2281" s="6" t="s">
        <v>16949</v>
      </c>
      <c r="AH2281" s="6" t="s">
        <v>16950</v>
      </c>
      <c r="AI2281" s="6" t="s">
        <v>16951</v>
      </c>
      <c r="AJ2281" s="6" t="s">
        <v>16765</v>
      </c>
      <c r="AK2281" s="6" t="s">
        <v>16765</v>
      </c>
      <c r="AL2281" s="6" t="s">
        <v>16765</v>
      </c>
      <c r="AM2281" s="6" t="s">
        <v>16952</v>
      </c>
      <c r="AN2281">
        <v>0</v>
      </c>
      <c r="AO2281" s="55">
        <v>44665</v>
      </c>
      <c r="AP2281" s="6" t="s">
        <v>16953</v>
      </c>
      <c r="AQ2281">
        <v>0</v>
      </c>
      <c r="AR2281" s="6" t="s">
        <v>16954</v>
      </c>
      <c r="AS2281" s="6" t="s">
        <v>16955</v>
      </c>
      <c r="AT2281" s="6" t="s">
        <v>16947</v>
      </c>
      <c r="AU2281">
        <v>0</v>
      </c>
      <c r="AV2281">
        <v>0</v>
      </c>
      <c r="AW2281" s="6" t="s">
        <v>16956</v>
      </c>
      <c r="AX2281" s="6" t="s">
        <v>20324</v>
      </c>
      <c r="AY2281" s="6" t="s">
        <v>16765</v>
      </c>
      <c r="AZ2281" s="6" t="s">
        <v>16958</v>
      </c>
      <c r="BA2281" s="6" t="s">
        <v>16765</v>
      </c>
      <c r="BB2281" s="6" t="s">
        <v>16959</v>
      </c>
      <c r="BC2281" s="6" t="s">
        <v>16765</v>
      </c>
      <c r="BD2281" s="6" t="s">
        <v>16960</v>
      </c>
      <c r="BE2281" s="6" t="s">
        <v>16961</v>
      </c>
      <c r="BF2281" s="6" t="s">
        <v>13575</v>
      </c>
      <c r="BG2281" s="6" t="s">
        <v>13575</v>
      </c>
      <c r="BH2281" s="6" t="s">
        <v>16959</v>
      </c>
      <c r="BI2281">
        <v>0</v>
      </c>
      <c r="BJ2281" s="6" t="s">
        <v>16958</v>
      </c>
      <c r="BK2281">
        <v>0</v>
      </c>
      <c r="BL2281" s="6" t="s">
        <v>315</v>
      </c>
      <c r="BM2281" s="56">
        <f>COUNTIF($B$2:B2281,B2281)</f>
        <v>1</v>
      </c>
      <c r="BN2281" s="6" t="str">
        <f t="shared" si="35"/>
        <v>17048-1</v>
      </c>
    </row>
    <row r="2282" spans="1:66" x14ac:dyDescent="0.25">
      <c r="A2282">
        <v>1</v>
      </c>
      <c r="B2282">
        <v>17051</v>
      </c>
      <c r="C2282" s="6" t="s">
        <v>20367</v>
      </c>
      <c r="D2282">
        <v>5</v>
      </c>
      <c r="E2282">
        <v>1</v>
      </c>
      <c r="F2282">
        <v>10</v>
      </c>
      <c r="G2282">
        <v>104</v>
      </c>
      <c r="H2282" s="6" t="s">
        <v>16943</v>
      </c>
      <c r="I2282">
        <v>1</v>
      </c>
      <c r="J2282">
        <v>144759</v>
      </c>
      <c r="K2282">
        <v>7</v>
      </c>
      <c r="L2282" s="55">
        <v>44433</v>
      </c>
      <c r="M2282" s="6" t="s">
        <v>16765</v>
      </c>
      <c r="N2282" s="55">
        <v>44798</v>
      </c>
      <c r="O2282">
        <v>118750</v>
      </c>
      <c r="P2282" s="6" t="s">
        <v>16767</v>
      </c>
      <c r="Q2282" s="6" t="s">
        <v>20368</v>
      </c>
      <c r="R2282">
        <v>1</v>
      </c>
      <c r="S2282">
        <v>0</v>
      </c>
      <c r="T2282">
        <v>-1</v>
      </c>
      <c r="U2282">
        <v>1803.8</v>
      </c>
      <c r="V2282" s="6" t="s">
        <v>16945</v>
      </c>
      <c r="W2282" s="6" t="s">
        <v>16946</v>
      </c>
      <c r="X2282" s="55">
        <v>44669</v>
      </c>
      <c r="Y2282">
        <v>70000</v>
      </c>
      <c r="Z2282">
        <v>1710.08</v>
      </c>
      <c r="AA2282" s="6" t="s">
        <v>16885</v>
      </c>
      <c r="AB2282" s="6" t="s">
        <v>16947</v>
      </c>
      <c r="AD2282" s="6" t="s">
        <v>16948</v>
      </c>
      <c r="AE2282">
        <v>53449</v>
      </c>
      <c r="AF2282">
        <v>48289</v>
      </c>
      <c r="AG2282" s="6" t="s">
        <v>16949</v>
      </c>
      <c r="AH2282" s="6" t="s">
        <v>16950</v>
      </c>
      <c r="AI2282" s="6" t="s">
        <v>16951</v>
      </c>
      <c r="AJ2282" s="6" t="s">
        <v>16765</v>
      </c>
      <c r="AK2282" s="6" t="s">
        <v>16765</v>
      </c>
      <c r="AL2282" s="6" t="s">
        <v>16765</v>
      </c>
      <c r="AM2282" s="6" t="s">
        <v>16952</v>
      </c>
      <c r="AN2282">
        <v>0</v>
      </c>
      <c r="AO2282" s="55">
        <v>44669</v>
      </c>
      <c r="AP2282" s="6" t="s">
        <v>16953</v>
      </c>
      <c r="AQ2282">
        <v>0</v>
      </c>
      <c r="AR2282" s="6" t="s">
        <v>16954</v>
      </c>
      <c r="AS2282" s="6" t="s">
        <v>16955</v>
      </c>
      <c r="AT2282" s="6" t="s">
        <v>16947</v>
      </c>
      <c r="AU2282">
        <v>0</v>
      </c>
      <c r="AV2282">
        <v>0</v>
      </c>
      <c r="AW2282" s="6" t="s">
        <v>16956</v>
      </c>
      <c r="AX2282" s="6" t="s">
        <v>20369</v>
      </c>
      <c r="AY2282" s="6" t="s">
        <v>16765</v>
      </c>
      <c r="AZ2282" s="6" t="s">
        <v>16958</v>
      </c>
      <c r="BA2282" s="6" t="s">
        <v>16765</v>
      </c>
      <c r="BB2282" s="6" t="s">
        <v>16959</v>
      </c>
      <c r="BC2282" s="6" t="s">
        <v>16765</v>
      </c>
      <c r="BD2282" s="6" t="s">
        <v>16960</v>
      </c>
      <c r="BE2282" s="6" t="s">
        <v>16961</v>
      </c>
      <c r="BF2282" s="6" t="s">
        <v>13575</v>
      </c>
      <c r="BG2282" s="6" t="s">
        <v>13575</v>
      </c>
      <c r="BH2282" s="6" t="s">
        <v>16959</v>
      </c>
      <c r="BI2282">
        <v>0</v>
      </c>
      <c r="BJ2282" s="6" t="s">
        <v>16958</v>
      </c>
      <c r="BK2282">
        <v>0</v>
      </c>
      <c r="BL2282" s="6" t="s">
        <v>315</v>
      </c>
      <c r="BM2282" s="56">
        <f>COUNTIF($B$2:B2282,B2282)</f>
        <v>1</v>
      </c>
      <c r="BN2282" s="6" t="str">
        <f t="shared" si="35"/>
        <v>17051-1</v>
      </c>
    </row>
    <row r="2283" spans="1:66" x14ac:dyDescent="0.25">
      <c r="A2283">
        <v>1</v>
      </c>
      <c r="B2283">
        <v>17051</v>
      </c>
      <c r="C2283" s="6" t="s">
        <v>20367</v>
      </c>
      <c r="D2283">
        <v>5</v>
      </c>
      <c r="E2283">
        <v>1</v>
      </c>
      <c r="F2283">
        <v>10</v>
      </c>
      <c r="G2283">
        <v>104</v>
      </c>
      <c r="H2283" s="6" t="s">
        <v>16943</v>
      </c>
      <c r="I2283">
        <v>1</v>
      </c>
      <c r="J2283">
        <v>144760</v>
      </c>
      <c r="K2283">
        <v>7</v>
      </c>
      <c r="L2283" s="55">
        <v>44433</v>
      </c>
      <c r="M2283" s="6" t="s">
        <v>16765</v>
      </c>
      <c r="N2283" s="55">
        <v>44798</v>
      </c>
      <c r="O2283">
        <v>118750</v>
      </c>
      <c r="P2283" s="6" t="s">
        <v>16767</v>
      </c>
      <c r="Q2283" s="6" t="s">
        <v>20370</v>
      </c>
      <c r="R2283">
        <v>1</v>
      </c>
      <c r="S2283">
        <v>0</v>
      </c>
      <c r="T2283">
        <v>-1</v>
      </c>
      <c r="U2283">
        <v>1803.8</v>
      </c>
      <c r="V2283" s="6" t="s">
        <v>16945</v>
      </c>
      <c r="W2283" s="6" t="s">
        <v>16946</v>
      </c>
      <c r="X2283" s="55">
        <v>44669</v>
      </c>
      <c r="Y2283">
        <v>70000</v>
      </c>
      <c r="Z2283">
        <v>1710.08</v>
      </c>
      <c r="AA2283" s="6" t="s">
        <v>16885</v>
      </c>
      <c r="AB2283" s="6" t="s">
        <v>16947</v>
      </c>
      <c r="AD2283" s="6" t="s">
        <v>16948</v>
      </c>
      <c r="AE2283">
        <v>53450</v>
      </c>
      <c r="AF2283">
        <v>48290</v>
      </c>
      <c r="AG2283" s="6" t="s">
        <v>16949</v>
      </c>
      <c r="AH2283" s="6" t="s">
        <v>16950</v>
      </c>
      <c r="AI2283" s="6" t="s">
        <v>16951</v>
      </c>
      <c r="AJ2283" s="6" t="s">
        <v>16765</v>
      </c>
      <c r="AK2283" s="6" t="s">
        <v>16765</v>
      </c>
      <c r="AL2283" s="6" t="s">
        <v>16765</v>
      </c>
      <c r="AM2283" s="6" t="s">
        <v>16952</v>
      </c>
      <c r="AN2283">
        <v>0</v>
      </c>
      <c r="AO2283" s="55">
        <v>44669</v>
      </c>
      <c r="AP2283" s="6" t="s">
        <v>16953</v>
      </c>
      <c r="AQ2283">
        <v>0</v>
      </c>
      <c r="AR2283" s="6" t="s">
        <v>16954</v>
      </c>
      <c r="AS2283" s="6" t="s">
        <v>16955</v>
      </c>
      <c r="AT2283" s="6" t="s">
        <v>16947</v>
      </c>
      <c r="AU2283">
        <v>0</v>
      </c>
      <c r="AV2283">
        <v>0</v>
      </c>
      <c r="AW2283" s="6" t="s">
        <v>16956</v>
      </c>
      <c r="AX2283" s="6" t="s">
        <v>20369</v>
      </c>
      <c r="AY2283" s="6" t="s">
        <v>16765</v>
      </c>
      <c r="AZ2283" s="6" t="s">
        <v>16958</v>
      </c>
      <c r="BA2283" s="6" t="s">
        <v>16765</v>
      </c>
      <c r="BB2283" s="6" t="s">
        <v>16959</v>
      </c>
      <c r="BC2283" s="6" t="s">
        <v>16765</v>
      </c>
      <c r="BD2283" s="6" t="s">
        <v>16960</v>
      </c>
      <c r="BE2283" s="6" t="s">
        <v>16961</v>
      </c>
      <c r="BF2283" s="6" t="s">
        <v>13575</v>
      </c>
      <c r="BG2283" s="6" t="s">
        <v>13575</v>
      </c>
      <c r="BH2283" s="6" t="s">
        <v>16959</v>
      </c>
      <c r="BI2283">
        <v>0</v>
      </c>
      <c r="BJ2283" s="6" t="s">
        <v>16958</v>
      </c>
      <c r="BK2283">
        <v>0</v>
      </c>
      <c r="BL2283" s="6" t="s">
        <v>315</v>
      </c>
      <c r="BM2283" s="56">
        <f>COUNTIF($B$2:B2283,B2283)</f>
        <v>2</v>
      </c>
      <c r="BN2283" s="6" t="str">
        <f t="shared" si="35"/>
        <v>17051-2</v>
      </c>
    </row>
    <row r="2284" spans="1:66" x14ac:dyDescent="0.25">
      <c r="A2284">
        <v>1</v>
      </c>
      <c r="B2284">
        <v>17051</v>
      </c>
      <c r="C2284" s="6" t="s">
        <v>20367</v>
      </c>
      <c r="D2284">
        <v>5</v>
      </c>
      <c r="E2284">
        <v>1</v>
      </c>
      <c r="F2284">
        <v>10</v>
      </c>
      <c r="G2284">
        <v>104</v>
      </c>
      <c r="H2284" s="6" t="s">
        <v>16943</v>
      </c>
      <c r="I2284">
        <v>1</v>
      </c>
      <c r="J2284">
        <v>269675</v>
      </c>
      <c r="K2284">
        <v>7</v>
      </c>
      <c r="L2284" s="55">
        <v>44657</v>
      </c>
      <c r="M2284" s="6" t="s">
        <v>16765</v>
      </c>
      <c r="N2284" s="55">
        <v>45021</v>
      </c>
      <c r="O2284">
        <v>628699</v>
      </c>
      <c r="P2284" s="6" t="s">
        <v>16777</v>
      </c>
      <c r="Q2284" s="6" t="s">
        <v>20371</v>
      </c>
      <c r="R2284">
        <v>1</v>
      </c>
      <c r="S2284">
        <v>0</v>
      </c>
      <c r="T2284">
        <v>-1</v>
      </c>
      <c r="U2284">
        <v>1687</v>
      </c>
      <c r="V2284" s="6" t="s">
        <v>16945</v>
      </c>
      <c r="W2284" s="6" t="s">
        <v>16946</v>
      </c>
      <c r="X2284" s="55">
        <v>44669</v>
      </c>
      <c r="Y2284">
        <v>70000</v>
      </c>
      <c r="Z2284">
        <v>1710.08</v>
      </c>
      <c r="AA2284" s="6" t="s">
        <v>16885</v>
      </c>
      <c r="AB2284" s="6" t="s">
        <v>16947</v>
      </c>
      <c r="AD2284" s="6" t="s">
        <v>16948</v>
      </c>
      <c r="AE2284">
        <v>54189</v>
      </c>
      <c r="AF2284">
        <v>48939</v>
      </c>
      <c r="AG2284" s="6" t="s">
        <v>16949</v>
      </c>
      <c r="AH2284" s="6" t="s">
        <v>16950</v>
      </c>
      <c r="AI2284" s="6" t="s">
        <v>16951</v>
      </c>
      <c r="AJ2284" s="6" t="s">
        <v>16765</v>
      </c>
      <c r="AK2284" s="6" t="s">
        <v>16765</v>
      </c>
      <c r="AL2284" s="6" t="s">
        <v>16765</v>
      </c>
      <c r="AM2284" s="6" t="s">
        <v>16952</v>
      </c>
      <c r="AN2284">
        <v>0</v>
      </c>
      <c r="AO2284" s="55">
        <v>44669</v>
      </c>
      <c r="AP2284" s="6" t="s">
        <v>16953</v>
      </c>
      <c r="AQ2284">
        <v>0</v>
      </c>
      <c r="AR2284" s="6" t="s">
        <v>16997</v>
      </c>
      <c r="AS2284" s="6" t="s">
        <v>16955</v>
      </c>
      <c r="AT2284" s="6" t="s">
        <v>16947</v>
      </c>
      <c r="AU2284">
        <v>0</v>
      </c>
      <c r="AV2284">
        <v>0</v>
      </c>
      <c r="AW2284" s="6" t="s">
        <v>16956</v>
      </c>
      <c r="AX2284" s="6" t="s">
        <v>16765</v>
      </c>
      <c r="AY2284" s="6" t="s">
        <v>16765</v>
      </c>
      <c r="AZ2284" s="6" t="s">
        <v>16958</v>
      </c>
      <c r="BA2284" s="6" t="s">
        <v>16765</v>
      </c>
      <c r="BB2284" s="6" t="s">
        <v>16959</v>
      </c>
      <c r="BC2284" s="6" t="s">
        <v>16765</v>
      </c>
      <c r="BD2284" s="6" t="s">
        <v>16960</v>
      </c>
      <c r="BE2284" s="6" t="s">
        <v>16961</v>
      </c>
      <c r="BF2284" s="6" t="s">
        <v>13575</v>
      </c>
      <c r="BG2284" s="6" t="s">
        <v>13575</v>
      </c>
      <c r="BH2284" s="6" t="s">
        <v>16959</v>
      </c>
      <c r="BI2284">
        <v>0</v>
      </c>
      <c r="BJ2284" s="6" t="s">
        <v>16958</v>
      </c>
      <c r="BK2284">
        <v>0</v>
      </c>
      <c r="BL2284" s="6" t="s">
        <v>315</v>
      </c>
      <c r="BM2284" s="56">
        <f>COUNTIF($B$2:B2284,B2284)</f>
        <v>3</v>
      </c>
      <c r="BN2284" s="6" t="str">
        <f t="shared" si="35"/>
        <v>17051-3</v>
      </c>
    </row>
    <row r="2285" spans="1:66" x14ac:dyDescent="0.25">
      <c r="A2285">
        <v>1</v>
      </c>
      <c r="B2285">
        <v>17058</v>
      </c>
      <c r="C2285" s="6" t="s">
        <v>20372</v>
      </c>
      <c r="D2285">
        <v>5</v>
      </c>
      <c r="E2285">
        <v>2</v>
      </c>
      <c r="F2285">
        <v>20</v>
      </c>
      <c r="G2285">
        <v>202</v>
      </c>
      <c r="H2285" s="6" t="s">
        <v>16943</v>
      </c>
      <c r="I2285">
        <v>1</v>
      </c>
      <c r="J2285">
        <v>183088</v>
      </c>
      <c r="K2285">
        <v>7</v>
      </c>
      <c r="L2285" s="55">
        <v>44501</v>
      </c>
      <c r="M2285" s="6" t="s">
        <v>16765</v>
      </c>
      <c r="N2285" s="55">
        <v>44866</v>
      </c>
      <c r="O2285">
        <v>118747</v>
      </c>
      <c r="P2285" s="6" t="s">
        <v>16770</v>
      </c>
      <c r="Q2285" s="6" t="s">
        <v>20373</v>
      </c>
      <c r="R2285">
        <v>1</v>
      </c>
      <c r="S2285">
        <v>0</v>
      </c>
      <c r="T2285">
        <v>-1</v>
      </c>
      <c r="U2285">
        <v>1217</v>
      </c>
      <c r="V2285" s="6" t="s">
        <v>16945</v>
      </c>
      <c r="W2285" s="6" t="s">
        <v>16946</v>
      </c>
      <c r="X2285" s="55">
        <v>44669</v>
      </c>
      <c r="Y2285">
        <v>80000</v>
      </c>
      <c r="Z2285">
        <v>1730.62</v>
      </c>
      <c r="AA2285" s="6" t="s">
        <v>16965</v>
      </c>
      <c r="AB2285" s="6" t="s">
        <v>16947</v>
      </c>
      <c r="AD2285" s="6" t="s">
        <v>16948</v>
      </c>
      <c r="AE2285">
        <v>53692</v>
      </c>
      <c r="AF2285">
        <v>48501</v>
      </c>
      <c r="AG2285" s="6" t="s">
        <v>16949</v>
      </c>
      <c r="AH2285" s="6" t="s">
        <v>16950</v>
      </c>
      <c r="AI2285" s="6" t="s">
        <v>16951</v>
      </c>
      <c r="AJ2285" s="6" t="s">
        <v>16765</v>
      </c>
      <c r="AK2285" s="6" t="s">
        <v>16765</v>
      </c>
      <c r="AL2285" s="6" t="s">
        <v>16765</v>
      </c>
      <c r="AM2285" s="6" t="s">
        <v>16952</v>
      </c>
      <c r="AN2285">
        <v>0</v>
      </c>
      <c r="AO2285" s="55">
        <v>44669</v>
      </c>
      <c r="AP2285" s="6" t="s">
        <v>16953</v>
      </c>
      <c r="AQ2285">
        <v>0</v>
      </c>
      <c r="AR2285" s="6" t="s">
        <v>16954</v>
      </c>
      <c r="AS2285" s="6" t="s">
        <v>16955</v>
      </c>
      <c r="AT2285" s="6" t="s">
        <v>16947</v>
      </c>
      <c r="AU2285">
        <v>0</v>
      </c>
      <c r="AV2285">
        <v>0</v>
      </c>
      <c r="AW2285" s="6" t="s">
        <v>16956</v>
      </c>
      <c r="AX2285" s="6" t="s">
        <v>16765</v>
      </c>
      <c r="AY2285" s="6" t="s">
        <v>16765</v>
      </c>
      <c r="AZ2285" s="6" t="s">
        <v>16958</v>
      </c>
      <c r="BA2285" s="6" t="s">
        <v>16765</v>
      </c>
      <c r="BB2285" s="6" t="s">
        <v>16959</v>
      </c>
      <c r="BC2285" s="6" t="s">
        <v>16765</v>
      </c>
      <c r="BD2285" s="6" t="s">
        <v>16960</v>
      </c>
      <c r="BE2285" s="6" t="s">
        <v>16961</v>
      </c>
      <c r="BF2285" s="6" t="s">
        <v>13575</v>
      </c>
      <c r="BG2285" s="6" t="s">
        <v>13575</v>
      </c>
      <c r="BH2285" s="6" t="s">
        <v>16959</v>
      </c>
      <c r="BI2285">
        <v>0</v>
      </c>
      <c r="BJ2285" s="6" t="s">
        <v>16958</v>
      </c>
      <c r="BK2285">
        <v>0</v>
      </c>
      <c r="BL2285" s="6" t="s">
        <v>315</v>
      </c>
      <c r="BM2285" s="56">
        <f>COUNTIF($B$2:B2285,B2285)</f>
        <v>1</v>
      </c>
      <c r="BN2285" s="6" t="str">
        <f t="shared" si="35"/>
        <v>17058-1</v>
      </c>
    </row>
    <row r="2286" spans="1:66" x14ac:dyDescent="0.25">
      <c r="A2286">
        <v>1</v>
      </c>
      <c r="B2286">
        <v>17061</v>
      </c>
      <c r="C2286" s="6" t="s">
        <v>20374</v>
      </c>
      <c r="D2286">
        <v>5</v>
      </c>
      <c r="E2286">
        <v>1</v>
      </c>
      <c r="F2286">
        <v>10</v>
      </c>
      <c r="G2286">
        <v>109</v>
      </c>
      <c r="H2286" s="6" t="s">
        <v>17010</v>
      </c>
      <c r="I2286">
        <v>1</v>
      </c>
      <c r="J2286">
        <v>960453</v>
      </c>
      <c r="K2286">
        <v>6</v>
      </c>
      <c r="L2286" s="55">
        <v>44089</v>
      </c>
      <c r="M2286" s="6" t="s">
        <v>16765</v>
      </c>
      <c r="N2286" s="55">
        <v>44720</v>
      </c>
      <c r="O2286">
        <v>118750</v>
      </c>
      <c r="P2286" s="6" t="s">
        <v>16767</v>
      </c>
      <c r="Q2286" s="6" t="s">
        <v>20375</v>
      </c>
      <c r="R2286">
        <v>1</v>
      </c>
      <c r="S2286">
        <v>0</v>
      </c>
      <c r="T2286">
        <v>-1</v>
      </c>
      <c r="U2286">
        <v>1803.8</v>
      </c>
      <c r="V2286" s="6" t="s">
        <v>16945</v>
      </c>
      <c r="W2286" s="6" t="s">
        <v>16946</v>
      </c>
      <c r="X2286" s="55">
        <v>44667</v>
      </c>
      <c r="Y2286">
        <v>0</v>
      </c>
      <c r="Z2286">
        <v>0</v>
      </c>
      <c r="AA2286" s="6" t="s">
        <v>16765</v>
      </c>
      <c r="AB2286" s="6" t="s">
        <v>16947</v>
      </c>
      <c r="AD2286" s="6" t="s">
        <v>16948</v>
      </c>
      <c r="AE2286">
        <v>52489</v>
      </c>
      <c r="AF2286">
        <v>47511</v>
      </c>
      <c r="AG2286" s="6" t="s">
        <v>16949</v>
      </c>
      <c r="AH2286" s="6" t="s">
        <v>16950</v>
      </c>
      <c r="AI2286" s="6" t="s">
        <v>16951</v>
      </c>
      <c r="AJ2286" s="6" t="s">
        <v>16765</v>
      </c>
      <c r="AK2286" s="6" t="s">
        <v>16765</v>
      </c>
      <c r="AL2286" s="6" t="s">
        <v>16765</v>
      </c>
      <c r="AM2286" s="6" t="s">
        <v>16952</v>
      </c>
      <c r="AN2286">
        <v>0</v>
      </c>
      <c r="AO2286" s="55">
        <v>44667</v>
      </c>
      <c r="AP2286" s="6" t="s">
        <v>16953</v>
      </c>
      <c r="AQ2286">
        <v>0</v>
      </c>
      <c r="AR2286" s="6" t="s">
        <v>16954</v>
      </c>
      <c r="AS2286" s="6" t="s">
        <v>16955</v>
      </c>
      <c r="AT2286" s="6" t="s">
        <v>16947</v>
      </c>
      <c r="AU2286">
        <v>0</v>
      </c>
      <c r="AV2286">
        <v>0</v>
      </c>
      <c r="AW2286" s="6" t="s">
        <v>16956</v>
      </c>
      <c r="AX2286" s="6" t="s">
        <v>20338</v>
      </c>
      <c r="AY2286" s="6" t="s">
        <v>16765</v>
      </c>
      <c r="AZ2286" s="6" t="s">
        <v>16958</v>
      </c>
      <c r="BA2286" s="6" t="s">
        <v>16765</v>
      </c>
      <c r="BB2286" s="6" t="s">
        <v>16959</v>
      </c>
      <c r="BC2286" s="6" t="s">
        <v>16765</v>
      </c>
      <c r="BD2286" s="6" t="s">
        <v>16960</v>
      </c>
      <c r="BE2286" s="6" t="s">
        <v>16961</v>
      </c>
      <c r="BF2286" s="6" t="s">
        <v>13575</v>
      </c>
      <c r="BG2286" s="6" t="s">
        <v>13575</v>
      </c>
      <c r="BH2286" s="6" t="s">
        <v>16959</v>
      </c>
      <c r="BI2286">
        <v>0</v>
      </c>
      <c r="BJ2286" s="6" t="s">
        <v>16958</v>
      </c>
      <c r="BK2286">
        <v>0</v>
      </c>
      <c r="BL2286" s="6" t="s">
        <v>315</v>
      </c>
      <c r="BM2286" s="56">
        <f>COUNTIF($B$2:B2286,B2286)</f>
        <v>1</v>
      </c>
      <c r="BN2286" s="6" t="str">
        <f t="shared" si="35"/>
        <v>17061-1</v>
      </c>
    </row>
    <row r="2287" spans="1:66" x14ac:dyDescent="0.25">
      <c r="A2287">
        <v>1</v>
      </c>
      <c r="B2287">
        <v>17061</v>
      </c>
      <c r="C2287" s="6" t="s">
        <v>20374</v>
      </c>
      <c r="D2287">
        <v>5</v>
      </c>
      <c r="E2287">
        <v>1</v>
      </c>
      <c r="F2287">
        <v>10</v>
      </c>
      <c r="G2287">
        <v>109</v>
      </c>
      <c r="H2287" s="6" t="s">
        <v>17010</v>
      </c>
      <c r="I2287">
        <v>1</v>
      </c>
      <c r="J2287">
        <v>960452</v>
      </c>
      <c r="K2287">
        <v>6</v>
      </c>
      <c r="L2287" s="55">
        <v>44089</v>
      </c>
      <c r="M2287" s="6" t="s">
        <v>16765</v>
      </c>
      <c r="N2287" s="55">
        <v>44720</v>
      </c>
      <c r="O2287">
        <v>118788</v>
      </c>
      <c r="P2287" s="6" t="s">
        <v>16787</v>
      </c>
      <c r="Q2287" s="6" t="s">
        <v>20376</v>
      </c>
      <c r="R2287">
        <v>1</v>
      </c>
      <c r="S2287">
        <v>0</v>
      </c>
      <c r="T2287">
        <v>-1</v>
      </c>
      <c r="U2287">
        <v>2572.9499999999998</v>
      </c>
      <c r="V2287" s="6" t="s">
        <v>16945</v>
      </c>
      <c r="W2287" s="6" t="s">
        <v>16946</v>
      </c>
      <c r="X2287" s="55">
        <v>44667</v>
      </c>
      <c r="Y2287">
        <v>0</v>
      </c>
      <c r="Z2287">
        <v>0</v>
      </c>
      <c r="AA2287" s="6" t="s">
        <v>16765</v>
      </c>
      <c r="AB2287" s="6" t="s">
        <v>16947</v>
      </c>
      <c r="AD2287" s="6" t="s">
        <v>16948</v>
      </c>
      <c r="AE2287">
        <v>52488</v>
      </c>
      <c r="AF2287">
        <v>47510</v>
      </c>
      <c r="AG2287" s="6" t="s">
        <v>16949</v>
      </c>
      <c r="AH2287" s="6" t="s">
        <v>16950</v>
      </c>
      <c r="AI2287" s="6" t="s">
        <v>16951</v>
      </c>
      <c r="AJ2287" s="6" t="s">
        <v>16765</v>
      </c>
      <c r="AK2287" s="6" t="s">
        <v>16765</v>
      </c>
      <c r="AL2287" s="6" t="s">
        <v>16765</v>
      </c>
      <c r="AM2287" s="6" t="s">
        <v>16952</v>
      </c>
      <c r="AN2287">
        <v>0</v>
      </c>
      <c r="AO2287" s="55">
        <v>44667</v>
      </c>
      <c r="AP2287" s="6" t="s">
        <v>16953</v>
      </c>
      <c r="AQ2287">
        <v>0</v>
      </c>
      <c r="AR2287" s="6" t="s">
        <v>16954</v>
      </c>
      <c r="AS2287" s="6" t="s">
        <v>16955</v>
      </c>
      <c r="AT2287" s="6" t="s">
        <v>16947</v>
      </c>
      <c r="AU2287">
        <v>0</v>
      </c>
      <c r="AV2287">
        <v>0</v>
      </c>
      <c r="AW2287" s="6" t="s">
        <v>16956</v>
      </c>
      <c r="AX2287" s="6" t="s">
        <v>20338</v>
      </c>
      <c r="AY2287" s="6" t="s">
        <v>16765</v>
      </c>
      <c r="AZ2287" s="6" t="s">
        <v>16958</v>
      </c>
      <c r="BA2287" s="6" t="s">
        <v>16765</v>
      </c>
      <c r="BB2287" s="6" t="s">
        <v>16959</v>
      </c>
      <c r="BC2287" s="6" t="s">
        <v>16765</v>
      </c>
      <c r="BD2287" s="6" t="s">
        <v>16960</v>
      </c>
      <c r="BE2287" s="6" t="s">
        <v>16961</v>
      </c>
      <c r="BF2287" s="6" t="s">
        <v>13575</v>
      </c>
      <c r="BG2287" s="6" t="s">
        <v>13575</v>
      </c>
      <c r="BH2287" s="6" t="s">
        <v>16959</v>
      </c>
      <c r="BI2287">
        <v>0</v>
      </c>
      <c r="BJ2287" s="6" t="s">
        <v>16958</v>
      </c>
      <c r="BK2287">
        <v>0</v>
      </c>
      <c r="BL2287" s="6" t="s">
        <v>315</v>
      </c>
      <c r="BM2287" s="56">
        <f>COUNTIF($B$2:B2287,B2287)</f>
        <v>2</v>
      </c>
      <c r="BN2287" s="6" t="str">
        <f t="shared" si="35"/>
        <v>17061-2</v>
      </c>
    </row>
    <row r="2288" spans="1:66" x14ac:dyDescent="0.25">
      <c r="A2288">
        <v>1</v>
      </c>
      <c r="B2288">
        <v>17062</v>
      </c>
      <c r="C2288" s="6" t="s">
        <v>20377</v>
      </c>
      <c r="D2288">
        <v>5</v>
      </c>
      <c r="E2288">
        <v>2</v>
      </c>
      <c r="F2288">
        <v>20</v>
      </c>
      <c r="G2288">
        <v>208</v>
      </c>
      <c r="H2288" s="6" t="s">
        <v>17010</v>
      </c>
      <c r="I2288">
        <v>1</v>
      </c>
      <c r="J2288">
        <v>166913</v>
      </c>
      <c r="K2288">
        <v>7</v>
      </c>
      <c r="L2288" s="55">
        <v>44473</v>
      </c>
      <c r="M2288" s="6" t="s">
        <v>16765</v>
      </c>
      <c r="N2288" s="55">
        <v>44590</v>
      </c>
      <c r="O2288">
        <v>101489</v>
      </c>
      <c r="P2288" s="6" t="s">
        <v>16795</v>
      </c>
      <c r="Q2288" s="6" t="s">
        <v>16973</v>
      </c>
      <c r="R2288">
        <v>1</v>
      </c>
      <c r="S2288">
        <v>0</v>
      </c>
      <c r="T2288">
        <v>-1</v>
      </c>
      <c r="U2288">
        <v>300</v>
      </c>
      <c r="V2288" s="6" t="s">
        <v>17183</v>
      </c>
      <c r="W2288" s="6" t="s">
        <v>16946</v>
      </c>
      <c r="X2288" s="55">
        <v>44663</v>
      </c>
      <c r="Y2288">
        <v>70000</v>
      </c>
      <c r="Z2288">
        <v>15087.5</v>
      </c>
      <c r="AA2288" s="6" t="s">
        <v>17198</v>
      </c>
      <c r="AB2288" s="6" t="s">
        <v>16947</v>
      </c>
      <c r="AD2288" s="6" t="s">
        <v>16765</v>
      </c>
      <c r="AE2288">
        <v>53586</v>
      </c>
      <c r="AF2288">
        <v>48409</v>
      </c>
      <c r="AG2288" s="6" t="s">
        <v>16973</v>
      </c>
      <c r="AH2288" s="6" t="s">
        <v>16950</v>
      </c>
      <c r="AI2288" s="6" t="s">
        <v>16951</v>
      </c>
      <c r="AJ2288" s="6" t="s">
        <v>16765</v>
      </c>
      <c r="AK2288" s="6" t="s">
        <v>16765</v>
      </c>
      <c r="AL2288" s="6" t="s">
        <v>16765</v>
      </c>
      <c r="AM2288" s="6" t="s">
        <v>16952</v>
      </c>
      <c r="AN2288">
        <v>0</v>
      </c>
      <c r="AO2288" s="55">
        <v>44663</v>
      </c>
      <c r="AP2288" s="6" t="s">
        <v>17190</v>
      </c>
      <c r="AQ2288">
        <v>0</v>
      </c>
      <c r="AR2288" s="6" t="s">
        <v>17184</v>
      </c>
      <c r="AS2288" s="6" t="s">
        <v>17002</v>
      </c>
      <c r="AT2288" s="6" t="s">
        <v>16947</v>
      </c>
      <c r="AU2288">
        <v>0</v>
      </c>
      <c r="AV2288">
        <v>0</v>
      </c>
      <c r="AW2288" s="6" t="s">
        <v>16956</v>
      </c>
      <c r="AX2288" s="6" t="s">
        <v>16765</v>
      </c>
      <c r="AY2288" s="6" t="s">
        <v>16765</v>
      </c>
      <c r="AZ2288" s="6" t="s">
        <v>16958</v>
      </c>
      <c r="BA2288" s="6" t="s">
        <v>16765</v>
      </c>
      <c r="BB2288" s="6" t="s">
        <v>16959</v>
      </c>
      <c r="BC2288" s="6" t="s">
        <v>16765</v>
      </c>
      <c r="BD2288" s="6" t="s">
        <v>16960</v>
      </c>
      <c r="BE2288" s="6" t="s">
        <v>16961</v>
      </c>
      <c r="BF2288" s="6" t="s">
        <v>13575</v>
      </c>
      <c r="BG2288" s="6" t="s">
        <v>13575</v>
      </c>
      <c r="BH2288" s="6" t="s">
        <v>16959</v>
      </c>
      <c r="BI2288">
        <v>0</v>
      </c>
      <c r="BJ2288" s="6" t="s">
        <v>16958</v>
      </c>
      <c r="BK2288">
        <v>0</v>
      </c>
      <c r="BL2288" s="6" t="s">
        <v>315</v>
      </c>
      <c r="BM2288" s="56">
        <f>COUNTIF($B$2:B2288,B2288)</f>
        <v>1</v>
      </c>
      <c r="BN2288" s="6" t="str">
        <f t="shared" si="35"/>
        <v>17062-1</v>
      </c>
    </row>
    <row r="2289" spans="1:66" x14ac:dyDescent="0.25">
      <c r="A2289">
        <v>1</v>
      </c>
      <c r="B2289">
        <v>17062</v>
      </c>
      <c r="C2289" s="6" t="s">
        <v>20377</v>
      </c>
      <c r="D2289">
        <v>5</v>
      </c>
      <c r="E2289">
        <v>2</v>
      </c>
      <c r="F2289">
        <v>20</v>
      </c>
      <c r="G2289">
        <v>208</v>
      </c>
      <c r="H2289" s="6" t="s">
        <v>17010</v>
      </c>
      <c r="I2289">
        <v>1</v>
      </c>
      <c r="J2289">
        <v>169903</v>
      </c>
      <c r="K2289">
        <v>7</v>
      </c>
      <c r="L2289" s="55">
        <v>44477</v>
      </c>
      <c r="M2289" s="6" t="s">
        <v>16765</v>
      </c>
      <c r="N2289" s="55">
        <v>44566</v>
      </c>
      <c r="O2289">
        <v>101489</v>
      </c>
      <c r="P2289" s="6" t="s">
        <v>16795</v>
      </c>
      <c r="Q2289" s="6" t="s">
        <v>16973</v>
      </c>
      <c r="R2289">
        <v>2</v>
      </c>
      <c r="S2289">
        <v>0</v>
      </c>
      <c r="T2289">
        <v>-2</v>
      </c>
      <c r="U2289">
        <v>600</v>
      </c>
      <c r="V2289" s="6" t="s">
        <v>17183</v>
      </c>
      <c r="W2289" s="6" t="s">
        <v>16946</v>
      </c>
      <c r="X2289" s="55">
        <v>44663</v>
      </c>
      <c r="Y2289">
        <v>70000</v>
      </c>
      <c r="Z2289">
        <v>15087.5</v>
      </c>
      <c r="AA2289" s="6" t="s">
        <v>17198</v>
      </c>
      <c r="AB2289" s="6" t="s">
        <v>16947</v>
      </c>
      <c r="AD2289" s="6" t="s">
        <v>16765</v>
      </c>
      <c r="AE2289">
        <v>53603</v>
      </c>
      <c r="AF2289">
        <v>48426</v>
      </c>
      <c r="AG2289" s="6" t="s">
        <v>16973</v>
      </c>
      <c r="AH2289" s="6" t="s">
        <v>16950</v>
      </c>
      <c r="AI2289" s="6" t="s">
        <v>16951</v>
      </c>
      <c r="AJ2289" s="6" t="s">
        <v>16765</v>
      </c>
      <c r="AK2289" s="6" t="s">
        <v>16765</v>
      </c>
      <c r="AL2289" s="6" t="s">
        <v>16765</v>
      </c>
      <c r="AM2289" s="6" t="s">
        <v>16952</v>
      </c>
      <c r="AN2289">
        <v>0</v>
      </c>
      <c r="AO2289" s="55">
        <v>44663</v>
      </c>
      <c r="AP2289" s="6" t="s">
        <v>17190</v>
      </c>
      <c r="AQ2289">
        <v>0</v>
      </c>
      <c r="AR2289" s="6" t="s">
        <v>17184</v>
      </c>
      <c r="AS2289" s="6" t="s">
        <v>17002</v>
      </c>
      <c r="AT2289" s="6" t="s">
        <v>16947</v>
      </c>
      <c r="AU2289">
        <v>0</v>
      </c>
      <c r="AV2289">
        <v>0</v>
      </c>
      <c r="AW2289" s="6" t="s">
        <v>16956</v>
      </c>
      <c r="AX2289" s="6" t="s">
        <v>16765</v>
      </c>
      <c r="AY2289" s="6" t="s">
        <v>16765</v>
      </c>
      <c r="AZ2289" s="6" t="s">
        <v>16958</v>
      </c>
      <c r="BA2289" s="6" t="s">
        <v>16765</v>
      </c>
      <c r="BB2289" s="6" t="s">
        <v>16959</v>
      </c>
      <c r="BC2289" s="6" t="s">
        <v>16765</v>
      </c>
      <c r="BD2289" s="6" t="s">
        <v>16960</v>
      </c>
      <c r="BE2289" s="6" t="s">
        <v>16961</v>
      </c>
      <c r="BF2289" s="6" t="s">
        <v>13575</v>
      </c>
      <c r="BG2289" s="6" t="s">
        <v>13575</v>
      </c>
      <c r="BH2289" s="6" t="s">
        <v>16959</v>
      </c>
      <c r="BI2289">
        <v>0</v>
      </c>
      <c r="BJ2289" s="6" t="s">
        <v>16958</v>
      </c>
      <c r="BK2289">
        <v>0</v>
      </c>
      <c r="BL2289" s="6" t="s">
        <v>315</v>
      </c>
      <c r="BM2289" s="56">
        <f>COUNTIF($B$2:B2289,B2289)</f>
        <v>2</v>
      </c>
      <c r="BN2289" s="6" t="str">
        <f t="shared" si="35"/>
        <v>17062-2</v>
      </c>
    </row>
    <row r="2290" spans="1:66" x14ac:dyDescent="0.25">
      <c r="A2290">
        <v>1</v>
      </c>
      <c r="B2290">
        <v>17062</v>
      </c>
      <c r="C2290" s="6" t="s">
        <v>20377</v>
      </c>
      <c r="D2290">
        <v>5</v>
      </c>
      <c r="E2290">
        <v>2</v>
      </c>
      <c r="F2290">
        <v>20</v>
      </c>
      <c r="G2290">
        <v>208</v>
      </c>
      <c r="H2290" s="6" t="s">
        <v>17010</v>
      </c>
      <c r="I2290">
        <v>1</v>
      </c>
      <c r="J2290">
        <v>231253</v>
      </c>
      <c r="K2290">
        <v>7</v>
      </c>
      <c r="L2290" s="55">
        <v>44589</v>
      </c>
      <c r="M2290" s="6" t="s">
        <v>16765</v>
      </c>
      <c r="N2290" s="55">
        <v>44678</v>
      </c>
      <c r="O2290">
        <v>101489</v>
      </c>
      <c r="P2290" s="6" t="s">
        <v>16795</v>
      </c>
      <c r="Q2290" s="6" t="s">
        <v>16973</v>
      </c>
      <c r="R2290">
        <v>2</v>
      </c>
      <c r="S2290">
        <v>0</v>
      </c>
      <c r="T2290">
        <v>-2</v>
      </c>
      <c r="U2290">
        <v>600</v>
      </c>
      <c r="V2290" s="6" t="s">
        <v>17183</v>
      </c>
      <c r="W2290" s="6" t="s">
        <v>16946</v>
      </c>
      <c r="X2290" s="55">
        <v>44663</v>
      </c>
      <c r="Y2290">
        <v>70000</v>
      </c>
      <c r="Z2290">
        <v>15087.5</v>
      </c>
      <c r="AA2290" s="6" t="s">
        <v>17198</v>
      </c>
      <c r="AB2290" s="6" t="s">
        <v>16947</v>
      </c>
      <c r="AD2290" s="6" t="s">
        <v>16765</v>
      </c>
      <c r="AE2290">
        <v>53982</v>
      </c>
      <c r="AF2290">
        <v>48758</v>
      </c>
      <c r="AG2290" s="6" t="s">
        <v>16973</v>
      </c>
      <c r="AH2290" s="6" t="s">
        <v>16950</v>
      </c>
      <c r="AI2290" s="6" t="s">
        <v>16951</v>
      </c>
      <c r="AJ2290" s="6" t="s">
        <v>16765</v>
      </c>
      <c r="AK2290" s="6" t="s">
        <v>16765</v>
      </c>
      <c r="AL2290" s="6" t="s">
        <v>16765</v>
      </c>
      <c r="AM2290" s="6" t="s">
        <v>16952</v>
      </c>
      <c r="AN2290">
        <v>0</v>
      </c>
      <c r="AO2290" s="55">
        <v>44663</v>
      </c>
      <c r="AP2290" s="6" t="s">
        <v>17190</v>
      </c>
      <c r="AQ2290">
        <v>0</v>
      </c>
      <c r="AR2290" s="6" t="s">
        <v>17184</v>
      </c>
      <c r="AS2290" s="6" t="s">
        <v>17002</v>
      </c>
      <c r="AT2290" s="6" t="s">
        <v>16947</v>
      </c>
      <c r="AU2290">
        <v>0</v>
      </c>
      <c r="AV2290">
        <v>0</v>
      </c>
      <c r="AW2290" s="6" t="s">
        <v>16956</v>
      </c>
      <c r="AX2290" s="6" t="s">
        <v>16765</v>
      </c>
      <c r="AY2290" s="6" t="s">
        <v>16765</v>
      </c>
      <c r="AZ2290" s="6" t="s">
        <v>16958</v>
      </c>
      <c r="BA2290" s="6" t="s">
        <v>16765</v>
      </c>
      <c r="BB2290" s="6" t="s">
        <v>16959</v>
      </c>
      <c r="BC2290" s="6" t="s">
        <v>16765</v>
      </c>
      <c r="BD2290" s="6" t="s">
        <v>16960</v>
      </c>
      <c r="BE2290" s="6" t="s">
        <v>16961</v>
      </c>
      <c r="BF2290" s="6" t="s">
        <v>13575</v>
      </c>
      <c r="BG2290" s="6" t="s">
        <v>13575</v>
      </c>
      <c r="BH2290" s="6" t="s">
        <v>16959</v>
      </c>
      <c r="BI2290">
        <v>0</v>
      </c>
      <c r="BJ2290" s="6" t="s">
        <v>16958</v>
      </c>
      <c r="BK2290">
        <v>0</v>
      </c>
      <c r="BL2290" s="6" t="s">
        <v>315</v>
      </c>
      <c r="BM2290" s="56">
        <f>COUNTIF($B$2:B2290,B2290)</f>
        <v>3</v>
      </c>
      <c r="BN2290" s="6" t="str">
        <f t="shared" si="35"/>
        <v>17062-3</v>
      </c>
    </row>
    <row r="2291" spans="1:66" x14ac:dyDescent="0.25">
      <c r="A2291">
        <v>1</v>
      </c>
      <c r="B2291">
        <v>17062</v>
      </c>
      <c r="C2291" s="6" t="s">
        <v>20377</v>
      </c>
      <c r="D2291">
        <v>5</v>
      </c>
      <c r="E2291">
        <v>2</v>
      </c>
      <c r="F2291">
        <v>20</v>
      </c>
      <c r="G2291">
        <v>208</v>
      </c>
      <c r="H2291" s="6" t="s">
        <v>17010</v>
      </c>
      <c r="I2291">
        <v>1</v>
      </c>
      <c r="J2291">
        <v>166914</v>
      </c>
      <c r="K2291">
        <v>7</v>
      </c>
      <c r="L2291" s="55">
        <v>44473</v>
      </c>
      <c r="M2291" s="6" t="s">
        <v>16765</v>
      </c>
      <c r="N2291" s="55">
        <v>44590</v>
      </c>
      <c r="O2291">
        <v>101490</v>
      </c>
      <c r="P2291" s="6" t="s">
        <v>16796</v>
      </c>
      <c r="Q2291" s="6" t="s">
        <v>16973</v>
      </c>
      <c r="R2291">
        <v>1</v>
      </c>
      <c r="S2291">
        <v>0</v>
      </c>
      <c r="T2291">
        <v>-1</v>
      </c>
      <c r="U2291">
        <v>348</v>
      </c>
      <c r="V2291" s="6" t="s">
        <v>17183</v>
      </c>
      <c r="W2291" s="6" t="s">
        <v>16946</v>
      </c>
      <c r="X2291" s="55">
        <v>44663</v>
      </c>
      <c r="Y2291">
        <v>70000</v>
      </c>
      <c r="Z2291">
        <v>15087.5</v>
      </c>
      <c r="AA2291" s="6" t="s">
        <v>17198</v>
      </c>
      <c r="AB2291" s="6" t="s">
        <v>16947</v>
      </c>
      <c r="AD2291" s="6" t="s">
        <v>16765</v>
      </c>
      <c r="AE2291">
        <v>53587</v>
      </c>
      <c r="AF2291">
        <v>48410</v>
      </c>
      <c r="AG2291" s="6" t="s">
        <v>16973</v>
      </c>
      <c r="AH2291" s="6" t="s">
        <v>16950</v>
      </c>
      <c r="AI2291" s="6" t="s">
        <v>16951</v>
      </c>
      <c r="AJ2291" s="6" t="s">
        <v>16765</v>
      </c>
      <c r="AK2291" s="6" t="s">
        <v>16765</v>
      </c>
      <c r="AL2291" s="6" t="s">
        <v>16765</v>
      </c>
      <c r="AM2291" s="6" t="s">
        <v>16952</v>
      </c>
      <c r="AN2291">
        <v>0</v>
      </c>
      <c r="AO2291" s="55">
        <v>44663</v>
      </c>
      <c r="AP2291" s="6" t="s">
        <v>17190</v>
      </c>
      <c r="AQ2291">
        <v>0</v>
      </c>
      <c r="AR2291" s="6" t="s">
        <v>17184</v>
      </c>
      <c r="AS2291" s="6" t="s">
        <v>17002</v>
      </c>
      <c r="AT2291" s="6" t="s">
        <v>16947</v>
      </c>
      <c r="AU2291">
        <v>0</v>
      </c>
      <c r="AV2291">
        <v>0</v>
      </c>
      <c r="AW2291" s="6" t="s">
        <v>16956</v>
      </c>
      <c r="AX2291" s="6" t="s">
        <v>16765</v>
      </c>
      <c r="AY2291" s="6" t="s">
        <v>16765</v>
      </c>
      <c r="AZ2291" s="6" t="s">
        <v>16958</v>
      </c>
      <c r="BA2291" s="6" t="s">
        <v>16765</v>
      </c>
      <c r="BB2291" s="6" t="s">
        <v>16959</v>
      </c>
      <c r="BC2291" s="6" t="s">
        <v>16765</v>
      </c>
      <c r="BD2291" s="6" t="s">
        <v>16960</v>
      </c>
      <c r="BE2291" s="6" t="s">
        <v>16961</v>
      </c>
      <c r="BF2291" s="6" t="s">
        <v>13575</v>
      </c>
      <c r="BG2291" s="6" t="s">
        <v>13575</v>
      </c>
      <c r="BH2291" s="6" t="s">
        <v>16959</v>
      </c>
      <c r="BI2291">
        <v>0</v>
      </c>
      <c r="BJ2291" s="6" t="s">
        <v>16958</v>
      </c>
      <c r="BK2291">
        <v>0</v>
      </c>
      <c r="BL2291" s="6" t="s">
        <v>315</v>
      </c>
      <c r="BM2291" s="56">
        <f>COUNTIF($B$2:B2291,B2291)</f>
        <v>4</v>
      </c>
      <c r="BN2291" s="6" t="str">
        <f t="shared" si="35"/>
        <v>17062-4</v>
      </c>
    </row>
    <row r="2292" spans="1:66" x14ac:dyDescent="0.25">
      <c r="A2292">
        <v>1</v>
      </c>
      <c r="B2292">
        <v>17062</v>
      </c>
      <c r="C2292" s="6" t="s">
        <v>20377</v>
      </c>
      <c r="D2292">
        <v>5</v>
      </c>
      <c r="E2292">
        <v>2</v>
      </c>
      <c r="F2292">
        <v>20</v>
      </c>
      <c r="G2292">
        <v>208</v>
      </c>
      <c r="H2292" s="6" t="s">
        <v>17010</v>
      </c>
      <c r="I2292">
        <v>1</v>
      </c>
      <c r="J2292">
        <v>169904</v>
      </c>
      <c r="K2292">
        <v>7</v>
      </c>
      <c r="L2292" s="55">
        <v>44477</v>
      </c>
      <c r="M2292" s="6" t="s">
        <v>16765</v>
      </c>
      <c r="N2292" s="55">
        <v>44566</v>
      </c>
      <c r="O2292">
        <v>101490</v>
      </c>
      <c r="P2292" s="6" t="s">
        <v>16796</v>
      </c>
      <c r="Q2292" s="6" t="s">
        <v>16973</v>
      </c>
      <c r="R2292">
        <v>1</v>
      </c>
      <c r="S2292">
        <v>0</v>
      </c>
      <c r="T2292">
        <v>-1</v>
      </c>
      <c r="U2292">
        <v>348</v>
      </c>
      <c r="V2292" s="6" t="s">
        <v>17183</v>
      </c>
      <c r="W2292" s="6" t="s">
        <v>16946</v>
      </c>
      <c r="X2292" s="55">
        <v>44663</v>
      </c>
      <c r="Y2292">
        <v>70000</v>
      </c>
      <c r="Z2292">
        <v>15087.5</v>
      </c>
      <c r="AA2292" s="6" t="s">
        <v>17198</v>
      </c>
      <c r="AB2292" s="6" t="s">
        <v>16947</v>
      </c>
      <c r="AD2292" s="6" t="s">
        <v>16765</v>
      </c>
      <c r="AE2292">
        <v>53604</v>
      </c>
      <c r="AF2292">
        <v>48427</v>
      </c>
      <c r="AG2292" s="6" t="s">
        <v>16973</v>
      </c>
      <c r="AH2292" s="6" t="s">
        <v>16950</v>
      </c>
      <c r="AI2292" s="6" t="s">
        <v>16951</v>
      </c>
      <c r="AJ2292" s="6" t="s">
        <v>16765</v>
      </c>
      <c r="AK2292" s="6" t="s">
        <v>16765</v>
      </c>
      <c r="AL2292" s="6" t="s">
        <v>16765</v>
      </c>
      <c r="AM2292" s="6" t="s">
        <v>16952</v>
      </c>
      <c r="AN2292">
        <v>0</v>
      </c>
      <c r="AO2292" s="55">
        <v>44663</v>
      </c>
      <c r="AP2292" s="6" t="s">
        <v>17190</v>
      </c>
      <c r="AQ2292">
        <v>0</v>
      </c>
      <c r="AR2292" s="6" t="s">
        <v>17184</v>
      </c>
      <c r="AS2292" s="6" t="s">
        <v>17002</v>
      </c>
      <c r="AT2292" s="6" t="s">
        <v>16947</v>
      </c>
      <c r="AU2292">
        <v>0</v>
      </c>
      <c r="AV2292">
        <v>0</v>
      </c>
      <c r="AW2292" s="6" t="s">
        <v>16956</v>
      </c>
      <c r="AX2292" s="6" t="s">
        <v>16765</v>
      </c>
      <c r="AY2292" s="6" t="s">
        <v>16765</v>
      </c>
      <c r="AZ2292" s="6" t="s">
        <v>16958</v>
      </c>
      <c r="BA2292" s="6" t="s">
        <v>16765</v>
      </c>
      <c r="BB2292" s="6" t="s">
        <v>16959</v>
      </c>
      <c r="BC2292" s="6" t="s">
        <v>16765</v>
      </c>
      <c r="BD2292" s="6" t="s">
        <v>16960</v>
      </c>
      <c r="BE2292" s="6" t="s">
        <v>16961</v>
      </c>
      <c r="BF2292" s="6" t="s">
        <v>13575</v>
      </c>
      <c r="BG2292" s="6" t="s">
        <v>13575</v>
      </c>
      <c r="BH2292" s="6" t="s">
        <v>16959</v>
      </c>
      <c r="BI2292">
        <v>0</v>
      </c>
      <c r="BJ2292" s="6" t="s">
        <v>16958</v>
      </c>
      <c r="BK2292">
        <v>0</v>
      </c>
      <c r="BL2292" s="6" t="s">
        <v>315</v>
      </c>
      <c r="BM2292" s="56">
        <f>COUNTIF($B$2:B2292,B2292)</f>
        <v>5</v>
      </c>
      <c r="BN2292" s="6" t="str">
        <f t="shared" si="35"/>
        <v>17062-5</v>
      </c>
    </row>
    <row r="2293" spans="1:66" x14ac:dyDescent="0.25">
      <c r="A2293">
        <v>1</v>
      </c>
      <c r="B2293">
        <v>17062</v>
      </c>
      <c r="C2293" s="6" t="s">
        <v>20377</v>
      </c>
      <c r="D2293">
        <v>5</v>
      </c>
      <c r="E2293">
        <v>2</v>
      </c>
      <c r="F2293">
        <v>20</v>
      </c>
      <c r="G2293">
        <v>208</v>
      </c>
      <c r="H2293" s="6" t="s">
        <v>17010</v>
      </c>
      <c r="I2293">
        <v>1</v>
      </c>
      <c r="J2293">
        <v>231254</v>
      </c>
      <c r="K2293">
        <v>7</v>
      </c>
      <c r="L2293" s="55">
        <v>44589</v>
      </c>
      <c r="M2293" s="6" t="s">
        <v>16765</v>
      </c>
      <c r="N2293" s="55">
        <v>44618</v>
      </c>
      <c r="O2293">
        <v>101490</v>
      </c>
      <c r="P2293" s="6" t="s">
        <v>16796</v>
      </c>
      <c r="Q2293" s="6" t="s">
        <v>16973</v>
      </c>
      <c r="R2293">
        <v>2</v>
      </c>
      <c r="S2293">
        <v>0</v>
      </c>
      <c r="T2293">
        <v>-2</v>
      </c>
      <c r="U2293">
        <v>696</v>
      </c>
      <c r="V2293" s="6" t="s">
        <v>17183</v>
      </c>
      <c r="W2293" s="6" t="s">
        <v>16946</v>
      </c>
      <c r="X2293" s="55">
        <v>44663</v>
      </c>
      <c r="Y2293">
        <v>70000</v>
      </c>
      <c r="Z2293">
        <v>15087.5</v>
      </c>
      <c r="AA2293" s="6" t="s">
        <v>17198</v>
      </c>
      <c r="AB2293" s="6" t="s">
        <v>16947</v>
      </c>
      <c r="AD2293" s="6" t="s">
        <v>16765</v>
      </c>
      <c r="AE2293">
        <v>53983</v>
      </c>
      <c r="AF2293">
        <v>48759</v>
      </c>
      <c r="AG2293" s="6" t="s">
        <v>16973</v>
      </c>
      <c r="AH2293" s="6" t="s">
        <v>16950</v>
      </c>
      <c r="AI2293" s="6" t="s">
        <v>16951</v>
      </c>
      <c r="AJ2293" s="6" t="s">
        <v>16765</v>
      </c>
      <c r="AK2293" s="6" t="s">
        <v>16765</v>
      </c>
      <c r="AL2293" s="6" t="s">
        <v>16765</v>
      </c>
      <c r="AM2293" s="6" t="s">
        <v>16952</v>
      </c>
      <c r="AN2293">
        <v>0</v>
      </c>
      <c r="AO2293" s="55">
        <v>44663</v>
      </c>
      <c r="AP2293" s="6" t="s">
        <v>17190</v>
      </c>
      <c r="AQ2293">
        <v>0</v>
      </c>
      <c r="AR2293" s="6" t="s">
        <v>17184</v>
      </c>
      <c r="AS2293" s="6" t="s">
        <v>17002</v>
      </c>
      <c r="AT2293" s="6" t="s">
        <v>16947</v>
      </c>
      <c r="AU2293">
        <v>0</v>
      </c>
      <c r="AV2293">
        <v>0</v>
      </c>
      <c r="AW2293" s="6" t="s">
        <v>16956</v>
      </c>
      <c r="AX2293" s="6" t="s">
        <v>16765</v>
      </c>
      <c r="AY2293" s="6" t="s">
        <v>16765</v>
      </c>
      <c r="AZ2293" s="6" t="s">
        <v>16958</v>
      </c>
      <c r="BA2293" s="6" t="s">
        <v>16765</v>
      </c>
      <c r="BB2293" s="6" t="s">
        <v>16959</v>
      </c>
      <c r="BC2293" s="6" t="s">
        <v>16765</v>
      </c>
      <c r="BD2293" s="6" t="s">
        <v>16960</v>
      </c>
      <c r="BE2293" s="6" t="s">
        <v>16961</v>
      </c>
      <c r="BF2293" s="6" t="s">
        <v>13575</v>
      </c>
      <c r="BG2293" s="6" t="s">
        <v>13575</v>
      </c>
      <c r="BH2293" s="6" t="s">
        <v>16959</v>
      </c>
      <c r="BI2293">
        <v>0</v>
      </c>
      <c r="BJ2293" s="6" t="s">
        <v>16958</v>
      </c>
      <c r="BK2293">
        <v>0</v>
      </c>
      <c r="BL2293" s="6" t="s">
        <v>315</v>
      </c>
      <c r="BM2293" s="56">
        <f>COUNTIF($B$2:B2293,B2293)</f>
        <v>6</v>
      </c>
      <c r="BN2293" s="6" t="str">
        <f t="shared" si="35"/>
        <v>17062-6</v>
      </c>
    </row>
    <row r="2294" spans="1:66" x14ac:dyDescent="0.25">
      <c r="A2294">
        <v>1</v>
      </c>
      <c r="B2294">
        <v>17065</v>
      </c>
      <c r="C2294" s="6" t="s">
        <v>20378</v>
      </c>
      <c r="D2294">
        <v>5</v>
      </c>
      <c r="E2294">
        <v>3</v>
      </c>
      <c r="F2294">
        <v>30</v>
      </c>
      <c r="G2294">
        <v>305</v>
      </c>
      <c r="H2294" s="6" t="s">
        <v>17007</v>
      </c>
      <c r="I2294">
        <v>1</v>
      </c>
      <c r="J2294">
        <v>130521</v>
      </c>
      <c r="K2294">
        <v>7</v>
      </c>
      <c r="L2294" s="55">
        <v>44406</v>
      </c>
      <c r="M2294" s="6" t="s">
        <v>16765</v>
      </c>
      <c r="N2294" s="55">
        <v>44771</v>
      </c>
      <c r="O2294">
        <v>126677</v>
      </c>
      <c r="P2294" s="6" t="s">
        <v>16766</v>
      </c>
      <c r="Q2294" s="6" t="s">
        <v>20379</v>
      </c>
      <c r="R2294">
        <v>1</v>
      </c>
      <c r="S2294">
        <v>0</v>
      </c>
      <c r="T2294">
        <v>-1</v>
      </c>
      <c r="U2294">
        <v>3237.25</v>
      </c>
      <c r="V2294" s="6" t="s">
        <v>16945</v>
      </c>
      <c r="W2294" s="6" t="s">
        <v>16946</v>
      </c>
      <c r="X2294" s="55">
        <v>44652</v>
      </c>
      <c r="Y2294">
        <v>10000</v>
      </c>
      <c r="Z2294">
        <v>0</v>
      </c>
      <c r="AA2294" s="6" t="s">
        <v>16765</v>
      </c>
      <c r="AB2294" s="6" t="s">
        <v>16947</v>
      </c>
      <c r="AD2294" s="6" t="s">
        <v>16948</v>
      </c>
      <c r="AE2294">
        <v>53353</v>
      </c>
      <c r="AF2294">
        <v>48208</v>
      </c>
      <c r="AG2294" s="6" t="s">
        <v>16949</v>
      </c>
      <c r="AH2294" s="6" t="s">
        <v>16950</v>
      </c>
      <c r="AI2294" s="6" t="s">
        <v>16951</v>
      </c>
      <c r="AJ2294" s="6" t="s">
        <v>16765</v>
      </c>
      <c r="AK2294" s="6" t="s">
        <v>16765</v>
      </c>
      <c r="AL2294" s="6" t="s">
        <v>16765</v>
      </c>
      <c r="AM2294" s="6" t="s">
        <v>16952</v>
      </c>
      <c r="AN2294">
        <v>0</v>
      </c>
      <c r="AO2294" s="55">
        <v>44652</v>
      </c>
      <c r="AP2294" s="6" t="s">
        <v>16953</v>
      </c>
      <c r="AQ2294">
        <v>0</v>
      </c>
      <c r="AR2294" s="6" t="s">
        <v>16954</v>
      </c>
      <c r="AS2294" s="6" t="s">
        <v>16955</v>
      </c>
      <c r="AT2294" s="6" t="s">
        <v>16947</v>
      </c>
      <c r="AU2294">
        <v>0</v>
      </c>
      <c r="AV2294">
        <v>0</v>
      </c>
      <c r="AW2294" s="6" t="s">
        <v>16956</v>
      </c>
      <c r="AX2294" s="6" t="s">
        <v>17189</v>
      </c>
      <c r="AY2294" s="6" t="s">
        <v>16765</v>
      </c>
      <c r="AZ2294" s="6" t="s">
        <v>16958</v>
      </c>
      <c r="BA2294" s="6" t="s">
        <v>16765</v>
      </c>
      <c r="BB2294" s="6" t="s">
        <v>16959</v>
      </c>
      <c r="BC2294" s="6" t="s">
        <v>16765</v>
      </c>
      <c r="BD2294" s="6" t="s">
        <v>16960</v>
      </c>
      <c r="BE2294" s="6" t="s">
        <v>16961</v>
      </c>
      <c r="BF2294" s="6" t="s">
        <v>13575</v>
      </c>
      <c r="BG2294" s="6" t="s">
        <v>13575</v>
      </c>
      <c r="BH2294" s="6" t="s">
        <v>16959</v>
      </c>
      <c r="BI2294">
        <v>0</v>
      </c>
      <c r="BJ2294" s="6" t="s">
        <v>16958</v>
      </c>
      <c r="BK2294">
        <v>0</v>
      </c>
      <c r="BL2294" s="6" t="s">
        <v>315</v>
      </c>
      <c r="BM2294" s="56">
        <f>COUNTIF($B$2:B2294,B2294)</f>
        <v>1</v>
      </c>
      <c r="BN2294" s="6" t="str">
        <f t="shared" si="35"/>
        <v>17065-1</v>
      </c>
    </row>
    <row r="2295" spans="1:66" x14ac:dyDescent="0.25">
      <c r="A2295">
        <v>1</v>
      </c>
      <c r="B2295">
        <v>17069</v>
      </c>
      <c r="C2295" s="6" t="s">
        <v>20380</v>
      </c>
      <c r="D2295">
        <v>5</v>
      </c>
      <c r="E2295">
        <v>1</v>
      </c>
      <c r="F2295">
        <v>10</v>
      </c>
      <c r="G2295">
        <v>107</v>
      </c>
      <c r="H2295" s="6" t="s">
        <v>16963</v>
      </c>
      <c r="I2295">
        <v>1</v>
      </c>
      <c r="J2295">
        <v>121455</v>
      </c>
      <c r="K2295">
        <v>7</v>
      </c>
      <c r="L2295" s="55">
        <v>44390</v>
      </c>
      <c r="M2295" s="6" t="s">
        <v>16765</v>
      </c>
      <c r="N2295" s="55">
        <v>44755</v>
      </c>
      <c r="O2295">
        <v>638966</v>
      </c>
      <c r="P2295" s="6" t="s">
        <v>16818</v>
      </c>
      <c r="Q2295" s="6" t="s">
        <v>20381</v>
      </c>
      <c r="R2295">
        <v>1</v>
      </c>
      <c r="S2295">
        <v>0</v>
      </c>
      <c r="T2295">
        <v>-1</v>
      </c>
      <c r="U2295">
        <v>1688</v>
      </c>
      <c r="V2295" s="6" t="s">
        <v>16945</v>
      </c>
      <c r="W2295" s="6" t="s">
        <v>16946</v>
      </c>
      <c r="X2295" s="55">
        <v>44663</v>
      </c>
      <c r="Y2295">
        <v>80000</v>
      </c>
      <c r="Z2295">
        <v>16130.16</v>
      </c>
      <c r="AA2295" s="6" t="s">
        <v>17198</v>
      </c>
      <c r="AB2295" s="6" t="s">
        <v>16947</v>
      </c>
      <c r="AD2295" s="6" t="s">
        <v>16948</v>
      </c>
      <c r="AE2295">
        <v>53322</v>
      </c>
      <c r="AF2295">
        <v>48184</v>
      </c>
      <c r="AG2295" s="6" t="s">
        <v>16949</v>
      </c>
      <c r="AH2295" s="6" t="s">
        <v>16950</v>
      </c>
      <c r="AI2295" s="6" t="s">
        <v>16951</v>
      </c>
      <c r="AJ2295" s="6" t="s">
        <v>16765</v>
      </c>
      <c r="AK2295" s="6" t="s">
        <v>16765</v>
      </c>
      <c r="AL2295" s="6" t="s">
        <v>16765</v>
      </c>
      <c r="AM2295" s="6" t="s">
        <v>16952</v>
      </c>
      <c r="AN2295">
        <v>0</v>
      </c>
      <c r="AO2295" s="55">
        <v>44663</v>
      </c>
      <c r="AP2295" s="6" t="s">
        <v>16953</v>
      </c>
      <c r="AQ2295">
        <v>0</v>
      </c>
      <c r="AR2295" s="6" t="s">
        <v>16954</v>
      </c>
      <c r="AS2295" s="6" t="s">
        <v>16955</v>
      </c>
      <c r="AT2295" s="6" t="s">
        <v>16947</v>
      </c>
      <c r="AU2295">
        <v>0</v>
      </c>
      <c r="AV2295">
        <v>0</v>
      </c>
      <c r="AW2295" s="6" t="s">
        <v>16956</v>
      </c>
      <c r="AX2295" s="6" t="s">
        <v>20382</v>
      </c>
      <c r="AY2295" s="6" t="s">
        <v>16765</v>
      </c>
      <c r="AZ2295" s="6" t="s">
        <v>16958</v>
      </c>
      <c r="BA2295" s="6" t="s">
        <v>16765</v>
      </c>
      <c r="BB2295" s="6" t="s">
        <v>16959</v>
      </c>
      <c r="BC2295" s="6" t="s">
        <v>16765</v>
      </c>
      <c r="BD2295" s="6" t="s">
        <v>16960</v>
      </c>
      <c r="BE2295" s="6" t="s">
        <v>16961</v>
      </c>
      <c r="BF2295" s="6" t="s">
        <v>13575</v>
      </c>
      <c r="BG2295" s="6" t="s">
        <v>13575</v>
      </c>
      <c r="BH2295" s="6" t="s">
        <v>16959</v>
      </c>
      <c r="BI2295">
        <v>0</v>
      </c>
      <c r="BJ2295" s="6" t="s">
        <v>16958</v>
      </c>
      <c r="BK2295">
        <v>0</v>
      </c>
      <c r="BL2295" s="6" t="s">
        <v>315</v>
      </c>
      <c r="BM2295" s="56">
        <f>COUNTIF($B$2:B2295,B2295)</f>
        <v>1</v>
      </c>
      <c r="BN2295" s="6" t="str">
        <f t="shared" si="35"/>
        <v>17069-1</v>
      </c>
    </row>
    <row r="2296" spans="1:66" x14ac:dyDescent="0.25">
      <c r="A2296">
        <v>1</v>
      </c>
      <c r="B2296">
        <v>17080</v>
      </c>
      <c r="C2296" s="6" t="s">
        <v>20383</v>
      </c>
      <c r="D2296">
        <v>5</v>
      </c>
      <c r="E2296">
        <v>2</v>
      </c>
      <c r="F2296">
        <v>20</v>
      </c>
      <c r="G2296">
        <v>205</v>
      </c>
      <c r="H2296" s="6" t="s">
        <v>16963</v>
      </c>
      <c r="I2296">
        <v>1</v>
      </c>
      <c r="J2296">
        <v>13580</v>
      </c>
      <c r="K2296">
        <v>7</v>
      </c>
      <c r="L2296" s="55">
        <v>44186</v>
      </c>
      <c r="M2296" s="6" t="s">
        <v>16765</v>
      </c>
      <c r="N2296" s="55">
        <v>44799</v>
      </c>
      <c r="O2296">
        <v>118784</v>
      </c>
      <c r="P2296" s="6" t="s">
        <v>16764</v>
      </c>
      <c r="Q2296" s="6" t="s">
        <v>20384</v>
      </c>
      <c r="R2296">
        <v>1</v>
      </c>
      <c r="S2296">
        <v>0</v>
      </c>
      <c r="T2296">
        <v>-1</v>
      </c>
      <c r="U2296">
        <v>1651</v>
      </c>
      <c r="V2296" s="6" t="s">
        <v>16945</v>
      </c>
      <c r="W2296" s="6" t="s">
        <v>16946</v>
      </c>
      <c r="X2296" s="55">
        <v>44663</v>
      </c>
      <c r="Y2296">
        <v>0</v>
      </c>
      <c r="Z2296">
        <v>1237.23</v>
      </c>
      <c r="AA2296" s="6" t="s">
        <v>16969</v>
      </c>
      <c r="AB2296" s="6" t="s">
        <v>16947</v>
      </c>
      <c r="AD2296" s="6" t="s">
        <v>16948</v>
      </c>
      <c r="AE2296">
        <v>52763</v>
      </c>
      <c r="AF2296">
        <v>47740</v>
      </c>
      <c r="AG2296" s="6" t="s">
        <v>16949</v>
      </c>
      <c r="AH2296" s="6" t="s">
        <v>16950</v>
      </c>
      <c r="AI2296" s="6" t="s">
        <v>16951</v>
      </c>
      <c r="AJ2296" s="6" t="s">
        <v>16765</v>
      </c>
      <c r="AK2296" s="6" t="s">
        <v>16765</v>
      </c>
      <c r="AL2296" s="6" t="s">
        <v>16765</v>
      </c>
      <c r="AM2296" s="6" t="s">
        <v>16952</v>
      </c>
      <c r="AN2296">
        <v>0</v>
      </c>
      <c r="AO2296" s="55">
        <v>44663</v>
      </c>
      <c r="AP2296" s="6" t="s">
        <v>16953</v>
      </c>
      <c r="AQ2296">
        <v>0</v>
      </c>
      <c r="AR2296" s="6" t="s">
        <v>16954</v>
      </c>
      <c r="AS2296" s="6" t="s">
        <v>16955</v>
      </c>
      <c r="AT2296" s="6" t="s">
        <v>16947</v>
      </c>
      <c r="AU2296">
        <v>0</v>
      </c>
      <c r="AV2296">
        <v>0</v>
      </c>
      <c r="AW2296" s="6" t="s">
        <v>16956</v>
      </c>
      <c r="AX2296" s="6" t="s">
        <v>18186</v>
      </c>
      <c r="AY2296" s="6" t="s">
        <v>16765</v>
      </c>
      <c r="AZ2296" s="6" t="s">
        <v>16958</v>
      </c>
      <c r="BA2296" s="6" t="s">
        <v>16765</v>
      </c>
      <c r="BB2296" s="6" t="s">
        <v>16959</v>
      </c>
      <c r="BC2296" s="6" t="s">
        <v>16765</v>
      </c>
      <c r="BD2296" s="6" t="s">
        <v>16960</v>
      </c>
      <c r="BE2296" s="6" t="s">
        <v>16961</v>
      </c>
      <c r="BF2296" s="6" t="s">
        <v>13575</v>
      </c>
      <c r="BG2296" s="6" t="s">
        <v>13575</v>
      </c>
      <c r="BH2296" s="6" t="s">
        <v>16959</v>
      </c>
      <c r="BI2296">
        <v>0</v>
      </c>
      <c r="BJ2296" s="6" t="s">
        <v>16958</v>
      </c>
      <c r="BK2296">
        <v>0</v>
      </c>
      <c r="BL2296" s="6" t="s">
        <v>315</v>
      </c>
      <c r="BM2296" s="56">
        <f>COUNTIF($B$2:B2296,B2296)</f>
        <v>1</v>
      </c>
      <c r="BN2296" s="6" t="str">
        <f t="shared" si="35"/>
        <v>17080-1</v>
      </c>
    </row>
    <row r="2297" spans="1:66" x14ac:dyDescent="0.25">
      <c r="A2297">
        <v>1</v>
      </c>
      <c r="B2297">
        <v>17083</v>
      </c>
      <c r="C2297" s="6" t="s">
        <v>20385</v>
      </c>
      <c r="D2297">
        <v>5</v>
      </c>
      <c r="E2297">
        <v>1</v>
      </c>
      <c r="F2297">
        <v>10</v>
      </c>
      <c r="G2297">
        <v>107</v>
      </c>
      <c r="H2297" s="6" t="s">
        <v>16963</v>
      </c>
      <c r="I2297">
        <v>1</v>
      </c>
      <c r="J2297">
        <v>156648</v>
      </c>
      <c r="K2297">
        <v>7</v>
      </c>
      <c r="L2297" s="55">
        <v>44454</v>
      </c>
      <c r="M2297" s="6" t="s">
        <v>16765</v>
      </c>
      <c r="N2297" s="55">
        <v>44819</v>
      </c>
      <c r="O2297">
        <v>783178</v>
      </c>
      <c r="P2297" s="6" t="s">
        <v>16839</v>
      </c>
      <c r="Q2297" s="6" t="s">
        <v>20386</v>
      </c>
      <c r="R2297">
        <v>1</v>
      </c>
      <c r="S2297">
        <v>0</v>
      </c>
      <c r="T2297">
        <v>-1</v>
      </c>
      <c r="U2297">
        <v>1947.09</v>
      </c>
      <c r="V2297" s="6" t="s">
        <v>16945</v>
      </c>
      <c r="W2297" s="6" t="s">
        <v>16946</v>
      </c>
      <c r="X2297" s="55">
        <v>44663</v>
      </c>
      <c r="Y2297">
        <v>10000</v>
      </c>
      <c r="Z2297">
        <v>2275.5700000000002</v>
      </c>
      <c r="AA2297" s="6" t="s">
        <v>16965</v>
      </c>
      <c r="AB2297" s="6" t="s">
        <v>16947</v>
      </c>
      <c r="AD2297" s="6" t="s">
        <v>16948</v>
      </c>
      <c r="AE2297">
        <v>53519</v>
      </c>
      <c r="AF2297">
        <v>48353</v>
      </c>
      <c r="AG2297" s="6" t="s">
        <v>16949</v>
      </c>
      <c r="AH2297" s="6" t="s">
        <v>16950</v>
      </c>
      <c r="AI2297" s="6" t="s">
        <v>16951</v>
      </c>
      <c r="AJ2297" s="6" t="s">
        <v>16765</v>
      </c>
      <c r="AK2297" s="6" t="s">
        <v>16765</v>
      </c>
      <c r="AL2297" s="6" t="s">
        <v>16765</v>
      </c>
      <c r="AM2297" s="6" t="s">
        <v>16952</v>
      </c>
      <c r="AN2297">
        <v>0</v>
      </c>
      <c r="AO2297" s="55">
        <v>44663</v>
      </c>
      <c r="AP2297" s="6" t="s">
        <v>16953</v>
      </c>
      <c r="AQ2297">
        <v>0</v>
      </c>
      <c r="AR2297" s="6" t="s">
        <v>16997</v>
      </c>
      <c r="AS2297" s="6" t="s">
        <v>16955</v>
      </c>
      <c r="AT2297" s="6" t="s">
        <v>16947</v>
      </c>
      <c r="AU2297">
        <v>0</v>
      </c>
      <c r="AV2297">
        <v>0</v>
      </c>
      <c r="AW2297" s="6" t="s">
        <v>16956</v>
      </c>
      <c r="AX2297" s="6" t="s">
        <v>16765</v>
      </c>
      <c r="AY2297" s="6" t="s">
        <v>16765</v>
      </c>
      <c r="AZ2297" s="6" t="s">
        <v>16958</v>
      </c>
      <c r="BA2297" s="6" t="s">
        <v>16765</v>
      </c>
      <c r="BB2297" s="6" t="s">
        <v>16959</v>
      </c>
      <c r="BC2297" s="6" t="s">
        <v>16765</v>
      </c>
      <c r="BD2297" s="6" t="s">
        <v>16960</v>
      </c>
      <c r="BE2297" s="6" t="s">
        <v>16961</v>
      </c>
      <c r="BF2297" s="6" t="s">
        <v>13575</v>
      </c>
      <c r="BG2297" s="6" t="s">
        <v>13575</v>
      </c>
      <c r="BH2297" s="6" t="s">
        <v>16959</v>
      </c>
      <c r="BI2297">
        <v>0</v>
      </c>
      <c r="BJ2297" s="6" t="s">
        <v>16958</v>
      </c>
      <c r="BK2297">
        <v>0</v>
      </c>
      <c r="BL2297" s="6" t="s">
        <v>315</v>
      </c>
      <c r="BM2297" s="56">
        <f>COUNTIF($B$2:B2297,B2297)</f>
        <v>1</v>
      </c>
      <c r="BN2297" s="6" t="str">
        <f t="shared" si="35"/>
        <v>17083-1</v>
      </c>
    </row>
    <row r="2298" spans="1:66" x14ac:dyDescent="0.25">
      <c r="A2298">
        <v>1</v>
      </c>
      <c r="B2298">
        <v>17106</v>
      </c>
      <c r="C2298" s="6" t="s">
        <v>20387</v>
      </c>
      <c r="D2298">
        <v>5</v>
      </c>
      <c r="E2298">
        <v>3</v>
      </c>
      <c r="F2298">
        <v>30</v>
      </c>
      <c r="G2298">
        <v>307</v>
      </c>
      <c r="H2298" s="6" t="s">
        <v>16943</v>
      </c>
      <c r="I2298">
        <v>1</v>
      </c>
      <c r="J2298">
        <v>49817</v>
      </c>
      <c r="K2298">
        <v>7</v>
      </c>
      <c r="L2298" s="55">
        <v>44251</v>
      </c>
      <c r="M2298" s="6" t="s">
        <v>16765</v>
      </c>
      <c r="N2298" s="55">
        <v>44616</v>
      </c>
      <c r="O2298">
        <v>217119</v>
      </c>
      <c r="P2298" s="6" t="s">
        <v>16780</v>
      </c>
      <c r="Q2298" s="6" t="s">
        <v>20388</v>
      </c>
      <c r="R2298">
        <v>1</v>
      </c>
      <c r="S2298">
        <v>0</v>
      </c>
      <c r="T2298">
        <v>-1</v>
      </c>
      <c r="U2298">
        <v>1769.34</v>
      </c>
      <c r="V2298" s="6" t="s">
        <v>16945</v>
      </c>
      <c r="W2298" s="6" t="s">
        <v>16946</v>
      </c>
      <c r="X2298" s="55">
        <v>44669</v>
      </c>
      <c r="Y2298">
        <v>30000</v>
      </c>
      <c r="Z2298">
        <v>2105.8200000000002</v>
      </c>
      <c r="AA2298" s="6" t="s">
        <v>16885</v>
      </c>
      <c r="AB2298" s="6" t="s">
        <v>16947</v>
      </c>
      <c r="AD2298" s="6" t="s">
        <v>16948</v>
      </c>
      <c r="AE2298">
        <v>52923</v>
      </c>
      <c r="AF2298">
        <v>47855</v>
      </c>
      <c r="AG2298" s="6" t="s">
        <v>16949</v>
      </c>
      <c r="AH2298" s="6" t="s">
        <v>16950</v>
      </c>
      <c r="AI2298" s="6" t="s">
        <v>16951</v>
      </c>
      <c r="AJ2298" s="6" t="s">
        <v>16765</v>
      </c>
      <c r="AK2298" s="6" t="s">
        <v>16765</v>
      </c>
      <c r="AL2298" s="6" t="s">
        <v>16765</v>
      </c>
      <c r="AM2298" s="6" t="s">
        <v>16952</v>
      </c>
      <c r="AN2298">
        <v>0</v>
      </c>
      <c r="AO2298" s="55">
        <v>44669</v>
      </c>
      <c r="AP2298" s="6" t="s">
        <v>16953</v>
      </c>
      <c r="AQ2298">
        <v>0</v>
      </c>
      <c r="AR2298" s="6" t="s">
        <v>16954</v>
      </c>
      <c r="AS2298" s="6" t="s">
        <v>16955</v>
      </c>
      <c r="AT2298" s="6" t="s">
        <v>16947</v>
      </c>
      <c r="AU2298">
        <v>0</v>
      </c>
      <c r="AV2298">
        <v>0</v>
      </c>
      <c r="AW2298" s="6" t="s">
        <v>16956</v>
      </c>
      <c r="AX2298" s="6" t="s">
        <v>17722</v>
      </c>
      <c r="AY2298" s="6" t="s">
        <v>16765</v>
      </c>
      <c r="AZ2298" s="6" t="s">
        <v>16958</v>
      </c>
      <c r="BA2298" s="6" t="s">
        <v>16765</v>
      </c>
      <c r="BB2298" s="6" t="s">
        <v>16959</v>
      </c>
      <c r="BC2298" s="6" t="s">
        <v>16765</v>
      </c>
      <c r="BD2298" s="6" t="s">
        <v>16960</v>
      </c>
      <c r="BE2298" s="6" t="s">
        <v>16961</v>
      </c>
      <c r="BF2298" s="6" t="s">
        <v>13575</v>
      </c>
      <c r="BG2298" s="6" t="s">
        <v>13575</v>
      </c>
      <c r="BH2298" s="6" t="s">
        <v>16959</v>
      </c>
      <c r="BI2298">
        <v>0</v>
      </c>
      <c r="BJ2298" s="6" t="s">
        <v>16958</v>
      </c>
      <c r="BK2298">
        <v>0</v>
      </c>
      <c r="BL2298" s="6" t="s">
        <v>315</v>
      </c>
      <c r="BM2298" s="56">
        <f>COUNTIF($B$2:B2298,B2298)</f>
        <v>1</v>
      </c>
      <c r="BN2298" s="6" t="str">
        <f t="shared" si="35"/>
        <v>17106-1</v>
      </c>
    </row>
    <row r="2299" spans="1:66" x14ac:dyDescent="0.25">
      <c r="A2299">
        <v>1</v>
      </c>
      <c r="B2299">
        <v>17121</v>
      </c>
      <c r="C2299" s="6" t="s">
        <v>20389</v>
      </c>
      <c r="D2299">
        <v>5</v>
      </c>
      <c r="E2299">
        <v>1</v>
      </c>
      <c r="F2299">
        <v>10</v>
      </c>
      <c r="G2299">
        <v>101</v>
      </c>
      <c r="H2299" s="6" t="s">
        <v>17007</v>
      </c>
      <c r="I2299">
        <v>1</v>
      </c>
      <c r="J2299">
        <v>973910</v>
      </c>
      <c r="K2299">
        <v>6</v>
      </c>
      <c r="L2299" s="55">
        <v>44113</v>
      </c>
      <c r="M2299" s="6" t="s">
        <v>16765</v>
      </c>
      <c r="N2299" s="55">
        <v>44720</v>
      </c>
      <c r="O2299">
        <v>118784</v>
      </c>
      <c r="P2299" s="6" t="s">
        <v>16764</v>
      </c>
      <c r="Q2299" s="6" t="s">
        <v>20390</v>
      </c>
      <c r="R2299">
        <v>1</v>
      </c>
      <c r="S2299">
        <v>0</v>
      </c>
      <c r="T2299">
        <v>-1</v>
      </c>
      <c r="U2299">
        <v>1651</v>
      </c>
      <c r="V2299" s="6" t="s">
        <v>16945</v>
      </c>
      <c r="W2299" s="6" t="s">
        <v>16995</v>
      </c>
      <c r="X2299" s="55">
        <v>44665</v>
      </c>
      <c r="Y2299">
        <v>80000</v>
      </c>
      <c r="Z2299">
        <v>1885.45</v>
      </c>
      <c r="AA2299" s="6" t="s">
        <v>17067</v>
      </c>
      <c r="AB2299" s="6" t="s">
        <v>16947</v>
      </c>
      <c r="AD2299" s="6" t="s">
        <v>16948</v>
      </c>
      <c r="AE2299">
        <v>52526</v>
      </c>
      <c r="AF2299">
        <v>47538</v>
      </c>
      <c r="AG2299" s="6" t="s">
        <v>16949</v>
      </c>
      <c r="AH2299" s="6" t="s">
        <v>16950</v>
      </c>
      <c r="AI2299" s="6" t="s">
        <v>16951</v>
      </c>
      <c r="AJ2299" s="6" t="s">
        <v>16765</v>
      </c>
      <c r="AK2299" s="6" t="s">
        <v>16765</v>
      </c>
      <c r="AL2299" s="6" t="s">
        <v>16765</v>
      </c>
      <c r="AM2299" s="6" t="s">
        <v>16952</v>
      </c>
      <c r="AN2299">
        <v>0</v>
      </c>
      <c r="AO2299" s="55">
        <v>44665</v>
      </c>
      <c r="AP2299" s="6" t="s">
        <v>16953</v>
      </c>
      <c r="AQ2299">
        <v>0</v>
      </c>
      <c r="AR2299" s="6" t="s">
        <v>16954</v>
      </c>
      <c r="AS2299" s="6" t="s">
        <v>16955</v>
      </c>
      <c r="AT2299" s="6" t="s">
        <v>16947</v>
      </c>
      <c r="AU2299">
        <v>0</v>
      </c>
      <c r="AV2299">
        <v>0</v>
      </c>
      <c r="AW2299" s="6" t="s">
        <v>16956</v>
      </c>
      <c r="AX2299" s="6" t="s">
        <v>19964</v>
      </c>
      <c r="AY2299" s="6" t="s">
        <v>16765</v>
      </c>
      <c r="AZ2299" s="6" t="s">
        <v>16958</v>
      </c>
      <c r="BA2299" s="6" t="s">
        <v>16765</v>
      </c>
      <c r="BB2299" s="6" t="s">
        <v>16959</v>
      </c>
      <c r="BC2299" s="6" t="s">
        <v>16765</v>
      </c>
      <c r="BD2299" s="6" t="s">
        <v>16960</v>
      </c>
      <c r="BE2299" s="6" t="s">
        <v>16961</v>
      </c>
      <c r="BF2299" s="6" t="s">
        <v>13575</v>
      </c>
      <c r="BG2299" s="6" t="s">
        <v>13575</v>
      </c>
      <c r="BH2299" s="6" t="s">
        <v>16959</v>
      </c>
      <c r="BI2299">
        <v>0</v>
      </c>
      <c r="BJ2299" s="6" t="s">
        <v>16958</v>
      </c>
      <c r="BK2299">
        <v>0</v>
      </c>
      <c r="BL2299" s="6" t="s">
        <v>315</v>
      </c>
      <c r="BM2299" s="56">
        <f>COUNTIF($B$2:B2299,B2299)</f>
        <v>1</v>
      </c>
      <c r="BN2299" s="6" t="str">
        <f t="shared" si="35"/>
        <v>17121-1</v>
      </c>
    </row>
    <row r="2300" spans="1:66" x14ac:dyDescent="0.25">
      <c r="A2300">
        <v>1</v>
      </c>
      <c r="B2300">
        <v>17127</v>
      </c>
      <c r="C2300" s="6" t="s">
        <v>20391</v>
      </c>
      <c r="D2300">
        <v>5</v>
      </c>
      <c r="E2300">
        <v>1</v>
      </c>
      <c r="F2300">
        <v>10</v>
      </c>
      <c r="G2300">
        <v>104</v>
      </c>
      <c r="H2300" s="6" t="s">
        <v>16943</v>
      </c>
      <c r="I2300">
        <v>1</v>
      </c>
      <c r="J2300">
        <v>971803</v>
      </c>
      <c r="K2300">
        <v>6</v>
      </c>
      <c r="L2300" s="55">
        <v>44110</v>
      </c>
      <c r="M2300" s="6" t="s">
        <v>16765</v>
      </c>
      <c r="N2300" s="55">
        <v>44720</v>
      </c>
      <c r="O2300">
        <v>118784</v>
      </c>
      <c r="P2300" s="6" t="s">
        <v>16764</v>
      </c>
      <c r="Q2300" s="6" t="s">
        <v>20392</v>
      </c>
      <c r="R2300">
        <v>1</v>
      </c>
      <c r="S2300">
        <v>0</v>
      </c>
      <c r="T2300">
        <v>-1</v>
      </c>
      <c r="U2300">
        <v>1651</v>
      </c>
      <c r="V2300" s="6" t="s">
        <v>16945</v>
      </c>
      <c r="W2300" s="6" t="s">
        <v>16946</v>
      </c>
      <c r="X2300" s="55">
        <v>44669</v>
      </c>
      <c r="Y2300">
        <v>70000</v>
      </c>
      <c r="Z2300">
        <v>1936.05</v>
      </c>
      <c r="AA2300" s="6" t="s">
        <v>16965</v>
      </c>
      <c r="AB2300" s="6" t="s">
        <v>16947</v>
      </c>
      <c r="AD2300" s="6" t="s">
        <v>16948</v>
      </c>
      <c r="AE2300">
        <v>52516</v>
      </c>
      <c r="AF2300">
        <v>47531</v>
      </c>
      <c r="AG2300" s="6" t="s">
        <v>16949</v>
      </c>
      <c r="AH2300" s="6" t="s">
        <v>16950</v>
      </c>
      <c r="AI2300" s="6" t="s">
        <v>16951</v>
      </c>
      <c r="AJ2300" s="6" t="s">
        <v>16765</v>
      </c>
      <c r="AK2300" s="6" t="s">
        <v>16765</v>
      </c>
      <c r="AL2300" s="6" t="s">
        <v>16765</v>
      </c>
      <c r="AM2300" s="6" t="s">
        <v>16952</v>
      </c>
      <c r="AN2300">
        <v>0</v>
      </c>
      <c r="AO2300" s="55">
        <v>44669</v>
      </c>
      <c r="AP2300" s="6" t="s">
        <v>16953</v>
      </c>
      <c r="AQ2300">
        <v>0</v>
      </c>
      <c r="AR2300" s="6" t="s">
        <v>16954</v>
      </c>
      <c r="AS2300" s="6" t="s">
        <v>16955</v>
      </c>
      <c r="AT2300" s="6" t="s">
        <v>16947</v>
      </c>
      <c r="AU2300">
        <v>0</v>
      </c>
      <c r="AV2300">
        <v>0</v>
      </c>
      <c r="AW2300" s="6" t="s">
        <v>16956</v>
      </c>
      <c r="AX2300" s="6" t="s">
        <v>17418</v>
      </c>
      <c r="AY2300" s="6" t="s">
        <v>16765</v>
      </c>
      <c r="AZ2300" s="6" t="s">
        <v>16958</v>
      </c>
      <c r="BA2300" s="6" t="s">
        <v>16765</v>
      </c>
      <c r="BB2300" s="6" t="s">
        <v>16959</v>
      </c>
      <c r="BC2300" s="6" t="s">
        <v>16765</v>
      </c>
      <c r="BD2300" s="6" t="s">
        <v>16960</v>
      </c>
      <c r="BE2300" s="6" t="s">
        <v>16961</v>
      </c>
      <c r="BF2300" s="6" t="s">
        <v>13575</v>
      </c>
      <c r="BG2300" s="6" t="s">
        <v>13575</v>
      </c>
      <c r="BH2300" s="6" t="s">
        <v>16959</v>
      </c>
      <c r="BI2300">
        <v>0</v>
      </c>
      <c r="BJ2300" s="6" t="s">
        <v>16958</v>
      </c>
      <c r="BK2300">
        <v>0</v>
      </c>
      <c r="BL2300" s="6" t="s">
        <v>315</v>
      </c>
      <c r="BM2300" s="56">
        <f>COUNTIF($B$2:B2300,B2300)</f>
        <v>1</v>
      </c>
      <c r="BN2300" s="6" t="str">
        <f t="shared" si="35"/>
        <v>17127-1</v>
      </c>
    </row>
    <row r="2301" spans="1:66" x14ac:dyDescent="0.25">
      <c r="A2301">
        <v>1</v>
      </c>
      <c r="B2301">
        <v>17127</v>
      </c>
      <c r="C2301" s="6" t="s">
        <v>20391</v>
      </c>
      <c r="D2301">
        <v>5</v>
      </c>
      <c r="E2301">
        <v>1</v>
      </c>
      <c r="F2301">
        <v>10</v>
      </c>
      <c r="G2301">
        <v>104</v>
      </c>
      <c r="H2301" s="6" t="s">
        <v>16943</v>
      </c>
      <c r="I2301">
        <v>1</v>
      </c>
      <c r="J2301">
        <v>979551</v>
      </c>
      <c r="K2301">
        <v>6</v>
      </c>
      <c r="L2301" s="55">
        <v>44125</v>
      </c>
      <c r="M2301" s="6" t="s">
        <v>16765</v>
      </c>
      <c r="N2301" s="55">
        <v>44720</v>
      </c>
      <c r="O2301">
        <v>126677</v>
      </c>
      <c r="P2301" s="6" t="s">
        <v>16766</v>
      </c>
      <c r="Q2301" s="6" t="s">
        <v>20393</v>
      </c>
      <c r="R2301">
        <v>1</v>
      </c>
      <c r="S2301">
        <v>0</v>
      </c>
      <c r="T2301">
        <v>-1</v>
      </c>
      <c r="U2301">
        <v>3237.25</v>
      </c>
      <c r="V2301" s="6" t="s">
        <v>16945</v>
      </c>
      <c r="W2301" s="6" t="s">
        <v>16946</v>
      </c>
      <c r="X2301" s="55">
        <v>44669</v>
      </c>
      <c r="Y2301">
        <v>70000</v>
      </c>
      <c r="Z2301">
        <v>1936.05</v>
      </c>
      <c r="AA2301" s="6" t="s">
        <v>16965</v>
      </c>
      <c r="AB2301" s="6" t="s">
        <v>16947</v>
      </c>
      <c r="AD2301" s="6" t="s">
        <v>16948</v>
      </c>
      <c r="AE2301">
        <v>52563</v>
      </c>
      <c r="AF2301">
        <v>47568</v>
      </c>
      <c r="AG2301" s="6" t="s">
        <v>16949</v>
      </c>
      <c r="AH2301" s="6" t="s">
        <v>16950</v>
      </c>
      <c r="AI2301" s="6" t="s">
        <v>16951</v>
      </c>
      <c r="AJ2301" s="6" t="s">
        <v>16765</v>
      </c>
      <c r="AK2301" s="6" t="s">
        <v>16765</v>
      </c>
      <c r="AL2301" s="6" t="s">
        <v>16765</v>
      </c>
      <c r="AM2301" s="6" t="s">
        <v>16952</v>
      </c>
      <c r="AN2301">
        <v>0</v>
      </c>
      <c r="AO2301" s="55">
        <v>44669</v>
      </c>
      <c r="AP2301" s="6" t="s">
        <v>16953</v>
      </c>
      <c r="AQ2301">
        <v>0</v>
      </c>
      <c r="AR2301" s="6" t="s">
        <v>16954</v>
      </c>
      <c r="AS2301" s="6" t="s">
        <v>16955</v>
      </c>
      <c r="AT2301" s="6" t="s">
        <v>16947</v>
      </c>
      <c r="AU2301">
        <v>0</v>
      </c>
      <c r="AV2301">
        <v>0</v>
      </c>
      <c r="AW2301" s="6" t="s">
        <v>16956</v>
      </c>
      <c r="AX2301" s="6" t="s">
        <v>18215</v>
      </c>
      <c r="AY2301" s="6" t="s">
        <v>16765</v>
      </c>
      <c r="AZ2301" s="6" t="s">
        <v>16958</v>
      </c>
      <c r="BA2301" s="6" t="s">
        <v>16765</v>
      </c>
      <c r="BB2301" s="6" t="s">
        <v>16959</v>
      </c>
      <c r="BC2301" s="6" t="s">
        <v>16765</v>
      </c>
      <c r="BD2301" s="6" t="s">
        <v>16960</v>
      </c>
      <c r="BE2301" s="6" t="s">
        <v>16961</v>
      </c>
      <c r="BF2301" s="6" t="s">
        <v>13575</v>
      </c>
      <c r="BG2301" s="6" t="s">
        <v>13575</v>
      </c>
      <c r="BH2301" s="6" t="s">
        <v>16959</v>
      </c>
      <c r="BI2301">
        <v>0</v>
      </c>
      <c r="BJ2301" s="6" t="s">
        <v>16958</v>
      </c>
      <c r="BK2301">
        <v>0</v>
      </c>
      <c r="BL2301" s="6" t="s">
        <v>315</v>
      </c>
      <c r="BM2301" s="56">
        <f>COUNTIF($B$2:B2301,B2301)</f>
        <v>2</v>
      </c>
      <c r="BN2301" s="6" t="str">
        <f t="shared" si="35"/>
        <v>17127-2</v>
      </c>
    </row>
    <row r="2302" spans="1:66" x14ac:dyDescent="0.25">
      <c r="A2302">
        <v>1</v>
      </c>
      <c r="B2302">
        <v>17131</v>
      </c>
      <c r="C2302" s="6" t="s">
        <v>20394</v>
      </c>
      <c r="D2302">
        <v>5</v>
      </c>
      <c r="E2302">
        <v>2</v>
      </c>
      <c r="F2302">
        <v>20</v>
      </c>
      <c r="G2302">
        <v>203</v>
      </c>
      <c r="H2302" s="6" t="s">
        <v>16963</v>
      </c>
      <c r="I2302">
        <v>1</v>
      </c>
      <c r="J2302">
        <v>59938</v>
      </c>
      <c r="K2302">
        <v>7</v>
      </c>
      <c r="L2302" s="55">
        <v>44270</v>
      </c>
      <c r="M2302" s="6" t="s">
        <v>16765</v>
      </c>
      <c r="N2302" s="55">
        <v>44635</v>
      </c>
      <c r="O2302">
        <v>118784</v>
      </c>
      <c r="P2302" s="6" t="s">
        <v>16764</v>
      </c>
      <c r="Q2302" s="6" t="s">
        <v>20395</v>
      </c>
      <c r="R2302">
        <v>1</v>
      </c>
      <c r="S2302">
        <v>0</v>
      </c>
      <c r="T2302">
        <v>-1</v>
      </c>
      <c r="U2302">
        <v>1651</v>
      </c>
      <c r="V2302" s="6" t="s">
        <v>16945</v>
      </c>
      <c r="W2302" s="6" t="s">
        <v>16946</v>
      </c>
      <c r="X2302" s="55">
        <v>44663</v>
      </c>
      <c r="Y2302">
        <v>70000</v>
      </c>
      <c r="Z2302">
        <v>4446.6499999999996</v>
      </c>
      <c r="AA2302" s="6" t="s">
        <v>16885</v>
      </c>
      <c r="AB2302" s="6" t="s">
        <v>16947</v>
      </c>
      <c r="AD2302" s="6" t="s">
        <v>16948</v>
      </c>
      <c r="AE2302">
        <v>52994</v>
      </c>
      <c r="AF2302">
        <v>47920</v>
      </c>
      <c r="AG2302" s="6" t="s">
        <v>16949</v>
      </c>
      <c r="AH2302" s="6" t="s">
        <v>16950</v>
      </c>
      <c r="AI2302" s="6" t="s">
        <v>16951</v>
      </c>
      <c r="AJ2302" s="6" t="s">
        <v>16765</v>
      </c>
      <c r="AK2302" s="6" t="s">
        <v>16765</v>
      </c>
      <c r="AL2302" s="6" t="s">
        <v>16765</v>
      </c>
      <c r="AM2302" s="6" t="s">
        <v>16952</v>
      </c>
      <c r="AN2302">
        <v>0</v>
      </c>
      <c r="AO2302" s="55">
        <v>44663</v>
      </c>
      <c r="AP2302" s="6" t="s">
        <v>16953</v>
      </c>
      <c r="AQ2302">
        <v>0</v>
      </c>
      <c r="AR2302" s="6" t="s">
        <v>16954</v>
      </c>
      <c r="AS2302" s="6" t="s">
        <v>16955</v>
      </c>
      <c r="AT2302" s="6" t="s">
        <v>16947</v>
      </c>
      <c r="AU2302">
        <v>0</v>
      </c>
      <c r="AV2302">
        <v>0</v>
      </c>
      <c r="AW2302" s="6" t="s">
        <v>16956</v>
      </c>
      <c r="AX2302" s="6" t="s">
        <v>18638</v>
      </c>
      <c r="AY2302" s="6" t="s">
        <v>16765</v>
      </c>
      <c r="AZ2302" s="6" t="s">
        <v>16958</v>
      </c>
      <c r="BA2302" s="6" t="s">
        <v>16765</v>
      </c>
      <c r="BB2302" s="6" t="s">
        <v>16959</v>
      </c>
      <c r="BC2302" s="6" t="s">
        <v>16765</v>
      </c>
      <c r="BD2302" s="6" t="s">
        <v>16960</v>
      </c>
      <c r="BE2302" s="6" t="s">
        <v>16961</v>
      </c>
      <c r="BF2302" s="6" t="s">
        <v>13575</v>
      </c>
      <c r="BG2302" s="6" t="s">
        <v>13575</v>
      </c>
      <c r="BH2302" s="6" t="s">
        <v>16959</v>
      </c>
      <c r="BI2302">
        <v>0</v>
      </c>
      <c r="BJ2302" s="6" t="s">
        <v>16958</v>
      </c>
      <c r="BK2302">
        <v>0</v>
      </c>
      <c r="BL2302" s="6" t="s">
        <v>315</v>
      </c>
      <c r="BM2302" s="56">
        <f>COUNTIF($B$2:B2302,B2302)</f>
        <v>1</v>
      </c>
      <c r="BN2302" s="6" t="str">
        <f t="shared" si="35"/>
        <v>17131-1</v>
      </c>
    </row>
    <row r="2303" spans="1:66" x14ac:dyDescent="0.25">
      <c r="A2303">
        <v>1</v>
      </c>
      <c r="B2303">
        <v>17142</v>
      </c>
      <c r="C2303" s="6" t="s">
        <v>20396</v>
      </c>
      <c r="D2303">
        <v>5</v>
      </c>
      <c r="E2303">
        <v>2</v>
      </c>
      <c r="F2303">
        <v>20</v>
      </c>
      <c r="G2303">
        <v>204</v>
      </c>
      <c r="H2303" s="6" t="s">
        <v>16943</v>
      </c>
      <c r="I2303">
        <v>1</v>
      </c>
      <c r="J2303">
        <v>139174</v>
      </c>
      <c r="K2303">
        <v>7</v>
      </c>
      <c r="L2303" s="55">
        <v>44424</v>
      </c>
      <c r="M2303" s="6" t="s">
        <v>16765</v>
      </c>
      <c r="N2303" s="55">
        <v>44789</v>
      </c>
      <c r="O2303">
        <v>118747</v>
      </c>
      <c r="P2303" s="6" t="s">
        <v>16770</v>
      </c>
      <c r="Q2303" s="6" t="s">
        <v>20397</v>
      </c>
      <c r="R2303">
        <v>1</v>
      </c>
      <c r="S2303">
        <v>0</v>
      </c>
      <c r="T2303">
        <v>-1</v>
      </c>
      <c r="U2303">
        <v>1217</v>
      </c>
      <c r="V2303" s="6" t="s">
        <v>16945</v>
      </c>
      <c r="W2303" s="6" t="s">
        <v>16946</v>
      </c>
      <c r="X2303" s="55">
        <v>44669</v>
      </c>
      <c r="Y2303">
        <v>0</v>
      </c>
      <c r="Z2303">
        <v>1752.32</v>
      </c>
      <c r="AA2303" s="6" t="s">
        <v>16885</v>
      </c>
      <c r="AB2303" s="6" t="s">
        <v>16947</v>
      </c>
      <c r="AD2303" s="6" t="s">
        <v>16948</v>
      </c>
      <c r="AE2303">
        <v>53393</v>
      </c>
      <c r="AF2303">
        <v>48242</v>
      </c>
      <c r="AG2303" s="6" t="s">
        <v>16949</v>
      </c>
      <c r="AH2303" s="6" t="s">
        <v>16950</v>
      </c>
      <c r="AI2303" s="6" t="s">
        <v>16951</v>
      </c>
      <c r="AJ2303" s="6" t="s">
        <v>16765</v>
      </c>
      <c r="AK2303" s="6" t="s">
        <v>16765</v>
      </c>
      <c r="AL2303" s="6" t="s">
        <v>16765</v>
      </c>
      <c r="AM2303" s="6" t="s">
        <v>16952</v>
      </c>
      <c r="AN2303">
        <v>0</v>
      </c>
      <c r="AO2303" s="55">
        <v>44669</v>
      </c>
      <c r="AP2303" s="6" t="s">
        <v>16953</v>
      </c>
      <c r="AQ2303">
        <v>0</v>
      </c>
      <c r="AR2303" s="6" t="s">
        <v>16954</v>
      </c>
      <c r="AS2303" s="6" t="s">
        <v>16955</v>
      </c>
      <c r="AT2303" s="6" t="s">
        <v>16947</v>
      </c>
      <c r="AU2303">
        <v>0</v>
      </c>
      <c r="AV2303">
        <v>0</v>
      </c>
      <c r="AW2303" s="6" t="s">
        <v>16956</v>
      </c>
      <c r="AX2303" s="6" t="s">
        <v>18204</v>
      </c>
      <c r="AY2303" s="6" t="s">
        <v>16765</v>
      </c>
      <c r="AZ2303" s="6" t="s">
        <v>16958</v>
      </c>
      <c r="BA2303" s="6" t="s">
        <v>16765</v>
      </c>
      <c r="BB2303" s="6" t="s">
        <v>16959</v>
      </c>
      <c r="BC2303" s="6" t="s">
        <v>16765</v>
      </c>
      <c r="BD2303" s="6" t="s">
        <v>16960</v>
      </c>
      <c r="BE2303" s="6" t="s">
        <v>16961</v>
      </c>
      <c r="BF2303" s="6" t="s">
        <v>13575</v>
      </c>
      <c r="BG2303" s="6" t="s">
        <v>13575</v>
      </c>
      <c r="BH2303" s="6" t="s">
        <v>16959</v>
      </c>
      <c r="BI2303">
        <v>0</v>
      </c>
      <c r="BJ2303" s="6" t="s">
        <v>16958</v>
      </c>
      <c r="BK2303">
        <v>0</v>
      </c>
      <c r="BL2303" s="6" t="s">
        <v>315</v>
      </c>
      <c r="BM2303" s="56">
        <f>COUNTIF($B$2:B2303,B2303)</f>
        <v>1</v>
      </c>
      <c r="BN2303" s="6" t="str">
        <f t="shared" si="35"/>
        <v>17142-1</v>
      </c>
    </row>
    <row r="2304" spans="1:66" x14ac:dyDescent="0.25">
      <c r="A2304">
        <v>1</v>
      </c>
      <c r="B2304">
        <v>17162</v>
      </c>
      <c r="C2304" s="6" t="s">
        <v>20398</v>
      </c>
      <c r="D2304">
        <v>5</v>
      </c>
      <c r="E2304">
        <v>2</v>
      </c>
      <c r="F2304">
        <v>20</v>
      </c>
      <c r="G2304">
        <v>207</v>
      </c>
      <c r="H2304" s="6" t="s">
        <v>16963</v>
      </c>
      <c r="I2304">
        <v>1</v>
      </c>
      <c r="J2304">
        <v>150386</v>
      </c>
      <c r="K2304">
        <v>7</v>
      </c>
      <c r="L2304" s="55">
        <v>44442</v>
      </c>
      <c r="M2304" s="6" t="s">
        <v>16765</v>
      </c>
      <c r="N2304" s="55">
        <v>44807</v>
      </c>
      <c r="O2304">
        <v>248065</v>
      </c>
      <c r="P2304" s="6" t="s">
        <v>16778</v>
      </c>
      <c r="Q2304" s="6" t="s">
        <v>20399</v>
      </c>
      <c r="R2304">
        <v>1</v>
      </c>
      <c r="S2304">
        <v>0</v>
      </c>
      <c r="T2304">
        <v>-1</v>
      </c>
      <c r="U2304">
        <v>1649.52</v>
      </c>
      <c r="V2304" s="6" t="s">
        <v>16945</v>
      </c>
      <c r="W2304" s="6" t="s">
        <v>16946</v>
      </c>
      <c r="X2304" s="55">
        <v>44663</v>
      </c>
      <c r="Y2304">
        <v>60000</v>
      </c>
      <c r="Z2304">
        <v>2989.56</v>
      </c>
      <c r="AA2304" s="6" t="s">
        <v>16969</v>
      </c>
      <c r="AB2304" s="6" t="s">
        <v>16947</v>
      </c>
      <c r="AD2304" s="6" t="s">
        <v>16948</v>
      </c>
      <c r="AE2304">
        <v>53485</v>
      </c>
      <c r="AF2304">
        <v>48319</v>
      </c>
      <c r="AG2304" s="6" t="s">
        <v>16949</v>
      </c>
      <c r="AH2304" s="6" t="s">
        <v>16950</v>
      </c>
      <c r="AI2304" s="6" t="s">
        <v>16951</v>
      </c>
      <c r="AJ2304" s="6" t="s">
        <v>16765</v>
      </c>
      <c r="AK2304" s="6" t="s">
        <v>16765</v>
      </c>
      <c r="AL2304" s="6" t="s">
        <v>16765</v>
      </c>
      <c r="AM2304" s="6" t="s">
        <v>16952</v>
      </c>
      <c r="AN2304">
        <v>0</v>
      </c>
      <c r="AO2304" s="55">
        <v>44663</v>
      </c>
      <c r="AP2304" s="6" t="s">
        <v>16953</v>
      </c>
      <c r="AQ2304">
        <v>0</v>
      </c>
      <c r="AR2304" s="6" t="s">
        <v>16997</v>
      </c>
      <c r="AS2304" s="6" t="s">
        <v>16955</v>
      </c>
      <c r="AT2304" s="6" t="s">
        <v>16947</v>
      </c>
      <c r="AU2304">
        <v>0</v>
      </c>
      <c r="AV2304">
        <v>0</v>
      </c>
      <c r="AW2304" s="6" t="s">
        <v>16956</v>
      </c>
      <c r="AX2304" s="6" t="s">
        <v>16765</v>
      </c>
      <c r="AY2304" s="6" t="s">
        <v>16765</v>
      </c>
      <c r="AZ2304" s="6" t="s">
        <v>16958</v>
      </c>
      <c r="BA2304" s="6" t="s">
        <v>16765</v>
      </c>
      <c r="BB2304" s="6" t="s">
        <v>16959</v>
      </c>
      <c r="BC2304" s="6" t="s">
        <v>16765</v>
      </c>
      <c r="BD2304" s="6" t="s">
        <v>16960</v>
      </c>
      <c r="BE2304" s="6" t="s">
        <v>16961</v>
      </c>
      <c r="BF2304" s="6" t="s">
        <v>13575</v>
      </c>
      <c r="BG2304" s="6" t="s">
        <v>13575</v>
      </c>
      <c r="BH2304" s="6" t="s">
        <v>16959</v>
      </c>
      <c r="BI2304">
        <v>0</v>
      </c>
      <c r="BJ2304" s="6" t="s">
        <v>16958</v>
      </c>
      <c r="BK2304">
        <v>0</v>
      </c>
      <c r="BL2304" s="6" t="s">
        <v>315</v>
      </c>
      <c r="BM2304" s="56">
        <f>COUNTIF($B$2:B2304,B2304)</f>
        <v>1</v>
      </c>
      <c r="BN2304" s="6" t="str">
        <f t="shared" si="35"/>
        <v>17162-1</v>
      </c>
    </row>
    <row r="2305" spans="1:66" x14ac:dyDescent="0.25">
      <c r="A2305">
        <v>1</v>
      </c>
      <c r="B2305">
        <v>17166</v>
      </c>
      <c r="C2305" s="6" t="s">
        <v>20400</v>
      </c>
      <c r="D2305">
        <v>5</v>
      </c>
      <c r="E2305">
        <v>1</v>
      </c>
      <c r="F2305">
        <v>10</v>
      </c>
      <c r="G2305">
        <v>103</v>
      </c>
      <c r="H2305" s="6" t="s">
        <v>16994</v>
      </c>
      <c r="I2305">
        <v>1</v>
      </c>
      <c r="J2305">
        <v>978874</v>
      </c>
      <c r="K2305">
        <v>6</v>
      </c>
      <c r="L2305" s="55">
        <v>44124</v>
      </c>
      <c r="M2305" s="6" t="s">
        <v>16765</v>
      </c>
      <c r="N2305" s="55">
        <v>44720</v>
      </c>
      <c r="O2305">
        <v>118724</v>
      </c>
      <c r="P2305" s="6" t="s">
        <v>16773</v>
      </c>
      <c r="Q2305" s="6" t="s">
        <v>20401</v>
      </c>
      <c r="R2305">
        <v>1</v>
      </c>
      <c r="S2305">
        <v>0</v>
      </c>
      <c r="T2305">
        <v>-1</v>
      </c>
      <c r="U2305">
        <v>1141.5899999999999</v>
      </c>
      <c r="V2305" s="6" t="s">
        <v>16945</v>
      </c>
      <c r="W2305" s="6" t="s">
        <v>16946</v>
      </c>
      <c r="X2305" s="55">
        <v>44664</v>
      </c>
      <c r="Y2305">
        <v>0</v>
      </c>
      <c r="Z2305">
        <v>0</v>
      </c>
      <c r="AA2305" s="6" t="s">
        <v>16765</v>
      </c>
      <c r="AB2305" s="6" t="s">
        <v>16947</v>
      </c>
      <c r="AD2305" s="6" t="s">
        <v>16948</v>
      </c>
      <c r="AE2305">
        <v>52558</v>
      </c>
      <c r="AF2305">
        <v>47564</v>
      </c>
      <c r="AG2305" s="6" t="s">
        <v>16949</v>
      </c>
      <c r="AH2305" s="6" t="s">
        <v>16950</v>
      </c>
      <c r="AI2305" s="6" t="s">
        <v>16951</v>
      </c>
      <c r="AJ2305" s="6" t="s">
        <v>16765</v>
      </c>
      <c r="AK2305" s="6" t="s">
        <v>16765</v>
      </c>
      <c r="AL2305" s="6" t="s">
        <v>16765</v>
      </c>
      <c r="AM2305" s="6" t="s">
        <v>16952</v>
      </c>
      <c r="AN2305">
        <v>0</v>
      </c>
      <c r="AO2305" s="55">
        <v>44664</v>
      </c>
      <c r="AP2305" s="6" t="s">
        <v>16953</v>
      </c>
      <c r="AQ2305">
        <v>0</v>
      </c>
      <c r="AR2305" s="6" t="s">
        <v>16997</v>
      </c>
      <c r="AS2305" s="6" t="s">
        <v>16955</v>
      </c>
      <c r="AT2305" s="6" t="s">
        <v>16947</v>
      </c>
      <c r="AU2305">
        <v>0</v>
      </c>
      <c r="AV2305">
        <v>0</v>
      </c>
      <c r="AW2305" s="6" t="s">
        <v>16956</v>
      </c>
      <c r="AX2305" s="6" t="s">
        <v>17921</v>
      </c>
      <c r="AY2305" s="6" t="s">
        <v>16765</v>
      </c>
      <c r="AZ2305" s="6" t="s">
        <v>16958</v>
      </c>
      <c r="BA2305" s="6" t="s">
        <v>16765</v>
      </c>
      <c r="BB2305" s="6" t="s">
        <v>16959</v>
      </c>
      <c r="BC2305" s="6" t="s">
        <v>16765</v>
      </c>
      <c r="BD2305" s="6" t="s">
        <v>16960</v>
      </c>
      <c r="BE2305" s="6" t="s">
        <v>16961</v>
      </c>
      <c r="BF2305" s="6" t="s">
        <v>13575</v>
      </c>
      <c r="BG2305" s="6" t="s">
        <v>13575</v>
      </c>
      <c r="BH2305" s="6" t="s">
        <v>16959</v>
      </c>
      <c r="BI2305">
        <v>0</v>
      </c>
      <c r="BJ2305" s="6" t="s">
        <v>16958</v>
      </c>
      <c r="BK2305">
        <v>0</v>
      </c>
      <c r="BL2305" s="6" t="s">
        <v>315</v>
      </c>
      <c r="BM2305" s="56">
        <f>COUNTIF($B$2:B2305,B2305)</f>
        <v>1</v>
      </c>
      <c r="BN2305" s="6" t="str">
        <f t="shared" si="35"/>
        <v>17166-1</v>
      </c>
    </row>
    <row r="2306" spans="1:66" x14ac:dyDescent="0.25">
      <c r="A2306">
        <v>1</v>
      </c>
      <c r="B2306">
        <v>17166</v>
      </c>
      <c r="C2306" s="6" t="s">
        <v>20400</v>
      </c>
      <c r="D2306">
        <v>5</v>
      </c>
      <c r="E2306">
        <v>1</v>
      </c>
      <c r="F2306">
        <v>10</v>
      </c>
      <c r="G2306">
        <v>103</v>
      </c>
      <c r="H2306" s="6" t="s">
        <v>16994</v>
      </c>
      <c r="I2306">
        <v>1</v>
      </c>
      <c r="J2306">
        <v>978875</v>
      </c>
      <c r="K2306">
        <v>6</v>
      </c>
      <c r="L2306" s="55">
        <v>44124</v>
      </c>
      <c r="M2306" s="6" t="s">
        <v>16765</v>
      </c>
      <c r="N2306" s="55">
        <v>44720</v>
      </c>
      <c r="O2306">
        <v>628699</v>
      </c>
      <c r="P2306" s="6" t="s">
        <v>16777</v>
      </c>
      <c r="Q2306" s="6" t="s">
        <v>20402</v>
      </c>
      <c r="R2306">
        <v>1</v>
      </c>
      <c r="S2306">
        <v>0</v>
      </c>
      <c r="T2306">
        <v>-1</v>
      </c>
      <c r="U2306">
        <v>1687</v>
      </c>
      <c r="V2306" s="6" t="s">
        <v>16945</v>
      </c>
      <c r="W2306" s="6" t="s">
        <v>16946</v>
      </c>
      <c r="X2306" s="55">
        <v>44664</v>
      </c>
      <c r="Y2306">
        <v>0</v>
      </c>
      <c r="Z2306">
        <v>0</v>
      </c>
      <c r="AA2306" s="6" t="s">
        <v>16765</v>
      </c>
      <c r="AB2306" s="6" t="s">
        <v>16947</v>
      </c>
      <c r="AD2306" s="6" t="s">
        <v>16948</v>
      </c>
      <c r="AE2306">
        <v>52559</v>
      </c>
      <c r="AF2306">
        <v>47565</v>
      </c>
      <c r="AG2306" s="6" t="s">
        <v>16949</v>
      </c>
      <c r="AH2306" s="6" t="s">
        <v>16950</v>
      </c>
      <c r="AI2306" s="6" t="s">
        <v>16951</v>
      </c>
      <c r="AJ2306" s="6" t="s">
        <v>16765</v>
      </c>
      <c r="AK2306" s="6" t="s">
        <v>16765</v>
      </c>
      <c r="AL2306" s="6" t="s">
        <v>16765</v>
      </c>
      <c r="AM2306" s="6" t="s">
        <v>16952</v>
      </c>
      <c r="AN2306">
        <v>0</v>
      </c>
      <c r="AO2306" s="55">
        <v>44664</v>
      </c>
      <c r="AP2306" s="6" t="s">
        <v>16953</v>
      </c>
      <c r="AQ2306">
        <v>0</v>
      </c>
      <c r="AR2306" s="6" t="s">
        <v>16997</v>
      </c>
      <c r="AS2306" s="6" t="s">
        <v>16955</v>
      </c>
      <c r="AT2306" s="6" t="s">
        <v>16947</v>
      </c>
      <c r="AU2306">
        <v>0</v>
      </c>
      <c r="AV2306">
        <v>0</v>
      </c>
      <c r="AW2306" s="6" t="s">
        <v>16956</v>
      </c>
      <c r="AX2306" s="6" t="s">
        <v>17921</v>
      </c>
      <c r="AY2306" s="6" t="s">
        <v>16765</v>
      </c>
      <c r="AZ2306" s="6" t="s">
        <v>16958</v>
      </c>
      <c r="BA2306" s="6" t="s">
        <v>16765</v>
      </c>
      <c r="BB2306" s="6" t="s">
        <v>16959</v>
      </c>
      <c r="BC2306" s="6" t="s">
        <v>16765</v>
      </c>
      <c r="BD2306" s="6" t="s">
        <v>16960</v>
      </c>
      <c r="BE2306" s="6" t="s">
        <v>16961</v>
      </c>
      <c r="BF2306" s="6" t="s">
        <v>13575</v>
      </c>
      <c r="BG2306" s="6" t="s">
        <v>13575</v>
      </c>
      <c r="BH2306" s="6" t="s">
        <v>16959</v>
      </c>
      <c r="BI2306">
        <v>0</v>
      </c>
      <c r="BJ2306" s="6" t="s">
        <v>16958</v>
      </c>
      <c r="BK2306">
        <v>0</v>
      </c>
      <c r="BL2306" s="6" t="s">
        <v>315</v>
      </c>
      <c r="BM2306" s="56">
        <f>COUNTIF($B$2:B2306,B2306)</f>
        <v>2</v>
      </c>
      <c r="BN2306" s="6" t="str">
        <f t="shared" ref="BN2306:BN2369" si="36">CONCATENATE(B2306,"-",BM2306)</f>
        <v>17166-2</v>
      </c>
    </row>
    <row r="2307" spans="1:66" x14ac:dyDescent="0.25">
      <c r="A2307">
        <v>1</v>
      </c>
      <c r="B2307">
        <v>17170</v>
      </c>
      <c r="C2307" s="6" t="s">
        <v>20403</v>
      </c>
      <c r="D2307">
        <v>5</v>
      </c>
      <c r="E2307">
        <v>2</v>
      </c>
      <c r="F2307">
        <v>20</v>
      </c>
      <c r="G2307">
        <v>206</v>
      </c>
      <c r="H2307" s="6" t="s">
        <v>17010</v>
      </c>
      <c r="I2307">
        <v>1</v>
      </c>
      <c r="J2307">
        <v>195705</v>
      </c>
      <c r="K2307">
        <v>7</v>
      </c>
      <c r="L2307" s="55">
        <v>44524</v>
      </c>
      <c r="M2307" s="6" t="s">
        <v>16765</v>
      </c>
      <c r="N2307" s="55">
        <v>44889</v>
      </c>
      <c r="O2307">
        <v>118724</v>
      </c>
      <c r="P2307" s="6" t="s">
        <v>16773</v>
      </c>
      <c r="Q2307" s="6" t="s">
        <v>20404</v>
      </c>
      <c r="R2307">
        <v>1</v>
      </c>
      <c r="S2307">
        <v>0</v>
      </c>
      <c r="T2307">
        <v>-1</v>
      </c>
      <c r="U2307">
        <v>1141.5899999999999</v>
      </c>
      <c r="V2307" s="6" t="s">
        <v>16945</v>
      </c>
      <c r="W2307" s="6" t="s">
        <v>16946</v>
      </c>
      <c r="X2307" s="55">
        <v>44660</v>
      </c>
      <c r="Y2307">
        <v>0</v>
      </c>
      <c r="Z2307">
        <v>0</v>
      </c>
      <c r="AA2307" s="6" t="s">
        <v>16765</v>
      </c>
      <c r="AB2307" s="6" t="s">
        <v>16947</v>
      </c>
      <c r="AD2307" s="6" t="s">
        <v>16948</v>
      </c>
      <c r="AE2307">
        <v>53773</v>
      </c>
      <c r="AF2307">
        <v>48576</v>
      </c>
      <c r="AG2307" s="6" t="s">
        <v>16949</v>
      </c>
      <c r="AH2307" s="6" t="s">
        <v>16950</v>
      </c>
      <c r="AI2307" s="6" t="s">
        <v>16951</v>
      </c>
      <c r="AJ2307" s="6" t="s">
        <v>16765</v>
      </c>
      <c r="AK2307" s="6" t="s">
        <v>16765</v>
      </c>
      <c r="AL2307" s="6" t="s">
        <v>16765</v>
      </c>
      <c r="AM2307" s="6" t="s">
        <v>16952</v>
      </c>
      <c r="AN2307">
        <v>0</v>
      </c>
      <c r="AO2307" s="55">
        <v>44660</v>
      </c>
      <c r="AP2307" s="6" t="s">
        <v>16953</v>
      </c>
      <c r="AQ2307">
        <v>0</v>
      </c>
      <c r="AR2307" s="6" t="s">
        <v>16997</v>
      </c>
      <c r="AS2307" s="6" t="s">
        <v>16955</v>
      </c>
      <c r="AT2307" s="6" t="s">
        <v>16947</v>
      </c>
      <c r="AU2307">
        <v>0</v>
      </c>
      <c r="AV2307">
        <v>0</v>
      </c>
      <c r="AW2307" s="6" t="s">
        <v>16956</v>
      </c>
      <c r="AX2307" s="6" t="s">
        <v>16765</v>
      </c>
      <c r="AY2307" s="6" t="s">
        <v>16765</v>
      </c>
      <c r="AZ2307" s="6" t="s">
        <v>16958</v>
      </c>
      <c r="BA2307" s="6" t="s">
        <v>16765</v>
      </c>
      <c r="BB2307" s="6" t="s">
        <v>16959</v>
      </c>
      <c r="BC2307" s="6" t="s">
        <v>16765</v>
      </c>
      <c r="BD2307" s="6" t="s">
        <v>16960</v>
      </c>
      <c r="BE2307" s="6" t="s">
        <v>16961</v>
      </c>
      <c r="BF2307" s="6" t="s">
        <v>13575</v>
      </c>
      <c r="BG2307" s="6" t="s">
        <v>13575</v>
      </c>
      <c r="BH2307" s="6" t="s">
        <v>16959</v>
      </c>
      <c r="BI2307">
        <v>0</v>
      </c>
      <c r="BJ2307" s="6" t="s">
        <v>16958</v>
      </c>
      <c r="BK2307">
        <v>0</v>
      </c>
      <c r="BL2307" s="6" t="s">
        <v>315</v>
      </c>
      <c r="BM2307" s="56">
        <f>COUNTIF($B$2:B2307,B2307)</f>
        <v>1</v>
      </c>
      <c r="BN2307" s="6" t="str">
        <f t="shared" si="36"/>
        <v>17170-1</v>
      </c>
    </row>
    <row r="2308" spans="1:66" x14ac:dyDescent="0.25">
      <c r="A2308">
        <v>1</v>
      </c>
      <c r="B2308">
        <v>17173</v>
      </c>
      <c r="C2308" s="6" t="s">
        <v>20405</v>
      </c>
      <c r="D2308">
        <v>5</v>
      </c>
      <c r="E2308">
        <v>1</v>
      </c>
      <c r="F2308">
        <v>10</v>
      </c>
      <c r="G2308">
        <v>103</v>
      </c>
      <c r="H2308" s="6" t="s">
        <v>17010</v>
      </c>
      <c r="I2308">
        <v>1</v>
      </c>
      <c r="J2308">
        <v>55361</v>
      </c>
      <c r="K2308">
        <v>7</v>
      </c>
      <c r="L2308" s="55">
        <v>44260</v>
      </c>
      <c r="M2308" s="6" t="s">
        <v>16765</v>
      </c>
      <c r="N2308" s="55">
        <v>44625</v>
      </c>
      <c r="O2308">
        <v>118754</v>
      </c>
      <c r="P2308" s="6" t="s">
        <v>16794</v>
      </c>
      <c r="Q2308" s="6" t="s">
        <v>20406</v>
      </c>
      <c r="R2308">
        <v>1</v>
      </c>
      <c r="S2308">
        <v>0</v>
      </c>
      <c r="T2308">
        <v>-1</v>
      </c>
      <c r="U2308">
        <v>1850</v>
      </c>
      <c r="V2308" s="6" t="s">
        <v>16945</v>
      </c>
      <c r="W2308" s="6" t="s">
        <v>16946</v>
      </c>
      <c r="X2308" s="55">
        <v>44663</v>
      </c>
      <c r="Y2308">
        <v>40000</v>
      </c>
      <c r="Z2308">
        <v>3370.35</v>
      </c>
      <c r="AA2308" s="6" t="s">
        <v>16965</v>
      </c>
      <c r="AB2308" s="6" t="s">
        <v>16947</v>
      </c>
      <c r="AD2308" s="6" t="s">
        <v>16948</v>
      </c>
      <c r="AE2308">
        <v>52951</v>
      </c>
      <c r="AF2308">
        <v>47876</v>
      </c>
      <c r="AG2308" s="6" t="s">
        <v>16949</v>
      </c>
      <c r="AH2308" s="6" t="s">
        <v>16950</v>
      </c>
      <c r="AI2308" s="6" t="s">
        <v>16951</v>
      </c>
      <c r="AJ2308" s="6" t="s">
        <v>16765</v>
      </c>
      <c r="AK2308" s="6" t="s">
        <v>16765</v>
      </c>
      <c r="AL2308" s="6" t="s">
        <v>16765</v>
      </c>
      <c r="AM2308" s="6" t="s">
        <v>16952</v>
      </c>
      <c r="AN2308">
        <v>0</v>
      </c>
      <c r="AO2308" s="55">
        <v>44663</v>
      </c>
      <c r="AP2308" s="6" t="s">
        <v>16953</v>
      </c>
      <c r="AQ2308">
        <v>0</v>
      </c>
      <c r="AR2308" s="6" t="s">
        <v>16954</v>
      </c>
      <c r="AS2308" s="6" t="s">
        <v>16955</v>
      </c>
      <c r="AT2308" s="6" t="s">
        <v>16947</v>
      </c>
      <c r="AU2308">
        <v>0</v>
      </c>
      <c r="AV2308">
        <v>0</v>
      </c>
      <c r="AW2308" s="6" t="s">
        <v>16956</v>
      </c>
      <c r="AX2308" s="6" t="s">
        <v>17608</v>
      </c>
      <c r="AY2308" s="6" t="s">
        <v>16765</v>
      </c>
      <c r="AZ2308" s="6" t="s">
        <v>16958</v>
      </c>
      <c r="BA2308" s="6" t="s">
        <v>16765</v>
      </c>
      <c r="BB2308" s="6" t="s">
        <v>16959</v>
      </c>
      <c r="BC2308" s="6" t="s">
        <v>16765</v>
      </c>
      <c r="BD2308" s="6" t="s">
        <v>16960</v>
      </c>
      <c r="BE2308" s="6" t="s">
        <v>16961</v>
      </c>
      <c r="BF2308" s="6" t="s">
        <v>13575</v>
      </c>
      <c r="BG2308" s="6" t="s">
        <v>13575</v>
      </c>
      <c r="BH2308" s="6" t="s">
        <v>16959</v>
      </c>
      <c r="BI2308">
        <v>0</v>
      </c>
      <c r="BJ2308" s="6" t="s">
        <v>16958</v>
      </c>
      <c r="BK2308">
        <v>0</v>
      </c>
      <c r="BL2308" s="6" t="s">
        <v>315</v>
      </c>
      <c r="BM2308" s="56">
        <f>COUNTIF($B$2:B2308,B2308)</f>
        <v>1</v>
      </c>
      <c r="BN2308" s="6" t="str">
        <f t="shared" si="36"/>
        <v>17173-1</v>
      </c>
    </row>
    <row r="2309" spans="1:66" x14ac:dyDescent="0.25">
      <c r="A2309">
        <v>1</v>
      </c>
      <c r="B2309">
        <v>17177</v>
      </c>
      <c r="C2309" s="6" t="s">
        <v>20407</v>
      </c>
      <c r="D2309">
        <v>5</v>
      </c>
      <c r="E2309">
        <v>1</v>
      </c>
      <c r="F2309">
        <v>10</v>
      </c>
      <c r="G2309">
        <v>109</v>
      </c>
      <c r="H2309" s="6" t="s">
        <v>16943</v>
      </c>
      <c r="I2309">
        <v>1</v>
      </c>
      <c r="J2309">
        <v>62516</v>
      </c>
      <c r="K2309">
        <v>7</v>
      </c>
      <c r="L2309" s="55">
        <v>44274</v>
      </c>
      <c r="M2309" s="6" t="s">
        <v>16765</v>
      </c>
      <c r="N2309" s="55">
        <v>44639</v>
      </c>
      <c r="O2309">
        <v>118724</v>
      </c>
      <c r="P2309" s="6" t="s">
        <v>16773</v>
      </c>
      <c r="Q2309" s="6" t="s">
        <v>20408</v>
      </c>
      <c r="R2309">
        <v>1</v>
      </c>
      <c r="S2309">
        <v>0</v>
      </c>
      <c r="T2309">
        <v>-1</v>
      </c>
      <c r="U2309">
        <v>1141.5899999999999</v>
      </c>
      <c r="V2309" s="6" t="s">
        <v>16945</v>
      </c>
      <c r="W2309" s="6" t="s">
        <v>16995</v>
      </c>
      <c r="X2309" s="55">
        <v>44614</v>
      </c>
      <c r="Y2309">
        <v>0</v>
      </c>
      <c r="Z2309">
        <v>161.16999999999999</v>
      </c>
      <c r="AA2309" s="6" t="s">
        <v>20409</v>
      </c>
      <c r="AB2309" s="6" t="s">
        <v>16947</v>
      </c>
      <c r="AD2309" s="6" t="s">
        <v>16948</v>
      </c>
      <c r="AE2309">
        <v>53018</v>
      </c>
      <c r="AF2309">
        <v>47930</v>
      </c>
      <c r="AG2309" s="6" t="s">
        <v>16949</v>
      </c>
      <c r="AH2309" s="6" t="s">
        <v>16950</v>
      </c>
      <c r="AI2309" s="6" t="s">
        <v>16951</v>
      </c>
      <c r="AJ2309" s="6" t="s">
        <v>16765</v>
      </c>
      <c r="AK2309" s="6" t="s">
        <v>16765</v>
      </c>
      <c r="AL2309" s="6" t="s">
        <v>16765</v>
      </c>
      <c r="AM2309" s="6" t="s">
        <v>16952</v>
      </c>
      <c r="AN2309">
        <v>0</v>
      </c>
      <c r="AO2309" s="55">
        <v>44614</v>
      </c>
      <c r="AP2309" s="6" t="s">
        <v>16953</v>
      </c>
      <c r="AQ2309">
        <v>0</v>
      </c>
      <c r="AR2309" s="6" t="s">
        <v>16997</v>
      </c>
      <c r="AS2309" s="6" t="s">
        <v>16955</v>
      </c>
      <c r="AT2309" s="6" t="s">
        <v>16947</v>
      </c>
      <c r="AU2309">
        <v>0</v>
      </c>
      <c r="AV2309">
        <v>0</v>
      </c>
      <c r="AW2309" s="6" t="s">
        <v>16956</v>
      </c>
      <c r="AX2309" s="6" t="s">
        <v>19283</v>
      </c>
      <c r="AY2309" s="6" t="s">
        <v>16765</v>
      </c>
      <c r="AZ2309" s="6" t="s">
        <v>16958</v>
      </c>
      <c r="BA2309" s="6" t="s">
        <v>16765</v>
      </c>
      <c r="BB2309" s="6" t="s">
        <v>16959</v>
      </c>
      <c r="BC2309" s="6" t="s">
        <v>16765</v>
      </c>
      <c r="BD2309" s="6" t="s">
        <v>16960</v>
      </c>
      <c r="BE2309" s="6" t="s">
        <v>16961</v>
      </c>
      <c r="BF2309" s="6" t="s">
        <v>13575</v>
      </c>
      <c r="BG2309" s="6" t="s">
        <v>13575</v>
      </c>
      <c r="BH2309" s="6" t="s">
        <v>16959</v>
      </c>
      <c r="BI2309">
        <v>0</v>
      </c>
      <c r="BJ2309" s="6" t="s">
        <v>16958</v>
      </c>
      <c r="BK2309">
        <v>0</v>
      </c>
      <c r="BL2309" s="6" t="s">
        <v>315</v>
      </c>
      <c r="BM2309" s="56">
        <f>COUNTIF($B$2:B2309,B2309)</f>
        <v>1</v>
      </c>
      <c r="BN2309" s="6" t="str">
        <f t="shared" si="36"/>
        <v>17177-1</v>
      </c>
    </row>
    <row r="2310" spans="1:66" x14ac:dyDescent="0.25">
      <c r="A2310">
        <v>1</v>
      </c>
      <c r="B2310">
        <v>17182</v>
      </c>
      <c r="C2310" s="6" t="s">
        <v>20410</v>
      </c>
      <c r="D2310">
        <v>5</v>
      </c>
      <c r="E2310">
        <v>2</v>
      </c>
      <c r="F2310">
        <v>20</v>
      </c>
      <c r="G2310">
        <v>203</v>
      </c>
      <c r="H2310" s="6" t="s">
        <v>16994</v>
      </c>
      <c r="I2310">
        <v>1</v>
      </c>
      <c r="J2310">
        <v>987589</v>
      </c>
      <c r="K2310">
        <v>6</v>
      </c>
      <c r="L2310" s="55">
        <v>44140</v>
      </c>
      <c r="M2310" s="6" t="s">
        <v>16765</v>
      </c>
      <c r="N2310" s="55">
        <v>44771</v>
      </c>
      <c r="O2310">
        <v>118750</v>
      </c>
      <c r="P2310" s="6" t="s">
        <v>16767</v>
      </c>
      <c r="Q2310" s="6" t="s">
        <v>20411</v>
      </c>
      <c r="R2310">
        <v>1</v>
      </c>
      <c r="S2310">
        <v>0</v>
      </c>
      <c r="T2310">
        <v>-1</v>
      </c>
      <c r="U2310">
        <v>1803.8</v>
      </c>
      <c r="V2310" s="6" t="s">
        <v>16945</v>
      </c>
      <c r="W2310" s="6" t="s">
        <v>16946</v>
      </c>
      <c r="X2310" s="55">
        <v>44664</v>
      </c>
      <c r="Y2310">
        <v>30000</v>
      </c>
      <c r="Z2310">
        <v>0</v>
      </c>
      <c r="AA2310" s="6" t="s">
        <v>16765</v>
      </c>
      <c r="AB2310" s="6" t="s">
        <v>16947</v>
      </c>
      <c r="AD2310" s="6" t="s">
        <v>16948</v>
      </c>
      <c r="AE2310">
        <v>52627</v>
      </c>
      <c r="AF2310">
        <v>47631</v>
      </c>
      <c r="AG2310" s="6" t="s">
        <v>16949</v>
      </c>
      <c r="AH2310" s="6" t="s">
        <v>16950</v>
      </c>
      <c r="AI2310" s="6" t="s">
        <v>16951</v>
      </c>
      <c r="AJ2310" s="6" t="s">
        <v>16765</v>
      </c>
      <c r="AK2310" s="6" t="s">
        <v>16765</v>
      </c>
      <c r="AL2310" s="6" t="s">
        <v>16765</v>
      </c>
      <c r="AM2310" s="6" t="s">
        <v>16952</v>
      </c>
      <c r="AN2310">
        <v>0</v>
      </c>
      <c r="AO2310" s="55">
        <v>44664</v>
      </c>
      <c r="AP2310" s="6" t="s">
        <v>16953</v>
      </c>
      <c r="AQ2310">
        <v>0</v>
      </c>
      <c r="AR2310" s="6" t="s">
        <v>16954</v>
      </c>
      <c r="AS2310" s="6" t="s">
        <v>16955</v>
      </c>
      <c r="AT2310" s="6" t="s">
        <v>16947</v>
      </c>
      <c r="AU2310">
        <v>0</v>
      </c>
      <c r="AV2310">
        <v>0</v>
      </c>
      <c r="AW2310" s="6" t="s">
        <v>16956</v>
      </c>
      <c r="AX2310" s="6" t="s">
        <v>17616</v>
      </c>
      <c r="AY2310" s="6" t="s">
        <v>16765</v>
      </c>
      <c r="AZ2310" s="6" t="s">
        <v>16958</v>
      </c>
      <c r="BA2310" s="6" t="s">
        <v>16765</v>
      </c>
      <c r="BB2310" s="6" t="s">
        <v>16959</v>
      </c>
      <c r="BC2310" s="6" t="s">
        <v>16765</v>
      </c>
      <c r="BD2310" s="6" t="s">
        <v>16960</v>
      </c>
      <c r="BE2310" s="6" t="s">
        <v>16961</v>
      </c>
      <c r="BF2310" s="6" t="s">
        <v>13575</v>
      </c>
      <c r="BG2310" s="6" t="s">
        <v>13575</v>
      </c>
      <c r="BH2310" s="6" t="s">
        <v>16959</v>
      </c>
      <c r="BI2310">
        <v>0</v>
      </c>
      <c r="BJ2310" s="6" t="s">
        <v>16958</v>
      </c>
      <c r="BK2310">
        <v>0</v>
      </c>
      <c r="BL2310" s="6" t="s">
        <v>315</v>
      </c>
      <c r="BM2310" s="56">
        <f>COUNTIF($B$2:B2310,B2310)</f>
        <v>1</v>
      </c>
      <c r="BN2310" s="6" t="str">
        <f t="shared" si="36"/>
        <v>17182-1</v>
      </c>
    </row>
    <row r="2311" spans="1:66" x14ac:dyDescent="0.25">
      <c r="A2311">
        <v>1</v>
      </c>
      <c r="B2311">
        <v>17183</v>
      </c>
      <c r="C2311" s="6" t="s">
        <v>20412</v>
      </c>
      <c r="D2311">
        <v>5</v>
      </c>
      <c r="E2311">
        <v>1</v>
      </c>
      <c r="F2311">
        <v>10</v>
      </c>
      <c r="G2311">
        <v>104</v>
      </c>
      <c r="H2311" s="6" t="s">
        <v>16994</v>
      </c>
      <c r="I2311">
        <v>1</v>
      </c>
      <c r="J2311">
        <v>83143</v>
      </c>
      <c r="K2311">
        <v>7</v>
      </c>
      <c r="L2311" s="55">
        <v>44316</v>
      </c>
      <c r="M2311" s="6" t="s">
        <v>16765</v>
      </c>
      <c r="N2311" s="55">
        <v>44681</v>
      </c>
      <c r="O2311">
        <v>118750</v>
      </c>
      <c r="P2311" s="6" t="s">
        <v>16767</v>
      </c>
      <c r="Q2311" s="6" t="s">
        <v>20413</v>
      </c>
      <c r="R2311">
        <v>1</v>
      </c>
      <c r="S2311">
        <v>0</v>
      </c>
      <c r="T2311">
        <v>-1</v>
      </c>
      <c r="U2311">
        <v>1803.8</v>
      </c>
      <c r="V2311" s="6" t="s">
        <v>16945</v>
      </c>
      <c r="W2311" s="6" t="s">
        <v>16946</v>
      </c>
      <c r="X2311" s="55">
        <v>44664</v>
      </c>
      <c r="Y2311">
        <v>60000</v>
      </c>
      <c r="Z2311">
        <v>0</v>
      </c>
      <c r="AA2311" s="6" t="s">
        <v>16765</v>
      </c>
      <c r="AB2311" s="6" t="s">
        <v>16947</v>
      </c>
      <c r="AD2311" s="6" t="s">
        <v>16948</v>
      </c>
      <c r="AE2311">
        <v>53128</v>
      </c>
      <c r="AF2311">
        <v>48025</v>
      </c>
      <c r="AG2311" s="6" t="s">
        <v>16949</v>
      </c>
      <c r="AH2311" s="6" t="s">
        <v>16950</v>
      </c>
      <c r="AI2311" s="6" t="s">
        <v>16951</v>
      </c>
      <c r="AJ2311" s="6" t="s">
        <v>16765</v>
      </c>
      <c r="AK2311" s="6" t="s">
        <v>16765</v>
      </c>
      <c r="AL2311" s="6" t="s">
        <v>16765</v>
      </c>
      <c r="AM2311" s="6" t="s">
        <v>16952</v>
      </c>
      <c r="AN2311">
        <v>0</v>
      </c>
      <c r="AO2311" s="55">
        <v>44664</v>
      </c>
      <c r="AP2311" s="6" t="s">
        <v>16953</v>
      </c>
      <c r="AQ2311">
        <v>0</v>
      </c>
      <c r="AR2311" s="6" t="s">
        <v>16954</v>
      </c>
      <c r="AS2311" s="6" t="s">
        <v>16955</v>
      </c>
      <c r="AT2311" s="6" t="s">
        <v>16947</v>
      </c>
      <c r="AU2311">
        <v>0</v>
      </c>
      <c r="AV2311">
        <v>0</v>
      </c>
      <c r="AW2311" s="6" t="s">
        <v>16956</v>
      </c>
      <c r="AX2311" s="6" t="s">
        <v>20414</v>
      </c>
      <c r="AY2311" s="6" t="s">
        <v>16765</v>
      </c>
      <c r="AZ2311" s="6" t="s">
        <v>16958</v>
      </c>
      <c r="BA2311" s="6" t="s">
        <v>16765</v>
      </c>
      <c r="BB2311" s="6" t="s">
        <v>16959</v>
      </c>
      <c r="BC2311" s="6" t="s">
        <v>16765</v>
      </c>
      <c r="BD2311" s="6" t="s">
        <v>16960</v>
      </c>
      <c r="BE2311" s="6" t="s">
        <v>16961</v>
      </c>
      <c r="BF2311" s="6" t="s">
        <v>13575</v>
      </c>
      <c r="BG2311" s="6" t="s">
        <v>13575</v>
      </c>
      <c r="BH2311" s="6" t="s">
        <v>16959</v>
      </c>
      <c r="BI2311">
        <v>0</v>
      </c>
      <c r="BJ2311" s="6" t="s">
        <v>16958</v>
      </c>
      <c r="BK2311">
        <v>0</v>
      </c>
      <c r="BL2311" s="6" t="s">
        <v>315</v>
      </c>
      <c r="BM2311" s="56">
        <f>COUNTIF($B$2:B2311,B2311)</f>
        <v>1</v>
      </c>
      <c r="BN2311" s="6" t="str">
        <f t="shared" si="36"/>
        <v>17183-1</v>
      </c>
    </row>
    <row r="2312" spans="1:66" x14ac:dyDescent="0.25">
      <c r="A2312">
        <v>1</v>
      </c>
      <c r="B2312">
        <v>17187</v>
      </c>
      <c r="C2312" s="6" t="s">
        <v>20415</v>
      </c>
      <c r="D2312">
        <v>5</v>
      </c>
      <c r="E2312">
        <v>2</v>
      </c>
      <c r="F2312">
        <v>20</v>
      </c>
      <c r="G2312">
        <v>203</v>
      </c>
      <c r="H2312" s="6" t="s">
        <v>16994</v>
      </c>
      <c r="I2312">
        <v>1</v>
      </c>
      <c r="J2312">
        <v>989119</v>
      </c>
      <c r="K2312">
        <v>6</v>
      </c>
      <c r="L2312" s="55">
        <v>44144</v>
      </c>
      <c r="M2312" s="6" t="s">
        <v>16765</v>
      </c>
      <c r="N2312" s="55">
        <v>44771</v>
      </c>
      <c r="O2312">
        <v>118747</v>
      </c>
      <c r="P2312" s="6" t="s">
        <v>16770</v>
      </c>
      <c r="Q2312" s="6" t="s">
        <v>20416</v>
      </c>
      <c r="R2312">
        <v>1</v>
      </c>
      <c r="S2312">
        <v>0</v>
      </c>
      <c r="T2312">
        <v>-1</v>
      </c>
      <c r="U2312">
        <v>1217</v>
      </c>
      <c r="V2312" s="6" t="s">
        <v>16945</v>
      </c>
      <c r="W2312" s="6" t="s">
        <v>16946</v>
      </c>
      <c r="X2312" s="55">
        <v>44664</v>
      </c>
      <c r="Y2312">
        <v>20000</v>
      </c>
      <c r="Z2312">
        <v>0</v>
      </c>
      <c r="AA2312" s="6" t="s">
        <v>16765</v>
      </c>
      <c r="AB2312" s="6" t="s">
        <v>16947</v>
      </c>
      <c r="AD2312" s="6" t="s">
        <v>16948</v>
      </c>
      <c r="AE2312">
        <v>52640</v>
      </c>
      <c r="AF2312">
        <v>47639</v>
      </c>
      <c r="AG2312" s="6" t="s">
        <v>16949</v>
      </c>
      <c r="AH2312" s="6" t="s">
        <v>16950</v>
      </c>
      <c r="AI2312" s="6" t="s">
        <v>16951</v>
      </c>
      <c r="AJ2312" s="6" t="s">
        <v>16765</v>
      </c>
      <c r="AK2312" s="6" t="s">
        <v>16765</v>
      </c>
      <c r="AL2312" s="6" t="s">
        <v>16765</v>
      </c>
      <c r="AM2312" s="6" t="s">
        <v>16952</v>
      </c>
      <c r="AN2312">
        <v>0</v>
      </c>
      <c r="AO2312" s="55">
        <v>44664</v>
      </c>
      <c r="AP2312" s="6" t="s">
        <v>16953</v>
      </c>
      <c r="AQ2312">
        <v>0</v>
      </c>
      <c r="AR2312" s="6" t="s">
        <v>16954</v>
      </c>
      <c r="AS2312" s="6" t="s">
        <v>16955</v>
      </c>
      <c r="AT2312" s="6" t="s">
        <v>16947</v>
      </c>
      <c r="AU2312">
        <v>0</v>
      </c>
      <c r="AV2312">
        <v>0</v>
      </c>
      <c r="AW2312" s="6" t="s">
        <v>16956</v>
      </c>
      <c r="AX2312" s="6" t="s">
        <v>20417</v>
      </c>
      <c r="AY2312" s="6" t="s">
        <v>16765</v>
      </c>
      <c r="AZ2312" s="6" t="s">
        <v>16958</v>
      </c>
      <c r="BA2312" s="6" t="s">
        <v>16765</v>
      </c>
      <c r="BB2312" s="6" t="s">
        <v>16959</v>
      </c>
      <c r="BC2312" s="6" t="s">
        <v>16765</v>
      </c>
      <c r="BD2312" s="6" t="s">
        <v>16960</v>
      </c>
      <c r="BE2312" s="6" t="s">
        <v>16961</v>
      </c>
      <c r="BF2312" s="6" t="s">
        <v>13575</v>
      </c>
      <c r="BG2312" s="6" t="s">
        <v>13575</v>
      </c>
      <c r="BH2312" s="6" t="s">
        <v>16959</v>
      </c>
      <c r="BI2312">
        <v>0</v>
      </c>
      <c r="BJ2312" s="6" t="s">
        <v>16958</v>
      </c>
      <c r="BK2312">
        <v>0</v>
      </c>
      <c r="BL2312" s="6" t="s">
        <v>315</v>
      </c>
      <c r="BM2312" s="56">
        <f>COUNTIF($B$2:B2312,B2312)</f>
        <v>1</v>
      </c>
      <c r="BN2312" s="6" t="str">
        <f t="shared" si="36"/>
        <v>17187-1</v>
      </c>
    </row>
    <row r="2313" spans="1:66" x14ac:dyDescent="0.25">
      <c r="A2313">
        <v>1</v>
      </c>
      <c r="B2313">
        <v>17220</v>
      </c>
      <c r="C2313" s="6" t="s">
        <v>20418</v>
      </c>
      <c r="D2313">
        <v>5</v>
      </c>
      <c r="E2313">
        <v>2</v>
      </c>
      <c r="F2313">
        <v>20</v>
      </c>
      <c r="G2313">
        <v>208</v>
      </c>
      <c r="H2313" s="6" t="s">
        <v>17010</v>
      </c>
      <c r="I2313">
        <v>1</v>
      </c>
      <c r="J2313">
        <v>150387</v>
      </c>
      <c r="K2313">
        <v>7</v>
      </c>
      <c r="L2313" s="55">
        <v>44442</v>
      </c>
      <c r="M2313" s="6" t="s">
        <v>16765</v>
      </c>
      <c r="N2313" s="55">
        <v>44807</v>
      </c>
      <c r="O2313">
        <v>118754</v>
      </c>
      <c r="P2313" s="6" t="s">
        <v>16794</v>
      </c>
      <c r="Q2313" s="6" t="s">
        <v>20419</v>
      </c>
      <c r="R2313">
        <v>1</v>
      </c>
      <c r="S2313">
        <v>0</v>
      </c>
      <c r="T2313">
        <v>-1</v>
      </c>
      <c r="U2313">
        <v>1850</v>
      </c>
      <c r="V2313" s="6" t="s">
        <v>16945</v>
      </c>
      <c r="W2313" s="6" t="s">
        <v>16946</v>
      </c>
      <c r="X2313" s="55">
        <v>44667</v>
      </c>
      <c r="Y2313">
        <v>80000</v>
      </c>
      <c r="Z2313">
        <v>5372.82</v>
      </c>
      <c r="AA2313" s="6" t="s">
        <v>16969</v>
      </c>
      <c r="AB2313" s="6" t="s">
        <v>16947</v>
      </c>
      <c r="AD2313" s="6" t="s">
        <v>16948</v>
      </c>
      <c r="AE2313">
        <v>53486</v>
      </c>
      <c r="AF2313">
        <v>48325</v>
      </c>
      <c r="AG2313" s="6" t="s">
        <v>16949</v>
      </c>
      <c r="AH2313" s="6" t="s">
        <v>16950</v>
      </c>
      <c r="AI2313" s="6" t="s">
        <v>16951</v>
      </c>
      <c r="AJ2313" s="6" t="s">
        <v>16765</v>
      </c>
      <c r="AK2313" s="6" t="s">
        <v>16765</v>
      </c>
      <c r="AL2313" s="6" t="s">
        <v>16765</v>
      </c>
      <c r="AM2313" s="6" t="s">
        <v>16952</v>
      </c>
      <c r="AN2313">
        <v>0</v>
      </c>
      <c r="AO2313" s="55">
        <v>44667</v>
      </c>
      <c r="AP2313" s="6" t="s">
        <v>16953</v>
      </c>
      <c r="AQ2313">
        <v>0</v>
      </c>
      <c r="AR2313" s="6" t="s">
        <v>16954</v>
      </c>
      <c r="AS2313" s="6" t="s">
        <v>16955</v>
      </c>
      <c r="AT2313" s="6" t="s">
        <v>16947</v>
      </c>
      <c r="AU2313">
        <v>0</v>
      </c>
      <c r="AV2313">
        <v>0</v>
      </c>
      <c r="AW2313" s="6" t="s">
        <v>16956</v>
      </c>
      <c r="AX2313" s="6" t="s">
        <v>16765</v>
      </c>
      <c r="AY2313" s="6" t="s">
        <v>16765</v>
      </c>
      <c r="AZ2313" s="6" t="s">
        <v>16958</v>
      </c>
      <c r="BA2313" s="6" t="s">
        <v>16765</v>
      </c>
      <c r="BB2313" s="6" t="s">
        <v>16959</v>
      </c>
      <c r="BC2313" s="6" t="s">
        <v>16765</v>
      </c>
      <c r="BD2313" s="6" t="s">
        <v>16960</v>
      </c>
      <c r="BE2313" s="6" t="s">
        <v>16961</v>
      </c>
      <c r="BF2313" s="6" t="s">
        <v>13575</v>
      </c>
      <c r="BG2313" s="6" t="s">
        <v>13575</v>
      </c>
      <c r="BH2313" s="6" t="s">
        <v>16959</v>
      </c>
      <c r="BI2313">
        <v>0</v>
      </c>
      <c r="BJ2313" s="6" t="s">
        <v>16958</v>
      </c>
      <c r="BK2313">
        <v>0</v>
      </c>
      <c r="BL2313" s="6" t="s">
        <v>315</v>
      </c>
      <c r="BM2313" s="56">
        <f>COUNTIF($B$2:B2313,B2313)</f>
        <v>1</v>
      </c>
      <c r="BN2313" s="6" t="str">
        <f t="shared" si="36"/>
        <v>17220-1</v>
      </c>
    </row>
    <row r="2314" spans="1:66" x14ac:dyDescent="0.25">
      <c r="A2314">
        <v>1</v>
      </c>
      <c r="B2314">
        <v>17220</v>
      </c>
      <c r="C2314" s="6" t="s">
        <v>20418</v>
      </c>
      <c r="D2314">
        <v>5</v>
      </c>
      <c r="E2314">
        <v>2</v>
      </c>
      <c r="F2314">
        <v>20</v>
      </c>
      <c r="G2314">
        <v>208</v>
      </c>
      <c r="H2314" s="6" t="s">
        <v>17010</v>
      </c>
      <c r="I2314">
        <v>1</v>
      </c>
      <c r="J2314">
        <v>257110</v>
      </c>
      <c r="K2314">
        <v>7</v>
      </c>
      <c r="L2314" s="55">
        <v>44635</v>
      </c>
      <c r="M2314" s="6" t="s">
        <v>16765</v>
      </c>
      <c r="N2314" s="55">
        <v>45000</v>
      </c>
      <c r="O2314">
        <v>126677</v>
      </c>
      <c r="P2314" s="6" t="s">
        <v>16766</v>
      </c>
      <c r="Q2314" s="6" t="s">
        <v>20420</v>
      </c>
      <c r="R2314">
        <v>1</v>
      </c>
      <c r="S2314">
        <v>0</v>
      </c>
      <c r="T2314">
        <v>-1</v>
      </c>
      <c r="U2314">
        <v>3237.25</v>
      </c>
      <c r="V2314" s="6" t="s">
        <v>16945</v>
      </c>
      <c r="W2314" s="6" t="s">
        <v>16946</v>
      </c>
      <c r="X2314" s="55">
        <v>44667</v>
      </c>
      <c r="Y2314">
        <v>80000</v>
      </c>
      <c r="Z2314">
        <v>5372.82</v>
      </c>
      <c r="AA2314" s="6" t="s">
        <v>16969</v>
      </c>
      <c r="AB2314" s="6" t="s">
        <v>16947</v>
      </c>
      <c r="AD2314" s="6" t="s">
        <v>16948</v>
      </c>
      <c r="AE2314">
        <v>54105</v>
      </c>
      <c r="AF2314">
        <v>48858</v>
      </c>
      <c r="AG2314" s="6" t="s">
        <v>16949</v>
      </c>
      <c r="AH2314" s="6" t="s">
        <v>16950</v>
      </c>
      <c r="AI2314" s="6" t="s">
        <v>16951</v>
      </c>
      <c r="AJ2314" s="6" t="s">
        <v>16765</v>
      </c>
      <c r="AK2314" s="6" t="s">
        <v>16765</v>
      </c>
      <c r="AL2314" s="6" t="s">
        <v>16765</v>
      </c>
      <c r="AM2314" s="6" t="s">
        <v>16952</v>
      </c>
      <c r="AN2314">
        <v>0</v>
      </c>
      <c r="AO2314" s="55">
        <v>44667</v>
      </c>
      <c r="AP2314" s="6" t="s">
        <v>16953</v>
      </c>
      <c r="AQ2314">
        <v>0</v>
      </c>
      <c r="AR2314" s="6" t="s">
        <v>16954</v>
      </c>
      <c r="AS2314" s="6" t="s">
        <v>16955</v>
      </c>
      <c r="AT2314" s="6" t="s">
        <v>16947</v>
      </c>
      <c r="AU2314">
        <v>0</v>
      </c>
      <c r="AV2314">
        <v>0</v>
      </c>
      <c r="AW2314" s="6" t="s">
        <v>16956</v>
      </c>
      <c r="AX2314" s="6" t="s">
        <v>16765</v>
      </c>
      <c r="AY2314" s="6" t="s">
        <v>16765</v>
      </c>
      <c r="AZ2314" s="6" t="s">
        <v>16958</v>
      </c>
      <c r="BA2314" s="6" t="s">
        <v>16765</v>
      </c>
      <c r="BB2314" s="6" t="s">
        <v>16959</v>
      </c>
      <c r="BC2314" s="6" t="s">
        <v>16765</v>
      </c>
      <c r="BD2314" s="6" t="s">
        <v>16960</v>
      </c>
      <c r="BE2314" s="6" t="s">
        <v>16961</v>
      </c>
      <c r="BF2314" s="6" t="s">
        <v>13575</v>
      </c>
      <c r="BG2314" s="6" t="s">
        <v>13575</v>
      </c>
      <c r="BH2314" s="6" t="s">
        <v>16959</v>
      </c>
      <c r="BI2314">
        <v>0</v>
      </c>
      <c r="BJ2314" s="6" t="s">
        <v>16958</v>
      </c>
      <c r="BK2314">
        <v>0</v>
      </c>
      <c r="BL2314" s="6" t="s">
        <v>315</v>
      </c>
      <c r="BM2314" s="56">
        <f>COUNTIF($B$2:B2314,B2314)</f>
        <v>2</v>
      </c>
      <c r="BN2314" s="6" t="str">
        <f t="shared" si="36"/>
        <v>17220-2</v>
      </c>
    </row>
    <row r="2315" spans="1:66" x14ac:dyDescent="0.25">
      <c r="A2315">
        <v>1</v>
      </c>
      <c r="B2315">
        <v>17229</v>
      </c>
      <c r="C2315" s="6" t="s">
        <v>20421</v>
      </c>
      <c r="D2315">
        <v>5</v>
      </c>
      <c r="E2315">
        <v>1</v>
      </c>
      <c r="F2315">
        <v>10</v>
      </c>
      <c r="G2315">
        <v>109</v>
      </c>
      <c r="H2315" s="6" t="s">
        <v>16994</v>
      </c>
      <c r="I2315">
        <v>1</v>
      </c>
      <c r="J2315">
        <v>996732</v>
      </c>
      <c r="K2315">
        <v>6</v>
      </c>
      <c r="L2315" s="55">
        <v>44158</v>
      </c>
      <c r="M2315" s="6" t="s">
        <v>16765</v>
      </c>
      <c r="N2315" s="55">
        <v>44799</v>
      </c>
      <c r="O2315">
        <v>126677</v>
      </c>
      <c r="P2315" s="6" t="s">
        <v>16766</v>
      </c>
      <c r="Q2315" s="6" t="s">
        <v>20422</v>
      </c>
      <c r="R2315">
        <v>1</v>
      </c>
      <c r="S2315">
        <v>0</v>
      </c>
      <c r="T2315">
        <v>-1</v>
      </c>
      <c r="U2315">
        <v>3237.25</v>
      </c>
      <c r="V2315" s="6" t="s">
        <v>16945</v>
      </c>
      <c r="W2315" s="6" t="s">
        <v>16946</v>
      </c>
      <c r="X2315" s="55">
        <v>44665</v>
      </c>
      <c r="Y2315">
        <v>40000</v>
      </c>
      <c r="Z2315">
        <v>3415.75</v>
      </c>
      <c r="AA2315" s="6" t="s">
        <v>16885</v>
      </c>
      <c r="AB2315" s="6" t="s">
        <v>16947</v>
      </c>
      <c r="AD2315" s="6" t="s">
        <v>16948</v>
      </c>
      <c r="AE2315">
        <v>52689</v>
      </c>
      <c r="AF2315">
        <v>47679</v>
      </c>
      <c r="AG2315" s="6" t="s">
        <v>16949</v>
      </c>
      <c r="AH2315" s="6" t="s">
        <v>16950</v>
      </c>
      <c r="AI2315" s="6" t="s">
        <v>16951</v>
      </c>
      <c r="AJ2315" s="6" t="s">
        <v>16765</v>
      </c>
      <c r="AK2315" s="6" t="s">
        <v>16765</v>
      </c>
      <c r="AL2315" s="6" t="s">
        <v>16765</v>
      </c>
      <c r="AM2315" s="6" t="s">
        <v>16952</v>
      </c>
      <c r="AN2315">
        <v>0</v>
      </c>
      <c r="AO2315" s="55">
        <v>44665</v>
      </c>
      <c r="AP2315" s="6" t="s">
        <v>16953</v>
      </c>
      <c r="AQ2315">
        <v>0</v>
      </c>
      <c r="AR2315" s="6" t="s">
        <v>16954</v>
      </c>
      <c r="AS2315" s="6" t="s">
        <v>16955</v>
      </c>
      <c r="AT2315" s="6" t="s">
        <v>16947</v>
      </c>
      <c r="AU2315">
        <v>0</v>
      </c>
      <c r="AV2315">
        <v>0</v>
      </c>
      <c r="AW2315" s="6" t="s">
        <v>16956</v>
      </c>
      <c r="AX2315" s="6" t="s">
        <v>20423</v>
      </c>
      <c r="AY2315" s="6" t="s">
        <v>16765</v>
      </c>
      <c r="AZ2315" s="6" t="s">
        <v>16958</v>
      </c>
      <c r="BA2315" s="6" t="s">
        <v>16765</v>
      </c>
      <c r="BB2315" s="6" t="s">
        <v>16959</v>
      </c>
      <c r="BC2315" s="6" t="s">
        <v>16765</v>
      </c>
      <c r="BD2315" s="6" t="s">
        <v>16960</v>
      </c>
      <c r="BE2315" s="6" t="s">
        <v>16961</v>
      </c>
      <c r="BF2315" s="6" t="s">
        <v>13575</v>
      </c>
      <c r="BG2315" s="6" t="s">
        <v>13575</v>
      </c>
      <c r="BH2315" s="6" t="s">
        <v>16959</v>
      </c>
      <c r="BI2315">
        <v>0</v>
      </c>
      <c r="BJ2315" s="6" t="s">
        <v>16958</v>
      </c>
      <c r="BK2315">
        <v>0</v>
      </c>
      <c r="BL2315" s="6" t="s">
        <v>315</v>
      </c>
      <c r="BM2315" s="56">
        <f>COUNTIF($B$2:B2315,B2315)</f>
        <v>1</v>
      </c>
      <c r="BN2315" s="6" t="str">
        <f t="shared" si="36"/>
        <v>17229-1</v>
      </c>
    </row>
    <row r="2316" spans="1:66" x14ac:dyDescent="0.25">
      <c r="A2316">
        <v>1</v>
      </c>
      <c r="B2316">
        <v>17238</v>
      </c>
      <c r="C2316" s="6" t="s">
        <v>20424</v>
      </c>
      <c r="D2316">
        <v>5</v>
      </c>
      <c r="E2316">
        <v>2</v>
      </c>
      <c r="F2316">
        <v>20</v>
      </c>
      <c r="G2316">
        <v>202</v>
      </c>
      <c r="H2316" s="6" t="s">
        <v>16963</v>
      </c>
      <c r="I2316">
        <v>1</v>
      </c>
      <c r="J2316">
        <v>987591</v>
      </c>
      <c r="K2316">
        <v>6</v>
      </c>
      <c r="L2316" s="55">
        <v>44140</v>
      </c>
      <c r="M2316" s="6" t="s">
        <v>16765</v>
      </c>
      <c r="N2316" s="55">
        <v>44771</v>
      </c>
      <c r="O2316">
        <v>126677</v>
      </c>
      <c r="P2316" s="6" t="s">
        <v>16766</v>
      </c>
      <c r="Q2316" s="6" t="s">
        <v>20425</v>
      </c>
      <c r="R2316">
        <v>1</v>
      </c>
      <c r="S2316">
        <v>0</v>
      </c>
      <c r="T2316">
        <v>-1</v>
      </c>
      <c r="U2316">
        <v>3237.25</v>
      </c>
      <c r="V2316" s="6" t="s">
        <v>16945</v>
      </c>
      <c r="W2316" s="6" t="s">
        <v>16946</v>
      </c>
      <c r="X2316" s="55">
        <v>44629</v>
      </c>
      <c r="Y2316">
        <v>0</v>
      </c>
      <c r="Z2316">
        <v>0</v>
      </c>
      <c r="AA2316" s="6" t="s">
        <v>16765</v>
      </c>
      <c r="AB2316" s="6" t="s">
        <v>16947</v>
      </c>
      <c r="AD2316" s="6" t="s">
        <v>16948</v>
      </c>
      <c r="AE2316">
        <v>52629</v>
      </c>
      <c r="AF2316">
        <v>47627</v>
      </c>
      <c r="AG2316" s="6" t="s">
        <v>16949</v>
      </c>
      <c r="AH2316" s="6" t="s">
        <v>16950</v>
      </c>
      <c r="AI2316" s="6" t="s">
        <v>16951</v>
      </c>
      <c r="AJ2316" s="6" t="s">
        <v>16765</v>
      </c>
      <c r="AK2316" s="6" t="s">
        <v>16765</v>
      </c>
      <c r="AL2316" s="6" t="s">
        <v>16765</v>
      </c>
      <c r="AM2316" s="6" t="s">
        <v>16952</v>
      </c>
      <c r="AN2316">
        <v>0</v>
      </c>
      <c r="AO2316" s="55">
        <v>44629</v>
      </c>
      <c r="AP2316" s="6" t="s">
        <v>16953</v>
      </c>
      <c r="AQ2316">
        <v>0</v>
      </c>
      <c r="AR2316" s="6" t="s">
        <v>16954</v>
      </c>
      <c r="AS2316" s="6" t="s">
        <v>16955</v>
      </c>
      <c r="AT2316" s="6" t="s">
        <v>16947</v>
      </c>
      <c r="AU2316">
        <v>0</v>
      </c>
      <c r="AV2316">
        <v>0</v>
      </c>
      <c r="AW2316" s="6" t="s">
        <v>16956</v>
      </c>
      <c r="AX2316" s="6" t="s">
        <v>17616</v>
      </c>
      <c r="AY2316" s="6" t="s">
        <v>16765</v>
      </c>
      <c r="AZ2316" s="6" t="s">
        <v>16958</v>
      </c>
      <c r="BA2316" s="6" t="s">
        <v>16765</v>
      </c>
      <c r="BB2316" s="6" t="s">
        <v>16959</v>
      </c>
      <c r="BC2316" s="6" t="s">
        <v>16765</v>
      </c>
      <c r="BD2316" s="6" t="s">
        <v>16960</v>
      </c>
      <c r="BE2316" s="6" t="s">
        <v>16961</v>
      </c>
      <c r="BF2316" s="6" t="s">
        <v>13575</v>
      </c>
      <c r="BG2316" s="6" t="s">
        <v>13575</v>
      </c>
      <c r="BH2316" s="6" t="s">
        <v>16959</v>
      </c>
      <c r="BI2316">
        <v>0</v>
      </c>
      <c r="BJ2316" s="6" t="s">
        <v>16958</v>
      </c>
      <c r="BK2316">
        <v>0</v>
      </c>
      <c r="BL2316" s="6" t="s">
        <v>315</v>
      </c>
      <c r="BM2316" s="56">
        <f>COUNTIF($B$2:B2316,B2316)</f>
        <v>1</v>
      </c>
      <c r="BN2316" s="6" t="str">
        <f t="shared" si="36"/>
        <v>17238-1</v>
      </c>
    </row>
    <row r="2317" spans="1:66" x14ac:dyDescent="0.25">
      <c r="A2317">
        <v>1</v>
      </c>
      <c r="B2317">
        <v>17238</v>
      </c>
      <c r="C2317" s="6" t="s">
        <v>20424</v>
      </c>
      <c r="D2317">
        <v>5</v>
      </c>
      <c r="E2317">
        <v>2</v>
      </c>
      <c r="F2317">
        <v>20</v>
      </c>
      <c r="G2317">
        <v>202</v>
      </c>
      <c r="H2317" s="6" t="s">
        <v>16963</v>
      </c>
      <c r="I2317">
        <v>1</v>
      </c>
      <c r="J2317">
        <v>199936</v>
      </c>
      <c r="K2317">
        <v>7</v>
      </c>
      <c r="L2317" s="55">
        <v>44531</v>
      </c>
      <c r="M2317" s="6" t="s">
        <v>16765</v>
      </c>
      <c r="N2317" s="55">
        <v>44889</v>
      </c>
      <c r="O2317">
        <v>211673</v>
      </c>
      <c r="P2317" s="6" t="s">
        <v>16812</v>
      </c>
      <c r="Q2317" s="6" t="s">
        <v>20426</v>
      </c>
      <c r="R2317">
        <v>1</v>
      </c>
      <c r="S2317">
        <v>0</v>
      </c>
      <c r="T2317">
        <v>-1</v>
      </c>
      <c r="U2317">
        <v>2745</v>
      </c>
      <c r="V2317" s="6" t="s">
        <v>16945</v>
      </c>
      <c r="W2317" s="6" t="s">
        <v>16946</v>
      </c>
      <c r="X2317" s="55">
        <v>44629</v>
      </c>
      <c r="Y2317">
        <v>0</v>
      </c>
      <c r="Z2317">
        <v>0</v>
      </c>
      <c r="AA2317" s="6" t="s">
        <v>16765</v>
      </c>
      <c r="AB2317" s="6" t="s">
        <v>16947</v>
      </c>
      <c r="AD2317" s="6" t="s">
        <v>18443</v>
      </c>
      <c r="AE2317">
        <v>53808</v>
      </c>
      <c r="AF2317">
        <v>48609</v>
      </c>
      <c r="AG2317" s="6" t="s">
        <v>16949</v>
      </c>
      <c r="AH2317" s="6" t="s">
        <v>16950</v>
      </c>
      <c r="AI2317" s="6" t="s">
        <v>16951</v>
      </c>
      <c r="AJ2317" s="6" t="s">
        <v>16765</v>
      </c>
      <c r="AK2317" s="6" t="s">
        <v>16765</v>
      </c>
      <c r="AL2317" s="6" t="s">
        <v>16765</v>
      </c>
      <c r="AM2317" s="6" t="s">
        <v>16952</v>
      </c>
      <c r="AN2317">
        <v>0</v>
      </c>
      <c r="AO2317" s="55">
        <v>44629</v>
      </c>
      <c r="AP2317" s="6" t="s">
        <v>16953</v>
      </c>
      <c r="AQ2317">
        <v>0</v>
      </c>
      <c r="AR2317" s="6" t="s">
        <v>16954</v>
      </c>
      <c r="AS2317" s="6" t="s">
        <v>16955</v>
      </c>
      <c r="AT2317" s="6" t="s">
        <v>16947</v>
      </c>
      <c r="AU2317">
        <v>0</v>
      </c>
      <c r="AV2317">
        <v>0</v>
      </c>
      <c r="AW2317" s="6" t="s">
        <v>16956</v>
      </c>
      <c r="AX2317" s="6" t="s">
        <v>16765</v>
      </c>
      <c r="AY2317" s="6" t="s">
        <v>16765</v>
      </c>
      <c r="AZ2317" s="6" t="s">
        <v>16958</v>
      </c>
      <c r="BA2317" s="6" t="s">
        <v>16765</v>
      </c>
      <c r="BB2317" s="6" t="s">
        <v>16959</v>
      </c>
      <c r="BC2317" s="6" t="s">
        <v>16765</v>
      </c>
      <c r="BD2317" s="6" t="s">
        <v>16960</v>
      </c>
      <c r="BE2317" s="6" t="s">
        <v>16961</v>
      </c>
      <c r="BF2317" s="6" t="s">
        <v>13575</v>
      </c>
      <c r="BG2317" s="6" t="s">
        <v>13575</v>
      </c>
      <c r="BH2317" s="6" t="s">
        <v>16959</v>
      </c>
      <c r="BI2317">
        <v>0</v>
      </c>
      <c r="BJ2317" s="6" t="s">
        <v>16958</v>
      </c>
      <c r="BK2317">
        <v>0</v>
      </c>
      <c r="BL2317" s="6" t="s">
        <v>315</v>
      </c>
      <c r="BM2317" s="56">
        <f>COUNTIF($B$2:B2317,B2317)</f>
        <v>2</v>
      </c>
      <c r="BN2317" s="6" t="str">
        <f t="shared" si="36"/>
        <v>17238-2</v>
      </c>
    </row>
    <row r="2318" spans="1:66" x14ac:dyDescent="0.25">
      <c r="A2318">
        <v>1</v>
      </c>
      <c r="B2318">
        <v>17239</v>
      </c>
      <c r="C2318" s="6" t="s">
        <v>20427</v>
      </c>
      <c r="D2318">
        <v>5</v>
      </c>
      <c r="E2318">
        <v>2</v>
      </c>
      <c r="F2318">
        <v>20</v>
      </c>
      <c r="G2318">
        <v>202</v>
      </c>
      <c r="H2318" s="6" t="s">
        <v>16943</v>
      </c>
      <c r="I2318">
        <v>1</v>
      </c>
      <c r="J2318">
        <v>174372</v>
      </c>
      <c r="K2318">
        <v>7</v>
      </c>
      <c r="L2318" s="55">
        <v>44484</v>
      </c>
      <c r="M2318" s="6" t="s">
        <v>16765</v>
      </c>
      <c r="N2318" s="55">
        <v>44574</v>
      </c>
      <c r="O2318">
        <v>101490</v>
      </c>
      <c r="P2318" s="6" t="s">
        <v>16796</v>
      </c>
      <c r="Q2318" s="6" t="s">
        <v>16973</v>
      </c>
      <c r="R2318">
        <v>3</v>
      </c>
      <c r="S2318">
        <v>0</v>
      </c>
      <c r="T2318">
        <v>-3</v>
      </c>
      <c r="U2318">
        <v>1044</v>
      </c>
      <c r="V2318" s="6" t="s">
        <v>17183</v>
      </c>
      <c r="W2318" s="6" t="s">
        <v>16946</v>
      </c>
      <c r="X2318" s="55">
        <v>44652</v>
      </c>
      <c r="Y2318">
        <v>0</v>
      </c>
      <c r="Z2318">
        <v>0</v>
      </c>
      <c r="AA2318" s="6" t="s">
        <v>16765</v>
      </c>
      <c r="AB2318" s="6" t="s">
        <v>16947</v>
      </c>
      <c r="AD2318" s="6" t="s">
        <v>16765</v>
      </c>
      <c r="AE2318">
        <v>53634</v>
      </c>
      <c r="AF2318">
        <v>48448</v>
      </c>
      <c r="AG2318" s="6" t="s">
        <v>16973</v>
      </c>
      <c r="AH2318" s="6" t="s">
        <v>16950</v>
      </c>
      <c r="AI2318" s="6" t="s">
        <v>16951</v>
      </c>
      <c r="AJ2318" s="6" t="s">
        <v>16765</v>
      </c>
      <c r="AK2318" s="6" t="s">
        <v>16765</v>
      </c>
      <c r="AL2318" s="6" t="s">
        <v>16765</v>
      </c>
      <c r="AM2318" s="6" t="s">
        <v>16952</v>
      </c>
      <c r="AN2318">
        <v>0</v>
      </c>
      <c r="AO2318" s="55">
        <v>44652</v>
      </c>
      <c r="AP2318" s="6" t="s">
        <v>17190</v>
      </c>
      <c r="AQ2318">
        <v>0</v>
      </c>
      <c r="AR2318" s="6" t="s">
        <v>17184</v>
      </c>
      <c r="AS2318" s="6" t="s">
        <v>17002</v>
      </c>
      <c r="AT2318" s="6" t="s">
        <v>16947</v>
      </c>
      <c r="AU2318">
        <v>0</v>
      </c>
      <c r="AV2318">
        <v>0</v>
      </c>
      <c r="AW2318" s="6" t="s">
        <v>16956</v>
      </c>
      <c r="AX2318" s="6" t="s">
        <v>16765</v>
      </c>
      <c r="AY2318" s="6" t="s">
        <v>16765</v>
      </c>
      <c r="AZ2318" s="6" t="s">
        <v>16958</v>
      </c>
      <c r="BA2318" s="6" t="s">
        <v>16765</v>
      </c>
      <c r="BB2318" s="6" t="s">
        <v>16959</v>
      </c>
      <c r="BC2318" s="6" t="s">
        <v>16765</v>
      </c>
      <c r="BD2318" s="6" t="s">
        <v>16960</v>
      </c>
      <c r="BE2318" s="6" t="s">
        <v>16961</v>
      </c>
      <c r="BF2318" s="6" t="s">
        <v>13575</v>
      </c>
      <c r="BG2318" s="6" t="s">
        <v>13575</v>
      </c>
      <c r="BH2318" s="6" t="s">
        <v>16959</v>
      </c>
      <c r="BI2318">
        <v>0</v>
      </c>
      <c r="BJ2318" s="6" t="s">
        <v>16958</v>
      </c>
      <c r="BK2318">
        <v>0</v>
      </c>
      <c r="BL2318" s="6" t="s">
        <v>315</v>
      </c>
      <c r="BM2318" s="56">
        <f>COUNTIF($B$2:B2318,B2318)</f>
        <v>1</v>
      </c>
      <c r="BN2318" s="6" t="str">
        <f t="shared" si="36"/>
        <v>17239-1</v>
      </c>
    </row>
    <row r="2319" spans="1:66" x14ac:dyDescent="0.25">
      <c r="A2319">
        <v>1</v>
      </c>
      <c r="B2319">
        <v>17239</v>
      </c>
      <c r="C2319" s="6" t="s">
        <v>20427</v>
      </c>
      <c r="D2319">
        <v>5</v>
      </c>
      <c r="E2319">
        <v>2</v>
      </c>
      <c r="F2319">
        <v>20</v>
      </c>
      <c r="G2319">
        <v>202</v>
      </c>
      <c r="H2319" s="6" t="s">
        <v>16943</v>
      </c>
      <c r="I2319">
        <v>1</v>
      </c>
      <c r="J2319">
        <v>206029</v>
      </c>
      <c r="K2319">
        <v>7</v>
      </c>
      <c r="L2319" s="55">
        <v>44543</v>
      </c>
      <c r="M2319" s="6" t="s">
        <v>16765</v>
      </c>
      <c r="N2319" s="55">
        <v>44633</v>
      </c>
      <c r="O2319">
        <v>101490</v>
      </c>
      <c r="P2319" s="6" t="s">
        <v>16796</v>
      </c>
      <c r="Q2319" s="6" t="s">
        <v>16973</v>
      </c>
      <c r="R2319">
        <v>2</v>
      </c>
      <c r="S2319">
        <v>0</v>
      </c>
      <c r="T2319">
        <v>-2</v>
      </c>
      <c r="U2319">
        <v>696</v>
      </c>
      <c r="V2319" s="6" t="s">
        <v>17183</v>
      </c>
      <c r="W2319" s="6" t="s">
        <v>16946</v>
      </c>
      <c r="X2319" s="55">
        <v>44652</v>
      </c>
      <c r="Y2319">
        <v>0</v>
      </c>
      <c r="Z2319">
        <v>0</v>
      </c>
      <c r="AA2319" s="6" t="s">
        <v>16765</v>
      </c>
      <c r="AB2319" s="6" t="s">
        <v>16947</v>
      </c>
      <c r="AD2319" s="6" t="s">
        <v>16765</v>
      </c>
      <c r="AE2319">
        <v>53865</v>
      </c>
      <c r="AF2319">
        <v>48659</v>
      </c>
      <c r="AG2319" s="6" t="s">
        <v>16973</v>
      </c>
      <c r="AH2319" s="6" t="s">
        <v>16950</v>
      </c>
      <c r="AI2319" s="6" t="s">
        <v>16951</v>
      </c>
      <c r="AJ2319" s="6" t="s">
        <v>16765</v>
      </c>
      <c r="AK2319" s="6" t="s">
        <v>16765</v>
      </c>
      <c r="AL2319" s="6" t="s">
        <v>16765</v>
      </c>
      <c r="AM2319" s="6" t="s">
        <v>16952</v>
      </c>
      <c r="AN2319">
        <v>0</v>
      </c>
      <c r="AO2319" s="55">
        <v>44652</v>
      </c>
      <c r="AP2319" s="6" t="s">
        <v>17190</v>
      </c>
      <c r="AQ2319">
        <v>0</v>
      </c>
      <c r="AR2319" s="6" t="s">
        <v>17184</v>
      </c>
      <c r="AS2319" s="6" t="s">
        <v>17002</v>
      </c>
      <c r="AT2319" s="6" t="s">
        <v>16947</v>
      </c>
      <c r="AU2319">
        <v>0</v>
      </c>
      <c r="AV2319">
        <v>0</v>
      </c>
      <c r="AW2319" s="6" t="s">
        <v>16956</v>
      </c>
      <c r="AX2319" s="6" t="s">
        <v>16765</v>
      </c>
      <c r="AY2319" s="6" t="s">
        <v>16765</v>
      </c>
      <c r="AZ2319" s="6" t="s">
        <v>16958</v>
      </c>
      <c r="BA2319" s="6" t="s">
        <v>16765</v>
      </c>
      <c r="BB2319" s="6" t="s">
        <v>16959</v>
      </c>
      <c r="BC2319" s="6" t="s">
        <v>16765</v>
      </c>
      <c r="BD2319" s="6" t="s">
        <v>16960</v>
      </c>
      <c r="BE2319" s="6" t="s">
        <v>16961</v>
      </c>
      <c r="BF2319" s="6" t="s">
        <v>13575</v>
      </c>
      <c r="BG2319" s="6" t="s">
        <v>13575</v>
      </c>
      <c r="BH2319" s="6" t="s">
        <v>16959</v>
      </c>
      <c r="BI2319">
        <v>0</v>
      </c>
      <c r="BJ2319" s="6" t="s">
        <v>16958</v>
      </c>
      <c r="BK2319">
        <v>0</v>
      </c>
      <c r="BL2319" s="6" t="s">
        <v>315</v>
      </c>
      <c r="BM2319" s="56">
        <f>COUNTIF($B$2:B2319,B2319)</f>
        <v>2</v>
      </c>
      <c r="BN2319" s="6" t="str">
        <f t="shared" si="36"/>
        <v>17239-2</v>
      </c>
    </row>
    <row r="2320" spans="1:66" x14ac:dyDescent="0.25">
      <c r="A2320">
        <v>1</v>
      </c>
      <c r="B2320">
        <v>17239</v>
      </c>
      <c r="C2320" s="6" t="s">
        <v>20427</v>
      </c>
      <c r="D2320">
        <v>5</v>
      </c>
      <c r="E2320">
        <v>2</v>
      </c>
      <c r="F2320">
        <v>20</v>
      </c>
      <c r="G2320">
        <v>202</v>
      </c>
      <c r="H2320" s="6" t="s">
        <v>16943</v>
      </c>
      <c r="I2320">
        <v>1</v>
      </c>
      <c r="J2320">
        <v>120735</v>
      </c>
      <c r="K2320">
        <v>7</v>
      </c>
      <c r="L2320" s="55">
        <v>44389</v>
      </c>
      <c r="M2320" s="6" t="s">
        <v>16765</v>
      </c>
      <c r="N2320" s="55">
        <v>44754</v>
      </c>
      <c r="O2320">
        <v>118747</v>
      </c>
      <c r="P2320" s="6" t="s">
        <v>16770</v>
      </c>
      <c r="Q2320" s="6" t="s">
        <v>20428</v>
      </c>
      <c r="R2320">
        <v>1</v>
      </c>
      <c r="S2320">
        <v>0</v>
      </c>
      <c r="T2320">
        <v>-1</v>
      </c>
      <c r="U2320">
        <v>1217</v>
      </c>
      <c r="V2320" s="6" t="s">
        <v>16945</v>
      </c>
      <c r="W2320" s="6" t="s">
        <v>16946</v>
      </c>
      <c r="X2320" s="55">
        <v>44652</v>
      </c>
      <c r="Y2320">
        <v>0</v>
      </c>
      <c r="Z2320">
        <v>0</v>
      </c>
      <c r="AA2320" s="6" t="s">
        <v>16765</v>
      </c>
      <c r="AB2320" s="6" t="s">
        <v>16947</v>
      </c>
      <c r="AD2320" s="6" t="s">
        <v>16948</v>
      </c>
      <c r="AE2320">
        <v>53304</v>
      </c>
      <c r="AF2320">
        <v>48172</v>
      </c>
      <c r="AG2320" s="6" t="s">
        <v>16949</v>
      </c>
      <c r="AH2320" s="6" t="s">
        <v>16950</v>
      </c>
      <c r="AI2320" s="6" t="s">
        <v>16951</v>
      </c>
      <c r="AJ2320" s="6" t="s">
        <v>16765</v>
      </c>
      <c r="AK2320" s="6" t="s">
        <v>16765</v>
      </c>
      <c r="AL2320" s="6" t="s">
        <v>16765</v>
      </c>
      <c r="AM2320" s="6" t="s">
        <v>16952</v>
      </c>
      <c r="AN2320">
        <v>0</v>
      </c>
      <c r="AO2320" s="55">
        <v>44652</v>
      </c>
      <c r="AP2320" s="6" t="s">
        <v>16953</v>
      </c>
      <c r="AQ2320">
        <v>0</v>
      </c>
      <c r="AR2320" s="6" t="s">
        <v>16954</v>
      </c>
      <c r="AS2320" s="6" t="s">
        <v>16955</v>
      </c>
      <c r="AT2320" s="6" t="s">
        <v>16947</v>
      </c>
      <c r="AU2320">
        <v>0</v>
      </c>
      <c r="AV2320">
        <v>0</v>
      </c>
      <c r="AW2320" s="6" t="s">
        <v>16956</v>
      </c>
      <c r="AX2320" s="6" t="s">
        <v>19623</v>
      </c>
      <c r="AY2320" s="6" t="s">
        <v>16765</v>
      </c>
      <c r="AZ2320" s="6" t="s">
        <v>16958</v>
      </c>
      <c r="BA2320" s="6" t="s">
        <v>16765</v>
      </c>
      <c r="BB2320" s="6" t="s">
        <v>16959</v>
      </c>
      <c r="BC2320" s="6" t="s">
        <v>16765</v>
      </c>
      <c r="BD2320" s="6" t="s">
        <v>16960</v>
      </c>
      <c r="BE2320" s="6" t="s">
        <v>16961</v>
      </c>
      <c r="BF2320" s="6" t="s">
        <v>13575</v>
      </c>
      <c r="BG2320" s="6" t="s">
        <v>13575</v>
      </c>
      <c r="BH2320" s="6" t="s">
        <v>16959</v>
      </c>
      <c r="BI2320">
        <v>0</v>
      </c>
      <c r="BJ2320" s="6" t="s">
        <v>16958</v>
      </c>
      <c r="BK2320">
        <v>0</v>
      </c>
      <c r="BL2320" s="6" t="s">
        <v>315</v>
      </c>
      <c r="BM2320" s="56">
        <f>COUNTIF($B$2:B2320,B2320)</f>
        <v>3</v>
      </c>
      <c r="BN2320" s="6" t="str">
        <f t="shared" si="36"/>
        <v>17239-3</v>
      </c>
    </row>
    <row r="2321" spans="1:66" x14ac:dyDescent="0.25">
      <c r="A2321">
        <v>1</v>
      </c>
      <c r="B2321">
        <v>17239</v>
      </c>
      <c r="C2321" s="6" t="s">
        <v>20427</v>
      </c>
      <c r="D2321">
        <v>5</v>
      </c>
      <c r="E2321">
        <v>2</v>
      </c>
      <c r="F2321">
        <v>20</v>
      </c>
      <c r="G2321">
        <v>202</v>
      </c>
      <c r="H2321" s="6" t="s">
        <v>16943</v>
      </c>
      <c r="I2321">
        <v>1</v>
      </c>
      <c r="J2321">
        <v>120736</v>
      </c>
      <c r="K2321">
        <v>7</v>
      </c>
      <c r="L2321" s="55">
        <v>44389</v>
      </c>
      <c r="M2321" s="6" t="s">
        <v>16765</v>
      </c>
      <c r="N2321" s="55">
        <v>44754</v>
      </c>
      <c r="O2321">
        <v>118747</v>
      </c>
      <c r="P2321" s="6" t="s">
        <v>16770</v>
      </c>
      <c r="Q2321" s="6" t="s">
        <v>20429</v>
      </c>
      <c r="R2321">
        <v>1</v>
      </c>
      <c r="S2321">
        <v>0</v>
      </c>
      <c r="T2321">
        <v>-1</v>
      </c>
      <c r="U2321">
        <v>1217</v>
      </c>
      <c r="V2321" s="6" t="s">
        <v>16945</v>
      </c>
      <c r="W2321" s="6" t="s">
        <v>16946</v>
      </c>
      <c r="X2321" s="55">
        <v>44652</v>
      </c>
      <c r="Y2321">
        <v>0</v>
      </c>
      <c r="Z2321">
        <v>0</v>
      </c>
      <c r="AA2321" s="6" t="s">
        <v>16765</v>
      </c>
      <c r="AB2321" s="6" t="s">
        <v>16947</v>
      </c>
      <c r="AD2321" s="6" t="s">
        <v>16948</v>
      </c>
      <c r="AE2321">
        <v>53305</v>
      </c>
      <c r="AF2321">
        <v>48173</v>
      </c>
      <c r="AG2321" s="6" t="s">
        <v>16949</v>
      </c>
      <c r="AH2321" s="6" t="s">
        <v>16950</v>
      </c>
      <c r="AI2321" s="6" t="s">
        <v>16951</v>
      </c>
      <c r="AJ2321" s="6" t="s">
        <v>16765</v>
      </c>
      <c r="AK2321" s="6" t="s">
        <v>16765</v>
      </c>
      <c r="AL2321" s="6" t="s">
        <v>16765</v>
      </c>
      <c r="AM2321" s="6" t="s">
        <v>16952</v>
      </c>
      <c r="AN2321">
        <v>0</v>
      </c>
      <c r="AO2321" s="55">
        <v>44652</v>
      </c>
      <c r="AP2321" s="6" t="s">
        <v>16953</v>
      </c>
      <c r="AQ2321">
        <v>0</v>
      </c>
      <c r="AR2321" s="6" t="s">
        <v>16954</v>
      </c>
      <c r="AS2321" s="6" t="s">
        <v>16955</v>
      </c>
      <c r="AT2321" s="6" t="s">
        <v>16947</v>
      </c>
      <c r="AU2321">
        <v>0</v>
      </c>
      <c r="AV2321">
        <v>0</v>
      </c>
      <c r="AW2321" s="6" t="s">
        <v>16956</v>
      </c>
      <c r="AX2321" s="6" t="s">
        <v>19623</v>
      </c>
      <c r="AY2321" s="6" t="s">
        <v>16765</v>
      </c>
      <c r="AZ2321" s="6" t="s">
        <v>16958</v>
      </c>
      <c r="BA2321" s="6" t="s">
        <v>16765</v>
      </c>
      <c r="BB2321" s="6" t="s">
        <v>16959</v>
      </c>
      <c r="BC2321" s="6" t="s">
        <v>16765</v>
      </c>
      <c r="BD2321" s="6" t="s">
        <v>16960</v>
      </c>
      <c r="BE2321" s="6" t="s">
        <v>16961</v>
      </c>
      <c r="BF2321" s="6" t="s">
        <v>13575</v>
      </c>
      <c r="BG2321" s="6" t="s">
        <v>13575</v>
      </c>
      <c r="BH2321" s="6" t="s">
        <v>16959</v>
      </c>
      <c r="BI2321">
        <v>0</v>
      </c>
      <c r="BJ2321" s="6" t="s">
        <v>16958</v>
      </c>
      <c r="BK2321">
        <v>0</v>
      </c>
      <c r="BL2321" s="6" t="s">
        <v>315</v>
      </c>
      <c r="BM2321" s="56">
        <f>COUNTIF($B$2:B2321,B2321)</f>
        <v>4</v>
      </c>
      <c r="BN2321" s="6" t="str">
        <f t="shared" si="36"/>
        <v>17239-4</v>
      </c>
    </row>
    <row r="2322" spans="1:66" x14ac:dyDescent="0.25">
      <c r="A2322">
        <v>1</v>
      </c>
      <c r="B2322">
        <v>17239</v>
      </c>
      <c r="C2322" s="6" t="s">
        <v>20427</v>
      </c>
      <c r="D2322">
        <v>5</v>
      </c>
      <c r="E2322">
        <v>2</v>
      </c>
      <c r="F2322">
        <v>20</v>
      </c>
      <c r="G2322">
        <v>202</v>
      </c>
      <c r="H2322" s="6" t="s">
        <v>16943</v>
      </c>
      <c r="I2322">
        <v>1</v>
      </c>
      <c r="J2322">
        <v>120737</v>
      </c>
      <c r="K2322">
        <v>7</v>
      </c>
      <c r="L2322" s="55">
        <v>44389</v>
      </c>
      <c r="M2322" s="6" t="s">
        <v>16765</v>
      </c>
      <c r="N2322" s="55">
        <v>44754</v>
      </c>
      <c r="O2322">
        <v>126677</v>
      </c>
      <c r="P2322" s="6" t="s">
        <v>16766</v>
      </c>
      <c r="Q2322" s="6" t="s">
        <v>20430</v>
      </c>
      <c r="R2322">
        <v>1</v>
      </c>
      <c r="S2322">
        <v>0</v>
      </c>
      <c r="T2322">
        <v>-1</v>
      </c>
      <c r="U2322">
        <v>3237.25</v>
      </c>
      <c r="V2322" s="6" t="s">
        <v>16945</v>
      </c>
      <c r="W2322" s="6" t="s">
        <v>16946</v>
      </c>
      <c r="X2322" s="55">
        <v>44652</v>
      </c>
      <c r="Y2322">
        <v>0</v>
      </c>
      <c r="Z2322">
        <v>0</v>
      </c>
      <c r="AA2322" s="6" t="s">
        <v>16765</v>
      </c>
      <c r="AB2322" s="6" t="s">
        <v>16947</v>
      </c>
      <c r="AD2322" s="6" t="s">
        <v>16948</v>
      </c>
      <c r="AE2322">
        <v>53306</v>
      </c>
      <c r="AF2322">
        <v>48174</v>
      </c>
      <c r="AG2322" s="6" t="s">
        <v>16949</v>
      </c>
      <c r="AH2322" s="6" t="s">
        <v>16950</v>
      </c>
      <c r="AI2322" s="6" t="s">
        <v>16951</v>
      </c>
      <c r="AJ2322" s="6" t="s">
        <v>16765</v>
      </c>
      <c r="AK2322" s="6" t="s">
        <v>16765</v>
      </c>
      <c r="AL2322" s="6" t="s">
        <v>16765</v>
      </c>
      <c r="AM2322" s="6" t="s">
        <v>16952</v>
      </c>
      <c r="AN2322">
        <v>0</v>
      </c>
      <c r="AO2322" s="55">
        <v>44652</v>
      </c>
      <c r="AP2322" s="6" t="s">
        <v>16953</v>
      </c>
      <c r="AQ2322">
        <v>0</v>
      </c>
      <c r="AR2322" s="6" t="s">
        <v>16954</v>
      </c>
      <c r="AS2322" s="6" t="s">
        <v>16955</v>
      </c>
      <c r="AT2322" s="6" t="s">
        <v>16947</v>
      </c>
      <c r="AU2322">
        <v>0</v>
      </c>
      <c r="AV2322">
        <v>0</v>
      </c>
      <c r="AW2322" s="6" t="s">
        <v>16956</v>
      </c>
      <c r="AX2322" s="6" t="s">
        <v>19623</v>
      </c>
      <c r="AY2322" s="6" t="s">
        <v>16765</v>
      </c>
      <c r="AZ2322" s="6" t="s">
        <v>16958</v>
      </c>
      <c r="BA2322" s="6" t="s">
        <v>16765</v>
      </c>
      <c r="BB2322" s="6" t="s">
        <v>16959</v>
      </c>
      <c r="BC2322" s="6" t="s">
        <v>16765</v>
      </c>
      <c r="BD2322" s="6" t="s">
        <v>16960</v>
      </c>
      <c r="BE2322" s="6" t="s">
        <v>16961</v>
      </c>
      <c r="BF2322" s="6" t="s">
        <v>13575</v>
      </c>
      <c r="BG2322" s="6" t="s">
        <v>13575</v>
      </c>
      <c r="BH2322" s="6" t="s">
        <v>16959</v>
      </c>
      <c r="BI2322">
        <v>0</v>
      </c>
      <c r="BJ2322" s="6" t="s">
        <v>16958</v>
      </c>
      <c r="BK2322">
        <v>0</v>
      </c>
      <c r="BL2322" s="6" t="s">
        <v>315</v>
      </c>
      <c r="BM2322" s="56">
        <f>COUNTIF($B$2:B2322,B2322)</f>
        <v>5</v>
      </c>
      <c r="BN2322" s="6" t="str">
        <f t="shared" si="36"/>
        <v>17239-5</v>
      </c>
    </row>
    <row r="2323" spans="1:66" x14ac:dyDescent="0.25">
      <c r="A2323">
        <v>1</v>
      </c>
      <c r="B2323">
        <v>17244</v>
      </c>
      <c r="C2323" s="6" t="s">
        <v>20431</v>
      </c>
      <c r="D2323">
        <v>5</v>
      </c>
      <c r="E2323">
        <v>3</v>
      </c>
      <c r="F2323">
        <v>30</v>
      </c>
      <c r="G2323">
        <v>304</v>
      </c>
      <c r="H2323" s="6" t="s">
        <v>16943</v>
      </c>
      <c r="I2323">
        <v>1</v>
      </c>
      <c r="J2323">
        <v>45439</v>
      </c>
      <c r="K2323">
        <v>7</v>
      </c>
      <c r="L2323" s="55">
        <v>44244</v>
      </c>
      <c r="M2323" s="6" t="s">
        <v>16765</v>
      </c>
      <c r="N2323" s="55">
        <v>44609</v>
      </c>
      <c r="O2323">
        <v>118784</v>
      </c>
      <c r="P2323" s="6" t="s">
        <v>16764</v>
      </c>
      <c r="Q2323" s="6" t="s">
        <v>20432</v>
      </c>
      <c r="R2323">
        <v>1</v>
      </c>
      <c r="S2323">
        <v>0</v>
      </c>
      <c r="T2323">
        <v>-1</v>
      </c>
      <c r="U2323">
        <v>1651</v>
      </c>
      <c r="V2323" s="6" t="s">
        <v>16945</v>
      </c>
      <c r="W2323" s="6" t="s">
        <v>16946</v>
      </c>
      <c r="X2323" s="55">
        <v>44663</v>
      </c>
      <c r="Y2323">
        <v>60000</v>
      </c>
      <c r="Z2323">
        <v>0</v>
      </c>
      <c r="AA2323" s="6" t="s">
        <v>16765</v>
      </c>
      <c r="AB2323" s="6" t="s">
        <v>16947</v>
      </c>
      <c r="AD2323" s="6" t="s">
        <v>16948</v>
      </c>
      <c r="AE2323">
        <v>52892</v>
      </c>
      <c r="AF2323">
        <v>47837</v>
      </c>
      <c r="AG2323" s="6" t="s">
        <v>16949</v>
      </c>
      <c r="AH2323" s="6" t="s">
        <v>16950</v>
      </c>
      <c r="AI2323" s="6" t="s">
        <v>16951</v>
      </c>
      <c r="AJ2323" s="6" t="s">
        <v>16765</v>
      </c>
      <c r="AK2323" s="6" t="s">
        <v>16765</v>
      </c>
      <c r="AL2323" s="6" t="s">
        <v>16765</v>
      </c>
      <c r="AM2323" s="6" t="s">
        <v>16952</v>
      </c>
      <c r="AN2323">
        <v>0</v>
      </c>
      <c r="AO2323" s="55">
        <v>44663</v>
      </c>
      <c r="AP2323" s="6" t="s">
        <v>16953</v>
      </c>
      <c r="AQ2323">
        <v>0</v>
      </c>
      <c r="AR2323" s="6" t="s">
        <v>16954</v>
      </c>
      <c r="AS2323" s="6" t="s">
        <v>16955</v>
      </c>
      <c r="AT2323" s="6" t="s">
        <v>16947</v>
      </c>
      <c r="AU2323">
        <v>0</v>
      </c>
      <c r="AV2323">
        <v>0</v>
      </c>
      <c r="AW2323" s="6" t="s">
        <v>16956</v>
      </c>
      <c r="AX2323" s="6" t="s">
        <v>17893</v>
      </c>
      <c r="AY2323" s="6" t="s">
        <v>16765</v>
      </c>
      <c r="AZ2323" s="6" t="s">
        <v>16958</v>
      </c>
      <c r="BA2323" s="6" t="s">
        <v>16765</v>
      </c>
      <c r="BB2323" s="6" t="s">
        <v>16959</v>
      </c>
      <c r="BC2323" s="6" t="s">
        <v>16765</v>
      </c>
      <c r="BD2323" s="6" t="s">
        <v>16960</v>
      </c>
      <c r="BE2323" s="6" t="s">
        <v>16961</v>
      </c>
      <c r="BF2323" s="6" t="s">
        <v>13575</v>
      </c>
      <c r="BG2323" s="6" t="s">
        <v>13575</v>
      </c>
      <c r="BH2323" s="6" t="s">
        <v>16959</v>
      </c>
      <c r="BI2323">
        <v>0</v>
      </c>
      <c r="BJ2323" s="6" t="s">
        <v>16958</v>
      </c>
      <c r="BK2323">
        <v>0</v>
      </c>
      <c r="BL2323" s="6" t="s">
        <v>315</v>
      </c>
      <c r="BM2323" s="56">
        <f>COUNTIF($B$2:B2323,B2323)</f>
        <v>1</v>
      </c>
      <c r="BN2323" s="6" t="str">
        <f t="shared" si="36"/>
        <v>17244-1</v>
      </c>
    </row>
    <row r="2324" spans="1:66" x14ac:dyDescent="0.25">
      <c r="A2324">
        <v>1</v>
      </c>
      <c r="B2324">
        <v>17248</v>
      </c>
      <c r="C2324" s="6" t="s">
        <v>18853</v>
      </c>
      <c r="D2324">
        <v>5</v>
      </c>
      <c r="E2324">
        <v>1</v>
      </c>
      <c r="F2324">
        <v>10</v>
      </c>
      <c r="G2324">
        <v>108</v>
      </c>
      <c r="H2324" s="6" t="s">
        <v>16963</v>
      </c>
      <c r="I2324">
        <v>1</v>
      </c>
      <c r="J2324">
        <v>987570</v>
      </c>
      <c r="K2324">
        <v>6</v>
      </c>
      <c r="L2324" s="55">
        <v>44140</v>
      </c>
      <c r="M2324" s="6" t="s">
        <v>16765</v>
      </c>
      <c r="N2324" s="55">
        <v>44799</v>
      </c>
      <c r="O2324">
        <v>118734</v>
      </c>
      <c r="P2324" s="6" t="s">
        <v>16790</v>
      </c>
      <c r="Q2324" s="6" t="s">
        <v>20433</v>
      </c>
      <c r="R2324">
        <v>1</v>
      </c>
      <c r="S2324">
        <v>0</v>
      </c>
      <c r="T2324">
        <v>-1</v>
      </c>
      <c r="U2324">
        <v>1865.65</v>
      </c>
      <c r="V2324" s="6" t="s">
        <v>16945</v>
      </c>
      <c r="W2324" s="6" t="s">
        <v>16946</v>
      </c>
      <c r="X2324" s="55">
        <v>44663</v>
      </c>
      <c r="Y2324">
        <v>0</v>
      </c>
      <c r="Z2324">
        <v>14855.64</v>
      </c>
      <c r="AA2324" s="6" t="s">
        <v>16969</v>
      </c>
      <c r="AB2324" s="6" t="s">
        <v>16947</v>
      </c>
      <c r="AD2324" s="6" t="s">
        <v>16948</v>
      </c>
      <c r="AE2324">
        <v>52609</v>
      </c>
      <c r="AF2324">
        <v>47614</v>
      </c>
      <c r="AG2324" s="6" t="s">
        <v>16949</v>
      </c>
      <c r="AH2324" s="6" t="s">
        <v>16950</v>
      </c>
      <c r="AI2324" s="6" t="s">
        <v>16951</v>
      </c>
      <c r="AJ2324" s="6" t="s">
        <v>16765</v>
      </c>
      <c r="AK2324" s="6" t="s">
        <v>16765</v>
      </c>
      <c r="AL2324" s="6" t="s">
        <v>16765</v>
      </c>
      <c r="AM2324" s="6" t="s">
        <v>16952</v>
      </c>
      <c r="AN2324">
        <v>0</v>
      </c>
      <c r="AO2324" s="55">
        <v>44663</v>
      </c>
      <c r="AP2324" s="6" t="s">
        <v>16953</v>
      </c>
      <c r="AQ2324">
        <v>0</v>
      </c>
      <c r="AR2324" s="6" t="s">
        <v>16997</v>
      </c>
      <c r="AS2324" s="6" t="s">
        <v>16955</v>
      </c>
      <c r="AT2324" s="6" t="s">
        <v>16947</v>
      </c>
      <c r="AU2324">
        <v>0</v>
      </c>
      <c r="AV2324">
        <v>0</v>
      </c>
      <c r="AW2324" s="6" t="s">
        <v>16956</v>
      </c>
      <c r="AX2324" s="6" t="s">
        <v>17616</v>
      </c>
      <c r="AY2324" s="6" t="s">
        <v>16765</v>
      </c>
      <c r="AZ2324" s="6" t="s">
        <v>16958</v>
      </c>
      <c r="BA2324" s="6" t="s">
        <v>16765</v>
      </c>
      <c r="BB2324" s="6" t="s">
        <v>16959</v>
      </c>
      <c r="BC2324" s="6" t="s">
        <v>16765</v>
      </c>
      <c r="BD2324" s="6" t="s">
        <v>16960</v>
      </c>
      <c r="BE2324" s="6" t="s">
        <v>16961</v>
      </c>
      <c r="BF2324" s="6" t="s">
        <v>13575</v>
      </c>
      <c r="BG2324" s="6" t="s">
        <v>13575</v>
      </c>
      <c r="BH2324" s="6" t="s">
        <v>16959</v>
      </c>
      <c r="BI2324">
        <v>0</v>
      </c>
      <c r="BJ2324" s="6" t="s">
        <v>16958</v>
      </c>
      <c r="BK2324">
        <v>0</v>
      </c>
      <c r="BL2324" s="6" t="s">
        <v>315</v>
      </c>
      <c r="BM2324" s="56">
        <f>COUNTIF($B$2:B2324,B2324)</f>
        <v>1</v>
      </c>
      <c r="BN2324" s="6" t="str">
        <f t="shared" si="36"/>
        <v>17248-1</v>
      </c>
    </row>
    <row r="2325" spans="1:66" x14ac:dyDescent="0.25">
      <c r="A2325">
        <v>1</v>
      </c>
      <c r="B2325">
        <v>17248</v>
      </c>
      <c r="C2325" s="6" t="s">
        <v>18853</v>
      </c>
      <c r="D2325">
        <v>5</v>
      </c>
      <c r="E2325">
        <v>1</v>
      </c>
      <c r="F2325">
        <v>10</v>
      </c>
      <c r="G2325">
        <v>108</v>
      </c>
      <c r="H2325" s="6" t="s">
        <v>16963</v>
      </c>
      <c r="I2325">
        <v>1</v>
      </c>
      <c r="J2325">
        <v>987571</v>
      </c>
      <c r="K2325">
        <v>6</v>
      </c>
      <c r="L2325" s="55">
        <v>44140</v>
      </c>
      <c r="M2325" s="6" t="s">
        <v>16765</v>
      </c>
      <c r="N2325" s="55">
        <v>44799</v>
      </c>
      <c r="O2325">
        <v>118788</v>
      </c>
      <c r="P2325" s="6" t="s">
        <v>16787</v>
      </c>
      <c r="Q2325" s="6" t="s">
        <v>20434</v>
      </c>
      <c r="R2325">
        <v>1</v>
      </c>
      <c r="S2325">
        <v>0</v>
      </c>
      <c r="T2325">
        <v>-1</v>
      </c>
      <c r="U2325">
        <v>2572.9499999999998</v>
      </c>
      <c r="V2325" s="6" t="s">
        <v>16945</v>
      </c>
      <c r="W2325" s="6" t="s">
        <v>16946</v>
      </c>
      <c r="X2325" s="55">
        <v>44663</v>
      </c>
      <c r="Y2325">
        <v>0</v>
      </c>
      <c r="Z2325">
        <v>14855.64</v>
      </c>
      <c r="AA2325" s="6" t="s">
        <v>16969</v>
      </c>
      <c r="AB2325" s="6" t="s">
        <v>16947</v>
      </c>
      <c r="AD2325" s="6" t="s">
        <v>16948</v>
      </c>
      <c r="AE2325">
        <v>52610</v>
      </c>
      <c r="AF2325">
        <v>47615</v>
      </c>
      <c r="AG2325" s="6" t="s">
        <v>16949</v>
      </c>
      <c r="AH2325" s="6" t="s">
        <v>16950</v>
      </c>
      <c r="AI2325" s="6" t="s">
        <v>16951</v>
      </c>
      <c r="AJ2325" s="6" t="s">
        <v>16765</v>
      </c>
      <c r="AK2325" s="6" t="s">
        <v>16765</v>
      </c>
      <c r="AL2325" s="6" t="s">
        <v>16765</v>
      </c>
      <c r="AM2325" s="6" t="s">
        <v>16952</v>
      </c>
      <c r="AN2325">
        <v>0</v>
      </c>
      <c r="AO2325" s="55">
        <v>44663</v>
      </c>
      <c r="AP2325" s="6" t="s">
        <v>16953</v>
      </c>
      <c r="AQ2325">
        <v>0</v>
      </c>
      <c r="AR2325" s="6" t="s">
        <v>16954</v>
      </c>
      <c r="AS2325" s="6" t="s">
        <v>16955</v>
      </c>
      <c r="AT2325" s="6" t="s">
        <v>16947</v>
      </c>
      <c r="AU2325">
        <v>0</v>
      </c>
      <c r="AV2325">
        <v>0</v>
      </c>
      <c r="AW2325" s="6" t="s">
        <v>16956</v>
      </c>
      <c r="AX2325" s="6" t="s">
        <v>17616</v>
      </c>
      <c r="AY2325" s="6" t="s">
        <v>16765</v>
      </c>
      <c r="AZ2325" s="6" t="s">
        <v>16958</v>
      </c>
      <c r="BA2325" s="6" t="s">
        <v>16765</v>
      </c>
      <c r="BB2325" s="6" t="s">
        <v>16959</v>
      </c>
      <c r="BC2325" s="6" t="s">
        <v>16765</v>
      </c>
      <c r="BD2325" s="6" t="s">
        <v>16960</v>
      </c>
      <c r="BE2325" s="6" t="s">
        <v>16961</v>
      </c>
      <c r="BF2325" s="6" t="s">
        <v>13575</v>
      </c>
      <c r="BG2325" s="6" t="s">
        <v>13575</v>
      </c>
      <c r="BH2325" s="6" t="s">
        <v>16959</v>
      </c>
      <c r="BI2325">
        <v>0</v>
      </c>
      <c r="BJ2325" s="6" t="s">
        <v>16958</v>
      </c>
      <c r="BK2325">
        <v>0</v>
      </c>
      <c r="BL2325" s="6" t="s">
        <v>315</v>
      </c>
      <c r="BM2325" s="56">
        <f>COUNTIF($B$2:B2325,B2325)</f>
        <v>2</v>
      </c>
      <c r="BN2325" s="6" t="str">
        <f t="shared" si="36"/>
        <v>17248-2</v>
      </c>
    </row>
    <row r="2326" spans="1:66" x14ac:dyDescent="0.25">
      <c r="A2326">
        <v>1</v>
      </c>
      <c r="B2326">
        <v>17252</v>
      </c>
      <c r="C2326" s="6" t="s">
        <v>20435</v>
      </c>
      <c r="D2326">
        <v>5</v>
      </c>
      <c r="E2326">
        <v>1</v>
      </c>
      <c r="F2326">
        <v>10</v>
      </c>
      <c r="G2326">
        <v>104</v>
      </c>
      <c r="H2326" s="6" t="s">
        <v>16994</v>
      </c>
      <c r="I2326">
        <v>1</v>
      </c>
      <c r="J2326">
        <v>203697</v>
      </c>
      <c r="K2326">
        <v>7</v>
      </c>
      <c r="L2326" s="55">
        <v>44539</v>
      </c>
      <c r="M2326" s="6" t="s">
        <v>16765</v>
      </c>
      <c r="N2326" s="55">
        <v>44903</v>
      </c>
      <c r="O2326">
        <v>211673</v>
      </c>
      <c r="P2326" s="6" t="s">
        <v>16812</v>
      </c>
      <c r="Q2326" s="6" t="s">
        <v>20436</v>
      </c>
      <c r="R2326">
        <v>1</v>
      </c>
      <c r="S2326">
        <v>0</v>
      </c>
      <c r="T2326">
        <v>-1</v>
      </c>
      <c r="U2326">
        <v>2745</v>
      </c>
      <c r="V2326" s="6" t="s">
        <v>16945</v>
      </c>
      <c r="W2326" s="6" t="s">
        <v>16946</v>
      </c>
      <c r="X2326" s="55">
        <v>44664</v>
      </c>
      <c r="Y2326">
        <v>40000</v>
      </c>
      <c r="Z2326">
        <v>0</v>
      </c>
      <c r="AA2326" s="6" t="s">
        <v>16765</v>
      </c>
      <c r="AB2326" s="6" t="s">
        <v>16947</v>
      </c>
      <c r="AD2326" s="6" t="s">
        <v>16948</v>
      </c>
      <c r="AE2326">
        <v>53843</v>
      </c>
      <c r="AF2326">
        <v>48638</v>
      </c>
      <c r="AG2326" s="6" t="s">
        <v>16949</v>
      </c>
      <c r="AH2326" s="6" t="s">
        <v>16950</v>
      </c>
      <c r="AI2326" s="6" t="s">
        <v>16951</v>
      </c>
      <c r="AJ2326" s="6" t="s">
        <v>16765</v>
      </c>
      <c r="AK2326" s="6" t="s">
        <v>16765</v>
      </c>
      <c r="AL2326" s="6" t="s">
        <v>16765</v>
      </c>
      <c r="AM2326" s="6" t="s">
        <v>16952</v>
      </c>
      <c r="AN2326">
        <v>0</v>
      </c>
      <c r="AO2326" s="55">
        <v>44664</v>
      </c>
      <c r="AP2326" s="6" t="s">
        <v>16953</v>
      </c>
      <c r="AQ2326">
        <v>0</v>
      </c>
      <c r="AR2326" s="6" t="s">
        <v>16954</v>
      </c>
      <c r="AS2326" s="6" t="s">
        <v>16955</v>
      </c>
      <c r="AT2326" s="6" t="s">
        <v>16947</v>
      </c>
      <c r="AU2326">
        <v>0</v>
      </c>
      <c r="AV2326">
        <v>0</v>
      </c>
      <c r="AW2326" s="6" t="s">
        <v>16956</v>
      </c>
      <c r="AX2326" s="6" t="s">
        <v>16765</v>
      </c>
      <c r="AY2326" s="6" t="s">
        <v>16765</v>
      </c>
      <c r="AZ2326" s="6" t="s">
        <v>16958</v>
      </c>
      <c r="BA2326" s="6" t="s">
        <v>16765</v>
      </c>
      <c r="BB2326" s="6" t="s">
        <v>16959</v>
      </c>
      <c r="BC2326" s="6" t="s">
        <v>16765</v>
      </c>
      <c r="BD2326" s="6" t="s">
        <v>16960</v>
      </c>
      <c r="BE2326" s="6" t="s">
        <v>16961</v>
      </c>
      <c r="BF2326" s="6" t="s">
        <v>13575</v>
      </c>
      <c r="BG2326" s="6" t="s">
        <v>13575</v>
      </c>
      <c r="BH2326" s="6" t="s">
        <v>16959</v>
      </c>
      <c r="BI2326">
        <v>0</v>
      </c>
      <c r="BJ2326" s="6" t="s">
        <v>16958</v>
      </c>
      <c r="BK2326">
        <v>0</v>
      </c>
      <c r="BL2326" s="6" t="s">
        <v>315</v>
      </c>
      <c r="BM2326" s="56">
        <f>COUNTIF($B$2:B2326,B2326)</f>
        <v>1</v>
      </c>
      <c r="BN2326" s="6" t="str">
        <f t="shared" si="36"/>
        <v>17252-1</v>
      </c>
    </row>
    <row r="2327" spans="1:66" x14ac:dyDescent="0.25">
      <c r="A2327">
        <v>1</v>
      </c>
      <c r="B2327">
        <v>17260</v>
      </c>
      <c r="C2327" s="6" t="s">
        <v>20437</v>
      </c>
      <c r="D2327">
        <v>5</v>
      </c>
      <c r="E2327">
        <v>3</v>
      </c>
      <c r="F2327">
        <v>30</v>
      </c>
      <c r="G2327">
        <v>301</v>
      </c>
      <c r="H2327" s="6" t="s">
        <v>16963</v>
      </c>
      <c r="I2327">
        <v>1</v>
      </c>
      <c r="J2327">
        <v>268884</v>
      </c>
      <c r="K2327">
        <v>7</v>
      </c>
      <c r="L2327" s="55">
        <v>44655</v>
      </c>
      <c r="M2327" s="6" t="s">
        <v>16765</v>
      </c>
      <c r="N2327" s="55">
        <v>45020</v>
      </c>
      <c r="O2327">
        <v>118750</v>
      </c>
      <c r="P2327" s="6" t="s">
        <v>16767</v>
      </c>
      <c r="Q2327" s="6" t="s">
        <v>20438</v>
      </c>
      <c r="R2327">
        <v>1</v>
      </c>
      <c r="S2327">
        <v>0</v>
      </c>
      <c r="T2327">
        <v>-1</v>
      </c>
      <c r="U2327">
        <v>1803.8</v>
      </c>
      <c r="V2327" s="6" t="s">
        <v>16945</v>
      </c>
      <c r="W2327" s="6" t="s">
        <v>16946</v>
      </c>
      <c r="X2327" s="55">
        <v>44664</v>
      </c>
      <c r="Y2327">
        <v>80000</v>
      </c>
      <c r="Z2327">
        <v>338.6</v>
      </c>
      <c r="AA2327" s="6" t="s">
        <v>16969</v>
      </c>
      <c r="AB2327" s="6" t="s">
        <v>16947</v>
      </c>
      <c r="AD2327" s="6" t="s">
        <v>16948</v>
      </c>
      <c r="AE2327">
        <v>54166</v>
      </c>
      <c r="AF2327">
        <v>48918</v>
      </c>
      <c r="AG2327" s="6" t="s">
        <v>16949</v>
      </c>
      <c r="AH2327" s="6" t="s">
        <v>16950</v>
      </c>
      <c r="AI2327" s="6" t="s">
        <v>16951</v>
      </c>
      <c r="AJ2327" s="6" t="s">
        <v>16765</v>
      </c>
      <c r="AK2327" s="6" t="s">
        <v>16765</v>
      </c>
      <c r="AL2327" s="6" t="s">
        <v>16765</v>
      </c>
      <c r="AM2327" s="6" t="s">
        <v>16952</v>
      </c>
      <c r="AN2327">
        <v>0</v>
      </c>
      <c r="AO2327" s="55">
        <v>44664</v>
      </c>
      <c r="AP2327" s="6" t="s">
        <v>16953</v>
      </c>
      <c r="AQ2327">
        <v>0</v>
      </c>
      <c r="AR2327" s="6" t="s">
        <v>16954</v>
      </c>
      <c r="AS2327" s="6" t="s">
        <v>16955</v>
      </c>
      <c r="AT2327" s="6" t="s">
        <v>16947</v>
      </c>
      <c r="AU2327">
        <v>0</v>
      </c>
      <c r="AV2327">
        <v>0</v>
      </c>
      <c r="AW2327" s="6" t="s">
        <v>16956</v>
      </c>
      <c r="AX2327" s="6" t="s">
        <v>16765</v>
      </c>
      <c r="AY2327" s="6" t="s">
        <v>16765</v>
      </c>
      <c r="AZ2327" s="6" t="s">
        <v>16958</v>
      </c>
      <c r="BA2327" s="6" t="s">
        <v>16765</v>
      </c>
      <c r="BB2327" s="6" t="s">
        <v>16959</v>
      </c>
      <c r="BC2327" s="6" t="s">
        <v>16765</v>
      </c>
      <c r="BD2327" s="6" t="s">
        <v>16960</v>
      </c>
      <c r="BE2327" s="6" t="s">
        <v>16961</v>
      </c>
      <c r="BF2327" s="6" t="s">
        <v>13575</v>
      </c>
      <c r="BG2327" s="6" t="s">
        <v>13575</v>
      </c>
      <c r="BH2327" s="6" t="s">
        <v>16959</v>
      </c>
      <c r="BI2327">
        <v>0</v>
      </c>
      <c r="BJ2327" s="6" t="s">
        <v>16958</v>
      </c>
      <c r="BK2327">
        <v>0</v>
      </c>
      <c r="BL2327" s="6" t="s">
        <v>315</v>
      </c>
      <c r="BM2327" s="56">
        <f>COUNTIF($B$2:B2327,B2327)</f>
        <v>1</v>
      </c>
      <c r="BN2327" s="6" t="str">
        <f t="shared" si="36"/>
        <v>17260-1</v>
      </c>
    </row>
    <row r="2328" spans="1:66" x14ac:dyDescent="0.25">
      <c r="A2328">
        <v>1</v>
      </c>
      <c r="B2328">
        <v>17260</v>
      </c>
      <c r="C2328" s="6" t="s">
        <v>20437</v>
      </c>
      <c r="D2328">
        <v>5</v>
      </c>
      <c r="E2328">
        <v>3</v>
      </c>
      <c r="F2328">
        <v>30</v>
      </c>
      <c r="G2328">
        <v>301</v>
      </c>
      <c r="H2328" s="6" t="s">
        <v>16963</v>
      </c>
      <c r="I2328">
        <v>1</v>
      </c>
      <c r="J2328">
        <v>60629</v>
      </c>
      <c r="K2328">
        <v>7</v>
      </c>
      <c r="L2328" s="55">
        <v>44272</v>
      </c>
      <c r="M2328" s="6" t="s">
        <v>16765</v>
      </c>
      <c r="N2328" s="55">
        <v>44636</v>
      </c>
      <c r="O2328">
        <v>217289</v>
      </c>
      <c r="P2328" s="6" t="s">
        <v>16771</v>
      </c>
      <c r="Q2328" s="6" t="s">
        <v>20438</v>
      </c>
      <c r="R2328">
        <v>1</v>
      </c>
      <c r="S2328">
        <v>0</v>
      </c>
      <c r="T2328">
        <v>-1</v>
      </c>
      <c r="U2328">
        <v>1159.19</v>
      </c>
      <c r="V2328" s="6" t="s">
        <v>16945</v>
      </c>
      <c r="W2328" s="6" t="s">
        <v>16946</v>
      </c>
      <c r="X2328" s="55">
        <v>44664</v>
      </c>
      <c r="Y2328">
        <v>80000</v>
      </c>
      <c r="Z2328">
        <v>338.6</v>
      </c>
      <c r="AA2328" s="6" t="s">
        <v>16969</v>
      </c>
      <c r="AB2328" s="6" t="s">
        <v>16947</v>
      </c>
      <c r="AD2328" s="6" t="s">
        <v>16948</v>
      </c>
      <c r="AE2328">
        <v>53009</v>
      </c>
      <c r="AF2328">
        <v>47923</v>
      </c>
      <c r="AG2328" s="6" t="s">
        <v>16949</v>
      </c>
      <c r="AH2328" s="6" t="s">
        <v>16950</v>
      </c>
      <c r="AI2328" s="6" t="s">
        <v>16951</v>
      </c>
      <c r="AJ2328" s="6" t="s">
        <v>16765</v>
      </c>
      <c r="AK2328" s="6" t="s">
        <v>16765</v>
      </c>
      <c r="AL2328" s="6" t="s">
        <v>16765</v>
      </c>
      <c r="AM2328" s="6" t="s">
        <v>16952</v>
      </c>
      <c r="AN2328">
        <v>0</v>
      </c>
      <c r="AO2328" s="55">
        <v>44664</v>
      </c>
      <c r="AP2328" s="6" t="s">
        <v>16953</v>
      </c>
      <c r="AQ2328">
        <v>0</v>
      </c>
      <c r="AR2328" s="6" t="s">
        <v>16954</v>
      </c>
      <c r="AS2328" s="6" t="s">
        <v>16955</v>
      </c>
      <c r="AT2328" s="6" t="s">
        <v>16947</v>
      </c>
      <c r="AU2328">
        <v>0</v>
      </c>
      <c r="AV2328">
        <v>0</v>
      </c>
      <c r="AW2328" s="6" t="s">
        <v>16956</v>
      </c>
      <c r="AX2328" s="6" t="s">
        <v>20025</v>
      </c>
      <c r="AY2328" s="6" t="s">
        <v>16765</v>
      </c>
      <c r="AZ2328" s="6" t="s">
        <v>16958</v>
      </c>
      <c r="BA2328" s="6" t="s">
        <v>16765</v>
      </c>
      <c r="BB2328" s="6" t="s">
        <v>16959</v>
      </c>
      <c r="BC2328" s="6" t="s">
        <v>16765</v>
      </c>
      <c r="BD2328" s="6" t="s">
        <v>16960</v>
      </c>
      <c r="BE2328" s="6" t="s">
        <v>16961</v>
      </c>
      <c r="BF2328" s="6" t="s">
        <v>13575</v>
      </c>
      <c r="BG2328" s="6" t="s">
        <v>13575</v>
      </c>
      <c r="BH2328" s="6" t="s">
        <v>16959</v>
      </c>
      <c r="BI2328">
        <v>0</v>
      </c>
      <c r="BJ2328" s="6" t="s">
        <v>16958</v>
      </c>
      <c r="BK2328">
        <v>0</v>
      </c>
      <c r="BL2328" s="6" t="s">
        <v>315</v>
      </c>
      <c r="BM2328" s="56">
        <f>COUNTIF($B$2:B2328,B2328)</f>
        <v>2</v>
      </c>
      <c r="BN2328" s="6" t="str">
        <f t="shared" si="36"/>
        <v>17260-2</v>
      </c>
    </row>
    <row r="2329" spans="1:66" x14ac:dyDescent="0.25">
      <c r="A2329">
        <v>1</v>
      </c>
      <c r="B2329">
        <v>17277</v>
      </c>
      <c r="C2329" s="6" t="s">
        <v>20439</v>
      </c>
      <c r="D2329">
        <v>5</v>
      </c>
      <c r="E2329">
        <v>2</v>
      </c>
      <c r="F2329">
        <v>20</v>
      </c>
      <c r="G2329">
        <v>205</v>
      </c>
      <c r="H2329" s="6" t="s">
        <v>17007</v>
      </c>
      <c r="I2329">
        <v>1</v>
      </c>
      <c r="J2329">
        <v>996058</v>
      </c>
      <c r="K2329">
        <v>6</v>
      </c>
      <c r="L2329" s="55">
        <v>44155</v>
      </c>
      <c r="M2329" s="6" t="s">
        <v>16765</v>
      </c>
      <c r="N2329" s="55">
        <v>44799</v>
      </c>
      <c r="O2329">
        <v>118747</v>
      </c>
      <c r="P2329" s="6" t="s">
        <v>16770</v>
      </c>
      <c r="Q2329" s="6" t="s">
        <v>20440</v>
      </c>
      <c r="R2329">
        <v>1</v>
      </c>
      <c r="S2329">
        <v>0</v>
      </c>
      <c r="T2329">
        <v>-1</v>
      </c>
      <c r="U2329">
        <v>1217</v>
      </c>
      <c r="V2329" s="6" t="s">
        <v>16945</v>
      </c>
      <c r="W2329" s="6" t="s">
        <v>16946</v>
      </c>
      <c r="X2329" s="55">
        <v>44659</v>
      </c>
      <c r="Y2329">
        <v>10000</v>
      </c>
      <c r="Z2329">
        <v>0</v>
      </c>
      <c r="AA2329" s="6" t="s">
        <v>16765</v>
      </c>
      <c r="AB2329" s="6" t="s">
        <v>16947</v>
      </c>
      <c r="AD2329" s="6" t="s">
        <v>16948</v>
      </c>
      <c r="AE2329">
        <v>52681</v>
      </c>
      <c r="AF2329">
        <v>47671</v>
      </c>
      <c r="AG2329" s="6" t="s">
        <v>16949</v>
      </c>
      <c r="AH2329" s="6" t="s">
        <v>16950</v>
      </c>
      <c r="AI2329" s="6" t="s">
        <v>16951</v>
      </c>
      <c r="AJ2329" s="6" t="s">
        <v>16765</v>
      </c>
      <c r="AK2329" s="6" t="s">
        <v>16765</v>
      </c>
      <c r="AL2329" s="6" t="s">
        <v>16765</v>
      </c>
      <c r="AM2329" s="6" t="s">
        <v>16952</v>
      </c>
      <c r="AN2329">
        <v>0</v>
      </c>
      <c r="AO2329" s="55">
        <v>44659</v>
      </c>
      <c r="AP2329" s="6" t="s">
        <v>16953</v>
      </c>
      <c r="AQ2329">
        <v>0</v>
      </c>
      <c r="AR2329" s="6" t="s">
        <v>16954</v>
      </c>
      <c r="AS2329" s="6" t="s">
        <v>16955</v>
      </c>
      <c r="AT2329" s="6" t="s">
        <v>16947</v>
      </c>
      <c r="AU2329">
        <v>0</v>
      </c>
      <c r="AV2329">
        <v>0</v>
      </c>
      <c r="AW2329" s="6" t="s">
        <v>16956</v>
      </c>
      <c r="AX2329" s="6" t="s">
        <v>17308</v>
      </c>
      <c r="AY2329" s="6" t="s">
        <v>16765</v>
      </c>
      <c r="AZ2329" s="6" t="s">
        <v>16958</v>
      </c>
      <c r="BA2329" s="6" t="s">
        <v>16765</v>
      </c>
      <c r="BB2329" s="6" t="s">
        <v>16959</v>
      </c>
      <c r="BC2329" s="6" t="s">
        <v>16765</v>
      </c>
      <c r="BD2329" s="6" t="s">
        <v>16960</v>
      </c>
      <c r="BE2329" s="6" t="s">
        <v>16961</v>
      </c>
      <c r="BF2329" s="6" t="s">
        <v>13575</v>
      </c>
      <c r="BG2329" s="6" t="s">
        <v>13575</v>
      </c>
      <c r="BH2329" s="6" t="s">
        <v>16959</v>
      </c>
      <c r="BI2329">
        <v>0</v>
      </c>
      <c r="BJ2329" s="6" t="s">
        <v>16958</v>
      </c>
      <c r="BK2329">
        <v>0</v>
      </c>
      <c r="BL2329" s="6" t="s">
        <v>315</v>
      </c>
      <c r="BM2329" s="56">
        <f>COUNTIF($B$2:B2329,B2329)</f>
        <v>1</v>
      </c>
      <c r="BN2329" s="6" t="str">
        <f t="shared" si="36"/>
        <v>17277-1</v>
      </c>
    </row>
    <row r="2330" spans="1:66" x14ac:dyDescent="0.25">
      <c r="A2330">
        <v>1</v>
      </c>
      <c r="B2330">
        <v>17280</v>
      </c>
      <c r="C2330" s="6" t="s">
        <v>17494</v>
      </c>
      <c r="D2330">
        <v>5</v>
      </c>
      <c r="E2330">
        <v>2</v>
      </c>
      <c r="F2330">
        <v>20</v>
      </c>
      <c r="G2330">
        <v>208</v>
      </c>
      <c r="H2330" s="6" t="s">
        <v>17007</v>
      </c>
      <c r="I2330">
        <v>1</v>
      </c>
      <c r="J2330">
        <v>992877</v>
      </c>
      <c r="K2330">
        <v>6</v>
      </c>
      <c r="L2330" s="55">
        <v>44152</v>
      </c>
      <c r="M2330" s="6" t="s">
        <v>16765</v>
      </c>
      <c r="N2330" s="55">
        <v>44771</v>
      </c>
      <c r="O2330">
        <v>628699</v>
      </c>
      <c r="P2330" s="6" t="s">
        <v>16777</v>
      </c>
      <c r="Q2330" s="6" t="s">
        <v>20441</v>
      </c>
      <c r="R2330">
        <v>1</v>
      </c>
      <c r="S2330">
        <v>0</v>
      </c>
      <c r="T2330">
        <v>-1</v>
      </c>
      <c r="U2330">
        <v>1687</v>
      </c>
      <c r="V2330" s="6" t="s">
        <v>16945</v>
      </c>
      <c r="W2330" s="6" t="s">
        <v>16946</v>
      </c>
      <c r="X2330" s="55">
        <v>44665</v>
      </c>
      <c r="Y2330">
        <v>0</v>
      </c>
      <c r="Z2330">
        <v>0</v>
      </c>
      <c r="AA2330" s="6" t="s">
        <v>16765</v>
      </c>
      <c r="AB2330" s="6" t="s">
        <v>16947</v>
      </c>
      <c r="AD2330" s="6" t="s">
        <v>16948</v>
      </c>
      <c r="AE2330">
        <v>52656</v>
      </c>
      <c r="AF2330">
        <v>47650</v>
      </c>
      <c r="AG2330" s="6" t="s">
        <v>16949</v>
      </c>
      <c r="AH2330" s="6" t="s">
        <v>16950</v>
      </c>
      <c r="AI2330" s="6" t="s">
        <v>16951</v>
      </c>
      <c r="AJ2330" s="6" t="s">
        <v>16765</v>
      </c>
      <c r="AK2330" s="6" t="s">
        <v>16765</v>
      </c>
      <c r="AL2330" s="6" t="s">
        <v>16765</v>
      </c>
      <c r="AM2330" s="6" t="s">
        <v>16952</v>
      </c>
      <c r="AN2330">
        <v>0</v>
      </c>
      <c r="AO2330" s="55">
        <v>44665</v>
      </c>
      <c r="AP2330" s="6" t="s">
        <v>16953</v>
      </c>
      <c r="AQ2330">
        <v>0</v>
      </c>
      <c r="AR2330" s="6" t="s">
        <v>16997</v>
      </c>
      <c r="AS2330" s="6" t="s">
        <v>16955</v>
      </c>
      <c r="AT2330" s="6" t="s">
        <v>16947</v>
      </c>
      <c r="AU2330">
        <v>0</v>
      </c>
      <c r="AV2330">
        <v>0</v>
      </c>
      <c r="AW2330" s="6" t="s">
        <v>16956</v>
      </c>
      <c r="AX2330" s="6" t="s">
        <v>20231</v>
      </c>
      <c r="AY2330" s="6" t="s">
        <v>16765</v>
      </c>
      <c r="AZ2330" s="6" t="s">
        <v>16958</v>
      </c>
      <c r="BA2330" s="6" t="s">
        <v>16765</v>
      </c>
      <c r="BB2330" s="6" t="s">
        <v>16959</v>
      </c>
      <c r="BC2330" s="6" t="s">
        <v>16765</v>
      </c>
      <c r="BD2330" s="6" t="s">
        <v>16960</v>
      </c>
      <c r="BE2330" s="6" t="s">
        <v>16961</v>
      </c>
      <c r="BF2330" s="6" t="s">
        <v>13575</v>
      </c>
      <c r="BG2330" s="6" t="s">
        <v>13575</v>
      </c>
      <c r="BH2330" s="6" t="s">
        <v>16959</v>
      </c>
      <c r="BI2330">
        <v>0</v>
      </c>
      <c r="BJ2330" s="6" t="s">
        <v>16958</v>
      </c>
      <c r="BK2330">
        <v>0</v>
      </c>
      <c r="BL2330" s="6" t="s">
        <v>315</v>
      </c>
      <c r="BM2330" s="56">
        <f>COUNTIF($B$2:B2330,B2330)</f>
        <v>1</v>
      </c>
      <c r="BN2330" s="6" t="str">
        <f t="shared" si="36"/>
        <v>17280-1</v>
      </c>
    </row>
    <row r="2331" spans="1:66" x14ac:dyDescent="0.25">
      <c r="A2331">
        <v>1</v>
      </c>
      <c r="B2331">
        <v>17281</v>
      </c>
      <c r="C2331" s="6" t="s">
        <v>20442</v>
      </c>
      <c r="D2331">
        <v>5</v>
      </c>
      <c r="E2331">
        <v>1</v>
      </c>
      <c r="F2331">
        <v>10</v>
      </c>
      <c r="G2331">
        <v>103</v>
      </c>
      <c r="H2331" s="6" t="s">
        <v>17007</v>
      </c>
      <c r="I2331">
        <v>1</v>
      </c>
      <c r="J2331">
        <v>57619</v>
      </c>
      <c r="K2331">
        <v>7</v>
      </c>
      <c r="L2331" s="55">
        <v>44265</v>
      </c>
      <c r="M2331" s="6" t="s">
        <v>16765</v>
      </c>
      <c r="N2331" s="55">
        <v>44629</v>
      </c>
      <c r="O2331">
        <v>118750</v>
      </c>
      <c r="P2331" s="6" t="s">
        <v>16767</v>
      </c>
      <c r="Q2331" s="6" t="s">
        <v>20443</v>
      </c>
      <c r="R2331">
        <v>1</v>
      </c>
      <c r="S2331">
        <v>0</v>
      </c>
      <c r="T2331">
        <v>-1</v>
      </c>
      <c r="U2331">
        <v>1803.8</v>
      </c>
      <c r="V2331" s="6" t="s">
        <v>16945</v>
      </c>
      <c r="W2331" s="6" t="s">
        <v>16946</v>
      </c>
      <c r="X2331" s="55">
        <v>44665</v>
      </c>
      <c r="Y2331">
        <v>60000</v>
      </c>
      <c r="Z2331">
        <v>0</v>
      </c>
      <c r="AA2331" s="6" t="s">
        <v>16765</v>
      </c>
      <c r="AB2331" s="6" t="s">
        <v>16947</v>
      </c>
      <c r="AD2331" s="6" t="s">
        <v>16948</v>
      </c>
      <c r="AE2331">
        <v>52973</v>
      </c>
      <c r="AF2331">
        <v>47893</v>
      </c>
      <c r="AG2331" s="6" t="s">
        <v>16949</v>
      </c>
      <c r="AH2331" s="6" t="s">
        <v>16950</v>
      </c>
      <c r="AI2331" s="6" t="s">
        <v>16951</v>
      </c>
      <c r="AJ2331" s="6" t="s">
        <v>16765</v>
      </c>
      <c r="AK2331" s="6" t="s">
        <v>16765</v>
      </c>
      <c r="AL2331" s="6" t="s">
        <v>16765</v>
      </c>
      <c r="AM2331" s="6" t="s">
        <v>16952</v>
      </c>
      <c r="AN2331">
        <v>0</v>
      </c>
      <c r="AO2331" s="55">
        <v>44665</v>
      </c>
      <c r="AP2331" s="6" t="s">
        <v>16953</v>
      </c>
      <c r="AQ2331">
        <v>0</v>
      </c>
      <c r="AR2331" s="6" t="s">
        <v>16954</v>
      </c>
      <c r="AS2331" s="6" t="s">
        <v>16955</v>
      </c>
      <c r="AT2331" s="6" t="s">
        <v>16947</v>
      </c>
      <c r="AU2331">
        <v>0</v>
      </c>
      <c r="AV2331">
        <v>0</v>
      </c>
      <c r="AW2331" s="6" t="s">
        <v>16956</v>
      </c>
      <c r="AX2331" s="6" t="s">
        <v>20444</v>
      </c>
      <c r="AY2331" s="6" t="s">
        <v>16765</v>
      </c>
      <c r="AZ2331" s="6" t="s">
        <v>16958</v>
      </c>
      <c r="BA2331" s="6" t="s">
        <v>16765</v>
      </c>
      <c r="BB2331" s="6" t="s">
        <v>16959</v>
      </c>
      <c r="BC2331" s="6" t="s">
        <v>16765</v>
      </c>
      <c r="BD2331" s="6" t="s">
        <v>16960</v>
      </c>
      <c r="BE2331" s="6" t="s">
        <v>16961</v>
      </c>
      <c r="BF2331" s="6" t="s">
        <v>13575</v>
      </c>
      <c r="BG2331" s="6" t="s">
        <v>13575</v>
      </c>
      <c r="BH2331" s="6" t="s">
        <v>16959</v>
      </c>
      <c r="BI2331">
        <v>0</v>
      </c>
      <c r="BJ2331" s="6" t="s">
        <v>16958</v>
      </c>
      <c r="BK2331">
        <v>0</v>
      </c>
      <c r="BL2331" s="6" t="s">
        <v>315</v>
      </c>
      <c r="BM2331" s="56">
        <f>COUNTIF($B$2:B2331,B2331)</f>
        <v>1</v>
      </c>
      <c r="BN2331" s="6" t="str">
        <f t="shared" si="36"/>
        <v>17281-1</v>
      </c>
    </row>
    <row r="2332" spans="1:66" x14ac:dyDescent="0.25">
      <c r="A2332">
        <v>1</v>
      </c>
      <c r="B2332">
        <v>17281</v>
      </c>
      <c r="C2332" s="6" t="s">
        <v>20442</v>
      </c>
      <c r="D2332">
        <v>5</v>
      </c>
      <c r="E2332">
        <v>1</v>
      </c>
      <c r="F2332">
        <v>10</v>
      </c>
      <c r="G2332">
        <v>103</v>
      </c>
      <c r="H2332" s="6" t="s">
        <v>17007</v>
      </c>
      <c r="I2332">
        <v>1</v>
      </c>
      <c r="J2332">
        <v>144762</v>
      </c>
      <c r="K2332">
        <v>7</v>
      </c>
      <c r="L2332" s="55">
        <v>44433</v>
      </c>
      <c r="M2332" s="6" t="s">
        <v>16765</v>
      </c>
      <c r="N2332" s="55">
        <v>44629</v>
      </c>
      <c r="O2332">
        <v>118787</v>
      </c>
      <c r="P2332" s="6" t="s">
        <v>16783</v>
      </c>
      <c r="Q2332" s="6" t="s">
        <v>20445</v>
      </c>
      <c r="R2332">
        <v>1</v>
      </c>
      <c r="S2332">
        <v>0</v>
      </c>
      <c r="T2332">
        <v>-1</v>
      </c>
      <c r="U2332">
        <v>1651</v>
      </c>
      <c r="V2332" s="6" t="s">
        <v>16945</v>
      </c>
      <c r="W2332" s="6" t="s">
        <v>16946</v>
      </c>
      <c r="X2332" s="55">
        <v>44665</v>
      </c>
      <c r="Y2332">
        <v>60000</v>
      </c>
      <c r="Z2332">
        <v>0</v>
      </c>
      <c r="AA2332" s="6" t="s">
        <v>16765</v>
      </c>
      <c r="AB2332" s="6" t="s">
        <v>16947</v>
      </c>
      <c r="AD2332" s="6" t="s">
        <v>16948</v>
      </c>
      <c r="AE2332">
        <v>53452</v>
      </c>
      <c r="AF2332">
        <v>48292</v>
      </c>
      <c r="AG2332" s="6" t="s">
        <v>16949</v>
      </c>
      <c r="AH2332" s="6" t="s">
        <v>16950</v>
      </c>
      <c r="AI2332" s="6" t="s">
        <v>16951</v>
      </c>
      <c r="AJ2332" s="6" t="s">
        <v>16765</v>
      </c>
      <c r="AK2332" s="6" t="s">
        <v>16765</v>
      </c>
      <c r="AL2332" s="6" t="s">
        <v>16765</v>
      </c>
      <c r="AM2332" s="6" t="s">
        <v>16952</v>
      </c>
      <c r="AN2332">
        <v>0</v>
      </c>
      <c r="AO2332" s="55">
        <v>44665</v>
      </c>
      <c r="AP2332" s="6" t="s">
        <v>16953</v>
      </c>
      <c r="AQ2332">
        <v>0</v>
      </c>
      <c r="AR2332" s="6" t="s">
        <v>16954</v>
      </c>
      <c r="AS2332" s="6" t="s">
        <v>16955</v>
      </c>
      <c r="AT2332" s="6" t="s">
        <v>16947</v>
      </c>
      <c r="AU2332">
        <v>0</v>
      </c>
      <c r="AV2332">
        <v>0</v>
      </c>
      <c r="AW2332" s="6" t="s">
        <v>16956</v>
      </c>
      <c r="AX2332" s="6" t="s">
        <v>20369</v>
      </c>
      <c r="AY2332" s="6" t="s">
        <v>16765</v>
      </c>
      <c r="AZ2332" s="6" t="s">
        <v>16958</v>
      </c>
      <c r="BA2332" s="6" t="s">
        <v>16765</v>
      </c>
      <c r="BB2332" s="6" t="s">
        <v>16959</v>
      </c>
      <c r="BC2332" s="6" t="s">
        <v>16765</v>
      </c>
      <c r="BD2332" s="6" t="s">
        <v>16960</v>
      </c>
      <c r="BE2332" s="6" t="s">
        <v>16961</v>
      </c>
      <c r="BF2332" s="6" t="s">
        <v>13575</v>
      </c>
      <c r="BG2332" s="6" t="s">
        <v>13575</v>
      </c>
      <c r="BH2332" s="6" t="s">
        <v>16959</v>
      </c>
      <c r="BI2332">
        <v>0</v>
      </c>
      <c r="BJ2332" s="6" t="s">
        <v>16958</v>
      </c>
      <c r="BK2332">
        <v>0</v>
      </c>
      <c r="BL2332" s="6" t="s">
        <v>315</v>
      </c>
      <c r="BM2332" s="56">
        <f>COUNTIF($B$2:B2332,B2332)</f>
        <v>2</v>
      </c>
      <c r="BN2332" s="6" t="str">
        <f t="shared" si="36"/>
        <v>17281-2</v>
      </c>
    </row>
    <row r="2333" spans="1:66" x14ac:dyDescent="0.25">
      <c r="A2333">
        <v>1</v>
      </c>
      <c r="B2333">
        <v>17295</v>
      </c>
      <c r="C2333" s="6" t="s">
        <v>20446</v>
      </c>
      <c r="D2333">
        <v>5</v>
      </c>
      <c r="E2333">
        <v>1</v>
      </c>
      <c r="F2333">
        <v>10</v>
      </c>
      <c r="G2333">
        <v>101</v>
      </c>
      <c r="H2333" s="6" t="s">
        <v>16943</v>
      </c>
      <c r="I2333">
        <v>1</v>
      </c>
      <c r="J2333">
        <v>90612</v>
      </c>
      <c r="K2333">
        <v>7</v>
      </c>
      <c r="L2333" s="55">
        <v>44330</v>
      </c>
      <c r="M2333" s="6" t="s">
        <v>16765</v>
      </c>
      <c r="N2333" s="55">
        <v>109574</v>
      </c>
      <c r="O2333">
        <v>101489</v>
      </c>
      <c r="P2333" s="6" t="s">
        <v>16795</v>
      </c>
      <c r="Q2333" s="6" t="s">
        <v>16973</v>
      </c>
      <c r="R2333">
        <v>1</v>
      </c>
      <c r="S2333">
        <v>0</v>
      </c>
      <c r="T2333">
        <v>-1</v>
      </c>
      <c r="U2333">
        <v>300</v>
      </c>
      <c r="V2333" s="6" t="s">
        <v>17183</v>
      </c>
      <c r="W2333" s="6" t="s">
        <v>16946</v>
      </c>
      <c r="X2333" s="55">
        <v>44669</v>
      </c>
      <c r="Y2333">
        <v>70000</v>
      </c>
      <c r="Z2333">
        <v>2622.11</v>
      </c>
      <c r="AA2333" s="6" t="s">
        <v>16965</v>
      </c>
      <c r="AB2333" s="6" t="s">
        <v>16947</v>
      </c>
      <c r="AD2333" s="6" t="s">
        <v>16765</v>
      </c>
      <c r="AE2333">
        <v>53196</v>
      </c>
      <c r="AF2333">
        <v>48079</v>
      </c>
      <c r="AG2333" s="6" t="s">
        <v>16973</v>
      </c>
      <c r="AH2333" s="6" t="s">
        <v>16950</v>
      </c>
      <c r="AI2333" s="6" t="s">
        <v>16951</v>
      </c>
      <c r="AJ2333" s="6" t="s">
        <v>16765</v>
      </c>
      <c r="AK2333" s="6" t="s">
        <v>16765</v>
      </c>
      <c r="AL2333" s="6" t="s">
        <v>16765</v>
      </c>
      <c r="AM2333" s="6" t="s">
        <v>16952</v>
      </c>
      <c r="AN2333">
        <v>0</v>
      </c>
      <c r="AO2333" s="55">
        <v>44669</v>
      </c>
      <c r="AP2333" s="6" t="s">
        <v>17000</v>
      </c>
      <c r="AQ2333">
        <v>0</v>
      </c>
      <c r="AR2333" s="6" t="s">
        <v>17184</v>
      </c>
      <c r="AS2333" s="6" t="s">
        <v>17002</v>
      </c>
      <c r="AT2333" s="6" t="s">
        <v>16947</v>
      </c>
      <c r="AU2333">
        <v>0</v>
      </c>
      <c r="AV2333">
        <v>0</v>
      </c>
      <c r="AW2333" s="6" t="s">
        <v>16956</v>
      </c>
      <c r="AX2333" s="6" t="s">
        <v>20447</v>
      </c>
      <c r="AY2333" s="6" t="s">
        <v>16765</v>
      </c>
      <c r="AZ2333" s="6" t="s">
        <v>16958</v>
      </c>
      <c r="BA2333" s="6" t="s">
        <v>16765</v>
      </c>
      <c r="BB2333" s="6" t="s">
        <v>16959</v>
      </c>
      <c r="BC2333" s="6" t="s">
        <v>16765</v>
      </c>
      <c r="BD2333" s="6" t="s">
        <v>16960</v>
      </c>
      <c r="BE2333" s="6" t="s">
        <v>16961</v>
      </c>
      <c r="BF2333" s="6" t="s">
        <v>13575</v>
      </c>
      <c r="BG2333" s="6" t="s">
        <v>13575</v>
      </c>
      <c r="BH2333" s="6" t="s">
        <v>16959</v>
      </c>
      <c r="BI2333">
        <v>0</v>
      </c>
      <c r="BJ2333" s="6" t="s">
        <v>16958</v>
      </c>
      <c r="BK2333">
        <v>0</v>
      </c>
      <c r="BL2333" s="6" t="s">
        <v>315</v>
      </c>
      <c r="BM2333" s="56">
        <f>COUNTIF($B$2:B2333,B2333)</f>
        <v>1</v>
      </c>
      <c r="BN2333" s="6" t="str">
        <f t="shared" si="36"/>
        <v>17295-1</v>
      </c>
    </row>
    <row r="2334" spans="1:66" x14ac:dyDescent="0.25">
      <c r="A2334">
        <v>1</v>
      </c>
      <c r="B2334">
        <v>17295</v>
      </c>
      <c r="C2334" s="6" t="s">
        <v>20446</v>
      </c>
      <c r="D2334">
        <v>5</v>
      </c>
      <c r="E2334">
        <v>1</v>
      </c>
      <c r="F2334">
        <v>10</v>
      </c>
      <c r="G2334">
        <v>101</v>
      </c>
      <c r="H2334" s="6" t="s">
        <v>16943</v>
      </c>
      <c r="I2334">
        <v>1</v>
      </c>
      <c r="J2334">
        <v>130387</v>
      </c>
      <c r="K2334">
        <v>7</v>
      </c>
      <c r="L2334" s="55">
        <v>44406</v>
      </c>
      <c r="M2334" s="6" t="s">
        <v>16765</v>
      </c>
      <c r="N2334" s="55">
        <v>109574</v>
      </c>
      <c r="O2334">
        <v>101489</v>
      </c>
      <c r="P2334" s="6" t="s">
        <v>16795</v>
      </c>
      <c r="Q2334" s="6" t="s">
        <v>16973</v>
      </c>
      <c r="R2334">
        <v>1</v>
      </c>
      <c r="S2334">
        <v>0</v>
      </c>
      <c r="T2334">
        <v>-1</v>
      </c>
      <c r="U2334">
        <v>300</v>
      </c>
      <c r="V2334" s="6" t="s">
        <v>17183</v>
      </c>
      <c r="W2334" s="6" t="s">
        <v>16946</v>
      </c>
      <c r="X2334" s="55">
        <v>44669</v>
      </c>
      <c r="Y2334">
        <v>70000</v>
      </c>
      <c r="Z2334">
        <v>2622.11</v>
      </c>
      <c r="AA2334" s="6" t="s">
        <v>16965</v>
      </c>
      <c r="AB2334" s="6" t="s">
        <v>16947</v>
      </c>
      <c r="AD2334" s="6" t="s">
        <v>16765</v>
      </c>
      <c r="AE2334">
        <v>53351</v>
      </c>
      <c r="AF2334">
        <v>48204</v>
      </c>
      <c r="AG2334" s="6" t="s">
        <v>16973</v>
      </c>
      <c r="AH2334" s="6" t="s">
        <v>16950</v>
      </c>
      <c r="AI2334" s="6" t="s">
        <v>16951</v>
      </c>
      <c r="AJ2334" s="6" t="s">
        <v>16765</v>
      </c>
      <c r="AK2334" s="6" t="s">
        <v>16765</v>
      </c>
      <c r="AL2334" s="6" t="s">
        <v>16765</v>
      </c>
      <c r="AM2334" s="6" t="s">
        <v>16952</v>
      </c>
      <c r="AN2334">
        <v>0</v>
      </c>
      <c r="AO2334" s="55">
        <v>44669</v>
      </c>
      <c r="AP2334" s="6" t="s">
        <v>17000</v>
      </c>
      <c r="AQ2334">
        <v>0</v>
      </c>
      <c r="AR2334" s="6" t="s">
        <v>17184</v>
      </c>
      <c r="AS2334" s="6" t="s">
        <v>17002</v>
      </c>
      <c r="AT2334" s="6" t="s">
        <v>16947</v>
      </c>
      <c r="AU2334">
        <v>0</v>
      </c>
      <c r="AV2334">
        <v>0</v>
      </c>
      <c r="AW2334" s="6" t="s">
        <v>16956</v>
      </c>
      <c r="AX2334" s="6" t="s">
        <v>17918</v>
      </c>
      <c r="AY2334" s="6" t="s">
        <v>16765</v>
      </c>
      <c r="AZ2334" s="6" t="s">
        <v>16958</v>
      </c>
      <c r="BA2334" s="6" t="s">
        <v>16765</v>
      </c>
      <c r="BB2334" s="6" t="s">
        <v>16959</v>
      </c>
      <c r="BC2334" s="6" t="s">
        <v>16765</v>
      </c>
      <c r="BD2334" s="6" t="s">
        <v>16960</v>
      </c>
      <c r="BE2334" s="6" t="s">
        <v>16961</v>
      </c>
      <c r="BF2334" s="6" t="s">
        <v>13575</v>
      </c>
      <c r="BG2334" s="6" t="s">
        <v>13575</v>
      </c>
      <c r="BH2334" s="6" t="s">
        <v>16959</v>
      </c>
      <c r="BI2334">
        <v>0</v>
      </c>
      <c r="BJ2334" s="6" t="s">
        <v>16958</v>
      </c>
      <c r="BK2334">
        <v>0</v>
      </c>
      <c r="BL2334" s="6" t="s">
        <v>315</v>
      </c>
      <c r="BM2334" s="56">
        <f>COUNTIF($B$2:B2334,B2334)</f>
        <v>2</v>
      </c>
      <c r="BN2334" s="6" t="str">
        <f t="shared" si="36"/>
        <v>17295-2</v>
      </c>
    </row>
    <row r="2335" spans="1:66" x14ac:dyDescent="0.25">
      <c r="A2335">
        <v>1</v>
      </c>
      <c r="B2335">
        <v>17295</v>
      </c>
      <c r="C2335" s="6" t="s">
        <v>20446</v>
      </c>
      <c r="D2335">
        <v>5</v>
      </c>
      <c r="E2335">
        <v>1</v>
      </c>
      <c r="F2335">
        <v>10</v>
      </c>
      <c r="G2335">
        <v>101</v>
      </c>
      <c r="H2335" s="6" t="s">
        <v>16943</v>
      </c>
      <c r="I2335">
        <v>1</v>
      </c>
      <c r="J2335">
        <v>90611</v>
      </c>
      <c r="K2335">
        <v>7</v>
      </c>
      <c r="L2335" s="55">
        <v>44330</v>
      </c>
      <c r="M2335" s="6" t="s">
        <v>16765</v>
      </c>
      <c r="N2335" s="55">
        <v>44772</v>
      </c>
      <c r="O2335">
        <v>104825</v>
      </c>
      <c r="P2335" s="6" t="s">
        <v>16797</v>
      </c>
      <c r="Q2335" s="6" t="s">
        <v>16973</v>
      </c>
      <c r="R2335">
        <v>1</v>
      </c>
      <c r="S2335">
        <v>0</v>
      </c>
      <c r="T2335">
        <v>-1</v>
      </c>
      <c r="U2335">
        <v>700</v>
      </c>
      <c r="V2335" s="6" t="s">
        <v>17183</v>
      </c>
      <c r="W2335" s="6" t="s">
        <v>16946</v>
      </c>
      <c r="X2335" s="55">
        <v>44669</v>
      </c>
      <c r="Y2335">
        <v>70000</v>
      </c>
      <c r="Z2335">
        <v>2622.11</v>
      </c>
      <c r="AA2335" s="6" t="s">
        <v>16965</v>
      </c>
      <c r="AB2335" s="6" t="s">
        <v>16947</v>
      </c>
      <c r="AD2335" s="6" t="s">
        <v>16765</v>
      </c>
      <c r="AE2335">
        <v>53195</v>
      </c>
      <c r="AF2335">
        <v>48078</v>
      </c>
      <c r="AG2335" s="6" t="s">
        <v>16973</v>
      </c>
      <c r="AH2335" s="6" t="s">
        <v>16950</v>
      </c>
      <c r="AI2335" s="6" t="s">
        <v>16951</v>
      </c>
      <c r="AJ2335" s="6" t="s">
        <v>16765</v>
      </c>
      <c r="AK2335" s="6" t="s">
        <v>16765</v>
      </c>
      <c r="AL2335" s="6" t="s">
        <v>16765</v>
      </c>
      <c r="AM2335" s="6" t="s">
        <v>16952</v>
      </c>
      <c r="AN2335">
        <v>0</v>
      </c>
      <c r="AO2335" s="55">
        <v>44669</v>
      </c>
      <c r="AP2335" s="6" t="s">
        <v>16953</v>
      </c>
      <c r="AQ2335">
        <v>0</v>
      </c>
      <c r="AR2335" s="6" t="s">
        <v>17184</v>
      </c>
      <c r="AS2335" s="6" t="s">
        <v>17002</v>
      </c>
      <c r="AT2335" s="6" t="s">
        <v>16947</v>
      </c>
      <c r="AU2335">
        <v>0</v>
      </c>
      <c r="AV2335">
        <v>0</v>
      </c>
      <c r="AW2335" s="6" t="s">
        <v>16956</v>
      </c>
      <c r="AX2335" s="6" t="s">
        <v>20447</v>
      </c>
      <c r="AY2335" s="6" t="s">
        <v>16765</v>
      </c>
      <c r="AZ2335" s="6" t="s">
        <v>16958</v>
      </c>
      <c r="BA2335" s="6" t="s">
        <v>16765</v>
      </c>
      <c r="BB2335" s="6" t="s">
        <v>16959</v>
      </c>
      <c r="BC2335" s="6" t="s">
        <v>16765</v>
      </c>
      <c r="BD2335" s="6" t="s">
        <v>16960</v>
      </c>
      <c r="BE2335" s="6" t="s">
        <v>16961</v>
      </c>
      <c r="BF2335" s="6" t="s">
        <v>13575</v>
      </c>
      <c r="BG2335" s="6" t="s">
        <v>13575</v>
      </c>
      <c r="BH2335" s="6" t="s">
        <v>16959</v>
      </c>
      <c r="BI2335">
        <v>0</v>
      </c>
      <c r="BJ2335" s="6" t="s">
        <v>16958</v>
      </c>
      <c r="BK2335">
        <v>0</v>
      </c>
      <c r="BL2335" s="6" t="s">
        <v>315</v>
      </c>
      <c r="BM2335" s="56">
        <f>COUNTIF($B$2:B2335,B2335)</f>
        <v>3</v>
      </c>
      <c r="BN2335" s="6" t="str">
        <f t="shared" si="36"/>
        <v>17295-3</v>
      </c>
    </row>
    <row r="2336" spans="1:66" x14ac:dyDescent="0.25">
      <c r="A2336">
        <v>1</v>
      </c>
      <c r="B2336">
        <v>17295</v>
      </c>
      <c r="C2336" s="6" t="s">
        <v>20446</v>
      </c>
      <c r="D2336">
        <v>5</v>
      </c>
      <c r="E2336">
        <v>1</v>
      </c>
      <c r="F2336">
        <v>10</v>
      </c>
      <c r="G2336">
        <v>101</v>
      </c>
      <c r="H2336" s="6" t="s">
        <v>16943</v>
      </c>
      <c r="I2336">
        <v>1</v>
      </c>
      <c r="J2336">
        <v>150127</v>
      </c>
      <c r="K2336">
        <v>7</v>
      </c>
      <c r="L2336" s="55">
        <v>44442</v>
      </c>
      <c r="M2336" s="6" t="s">
        <v>16765</v>
      </c>
      <c r="N2336" s="55">
        <v>44806</v>
      </c>
      <c r="O2336">
        <v>104825</v>
      </c>
      <c r="P2336" s="6" t="s">
        <v>16797</v>
      </c>
      <c r="Q2336" s="6" t="s">
        <v>16973</v>
      </c>
      <c r="R2336">
        <v>1</v>
      </c>
      <c r="S2336">
        <v>0</v>
      </c>
      <c r="T2336">
        <v>-1</v>
      </c>
      <c r="U2336">
        <v>700</v>
      </c>
      <c r="V2336" s="6" t="s">
        <v>17183</v>
      </c>
      <c r="W2336" s="6" t="s">
        <v>16946</v>
      </c>
      <c r="X2336" s="55">
        <v>44669</v>
      </c>
      <c r="Y2336">
        <v>70000</v>
      </c>
      <c r="Z2336">
        <v>2622.11</v>
      </c>
      <c r="AA2336" s="6" t="s">
        <v>16965</v>
      </c>
      <c r="AB2336" s="6" t="s">
        <v>16947</v>
      </c>
      <c r="AD2336" s="6" t="s">
        <v>16765</v>
      </c>
      <c r="AE2336">
        <v>53472</v>
      </c>
      <c r="AF2336">
        <v>48313</v>
      </c>
      <c r="AG2336" s="6" t="s">
        <v>16973</v>
      </c>
      <c r="AH2336" s="6" t="s">
        <v>16950</v>
      </c>
      <c r="AI2336" s="6" t="s">
        <v>16951</v>
      </c>
      <c r="AJ2336" s="6" t="s">
        <v>16765</v>
      </c>
      <c r="AK2336" s="6" t="s">
        <v>16765</v>
      </c>
      <c r="AL2336" s="6" t="s">
        <v>16765</v>
      </c>
      <c r="AM2336" s="6" t="s">
        <v>16952</v>
      </c>
      <c r="AN2336">
        <v>0</v>
      </c>
      <c r="AO2336" s="55">
        <v>44669</v>
      </c>
      <c r="AP2336" s="6" t="s">
        <v>16953</v>
      </c>
      <c r="AQ2336">
        <v>0</v>
      </c>
      <c r="AR2336" s="6" t="s">
        <v>17184</v>
      </c>
      <c r="AS2336" s="6" t="s">
        <v>17002</v>
      </c>
      <c r="AT2336" s="6" t="s">
        <v>16947</v>
      </c>
      <c r="AU2336">
        <v>0</v>
      </c>
      <c r="AV2336">
        <v>0</v>
      </c>
      <c r="AW2336" s="6" t="s">
        <v>16956</v>
      </c>
      <c r="AX2336" s="6" t="s">
        <v>16765</v>
      </c>
      <c r="AY2336" s="6" t="s">
        <v>16765</v>
      </c>
      <c r="AZ2336" s="6" t="s">
        <v>16958</v>
      </c>
      <c r="BA2336" s="6" t="s">
        <v>16765</v>
      </c>
      <c r="BB2336" s="6" t="s">
        <v>16959</v>
      </c>
      <c r="BC2336" s="6" t="s">
        <v>16765</v>
      </c>
      <c r="BD2336" s="6" t="s">
        <v>16960</v>
      </c>
      <c r="BE2336" s="6" t="s">
        <v>16961</v>
      </c>
      <c r="BF2336" s="6" t="s">
        <v>13575</v>
      </c>
      <c r="BG2336" s="6" t="s">
        <v>13575</v>
      </c>
      <c r="BH2336" s="6" t="s">
        <v>16959</v>
      </c>
      <c r="BI2336">
        <v>0</v>
      </c>
      <c r="BJ2336" s="6" t="s">
        <v>16958</v>
      </c>
      <c r="BK2336">
        <v>0</v>
      </c>
      <c r="BL2336" s="6" t="s">
        <v>315</v>
      </c>
      <c r="BM2336" s="56">
        <f>COUNTIF($B$2:B2336,B2336)</f>
        <v>4</v>
      </c>
      <c r="BN2336" s="6" t="str">
        <f t="shared" si="36"/>
        <v>17295-4</v>
      </c>
    </row>
    <row r="2337" spans="1:66" x14ac:dyDescent="0.25">
      <c r="A2337">
        <v>1</v>
      </c>
      <c r="B2337">
        <v>17295</v>
      </c>
      <c r="C2337" s="6" t="s">
        <v>20446</v>
      </c>
      <c r="D2337">
        <v>5</v>
      </c>
      <c r="E2337">
        <v>1</v>
      </c>
      <c r="F2337">
        <v>10</v>
      </c>
      <c r="G2337">
        <v>101</v>
      </c>
      <c r="H2337" s="6" t="s">
        <v>16943</v>
      </c>
      <c r="I2337">
        <v>1</v>
      </c>
      <c r="J2337">
        <v>996736</v>
      </c>
      <c r="K2337">
        <v>6</v>
      </c>
      <c r="L2337" s="55">
        <v>44158</v>
      </c>
      <c r="M2337" s="6" t="s">
        <v>16765</v>
      </c>
      <c r="N2337" s="55">
        <v>44772</v>
      </c>
      <c r="O2337">
        <v>118750</v>
      </c>
      <c r="P2337" s="6" t="s">
        <v>16767</v>
      </c>
      <c r="Q2337" s="6" t="s">
        <v>20448</v>
      </c>
      <c r="R2337">
        <v>1</v>
      </c>
      <c r="S2337">
        <v>0</v>
      </c>
      <c r="T2337">
        <v>-1</v>
      </c>
      <c r="U2337">
        <v>1803.8</v>
      </c>
      <c r="V2337" s="6" t="s">
        <v>16945</v>
      </c>
      <c r="W2337" s="6" t="s">
        <v>16946</v>
      </c>
      <c r="X2337" s="55">
        <v>44669</v>
      </c>
      <c r="Y2337">
        <v>70000</v>
      </c>
      <c r="Z2337">
        <v>2622.11</v>
      </c>
      <c r="AA2337" s="6" t="s">
        <v>16965</v>
      </c>
      <c r="AB2337" s="6" t="s">
        <v>16947</v>
      </c>
      <c r="AD2337" s="6" t="s">
        <v>16948</v>
      </c>
      <c r="AE2337">
        <v>52693</v>
      </c>
      <c r="AF2337">
        <v>47677</v>
      </c>
      <c r="AG2337" s="6" t="s">
        <v>16949</v>
      </c>
      <c r="AH2337" s="6" t="s">
        <v>16950</v>
      </c>
      <c r="AI2337" s="6" t="s">
        <v>16951</v>
      </c>
      <c r="AJ2337" s="6" t="s">
        <v>16765</v>
      </c>
      <c r="AK2337" s="6" t="s">
        <v>16765</v>
      </c>
      <c r="AL2337" s="6" t="s">
        <v>16765</v>
      </c>
      <c r="AM2337" s="6" t="s">
        <v>16952</v>
      </c>
      <c r="AN2337">
        <v>0</v>
      </c>
      <c r="AO2337" s="55">
        <v>44669</v>
      </c>
      <c r="AP2337" s="6" t="s">
        <v>16953</v>
      </c>
      <c r="AQ2337">
        <v>0</v>
      </c>
      <c r="AR2337" s="6" t="s">
        <v>16954</v>
      </c>
      <c r="AS2337" s="6" t="s">
        <v>16955</v>
      </c>
      <c r="AT2337" s="6" t="s">
        <v>16947</v>
      </c>
      <c r="AU2337">
        <v>0</v>
      </c>
      <c r="AV2337">
        <v>0</v>
      </c>
      <c r="AW2337" s="6" t="s">
        <v>16956</v>
      </c>
      <c r="AX2337" s="6" t="s">
        <v>20423</v>
      </c>
      <c r="AY2337" s="6" t="s">
        <v>16765</v>
      </c>
      <c r="AZ2337" s="6" t="s">
        <v>16958</v>
      </c>
      <c r="BA2337" s="6" t="s">
        <v>16765</v>
      </c>
      <c r="BB2337" s="6" t="s">
        <v>16959</v>
      </c>
      <c r="BC2337" s="6" t="s">
        <v>16765</v>
      </c>
      <c r="BD2337" s="6" t="s">
        <v>16960</v>
      </c>
      <c r="BE2337" s="6" t="s">
        <v>16961</v>
      </c>
      <c r="BF2337" s="6" t="s">
        <v>13575</v>
      </c>
      <c r="BG2337" s="6" t="s">
        <v>13575</v>
      </c>
      <c r="BH2337" s="6" t="s">
        <v>16959</v>
      </c>
      <c r="BI2337">
        <v>0</v>
      </c>
      <c r="BJ2337" s="6" t="s">
        <v>16958</v>
      </c>
      <c r="BK2337">
        <v>0</v>
      </c>
      <c r="BL2337" s="6" t="s">
        <v>315</v>
      </c>
      <c r="BM2337" s="56">
        <f>COUNTIF($B$2:B2337,B2337)</f>
        <v>5</v>
      </c>
      <c r="BN2337" s="6" t="str">
        <f t="shared" si="36"/>
        <v>17295-5</v>
      </c>
    </row>
    <row r="2338" spans="1:66" x14ac:dyDescent="0.25">
      <c r="A2338">
        <v>1</v>
      </c>
      <c r="B2338">
        <v>17295</v>
      </c>
      <c r="C2338" s="6" t="s">
        <v>20446</v>
      </c>
      <c r="D2338">
        <v>5</v>
      </c>
      <c r="E2338">
        <v>1</v>
      </c>
      <c r="F2338">
        <v>10</v>
      </c>
      <c r="G2338">
        <v>101</v>
      </c>
      <c r="H2338" s="6" t="s">
        <v>16943</v>
      </c>
      <c r="I2338">
        <v>1</v>
      </c>
      <c r="J2338">
        <v>90610</v>
      </c>
      <c r="K2338">
        <v>7</v>
      </c>
      <c r="L2338" s="55">
        <v>44330</v>
      </c>
      <c r="M2338" s="6" t="s">
        <v>16765</v>
      </c>
      <c r="N2338" s="55">
        <v>44772</v>
      </c>
      <c r="O2338">
        <v>638754</v>
      </c>
      <c r="P2338" s="6" t="s">
        <v>16800</v>
      </c>
      <c r="Q2338" s="6" t="s">
        <v>20449</v>
      </c>
      <c r="R2338">
        <v>1</v>
      </c>
      <c r="S2338">
        <v>0</v>
      </c>
      <c r="T2338">
        <v>-1</v>
      </c>
      <c r="U2338">
        <v>2750</v>
      </c>
      <c r="V2338" s="6" t="s">
        <v>17275</v>
      </c>
      <c r="W2338" s="6" t="s">
        <v>16946</v>
      </c>
      <c r="X2338" s="55">
        <v>44669</v>
      </c>
      <c r="Y2338">
        <v>70000</v>
      </c>
      <c r="Z2338">
        <v>2622.11</v>
      </c>
      <c r="AA2338" s="6" t="s">
        <v>16965</v>
      </c>
      <c r="AB2338" s="6" t="s">
        <v>16947</v>
      </c>
      <c r="AD2338" s="6" t="s">
        <v>16948</v>
      </c>
      <c r="AE2338">
        <v>53194</v>
      </c>
      <c r="AF2338">
        <v>48077</v>
      </c>
      <c r="AG2338" s="6" t="s">
        <v>16949</v>
      </c>
      <c r="AH2338" s="6" t="s">
        <v>16950</v>
      </c>
      <c r="AI2338" s="6" t="s">
        <v>16951</v>
      </c>
      <c r="AJ2338" s="6" t="s">
        <v>16765</v>
      </c>
      <c r="AK2338" s="6" t="s">
        <v>16765</v>
      </c>
      <c r="AL2338" s="6" t="s">
        <v>16765</v>
      </c>
      <c r="AM2338" s="6" t="s">
        <v>16952</v>
      </c>
      <c r="AN2338">
        <v>0</v>
      </c>
      <c r="AO2338" s="55">
        <v>44669</v>
      </c>
      <c r="AP2338" s="6" t="s">
        <v>16953</v>
      </c>
      <c r="AQ2338">
        <v>0</v>
      </c>
      <c r="AR2338" s="6" t="s">
        <v>17276</v>
      </c>
      <c r="AS2338" s="6" t="s">
        <v>16955</v>
      </c>
      <c r="AT2338" s="6" t="s">
        <v>16947</v>
      </c>
      <c r="AU2338">
        <v>0</v>
      </c>
      <c r="AV2338">
        <v>0</v>
      </c>
      <c r="AW2338" s="6" t="s">
        <v>16956</v>
      </c>
      <c r="AX2338" s="6" t="s">
        <v>20447</v>
      </c>
      <c r="AY2338" s="6" t="s">
        <v>16765</v>
      </c>
      <c r="AZ2338" s="6" t="s">
        <v>16958</v>
      </c>
      <c r="BA2338" s="6" t="s">
        <v>16765</v>
      </c>
      <c r="BB2338" s="6" t="s">
        <v>16959</v>
      </c>
      <c r="BC2338" s="6" t="s">
        <v>16765</v>
      </c>
      <c r="BD2338" s="6" t="s">
        <v>16960</v>
      </c>
      <c r="BE2338" s="6" t="s">
        <v>16961</v>
      </c>
      <c r="BF2338" s="6" t="s">
        <v>13575</v>
      </c>
      <c r="BG2338" s="6" t="s">
        <v>13575</v>
      </c>
      <c r="BH2338" s="6" t="s">
        <v>16959</v>
      </c>
      <c r="BI2338">
        <v>0</v>
      </c>
      <c r="BJ2338" s="6" t="s">
        <v>16958</v>
      </c>
      <c r="BK2338">
        <v>0</v>
      </c>
      <c r="BL2338" s="6" t="s">
        <v>315</v>
      </c>
      <c r="BM2338" s="56">
        <f>COUNTIF($B$2:B2338,B2338)</f>
        <v>6</v>
      </c>
      <c r="BN2338" s="6" t="str">
        <f t="shared" si="36"/>
        <v>17295-6</v>
      </c>
    </row>
    <row r="2339" spans="1:66" x14ac:dyDescent="0.25">
      <c r="A2339">
        <v>1</v>
      </c>
      <c r="B2339">
        <v>17297</v>
      </c>
      <c r="C2339" s="6" t="s">
        <v>20450</v>
      </c>
      <c r="D2339">
        <v>5</v>
      </c>
      <c r="E2339">
        <v>1</v>
      </c>
      <c r="F2339">
        <v>10</v>
      </c>
      <c r="G2339">
        <v>102</v>
      </c>
      <c r="H2339" s="6" t="s">
        <v>17007</v>
      </c>
      <c r="I2339">
        <v>1</v>
      </c>
      <c r="J2339">
        <v>110692</v>
      </c>
      <c r="K2339">
        <v>7</v>
      </c>
      <c r="L2339" s="55">
        <v>44369</v>
      </c>
      <c r="M2339" s="6" t="s">
        <v>16765</v>
      </c>
      <c r="N2339" s="55">
        <v>44734</v>
      </c>
      <c r="O2339">
        <v>118750</v>
      </c>
      <c r="P2339" s="6" t="s">
        <v>16767</v>
      </c>
      <c r="Q2339" s="6" t="s">
        <v>20451</v>
      </c>
      <c r="R2339">
        <v>1</v>
      </c>
      <c r="S2339">
        <v>0</v>
      </c>
      <c r="T2339">
        <v>-1</v>
      </c>
      <c r="U2339">
        <v>1803.8</v>
      </c>
      <c r="V2339" s="6" t="s">
        <v>16945</v>
      </c>
      <c r="W2339" s="6" t="s">
        <v>16995</v>
      </c>
      <c r="X2339" s="55">
        <v>44665</v>
      </c>
      <c r="Y2339">
        <v>50000</v>
      </c>
      <c r="Z2339">
        <v>6990.94</v>
      </c>
      <c r="AA2339" s="6" t="s">
        <v>20236</v>
      </c>
      <c r="AB2339" s="6" t="s">
        <v>16947</v>
      </c>
      <c r="AD2339" s="6" t="s">
        <v>16948</v>
      </c>
      <c r="AE2339">
        <v>53260</v>
      </c>
      <c r="AF2339">
        <v>48126</v>
      </c>
      <c r="AG2339" s="6" t="s">
        <v>16949</v>
      </c>
      <c r="AH2339" s="6" t="s">
        <v>16950</v>
      </c>
      <c r="AI2339" s="6" t="s">
        <v>16951</v>
      </c>
      <c r="AJ2339" s="6" t="s">
        <v>16765</v>
      </c>
      <c r="AK2339" s="6" t="s">
        <v>16765</v>
      </c>
      <c r="AL2339" s="6" t="s">
        <v>16765</v>
      </c>
      <c r="AM2339" s="6" t="s">
        <v>16952</v>
      </c>
      <c r="AN2339">
        <v>0</v>
      </c>
      <c r="AO2339" s="55">
        <v>44665</v>
      </c>
      <c r="AP2339" s="6" t="s">
        <v>16953</v>
      </c>
      <c r="AQ2339">
        <v>0</v>
      </c>
      <c r="AR2339" s="6" t="s">
        <v>16954</v>
      </c>
      <c r="AS2339" s="6" t="s">
        <v>16955</v>
      </c>
      <c r="AT2339" s="6" t="s">
        <v>16947</v>
      </c>
      <c r="AU2339">
        <v>0</v>
      </c>
      <c r="AV2339">
        <v>0</v>
      </c>
      <c r="AW2339" s="6" t="s">
        <v>16956</v>
      </c>
      <c r="AX2339" s="6" t="s">
        <v>20133</v>
      </c>
      <c r="AY2339" s="6" t="s">
        <v>16765</v>
      </c>
      <c r="AZ2339" s="6" t="s">
        <v>16958</v>
      </c>
      <c r="BA2339" s="6" t="s">
        <v>16765</v>
      </c>
      <c r="BB2339" s="6" t="s">
        <v>16959</v>
      </c>
      <c r="BC2339" s="6" t="s">
        <v>16765</v>
      </c>
      <c r="BD2339" s="6" t="s">
        <v>16960</v>
      </c>
      <c r="BE2339" s="6" t="s">
        <v>16961</v>
      </c>
      <c r="BF2339" s="6" t="s">
        <v>13575</v>
      </c>
      <c r="BG2339" s="6" t="s">
        <v>13575</v>
      </c>
      <c r="BH2339" s="6" t="s">
        <v>16959</v>
      </c>
      <c r="BI2339">
        <v>0</v>
      </c>
      <c r="BJ2339" s="6" t="s">
        <v>16958</v>
      </c>
      <c r="BK2339">
        <v>0</v>
      </c>
      <c r="BL2339" s="6" t="s">
        <v>315</v>
      </c>
      <c r="BM2339" s="56">
        <f>COUNTIF($B$2:B2339,B2339)</f>
        <v>1</v>
      </c>
      <c r="BN2339" s="6" t="str">
        <f t="shared" si="36"/>
        <v>17297-1</v>
      </c>
    </row>
    <row r="2340" spans="1:66" x14ac:dyDescent="0.25">
      <c r="A2340">
        <v>1</v>
      </c>
      <c r="B2340">
        <v>17297</v>
      </c>
      <c r="C2340" s="6" t="s">
        <v>20450</v>
      </c>
      <c r="D2340">
        <v>5</v>
      </c>
      <c r="E2340">
        <v>1</v>
      </c>
      <c r="F2340">
        <v>10</v>
      </c>
      <c r="G2340">
        <v>102</v>
      </c>
      <c r="H2340" s="6" t="s">
        <v>17007</v>
      </c>
      <c r="I2340">
        <v>1</v>
      </c>
      <c r="J2340">
        <v>241287</v>
      </c>
      <c r="K2340">
        <v>7</v>
      </c>
      <c r="L2340" s="55">
        <v>44608</v>
      </c>
      <c r="M2340" s="6" t="s">
        <v>16765</v>
      </c>
      <c r="N2340" s="55">
        <v>44972</v>
      </c>
      <c r="O2340">
        <v>118750</v>
      </c>
      <c r="P2340" s="6" t="s">
        <v>16767</v>
      </c>
      <c r="Q2340" s="6" t="s">
        <v>20452</v>
      </c>
      <c r="R2340">
        <v>1</v>
      </c>
      <c r="S2340">
        <v>0</v>
      </c>
      <c r="T2340">
        <v>-1</v>
      </c>
      <c r="U2340">
        <v>1803.8</v>
      </c>
      <c r="V2340" s="6" t="s">
        <v>16945</v>
      </c>
      <c r="W2340" s="6" t="s">
        <v>16995</v>
      </c>
      <c r="X2340" s="55">
        <v>44665</v>
      </c>
      <c r="Y2340">
        <v>50000</v>
      </c>
      <c r="Z2340">
        <v>6990.94</v>
      </c>
      <c r="AA2340" s="6" t="s">
        <v>20236</v>
      </c>
      <c r="AB2340" s="6" t="s">
        <v>16947</v>
      </c>
      <c r="AD2340" s="6" t="s">
        <v>16948</v>
      </c>
      <c r="AE2340">
        <v>54025</v>
      </c>
      <c r="AF2340">
        <v>48797</v>
      </c>
      <c r="AG2340" s="6" t="s">
        <v>16949</v>
      </c>
      <c r="AH2340" s="6" t="s">
        <v>16950</v>
      </c>
      <c r="AI2340" s="6" t="s">
        <v>16951</v>
      </c>
      <c r="AJ2340" s="6" t="s">
        <v>16765</v>
      </c>
      <c r="AK2340" s="6" t="s">
        <v>16765</v>
      </c>
      <c r="AL2340" s="6" t="s">
        <v>16765</v>
      </c>
      <c r="AM2340" s="6" t="s">
        <v>16952</v>
      </c>
      <c r="AN2340">
        <v>0</v>
      </c>
      <c r="AO2340" s="55">
        <v>44665</v>
      </c>
      <c r="AP2340" s="6" t="s">
        <v>16953</v>
      </c>
      <c r="AQ2340">
        <v>0</v>
      </c>
      <c r="AR2340" s="6" t="s">
        <v>16954</v>
      </c>
      <c r="AS2340" s="6" t="s">
        <v>16955</v>
      </c>
      <c r="AT2340" s="6" t="s">
        <v>16947</v>
      </c>
      <c r="AU2340">
        <v>0</v>
      </c>
      <c r="AV2340">
        <v>0</v>
      </c>
      <c r="AW2340" s="6" t="s">
        <v>16956</v>
      </c>
      <c r="AX2340" s="6" t="s">
        <v>16765</v>
      </c>
      <c r="AY2340" s="6" t="s">
        <v>16765</v>
      </c>
      <c r="AZ2340" s="6" t="s">
        <v>16958</v>
      </c>
      <c r="BA2340" s="6" t="s">
        <v>16765</v>
      </c>
      <c r="BB2340" s="6" t="s">
        <v>16959</v>
      </c>
      <c r="BC2340" s="6" t="s">
        <v>16765</v>
      </c>
      <c r="BD2340" s="6" t="s">
        <v>16960</v>
      </c>
      <c r="BE2340" s="6" t="s">
        <v>16961</v>
      </c>
      <c r="BF2340" s="6" t="s">
        <v>13575</v>
      </c>
      <c r="BG2340" s="6" t="s">
        <v>13575</v>
      </c>
      <c r="BH2340" s="6" t="s">
        <v>16959</v>
      </c>
      <c r="BI2340">
        <v>0</v>
      </c>
      <c r="BJ2340" s="6" t="s">
        <v>16958</v>
      </c>
      <c r="BK2340">
        <v>0</v>
      </c>
      <c r="BL2340" s="6" t="s">
        <v>315</v>
      </c>
      <c r="BM2340" s="56">
        <f>COUNTIF($B$2:B2340,B2340)</f>
        <v>2</v>
      </c>
      <c r="BN2340" s="6" t="str">
        <f t="shared" si="36"/>
        <v>17297-2</v>
      </c>
    </row>
    <row r="2341" spans="1:66" x14ac:dyDescent="0.25">
      <c r="A2341">
        <v>1</v>
      </c>
      <c r="B2341">
        <v>17297</v>
      </c>
      <c r="C2341" s="6" t="s">
        <v>20450</v>
      </c>
      <c r="D2341">
        <v>5</v>
      </c>
      <c r="E2341">
        <v>1</v>
      </c>
      <c r="F2341">
        <v>10</v>
      </c>
      <c r="G2341">
        <v>102</v>
      </c>
      <c r="H2341" s="6" t="s">
        <v>17007</v>
      </c>
      <c r="I2341">
        <v>1</v>
      </c>
      <c r="J2341">
        <v>80654</v>
      </c>
      <c r="K2341">
        <v>7</v>
      </c>
      <c r="L2341" s="55">
        <v>44314</v>
      </c>
      <c r="M2341" s="6" t="s">
        <v>16765</v>
      </c>
      <c r="N2341" s="55">
        <v>44734</v>
      </c>
      <c r="O2341">
        <v>118784</v>
      </c>
      <c r="P2341" s="6" t="s">
        <v>16764</v>
      </c>
      <c r="Q2341" s="6" t="s">
        <v>20452</v>
      </c>
      <c r="R2341">
        <v>1</v>
      </c>
      <c r="S2341">
        <v>0</v>
      </c>
      <c r="T2341">
        <v>-1</v>
      </c>
      <c r="U2341">
        <v>1651</v>
      </c>
      <c r="V2341" s="6" t="s">
        <v>16945</v>
      </c>
      <c r="W2341" s="6" t="s">
        <v>16995</v>
      </c>
      <c r="X2341" s="55">
        <v>44665</v>
      </c>
      <c r="Y2341">
        <v>50000</v>
      </c>
      <c r="Z2341">
        <v>6990.94</v>
      </c>
      <c r="AA2341" s="6" t="s">
        <v>20236</v>
      </c>
      <c r="AB2341" s="6" t="s">
        <v>16947</v>
      </c>
      <c r="AD2341" s="6" t="s">
        <v>16948</v>
      </c>
      <c r="AE2341">
        <v>53118</v>
      </c>
      <c r="AF2341">
        <v>48019</v>
      </c>
      <c r="AG2341" s="6" t="s">
        <v>16949</v>
      </c>
      <c r="AH2341" s="6" t="s">
        <v>16950</v>
      </c>
      <c r="AI2341" s="6" t="s">
        <v>16951</v>
      </c>
      <c r="AJ2341" s="6" t="s">
        <v>16765</v>
      </c>
      <c r="AK2341" s="6" t="s">
        <v>16765</v>
      </c>
      <c r="AL2341" s="6" t="s">
        <v>16765</v>
      </c>
      <c r="AM2341" s="6" t="s">
        <v>16952</v>
      </c>
      <c r="AN2341">
        <v>0</v>
      </c>
      <c r="AO2341" s="55">
        <v>44665</v>
      </c>
      <c r="AP2341" s="6" t="s">
        <v>16953</v>
      </c>
      <c r="AQ2341">
        <v>0</v>
      </c>
      <c r="AR2341" s="6" t="s">
        <v>16954</v>
      </c>
      <c r="AS2341" s="6" t="s">
        <v>16955</v>
      </c>
      <c r="AT2341" s="6" t="s">
        <v>16947</v>
      </c>
      <c r="AU2341">
        <v>0</v>
      </c>
      <c r="AV2341">
        <v>0</v>
      </c>
      <c r="AW2341" s="6" t="s">
        <v>16956</v>
      </c>
      <c r="AX2341" s="6" t="s">
        <v>20453</v>
      </c>
      <c r="AY2341" s="6" t="s">
        <v>16765</v>
      </c>
      <c r="AZ2341" s="6" t="s">
        <v>16958</v>
      </c>
      <c r="BA2341" s="6" t="s">
        <v>16765</v>
      </c>
      <c r="BB2341" s="6" t="s">
        <v>16959</v>
      </c>
      <c r="BC2341" s="6" t="s">
        <v>16765</v>
      </c>
      <c r="BD2341" s="6" t="s">
        <v>16960</v>
      </c>
      <c r="BE2341" s="6" t="s">
        <v>16961</v>
      </c>
      <c r="BF2341" s="6" t="s">
        <v>13575</v>
      </c>
      <c r="BG2341" s="6" t="s">
        <v>13575</v>
      </c>
      <c r="BH2341" s="6" t="s">
        <v>16959</v>
      </c>
      <c r="BI2341">
        <v>0</v>
      </c>
      <c r="BJ2341" s="6" t="s">
        <v>16958</v>
      </c>
      <c r="BK2341">
        <v>0</v>
      </c>
      <c r="BL2341" s="6" t="s">
        <v>315</v>
      </c>
      <c r="BM2341" s="56">
        <f>COUNTIF($B$2:B2341,B2341)</f>
        <v>3</v>
      </c>
      <c r="BN2341" s="6" t="str">
        <f t="shared" si="36"/>
        <v>17297-3</v>
      </c>
    </row>
    <row r="2342" spans="1:66" x14ac:dyDescent="0.25">
      <c r="A2342">
        <v>1</v>
      </c>
      <c r="B2342">
        <v>17297</v>
      </c>
      <c r="C2342" s="6" t="s">
        <v>20450</v>
      </c>
      <c r="D2342">
        <v>5</v>
      </c>
      <c r="E2342">
        <v>1</v>
      </c>
      <c r="F2342">
        <v>10</v>
      </c>
      <c r="G2342">
        <v>102</v>
      </c>
      <c r="H2342" s="6" t="s">
        <v>17007</v>
      </c>
      <c r="I2342">
        <v>1</v>
      </c>
      <c r="J2342">
        <v>241288</v>
      </c>
      <c r="K2342">
        <v>7</v>
      </c>
      <c r="L2342" s="55">
        <v>44608</v>
      </c>
      <c r="M2342" s="6" t="s">
        <v>16765</v>
      </c>
      <c r="N2342" s="55">
        <v>44972</v>
      </c>
      <c r="O2342">
        <v>118784</v>
      </c>
      <c r="P2342" s="6" t="s">
        <v>16764</v>
      </c>
      <c r="Q2342" s="6" t="s">
        <v>20454</v>
      </c>
      <c r="R2342">
        <v>1</v>
      </c>
      <c r="S2342">
        <v>0</v>
      </c>
      <c r="T2342">
        <v>-1</v>
      </c>
      <c r="U2342">
        <v>1651</v>
      </c>
      <c r="V2342" s="6" t="s">
        <v>16945</v>
      </c>
      <c r="W2342" s="6" t="s">
        <v>16995</v>
      </c>
      <c r="X2342" s="55">
        <v>44665</v>
      </c>
      <c r="Y2342">
        <v>50000</v>
      </c>
      <c r="Z2342">
        <v>6990.94</v>
      </c>
      <c r="AA2342" s="6" t="s">
        <v>20236</v>
      </c>
      <c r="AB2342" s="6" t="s">
        <v>16947</v>
      </c>
      <c r="AD2342" s="6" t="s">
        <v>16948</v>
      </c>
      <c r="AE2342">
        <v>54026</v>
      </c>
      <c r="AF2342">
        <v>41586</v>
      </c>
      <c r="AG2342" s="6" t="s">
        <v>16949</v>
      </c>
      <c r="AH2342" s="6" t="s">
        <v>16950</v>
      </c>
      <c r="AI2342" s="6" t="s">
        <v>16951</v>
      </c>
      <c r="AJ2342" s="6" t="s">
        <v>16765</v>
      </c>
      <c r="AK2342" s="6" t="s">
        <v>16765</v>
      </c>
      <c r="AL2342" s="6" t="s">
        <v>16765</v>
      </c>
      <c r="AM2342" s="6" t="s">
        <v>16952</v>
      </c>
      <c r="AN2342">
        <v>0</v>
      </c>
      <c r="AO2342" s="55">
        <v>44665</v>
      </c>
      <c r="AP2342" s="6" t="s">
        <v>16953</v>
      </c>
      <c r="AQ2342">
        <v>0</v>
      </c>
      <c r="AR2342" s="6" t="s">
        <v>16954</v>
      </c>
      <c r="AS2342" s="6" t="s">
        <v>16955</v>
      </c>
      <c r="AT2342" s="6" t="s">
        <v>16947</v>
      </c>
      <c r="AU2342">
        <v>0</v>
      </c>
      <c r="AV2342">
        <v>0</v>
      </c>
      <c r="AW2342" s="6" t="s">
        <v>16956</v>
      </c>
      <c r="AX2342" s="6" t="s">
        <v>16765</v>
      </c>
      <c r="AY2342" s="6" t="s">
        <v>16765</v>
      </c>
      <c r="AZ2342" s="6" t="s">
        <v>16958</v>
      </c>
      <c r="BA2342" s="6" t="s">
        <v>16765</v>
      </c>
      <c r="BB2342" s="6" t="s">
        <v>16959</v>
      </c>
      <c r="BC2342" s="6" t="s">
        <v>16765</v>
      </c>
      <c r="BD2342" s="6" t="s">
        <v>16960</v>
      </c>
      <c r="BE2342" s="6" t="s">
        <v>16961</v>
      </c>
      <c r="BF2342" s="6" t="s">
        <v>13575</v>
      </c>
      <c r="BG2342" s="6" t="s">
        <v>13575</v>
      </c>
      <c r="BH2342" s="6" t="s">
        <v>16959</v>
      </c>
      <c r="BI2342">
        <v>0</v>
      </c>
      <c r="BJ2342" s="6" t="s">
        <v>16958</v>
      </c>
      <c r="BK2342">
        <v>0</v>
      </c>
      <c r="BL2342" s="6" t="s">
        <v>315</v>
      </c>
      <c r="BM2342" s="56">
        <f>COUNTIF($B$2:B2342,B2342)</f>
        <v>4</v>
      </c>
      <c r="BN2342" s="6" t="str">
        <f t="shared" si="36"/>
        <v>17297-4</v>
      </c>
    </row>
    <row r="2343" spans="1:66" x14ac:dyDescent="0.25">
      <c r="A2343">
        <v>1</v>
      </c>
      <c r="B2343">
        <v>17297</v>
      </c>
      <c r="C2343" s="6" t="s">
        <v>20450</v>
      </c>
      <c r="D2343">
        <v>5</v>
      </c>
      <c r="E2343">
        <v>1</v>
      </c>
      <c r="F2343">
        <v>10</v>
      </c>
      <c r="G2343">
        <v>102</v>
      </c>
      <c r="H2343" s="6" t="s">
        <v>17007</v>
      </c>
      <c r="I2343">
        <v>1</v>
      </c>
      <c r="J2343">
        <v>33265</v>
      </c>
      <c r="K2343">
        <v>7</v>
      </c>
      <c r="L2343" s="55">
        <v>44223</v>
      </c>
      <c r="M2343" s="6" t="s">
        <v>16765</v>
      </c>
      <c r="N2343" s="55">
        <v>44734</v>
      </c>
      <c r="O2343">
        <v>628699</v>
      </c>
      <c r="P2343" s="6" t="s">
        <v>16777</v>
      </c>
      <c r="Q2343" s="6" t="s">
        <v>20452</v>
      </c>
      <c r="R2343">
        <v>1</v>
      </c>
      <c r="S2343">
        <v>0</v>
      </c>
      <c r="T2343">
        <v>-1</v>
      </c>
      <c r="U2343">
        <v>1687</v>
      </c>
      <c r="V2343" s="6" t="s">
        <v>16945</v>
      </c>
      <c r="W2343" s="6" t="s">
        <v>16995</v>
      </c>
      <c r="X2343" s="55">
        <v>44665</v>
      </c>
      <c r="Y2343">
        <v>50000</v>
      </c>
      <c r="Z2343">
        <v>6990.94</v>
      </c>
      <c r="AA2343" s="6" t="s">
        <v>20236</v>
      </c>
      <c r="AB2343" s="6" t="s">
        <v>16947</v>
      </c>
      <c r="AD2343" s="6" t="s">
        <v>16948</v>
      </c>
      <c r="AE2343">
        <v>52846</v>
      </c>
      <c r="AF2343">
        <v>47804</v>
      </c>
      <c r="AG2343" s="6" t="s">
        <v>16949</v>
      </c>
      <c r="AH2343" s="6" t="s">
        <v>16950</v>
      </c>
      <c r="AI2343" s="6" t="s">
        <v>16951</v>
      </c>
      <c r="AJ2343" s="6" t="s">
        <v>16765</v>
      </c>
      <c r="AK2343" s="6" t="s">
        <v>16765</v>
      </c>
      <c r="AL2343" s="6" t="s">
        <v>16765</v>
      </c>
      <c r="AM2343" s="6" t="s">
        <v>16952</v>
      </c>
      <c r="AN2343">
        <v>0</v>
      </c>
      <c r="AO2343" s="55">
        <v>44665</v>
      </c>
      <c r="AP2343" s="6" t="s">
        <v>16953</v>
      </c>
      <c r="AQ2343">
        <v>0</v>
      </c>
      <c r="AR2343" s="6" t="s">
        <v>16997</v>
      </c>
      <c r="AS2343" s="6" t="s">
        <v>16955</v>
      </c>
      <c r="AT2343" s="6" t="s">
        <v>16947</v>
      </c>
      <c r="AU2343">
        <v>0</v>
      </c>
      <c r="AV2343">
        <v>0</v>
      </c>
      <c r="AW2343" s="6" t="s">
        <v>16956</v>
      </c>
      <c r="AX2343" s="6" t="s">
        <v>20077</v>
      </c>
      <c r="AY2343" s="6" t="s">
        <v>16765</v>
      </c>
      <c r="AZ2343" s="6" t="s">
        <v>16958</v>
      </c>
      <c r="BA2343" s="6" t="s">
        <v>16765</v>
      </c>
      <c r="BB2343" s="6" t="s">
        <v>16959</v>
      </c>
      <c r="BC2343" s="6" t="s">
        <v>16765</v>
      </c>
      <c r="BD2343" s="6" t="s">
        <v>16960</v>
      </c>
      <c r="BE2343" s="6" t="s">
        <v>16961</v>
      </c>
      <c r="BF2343" s="6" t="s">
        <v>13575</v>
      </c>
      <c r="BG2343" s="6" t="s">
        <v>13575</v>
      </c>
      <c r="BH2343" s="6" t="s">
        <v>16959</v>
      </c>
      <c r="BI2343">
        <v>0</v>
      </c>
      <c r="BJ2343" s="6" t="s">
        <v>16958</v>
      </c>
      <c r="BK2343">
        <v>0</v>
      </c>
      <c r="BL2343" s="6" t="s">
        <v>315</v>
      </c>
      <c r="BM2343" s="56">
        <f>COUNTIF($B$2:B2343,B2343)</f>
        <v>5</v>
      </c>
      <c r="BN2343" s="6" t="str">
        <f t="shared" si="36"/>
        <v>17297-5</v>
      </c>
    </row>
    <row r="2344" spans="1:66" x14ac:dyDescent="0.25">
      <c r="A2344">
        <v>1</v>
      </c>
      <c r="B2344">
        <v>17302</v>
      </c>
      <c r="C2344" s="6" t="s">
        <v>20455</v>
      </c>
      <c r="D2344">
        <v>5</v>
      </c>
      <c r="E2344">
        <v>1</v>
      </c>
      <c r="F2344">
        <v>10</v>
      </c>
      <c r="G2344">
        <v>109</v>
      </c>
      <c r="H2344" s="6" t="s">
        <v>16943</v>
      </c>
      <c r="I2344">
        <v>1</v>
      </c>
      <c r="J2344">
        <v>987572</v>
      </c>
      <c r="K2344">
        <v>6</v>
      </c>
      <c r="L2344" s="55">
        <v>44140</v>
      </c>
      <c r="M2344" s="6" t="s">
        <v>16765</v>
      </c>
      <c r="N2344" s="55">
        <v>44782</v>
      </c>
      <c r="O2344">
        <v>118197</v>
      </c>
      <c r="P2344" s="6" t="s">
        <v>16782</v>
      </c>
      <c r="Q2344" s="6" t="s">
        <v>16973</v>
      </c>
      <c r="R2344">
        <v>20</v>
      </c>
      <c r="S2344">
        <v>0</v>
      </c>
      <c r="T2344">
        <v>-20</v>
      </c>
      <c r="U2344">
        <v>2330.0700000000002</v>
      </c>
      <c r="V2344" s="6" t="s">
        <v>16974</v>
      </c>
      <c r="W2344" s="6" t="s">
        <v>16946</v>
      </c>
      <c r="X2344" s="55">
        <v>44663</v>
      </c>
      <c r="Y2344">
        <v>40000</v>
      </c>
      <c r="Z2344">
        <v>2370.2399999999998</v>
      </c>
      <c r="AA2344" s="6" t="s">
        <v>16885</v>
      </c>
      <c r="AB2344" s="6" t="s">
        <v>16947</v>
      </c>
      <c r="AD2344" s="6" t="s">
        <v>16765</v>
      </c>
      <c r="AE2344">
        <v>52611</v>
      </c>
      <c r="AF2344">
        <v>47621</v>
      </c>
      <c r="AG2344" s="6" t="s">
        <v>16973</v>
      </c>
      <c r="AH2344" s="6" t="s">
        <v>16950</v>
      </c>
      <c r="AI2344" s="6" t="s">
        <v>16951</v>
      </c>
      <c r="AJ2344" s="6" t="s">
        <v>16765</v>
      </c>
      <c r="AK2344" s="6" t="s">
        <v>16765</v>
      </c>
      <c r="AL2344" s="6" t="s">
        <v>16765</v>
      </c>
      <c r="AM2344" s="6" t="s">
        <v>16952</v>
      </c>
      <c r="AN2344">
        <v>0</v>
      </c>
      <c r="AO2344" s="55">
        <v>44663</v>
      </c>
      <c r="AP2344" s="6" t="s">
        <v>16953</v>
      </c>
      <c r="AQ2344">
        <v>0</v>
      </c>
      <c r="AR2344" s="6" t="s">
        <v>16975</v>
      </c>
      <c r="AS2344" s="6" t="s">
        <v>16955</v>
      </c>
      <c r="AT2344" s="6" t="s">
        <v>16947</v>
      </c>
      <c r="AU2344">
        <v>0</v>
      </c>
      <c r="AV2344">
        <v>0</v>
      </c>
      <c r="AW2344" s="6" t="s">
        <v>16956</v>
      </c>
      <c r="AX2344" s="6" t="s">
        <v>17616</v>
      </c>
      <c r="AY2344" s="6" t="s">
        <v>16765</v>
      </c>
      <c r="AZ2344" s="6" t="s">
        <v>16958</v>
      </c>
      <c r="BA2344" s="6" t="s">
        <v>16765</v>
      </c>
      <c r="BB2344" s="6" t="s">
        <v>16959</v>
      </c>
      <c r="BC2344" s="6" t="s">
        <v>16765</v>
      </c>
      <c r="BD2344" s="6" t="s">
        <v>16960</v>
      </c>
      <c r="BE2344" s="6" t="s">
        <v>16961</v>
      </c>
      <c r="BF2344" s="6" t="s">
        <v>13575</v>
      </c>
      <c r="BG2344" s="6" t="s">
        <v>13575</v>
      </c>
      <c r="BH2344" s="6" t="s">
        <v>16959</v>
      </c>
      <c r="BI2344">
        <v>0</v>
      </c>
      <c r="BJ2344" s="6" t="s">
        <v>16958</v>
      </c>
      <c r="BK2344">
        <v>0</v>
      </c>
      <c r="BL2344" s="6" t="s">
        <v>315</v>
      </c>
      <c r="BM2344" s="56">
        <f>COUNTIF($B$2:B2344,B2344)</f>
        <v>1</v>
      </c>
      <c r="BN2344" s="6" t="str">
        <f t="shared" si="36"/>
        <v>17302-1</v>
      </c>
    </row>
    <row r="2345" spans="1:66" x14ac:dyDescent="0.25">
      <c r="A2345">
        <v>1</v>
      </c>
      <c r="B2345">
        <v>17302</v>
      </c>
      <c r="C2345" s="6" t="s">
        <v>20455</v>
      </c>
      <c r="D2345">
        <v>5</v>
      </c>
      <c r="E2345">
        <v>1</v>
      </c>
      <c r="F2345">
        <v>10</v>
      </c>
      <c r="G2345">
        <v>109</v>
      </c>
      <c r="H2345" s="6" t="s">
        <v>16943</v>
      </c>
      <c r="I2345">
        <v>1</v>
      </c>
      <c r="J2345">
        <v>987573</v>
      </c>
      <c r="K2345">
        <v>6</v>
      </c>
      <c r="L2345" s="55">
        <v>44140</v>
      </c>
      <c r="M2345" s="6" t="s">
        <v>16765</v>
      </c>
      <c r="N2345" s="55">
        <v>44782</v>
      </c>
      <c r="O2345">
        <v>118784</v>
      </c>
      <c r="P2345" s="6" t="s">
        <v>16764</v>
      </c>
      <c r="Q2345" s="6" t="s">
        <v>20456</v>
      </c>
      <c r="R2345">
        <v>1</v>
      </c>
      <c r="S2345">
        <v>0</v>
      </c>
      <c r="T2345">
        <v>-1</v>
      </c>
      <c r="U2345">
        <v>1651</v>
      </c>
      <c r="V2345" s="6" t="s">
        <v>16945</v>
      </c>
      <c r="W2345" s="6" t="s">
        <v>16946</v>
      </c>
      <c r="X2345" s="55">
        <v>44663</v>
      </c>
      <c r="Y2345">
        <v>40000</v>
      </c>
      <c r="Z2345">
        <v>2370.2399999999998</v>
      </c>
      <c r="AA2345" s="6" t="s">
        <v>16885</v>
      </c>
      <c r="AB2345" s="6" t="s">
        <v>16947</v>
      </c>
      <c r="AD2345" s="6" t="s">
        <v>16948</v>
      </c>
      <c r="AE2345">
        <v>52612</v>
      </c>
      <c r="AF2345">
        <v>47616</v>
      </c>
      <c r="AG2345" s="6" t="s">
        <v>16949</v>
      </c>
      <c r="AH2345" s="6" t="s">
        <v>16950</v>
      </c>
      <c r="AI2345" s="6" t="s">
        <v>16951</v>
      </c>
      <c r="AJ2345" s="6" t="s">
        <v>16765</v>
      </c>
      <c r="AK2345" s="6" t="s">
        <v>16765</v>
      </c>
      <c r="AL2345" s="6" t="s">
        <v>16765</v>
      </c>
      <c r="AM2345" s="6" t="s">
        <v>16952</v>
      </c>
      <c r="AN2345">
        <v>0</v>
      </c>
      <c r="AO2345" s="55">
        <v>44663</v>
      </c>
      <c r="AP2345" s="6" t="s">
        <v>16953</v>
      </c>
      <c r="AQ2345">
        <v>0</v>
      </c>
      <c r="AR2345" s="6" t="s">
        <v>16954</v>
      </c>
      <c r="AS2345" s="6" t="s">
        <v>16955</v>
      </c>
      <c r="AT2345" s="6" t="s">
        <v>16947</v>
      </c>
      <c r="AU2345">
        <v>0</v>
      </c>
      <c r="AV2345">
        <v>0</v>
      </c>
      <c r="AW2345" s="6" t="s">
        <v>16956</v>
      </c>
      <c r="AX2345" s="6" t="s">
        <v>17616</v>
      </c>
      <c r="AY2345" s="6" t="s">
        <v>16765</v>
      </c>
      <c r="AZ2345" s="6" t="s">
        <v>16958</v>
      </c>
      <c r="BA2345" s="6" t="s">
        <v>16765</v>
      </c>
      <c r="BB2345" s="6" t="s">
        <v>16959</v>
      </c>
      <c r="BC2345" s="6" t="s">
        <v>16765</v>
      </c>
      <c r="BD2345" s="6" t="s">
        <v>16960</v>
      </c>
      <c r="BE2345" s="6" t="s">
        <v>16961</v>
      </c>
      <c r="BF2345" s="6" t="s">
        <v>13575</v>
      </c>
      <c r="BG2345" s="6" t="s">
        <v>13575</v>
      </c>
      <c r="BH2345" s="6" t="s">
        <v>16959</v>
      </c>
      <c r="BI2345">
        <v>0</v>
      </c>
      <c r="BJ2345" s="6" t="s">
        <v>16958</v>
      </c>
      <c r="BK2345">
        <v>0</v>
      </c>
      <c r="BL2345" s="6" t="s">
        <v>315</v>
      </c>
      <c r="BM2345" s="56">
        <f>COUNTIF($B$2:B2345,B2345)</f>
        <v>2</v>
      </c>
      <c r="BN2345" s="6" t="str">
        <f t="shared" si="36"/>
        <v>17302-2</v>
      </c>
    </row>
    <row r="2346" spans="1:66" x14ac:dyDescent="0.25">
      <c r="A2346">
        <v>1</v>
      </c>
      <c r="B2346">
        <v>17302</v>
      </c>
      <c r="C2346" s="6" t="s">
        <v>20455</v>
      </c>
      <c r="D2346">
        <v>5</v>
      </c>
      <c r="E2346">
        <v>1</v>
      </c>
      <c r="F2346">
        <v>10</v>
      </c>
      <c r="G2346">
        <v>109</v>
      </c>
      <c r="H2346" s="6" t="s">
        <v>16943</v>
      </c>
      <c r="I2346">
        <v>1</v>
      </c>
      <c r="J2346">
        <v>987574</v>
      </c>
      <c r="K2346">
        <v>6</v>
      </c>
      <c r="L2346" s="55">
        <v>44140</v>
      </c>
      <c r="M2346" s="6" t="s">
        <v>16765</v>
      </c>
      <c r="N2346" s="55">
        <v>44782</v>
      </c>
      <c r="O2346">
        <v>118784</v>
      </c>
      <c r="P2346" s="6" t="s">
        <v>16764</v>
      </c>
      <c r="Q2346" s="6" t="s">
        <v>20457</v>
      </c>
      <c r="R2346">
        <v>1</v>
      </c>
      <c r="S2346">
        <v>0</v>
      </c>
      <c r="T2346">
        <v>-1</v>
      </c>
      <c r="U2346">
        <v>1651</v>
      </c>
      <c r="V2346" s="6" t="s">
        <v>16945</v>
      </c>
      <c r="W2346" s="6" t="s">
        <v>16946</v>
      </c>
      <c r="X2346" s="55">
        <v>44663</v>
      </c>
      <c r="Y2346">
        <v>40000</v>
      </c>
      <c r="Z2346">
        <v>2370.2399999999998</v>
      </c>
      <c r="AA2346" s="6" t="s">
        <v>16885</v>
      </c>
      <c r="AB2346" s="6" t="s">
        <v>16947</v>
      </c>
      <c r="AD2346" s="6" t="s">
        <v>16948</v>
      </c>
      <c r="AE2346">
        <v>52613</v>
      </c>
      <c r="AF2346">
        <v>47617</v>
      </c>
      <c r="AG2346" s="6" t="s">
        <v>16949</v>
      </c>
      <c r="AH2346" s="6" t="s">
        <v>16950</v>
      </c>
      <c r="AI2346" s="6" t="s">
        <v>16951</v>
      </c>
      <c r="AJ2346" s="6" t="s">
        <v>16765</v>
      </c>
      <c r="AK2346" s="6" t="s">
        <v>16765</v>
      </c>
      <c r="AL2346" s="6" t="s">
        <v>16765</v>
      </c>
      <c r="AM2346" s="6" t="s">
        <v>16952</v>
      </c>
      <c r="AN2346">
        <v>0</v>
      </c>
      <c r="AO2346" s="55">
        <v>44663</v>
      </c>
      <c r="AP2346" s="6" t="s">
        <v>16953</v>
      </c>
      <c r="AQ2346">
        <v>0</v>
      </c>
      <c r="AR2346" s="6" t="s">
        <v>16954</v>
      </c>
      <c r="AS2346" s="6" t="s">
        <v>16955</v>
      </c>
      <c r="AT2346" s="6" t="s">
        <v>16947</v>
      </c>
      <c r="AU2346">
        <v>0</v>
      </c>
      <c r="AV2346">
        <v>0</v>
      </c>
      <c r="AW2346" s="6" t="s">
        <v>16956</v>
      </c>
      <c r="AX2346" s="6" t="s">
        <v>17616</v>
      </c>
      <c r="AY2346" s="6" t="s">
        <v>16765</v>
      </c>
      <c r="AZ2346" s="6" t="s">
        <v>16958</v>
      </c>
      <c r="BA2346" s="6" t="s">
        <v>16765</v>
      </c>
      <c r="BB2346" s="6" t="s">
        <v>16959</v>
      </c>
      <c r="BC2346" s="6" t="s">
        <v>16765</v>
      </c>
      <c r="BD2346" s="6" t="s">
        <v>16960</v>
      </c>
      <c r="BE2346" s="6" t="s">
        <v>16961</v>
      </c>
      <c r="BF2346" s="6" t="s">
        <v>13575</v>
      </c>
      <c r="BG2346" s="6" t="s">
        <v>13575</v>
      </c>
      <c r="BH2346" s="6" t="s">
        <v>16959</v>
      </c>
      <c r="BI2346">
        <v>0</v>
      </c>
      <c r="BJ2346" s="6" t="s">
        <v>16958</v>
      </c>
      <c r="BK2346">
        <v>0</v>
      </c>
      <c r="BL2346" s="6" t="s">
        <v>315</v>
      </c>
      <c r="BM2346" s="56">
        <f>COUNTIF($B$2:B2346,B2346)</f>
        <v>3</v>
      </c>
      <c r="BN2346" s="6" t="str">
        <f t="shared" si="36"/>
        <v>17302-3</v>
      </c>
    </row>
    <row r="2347" spans="1:66" x14ac:dyDescent="0.25">
      <c r="A2347">
        <v>1</v>
      </c>
      <c r="B2347">
        <v>17302</v>
      </c>
      <c r="C2347" s="6" t="s">
        <v>20455</v>
      </c>
      <c r="D2347">
        <v>5</v>
      </c>
      <c r="E2347">
        <v>1</v>
      </c>
      <c r="F2347">
        <v>10</v>
      </c>
      <c r="G2347">
        <v>109</v>
      </c>
      <c r="H2347" s="6" t="s">
        <v>16943</v>
      </c>
      <c r="I2347">
        <v>1</v>
      </c>
      <c r="J2347">
        <v>987575</v>
      </c>
      <c r="K2347">
        <v>6</v>
      </c>
      <c r="L2347" s="55">
        <v>44140</v>
      </c>
      <c r="M2347" s="6" t="s">
        <v>16765</v>
      </c>
      <c r="N2347" s="55">
        <v>44782</v>
      </c>
      <c r="O2347">
        <v>118784</v>
      </c>
      <c r="P2347" s="6" t="s">
        <v>16764</v>
      </c>
      <c r="Q2347" s="6" t="s">
        <v>20458</v>
      </c>
      <c r="R2347">
        <v>1</v>
      </c>
      <c r="S2347">
        <v>0</v>
      </c>
      <c r="T2347">
        <v>-1</v>
      </c>
      <c r="U2347">
        <v>1651</v>
      </c>
      <c r="V2347" s="6" t="s">
        <v>16945</v>
      </c>
      <c r="W2347" s="6" t="s">
        <v>16946</v>
      </c>
      <c r="X2347" s="55">
        <v>44663</v>
      </c>
      <c r="Y2347">
        <v>40000</v>
      </c>
      <c r="Z2347">
        <v>2370.2399999999998</v>
      </c>
      <c r="AA2347" s="6" t="s">
        <v>16885</v>
      </c>
      <c r="AB2347" s="6" t="s">
        <v>16947</v>
      </c>
      <c r="AD2347" s="6" t="s">
        <v>16948</v>
      </c>
      <c r="AE2347">
        <v>52614</v>
      </c>
      <c r="AF2347">
        <v>47618</v>
      </c>
      <c r="AG2347" s="6" t="s">
        <v>16949</v>
      </c>
      <c r="AH2347" s="6" t="s">
        <v>16950</v>
      </c>
      <c r="AI2347" s="6" t="s">
        <v>16951</v>
      </c>
      <c r="AJ2347" s="6" t="s">
        <v>16765</v>
      </c>
      <c r="AK2347" s="6" t="s">
        <v>16765</v>
      </c>
      <c r="AL2347" s="6" t="s">
        <v>16765</v>
      </c>
      <c r="AM2347" s="6" t="s">
        <v>16952</v>
      </c>
      <c r="AN2347">
        <v>0</v>
      </c>
      <c r="AO2347" s="55">
        <v>44663</v>
      </c>
      <c r="AP2347" s="6" t="s">
        <v>16953</v>
      </c>
      <c r="AQ2347">
        <v>0</v>
      </c>
      <c r="AR2347" s="6" t="s">
        <v>16954</v>
      </c>
      <c r="AS2347" s="6" t="s">
        <v>16955</v>
      </c>
      <c r="AT2347" s="6" t="s">
        <v>16947</v>
      </c>
      <c r="AU2347">
        <v>0</v>
      </c>
      <c r="AV2347">
        <v>0</v>
      </c>
      <c r="AW2347" s="6" t="s">
        <v>16956</v>
      </c>
      <c r="AX2347" s="6" t="s">
        <v>17616</v>
      </c>
      <c r="AY2347" s="6" t="s">
        <v>16765</v>
      </c>
      <c r="AZ2347" s="6" t="s">
        <v>16958</v>
      </c>
      <c r="BA2347" s="6" t="s">
        <v>16765</v>
      </c>
      <c r="BB2347" s="6" t="s">
        <v>16959</v>
      </c>
      <c r="BC2347" s="6" t="s">
        <v>16765</v>
      </c>
      <c r="BD2347" s="6" t="s">
        <v>16960</v>
      </c>
      <c r="BE2347" s="6" t="s">
        <v>16961</v>
      </c>
      <c r="BF2347" s="6" t="s">
        <v>13575</v>
      </c>
      <c r="BG2347" s="6" t="s">
        <v>13575</v>
      </c>
      <c r="BH2347" s="6" t="s">
        <v>16959</v>
      </c>
      <c r="BI2347">
        <v>0</v>
      </c>
      <c r="BJ2347" s="6" t="s">
        <v>16958</v>
      </c>
      <c r="BK2347">
        <v>0</v>
      </c>
      <c r="BL2347" s="6" t="s">
        <v>315</v>
      </c>
      <c r="BM2347" s="56">
        <f>COUNTIF($B$2:B2347,B2347)</f>
        <v>4</v>
      </c>
      <c r="BN2347" s="6" t="str">
        <f t="shared" si="36"/>
        <v>17302-4</v>
      </c>
    </row>
    <row r="2348" spans="1:66" x14ac:dyDescent="0.25">
      <c r="A2348">
        <v>1</v>
      </c>
      <c r="B2348">
        <v>17302</v>
      </c>
      <c r="C2348" s="6" t="s">
        <v>20455</v>
      </c>
      <c r="D2348">
        <v>5</v>
      </c>
      <c r="E2348">
        <v>1</v>
      </c>
      <c r="F2348">
        <v>10</v>
      </c>
      <c r="G2348">
        <v>109</v>
      </c>
      <c r="H2348" s="6" t="s">
        <v>16943</v>
      </c>
      <c r="I2348">
        <v>1</v>
      </c>
      <c r="J2348">
        <v>987576</v>
      </c>
      <c r="K2348">
        <v>6</v>
      </c>
      <c r="L2348" s="55">
        <v>44140</v>
      </c>
      <c r="M2348" s="6" t="s">
        <v>16765</v>
      </c>
      <c r="N2348" s="55">
        <v>44782</v>
      </c>
      <c r="O2348">
        <v>118784</v>
      </c>
      <c r="P2348" s="6" t="s">
        <v>16764</v>
      </c>
      <c r="Q2348" s="6" t="s">
        <v>20459</v>
      </c>
      <c r="R2348">
        <v>1</v>
      </c>
      <c r="S2348">
        <v>0</v>
      </c>
      <c r="T2348">
        <v>-1</v>
      </c>
      <c r="U2348">
        <v>1651</v>
      </c>
      <c r="V2348" s="6" t="s">
        <v>16945</v>
      </c>
      <c r="W2348" s="6" t="s">
        <v>16946</v>
      </c>
      <c r="X2348" s="55">
        <v>44663</v>
      </c>
      <c r="Y2348">
        <v>40000</v>
      </c>
      <c r="Z2348">
        <v>2370.2399999999998</v>
      </c>
      <c r="AA2348" s="6" t="s">
        <v>16885</v>
      </c>
      <c r="AB2348" s="6" t="s">
        <v>16947</v>
      </c>
      <c r="AD2348" s="6" t="s">
        <v>16948</v>
      </c>
      <c r="AE2348">
        <v>52615</v>
      </c>
      <c r="AF2348">
        <v>47619</v>
      </c>
      <c r="AG2348" s="6" t="s">
        <v>16949</v>
      </c>
      <c r="AH2348" s="6" t="s">
        <v>16950</v>
      </c>
      <c r="AI2348" s="6" t="s">
        <v>16951</v>
      </c>
      <c r="AJ2348" s="6" t="s">
        <v>16765</v>
      </c>
      <c r="AK2348" s="6" t="s">
        <v>16765</v>
      </c>
      <c r="AL2348" s="6" t="s">
        <v>16765</v>
      </c>
      <c r="AM2348" s="6" t="s">
        <v>16952</v>
      </c>
      <c r="AN2348">
        <v>0</v>
      </c>
      <c r="AO2348" s="55">
        <v>44663</v>
      </c>
      <c r="AP2348" s="6" t="s">
        <v>16953</v>
      </c>
      <c r="AQ2348">
        <v>0</v>
      </c>
      <c r="AR2348" s="6" t="s">
        <v>16954</v>
      </c>
      <c r="AS2348" s="6" t="s">
        <v>16955</v>
      </c>
      <c r="AT2348" s="6" t="s">
        <v>16947</v>
      </c>
      <c r="AU2348">
        <v>0</v>
      </c>
      <c r="AV2348">
        <v>0</v>
      </c>
      <c r="AW2348" s="6" t="s">
        <v>16956</v>
      </c>
      <c r="AX2348" s="6" t="s">
        <v>17616</v>
      </c>
      <c r="AY2348" s="6" t="s">
        <v>16765</v>
      </c>
      <c r="AZ2348" s="6" t="s">
        <v>16958</v>
      </c>
      <c r="BA2348" s="6" t="s">
        <v>16765</v>
      </c>
      <c r="BB2348" s="6" t="s">
        <v>16959</v>
      </c>
      <c r="BC2348" s="6" t="s">
        <v>16765</v>
      </c>
      <c r="BD2348" s="6" t="s">
        <v>16960</v>
      </c>
      <c r="BE2348" s="6" t="s">
        <v>16961</v>
      </c>
      <c r="BF2348" s="6" t="s">
        <v>13575</v>
      </c>
      <c r="BG2348" s="6" t="s">
        <v>13575</v>
      </c>
      <c r="BH2348" s="6" t="s">
        <v>16959</v>
      </c>
      <c r="BI2348">
        <v>0</v>
      </c>
      <c r="BJ2348" s="6" t="s">
        <v>16958</v>
      </c>
      <c r="BK2348">
        <v>0</v>
      </c>
      <c r="BL2348" s="6" t="s">
        <v>315</v>
      </c>
      <c r="BM2348" s="56">
        <f>COUNTIF($B$2:B2348,B2348)</f>
        <v>5</v>
      </c>
      <c r="BN2348" s="6" t="str">
        <f t="shared" si="36"/>
        <v>17302-5</v>
      </c>
    </row>
    <row r="2349" spans="1:66" x14ac:dyDescent="0.25">
      <c r="A2349">
        <v>1</v>
      </c>
      <c r="B2349">
        <v>17302</v>
      </c>
      <c r="C2349" s="6" t="s">
        <v>20455</v>
      </c>
      <c r="D2349">
        <v>5</v>
      </c>
      <c r="E2349">
        <v>1</v>
      </c>
      <c r="F2349">
        <v>10</v>
      </c>
      <c r="G2349">
        <v>109</v>
      </c>
      <c r="H2349" s="6" t="s">
        <v>16943</v>
      </c>
      <c r="I2349">
        <v>1</v>
      </c>
      <c r="J2349">
        <v>987577</v>
      </c>
      <c r="K2349">
        <v>6</v>
      </c>
      <c r="L2349" s="55">
        <v>44140</v>
      </c>
      <c r="M2349" s="6" t="s">
        <v>16765</v>
      </c>
      <c r="N2349" s="55">
        <v>44782</v>
      </c>
      <c r="O2349">
        <v>118784</v>
      </c>
      <c r="P2349" s="6" t="s">
        <v>16764</v>
      </c>
      <c r="Q2349" s="6" t="s">
        <v>20460</v>
      </c>
      <c r="R2349">
        <v>1</v>
      </c>
      <c r="S2349">
        <v>0</v>
      </c>
      <c r="T2349">
        <v>-1</v>
      </c>
      <c r="U2349">
        <v>1651</v>
      </c>
      <c r="V2349" s="6" t="s">
        <v>16945</v>
      </c>
      <c r="W2349" s="6" t="s">
        <v>16946</v>
      </c>
      <c r="X2349" s="55">
        <v>44663</v>
      </c>
      <c r="Y2349">
        <v>40000</v>
      </c>
      <c r="Z2349">
        <v>2370.2399999999998</v>
      </c>
      <c r="AA2349" s="6" t="s">
        <v>16885</v>
      </c>
      <c r="AB2349" s="6" t="s">
        <v>16947</v>
      </c>
      <c r="AD2349" s="6" t="s">
        <v>16948</v>
      </c>
      <c r="AE2349">
        <v>52616</v>
      </c>
      <c r="AF2349">
        <v>47620</v>
      </c>
      <c r="AG2349" s="6" t="s">
        <v>16949</v>
      </c>
      <c r="AH2349" s="6" t="s">
        <v>16950</v>
      </c>
      <c r="AI2349" s="6" t="s">
        <v>16951</v>
      </c>
      <c r="AJ2349" s="6" t="s">
        <v>16765</v>
      </c>
      <c r="AK2349" s="6" t="s">
        <v>16765</v>
      </c>
      <c r="AL2349" s="6" t="s">
        <v>16765</v>
      </c>
      <c r="AM2349" s="6" t="s">
        <v>16952</v>
      </c>
      <c r="AN2349">
        <v>0</v>
      </c>
      <c r="AO2349" s="55">
        <v>44663</v>
      </c>
      <c r="AP2349" s="6" t="s">
        <v>16953</v>
      </c>
      <c r="AQ2349">
        <v>0</v>
      </c>
      <c r="AR2349" s="6" t="s">
        <v>16954</v>
      </c>
      <c r="AS2349" s="6" t="s">
        <v>16955</v>
      </c>
      <c r="AT2349" s="6" t="s">
        <v>16947</v>
      </c>
      <c r="AU2349">
        <v>0</v>
      </c>
      <c r="AV2349">
        <v>0</v>
      </c>
      <c r="AW2349" s="6" t="s">
        <v>16956</v>
      </c>
      <c r="AX2349" s="6" t="s">
        <v>17616</v>
      </c>
      <c r="AY2349" s="6" t="s">
        <v>16765</v>
      </c>
      <c r="AZ2349" s="6" t="s">
        <v>16958</v>
      </c>
      <c r="BA2349" s="6" t="s">
        <v>16765</v>
      </c>
      <c r="BB2349" s="6" t="s">
        <v>16959</v>
      </c>
      <c r="BC2349" s="6" t="s">
        <v>16765</v>
      </c>
      <c r="BD2349" s="6" t="s">
        <v>16960</v>
      </c>
      <c r="BE2349" s="6" t="s">
        <v>16961</v>
      </c>
      <c r="BF2349" s="6" t="s">
        <v>13575</v>
      </c>
      <c r="BG2349" s="6" t="s">
        <v>13575</v>
      </c>
      <c r="BH2349" s="6" t="s">
        <v>16959</v>
      </c>
      <c r="BI2349">
        <v>0</v>
      </c>
      <c r="BJ2349" s="6" t="s">
        <v>16958</v>
      </c>
      <c r="BK2349">
        <v>0</v>
      </c>
      <c r="BL2349" s="6" t="s">
        <v>315</v>
      </c>
      <c r="BM2349" s="56">
        <f>COUNTIF($B$2:B2349,B2349)</f>
        <v>6</v>
      </c>
      <c r="BN2349" s="6" t="str">
        <f t="shared" si="36"/>
        <v>17302-6</v>
      </c>
    </row>
    <row r="2350" spans="1:66" x14ac:dyDescent="0.25">
      <c r="A2350">
        <v>1</v>
      </c>
      <c r="B2350">
        <v>17309</v>
      </c>
      <c r="C2350" s="6" t="s">
        <v>20461</v>
      </c>
      <c r="D2350">
        <v>5</v>
      </c>
      <c r="E2350">
        <v>3</v>
      </c>
      <c r="F2350">
        <v>30</v>
      </c>
      <c r="G2350">
        <v>306</v>
      </c>
      <c r="H2350" s="6" t="s">
        <v>17007</v>
      </c>
      <c r="I2350">
        <v>1</v>
      </c>
      <c r="J2350">
        <v>5330</v>
      </c>
      <c r="K2350">
        <v>7</v>
      </c>
      <c r="L2350" s="55">
        <v>44173</v>
      </c>
      <c r="M2350" s="6" t="s">
        <v>16765</v>
      </c>
      <c r="N2350" s="55">
        <v>44799</v>
      </c>
      <c r="O2350">
        <v>126677</v>
      </c>
      <c r="P2350" s="6" t="s">
        <v>16766</v>
      </c>
      <c r="Q2350" s="6" t="s">
        <v>20462</v>
      </c>
      <c r="R2350">
        <v>1</v>
      </c>
      <c r="S2350">
        <v>0</v>
      </c>
      <c r="T2350">
        <v>-1</v>
      </c>
      <c r="U2350">
        <v>3237.25</v>
      </c>
      <c r="V2350" s="6" t="s">
        <v>16945</v>
      </c>
      <c r="W2350" s="6" t="s">
        <v>16946</v>
      </c>
      <c r="X2350" s="55">
        <v>44665</v>
      </c>
      <c r="Y2350">
        <v>30000</v>
      </c>
      <c r="Z2350">
        <v>0</v>
      </c>
      <c r="AA2350" s="6" t="s">
        <v>16765</v>
      </c>
      <c r="AB2350" s="6" t="s">
        <v>16947</v>
      </c>
      <c r="AD2350" s="6" t="s">
        <v>16948</v>
      </c>
      <c r="AE2350">
        <v>52721</v>
      </c>
      <c r="AF2350">
        <v>47709</v>
      </c>
      <c r="AG2350" s="6" t="s">
        <v>16949</v>
      </c>
      <c r="AH2350" s="6" t="s">
        <v>16950</v>
      </c>
      <c r="AI2350" s="6" t="s">
        <v>16951</v>
      </c>
      <c r="AJ2350" s="6" t="s">
        <v>16765</v>
      </c>
      <c r="AK2350" s="6" t="s">
        <v>16765</v>
      </c>
      <c r="AL2350" s="6" t="s">
        <v>16765</v>
      </c>
      <c r="AM2350" s="6" t="s">
        <v>16952</v>
      </c>
      <c r="AN2350">
        <v>0</v>
      </c>
      <c r="AO2350" s="55">
        <v>44665</v>
      </c>
      <c r="AP2350" s="6" t="s">
        <v>16953</v>
      </c>
      <c r="AQ2350">
        <v>0</v>
      </c>
      <c r="AR2350" s="6" t="s">
        <v>16954</v>
      </c>
      <c r="AS2350" s="6" t="s">
        <v>16955</v>
      </c>
      <c r="AT2350" s="6" t="s">
        <v>16947</v>
      </c>
      <c r="AU2350">
        <v>0</v>
      </c>
      <c r="AV2350">
        <v>0</v>
      </c>
      <c r="AW2350" s="6" t="s">
        <v>16956</v>
      </c>
      <c r="AX2350" s="6" t="s">
        <v>18233</v>
      </c>
      <c r="AY2350" s="6" t="s">
        <v>16765</v>
      </c>
      <c r="AZ2350" s="6" t="s">
        <v>16958</v>
      </c>
      <c r="BA2350" s="6" t="s">
        <v>16765</v>
      </c>
      <c r="BB2350" s="6" t="s">
        <v>16959</v>
      </c>
      <c r="BC2350" s="6" t="s">
        <v>16765</v>
      </c>
      <c r="BD2350" s="6" t="s">
        <v>16960</v>
      </c>
      <c r="BE2350" s="6" t="s">
        <v>16961</v>
      </c>
      <c r="BF2350" s="6" t="s">
        <v>13575</v>
      </c>
      <c r="BG2350" s="6" t="s">
        <v>13575</v>
      </c>
      <c r="BH2350" s="6" t="s">
        <v>16959</v>
      </c>
      <c r="BI2350">
        <v>0</v>
      </c>
      <c r="BJ2350" s="6" t="s">
        <v>16958</v>
      </c>
      <c r="BK2350">
        <v>0</v>
      </c>
      <c r="BL2350" s="6" t="s">
        <v>315</v>
      </c>
      <c r="BM2350" s="56">
        <f>COUNTIF($B$2:B2350,B2350)</f>
        <v>1</v>
      </c>
      <c r="BN2350" s="6" t="str">
        <f t="shared" si="36"/>
        <v>17309-1</v>
      </c>
    </row>
    <row r="2351" spans="1:66" x14ac:dyDescent="0.25">
      <c r="A2351">
        <v>1</v>
      </c>
      <c r="B2351">
        <v>17311</v>
      </c>
      <c r="C2351" s="6" t="s">
        <v>20463</v>
      </c>
      <c r="D2351">
        <v>5</v>
      </c>
      <c r="E2351">
        <v>1</v>
      </c>
      <c r="F2351">
        <v>10</v>
      </c>
      <c r="G2351">
        <v>102</v>
      </c>
      <c r="H2351" s="6" t="s">
        <v>17010</v>
      </c>
      <c r="I2351">
        <v>1</v>
      </c>
      <c r="J2351">
        <v>180284</v>
      </c>
      <c r="K2351">
        <v>7</v>
      </c>
      <c r="L2351" s="55">
        <v>44496</v>
      </c>
      <c r="M2351" s="6" t="s">
        <v>16765</v>
      </c>
      <c r="N2351" s="55">
        <v>44861</v>
      </c>
      <c r="O2351">
        <v>783178</v>
      </c>
      <c r="P2351" s="6" t="s">
        <v>16839</v>
      </c>
      <c r="Q2351" s="6" t="s">
        <v>20464</v>
      </c>
      <c r="R2351">
        <v>1</v>
      </c>
      <c r="S2351">
        <v>0</v>
      </c>
      <c r="T2351">
        <v>-1</v>
      </c>
      <c r="U2351">
        <v>1947.09</v>
      </c>
      <c r="V2351" s="6" t="s">
        <v>16945</v>
      </c>
      <c r="W2351" s="6" t="s">
        <v>16995</v>
      </c>
      <c r="X2351" s="55">
        <v>44655</v>
      </c>
      <c r="Y2351">
        <v>0</v>
      </c>
      <c r="Z2351">
        <v>196.37</v>
      </c>
      <c r="AA2351" s="6" t="s">
        <v>20465</v>
      </c>
      <c r="AB2351" s="6" t="s">
        <v>16947</v>
      </c>
      <c r="AD2351" s="6" t="s">
        <v>16948</v>
      </c>
      <c r="AE2351">
        <v>53667</v>
      </c>
      <c r="AF2351">
        <v>48478</v>
      </c>
      <c r="AG2351" s="6" t="s">
        <v>16949</v>
      </c>
      <c r="AH2351" s="6" t="s">
        <v>16950</v>
      </c>
      <c r="AI2351" s="6" t="s">
        <v>16951</v>
      </c>
      <c r="AJ2351" s="6" t="s">
        <v>16765</v>
      </c>
      <c r="AK2351" s="6" t="s">
        <v>16765</v>
      </c>
      <c r="AL2351" s="6" t="s">
        <v>16765</v>
      </c>
      <c r="AM2351" s="6" t="s">
        <v>16952</v>
      </c>
      <c r="AN2351">
        <v>0</v>
      </c>
      <c r="AO2351" s="55">
        <v>44655</v>
      </c>
      <c r="AP2351" s="6" t="s">
        <v>16953</v>
      </c>
      <c r="AQ2351">
        <v>0</v>
      </c>
      <c r="AR2351" s="6" t="s">
        <v>16997</v>
      </c>
      <c r="AS2351" s="6" t="s">
        <v>16955</v>
      </c>
      <c r="AT2351" s="6" t="s">
        <v>16947</v>
      </c>
      <c r="AU2351">
        <v>0</v>
      </c>
      <c r="AV2351">
        <v>0</v>
      </c>
      <c r="AW2351" s="6" t="s">
        <v>16956</v>
      </c>
      <c r="AX2351" s="6" t="s">
        <v>16765</v>
      </c>
      <c r="AY2351" s="6" t="s">
        <v>16765</v>
      </c>
      <c r="AZ2351" s="6" t="s">
        <v>16958</v>
      </c>
      <c r="BA2351" s="6" t="s">
        <v>16765</v>
      </c>
      <c r="BB2351" s="6" t="s">
        <v>16959</v>
      </c>
      <c r="BC2351" s="6" t="s">
        <v>16765</v>
      </c>
      <c r="BD2351" s="6" t="s">
        <v>16960</v>
      </c>
      <c r="BE2351" s="6" t="s">
        <v>16961</v>
      </c>
      <c r="BF2351" s="6" t="s">
        <v>13575</v>
      </c>
      <c r="BG2351" s="6" t="s">
        <v>13575</v>
      </c>
      <c r="BH2351" s="6" t="s">
        <v>16959</v>
      </c>
      <c r="BI2351">
        <v>0</v>
      </c>
      <c r="BJ2351" s="6" t="s">
        <v>16958</v>
      </c>
      <c r="BK2351">
        <v>0</v>
      </c>
      <c r="BL2351" s="6" t="s">
        <v>315</v>
      </c>
      <c r="BM2351" s="56">
        <f>COUNTIF($B$2:B2351,B2351)</f>
        <v>1</v>
      </c>
      <c r="BN2351" s="6" t="str">
        <f t="shared" si="36"/>
        <v>17311-1</v>
      </c>
    </row>
    <row r="2352" spans="1:66" x14ac:dyDescent="0.25">
      <c r="A2352">
        <v>1</v>
      </c>
      <c r="B2352">
        <v>17313</v>
      </c>
      <c r="C2352" s="6" t="s">
        <v>20466</v>
      </c>
      <c r="D2352">
        <v>5</v>
      </c>
      <c r="E2352">
        <v>3</v>
      </c>
      <c r="F2352">
        <v>30</v>
      </c>
      <c r="G2352">
        <v>304</v>
      </c>
      <c r="H2352" s="6" t="s">
        <v>16963</v>
      </c>
      <c r="I2352">
        <v>1</v>
      </c>
      <c r="J2352">
        <v>45442</v>
      </c>
      <c r="K2352">
        <v>7</v>
      </c>
      <c r="L2352" s="55">
        <v>44244</v>
      </c>
      <c r="M2352" s="6" t="s">
        <v>16765</v>
      </c>
      <c r="N2352" s="55">
        <v>44609</v>
      </c>
      <c r="O2352">
        <v>118750</v>
      </c>
      <c r="P2352" s="6" t="s">
        <v>16767</v>
      </c>
      <c r="Q2352" s="6" t="s">
        <v>20467</v>
      </c>
      <c r="R2352">
        <v>1</v>
      </c>
      <c r="S2352">
        <v>0</v>
      </c>
      <c r="T2352">
        <v>-1</v>
      </c>
      <c r="U2352">
        <v>1803.8</v>
      </c>
      <c r="V2352" s="6" t="s">
        <v>16945</v>
      </c>
      <c r="W2352" s="6" t="s">
        <v>16946</v>
      </c>
      <c r="X2352" s="55">
        <v>44663</v>
      </c>
      <c r="Y2352">
        <v>80000</v>
      </c>
      <c r="Z2352">
        <v>367.4</v>
      </c>
      <c r="AA2352" s="6" t="s">
        <v>16969</v>
      </c>
      <c r="AB2352" s="6" t="s">
        <v>16947</v>
      </c>
      <c r="AD2352" s="6" t="s">
        <v>16948</v>
      </c>
      <c r="AE2352">
        <v>52897</v>
      </c>
      <c r="AF2352">
        <v>47842</v>
      </c>
      <c r="AG2352" s="6" t="s">
        <v>16949</v>
      </c>
      <c r="AH2352" s="6" t="s">
        <v>16950</v>
      </c>
      <c r="AI2352" s="6" t="s">
        <v>16951</v>
      </c>
      <c r="AJ2352" s="6" t="s">
        <v>16765</v>
      </c>
      <c r="AK2352" s="6" t="s">
        <v>16765</v>
      </c>
      <c r="AL2352" s="6" t="s">
        <v>16765</v>
      </c>
      <c r="AM2352" s="6" t="s">
        <v>16952</v>
      </c>
      <c r="AN2352">
        <v>0</v>
      </c>
      <c r="AO2352" s="55">
        <v>44663</v>
      </c>
      <c r="AP2352" s="6" t="s">
        <v>16953</v>
      </c>
      <c r="AQ2352">
        <v>0</v>
      </c>
      <c r="AR2352" s="6" t="s">
        <v>16954</v>
      </c>
      <c r="AS2352" s="6" t="s">
        <v>16955</v>
      </c>
      <c r="AT2352" s="6" t="s">
        <v>16947</v>
      </c>
      <c r="AU2352">
        <v>0</v>
      </c>
      <c r="AV2352">
        <v>0</v>
      </c>
      <c r="AW2352" s="6" t="s">
        <v>16956</v>
      </c>
      <c r="AX2352" s="6" t="s">
        <v>17893</v>
      </c>
      <c r="AY2352" s="6" t="s">
        <v>16765</v>
      </c>
      <c r="AZ2352" s="6" t="s">
        <v>16958</v>
      </c>
      <c r="BA2352" s="6" t="s">
        <v>16765</v>
      </c>
      <c r="BB2352" s="6" t="s">
        <v>16959</v>
      </c>
      <c r="BC2352" s="6" t="s">
        <v>16765</v>
      </c>
      <c r="BD2352" s="6" t="s">
        <v>16960</v>
      </c>
      <c r="BE2352" s="6" t="s">
        <v>16961</v>
      </c>
      <c r="BF2352" s="6" t="s">
        <v>13575</v>
      </c>
      <c r="BG2352" s="6" t="s">
        <v>13575</v>
      </c>
      <c r="BH2352" s="6" t="s">
        <v>16959</v>
      </c>
      <c r="BI2352">
        <v>0</v>
      </c>
      <c r="BJ2352" s="6" t="s">
        <v>16958</v>
      </c>
      <c r="BK2352">
        <v>0</v>
      </c>
      <c r="BL2352" s="6" t="s">
        <v>315</v>
      </c>
      <c r="BM2352" s="56">
        <f>COUNTIF($B$2:B2352,B2352)</f>
        <v>1</v>
      </c>
      <c r="BN2352" s="6" t="str">
        <f t="shared" si="36"/>
        <v>17313-1</v>
      </c>
    </row>
    <row r="2353" spans="1:66" x14ac:dyDescent="0.25">
      <c r="A2353">
        <v>1</v>
      </c>
      <c r="B2353">
        <v>17325</v>
      </c>
      <c r="C2353" s="6" t="s">
        <v>20468</v>
      </c>
      <c r="D2353">
        <v>5</v>
      </c>
      <c r="E2353">
        <v>1</v>
      </c>
      <c r="F2353">
        <v>10</v>
      </c>
      <c r="G2353">
        <v>109</v>
      </c>
      <c r="H2353" s="6" t="s">
        <v>16963</v>
      </c>
      <c r="I2353">
        <v>1</v>
      </c>
      <c r="J2353">
        <v>992299</v>
      </c>
      <c r="K2353">
        <v>6</v>
      </c>
      <c r="L2353" s="55">
        <v>44148</v>
      </c>
      <c r="M2353" s="6" t="s">
        <v>16765</v>
      </c>
      <c r="N2353" s="55">
        <v>44782</v>
      </c>
      <c r="O2353">
        <v>628699</v>
      </c>
      <c r="P2353" s="6" t="s">
        <v>16777</v>
      </c>
      <c r="Q2353" s="6" t="s">
        <v>20469</v>
      </c>
      <c r="R2353">
        <v>1</v>
      </c>
      <c r="S2353">
        <v>0</v>
      </c>
      <c r="T2353">
        <v>-1</v>
      </c>
      <c r="U2353">
        <v>1687</v>
      </c>
      <c r="V2353" s="6" t="s">
        <v>16945</v>
      </c>
      <c r="W2353" s="6" t="s">
        <v>16946</v>
      </c>
      <c r="X2353" s="55">
        <v>44643</v>
      </c>
      <c r="Y2353">
        <v>0</v>
      </c>
      <c r="Z2353">
        <v>167.82</v>
      </c>
      <c r="AA2353" s="6" t="s">
        <v>17198</v>
      </c>
      <c r="AB2353" s="6" t="s">
        <v>16947</v>
      </c>
      <c r="AD2353" s="6" t="s">
        <v>16948</v>
      </c>
      <c r="AE2353">
        <v>52653</v>
      </c>
      <c r="AF2353">
        <v>47648</v>
      </c>
      <c r="AG2353" s="6" t="s">
        <v>16949</v>
      </c>
      <c r="AH2353" s="6" t="s">
        <v>16950</v>
      </c>
      <c r="AI2353" s="6" t="s">
        <v>16951</v>
      </c>
      <c r="AJ2353" s="6" t="s">
        <v>16765</v>
      </c>
      <c r="AK2353" s="6" t="s">
        <v>16765</v>
      </c>
      <c r="AL2353" s="6" t="s">
        <v>16765</v>
      </c>
      <c r="AM2353" s="6" t="s">
        <v>16952</v>
      </c>
      <c r="AN2353">
        <v>0</v>
      </c>
      <c r="AO2353" s="55">
        <v>44643</v>
      </c>
      <c r="AP2353" s="6" t="s">
        <v>16953</v>
      </c>
      <c r="AQ2353">
        <v>0</v>
      </c>
      <c r="AR2353" s="6" t="s">
        <v>16997</v>
      </c>
      <c r="AS2353" s="6" t="s">
        <v>16955</v>
      </c>
      <c r="AT2353" s="6" t="s">
        <v>16947</v>
      </c>
      <c r="AU2353">
        <v>0</v>
      </c>
      <c r="AV2353">
        <v>0</v>
      </c>
      <c r="AW2353" s="6" t="s">
        <v>16956</v>
      </c>
      <c r="AX2353" s="6" t="s">
        <v>20470</v>
      </c>
      <c r="AY2353" s="6" t="s">
        <v>16765</v>
      </c>
      <c r="AZ2353" s="6" t="s">
        <v>16958</v>
      </c>
      <c r="BA2353" s="6" t="s">
        <v>16765</v>
      </c>
      <c r="BB2353" s="6" t="s">
        <v>16959</v>
      </c>
      <c r="BC2353" s="6" t="s">
        <v>16765</v>
      </c>
      <c r="BD2353" s="6" t="s">
        <v>16960</v>
      </c>
      <c r="BE2353" s="6" t="s">
        <v>16961</v>
      </c>
      <c r="BF2353" s="6" t="s">
        <v>13575</v>
      </c>
      <c r="BG2353" s="6" t="s">
        <v>13575</v>
      </c>
      <c r="BH2353" s="6" t="s">
        <v>16959</v>
      </c>
      <c r="BI2353">
        <v>0</v>
      </c>
      <c r="BJ2353" s="6" t="s">
        <v>16958</v>
      </c>
      <c r="BK2353">
        <v>0</v>
      </c>
      <c r="BL2353" s="6" t="s">
        <v>315</v>
      </c>
      <c r="BM2353" s="56">
        <f>COUNTIF($B$2:B2353,B2353)</f>
        <v>1</v>
      </c>
      <c r="BN2353" s="6" t="str">
        <f t="shared" si="36"/>
        <v>17325-1</v>
      </c>
    </row>
    <row r="2354" spans="1:66" x14ac:dyDescent="0.25">
      <c r="A2354">
        <v>1</v>
      </c>
      <c r="B2354">
        <v>17331</v>
      </c>
      <c r="C2354" s="6" t="s">
        <v>20471</v>
      </c>
      <c r="D2354">
        <v>5</v>
      </c>
      <c r="E2354">
        <v>1</v>
      </c>
      <c r="F2354">
        <v>10</v>
      </c>
      <c r="G2354">
        <v>103</v>
      </c>
      <c r="H2354" s="6" t="s">
        <v>17007</v>
      </c>
      <c r="I2354">
        <v>1</v>
      </c>
      <c r="J2354">
        <v>39281</v>
      </c>
      <c r="K2354">
        <v>7</v>
      </c>
      <c r="L2354" s="55">
        <v>44232</v>
      </c>
      <c r="M2354" s="6" t="s">
        <v>16765</v>
      </c>
      <c r="N2354" s="55">
        <v>44597</v>
      </c>
      <c r="O2354">
        <v>118750</v>
      </c>
      <c r="P2354" s="6" t="s">
        <v>16767</v>
      </c>
      <c r="Q2354" s="6" t="s">
        <v>20472</v>
      </c>
      <c r="R2354">
        <v>1</v>
      </c>
      <c r="S2354">
        <v>0</v>
      </c>
      <c r="T2354">
        <v>-1</v>
      </c>
      <c r="U2354">
        <v>1803.8</v>
      </c>
      <c r="V2354" s="6" t="s">
        <v>16945</v>
      </c>
      <c r="W2354" s="6" t="s">
        <v>16946</v>
      </c>
      <c r="X2354" s="55">
        <v>44662</v>
      </c>
      <c r="Y2354">
        <v>90000</v>
      </c>
      <c r="Z2354">
        <v>0</v>
      </c>
      <c r="AA2354" s="6" t="s">
        <v>16765</v>
      </c>
      <c r="AB2354" s="6" t="s">
        <v>16947</v>
      </c>
      <c r="AD2354" s="6" t="s">
        <v>16948</v>
      </c>
      <c r="AE2354">
        <v>52866</v>
      </c>
      <c r="AF2354">
        <v>47818</v>
      </c>
      <c r="AG2354" s="6" t="s">
        <v>16949</v>
      </c>
      <c r="AH2354" s="6" t="s">
        <v>16950</v>
      </c>
      <c r="AI2354" s="6" t="s">
        <v>16951</v>
      </c>
      <c r="AJ2354" s="6" t="s">
        <v>16765</v>
      </c>
      <c r="AK2354" s="6" t="s">
        <v>16765</v>
      </c>
      <c r="AL2354" s="6" t="s">
        <v>16765</v>
      </c>
      <c r="AM2354" s="6" t="s">
        <v>16952</v>
      </c>
      <c r="AN2354">
        <v>0</v>
      </c>
      <c r="AO2354" s="55">
        <v>44662</v>
      </c>
      <c r="AP2354" s="6" t="s">
        <v>16953</v>
      </c>
      <c r="AQ2354">
        <v>0</v>
      </c>
      <c r="AR2354" s="6" t="s">
        <v>16954</v>
      </c>
      <c r="AS2354" s="6" t="s">
        <v>16955</v>
      </c>
      <c r="AT2354" s="6" t="s">
        <v>16947</v>
      </c>
      <c r="AU2354">
        <v>0</v>
      </c>
      <c r="AV2354">
        <v>0</v>
      </c>
      <c r="AW2354" s="6" t="s">
        <v>16956</v>
      </c>
      <c r="AX2354" s="6" t="s">
        <v>20473</v>
      </c>
      <c r="AY2354" s="6" t="s">
        <v>16765</v>
      </c>
      <c r="AZ2354" s="6" t="s">
        <v>16958</v>
      </c>
      <c r="BA2354" s="6" t="s">
        <v>16765</v>
      </c>
      <c r="BB2354" s="6" t="s">
        <v>16959</v>
      </c>
      <c r="BC2354" s="6" t="s">
        <v>16765</v>
      </c>
      <c r="BD2354" s="6" t="s">
        <v>16960</v>
      </c>
      <c r="BE2354" s="6" t="s">
        <v>16961</v>
      </c>
      <c r="BF2354" s="6" t="s">
        <v>13575</v>
      </c>
      <c r="BG2354" s="6" t="s">
        <v>13575</v>
      </c>
      <c r="BH2354" s="6" t="s">
        <v>16959</v>
      </c>
      <c r="BI2354">
        <v>0</v>
      </c>
      <c r="BJ2354" s="6" t="s">
        <v>16958</v>
      </c>
      <c r="BK2354">
        <v>0</v>
      </c>
      <c r="BL2354" s="6" t="s">
        <v>315</v>
      </c>
      <c r="BM2354" s="56">
        <f>COUNTIF($B$2:B2354,B2354)</f>
        <v>1</v>
      </c>
      <c r="BN2354" s="6" t="str">
        <f t="shared" si="36"/>
        <v>17331-1</v>
      </c>
    </row>
    <row r="2355" spans="1:66" x14ac:dyDescent="0.25">
      <c r="A2355">
        <v>1</v>
      </c>
      <c r="B2355">
        <v>17342</v>
      </c>
      <c r="C2355" s="6" t="s">
        <v>20474</v>
      </c>
      <c r="D2355">
        <v>5</v>
      </c>
      <c r="E2355">
        <v>2</v>
      </c>
      <c r="F2355">
        <v>20</v>
      </c>
      <c r="G2355">
        <v>203</v>
      </c>
      <c r="H2355" s="6" t="s">
        <v>16943</v>
      </c>
      <c r="I2355">
        <v>1</v>
      </c>
      <c r="J2355">
        <v>2951</v>
      </c>
      <c r="K2355">
        <v>7</v>
      </c>
      <c r="L2355" s="55">
        <v>44168</v>
      </c>
      <c r="M2355" s="6" t="s">
        <v>16765</v>
      </c>
      <c r="N2355" s="55">
        <v>44825</v>
      </c>
      <c r="O2355">
        <v>118755</v>
      </c>
      <c r="P2355" s="6" t="s">
        <v>16813</v>
      </c>
      <c r="Q2355" s="6" t="s">
        <v>20475</v>
      </c>
      <c r="R2355">
        <v>1</v>
      </c>
      <c r="S2355">
        <v>0</v>
      </c>
      <c r="T2355">
        <v>-1</v>
      </c>
      <c r="U2355">
        <v>2860</v>
      </c>
      <c r="V2355" s="6" t="s">
        <v>16945</v>
      </c>
      <c r="W2355" s="6" t="s">
        <v>16946</v>
      </c>
      <c r="X2355" s="55">
        <v>44665</v>
      </c>
      <c r="Y2355">
        <v>30000</v>
      </c>
      <c r="Z2355">
        <v>355.25</v>
      </c>
      <c r="AA2355" s="6" t="s">
        <v>16969</v>
      </c>
      <c r="AB2355" s="6" t="s">
        <v>16947</v>
      </c>
      <c r="AD2355" s="6" t="s">
        <v>16948</v>
      </c>
      <c r="AE2355">
        <v>52709</v>
      </c>
      <c r="AF2355">
        <v>47694</v>
      </c>
      <c r="AG2355" s="6" t="s">
        <v>16949</v>
      </c>
      <c r="AH2355" s="6" t="s">
        <v>16950</v>
      </c>
      <c r="AI2355" s="6" t="s">
        <v>16951</v>
      </c>
      <c r="AJ2355" s="6" t="s">
        <v>16765</v>
      </c>
      <c r="AK2355" s="6" t="s">
        <v>16765</v>
      </c>
      <c r="AL2355" s="6" t="s">
        <v>16765</v>
      </c>
      <c r="AM2355" s="6" t="s">
        <v>16952</v>
      </c>
      <c r="AN2355">
        <v>0</v>
      </c>
      <c r="AO2355" s="55">
        <v>44665</v>
      </c>
      <c r="AP2355" s="6" t="s">
        <v>16953</v>
      </c>
      <c r="AQ2355">
        <v>0</v>
      </c>
      <c r="AR2355" s="6" t="s">
        <v>16954</v>
      </c>
      <c r="AS2355" s="6" t="s">
        <v>16955</v>
      </c>
      <c r="AT2355" s="6" t="s">
        <v>16947</v>
      </c>
      <c r="AU2355">
        <v>0</v>
      </c>
      <c r="AV2355">
        <v>0</v>
      </c>
      <c r="AW2355" s="6" t="s">
        <v>16956</v>
      </c>
      <c r="AX2355" s="6" t="s">
        <v>18575</v>
      </c>
      <c r="AY2355" s="6" t="s">
        <v>16765</v>
      </c>
      <c r="AZ2355" s="6" t="s">
        <v>16958</v>
      </c>
      <c r="BA2355" s="6" t="s">
        <v>16765</v>
      </c>
      <c r="BB2355" s="6" t="s">
        <v>16959</v>
      </c>
      <c r="BC2355" s="6" t="s">
        <v>16765</v>
      </c>
      <c r="BD2355" s="6" t="s">
        <v>16960</v>
      </c>
      <c r="BE2355" s="6" t="s">
        <v>16961</v>
      </c>
      <c r="BF2355" s="6" t="s">
        <v>13575</v>
      </c>
      <c r="BG2355" s="6" t="s">
        <v>13575</v>
      </c>
      <c r="BH2355" s="6" t="s">
        <v>16959</v>
      </c>
      <c r="BI2355">
        <v>0</v>
      </c>
      <c r="BJ2355" s="6" t="s">
        <v>16958</v>
      </c>
      <c r="BK2355">
        <v>0</v>
      </c>
      <c r="BL2355" s="6" t="s">
        <v>315</v>
      </c>
      <c r="BM2355" s="56">
        <f>COUNTIF($B$2:B2355,B2355)</f>
        <v>1</v>
      </c>
      <c r="BN2355" s="6" t="str">
        <f t="shared" si="36"/>
        <v>17342-1</v>
      </c>
    </row>
    <row r="2356" spans="1:66" x14ac:dyDescent="0.25">
      <c r="A2356">
        <v>1</v>
      </c>
      <c r="B2356">
        <v>17342</v>
      </c>
      <c r="C2356" s="6" t="s">
        <v>20474</v>
      </c>
      <c r="D2356">
        <v>5</v>
      </c>
      <c r="E2356">
        <v>2</v>
      </c>
      <c r="F2356">
        <v>20</v>
      </c>
      <c r="G2356">
        <v>203</v>
      </c>
      <c r="H2356" s="6" t="s">
        <v>16943</v>
      </c>
      <c r="I2356">
        <v>1</v>
      </c>
      <c r="J2356">
        <v>204463</v>
      </c>
      <c r="K2356">
        <v>7</v>
      </c>
      <c r="L2356" s="55">
        <v>44539</v>
      </c>
      <c r="M2356" s="6" t="s">
        <v>16765</v>
      </c>
      <c r="N2356" s="55">
        <v>44904</v>
      </c>
      <c r="O2356">
        <v>211673</v>
      </c>
      <c r="P2356" s="6" t="s">
        <v>16812</v>
      </c>
      <c r="Q2356" s="6" t="s">
        <v>20476</v>
      </c>
      <c r="R2356">
        <v>1</v>
      </c>
      <c r="S2356">
        <v>0</v>
      </c>
      <c r="T2356">
        <v>-1</v>
      </c>
      <c r="U2356">
        <v>2745</v>
      </c>
      <c r="V2356" s="6" t="s">
        <v>16945</v>
      </c>
      <c r="W2356" s="6" t="s">
        <v>16946</v>
      </c>
      <c r="X2356" s="55">
        <v>44665</v>
      </c>
      <c r="Y2356">
        <v>30000</v>
      </c>
      <c r="Z2356">
        <v>355.25</v>
      </c>
      <c r="AA2356" s="6" t="s">
        <v>16969</v>
      </c>
      <c r="AB2356" s="6" t="s">
        <v>16947</v>
      </c>
      <c r="AD2356" s="6" t="s">
        <v>16948</v>
      </c>
      <c r="AE2356">
        <v>53854</v>
      </c>
      <c r="AF2356">
        <v>48645</v>
      </c>
      <c r="AG2356" s="6" t="s">
        <v>16949</v>
      </c>
      <c r="AH2356" s="6" t="s">
        <v>16950</v>
      </c>
      <c r="AI2356" s="6" t="s">
        <v>16951</v>
      </c>
      <c r="AJ2356" s="6" t="s">
        <v>16765</v>
      </c>
      <c r="AK2356" s="6" t="s">
        <v>16765</v>
      </c>
      <c r="AL2356" s="6" t="s">
        <v>16765</v>
      </c>
      <c r="AM2356" s="6" t="s">
        <v>16952</v>
      </c>
      <c r="AN2356">
        <v>0</v>
      </c>
      <c r="AO2356" s="55">
        <v>44665</v>
      </c>
      <c r="AP2356" s="6" t="s">
        <v>16953</v>
      </c>
      <c r="AQ2356">
        <v>0</v>
      </c>
      <c r="AR2356" s="6" t="s">
        <v>16954</v>
      </c>
      <c r="AS2356" s="6" t="s">
        <v>16955</v>
      </c>
      <c r="AT2356" s="6" t="s">
        <v>16947</v>
      </c>
      <c r="AU2356">
        <v>0</v>
      </c>
      <c r="AV2356">
        <v>0</v>
      </c>
      <c r="AW2356" s="6" t="s">
        <v>16956</v>
      </c>
      <c r="AX2356" s="6" t="s">
        <v>16765</v>
      </c>
      <c r="AY2356" s="6" t="s">
        <v>16765</v>
      </c>
      <c r="AZ2356" s="6" t="s">
        <v>16958</v>
      </c>
      <c r="BA2356" s="6" t="s">
        <v>16765</v>
      </c>
      <c r="BB2356" s="6" t="s">
        <v>16959</v>
      </c>
      <c r="BC2356" s="6" t="s">
        <v>16765</v>
      </c>
      <c r="BD2356" s="6" t="s">
        <v>16960</v>
      </c>
      <c r="BE2356" s="6" t="s">
        <v>16961</v>
      </c>
      <c r="BF2356" s="6" t="s">
        <v>13575</v>
      </c>
      <c r="BG2356" s="6" t="s">
        <v>13575</v>
      </c>
      <c r="BH2356" s="6" t="s">
        <v>16959</v>
      </c>
      <c r="BI2356">
        <v>0</v>
      </c>
      <c r="BJ2356" s="6" t="s">
        <v>16958</v>
      </c>
      <c r="BK2356">
        <v>0</v>
      </c>
      <c r="BL2356" s="6" t="s">
        <v>315</v>
      </c>
      <c r="BM2356" s="56">
        <f>COUNTIF($B$2:B2356,B2356)</f>
        <v>2</v>
      </c>
      <c r="BN2356" s="6" t="str">
        <f t="shared" si="36"/>
        <v>17342-2</v>
      </c>
    </row>
    <row r="2357" spans="1:66" x14ac:dyDescent="0.25">
      <c r="A2357">
        <v>1</v>
      </c>
      <c r="B2357">
        <v>17347</v>
      </c>
      <c r="C2357" s="6" t="s">
        <v>20477</v>
      </c>
      <c r="D2357">
        <v>5</v>
      </c>
      <c r="E2357">
        <v>1</v>
      </c>
      <c r="F2357">
        <v>10</v>
      </c>
      <c r="G2357">
        <v>108</v>
      </c>
      <c r="H2357" s="6" t="s">
        <v>16994</v>
      </c>
      <c r="I2357">
        <v>1</v>
      </c>
      <c r="J2357">
        <v>266553</v>
      </c>
      <c r="K2357">
        <v>7</v>
      </c>
      <c r="L2357" s="55">
        <v>44650</v>
      </c>
      <c r="M2357" s="6" t="s">
        <v>16765</v>
      </c>
      <c r="N2357" s="55">
        <v>45015</v>
      </c>
      <c r="O2357">
        <v>118754</v>
      </c>
      <c r="P2357" s="6" t="s">
        <v>16794</v>
      </c>
      <c r="Q2357" s="6" t="s">
        <v>20478</v>
      </c>
      <c r="R2357">
        <v>1</v>
      </c>
      <c r="S2357">
        <v>0</v>
      </c>
      <c r="T2357">
        <v>-1</v>
      </c>
      <c r="U2357">
        <v>1850</v>
      </c>
      <c r="V2357" s="6" t="s">
        <v>16945</v>
      </c>
      <c r="W2357" s="6" t="s">
        <v>16946</v>
      </c>
      <c r="X2357" s="55">
        <v>44667</v>
      </c>
      <c r="Y2357">
        <v>40000</v>
      </c>
      <c r="Z2357">
        <v>0</v>
      </c>
      <c r="AA2357" s="6" t="s">
        <v>16765</v>
      </c>
      <c r="AB2357" s="6" t="s">
        <v>16947</v>
      </c>
      <c r="AD2357" s="6" t="s">
        <v>16948</v>
      </c>
      <c r="AE2357">
        <v>54152</v>
      </c>
      <c r="AF2357">
        <v>48904</v>
      </c>
      <c r="AG2357" s="6" t="s">
        <v>16949</v>
      </c>
      <c r="AH2357" s="6" t="s">
        <v>16950</v>
      </c>
      <c r="AI2357" s="6" t="s">
        <v>16951</v>
      </c>
      <c r="AJ2357" s="6" t="s">
        <v>16765</v>
      </c>
      <c r="AK2357" s="6" t="s">
        <v>16765</v>
      </c>
      <c r="AL2357" s="6" t="s">
        <v>16765</v>
      </c>
      <c r="AM2357" s="6" t="s">
        <v>16952</v>
      </c>
      <c r="AN2357">
        <v>0</v>
      </c>
      <c r="AO2357" s="55">
        <v>44667</v>
      </c>
      <c r="AP2357" s="6" t="s">
        <v>16953</v>
      </c>
      <c r="AQ2357">
        <v>0</v>
      </c>
      <c r="AR2357" s="6" t="s">
        <v>16954</v>
      </c>
      <c r="AS2357" s="6" t="s">
        <v>16955</v>
      </c>
      <c r="AT2357" s="6" t="s">
        <v>16947</v>
      </c>
      <c r="AU2357">
        <v>0</v>
      </c>
      <c r="AV2357">
        <v>0</v>
      </c>
      <c r="AW2357" s="6" t="s">
        <v>16956</v>
      </c>
      <c r="AX2357" s="6" t="s">
        <v>16765</v>
      </c>
      <c r="AY2357" s="6" t="s">
        <v>16765</v>
      </c>
      <c r="AZ2357" s="6" t="s">
        <v>16958</v>
      </c>
      <c r="BA2357" s="6" t="s">
        <v>16765</v>
      </c>
      <c r="BB2357" s="6" t="s">
        <v>16959</v>
      </c>
      <c r="BC2357" s="6" t="s">
        <v>16765</v>
      </c>
      <c r="BD2357" s="6" t="s">
        <v>16960</v>
      </c>
      <c r="BE2357" s="6" t="s">
        <v>16961</v>
      </c>
      <c r="BF2357" s="6" t="s">
        <v>13575</v>
      </c>
      <c r="BG2357" s="6" t="s">
        <v>13575</v>
      </c>
      <c r="BH2357" s="6" t="s">
        <v>16959</v>
      </c>
      <c r="BI2357">
        <v>0</v>
      </c>
      <c r="BJ2357" s="6" t="s">
        <v>16958</v>
      </c>
      <c r="BK2357">
        <v>0</v>
      </c>
      <c r="BL2357" s="6" t="s">
        <v>315</v>
      </c>
      <c r="BM2357" s="56">
        <f>COUNTIF($B$2:B2357,B2357)</f>
        <v>1</v>
      </c>
      <c r="BN2357" s="6" t="str">
        <f t="shared" si="36"/>
        <v>17347-1</v>
      </c>
    </row>
    <row r="2358" spans="1:66" x14ac:dyDescent="0.25">
      <c r="A2358">
        <v>1</v>
      </c>
      <c r="B2358">
        <v>17349</v>
      </c>
      <c r="C2358" s="6" t="s">
        <v>20479</v>
      </c>
      <c r="D2358">
        <v>5</v>
      </c>
      <c r="E2358">
        <v>1</v>
      </c>
      <c r="F2358">
        <v>10</v>
      </c>
      <c r="G2358">
        <v>102</v>
      </c>
      <c r="H2358" s="6" t="s">
        <v>17007</v>
      </c>
      <c r="I2358">
        <v>1</v>
      </c>
      <c r="J2358">
        <v>168916</v>
      </c>
      <c r="K2358">
        <v>7</v>
      </c>
      <c r="L2358" s="55">
        <v>44475</v>
      </c>
      <c r="M2358" s="6" t="s">
        <v>16765</v>
      </c>
      <c r="N2358" s="55">
        <v>44840</v>
      </c>
      <c r="O2358">
        <v>211673</v>
      </c>
      <c r="P2358" s="6" t="s">
        <v>16812</v>
      </c>
      <c r="Q2358" s="6" t="s">
        <v>20480</v>
      </c>
      <c r="R2358">
        <v>1</v>
      </c>
      <c r="S2358">
        <v>0</v>
      </c>
      <c r="T2358">
        <v>-1</v>
      </c>
      <c r="U2358">
        <v>2745</v>
      </c>
      <c r="V2358" s="6" t="s">
        <v>16945</v>
      </c>
      <c r="W2358" s="6" t="s">
        <v>16946</v>
      </c>
      <c r="X2358" s="55">
        <v>44665</v>
      </c>
      <c r="Y2358">
        <v>20000</v>
      </c>
      <c r="Z2358">
        <v>0</v>
      </c>
      <c r="AA2358" s="6" t="s">
        <v>16765</v>
      </c>
      <c r="AB2358" s="6" t="s">
        <v>16947</v>
      </c>
      <c r="AD2358" s="6" t="s">
        <v>16948</v>
      </c>
      <c r="AE2358">
        <v>53596</v>
      </c>
      <c r="AF2358">
        <v>48418</v>
      </c>
      <c r="AG2358" s="6" t="s">
        <v>16949</v>
      </c>
      <c r="AH2358" s="6" t="s">
        <v>16950</v>
      </c>
      <c r="AI2358" s="6" t="s">
        <v>16951</v>
      </c>
      <c r="AJ2358" s="6" t="s">
        <v>16765</v>
      </c>
      <c r="AK2358" s="6" t="s">
        <v>16765</v>
      </c>
      <c r="AL2358" s="6" t="s">
        <v>16765</v>
      </c>
      <c r="AM2358" s="6" t="s">
        <v>16952</v>
      </c>
      <c r="AN2358">
        <v>0</v>
      </c>
      <c r="AO2358" s="55">
        <v>44665</v>
      </c>
      <c r="AP2358" s="6" t="s">
        <v>16953</v>
      </c>
      <c r="AQ2358">
        <v>0</v>
      </c>
      <c r="AR2358" s="6" t="s">
        <v>16954</v>
      </c>
      <c r="AS2358" s="6" t="s">
        <v>16955</v>
      </c>
      <c r="AT2358" s="6" t="s">
        <v>16947</v>
      </c>
      <c r="AU2358">
        <v>0</v>
      </c>
      <c r="AV2358">
        <v>0</v>
      </c>
      <c r="AW2358" s="6" t="s">
        <v>16956</v>
      </c>
      <c r="AX2358" s="6" t="s">
        <v>16765</v>
      </c>
      <c r="AY2358" s="6" t="s">
        <v>16765</v>
      </c>
      <c r="AZ2358" s="6" t="s">
        <v>16958</v>
      </c>
      <c r="BA2358" s="6" t="s">
        <v>16765</v>
      </c>
      <c r="BB2358" s="6" t="s">
        <v>16959</v>
      </c>
      <c r="BC2358" s="6" t="s">
        <v>16765</v>
      </c>
      <c r="BD2358" s="6" t="s">
        <v>16960</v>
      </c>
      <c r="BE2358" s="6" t="s">
        <v>16961</v>
      </c>
      <c r="BF2358" s="6" t="s">
        <v>13575</v>
      </c>
      <c r="BG2358" s="6" t="s">
        <v>13575</v>
      </c>
      <c r="BH2358" s="6" t="s">
        <v>16959</v>
      </c>
      <c r="BI2358">
        <v>0</v>
      </c>
      <c r="BJ2358" s="6" t="s">
        <v>16958</v>
      </c>
      <c r="BK2358">
        <v>0</v>
      </c>
      <c r="BL2358" s="6" t="s">
        <v>315</v>
      </c>
      <c r="BM2358" s="56">
        <f>COUNTIF($B$2:B2358,B2358)</f>
        <v>1</v>
      </c>
      <c r="BN2358" s="6" t="str">
        <f t="shared" si="36"/>
        <v>17349-1</v>
      </c>
    </row>
    <row r="2359" spans="1:66" x14ac:dyDescent="0.25">
      <c r="A2359">
        <v>1</v>
      </c>
      <c r="B2359">
        <v>17350</v>
      </c>
      <c r="C2359" s="6" t="s">
        <v>20481</v>
      </c>
      <c r="D2359">
        <v>5</v>
      </c>
      <c r="E2359">
        <v>1</v>
      </c>
      <c r="F2359">
        <v>10</v>
      </c>
      <c r="G2359">
        <v>109</v>
      </c>
      <c r="H2359" s="6" t="s">
        <v>17007</v>
      </c>
      <c r="I2359">
        <v>1</v>
      </c>
      <c r="J2359">
        <v>5340</v>
      </c>
      <c r="K2359">
        <v>7</v>
      </c>
      <c r="L2359" s="55">
        <v>44173</v>
      </c>
      <c r="M2359" s="6" t="s">
        <v>16765</v>
      </c>
      <c r="N2359" s="55">
        <v>44825</v>
      </c>
      <c r="O2359">
        <v>118779</v>
      </c>
      <c r="P2359" s="6" t="s">
        <v>16784</v>
      </c>
      <c r="Q2359" s="6" t="s">
        <v>20482</v>
      </c>
      <c r="R2359">
        <v>1</v>
      </c>
      <c r="S2359">
        <v>0</v>
      </c>
      <c r="T2359">
        <v>-1</v>
      </c>
      <c r="U2359">
        <v>1248.07</v>
      </c>
      <c r="V2359" s="6" t="s">
        <v>16945</v>
      </c>
      <c r="W2359" s="6" t="s">
        <v>16946</v>
      </c>
      <c r="X2359" s="55">
        <v>44669</v>
      </c>
      <c r="Y2359">
        <v>70000</v>
      </c>
      <c r="Z2359">
        <v>4496.2</v>
      </c>
      <c r="AA2359" s="6" t="s">
        <v>16885</v>
      </c>
      <c r="AB2359" s="6" t="s">
        <v>16947</v>
      </c>
      <c r="AD2359" s="6" t="s">
        <v>16948</v>
      </c>
      <c r="AE2359">
        <v>52731</v>
      </c>
      <c r="AF2359">
        <v>47713</v>
      </c>
      <c r="AG2359" s="6" t="s">
        <v>16949</v>
      </c>
      <c r="AH2359" s="6" t="s">
        <v>16950</v>
      </c>
      <c r="AI2359" s="6" t="s">
        <v>16951</v>
      </c>
      <c r="AJ2359" s="6" t="s">
        <v>16765</v>
      </c>
      <c r="AK2359" s="6" t="s">
        <v>16765</v>
      </c>
      <c r="AL2359" s="6" t="s">
        <v>16765</v>
      </c>
      <c r="AM2359" s="6" t="s">
        <v>16952</v>
      </c>
      <c r="AN2359">
        <v>0</v>
      </c>
      <c r="AO2359" s="55">
        <v>44669</v>
      </c>
      <c r="AP2359" s="6" t="s">
        <v>16953</v>
      </c>
      <c r="AQ2359">
        <v>0</v>
      </c>
      <c r="AR2359" s="6" t="s">
        <v>16954</v>
      </c>
      <c r="AS2359" s="6" t="s">
        <v>16955</v>
      </c>
      <c r="AT2359" s="6" t="s">
        <v>16947</v>
      </c>
      <c r="AU2359">
        <v>0</v>
      </c>
      <c r="AV2359">
        <v>0</v>
      </c>
      <c r="AW2359" s="6" t="s">
        <v>16956</v>
      </c>
      <c r="AX2359" s="6" t="s">
        <v>18233</v>
      </c>
      <c r="AY2359" s="6" t="s">
        <v>16765</v>
      </c>
      <c r="AZ2359" s="6" t="s">
        <v>16958</v>
      </c>
      <c r="BA2359" s="6" t="s">
        <v>16765</v>
      </c>
      <c r="BB2359" s="6" t="s">
        <v>16959</v>
      </c>
      <c r="BC2359" s="6" t="s">
        <v>16765</v>
      </c>
      <c r="BD2359" s="6" t="s">
        <v>16960</v>
      </c>
      <c r="BE2359" s="6" t="s">
        <v>16961</v>
      </c>
      <c r="BF2359" s="6" t="s">
        <v>13575</v>
      </c>
      <c r="BG2359" s="6" t="s">
        <v>13575</v>
      </c>
      <c r="BH2359" s="6" t="s">
        <v>16959</v>
      </c>
      <c r="BI2359">
        <v>0</v>
      </c>
      <c r="BJ2359" s="6" t="s">
        <v>16958</v>
      </c>
      <c r="BK2359">
        <v>0</v>
      </c>
      <c r="BL2359" s="6" t="s">
        <v>315</v>
      </c>
      <c r="BM2359" s="56">
        <f>COUNTIF($B$2:B2359,B2359)</f>
        <v>1</v>
      </c>
      <c r="BN2359" s="6" t="str">
        <f t="shared" si="36"/>
        <v>17350-1</v>
      </c>
    </row>
    <row r="2360" spans="1:66" x14ac:dyDescent="0.25">
      <c r="A2360">
        <v>1</v>
      </c>
      <c r="B2360">
        <v>17350</v>
      </c>
      <c r="C2360" s="6" t="s">
        <v>20481</v>
      </c>
      <c r="D2360">
        <v>5</v>
      </c>
      <c r="E2360">
        <v>1</v>
      </c>
      <c r="F2360">
        <v>10</v>
      </c>
      <c r="G2360">
        <v>109</v>
      </c>
      <c r="H2360" s="6" t="s">
        <v>17007</v>
      </c>
      <c r="I2360">
        <v>1</v>
      </c>
      <c r="J2360">
        <v>167353</v>
      </c>
      <c r="K2360">
        <v>7</v>
      </c>
      <c r="L2360" s="55">
        <v>44473</v>
      </c>
      <c r="M2360" s="6" t="s">
        <v>16765</v>
      </c>
      <c r="N2360" s="55">
        <v>44838</v>
      </c>
      <c r="O2360">
        <v>118784</v>
      </c>
      <c r="P2360" s="6" t="s">
        <v>16764</v>
      </c>
      <c r="Q2360" s="6" t="s">
        <v>20483</v>
      </c>
      <c r="R2360">
        <v>1</v>
      </c>
      <c r="S2360">
        <v>0</v>
      </c>
      <c r="T2360">
        <v>-1</v>
      </c>
      <c r="U2360">
        <v>1651</v>
      </c>
      <c r="V2360" s="6" t="s">
        <v>16945</v>
      </c>
      <c r="W2360" s="6" t="s">
        <v>16946</v>
      </c>
      <c r="X2360" s="55">
        <v>44669</v>
      </c>
      <c r="Y2360">
        <v>70000</v>
      </c>
      <c r="Z2360">
        <v>4496.2</v>
      </c>
      <c r="AA2360" s="6" t="s">
        <v>16885</v>
      </c>
      <c r="AB2360" s="6" t="s">
        <v>16947</v>
      </c>
      <c r="AD2360" s="6" t="s">
        <v>16948</v>
      </c>
      <c r="AE2360">
        <v>53590</v>
      </c>
      <c r="AF2360">
        <v>48412</v>
      </c>
      <c r="AG2360" s="6" t="s">
        <v>16949</v>
      </c>
      <c r="AH2360" s="6" t="s">
        <v>16950</v>
      </c>
      <c r="AI2360" s="6" t="s">
        <v>16951</v>
      </c>
      <c r="AJ2360" s="6" t="s">
        <v>16765</v>
      </c>
      <c r="AK2360" s="6" t="s">
        <v>16765</v>
      </c>
      <c r="AL2360" s="6" t="s">
        <v>16765</v>
      </c>
      <c r="AM2360" s="6" t="s">
        <v>16952</v>
      </c>
      <c r="AN2360">
        <v>0</v>
      </c>
      <c r="AO2360" s="55">
        <v>44669</v>
      </c>
      <c r="AP2360" s="6" t="s">
        <v>16953</v>
      </c>
      <c r="AQ2360">
        <v>0</v>
      </c>
      <c r="AR2360" s="6" t="s">
        <v>16954</v>
      </c>
      <c r="AS2360" s="6" t="s">
        <v>16955</v>
      </c>
      <c r="AT2360" s="6" t="s">
        <v>16947</v>
      </c>
      <c r="AU2360">
        <v>0</v>
      </c>
      <c r="AV2360">
        <v>0</v>
      </c>
      <c r="AW2360" s="6" t="s">
        <v>16956</v>
      </c>
      <c r="AX2360" s="6" t="s">
        <v>16765</v>
      </c>
      <c r="AY2360" s="6" t="s">
        <v>16765</v>
      </c>
      <c r="AZ2360" s="6" t="s">
        <v>16958</v>
      </c>
      <c r="BA2360" s="6" t="s">
        <v>16765</v>
      </c>
      <c r="BB2360" s="6" t="s">
        <v>16959</v>
      </c>
      <c r="BC2360" s="6" t="s">
        <v>16765</v>
      </c>
      <c r="BD2360" s="6" t="s">
        <v>16960</v>
      </c>
      <c r="BE2360" s="6" t="s">
        <v>16961</v>
      </c>
      <c r="BF2360" s="6" t="s">
        <v>13575</v>
      </c>
      <c r="BG2360" s="6" t="s">
        <v>13575</v>
      </c>
      <c r="BH2360" s="6" t="s">
        <v>16959</v>
      </c>
      <c r="BI2360">
        <v>0</v>
      </c>
      <c r="BJ2360" s="6" t="s">
        <v>16958</v>
      </c>
      <c r="BK2360">
        <v>0</v>
      </c>
      <c r="BL2360" s="6" t="s">
        <v>315</v>
      </c>
      <c r="BM2360" s="56">
        <f>COUNTIF($B$2:B2360,B2360)</f>
        <v>2</v>
      </c>
      <c r="BN2360" s="6" t="str">
        <f t="shared" si="36"/>
        <v>17350-2</v>
      </c>
    </row>
    <row r="2361" spans="1:66" x14ac:dyDescent="0.25">
      <c r="A2361">
        <v>1</v>
      </c>
      <c r="B2361">
        <v>17350</v>
      </c>
      <c r="C2361" s="6" t="s">
        <v>20481</v>
      </c>
      <c r="D2361">
        <v>5</v>
      </c>
      <c r="E2361">
        <v>1</v>
      </c>
      <c r="F2361">
        <v>10</v>
      </c>
      <c r="G2361">
        <v>109</v>
      </c>
      <c r="H2361" s="6" t="s">
        <v>17007</v>
      </c>
      <c r="I2361">
        <v>1</v>
      </c>
      <c r="J2361">
        <v>78567</v>
      </c>
      <c r="K2361">
        <v>7</v>
      </c>
      <c r="L2361" s="55">
        <v>44308</v>
      </c>
      <c r="M2361" s="6" t="s">
        <v>16765</v>
      </c>
      <c r="N2361" s="55">
        <v>44825</v>
      </c>
      <c r="O2361">
        <v>638966</v>
      </c>
      <c r="P2361" s="6" t="s">
        <v>16818</v>
      </c>
      <c r="Q2361" s="6" t="s">
        <v>20482</v>
      </c>
      <c r="R2361">
        <v>1</v>
      </c>
      <c r="S2361">
        <v>0</v>
      </c>
      <c r="T2361">
        <v>-1</v>
      </c>
      <c r="U2361">
        <v>1688</v>
      </c>
      <c r="V2361" s="6" t="s">
        <v>16945</v>
      </c>
      <c r="W2361" s="6" t="s">
        <v>16946</v>
      </c>
      <c r="X2361" s="55">
        <v>44669</v>
      </c>
      <c r="Y2361">
        <v>70000</v>
      </c>
      <c r="Z2361">
        <v>4496.2</v>
      </c>
      <c r="AA2361" s="6" t="s">
        <v>16885</v>
      </c>
      <c r="AB2361" s="6" t="s">
        <v>16947</v>
      </c>
      <c r="AD2361" s="6" t="s">
        <v>16948</v>
      </c>
      <c r="AE2361">
        <v>53103</v>
      </c>
      <c r="AF2361">
        <v>48004</v>
      </c>
      <c r="AG2361" s="6" t="s">
        <v>16949</v>
      </c>
      <c r="AH2361" s="6" t="s">
        <v>16950</v>
      </c>
      <c r="AI2361" s="6" t="s">
        <v>16951</v>
      </c>
      <c r="AJ2361" s="6" t="s">
        <v>16765</v>
      </c>
      <c r="AK2361" s="6" t="s">
        <v>16765</v>
      </c>
      <c r="AL2361" s="6" t="s">
        <v>16765</v>
      </c>
      <c r="AM2361" s="6" t="s">
        <v>16952</v>
      </c>
      <c r="AN2361">
        <v>0</v>
      </c>
      <c r="AO2361" s="55">
        <v>44669</v>
      </c>
      <c r="AP2361" s="6" t="s">
        <v>16953</v>
      </c>
      <c r="AQ2361">
        <v>0</v>
      </c>
      <c r="AR2361" s="6" t="s">
        <v>16954</v>
      </c>
      <c r="AS2361" s="6" t="s">
        <v>16955</v>
      </c>
      <c r="AT2361" s="6" t="s">
        <v>16947</v>
      </c>
      <c r="AU2361">
        <v>0</v>
      </c>
      <c r="AV2361">
        <v>0</v>
      </c>
      <c r="AW2361" s="6" t="s">
        <v>16956</v>
      </c>
      <c r="AX2361" s="6" t="s">
        <v>18436</v>
      </c>
      <c r="AY2361" s="6" t="s">
        <v>16765</v>
      </c>
      <c r="AZ2361" s="6" t="s">
        <v>16958</v>
      </c>
      <c r="BA2361" s="6" t="s">
        <v>16765</v>
      </c>
      <c r="BB2361" s="6" t="s">
        <v>16959</v>
      </c>
      <c r="BC2361" s="6" t="s">
        <v>16765</v>
      </c>
      <c r="BD2361" s="6" t="s">
        <v>16960</v>
      </c>
      <c r="BE2361" s="6" t="s">
        <v>16961</v>
      </c>
      <c r="BF2361" s="6" t="s">
        <v>13575</v>
      </c>
      <c r="BG2361" s="6" t="s">
        <v>13575</v>
      </c>
      <c r="BH2361" s="6" t="s">
        <v>16959</v>
      </c>
      <c r="BI2361">
        <v>0</v>
      </c>
      <c r="BJ2361" s="6" t="s">
        <v>16958</v>
      </c>
      <c r="BK2361">
        <v>0</v>
      </c>
      <c r="BL2361" s="6" t="s">
        <v>315</v>
      </c>
      <c r="BM2361" s="56">
        <f>COUNTIF($B$2:B2361,B2361)</f>
        <v>3</v>
      </c>
      <c r="BN2361" s="6" t="str">
        <f t="shared" si="36"/>
        <v>17350-3</v>
      </c>
    </row>
    <row r="2362" spans="1:66" x14ac:dyDescent="0.25">
      <c r="A2362">
        <v>1</v>
      </c>
      <c r="B2362">
        <v>17351</v>
      </c>
      <c r="C2362" s="6" t="s">
        <v>20484</v>
      </c>
      <c r="D2362">
        <v>5</v>
      </c>
      <c r="E2362">
        <v>3</v>
      </c>
      <c r="F2362">
        <v>30</v>
      </c>
      <c r="G2362">
        <v>308</v>
      </c>
      <c r="H2362" s="6" t="s">
        <v>16943</v>
      </c>
      <c r="I2362">
        <v>1</v>
      </c>
      <c r="J2362">
        <v>85186</v>
      </c>
      <c r="K2362">
        <v>7</v>
      </c>
      <c r="L2362" s="55">
        <v>44321</v>
      </c>
      <c r="M2362" s="6" t="s">
        <v>16765</v>
      </c>
      <c r="N2362" s="55">
        <v>44686</v>
      </c>
      <c r="O2362">
        <v>118724</v>
      </c>
      <c r="P2362" s="6" t="s">
        <v>16773</v>
      </c>
      <c r="Q2362" s="6" t="s">
        <v>20485</v>
      </c>
      <c r="R2362">
        <v>1</v>
      </c>
      <c r="S2362">
        <v>0</v>
      </c>
      <c r="T2362">
        <v>-1</v>
      </c>
      <c r="U2362">
        <v>1141.5899999999999</v>
      </c>
      <c r="V2362" s="6" t="s">
        <v>16945</v>
      </c>
      <c r="W2362" s="6" t="s">
        <v>16946</v>
      </c>
      <c r="X2362" s="55">
        <v>44669</v>
      </c>
      <c r="Y2362">
        <v>10000</v>
      </c>
      <c r="Z2362">
        <v>3551.58</v>
      </c>
      <c r="AA2362" s="6" t="s">
        <v>16885</v>
      </c>
      <c r="AB2362" s="6" t="s">
        <v>16947</v>
      </c>
      <c r="AD2362" s="6" t="s">
        <v>16948</v>
      </c>
      <c r="AE2362">
        <v>53151</v>
      </c>
      <c r="AF2362">
        <v>48038</v>
      </c>
      <c r="AG2362" s="6" t="s">
        <v>16949</v>
      </c>
      <c r="AH2362" s="6" t="s">
        <v>16950</v>
      </c>
      <c r="AI2362" s="6" t="s">
        <v>16951</v>
      </c>
      <c r="AJ2362" s="6" t="s">
        <v>16765</v>
      </c>
      <c r="AK2362" s="6" t="s">
        <v>16765</v>
      </c>
      <c r="AL2362" s="6" t="s">
        <v>16765</v>
      </c>
      <c r="AM2362" s="6" t="s">
        <v>16952</v>
      </c>
      <c r="AN2362">
        <v>0</v>
      </c>
      <c r="AO2362" s="55">
        <v>44669</v>
      </c>
      <c r="AP2362" s="6" t="s">
        <v>16953</v>
      </c>
      <c r="AQ2362">
        <v>0</v>
      </c>
      <c r="AR2362" s="6" t="s">
        <v>16997</v>
      </c>
      <c r="AS2362" s="6" t="s">
        <v>16955</v>
      </c>
      <c r="AT2362" s="6" t="s">
        <v>16947</v>
      </c>
      <c r="AU2362">
        <v>0</v>
      </c>
      <c r="AV2362">
        <v>0</v>
      </c>
      <c r="AW2362" s="6" t="s">
        <v>16956</v>
      </c>
      <c r="AX2362" s="6" t="s">
        <v>18765</v>
      </c>
      <c r="AY2362" s="6" t="s">
        <v>16765</v>
      </c>
      <c r="AZ2362" s="6" t="s">
        <v>16958</v>
      </c>
      <c r="BA2362" s="6" t="s">
        <v>16765</v>
      </c>
      <c r="BB2362" s="6" t="s">
        <v>16959</v>
      </c>
      <c r="BC2362" s="6" t="s">
        <v>16765</v>
      </c>
      <c r="BD2362" s="6" t="s">
        <v>16960</v>
      </c>
      <c r="BE2362" s="6" t="s">
        <v>16961</v>
      </c>
      <c r="BF2362" s="6" t="s">
        <v>13575</v>
      </c>
      <c r="BG2362" s="6" t="s">
        <v>13575</v>
      </c>
      <c r="BH2362" s="6" t="s">
        <v>16959</v>
      </c>
      <c r="BI2362">
        <v>0</v>
      </c>
      <c r="BJ2362" s="6" t="s">
        <v>16958</v>
      </c>
      <c r="BK2362">
        <v>0</v>
      </c>
      <c r="BL2362" s="6" t="s">
        <v>315</v>
      </c>
      <c r="BM2362" s="56">
        <f>COUNTIF($B$2:B2362,B2362)</f>
        <v>1</v>
      </c>
      <c r="BN2362" s="6" t="str">
        <f t="shared" si="36"/>
        <v>17351-1</v>
      </c>
    </row>
    <row r="2363" spans="1:66" x14ac:dyDescent="0.25">
      <c r="A2363">
        <v>1</v>
      </c>
      <c r="B2363">
        <v>17351</v>
      </c>
      <c r="C2363" s="6" t="s">
        <v>20484</v>
      </c>
      <c r="D2363">
        <v>5</v>
      </c>
      <c r="E2363">
        <v>3</v>
      </c>
      <c r="F2363">
        <v>30</v>
      </c>
      <c r="G2363">
        <v>308</v>
      </c>
      <c r="H2363" s="6" t="s">
        <v>16943</v>
      </c>
      <c r="I2363">
        <v>1</v>
      </c>
      <c r="J2363">
        <v>85187</v>
      </c>
      <c r="K2363">
        <v>7</v>
      </c>
      <c r="L2363" s="55">
        <v>44321</v>
      </c>
      <c r="M2363" s="6" t="s">
        <v>16765</v>
      </c>
      <c r="N2363" s="55">
        <v>44686</v>
      </c>
      <c r="O2363">
        <v>118750</v>
      </c>
      <c r="P2363" s="6" t="s">
        <v>16767</v>
      </c>
      <c r="Q2363" s="6" t="s">
        <v>20486</v>
      </c>
      <c r="R2363">
        <v>1</v>
      </c>
      <c r="S2363">
        <v>0</v>
      </c>
      <c r="T2363">
        <v>-1</v>
      </c>
      <c r="U2363">
        <v>1803.8</v>
      </c>
      <c r="V2363" s="6" t="s">
        <v>16945</v>
      </c>
      <c r="W2363" s="6" t="s">
        <v>16946</v>
      </c>
      <c r="X2363" s="55">
        <v>44669</v>
      </c>
      <c r="Y2363">
        <v>10000</v>
      </c>
      <c r="Z2363">
        <v>3551.58</v>
      </c>
      <c r="AA2363" s="6" t="s">
        <v>16885</v>
      </c>
      <c r="AB2363" s="6" t="s">
        <v>16947</v>
      </c>
      <c r="AD2363" s="6" t="s">
        <v>16948</v>
      </c>
      <c r="AE2363">
        <v>53152</v>
      </c>
      <c r="AF2363">
        <v>48039</v>
      </c>
      <c r="AG2363" s="6" t="s">
        <v>16949</v>
      </c>
      <c r="AH2363" s="6" t="s">
        <v>16950</v>
      </c>
      <c r="AI2363" s="6" t="s">
        <v>16951</v>
      </c>
      <c r="AJ2363" s="6" t="s">
        <v>16765</v>
      </c>
      <c r="AK2363" s="6" t="s">
        <v>16765</v>
      </c>
      <c r="AL2363" s="6" t="s">
        <v>16765</v>
      </c>
      <c r="AM2363" s="6" t="s">
        <v>16952</v>
      </c>
      <c r="AN2363">
        <v>0</v>
      </c>
      <c r="AO2363" s="55">
        <v>44669</v>
      </c>
      <c r="AP2363" s="6" t="s">
        <v>16953</v>
      </c>
      <c r="AQ2363">
        <v>0</v>
      </c>
      <c r="AR2363" s="6" t="s">
        <v>16954</v>
      </c>
      <c r="AS2363" s="6" t="s">
        <v>16955</v>
      </c>
      <c r="AT2363" s="6" t="s">
        <v>16947</v>
      </c>
      <c r="AU2363">
        <v>0</v>
      </c>
      <c r="AV2363">
        <v>0</v>
      </c>
      <c r="AW2363" s="6" t="s">
        <v>16956</v>
      </c>
      <c r="AX2363" s="6" t="s">
        <v>18765</v>
      </c>
      <c r="AY2363" s="6" t="s">
        <v>16765</v>
      </c>
      <c r="AZ2363" s="6" t="s">
        <v>16958</v>
      </c>
      <c r="BA2363" s="6" t="s">
        <v>16765</v>
      </c>
      <c r="BB2363" s="6" t="s">
        <v>16959</v>
      </c>
      <c r="BC2363" s="6" t="s">
        <v>16765</v>
      </c>
      <c r="BD2363" s="6" t="s">
        <v>16960</v>
      </c>
      <c r="BE2363" s="6" t="s">
        <v>16961</v>
      </c>
      <c r="BF2363" s="6" t="s">
        <v>13575</v>
      </c>
      <c r="BG2363" s="6" t="s">
        <v>13575</v>
      </c>
      <c r="BH2363" s="6" t="s">
        <v>16959</v>
      </c>
      <c r="BI2363">
        <v>0</v>
      </c>
      <c r="BJ2363" s="6" t="s">
        <v>16958</v>
      </c>
      <c r="BK2363">
        <v>0</v>
      </c>
      <c r="BL2363" s="6" t="s">
        <v>315</v>
      </c>
      <c r="BM2363" s="56">
        <f>COUNTIF($B$2:B2363,B2363)</f>
        <v>2</v>
      </c>
      <c r="BN2363" s="6" t="str">
        <f t="shared" si="36"/>
        <v>17351-2</v>
      </c>
    </row>
    <row r="2364" spans="1:66" x14ac:dyDescent="0.25">
      <c r="A2364">
        <v>1</v>
      </c>
      <c r="B2364">
        <v>17351</v>
      </c>
      <c r="C2364" s="6" t="s">
        <v>20484</v>
      </c>
      <c r="D2364">
        <v>5</v>
      </c>
      <c r="E2364">
        <v>3</v>
      </c>
      <c r="F2364">
        <v>30</v>
      </c>
      <c r="G2364">
        <v>308</v>
      </c>
      <c r="H2364" s="6" t="s">
        <v>16943</v>
      </c>
      <c r="I2364">
        <v>1</v>
      </c>
      <c r="J2364">
        <v>85188</v>
      </c>
      <c r="K2364">
        <v>7</v>
      </c>
      <c r="L2364" s="55">
        <v>44321</v>
      </c>
      <c r="M2364" s="6" t="s">
        <v>16765</v>
      </c>
      <c r="N2364" s="55">
        <v>109574</v>
      </c>
      <c r="O2364">
        <v>188005</v>
      </c>
      <c r="P2364" s="6" t="s">
        <v>16774</v>
      </c>
      <c r="Q2364" s="6" t="s">
        <v>16973</v>
      </c>
      <c r="R2364">
        <v>98</v>
      </c>
      <c r="S2364">
        <v>0</v>
      </c>
      <c r="T2364">
        <v>-98</v>
      </c>
      <c r="U2364">
        <v>4155.2</v>
      </c>
      <c r="V2364" s="6" t="s">
        <v>16999</v>
      </c>
      <c r="W2364" s="6" t="s">
        <v>16946</v>
      </c>
      <c r="X2364" s="55">
        <v>44669</v>
      </c>
      <c r="Y2364">
        <v>10000</v>
      </c>
      <c r="Z2364">
        <v>3551.58</v>
      </c>
      <c r="AA2364" s="6" t="s">
        <v>16885</v>
      </c>
      <c r="AB2364" s="6" t="s">
        <v>16947</v>
      </c>
      <c r="AD2364" s="6" t="s">
        <v>16765</v>
      </c>
      <c r="AE2364">
        <v>53153</v>
      </c>
      <c r="AF2364">
        <v>48040</v>
      </c>
      <c r="AG2364" s="6" t="s">
        <v>16973</v>
      </c>
      <c r="AH2364" s="6" t="s">
        <v>16950</v>
      </c>
      <c r="AI2364" s="6" t="s">
        <v>16951</v>
      </c>
      <c r="AJ2364" s="6" t="s">
        <v>16765</v>
      </c>
      <c r="AK2364" s="6" t="s">
        <v>16765</v>
      </c>
      <c r="AL2364" s="6" t="s">
        <v>16765</v>
      </c>
      <c r="AM2364" s="6" t="s">
        <v>16952</v>
      </c>
      <c r="AN2364">
        <v>0</v>
      </c>
      <c r="AO2364" s="55">
        <v>44669</v>
      </c>
      <c r="AP2364" s="6" t="s">
        <v>17000</v>
      </c>
      <c r="AQ2364">
        <v>0</v>
      </c>
      <c r="AR2364" s="6" t="s">
        <v>17018</v>
      </c>
      <c r="AS2364" s="6" t="s">
        <v>17002</v>
      </c>
      <c r="AT2364" s="6" t="s">
        <v>16947</v>
      </c>
      <c r="AU2364">
        <v>0</v>
      </c>
      <c r="AV2364">
        <v>0</v>
      </c>
      <c r="AW2364" s="6" t="s">
        <v>16956</v>
      </c>
      <c r="AX2364" s="6" t="s">
        <v>18765</v>
      </c>
      <c r="AY2364" s="6" t="s">
        <v>16765</v>
      </c>
      <c r="AZ2364" s="6" t="s">
        <v>16958</v>
      </c>
      <c r="BA2364" s="6" t="s">
        <v>16765</v>
      </c>
      <c r="BB2364" s="6" t="s">
        <v>16959</v>
      </c>
      <c r="BC2364" s="6" t="s">
        <v>16765</v>
      </c>
      <c r="BD2364" s="6" t="s">
        <v>16960</v>
      </c>
      <c r="BE2364" s="6" t="s">
        <v>16961</v>
      </c>
      <c r="BF2364" s="6" t="s">
        <v>13575</v>
      </c>
      <c r="BG2364" s="6" t="s">
        <v>13575</v>
      </c>
      <c r="BH2364" s="6" t="s">
        <v>16959</v>
      </c>
      <c r="BI2364">
        <v>0</v>
      </c>
      <c r="BJ2364" s="6" t="s">
        <v>16958</v>
      </c>
      <c r="BK2364">
        <v>0</v>
      </c>
      <c r="BL2364" s="6" t="s">
        <v>315</v>
      </c>
      <c r="BM2364" s="56">
        <f>COUNTIF($B$2:B2364,B2364)</f>
        <v>3</v>
      </c>
      <c r="BN2364" s="6" t="str">
        <f t="shared" si="36"/>
        <v>17351-3</v>
      </c>
    </row>
    <row r="2365" spans="1:66" x14ac:dyDescent="0.25">
      <c r="A2365">
        <v>1</v>
      </c>
      <c r="B2365">
        <v>17351</v>
      </c>
      <c r="C2365" s="6" t="s">
        <v>20484</v>
      </c>
      <c r="D2365">
        <v>5</v>
      </c>
      <c r="E2365">
        <v>3</v>
      </c>
      <c r="F2365">
        <v>30</v>
      </c>
      <c r="G2365">
        <v>308</v>
      </c>
      <c r="H2365" s="6" t="s">
        <v>16943</v>
      </c>
      <c r="I2365">
        <v>1</v>
      </c>
      <c r="J2365">
        <v>85189</v>
      </c>
      <c r="K2365">
        <v>7</v>
      </c>
      <c r="L2365" s="55">
        <v>44321</v>
      </c>
      <c r="M2365" s="6" t="s">
        <v>16765</v>
      </c>
      <c r="N2365" s="55">
        <v>109574</v>
      </c>
      <c r="O2365">
        <v>188005</v>
      </c>
      <c r="P2365" s="6" t="s">
        <v>16774</v>
      </c>
      <c r="Q2365" s="6" t="s">
        <v>16973</v>
      </c>
      <c r="R2365">
        <v>3</v>
      </c>
      <c r="S2365">
        <v>0</v>
      </c>
      <c r="T2365">
        <v>-3</v>
      </c>
      <c r="U2365">
        <v>127.2</v>
      </c>
      <c r="V2365" s="6" t="s">
        <v>16999</v>
      </c>
      <c r="W2365" s="6" t="s">
        <v>16946</v>
      </c>
      <c r="X2365" s="55">
        <v>44669</v>
      </c>
      <c r="Y2365">
        <v>10000</v>
      </c>
      <c r="Z2365">
        <v>3551.58</v>
      </c>
      <c r="AA2365" s="6" t="s">
        <v>16885</v>
      </c>
      <c r="AB2365" s="6" t="s">
        <v>16947</v>
      </c>
      <c r="AD2365" s="6" t="s">
        <v>16765</v>
      </c>
      <c r="AE2365">
        <v>53155</v>
      </c>
      <c r="AF2365">
        <v>48041</v>
      </c>
      <c r="AG2365" s="6" t="s">
        <v>16973</v>
      </c>
      <c r="AH2365" s="6" t="s">
        <v>16950</v>
      </c>
      <c r="AI2365" s="6" t="s">
        <v>16951</v>
      </c>
      <c r="AJ2365" s="6" t="s">
        <v>16765</v>
      </c>
      <c r="AK2365" s="6" t="s">
        <v>16765</v>
      </c>
      <c r="AL2365" s="6" t="s">
        <v>16765</v>
      </c>
      <c r="AM2365" s="6" t="s">
        <v>16952</v>
      </c>
      <c r="AN2365">
        <v>0</v>
      </c>
      <c r="AO2365" s="55">
        <v>44669</v>
      </c>
      <c r="AP2365" s="6" t="s">
        <v>17000</v>
      </c>
      <c r="AQ2365">
        <v>0</v>
      </c>
      <c r="AR2365" s="6" t="s">
        <v>17018</v>
      </c>
      <c r="AS2365" s="6" t="s">
        <v>17002</v>
      </c>
      <c r="AT2365" s="6" t="s">
        <v>16947</v>
      </c>
      <c r="AU2365">
        <v>0</v>
      </c>
      <c r="AV2365">
        <v>0</v>
      </c>
      <c r="AW2365" s="6" t="s">
        <v>16956</v>
      </c>
      <c r="AX2365" s="6" t="s">
        <v>18765</v>
      </c>
      <c r="AY2365" s="6" t="s">
        <v>16765</v>
      </c>
      <c r="AZ2365" s="6" t="s">
        <v>16958</v>
      </c>
      <c r="BA2365" s="6" t="s">
        <v>16765</v>
      </c>
      <c r="BB2365" s="6" t="s">
        <v>16959</v>
      </c>
      <c r="BC2365" s="6" t="s">
        <v>16765</v>
      </c>
      <c r="BD2365" s="6" t="s">
        <v>16960</v>
      </c>
      <c r="BE2365" s="6" t="s">
        <v>16961</v>
      </c>
      <c r="BF2365" s="6" t="s">
        <v>13575</v>
      </c>
      <c r="BG2365" s="6" t="s">
        <v>13575</v>
      </c>
      <c r="BH2365" s="6" t="s">
        <v>16959</v>
      </c>
      <c r="BI2365">
        <v>0</v>
      </c>
      <c r="BJ2365" s="6" t="s">
        <v>16958</v>
      </c>
      <c r="BK2365">
        <v>0</v>
      </c>
      <c r="BL2365" s="6" t="s">
        <v>315</v>
      </c>
      <c r="BM2365" s="56">
        <f>COUNTIF($B$2:B2365,B2365)</f>
        <v>4</v>
      </c>
      <c r="BN2365" s="6" t="str">
        <f t="shared" si="36"/>
        <v>17351-4</v>
      </c>
    </row>
    <row r="2366" spans="1:66" x14ac:dyDescent="0.25">
      <c r="A2366">
        <v>1</v>
      </c>
      <c r="B2366">
        <v>17351</v>
      </c>
      <c r="C2366" s="6" t="s">
        <v>20484</v>
      </c>
      <c r="D2366">
        <v>5</v>
      </c>
      <c r="E2366">
        <v>3</v>
      </c>
      <c r="F2366">
        <v>30</v>
      </c>
      <c r="G2366">
        <v>308</v>
      </c>
      <c r="H2366" s="6" t="s">
        <v>16943</v>
      </c>
      <c r="I2366">
        <v>1</v>
      </c>
      <c r="J2366">
        <v>85190</v>
      </c>
      <c r="K2366">
        <v>7</v>
      </c>
      <c r="L2366" s="55">
        <v>44321</v>
      </c>
      <c r="M2366" s="6" t="s">
        <v>16765</v>
      </c>
      <c r="N2366" s="55">
        <v>109574</v>
      </c>
      <c r="O2366">
        <v>188005</v>
      </c>
      <c r="P2366" s="6" t="s">
        <v>16774</v>
      </c>
      <c r="Q2366" s="6" t="s">
        <v>16973</v>
      </c>
      <c r="R2366">
        <v>25</v>
      </c>
      <c r="S2366">
        <v>0</v>
      </c>
      <c r="T2366">
        <v>-25</v>
      </c>
      <c r="U2366">
        <v>1060</v>
      </c>
      <c r="V2366" s="6" t="s">
        <v>16999</v>
      </c>
      <c r="W2366" s="6" t="s">
        <v>16946</v>
      </c>
      <c r="X2366" s="55">
        <v>44669</v>
      </c>
      <c r="Y2366">
        <v>10000</v>
      </c>
      <c r="Z2366">
        <v>3551.58</v>
      </c>
      <c r="AA2366" s="6" t="s">
        <v>16885</v>
      </c>
      <c r="AB2366" s="6" t="s">
        <v>16947</v>
      </c>
      <c r="AD2366" s="6" t="s">
        <v>16765</v>
      </c>
      <c r="AE2366">
        <v>53156</v>
      </c>
      <c r="AF2366">
        <v>48042</v>
      </c>
      <c r="AG2366" s="6" t="s">
        <v>16973</v>
      </c>
      <c r="AH2366" s="6" t="s">
        <v>16950</v>
      </c>
      <c r="AI2366" s="6" t="s">
        <v>16951</v>
      </c>
      <c r="AJ2366" s="6" t="s">
        <v>16765</v>
      </c>
      <c r="AK2366" s="6" t="s">
        <v>16765</v>
      </c>
      <c r="AL2366" s="6" t="s">
        <v>16765</v>
      </c>
      <c r="AM2366" s="6" t="s">
        <v>16952</v>
      </c>
      <c r="AN2366">
        <v>0</v>
      </c>
      <c r="AO2366" s="55">
        <v>44669</v>
      </c>
      <c r="AP2366" s="6" t="s">
        <v>17000</v>
      </c>
      <c r="AQ2366">
        <v>0</v>
      </c>
      <c r="AR2366" s="6" t="s">
        <v>17001</v>
      </c>
      <c r="AS2366" s="6" t="s">
        <v>17002</v>
      </c>
      <c r="AT2366" s="6" t="s">
        <v>16947</v>
      </c>
      <c r="AU2366">
        <v>0</v>
      </c>
      <c r="AV2366">
        <v>0</v>
      </c>
      <c r="AW2366" s="6" t="s">
        <v>16956</v>
      </c>
      <c r="AX2366" s="6" t="s">
        <v>18765</v>
      </c>
      <c r="AY2366" s="6" t="s">
        <v>16765</v>
      </c>
      <c r="AZ2366" s="6" t="s">
        <v>16958</v>
      </c>
      <c r="BA2366" s="6" t="s">
        <v>16765</v>
      </c>
      <c r="BB2366" s="6" t="s">
        <v>16959</v>
      </c>
      <c r="BC2366" s="6" t="s">
        <v>16765</v>
      </c>
      <c r="BD2366" s="6" t="s">
        <v>16960</v>
      </c>
      <c r="BE2366" s="6" t="s">
        <v>16961</v>
      </c>
      <c r="BF2366" s="6" t="s">
        <v>13575</v>
      </c>
      <c r="BG2366" s="6" t="s">
        <v>13575</v>
      </c>
      <c r="BH2366" s="6" t="s">
        <v>16959</v>
      </c>
      <c r="BI2366">
        <v>0</v>
      </c>
      <c r="BJ2366" s="6" t="s">
        <v>16958</v>
      </c>
      <c r="BK2366">
        <v>0</v>
      </c>
      <c r="BL2366" s="6" t="s">
        <v>315</v>
      </c>
      <c r="BM2366" s="56">
        <f>COUNTIF($B$2:B2366,B2366)</f>
        <v>5</v>
      </c>
      <c r="BN2366" s="6" t="str">
        <f t="shared" si="36"/>
        <v>17351-5</v>
      </c>
    </row>
    <row r="2367" spans="1:66" x14ac:dyDescent="0.25">
      <c r="A2367">
        <v>1</v>
      </c>
      <c r="B2367">
        <v>17351</v>
      </c>
      <c r="C2367" s="6" t="s">
        <v>20484</v>
      </c>
      <c r="D2367">
        <v>5</v>
      </c>
      <c r="E2367">
        <v>3</v>
      </c>
      <c r="F2367">
        <v>30</v>
      </c>
      <c r="G2367">
        <v>308</v>
      </c>
      <c r="H2367" s="6" t="s">
        <v>16943</v>
      </c>
      <c r="I2367">
        <v>1</v>
      </c>
      <c r="J2367">
        <v>85188</v>
      </c>
      <c r="K2367">
        <v>7</v>
      </c>
      <c r="L2367" s="55">
        <v>44321</v>
      </c>
      <c r="M2367" s="6" t="s">
        <v>16765</v>
      </c>
      <c r="N2367" s="55">
        <v>109574</v>
      </c>
      <c r="O2367">
        <v>188006</v>
      </c>
      <c r="P2367" s="6" t="s">
        <v>16776</v>
      </c>
      <c r="Q2367" s="6" t="s">
        <v>16973</v>
      </c>
      <c r="R2367">
        <v>1176</v>
      </c>
      <c r="S2367">
        <v>0</v>
      </c>
      <c r="T2367">
        <v>-1176</v>
      </c>
      <c r="U2367">
        <v>2352</v>
      </c>
      <c r="V2367" s="6" t="s">
        <v>17004</v>
      </c>
      <c r="W2367" s="6" t="s">
        <v>16946</v>
      </c>
      <c r="X2367" s="55">
        <v>44669</v>
      </c>
      <c r="Y2367">
        <v>10000</v>
      </c>
      <c r="Z2367">
        <v>3551.58</v>
      </c>
      <c r="AA2367" s="6" t="s">
        <v>16885</v>
      </c>
      <c r="AB2367" s="6" t="s">
        <v>16947</v>
      </c>
      <c r="AD2367" s="6" t="s">
        <v>16765</v>
      </c>
      <c r="AE2367">
        <v>53154</v>
      </c>
      <c r="AF2367">
        <v>48040</v>
      </c>
      <c r="AG2367" s="6" t="s">
        <v>16973</v>
      </c>
      <c r="AH2367" s="6" t="s">
        <v>16950</v>
      </c>
      <c r="AI2367" s="6" t="s">
        <v>16951</v>
      </c>
      <c r="AJ2367" s="6" t="s">
        <v>16765</v>
      </c>
      <c r="AK2367" s="6" t="s">
        <v>16765</v>
      </c>
      <c r="AL2367" s="6" t="s">
        <v>16765</v>
      </c>
      <c r="AM2367" s="6" t="s">
        <v>16952</v>
      </c>
      <c r="AN2367">
        <v>0</v>
      </c>
      <c r="AO2367" s="55">
        <v>44669</v>
      </c>
      <c r="AP2367" s="6" t="s">
        <v>17000</v>
      </c>
      <c r="AQ2367">
        <v>0</v>
      </c>
      <c r="AR2367" s="6" t="s">
        <v>17020</v>
      </c>
      <c r="AS2367" s="6" t="s">
        <v>17002</v>
      </c>
      <c r="AT2367" s="6" t="s">
        <v>16947</v>
      </c>
      <c r="AU2367">
        <v>0</v>
      </c>
      <c r="AV2367">
        <v>0</v>
      </c>
      <c r="AW2367" s="6" t="s">
        <v>16956</v>
      </c>
      <c r="AX2367" s="6" t="s">
        <v>18765</v>
      </c>
      <c r="AY2367" s="6" t="s">
        <v>16765</v>
      </c>
      <c r="AZ2367" s="6" t="s">
        <v>16958</v>
      </c>
      <c r="BA2367" s="6" t="s">
        <v>16765</v>
      </c>
      <c r="BB2367" s="6" t="s">
        <v>16959</v>
      </c>
      <c r="BC2367" s="6" t="s">
        <v>16765</v>
      </c>
      <c r="BD2367" s="6" t="s">
        <v>16960</v>
      </c>
      <c r="BE2367" s="6" t="s">
        <v>16961</v>
      </c>
      <c r="BF2367" s="6" t="s">
        <v>13575</v>
      </c>
      <c r="BG2367" s="6" t="s">
        <v>13575</v>
      </c>
      <c r="BH2367" s="6" t="s">
        <v>16959</v>
      </c>
      <c r="BI2367">
        <v>0</v>
      </c>
      <c r="BJ2367" s="6" t="s">
        <v>16958</v>
      </c>
      <c r="BK2367">
        <v>0</v>
      </c>
      <c r="BL2367" s="6" t="s">
        <v>315</v>
      </c>
      <c r="BM2367" s="56">
        <f>COUNTIF($B$2:B2367,B2367)</f>
        <v>6</v>
      </c>
      <c r="BN2367" s="6" t="str">
        <f t="shared" si="36"/>
        <v>17351-6</v>
      </c>
    </row>
    <row r="2368" spans="1:66" x14ac:dyDescent="0.25">
      <c r="A2368">
        <v>1</v>
      </c>
      <c r="B2368">
        <v>17351</v>
      </c>
      <c r="C2368" s="6" t="s">
        <v>20484</v>
      </c>
      <c r="D2368">
        <v>5</v>
      </c>
      <c r="E2368">
        <v>3</v>
      </c>
      <c r="F2368">
        <v>30</v>
      </c>
      <c r="G2368">
        <v>308</v>
      </c>
      <c r="H2368" s="6" t="s">
        <v>16943</v>
      </c>
      <c r="I2368">
        <v>1</v>
      </c>
      <c r="J2368">
        <v>85191</v>
      </c>
      <c r="K2368">
        <v>7</v>
      </c>
      <c r="L2368" s="55">
        <v>44321</v>
      </c>
      <c r="M2368" s="6" t="s">
        <v>16765</v>
      </c>
      <c r="N2368" s="55">
        <v>109574</v>
      </c>
      <c r="O2368">
        <v>198213</v>
      </c>
      <c r="P2368" s="6" t="s">
        <v>16785</v>
      </c>
      <c r="Q2368" s="6" t="s">
        <v>16973</v>
      </c>
      <c r="R2368">
        <v>37</v>
      </c>
      <c r="S2368">
        <v>0</v>
      </c>
      <c r="T2368">
        <v>-37</v>
      </c>
      <c r="U2368">
        <v>1554</v>
      </c>
      <c r="V2368" s="6" t="s">
        <v>16999</v>
      </c>
      <c r="W2368" s="6" t="s">
        <v>16946</v>
      </c>
      <c r="X2368" s="55">
        <v>44669</v>
      </c>
      <c r="Y2368">
        <v>10000</v>
      </c>
      <c r="Z2368">
        <v>3551.58</v>
      </c>
      <c r="AA2368" s="6" t="s">
        <v>16885</v>
      </c>
      <c r="AB2368" s="6" t="s">
        <v>16947</v>
      </c>
      <c r="AD2368" s="6" t="s">
        <v>16765</v>
      </c>
      <c r="AE2368">
        <v>53158</v>
      </c>
      <c r="AF2368">
        <v>48043</v>
      </c>
      <c r="AG2368" s="6" t="s">
        <v>16973</v>
      </c>
      <c r="AH2368" s="6" t="s">
        <v>16950</v>
      </c>
      <c r="AI2368" s="6" t="s">
        <v>16951</v>
      </c>
      <c r="AJ2368" s="6" t="s">
        <v>16765</v>
      </c>
      <c r="AK2368" s="6" t="s">
        <v>16765</v>
      </c>
      <c r="AL2368" s="6" t="s">
        <v>16765</v>
      </c>
      <c r="AM2368" s="6" t="s">
        <v>16952</v>
      </c>
      <c r="AN2368">
        <v>0</v>
      </c>
      <c r="AO2368" s="55">
        <v>44669</v>
      </c>
      <c r="AP2368" s="6" t="s">
        <v>17000</v>
      </c>
      <c r="AQ2368">
        <v>0</v>
      </c>
      <c r="AR2368" s="6" t="s">
        <v>17095</v>
      </c>
      <c r="AS2368" s="6" t="s">
        <v>17002</v>
      </c>
      <c r="AT2368" s="6" t="s">
        <v>16947</v>
      </c>
      <c r="AU2368">
        <v>0</v>
      </c>
      <c r="AV2368">
        <v>0</v>
      </c>
      <c r="AW2368" s="6" t="s">
        <v>16956</v>
      </c>
      <c r="AX2368" s="6" t="s">
        <v>18765</v>
      </c>
      <c r="AY2368" s="6" t="s">
        <v>16765</v>
      </c>
      <c r="AZ2368" s="6" t="s">
        <v>16958</v>
      </c>
      <c r="BA2368" s="6" t="s">
        <v>16765</v>
      </c>
      <c r="BB2368" s="6" t="s">
        <v>16959</v>
      </c>
      <c r="BC2368" s="6" t="s">
        <v>16765</v>
      </c>
      <c r="BD2368" s="6" t="s">
        <v>16960</v>
      </c>
      <c r="BE2368" s="6" t="s">
        <v>16961</v>
      </c>
      <c r="BF2368" s="6" t="s">
        <v>13575</v>
      </c>
      <c r="BG2368" s="6" t="s">
        <v>13575</v>
      </c>
      <c r="BH2368" s="6" t="s">
        <v>16959</v>
      </c>
      <c r="BI2368">
        <v>0</v>
      </c>
      <c r="BJ2368" s="6" t="s">
        <v>16958</v>
      </c>
      <c r="BK2368">
        <v>0</v>
      </c>
      <c r="BL2368" s="6" t="s">
        <v>315</v>
      </c>
      <c r="BM2368" s="56">
        <f>COUNTIF($B$2:B2368,B2368)</f>
        <v>7</v>
      </c>
      <c r="BN2368" s="6" t="str">
        <f t="shared" si="36"/>
        <v>17351-7</v>
      </c>
    </row>
    <row r="2369" spans="1:66" x14ac:dyDescent="0.25">
      <c r="A2369">
        <v>1</v>
      </c>
      <c r="B2369">
        <v>17351</v>
      </c>
      <c r="C2369" s="6" t="s">
        <v>20484</v>
      </c>
      <c r="D2369">
        <v>5</v>
      </c>
      <c r="E2369">
        <v>3</v>
      </c>
      <c r="F2369">
        <v>30</v>
      </c>
      <c r="G2369">
        <v>308</v>
      </c>
      <c r="H2369" s="6" t="s">
        <v>16943</v>
      </c>
      <c r="I2369">
        <v>1</v>
      </c>
      <c r="J2369">
        <v>85191</v>
      </c>
      <c r="K2369">
        <v>7</v>
      </c>
      <c r="L2369" s="55">
        <v>44321</v>
      </c>
      <c r="M2369" s="6" t="s">
        <v>16765</v>
      </c>
      <c r="N2369" s="55">
        <v>109574</v>
      </c>
      <c r="O2369">
        <v>198214</v>
      </c>
      <c r="P2369" s="6" t="s">
        <v>16786</v>
      </c>
      <c r="Q2369" s="6" t="s">
        <v>16973</v>
      </c>
      <c r="R2369">
        <v>888</v>
      </c>
      <c r="S2369">
        <v>0</v>
      </c>
      <c r="T2369">
        <v>-888</v>
      </c>
      <c r="U2369">
        <v>1420.8</v>
      </c>
      <c r="V2369" s="6" t="s">
        <v>17004</v>
      </c>
      <c r="W2369" s="6" t="s">
        <v>16946</v>
      </c>
      <c r="X2369" s="55">
        <v>44669</v>
      </c>
      <c r="Y2369">
        <v>10000</v>
      </c>
      <c r="Z2369">
        <v>3551.58</v>
      </c>
      <c r="AA2369" s="6" t="s">
        <v>16885</v>
      </c>
      <c r="AB2369" s="6" t="s">
        <v>16947</v>
      </c>
      <c r="AD2369" s="6" t="s">
        <v>16765</v>
      </c>
      <c r="AE2369">
        <v>53159</v>
      </c>
      <c r="AF2369">
        <v>48043</v>
      </c>
      <c r="AG2369" s="6" t="s">
        <v>16973</v>
      </c>
      <c r="AH2369" s="6" t="s">
        <v>16950</v>
      </c>
      <c r="AI2369" s="6" t="s">
        <v>16951</v>
      </c>
      <c r="AJ2369" s="6" t="s">
        <v>16765</v>
      </c>
      <c r="AK2369" s="6" t="s">
        <v>16765</v>
      </c>
      <c r="AL2369" s="6" t="s">
        <v>16765</v>
      </c>
      <c r="AM2369" s="6" t="s">
        <v>16952</v>
      </c>
      <c r="AN2369">
        <v>0</v>
      </c>
      <c r="AO2369" s="55">
        <v>44669</v>
      </c>
      <c r="AP2369" s="6" t="s">
        <v>17000</v>
      </c>
      <c r="AQ2369">
        <v>0</v>
      </c>
      <c r="AR2369" s="6" t="s">
        <v>17098</v>
      </c>
      <c r="AS2369" s="6" t="s">
        <v>17002</v>
      </c>
      <c r="AT2369" s="6" t="s">
        <v>16947</v>
      </c>
      <c r="AU2369">
        <v>0</v>
      </c>
      <c r="AV2369">
        <v>0</v>
      </c>
      <c r="AW2369" s="6" t="s">
        <v>16956</v>
      </c>
      <c r="AX2369" s="6" t="s">
        <v>18765</v>
      </c>
      <c r="AY2369" s="6" t="s">
        <v>16765</v>
      </c>
      <c r="AZ2369" s="6" t="s">
        <v>16958</v>
      </c>
      <c r="BA2369" s="6" t="s">
        <v>16765</v>
      </c>
      <c r="BB2369" s="6" t="s">
        <v>16959</v>
      </c>
      <c r="BC2369" s="6" t="s">
        <v>16765</v>
      </c>
      <c r="BD2369" s="6" t="s">
        <v>16960</v>
      </c>
      <c r="BE2369" s="6" t="s">
        <v>16961</v>
      </c>
      <c r="BF2369" s="6" t="s">
        <v>13575</v>
      </c>
      <c r="BG2369" s="6" t="s">
        <v>13575</v>
      </c>
      <c r="BH2369" s="6" t="s">
        <v>16959</v>
      </c>
      <c r="BI2369">
        <v>0</v>
      </c>
      <c r="BJ2369" s="6" t="s">
        <v>16958</v>
      </c>
      <c r="BK2369">
        <v>0</v>
      </c>
      <c r="BL2369" s="6" t="s">
        <v>315</v>
      </c>
      <c r="BM2369" s="56">
        <f>COUNTIF($B$2:B2369,B2369)</f>
        <v>8</v>
      </c>
      <c r="BN2369" s="6" t="str">
        <f t="shared" si="36"/>
        <v>17351-8</v>
      </c>
    </row>
    <row r="2370" spans="1:66" x14ac:dyDescent="0.25">
      <c r="A2370">
        <v>1</v>
      </c>
      <c r="B2370">
        <v>17351</v>
      </c>
      <c r="C2370" s="6" t="s">
        <v>20484</v>
      </c>
      <c r="D2370">
        <v>5</v>
      </c>
      <c r="E2370">
        <v>3</v>
      </c>
      <c r="F2370">
        <v>30</v>
      </c>
      <c r="G2370">
        <v>308</v>
      </c>
      <c r="H2370" s="6" t="s">
        <v>16943</v>
      </c>
      <c r="I2370">
        <v>1</v>
      </c>
      <c r="J2370">
        <v>85190</v>
      </c>
      <c r="K2370">
        <v>7</v>
      </c>
      <c r="L2370" s="55">
        <v>44321</v>
      </c>
      <c r="M2370" s="6" t="s">
        <v>16765</v>
      </c>
      <c r="N2370" s="55">
        <v>109574</v>
      </c>
      <c r="O2370">
        <v>235894</v>
      </c>
      <c r="P2370" s="6" t="s">
        <v>16775</v>
      </c>
      <c r="Q2370" s="6" t="s">
        <v>16973</v>
      </c>
      <c r="R2370">
        <v>300</v>
      </c>
      <c r="S2370">
        <v>0</v>
      </c>
      <c r="T2370">
        <v>-300</v>
      </c>
      <c r="U2370">
        <v>600</v>
      </c>
      <c r="V2370" s="6" t="s">
        <v>17004</v>
      </c>
      <c r="W2370" s="6" t="s">
        <v>16946</v>
      </c>
      <c r="X2370" s="55">
        <v>44669</v>
      </c>
      <c r="Y2370">
        <v>10000</v>
      </c>
      <c r="Z2370">
        <v>3551.58</v>
      </c>
      <c r="AA2370" s="6" t="s">
        <v>16885</v>
      </c>
      <c r="AB2370" s="6" t="s">
        <v>16947</v>
      </c>
      <c r="AD2370" s="6" t="s">
        <v>16765</v>
      </c>
      <c r="AE2370">
        <v>53157</v>
      </c>
      <c r="AF2370">
        <v>48042</v>
      </c>
      <c r="AG2370" s="6" t="s">
        <v>16973</v>
      </c>
      <c r="AH2370" s="6" t="s">
        <v>16950</v>
      </c>
      <c r="AI2370" s="6" t="s">
        <v>16951</v>
      </c>
      <c r="AJ2370" s="6" t="s">
        <v>16765</v>
      </c>
      <c r="AK2370" s="6" t="s">
        <v>16765</v>
      </c>
      <c r="AL2370" s="6" t="s">
        <v>16765</v>
      </c>
      <c r="AM2370" s="6" t="s">
        <v>16952</v>
      </c>
      <c r="AN2370">
        <v>0</v>
      </c>
      <c r="AO2370" s="55">
        <v>44669</v>
      </c>
      <c r="AP2370" s="6" t="s">
        <v>17000</v>
      </c>
      <c r="AQ2370">
        <v>0</v>
      </c>
      <c r="AR2370" s="6" t="s">
        <v>17005</v>
      </c>
      <c r="AS2370" s="6" t="s">
        <v>17002</v>
      </c>
      <c r="AT2370" s="6" t="s">
        <v>16947</v>
      </c>
      <c r="AU2370">
        <v>0</v>
      </c>
      <c r="AV2370">
        <v>0</v>
      </c>
      <c r="AW2370" s="6" t="s">
        <v>16956</v>
      </c>
      <c r="AX2370" s="6" t="s">
        <v>18765</v>
      </c>
      <c r="AY2370" s="6" t="s">
        <v>16765</v>
      </c>
      <c r="AZ2370" s="6" t="s">
        <v>16958</v>
      </c>
      <c r="BA2370" s="6" t="s">
        <v>16765</v>
      </c>
      <c r="BB2370" s="6" t="s">
        <v>16959</v>
      </c>
      <c r="BC2370" s="6" t="s">
        <v>16765</v>
      </c>
      <c r="BD2370" s="6" t="s">
        <v>16960</v>
      </c>
      <c r="BE2370" s="6" t="s">
        <v>16961</v>
      </c>
      <c r="BF2370" s="6" t="s">
        <v>13575</v>
      </c>
      <c r="BG2370" s="6" t="s">
        <v>13575</v>
      </c>
      <c r="BH2370" s="6" t="s">
        <v>16959</v>
      </c>
      <c r="BI2370">
        <v>0</v>
      </c>
      <c r="BJ2370" s="6" t="s">
        <v>16958</v>
      </c>
      <c r="BK2370">
        <v>0</v>
      </c>
      <c r="BL2370" s="6" t="s">
        <v>315</v>
      </c>
      <c r="BM2370" s="56">
        <f>COUNTIF($B$2:B2370,B2370)</f>
        <v>9</v>
      </c>
      <c r="BN2370" s="6" t="str">
        <f t="shared" ref="BN2370:BN2433" si="37">CONCATENATE(B2370,"-",BM2370)</f>
        <v>17351-9</v>
      </c>
    </row>
    <row r="2371" spans="1:66" x14ac:dyDescent="0.25">
      <c r="A2371">
        <v>1</v>
      </c>
      <c r="B2371">
        <v>17351</v>
      </c>
      <c r="C2371" s="6" t="s">
        <v>20484</v>
      </c>
      <c r="D2371">
        <v>5</v>
      </c>
      <c r="E2371">
        <v>3</v>
      </c>
      <c r="F2371">
        <v>30</v>
      </c>
      <c r="G2371">
        <v>308</v>
      </c>
      <c r="H2371" s="6" t="s">
        <v>16943</v>
      </c>
      <c r="I2371">
        <v>1</v>
      </c>
      <c r="J2371">
        <v>85185</v>
      </c>
      <c r="K2371">
        <v>7</v>
      </c>
      <c r="L2371" s="55">
        <v>44321</v>
      </c>
      <c r="M2371" s="6" t="s">
        <v>16765</v>
      </c>
      <c r="N2371" s="55">
        <v>44686</v>
      </c>
      <c r="O2371">
        <v>286521</v>
      </c>
      <c r="P2371" s="6" t="s">
        <v>16788</v>
      </c>
      <c r="Q2371" s="6" t="s">
        <v>16973</v>
      </c>
      <c r="R2371">
        <v>1</v>
      </c>
      <c r="S2371">
        <v>0</v>
      </c>
      <c r="T2371">
        <v>-1</v>
      </c>
      <c r="U2371">
        <v>1374</v>
      </c>
      <c r="V2371" s="6" t="s">
        <v>16974</v>
      </c>
      <c r="W2371" s="6" t="s">
        <v>16946</v>
      </c>
      <c r="X2371" s="55">
        <v>44669</v>
      </c>
      <c r="Y2371">
        <v>10000</v>
      </c>
      <c r="Z2371">
        <v>3551.58</v>
      </c>
      <c r="AA2371" s="6" t="s">
        <v>16885</v>
      </c>
      <c r="AB2371" s="6" t="s">
        <v>16947</v>
      </c>
      <c r="AD2371" s="6" t="s">
        <v>16765</v>
      </c>
      <c r="AE2371">
        <v>53150</v>
      </c>
      <c r="AF2371">
        <v>48037</v>
      </c>
      <c r="AG2371" s="6" t="s">
        <v>16973</v>
      </c>
      <c r="AH2371" s="6" t="s">
        <v>16950</v>
      </c>
      <c r="AI2371" s="6" t="s">
        <v>16951</v>
      </c>
      <c r="AJ2371" s="6" t="s">
        <v>16765</v>
      </c>
      <c r="AK2371" s="6" t="s">
        <v>16765</v>
      </c>
      <c r="AL2371" s="6" t="s">
        <v>16765</v>
      </c>
      <c r="AM2371" s="6" t="s">
        <v>16952</v>
      </c>
      <c r="AN2371">
        <v>0</v>
      </c>
      <c r="AO2371" s="55">
        <v>44669</v>
      </c>
      <c r="AP2371" s="6" t="s">
        <v>16953</v>
      </c>
      <c r="AQ2371">
        <v>0</v>
      </c>
      <c r="AR2371" s="6" t="s">
        <v>16975</v>
      </c>
      <c r="AS2371" s="6" t="s">
        <v>16955</v>
      </c>
      <c r="AT2371" s="6" t="s">
        <v>16947</v>
      </c>
      <c r="AU2371">
        <v>0</v>
      </c>
      <c r="AV2371">
        <v>0</v>
      </c>
      <c r="AW2371" s="6" t="s">
        <v>16956</v>
      </c>
      <c r="AX2371" s="6" t="s">
        <v>18765</v>
      </c>
      <c r="AY2371" s="6" t="s">
        <v>16765</v>
      </c>
      <c r="AZ2371" s="6" t="s">
        <v>16958</v>
      </c>
      <c r="BA2371" s="6" t="s">
        <v>16765</v>
      </c>
      <c r="BB2371" s="6" t="s">
        <v>16959</v>
      </c>
      <c r="BC2371" s="6" t="s">
        <v>16765</v>
      </c>
      <c r="BD2371" s="6" t="s">
        <v>16960</v>
      </c>
      <c r="BE2371" s="6" t="s">
        <v>16961</v>
      </c>
      <c r="BF2371" s="6" t="s">
        <v>13575</v>
      </c>
      <c r="BG2371" s="6" t="s">
        <v>13575</v>
      </c>
      <c r="BH2371" s="6" t="s">
        <v>16959</v>
      </c>
      <c r="BI2371">
        <v>0</v>
      </c>
      <c r="BJ2371" s="6" t="s">
        <v>16958</v>
      </c>
      <c r="BK2371">
        <v>0</v>
      </c>
      <c r="BL2371" s="6" t="s">
        <v>315</v>
      </c>
      <c r="BM2371" s="56">
        <f>COUNTIF($B$2:B2371,B2371)</f>
        <v>10</v>
      </c>
      <c r="BN2371" s="6" t="str">
        <f t="shared" si="37"/>
        <v>17351-10</v>
      </c>
    </row>
    <row r="2372" spans="1:66" x14ac:dyDescent="0.25">
      <c r="A2372">
        <v>1</v>
      </c>
      <c r="B2372">
        <v>17359</v>
      </c>
      <c r="C2372" s="6" t="s">
        <v>20487</v>
      </c>
      <c r="D2372">
        <v>5</v>
      </c>
      <c r="E2372">
        <v>2</v>
      </c>
      <c r="F2372">
        <v>20</v>
      </c>
      <c r="G2372">
        <v>206</v>
      </c>
      <c r="H2372" s="6" t="s">
        <v>16943</v>
      </c>
      <c r="I2372">
        <v>1</v>
      </c>
      <c r="J2372">
        <v>78561</v>
      </c>
      <c r="K2372">
        <v>7</v>
      </c>
      <c r="L2372" s="55">
        <v>44308</v>
      </c>
      <c r="M2372" s="6" t="s">
        <v>16765</v>
      </c>
      <c r="N2372" s="55">
        <v>44635</v>
      </c>
      <c r="O2372">
        <v>118747</v>
      </c>
      <c r="P2372" s="6" t="s">
        <v>16770</v>
      </c>
      <c r="Q2372" s="6" t="s">
        <v>20488</v>
      </c>
      <c r="R2372">
        <v>1</v>
      </c>
      <c r="S2372">
        <v>0</v>
      </c>
      <c r="T2372">
        <v>-1</v>
      </c>
      <c r="U2372">
        <v>1217</v>
      </c>
      <c r="V2372" s="6" t="s">
        <v>16945</v>
      </c>
      <c r="W2372" s="6" t="s">
        <v>16995</v>
      </c>
      <c r="X2372" s="55">
        <v>44665</v>
      </c>
      <c r="Y2372">
        <v>80000</v>
      </c>
      <c r="Z2372">
        <v>1735.17</v>
      </c>
      <c r="AA2372" s="6" t="s">
        <v>16996</v>
      </c>
      <c r="AB2372" s="6" t="s">
        <v>16947</v>
      </c>
      <c r="AD2372" s="6" t="s">
        <v>16948</v>
      </c>
      <c r="AE2372">
        <v>53104</v>
      </c>
      <c r="AF2372">
        <v>48003</v>
      </c>
      <c r="AG2372" s="6" t="s">
        <v>16949</v>
      </c>
      <c r="AH2372" s="6" t="s">
        <v>16950</v>
      </c>
      <c r="AI2372" s="6" t="s">
        <v>16951</v>
      </c>
      <c r="AJ2372" s="6" t="s">
        <v>16765</v>
      </c>
      <c r="AK2372" s="6" t="s">
        <v>16765</v>
      </c>
      <c r="AL2372" s="6" t="s">
        <v>16765</v>
      </c>
      <c r="AM2372" s="6" t="s">
        <v>16952</v>
      </c>
      <c r="AN2372">
        <v>0</v>
      </c>
      <c r="AO2372" s="55">
        <v>44665</v>
      </c>
      <c r="AP2372" s="6" t="s">
        <v>16953</v>
      </c>
      <c r="AQ2372">
        <v>0</v>
      </c>
      <c r="AR2372" s="6" t="s">
        <v>16954</v>
      </c>
      <c r="AS2372" s="6" t="s">
        <v>16955</v>
      </c>
      <c r="AT2372" s="6" t="s">
        <v>16947</v>
      </c>
      <c r="AU2372">
        <v>0</v>
      </c>
      <c r="AV2372">
        <v>0</v>
      </c>
      <c r="AW2372" s="6" t="s">
        <v>16956</v>
      </c>
      <c r="AX2372" s="6" t="s">
        <v>18436</v>
      </c>
      <c r="AY2372" s="6" t="s">
        <v>16765</v>
      </c>
      <c r="AZ2372" s="6" t="s">
        <v>16958</v>
      </c>
      <c r="BA2372" s="6" t="s">
        <v>16765</v>
      </c>
      <c r="BB2372" s="6" t="s">
        <v>16959</v>
      </c>
      <c r="BC2372" s="6" t="s">
        <v>16765</v>
      </c>
      <c r="BD2372" s="6" t="s">
        <v>16960</v>
      </c>
      <c r="BE2372" s="6" t="s">
        <v>16961</v>
      </c>
      <c r="BF2372" s="6" t="s">
        <v>13575</v>
      </c>
      <c r="BG2372" s="6" t="s">
        <v>13575</v>
      </c>
      <c r="BH2372" s="6" t="s">
        <v>16959</v>
      </c>
      <c r="BI2372">
        <v>0</v>
      </c>
      <c r="BJ2372" s="6" t="s">
        <v>16958</v>
      </c>
      <c r="BK2372">
        <v>0</v>
      </c>
      <c r="BL2372" s="6" t="s">
        <v>315</v>
      </c>
      <c r="BM2372" s="56">
        <f>COUNTIF($B$2:B2372,B2372)</f>
        <v>1</v>
      </c>
      <c r="BN2372" s="6" t="str">
        <f t="shared" si="37"/>
        <v>17359-1</v>
      </c>
    </row>
    <row r="2373" spans="1:66" x14ac:dyDescent="0.25">
      <c r="A2373">
        <v>1</v>
      </c>
      <c r="B2373">
        <v>17363</v>
      </c>
      <c r="C2373" s="6" t="s">
        <v>20489</v>
      </c>
      <c r="D2373">
        <v>5</v>
      </c>
      <c r="E2373">
        <v>2</v>
      </c>
      <c r="F2373">
        <v>20</v>
      </c>
      <c r="G2373">
        <v>204</v>
      </c>
      <c r="H2373" s="6" t="s">
        <v>16994</v>
      </c>
      <c r="I2373">
        <v>1</v>
      </c>
      <c r="J2373">
        <v>2952</v>
      </c>
      <c r="K2373">
        <v>7</v>
      </c>
      <c r="L2373" s="55">
        <v>44168</v>
      </c>
      <c r="M2373" s="6" t="s">
        <v>16765</v>
      </c>
      <c r="N2373" s="55">
        <v>44825</v>
      </c>
      <c r="O2373">
        <v>118784</v>
      </c>
      <c r="P2373" s="6" t="s">
        <v>16764</v>
      </c>
      <c r="Q2373" s="6" t="s">
        <v>20490</v>
      </c>
      <c r="R2373">
        <v>1</v>
      </c>
      <c r="S2373">
        <v>0</v>
      </c>
      <c r="T2373">
        <v>-1</v>
      </c>
      <c r="U2373">
        <v>1651</v>
      </c>
      <c r="V2373" s="6" t="s">
        <v>16945</v>
      </c>
      <c r="W2373" s="6" t="s">
        <v>16946</v>
      </c>
      <c r="X2373" s="55">
        <v>44658</v>
      </c>
      <c r="Y2373">
        <v>30000</v>
      </c>
      <c r="Z2373">
        <v>0</v>
      </c>
      <c r="AA2373" s="6" t="s">
        <v>16765</v>
      </c>
      <c r="AB2373" s="6" t="s">
        <v>16947</v>
      </c>
      <c r="AD2373" s="6" t="s">
        <v>16948</v>
      </c>
      <c r="AE2373">
        <v>52710</v>
      </c>
      <c r="AF2373">
        <v>47698</v>
      </c>
      <c r="AG2373" s="6" t="s">
        <v>16949</v>
      </c>
      <c r="AH2373" s="6" t="s">
        <v>16950</v>
      </c>
      <c r="AI2373" s="6" t="s">
        <v>16951</v>
      </c>
      <c r="AJ2373" s="6" t="s">
        <v>16765</v>
      </c>
      <c r="AK2373" s="6" t="s">
        <v>16765</v>
      </c>
      <c r="AL2373" s="6" t="s">
        <v>16765</v>
      </c>
      <c r="AM2373" s="6" t="s">
        <v>16952</v>
      </c>
      <c r="AN2373">
        <v>0</v>
      </c>
      <c r="AO2373" s="55">
        <v>44658</v>
      </c>
      <c r="AP2373" s="6" t="s">
        <v>16953</v>
      </c>
      <c r="AQ2373">
        <v>0</v>
      </c>
      <c r="AR2373" s="6" t="s">
        <v>16954</v>
      </c>
      <c r="AS2373" s="6" t="s">
        <v>16955</v>
      </c>
      <c r="AT2373" s="6" t="s">
        <v>16947</v>
      </c>
      <c r="AU2373">
        <v>0</v>
      </c>
      <c r="AV2373">
        <v>0</v>
      </c>
      <c r="AW2373" s="6" t="s">
        <v>16956</v>
      </c>
      <c r="AX2373" s="6" t="s">
        <v>18575</v>
      </c>
      <c r="AY2373" s="6" t="s">
        <v>16765</v>
      </c>
      <c r="AZ2373" s="6" t="s">
        <v>16958</v>
      </c>
      <c r="BA2373" s="6" t="s">
        <v>16765</v>
      </c>
      <c r="BB2373" s="6" t="s">
        <v>16959</v>
      </c>
      <c r="BC2373" s="6" t="s">
        <v>16765</v>
      </c>
      <c r="BD2373" s="6" t="s">
        <v>16960</v>
      </c>
      <c r="BE2373" s="6" t="s">
        <v>16961</v>
      </c>
      <c r="BF2373" s="6" t="s">
        <v>13575</v>
      </c>
      <c r="BG2373" s="6" t="s">
        <v>13575</v>
      </c>
      <c r="BH2373" s="6" t="s">
        <v>16959</v>
      </c>
      <c r="BI2373">
        <v>0</v>
      </c>
      <c r="BJ2373" s="6" t="s">
        <v>16958</v>
      </c>
      <c r="BK2373">
        <v>0</v>
      </c>
      <c r="BL2373" s="6" t="s">
        <v>315</v>
      </c>
      <c r="BM2373" s="56">
        <f>COUNTIF($B$2:B2373,B2373)</f>
        <v>1</v>
      </c>
      <c r="BN2373" s="6" t="str">
        <f t="shared" si="37"/>
        <v>17363-1</v>
      </c>
    </row>
    <row r="2374" spans="1:66" x14ac:dyDescent="0.25">
      <c r="A2374">
        <v>1</v>
      </c>
      <c r="B2374">
        <v>17368</v>
      </c>
      <c r="C2374" s="6" t="s">
        <v>20491</v>
      </c>
      <c r="D2374">
        <v>5</v>
      </c>
      <c r="E2374">
        <v>2</v>
      </c>
      <c r="F2374">
        <v>20</v>
      </c>
      <c r="G2374">
        <v>203</v>
      </c>
      <c r="H2374" s="6" t="s">
        <v>16943</v>
      </c>
      <c r="I2374">
        <v>1</v>
      </c>
      <c r="J2374">
        <v>120738</v>
      </c>
      <c r="K2374">
        <v>7</v>
      </c>
      <c r="L2374" s="55">
        <v>44389</v>
      </c>
      <c r="M2374" s="6" t="s">
        <v>16765</v>
      </c>
      <c r="N2374" s="55">
        <v>44567</v>
      </c>
      <c r="O2374">
        <v>118779</v>
      </c>
      <c r="P2374" s="6" t="s">
        <v>16784</v>
      </c>
      <c r="Q2374" s="6" t="s">
        <v>20492</v>
      </c>
      <c r="R2374">
        <v>1</v>
      </c>
      <c r="S2374">
        <v>0</v>
      </c>
      <c r="T2374">
        <v>-1</v>
      </c>
      <c r="U2374">
        <v>1248.07</v>
      </c>
      <c r="V2374" s="6" t="s">
        <v>16945</v>
      </c>
      <c r="W2374" s="6" t="s">
        <v>16946</v>
      </c>
      <c r="X2374" s="55">
        <v>44669</v>
      </c>
      <c r="Y2374">
        <v>80000</v>
      </c>
      <c r="Z2374">
        <v>384.9</v>
      </c>
      <c r="AA2374" s="6" t="s">
        <v>16885</v>
      </c>
      <c r="AB2374" s="6" t="s">
        <v>16947</v>
      </c>
      <c r="AD2374" s="6" t="s">
        <v>16948</v>
      </c>
      <c r="AE2374">
        <v>53307</v>
      </c>
      <c r="AF2374">
        <v>48177</v>
      </c>
      <c r="AG2374" s="6" t="s">
        <v>16949</v>
      </c>
      <c r="AH2374" s="6" t="s">
        <v>16950</v>
      </c>
      <c r="AI2374" s="6" t="s">
        <v>16951</v>
      </c>
      <c r="AJ2374" s="6" t="s">
        <v>16765</v>
      </c>
      <c r="AK2374" s="6" t="s">
        <v>16765</v>
      </c>
      <c r="AL2374" s="6" t="s">
        <v>16765</v>
      </c>
      <c r="AM2374" s="6" t="s">
        <v>16952</v>
      </c>
      <c r="AN2374">
        <v>0</v>
      </c>
      <c r="AO2374" s="55">
        <v>44669</v>
      </c>
      <c r="AP2374" s="6" t="s">
        <v>16953</v>
      </c>
      <c r="AQ2374">
        <v>0</v>
      </c>
      <c r="AR2374" s="6" t="s">
        <v>16954</v>
      </c>
      <c r="AS2374" s="6" t="s">
        <v>16955</v>
      </c>
      <c r="AT2374" s="6" t="s">
        <v>16947</v>
      </c>
      <c r="AU2374">
        <v>0</v>
      </c>
      <c r="AV2374">
        <v>0</v>
      </c>
      <c r="AW2374" s="6" t="s">
        <v>16956</v>
      </c>
      <c r="AX2374" s="6" t="s">
        <v>19623</v>
      </c>
      <c r="AY2374" s="6" t="s">
        <v>16765</v>
      </c>
      <c r="AZ2374" s="6" t="s">
        <v>16958</v>
      </c>
      <c r="BA2374" s="6" t="s">
        <v>16765</v>
      </c>
      <c r="BB2374" s="6" t="s">
        <v>16959</v>
      </c>
      <c r="BC2374" s="6" t="s">
        <v>16765</v>
      </c>
      <c r="BD2374" s="6" t="s">
        <v>16960</v>
      </c>
      <c r="BE2374" s="6" t="s">
        <v>16961</v>
      </c>
      <c r="BF2374" s="6" t="s">
        <v>13575</v>
      </c>
      <c r="BG2374" s="6" t="s">
        <v>13575</v>
      </c>
      <c r="BH2374" s="6" t="s">
        <v>16959</v>
      </c>
      <c r="BI2374">
        <v>0</v>
      </c>
      <c r="BJ2374" s="6" t="s">
        <v>16958</v>
      </c>
      <c r="BK2374">
        <v>0</v>
      </c>
      <c r="BL2374" s="6" t="s">
        <v>315</v>
      </c>
      <c r="BM2374" s="56">
        <f>COUNTIF($B$2:B2374,B2374)</f>
        <v>1</v>
      </c>
      <c r="BN2374" s="6" t="str">
        <f t="shared" si="37"/>
        <v>17368-1</v>
      </c>
    </row>
    <row r="2375" spans="1:66" x14ac:dyDescent="0.25">
      <c r="A2375">
        <v>1</v>
      </c>
      <c r="B2375">
        <v>17368</v>
      </c>
      <c r="C2375" s="6" t="s">
        <v>20491</v>
      </c>
      <c r="D2375">
        <v>5</v>
      </c>
      <c r="E2375">
        <v>2</v>
      </c>
      <c r="F2375">
        <v>20</v>
      </c>
      <c r="G2375">
        <v>203</v>
      </c>
      <c r="H2375" s="6" t="s">
        <v>16943</v>
      </c>
      <c r="I2375">
        <v>1</v>
      </c>
      <c r="J2375">
        <v>21619</v>
      </c>
      <c r="K2375">
        <v>7</v>
      </c>
      <c r="L2375" s="55">
        <v>44202</v>
      </c>
      <c r="M2375" s="6" t="s">
        <v>16765</v>
      </c>
      <c r="N2375" s="55">
        <v>44567</v>
      </c>
      <c r="O2375">
        <v>118784</v>
      </c>
      <c r="P2375" s="6" t="s">
        <v>16764</v>
      </c>
      <c r="Q2375" s="6" t="s">
        <v>20493</v>
      </c>
      <c r="R2375">
        <v>1</v>
      </c>
      <c r="S2375">
        <v>0</v>
      </c>
      <c r="T2375">
        <v>-1</v>
      </c>
      <c r="U2375">
        <v>1651</v>
      </c>
      <c r="V2375" s="6" t="s">
        <v>16945</v>
      </c>
      <c r="W2375" s="6" t="s">
        <v>16946</v>
      </c>
      <c r="X2375" s="55">
        <v>44669</v>
      </c>
      <c r="Y2375">
        <v>80000</v>
      </c>
      <c r="Z2375">
        <v>384.9</v>
      </c>
      <c r="AA2375" s="6" t="s">
        <v>16885</v>
      </c>
      <c r="AB2375" s="6" t="s">
        <v>16947</v>
      </c>
      <c r="AD2375" s="6" t="s">
        <v>16948</v>
      </c>
      <c r="AE2375">
        <v>52799</v>
      </c>
      <c r="AF2375">
        <v>47771</v>
      </c>
      <c r="AG2375" s="6" t="s">
        <v>16949</v>
      </c>
      <c r="AH2375" s="6" t="s">
        <v>16950</v>
      </c>
      <c r="AI2375" s="6" t="s">
        <v>16951</v>
      </c>
      <c r="AJ2375" s="6" t="s">
        <v>16765</v>
      </c>
      <c r="AK2375" s="6" t="s">
        <v>16765</v>
      </c>
      <c r="AL2375" s="6" t="s">
        <v>16765</v>
      </c>
      <c r="AM2375" s="6" t="s">
        <v>16952</v>
      </c>
      <c r="AN2375">
        <v>0</v>
      </c>
      <c r="AO2375" s="55">
        <v>44669</v>
      </c>
      <c r="AP2375" s="6" t="s">
        <v>16953</v>
      </c>
      <c r="AQ2375">
        <v>0</v>
      </c>
      <c r="AR2375" s="6" t="s">
        <v>16954</v>
      </c>
      <c r="AS2375" s="6" t="s">
        <v>16955</v>
      </c>
      <c r="AT2375" s="6" t="s">
        <v>16947</v>
      </c>
      <c r="AU2375">
        <v>0</v>
      </c>
      <c r="AV2375">
        <v>0</v>
      </c>
      <c r="AW2375" s="6" t="s">
        <v>16956</v>
      </c>
      <c r="AX2375" s="6" t="s">
        <v>18344</v>
      </c>
      <c r="AY2375" s="6" t="s">
        <v>16765</v>
      </c>
      <c r="AZ2375" s="6" t="s">
        <v>16958</v>
      </c>
      <c r="BA2375" s="6" t="s">
        <v>16765</v>
      </c>
      <c r="BB2375" s="6" t="s">
        <v>16959</v>
      </c>
      <c r="BC2375" s="6" t="s">
        <v>16765</v>
      </c>
      <c r="BD2375" s="6" t="s">
        <v>16960</v>
      </c>
      <c r="BE2375" s="6" t="s">
        <v>16961</v>
      </c>
      <c r="BF2375" s="6" t="s">
        <v>13575</v>
      </c>
      <c r="BG2375" s="6" t="s">
        <v>13575</v>
      </c>
      <c r="BH2375" s="6" t="s">
        <v>16959</v>
      </c>
      <c r="BI2375">
        <v>0</v>
      </c>
      <c r="BJ2375" s="6" t="s">
        <v>16958</v>
      </c>
      <c r="BK2375">
        <v>0</v>
      </c>
      <c r="BL2375" s="6" t="s">
        <v>315</v>
      </c>
      <c r="BM2375" s="56">
        <f>COUNTIF($B$2:B2375,B2375)</f>
        <v>2</v>
      </c>
      <c r="BN2375" s="6" t="str">
        <f t="shared" si="37"/>
        <v>17368-2</v>
      </c>
    </row>
    <row r="2376" spans="1:66" x14ac:dyDescent="0.25">
      <c r="A2376">
        <v>1</v>
      </c>
      <c r="B2376">
        <v>17368</v>
      </c>
      <c r="C2376" s="6" t="s">
        <v>20491</v>
      </c>
      <c r="D2376">
        <v>5</v>
      </c>
      <c r="E2376">
        <v>2</v>
      </c>
      <c r="F2376">
        <v>20</v>
      </c>
      <c r="G2376">
        <v>203</v>
      </c>
      <c r="H2376" s="6" t="s">
        <v>16943</v>
      </c>
      <c r="I2376">
        <v>1</v>
      </c>
      <c r="J2376">
        <v>139176</v>
      </c>
      <c r="K2376">
        <v>7</v>
      </c>
      <c r="L2376" s="55">
        <v>44424</v>
      </c>
      <c r="M2376" s="6" t="s">
        <v>16765</v>
      </c>
      <c r="N2376" s="55">
        <v>44789</v>
      </c>
      <c r="O2376">
        <v>628699</v>
      </c>
      <c r="P2376" s="6" t="s">
        <v>16777</v>
      </c>
      <c r="Q2376" s="6" t="s">
        <v>20494</v>
      </c>
      <c r="R2376">
        <v>1</v>
      </c>
      <c r="S2376">
        <v>0</v>
      </c>
      <c r="T2376">
        <v>-1</v>
      </c>
      <c r="U2376">
        <v>1687</v>
      </c>
      <c r="V2376" s="6" t="s">
        <v>16945</v>
      </c>
      <c r="W2376" s="6" t="s">
        <v>16946</v>
      </c>
      <c r="X2376" s="55">
        <v>44669</v>
      </c>
      <c r="Y2376">
        <v>80000</v>
      </c>
      <c r="Z2376">
        <v>384.9</v>
      </c>
      <c r="AA2376" s="6" t="s">
        <v>16885</v>
      </c>
      <c r="AB2376" s="6" t="s">
        <v>16947</v>
      </c>
      <c r="AD2376" s="6" t="s">
        <v>16948</v>
      </c>
      <c r="AE2376">
        <v>53395</v>
      </c>
      <c r="AF2376">
        <v>48244</v>
      </c>
      <c r="AG2376" s="6" t="s">
        <v>16949</v>
      </c>
      <c r="AH2376" s="6" t="s">
        <v>16950</v>
      </c>
      <c r="AI2376" s="6" t="s">
        <v>16951</v>
      </c>
      <c r="AJ2376" s="6" t="s">
        <v>16765</v>
      </c>
      <c r="AK2376" s="6" t="s">
        <v>16765</v>
      </c>
      <c r="AL2376" s="6" t="s">
        <v>16765</v>
      </c>
      <c r="AM2376" s="6" t="s">
        <v>16952</v>
      </c>
      <c r="AN2376">
        <v>0</v>
      </c>
      <c r="AO2376" s="55">
        <v>44669</v>
      </c>
      <c r="AP2376" s="6" t="s">
        <v>16953</v>
      </c>
      <c r="AQ2376">
        <v>0</v>
      </c>
      <c r="AR2376" s="6" t="s">
        <v>16997</v>
      </c>
      <c r="AS2376" s="6" t="s">
        <v>16955</v>
      </c>
      <c r="AT2376" s="6" t="s">
        <v>16947</v>
      </c>
      <c r="AU2376">
        <v>0</v>
      </c>
      <c r="AV2376">
        <v>0</v>
      </c>
      <c r="AW2376" s="6" t="s">
        <v>16956</v>
      </c>
      <c r="AX2376" s="6" t="s">
        <v>18204</v>
      </c>
      <c r="AY2376" s="6" t="s">
        <v>16765</v>
      </c>
      <c r="AZ2376" s="6" t="s">
        <v>16958</v>
      </c>
      <c r="BA2376" s="6" t="s">
        <v>16765</v>
      </c>
      <c r="BB2376" s="6" t="s">
        <v>16959</v>
      </c>
      <c r="BC2376" s="6" t="s">
        <v>16765</v>
      </c>
      <c r="BD2376" s="6" t="s">
        <v>16960</v>
      </c>
      <c r="BE2376" s="6" t="s">
        <v>16961</v>
      </c>
      <c r="BF2376" s="6" t="s">
        <v>13575</v>
      </c>
      <c r="BG2376" s="6" t="s">
        <v>13575</v>
      </c>
      <c r="BH2376" s="6" t="s">
        <v>16959</v>
      </c>
      <c r="BI2376">
        <v>0</v>
      </c>
      <c r="BJ2376" s="6" t="s">
        <v>16958</v>
      </c>
      <c r="BK2376">
        <v>0</v>
      </c>
      <c r="BL2376" s="6" t="s">
        <v>315</v>
      </c>
      <c r="BM2376" s="56">
        <f>COUNTIF($B$2:B2376,B2376)</f>
        <v>3</v>
      </c>
      <c r="BN2376" s="6" t="str">
        <f t="shared" si="37"/>
        <v>17368-3</v>
      </c>
    </row>
    <row r="2377" spans="1:66" x14ac:dyDescent="0.25">
      <c r="A2377">
        <v>1</v>
      </c>
      <c r="B2377">
        <v>17376</v>
      </c>
      <c r="C2377" s="6" t="s">
        <v>20495</v>
      </c>
      <c r="D2377">
        <v>5</v>
      </c>
      <c r="E2377">
        <v>2</v>
      </c>
      <c r="F2377">
        <v>20</v>
      </c>
      <c r="G2377">
        <v>205</v>
      </c>
      <c r="H2377" s="6" t="s">
        <v>16963</v>
      </c>
      <c r="I2377">
        <v>1</v>
      </c>
      <c r="J2377">
        <v>225472</v>
      </c>
      <c r="K2377">
        <v>7</v>
      </c>
      <c r="L2377" s="55">
        <v>44578</v>
      </c>
      <c r="M2377" s="6" t="s">
        <v>16765</v>
      </c>
      <c r="N2377" s="55">
        <v>44943</v>
      </c>
      <c r="O2377">
        <v>118750</v>
      </c>
      <c r="P2377" s="6" t="s">
        <v>16767</v>
      </c>
      <c r="Q2377" s="6" t="s">
        <v>20496</v>
      </c>
      <c r="R2377">
        <v>1</v>
      </c>
      <c r="S2377">
        <v>0</v>
      </c>
      <c r="T2377">
        <v>-1</v>
      </c>
      <c r="U2377">
        <v>1803.8</v>
      </c>
      <c r="V2377" s="6" t="s">
        <v>16945</v>
      </c>
      <c r="W2377" s="6" t="s">
        <v>16946</v>
      </c>
      <c r="X2377" s="55">
        <v>44663</v>
      </c>
      <c r="Y2377">
        <v>60000</v>
      </c>
      <c r="Z2377">
        <v>1267.8699999999999</v>
      </c>
      <c r="AA2377" s="6" t="s">
        <v>16969</v>
      </c>
      <c r="AB2377" s="6" t="s">
        <v>16947</v>
      </c>
      <c r="AD2377" s="6" t="s">
        <v>16948</v>
      </c>
      <c r="AE2377">
        <v>53957</v>
      </c>
      <c r="AF2377">
        <v>19722</v>
      </c>
      <c r="AG2377" s="6" t="s">
        <v>16949</v>
      </c>
      <c r="AH2377" s="6" t="s">
        <v>16950</v>
      </c>
      <c r="AI2377" s="6" t="s">
        <v>16951</v>
      </c>
      <c r="AJ2377" s="6" t="s">
        <v>16765</v>
      </c>
      <c r="AK2377" s="6" t="s">
        <v>16765</v>
      </c>
      <c r="AL2377" s="6" t="s">
        <v>16765</v>
      </c>
      <c r="AM2377" s="6" t="s">
        <v>16952</v>
      </c>
      <c r="AN2377">
        <v>0</v>
      </c>
      <c r="AO2377" s="55">
        <v>44663</v>
      </c>
      <c r="AP2377" s="6" t="s">
        <v>16953</v>
      </c>
      <c r="AQ2377">
        <v>0</v>
      </c>
      <c r="AR2377" s="6" t="s">
        <v>16954</v>
      </c>
      <c r="AS2377" s="6" t="s">
        <v>16955</v>
      </c>
      <c r="AT2377" s="6" t="s">
        <v>16947</v>
      </c>
      <c r="AU2377">
        <v>0</v>
      </c>
      <c r="AV2377">
        <v>0</v>
      </c>
      <c r="AW2377" s="6" t="s">
        <v>16956</v>
      </c>
      <c r="AX2377" s="6" t="s">
        <v>16765</v>
      </c>
      <c r="AY2377" s="6" t="s">
        <v>16765</v>
      </c>
      <c r="AZ2377" s="6" t="s">
        <v>16958</v>
      </c>
      <c r="BA2377" s="6" t="s">
        <v>16765</v>
      </c>
      <c r="BB2377" s="6" t="s">
        <v>16959</v>
      </c>
      <c r="BC2377" s="6" t="s">
        <v>16765</v>
      </c>
      <c r="BD2377" s="6" t="s">
        <v>16960</v>
      </c>
      <c r="BE2377" s="6" t="s">
        <v>16961</v>
      </c>
      <c r="BF2377" s="6" t="s">
        <v>13575</v>
      </c>
      <c r="BG2377" s="6" t="s">
        <v>13575</v>
      </c>
      <c r="BH2377" s="6" t="s">
        <v>16959</v>
      </c>
      <c r="BI2377">
        <v>0</v>
      </c>
      <c r="BJ2377" s="6" t="s">
        <v>16958</v>
      </c>
      <c r="BK2377">
        <v>0</v>
      </c>
      <c r="BL2377" s="6" t="s">
        <v>315</v>
      </c>
      <c r="BM2377" s="56">
        <f>COUNTIF($B$2:B2377,B2377)</f>
        <v>1</v>
      </c>
      <c r="BN2377" s="6" t="str">
        <f t="shared" si="37"/>
        <v>17376-1</v>
      </c>
    </row>
    <row r="2378" spans="1:66" x14ac:dyDescent="0.25">
      <c r="A2378">
        <v>1</v>
      </c>
      <c r="B2378">
        <v>17392</v>
      </c>
      <c r="C2378" s="6" t="s">
        <v>20497</v>
      </c>
      <c r="D2378">
        <v>5</v>
      </c>
      <c r="E2378">
        <v>3</v>
      </c>
      <c r="F2378">
        <v>30</v>
      </c>
      <c r="G2378">
        <v>304</v>
      </c>
      <c r="H2378" s="6" t="s">
        <v>16963</v>
      </c>
      <c r="I2378">
        <v>1</v>
      </c>
      <c r="J2378">
        <v>190763</v>
      </c>
      <c r="K2378">
        <v>7</v>
      </c>
      <c r="L2378" s="55">
        <v>44517</v>
      </c>
      <c r="M2378" s="6" t="s">
        <v>16765</v>
      </c>
      <c r="N2378" s="55">
        <v>44881</v>
      </c>
      <c r="O2378">
        <v>118724</v>
      </c>
      <c r="P2378" s="6" t="s">
        <v>16773</v>
      </c>
      <c r="Q2378" s="6" t="s">
        <v>20498</v>
      </c>
      <c r="R2378">
        <v>1</v>
      </c>
      <c r="S2378">
        <v>0</v>
      </c>
      <c r="T2378">
        <v>-1</v>
      </c>
      <c r="U2378">
        <v>1141.5899999999999</v>
      </c>
      <c r="V2378" s="6" t="s">
        <v>16945</v>
      </c>
      <c r="W2378" s="6" t="s">
        <v>17077</v>
      </c>
      <c r="X2378" s="55">
        <v>44545</v>
      </c>
      <c r="Y2378">
        <v>0</v>
      </c>
      <c r="Z2378">
        <v>0</v>
      </c>
      <c r="AA2378" s="6" t="s">
        <v>16765</v>
      </c>
      <c r="AB2378" s="6" t="s">
        <v>16947</v>
      </c>
      <c r="AD2378" s="6" t="s">
        <v>16948</v>
      </c>
      <c r="AE2378">
        <v>53748</v>
      </c>
      <c r="AF2378">
        <v>48552</v>
      </c>
      <c r="AG2378" s="6" t="s">
        <v>16949</v>
      </c>
      <c r="AH2378" s="6" t="s">
        <v>16950</v>
      </c>
      <c r="AI2378" s="6" t="s">
        <v>16951</v>
      </c>
      <c r="AJ2378" s="6" t="s">
        <v>16765</v>
      </c>
      <c r="AK2378" s="6" t="s">
        <v>16765</v>
      </c>
      <c r="AL2378" s="6" t="s">
        <v>16765</v>
      </c>
      <c r="AM2378" s="6" t="s">
        <v>16952</v>
      </c>
      <c r="AN2378">
        <v>0</v>
      </c>
      <c r="AO2378" s="55">
        <v>44545</v>
      </c>
      <c r="AP2378" s="6" t="s">
        <v>16953</v>
      </c>
      <c r="AQ2378">
        <v>0</v>
      </c>
      <c r="AR2378" s="6" t="s">
        <v>16997</v>
      </c>
      <c r="AS2378" s="6" t="s">
        <v>16955</v>
      </c>
      <c r="AT2378" s="6" t="s">
        <v>16947</v>
      </c>
      <c r="AU2378">
        <v>0</v>
      </c>
      <c r="AV2378">
        <v>0</v>
      </c>
      <c r="AW2378" s="6" t="s">
        <v>16956</v>
      </c>
      <c r="AX2378" s="6" t="s">
        <v>16765</v>
      </c>
      <c r="AY2378" s="6" t="s">
        <v>16765</v>
      </c>
      <c r="AZ2378" s="6" t="s">
        <v>16958</v>
      </c>
      <c r="BA2378" s="6" t="s">
        <v>16765</v>
      </c>
      <c r="BB2378" s="6" t="s">
        <v>16959</v>
      </c>
      <c r="BC2378" s="6" t="s">
        <v>16765</v>
      </c>
      <c r="BD2378" s="6" t="s">
        <v>16960</v>
      </c>
      <c r="BE2378" s="6" t="s">
        <v>16961</v>
      </c>
      <c r="BF2378" s="6" t="s">
        <v>13575</v>
      </c>
      <c r="BG2378" s="6" t="s">
        <v>13575</v>
      </c>
      <c r="BH2378" s="6" t="s">
        <v>16959</v>
      </c>
      <c r="BI2378">
        <v>0</v>
      </c>
      <c r="BJ2378" s="6" t="s">
        <v>16958</v>
      </c>
      <c r="BK2378">
        <v>0</v>
      </c>
      <c r="BL2378" s="6" t="s">
        <v>315</v>
      </c>
      <c r="BM2378" s="56">
        <f>COUNTIF($B$2:B2378,B2378)</f>
        <v>1</v>
      </c>
      <c r="BN2378" s="6" t="str">
        <f t="shared" si="37"/>
        <v>17392-1</v>
      </c>
    </row>
    <row r="2379" spans="1:66" x14ac:dyDescent="0.25">
      <c r="A2379">
        <v>1</v>
      </c>
      <c r="B2379">
        <v>17392</v>
      </c>
      <c r="C2379" s="6" t="s">
        <v>20497</v>
      </c>
      <c r="D2379">
        <v>5</v>
      </c>
      <c r="E2379">
        <v>3</v>
      </c>
      <c r="F2379">
        <v>30</v>
      </c>
      <c r="G2379">
        <v>304</v>
      </c>
      <c r="H2379" s="6" t="s">
        <v>16963</v>
      </c>
      <c r="I2379">
        <v>1</v>
      </c>
      <c r="J2379">
        <v>5331</v>
      </c>
      <c r="K2379">
        <v>7</v>
      </c>
      <c r="L2379" s="55">
        <v>44173</v>
      </c>
      <c r="M2379" s="6" t="s">
        <v>16765</v>
      </c>
      <c r="N2379" s="55">
        <v>44825</v>
      </c>
      <c r="O2379">
        <v>118750</v>
      </c>
      <c r="P2379" s="6" t="s">
        <v>16767</v>
      </c>
      <c r="Q2379" s="6" t="s">
        <v>20499</v>
      </c>
      <c r="R2379">
        <v>1</v>
      </c>
      <c r="S2379">
        <v>0</v>
      </c>
      <c r="T2379">
        <v>-1</v>
      </c>
      <c r="U2379">
        <v>1803.8</v>
      </c>
      <c r="V2379" s="6" t="s">
        <v>16945</v>
      </c>
      <c r="W2379" s="6" t="s">
        <v>17077</v>
      </c>
      <c r="X2379" s="55">
        <v>44545</v>
      </c>
      <c r="Y2379">
        <v>0</v>
      </c>
      <c r="Z2379">
        <v>0</v>
      </c>
      <c r="AA2379" s="6" t="s">
        <v>16765</v>
      </c>
      <c r="AB2379" s="6" t="s">
        <v>16947</v>
      </c>
      <c r="AD2379" s="6" t="s">
        <v>16948</v>
      </c>
      <c r="AE2379">
        <v>52722</v>
      </c>
      <c r="AF2379">
        <v>47711</v>
      </c>
      <c r="AG2379" s="6" t="s">
        <v>16949</v>
      </c>
      <c r="AH2379" s="6" t="s">
        <v>16950</v>
      </c>
      <c r="AI2379" s="6" t="s">
        <v>16951</v>
      </c>
      <c r="AJ2379" s="6" t="s">
        <v>16765</v>
      </c>
      <c r="AK2379" s="6" t="s">
        <v>16765</v>
      </c>
      <c r="AL2379" s="6" t="s">
        <v>16765</v>
      </c>
      <c r="AM2379" s="6" t="s">
        <v>16952</v>
      </c>
      <c r="AN2379">
        <v>0</v>
      </c>
      <c r="AO2379" s="55">
        <v>44545</v>
      </c>
      <c r="AP2379" s="6" t="s">
        <v>16953</v>
      </c>
      <c r="AQ2379">
        <v>0</v>
      </c>
      <c r="AR2379" s="6" t="s">
        <v>16954</v>
      </c>
      <c r="AS2379" s="6" t="s">
        <v>16955</v>
      </c>
      <c r="AT2379" s="6" t="s">
        <v>16947</v>
      </c>
      <c r="AU2379">
        <v>0</v>
      </c>
      <c r="AV2379">
        <v>0</v>
      </c>
      <c r="AW2379" s="6" t="s">
        <v>16956</v>
      </c>
      <c r="AX2379" s="6" t="s">
        <v>18233</v>
      </c>
      <c r="AY2379" s="6" t="s">
        <v>16765</v>
      </c>
      <c r="AZ2379" s="6" t="s">
        <v>16958</v>
      </c>
      <c r="BA2379" s="6" t="s">
        <v>16765</v>
      </c>
      <c r="BB2379" s="6" t="s">
        <v>16959</v>
      </c>
      <c r="BC2379" s="6" t="s">
        <v>16765</v>
      </c>
      <c r="BD2379" s="6" t="s">
        <v>16960</v>
      </c>
      <c r="BE2379" s="6" t="s">
        <v>16961</v>
      </c>
      <c r="BF2379" s="6" t="s">
        <v>13575</v>
      </c>
      <c r="BG2379" s="6" t="s">
        <v>13575</v>
      </c>
      <c r="BH2379" s="6" t="s">
        <v>16959</v>
      </c>
      <c r="BI2379">
        <v>0</v>
      </c>
      <c r="BJ2379" s="6" t="s">
        <v>16958</v>
      </c>
      <c r="BK2379">
        <v>0</v>
      </c>
      <c r="BL2379" s="6" t="s">
        <v>315</v>
      </c>
      <c r="BM2379" s="56">
        <f>COUNTIF($B$2:B2379,B2379)</f>
        <v>2</v>
      </c>
      <c r="BN2379" s="6" t="str">
        <f t="shared" si="37"/>
        <v>17392-2</v>
      </c>
    </row>
    <row r="2380" spans="1:66" x14ac:dyDescent="0.25">
      <c r="A2380">
        <v>1</v>
      </c>
      <c r="B2380">
        <v>17392</v>
      </c>
      <c r="C2380" s="6" t="s">
        <v>20497</v>
      </c>
      <c r="D2380">
        <v>5</v>
      </c>
      <c r="E2380">
        <v>3</v>
      </c>
      <c r="F2380">
        <v>30</v>
      </c>
      <c r="G2380">
        <v>304</v>
      </c>
      <c r="H2380" s="6" t="s">
        <v>16963</v>
      </c>
      <c r="I2380">
        <v>1</v>
      </c>
      <c r="J2380">
        <v>45444</v>
      </c>
      <c r="K2380">
        <v>7</v>
      </c>
      <c r="L2380" s="55">
        <v>44244</v>
      </c>
      <c r="M2380" s="6" t="s">
        <v>16765</v>
      </c>
      <c r="N2380" s="55">
        <v>44825</v>
      </c>
      <c r="O2380">
        <v>118784</v>
      </c>
      <c r="P2380" s="6" t="s">
        <v>16764</v>
      </c>
      <c r="Q2380" s="6" t="s">
        <v>20500</v>
      </c>
      <c r="R2380">
        <v>1</v>
      </c>
      <c r="S2380">
        <v>0</v>
      </c>
      <c r="T2380">
        <v>-1</v>
      </c>
      <c r="U2380">
        <v>1651</v>
      </c>
      <c r="V2380" s="6" t="s">
        <v>16945</v>
      </c>
      <c r="W2380" s="6" t="s">
        <v>17077</v>
      </c>
      <c r="X2380" s="55">
        <v>44545</v>
      </c>
      <c r="Y2380">
        <v>0</v>
      </c>
      <c r="Z2380">
        <v>0</v>
      </c>
      <c r="AA2380" s="6" t="s">
        <v>16765</v>
      </c>
      <c r="AB2380" s="6" t="s">
        <v>16947</v>
      </c>
      <c r="AD2380" s="6" t="s">
        <v>16948</v>
      </c>
      <c r="AE2380">
        <v>52899</v>
      </c>
      <c r="AF2380">
        <v>47836</v>
      </c>
      <c r="AG2380" s="6" t="s">
        <v>16949</v>
      </c>
      <c r="AH2380" s="6" t="s">
        <v>16950</v>
      </c>
      <c r="AI2380" s="6" t="s">
        <v>16951</v>
      </c>
      <c r="AJ2380" s="6" t="s">
        <v>16765</v>
      </c>
      <c r="AK2380" s="6" t="s">
        <v>16765</v>
      </c>
      <c r="AL2380" s="6" t="s">
        <v>16765</v>
      </c>
      <c r="AM2380" s="6" t="s">
        <v>16952</v>
      </c>
      <c r="AN2380">
        <v>0</v>
      </c>
      <c r="AO2380" s="55">
        <v>44545</v>
      </c>
      <c r="AP2380" s="6" t="s">
        <v>16953</v>
      </c>
      <c r="AQ2380">
        <v>0</v>
      </c>
      <c r="AR2380" s="6" t="s">
        <v>16954</v>
      </c>
      <c r="AS2380" s="6" t="s">
        <v>16955</v>
      </c>
      <c r="AT2380" s="6" t="s">
        <v>16947</v>
      </c>
      <c r="AU2380">
        <v>0</v>
      </c>
      <c r="AV2380">
        <v>0</v>
      </c>
      <c r="AW2380" s="6" t="s">
        <v>16956</v>
      </c>
      <c r="AX2380" s="6" t="s">
        <v>17893</v>
      </c>
      <c r="AY2380" s="6" t="s">
        <v>16765</v>
      </c>
      <c r="AZ2380" s="6" t="s">
        <v>16958</v>
      </c>
      <c r="BA2380" s="6" t="s">
        <v>16765</v>
      </c>
      <c r="BB2380" s="6" t="s">
        <v>16959</v>
      </c>
      <c r="BC2380" s="6" t="s">
        <v>16765</v>
      </c>
      <c r="BD2380" s="6" t="s">
        <v>16960</v>
      </c>
      <c r="BE2380" s="6" t="s">
        <v>16961</v>
      </c>
      <c r="BF2380" s="6" t="s">
        <v>13575</v>
      </c>
      <c r="BG2380" s="6" t="s">
        <v>13575</v>
      </c>
      <c r="BH2380" s="6" t="s">
        <v>16959</v>
      </c>
      <c r="BI2380">
        <v>0</v>
      </c>
      <c r="BJ2380" s="6" t="s">
        <v>16958</v>
      </c>
      <c r="BK2380">
        <v>0</v>
      </c>
      <c r="BL2380" s="6" t="s">
        <v>315</v>
      </c>
      <c r="BM2380" s="56">
        <f>COUNTIF($B$2:B2380,B2380)</f>
        <v>3</v>
      </c>
      <c r="BN2380" s="6" t="str">
        <f t="shared" si="37"/>
        <v>17392-3</v>
      </c>
    </row>
    <row r="2381" spans="1:66" x14ac:dyDescent="0.25">
      <c r="A2381">
        <v>1</v>
      </c>
      <c r="B2381">
        <v>17392</v>
      </c>
      <c r="C2381" s="6" t="s">
        <v>20497</v>
      </c>
      <c r="D2381">
        <v>5</v>
      </c>
      <c r="E2381">
        <v>3</v>
      </c>
      <c r="F2381">
        <v>30</v>
      </c>
      <c r="G2381">
        <v>304</v>
      </c>
      <c r="H2381" s="6" t="s">
        <v>16963</v>
      </c>
      <c r="I2381">
        <v>1</v>
      </c>
      <c r="J2381">
        <v>45443</v>
      </c>
      <c r="K2381">
        <v>7</v>
      </c>
      <c r="L2381" s="55">
        <v>44244</v>
      </c>
      <c r="M2381" s="6" t="s">
        <v>16765</v>
      </c>
      <c r="N2381" s="55">
        <v>44825</v>
      </c>
      <c r="O2381">
        <v>628699</v>
      </c>
      <c r="P2381" s="6" t="s">
        <v>16777</v>
      </c>
      <c r="Q2381" s="6" t="s">
        <v>20499</v>
      </c>
      <c r="R2381">
        <v>1</v>
      </c>
      <c r="S2381">
        <v>0</v>
      </c>
      <c r="T2381">
        <v>-1</v>
      </c>
      <c r="U2381">
        <v>1687</v>
      </c>
      <c r="V2381" s="6" t="s">
        <v>16945</v>
      </c>
      <c r="W2381" s="6" t="s">
        <v>17077</v>
      </c>
      <c r="X2381" s="55">
        <v>44545</v>
      </c>
      <c r="Y2381">
        <v>0</v>
      </c>
      <c r="Z2381">
        <v>0</v>
      </c>
      <c r="AA2381" s="6" t="s">
        <v>16765</v>
      </c>
      <c r="AB2381" s="6" t="s">
        <v>16947</v>
      </c>
      <c r="AD2381" s="6" t="s">
        <v>16948</v>
      </c>
      <c r="AE2381">
        <v>52898</v>
      </c>
      <c r="AF2381">
        <v>47835</v>
      </c>
      <c r="AG2381" s="6" t="s">
        <v>16949</v>
      </c>
      <c r="AH2381" s="6" t="s">
        <v>16950</v>
      </c>
      <c r="AI2381" s="6" t="s">
        <v>16951</v>
      </c>
      <c r="AJ2381" s="6" t="s">
        <v>16765</v>
      </c>
      <c r="AK2381" s="6" t="s">
        <v>16765</v>
      </c>
      <c r="AL2381" s="6" t="s">
        <v>16765</v>
      </c>
      <c r="AM2381" s="6" t="s">
        <v>16952</v>
      </c>
      <c r="AN2381">
        <v>0</v>
      </c>
      <c r="AO2381" s="55">
        <v>44545</v>
      </c>
      <c r="AP2381" s="6" t="s">
        <v>16953</v>
      </c>
      <c r="AQ2381">
        <v>0</v>
      </c>
      <c r="AR2381" s="6" t="s">
        <v>16997</v>
      </c>
      <c r="AS2381" s="6" t="s">
        <v>16955</v>
      </c>
      <c r="AT2381" s="6" t="s">
        <v>16947</v>
      </c>
      <c r="AU2381">
        <v>0</v>
      </c>
      <c r="AV2381">
        <v>0</v>
      </c>
      <c r="AW2381" s="6" t="s">
        <v>16956</v>
      </c>
      <c r="AX2381" s="6" t="s">
        <v>17893</v>
      </c>
      <c r="AY2381" s="6" t="s">
        <v>16765</v>
      </c>
      <c r="AZ2381" s="6" t="s">
        <v>16958</v>
      </c>
      <c r="BA2381" s="6" t="s">
        <v>16765</v>
      </c>
      <c r="BB2381" s="6" t="s">
        <v>16959</v>
      </c>
      <c r="BC2381" s="6" t="s">
        <v>16765</v>
      </c>
      <c r="BD2381" s="6" t="s">
        <v>16960</v>
      </c>
      <c r="BE2381" s="6" t="s">
        <v>16961</v>
      </c>
      <c r="BF2381" s="6" t="s">
        <v>13575</v>
      </c>
      <c r="BG2381" s="6" t="s">
        <v>13575</v>
      </c>
      <c r="BH2381" s="6" t="s">
        <v>16959</v>
      </c>
      <c r="BI2381">
        <v>0</v>
      </c>
      <c r="BJ2381" s="6" t="s">
        <v>16958</v>
      </c>
      <c r="BK2381">
        <v>0</v>
      </c>
      <c r="BL2381" s="6" t="s">
        <v>315</v>
      </c>
      <c r="BM2381" s="56">
        <f>COUNTIF($B$2:B2381,B2381)</f>
        <v>4</v>
      </c>
      <c r="BN2381" s="6" t="str">
        <f t="shared" si="37"/>
        <v>17392-4</v>
      </c>
    </row>
    <row r="2382" spans="1:66" x14ac:dyDescent="0.25">
      <c r="A2382">
        <v>1</v>
      </c>
      <c r="B2382">
        <v>17434</v>
      </c>
      <c r="C2382" s="6" t="s">
        <v>20501</v>
      </c>
      <c r="D2382">
        <v>5</v>
      </c>
      <c r="E2382">
        <v>1</v>
      </c>
      <c r="F2382">
        <v>10</v>
      </c>
      <c r="G2382">
        <v>108</v>
      </c>
      <c r="H2382" s="6" t="s">
        <v>16994</v>
      </c>
      <c r="I2382">
        <v>1</v>
      </c>
      <c r="J2382">
        <v>62959</v>
      </c>
      <c r="K2382">
        <v>7</v>
      </c>
      <c r="L2382" s="55">
        <v>44277</v>
      </c>
      <c r="M2382" s="6" t="s">
        <v>16765</v>
      </c>
      <c r="N2382" s="55">
        <v>44733</v>
      </c>
      <c r="O2382">
        <v>118750</v>
      </c>
      <c r="P2382" s="6" t="s">
        <v>16767</v>
      </c>
      <c r="Q2382" s="6" t="s">
        <v>20502</v>
      </c>
      <c r="R2382">
        <v>1</v>
      </c>
      <c r="S2382">
        <v>0</v>
      </c>
      <c r="T2382">
        <v>-1</v>
      </c>
      <c r="U2382">
        <v>1803.8</v>
      </c>
      <c r="V2382" s="6" t="s">
        <v>16945</v>
      </c>
      <c r="W2382" s="6" t="s">
        <v>16946</v>
      </c>
      <c r="X2382" s="55">
        <v>44669</v>
      </c>
      <c r="Y2382">
        <v>0</v>
      </c>
      <c r="Z2382">
        <v>6850.1</v>
      </c>
      <c r="AA2382" s="6" t="s">
        <v>17198</v>
      </c>
      <c r="AB2382" s="6" t="s">
        <v>16947</v>
      </c>
      <c r="AD2382" s="6" t="s">
        <v>16948</v>
      </c>
      <c r="AE2382">
        <v>53019</v>
      </c>
      <c r="AF2382">
        <v>47934</v>
      </c>
      <c r="AG2382" s="6" t="s">
        <v>16949</v>
      </c>
      <c r="AH2382" s="6" t="s">
        <v>16950</v>
      </c>
      <c r="AI2382" s="6" t="s">
        <v>16951</v>
      </c>
      <c r="AJ2382" s="6" t="s">
        <v>16765</v>
      </c>
      <c r="AK2382" s="6" t="s">
        <v>16765</v>
      </c>
      <c r="AL2382" s="6" t="s">
        <v>16765</v>
      </c>
      <c r="AM2382" s="6" t="s">
        <v>16952</v>
      </c>
      <c r="AN2382">
        <v>0</v>
      </c>
      <c r="AO2382" s="55">
        <v>44669</v>
      </c>
      <c r="AP2382" s="6" t="s">
        <v>16953</v>
      </c>
      <c r="AQ2382">
        <v>0</v>
      </c>
      <c r="AR2382" s="6" t="s">
        <v>16954</v>
      </c>
      <c r="AS2382" s="6" t="s">
        <v>16955</v>
      </c>
      <c r="AT2382" s="6" t="s">
        <v>16947</v>
      </c>
      <c r="AU2382">
        <v>0</v>
      </c>
      <c r="AV2382">
        <v>0</v>
      </c>
      <c r="AW2382" s="6" t="s">
        <v>16956</v>
      </c>
      <c r="AX2382" s="6" t="s">
        <v>19283</v>
      </c>
      <c r="AY2382" s="6" t="s">
        <v>16765</v>
      </c>
      <c r="AZ2382" s="6" t="s">
        <v>16958</v>
      </c>
      <c r="BA2382" s="6" t="s">
        <v>16765</v>
      </c>
      <c r="BB2382" s="6" t="s">
        <v>16959</v>
      </c>
      <c r="BC2382" s="6" t="s">
        <v>16765</v>
      </c>
      <c r="BD2382" s="6" t="s">
        <v>16960</v>
      </c>
      <c r="BE2382" s="6" t="s">
        <v>16961</v>
      </c>
      <c r="BF2382" s="6" t="s">
        <v>13575</v>
      </c>
      <c r="BG2382" s="6" t="s">
        <v>13575</v>
      </c>
      <c r="BH2382" s="6" t="s">
        <v>16959</v>
      </c>
      <c r="BI2382">
        <v>0</v>
      </c>
      <c r="BJ2382" s="6" t="s">
        <v>16958</v>
      </c>
      <c r="BK2382">
        <v>0</v>
      </c>
      <c r="BL2382" s="6" t="s">
        <v>315</v>
      </c>
      <c r="BM2382" s="56">
        <f>COUNTIF($B$2:B2382,B2382)</f>
        <v>1</v>
      </c>
      <c r="BN2382" s="6" t="str">
        <f t="shared" si="37"/>
        <v>17434-1</v>
      </c>
    </row>
    <row r="2383" spans="1:66" x14ac:dyDescent="0.25">
      <c r="A2383">
        <v>1</v>
      </c>
      <c r="B2383">
        <v>17434</v>
      </c>
      <c r="C2383" s="6" t="s">
        <v>20501</v>
      </c>
      <c r="D2383">
        <v>5</v>
      </c>
      <c r="E2383">
        <v>1</v>
      </c>
      <c r="F2383">
        <v>10</v>
      </c>
      <c r="G2383">
        <v>108</v>
      </c>
      <c r="H2383" s="6" t="s">
        <v>16994</v>
      </c>
      <c r="I2383">
        <v>1</v>
      </c>
      <c r="J2383">
        <v>84247</v>
      </c>
      <c r="K2383">
        <v>7</v>
      </c>
      <c r="L2383" s="55">
        <v>44320</v>
      </c>
      <c r="M2383" s="6" t="s">
        <v>16765</v>
      </c>
      <c r="N2383" s="55">
        <v>109574</v>
      </c>
      <c r="O2383">
        <v>198213</v>
      </c>
      <c r="P2383" s="6" t="s">
        <v>16785</v>
      </c>
      <c r="Q2383" s="6" t="s">
        <v>16973</v>
      </c>
      <c r="R2383">
        <v>29</v>
      </c>
      <c r="S2383">
        <v>0</v>
      </c>
      <c r="T2383">
        <v>-29</v>
      </c>
      <c r="U2383">
        <v>1218</v>
      </c>
      <c r="V2383" s="6" t="s">
        <v>16999</v>
      </c>
      <c r="W2383" s="6" t="s">
        <v>16946</v>
      </c>
      <c r="X2383" s="55">
        <v>44669</v>
      </c>
      <c r="Y2383">
        <v>0</v>
      </c>
      <c r="Z2383">
        <v>6850.1</v>
      </c>
      <c r="AA2383" s="6" t="s">
        <v>17198</v>
      </c>
      <c r="AB2383" s="6" t="s">
        <v>16947</v>
      </c>
      <c r="AD2383" s="6" t="s">
        <v>16765</v>
      </c>
      <c r="AE2383">
        <v>53131</v>
      </c>
      <c r="AF2383">
        <v>48027</v>
      </c>
      <c r="AG2383" s="6" t="s">
        <v>16973</v>
      </c>
      <c r="AH2383" s="6" t="s">
        <v>16950</v>
      </c>
      <c r="AI2383" s="6" t="s">
        <v>16951</v>
      </c>
      <c r="AJ2383" s="6" t="s">
        <v>16765</v>
      </c>
      <c r="AK2383" s="6" t="s">
        <v>16765</v>
      </c>
      <c r="AL2383" s="6" t="s">
        <v>16765</v>
      </c>
      <c r="AM2383" s="6" t="s">
        <v>16952</v>
      </c>
      <c r="AN2383">
        <v>0</v>
      </c>
      <c r="AO2383" s="55">
        <v>44669</v>
      </c>
      <c r="AP2383" s="6" t="s">
        <v>17000</v>
      </c>
      <c r="AQ2383">
        <v>0</v>
      </c>
      <c r="AR2383" s="6" t="s">
        <v>17095</v>
      </c>
      <c r="AS2383" s="6" t="s">
        <v>17002</v>
      </c>
      <c r="AT2383" s="6" t="s">
        <v>16947</v>
      </c>
      <c r="AU2383">
        <v>0</v>
      </c>
      <c r="AV2383">
        <v>0</v>
      </c>
      <c r="AW2383" s="6" t="s">
        <v>16956</v>
      </c>
      <c r="AX2383" s="6" t="s">
        <v>18654</v>
      </c>
      <c r="AY2383" s="6" t="s">
        <v>16765</v>
      </c>
      <c r="AZ2383" s="6" t="s">
        <v>16958</v>
      </c>
      <c r="BA2383" s="6" t="s">
        <v>16765</v>
      </c>
      <c r="BB2383" s="6" t="s">
        <v>16959</v>
      </c>
      <c r="BC2383" s="6" t="s">
        <v>16765</v>
      </c>
      <c r="BD2383" s="6" t="s">
        <v>16960</v>
      </c>
      <c r="BE2383" s="6" t="s">
        <v>16961</v>
      </c>
      <c r="BF2383" s="6" t="s">
        <v>13575</v>
      </c>
      <c r="BG2383" s="6" t="s">
        <v>13575</v>
      </c>
      <c r="BH2383" s="6" t="s">
        <v>16959</v>
      </c>
      <c r="BI2383">
        <v>0</v>
      </c>
      <c r="BJ2383" s="6" t="s">
        <v>16958</v>
      </c>
      <c r="BK2383">
        <v>0</v>
      </c>
      <c r="BL2383" s="6" t="s">
        <v>315</v>
      </c>
      <c r="BM2383" s="56">
        <f>COUNTIF($B$2:B2383,B2383)</f>
        <v>2</v>
      </c>
      <c r="BN2383" s="6" t="str">
        <f t="shared" si="37"/>
        <v>17434-2</v>
      </c>
    </row>
    <row r="2384" spans="1:66" x14ac:dyDescent="0.25">
      <c r="A2384">
        <v>1</v>
      </c>
      <c r="B2384">
        <v>17434</v>
      </c>
      <c r="C2384" s="6" t="s">
        <v>20501</v>
      </c>
      <c r="D2384">
        <v>5</v>
      </c>
      <c r="E2384">
        <v>1</v>
      </c>
      <c r="F2384">
        <v>10</v>
      </c>
      <c r="G2384">
        <v>108</v>
      </c>
      <c r="H2384" s="6" t="s">
        <v>16994</v>
      </c>
      <c r="I2384">
        <v>1</v>
      </c>
      <c r="J2384">
        <v>89833</v>
      </c>
      <c r="K2384">
        <v>7</v>
      </c>
      <c r="L2384" s="55">
        <v>44329</v>
      </c>
      <c r="M2384" s="6" t="s">
        <v>16765</v>
      </c>
      <c r="N2384" s="55">
        <v>109574</v>
      </c>
      <c r="O2384">
        <v>198213</v>
      </c>
      <c r="P2384" s="6" t="s">
        <v>16785</v>
      </c>
      <c r="Q2384" s="6" t="s">
        <v>16973</v>
      </c>
      <c r="R2384">
        <v>34</v>
      </c>
      <c r="S2384">
        <v>0</v>
      </c>
      <c r="T2384">
        <v>-34</v>
      </c>
      <c r="U2384">
        <v>1428</v>
      </c>
      <c r="V2384" s="6" t="s">
        <v>16999</v>
      </c>
      <c r="W2384" s="6" t="s">
        <v>16946</v>
      </c>
      <c r="X2384" s="55">
        <v>44669</v>
      </c>
      <c r="Y2384">
        <v>0</v>
      </c>
      <c r="Z2384">
        <v>6850.1</v>
      </c>
      <c r="AA2384" s="6" t="s">
        <v>17198</v>
      </c>
      <c r="AB2384" s="6" t="s">
        <v>16947</v>
      </c>
      <c r="AD2384" s="6" t="s">
        <v>16765</v>
      </c>
      <c r="AE2384">
        <v>53182</v>
      </c>
      <c r="AF2384">
        <v>48065</v>
      </c>
      <c r="AG2384" s="6" t="s">
        <v>16973</v>
      </c>
      <c r="AH2384" s="6" t="s">
        <v>16950</v>
      </c>
      <c r="AI2384" s="6" t="s">
        <v>16951</v>
      </c>
      <c r="AJ2384" s="6" t="s">
        <v>16765</v>
      </c>
      <c r="AK2384" s="6" t="s">
        <v>16765</v>
      </c>
      <c r="AL2384" s="6" t="s">
        <v>16765</v>
      </c>
      <c r="AM2384" s="6" t="s">
        <v>16952</v>
      </c>
      <c r="AN2384">
        <v>0</v>
      </c>
      <c r="AO2384" s="55">
        <v>44669</v>
      </c>
      <c r="AP2384" s="6" t="s">
        <v>17000</v>
      </c>
      <c r="AQ2384">
        <v>0</v>
      </c>
      <c r="AR2384" s="6" t="s">
        <v>17095</v>
      </c>
      <c r="AS2384" s="6" t="s">
        <v>17002</v>
      </c>
      <c r="AT2384" s="6" t="s">
        <v>16947</v>
      </c>
      <c r="AU2384">
        <v>0</v>
      </c>
      <c r="AV2384">
        <v>0</v>
      </c>
      <c r="AW2384" s="6" t="s">
        <v>16956</v>
      </c>
      <c r="AX2384" s="6" t="s">
        <v>20503</v>
      </c>
      <c r="AY2384" s="6" t="s">
        <v>16765</v>
      </c>
      <c r="AZ2384" s="6" t="s">
        <v>16958</v>
      </c>
      <c r="BA2384" s="6" t="s">
        <v>16765</v>
      </c>
      <c r="BB2384" s="6" t="s">
        <v>16959</v>
      </c>
      <c r="BC2384" s="6" t="s">
        <v>16765</v>
      </c>
      <c r="BD2384" s="6" t="s">
        <v>16960</v>
      </c>
      <c r="BE2384" s="6" t="s">
        <v>16961</v>
      </c>
      <c r="BF2384" s="6" t="s">
        <v>13575</v>
      </c>
      <c r="BG2384" s="6" t="s">
        <v>13575</v>
      </c>
      <c r="BH2384" s="6" t="s">
        <v>16959</v>
      </c>
      <c r="BI2384">
        <v>0</v>
      </c>
      <c r="BJ2384" s="6" t="s">
        <v>16958</v>
      </c>
      <c r="BK2384">
        <v>0</v>
      </c>
      <c r="BL2384" s="6" t="s">
        <v>315</v>
      </c>
      <c r="BM2384" s="56">
        <f>COUNTIF($B$2:B2384,B2384)</f>
        <v>3</v>
      </c>
      <c r="BN2384" s="6" t="str">
        <f t="shared" si="37"/>
        <v>17434-3</v>
      </c>
    </row>
    <row r="2385" spans="1:66" x14ac:dyDescent="0.25">
      <c r="A2385">
        <v>1</v>
      </c>
      <c r="B2385">
        <v>17434</v>
      </c>
      <c r="C2385" s="6" t="s">
        <v>20501</v>
      </c>
      <c r="D2385">
        <v>5</v>
      </c>
      <c r="E2385">
        <v>1</v>
      </c>
      <c r="F2385">
        <v>10</v>
      </c>
      <c r="G2385">
        <v>108</v>
      </c>
      <c r="H2385" s="6" t="s">
        <v>16994</v>
      </c>
      <c r="I2385">
        <v>1</v>
      </c>
      <c r="J2385">
        <v>94660</v>
      </c>
      <c r="K2385">
        <v>7</v>
      </c>
      <c r="L2385" s="55">
        <v>44337</v>
      </c>
      <c r="M2385" s="6" t="s">
        <v>16765</v>
      </c>
      <c r="N2385" s="55">
        <v>109574</v>
      </c>
      <c r="O2385">
        <v>198213</v>
      </c>
      <c r="P2385" s="6" t="s">
        <v>16785</v>
      </c>
      <c r="Q2385" s="6" t="s">
        <v>16973</v>
      </c>
      <c r="R2385">
        <v>8</v>
      </c>
      <c r="S2385">
        <v>0</v>
      </c>
      <c r="T2385">
        <v>-8</v>
      </c>
      <c r="U2385">
        <v>336</v>
      </c>
      <c r="V2385" s="6" t="s">
        <v>16999</v>
      </c>
      <c r="W2385" s="6" t="s">
        <v>16946</v>
      </c>
      <c r="X2385" s="55">
        <v>44669</v>
      </c>
      <c r="Y2385">
        <v>0</v>
      </c>
      <c r="Z2385">
        <v>6850.1</v>
      </c>
      <c r="AA2385" s="6" t="s">
        <v>17198</v>
      </c>
      <c r="AB2385" s="6" t="s">
        <v>16947</v>
      </c>
      <c r="AD2385" s="6" t="s">
        <v>16765</v>
      </c>
      <c r="AE2385">
        <v>53203</v>
      </c>
      <c r="AF2385">
        <v>48084</v>
      </c>
      <c r="AG2385" s="6" t="s">
        <v>16973</v>
      </c>
      <c r="AH2385" s="6" t="s">
        <v>16950</v>
      </c>
      <c r="AI2385" s="6" t="s">
        <v>16951</v>
      </c>
      <c r="AJ2385" s="6" t="s">
        <v>16765</v>
      </c>
      <c r="AK2385" s="6" t="s">
        <v>16765</v>
      </c>
      <c r="AL2385" s="6" t="s">
        <v>16765</v>
      </c>
      <c r="AM2385" s="6" t="s">
        <v>16952</v>
      </c>
      <c r="AN2385">
        <v>0</v>
      </c>
      <c r="AO2385" s="55">
        <v>44669</v>
      </c>
      <c r="AP2385" s="6" t="s">
        <v>17000</v>
      </c>
      <c r="AQ2385">
        <v>0</v>
      </c>
      <c r="AR2385" s="6" t="s">
        <v>17095</v>
      </c>
      <c r="AS2385" s="6" t="s">
        <v>17002</v>
      </c>
      <c r="AT2385" s="6" t="s">
        <v>16947</v>
      </c>
      <c r="AU2385">
        <v>0</v>
      </c>
      <c r="AV2385">
        <v>0</v>
      </c>
      <c r="AW2385" s="6" t="s">
        <v>16956</v>
      </c>
      <c r="AX2385" s="6" t="s">
        <v>20504</v>
      </c>
      <c r="AY2385" s="6" t="s">
        <v>16765</v>
      </c>
      <c r="AZ2385" s="6" t="s">
        <v>16958</v>
      </c>
      <c r="BA2385" s="6" t="s">
        <v>16765</v>
      </c>
      <c r="BB2385" s="6" t="s">
        <v>16959</v>
      </c>
      <c r="BC2385" s="6" t="s">
        <v>16765</v>
      </c>
      <c r="BD2385" s="6" t="s">
        <v>16960</v>
      </c>
      <c r="BE2385" s="6" t="s">
        <v>16961</v>
      </c>
      <c r="BF2385" s="6" t="s">
        <v>13575</v>
      </c>
      <c r="BG2385" s="6" t="s">
        <v>13575</v>
      </c>
      <c r="BH2385" s="6" t="s">
        <v>16959</v>
      </c>
      <c r="BI2385">
        <v>0</v>
      </c>
      <c r="BJ2385" s="6" t="s">
        <v>16958</v>
      </c>
      <c r="BK2385">
        <v>0</v>
      </c>
      <c r="BL2385" s="6" t="s">
        <v>315</v>
      </c>
      <c r="BM2385" s="56">
        <f>COUNTIF($B$2:B2385,B2385)</f>
        <v>4</v>
      </c>
      <c r="BN2385" s="6" t="str">
        <f t="shared" si="37"/>
        <v>17434-4</v>
      </c>
    </row>
    <row r="2386" spans="1:66" x14ac:dyDescent="0.25">
      <c r="A2386">
        <v>1</v>
      </c>
      <c r="B2386">
        <v>17434</v>
      </c>
      <c r="C2386" s="6" t="s">
        <v>20501</v>
      </c>
      <c r="D2386">
        <v>5</v>
      </c>
      <c r="E2386">
        <v>1</v>
      </c>
      <c r="F2386">
        <v>10</v>
      </c>
      <c r="G2386">
        <v>108</v>
      </c>
      <c r="H2386" s="6" t="s">
        <v>16994</v>
      </c>
      <c r="I2386">
        <v>1</v>
      </c>
      <c r="J2386">
        <v>121362</v>
      </c>
      <c r="K2386">
        <v>7</v>
      </c>
      <c r="L2386" s="55">
        <v>44390</v>
      </c>
      <c r="M2386" s="6" t="s">
        <v>16765</v>
      </c>
      <c r="N2386" s="55">
        <v>109574</v>
      </c>
      <c r="O2386">
        <v>198213</v>
      </c>
      <c r="P2386" s="6" t="s">
        <v>16785</v>
      </c>
      <c r="Q2386" s="6" t="s">
        <v>16973</v>
      </c>
      <c r="R2386">
        <v>15</v>
      </c>
      <c r="S2386">
        <v>0</v>
      </c>
      <c r="T2386">
        <v>-15</v>
      </c>
      <c r="U2386">
        <v>630</v>
      </c>
      <c r="V2386" s="6" t="s">
        <v>16999</v>
      </c>
      <c r="W2386" s="6" t="s">
        <v>16946</v>
      </c>
      <c r="X2386" s="55">
        <v>44669</v>
      </c>
      <c r="Y2386">
        <v>0</v>
      </c>
      <c r="Z2386">
        <v>6850.1</v>
      </c>
      <c r="AA2386" s="6" t="s">
        <v>17198</v>
      </c>
      <c r="AB2386" s="6" t="s">
        <v>16947</v>
      </c>
      <c r="AD2386" s="6" t="s">
        <v>16765</v>
      </c>
      <c r="AE2386">
        <v>53317</v>
      </c>
      <c r="AF2386">
        <v>48181</v>
      </c>
      <c r="AG2386" s="6" t="s">
        <v>16973</v>
      </c>
      <c r="AH2386" s="6" t="s">
        <v>16950</v>
      </c>
      <c r="AI2386" s="6" t="s">
        <v>16951</v>
      </c>
      <c r="AJ2386" s="6" t="s">
        <v>16765</v>
      </c>
      <c r="AK2386" s="6" t="s">
        <v>16765</v>
      </c>
      <c r="AL2386" s="6" t="s">
        <v>16765</v>
      </c>
      <c r="AM2386" s="6" t="s">
        <v>16952</v>
      </c>
      <c r="AN2386">
        <v>0</v>
      </c>
      <c r="AO2386" s="55">
        <v>44669</v>
      </c>
      <c r="AP2386" s="6" t="s">
        <v>17000</v>
      </c>
      <c r="AQ2386">
        <v>0</v>
      </c>
      <c r="AR2386" s="6" t="s">
        <v>17095</v>
      </c>
      <c r="AS2386" s="6" t="s">
        <v>17002</v>
      </c>
      <c r="AT2386" s="6" t="s">
        <v>16947</v>
      </c>
      <c r="AU2386">
        <v>0</v>
      </c>
      <c r="AV2386">
        <v>0</v>
      </c>
      <c r="AW2386" s="6" t="s">
        <v>16956</v>
      </c>
      <c r="AX2386" s="6" t="s">
        <v>19623</v>
      </c>
      <c r="AY2386" s="6" t="s">
        <v>16765</v>
      </c>
      <c r="AZ2386" s="6" t="s">
        <v>16958</v>
      </c>
      <c r="BA2386" s="6" t="s">
        <v>16765</v>
      </c>
      <c r="BB2386" s="6" t="s">
        <v>16959</v>
      </c>
      <c r="BC2386" s="6" t="s">
        <v>16765</v>
      </c>
      <c r="BD2386" s="6" t="s">
        <v>16960</v>
      </c>
      <c r="BE2386" s="6" t="s">
        <v>16961</v>
      </c>
      <c r="BF2386" s="6" t="s">
        <v>13575</v>
      </c>
      <c r="BG2386" s="6" t="s">
        <v>13575</v>
      </c>
      <c r="BH2386" s="6" t="s">
        <v>16959</v>
      </c>
      <c r="BI2386">
        <v>0</v>
      </c>
      <c r="BJ2386" s="6" t="s">
        <v>16958</v>
      </c>
      <c r="BK2386">
        <v>0</v>
      </c>
      <c r="BL2386" s="6" t="s">
        <v>315</v>
      </c>
      <c r="BM2386" s="56">
        <f>COUNTIF($B$2:B2386,B2386)</f>
        <v>5</v>
      </c>
      <c r="BN2386" s="6" t="str">
        <f t="shared" si="37"/>
        <v>17434-5</v>
      </c>
    </row>
    <row r="2387" spans="1:66" x14ac:dyDescent="0.25">
      <c r="A2387">
        <v>1</v>
      </c>
      <c r="B2387">
        <v>17434</v>
      </c>
      <c r="C2387" s="6" t="s">
        <v>20501</v>
      </c>
      <c r="D2387">
        <v>5</v>
      </c>
      <c r="E2387">
        <v>1</v>
      </c>
      <c r="F2387">
        <v>10</v>
      </c>
      <c r="G2387">
        <v>108</v>
      </c>
      <c r="H2387" s="6" t="s">
        <v>16994</v>
      </c>
      <c r="I2387">
        <v>1</v>
      </c>
      <c r="J2387">
        <v>123654</v>
      </c>
      <c r="K2387">
        <v>7</v>
      </c>
      <c r="L2387" s="55">
        <v>44393</v>
      </c>
      <c r="M2387" s="6" t="s">
        <v>16765</v>
      </c>
      <c r="N2387" s="55">
        <v>109574</v>
      </c>
      <c r="O2387">
        <v>198213</v>
      </c>
      <c r="P2387" s="6" t="s">
        <v>16785</v>
      </c>
      <c r="Q2387" s="6" t="s">
        <v>16973</v>
      </c>
      <c r="R2387">
        <v>60</v>
      </c>
      <c r="S2387">
        <v>0</v>
      </c>
      <c r="T2387">
        <v>-60</v>
      </c>
      <c r="U2387">
        <v>2520</v>
      </c>
      <c r="V2387" s="6" t="s">
        <v>16999</v>
      </c>
      <c r="W2387" s="6" t="s">
        <v>16946</v>
      </c>
      <c r="X2387" s="55">
        <v>44669</v>
      </c>
      <c r="Y2387">
        <v>0</v>
      </c>
      <c r="Z2387">
        <v>6850.1</v>
      </c>
      <c r="AA2387" s="6" t="s">
        <v>17198</v>
      </c>
      <c r="AB2387" s="6" t="s">
        <v>16947</v>
      </c>
      <c r="AD2387" s="6" t="s">
        <v>16765</v>
      </c>
      <c r="AE2387">
        <v>53326</v>
      </c>
      <c r="AF2387">
        <v>48186</v>
      </c>
      <c r="AG2387" s="6" t="s">
        <v>16973</v>
      </c>
      <c r="AH2387" s="6" t="s">
        <v>16950</v>
      </c>
      <c r="AI2387" s="6" t="s">
        <v>16951</v>
      </c>
      <c r="AJ2387" s="6" t="s">
        <v>16765</v>
      </c>
      <c r="AK2387" s="6" t="s">
        <v>16765</v>
      </c>
      <c r="AL2387" s="6" t="s">
        <v>16765</v>
      </c>
      <c r="AM2387" s="6" t="s">
        <v>16952</v>
      </c>
      <c r="AN2387">
        <v>0</v>
      </c>
      <c r="AO2387" s="55">
        <v>44669</v>
      </c>
      <c r="AP2387" s="6" t="s">
        <v>17000</v>
      </c>
      <c r="AQ2387">
        <v>0</v>
      </c>
      <c r="AR2387" s="6" t="s">
        <v>17095</v>
      </c>
      <c r="AS2387" s="6" t="s">
        <v>17002</v>
      </c>
      <c r="AT2387" s="6" t="s">
        <v>16947</v>
      </c>
      <c r="AU2387">
        <v>0</v>
      </c>
      <c r="AV2387">
        <v>0</v>
      </c>
      <c r="AW2387" s="6" t="s">
        <v>16956</v>
      </c>
      <c r="AX2387" s="6" t="s">
        <v>20505</v>
      </c>
      <c r="AY2387" s="6" t="s">
        <v>16765</v>
      </c>
      <c r="AZ2387" s="6" t="s">
        <v>16958</v>
      </c>
      <c r="BA2387" s="6" t="s">
        <v>16765</v>
      </c>
      <c r="BB2387" s="6" t="s">
        <v>16959</v>
      </c>
      <c r="BC2387" s="6" t="s">
        <v>16765</v>
      </c>
      <c r="BD2387" s="6" t="s">
        <v>16960</v>
      </c>
      <c r="BE2387" s="6" t="s">
        <v>16961</v>
      </c>
      <c r="BF2387" s="6" t="s">
        <v>13575</v>
      </c>
      <c r="BG2387" s="6" t="s">
        <v>13575</v>
      </c>
      <c r="BH2387" s="6" t="s">
        <v>16959</v>
      </c>
      <c r="BI2387">
        <v>0</v>
      </c>
      <c r="BJ2387" s="6" t="s">
        <v>16958</v>
      </c>
      <c r="BK2387">
        <v>0</v>
      </c>
      <c r="BL2387" s="6" t="s">
        <v>315</v>
      </c>
      <c r="BM2387" s="56">
        <f>COUNTIF($B$2:B2387,B2387)</f>
        <v>6</v>
      </c>
      <c r="BN2387" s="6" t="str">
        <f t="shared" si="37"/>
        <v>17434-6</v>
      </c>
    </row>
    <row r="2388" spans="1:66" x14ac:dyDescent="0.25">
      <c r="A2388">
        <v>1</v>
      </c>
      <c r="B2388">
        <v>17434</v>
      </c>
      <c r="C2388" s="6" t="s">
        <v>20501</v>
      </c>
      <c r="D2388">
        <v>5</v>
      </c>
      <c r="E2388">
        <v>1</v>
      </c>
      <c r="F2388">
        <v>10</v>
      </c>
      <c r="G2388">
        <v>108</v>
      </c>
      <c r="H2388" s="6" t="s">
        <v>16994</v>
      </c>
      <c r="I2388">
        <v>1</v>
      </c>
      <c r="J2388">
        <v>146199</v>
      </c>
      <c r="K2388">
        <v>7</v>
      </c>
      <c r="L2388" s="55">
        <v>44435</v>
      </c>
      <c r="M2388" s="6" t="s">
        <v>16765</v>
      </c>
      <c r="N2388" s="55">
        <v>109574</v>
      </c>
      <c r="O2388">
        <v>198213</v>
      </c>
      <c r="P2388" s="6" t="s">
        <v>16785</v>
      </c>
      <c r="Q2388" s="6" t="s">
        <v>16973</v>
      </c>
      <c r="R2388">
        <v>70</v>
      </c>
      <c r="S2388">
        <v>0</v>
      </c>
      <c r="T2388">
        <v>-70</v>
      </c>
      <c r="U2388">
        <v>2940</v>
      </c>
      <c r="V2388" s="6" t="s">
        <v>16999</v>
      </c>
      <c r="W2388" s="6" t="s">
        <v>16946</v>
      </c>
      <c r="X2388" s="55">
        <v>44669</v>
      </c>
      <c r="Y2388">
        <v>0</v>
      </c>
      <c r="Z2388">
        <v>6850.1</v>
      </c>
      <c r="AA2388" s="6" t="s">
        <v>17198</v>
      </c>
      <c r="AB2388" s="6" t="s">
        <v>16947</v>
      </c>
      <c r="AD2388" s="6" t="s">
        <v>16765</v>
      </c>
      <c r="AE2388">
        <v>53454</v>
      </c>
      <c r="AF2388">
        <v>48297</v>
      </c>
      <c r="AG2388" s="6" t="s">
        <v>16973</v>
      </c>
      <c r="AH2388" s="6" t="s">
        <v>16950</v>
      </c>
      <c r="AI2388" s="6" t="s">
        <v>16951</v>
      </c>
      <c r="AJ2388" s="6" t="s">
        <v>16765</v>
      </c>
      <c r="AK2388" s="6" t="s">
        <v>16765</v>
      </c>
      <c r="AL2388" s="6" t="s">
        <v>16765</v>
      </c>
      <c r="AM2388" s="6" t="s">
        <v>16952</v>
      </c>
      <c r="AN2388">
        <v>0</v>
      </c>
      <c r="AO2388" s="55">
        <v>44669</v>
      </c>
      <c r="AP2388" s="6" t="s">
        <v>17000</v>
      </c>
      <c r="AQ2388">
        <v>0</v>
      </c>
      <c r="AR2388" s="6" t="s">
        <v>17095</v>
      </c>
      <c r="AS2388" s="6" t="s">
        <v>17002</v>
      </c>
      <c r="AT2388" s="6" t="s">
        <v>16947</v>
      </c>
      <c r="AU2388">
        <v>0</v>
      </c>
      <c r="AV2388">
        <v>0</v>
      </c>
      <c r="AW2388" s="6" t="s">
        <v>16956</v>
      </c>
      <c r="AX2388" s="6" t="s">
        <v>20506</v>
      </c>
      <c r="AY2388" s="6" t="s">
        <v>16765</v>
      </c>
      <c r="AZ2388" s="6" t="s">
        <v>16958</v>
      </c>
      <c r="BA2388" s="6" t="s">
        <v>16765</v>
      </c>
      <c r="BB2388" s="6" t="s">
        <v>16959</v>
      </c>
      <c r="BC2388" s="6" t="s">
        <v>16765</v>
      </c>
      <c r="BD2388" s="6" t="s">
        <v>16960</v>
      </c>
      <c r="BE2388" s="6" t="s">
        <v>16961</v>
      </c>
      <c r="BF2388" s="6" t="s">
        <v>13575</v>
      </c>
      <c r="BG2388" s="6" t="s">
        <v>13575</v>
      </c>
      <c r="BH2388" s="6" t="s">
        <v>16959</v>
      </c>
      <c r="BI2388">
        <v>0</v>
      </c>
      <c r="BJ2388" s="6" t="s">
        <v>16958</v>
      </c>
      <c r="BK2388">
        <v>0</v>
      </c>
      <c r="BL2388" s="6" t="s">
        <v>315</v>
      </c>
      <c r="BM2388" s="56">
        <f>COUNTIF($B$2:B2388,B2388)</f>
        <v>7</v>
      </c>
      <c r="BN2388" s="6" t="str">
        <f t="shared" si="37"/>
        <v>17434-7</v>
      </c>
    </row>
    <row r="2389" spans="1:66" x14ac:dyDescent="0.25">
      <c r="A2389">
        <v>1</v>
      </c>
      <c r="B2389">
        <v>17434</v>
      </c>
      <c r="C2389" s="6" t="s">
        <v>20501</v>
      </c>
      <c r="D2389">
        <v>5</v>
      </c>
      <c r="E2389">
        <v>1</v>
      </c>
      <c r="F2389">
        <v>10</v>
      </c>
      <c r="G2389">
        <v>108</v>
      </c>
      <c r="H2389" s="6" t="s">
        <v>16994</v>
      </c>
      <c r="I2389">
        <v>1</v>
      </c>
      <c r="J2389">
        <v>84247</v>
      </c>
      <c r="K2389">
        <v>7</v>
      </c>
      <c r="L2389" s="55">
        <v>44320</v>
      </c>
      <c r="M2389" s="6" t="s">
        <v>16765</v>
      </c>
      <c r="N2389" s="55">
        <v>109574</v>
      </c>
      <c r="O2389">
        <v>198214</v>
      </c>
      <c r="P2389" s="6" t="s">
        <v>16786</v>
      </c>
      <c r="Q2389" s="6" t="s">
        <v>16973</v>
      </c>
      <c r="R2389">
        <v>696</v>
      </c>
      <c r="S2389">
        <v>0</v>
      </c>
      <c r="T2389">
        <v>-696</v>
      </c>
      <c r="U2389">
        <v>1113.5999999999999</v>
      </c>
      <c r="V2389" s="6" t="s">
        <v>17004</v>
      </c>
      <c r="W2389" s="6" t="s">
        <v>16946</v>
      </c>
      <c r="X2389" s="55">
        <v>44669</v>
      </c>
      <c r="Y2389">
        <v>0</v>
      </c>
      <c r="Z2389">
        <v>6850.1</v>
      </c>
      <c r="AA2389" s="6" t="s">
        <v>17198</v>
      </c>
      <c r="AB2389" s="6" t="s">
        <v>16947</v>
      </c>
      <c r="AD2389" s="6" t="s">
        <v>16765</v>
      </c>
      <c r="AE2389">
        <v>53132</v>
      </c>
      <c r="AF2389">
        <v>48027</v>
      </c>
      <c r="AG2389" s="6" t="s">
        <v>16973</v>
      </c>
      <c r="AH2389" s="6" t="s">
        <v>16950</v>
      </c>
      <c r="AI2389" s="6" t="s">
        <v>16951</v>
      </c>
      <c r="AJ2389" s="6" t="s">
        <v>16765</v>
      </c>
      <c r="AK2389" s="6" t="s">
        <v>16765</v>
      </c>
      <c r="AL2389" s="6" t="s">
        <v>16765</v>
      </c>
      <c r="AM2389" s="6" t="s">
        <v>16952</v>
      </c>
      <c r="AN2389">
        <v>0</v>
      </c>
      <c r="AO2389" s="55">
        <v>44669</v>
      </c>
      <c r="AP2389" s="6" t="s">
        <v>17000</v>
      </c>
      <c r="AQ2389">
        <v>0</v>
      </c>
      <c r="AR2389" s="6" t="s">
        <v>17098</v>
      </c>
      <c r="AS2389" s="6" t="s">
        <v>17002</v>
      </c>
      <c r="AT2389" s="6" t="s">
        <v>16947</v>
      </c>
      <c r="AU2389">
        <v>0</v>
      </c>
      <c r="AV2389">
        <v>0</v>
      </c>
      <c r="AW2389" s="6" t="s">
        <v>16956</v>
      </c>
      <c r="AX2389" s="6" t="s">
        <v>18654</v>
      </c>
      <c r="AY2389" s="6" t="s">
        <v>16765</v>
      </c>
      <c r="AZ2389" s="6" t="s">
        <v>16958</v>
      </c>
      <c r="BA2389" s="6" t="s">
        <v>16765</v>
      </c>
      <c r="BB2389" s="6" t="s">
        <v>16959</v>
      </c>
      <c r="BC2389" s="6" t="s">
        <v>16765</v>
      </c>
      <c r="BD2389" s="6" t="s">
        <v>16960</v>
      </c>
      <c r="BE2389" s="6" t="s">
        <v>16961</v>
      </c>
      <c r="BF2389" s="6" t="s">
        <v>13575</v>
      </c>
      <c r="BG2389" s="6" t="s">
        <v>13575</v>
      </c>
      <c r="BH2389" s="6" t="s">
        <v>16959</v>
      </c>
      <c r="BI2389">
        <v>0</v>
      </c>
      <c r="BJ2389" s="6" t="s">
        <v>16958</v>
      </c>
      <c r="BK2389">
        <v>0</v>
      </c>
      <c r="BL2389" s="6" t="s">
        <v>315</v>
      </c>
      <c r="BM2389" s="56">
        <f>COUNTIF($B$2:B2389,B2389)</f>
        <v>8</v>
      </c>
      <c r="BN2389" s="6" t="str">
        <f t="shared" si="37"/>
        <v>17434-8</v>
      </c>
    </row>
    <row r="2390" spans="1:66" x14ac:dyDescent="0.25">
      <c r="A2390">
        <v>1</v>
      </c>
      <c r="B2390">
        <v>17434</v>
      </c>
      <c r="C2390" s="6" t="s">
        <v>20501</v>
      </c>
      <c r="D2390">
        <v>5</v>
      </c>
      <c r="E2390">
        <v>1</v>
      </c>
      <c r="F2390">
        <v>10</v>
      </c>
      <c r="G2390">
        <v>108</v>
      </c>
      <c r="H2390" s="6" t="s">
        <v>16994</v>
      </c>
      <c r="I2390">
        <v>1</v>
      </c>
      <c r="J2390">
        <v>89833</v>
      </c>
      <c r="K2390">
        <v>7</v>
      </c>
      <c r="L2390" s="55">
        <v>44329</v>
      </c>
      <c r="M2390" s="6" t="s">
        <v>16765</v>
      </c>
      <c r="N2390" s="55">
        <v>109574</v>
      </c>
      <c r="O2390">
        <v>198214</v>
      </c>
      <c r="P2390" s="6" t="s">
        <v>16786</v>
      </c>
      <c r="Q2390" s="6" t="s">
        <v>16973</v>
      </c>
      <c r="R2390">
        <v>816</v>
      </c>
      <c r="S2390">
        <v>0</v>
      </c>
      <c r="T2390">
        <v>-816</v>
      </c>
      <c r="U2390">
        <v>1305.5999999999999</v>
      </c>
      <c r="V2390" s="6" t="s">
        <v>17004</v>
      </c>
      <c r="W2390" s="6" t="s">
        <v>16946</v>
      </c>
      <c r="X2390" s="55">
        <v>44669</v>
      </c>
      <c r="Y2390">
        <v>0</v>
      </c>
      <c r="Z2390">
        <v>6850.1</v>
      </c>
      <c r="AA2390" s="6" t="s">
        <v>17198</v>
      </c>
      <c r="AB2390" s="6" t="s">
        <v>16947</v>
      </c>
      <c r="AD2390" s="6" t="s">
        <v>16765</v>
      </c>
      <c r="AE2390">
        <v>53183</v>
      </c>
      <c r="AF2390">
        <v>48065</v>
      </c>
      <c r="AG2390" s="6" t="s">
        <v>16973</v>
      </c>
      <c r="AH2390" s="6" t="s">
        <v>16950</v>
      </c>
      <c r="AI2390" s="6" t="s">
        <v>16951</v>
      </c>
      <c r="AJ2390" s="6" t="s">
        <v>16765</v>
      </c>
      <c r="AK2390" s="6" t="s">
        <v>16765</v>
      </c>
      <c r="AL2390" s="6" t="s">
        <v>16765</v>
      </c>
      <c r="AM2390" s="6" t="s">
        <v>16952</v>
      </c>
      <c r="AN2390">
        <v>0</v>
      </c>
      <c r="AO2390" s="55">
        <v>44669</v>
      </c>
      <c r="AP2390" s="6" t="s">
        <v>17000</v>
      </c>
      <c r="AQ2390">
        <v>0</v>
      </c>
      <c r="AR2390" s="6" t="s">
        <v>17098</v>
      </c>
      <c r="AS2390" s="6" t="s">
        <v>17002</v>
      </c>
      <c r="AT2390" s="6" t="s">
        <v>16947</v>
      </c>
      <c r="AU2390">
        <v>0</v>
      </c>
      <c r="AV2390">
        <v>0</v>
      </c>
      <c r="AW2390" s="6" t="s">
        <v>16956</v>
      </c>
      <c r="AX2390" s="6" t="s">
        <v>20503</v>
      </c>
      <c r="AY2390" s="6" t="s">
        <v>16765</v>
      </c>
      <c r="AZ2390" s="6" t="s">
        <v>16958</v>
      </c>
      <c r="BA2390" s="6" t="s">
        <v>16765</v>
      </c>
      <c r="BB2390" s="6" t="s">
        <v>16959</v>
      </c>
      <c r="BC2390" s="6" t="s">
        <v>16765</v>
      </c>
      <c r="BD2390" s="6" t="s">
        <v>16960</v>
      </c>
      <c r="BE2390" s="6" t="s">
        <v>16961</v>
      </c>
      <c r="BF2390" s="6" t="s">
        <v>13575</v>
      </c>
      <c r="BG2390" s="6" t="s">
        <v>13575</v>
      </c>
      <c r="BH2390" s="6" t="s">
        <v>16959</v>
      </c>
      <c r="BI2390">
        <v>0</v>
      </c>
      <c r="BJ2390" s="6" t="s">
        <v>16958</v>
      </c>
      <c r="BK2390">
        <v>0</v>
      </c>
      <c r="BL2390" s="6" t="s">
        <v>315</v>
      </c>
      <c r="BM2390" s="56">
        <f>COUNTIF($B$2:B2390,B2390)</f>
        <v>9</v>
      </c>
      <c r="BN2390" s="6" t="str">
        <f t="shared" si="37"/>
        <v>17434-9</v>
      </c>
    </row>
    <row r="2391" spans="1:66" x14ac:dyDescent="0.25">
      <c r="A2391">
        <v>1</v>
      </c>
      <c r="B2391">
        <v>17434</v>
      </c>
      <c r="C2391" s="6" t="s">
        <v>20501</v>
      </c>
      <c r="D2391">
        <v>5</v>
      </c>
      <c r="E2391">
        <v>1</v>
      </c>
      <c r="F2391">
        <v>10</v>
      </c>
      <c r="G2391">
        <v>108</v>
      </c>
      <c r="H2391" s="6" t="s">
        <v>16994</v>
      </c>
      <c r="I2391">
        <v>1</v>
      </c>
      <c r="J2391">
        <v>94660</v>
      </c>
      <c r="K2391">
        <v>7</v>
      </c>
      <c r="L2391" s="55">
        <v>44337</v>
      </c>
      <c r="M2391" s="6" t="s">
        <v>16765</v>
      </c>
      <c r="N2391" s="55">
        <v>109574</v>
      </c>
      <c r="O2391">
        <v>198214</v>
      </c>
      <c r="P2391" s="6" t="s">
        <v>16786</v>
      </c>
      <c r="Q2391" s="6" t="s">
        <v>16973</v>
      </c>
      <c r="R2391">
        <v>192</v>
      </c>
      <c r="S2391">
        <v>0</v>
      </c>
      <c r="T2391">
        <v>-192</v>
      </c>
      <c r="U2391">
        <v>307.2</v>
      </c>
      <c r="V2391" s="6" t="s">
        <v>17004</v>
      </c>
      <c r="W2391" s="6" t="s">
        <v>16946</v>
      </c>
      <c r="X2391" s="55">
        <v>44669</v>
      </c>
      <c r="Y2391">
        <v>0</v>
      </c>
      <c r="Z2391">
        <v>6850.1</v>
      </c>
      <c r="AA2391" s="6" t="s">
        <v>17198</v>
      </c>
      <c r="AB2391" s="6" t="s">
        <v>16947</v>
      </c>
      <c r="AD2391" s="6" t="s">
        <v>16765</v>
      </c>
      <c r="AE2391">
        <v>53204</v>
      </c>
      <c r="AF2391">
        <v>48084</v>
      </c>
      <c r="AG2391" s="6" t="s">
        <v>16973</v>
      </c>
      <c r="AH2391" s="6" t="s">
        <v>16950</v>
      </c>
      <c r="AI2391" s="6" t="s">
        <v>16951</v>
      </c>
      <c r="AJ2391" s="6" t="s">
        <v>16765</v>
      </c>
      <c r="AK2391" s="6" t="s">
        <v>16765</v>
      </c>
      <c r="AL2391" s="6" t="s">
        <v>16765</v>
      </c>
      <c r="AM2391" s="6" t="s">
        <v>16952</v>
      </c>
      <c r="AN2391">
        <v>0</v>
      </c>
      <c r="AO2391" s="55">
        <v>44669</v>
      </c>
      <c r="AP2391" s="6" t="s">
        <v>17000</v>
      </c>
      <c r="AQ2391">
        <v>0</v>
      </c>
      <c r="AR2391" s="6" t="s">
        <v>17098</v>
      </c>
      <c r="AS2391" s="6" t="s">
        <v>17002</v>
      </c>
      <c r="AT2391" s="6" t="s">
        <v>16947</v>
      </c>
      <c r="AU2391">
        <v>0</v>
      </c>
      <c r="AV2391">
        <v>0</v>
      </c>
      <c r="AW2391" s="6" t="s">
        <v>16956</v>
      </c>
      <c r="AX2391" s="6" t="s">
        <v>20504</v>
      </c>
      <c r="AY2391" s="6" t="s">
        <v>16765</v>
      </c>
      <c r="AZ2391" s="6" t="s">
        <v>16958</v>
      </c>
      <c r="BA2391" s="6" t="s">
        <v>16765</v>
      </c>
      <c r="BB2391" s="6" t="s">
        <v>16959</v>
      </c>
      <c r="BC2391" s="6" t="s">
        <v>16765</v>
      </c>
      <c r="BD2391" s="6" t="s">
        <v>16960</v>
      </c>
      <c r="BE2391" s="6" t="s">
        <v>16961</v>
      </c>
      <c r="BF2391" s="6" t="s">
        <v>13575</v>
      </c>
      <c r="BG2391" s="6" t="s">
        <v>13575</v>
      </c>
      <c r="BH2391" s="6" t="s">
        <v>16959</v>
      </c>
      <c r="BI2391">
        <v>0</v>
      </c>
      <c r="BJ2391" s="6" t="s">
        <v>16958</v>
      </c>
      <c r="BK2391">
        <v>0</v>
      </c>
      <c r="BL2391" s="6" t="s">
        <v>315</v>
      </c>
      <c r="BM2391" s="56">
        <f>COUNTIF($B$2:B2391,B2391)</f>
        <v>10</v>
      </c>
      <c r="BN2391" s="6" t="str">
        <f t="shared" si="37"/>
        <v>17434-10</v>
      </c>
    </row>
    <row r="2392" spans="1:66" x14ac:dyDescent="0.25">
      <c r="A2392">
        <v>1</v>
      </c>
      <c r="B2392">
        <v>17434</v>
      </c>
      <c r="C2392" s="6" t="s">
        <v>20501</v>
      </c>
      <c r="D2392">
        <v>5</v>
      </c>
      <c r="E2392">
        <v>1</v>
      </c>
      <c r="F2392">
        <v>10</v>
      </c>
      <c r="G2392">
        <v>108</v>
      </c>
      <c r="H2392" s="6" t="s">
        <v>16994</v>
      </c>
      <c r="I2392">
        <v>1</v>
      </c>
      <c r="J2392">
        <v>121362</v>
      </c>
      <c r="K2392">
        <v>7</v>
      </c>
      <c r="L2392" s="55">
        <v>44390</v>
      </c>
      <c r="M2392" s="6" t="s">
        <v>16765</v>
      </c>
      <c r="N2392" s="55">
        <v>109574</v>
      </c>
      <c r="O2392">
        <v>198214</v>
      </c>
      <c r="P2392" s="6" t="s">
        <v>16786</v>
      </c>
      <c r="Q2392" s="6" t="s">
        <v>16973</v>
      </c>
      <c r="R2392">
        <v>360</v>
      </c>
      <c r="S2392">
        <v>0</v>
      </c>
      <c r="T2392">
        <v>-360</v>
      </c>
      <c r="U2392">
        <v>576</v>
      </c>
      <c r="V2392" s="6" t="s">
        <v>17004</v>
      </c>
      <c r="W2392" s="6" t="s">
        <v>16946</v>
      </c>
      <c r="X2392" s="55">
        <v>44669</v>
      </c>
      <c r="Y2392">
        <v>0</v>
      </c>
      <c r="Z2392">
        <v>6850.1</v>
      </c>
      <c r="AA2392" s="6" t="s">
        <v>17198</v>
      </c>
      <c r="AB2392" s="6" t="s">
        <v>16947</v>
      </c>
      <c r="AD2392" s="6" t="s">
        <v>16765</v>
      </c>
      <c r="AE2392">
        <v>53318</v>
      </c>
      <c r="AF2392">
        <v>48181</v>
      </c>
      <c r="AG2392" s="6" t="s">
        <v>16973</v>
      </c>
      <c r="AH2392" s="6" t="s">
        <v>16950</v>
      </c>
      <c r="AI2392" s="6" t="s">
        <v>16951</v>
      </c>
      <c r="AJ2392" s="6" t="s">
        <v>16765</v>
      </c>
      <c r="AK2392" s="6" t="s">
        <v>16765</v>
      </c>
      <c r="AL2392" s="6" t="s">
        <v>16765</v>
      </c>
      <c r="AM2392" s="6" t="s">
        <v>16952</v>
      </c>
      <c r="AN2392">
        <v>0</v>
      </c>
      <c r="AO2392" s="55">
        <v>44669</v>
      </c>
      <c r="AP2392" s="6" t="s">
        <v>17000</v>
      </c>
      <c r="AQ2392">
        <v>0</v>
      </c>
      <c r="AR2392" s="6" t="s">
        <v>17098</v>
      </c>
      <c r="AS2392" s="6" t="s">
        <v>17002</v>
      </c>
      <c r="AT2392" s="6" t="s">
        <v>16947</v>
      </c>
      <c r="AU2392">
        <v>0</v>
      </c>
      <c r="AV2392">
        <v>0</v>
      </c>
      <c r="AW2392" s="6" t="s">
        <v>16956</v>
      </c>
      <c r="AX2392" s="6" t="s">
        <v>19623</v>
      </c>
      <c r="AY2392" s="6" t="s">
        <v>16765</v>
      </c>
      <c r="AZ2392" s="6" t="s">
        <v>16958</v>
      </c>
      <c r="BA2392" s="6" t="s">
        <v>16765</v>
      </c>
      <c r="BB2392" s="6" t="s">
        <v>16959</v>
      </c>
      <c r="BC2392" s="6" t="s">
        <v>16765</v>
      </c>
      <c r="BD2392" s="6" t="s">
        <v>16960</v>
      </c>
      <c r="BE2392" s="6" t="s">
        <v>16961</v>
      </c>
      <c r="BF2392" s="6" t="s">
        <v>13575</v>
      </c>
      <c r="BG2392" s="6" t="s">
        <v>13575</v>
      </c>
      <c r="BH2392" s="6" t="s">
        <v>16959</v>
      </c>
      <c r="BI2392">
        <v>0</v>
      </c>
      <c r="BJ2392" s="6" t="s">
        <v>16958</v>
      </c>
      <c r="BK2392">
        <v>0</v>
      </c>
      <c r="BL2392" s="6" t="s">
        <v>315</v>
      </c>
      <c r="BM2392" s="56">
        <f>COUNTIF($B$2:B2392,B2392)</f>
        <v>11</v>
      </c>
      <c r="BN2392" s="6" t="str">
        <f t="shared" si="37"/>
        <v>17434-11</v>
      </c>
    </row>
    <row r="2393" spans="1:66" x14ac:dyDescent="0.25">
      <c r="A2393">
        <v>1</v>
      </c>
      <c r="B2393">
        <v>17434</v>
      </c>
      <c r="C2393" s="6" t="s">
        <v>20501</v>
      </c>
      <c r="D2393">
        <v>5</v>
      </c>
      <c r="E2393">
        <v>1</v>
      </c>
      <c r="F2393">
        <v>10</v>
      </c>
      <c r="G2393">
        <v>108</v>
      </c>
      <c r="H2393" s="6" t="s">
        <v>16994</v>
      </c>
      <c r="I2393">
        <v>1</v>
      </c>
      <c r="J2393">
        <v>123654</v>
      </c>
      <c r="K2393">
        <v>7</v>
      </c>
      <c r="L2393" s="55">
        <v>44393</v>
      </c>
      <c r="M2393" s="6" t="s">
        <v>16765</v>
      </c>
      <c r="N2393" s="55">
        <v>109574</v>
      </c>
      <c r="O2393">
        <v>198214</v>
      </c>
      <c r="P2393" s="6" t="s">
        <v>16786</v>
      </c>
      <c r="Q2393" s="6" t="s">
        <v>16973</v>
      </c>
      <c r="R2393">
        <v>1440</v>
      </c>
      <c r="S2393">
        <v>0</v>
      </c>
      <c r="T2393">
        <v>-1440</v>
      </c>
      <c r="U2393">
        <v>2304</v>
      </c>
      <c r="V2393" s="6" t="s">
        <v>17004</v>
      </c>
      <c r="W2393" s="6" t="s">
        <v>16946</v>
      </c>
      <c r="X2393" s="55">
        <v>44669</v>
      </c>
      <c r="Y2393">
        <v>0</v>
      </c>
      <c r="Z2393">
        <v>6850.1</v>
      </c>
      <c r="AA2393" s="6" t="s">
        <v>17198</v>
      </c>
      <c r="AB2393" s="6" t="s">
        <v>16947</v>
      </c>
      <c r="AD2393" s="6" t="s">
        <v>16765</v>
      </c>
      <c r="AE2393">
        <v>53327</v>
      </c>
      <c r="AF2393">
        <v>48186</v>
      </c>
      <c r="AG2393" s="6" t="s">
        <v>16973</v>
      </c>
      <c r="AH2393" s="6" t="s">
        <v>16950</v>
      </c>
      <c r="AI2393" s="6" t="s">
        <v>16951</v>
      </c>
      <c r="AJ2393" s="6" t="s">
        <v>16765</v>
      </c>
      <c r="AK2393" s="6" t="s">
        <v>16765</v>
      </c>
      <c r="AL2393" s="6" t="s">
        <v>16765</v>
      </c>
      <c r="AM2393" s="6" t="s">
        <v>16952</v>
      </c>
      <c r="AN2393">
        <v>0</v>
      </c>
      <c r="AO2393" s="55">
        <v>44669</v>
      </c>
      <c r="AP2393" s="6" t="s">
        <v>17000</v>
      </c>
      <c r="AQ2393">
        <v>0</v>
      </c>
      <c r="AR2393" s="6" t="s">
        <v>17098</v>
      </c>
      <c r="AS2393" s="6" t="s">
        <v>17002</v>
      </c>
      <c r="AT2393" s="6" t="s">
        <v>16947</v>
      </c>
      <c r="AU2393">
        <v>0</v>
      </c>
      <c r="AV2393">
        <v>0</v>
      </c>
      <c r="AW2393" s="6" t="s">
        <v>16956</v>
      </c>
      <c r="AX2393" s="6" t="s">
        <v>20505</v>
      </c>
      <c r="AY2393" s="6" t="s">
        <v>16765</v>
      </c>
      <c r="AZ2393" s="6" t="s">
        <v>16958</v>
      </c>
      <c r="BA2393" s="6" t="s">
        <v>16765</v>
      </c>
      <c r="BB2393" s="6" t="s">
        <v>16959</v>
      </c>
      <c r="BC2393" s="6" t="s">
        <v>16765</v>
      </c>
      <c r="BD2393" s="6" t="s">
        <v>16960</v>
      </c>
      <c r="BE2393" s="6" t="s">
        <v>16961</v>
      </c>
      <c r="BF2393" s="6" t="s">
        <v>13575</v>
      </c>
      <c r="BG2393" s="6" t="s">
        <v>13575</v>
      </c>
      <c r="BH2393" s="6" t="s">
        <v>16959</v>
      </c>
      <c r="BI2393">
        <v>0</v>
      </c>
      <c r="BJ2393" s="6" t="s">
        <v>16958</v>
      </c>
      <c r="BK2393">
        <v>0</v>
      </c>
      <c r="BL2393" s="6" t="s">
        <v>315</v>
      </c>
      <c r="BM2393" s="56">
        <f>COUNTIF($B$2:B2393,B2393)</f>
        <v>12</v>
      </c>
      <c r="BN2393" s="6" t="str">
        <f t="shared" si="37"/>
        <v>17434-12</v>
      </c>
    </row>
    <row r="2394" spans="1:66" x14ac:dyDescent="0.25">
      <c r="A2394">
        <v>1</v>
      </c>
      <c r="B2394">
        <v>17434</v>
      </c>
      <c r="C2394" s="6" t="s">
        <v>20501</v>
      </c>
      <c r="D2394">
        <v>5</v>
      </c>
      <c r="E2394">
        <v>1</v>
      </c>
      <c r="F2394">
        <v>10</v>
      </c>
      <c r="G2394">
        <v>108</v>
      </c>
      <c r="H2394" s="6" t="s">
        <v>16994</v>
      </c>
      <c r="I2394">
        <v>1</v>
      </c>
      <c r="J2394">
        <v>146199</v>
      </c>
      <c r="K2394">
        <v>7</v>
      </c>
      <c r="L2394" s="55">
        <v>44435</v>
      </c>
      <c r="M2394" s="6" t="s">
        <v>16765</v>
      </c>
      <c r="N2394" s="55">
        <v>109574</v>
      </c>
      <c r="O2394">
        <v>198214</v>
      </c>
      <c r="P2394" s="6" t="s">
        <v>16786</v>
      </c>
      <c r="Q2394" s="6" t="s">
        <v>16973</v>
      </c>
      <c r="R2394">
        <v>1680</v>
      </c>
      <c r="S2394">
        <v>0</v>
      </c>
      <c r="T2394">
        <v>-1680</v>
      </c>
      <c r="U2394">
        <v>2688</v>
      </c>
      <c r="V2394" s="6" t="s">
        <v>17004</v>
      </c>
      <c r="W2394" s="6" t="s">
        <v>16946</v>
      </c>
      <c r="X2394" s="55">
        <v>44669</v>
      </c>
      <c r="Y2394">
        <v>0</v>
      </c>
      <c r="Z2394">
        <v>6850.1</v>
      </c>
      <c r="AA2394" s="6" t="s">
        <v>17198</v>
      </c>
      <c r="AB2394" s="6" t="s">
        <v>16947</v>
      </c>
      <c r="AD2394" s="6" t="s">
        <v>16765</v>
      </c>
      <c r="AE2394">
        <v>53455</v>
      </c>
      <c r="AF2394">
        <v>48297</v>
      </c>
      <c r="AG2394" s="6" t="s">
        <v>16973</v>
      </c>
      <c r="AH2394" s="6" t="s">
        <v>16950</v>
      </c>
      <c r="AI2394" s="6" t="s">
        <v>16951</v>
      </c>
      <c r="AJ2394" s="6" t="s">
        <v>16765</v>
      </c>
      <c r="AK2394" s="6" t="s">
        <v>16765</v>
      </c>
      <c r="AL2394" s="6" t="s">
        <v>16765</v>
      </c>
      <c r="AM2394" s="6" t="s">
        <v>16952</v>
      </c>
      <c r="AN2394">
        <v>0</v>
      </c>
      <c r="AO2394" s="55">
        <v>44669</v>
      </c>
      <c r="AP2394" s="6" t="s">
        <v>17000</v>
      </c>
      <c r="AQ2394">
        <v>0</v>
      </c>
      <c r="AR2394" s="6" t="s">
        <v>17098</v>
      </c>
      <c r="AS2394" s="6" t="s">
        <v>17002</v>
      </c>
      <c r="AT2394" s="6" t="s">
        <v>16947</v>
      </c>
      <c r="AU2394">
        <v>0</v>
      </c>
      <c r="AV2394">
        <v>0</v>
      </c>
      <c r="AW2394" s="6" t="s">
        <v>16956</v>
      </c>
      <c r="AX2394" s="6" t="s">
        <v>20506</v>
      </c>
      <c r="AY2394" s="6" t="s">
        <v>16765</v>
      </c>
      <c r="AZ2394" s="6" t="s">
        <v>16958</v>
      </c>
      <c r="BA2394" s="6" t="s">
        <v>16765</v>
      </c>
      <c r="BB2394" s="6" t="s">
        <v>16959</v>
      </c>
      <c r="BC2394" s="6" t="s">
        <v>16765</v>
      </c>
      <c r="BD2394" s="6" t="s">
        <v>16960</v>
      </c>
      <c r="BE2394" s="6" t="s">
        <v>16961</v>
      </c>
      <c r="BF2394" s="6" t="s">
        <v>13575</v>
      </c>
      <c r="BG2394" s="6" t="s">
        <v>13575</v>
      </c>
      <c r="BH2394" s="6" t="s">
        <v>16959</v>
      </c>
      <c r="BI2394">
        <v>0</v>
      </c>
      <c r="BJ2394" s="6" t="s">
        <v>16958</v>
      </c>
      <c r="BK2394">
        <v>0</v>
      </c>
      <c r="BL2394" s="6" t="s">
        <v>315</v>
      </c>
      <c r="BM2394" s="56">
        <f>COUNTIF($B$2:B2394,B2394)</f>
        <v>13</v>
      </c>
      <c r="BN2394" s="6" t="str">
        <f t="shared" si="37"/>
        <v>17434-13</v>
      </c>
    </row>
    <row r="2395" spans="1:66" x14ac:dyDescent="0.25">
      <c r="A2395">
        <v>1</v>
      </c>
      <c r="B2395">
        <v>17434</v>
      </c>
      <c r="C2395" s="6" t="s">
        <v>20501</v>
      </c>
      <c r="D2395">
        <v>5</v>
      </c>
      <c r="E2395">
        <v>1</v>
      </c>
      <c r="F2395">
        <v>10</v>
      </c>
      <c r="G2395">
        <v>108</v>
      </c>
      <c r="H2395" s="6" t="s">
        <v>16994</v>
      </c>
      <c r="I2395">
        <v>1</v>
      </c>
      <c r="J2395">
        <v>25515</v>
      </c>
      <c r="K2395">
        <v>7</v>
      </c>
      <c r="L2395" s="55">
        <v>44209</v>
      </c>
      <c r="M2395" s="6" t="s">
        <v>16765</v>
      </c>
      <c r="N2395" s="55">
        <v>44733</v>
      </c>
      <c r="O2395">
        <v>245855</v>
      </c>
      <c r="P2395" s="6" t="s">
        <v>16859</v>
      </c>
      <c r="Q2395" s="6" t="s">
        <v>20507</v>
      </c>
      <c r="R2395">
        <v>1</v>
      </c>
      <c r="S2395">
        <v>0</v>
      </c>
      <c r="T2395">
        <v>-1</v>
      </c>
      <c r="U2395">
        <v>32310.74</v>
      </c>
      <c r="V2395" s="6" t="s">
        <v>16945</v>
      </c>
      <c r="W2395" s="6" t="s">
        <v>16946</v>
      </c>
      <c r="X2395" s="55">
        <v>44669</v>
      </c>
      <c r="Y2395">
        <v>0</v>
      </c>
      <c r="Z2395">
        <v>6850.1</v>
      </c>
      <c r="AA2395" s="6" t="s">
        <v>17198</v>
      </c>
      <c r="AB2395" s="6" t="s">
        <v>16947</v>
      </c>
      <c r="AD2395" s="6" t="s">
        <v>16948</v>
      </c>
      <c r="AE2395">
        <v>52816</v>
      </c>
      <c r="AF2395">
        <v>47784</v>
      </c>
      <c r="AG2395" s="6" t="s">
        <v>16949</v>
      </c>
      <c r="AH2395" s="6" t="s">
        <v>16950</v>
      </c>
      <c r="AI2395" s="6" t="s">
        <v>16951</v>
      </c>
      <c r="AJ2395" s="6" t="s">
        <v>16765</v>
      </c>
      <c r="AK2395" s="6" t="s">
        <v>16765</v>
      </c>
      <c r="AL2395" s="6" t="s">
        <v>16765</v>
      </c>
      <c r="AM2395" s="6" t="s">
        <v>16952</v>
      </c>
      <c r="AN2395">
        <v>0</v>
      </c>
      <c r="AO2395" s="55">
        <v>44669</v>
      </c>
      <c r="AP2395" s="6" t="s">
        <v>16953</v>
      </c>
      <c r="AQ2395">
        <v>0</v>
      </c>
      <c r="AR2395" s="6" t="s">
        <v>16954</v>
      </c>
      <c r="AS2395" s="6" t="s">
        <v>16955</v>
      </c>
      <c r="AT2395" s="6" t="s">
        <v>16947</v>
      </c>
      <c r="AU2395">
        <v>0</v>
      </c>
      <c r="AV2395">
        <v>0</v>
      </c>
      <c r="AW2395" s="6" t="s">
        <v>16956</v>
      </c>
      <c r="AX2395" s="6" t="s">
        <v>19870</v>
      </c>
      <c r="AY2395" s="6" t="s">
        <v>16765</v>
      </c>
      <c r="AZ2395" s="6" t="s">
        <v>16958</v>
      </c>
      <c r="BA2395" s="6" t="s">
        <v>16765</v>
      </c>
      <c r="BB2395" s="6" t="s">
        <v>16959</v>
      </c>
      <c r="BC2395" s="6" t="s">
        <v>16765</v>
      </c>
      <c r="BD2395" s="6" t="s">
        <v>16960</v>
      </c>
      <c r="BE2395" s="6" t="s">
        <v>16961</v>
      </c>
      <c r="BF2395" s="6" t="s">
        <v>13575</v>
      </c>
      <c r="BG2395" s="6" t="s">
        <v>13575</v>
      </c>
      <c r="BH2395" s="6" t="s">
        <v>16959</v>
      </c>
      <c r="BI2395">
        <v>0</v>
      </c>
      <c r="BJ2395" s="6" t="s">
        <v>16958</v>
      </c>
      <c r="BK2395">
        <v>0</v>
      </c>
      <c r="BL2395" s="6" t="s">
        <v>315</v>
      </c>
      <c r="BM2395" s="56">
        <f>COUNTIF($B$2:B2395,B2395)</f>
        <v>14</v>
      </c>
      <c r="BN2395" s="6" t="str">
        <f t="shared" si="37"/>
        <v>17434-14</v>
      </c>
    </row>
    <row r="2396" spans="1:66" x14ac:dyDescent="0.25">
      <c r="A2396">
        <v>1</v>
      </c>
      <c r="B2396">
        <v>17439</v>
      </c>
      <c r="C2396" s="6" t="s">
        <v>20508</v>
      </c>
      <c r="D2396">
        <v>5</v>
      </c>
      <c r="E2396">
        <v>2</v>
      </c>
      <c r="F2396">
        <v>20</v>
      </c>
      <c r="G2396">
        <v>208</v>
      </c>
      <c r="H2396" s="6" t="s">
        <v>17007</v>
      </c>
      <c r="I2396">
        <v>1</v>
      </c>
      <c r="J2396">
        <v>97543</v>
      </c>
      <c r="K2396">
        <v>7</v>
      </c>
      <c r="L2396" s="55">
        <v>44343</v>
      </c>
      <c r="M2396" s="6" t="s">
        <v>16765</v>
      </c>
      <c r="N2396" s="55">
        <v>44708</v>
      </c>
      <c r="O2396">
        <v>104195</v>
      </c>
      <c r="P2396" s="6" t="s">
        <v>16860</v>
      </c>
      <c r="Q2396" s="6" t="s">
        <v>16973</v>
      </c>
      <c r="R2396">
        <v>4</v>
      </c>
      <c r="S2396">
        <v>0</v>
      </c>
      <c r="T2396">
        <v>-4</v>
      </c>
      <c r="U2396">
        <v>102.64</v>
      </c>
      <c r="V2396" s="6" t="s">
        <v>16974</v>
      </c>
      <c r="W2396" s="6" t="s">
        <v>16946</v>
      </c>
      <c r="X2396" s="55">
        <v>44665</v>
      </c>
      <c r="Y2396">
        <v>60000</v>
      </c>
      <c r="Z2396">
        <v>0</v>
      </c>
      <c r="AA2396" s="6" t="s">
        <v>16765</v>
      </c>
      <c r="AB2396" s="6" t="s">
        <v>16947</v>
      </c>
      <c r="AD2396" s="6" t="s">
        <v>16765</v>
      </c>
      <c r="AE2396">
        <v>53213</v>
      </c>
      <c r="AF2396">
        <v>48091</v>
      </c>
      <c r="AG2396" s="6" t="s">
        <v>16973</v>
      </c>
      <c r="AH2396" s="6" t="s">
        <v>16950</v>
      </c>
      <c r="AI2396" s="6" t="s">
        <v>16951</v>
      </c>
      <c r="AJ2396" s="6" t="s">
        <v>16765</v>
      </c>
      <c r="AK2396" s="6" t="s">
        <v>16765</v>
      </c>
      <c r="AL2396" s="6" t="s">
        <v>16765</v>
      </c>
      <c r="AM2396" s="6" t="s">
        <v>16952</v>
      </c>
      <c r="AN2396">
        <v>0</v>
      </c>
      <c r="AO2396" s="55">
        <v>44665</v>
      </c>
      <c r="AP2396" s="6" t="s">
        <v>16953</v>
      </c>
      <c r="AQ2396">
        <v>0</v>
      </c>
      <c r="AR2396" s="6" t="s">
        <v>16975</v>
      </c>
      <c r="AS2396" s="6" t="s">
        <v>16955</v>
      </c>
      <c r="AT2396" s="6" t="s">
        <v>16947</v>
      </c>
      <c r="AU2396">
        <v>0</v>
      </c>
      <c r="AV2396">
        <v>0</v>
      </c>
      <c r="AW2396" s="6" t="s">
        <v>16956</v>
      </c>
      <c r="AX2396" s="6" t="s">
        <v>20509</v>
      </c>
      <c r="AY2396" s="6" t="s">
        <v>16765</v>
      </c>
      <c r="AZ2396" s="6" t="s">
        <v>16958</v>
      </c>
      <c r="BA2396" s="6" t="s">
        <v>16765</v>
      </c>
      <c r="BB2396" s="6" t="s">
        <v>16959</v>
      </c>
      <c r="BC2396" s="6" t="s">
        <v>16765</v>
      </c>
      <c r="BD2396" s="6" t="s">
        <v>16960</v>
      </c>
      <c r="BE2396" s="6" t="s">
        <v>16961</v>
      </c>
      <c r="BF2396" s="6" t="s">
        <v>13575</v>
      </c>
      <c r="BG2396" s="6" t="s">
        <v>13575</v>
      </c>
      <c r="BH2396" s="6" t="s">
        <v>16959</v>
      </c>
      <c r="BI2396">
        <v>0</v>
      </c>
      <c r="BJ2396" s="6" t="s">
        <v>16958</v>
      </c>
      <c r="BK2396">
        <v>0</v>
      </c>
      <c r="BL2396" s="6" t="s">
        <v>315</v>
      </c>
      <c r="BM2396" s="56">
        <f>COUNTIF($B$2:B2396,B2396)</f>
        <v>1</v>
      </c>
      <c r="BN2396" s="6" t="str">
        <f t="shared" si="37"/>
        <v>17439-1</v>
      </c>
    </row>
    <row r="2397" spans="1:66" x14ac:dyDescent="0.25">
      <c r="A2397">
        <v>1</v>
      </c>
      <c r="B2397">
        <v>17439</v>
      </c>
      <c r="C2397" s="6" t="s">
        <v>20508</v>
      </c>
      <c r="D2397">
        <v>5</v>
      </c>
      <c r="E2397">
        <v>2</v>
      </c>
      <c r="F2397">
        <v>20</v>
      </c>
      <c r="G2397">
        <v>208</v>
      </c>
      <c r="H2397" s="6" t="s">
        <v>17007</v>
      </c>
      <c r="I2397">
        <v>1</v>
      </c>
      <c r="J2397">
        <v>222985</v>
      </c>
      <c r="K2397">
        <v>7</v>
      </c>
      <c r="L2397" s="55">
        <v>44573</v>
      </c>
      <c r="M2397" s="6" t="s">
        <v>16765</v>
      </c>
      <c r="N2397" s="55">
        <v>44938</v>
      </c>
      <c r="O2397">
        <v>126677</v>
      </c>
      <c r="P2397" s="6" t="s">
        <v>16766</v>
      </c>
      <c r="Q2397" s="6" t="s">
        <v>20510</v>
      </c>
      <c r="R2397">
        <v>1</v>
      </c>
      <c r="S2397">
        <v>0</v>
      </c>
      <c r="T2397">
        <v>-1</v>
      </c>
      <c r="U2397">
        <v>3237.25</v>
      </c>
      <c r="V2397" s="6" t="s">
        <v>16945</v>
      </c>
      <c r="W2397" s="6" t="s">
        <v>16946</v>
      </c>
      <c r="X2397" s="55">
        <v>44665</v>
      </c>
      <c r="Y2397">
        <v>60000</v>
      </c>
      <c r="Z2397">
        <v>0</v>
      </c>
      <c r="AA2397" s="6" t="s">
        <v>16765</v>
      </c>
      <c r="AB2397" s="6" t="s">
        <v>16947</v>
      </c>
      <c r="AD2397" s="6" t="s">
        <v>16948</v>
      </c>
      <c r="AE2397">
        <v>53938</v>
      </c>
      <c r="AF2397">
        <v>48721</v>
      </c>
      <c r="AG2397" s="6" t="s">
        <v>16949</v>
      </c>
      <c r="AH2397" s="6" t="s">
        <v>16950</v>
      </c>
      <c r="AI2397" s="6" t="s">
        <v>16951</v>
      </c>
      <c r="AJ2397" s="6" t="s">
        <v>16765</v>
      </c>
      <c r="AK2397" s="6" t="s">
        <v>16765</v>
      </c>
      <c r="AL2397" s="6" t="s">
        <v>16765</v>
      </c>
      <c r="AM2397" s="6" t="s">
        <v>16952</v>
      </c>
      <c r="AN2397">
        <v>0</v>
      </c>
      <c r="AO2397" s="55">
        <v>44665</v>
      </c>
      <c r="AP2397" s="6" t="s">
        <v>16953</v>
      </c>
      <c r="AQ2397">
        <v>0</v>
      </c>
      <c r="AR2397" s="6" t="s">
        <v>16954</v>
      </c>
      <c r="AS2397" s="6" t="s">
        <v>16955</v>
      </c>
      <c r="AT2397" s="6" t="s">
        <v>16947</v>
      </c>
      <c r="AU2397">
        <v>0</v>
      </c>
      <c r="AV2397">
        <v>0</v>
      </c>
      <c r="AW2397" s="6" t="s">
        <v>16956</v>
      </c>
      <c r="AX2397" s="6" t="s">
        <v>16765</v>
      </c>
      <c r="AY2397" s="6" t="s">
        <v>16765</v>
      </c>
      <c r="AZ2397" s="6" t="s">
        <v>16958</v>
      </c>
      <c r="BA2397" s="6" t="s">
        <v>16765</v>
      </c>
      <c r="BB2397" s="6" t="s">
        <v>16959</v>
      </c>
      <c r="BC2397" s="6" t="s">
        <v>16765</v>
      </c>
      <c r="BD2397" s="6" t="s">
        <v>16960</v>
      </c>
      <c r="BE2397" s="6" t="s">
        <v>16961</v>
      </c>
      <c r="BF2397" s="6" t="s">
        <v>13575</v>
      </c>
      <c r="BG2397" s="6" t="s">
        <v>13575</v>
      </c>
      <c r="BH2397" s="6" t="s">
        <v>16959</v>
      </c>
      <c r="BI2397">
        <v>0</v>
      </c>
      <c r="BJ2397" s="6" t="s">
        <v>16958</v>
      </c>
      <c r="BK2397">
        <v>0</v>
      </c>
      <c r="BL2397" s="6" t="s">
        <v>315</v>
      </c>
      <c r="BM2397" s="56">
        <f>COUNTIF($B$2:B2397,B2397)</f>
        <v>2</v>
      </c>
      <c r="BN2397" s="6" t="str">
        <f t="shared" si="37"/>
        <v>17439-2</v>
      </c>
    </row>
    <row r="2398" spans="1:66" x14ac:dyDescent="0.25">
      <c r="A2398">
        <v>1</v>
      </c>
      <c r="B2398">
        <v>17439</v>
      </c>
      <c r="C2398" s="6" t="s">
        <v>20508</v>
      </c>
      <c r="D2398">
        <v>5</v>
      </c>
      <c r="E2398">
        <v>2</v>
      </c>
      <c r="F2398">
        <v>20</v>
      </c>
      <c r="G2398">
        <v>208</v>
      </c>
      <c r="H2398" s="6" t="s">
        <v>17007</v>
      </c>
      <c r="I2398">
        <v>1</v>
      </c>
      <c r="J2398">
        <v>222986</v>
      </c>
      <c r="K2398">
        <v>7</v>
      </c>
      <c r="L2398" s="55">
        <v>44573</v>
      </c>
      <c r="M2398" s="6" t="s">
        <v>16765</v>
      </c>
      <c r="N2398" s="55">
        <v>44938</v>
      </c>
      <c r="O2398">
        <v>211673</v>
      </c>
      <c r="P2398" s="6" t="s">
        <v>16812</v>
      </c>
      <c r="Q2398" s="6" t="s">
        <v>20511</v>
      </c>
      <c r="R2398">
        <v>1</v>
      </c>
      <c r="S2398">
        <v>0</v>
      </c>
      <c r="T2398">
        <v>-1</v>
      </c>
      <c r="U2398">
        <v>2745</v>
      </c>
      <c r="V2398" s="6" t="s">
        <v>16945</v>
      </c>
      <c r="W2398" s="6" t="s">
        <v>16946</v>
      </c>
      <c r="X2398" s="55">
        <v>44665</v>
      </c>
      <c r="Y2398">
        <v>60000</v>
      </c>
      <c r="Z2398">
        <v>0</v>
      </c>
      <c r="AA2398" s="6" t="s">
        <v>16765</v>
      </c>
      <c r="AB2398" s="6" t="s">
        <v>16947</v>
      </c>
      <c r="AD2398" s="6" t="s">
        <v>16948</v>
      </c>
      <c r="AE2398">
        <v>53939</v>
      </c>
      <c r="AF2398">
        <v>48722</v>
      </c>
      <c r="AG2398" s="6" t="s">
        <v>16949</v>
      </c>
      <c r="AH2398" s="6" t="s">
        <v>16950</v>
      </c>
      <c r="AI2398" s="6" t="s">
        <v>16951</v>
      </c>
      <c r="AJ2398" s="6" t="s">
        <v>16765</v>
      </c>
      <c r="AK2398" s="6" t="s">
        <v>16765</v>
      </c>
      <c r="AL2398" s="6" t="s">
        <v>16765</v>
      </c>
      <c r="AM2398" s="6" t="s">
        <v>16952</v>
      </c>
      <c r="AN2398">
        <v>0</v>
      </c>
      <c r="AO2398" s="55">
        <v>44665</v>
      </c>
      <c r="AP2398" s="6" t="s">
        <v>16953</v>
      </c>
      <c r="AQ2398">
        <v>0</v>
      </c>
      <c r="AR2398" s="6" t="s">
        <v>16954</v>
      </c>
      <c r="AS2398" s="6" t="s">
        <v>16955</v>
      </c>
      <c r="AT2398" s="6" t="s">
        <v>16947</v>
      </c>
      <c r="AU2398">
        <v>0</v>
      </c>
      <c r="AV2398">
        <v>0</v>
      </c>
      <c r="AW2398" s="6" t="s">
        <v>16956</v>
      </c>
      <c r="AX2398" s="6" t="s">
        <v>16765</v>
      </c>
      <c r="AY2398" s="6" t="s">
        <v>16765</v>
      </c>
      <c r="AZ2398" s="6" t="s">
        <v>16958</v>
      </c>
      <c r="BA2398" s="6" t="s">
        <v>16765</v>
      </c>
      <c r="BB2398" s="6" t="s">
        <v>16959</v>
      </c>
      <c r="BC2398" s="6" t="s">
        <v>16765</v>
      </c>
      <c r="BD2398" s="6" t="s">
        <v>16960</v>
      </c>
      <c r="BE2398" s="6" t="s">
        <v>16961</v>
      </c>
      <c r="BF2398" s="6" t="s">
        <v>13575</v>
      </c>
      <c r="BG2398" s="6" t="s">
        <v>13575</v>
      </c>
      <c r="BH2398" s="6" t="s">
        <v>16959</v>
      </c>
      <c r="BI2398">
        <v>0</v>
      </c>
      <c r="BJ2398" s="6" t="s">
        <v>16958</v>
      </c>
      <c r="BK2398">
        <v>0</v>
      </c>
      <c r="BL2398" s="6" t="s">
        <v>315</v>
      </c>
      <c r="BM2398" s="56">
        <f>COUNTIF($B$2:B2398,B2398)</f>
        <v>3</v>
      </c>
      <c r="BN2398" s="6" t="str">
        <f t="shared" si="37"/>
        <v>17439-3</v>
      </c>
    </row>
    <row r="2399" spans="1:66" x14ac:dyDescent="0.25">
      <c r="A2399">
        <v>1</v>
      </c>
      <c r="B2399">
        <v>17446</v>
      </c>
      <c r="C2399" s="6" t="s">
        <v>20512</v>
      </c>
      <c r="D2399">
        <v>5</v>
      </c>
      <c r="E2399">
        <v>2</v>
      </c>
      <c r="F2399">
        <v>20</v>
      </c>
      <c r="G2399">
        <v>207</v>
      </c>
      <c r="H2399" s="6" t="s">
        <v>16963</v>
      </c>
      <c r="I2399">
        <v>1</v>
      </c>
      <c r="J2399">
        <v>150388</v>
      </c>
      <c r="K2399">
        <v>7</v>
      </c>
      <c r="L2399" s="55">
        <v>44442</v>
      </c>
      <c r="M2399" s="6" t="s">
        <v>16765</v>
      </c>
      <c r="N2399" s="55">
        <v>44807</v>
      </c>
      <c r="O2399">
        <v>118750</v>
      </c>
      <c r="P2399" s="6" t="s">
        <v>16767</v>
      </c>
      <c r="Q2399" s="6" t="s">
        <v>20513</v>
      </c>
      <c r="R2399">
        <v>1</v>
      </c>
      <c r="S2399">
        <v>0</v>
      </c>
      <c r="T2399">
        <v>-1</v>
      </c>
      <c r="U2399">
        <v>1803.8</v>
      </c>
      <c r="V2399" s="6" t="s">
        <v>16945</v>
      </c>
      <c r="W2399" s="6" t="s">
        <v>16946</v>
      </c>
      <c r="X2399" s="55">
        <v>44667</v>
      </c>
      <c r="Y2399">
        <v>80000</v>
      </c>
      <c r="Z2399">
        <v>2789.94</v>
      </c>
      <c r="AA2399" s="6" t="s">
        <v>16969</v>
      </c>
      <c r="AB2399" s="6" t="s">
        <v>16947</v>
      </c>
      <c r="AD2399" s="6" t="s">
        <v>16948</v>
      </c>
      <c r="AE2399">
        <v>53487</v>
      </c>
      <c r="AF2399">
        <v>48323</v>
      </c>
      <c r="AG2399" s="6" t="s">
        <v>16949</v>
      </c>
      <c r="AH2399" s="6" t="s">
        <v>16950</v>
      </c>
      <c r="AI2399" s="6" t="s">
        <v>16951</v>
      </c>
      <c r="AJ2399" s="6" t="s">
        <v>16765</v>
      </c>
      <c r="AK2399" s="6" t="s">
        <v>16765</v>
      </c>
      <c r="AL2399" s="6" t="s">
        <v>16765</v>
      </c>
      <c r="AM2399" s="6" t="s">
        <v>16952</v>
      </c>
      <c r="AN2399">
        <v>0</v>
      </c>
      <c r="AO2399" s="55">
        <v>44667</v>
      </c>
      <c r="AP2399" s="6" t="s">
        <v>16953</v>
      </c>
      <c r="AQ2399">
        <v>0</v>
      </c>
      <c r="AR2399" s="6" t="s">
        <v>16954</v>
      </c>
      <c r="AS2399" s="6" t="s">
        <v>16955</v>
      </c>
      <c r="AT2399" s="6" t="s">
        <v>16947</v>
      </c>
      <c r="AU2399">
        <v>0</v>
      </c>
      <c r="AV2399">
        <v>0</v>
      </c>
      <c r="AW2399" s="6" t="s">
        <v>16956</v>
      </c>
      <c r="AX2399" s="6" t="s">
        <v>16765</v>
      </c>
      <c r="AY2399" s="6" t="s">
        <v>16765</v>
      </c>
      <c r="AZ2399" s="6" t="s">
        <v>16958</v>
      </c>
      <c r="BA2399" s="6" t="s">
        <v>16765</v>
      </c>
      <c r="BB2399" s="6" t="s">
        <v>16959</v>
      </c>
      <c r="BC2399" s="6" t="s">
        <v>16765</v>
      </c>
      <c r="BD2399" s="6" t="s">
        <v>16960</v>
      </c>
      <c r="BE2399" s="6" t="s">
        <v>16961</v>
      </c>
      <c r="BF2399" s="6" t="s">
        <v>13575</v>
      </c>
      <c r="BG2399" s="6" t="s">
        <v>13575</v>
      </c>
      <c r="BH2399" s="6" t="s">
        <v>16959</v>
      </c>
      <c r="BI2399">
        <v>0</v>
      </c>
      <c r="BJ2399" s="6" t="s">
        <v>16958</v>
      </c>
      <c r="BK2399">
        <v>0</v>
      </c>
      <c r="BL2399" s="6" t="s">
        <v>315</v>
      </c>
      <c r="BM2399" s="56">
        <f>COUNTIF($B$2:B2399,B2399)</f>
        <v>1</v>
      </c>
      <c r="BN2399" s="6" t="str">
        <f t="shared" si="37"/>
        <v>17446-1</v>
      </c>
    </row>
    <row r="2400" spans="1:66" x14ac:dyDescent="0.25">
      <c r="A2400">
        <v>1</v>
      </c>
      <c r="B2400">
        <v>17453</v>
      </c>
      <c r="C2400" s="6" t="s">
        <v>20514</v>
      </c>
      <c r="D2400">
        <v>5</v>
      </c>
      <c r="E2400">
        <v>1</v>
      </c>
      <c r="F2400">
        <v>10</v>
      </c>
      <c r="G2400">
        <v>102</v>
      </c>
      <c r="H2400" s="6" t="s">
        <v>16943</v>
      </c>
      <c r="I2400">
        <v>1</v>
      </c>
      <c r="J2400">
        <v>23312</v>
      </c>
      <c r="K2400">
        <v>7</v>
      </c>
      <c r="L2400" s="55">
        <v>44204</v>
      </c>
      <c r="M2400" s="6" t="s">
        <v>16765</v>
      </c>
      <c r="N2400" s="55">
        <v>44569</v>
      </c>
      <c r="O2400">
        <v>118747</v>
      </c>
      <c r="P2400" s="6" t="s">
        <v>16770</v>
      </c>
      <c r="Q2400" s="6" t="s">
        <v>20515</v>
      </c>
      <c r="R2400">
        <v>1</v>
      </c>
      <c r="S2400">
        <v>0</v>
      </c>
      <c r="T2400">
        <v>-1</v>
      </c>
      <c r="U2400">
        <v>1217</v>
      </c>
      <c r="V2400" s="6" t="s">
        <v>16945</v>
      </c>
      <c r="W2400" s="6" t="s">
        <v>16946</v>
      </c>
      <c r="X2400" s="55">
        <v>44663</v>
      </c>
      <c r="Y2400">
        <v>0</v>
      </c>
      <c r="Z2400">
        <v>0</v>
      </c>
      <c r="AA2400" s="6" t="s">
        <v>16765</v>
      </c>
      <c r="AB2400" s="6" t="s">
        <v>16947</v>
      </c>
      <c r="AD2400" s="6" t="s">
        <v>16948</v>
      </c>
      <c r="AE2400">
        <v>52810</v>
      </c>
      <c r="AF2400">
        <v>47778</v>
      </c>
      <c r="AG2400" s="6" t="s">
        <v>16949</v>
      </c>
      <c r="AH2400" s="6" t="s">
        <v>16950</v>
      </c>
      <c r="AI2400" s="6" t="s">
        <v>16951</v>
      </c>
      <c r="AJ2400" s="6" t="s">
        <v>16765</v>
      </c>
      <c r="AK2400" s="6" t="s">
        <v>16765</v>
      </c>
      <c r="AL2400" s="6" t="s">
        <v>16765</v>
      </c>
      <c r="AM2400" s="6" t="s">
        <v>16952</v>
      </c>
      <c r="AN2400">
        <v>0</v>
      </c>
      <c r="AO2400" s="55">
        <v>44663</v>
      </c>
      <c r="AP2400" s="6" t="s">
        <v>16953</v>
      </c>
      <c r="AQ2400">
        <v>0</v>
      </c>
      <c r="AR2400" s="6" t="s">
        <v>16954</v>
      </c>
      <c r="AS2400" s="6" t="s">
        <v>16955</v>
      </c>
      <c r="AT2400" s="6" t="s">
        <v>16947</v>
      </c>
      <c r="AU2400">
        <v>0</v>
      </c>
      <c r="AV2400">
        <v>0</v>
      </c>
      <c r="AW2400" s="6" t="s">
        <v>16956</v>
      </c>
      <c r="AX2400" s="6" t="s">
        <v>20516</v>
      </c>
      <c r="AY2400" s="6" t="s">
        <v>16765</v>
      </c>
      <c r="AZ2400" s="6" t="s">
        <v>16958</v>
      </c>
      <c r="BA2400" s="6" t="s">
        <v>16765</v>
      </c>
      <c r="BB2400" s="6" t="s">
        <v>16959</v>
      </c>
      <c r="BC2400" s="6" t="s">
        <v>16765</v>
      </c>
      <c r="BD2400" s="6" t="s">
        <v>16960</v>
      </c>
      <c r="BE2400" s="6" t="s">
        <v>16961</v>
      </c>
      <c r="BF2400" s="6" t="s">
        <v>13575</v>
      </c>
      <c r="BG2400" s="6" t="s">
        <v>13575</v>
      </c>
      <c r="BH2400" s="6" t="s">
        <v>16959</v>
      </c>
      <c r="BI2400">
        <v>0</v>
      </c>
      <c r="BJ2400" s="6" t="s">
        <v>16958</v>
      </c>
      <c r="BK2400">
        <v>0</v>
      </c>
      <c r="BL2400" s="6" t="s">
        <v>315</v>
      </c>
      <c r="BM2400" s="56">
        <f>COUNTIF($B$2:B2400,B2400)</f>
        <v>1</v>
      </c>
      <c r="BN2400" s="6" t="str">
        <f t="shared" si="37"/>
        <v>17453-1</v>
      </c>
    </row>
    <row r="2401" spans="1:66" x14ac:dyDescent="0.25">
      <c r="A2401">
        <v>1</v>
      </c>
      <c r="B2401">
        <v>17457</v>
      </c>
      <c r="C2401" s="6" t="s">
        <v>20517</v>
      </c>
      <c r="D2401">
        <v>5</v>
      </c>
      <c r="E2401">
        <v>1</v>
      </c>
      <c r="F2401">
        <v>10</v>
      </c>
      <c r="G2401">
        <v>102</v>
      </c>
      <c r="H2401" s="6" t="s">
        <v>17007</v>
      </c>
      <c r="I2401">
        <v>1</v>
      </c>
      <c r="J2401">
        <v>28538</v>
      </c>
      <c r="K2401">
        <v>7</v>
      </c>
      <c r="L2401" s="55">
        <v>44214</v>
      </c>
      <c r="M2401" s="6" t="s">
        <v>16765</v>
      </c>
      <c r="N2401" s="55">
        <v>44579</v>
      </c>
      <c r="O2401">
        <v>248065</v>
      </c>
      <c r="P2401" s="6" t="s">
        <v>16778</v>
      </c>
      <c r="Q2401" s="6" t="s">
        <v>20518</v>
      </c>
      <c r="R2401">
        <v>1</v>
      </c>
      <c r="S2401">
        <v>0</v>
      </c>
      <c r="T2401">
        <v>-1</v>
      </c>
      <c r="U2401">
        <v>1649.52</v>
      </c>
      <c r="V2401" s="6" t="s">
        <v>16945</v>
      </c>
      <c r="W2401" s="6" t="s">
        <v>16946</v>
      </c>
      <c r="X2401" s="55">
        <v>44665</v>
      </c>
      <c r="Y2401">
        <v>0</v>
      </c>
      <c r="Z2401">
        <v>0</v>
      </c>
      <c r="AA2401" s="6" t="s">
        <v>16765</v>
      </c>
      <c r="AB2401" s="6" t="s">
        <v>16947</v>
      </c>
      <c r="AD2401" s="6" t="s">
        <v>16948</v>
      </c>
      <c r="AE2401">
        <v>52826</v>
      </c>
      <c r="AF2401">
        <v>47791</v>
      </c>
      <c r="AG2401" s="6" t="s">
        <v>16949</v>
      </c>
      <c r="AH2401" s="6" t="s">
        <v>16950</v>
      </c>
      <c r="AI2401" s="6" t="s">
        <v>16951</v>
      </c>
      <c r="AJ2401" s="6" t="s">
        <v>16765</v>
      </c>
      <c r="AK2401" s="6" t="s">
        <v>16765</v>
      </c>
      <c r="AL2401" s="6" t="s">
        <v>16765</v>
      </c>
      <c r="AM2401" s="6" t="s">
        <v>16952</v>
      </c>
      <c r="AN2401">
        <v>0</v>
      </c>
      <c r="AO2401" s="55">
        <v>44665</v>
      </c>
      <c r="AP2401" s="6" t="s">
        <v>16953</v>
      </c>
      <c r="AQ2401">
        <v>0</v>
      </c>
      <c r="AR2401" s="6" t="s">
        <v>16997</v>
      </c>
      <c r="AS2401" s="6" t="s">
        <v>16955</v>
      </c>
      <c r="AT2401" s="6" t="s">
        <v>16947</v>
      </c>
      <c r="AU2401">
        <v>0</v>
      </c>
      <c r="AV2401">
        <v>0</v>
      </c>
      <c r="AW2401" s="6" t="s">
        <v>16956</v>
      </c>
      <c r="AX2401" s="6" t="s">
        <v>19435</v>
      </c>
      <c r="AY2401" s="6" t="s">
        <v>16765</v>
      </c>
      <c r="AZ2401" s="6" t="s">
        <v>16958</v>
      </c>
      <c r="BA2401" s="6" t="s">
        <v>16765</v>
      </c>
      <c r="BB2401" s="6" t="s">
        <v>16959</v>
      </c>
      <c r="BC2401" s="6" t="s">
        <v>16765</v>
      </c>
      <c r="BD2401" s="6" t="s">
        <v>16960</v>
      </c>
      <c r="BE2401" s="6" t="s">
        <v>16961</v>
      </c>
      <c r="BF2401" s="6" t="s">
        <v>13575</v>
      </c>
      <c r="BG2401" s="6" t="s">
        <v>13575</v>
      </c>
      <c r="BH2401" s="6" t="s">
        <v>16959</v>
      </c>
      <c r="BI2401">
        <v>0</v>
      </c>
      <c r="BJ2401" s="6" t="s">
        <v>16958</v>
      </c>
      <c r="BK2401">
        <v>0</v>
      </c>
      <c r="BL2401" s="6" t="s">
        <v>315</v>
      </c>
      <c r="BM2401" s="56">
        <f>COUNTIF($B$2:B2401,B2401)</f>
        <v>1</v>
      </c>
      <c r="BN2401" s="6" t="str">
        <f t="shared" si="37"/>
        <v>17457-1</v>
      </c>
    </row>
    <row r="2402" spans="1:66" x14ac:dyDescent="0.25">
      <c r="A2402">
        <v>1</v>
      </c>
      <c r="B2402">
        <v>17481</v>
      </c>
      <c r="C2402" s="6" t="s">
        <v>20519</v>
      </c>
      <c r="D2402">
        <v>5</v>
      </c>
      <c r="E2402">
        <v>2</v>
      </c>
      <c r="F2402">
        <v>20</v>
      </c>
      <c r="G2402">
        <v>205</v>
      </c>
      <c r="H2402" s="6" t="s">
        <v>16963</v>
      </c>
      <c r="I2402">
        <v>1</v>
      </c>
      <c r="J2402">
        <v>59941</v>
      </c>
      <c r="K2402">
        <v>7</v>
      </c>
      <c r="L2402" s="55">
        <v>44270</v>
      </c>
      <c r="M2402" s="6" t="s">
        <v>16765</v>
      </c>
      <c r="N2402" s="55">
        <v>44635</v>
      </c>
      <c r="O2402">
        <v>118724</v>
      </c>
      <c r="P2402" s="6" t="s">
        <v>16773</v>
      </c>
      <c r="Q2402" s="6" t="s">
        <v>20520</v>
      </c>
      <c r="R2402">
        <v>1</v>
      </c>
      <c r="S2402">
        <v>0</v>
      </c>
      <c r="T2402">
        <v>-1</v>
      </c>
      <c r="U2402">
        <v>1141.5899999999999</v>
      </c>
      <c r="V2402" s="6" t="s">
        <v>16945</v>
      </c>
      <c r="W2402" s="6" t="s">
        <v>16946</v>
      </c>
      <c r="X2402" s="55">
        <v>44667</v>
      </c>
      <c r="Y2402">
        <v>10000</v>
      </c>
      <c r="Z2402">
        <v>1425.02</v>
      </c>
      <c r="AA2402" s="6" t="s">
        <v>16969</v>
      </c>
      <c r="AB2402" s="6" t="s">
        <v>16947</v>
      </c>
      <c r="AD2402" s="6" t="s">
        <v>16948</v>
      </c>
      <c r="AE2402">
        <v>52997</v>
      </c>
      <c r="AF2402">
        <v>47911</v>
      </c>
      <c r="AG2402" s="6" t="s">
        <v>16949</v>
      </c>
      <c r="AH2402" s="6" t="s">
        <v>16950</v>
      </c>
      <c r="AI2402" s="6" t="s">
        <v>16951</v>
      </c>
      <c r="AJ2402" s="6" t="s">
        <v>16765</v>
      </c>
      <c r="AK2402" s="6" t="s">
        <v>16765</v>
      </c>
      <c r="AL2402" s="6" t="s">
        <v>16765</v>
      </c>
      <c r="AM2402" s="6" t="s">
        <v>16952</v>
      </c>
      <c r="AN2402">
        <v>0</v>
      </c>
      <c r="AO2402" s="55">
        <v>44667</v>
      </c>
      <c r="AP2402" s="6" t="s">
        <v>16953</v>
      </c>
      <c r="AQ2402">
        <v>0</v>
      </c>
      <c r="AR2402" s="6" t="s">
        <v>16997</v>
      </c>
      <c r="AS2402" s="6" t="s">
        <v>16955</v>
      </c>
      <c r="AT2402" s="6" t="s">
        <v>16947</v>
      </c>
      <c r="AU2402">
        <v>0</v>
      </c>
      <c r="AV2402">
        <v>0</v>
      </c>
      <c r="AW2402" s="6" t="s">
        <v>16956</v>
      </c>
      <c r="AX2402" s="6" t="s">
        <v>18638</v>
      </c>
      <c r="AY2402" s="6" t="s">
        <v>16765</v>
      </c>
      <c r="AZ2402" s="6" t="s">
        <v>16958</v>
      </c>
      <c r="BA2402" s="6" t="s">
        <v>16765</v>
      </c>
      <c r="BB2402" s="6" t="s">
        <v>16959</v>
      </c>
      <c r="BC2402" s="6" t="s">
        <v>16765</v>
      </c>
      <c r="BD2402" s="6" t="s">
        <v>16960</v>
      </c>
      <c r="BE2402" s="6" t="s">
        <v>16961</v>
      </c>
      <c r="BF2402" s="6" t="s">
        <v>13575</v>
      </c>
      <c r="BG2402" s="6" t="s">
        <v>13575</v>
      </c>
      <c r="BH2402" s="6" t="s">
        <v>16959</v>
      </c>
      <c r="BI2402">
        <v>0</v>
      </c>
      <c r="BJ2402" s="6" t="s">
        <v>16958</v>
      </c>
      <c r="BK2402">
        <v>0</v>
      </c>
      <c r="BL2402" s="6" t="s">
        <v>315</v>
      </c>
      <c r="BM2402" s="56">
        <f>COUNTIF($B$2:B2402,B2402)</f>
        <v>1</v>
      </c>
      <c r="BN2402" s="6" t="str">
        <f t="shared" si="37"/>
        <v>17481-1</v>
      </c>
    </row>
    <row r="2403" spans="1:66" x14ac:dyDescent="0.25">
      <c r="A2403">
        <v>1</v>
      </c>
      <c r="B2403">
        <v>17481</v>
      </c>
      <c r="C2403" s="6" t="s">
        <v>20519</v>
      </c>
      <c r="D2403">
        <v>5</v>
      </c>
      <c r="E2403">
        <v>2</v>
      </c>
      <c r="F2403">
        <v>20</v>
      </c>
      <c r="G2403">
        <v>205</v>
      </c>
      <c r="H2403" s="6" t="s">
        <v>16963</v>
      </c>
      <c r="I2403">
        <v>1</v>
      </c>
      <c r="J2403">
        <v>59940</v>
      </c>
      <c r="K2403">
        <v>7</v>
      </c>
      <c r="L2403" s="55">
        <v>44270</v>
      </c>
      <c r="M2403" s="6" t="s">
        <v>16765</v>
      </c>
      <c r="N2403" s="55">
        <v>44635</v>
      </c>
      <c r="O2403">
        <v>118784</v>
      </c>
      <c r="P2403" s="6" t="s">
        <v>16764</v>
      </c>
      <c r="Q2403" s="6" t="s">
        <v>20521</v>
      </c>
      <c r="R2403">
        <v>1</v>
      </c>
      <c r="S2403">
        <v>0</v>
      </c>
      <c r="T2403">
        <v>-1</v>
      </c>
      <c r="U2403">
        <v>1651</v>
      </c>
      <c r="V2403" s="6" t="s">
        <v>16945</v>
      </c>
      <c r="W2403" s="6" t="s">
        <v>16946</v>
      </c>
      <c r="X2403" s="55">
        <v>44667</v>
      </c>
      <c r="Y2403">
        <v>10000</v>
      </c>
      <c r="Z2403">
        <v>1425.02</v>
      </c>
      <c r="AA2403" s="6" t="s">
        <v>16969</v>
      </c>
      <c r="AB2403" s="6" t="s">
        <v>16947</v>
      </c>
      <c r="AD2403" s="6" t="s">
        <v>16948</v>
      </c>
      <c r="AE2403">
        <v>52996</v>
      </c>
      <c r="AF2403">
        <v>47910</v>
      </c>
      <c r="AG2403" s="6" t="s">
        <v>16949</v>
      </c>
      <c r="AH2403" s="6" t="s">
        <v>16950</v>
      </c>
      <c r="AI2403" s="6" t="s">
        <v>16951</v>
      </c>
      <c r="AJ2403" s="6" t="s">
        <v>16765</v>
      </c>
      <c r="AK2403" s="6" t="s">
        <v>16765</v>
      </c>
      <c r="AL2403" s="6" t="s">
        <v>16765</v>
      </c>
      <c r="AM2403" s="6" t="s">
        <v>16952</v>
      </c>
      <c r="AN2403">
        <v>0</v>
      </c>
      <c r="AO2403" s="55">
        <v>44667</v>
      </c>
      <c r="AP2403" s="6" t="s">
        <v>16953</v>
      </c>
      <c r="AQ2403">
        <v>0</v>
      </c>
      <c r="AR2403" s="6" t="s">
        <v>16954</v>
      </c>
      <c r="AS2403" s="6" t="s">
        <v>16955</v>
      </c>
      <c r="AT2403" s="6" t="s">
        <v>16947</v>
      </c>
      <c r="AU2403">
        <v>0</v>
      </c>
      <c r="AV2403">
        <v>0</v>
      </c>
      <c r="AW2403" s="6" t="s">
        <v>16956</v>
      </c>
      <c r="AX2403" s="6" t="s">
        <v>18638</v>
      </c>
      <c r="AY2403" s="6" t="s">
        <v>16765</v>
      </c>
      <c r="AZ2403" s="6" t="s">
        <v>16958</v>
      </c>
      <c r="BA2403" s="6" t="s">
        <v>16765</v>
      </c>
      <c r="BB2403" s="6" t="s">
        <v>16959</v>
      </c>
      <c r="BC2403" s="6" t="s">
        <v>16765</v>
      </c>
      <c r="BD2403" s="6" t="s">
        <v>16960</v>
      </c>
      <c r="BE2403" s="6" t="s">
        <v>16961</v>
      </c>
      <c r="BF2403" s="6" t="s">
        <v>13575</v>
      </c>
      <c r="BG2403" s="6" t="s">
        <v>13575</v>
      </c>
      <c r="BH2403" s="6" t="s">
        <v>16959</v>
      </c>
      <c r="BI2403">
        <v>0</v>
      </c>
      <c r="BJ2403" s="6" t="s">
        <v>16958</v>
      </c>
      <c r="BK2403">
        <v>0</v>
      </c>
      <c r="BL2403" s="6" t="s">
        <v>315</v>
      </c>
      <c r="BM2403" s="56">
        <f>COUNTIF($B$2:B2403,B2403)</f>
        <v>2</v>
      </c>
      <c r="BN2403" s="6" t="str">
        <f t="shared" si="37"/>
        <v>17481-2</v>
      </c>
    </row>
    <row r="2404" spans="1:66" x14ac:dyDescent="0.25">
      <c r="A2404">
        <v>1</v>
      </c>
      <c r="B2404">
        <v>17493</v>
      </c>
      <c r="C2404" s="6" t="s">
        <v>20522</v>
      </c>
      <c r="D2404">
        <v>5</v>
      </c>
      <c r="E2404">
        <v>2</v>
      </c>
      <c r="F2404">
        <v>20</v>
      </c>
      <c r="G2404">
        <v>205</v>
      </c>
      <c r="H2404" s="6" t="s">
        <v>16943</v>
      </c>
      <c r="I2404">
        <v>1</v>
      </c>
      <c r="J2404">
        <v>59942</v>
      </c>
      <c r="K2404">
        <v>7</v>
      </c>
      <c r="L2404" s="55">
        <v>44270</v>
      </c>
      <c r="M2404" s="6" t="s">
        <v>16765</v>
      </c>
      <c r="N2404" s="55">
        <v>109574</v>
      </c>
      <c r="O2404">
        <v>198213</v>
      </c>
      <c r="P2404" s="6" t="s">
        <v>16785</v>
      </c>
      <c r="Q2404" s="6" t="s">
        <v>16973</v>
      </c>
      <c r="R2404">
        <v>3</v>
      </c>
      <c r="S2404">
        <v>0</v>
      </c>
      <c r="T2404">
        <v>-3</v>
      </c>
      <c r="U2404">
        <v>126</v>
      </c>
      <c r="V2404" s="6" t="s">
        <v>16999</v>
      </c>
      <c r="W2404" s="6" t="s">
        <v>16946</v>
      </c>
      <c r="X2404" s="55">
        <v>44662</v>
      </c>
      <c r="Y2404">
        <v>0</v>
      </c>
      <c r="Z2404">
        <v>0</v>
      </c>
      <c r="AA2404" s="6" t="s">
        <v>16765</v>
      </c>
      <c r="AB2404" s="6" t="s">
        <v>16947</v>
      </c>
      <c r="AD2404" s="6" t="s">
        <v>16765</v>
      </c>
      <c r="AE2404">
        <v>52998</v>
      </c>
      <c r="AF2404">
        <v>47912</v>
      </c>
      <c r="AG2404" s="6" t="s">
        <v>16973</v>
      </c>
      <c r="AH2404" s="6" t="s">
        <v>16950</v>
      </c>
      <c r="AI2404" s="6" t="s">
        <v>16951</v>
      </c>
      <c r="AJ2404" s="6" t="s">
        <v>16765</v>
      </c>
      <c r="AK2404" s="6" t="s">
        <v>16765</v>
      </c>
      <c r="AL2404" s="6" t="s">
        <v>16765</v>
      </c>
      <c r="AM2404" s="6" t="s">
        <v>16952</v>
      </c>
      <c r="AN2404">
        <v>0</v>
      </c>
      <c r="AO2404" s="55">
        <v>44662</v>
      </c>
      <c r="AP2404" s="6" t="s">
        <v>17000</v>
      </c>
      <c r="AQ2404">
        <v>0</v>
      </c>
      <c r="AR2404" s="6" t="s">
        <v>17095</v>
      </c>
      <c r="AS2404" s="6" t="s">
        <v>17002</v>
      </c>
      <c r="AT2404" s="6" t="s">
        <v>16947</v>
      </c>
      <c r="AU2404">
        <v>0</v>
      </c>
      <c r="AV2404">
        <v>0</v>
      </c>
      <c r="AW2404" s="6" t="s">
        <v>16956</v>
      </c>
      <c r="AX2404" s="6" t="s">
        <v>18638</v>
      </c>
      <c r="AY2404" s="6" t="s">
        <v>16765</v>
      </c>
      <c r="AZ2404" s="6" t="s">
        <v>16958</v>
      </c>
      <c r="BA2404" s="6" t="s">
        <v>16765</v>
      </c>
      <c r="BB2404" s="6" t="s">
        <v>16959</v>
      </c>
      <c r="BC2404" s="6" t="s">
        <v>16765</v>
      </c>
      <c r="BD2404" s="6" t="s">
        <v>16960</v>
      </c>
      <c r="BE2404" s="6" t="s">
        <v>16961</v>
      </c>
      <c r="BF2404" s="6" t="s">
        <v>13575</v>
      </c>
      <c r="BG2404" s="6" t="s">
        <v>13575</v>
      </c>
      <c r="BH2404" s="6" t="s">
        <v>16959</v>
      </c>
      <c r="BI2404">
        <v>0</v>
      </c>
      <c r="BJ2404" s="6" t="s">
        <v>16958</v>
      </c>
      <c r="BK2404">
        <v>0</v>
      </c>
      <c r="BL2404" s="6" t="s">
        <v>315</v>
      </c>
      <c r="BM2404" s="56">
        <f>COUNTIF($B$2:B2404,B2404)</f>
        <v>1</v>
      </c>
      <c r="BN2404" s="6" t="str">
        <f t="shared" si="37"/>
        <v>17493-1</v>
      </c>
    </row>
    <row r="2405" spans="1:66" x14ac:dyDescent="0.25">
      <c r="A2405">
        <v>1</v>
      </c>
      <c r="B2405">
        <v>17493</v>
      </c>
      <c r="C2405" s="6" t="s">
        <v>20522</v>
      </c>
      <c r="D2405">
        <v>5</v>
      </c>
      <c r="E2405">
        <v>2</v>
      </c>
      <c r="F2405">
        <v>20</v>
      </c>
      <c r="G2405">
        <v>205</v>
      </c>
      <c r="H2405" s="6" t="s">
        <v>16943</v>
      </c>
      <c r="I2405">
        <v>1</v>
      </c>
      <c r="J2405">
        <v>59942</v>
      </c>
      <c r="K2405">
        <v>7</v>
      </c>
      <c r="L2405" s="55">
        <v>44270</v>
      </c>
      <c r="M2405" s="6" t="s">
        <v>16765</v>
      </c>
      <c r="N2405" s="55">
        <v>109574</v>
      </c>
      <c r="O2405">
        <v>198214</v>
      </c>
      <c r="P2405" s="6" t="s">
        <v>16786</v>
      </c>
      <c r="Q2405" s="6" t="s">
        <v>16973</v>
      </c>
      <c r="R2405">
        <v>72</v>
      </c>
      <c r="S2405">
        <v>0</v>
      </c>
      <c r="T2405">
        <v>-72</v>
      </c>
      <c r="U2405">
        <v>115.2</v>
      </c>
      <c r="V2405" s="6" t="s">
        <v>17004</v>
      </c>
      <c r="W2405" s="6" t="s">
        <v>16946</v>
      </c>
      <c r="X2405" s="55">
        <v>44662</v>
      </c>
      <c r="Y2405">
        <v>0</v>
      </c>
      <c r="Z2405">
        <v>0</v>
      </c>
      <c r="AA2405" s="6" t="s">
        <v>16765</v>
      </c>
      <c r="AB2405" s="6" t="s">
        <v>16947</v>
      </c>
      <c r="AD2405" s="6" t="s">
        <v>16765</v>
      </c>
      <c r="AE2405">
        <v>52999</v>
      </c>
      <c r="AF2405">
        <v>47912</v>
      </c>
      <c r="AG2405" s="6" t="s">
        <v>16973</v>
      </c>
      <c r="AH2405" s="6" t="s">
        <v>16950</v>
      </c>
      <c r="AI2405" s="6" t="s">
        <v>16951</v>
      </c>
      <c r="AJ2405" s="6" t="s">
        <v>16765</v>
      </c>
      <c r="AK2405" s="6" t="s">
        <v>16765</v>
      </c>
      <c r="AL2405" s="6" t="s">
        <v>16765</v>
      </c>
      <c r="AM2405" s="6" t="s">
        <v>16952</v>
      </c>
      <c r="AN2405">
        <v>0</v>
      </c>
      <c r="AO2405" s="55">
        <v>44662</v>
      </c>
      <c r="AP2405" s="6" t="s">
        <v>17000</v>
      </c>
      <c r="AQ2405">
        <v>0</v>
      </c>
      <c r="AR2405" s="6" t="s">
        <v>17098</v>
      </c>
      <c r="AS2405" s="6" t="s">
        <v>17002</v>
      </c>
      <c r="AT2405" s="6" t="s">
        <v>16947</v>
      </c>
      <c r="AU2405">
        <v>0</v>
      </c>
      <c r="AV2405">
        <v>0</v>
      </c>
      <c r="AW2405" s="6" t="s">
        <v>16956</v>
      </c>
      <c r="AX2405" s="6" t="s">
        <v>18638</v>
      </c>
      <c r="AY2405" s="6" t="s">
        <v>16765</v>
      </c>
      <c r="AZ2405" s="6" t="s">
        <v>16958</v>
      </c>
      <c r="BA2405" s="6" t="s">
        <v>16765</v>
      </c>
      <c r="BB2405" s="6" t="s">
        <v>16959</v>
      </c>
      <c r="BC2405" s="6" t="s">
        <v>16765</v>
      </c>
      <c r="BD2405" s="6" t="s">
        <v>16960</v>
      </c>
      <c r="BE2405" s="6" t="s">
        <v>16961</v>
      </c>
      <c r="BF2405" s="6" t="s">
        <v>13575</v>
      </c>
      <c r="BG2405" s="6" t="s">
        <v>13575</v>
      </c>
      <c r="BH2405" s="6" t="s">
        <v>16959</v>
      </c>
      <c r="BI2405">
        <v>0</v>
      </c>
      <c r="BJ2405" s="6" t="s">
        <v>16958</v>
      </c>
      <c r="BK2405">
        <v>0</v>
      </c>
      <c r="BL2405" s="6" t="s">
        <v>315</v>
      </c>
      <c r="BM2405" s="56">
        <f>COUNTIF($B$2:B2405,B2405)</f>
        <v>2</v>
      </c>
      <c r="BN2405" s="6" t="str">
        <f t="shared" si="37"/>
        <v>17493-2</v>
      </c>
    </row>
    <row r="2406" spans="1:66" x14ac:dyDescent="0.25">
      <c r="A2406">
        <v>1</v>
      </c>
      <c r="B2406">
        <v>17495</v>
      </c>
      <c r="C2406" s="6" t="s">
        <v>20523</v>
      </c>
      <c r="D2406">
        <v>5</v>
      </c>
      <c r="E2406">
        <v>1</v>
      </c>
      <c r="F2406">
        <v>10</v>
      </c>
      <c r="G2406">
        <v>105</v>
      </c>
      <c r="H2406" s="6" t="s">
        <v>17007</v>
      </c>
      <c r="I2406">
        <v>1</v>
      </c>
      <c r="J2406">
        <v>32510</v>
      </c>
      <c r="K2406">
        <v>7</v>
      </c>
      <c r="L2406" s="55">
        <v>44222</v>
      </c>
      <c r="M2406" s="6" t="s">
        <v>16765</v>
      </c>
      <c r="N2406" s="55">
        <v>44587</v>
      </c>
      <c r="O2406">
        <v>118754</v>
      </c>
      <c r="P2406" s="6" t="s">
        <v>16794</v>
      </c>
      <c r="Q2406" s="6" t="s">
        <v>20524</v>
      </c>
      <c r="R2406">
        <v>1</v>
      </c>
      <c r="S2406">
        <v>0</v>
      </c>
      <c r="T2406">
        <v>-1</v>
      </c>
      <c r="U2406">
        <v>1850</v>
      </c>
      <c r="V2406" s="6" t="s">
        <v>16945</v>
      </c>
      <c r="W2406" s="6" t="s">
        <v>16946</v>
      </c>
      <c r="X2406" s="55">
        <v>44667</v>
      </c>
      <c r="Y2406">
        <v>80000</v>
      </c>
      <c r="Z2406">
        <v>0</v>
      </c>
      <c r="AA2406" s="6" t="s">
        <v>16765</v>
      </c>
      <c r="AB2406" s="6" t="s">
        <v>16947</v>
      </c>
      <c r="AD2406" s="6" t="s">
        <v>16948</v>
      </c>
      <c r="AE2406">
        <v>52843</v>
      </c>
      <c r="AF2406">
        <v>47802</v>
      </c>
      <c r="AG2406" s="6" t="s">
        <v>16949</v>
      </c>
      <c r="AH2406" s="6" t="s">
        <v>16950</v>
      </c>
      <c r="AI2406" s="6" t="s">
        <v>16951</v>
      </c>
      <c r="AJ2406" s="6" t="s">
        <v>16765</v>
      </c>
      <c r="AK2406" s="6" t="s">
        <v>16765</v>
      </c>
      <c r="AL2406" s="6" t="s">
        <v>16765</v>
      </c>
      <c r="AM2406" s="6" t="s">
        <v>16952</v>
      </c>
      <c r="AN2406">
        <v>0</v>
      </c>
      <c r="AO2406" s="55">
        <v>44667</v>
      </c>
      <c r="AP2406" s="6" t="s">
        <v>16953</v>
      </c>
      <c r="AQ2406">
        <v>0</v>
      </c>
      <c r="AR2406" s="6" t="s">
        <v>16954</v>
      </c>
      <c r="AS2406" s="6" t="s">
        <v>16955</v>
      </c>
      <c r="AT2406" s="6" t="s">
        <v>16947</v>
      </c>
      <c r="AU2406">
        <v>0</v>
      </c>
      <c r="AV2406">
        <v>0</v>
      </c>
      <c r="AW2406" s="6" t="s">
        <v>16956</v>
      </c>
      <c r="AX2406" s="6" t="s">
        <v>20525</v>
      </c>
      <c r="AY2406" s="6" t="s">
        <v>16765</v>
      </c>
      <c r="AZ2406" s="6" t="s">
        <v>16958</v>
      </c>
      <c r="BA2406" s="6" t="s">
        <v>16765</v>
      </c>
      <c r="BB2406" s="6" t="s">
        <v>16959</v>
      </c>
      <c r="BC2406" s="6" t="s">
        <v>16765</v>
      </c>
      <c r="BD2406" s="6" t="s">
        <v>16960</v>
      </c>
      <c r="BE2406" s="6" t="s">
        <v>16961</v>
      </c>
      <c r="BF2406" s="6" t="s">
        <v>13575</v>
      </c>
      <c r="BG2406" s="6" t="s">
        <v>13575</v>
      </c>
      <c r="BH2406" s="6" t="s">
        <v>16959</v>
      </c>
      <c r="BI2406">
        <v>0</v>
      </c>
      <c r="BJ2406" s="6" t="s">
        <v>16958</v>
      </c>
      <c r="BK2406">
        <v>0</v>
      </c>
      <c r="BL2406" s="6" t="s">
        <v>315</v>
      </c>
      <c r="BM2406" s="56">
        <f>COUNTIF($B$2:B2406,B2406)</f>
        <v>1</v>
      </c>
      <c r="BN2406" s="6" t="str">
        <f t="shared" si="37"/>
        <v>17495-1</v>
      </c>
    </row>
    <row r="2407" spans="1:66" x14ac:dyDescent="0.25">
      <c r="A2407">
        <v>1</v>
      </c>
      <c r="B2407">
        <v>17513</v>
      </c>
      <c r="C2407" s="6" t="s">
        <v>20526</v>
      </c>
      <c r="D2407">
        <v>5</v>
      </c>
      <c r="E2407">
        <v>1</v>
      </c>
      <c r="F2407">
        <v>10</v>
      </c>
      <c r="G2407">
        <v>104</v>
      </c>
      <c r="H2407" s="6" t="s">
        <v>16963</v>
      </c>
      <c r="I2407">
        <v>1</v>
      </c>
      <c r="J2407">
        <v>171871</v>
      </c>
      <c r="K2407">
        <v>7</v>
      </c>
      <c r="L2407" s="55">
        <v>44480</v>
      </c>
      <c r="M2407" s="6" t="s">
        <v>16765</v>
      </c>
      <c r="N2407" s="55">
        <v>44709</v>
      </c>
      <c r="O2407">
        <v>118779</v>
      </c>
      <c r="P2407" s="6" t="s">
        <v>16784</v>
      </c>
      <c r="Q2407" s="6" t="s">
        <v>20527</v>
      </c>
      <c r="R2407">
        <v>1</v>
      </c>
      <c r="S2407">
        <v>0</v>
      </c>
      <c r="T2407">
        <v>-1</v>
      </c>
      <c r="U2407">
        <v>1248.07</v>
      </c>
      <c r="V2407" s="6" t="s">
        <v>16945</v>
      </c>
      <c r="W2407" s="6" t="s">
        <v>16946</v>
      </c>
      <c r="X2407" s="55">
        <v>44663</v>
      </c>
      <c r="Y2407">
        <v>70000</v>
      </c>
      <c r="Z2407">
        <v>10632.37</v>
      </c>
      <c r="AA2407" s="6" t="s">
        <v>17198</v>
      </c>
      <c r="AB2407" s="6" t="s">
        <v>16947</v>
      </c>
      <c r="AD2407" s="6" t="s">
        <v>16948</v>
      </c>
      <c r="AE2407">
        <v>53618</v>
      </c>
      <c r="AF2407">
        <v>48433</v>
      </c>
      <c r="AG2407" s="6" t="s">
        <v>16949</v>
      </c>
      <c r="AH2407" s="6" t="s">
        <v>16950</v>
      </c>
      <c r="AI2407" s="6" t="s">
        <v>16951</v>
      </c>
      <c r="AJ2407" s="6" t="s">
        <v>16765</v>
      </c>
      <c r="AK2407" s="6" t="s">
        <v>16765</v>
      </c>
      <c r="AL2407" s="6" t="s">
        <v>16765</v>
      </c>
      <c r="AM2407" s="6" t="s">
        <v>16952</v>
      </c>
      <c r="AN2407">
        <v>0</v>
      </c>
      <c r="AO2407" s="55">
        <v>44663</v>
      </c>
      <c r="AP2407" s="6" t="s">
        <v>16953</v>
      </c>
      <c r="AQ2407">
        <v>0</v>
      </c>
      <c r="AR2407" s="6" t="s">
        <v>16954</v>
      </c>
      <c r="AS2407" s="6" t="s">
        <v>16955</v>
      </c>
      <c r="AT2407" s="6" t="s">
        <v>16947</v>
      </c>
      <c r="AU2407">
        <v>0</v>
      </c>
      <c r="AV2407">
        <v>0</v>
      </c>
      <c r="AW2407" s="6" t="s">
        <v>16956</v>
      </c>
      <c r="AX2407" s="6" t="s">
        <v>16765</v>
      </c>
      <c r="AY2407" s="6" t="s">
        <v>16765</v>
      </c>
      <c r="AZ2407" s="6" t="s">
        <v>16958</v>
      </c>
      <c r="BA2407" s="6" t="s">
        <v>16765</v>
      </c>
      <c r="BB2407" s="6" t="s">
        <v>16959</v>
      </c>
      <c r="BC2407" s="6" t="s">
        <v>16765</v>
      </c>
      <c r="BD2407" s="6" t="s">
        <v>16960</v>
      </c>
      <c r="BE2407" s="6" t="s">
        <v>16961</v>
      </c>
      <c r="BF2407" s="6" t="s">
        <v>13575</v>
      </c>
      <c r="BG2407" s="6" t="s">
        <v>13575</v>
      </c>
      <c r="BH2407" s="6" t="s">
        <v>16959</v>
      </c>
      <c r="BI2407">
        <v>0</v>
      </c>
      <c r="BJ2407" s="6" t="s">
        <v>16958</v>
      </c>
      <c r="BK2407">
        <v>0</v>
      </c>
      <c r="BL2407" s="6" t="s">
        <v>315</v>
      </c>
      <c r="BM2407" s="56">
        <f>COUNTIF($B$2:B2407,B2407)</f>
        <v>1</v>
      </c>
      <c r="BN2407" s="6" t="str">
        <f t="shared" si="37"/>
        <v>17513-1</v>
      </c>
    </row>
    <row r="2408" spans="1:66" x14ac:dyDescent="0.25">
      <c r="A2408">
        <v>1</v>
      </c>
      <c r="B2408">
        <v>17513</v>
      </c>
      <c r="C2408" s="6" t="s">
        <v>20526</v>
      </c>
      <c r="D2408">
        <v>5</v>
      </c>
      <c r="E2408">
        <v>1</v>
      </c>
      <c r="F2408">
        <v>10</v>
      </c>
      <c r="G2408">
        <v>104</v>
      </c>
      <c r="H2408" s="6" t="s">
        <v>16963</v>
      </c>
      <c r="I2408">
        <v>1</v>
      </c>
      <c r="J2408">
        <v>98330</v>
      </c>
      <c r="K2408">
        <v>7</v>
      </c>
      <c r="L2408" s="55">
        <v>44344</v>
      </c>
      <c r="M2408" s="6" t="s">
        <v>16765</v>
      </c>
      <c r="N2408" s="55">
        <v>44709</v>
      </c>
      <c r="O2408">
        <v>248065</v>
      </c>
      <c r="P2408" s="6" t="s">
        <v>16778</v>
      </c>
      <c r="Q2408" s="6" t="s">
        <v>20528</v>
      </c>
      <c r="R2408">
        <v>1</v>
      </c>
      <c r="S2408">
        <v>0</v>
      </c>
      <c r="T2408">
        <v>-1</v>
      </c>
      <c r="U2408">
        <v>1649.52</v>
      </c>
      <c r="V2408" s="6" t="s">
        <v>16945</v>
      </c>
      <c r="W2408" s="6" t="s">
        <v>16946</v>
      </c>
      <c r="X2408" s="55">
        <v>44663</v>
      </c>
      <c r="Y2408">
        <v>70000</v>
      </c>
      <c r="Z2408">
        <v>10632.37</v>
      </c>
      <c r="AA2408" s="6" t="s">
        <v>17198</v>
      </c>
      <c r="AB2408" s="6" t="s">
        <v>16947</v>
      </c>
      <c r="AD2408" s="6" t="s">
        <v>18443</v>
      </c>
      <c r="AE2408">
        <v>53215</v>
      </c>
      <c r="AF2408">
        <v>48093</v>
      </c>
      <c r="AG2408" s="6" t="s">
        <v>16949</v>
      </c>
      <c r="AH2408" s="6" t="s">
        <v>16950</v>
      </c>
      <c r="AI2408" s="6" t="s">
        <v>16951</v>
      </c>
      <c r="AJ2408" s="6" t="s">
        <v>16765</v>
      </c>
      <c r="AK2408" s="6" t="s">
        <v>16765</v>
      </c>
      <c r="AL2408" s="6" t="s">
        <v>16765</v>
      </c>
      <c r="AM2408" s="6" t="s">
        <v>16952</v>
      </c>
      <c r="AN2408">
        <v>0</v>
      </c>
      <c r="AO2408" s="55">
        <v>44663</v>
      </c>
      <c r="AP2408" s="6" t="s">
        <v>16953</v>
      </c>
      <c r="AQ2408">
        <v>0</v>
      </c>
      <c r="AR2408" s="6" t="s">
        <v>16997</v>
      </c>
      <c r="AS2408" s="6" t="s">
        <v>16955</v>
      </c>
      <c r="AT2408" s="6" t="s">
        <v>16947</v>
      </c>
      <c r="AU2408">
        <v>0</v>
      </c>
      <c r="AV2408">
        <v>0</v>
      </c>
      <c r="AW2408" s="6" t="s">
        <v>16956</v>
      </c>
      <c r="AX2408" s="6" t="s">
        <v>20529</v>
      </c>
      <c r="AY2408" s="6" t="s">
        <v>16765</v>
      </c>
      <c r="AZ2408" s="6" t="s">
        <v>16958</v>
      </c>
      <c r="BA2408" s="6" t="s">
        <v>16765</v>
      </c>
      <c r="BB2408" s="6" t="s">
        <v>16959</v>
      </c>
      <c r="BC2408" s="6" t="s">
        <v>16765</v>
      </c>
      <c r="BD2408" s="6" t="s">
        <v>16960</v>
      </c>
      <c r="BE2408" s="6" t="s">
        <v>16961</v>
      </c>
      <c r="BF2408" s="6" t="s">
        <v>13575</v>
      </c>
      <c r="BG2408" s="6" t="s">
        <v>13575</v>
      </c>
      <c r="BH2408" s="6" t="s">
        <v>16959</v>
      </c>
      <c r="BI2408">
        <v>0</v>
      </c>
      <c r="BJ2408" s="6" t="s">
        <v>16958</v>
      </c>
      <c r="BK2408">
        <v>0</v>
      </c>
      <c r="BL2408" s="6" t="s">
        <v>315</v>
      </c>
      <c r="BM2408" s="56">
        <f>COUNTIF($B$2:B2408,B2408)</f>
        <v>2</v>
      </c>
      <c r="BN2408" s="6" t="str">
        <f t="shared" si="37"/>
        <v>17513-2</v>
      </c>
    </row>
    <row r="2409" spans="1:66" x14ac:dyDescent="0.25">
      <c r="A2409">
        <v>1</v>
      </c>
      <c r="B2409">
        <v>17513</v>
      </c>
      <c r="C2409" s="6" t="s">
        <v>20526</v>
      </c>
      <c r="D2409">
        <v>5</v>
      </c>
      <c r="E2409">
        <v>1</v>
      </c>
      <c r="F2409">
        <v>10</v>
      </c>
      <c r="G2409">
        <v>104</v>
      </c>
      <c r="H2409" s="6" t="s">
        <v>16963</v>
      </c>
      <c r="I2409">
        <v>1</v>
      </c>
      <c r="J2409">
        <v>269676</v>
      </c>
      <c r="K2409">
        <v>7</v>
      </c>
      <c r="L2409" s="55">
        <v>44657</v>
      </c>
      <c r="M2409" s="6" t="s">
        <v>16765</v>
      </c>
      <c r="N2409" s="55">
        <v>45021</v>
      </c>
      <c r="O2409">
        <v>1000010</v>
      </c>
      <c r="P2409" s="6" t="s">
        <v>16811</v>
      </c>
      <c r="Q2409" s="6" t="s">
        <v>16973</v>
      </c>
      <c r="R2409">
        <v>7</v>
      </c>
      <c r="S2409">
        <v>0</v>
      </c>
      <c r="T2409">
        <v>-7</v>
      </c>
      <c r="U2409">
        <v>2800</v>
      </c>
      <c r="V2409" s="6" t="s">
        <v>16974</v>
      </c>
      <c r="W2409" s="6" t="s">
        <v>16946</v>
      </c>
      <c r="X2409" s="55">
        <v>44663</v>
      </c>
      <c r="Y2409">
        <v>70000</v>
      </c>
      <c r="Z2409">
        <v>10632.37</v>
      </c>
      <c r="AA2409" s="6" t="s">
        <v>17198</v>
      </c>
      <c r="AB2409" s="6" t="s">
        <v>16947</v>
      </c>
      <c r="AD2409" s="6" t="s">
        <v>16765</v>
      </c>
      <c r="AE2409">
        <v>54191</v>
      </c>
      <c r="AF2409">
        <v>48940</v>
      </c>
      <c r="AG2409" s="6" t="s">
        <v>16973</v>
      </c>
      <c r="AH2409" s="6" t="s">
        <v>16950</v>
      </c>
      <c r="AI2409" s="6" t="s">
        <v>16951</v>
      </c>
      <c r="AJ2409" s="6" t="s">
        <v>16765</v>
      </c>
      <c r="AK2409" s="6" t="s">
        <v>16765</v>
      </c>
      <c r="AL2409" s="6" t="s">
        <v>16765</v>
      </c>
      <c r="AM2409" s="6" t="s">
        <v>16952</v>
      </c>
      <c r="AN2409">
        <v>0</v>
      </c>
      <c r="AO2409" s="55">
        <v>44663</v>
      </c>
      <c r="AP2409" s="6" t="s">
        <v>16953</v>
      </c>
      <c r="AQ2409">
        <v>0</v>
      </c>
      <c r="AR2409" s="6" t="s">
        <v>16975</v>
      </c>
      <c r="AS2409" s="6" t="s">
        <v>16955</v>
      </c>
      <c r="AT2409" s="6" t="s">
        <v>16947</v>
      </c>
      <c r="AU2409">
        <v>0</v>
      </c>
      <c r="AV2409">
        <v>0</v>
      </c>
      <c r="AW2409" s="6" t="s">
        <v>16956</v>
      </c>
      <c r="AX2409" s="6" t="s">
        <v>16765</v>
      </c>
      <c r="AY2409" s="6" t="s">
        <v>16765</v>
      </c>
      <c r="AZ2409" s="6" t="s">
        <v>16958</v>
      </c>
      <c r="BA2409" s="6" t="s">
        <v>16765</v>
      </c>
      <c r="BB2409" s="6" t="s">
        <v>16959</v>
      </c>
      <c r="BC2409" s="6" t="s">
        <v>16765</v>
      </c>
      <c r="BD2409" s="6" t="s">
        <v>16960</v>
      </c>
      <c r="BE2409" s="6" t="s">
        <v>16961</v>
      </c>
      <c r="BF2409" s="6" t="s">
        <v>13575</v>
      </c>
      <c r="BG2409" s="6" t="s">
        <v>13575</v>
      </c>
      <c r="BH2409" s="6" t="s">
        <v>16959</v>
      </c>
      <c r="BI2409">
        <v>0</v>
      </c>
      <c r="BJ2409" s="6" t="s">
        <v>16958</v>
      </c>
      <c r="BK2409">
        <v>0</v>
      </c>
      <c r="BL2409" s="6" t="s">
        <v>315</v>
      </c>
      <c r="BM2409" s="56">
        <f>COUNTIF($B$2:B2409,B2409)</f>
        <v>3</v>
      </c>
      <c r="BN2409" s="6" t="str">
        <f t="shared" si="37"/>
        <v>17513-3</v>
      </c>
    </row>
    <row r="2410" spans="1:66" x14ac:dyDescent="0.25">
      <c r="A2410">
        <v>1</v>
      </c>
      <c r="B2410">
        <v>17522</v>
      </c>
      <c r="C2410" s="6" t="s">
        <v>20530</v>
      </c>
      <c r="D2410">
        <v>5</v>
      </c>
      <c r="E2410">
        <v>3</v>
      </c>
      <c r="F2410">
        <v>30</v>
      </c>
      <c r="G2410">
        <v>307</v>
      </c>
      <c r="H2410" s="6" t="s">
        <v>16994</v>
      </c>
      <c r="I2410">
        <v>1</v>
      </c>
      <c r="J2410">
        <v>190764</v>
      </c>
      <c r="K2410">
        <v>7</v>
      </c>
      <c r="L2410" s="55">
        <v>44517</v>
      </c>
      <c r="M2410" s="6" t="s">
        <v>16765</v>
      </c>
      <c r="N2410" s="55">
        <v>44881</v>
      </c>
      <c r="O2410">
        <v>118784</v>
      </c>
      <c r="P2410" s="6" t="s">
        <v>16764</v>
      </c>
      <c r="Q2410" s="6" t="s">
        <v>20531</v>
      </c>
      <c r="R2410">
        <v>1</v>
      </c>
      <c r="S2410">
        <v>0</v>
      </c>
      <c r="T2410">
        <v>-1</v>
      </c>
      <c r="U2410">
        <v>1651</v>
      </c>
      <c r="V2410" s="6" t="s">
        <v>16945</v>
      </c>
      <c r="W2410" s="6" t="s">
        <v>16946</v>
      </c>
      <c r="X2410" s="55">
        <v>44665</v>
      </c>
      <c r="Y2410">
        <v>40000</v>
      </c>
      <c r="Z2410">
        <v>0</v>
      </c>
      <c r="AA2410" s="6" t="s">
        <v>16765</v>
      </c>
      <c r="AB2410" s="6" t="s">
        <v>16947</v>
      </c>
      <c r="AD2410" s="6" t="s">
        <v>16948</v>
      </c>
      <c r="AE2410">
        <v>53749</v>
      </c>
      <c r="AF2410">
        <v>48553</v>
      </c>
      <c r="AG2410" s="6" t="s">
        <v>16949</v>
      </c>
      <c r="AH2410" s="6" t="s">
        <v>16950</v>
      </c>
      <c r="AI2410" s="6" t="s">
        <v>16951</v>
      </c>
      <c r="AJ2410" s="6" t="s">
        <v>16765</v>
      </c>
      <c r="AK2410" s="6" t="s">
        <v>16765</v>
      </c>
      <c r="AL2410" s="6" t="s">
        <v>16765</v>
      </c>
      <c r="AM2410" s="6" t="s">
        <v>16952</v>
      </c>
      <c r="AN2410">
        <v>0</v>
      </c>
      <c r="AO2410" s="55">
        <v>44665</v>
      </c>
      <c r="AP2410" s="6" t="s">
        <v>16953</v>
      </c>
      <c r="AQ2410">
        <v>0</v>
      </c>
      <c r="AR2410" s="6" t="s">
        <v>16954</v>
      </c>
      <c r="AS2410" s="6" t="s">
        <v>16955</v>
      </c>
      <c r="AT2410" s="6" t="s">
        <v>16947</v>
      </c>
      <c r="AU2410">
        <v>0</v>
      </c>
      <c r="AV2410">
        <v>0</v>
      </c>
      <c r="AW2410" s="6" t="s">
        <v>16956</v>
      </c>
      <c r="AX2410" s="6" t="s">
        <v>16765</v>
      </c>
      <c r="AY2410" s="6" t="s">
        <v>16765</v>
      </c>
      <c r="AZ2410" s="6" t="s">
        <v>16958</v>
      </c>
      <c r="BA2410" s="6" t="s">
        <v>16765</v>
      </c>
      <c r="BB2410" s="6" t="s">
        <v>16959</v>
      </c>
      <c r="BC2410" s="6" t="s">
        <v>16765</v>
      </c>
      <c r="BD2410" s="6" t="s">
        <v>16960</v>
      </c>
      <c r="BE2410" s="6" t="s">
        <v>16961</v>
      </c>
      <c r="BF2410" s="6" t="s">
        <v>13575</v>
      </c>
      <c r="BG2410" s="6" t="s">
        <v>13575</v>
      </c>
      <c r="BH2410" s="6" t="s">
        <v>16959</v>
      </c>
      <c r="BI2410">
        <v>0</v>
      </c>
      <c r="BJ2410" s="6" t="s">
        <v>16958</v>
      </c>
      <c r="BK2410">
        <v>0</v>
      </c>
      <c r="BL2410" s="6" t="s">
        <v>315</v>
      </c>
      <c r="BM2410" s="56">
        <f>COUNTIF($B$2:B2410,B2410)</f>
        <v>1</v>
      </c>
      <c r="BN2410" s="6" t="str">
        <f t="shared" si="37"/>
        <v>17522-1</v>
      </c>
    </row>
    <row r="2411" spans="1:66" x14ac:dyDescent="0.25">
      <c r="A2411">
        <v>1</v>
      </c>
      <c r="B2411">
        <v>17526</v>
      </c>
      <c r="C2411" s="6" t="s">
        <v>17110</v>
      </c>
      <c r="D2411">
        <v>5</v>
      </c>
      <c r="E2411">
        <v>3</v>
      </c>
      <c r="F2411">
        <v>30</v>
      </c>
      <c r="G2411">
        <v>309</v>
      </c>
      <c r="H2411" s="6" t="s">
        <v>16943</v>
      </c>
      <c r="I2411">
        <v>1</v>
      </c>
      <c r="J2411">
        <v>211887</v>
      </c>
      <c r="K2411">
        <v>7</v>
      </c>
      <c r="L2411" s="55">
        <v>44552</v>
      </c>
      <c r="M2411" s="6" t="s">
        <v>16765</v>
      </c>
      <c r="N2411" s="55">
        <v>44642</v>
      </c>
      <c r="O2411">
        <v>101489</v>
      </c>
      <c r="P2411" s="6" t="s">
        <v>16795</v>
      </c>
      <c r="Q2411" s="6" t="s">
        <v>16973</v>
      </c>
      <c r="R2411">
        <v>5</v>
      </c>
      <c r="S2411">
        <v>0</v>
      </c>
      <c r="T2411">
        <v>-5</v>
      </c>
      <c r="U2411">
        <v>1500</v>
      </c>
      <c r="V2411" s="6" t="s">
        <v>17183</v>
      </c>
      <c r="W2411" s="6" t="s">
        <v>16946</v>
      </c>
      <c r="X2411" s="55">
        <v>44669</v>
      </c>
      <c r="Y2411">
        <v>30000</v>
      </c>
      <c r="Z2411">
        <v>33226.980000000003</v>
      </c>
      <c r="AA2411" s="6" t="s">
        <v>16885</v>
      </c>
      <c r="AB2411" s="6" t="s">
        <v>16947</v>
      </c>
      <c r="AD2411" s="6" t="s">
        <v>16765</v>
      </c>
      <c r="AE2411">
        <v>53895</v>
      </c>
      <c r="AF2411">
        <v>48684</v>
      </c>
      <c r="AG2411" s="6" t="s">
        <v>16973</v>
      </c>
      <c r="AH2411" s="6" t="s">
        <v>16950</v>
      </c>
      <c r="AI2411" s="6" t="s">
        <v>16951</v>
      </c>
      <c r="AJ2411" s="6" t="s">
        <v>16765</v>
      </c>
      <c r="AK2411" s="6" t="s">
        <v>16765</v>
      </c>
      <c r="AL2411" s="6" t="s">
        <v>16765</v>
      </c>
      <c r="AM2411" s="6" t="s">
        <v>16952</v>
      </c>
      <c r="AN2411">
        <v>0</v>
      </c>
      <c r="AO2411" s="55">
        <v>44669</v>
      </c>
      <c r="AP2411" s="6" t="s">
        <v>17190</v>
      </c>
      <c r="AQ2411">
        <v>0</v>
      </c>
      <c r="AR2411" s="6" t="s">
        <v>17184</v>
      </c>
      <c r="AS2411" s="6" t="s">
        <v>17002</v>
      </c>
      <c r="AT2411" s="6" t="s">
        <v>16947</v>
      </c>
      <c r="AU2411">
        <v>0</v>
      </c>
      <c r="AV2411">
        <v>0</v>
      </c>
      <c r="AW2411" s="6" t="s">
        <v>16956</v>
      </c>
      <c r="AX2411" s="6" t="s">
        <v>16765</v>
      </c>
      <c r="AY2411" s="6" t="s">
        <v>16765</v>
      </c>
      <c r="AZ2411" s="6" t="s">
        <v>16958</v>
      </c>
      <c r="BA2411" s="6" t="s">
        <v>16765</v>
      </c>
      <c r="BB2411" s="6" t="s">
        <v>16959</v>
      </c>
      <c r="BC2411" s="6" t="s">
        <v>16765</v>
      </c>
      <c r="BD2411" s="6" t="s">
        <v>16960</v>
      </c>
      <c r="BE2411" s="6" t="s">
        <v>16961</v>
      </c>
      <c r="BF2411" s="6" t="s">
        <v>13575</v>
      </c>
      <c r="BG2411" s="6" t="s">
        <v>13575</v>
      </c>
      <c r="BH2411" s="6" t="s">
        <v>16959</v>
      </c>
      <c r="BI2411">
        <v>0</v>
      </c>
      <c r="BJ2411" s="6" t="s">
        <v>16958</v>
      </c>
      <c r="BK2411">
        <v>0</v>
      </c>
      <c r="BL2411" s="6" t="s">
        <v>315</v>
      </c>
      <c r="BM2411" s="56">
        <f>COUNTIF($B$2:B2411,B2411)</f>
        <v>1</v>
      </c>
      <c r="BN2411" s="6" t="str">
        <f t="shared" si="37"/>
        <v>17526-1</v>
      </c>
    </row>
    <row r="2412" spans="1:66" x14ac:dyDescent="0.25">
      <c r="A2412">
        <v>1</v>
      </c>
      <c r="B2412">
        <v>17526</v>
      </c>
      <c r="C2412" s="6" t="s">
        <v>17110</v>
      </c>
      <c r="D2412">
        <v>5</v>
      </c>
      <c r="E2412">
        <v>3</v>
      </c>
      <c r="F2412">
        <v>30</v>
      </c>
      <c r="G2412">
        <v>309</v>
      </c>
      <c r="H2412" s="6" t="s">
        <v>16943</v>
      </c>
      <c r="I2412">
        <v>1</v>
      </c>
      <c r="J2412">
        <v>217302</v>
      </c>
      <c r="K2412">
        <v>7</v>
      </c>
      <c r="L2412" s="55">
        <v>44561</v>
      </c>
      <c r="M2412" s="6" t="s">
        <v>16765</v>
      </c>
      <c r="N2412" s="55">
        <v>44650</v>
      </c>
      <c r="O2412">
        <v>101489</v>
      </c>
      <c r="P2412" s="6" t="s">
        <v>16795</v>
      </c>
      <c r="Q2412" s="6" t="s">
        <v>16973</v>
      </c>
      <c r="R2412">
        <v>2</v>
      </c>
      <c r="S2412">
        <v>0</v>
      </c>
      <c r="T2412">
        <v>-2</v>
      </c>
      <c r="U2412">
        <v>600</v>
      </c>
      <c r="V2412" s="6" t="s">
        <v>17183</v>
      </c>
      <c r="W2412" s="6" t="s">
        <v>16946</v>
      </c>
      <c r="X2412" s="55">
        <v>44669</v>
      </c>
      <c r="Y2412">
        <v>30000</v>
      </c>
      <c r="Z2412">
        <v>33226.980000000003</v>
      </c>
      <c r="AA2412" s="6" t="s">
        <v>16885</v>
      </c>
      <c r="AB2412" s="6" t="s">
        <v>16947</v>
      </c>
      <c r="AD2412" s="6" t="s">
        <v>16765</v>
      </c>
      <c r="AE2412">
        <v>53910</v>
      </c>
      <c r="AF2412">
        <v>48700</v>
      </c>
      <c r="AG2412" s="6" t="s">
        <v>16973</v>
      </c>
      <c r="AH2412" s="6" t="s">
        <v>16950</v>
      </c>
      <c r="AI2412" s="6" t="s">
        <v>16951</v>
      </c>
      <c r="AJ2412" s="6" t="s">
        <v>16765</v>
      </c>
      <c r="AK2412" s="6" t="s">
        <v>16765</v>
      </c>
      <c r="AL2412" s="6" t="s">
        <v>16765</v>
      </c>
      <c r="AM2412" s="6" t="s">
        <v>16952</v>
      </c>
      <c r="AN2412">
        <v>0</v>
      </c>
      <c r="AO2412" s="55">
        <v>44669</v>
      </c>
      <c r="AP2412" s="6" t="s">
        <v>17190</v>
      </c>
      <c r="AQ2412">
        <v>0</v>
      </c>
      <c r="AR2412" s="6" t="s">
        <v>17184</v>
      </c>
      <c r="AS2412" s="6" t="s">
        <v>17002</v>
      </c>
      <c r="AT2412" s="6" t="s">
        <v>16947</v>
      </c>
      <c r="AU2412">
        <v>0</v>
      </c>
      <c r="AV2412">
        <v>0</v>
      </c>
      <c r="AW2412" s="6" t="s">
        <v>16956</v>
      </c>
      <c r="AX2412" s="6" t="s">
        <v>16765</v>
      </c>
      <c r="AY2412" s="6" t="s">
        <v>16765</v>
      </c>
      <c r="AZ2412" s="6" t="s">
        <v>16958</v>
      </c>
      <c r="BA2412" s="6" t="s">
        <v>16765</v>
      </c>
      <c r="BB2412" s="6" t="s">
        <v>16959</v>
      </c>
      <c r="BC2412" s="6" t="s">
        <v>16765</v>
      </c>
      <c r="BD2412" s="6" t="s">
        <v>16960</v>
      </c>
      <c r="BE2412" s="6" t="s">
        <v>16961</v>
      </c>
      <c r="BF2412" s="6" t="s">
        <v>13575</v>
      </c>
      <c r="BG2412" s="6" t="s">
        <v>13575</v>
      </c>
      <c r="BH2412" s="6" t="s">
        <v>16959</v>
      </c>
      <c r="BI2412">
        <v>0</v>
      </c>
      <c r="BJ2412" s="6" t="s">
        <v>16958</v>
      </c>
      <c r="BK2412">
        <v>0</v>
      </c>
      <c r="BL2412" s="6" t="s">
        <v>315</v>
      </c>
      <c r="BM2412" s="56">
        <f>COUNTIF($B$2:B2412,B2412)</f>
        <v>2</v>
      </c>
      <c r="BN2412" s="6" t="str">
        <f t="shared" si="37"/>
        <v>17526-2</v>
      </c>
    </row>
    <row r="2413" spans="1:66" x14ac:dyDescent="0.25">
      <c r="A2413">
        <v>1</v>
      </c>
      <c r="B2413">
        <v>17526</v>
      </c>
      <c r="C2413" s="6" t="s">
        <v>17110</v>
      </c>
      <c r="D2413">
        <v>5</v>
      </c>
      <c r="E2413">
        <v>3</v>
      </c>
      <c r="F2413">
        <v>30</v>
      </c>
      <c r="G2413">
        <v>309</v>
      </c>
      <c r="H2413" s="6" t="s">
        <v>16943</v>
      </c>
      <c r="I2413">
        <v>1</v>
      </c>
      <c r="J2413">
        <v>263504</v>
      </c>
      <c r="K2413">
        <v>7</v>
      </c>
      <c r="L2413" s="55">
        <v>44645</v>
      </c>
      <c r="M2413" s="6" t="s">
        <v>16765</v>
      </c>
      <c r="N2413" s="55">
        <v>44734</v>
      </c>
      <c r="O2413">
        <v>101489</v>
      </c>
      <c r="P2413" s="6" t="s">
        <v>16795</v>
      </c>
      <c r="Q2413" s="6" t="s">
        <v>16973</v>
      </c>
      <c r="R2413">
        <v>1</v>
      </c>
      <c r="S2413">
        <v>0</v>
      </c>
      <c r="T2413">
        <v>-1</v>
      </c>
      <c r="U2413">
        <v>300</v>
      </c>
      <c r="V2413" s="6" t="s">
        <v>17183</v>
      </c>
      <c r="W2413" s="6" t="s">
        <v>16946</v>
      </c>
      <c r="X2413" s="55">
        <v>44669</v>
      </c>
      <c r="Y2413">
        <v>30000</v>
      </c>
      <c r="Z2413">
        <v>33226.980000000003</v>
      </c>
      <c r="AA2413" s="6" t="s">
        <v>16885</v>
      </c>
      <c r="AB2413" s="6" t="s">
        <v>16947</v>
      </c>
      <c r="AD2413" s="6" t="s">
        <v>16765</v>
      </c>
      <c r="AE2413">
        <v>54146</v>
      </c>
      <c r="AF2413">
        <v>48901</v>
      </c>
      <c r="AG2413" s="6" t="s">
        <v>16973</v>
      </c>
      <c r="AH2413" s="6" t="s">
        <v>16950</v>
      </c>
      <c r="AI2413" s="6" t="s">
        <v>16951</v>
      </c>
      <c r="AJ2413" s="6" t="s">
        <v>16765</v>
      </c>
      <c r="AK2413" s="6" t="s">
        <v>16765</v>
      </c>
      <c r="AL2413" s="6" t="s">
        <v>16765</v>
      </c>
      <c r="AM2413" s="6" t="s">
        <v>16952</v>
      </c>
      <c r="AN2413">
        <v>0</v>
      </c>
      <c r="AO2413" s="55">
        <v>44669</v>
      </c>
      <c r="AP2413" s="6" t="s">
        <v>17190</v>
      </c>
      <c r="AQ2413">
        <v>0</v>
      </c>
      <c r="AR2413" s="6" t="s">
        <v>17184</v>
      </c>
      <c r="AS2413" s="6" t="s">
        <v>17002</v>
      </c>
      <c r="AT2413" s="6" t="s">
        <v>16947</v>
      </c>
      <c r="AU2413">
        <v>0</v>
      </c>
      <c r="AV2413">
        <v>0</v>
      </c>
      <c r="AW2413" s="6" t="s">
        <v>16956</v>
      </c>
      <c r="AX2413" s="6" t="s">
        <v>16765</v>
      </c>
      <c r="AY2413" s="6" t="s">
        <v>16765</v>
      </c>
      <c r="AZ2413" s="6" t="s">
        <v>16958</v>
      </c>
      <c r="BA2413" s="6" t="s">
        <v>16765</v>
      </c>
      <c r="BB2413" s="6" t="s">
        <v>16959</v>
      </c>
      <c r="BC2413" s="6" t="s">
        <v>16765</v>
      </c>
      <c r="BD2413" s="6" t="s">
        <v>16960</v>
      </c>
      <c r="BE2413" s="6" t="s">
        <v>16961</v>
      </c>
      <c r="BF2413" s="6" t="s">
        <v>13575</v>
      </c>
      <c r="BG2413" s="6" t="s">
        <v>13575</v>
      </c>
      <c r="BH2413" s="6" t="s">
        <v>16959</v>
      </c>
      <c r="BI2413">
        <v>0</v>
      </c>
      <c r="BJ2413" s="6" t="s">
        <v>16958</v>
      </c>
      <c r="BK2413">
        <v>0</v>
      </c>
      <c r="BL2413" s="6" t="s">
        <v>315</v>
      </c>
      <c r="BM2413" s="56">
        <f>COUNTIF($B$2:B2413,B2413)</f>
        <v>3</v>
      </c>
      <c r="BN2413" s="6" t="str">
        <f t="shared" si="37"/>
        <v>17526-3</v>
      </c>
    </row>
    <row r="2414" spans="1:66" x14ac:dyDescent="0.25">
      <c r="A2414">
        <v>1</v>
      </c>
      <c r="B2414">
        <v>17526</v>
      </c>
      <c r="C2414" s="6" t="s">
        <v>17110</v>
      </c>
      <c r="D2414">
        <v>5</v>
      </c>
      <c r="E2414">
        <v>3</v>
      </c>
      <c r="F2414">
        <v>30</v>
      </c>
      <c r="G2414">
        <v>309</v>
      </c>
      <c r="H2414" s="6" t="s">
        <v>16943</v>
      </c>
      <c r="I2414">
        <v>1</v>
      </c>
      <c r="J2414">
        <v>157837</v>
      </c>
      <c r="K2414">
        <v>7</v>
      </c>
      <c r="L2414" s="55">
        <v>44456</v>
      </c>
      <c r="M2414" s="6" t="s">
        <v>16765</v>
      </c>
      <c r="N2414" s="55">
        <v>109574</v>
      </c>
      <c r="O2414">
        <v>101490</v>
      </c>
      <c r="P2414" s="6" t="s">
        <v>16796</v>
      </c>
      <c r="Q2414" s="6" t="s">
        <v>16973</v>
      </c>
      <c r="R2414">
        <v>5</v>
      </c>
      <c r="S2414">
        <v>0</v>
      </c>
      <c r="T2414">
        <v>-5</v>
      </c>
      <c r="U2414">
        <v>1740</v>
      </c>
      <c r="V2414" s="6" t="s">
        <v>17183</v>
      </c>
      <c r="W2414" s="6" t="s">
        <v>16946</v>
      </c>
      <c r="X2414" s="55">
        <v>44669</v>
      </c>
      <c r="Y2414">
        <v>30000</v>
      </c>
      <c r="Z2414">
        <v>33226.980000000003</v>
      </c>
      <c r="AA2414" s="6" t="s">
        <v>16885</v>
      </c>
      <c r="AB2414" s="6" t="s">
        <v>16947</v>
      </c>
      <c r="AD2414" s="6" t="s">
        <v>16765</v>
      </c>
      <c r="AE2414">
        <v>53529</v>
      </c>
      <c r="AF2414">
        <v>48356</v>
      </c>
      <c r="AG2414" s="6" t="s">
        <v>16973</v>
      </c>
      <c r="AH2414" s="6" t="s">
        <v>16950</v>
      </c>
      <c r="AI2414" s="6" t="s">
        <v>16951</v>
      </c>
      <c r="AJ2414" s="6" t="s">
        <v>16765</v>
      </c>
      <c r="AK2414" s="6" t="s">
        <v>16765</v>
      </c>
      <c r="AL2414" s="6" t="s">
        <v>16765</v>
      </c>
      <c r="AM2414" s="6" t="s">
        <v>16952</v>
      </c>
      <c r="AN2414">
        <v>0</v>
      </c>
      <c r="AO2414" s="55">
        <v>44669</v>
      </c>
      <c r="AP2414" s="6" t="s">
        <v>17000</v>
      </c>
      <c r="AQ2414">
        <v>0</v>
      </c>
      <c r="AR2414" s="6" t="s">
        <v>17184</v>
      </c>
      <c r="AS2414" s="6" t="s">
        <v>17002</v>
      </c>
      <c r="AT2414" s="6" t="s">
        <v>16947</v>
      </c>
      <c r="AU2414">
        <v>0</v>
      </c>
      <c r="AV2414">
        <v>0</v>
      </c>
      <c r="AW2414" s="6" t="s">
        <v>16956</v>
      </c>
      <c r="AX2414" s="6" t="s">
        <v>16765</v>
      </c>
      <c r="AY2414" s="6" t="s">
        <v>16765</v>
      </c>
      <c r="AZ2414" s="6" t="s">
        <v>16958</v>
      </c>
      <c r="BA2414" s="6" t="s">
        <v>16765</v>
      </c>
      <c r="BB2414" s="6" t="s">
        <v>16959</v>
      </c>
      <c r="BC2414" s="6" t="s">
        <v>16765</v>
      </c>
      <c r="BD2414" s="6" t="s">
        <v>16960</v>
      </c>
      <c r="BE2414" s="6" t="s">
        <v>16961</v>
      </c>
      <c r="BF2414" s="6" t="s">
        <v>13575</v>
      </c>
      <c r="BG2414" s="6" t="s">
        <v>13575</v>
      </c>
      <c r="BH2414" s="6" t="s">
        <v>16959</v>
      </c>
      <c r="BI2414">
        <v>0</v>
      </c>
      <c r="BJ2414" s="6" t="s">
        <v>16958</v>
      </c>
      <c r="BK2414">
        <v>0</v>
      </c>
      <c r="BL2414" s="6" t="s">
        <v>315</v>
      </c>
      <c r="BM2414" s="56">
        <f>COUNTIF($B$2:B2414,B2414)</f>
        <v>4</v>
      </c>
      <c r="BN2414" s="6" t="str">
        <f t="shared" si="37"/>
        <v>17526-4</v>
      </c>
    </row>
    <row r="2415" spans="1:66" x14ac:dyDescent="0.25">
      <c r="A2415">
        <v>1</v>
      </c>
      <c r="B2415">
        <v>17526</v>
      </c>
      <c r="C2415" s="6" t="s">
        <v>17110</v>
      </c>
      <c r="D2415">
        <v>5</v>
      </c>
      <c r="E2415">
        <v>3</v>
      </c>
      <c r="F2415">
        <v>30</v>
      </c>
      <c r="G2415">
        <v>309</v>
      </c>
      <c r="H2415" s="6" t="s">
        <v>16943</v>
      </c>
      <c r="I2415">
        <v>1</v>
      </c>
      <c r="J2415">
        <v>162634</v>
      </c>
      <c r="K2415">
        <v>7</v>
      </c>
      <c r="L2415" s="55">
        <v>44463</v>
      </c>
      <c r="M2415" s="6" t="s">
        <v>16765</v>
      </c>
      <c r="N2415" s="55">
        <v>44552</v>
      </c>
      <c r="O2415">
        <v>101490</v>
      </c>
      <c r="P2415" s="6" t="s">
        <v>16796</v>
      </c>
      <c r="Q2415" s="6" t="s">
        <v>16973</v>
      </c>
      <c r="R2415">
        <v>3</v>
      </c>
      <c r="S2415">
        <v>0</v>
      </c>
      <c r="T2415">
        <v>-3</v>
      </c>
      <c r="U2415">
        <v>1044</v>
      </c>
      <c r="V2415" s="6" t="s">
        <v>17183</v>
      </c>
      <c r="W2415" s="6" t="s">
        <v>16946</v>
      </c>
      <c r="X2415" s="55">
        <v>44669</v>
      </c>
      <c r="Y2415">
        <v>30000</v>
      </c>
      <c r="Z2415">
        <v>33226.980000000003</v>
      </c>
      <c r="AA2415" s="6" t="s">
        <v>16885</v>
      </c>
      <c r="AB2415" s="6" t="s">
        <v>16947</v>
      </c>
      <c r="AD2415" s="6" t="s">
        <v>16765</v>
      </c>
      <c r="AE2415">
        <v>53571</v>
      </c>
      <c r="AF2415">
        <v>48393</v>
      </c>
      <c r="AG2415" s="6" t="s">
        <v>16973</v>
      </c>
      <c r="AH2415" s="6" t="s">
        <v>16950</v>
      </c>
      <c r="AI2415" s="6" t="s">
        <v>16951</v>
      </c>
      <c r="AJ2415" s="6" t="s">
        <v>16765</v>
      </c>
      <c r="AK2415" s="6" t="s">
        <v>16765</v>
      </c>
      <c r="AL2415" s="6" t="s">
        <v>16765</v>
      </c>
      <c r="AM2415" s="6" t="s">
        <v>16952</v>
      </c>
      <c r="AN2415">
        <v>0</v>
      </c>
      <c r="AO2415" s="55">
        <v>44669</v>
      </c>
      <c r="AP2415" s="6" t="s">
        <v>17190</v>
      </c>
      <c r="AQ2415">
        <v>0</v>
      </c>
      <c r="AR2415" s="6" t="s">
        <v>17184</v>
      </c>
      <c r="AS2415" s="6" t="s">
        <v>17002</v>
      </c>
      <c r="AT2415" s="6" t="s">
        <v>16947</v>
      </c>
      <c r="AU2415">
        <v>0</v>
      </c>
      <c r="AV2415">
        <v>0</v>
      </c>
      <c r="AW2415" s="6" t="s">
        <v>16956</v>
      </c>
      <c r="AX2415" s="6" t="s">
        <v>16765</v>
      </c>
      <c r="AY2415" s="6" t="s">
        <v>16765</v>
      </c>
      <c r="AZ2415" s="6" t="s">
        <v>16958</v>
      </c>
      <c r="BA2415" s="6" t="s">
        <v>16765</v>
      </c>
      <c r="BB2415" s="6" t="s">
        <v>16959</v>
      </c>
      <c r="BC2415" s="6" t="s">
        <v>16765</v>
      </c>
      <c r="BD2415" s="6" t="s">
        <v>16960</v>
      </c>
      <c r="BE2415" s="6" t="s">
        <v>16961</v>
      </c>
      <c r="BF2415" s="6" t="s">
        <v>13575</v>
      </c>
      <c r="BG2415" s="6" t="s">
        <v>13575</v>
      </c>
      <c r="BH2415" s="6" t="s">
        <v>16959</v>
      </c>
      <c r="BI2415">
        <v>0</v>
      </c>
      <c r="BJ2415" s="6" t="s">
        <v>16958</v>
      </c>
      <c r="BK2415">
        <v>0</v>
      </c>
      <c r="BL2415" s="6" t="s">
        <v>315</v>
      </c>
      <c r="BM2415" s="56">
        <f>COUNTIF($B$2:B2415,B2415)</f>
        <v>5</v>
      </c>
      <c r="BN2415" s="6" t="str">
        <f t="shared" si="37"/>
        <v>17526-5</v>
      </c>
    </row>
    <row r="2416" spans="1:66" x14ac:dyDescent="0.25">
      <c r="A2416">
        <v>1</v>
      </c>
      <c r="B2416">
        <v>17526</v>
      </c>
      <c r="C2416" s="6" t="s">
        <v>17110</v>
      </c>
      <c r="D2416">
        <v>5</v>
      </c>
      <c r="E2416">
        <v>3</v>
      </c>
      <c r="F2416">
        <v>30</v>
      </c>
      <c r="G2416">
        <v>309</v>
      </c>
      <c r="H2416" s="6" t="s">
        <v>16943</v>
      </c>
      <c r="I2416">
        <v>1</v>
      </c>
      <c r="J2416">
        <v>185464</v>
      </c>
      <c r="K2416">
        <v>7</v>
      </c>
      <c r="L2416" s="55">
        <v>44505</v>
      </c>
      <c r="M2416" s="6" t="s">
        <v>16765</v>
      </c>
      <c r="N2416" s="55">
        <v>44595</v>
      </c>
      <c r="O2416">
        <v>101490</v>
      </c>
      <c r="P2416" s="6" t="s">
        <v>16796</v>
      </c>
      <c r="Q2416" s="6" t="s">
        <v>16973</v>
      </c>
      <c r="R2416">
        <v>1</v>
      </c>
      <c r="S2416">
        <v>0</v>
      </c>
      <c r="T2416">
        <v>-1</v>
      </c>
      <c r="U2416">
        <v>348</v>
      </c>
      <c r="V2416" s="6" t="s">
        <v>17183</v>
      </c>
      <c r="W2416" s="6" t="s">
        <v>16946</v>
      </c>
      <c r="X2416" s="55">
        <v>44669</v>
      </c>
      <c r="Y2416">
        <v>30000</v>
      </c>
      <c r="Z2416">
        <v>33226.980000000003</v>
      </c>
      <c r="AA2416" s="6" t="s">
        <v>16885</v>
      </c>
      <c r="AB2416" s="6" t="s">
        <v>16947</v>
      </c>
      <c r="AD2416" s="6" t="s">
        <v>16765</v>
      </c>
      <c r="AE2416">
        <v>53717</v>
      </c>
      <c r="AF2416">
        <v>48523</v>
      </c>
      <c r="AG2416" s="6" t="s">
        <v>16973</v>
      </c>
      <c r="AH2416" s="6" t="s">
        <v>16950</v>
      </c>
      <c r="AI2416" s="6" t="s">
        <v>16951</v>
      </c>
      <c r="AJ2416" s="6" t="s">
        <v>16765</v>
      </c>
      <c r="AK2416" s="6" t="s">
        <v>16765</v>
      </c>
      <c r="AL2416" s="6" t="s">
        <v>16765</v>
      </c>
      <c r="AM2416" s="6" t="s">
        <v>16952</v>
      </c>
      <c r="AN2416">
        <v>0</v>
      </c>
      <c r="AO2416" s="55">
        <v>44669</v>
      </c>
      <c r="AP2416" s="6" t="s">
        <v>17190</v>
      </c>
      <c r="AQ2416">
        <v>0</v>
      </c>
      <c r="AR2416" s="6" t="s">
        <v>17184</v>
      </c>
      <c r="AS2416" s="6" t="s">
        <v>17002</v>
      </c>
      <c r="AT2416" s="6" t="s">
        <v>16947</v>
      </c>
      <c r="AU2416">
        <v>0</v>
      </c>
      <c r="AV2416">
        <v>0</v>
      </c>
      <c r="AW2416" s="6" t="s">
        <v>16956</v>
      </c>
      <c r="AX2416" s="6" t="s">
        <v>16765</v>
      </c>
      <c r="AY2416" s="6" t="s">
        <v>16765</v>
      </c>
      <c r="AZ2416" s="6" t="s">
        <v>16958</v>
      </c>
      <c r="BA2416" s="6" t="s">
        <v>16765</v>
      </c>
      <c r="BB2416" s="6" t="s">
        <v>16959</v>
      </c>
      <c r="BC2416" s="6" t="s">
        <v>16765</v>
      </c>
      <c r="BD2416" s="6" t="s">
        <v>16960</v>
      </c>
      <c r="BE2416" s="6" t="s">
        <v>16961</v>
      </c>
      <c r="BF2416" s="6" t="s">
        <v>13575</v>
      </c>
      <c r="BG2416" s="6" t="s">
        <v>13575</v>
      </c>
      <c r="BH2416" s="6" t="s">
        <v>16959</v>
      </c>
      <c r="BI2416">
        <v>0</v>
      </c>
      <c r="BJ2416" s="6" t="s">
        <v>16958</v>
      </c>
      <c r="BK2416">
        <v>0</v>
      </c>
      <c r="BL2416" s="6" t="s">
        <v>315</v>
      </c>
      <c r="BM2416" s="56">
        <f>COUNTIF($B$2:B2416,B2416)</f>
        <v>6</v>
      </c>
      <c r="BN2416" s="6" t="str">
        <f t="shared" si="37"/>
        <v>17526-6</v>
      </c>
    </row>
    <row r="2417" spans="1:66" x14ac:dyDescent="0.25">
      <c r="A2417">
        <v>1</v>
      </c>
      <c r="B2417">
        <v>17526</v>
      </c>
      <c r="C2417" s="6" t="s">
        <v>17110</v>
      </c>
      <c r="D2417">
        <v>5</v>
      </c>
      <c r="E2417">
        <v>3</v>
      </c>
      <c r="F2417">
        <v>30</v>
      </c>
      <c r="G2417">
        <v>309</v>
      </c>
      <c r="H2417" s="6" t="s">
        <v>16943</v>
      </c>
      <c r="I2417">
        <v>1</v>
      </c>
      <c r="J2417">
        <v>267380</v>
      </c>
      <c r="K2417">
        <v>7</v>
      </c>
      <c r="L2417" s="55">
        <v>44651</v>
      </c>
      <c r="M2417" s="6" t="s">
        <v>16765</v>
      </c>
      <c r="N2417" s="55">
        <v>44741</v>
      </c>
      <c r="O2417">
        <v>101490</v>
      </c>
      <c r="P2417" s="6" t="s">
        <v>16796</v>
      </c>
      <c r="Q2417" s="6" t="s">
        <v>16973</v>
      </c>
      <c r="R2417">
        <v>2</v>
      </c>
      <c r="S2417">
        <v>0</v>
      </c>
      <c r="T2417">
        <v>-2</v>
      </c>
      <c r="U2417">
        <v>696</v>
      </c>
      <c r="V2417" s="6" t="s">
        <v>17183</v>
      </c>
      <c r="W2417" s="6" t="s">
        <v>16946</v>
      </c>
      <c r="X2417" s="55">
        <v>44669</v>
      </c>
      <c r="Y2417">
        <v>30000</v>
      </c>
      <c r="Z2417">
        <v>33226.980000000003</v>
      </c>
      <c r="AA2417" s="6" t="s">
        <v>16885</v>
      </c>
      <c r="AB2417" s="6" t="s">
        <v>16947</v>
      </c>
      <c r="AD2417" s="6" t="s">
        <v>16765</v>
      </c>
      <c r="AE2417">
        <v>54153</v>
      </c>
      <c r="AF2417">
        <v>48909</v>
      </c>
      <c r="AG2417" s="6" t="s">
        <v>16973</v>
      </c>
      <c r="AH2417" s="6" t="s">
        <v>16950</v>
      </c>
      <c r="AI2417" s="6" t="s">
        <v>16951</v>
      </c>
      <c r="AJ2417" s="6" t="s">
        <v>16765</v>
      </c>
      <c r="AK2417" s="6" t="s">
        <v>16765</v>
      </c>
      <c r="AL2417" s="6" t="s">
        <v>16765</v>
      </c>
      <c r="AM2417" s="6" t="s">
        <v>16952</v>
      </c>
      <c r="AN2417">
        <v>0</v>
      </c>
      <c r="AO2417" s="55">
        <v>44669</v>
      </c>
      <c r="AP2417" s="6" t="s">
        <v>17190</v>
      </c>
      <c r="AQ2417">
        <v>0</v>
      </c>
      <c r="AR2417" s="6" t="s">
        <v>17184</v>
      </c>
      <c r="AS2417" s="6" t="s">
        <v>17002</v>
      </c>
      <c r="AT2417" s="6" t="s">
        <v>16947</v>
      </c>
      <c r="AU2417">
        <v>0</v>
      </c>
      <c r="AV2417">
        <v>0</v>
      </c>
      <c r="AW2417" s="6" t="s">
        <v>16956</v>
      </c>
      <c r="AX2417" s="6" t="s">
        <v>16765</v>
      </c>
      <c r="AY2417" s="6" t="s">
        <v>16765</v>
      </c>
      <c r="AZ2417" s="6" t="s">
        <v>16958</v>
      </c>
      <c r="BA2417" s="6" t="s">
        <v>16765</v>
      </c>
      <c r="BB2417" s="6" t="s">
        <v>16959</v>
      </c>
      <c r="BC2417" s="6" t="s">
        <v>16765</v>
      </c>
      <c r="BD2417" s="6" t="s">
        <v>16960</v>
      </c>
      <c r="BE2417" s="6" t="s">
        <v>16961</v>
      </c>
      <c r="BF2417" s="6" t="s">
        <v>13575</v>
      </c>
      <c r="BG2417" s="6" t="s">
        <v>13575</v>
      </c>
      <c r="BH2417" s="6" t="s">
        <v>16959</v>
      </c>
      <c r="BI2417">
        <v>0</v>
      </c>
      <c r="BJ2417" s="6" t="s">
        <v>16958</v>
      </c>
      <c r="BK2417">
        <v>0</v>
      </c>
      <c r="BL2417" s="6" t="s">
        <v>315</v>
      </c>
      <c r="BM2417" s="56">
        <f>COUNTIF($B$2:B2417,B2417)</f>
        <v>7</v>
      </c>
      <c r="BN2417" s="6" t="str">
        <f t="shared" si="37"/>
        <v>17526-7</v>
      </c>
    </row>
    <row r="2418" spans="1:66" x14ac:dyDescent="0.25">
      <c r="A2418">
        <v>1</v>
      </c>
      <c r="B2418">
        <v>17526</v>
      </c>
      <c r="C2418" s="6" t="s">
        <v>17110</v>
      </c>
      <c r="D2418">
        <v>5</v>
      </c>
      <c r="E2418">
        <v>3</v>
      </c>
      <c r="F2418">
        <v>30</v>
      </c>
      <c r="G2418">
        <v>309</v>
      </c>
      <c r="H2418" s="6" t="s">
        <v>16943</v>
      </c>
      <c r="I2418">
        <v>1</v>
      </c>
      <c r="J2418">
        <v>272314</v>
      </c>
      <c r="K2418">
        <v>7</v>
      </c>
      <c r="L2418" s="55">
        <v>44659</v>
      </c>
      <c r="M2418" s="6" t="s">
        <v>16765</v>
      </c>
      <c r="N2418" s="55">
        <v>44749</v>
      </c>
      <c r="O2418">
        <v>101490</v>
      </c>
      <c r="P2418" s="6" t="s">
        <v>16796</v>
      </c>
      <c r="Q2418" s="6" t="s">
        <v>16973</v>
      </c>
      <c r="R2418">
        <v>2</v>
      </c>
      <c r="S2418">
        <v>0</v>
      </c>
      <c r="T2418">
        <v>-2</v>
      </c>
      <c r="U2418">
        <v>696</v>
      </c>
      <c r="V2418" s="6" t="s">
        <v>17183</v>
      </c>
      <c r="W2418" s="6" t="s">
        <v>16946</v>
      </c>
      <c r="X2418" s="55">
        <v>44669</v>
      </c>
      <c r="Y2418">
        <v>30000</v>
      </c>
      <c r="Z2418">
        <v>33226.980000000003</v>
      </c>
      <c r="AA2418" s="6" t="s">
        <v>16885</v>
      </c>
      <c r="AB2418" s="6" t="s">
        <v>16947</v>
      </c>
      <c r="AD2418" s="6" t="s">
        <v>16765</v>
      </c>
      <c r="AE2418">
        <v>54195</v>
      </c>
      <c r="AF2418">
        <v>48945</v>
      </c>
      <c r="AG2418" s="6" t="s">
        <v>16973</v>
      </c>
      <c r="AH2418" s="6" t="s">
        <v>16950</v>
      </c>
      <c r="AI2418" s="6" t="s">
        <v>16951</v>
      </c>
      <c r="AJ2418" s="6" t="s">
        <v>16765</v>
      </c>
      <c r="AK2418" s="6" t="s">
        <v>16765</v>
      </c>
      <c r="AL2418" s="6" t="s">
        <v>16765</v>
      </c>
      <c r="AM2418" s="6" t="s">
        <v>16952</v>
      </c>
      <c r="AN2418">
        <v>0</v>
      </c>
      <c r="AO2418" s="55">
        <v>44669</v>
      </c>
      <c r="AP2418" s="6" t="s">
        <v>17190</v>
      </c>
      <c r="AQ2418">
        <v>0</v>
      </c>
      <c r="AR2418" s="6" t="s">
        <v>17184</v>
      </c>
      <c r="AS2418" s="6" t="s">
        <v>17002</v>
      </c>
      <c r="AT2418" s="6" t="s">
        <v>16947</v>
      </c>
      <c r="AU2418">
        <v>0</v>
      </c>
      <c r="AV2418">
        <v>0</v>
      </c>
      <c r="AW2418" s="6" t="s">
        <v>16956</v>
      </c>
      <c r="AX2418" s="6" t="s">
        <v>16765</v>
      </c>
      <c r="AY2418" s="6" t="s">
        <v>16765</v>
      </c>
      <c r="AZ2418" s="6" t="s">
        <v>16958</v>
      </c>
      <c r="BA2418" s="6" t="s">
        <v>16765</v>
      </c>
      <c r="BB2418" s="6" t="s">
        <v>16959</v>
      </c>
      <c r="BC2418" s="6" t="s">
        <v>16765</v>
      </c>
      <c r="BD2418" s="6" t="s">
        <v>16960</v>
      </c>
      <c r="BE2418" s="6" t="s">
        <v>16961</v>
      </c>
      <c r="BF2418" s="6" t="s">
        <v>13575</v>
      </c>
      <c r="BG2418" s="6" t="s">
        <v>13575</v>
      </c>
      <c r="BH2418" s="6" t="s">
        <v>16959</v>
      </c>
      <c r="BI2418">
        <v>0</v>
      </c>
      <c r="BJ2418" s="6" t="s">
        <v>16958</v>
      </c>
      <c r="BK2418">
        <v>0</v>
      </c>
      <c r="BL2418" s="6" t="s">
        <v>315</v>
      </c>
      <c r="BM2418" s="56">
        <f>COUNTIF($B$2:B2418,B2418)</f>
        <v>8</v>
      </c>
      <c r="BN2418" s="6" t="str">
        <f t="shared" si="37"/>
        <v>17526-8</v>
      </c>
    </row>
    <row r="2419" spans="1:66" x14ac:dyDescent="0.25">
      <c r="A2419">
        <v>1</v>
      </c>
      <c r="B2419">
        <v>17526</v>
      </c>
      <c r="C2419" s="6" t="s">
        <v>17110</v>
      </c>
      <c r="D2419">
        <v>5</v>
      </c>
      <c r="E2419">
        <v>3</v>
      </c>
      <c r="F2419">
        <v>30</v>
      </c>
      <c r="G2419">
        <v>309</v>
      </c>
      <c r="H2419" s="6" t="s">
        <v>16943</v>
      </c>
      <c r="I2419">
        <v>1</v>
      </c>
      <c r="J2419">
        <v>54533</v>
      </c>
      <c r="K2419">
        <v>7</v>
      </c>
      <c r="L2419" s="55">
        <v>44260</v>
      </c>
      <c r="M2419" s="6" t="s">
        <v>16765</v>
      </c>
      <c r="N2419" s="55">
        <v>44720</v>
      </c>
      <c r="O2419">
        <v>104825</v>
      </c>
      <c r="P2419" s="6" t="s">
        <v>16797</v>
      </c>
      <c r="Q2419" s="6" t="s">
        <v>16973</v>
      </c>
      <c r="R2419">
        <v>1</v>
      </c>
      <c r="S2419">
        <v>0</v>
      </c>
      <c r="T2419">
        <v>-1</v>
      </c>
      <c r="U2419">
        <v>700</v>
      </c>
      <c r="V2419" s="6" t="s">
        <v>17183</v>
      </c>
      <c r="W2419" s="6" t="s">
        <v>16946</v>
      </c>
      <c r="X2419" s="55">
        <v>44669</v>
      </c>
      <c r="Y2419">
        <v>30000</v>
      </c>
      <c r="Z2419">
        <v>33226.980000000003</v>
      </c>
      <c r="AA2419" s="6" t="s">
        <v>16885</v>
      </c>
      <c r="AB2419" s="6" t="s">
        <v>16947</v>
      </c>
      <c r="AD2419" s="6" t="s">
        <v>16765</v>
      </c>
      <c r="AE2419">
        <v>52948</v>
      </c>
      <c r="AF2419">
        <v>47871</v>
      </c>
      <c r="AG2419" s="6" t="s">
        <v>16973</v>
      </c>
      <c r="AH2419" s="6" t="s">
        <v>16950</v>
      </c>
      <c r="AI2419" s="6" t="s">
        <v>16951</v>
      </c>
      <c r="AJ2419" s="6" t="s">
        <v>16765</v>
      </c>
      <c r="AK2419" s="6" t="s">
        <v>16765</v>
      </c>
      <c r="AL2419" s="6" t="s">
        <v>16765</v>
      </c>
      <c r="AM2419" s="6" t="s">
        <v>16952</v>
      </c>
      <c r="AN2419">
        <v>0</v>
      </c>
      <c r="AO2419" s="55">
        <v>44669</v>
      </c>
      <c r="AP2419" s="6" t="s">
        <v>16953</v>
      </c>
      <c r="AQ2419">
        <v>0</v>
      </c>
      <c r="AR2419" s="6" t="s">
        <v>17184</v>
      </c>
      <c r="AS2419" s="6" t="s">
        <v>17002</v>
      </c>
      <c r="AT2419" s="6" t="s">
        <v>16947</v>
      </c>
      <c r="AU2419">
        <v>0</v>
      </c>
      <c r="AV2419">
        <v>0</v>
      </c>
      <c r="AW2419" s="6" t="s">
        <v>16956</v>
      </c>
      <c r="AX2419" s="6" t="s">
        <v>17186</v>
      </c>
      <c r="AY2419" s="6" t="s">
        <v>16765</v>
      </c>
      <c r="AZ2419" s="6" t="s">
        <v>16958</v>
      </c>
      <c r="BA2419" s="6" t="s">
        <v>16765</v>
      </c>
      <c r="BB2419" s="6" t="s">
        <v>16959</v>
      </c>
      <c r="BC2419" s="6" t="s">
        <v>16765</v>
      </c>
      <c r="BD2419" s="6" t="s">
        <v>16960</v>
      </c>
      <c r="BE2419" s="6" t="s">
        <v>16961</v>
      </c>
      <c r="BF2419" s="6" t="s">
        <v>13575</v>
      </c>
      <c r="BG2419" s="6" t="s">
        <v>13575</v>
      </c>
      <c r="BH2419" s="6" t="s">
        <v>16959</v>
      </c>
      <c r="BI2419">
        <v>0</v>
      </c>
      <c r="BJ2419" s="6" t="s">
        <v>16958</v>
      </c>
      <c r="BK2419">
        <v>0</v>
      </c>
      <c r="BL2419" s="6" t="s">
        <v>315</v>
      </c>
      <c r="BM2419" s="56">
        <f>COUNTIF($B$2:B2419,B2419)</f>
        <v>9</v>
      </c>
      <c r="BN2419" s="6" t="str">
        <f t="shared" si="37"/>
        <v>17526-9</v>
      </c>
    </row>
    <row r="2420" spans="1:66" x14ac:dyDescent="0.25">
      <c r="A2420">
        <v>1</v>
      </c>
      <c r="B2420">
        <v>17526</v>
      </c>
      <c r="C2420" s="6" t="s">
        <v>17110</v>
      </c>
      <c r="D2420">
        <v>5</v>
      </c>
      <c r="E2420">
        <v>3</v>
      </c>
      <c r="F2420">
        <v>30</v>
      </c>
      <c r="G2420">
        <v>309</v>
      </c>
      <c r="H2420" s="6" t="s">
        <v>16943</v>
      </c>
      <c r="I2420">
        <v>1</v>
      </c>
      <c r="J2420">
        <v>55364</v>
      </c>
      <c r="K2420">
        <v>7</v>
      </c>
      <c r="L2420" s="55">
        <v>44260</v>
      </c>
      <c r="M2420" s="6" t="s">
        <v>16765</v>
      </c>
      <c r="N2420" s="55">
        <v>44625</v>
      </c>
      <c r="O2420">
        <v>104825</v>
      </c>
      <c r="P2420" s="6" t="s">
        <v>16797</v>
      </c>
      <c r="Q2420" s="6" t="s">
        <v>16973</v>
      </c>
      <c r="R2420">
        <v>1</v>
      </c>
      <c r="S2420">
        <v>0</v>
      </c>
      <c r="T2420">
        <v>-1</v>
      </c>
      <c r="U2420">
        <v>700</v>
      </c>
      <c r="V2420" s="6" t="s">
        <v>17183</v>
      </c>
      <c r="W2420" s="6" t="s">
        <v>16946</v>
      </c>
      <c r="X2420" s="55">
        <v>44669</v>
      </c>
      <c r="Y2420">
        <v>30000</v>
      </c>
      <c r="Z2420">
        <v>33226.980000000003</v>
      </c>
      <c r="AA2420" s="6" t="s">
        <v>16885</v>
      </c>
      <c r="AB2420" s="6" t="s">
        <v>16947</v>
      </c>
      <c r="AD2420" s="6" t="s">
        <v>16765</v>
      </c>
      <c r="AE2420">
        <v>52954</v>
      </c>
      <c r="AF2420">
        <v>47878</v>
      </c>
      <c r="AG2420" s="6" t="s">
        <v>16973</v>
      </c>
      <c r="AH2420" s="6" t="s">
        <v>16950</v>
      </c>
      <c r="AI2420" s="6" t="s">
        <v>16951</v>
      </c>
      <c r="AJ2420" s="6" t="s">
        <v>16765</v>
      </c>
      <c r="AK2420" s="6" t="s">
        <v>16765</v>
      </c>
      <c r="AL2420" s="6" t="s">
        <v>16765</v>
      </c>
      <c r="AM2420" s="6" t="s">
        <v>16952</v>
      </c>
      <c r="AN2420">
        <v>0</v>
      </c>
      <c r="AO2420" s="55">
        <v>44669</v>
      </c>
      <c r="AP2420" s="6" t="s">
        <v>16953</v>
      </c>
      <c r="AQ2420">
        <v>0</v>
      </c>
      <c r="AR2420" s="6" t="s">
        <v>17184</v>
      </c>
      <c r="AS2420" s="6" t="s">
        <v>17002</v>
      </c>
      <c r="AT2420" s="6" t="s">
        <v>16947</v>
      </c>
      <c r="AU2420">
        <v>0</v>
      </c>
      <c r="AV2420">
        <v>0</v>
      </c>
      <c r="AW2420" s="6" t="s">
        <v>16956</v>
      </c>
      <c r="AX2420" s="6" t="s">
        <v>17608</v>
      </c>
      <c r="AY2420" s="6" t="s">
        <v>16765</v>
      </c>
      <c r="AZ2420" s="6" t="s">
        <v>16958</v>
      </c>
      <c r="BA2420" s="6" t="s">
        <v>16765</v>
      </c>
      <c r="BB2420" s="6" t="s">
        <v>16959</v>
      </c>
      <c r="BC2420" s="6" t="s">
        <v>16765</v>
      </c>
      <c r="BD2420" s="6" t="s">
        <v>16960</v>
      </c>
      <c r="BE2420" s="6" t="s">
        <v>16961</v>
      </c>
      <c r="BF2420" s="6" t="s">
        <v>13575</v>
      </c>
      <c r="BG2420" s="6" t="s">
        <v>13575</v>
      </c>
      <c r="BH2420" s="6" t="s">
        <v>16959</v>
      </c>
      <c r="BI2420">
        <v>0</v>
      </c>
      <c r="BJ2420" s="6" t="s">
        <v>16958</v>
      </c>
      <c r="BK2420">
        <v>0</v>
      </c>
      <c r="BL2420" s="6" t="s">
        <v>315</v>
      </c>
      <c r="BM2420" s="56">
        <f>COUNTIF($B$2:B2420,B2420)</f>
        <v>10</v>
      </c>
      <c r="BN2420" s="6" t="str">
        <f t="shared" si="37"/>
        <v>17526-10</v>
      </c>
    </row>
    <row r="2421" spans="1:66" x14ac:dyDescent="0.25">
      <c r="A2421">
        <v>1</v>
      </c>
      <c r="B2421">
        <v>17526</v>
      </c>
      <c r="C2421" s="6" t="s">
        <v>17110</v>
      </c>
      <c r="D2421">
        <v>5</v>
      </c>
      <c r="E2421">
        <v>3</v>
      </c>
      <c r="F2421">
        <v>30</v>
      </c>
      <c r="G2421">
        <v>309</v>
      </c>
      <c r="H2421" s="6" t="s">
        <v>16943</v>
      </c>
      <c r="I2421">
        <v>1</v>
      </c>
      <c r="J2421">
        <v>55362</v>
      </c>
      <c r="K2421">
        <v>7</v>
      </c>
      <c r="L2421" s="55">
        <v>44260</v>
      </c>
      <c r="M2421" s="6" t="s">
        <v>16765</v>
      </c>
      <c r="N2421" s="55">
        <v>44625</v>
      </c>
      <c r="O2421">
        <v>2000136</v>
      </c>
      <c r="P2421" s="6" t="s">
        <v>16809</v>
      </c>
      <c r="Q2421" s="6" t="s">
        <v>16973</v>
      </c>
      <c r="R2421">
        <v>1</v>
      </c>
      <c r="S2421">
        <v>0</v>
      </c>
      <c r="T2421">
        <v>-1</v>
      </c>
      <c r="U2421">
        <v>2750</v>
      </c>
      <c r="V2421" s="6" t="s">
        <v>16974</v>
      </c>
      <c r="W2421" s="6" t="s">
        <v>16946</v>
      </c>
      <c r="X2421" s="55">
        <v>44669</v>
      </c>
      <c r="Y2421">
        <v>30000</v>
      </c>
      <c r="Z2421">
        <v>33226.980000000003</v>
      </c>
      <c r="AA2421" s="6" t="s">
        <v>16885</v>
      </c>
      <c r="AB2421" s="6" t="s">
        <v>16947</v>
      </c>
      <c r="AD2421" s="6" t="s">
        <v>16765</v>
      </c>
      <c r="AE2421">
        <v>52952</v>
      </c>
      <c r="AF2421">
        <v>47879</v>
      </c>
      <c r="AG2421" s="6" t="s">
        <v>16973</v>
      </c>
      <c r="AH2421" s="6" t="s">
        <v>16950</v>
      </c>
      <c r="AI2421" s="6" t="s">
        <v>16951</v>
      </c>
      <c r="AJ2421" s="6" t="s">
        <v>16765</v>
      </c>
      <c r="AK2421" s="6" t="s">
        <v>16765</v>
      </c>
      <c r="AL2421" s="6" t="s">
        <v>16765</v>
      </c>
      <c r="AM2421" s="6" t="s">
        <v>16952</v>
      </c>
      <c r="AN2421">
        <v>0</v>
      </c>
      <c r="AO2421" s="55">
        <v>44669</v>
      </c>
      <c r="AP2421" s="6" t="s">
        <v>16953</v>
      </c>
      <c r="AQ2421">
        <v>0</v>
      </c>
      <c r="AR2421" s="6" t="s">
        <v>16975</v>
      </c>
      <c r="AS2421" s="6" t="s">
        <v>16955</v>
      </c>
      <c r="AT2421" s="6" t="s">
        <v>16947</v>
      </c>
      <c r="AU2421">
        <v>0</v>
      </c>
      <c r="AV2421">
        <v>0</v>
      </c>
      <c r="AW2421" s="6" t="s">
        <v>16956</v>
      </c>
      <c r="AX2421" s="6" t="s">
        <v>17608</v>
      </c>
      <c r="AY2421" s="6" t="s">
        <v>16765</v>
      </c>
      <c r="AZ2421" s="6" t="s">
        <v>16958</v>
      </c>
      <c r="BA2421" s="6" t="s">
        <v>16765</v>
      </c>
      <c r="BB2421" s="6" t="s">
        <v>16959</v>
      </c>
      <c r="BC2421" s="6" t="s">
        <v>16765</v>
      </c>
      <c r="BD2421" s="6" t="s">
        <v>16960</v>
      </c>
      <c r="BE2421" s="6" t="s">
        <v>16961</v>
      </c>
      <c r="BF2421" s="6" t="s">
        <v>13575</v>
      </c>
      <c r="BG2421" s="6" t="s">
        <v>13575</v>
      </c>
      <c r="BH2421" s="6" t="s">
        <v>16959</v>
      </c>
      <c r="BI2421">
        <v>0</v>
      </c>
      <c r="BJ2421" s="6" t="s">
        <v>16958</v>
      </c>
      <c r="BK2421">
        <v>0</v>
      </c>
      <c r="BL2421" s="6" t="s">
        <v>315</v>
      </c>
      <c r="BM2421" s="56">
        <f>COUNTIF($B$2:B2421,B2421)</f>
        <v>11</v>
      </c>
      <c r="BN2421" s="6" t="str">
        <f t="shared" si="37"/>
        <v>17526-11</v>
      </c>
    </row>
    <row r="2422" spans="1:66" x14ac:dyDescent="0.25">
      <c r="A2422">
        <v>1</v>
      </c>
      <c r="B2422">
        <v>17527</v>
      </c>
      <c r="C2422" s="6" t="s">
        <v>20532</v>
      </c>
      <c r="D2422">
        <v>5</v>
      </c>
      <c r="E2422">
        <v>2</v>
      </c>
      <c r="F2422">
        <v>20</v>
      </c>
      <c r="G2422">
        <v>202</v>
      </c>
      <c r="H2422" s="6" t="s">
        <v>17007</v>
      </c>
      <c r="I2422">
        <v>1</v>
      </c>
      <c r="J2422">
        <v>139177</v>
      </c>
      <c r="K2422">
        <v>7</v>
      </c>
      <c r="L2422" s="55">
        <v>44424</v>
      </c>
      <c r="M2422" s="6" t="s">
        <v>16765</v>
      </c>
      <c r="N2422" s="55">
        <v>44789</v>
      </c>
      <c r="O2422">
        <v>217289</v>
      </c>
      <c r="P2422" s="6" t="s">
        <v>16771</v>
      </c>
      <c r="Q2422" s="6" t="s">
        <v>20533</v>
      </c>
      <c r="R2422">
        <v>1</v>
      </c>
      <c r="S2422">
        <v>0</v>
      </c>
      <c r="T2422">
        <v>-1</v>
      </c>
      <c r="U2422">
        <v>1159.19</v>
      </c>
      <c r="V2422" s="6" t="s">
        <v>16945</v>
      </c>
      <c r="W2422" s="6" t="s">
        <v>16946</v>
      </c>
      <c r="X2422" s="55">
        <v>44665</v>
      </c>
      <c r="Y2422">
        <v>10000</v>
      </c>
      <c r="Z2422">
        <v>0</v>
      </c>
      <c r="AA2422" s="6" t="s">
        <v>16765</v>
      </c>
      <c r="AB2422" s="6" t="s">
        <v>16947</v>
      </c>
      <c r="AD2422" s="6" t="s">
        <v>16948</v>
      </c>
      <c r="AE2422">
        <v>53396</v>
      </c>
      <c r="AF2422">
        <v>48245</v>
      </c>
      <c r="AG2422" s="6" t="s">
        <v>16949</v>
      </c>
      <c r="AH2422" s="6" t="s">
        <v>16950</v>
      </c>
      <c r="AI2422" s="6" t="s">
        <v>16951</v>
      </c>
      <c r="AJ2422" s="6" t="s">
        <v>16765</v>
      </c>
      <c r="AK2422" s="6" t="s">
        <v>16765</v>
      </c>
      <c r="AL2422" s="6" t="s">
        <v>16765</v>
      </c>
      <c r="AM2422" s="6" t="s">
        <v>16952</v>
      </c>
      <c r="AN2422">
        <v>0</v>
      </c>
      <c r="AO2422" s="55">
        <v>44665</v>
      </c>
      <c r="AP2422" s="6" t="s">
        <v>16953</v>
      </c>
      <c r="AQ2422">
        <v>0</v>
      </c>
      <c r="AR2422" s="6" t="s">
        <v>16954</v>
      </c>
      <c r="AS2422" s="6" t="s">
        <v>16955</v>
      </c>
      <c r="AT2422" s="6" t="s">
        <v>16947</v>
      </c>
      <c r="AU2422">
        <v>0</v>
      </c>
      <c r="AV2422">
        <v>0</v>
      </c>
      <c r="AW2422" s="6" t="s">
        <v>16956</v>
      </c>
      <c r="AX2422" s="6" t="s">
        <v>18204</v>
      </c>
      <c r="AY2422" s="6" t="s">
        <v>16765</v>
      </c>
      <c r="AZ2422" s="6" t="s">
        <v>16958</v>
      </c>
      <c r="BA2422" s="6" t="s">
        <v>16765</v>
      </c>
      <c r="BB2422" s="6" t="s">
        <v>16959</v>
      </c>
      <c r="BC2422" s="6" t="s">
        <v>16765</v>
      </c>
      <c r="BD2422" s="6" t="s">
        <v>16960</v>
      </c>
      <c r="BE2422" s="6" t="s">
        <v>16961</v>
      </c>
      <c r="BF2422" s="6" t="s">
        <v>13575</v>
      </c>
      <c r="BG2422" s="6" t="s">
        <v>13575</v>
      </c>
      <c r="BH2422" s="6" t="s">
        <v>16959</v>
      </c>
      <c r="BI2422">
        <v>0</v>
      </c>
      <c r="BJ2422" s="6" t="s">
        <v>16958</v>
      </c>
      <c r="BK2422">
        <v>0</v>
      </c>
      <c r="BL2422" s="6" t="s">
        <v>315</v>
      </c>
      <c r="BM2422" s="56">
        <f>COUNTIF($B$2:B2422,B2422)</f>
        <v>1</v>
      </c>
      <c r="BN2422" s="6" t="str">
        <f t="shared" si="37"/>
        <v>17527-1</v>
      </c>
    </row>
    <row r="2423" spans="1:66" x14ac:dyDescent="0.25">
      <c r="A2423">
        <v>1</v>
      </c>
      <c r="B2423">
        <v>17529</v>
      </c>
      <c r="C2423" s="6" t="s">
        <v>20534</v>
      </c>
      <c r="D2423">
        <v>5</v>
      </c>
      <c r="E2423">
        <v>1</v>
      </c>
      <c r="F2423">
        <v>10</v>
      </c>
      <c r="G2423">
        <v>107</v>
      </c>
      <c r="H2423" s="6" t="s">
        <v>16963</v>
      </c>
      <c r="I2423">
        <v>1</v>
      </c>
      <c r="J2423">
        <v>38327</v>
      </c>
      <c r="K2423">
        <v>7</v>
      </c>
      <c r="L2423" s="55">
        <v>44231</v>
      </c>
      <c r="M2423" s="6" t="s">
        <v>16765</v>
      </c>
      <c r="N2423" s="55">
        <v>44596</v>
      </c>
      <c r="O2423">
        <v>118784</v>
      </c>
      <c r="P2423" s="6" t="s">
        <v>16764</v>
      </c>
      <c r="Q2423" s="6" t="s">
        <v>20535</v>
      </c>
      <c r="R2423">
        <v>1</v>
      </c>
      <c r="S2423">
        <v>0</v>
      </c>
      <c r="T2423">
        <v>-1</v>
      </c>
      <c r="U2423">
        <v>1651</v>
      </c>
      <c r="V2423" s="6" t="s">
        <v>16945</v>
      </c>
      <c r="W2423" s="6" t="s">
        <v>16946</v>
      </c>
      <c r="X2423" s="55">
        <v>44663</v>
      </c>
      <c r="Y2423">
        <v>60000</v>
      </c>
      <c r="Z2423">
        <v>3304.72</v>
      </c>
      <c r="AA2423" s="6" t="s">
        <v>16965</v>
      </c>
      <c r="AB2423" s="6" t="s">
        <v>16947</v>
      </c>
      <c r="AD2423" s="6" t="s">
        <v>16948</v>
      </c>
      <c r="AE2423">
        <v>52862</v>
      </c>
      <c r="AF2423">
        <v>47812</v>
      </c>
      <c r="AG2423" s="6" t="s">
        <v>16949</v>
      </c>
      <c r="AH2423" s="6" t="s">
        <v>16950</v>
      </c>
      <c r="AI2423" s="6" t="s">
        <v>16951</v>
      </c>
      <c r="AJ2423" s="6" t="s">
        <v>16765</v>
      </c>
      <c r="AK2423" s="6" t="s">
        <v>16765</v>
      </c>
      <c r="AL2423" s="6" t="s">
        <v>16765</v>
      </c>
      <c r="AM2423" s="6" t="s">
        <v>16952</v>
      </c>
      <c r="AN2423">
        <v>0</v>
      </c>
      <c r="AO2423" s="55">
        <v>44663</v>
      </c>
      <c r="AP2423" s="6" t="s">
        <v>16953</v>
      </c>
      <c r="AQ2423">
        <v>0</v>
      </c>
      <c r="AR2423" s="6" t="s">
        <v>16954</v>
      </c>
      <c r="AS2423" s="6" t="s">
        <v>16955</v>
      </c>
      <c r="AT2423" s="6" t="s">
        <v>16947</v>
      </c>
      <c r="AU2423">
        <v>0</v>
      </c>
      <c r="AV2423">
        <v>0</v>
      </c>
      <c r="AW2423" s="6" t="s">
        <v>16956</v>
      </c>
      <c r="AX2423" s="6" t="s">
        <v>18926</v>
      </c>
      <c r="AY2423" s="6" t="s">
        <v>16765</v>
      </c>
      <c r="AZ2423" s="6" t="s">
        <v>16958</v>
      </c>
      <c r="BA2423" s="6" t="s">
        <v>16765</v>
      </c>
      <c r="BB2423" s="6" t="s">
        <v>16959</v>
      </c>
      <c r="BC2423" s="6" t="s">
        <v>16765</v>
      </c>
      <c r="BD2423" s="6" t="s">
        <v>16960</v>
      </c>
      <c r="BE2423" s="6" t="s">
        <v>16961</v>
      </c>
      <c r="BF2423" s="6" t="s">
        <v>13575</v>
      </c>
      <c r="BG2423" s="6" t="s">
        <v>13575</v>
      </c>
      <c r="BH2423" s="6" t="s">
        <v>16959</v>
      </c>
      <c r="BI2423">
        <v>0</v>
      </c>
      <c r="BJ2423" s="6" t="s">
        <v>16958</v>
      </c>
      <c r="BK2423">
        <v>0</v>
      </c>
      <c r="BL2423" s="6" t="s">
        <v>315</v>
      </c>
      <c r="BM2423" s="56">
        <f>COUNTIF($B$2:B2423,B2423)</f>
        <v>1</v>
      </c>
      <c r="BN2423" s="6" t="str">
        <f t="shared" si="37"/>
        <v>17529-1</v>
      </c>
    </row>
    <row r="2424" spans="1:66" x14ac:dyDescent="0.25">
      <c r="A2424">
        <v>1</v>
      </c>
      <c r="B2424">
        <v>17529</v>
      </c>
      <c r="C2424" s="6" t="s">
        <v>20534</v>
      </c>
      <c r="D2424">
        <v>5</v>
      </c>
      <c r="E2424">
        <v>1</v>
      </c>
      <c r="F2424">
        <v>10</v>
      </c>
      <c r="G2424">
        <v>107</v>
      </c>
      <c r="H2424" s="6" t="s">
        <v>16963</v>
      </c>
      <c r="I2424">
        <v>1</v>
      </c>
      <c r="J2424">
        <v>241268</v>
      </c>
      <c r="K2424">
        <v>7</v>
      </c>
      <c r="L2424" s="55">
        <v>44607</v>
      </c>
      <c r="M2424" s="6" t="s">
        <v>16765</v>
      </c>
      <c r="N2424" s="55">
        <v>44972</v>
      </c>
      <c r="O2424">
        <v>628699</v>
      </c>
      <c r="P2424" s="6" t="s">
        <v>16777</v>
      </c>
      <c r="Q2424" s="6" t="s">
        <v>20536</v>
      </c>
      <c r="R2424">
        <v>1</v>
      </c>
      <c r="S2424">
        <v>0</v>
      </c>
      <c r="T2424">
        <v>-1</v>
      </c>
      <c r="U2424">
        <v>1687</v>
      </c>
      <c r="V2424" s="6" t="s">
        <v>16945</v>
      </c>
      <c r="W2424" s="6" t="s">
        <v>16946</v>
      </c>
      <c r="X2424" s="55">
        <v>44663</v>
      </c>
      <c r="Y2424">
        <v>60000</v>
      </c>
      <c r="Z2424">
        <v>3304.72</v>
      </c>
      <c r="AA2424" s="6" t="s">
        <v>16965</v>
      </c>
      <c r="AB2424" s="6" t="s">
        <v>16947</v>
      </c>
      <c r="AD2424" s="6" t="s">
        <v>16948</v>
      </c>
      <c r="AE2424">
        <v>54027</v>
      </c>
      <c r="AF2424">
        <v>48794</v>
      </c>
      <c r="AG2424" s="6" t="s">
        <v>16949</v>
      </c>
      <c r="AH2424" s="6" t="s">
        <v>16950</v>
      </c>
      <c r="AI2424" s="6" t="s">
        <v>16951</v>
      </c>
      <c r="AJ2424" s="6" t="s">
        <v>16765</v>
      </c>
      <c r="AK2424" s="6" t="s">
        <v>16765</v>
      </c>
      <c r="AL2424" s="6" t="s">
        <v>16765</v>
      </c>
      <c r="AM2424" s="6" t="s">
        <v>16952</v>
      </c>
      <c r="AN2424">
        <v>0</v>
      </c>
      <c r="AO2424" s="55">
        <v>44663</v>
      </c>
      <c r="AP2424" s="6" t="s">
        <v>16953</v>
      </c>
      <c r="AQ2424">
        <v>0</v>
      </c>
      <c r="AR2424" s="6" t="s">
        <v>16997</v>
      </c>
      <c r="AS2424" s="6" t="s">
        <v>16955</v>
      </c>
      <c r="AT2424" s="6" t="s">
        <v>16947</v>
      </c>
      <c r="AU2424">
        <v>0</v>
      </c>
      <c r="AV2424">
        <v>0</v>
      </c>
      <c r="AW2424" s="6" t="s">
        <v>16956</v>
      </c>
      <c r="AX2424" s="6" t="s">
        <v>16765</v>
      </c>
      <c r="AY2424" s="6" t="s">
        <v>16765</v>
      </c>
      <c r="AZ2424" s="6" t="s">
        <v>16958</v>
      </c>
      <c r="BA2424" s="6" t="s">
        <v>16765</v>
      </c>
      <c r="BB2424" s="6" t="s">
        <v>16959</v>
      </c>
      <c r="BC2424" s="6" t="s">
        <v>16765</v>
      </c>
      <c r="BD2424" s="6" t="s">
        <v>16960</v>
      </c>
      <c r="BE2424" s="6" t="s">
        <v>16961</v>
      </c>
      <c r="BF2424" s="6" t="s">
        <v>13575</v>
      </c>
      <c r="BG2424" s="6" t="s">
        <v>13575</v>
      </c>
      <c r="BH2424" s="6" t="s">
        <v>16959</v>
      </c>
      <c r="BI2424">
        <v>0</v>
      </c>
      <c r="BJ2424" s="6" t="s">
        <v>16958</v>
      </c>
      <c r="BK2424">
        <v>0</v>
      </c>
      <c r="BL2424" s="6" t="s">
        <v>315</v>
      </c>
      <c r="BM2424" s="56">
        <f>COUNTIF($B$2:B2424,B2424)</f>
        <v>2</v>
      </c>
      <c r="BN2424" s="6" t="str">
        <f t="shared" si="37"/>
        <v>17529-2</v>
      </c>
    </row>
    <row r="2425" spans="1:66" x14ac:dyDescent="0.25">
      <c r="A2425">
        <v>1</v>
      </c>
      <c r="B2425">
        <v>17530</v>
      </c>
      <c r="C2425" s="6" t="s">
        <v>20537</v>
      </c>
      <c r="D2425">
        <v>5</v>
      </c>
      <c r="E2425">
        <v>1</v>
      </c>
      <c r="F2425">
        <v>10</v>
      </c>
      <c r="G2425">
        <v>103</v>
      </c>
      <c r="H2425" s="6" t="s">
        <v>17007</v>
      </c>
      <c r="I2425">
        <v>1</v>
      </c>
      <c r="J2425">
        <v>72938</v>
      </c>
      <c r="K2425">
        <v>7</v>
      </c>
      <c r="L2425" s="55">
        <v>44298</v>
      </c>
      <c r="M2425" s="6" t="s">
        <v>16765</v>
      </c>
      <c r="N2425" s="55">
        <v>44663</v>
      </c>
      <c r="O2425">
        <v>118784</v>
      </c>
      <c r="P2425" s="6" t="s">
        <v>16764</v>
      </c>
      <c r="Q2425" s="6" t="s">
        <v>20538</v>
      </c>
      <c r="R2425">
        <v>1</v>
      </c>
      <c r="S2425">
        <v>0</v>
      </c>
      <c r="T2425">
        <v>-1</v>
      </c>
      <c r="U2425">
        <v>1651</v>
      </c>
      <c r="V2425" s="6" t="s">
        <v>16945</v>
      </c>
      <c r="W2425" s="6" t="s">
        <v>16946</v>
      </c>
      <c r="X2425" s="55">
        <v>44669</v>
      </c>
      <c r="Y2425">
        <v>80000</v>
      </c>
      <c r="Z2425">
        <v>1247.24</v>
      </c>
      <c r="AA2425" s="6" t="s">
        <v>16885</v>
      </c>
      <c r="AB2425" s="6" t="s">
        <v>16947</v>
      </c>
      <c r="AD2425" s="6" t="s">
        <v>16948</v>
      </c>
      <c r="AE2425">
        <v>53062</v>
      </c>
      <c r="AF2425">
        <v>47972</v>
      </c>
      <c r="AG2425" s="6" t="s">
        <v>16949</v>
      </c>
      <c r="AH2425" s="6" t="s">
        <v>16950</v>
      </c>
      <c r="AI2425" s="6" t="s">
        <v>16951</v>
      </c>
      <c r="AJ2425" s="6" t="s">
        <v>16765</v>
      </c>
      <c r="AK2425" s="6" t="s">
        <v>16765</v>
      </c>
      <c r="AL2425" s="6" t="s">
        <v>16765</v>
      </c>
      <c r="AM2425" s="6" t="s">
        <v>16952</v>
      </c>
      <c r="AN2425">
        <v>0</v>
      </c>
      <c r="AO2425" s="55">
        <v>44669</v>
      </c>
      <c r="AP2425" s="6" t="s">
        <v>16953</v>
      </c>
      <c r="AQ2425">
        <v>0</v>
      </c>
      <c r="AR2425" s="6" t="s">
        <v>16954</v>
      </c>
      <c r="AS2425" s="6" t="s">
        <v>16955</v>
      </c>
      <c r="AT2425" s="6" t="s">
        <v>16947</v>
      </c>
      <c r="AU2425">
        <v>0</v>
      </c>
      <c r="AV2425">
        <v>0</v>
      </c>
      <c r="AW2425" s="6" t="s">
        <v>16956</v>
      </c>
      <c r="AX2425" s="6" t="s">
        <v>18104</v>
      </c>
      <c r="AY2425" s="6" t="s">
        <v>16765</v>
      </c>
      <c r="AZ2425" s="6" t="s">
        <v>16958</v>
      </c>
      <c r="BA2425" s="6" t="s">
        <v>16765</v>
      </c>
      <c r="BB2425" s="6" t="s">
        <v>16959</v>
      </c>
      <c r="BC2425" s="6" t="s">
        <v>16765</v>
      </c>
      <c r="BD2425" s="6" t="s">
        <v>16960</v>
      </c>
      <c r="BE2425" s="6" t="s">
        <v>16961</v>
      </c>
      <c r="BF2425" s="6" t="s">
        <v>13575</v>
      </c>
      <c r="BG2425" s="6" t="s">
        <v>13575</v>
      </c>
      <c r="BH2425" s="6" t="s">
        <v>16959</v>
      </c>
      <c r="BI2425">
        <v>0</v>
      </c>
      <c r="BJ2425" s="6" t="s">
        <v>16958</v>
      </c>
      <c r="BK2425">
        <v>0</v>
      </c>
      <c r="BL2425" s="6" t="s">
        <v>315</v>
      </c>
      <c r="BM2425" s="56">
        <f>COUNTIF($B$2:B2425,B2425)</f>
        <v>1</v>
      </c>
      <c r="BN2425" s="6" t="str">
        <f t="shared" si="37"/>
        <v>17530-1</v>
      </c>
    </row>
    <row r="2426" spans="1:66" x14ac:dyDescent="0.25">
      <c r="A2426">
        <v>1</v>
      </c>
      <c r="B2426">
        <v>17530</v>
      </c>
      <c r="C2426" s="6" t="s">
        <v>20537</v>
      </c>
      <c r="D2426">
        <v>5</v>
      </c>
      <c r="E2426">
        <v>1</v>
      </c>
      <c r="F2426">
        <v>10</v>
      </c>
      <c r="G2426">
        <v>103</v>
      </c>
      <c r="H2426" s="6" t="s">
        <v>17007</v>
      </c>
      <c r="I2426">
        <v>1</v>
      </c>
      <c r="J2426">
        <v>72939</v>
      </c>
      <c r="K2426">
        <v>7</v>
      </c>
      <c r="L2426" s="55">
        <v>44298</v>
      </c>
      <c r="M2426" s="6" t="s">
        <v>16765</v>
      </c>
      <c r="N2426" s="55">
        <v>44663</v>
      </c>
      <c r="O2426">
        <v>118784</v>
      </c>
      <c r="P2426" s="6" t="s">
        <v>16764</v>
      </c>
      <c r="Q2426" s="6" t="s">
        <v>20539</v>
      </c>
      <c r="R2426">
        <v>1</v>
      </c>
      <c r="S2426">
        <v>0</v>
      </c>
      <c r="T2426">
        <v>-1</v>
      </c>
      <c r="U2426">
        <v>1651</v>
      </c>
      <c r="V2426" s="6" t="s">
        <v>16945</v>
      </c>
      <c r="W2426" s="6" t="s">
        <v>16946</v>
      </c>
      <c r="X2426" s="55">
        <v>44669</v>
      </c>
      <c r="Y2426">
        <v>80000</v>
      </c>
      <c r="Z2426">
        <v>1247.24</v>
      </c>
      <c r="AA2426" s="6" t="s">
        <v>16885</v>
      </c>
      <c r="AB2426" s="6" t="s">
        <v>16947</v>
      </c>
      <c r="AD2426" s="6" t="s">
        <v>16948</v>
      </c>
      <c r="AE2426">
        <v>53063</v>
      </c>
      <c r="AF2426">
        <v>47973</v>
      </c>
      <c r="AG2426" s="6" t="s">
        <v>16949</v>
      </c>
      <c r="AH2426" s="6" t="s">
        <v>16950</v>
      </c>
      <c r="AI2426" s="6" t="s">
        <v>16951</v>
      </c>
      <c r="AJ2426" s="6" t="s">
        <v>16765</v>
      </c>
      <c r="AK2426" s="6" t="s">
        <v>16765</v>
      </c>
      <c r="AL2426" s="6" t="s">
        <v>16765</v>
      </c>
      <c r="AM2426" s="6" t="s">
        <v>16952</v>
      </c>
      <c r="AN2426">
        <v>0</v>
      </c>
      <c r="AO2426" s="55">
        <v>44669</v>
      </c>
      <c r="AP2426" s="6" t="s">
        <v>16953</v>
      </c>
      <c r="AQ2426">
        <v>0</v>
      </c>
      <c r="AR2426" s="6" t="s">
        <v>16954</v>
      </c>
      <c r="AS2426" s="6" t="s">
        <v>16955</v>
      </c>
      <c r="AT2426" s="6" t="s">
        <v>16947</v>
      </c>
      <c r="AU2426">
        <v>0</v>
      </c>
      <c r="AV2426">
        <v>0</v>
      </c>
      <c r="AW2426" s="6" t="s">
        <v>16956</v>
      </c>
      <c r="AX2426" s="6" t="s">
        <v>18104</v>
      </c>
      <c r="AY2426" s="6" t="s">
        <v>16765</v>
      </c>
      <c r="AZ2426" s="6" t="s">
        <v>16958</v>
      </c>
      <c r="BA2426" s="6" t="s">
        <v>16765</v>
      </c>
      <c r="BB2426" s="6" t="s">
        <v>16959</v>
      </c>
      <c r="BC2426" s="6" t="s">
        <v>16765</v>
      </c>
      <c r="BD2426" s="6" t="s">
        <v>16960</v>
      </c>
      <c r="BE2426" s="6" t="s">
        <v>16961</v>
      </c>
      <c r="BF2426" s="6" t="s">
        <v>13575</v>
      </c>
      <c r="BG2426" s="6" t="s">
        <v>13575</v>
      </c>
      <c r="BH2426" s="6" t="s">
        <v>16959</v>
      </c>
      <c r="BI2426">
        <v>0</v>
      </c>
      <c r="BJ2426" s="6" t="s">
        <v>16958</v>
      </c>
      <c r="BK2426">
        <v>0</v>
      </c>
      <c r="BL2426" s="6" t="s">
        <v>315</v>
      </c>
      <c r="BM2426" s="56">
        <f>COUNTIF($B$2:B2426,B2426)</f>
        <v>2</v>
      </c>
      <c r="BN2426" s="6" t="str">
        <f t="shared" si="37"/>
        <v>17530-2</v>
      </c>
    </row>
    <row r="2427" spans="1:66" x14ac:dyDescent="0.25">
      <c r="A2427">
        <v>1</v>
      </c>
      <c r="B2427">
        <v>17530</v>
      </c>
      <c r="C2427" s="6" t="s">
        <v>20537</v>
      </c>
      <c r="D2427">
        <v>5</v>
      </c>
      <c r="E2427">
        <v>1</v>
      </c>
      <c r="F2427">
        <v>10</v>
      </c>
      <c r="G2427">
        <v>103</v>
      </c>
      <c r="H2427" s="6" t="s">
        <v>17007</v>
      </c>
      <c r="I2427">
        <v>1</v>
      </c>
      <c r="J2427">
        <v>72940</v>
      </c>
      <c r="K2427">
        <v>7</v>
      </c>
      <c r="L2427" s="55">
        <v>44298</v>
      </c>
      <c r="M2427" s="6" t="s">
        <v>16765</v>
      </c>
      <c r="N2427" s="55">
        <v>44663</v>
      </c>
      <c r="O2427">
        <v>118784</v>
      </c>
      <c r="P2427" s="6" t="s">
        <v>16764</v>
      </c>
      <c r="Q2427" s="6" t="s">
        <v>20540</v>
      </c>
      <c r="R2427">
        <v>1</v>
      </c>
      <c r="S2427">
        <v>0</v>
      </c>
      <c r="T2427">
        <v>-1</v>
      </c>
      <c r="U2427">
        <v>1651</v>
      </c>
      <c r="V2427" s="6" t="s">
        <v>16945</v>
      </c>
      <c r="W2427" s="6" t="s">
        <v>16946</v>
      </c>
      <c r="X2427" s="55">
        <v>44669</v>
      </c>
      <c r="Y2427">
        <v>80000</v>
      </c>
      <c r="Z2427">
        <v>1247.24</v>
      </c>
      <c r="AA2427" s="6" t="s">
        <v>16885</v>
      </c>
      <c r="AB2427" s="6" t="s">
        <v>16947</v>
      </c>
      <c r="AD2427" s="6" t="s">
        <v>16948</v>
      </c>
      <c r="AE2427">
        <v>53064</v>
      </c>
      <c r="AF2427">
        <v>47974</v>
      </c>
      <c r="AG2427" s="6" t="s">
        <v>16949</v>
      </c>
      <c r="AH2427" s="6" t="s">
        <v>16950</v>
      </c>
      <c r="AI2427" s="6" t="s">
        <v>16951</v>
      </c>
      <c r="AJ2427" s="6" t="s">
        <v>16765</v>
      </c>
      <c r="AK2427" s="6" t="s">
        <v>16765</v>
      </c>
      <c r="AL2427" s="6" t="s">
        <v>16765</v>
      </c>
      <c r="AM2427" s="6" t="s">
        <v>16952</v>
      </c>
      <c r="AN2427">
        <v>0</v>
      </c>
      <c r="AO2427" s="55">
        <v>44669</v>
      </c>
      <c r="AP2427" s="6" t="s">
        <v>16953</v>
      </c>
      <c r="AQ2427">
        <v>0</v>
      </c>
      <c r="AR2427" s="6" t="s">
        <v>16954</v>
      </c>
      <c r="AS2427" s="6" t="s">
        <v>16955</v>
      </c>
      <c r="AT2427" s="6" t="s">
        <v>16947</v>
      </c>
      <c r="AU2427">
        <v>0</v>
      </c>
      <c r="AV2427">
        <v>0</v>
      </c>
      <c r="AW2427" s="6" t="s">
        <v>16956</v>
      </c>
      <c r="AX2427" s="6" t="s">
        <v>18104</v>
      </c>
      <c r="AY2427" s="6" t="s">
        <v>16765</v>
      </c>
      <c r="AZ2427" s="6" t="s">
        <v>16958</v>
      </c>
      <c r="BA2427" s="6" t="s">
        <v>16765</v>
      </c>
      <c r="BB2427" s="6" t="s">
        <v>16959</v>
      </c>
      <c r="BC2427" s="6" t="s">
        <v>16765</v>
      </c>
      <c r="BD2427" s="6" t="s">
        <v>16960</v>
      </c>
      <c r="BE2427" s="6" t="s">
        <v>16961</v>
      </c>
      <c r="BF2427" s="6" t="s">
        <v>13575</v>
      </c>
      <c r="BG2427" s="6" t="s">
        <v>13575</v>
      </c>
      <c r="BH2427" s="6" t="s">
        <v>16959</v>
      </c>
      <c r="BI2427">
        <v>0</v>
      </c>
      <c r="BJ2427" s="6" t="s">
        <v>16958</v>
      </c>
      <c r="BK2427">
        <v>0</v>
      </c>
      <c r="BL2427" s="6" t="s">
        <v>315</v>
      </c>
      <c r="BM2427" s="56">
        <f>COUNTIF($B$2:B2427,B2427)</f>
        <v>3</v>
      </c>
      <c r="BN2427" s="6" t="str">
        <f t="shared" si="37"/>
        <v>17530-3</v>
      </c>
    </row>
    <row r="2428" spans="1:66" x14ac:dyDescent="0.25">
      <c r="A2428">
        <v>1</v>
      </c>
      <c r="B2428">
        <v>17537</v>
      </c>
      <c r="C2428" s="6" t="s">
        <v>20541</v>
      </c>
      <c r="D2428">
        <v>5</v>
      </c>
      <c r="E2428">
        <v>1</v>
      </c>
      <c r="F2428">
        <v>10</v>
      </c>
      <c r="G2428">
        <v>102</v>
      </c>
      <c r="H2428" s="6" t="s">
        <v>17010</v>
      </c>
      <c r="I2428">
        <v>1</v>
      </c>
      <c r="J2428">
        <v>72941</v>
      </c>
      <c r="K2428">
        <v>7</v>
      </c>
      <c r="L2428" s="55">
        <v>44298</v>
      </c>
      <c r="M2428" s="6" t="s">
        <v>16765</v>
      </c>
      <c r="N2428" s="55">
        <v>44663</v>
      </c>
      <c r="O2428">
        <v>628699</v>
      </c>
      <c r="P2428" s="6" t="s">
        <v>16777</v>
      </c>
      <c r="Q2428" s="6" t="s">
        <v>20542</v>
      </c>
      <c r="R2428">
        <v>1</v>
      </c>
      <c r="S2428">
        <v>0</v>
      </c>
      <c r="T2428">
        <v>-1</v>
      </c>
      <c r="U2428">
        <v>1687</v>
      </c>
      <c r="V2428" s="6" t="s">
        <v>16945</v>
      </c>
      <c r="W2428" s="6" t="s">
        <v>16946</v>
      </c>
      <c r="X2428" s="55">
        <v>44599</v>
      </c>
      <c r="Y2428">
        <v>0</v>
      </c>
      <c r="Z2428">
        <v>0</v>
      </c>
      <c r="AA2428" s="6" t="s">
        <v>16765</v>
      </c>
      <c r="AB2428" s="6" t="s">
        <v>16947</v>
      </c>
      <c r="AD2428" s="6" t="s">
        <v>16948</v>
      </c>
      <c r="AE2428">
        <v>53065</v>
      </c>
      <c r="AF2428">
        <v>47975</v>
      </c>
      <c r="AG2428" s="6" t="s">
        <v>16949</v>
      </c>
      <c r="AH2428" s="6" t="s">
        <v>16950</v>
      </c>
      <c r="AI2428" s="6" t="s">
        <v>16951</v>
      </c>
      <c r="AJ2428" s="6" t="s">
        <v>16765</v>
      </c>
      <c r="AK2428" s="6" t="s">
        <v>16765</v>
      </c>
      <c r="AL2428" s="6" t="s">
        <v>16765</v>
      </c>
      <c r="AM2428" s="6" t="s">
        <v>16952</v>
      </c>
      <c r="AN2428">
        <v>0</v>
      </c>
      <c r="AO2428" s="55">
        <v>44599</v>
      </c>
      <c r="AP2428" s="6" t="s">
        <v>16953</v>
      </c>
      <c r="AQ2428">
        <v>0</v>
      </c>
      <c r="AR2428" s="6" t="s">
        <v>16997</v>
      </c>
      <c r="AS2428" s="6" t="s">
        <v>16955</v>
      </c>
      <c r="AT2428" s="6" t="s">
        <v>16947</v>
      </c>
      <c r="AU2428">
        <v>0</v>
      </c>
      <c r="AV2428">
        <v>0</v>
      </c>
      <c r="AW2428" s="6" t="s">
        <v>16956</v>
      </c>
      <c r="AX2428" s="6" t="s">
        <v>18104</v>
      </c>
      <c r="AY2428" s="6" t="s">
        <v>16765</v>
      </c>
      <c r="AZ2428" s="6" t="s">
        <v>16958</v>
      </c>
      <c r="BA2428" s="6" t="s">
        <v>16765</v>
      </c>
      <c r="BB2428" s="6" t="s">
        <v>16959</v>
      </c>
      <c r="BC2428" s="6" t="s">
        <v>16765</v>
      </c>
      <c r="BD2428" s="6" t="s">
        <v>16960</v>
      </c>
      <c r="BE2428" s="6" t="s">
        <v>16961</v>
      </c>
      <c r="BF2428" s="6" t="s">
        <v>13575</v>
      </c>
      <c r="BG2428" s="6" t="s">
        <v>13575</v>
      </c>
      <c r="BH2428" s="6" t="s">
        <v>16959</v>
      </c>
      <c r="BI2428">
        <v>0</v>
      </c>
      <c r="BJ2428" s="6" t="s">
        <v>16958</v>
      </c>
      <c r="BK2428">
        <v>0</v>
      </c>
      <c r="BL2428" s="6" t="s">
        <v>315</v>
      </c>
      <c r="BM2428" s="56">
        <f>COUNTIF($B$2:B2428,B2428)</f>
        <v>1</v>
      </c>
      <c r="BN2428" s="6" t="str">
        <f t="shared" si="37"/>
        <v>17537-1</v>
      </c>
    </row>
    <row r="2429" spans="1:66" x14ac:dyDescent="0.25">
      <c r="A2429">
        <v>1</v>
      </c>
      <c r="B2429">
        <v>17540</v>
      </c>
      <c r="C2429" s="6" t="s">
        <v>20543</v>
      </c>
      <c r="D2429">
        <v>5</v>
      </c>
      <c r="E2429">
        <v>1</v>
      </c>
      <c r="F2429">
        <v>10</v>
      </c>
      <c r="G2429">
        <v>104</v>
      </c>
      <c r="H2429" s="6" t="s">
        <v>16963</v>
      </c>
      <c r="I2429">
        <v>1</v>
      </c>
      <c r="J2429">
        <v>62960</v>
      </c>
      <c r="K2429">
        <v>7</v>
      </c>
      <c r="L2429" s="55">
        <v>44277</v>
      </c>
      <c r="M2429" s="6" t="s">
        <v>16765</v>
      </c>
      <c r="N2429" s="55">
        <v>44600</v>
      </c>
      <c r="O2429">
        <v>118750</v>
      </c>
      <c r="P2429" s="6" t="s">
        <v>16767</v>
      </c>
      <c r="Q2429" s="6" t="s">
        <v>20544</v>
      </c>
      <c r="R2429">
        <v>1</v>
      </c>
      <c r="S2429">
        <v>0</v>
      </c>
      <c r="T2429">
        <v>-1</v>
      </c>
      <c r="U2429">
        <v>1803.8</v>
      </c>
      <c r="V2429" s="6" t="s">
        <v>16945</v>
      </c>
      <c r="W2429" s="6" t="s">
        <v>16946</v>
      </c>
      <c r="X2429" s="55">
        <v>44663</v>
      </c>
      <c r="Y2429">
        <v>90000</v>
      </c>
      <c r="Z2429">
        <v>3192.74</v>
      </c>
      <c r="AA2429" s="6" t="s">
        <v>16965</v>
      </c>
      <c r="AB2429" s="6" t="s">
        <v>16947</v>
      </c>
      <c r="AD2429" s="6" t="s">
        <v>16948</v>
      </c>
      <c r="AE2429">
        <v>53020</v>
      </c>
      <c r="AF2429">
        <v>47935</v>
      </c>
      <c r="AG2429" s="6" t="s">
        <v>16949</v>
      </c>
      <c r="AH2429" s="6" t="s">
        <v>16950</v>
      </c>
      <c r="AI2429" s="6" t="s">
        <v>16951</v>
      </c>
      <c r="AJ2429" s="6" t="s">
        <v>16765</v>
      </c>
      <c r="AK2429" s="6" t="s">
        <v>16765</v>
      </c>
      <c r="AL2429" s="6" t="s">
        <v>16765</v>
      </c>
      <c r="AM2429" s="6" t="s">
        <v>16952</v>
      </c>
      <c r="AN2429">
        <v>0</v>
      </c>
      <c r="AO2429" s="55">
        <v>44663</v>
      </c>
      <c r="AP2429" s="6" t="s">
        <v>16953</v>
      </c>
      <c r="AQ2429">
        <v>0</v>
      </c>
      <c r="AR2429" s="6" t="s">
        <v>16954</v>
      </c>
      <c r="AS2429" s="6" t="s">
        <v>16955</v>
      </c>
      <c r="AT2429" s="6" t="s">
        <v>16947</v>
      </c>
      <c r="AU2429">
        <v>0</v>
      </c>
      <c r="AV2429">
        <v>0</v>
      </c>
      <c r="AW2429" s="6" t="s">
        <v>16956</v>
      </c>
      <c r="AX2429" s="6" t="s">
        <v>19283</v>
      </c>
      <c r="AY2429" s="6" t="s">
        <v>16765</v>
      </c>
      <c r="AZ2429" s="6" t="s">
        <v>16958</v>
      </c>
      <c r="BA2429" s="6" t="s">
        <v>16765</v>
      </c>
      <c r="BB2429" s="6" t="s">
        <v>16959</v>
      </c>
      <c r="BC2429" s="6" t="s">
        <v>16765</v>
      </c>
      <c r="BD2429" s="6" t="s">
        <v>16960</v>
      </c>
      <c r="BE2429" s="6" t="s">
        <v>16961</v>
      </c>
      <c r="BF2429" s="6" t="s">
        <v>13575</v>
      </c>
      <c r="BG2429" s="6" t="s">
        <v>13575</v>
      </c>
      <c r="BH2429" s="6" t="s">
        <v>16959</v>
      </c>
      <c r="BI2429">
        <v>0</v>
      </c>
      <c r="BJ2429" s="6" t="s">
        <v>16958</v>
      </c>
      <c r="BK2429">
        <v>0</v>
      </c>
      <c r="BL2429" s="6" t="s">
        <v>315</v>
      </c>
      <c r="BM2429" s="56">
        <f>COUNTIF($B$2:B2429,B2429)</f>
        <v>1</v>
      </c>
      <c r="BN2429" s="6" t="str">
        <f t="shared" si="37"/>
        <v>17540-1</v>
      </c>
    </row>
    <row r="2430" spans="1:66" x14ac:dyDescent="0.25">
      <c r="A2430">
        <v>1</v>
      </c>
      <c r="B2430">
        <v>17540</v>
      </c>
      <c r="C2430" s="6" t="s">
        <v>20543</v>
      </c>
      <c r="D2430">
        <v>5</v>
      </c>
      <c r="E2430">
        <v>1</v>
      </c>
      <c r="F2430">
        <v>10</v>
      </c>
      <c r="G2430">
        <v>104</v>
      </c>
      <c r="H2430" s="6" t="s">
        <v>16963</v>
      </c>
      <c r="I2430">
        <v>1</v>
      </c>
      <c r="J2430">
        <v>40102</v>
      </c>
      <c r="K2430">
        <v>7</v>
      </c>
      <c r="L2430" s="55">
        <v>44235</v>
      </c>
      <c r="M2430" s="6" t="s">
        <v>16765</v>
      </c>
      <c r="N2430" s="55">
        <v>44600</v>
      </c>
      <c r="O2430">
        <v>118784</v>
      </c>
      <c r="P2430" s="6" t="s">
        <v>16764</v>
      </c>
      <c r="Q2430" s="6" t="s">
        <v>20545</v>
      </c>
      <c r="R2430">
        <v>1</v>
      </c>
      <c r="S2430">
        <v>0</v>
      </c>
      <c r="T2430">
        <v>-1</v>
      </c>
      <c r="U2430">
        <v>1651</v>
      </c>
      <c r="V2430" s="6" t="s">
        <v>16945</v>
      </c>
      <c r="W2430" s="6" t="s">
        <v>16946</v>
      </c>
      <c r="X2430" s="55">
        <v>44663</v>
      </c>
      <c r="Y2430">
        <v>90000</v>
      </c>
      <c r="Z2430">
        <v>3192.74</v>
      </c>
      <c r="AA2430" s="6" t="s">
        <v>16965</v>
      </c>
      <c r="AB2430" s="6" t="s">
        <v>16947</v>
      </c>
      <c r="AD2430" s="6" t="s">
        <v>16948</v>
      </c>
      <c r="AE2430">
        <v>52867</v>
      </c>
      <c r="AF2430">
        <v>47822</v>
      </c>
      <c r="AG2430" s="6" t="s">
        <v>16949</v>
      </c>
      <c r="AH2430" s="6" t="s">
        <v>16950</v>
      </c>
      <c r="AI2430" s="6" t="s">
        <v>16951</v>
      </c>
      <c r="AJ2430" s="6" t="s">
        <v>16765</v>
      </c>
      <c r="AK2430" s="6" t="s">
        <v>16765</v>
      </c>
      <c r="AL2430" s="6" t="s">
        <v>16765</v>
      </c>
      <c r="AM2430" s="6" t="s">
        <v>16952</v>
      </c>
      <c r="AN2430">
        <v>0</v>
      </c>
      <c r="AO2430" s="55">
        <v>44663</v>
      </c>
      <c r="AP2430" s="6" t="s">
        <v>16953</v>
      </c>
      <c r="AQ2430">
        <v>0</v>
      </c>
      <c r="AR2430" s="6" t="s">
        <v>16954</v>
      </c>
      <c r="AS2430" s="6" t="s">
        <v>16955</v>
      </c>
      <c r="AT2430" s="6" t="s">
        <v>16947</v>
      </c>
      <c r="AU2430">
        <v>0</v>
      </c>
      <c r="AV2430">
        <v>0</v>
      </c>
      <c r="AW2430" s="6" t="s">
        <v>16956</v>
      </c>
      <c r="AX2430" s="6" t="s">
        <v>18701</v>
      </c>
      <c r="AY2430" s="6" t="s">
        <v>16765</v>
      </c>
      <c r="AZ2430" s="6" t="s">
        <v>16958</v>
      </c>
      <c r="BA2430" s="6" t="s">
        <v>16765</v>
      </c>
      <c r="BB2430" s="6" t="s">
        <v>16959</v>
      </c>
      <c r="BC2430" s="6" t="s">
        <v>16765</v>
      </c>
      <c r="BD2430" s="6" t="s">
        <v>16960</v>
      </c>
      <c r="BE2430" s="6" t="s">
        <v>16961</v>
      </c>
      <c r="BF2430" s="6" t="s">
        <v>13575</v>
      </c>
      <c r="BG2430" s="6" t="s">
        <v>13575</v>
      </c>
      <c r="BH2430" s="6" t="s">
        <v>16959</v>
      </c>
      <c r="BI2430">
        <v>0</v>
      </c>
      <c r="BJ2430" s="6" t="s">
        <v>16958</v>
      </c>
      <c r="BK2430">
        <v>0</v>
      </c>
      <c r="BL2430" s="6" t="s">
        <v>315</v>
      </c>
      <c r="BM2430" s="56">
        <f>COUNTIF($B$2:B2430,B2430)</f>
        <v>2</v>
      </c>
      <c r="BN2430" s="6" t="str">
        <f t="shared" si="37"/>
        <v>17540-2</v>
      </c>
    </row>
    <row r="2431" spans="1:66" x14ac:dyDescent="0.25">
      <c r="A2431">
        <v>1</v>
      </c>
      <c r="B2431">
        <v>17565</v>
      </c>
      <c r="C2431" s="6" t="s">
        <v>20546</v>
      </c>
      <c r="D2431">
        <v>5</v>
      </c>
      <c r="E2431">
        <v>1</v>
      </c>
      <c r="F2431">
        <v>10</v>
      </c>
      <c r="G2431">
        <v>101</v>
      </c>
      <c r="H2431" s="6" t="s">
        <v>16994</v>
      </c>
      <c r="I2431">
        <v>1</v>
      </c>
      <c r="J2431">
        <v>55366</v>
      </c>
      <c r="K2431">
        <v>7</v>
      </c>
      <c r="L2431" s="55">
        <v>44260</v>
      </c>
      <c r="M2431" s="6" t="s">
        <v>16765</v>
      </c>
      <c r="N2431" s="55">
        <v>109574</v>
      </c>
      <c r="O2431">
        <v>27983</v>
      </c>
      <c r="P2431" s="6" t="s">
        <v>16791</v>
      </c>
      <c r="Q2431" s="6" t="s">
        <v>16973</v>
      </c>
      <c r="R2431">
        <v>240</v>
      </c>
      <c r="S2431">
        <v>0</v>
      </c>
      <c r="T2431">
        <v>-240</v>
      </c>
      <c r="U2431">
        <v>288</v>
      </c>
      <c r="V2431" s="6" t="s">
        <v>17004</v>
      </c>
      <c r="W2431" s="6" t="s">
        <v>16946</v>
      </c>
      <c r="X2431" s="55">
        <v>44651</v>
      </c>
      <c r="Y2431">
        <v>20000</v>
      </c>
      <c r="Z2431">
        <v>0</v>
      </c>
      <c r="AA2431" s="6" t="s">
        <v>16765</v>
      </c>
      <c r="AB2431" s="6" t="s">
        <v>16947</v>
      </c>
      <c r="AD2431" s="6" t="s">
        <v>16765</v>
      </c>
      <c r="AE2431">
        <v>52956</v>
      </c>
      <c r="AF2431">
        <v>47881</v>
      </c>
      <c r="AG2431" s="6" t="s">
        <v>16973</v>
      </c>
      <c r="AH2431" s="6" t="s">
        <v>16950</v>
      </c>
      <c r="AI2431" s="6" t="s">
        <v>16951</v>
      </c>
      <c r="AJ2431" s="6" t="s">
        <v>16765</v>
      </c>
      <c r="AK2431" s="6" t="s">
        <v>16765</v>
      </c>
      <c r="AL2431" s="6" t="s">
        <v>16765</v>
      </c>
      <c r="AM2431" s="6" t="s">
        <v>16952</v>
      </c>
      <c r="AN2431">
        <v>0</v>
      </c>
      <c r="AO2431" s="55">
        <v>44651</v>
      </c>
      <c r="AP2431" s="6" t="s">
        <v>17000</v>
      </c>
      <c r="AQ2431">
        <v>0</v>
      </c>
      <c r="AR2431" s="6" t="s">
        <v>17168</v>
      </c>
      <c r="AS2431" s="6" t="s">
        <v>17002</v>
      </c>
      <c r="AT2431" s="6" t="s">
        <v>16947</v>
      </c>
      <c r="AU2431">
        <v>0</v>
      </c>
      <c r="AV2431">
        <v>0</v>
      </c>
      <c r="AW2431" s="6" t="s">
        <v>16956</v>
      </c>
      <c r="AX2431" s="6" t="s">
        <v>17608</v>
      </c>
      <c r="AY2431" s="6" t="s">
        <v>16765</v>
      </c>
      <c r="AZ2431" s="6" t="s">
        <v>16958</v>
      </c>
      <c r="BA2431" s="6" t="s">
        <v>16765</v>
      </c>
      <c r="BB2431" s="6" t="s">
        <v>16959</v>
      </c>
      <c r="BC2431" s="6" t="s">
        <v>16765</v>
      </c>
      <c r="BD2431" s="6" t="s">
        <v>16960</v>
      </c>
      <c r="BE2431" s="6" t="s">
        <v>16961</v>
      </c>
      <c r="BF2431" s="6" t="s">
        <v>13575</v>
      </c>
      <c r="BG2431" s="6" t="s">
        <v>13575</v>
      </c>
      <c r="BH2431" s="6" t="s">
        <v>16959</v>
      </c>
      <c r="BI2431">
        <v>0</v>
      </c>
      <c r="BJ2431" s="6" t="s">
        <v>16958</v>
      </c>
      <c r="BK2431">
        <v>0</v>
      </c>
      <c r="BL2431" s="6" t="s">
        <v>315</v>
      </c>
      <c r="BM2431" s="56">
        <f>COUNTIF($B$2:B2431,B2431)</f>
        <v>1</v>
      </c>
      <c r="BN2431" s="6" t="str">
        <f t="shared" si="37"/>
        <v>17565-1</v>
      </c>
    </row>
    <row r="2432" spans="1:66" x14ac:dyDescent="0.25">
      <c r="A2432">
        <v>1</v>
      </c>
      <c r="B2432">
        <v>17565</v>
      </c>
      <c r="C2432" s="6" t="s">
        <v>20546</v>
      </c>
      <c r="D2432">
        <v>5</v>
      </c>
      <c r="E2432">
        <v>1</v>
      </c>
      <c r="F2432">
        <v>10</v>
      </c>
      <c r="G2432">
        <v>101</v>
      </c>
      <c r="H2432" s="6" t="s">
        <v>16994</v>
      </c>
      <c r="I2432">
        <v>1</v>
      </c>
      <c r="J2432">
        <v>55366</v>
      </c>
      <c r="K2432">
        <v>7</v>
      </c>
      <c r="L2432" s="55">
        <v>44260</v>
      </c>
      <c r="M2432" s="6" t="s">
        <v>16765</v>
      </c>
      <c r="N2432" s="55">
        <v>109574</v>
      </c>
      <c r="O2432">
        <v>30491</v>
      </c>
      <c r="P2432" s="6" t="s">
        <v>16793</v>
      </c>
      <c r="Q2432" s="6" t="s">
        <v>16973</v>
      </c>
      <c r="R2432">
        <v>10</v>
      </c>
      <c r="S2432">
        <v>0</v>
      </c>
      <c r="T2432">
        <v>-10</v>
      </c>
      <c r="U2432">
        <v>160</v>
      </c>
      <c r="V2432" s="6" t="s">
        <v>16999</v>
      </c>
      <c r="W2432" s="6" t="s">
        <v>16946</v>
      </c>
      <c r="X2432" s="55">
        <v>44651</v>
      </c>
      <c r="Y2432">
        <v>20000</v>
      </c>
      <c r="Z2432">
        <v>0</v>
      </c>
      <c r="AA2432" s="6" t="s">
        <v>16765</v>
      </c>
      <c r="AB2432" s="6" t="s">
        <v>16947</v>
      </c>
      <c r="AD2432" s="6" t="s">
        <v>16765</v>
      </c>
      <c r="AE2432">
        <v>52957</v>
      </c>
      <c r="AF2432">
        <v>47881</v>
      </c>
      <c r="AG2432" s="6" t="s">
        <v>16973</v>
      </c>
      <c r="AH2432" s="6" t="s">
        <v>16950</v>
      </c>
      <c r="AI2432" s="6" t="s">
        <v>16951</v>
      </c>
      <c r="AJ2432" s="6" t="s">
        <v>16765</v>
      </c>
      <c r="AK2432" s="6" t="s">
        <v>16765</v>
      </c>
      <c r="AL2432" s="6" t="s">
        <v>16765</v>
      </c>
      <c r="AM2432" s="6" t="s">
        <v>16952</v>
      </c>
      <c r="AN2432">
        <v>0</v>
      </c>
      <c r="AO2432" s="55">
        <v>44651</v>
      </c>
      <c r="AP2432" s="6" t="s">
        <v>17000</v>
      </c>
      <c r="AQ2432">
        <v>0</v>
      </c>
      <c r="AR2432" s="6" t="s">
        <v>17171</v>
      </c>
      <c r="AS2432" s="6" t="s">
        <v>17002</v>
      </c>
      <c r="AT2432" s="6" t="s">
        <v>16947</v>
      </c>
      <c r="AU2432">
        <v>0</v>
      </c>
      <c r="AV2432">
        <v>0</v>
      </c>
      <c r="AW2432" s="6" t="s">
        <v>16956</v>
      </c>
      <c r="AX2432" s="6" t="s">
        <v>17608</v>
      </c>
      <c r="AY2432" s="6" t="s">
        <v>16765</v>
      </c>
      <c r="AZ2432" s="6" t="s">
        <v>16958</v>
      </c>
      <c r="BA2432" s="6" t="s">
        <v>16765</v>
      </c>
      <c r="BB2432" s="6" t="s">
        <v>16959</v>
      </c>
      <c r="BC2432" s="6" t="s">
        <v>16765</v>
      </c>
      <c r="BD2432" s="6" t="s">
        <v>16960</v>
      </c>
      <c r="BE2432" s="6" t="s">
        <v>16961</v>
      </c>
      <c r="BF2432" s="6" t="s">
        <v>13575</v>
      </c>
      <c r="BG2432" s="6" t="s">
        <v>13575</v>
      </c>
      <c r="BH2432" s="6" t="s">
        <v>16959</v>
      </c>
      <c r="BI2432">
        <v>0</v>
      </c>
      <c r="BJ2432" s="6" t="s">
        <v>16958</v>
      </c>
      <c r="BK2432">
        <v>0</v>
      </c>
      <c r="BL2432" s="6" t="s">
        <v>315</v>
      </c>
      <c r="BM2432" s="56">
        <f>COUNTIF($B$2:B2432,B2432)</f>
        <v>2</v>
      </c>
      <c r="BN2432" s="6" t="str">
        <f t="shared" si="37"/>
        <v>17565-2</v>
      </c>
    </row>
    <row r="2433" spans="1:66" x14ac:dyDescent="0.25">
      <c r="A2433">
        <v>1</v>
      </c>
      <c r="B2433">
        <v>17565</v>
      </c>
      <c r="C2433" s="6" t="s">
        <v>20546</v>
      </c>
      <c r="D2433">
        <v>5</v>
      </c>
      <c r="E2433">
        <v>1</v>
      </c>
      <c r="F2433">
        <v>10</v>
      </c>
      <c r="G2433">
        <v>101</v>
      </c>
      <c r="H2433" s="6" t="s">
        <v>16994</v>
      </c>
      <c r="I2433">
        <v>1</v>
      </c>
      <c r="J2433">
        <v>55365</v>
      </c>
      <c r="K2433">
        <v>7</v>
      </c>
      <c r="L2433" s="55">
        <v>44260</v>
      </c>
      <c r="M2433" s="6" t="s">
        <v>16765</v>
      </c>
      <c r="N2433" s="55">
        <v>44625</v>
      </c>
      <c r="O2433">
        <v>118724</v>
      </c>
      <c r="P2433" s="6" t="s">
        <v>16773</v>
      </c>
      <c r="Q2433" s="6" t="s">
        <v>20547</v>
      </c>
      <c r="R2433">
        <v>1</v>
      </c>
      <c r="S2433">
        <v>0</v>
      </c>
      <c r="T2433">
        <v>-1</v>
      </c>
      <c r="U2433">
        <v>1141.5899999999999</v>
      </c>
      <c r="V2433" s="6" t="s">
        <v>16945</v>
      </c>
      <c r="W2433" s="6" t="s">
        <v>16946</v>
      </c>
      <c r="X2433" s="55">
        <v>44651</v>
      </c>
      <c r="Y2433">
        <v>20000</v>
      </c>
      <c r="Z2433">
        <v>0</v>
      </c>
      <c r="AA2433" s="6" t="s">
        <v>16765</v>
      </c>
      <c r="AB2433" s="6" t="s">
        <v>16947</v>
      </c>
      <c r="AD2433" s="6" t="s">
        <v>16948</v>
      </c>
      <c r="AE2433">
        <v>52955</v>
      </c>
      <c r="AF2433">
        <v>47880</v>
      </c>
      <c r="AG2433" s="6" t="s">
        <v>16949</v>
      </c>
      <c r="AH2433" s="6" t="s">
        <v>16950</v>
      </c>
      <c r="AI2433" s="6" t="s">
        <v>16951</v>
      </c>
      <c r="AJ2433" s="6" t="s">
        <v>16765</v>
      </c>
      <c r="AK2433" s="6" t="s">
        <v>16765</v>
      </c>
      <c r="AL2433" s="6" t="s">
        <v>16765</v>
      </c>
      <c r="AM2433" s="6" t="s">
        <v>16952</v>
      </c>
      <c r="AN2433">
        <v>0</v>
      </c>
      <c r="AO2433" s="55">
        <v>44651</v>
      </c>
      <c r="AP2433" s="6" t="s">
        <v>16953</v>
      </c>
      <c r="AQ2433">
        <v>0</v>
      </c>
      <c r="AR2433" s="6" t="s">
        <v>16997</v>
      </c>
      <c r="AS2433" s="6" t="s">
        <v>16955</v>
      </c>
      <c r="AT2433" s="6" t="s">
        <v>16947</v>
      </c>
      <c r="AU2433">
        <v>0</v>
      </c>
      <c r="AV2433">
        <v>0</v>
      </c>
      <c r="AW2433" s="6" t="s">
        <v>16956</v>
      </c>
      <c r="AX2433" s="6" t="s">
        <v>17608</v>
      </c>
      <c r="AY2433" s="6" t="s">
        <v>16765</v>
      </c>
      <c r="AZ2433" s="6" t="s">
        <v>16958</v>
      </c>
      <c r="BA2433" s="6" t="s">
        <v>16765</v>
      </c>
      <c r="BB2433" s="6" t="s">
        <v>16959</v>
      </c>
      <c r="BC2433" s="6" t="s">
        <v>16765</v>
      </c>
      <c r="BD2433" s="6" t="s">
        <v>16960</v>
      </c>
      <c r="BE2433" s="6" t="s">
        <v>16961</v>
      </c>
      <c r="BF2433" s="6" t="s">
        <v>13575</v>
      </c>
      <c r="BG2433" s="6" t="s">
        <v>13575</v>
      </c>
      <c r="BH2433" s="6" t="s">
        <v>16959</v>
      </c>
      <c r="BI2433">
        <v>0</v>
      </c>
      <c r="BJ2433" s="6" t="s">
        <v>16958</v>
      </c>
      <c r="BK2433">
        <v>0</v>
      </c>
      <c r="BL2433" s="6" t="s">
        <v>315</v>
      </c>
      <c r="BM2433" s="56">
        <f>COUNTIF($B$2:B2433,B2433)</f>
        <v>3</v>
      </c>
      <c r="BN2433" s="6" t="str">
        <f t="shared" si="37"/>
        <v>17565-3</v>
      </c>
    </row>
    <row r="2434" spans="1:66" x14ac:dyDescent="0.25">
      <c r="A2434">
        <v>1</v>
      </c>
      <c r="B2434">
        <v>17593</v>
      </c>
      <c r="C2434" s="6" t="s">
        <v>20548</v>
      </c>
      <c r="D2434">
        <v>5</v>
      </c>
      <c r="E2434">
        <v>2</v>
      </c>
      <c r="F2434">
        <v>20</v>
      </c>
      <c r="G2434">
        <v>205</v>
      </c>
      <c r="H2434" s="6" t="s">
        <v>17010</v>
      </c>
      <c r="I2434">
        <v>1</v>
      </c>
      <c r="J2434">
        <v>59945</v>
      </c>
      <c r="K2434">
        <v>7</v>
      </c>
      <c r="L2434" s="55">
        <v>44270</v>
      </c>
      <c r="M2434" s="6" t="s">
        <v>16765</v>
      </c>
      <c r="N2434" s="55">
        <v>44635</v>
      </c>
      <c r="O2434">
        <v>118724</v>
      </c>
      <c r="P2434" s="6" t="s">
        <v>16773</v>
      </c>
      <c r="Q2434" s="6" t="s">
        <v>20549</v>
      </c>
      <c r="R2434">
        <v>1</v>
      </c>
      <c r="S2434">
        <v>0</v>
      </c>
      <c r="T2434">
        <v>-1</v>
      </c>
      <c r="U2434">
        <v>1141.5899999999999</v>
      </c>
      <c r="V2434" s="6" t="s">
        <v>16945</v>
      </c>
      <c r="W2434" s="6" t="s">
        <v>16946</v>
      </c>
      <c r="X2434" s="55">
        <v>44667</v>
      </c>
      <c r="Y2434">
        <v>10000</v>
      </c>
      <c r="Z2434">
        <v>0</v>
      </c>
      <c r="AA2434" s="6" t="s">
        <v>16765</v>
      </c>
      <c r="AB2434" s="6" t="s">
        <v>16947</v>
      </c>
      <c r="AD2434" s="6" t="s">
        <v>16948</v>
      </c>
      <c r="AE2434">
        <v>53002</v>
      </c>
      <c r="AF2434">
        <v>47909</v>
      </c>
      <c r="AG2434" s="6" t="s">
        <v>16949</v>
      </c>
      <c r="AH2434" s="6" t="s">
        <v>16950</v>
      </c>
      <c r="AI2434" s="6" t="s">
        <v>16951</v>
      </c>
      <c r="AJ2434" s="6" t="s">
        <v>16765</v>
      </c>
      <c r="AK2434" s="6" t="s">
        <v>16765</v>
      </c>
      <c r="AL2434" s="6" t="s">
        <v>16765</v>
      </c>
      <c r="AM2434" s="6" t="s">
        <v>16952</v>
      </c>
      <c r="AN2434">
        <v>0</v>
      </c>
      <c r="AO2434" s="55">
        <v>44667</v>
      </c>
      <c r="AP2434" s="6" t="s">
        <v>16953</v>
      </c>
      <c r="AQ2434">
        <v>0</v>
      </c>
      <c r="AR2434" s="6" t="s">
        <v>16997</v>
      </c>
      <c r="AS2434" s="6" t="s">
        <v>16955</v>
      </c>
      <c r="AT2434" s="6" t="s">
        <v>16947</v>
      </c>
      <c r="AU2434">
        <v>0</v>
      </c>
      <c r="AV2434">
        <v>0</v>
      </c>
      <c r="AW2434" s="6" t="s">
        <v>16956</v>
      </c>
      <c r="AX2434" s="6" t="s">
        <v>18638</v>
      </c>
      <c r="AY2434" s="6" t="s">
        <v>16765</v>
      </c>
      <c r="AZ2434" s="6" t="s">
        <v>16958</v>
      </c>
      <c r="BA2434" s="6" t="s">
        <v>16765</v>
      </c>
      <c r="BB2434" s="6" t="s">
        <v>16959</v>
      </c>
      <c r="BC2434" s="6" t="s">
        <v>16765</v>
      </c>
      <c r="BD2434" s="6" t="s">
        <v>16960</v>
      </c>
      <c r="BE2434" s="6" t="s">
        <v>16961</v>
      </c>
      <c r="BF2434" s="6" t="s">
        <v>13575</v>
      </c>
      <c r="BG2434" s="6" t="s">
        <v>13575</v>
      </c>
      <c r="BH2434" s="6" t="s">
        <v>16959</v>
      </c>
      <c r="BI2434">
        <v>0</v>
      </c>
      <c r="BJ2434" s="6" t="s">
        <v>16958</v>
      </c>
      <c r="BK2434">
        <v>0</v>
      </c>
      <c r="BL2434" s="6" t="s">
        <v>315</v>
      </c>
      <c r="BM2434" s="56">
        <f>COUNTIF($B$2:B2434,B2434)</f>
        <v>1</v>
      </c>
      <c r="BN2434" s="6" t="str">
        <f t="shared" ref="BN2434:BN2497" si="38">CONCATENATE(B2434,"-",BM2434)</f>
        <v>17593-1</v>
      </c>
    </row>
    <row r="2435" spans="1:66" x14ac:dyDescent="0.25">
      <c r="A2435">
        <v>1</v>
      </c>
      <c r="B2435">
        <v>17593</v>
      </c>
      <c r="C2435" s="6" t="s">
        <v>20548</v>
      </c>
      <c r="D2435">
        <v>5</v>
      </c>
      <c r="E2435">
        <v>2</v>
      </c>
      <c r="F2435">
        <v>20</v>
      </c>
      <c r="G2435">
        <v>205</v>
      </c>
      <c r="H2435" s="6" t="s">
        <v>17010</v>
      </c>
      <c r="I2435">
        <v>1</v>
      </c>
      <c r="J2435">
        <v>59944</v>
      </c>
      <c r="K2435">
        <v>7</v>
      </c>
      <c r="L2435" s="55">
        <v>44270</v>
      </c>
      <c r="M2435" s="6" t="s">
        <v>16765</v>
      </c>
      <c r="N2435" s="55">
        <v>44635</v>
      </c>
      <c r="O2435">
        <v>217119</v>
      </c>
      <c r="P2435" s="6" t="s">
        <v>16780</v>
      </c>
      <c r="Q2435" s="6" t="s">
        <v>20550</v>
      </c>
      <c r="R2435">
        <v>1</v>
      </c>
      <c r="S2435">
        <v>0</v>
      </c>
      <c r="T2435">
        <v>-1</v>
      </c>
      <c r="U2435">
        <v>1769.34</v>
      </c>
      <c r="V2435" s="6" t="s">
        <v>16945</v>
      </c>
      <c r="W2435" s="6" t="s">
        <v>16946</v>
      </c>
      <c r="X2435" s="55">
        <v>44667</v>
      </c>
      <c r="Y2435">
        <v>10000</v>
      </c>
      <c r="Z2435">
        <v>0</v>
      </c>
      <c r="AA2435" s="6" t="s">
        <v>16765</v>
      </c>
      <c r="AB2435" s="6" t="s">
        <v>16947</v>
      </c>
      <c r="AD2435" s="6" t="s">
        <v>16948</v>
      </c>
      <c r="AE2435">
        <v>53001</v>
      </c>
      <c r="AF2435">
        <v>47908</v>
      </c>
      <c r="AG2435" s="6" t="s">
        <v>16949</v>
      </c>
      <c r="AH2435" s="6" t="s">
        <v>16950</v>
      </c>
      <c r="AI2435" s="6" t="s">
        <v>16951</v>
      </c>
      <c r="AJ2435" s="6" t="s">
        <v>16765</v>
      </c>
      <c r="AK2435" s="6" t="s">
        <v>16765</v>
      </c>
      <c r="AL2435" s="6" t="s">
        <v>16765</v>
      </c>
      <c r="AM2435" s="6" t="s">
        <v>16952</v>
      </c>
      <c r="AN2435">
        <v>0</v>
      </c>
      <c r="AO2435" s="55">
        <v>44667</v>
      </c>
      <c r="AP2435" s="6" t="s">
        <v>16953</v>
      </c>
      <c r="AQ2435">
        <v>0</v>
      </c>
      <c r="AR2435" s="6" t="s">
        <v>16954</v>
      </c>
      <c r="AS2435" s="6" t="s">
        <v>16955</v>
      </c>
      <c r="AT2435" s="6" t="s">
        <v>16947</v>
      </c>
      <c r="AU2435">
        <v>0</v>
      </c>
      <c r="AV2435">
        <v>0</v>
      </c>
      <c r="AW2435" s="6" t="s">
        <v>16956</v>
      </c>
      <c r="AX2435" s="6" t="s">
        <v>18638</v>
      </c>
      <c r="AY2435" s="6" t="s">
        <v>16765</v>
      </c>
      <c r="AZ2435" s="6" t="s">
        <v>16958</v>
      </c>
      <c r="BA2435" s="6" t="s">
        <v>16765</v>
      </c>
      <c r="BB2435" s="6" t="s">
        <v>16959</v>
      </c>
      <c r="BC2435" s="6" t="s">
        <v>16765</v>
      </c>
      <c r="BD2435" s="6" t="s">
        <v>16960</v>
      </c>
      <c r="BE2435" s="6" t="s">
        <v>16961</v>
      </c>
      <c r="BF2435" s="6" t="s">
        <v>13575</v>
      </c>
      <c r="BG2435" s="6" t="s">
        <v>13575</v>
      </c>
      <c r="BH2435" s="6" t="s">
        <v>16959</v>
      </c>
      <c r="BI2435">
        <v>0</v>
      </c>
      <c r="BJ2435" s="6" t="s">
        <v>16958</v>
      </c>
      <c r="BK2435">
        <v>0</v>
      </c>
      <c r="BL2435" s="6" t="s">
        <v>315</v>
      </c>
      <c r="BM2435" s="56">
        <f>COUNTIF($B$2:B2435,B2435)</f>
        <v>2</v>
      </c>
      <c r="BN2435" s="6" t="str">
        <f t="shared" si="38"/>
        <v>17593-2</v>
      </c>
    </row>
    <row r="2436" spans="1:66" x14ac:dyDescent="0.25">
      <c r="A2436">
        <v>1</v>
      </c>
      <c r="B2436">
        <v>17597</v>
      </c>
      <c r="C2436" s="6" t="s">
        <v>20551</v>
      </c>
      <c r="D2436">
        <v>5</v>
      </c>
      <c r="E2436">
        <v>1</v>
      </c>
      <c r="F2436">
        <v>10</v>
      </c>
      <c r="G2436">
        <v>107</v>
      </c>
      <c r="H2436" s="6" t="s">
        <v>17007</v>
      </c>
      <c r="I2436">
        <v>1</v>
      </c>
      <c r="J2436">
        <v>70178</v>
      </c>
      <c r="K2436">
        <v>7</v>
      </c>
      <c r="L2436" s="55">
        <v>44293</v>
      </c>
      <c r="M2436" s="6" t="s">
        <v>16765</v>
      </c>
      <c r="N2436" s="55">
        <v>44657</v>
      </c>
      <c r="O2436">
        <v>118788</v>
      </c>
      <c r="P2436" s="6" t="s">
        <v>16787</v>
      </c>
      <c r="Q2436" s="6" t="s">
        <v>20552</v>
      </c>
      <c r="R2436">
        <v>1</v>
      </c>
      <c r="S2436">
        <v>0</v>
      </c>
      <c r="T2436">
        <v>-1</v>
      </c>
      <c r="U2436">
        <v>2572.9499999999998</v>
      </c>
      <c r="V2436" s="6" t="s">
        <v>16945</v>
      </c>
      <c r="W2436" s="6" t="s">
        <v>16946</v>
      </c>
      <c r="X2436" s="55">
        <v>44662</v>
      </c>
      <c r="Y2436">
        <v>50000</v>
      </c>
      <c r="Z2436">
        <v>0</v>
      </c>
      <c r="AA2436" s="6" t="s">
        <v>16765</v>
      </c>
      <c r="AB2436" s="6" t="s">
        <v>16947</v>
      </c>
      <c r="AD2436" s="6" t="s">
        <v>16948</v>
      </c>
      <c r="AE2436">
        <v>53053</v>
      </c>
      <c r="AF2436">
        <v>47963</v>
      </c>
      <c r="AG2436" s="6" t="s">
        <v>16949</v>
      </c>
      <c r="AH2436" s="6" t="s">
        <v>16950</v>
      </c>
      <c r="AI2436" s="6" t="s">
        <v>16951</v>
      </c>
      <c r="AJ2436" s="6" t="s">
        <v>16765</v>
      </c>
      <c r="AK2436" s="6" t="s">
        <v>16765</v>
      </c>
      <c r="AL2436" s="6" t="s">
        <v>16765</v>
      </c>
      <c r="AM2436" s="6" t="s">
        <v>16952</v>
      </c>
      <c r="AN2436">
        <v>0</v>
      </c>
      <c r="AO2436" s="55">
        <v>44662</v>
      </c>
      <c r="AP2436" s="6" t="s">
        <v>16953</v>
      </c>
      <c r="AQ2436">
        <v>0</v>
      </c>
      <c r="AR2436" s="6" t="s">
        <v>16954</v>
      </c>
      <c r="AS2436" s="6" t="s">
        <v>16955</v>
      </c>
      <c r="AT2436" s="6" t="s">
        <v>16947</v>
      </c>
      <c r="AU2436">
        <v>0</v>
      </c>
      <c r="AV2436">
        <v>0</v>
      </c>
      <c r="AW2436" s="6" t="s">
        <v>16956</v>
      </c>
      <c r="AX2436" s="6" t="s">
        <v>17311</v>
      </c>
      <c r="AY2436" s="6" t="s">
        <v>16765</v>
      </c>
      <c r="AZ2436" s="6" t="s">
        <v>16958</v>
      </c>
      <c r="BA2436" s="6" t="s">
        <v>16765</v>
      </c>
      <c r="BB2436" s="6" t="s">
        <v>16959</v>
      </c>
      <c r="BC2436" s="6" t="s">
        <v>16765</v>
      </c>
      <c r="BD2436" s="6" t="s">
        <v>16960</v>
      </c>
      <c r="BE2436" s="6" t="s">
        <v>16961</v>
      </c>
      <c r="BF2436" s="6" t="s">
        <v>13575</v>
      </c>
      <c r="BG2436" s="6" t="s">
        <v>13575</v>
      </c>
      <c r="BH2436" s="6" t="s">
        <v>16959</v>
      </c>
      <c r="BI2436">
        <v>0</v>
      </c>
      <c r="BJ2436" s="6" t="s">
        <v>16958</v>
      </c>
      <c r="BK2436">
        <v>0</v>
      </c>
      <c r="BL2436" s="6" t="s">
        <v>315</v>
      </c>
      <c r="BM2436" s="56">
        <f>COUNTIF($B$2:B2436,B2436)</f>
        <v>1</v>
      </c>
      <c r="BN2436" s="6" t="str">
        <f t="shared" si="38"/>
        <v>17597-1</v>
      </c>
    </row>
    <row r="2437" spans="1:66" x14ac:dyDescent="0.25">
      <c r="A2437">
        <v>1</v>
      </c>
      <c r="B2437">
        <v>17599</v>
      </c>
      <c r="C2437" s="6" t="s">
        <v>20553</v>
      </c>
      <c r="D2437">
        <v>5</v>
      </c>
      <c r="E2437">
        <v>1</v>
      </c>
      <c r="F2437">
        <v>10</v>
      </c>
      <c r="G2437">
        <v>105</v>
      </c>
      <c r="H2437" s="6" t="s">
        <v>17007</v>
      </c>
      <c r="I2437">
        <v>1</v>
      </c>
      <c r="J2437">
        <v>62517</v>
      </c>
      <c r="K2437">
        <v>7</v>
      </c>
      <c r="L2437" s="55">
        <v>44274</v>
      </c>
      <c r="M2437" s="6" t="s">
        <v>16765</v>
      </c>
      <c r="N2437" s="55">
        <v>44639</v>
      </c>
      <c r="O2437">
        <v>118779</v>
      </c>
      <c r="P2437" s="6" t="s">
        <v>16784</v>
      </c>
      <c r="Q2437" s="6" t="s">
        <v>20554</v>
      </c>
      <c r="R2437">
        <v>1</v>
      </c>
      <c r="S2437">
        <v>0</v>
      </c>
      <c r="T2437">
        <v>-1</v>
      </c>
      <c r="U2437">
        <v>1248.07</v>
      </c>
      <c r="V2437" s="6" t="s">
        <v>16945</v>
      </c>
      <c r="W2437" s="6" t="s">
        <v>16946</v>
      </c>
      <c r="X2437" s="55">
        <v>44667</v>
      </c>
      <c r="Y2437">
        <v>30000</v>
      </c>
      <c r="Z2437">
        <v>493.86</v>
      </c>
      <c r="AA2437" s="6" t="s">
        <v>17198</v>
      </c>
      <c r="AB2437" s="6" t="s">
        <v>16947</v>
      </c>
      <c r="AD2437" s="6" t="s">
        <v>16948</v>
      </c>
      <c r="AE2437">
        <v>53021</v>
      </c>
      <c r="AF2437">
        <v>47931</v>
      </c>
      <c r="AG2437" s="6" t="s">
        <v>16949</v>
      </c>
      <c r="AH2437" s="6" t="s">
        <v>16950</v>
      </c>
      <c r="AI2437" s="6" t="s">
        <v>16951</v>
      </c>
      <c r="AJ2437" s="6" t="s">
        <v>16765</v>
      </c>
      <c r="AK2437" s="6" t="s">
        <v>16765</v>
      </c>
      <c r="AL2437" s="6" t="s">
        <v>16765</v>
      </c>
      <c r="AM2437" s="6" t="s">
        <v>16952</v>
      </c>
      <c r="AN2437">
        <v>0</v>
      </c>
      <c r="AO2437" s="55">
        <v>44667</v>
      </c>
      <c r="AP2437" s="6" t="s">
        <v>16953</v>
      </c>
      <c r="AQ2437">
        <v>0</v>
      </c>
      <c r="AR2437" s="6" t="s">
        <v>16954</v>
      </c>
      <c r="AS2437" s="6" t="s">
        <v>16955</v>
      </c>
      <c r="AT2437" s="6" t="s">
        <v>16947</v>
      </c>
      <c r="AU2437">
        <v>0</v>
      </c>
      <c r="AV2437">
        <v>0</v>
      </c>
      <c r="AW2437" s="6" t="s">
        <v>16956</v>
      </c>
      <c r="AX2437" s="6" t="s">
        <v>19283</v>
      </c>
      <c r="AY2437" s="6" t="s">
        <v>16765</v>
      </c>
      <c r="AZ2437" s="6" t="s">
        <v>16958</v>
      </c>
      <c r="BA2437" s="6" t="s">
        <v>16765</v>
      </c>
      <c r="BB2437" s="6" t="s">
        <v>16959</v>
      </c>
      <c r="BC2437" s="6" t="s">
        <v>16765</v>
      </c>
      <c r="BD2437" s="6" t="s">
        <v>16960</v>
      </c>
      <c r="BE2437" s="6" t="s">
        <v>16961</v>
      </c>
      <c r="BF2437" s="6" t="s">
        <v>13575</v>
      </c>
      <c r="BG2437" s="6" t="s">
        <v>13575</v>
      </c>
      <c r="BH2437" s="6" t="s">
        <v>16959</v>
      </c>
      <c r="BI2437">
        <v>0</v>
      </c>
      <c r="BJ2437" s="6" t="s">
        <v>16958</v>
      </c>
      <c r="BK2437">
        <v>0</v>
      </c>
      <c r="BL2437" s="6" t="s">
        <v>315</v>
      </c>
      <c r="BM2437" s="56">
        <f>COUNTIF($B$2:B2437,B2437)</f>
        <v>1</v>
      </c>
      <c r="BN2437" s="6" t="str">
        <f t="shared" si="38"/>
        <v>17599-1</v>
      </c>
    </row>
    <row r="2438" spans="1:66" x14ac:dyDescent="0.25">
      <c r="A2438">
        <v>1</v>
      </c>
      <c r="B2438">
        <v>17605</v>
      </c>
      <c r="C2438" s="6" t="s">
        <v>20555</v>
      </c>
      <c r="D2438">
        <v>5</v>
      </c>
      <c r="E2438">
        <v>1</v>
      </c>
      <c r="F2438">
        <v>10</v>
      </c>
      <c r="G2438">
        <v>107</v>
      </c>
      <c r="H2438" s="6" t="s">
        <v>16943</v>
      </c>
      <c r="I2438">
        <v>1</v>
      </c>
      <c r="J2438">
        <v>72942</v>
      </c>
      <c r="K2438">
        <v>7</v>
      </c>
      <c r="L2438" s="55">
        <v>44298</v>
      </c>
      <c r="M2438" s="6" t="s">
        <v>16765</v>
      </c>
      <c r="N2438" s="55">
        <v>44663</v>
      </c>
      <c r="O2438">
        <v>118788</v>
      </c>
      <c r="P2438" s="6" t="s">
        <v>16787</v>
      </c>
      <c r="Q2438" s="6" t="s">
        <v>20556</v>
      </c>
      <c r="R2438">
        <v>1</v>
      </c>
      <c r="S2438">
        <v>0</v>
      </c>
      <c r="T2438">
        <v>-1</v>
      </c>
      <c r="U2438">
        <v>2572.9499999999998</v>
      </c>
      <c r="V2438" s="6" t="s">
        <v>16945</v>
      </c>
      <c r="W2438" s="6" t="s">
        <v>16946</v>
      </c>
      <c r="X2438" s="55">
        <v>44669</v>
      </c>
      <c r="Y2438">
        <v>0</v>
      </c>
      <c r="Z2438">
        <v>1884.8</v>
      </c>
      <c r="AA2438" s="6" t="s">
        <v>16885</v>
      </c>
      <c r="AB2438" s="6" t="s">
        <v>16947</v>
      </c>
      <c r="AD2438" s="6" t="s">
        <v>16948</v>
      </c>
      <c r="AE2438">
        <v>53066</v>
      </c>
      <c r="AF2438">
        <v>47976</v>
      </c>
      <c r="AG2438" s="6" t="s">
        <v>16949</v>
      </c>
      <c r="AH2438" s="6" t="s">
        <v>16950</v>
      </c>
      <c r="AI2438" s="6" t="s">
        <v>16951</v>
      </c>
      <c r="AJ2438" s="6" t="s">
        <v>16765</v>
      </c>
      <c r="AK2438" s="6" t="s">
        <v>16765</v>
      </c>
      <c r="AL2438" s="6" t="s">
        <v>16765</v>
      </c>
      <c r="AM2438" s="6" t="s">
        <v>16952</v>
      </c>
      <c r="AN2438">
        <v>0</v>
      </c>
      <c r="AO2438" s="55">
        <v>44669</v>
      </c>
      <c r="AP2438" s="6" t="s">
        <v>16953</v>
      </c>
      <c r="AQ2438">
        <v>0</v>
      </c>
      <c r="AR2438" s="6" t="s">
        <v>16954</v>
      </c>
      <c r="AS2438" s="6" t="s">
        <v>16955</v>
      </c>
      <c r="AT2438" s="6" t="s">
        <v>16947</v>
      </c>
      <c r="AU2438">
        <v>0</v>
      </c>
      <c r="AV2438">
        <v>0</v>
      </c>
      <c r="AW2438" s="6" t="s">
        <v>16956</v>
      </c>
      <c r="AX2438" s="6" t="s">
        <v>18104</v>
      </c>
      <c r="AY2438" s="6" t="s">
        <v>16765</v>
      </c>
      <c r="AZ2438" s="6" t="s">
        <v>16958</v>
      </c>
      <c r="BA2438" s="6" t="s">
        <v>16765</v>
      </c>
      <c r="BB2438" s="6" t="s">
        <v>16959</v>
      </c>
      <c r="BC2438" s="6" t="s">
        <v>16765</v>
      </c>
      <c r="BD2438" s="6" t="s">
        <v>16960</v>
      </c>
      <c r="BE2438" s="6" t="s">
        <v>16961</v>
      </c>
      <c r="BF2438" s="6" t="s">
        <v>13575</v>
      </c>
      <c r="BG2438" s="6" t="s">
        <v>13575</v>
      </c>
      <c r="BH2438" s="6" t="s">
        <v>16959</v>
      </c>
      <c r="BI2438">
        <v>0</v>
      </c>
      <c r="BJ2438" s="6" t="s">
        <v>16958</v>
      </c>
      <c r="BK2438">
        <v>0</v>
      </c>
      <c r="BL2438" s="6" t="s">
        <v>315</v>
      </c>
      <c r="BM2438" s="56">
        <f>COUNTIF($B$2:B2438,B2438)</f>
        <v>1</v>
      </c>
      <c r="BN2438" s="6" t="str">
        <f t="shared" si="38"/>
        <v>17605-1</v>
      </c>
    </row>
    <row r="2439" spans="1:66" x14ac:dyDescent="0.25">
      <c r="A2439">
        <v>1</v>
      </c>
      <c r="B2439">
        <v>17606</v>
      </c>
      <c r="C2439" s="6" t="s">
        <v>20557</v>
      </c>
      <c r="D2439">
        <v>5</v>
      </c>
      <c r="E2439">
        <v>2</v>
      </c>
      <c r="F2439">
        <v>20</v>
      </c>
      <c r="G2439">
        <v>207</v>
      </c>
      <c r="H2439" s="6" t="s">
        <v>16963</v>
      </c>
      <c r="I2439">
        <v>1</v>
      </c>
      <c r="J2439">
        <v>120739</v>
      </c>
      <c r="K2439">
        <v>7</v>
      </c>
      <c r="L2439" s="55">
        <v>44389</v>
      </c>
      <c r="M2439" s="6" t="s">
        <v>16765</v>
      </c>
      <c r="N2439" s="55">
        <v>44685</v>
      </c>
      <c r="O2439">
        <v>118750</v>
      </c>
      <c r="P2439" s="6" t="s">
        <v>16767</v>
      </c>
      <c r="Q2439" s="6" t="s">
        <v>20558</v>
      </c>
      <c r="R2439">
        <v>1</v>
      </c>
      <c r="S2439">
        <v>0</v>
      </c>
      <c r="T2439">
        <v>-1</v>
      </c>
      <c r="U2439">
        <v>1803.8</v>
      </c>
      <c r="V2439" s="6" t="s">
        <v>16945</v>
      </c>
      <c r="W2439" s="6" t="s">
        <v>16946</v>
      </c>
      <c r="X2439" s="55">
        <v>44663</v>
      </c>
      <c r="Y2439">
        <v>80000</v>
      </c>
      <c r="Z2439">
        <v>3371.56</v>
      </c>
      <c r="AA2439" s="6" t="s">
        <v>16969</v>
      </c>
      <c r="AB2439" s="6" t="s">
        <v>16947</v>
      </c>
      <c r="AD2439" s="6" t="s">
        <v>16948</v>
      </c>
      <c r="AE2439">
        <v>53308</v>
      </c>
      <c r="AF2439">
        <v>48178</v>
      </c>
      <c r="AG2439" s="6" t="s">
        <v>16949</v>
      </c>
      <c r="AH2439" s="6" t="s">
        <v>16950</v>
      </c>
      <c r="AI2439" s="6" t="s">
        <v>16951</v>
      </c>
      <c r="AJ2439" s="6" t="s">
        <v>16765</v>
      </c>
      <c r="AK2439" s="6" t="s">
        <v>16765</v>
      </c>
      <c r="AL2439" s="6" t="s">
        <v>16765</v>
      </c>
      <c r="AM2439" s="6" t="s">
        <v>16952</v>
      </c>
      <c r="AN2439">
        <v>0</v>
      </c>
      <c r="AO2439" s="55">
        <v>44663</v>
      </c>
      <c r="AP2439" s="6" t="s">
        <v>16953</v>
      </c>
      <c r="AQ2439">
        <v>0</v>
      </c>
      <c r="AR2439" s="6" t="s">
        <v>16954</v>
      </c>
      <c r="AS2439" s="6" t="s">
        <v>16955</v>
      </c>
      <c r="AT2439" s="6" t="s">
        <v>16947</v>
      </c>
      <c r="AU2439">
        <v>0</v>
      </c>
      <c r="AV2439">
        <v>0</v>
      </c>
      <c r="AW2439" s="6" t="s">
        <v>16956</v>
      </c>
      <c r="AX2439" s="6" t="s">
        <v>19623</v>
      </c>
      <c r="AY2439" s="6" t="s">
        <v>16765</v>
      </c>
      <c r="AZ2439" s="6" t="s">
        <v>16958</v>
      </c>
      <c r="BA2439" s="6" t="s">
        <v>16765</v>
      </c>
      <c r="BB2439" s="6" t="s">
        <v>16959</v>
      </c>
      <c r="BC2439" s="6" t="s">
        <v>16765</v>
      </c>
      <c r="BD2439" s="6" t="s">
        <v>16960</v>
      </c>
      <c r="BE2439" s="6" t="s">
        <v>16961</v>
      </c>
      <c r="BF2439" s="6" t="s">
        <v>13575</v>
      </c>
      <c r="BG2439" s="6" t="s">
        <v>13575</v>
      </c>
      <c r="BH2439" s="6" t="s">
        <v>16959</v>
      </c>
      <c r="BI2439">
        <v>0</v>
      </c>
      <c r="BJ2439" s="6" t="s">
        <v>16958</v>
      </c>
      <c r="BK2439">
        <v>0</v>
      </c>
      <c r="BL2439" s="6" t="s">
        <v>315</v>
      </c>
      <c r="BM2439" s="56">
        <f>COUNTIF($B$2:B2439,B2439)</f>
        <v>1</v>
      </c>
      <c r="BN2439" s="6" t="str">
        <f t="shared" si="38"/>
        <v>17606-1</v>
      </c>
    </row>
    <row r="2440" spans="1:66" x14ac:dyDescent="0.25">
      <c r="A2440">
        <v>1</v>
      </c>
      <c r="B2440">
        <v>17626</v>
      </c>
      <c r="C2440" s="6" t="s">
        <v>20559</v>
      </c>
      <c r="D2440">
        <v>5</v>
      </c>
      <c r="E2440">
        <v>1</v>
      </c>
      <c r="F2440">
        <v>10</v>
      </c>
      <c r="G2440">
        <v>102</v>
      </c>
      <c r="H2440" s="6" t="s">
        <v>16963</v>
      </c>
      <c r="I2440">
        <v>1</v>
      </c>
      <c r="J2440">
        <v>61245</v>
      </c>
      <c r="K2440">
        <v>7</v>
      </c>
      <c r="L2440" s="55">
        <v>44272</v>
      </c>
      <c r="M2440" s="6" t="s">
        <v>16765</v>
      </c>
      <c r="N2440" s="55">
        <v>44637</v>
      </c>
      <c r="O2440">
        <v>118784</v>
      </c>
      <c r="P2440" s="6" t="s">
        <v>16764</v>
      </c>
      <c r="Q2440" s="6" t="s">
        <v>20560</v>
      </c>
      <c r="R2440">
        <v>1</v>
      </c>
      <c r="S2440">
        <v>0</v>
      </c>
      <c r="T2440">
        <v>-1</v>
      </c>
      <c r="U2440">
        <v>1651</v>
      </c>
      <c r="V2440" s="6" t="s">
        <v>16945</v>
      </c>
      <c r="W2440" s="6" t="s">
        <v>16946</v>
      </c>
      <c r="X2440" s="55">
        <v>44663</v>
      </c>
      <c r="Y2440">
        <v>10000</v>
      </c>
      <c r="Z2440">
        <v>0</v>
      </c>
      <c r="AA2440" s="6" t="s">
        <v>16765</v>
      </c>
      <c r="AB2440" s="6" t="s">
        <v>16947</v>
      </c>
      <c r="AD2440" s="6" t="s">
        <v>16948</v>
      </c>
      <c r="AE2440">
        <v>53014</v>
      </c>
      <c r="AF2440">
        <v>47927</v>
      </c>
      <c r="AG2440" s="6" t="s">
        <v>16949</v>
      </c>
      <c r="AH2440" s="6" t="s">
        <v>16950</v>
      </c>
      <c r="AI2440" s="6" t="s">
        <v>16951</v>
      </c>
      <c r="AJ2440" s="6" t="s">
        <v>16765</v>
      </c>
      <c r="AK2440" s="6" t="s">
        <v>16765</v>
      </c>
      <c r="AL2440" s="6" t="s">
        <v>16765</v>
      </c>
      <c r="AM2440" s="6" t="s">
        <v>16952</v>
      </c>
      <c r="AN2440">
        <v>0</v>
      </c>
      <c r="AO2440" s="55">
        <v>44663</v>
      </c>
      <c r="AP2440" s="6" t="s">
        <v>16953</v>
      </c>
      <c r="AQ2440">
        <v>0</v>
      </c>
      <c r="AR2440" s="6" t="s">
        <v>16954</v>
      </c>
      <c r="AS2440" s="6" t="s">
        <v>16955</v>
      </c>
      <c r="AT2440" s="6" t="s">
        <v>16947</v>
      </c>
      <c r="AU2440">
        <v>0</v>
      </c>
      <c r="AV2440">
        <v>0</v>
      </c>
      <c r="AW2440" s="6" t="s">
        <v>16956</v>
      </c>
      <c r="AX2440" s="6" t="s">
        <v>18556</v>
      </c>
      <c r="AY2440" s="6" t="s">
        <v>16765</v>
      </c>
      <c r="AZ2440" s="6" t="s">
        <v>16958</v>
      </c>
      <c r="BA2440" s="6" t="s">
        <v>16765</v>
      </c>
      <c r="BB2440" s="6" t="s">
        <v>16959</v>
      </c>
      <c r="BC2440" s="6" t="s">
        <v>16765</v>
      </c>
      <c r="BD2440" s="6" t="s">
        <v>16960</v>
      </c>
      <c r="BE2440" s="6" t="s">
        <v>16961</v>
      </c>
      <c r="BF2440" s="6" t="s">
        <v>13575</v>
      </c>
      <c r="BG2440" s="6" t="s">
        <v>13575</v>
      </c>
      <c r="BH2440" s="6" t="s">
        <v>16959</v>
      </c>
      <c r="BI2440">
        <v>0</v>
      </c>
      <c r="BJ2440" s="6" t="s">
        <v>16958</v>
      </c>
      <c r="BK2440">
        <v>0</v>
      </c>
      <c r="BL2440" s="6" t="s">
        <v>315</v>
      </c>
      <c r="BM2440" s="56">
        <f>COUNTIF($B$2:B2440,B2440)</f>
        <v>1</v>
      </c>
      <c r="BN2440" s="6" t="str">
        <f t="shared" si="38"/>
        <v>17626-1</v>
      </c>
    </row>
    <row r="2441" spans="1:66" x14ac:dyDescent="0.25">
      <c r="A2441">
        <v>1</v>
      </c>
      <c r="B2441">
        <v>17630</v>
      </c>
      <c r="C2441" s="6" t="s">
        <v>20561</v>
      </c>
      <c r="D2441">
        <v>5</v>
      </c>
      <c r="E2441">
        <v>2</v>
      </c>
      <c r="F2441">
        <v>20</v>
      </c>
      <c r="G2441">
        <v>202</v>
      </c>
      <c r="H2441" s="6" t="s">
        <v>16963</v>
      </c>
      <c r="I2441">
        <v>1</v>
      </c>
      <c r="J2441">
        <v>72966</v>
      </c>
      <c r="K2441">
        <v>7</v>
      </c>
      <c r="L2441" s="55">
        <v>44298</v>
      </c>
      <c r="M2441" s="6" t="s">
        <v>16765</v>
      </c>
      <c r="N2441" s="55">
        <v>44663</v>
      </c>
      <c r="O2441">
        <v>118750</v>
      </c>
      <c r="P2441" s="6" t="s">
        <v>16767</v>
      </c>
      <c r="Q2441" s="6" t="s">
        <v>20562</v>
      </c>
      <c r="R2441">
        <v>1</v>
      </c>
      <c r="S2441">
        <v>0</v>
      </c>
      <c r="T2441">
        <v>-1</v>
      </c>
      <c r="U2441">
        <v>1803.8</v>
      </c>
      <c r="V2441" s="6" t="s">
        <v>16945</v>
      </c>
      <c r="W2441" s="6" t="s">
        <v>16946</v>
      </c>
      <c r="X2441" s="55">
        <v>44664</v>
      </c>
      <c r="Y2441">
        <v>80000</v>
      </c>
      <c r="Z2441">
        <v>1442.31</v>
      </c>
      <c r="AA2441" s="6" t="s">
        <v>17198</v>
      </c>
      <c r="AB2441" s="6" t="s">
        <v>16947</v>
      </c>
      <c r="AD2441" s="6" t="s">
        <v>16948</v>
      </c>
      <c r="AE2441">
        <v>53083</v>
      </c>
      <c r="AF2441">
        <v>47987</v>
      </c>
      <c r="AG2441" s="6" t="s">
        <v>16949</v>
      </c>
      <c r="AH2441" s="6" t="s">
        <v>16950</v>
      </c>
      <c r="AI2441" s="6" t="s">
        <v>16951</v>
      </c>
      <c r="AJ2441" s="6" t="s">
        <v>16765</v>
      </c>
      <c r="AK2441" s="6" t="s">
        <v>16765</v>
      </c>
      <c r="AL2441" s="6" t="s">
        <v>16765</v>
      </c>
      <c r="AM2441" s="6" t="s">
        <v>16952</v>
      </c>
      <c r="AN2441">
        <v>0</v>
      </c>
      <c r="AO2441" s="55">
        <v>44664</v>
      </c>
      <c r="AP2441" s="6" t="s">
        <v>16953</v>
      </c>
      <c r="AQ2441">
        <v>0</v>
      </c>
      <c r="AR2441" s="6" t="s">
        <v>16954</v>
      </c>
      <c r="AS2441" s="6" t="s">
        <v>16955</v>
      </c>
      <c r="AT2441" s="6" t="s">
        <v>16947</v>
      </c>
      <c r="AU2441">
        <v>0</v>
      </c>
      <c r="AV2441">
        <v>0</v>
      </c>
      <c r="AW2441" s="6" t="s">
        <v>16956</v>
      </c>
      <c r="AX2441" s="6" t="s">
        <v>18104</v>
      </c>
      <c r="AY2441" s="6" t="s">
        <v>16765</v>
      </c>
      <c r="AZ2441" s="6" t="s">
        <v>16958</v>
      </c>
      <c r="BA2441" s="6" t="s">
        <v>16765</v>
      </c>
      <c r="BB2441" s="6" t="s">
        <v>16959</v>
      </c>
      <c r="BC2441" s="6" t="s">
        <v>16765</v>
      </c>
      <c r="BD2441" s="6" t="s">
        <v>16960</v>
      </c>
      <c r="BE2441" s="6" t="s">
        <v>16961</v>
      </c>
      <c r="BF2441" s="6" t="s">
        <v>13575</v>
      </c>
      <c r="BG2441" s="6" t="s">
        <v>13575</v>
      </c>
      <c r="BH2441" s="6" t="s">
        <v>16959</v>
      </c>
      <c r="BI2441">
        <v>0</v>
      </c>
      <c r="BJ2441" s="6" t="s">
        <v>16958</v>
      </c>
      <c r="BK2441">
        <v>0</v>
      </c>
      <c r="BL2441" s="6" t="s">
        <v>315</v>
      </c>
      <c r="BM2441" s="56">
        <f>COUNTIF($B$2:B2441,B2441)</f>
        <v>1</v>
      </c>
      <c r="BN2441" s="6" t="str">
        <f t="shared" si="38"/>
        <v>17630-1</v>
      </c>
    </row>
    <row r="2442" spans="1:66" x14ac:dyDescent="0.25">
      <c r="A2442">
        <v>1</v>
      </c>
      <c r="B2442">
        <v>17630</v>
      </c>
      <c r="C2442" s="6" t="s">
        <v>20561</v>
      </c>
      <c r="D2442">
        <v>5</v>
      </c>
      <c r="E2442">
        <v>2</v>
      </c>
      <c r="F2442">
        <v>20</v>
      </c>
      <c r="G2442">
        <v>202</v>
      </c>
      <c r="H2442" s="6" t="s">
        <v>16963</v>
      </c>
      <c r="I2442">
        <v>1</v>
      </c>
      <c r="J2442">
        <v>72967</v>
      </c>
      <c r="K2442">
        <v>7</v>
      </c>
      <c r="L2442" s="55">
        <v>44298</v>
      </c>
      <c r="M2442" s="6" t="s">
        <v>16765</v>
      </c>
      <c r="N2442" s="55">
        <v>44663</v>
      </c>
      <c r="O2442">
        <v>217289</v>
      </c>
      <c r="P2442" s="6" t="s">
        <v>16771</v>
      </c>
      <c r="Q2442" s="6" t="s">
        <v>20563</v>
      </c>
      <c r="R2442">
        <v>1</v>
      </c>
      <c r="S2442">
        <v>0</v>
      </c>
      <c r="T2442">
        <v>-1</v>
      </c>
      <c r="U2442">
        <v>1159.19</v>
      </c>
      <c r="V2442" s="6" t="s">
        <v>16945</v>
      </c>
      <c r="W2442" s="6" t="s">
        <v>16946</v>
      </c>
      <c r="X2442" s="55">
        <v>44664</v>
      </c>
      <c r="Y2442">
        <v>80000</v>
      </c>
      <c r="Z2442">
        <v>1442.31</v>
      </c>
      <c r="AA2442" s="6" t="s">
        <v>17198</v>
      </c>
      <c r="AB2442" s="6" t="s">
        <v>16947</v>
      </c>
      <c r="AD2442" s="6" t="s">
        <v>16948</v>
      </c>
      <c r="AE2442">
        <v>53084</v>
      </c>
      <c r="AF2442">
        <v>47988</v>
      </c>
      <c r="AG2442" s="6" t="s">
        <v>16949</v>
      </c>
      <c r="AH2442" s="6" t="s">
        <v>16950</v>
      </c>
      <c r="AI2442" s="6" t="s">
        <v>16951</v>
      </c>
      <c r="AJ2442" s="6" t="s">
        <v>16765</v>
      </c>
      <c r="AK2442" s="6" t="s">
        <v>16765</v>
      </c>
      <c r="AL2442" s="6" t="s">
        <v>16765</v>
      </c>
      <c r="AM2442" s="6" t="s">
        <v>16952</v>
      </c>
      <c r="AN2442">
        <v>0</v>
      </c>
      <c r="AO2442" s="55">
        <v>44664</v>
      </c>
      <c r="AP2442" s="6" t="s">
        <v>16953</v>
      </c>
      <c r="AQ2442">
        <v>0</v>
      </c>
      <c r="AR2442" s="6" t="s">
        <v>16954</v>
      </c>
      <c r="AS2442" s="6" t="s">
        <v>16955</v>
      </c>
      <c r="AT2442" s="6" t="s">
        <v>16947</v>
      </c>
      <c r="AU2442">
        <v>0</v>
      </c>
      <c r="AV2442">
        <v>0</v>
      </c>
      <c r="AW2442" s="6" t="s">
        <v>16956</v>
      </c>
      <c r="AX2442" s="6" t="s">
        <v>18104</v>
      </c>
      <c r="AY2442" s="6" t="s">
        <v>16765</v>
      </c>
      <c r="AZ2442" s="6" t="s">
        <v>16958</v>
      </c>
      <c r="BA2442" s="6" t="s">
        <v>16765</v>
      </c>
      <c r="BB2442" s="6" t="s">
        <v>16959</v>
      </c>
      <c r="BC2442" s="6" t="s">
        <v>16765</v>
      </c>
      <c r="BD2442" s="6" t="s">
        <v>16960</v>
      </c>
      <c r="BE2442" s="6" t="s">
        <v>16961</v>
      </c>
      <c r="BF2442" s="6" t="s">
        <v>13575</v>
      </c>
      <c r="BG2442" s="6" t="s">
        <v>13575</v>
      </c>
      <c r="BH2442" s="6" t="s">
        <v>16959</v>
      </c>
      <c r="BI2442">
        <v>0</v>
      </c>
      <c r="BJ2442" s="6" t="s">
        <v>16958</v>
      </c>
      <c r="BK2442">
        <v>0</v>
      </c>
      <c r="BL2442" s="6" t="s">
        <v>315</v>
      </c>
      <c r="BM2442" s="56">
        <f>COUNTIF($B$2:B2442,B2442)</f>
        <v>2</v>
      </c>
      <c r="BN2442" s="6" t="str">
        <f t="shared" si="38"/>
        <v>17630-2</v>
      </c>
    </row>
    <row r="2443" spans="1:66" x14ac:dyDescent="0.25">
      <c r="A2443">
        <v>1</v>
      </c>
      <c r="B2443">
        <v>17634</v>
      </c>
      <c r="C2443" s="6" t="s">
        <v>20564</v>
      </c>
      <c r="D2443">
        <v>5</v>
      </c>
      <c r="E2443">
        <v>3</v>
      </c>
      <c r="F2443">
        <v>30</v>
      </c>
      <c r="G2443">
        <v>307</v>
      </c>
      <c r="H2443" s="6" t="s">
        <v>17007</v>
      </c>
      <c r="I2443">
        <v>1</v>
      </c>
      <c r="J2443">
        <v>128958</v>
      </c>
      <c r="K2443">
        <v>7</v>
      </c>
      <c r="L2443" s="55">
        <v>44405</v>
      </c>
      <c r="M2443" s="6" t="s">
        <v>16765</v>
      </c>
      <c r="N2443" s="55">
        <v>44769</v>
      </c>
      <c r="O2443">
        <v>628699</v>
      </c>
      <c r="P2443" s="6" t="s">
        <v>16777</v>
      </c>
      <c r="Q2443" s="6" t="s">
        <v>20565</v>
      </c>
      <c r="R2443">
        <v>1</v>
      </c>
      <c r="S2443">
        <v>0</v>
      </c>
      <c r="T2443">
        <v>-1</v>
      </c>
      <c r="U2443">
        <v>1687</v>
      </c>
      <c r="V2443" s="6" t="s">
        <v>16945</v>
      </c>
      <c r="W2443" s="6" t="s">
        <v>16946</v>
      </c>
      <c r="X2443" s="55">
        <v>44652</v>
      </c>
      <c r="Y2443">
        <v>90000</v>
      </c>
      <c r="Z2443">
        <v>0</v>
      </c>
      <c r="AA2443" s="6" t="s">
        <v>16765</v>
      </c>
      <c r="AB2443" s="6" t="s">
        <v>16947</v>
      </c>
      <c r="AD2443" s="6" t="s">
        <v>16948</v>
      </c>
      <c r="AE2443">
        <v>53342</v>
      </c>
      <c r="AF2443">
        <v>48198</v>
      </c>
      <c r="AG2443" s="6" t="s">
        <v>16949</v>
      </c>
      <c r="AH2443" s="6" t="s">
        <v>16950</v>
      </c>
      <c r="AI2443" s="6" t="s">
        <v>16951</v>
      </c>
      <c r="AJ2443" s="6" t="s">
        <v>16765</v>
      </c>
      <c r="AK2443" s="6" t="s">
        <v>16765</v>
      </c>
      <c r="AL2443" s="6" t="s">
        <v>16765</v>
      </c>
      <c r="AM2443" s="6" t="s">
        <v>16952</v>
      </c>
      <c r="AN2443">
        <v>0</v>
      </c>
      <c r="AO2443" s="55">
        <v>44652</v>
      </c>
      <c r="AP2443" s="6" t="s">
        <v>16953</v>
      </c>
      <c r="AQ2443">
        <v>0</v>
      </c>
      <c r="AR2443" s="6" t="s">
        <v>16997</v>
      </c>
      <c r="AS2443" s="6" t="s">
        <v>16955</v>
      </c>
      <c r="AT2443" s="6" t="s">
        <v>16947</v>
      </c>
      <c r="AU2443">
        <v>0</v>
      </c>
      <c r="AV2443">
        <v>0</v>
      </c>
      <c r="AW2443" s="6" t="s">
        <v>16956</v>
      </c>
      <c r="AX2443" s="6" t="s">
        <v>20566</v>
      </c>
      <c r="AY2443" s="6" t="s">
        <v>16765</v>
      </c>
      <c r="AZ2443" s="6" t="s">
        <v>16958</v>
      </c>
      <c r="BA2443" s="6" t="s">
        <v>16765</v>
      </c>
      <c r="BB2443" s="6" t="s">
        <v>16959</v>
      </c>
      <c r="BC2443" s="6" t="s">
        <v>16765</v>
      </c>
      <c r="BD2443" s="6" t="s">
        <v>16960</v>
      </c>
      <c r="BE2443" s="6" t="s">
        <v>16961</v>
      </c>
      <c r="BF2443" s="6" t="s">
        <v>13575</v>
      </c>
      <c r="BG2443" s="6" t="s">
        <v>13575</v>
      </c>
      <c r="BH2443" s="6" t="s">
        <v>16959</v>
      </c>
      <c r="BI2443">
        <v>0</v>
      </c>
      <c r="BJ2443" s="6" t="s">
        <v>16958</v>
      </c>
      <c r="BK2443">
        <v>0</v>
      </c>
      <c r="BL2443" s="6" t="s">
        <v>315</v>
      </c>
      <c r="BM2443" s="56">
        <f>COUNTIF($B$2:B2443,B2443)</f>
        <v>1</v>
      </c>
      <c r="BN2443" s="6" t="str">
        <f t="shared" si="38"/>
        <v>17634-1</v>
      </c>
    </row>
    <row r="2444" spans="1:66" x14ac:dyDescent="0.25">
      <c r="A2444">
        <v>1</v>
      </c>
      <c r="B2444">
        <v>17639</v>
      </c>
      <c r="C2444" s="6" t="s">
        <v>20567</v>
      </c>
      <c r="D2444">
        <v>5</v>
      </c>
      <c r="E2444">
        <v>3</v>
      </c>
      <c r="F2444">
        <v>30</v>
      </c>
      <c r="G2444">
        <v>303</v>
      </c>
      <c r="H2444" s="6" t="s">
        <v>17007</v>
      </c>
      <c r="I2444">
        <v>1</v>
      </c>
      <c r="J2444">
        <v>72949</v>
      </c>
      <c r="K2444">
        <v>7</v>
      </c>
      <c r="L2444" s="55">
        <v>44298</v>
      </c>
      <c r="M2444" s="6" t="s">
        <v>16765</v>
      </c>
      <c r="N2444" s="55">
        <v>44663</v>
      </c>
      <c r="O2444">
        <v>638966</v>
      </c>
      <c r="P2444" s="6" t="s">
        <v>16818</v>
      </c>
      <c r="Q2444" s="6" t="s">
        <v>20568</v>
      </c>
      <c r="R2444">
        <v>1</v>
      </c>
      <c r="S2444">
        <v>0</v>
      </c>
      <c r="T2444">
        <v>-1</v>
      </c>
      <c r="U2444">
        <v>1688</v>
      </c>
      <c r="V2444" s="6" t="s">
        <v>16945</v>
      </c>
      <c r="W2444" s="6" t="s">
        <v>16946</v>
      </c>
      <c r="X2444" s="55">
        <v>44665</v>
      </c>
      <c r="Y2444">
        <v>60000</v>
      </c>
      <c r="Z2444">
        <v>0</v>
      </c>
      <c r="AA2444" s="6" t="s">
        <v>16765</v>
      </c>
      <c r="AB2444" s="6" t="s">
        <v>16947</v>
      </c>
      <c r="AD2444" s="6" t="s">
        <v>16948</v>
      </c>
      <c r="AE2444">
        <v>53072</v>
      </c>
      <c r="AF2444">
        <v>47981</v>
      </c>
      <c r="AG2444" s="6" t="s">
        <v>16949</v>
      </c>
      <c r="AH2444" s="6" t="s">
        <v>16950</v>
      </c>
      <c r="AI2444" s="6" t="s">
        <v>16951</v>
      </c>
      <c r="AJ2444" s="6" t="s">
        <v>16765</v>
      </c>
      <c r="AK2444" s="6" t="s">
        <v>16765</v>
      </c>
      <c r="AL2444" s="6" t="s">
        <v>16765</v>
      </c>
      <c r="AM2444" s="6" t="s">
        <v>16952</v>
      </c>
      <c r="AN2444">
        <v>0</v>
      </c>
      <c r="AO2444" s="55">
        <v>44665</v>
      </c>
      <c r="AP2444" s="6" t="s">
        <v>16953</v>
      </c>
      <c r="AQ2444">
        <v>0</v>
      </c>
      <c r="AR2444" s="6" t="s">
        <v>16954</v>
      </c>
      <c r="AS2444" s="6" t="s">
        <v>16955</v>
      </c>
      <c r="AT2444" s="6" t="s">
        <v>16947</v>
      </c>
      <c r="AU2444">
        <v>0</v>
      </c>
      <c r="AV2444">
        <v>0</v>
      </c>
      <c r="AW2444" s="6" t="s">
        <v>16956</v>
      </c>
      <c r="AX2444" s="6" t="s">
        <v>18104</v>
      </c>
      <c r="AY2444" s="6" t="s">
        <v>16765</v>
      </c>
      <c r="AZ2444" s="6" t="s">
        <v>16958</v>
      </c>
      <c r="BA2444" s="6" t="s">
        <v>16765</v>
      </c>
      <c r="BB2444" s="6" t="s">
        <v>16959</v>
      </c>
      <c r="BC2444" s="6" t="s">
        <v>16765</v>
      </c>
      <c r="BD2444" s="6" t="s">
        <v>16960</v>
      </c>
      <c r="BE2444" s="6" t="s">
        <v>16961</v>
      </c>
      <c r="BF2444" s="6" t="s">
        <v>13575</v>
      </c>
      <c r="BG2444" s="6" t="s">
        <v>13575</v>
      </c>
      <c r="BH2444" s="6" t="s">
        <v>16959</v>
      </c>
      <c r="BI2444">
        <v>0</v>
      </c>
      <c r="BJ2444" s="6" t="s">
        <v>16958</v>
      </c>
      <c r="BK2444">
        <v>0</v>
      </c>
      <c r="BL2444" s="6" t="s">
        <v>315</v>
      </c>
      <c r="BM2444" s="56">
        <f>COUNTIF($B$2:B2444,B2444)</f>
        <v>1</v>
      </c>
      <c r="BN2444" s="6" t="str">
        <f t="shared" si="38"/>
        <v>17639-1</v>
      </c>
    </row>
    <row r="2445" spans="1:66" x14ac:dyDescent="0.25">
      <c r="A2445">
        <v>1</v>
      </c>
      <c r="B2445">
        <v>17657</v>
      </c>
      <c r="C2445" s="6" t="s">
        <v>20569</v>
      </c>
      <c r="D2445">
        <v>5</v>
      </c>
      <c r="E2445">
        <v>2</v>
      </c>
      <c r="F2445">
        <v>20</v>
      </c>
      <c r="G2445">
        <v>201</v>
      </c>
      <c r="H2445" s="6" t="s">
        <v>16963</v>
      </c>
      <c r="I2445">
        <v>1</v>
      </c>
      <c r="J2445">
        <v>72968</v>
      </c>
      <c r="K2445">
        <v>7</v>
      </c>
      <c r="L2445" s="55">
        <v>44298</v>
      </c>
      <c r="M2445" s="6" t="s">
        <v>16765</v>
      </c>
      <c r="N2445" s="55">
        <v>44663</v>
      </c>
      <c r="O2445">
        <v>118750</v>
      </c>
      <c r="P2445" s="6" t="s">
        <v>16767</v>
      </c>
      <c r="Q2445" s="6" t="s">
        <v>20570</v>
      </c>
      <c r="R2445">
        <v>1</v>
      </c>
      <c r="S2445">
        <v>0</v>
      </c>
      <c r="T2445">
        <v>-1</v>
      </c>
      <c r="U2445">
        <v>1803.8</v>
      </c>
      <c r="V2445" s="6" t="s">
        <v>16945</v>
      </c>
      <c r="W2445" s="6" t="s">
        <v>16946</v>
      </c>
      <c r="X2445" s="55">
        <v>44657</v>
      </c>
      <c r="Y2445">
        <v>90000</v>
      </c>
      <c r="Z2445">
        <v>0</v>
      </c>
      <c r="AA2445" s="6" t="s">
        <v>16765</v>
      </c>
      <c r="AB2445" s="6" t="s">
        <v>16947</v>
      </c>
      <c r="AD2445" s="6" t="s">
        <v>16948</v>
      </c>
      <c r="AE2445">
        <v>53085</v>
      </c>
      <c r="AF2445">
        <v>47990</v>
      </c>
      <c r="AG2445" s="6" t="s">
        <v>16949</v>
      </c>
      <c r="AH2445" s="6" t="s">
        <v>16950</v>
      </c>
      <c r="AI2445" s="6" t="s">
        <v>16951</v>
      </c>
      <c r="AJ2445" s="6" t="s">
        <v>16765</v>
      </c>
      <c r="AK2445" s="6" t="s">
        <v>16765</v>
      </c>
      <c r="AL2445" s="6" t="s">
        <v>16765</v>
      </c>
      <c r="AM2445" s="6" t="s">
        <v>16952</v>
      </c>
      <c r="AN2445">
        <v>0</v>
      </c>
      <c r="AO2445" s="55">
        <v>44657</v>
      </c>
      <c r="AP2445" s="6" t="s">
        <v>16953</v>
      </c>
      <c r="AQ2445">
        <v>0</v>
      </c>
      <c r="AR2445" s="6" t="s">
        <v>16954</v>
      </c>
      <c r="AS2445" s="6" t="s">
        <v>16955</v>
      </c>
      <c r="AT2445" s="6" t="s">
        <v>16947</v>
      </c>
      <c r="AU2445">
        <v>0</v>
      </c>
      <c r="AV2445">
        <v>0</v>
      </c>
      <c r="AW2445" s="6" t="s">
        <v>16956</v>
      </c>
      <c r="AX2445" s="6" t="s">
        <v>18104</v>
      </c>
      <c r="AY2445" s="6" t="s">
        <v>16765</v>
      </c>
      <c r="AZ2445" s="6" t="s">
        <v>16958</v>
      </c>
      <c r="BA2445" s="6" t="s">
        <v>16765</v>
      </c>
      <c r="BB2445" s="6" t="s">
        <v>16959</v>
      </c>
      <c r="BC2445" s="6" t="s">
        <v>16765</v>
      </c>
      <c r="BD2445" s="6" t="s">
        <v>16960</v>
      </c>
      <c r="BE2445" s="6" t="s">
        <v>16961</v>
      </c>
      <c r="BF2445" s="6" t="s">
        <v>13575</v>
      </c>
      <c r="BG2445" s="6" t="s">
        <v>13575</v>
      </c>
      <c r="BH2445" s="6" t="s">
        <v>16959</v>
      </c>
      <c r="BI2445">
        <v>0</v>
      </c>
      <c r="BJ2445" s="6" t="s">
        <v>16958</v>
      </c>
      <c r="BK2445">
        <v>0</v>
      </c>
      <c r="BL2445" s="6" t="s">
        <v>315</v>
      </c>
      <c r="BM2445" s="56">
        <f>COUNTIF($B$2:B2445,B2445)</f>
        <v>1</v>
      </c>
      <c r="BN2445" s="6" t="str">
        <f t="shared" si="38"/>
        <v>17657-1</v>
      </c>
    </row>
    <row r="2446" spans="1:66" x14ac:dyDescent="0.25">
      <c r="A2446">
        <v>1</v>
      </c>
      <c r="B2446">
        <v>17676</v>
      </c>
      <c r="C2446" s="6" t="s">
        <v>20571</v>
      </c>
      <c r="D2446">
        <v>5</v>
      </c>
      <c r="E2446">
        <v>2</v>
      </c>
      <c r="F2446">
        <v>20</v>
      </c>
      <c r="G2446">
        <v>206</v>
      </c>
      <c r="H2446" s="6" t="s">
        <v>17007</v>
      </c>
      <c r="I2446">
        <v>1</v>
      </c>
      <c r="J2446">
        <v>100388</v>
      </c>
      <c r="K2446">
        <v>7</v>
      </c>
      <c r="L2446" s="55">
        <v>44348</v>
      </c>
      <c r="M2446" s="6" t="s">
        <v>16765</v>
      </c>
      <c r="N2446" s="55">
        <v>109574</v>
      </c>
      <c r="O2446">
        <v>188005</v>
      </c>
      <c r="P2446" s="6" t="s">
        <v>16774</v>
      </c>
      <c r="Q2446" s="6" t="s">
        <v>16973</v>
      </c>
      <c r="R2446">
        <v>5</v>
      </c>
      <c r="S2446">
        <v>0</v>
      </c>
      <c r="T2446">
        <v>-5</v>
      </c>
      <c r="U2446">
        <v>212</v>
      </c>
      <c r="V2446" s="6" t="s">
        <v>16999</v>
      </c>
      <c r="W2446" s="6" t="s">
        <v>16946</v>
      </c>
      <c r="X2446" s="55">
        <v>44659</v>
      </c>
      <c r="Y2446">
        <v>0</v>
      </c>
      <c r="Z2446">
        <v>0</v>
      </c>
      <c r="AA2446" s="6" t="s">
        <v>16765</v>
      </c>
      <c r="AB2446" s="6" t="s">
        <v>16947</v>
      </c>
      <c r="AD2446" s="6" t="s">
        <v>16765</v>
      </c>
      <c r="AE2446">
        <v>53228</v>
      </c>
      <c r="AF2446">
        <v>48104</v>
      </c>
      <c r="AG2446" s="6" t="s">
        <v>16973</v>
      </c>
      <c r="AH2446" s="6" t="s">
        <v>16950</v>
      </c>
      <c r="AI2446" s="6" t="s">
        <v>16951</v>
      </c>
      <c r="AJ2446" s="6" t="s">
        <v>16765</v>
      </c>
      <c r="AK2446" s="6" t="s">
        <v>16765</v>
      </c>
      <c r="AL2446" s="6" t="s">
        <v>16765</v>
      </c>
      <c r="AM2446" s="6" t="s">
        <v>16952</v>
      </c>
      <c r="AN2446">
        <v>0</v>
      </c>
      <c r="AO2446" s="55">
        <v>44659</v>
      </c>
      <c r="AP2446" s="6" t="s">
        <v>17000</v>
      </c>
      <c r="AQ2446">
        <v>0</v>
      </c>
      <c r="AR2446" s="6" t="s">
        <v>17018</v>
      </c>
      <c r="AS2446" s="6" t="s">
        <v>17002</v>
      </c>
      <c r="AT2446" s="6" t="s">
        <v>16947</v>
      </c>
      <c r="AU2446">
        <v>0</v>
      </c>
      <c r="AV2446">
        <v>0</v>
      </c>
      <c r="AW2446" s="6" t="s">
        <v>16956</v>
      </c>
      <c r="AX2446" s="6" t="s">
        <v>19915</v>
      </c>
      <c r="AY2446" s="6" t="s">
        <v>16765</v>
      </c>
      <c r="AZ2446" s="6" t="s">
        <v>16958</v>
      </c>
      <c r="BA2446" s="6" t="s">
        <v>16765</v>
      </c>
      <c r="BB2446" s="6" t="s">
        <v>16959</v>
      </c>
      <c r="BC2446" s="6" t="s">
        <v>16765</v>
      </c>
      <c r="BD2446" s="6" t="s">
        <v>16960</v>
      </c>
      <c r="BE2446" s="6" t="s">
        <v>16961</v>
      </c>
      <c r="BF2446" s="6" t="s">
        <v>13575</v>
      </c>
      <c r="BG2446" s="6" t="s">
        <v>13575</v>
      </c>
      <c r="BH2446" s="6" t="s">
        <v>16959</v>
      </c>
      <c r="BI2446">
        <v>0</v>
      </c>
      <c r="BJ2446" s="6" t="s">
        <v>16958</v>
      </c>
      <c r="BK2446">
        <v>0</v>
      </c>
      <c r="BL2446" s="6" t="s">
        <v>315</v>
      </c>
      <c r="BM2446" s="56">
        <f>COUNTIF($B$2:B2446,B2446)</f>
        <v>1</v>
      </c>
      <c r="BN2446" s="6" t="str">
        <f t="shared" si="38"/>
        <v>17676-1</v>
      </c>
    </row>
    <row r="2447" spans="1:66" x14ac:dyDescent="0.25">
      <c r="A2447">
        <v>1</v>
      </c>
      <c r="B2447">
        <v>17676</v>
      </c>
      <c r="C2447" s="6" t="s">
        <v>20571</v>
      </c>
      <c r="D2447">
        <v>5</v>
      </c>
      <c r="E2447">
        <v>2</v>
      </c>
      <c r="F2447">
        <v>20</v>
      </c>
      <c r="G2447">
        <v>206</v>
      </c>
      <c r="H2447" s="6" t="s">
        <v>17007</v>
      </c>
      <c r="I2447">
        <v>1</v>
      </c>
      <c r="J2447">
        <v>100388</v>
      </c>
      <c r="K2447">
        <v>7</v>
      </c>
      <c r="L2447" s="55">
        <v>44348</v>
      </c>
      <c r="M2447" s="6" t="s">
        <v>16765</v>
      </c>
      <c r="N2447" s="55">
        <v>109574</v>
      </c>
      <c r="O2447">
        <v>188006</v>
      </c>
      <c r="P2447" s="6" t="s">
        <v>16776</v>
      </c>
      <c r="Q2447" s="6" t="s">
        <v>16973</v>
      </c>
      <c r="R2447">
        <v>60</v>
      </c>
      <c r="S2447">
        <v>0</v>
      </c>
      <c r="T2447">
        <v>-60</v>
      </c>
      <c r="U2447">
        <v>120</v>
      </c>
      <c r="V2447" s="6" t="s">
        <v>17004</v>
      </c>
      <c r="W2447" s="6" t="s">
        <v>16946</v>
      </c>
      <c r="X2447" s="55">
        <v>44659</v>
      </c>
      <c r="Y2447">
        <v>0</v>
      </c>
      <c r="Z2447">
        <v>0</v>
      </c>
      <c r="AA2447" s="6" t="s">
        <v>16765</v>
      </c>
      <c r="AB2447" s="6" t="s">
        <v>16947</v>
      </c>
      <c r="AD2447" s="6" t="s">
        <v>16765</v>
      </c>
      <c r="AE2447">
        <v>53229</v>
      </c>
      <c r="AF2447">
        <v>48104</v>
      </c>
      <c r="AG2447" s="6" t="s">
        <v>16973</v>
      </c>
      <c r="AH2447" s="6" t="s">
        <v>16950</v>
      </c>
      <c r="AI2447" s="6" t="s">
        <v>16951</v>
      </c>
      <c r="AJ2447" s="6" t="s">
        <v>16765</v>
      </c>
      <c r="AK2447" s="6" t="s">
        <v>16765</v>
      </c>
      <c r="AL2447" s="6" t="s">
        <v>16765</v>
      </c>
      <c r="AM2447" s="6" t="s">
        <v>16952</v>
      </c>
      <c r="AN2447">
        <v>0</v>
      </c>
      <c r="AO2447" s="55">
        <v>44659</v>
      </c>
      <c r="AP2447" s="6" t="s">
        <v>17000</v>
      </c>
      <c r="AQ2447">
        <v>0</v>
      </c>
      <c r="AR2447" s="6" t="s">
        <v>17020</v>
      </c>
      <c r="AS2447" s="6" t="s">
        <v>17002</v>
      </c>
      <c r="AT2447" s="6" t="s">
        <v>16947</v>
      </c>
      <c r="AU2447">
        <v>0</v>
      </c>
      <c r="AV2447">
        <v>0</v>
      </c>
      <c r="AW2447" s="6" t="s">
        <v>16956</v>
      </c>
      <c r="AX2447" s="6" t="s">
        <v>19915</v>
      </c>
      <c r="AY2447" s="6" t="s">
        <v>16765</v>
      </c>
      <c r="AZ2447" s="6" t="s">
        <v>16958</v>
      </c>
      <c r="BA2447" s="6" t="s">
        <v>16765</v>
      </c>
      <c r="BB2447" s="6" t="s">
        <v>16959</v>
      </c>
      <c r="BC2447" s="6" t="s">
        <v>16765</v>
      </c>
      <c r="BD2447" s="6" t="s">
        <v>16960</v>
      </c>
      <c r="BE2447" s="6" t="s">
        <v>16961</v>
      </c>
      <c r="BF2447" s="6" t="s">
        <v>13575</v>
      </c>
      <c r="BG2447" s="6" t="s">
        <v>13575</v>
      </c>
      <c r="BH2447" s="6" t="s">
        <v>16959</v>
      </c>
      <c r="BI2447">
        <v>0</v>
      </c>
      <c r="BJ2447" s="6" t="s">
        <v>16958</v>
      </c>
      <c r="BK2447">
        <v>0</v>
      </c>
      <c r="BL2447" s="6" t="s">
        <v>315</v>
      </c>
      <c r="BM2447" s="56">
        <f>COUNTIF($B$2:B2447,B2447)</f>
        <v>2</v>
      </c>
      <c r="BN2447" s="6" t="str">
        <f t="shared" si="38"/>
        <v>17676-2</v>
      </c>
    </row>
    <row r="2448" spans="1:66" x14ac:dyDescent="0.25">
      <c r="A2448">
        <v>1</v>
      </c>
      <c r="B2448">
        <v>17676</v>
      </c>
      <c r="C2448" s="6" t="s">
        <v>20571</v>
      </c>
      <c r="D2448">
        <v>5</v>
      </c>
      <c r="E2448">
        <v>2</v>
      </c>
      <c r="F2448">
        <v>20</v>
      </c>
      <c r="G2448">
        <v>206</v>
      </c>
      <c r="H2448" s="6" t="s">
        <v>17007</v>
      </c>
      <c r="I2448">
        <v>1</v>
      </c>
      <c r="J2448">
        <v>100387</v>
      </c>
      <c r="K2448">
        <v>7</v>
      </c>
      <c r="L2448" s="55">
        <v>44348</v>
      </c>
      <c r="M2448" s="6" t="s">
        <v>16765</v>
      </c>
      <c r="N2448" s="55">
        <v>44713</v>
      </c>
      <c r="O2448">
        <v>217289</v>
      </c>
      <c r="P2448" s="6" t="s">
        <v>16771</v>
      </c>
      <c r="Q2448" s="6" t="s">
        <v>20572</v>
      </c>
      <c r="R2448">
        <v>1</v>
      </c>
      <c r="S2448">
        <v>0</v>
      </c>
      <c r="T2448">
        <v>-1</v>
      </c>
      <c r="U2448">
        <v>1159.19</v>
      </c>
      <c r="V2448" s="6" t="s">
        <v>16945</v>
      </c>
      <c r="W2448" s="6" t="s">
        <v>16946</v>
      </c>
      <c r="X2448" s="55">
        <v>44659</v>
      </c>
      <c r="Y2448">
        <v>0</v>
      </c>
      <c r="Z2448">
        <v>0</v>
      </c>
      <c r="AA2448" s="6" t="s">
        <v>16765</v>
      </c>
      <c r="AB2448" s="6" t="s">
        <v>16947</v>
      </c>
      <c r="AD2448" s="6" t="s">
        <v>16948</v>
      </c>
      <c r="AE2448">
        <v>53227</v>
      </c>
      <c r="AF2448">
        <v>48105</v>
      </c>
      <c r="AG2448" s="6" t="s">
        <v>16949</v>
      </c>
      <c r="AH2448" s="6" t="s">
        <v>16950</v>
      </c>
      <c r="AI2448" s="6" t="s">
        <v>16951</v>
      </c>
      <c r="AJ2448" s="6" t="s">
        <v>16765</v>
      </c>
      <c r="AK2448" s="6" t="s">
        <v>16765</v>
      </c>
      <c r="AL2448" s="6" t="s">
        <v>16765</v>
      </c>
      <c r="AM2448" s="6" t="s">
        <v>16952</v>
      </c>
      <c r="AN2448">
        <v>0</v>
      </c>
      <c r="AO2448" s="55">
        <v>44659</v>
      </c>
      <c r="AP2448" s="6" t="s">
        <v>16953</v>
      </c>
      <c r="AQ2448">
        <v>0</v>
      </c>
      <c r="AR2448" s="6" t="s">
        <v>16954</v>
      </c>
      <c r="AS2448" s="6" t="s">
        <v>16955</v>
      </c>
      <c r="AT2448" s="6" t="s">
        <v>16947</v>
      </c>
      <c r="AU2448">
        <v>0</v>
      </c>
      <c r="AV2448">
        <v>0</v>
      </c>
      <c r="AW2448" s="6" t="s">
        <v>16956</v>
      </c>
      <c r="AX2448" s="6" t="s">
        <v>19915</v>
      </c>
      <c r="AY2448" s="6" t="s">
        <v>16765</v>
      </c>
      <c r="AZ2448" s="6" t="s">
        <v>16958</v>
      </c>
      <c r="BA2448" s="6" t="s">
        <v>16765</v>
      </c>
      <c r="BB2448" s="6" t="s">
        <v>16959</v>
      </c>
      <c r="BC2448" s="6" t="s">
        <v>16765</v>
      </c>
      <c r="BD2448" s="6" t="s">
        <v>16960</v>
      </c>
      <c r="BE2448" s="6" t="s">
        <v>16961</v>
      </c>
      <c r="BF2448" s="6" t="s">
        <v>13575</v>
      </c>
      <c r="BG2448" s="6" t="s">
        <v>13575</v>
      </c>
      <c r="BH2448" s="6" t="s">
        <v>16959</v>
      </c>
      <c r="BI2448">
        <v>0</v>
      </c>
      <c r="BJ2448" s="6" t="s">
        <v>16958</v>
      </c>
      <c r="BK2448">
        <v>0</v>
      </c>
      <c r="BL2448" s="6" t="s">
        <v>315</v>
      </c>
      <c r="BM2448" s="56">
        <f>COUNTIF($B$2:B2448,B2448)</f>
        <v>3</v>
      </c>
      <c r="BN2448" s="6" t="str">
        <f t="shared" si="38"/>
        <v>17676-3</v>
      </c>
    </row>
    <row r="2449" spans="1:66" x14ac:dyDescent="0.25">
      <c r="A2449">
        <v>1</v>
      </c>
      <c r="B2449">
        <v>17694</v>
      </c>
      <c r="C2449" s="6" t="s">
        <v>20573</v>
      </c>
      <c r="D2449">
        <v>5</v>
      </c>
      <c r="E2449">
        <v>2</v>
      </c>
      <c r="F2449">
        <v>20</v>
      </c>
      <c r="G2449">
        <v>202</v>
      </c>
      <c r="H2449" s="6" t="s">
        <v>16963</v>
      </c>
      <c r="I2449">
        <v>1</v>
      </c>
      <c r="J2449">
        <v>120741</v>
      </c>
      <c r="K2449">
        <v>7</v>
      </c>
      <c r="L2449" s="55">
        <v>44389</v>
      </c>
      <c r="M2449" s="6" t="s">
        <v>16765</v>
      </c>
      <c r="N2449" s="55">
        <v>44754</v>
      </c>
      <c r="O2449">
        <v>118784</v>
      </c>
      <c r="P2449" s="6" t="s">
        <v>16764</v>
      </c>
      <c r="Q2449" s="6" t="s">
        <v>20574</v>
      </c>
      <c r="R2449">
        <v>1</v>
      </c>
      <c r="S2449">
        <v>0</v>
      </c>
      <c r="T2449">
        <v>-1</v>
      </c>
      <c r="U2449">
        <v>1651</v>
      </c>
      <c r="V2449" s="6" t="s">
        <v>16945</v>
      </c>
      <c r="W2449" s="6" t="s">
        <v>16946</v>
      </c>
      <c r="X2449" s="55">
        <v>44664</v>
      </c>
      <c r="Y2449">
        <v>40000</v>
      </c>
      <c r="Z2449">
        <v>1725.29</v>
      </c>
      <c r="AA2449" s="6" t="s">
        <v>16969</v>
      </c>
      <c r="AB2449" s="6" t="s">
        <v>16947</v>
      </c>
      <c r="AD2449" s="6" t="s">
        <v>16948</v>
      </c>
      <c r="AE2449">
        <v>53310</v>
      </c>
      <c r="AF2449">
        <v>48170</v>
      </c>
      <c r="AG2449" s="6" t="s">
        <v>16949</v>
      </c>
      <c r="AH2449" s="6" t="s">
        <v>16950</v>
      </c>
      <c r="AI2449" s="6" t="s">
        <v>16951</v>
      </c>
      <c r="AJ2449" s="6" t="s">
        <v>16765</v>
      </c>
      <c r="AK2449" s="6" t="s">
        <v>16765</v>
      </c>
      <c r="AL2449" s="6" t="s">
        <v>16765</v>
      </c>
      <c r="AM2449" s="6" t="s">
        <v>16952</v>
      </c>
      <c r="AN2449">
        <v>0</v>
      </c>
      <c r="AO2449" s="55">
        <v>44664</v>
      </c>
      <c r="AP2449" s="6" t="s">
        <v>16953</v>
      </c>
      <c r="AQ2449">
        <v>0</v>
      </c>
      <c r="AR2449" s="6" t="s">
        <v>16954</v>
      </c>
      <c r="AS2449" s="6" t="s">
        <v>16955</v>
      </c>
      <c r="AT2449" s="6" t="s">
        <v>16947</v>
      </c>
      <c r="AU2449">
        <v>0</v>
      </c>
      <c r="AV2449">
        <v>0</v>
      </c>
      <c r="AW2449" s="6" t="s">
        <v>16956</v>
      </c>
      <c r="AX2449" s="6" t="s">
        <v>19623</v>
      </c>
      <c r="AY2449" s="6" t="s">
        <v>16765</v>
      </c>
      <c r="AZ2449" s="6" t="s">
        <v>16958</v>
      </c>
      <c r="BA2449" s="6" t="s">
        <v>16765</v>
      </c>
      <c r="BB2449" s="6" t="s">
        <v>16959</v>
      </c>
      <c r="BC2449" s="6" t="s">
        <v>16765</v>
      </c>
      <c r="BD2449" s="6" t="s">
        <v>16960</v>
      </c>
      <c r="BE2449" s="6" t="s">
        <v>16961</v>
      </c>
      <c r="BF2449" s="6" t="s">
        <v>13575</v>
      </c>
      <c r="BG2449" s="6" t="s">
        <v>13575</v>
      </c>
      <c r="BH2449" s="6" t="s">
        <v>16959</v>
      </c>
      <c r="BI2449">
        <v>0</v>
      </c>
      <c r="BJ2449" s="6" t="s">
        <v>16958</v>
      </c>
      <c r="BK2449">
        <v>0</v>
      </c>
      <c r="BL2449" s="6" t="s">
        <v>315</v>
      </c>
      <c r="BM2449" s="56">
        <f>COUNTIF($B$2:B2449,B2449)</f>
        <v>1</v>
      </c>
      <c r="BN2449" s="6" t="str">
        <f t="shared" si="38"/>
        <v>17694-1</v>
      </c>
    </row>
    <row r="2450" spans="1:66" x14ac:dyDescent="0.25">
      <c r="A2450">
        <v>1</v>
      </c>
      <c r="B2450">
        <v>17694</v>
      </c>
      <c r="C2450" s="6" t="s">
        <v>20573</v>
      </c>
      <c r="D2450">
        <v>5</v>
      </c>
      <c r="E2450">
        <v>2</v>
      </c>
      <c r="F2450">
        <v>20</v>
      </c>
      <c r="G2450">
        <v>202</v>
      </c>
      <c r="H2450" s="6" t="s">
        <v>16963</v>
      </c>
      <c r="I2450">
        <v>1</v>
      </c>
      <c r="J2450">
        <v>120740</v>
      </c>
      <c r="K2450">
        <v>7</v>
      </c>
      <c r="L2450" s="55">
        <v>44389</v>
      </c>
      <c r="M2450" s="6" t="s">
        <v>16765</v>
      </c>
      <c r="N2450" s="55">
        <v>44754</v>
      </c>
      <c r="O2450">
        <v>126677</v>
      </c>
      <c r="P2450" s="6" t="s">
        <v>16766</v>
      </c>
      <c r="Q2450" s="6" t="s">
        <v>20575</v>
      </c>
      <c r="R2450">
        <v>1</v>
      </c>
      <c r="S2450">
        <v>0</v>
      </c>
      <c r="T2450">
        <v>-1</v>
      </c>
      <c r="U2450">
        <v>3237.25</v>
      </c>
      <c r="V2450" s="6" t="s">
        <v>16945</v>
      </c>
      <c r="W2450" s="6" t="s">
        <v>16946</v>
      </c>
      <c r="X2450" s="55">
        <v>44664</v>
      </c>
      <c r="Y2450">
        <v>40000</v>
      </c>
      <c r="Z2450">
        <v>1725.29</v>
      </c>
      <c r="AA2450" s="6" t="s">
        <v>16969</v>
      </c>
      <c r="AB2450" s="6" t="s">
        <v>16947</v>
      </c>
      <c r="AD2450" s="6" t="s">
        <v>16948</v>
      </c>
      <c r="AE2450">
        <v>53309</v>
      </c>
      <c r="AF2450">
        <v>48169</v>
      </c>
      <c r="AG2450" s="6" t="s">
        <v>16949</v>
      </c>
      <c r="AH2450" s="6" t="s">
        <v>16950</v>
      </c>
      <c r="AI2450" s="6" t="s">
        <v>16951</v>
      </c>
      <c r="AJ2450" s="6" t="s">
        <v>16765</v>
      </c>
      <c r="AK2450" s="6" t="s">
        <v>16765</v>
      </c>
      <c r="AL2450" s="6" t="s">
        <v>16765</v>
      </c>
      <c r="AM2450" s="6" t="s">
        <v>16952</v>
      </c>
      <c r="AN2450">
        <v>0</v>
      </c>
      <c r="AO2450" s="55">
        <v>44664</v>
      </c>
      <c r="AP2450" s="6" t="s">
        <v>16953</v>
      </c>
      <c r="AQ2450">
        <v>0</v>
      </c>
      <c r="AR2450" s="6" t="s">
        <v>16954</v>
      </c>
      <c r="AS2450" s="6" t="s">
        <v>16955</v>
      </c>
      <c r="AT2450" s="6" t="s">
        <v>16947</v>
      </c>
      <c r="AU2450">
        <v>0</v>
      </c>
      <c r="AV2450">
        <v>0</v>
      </c>
      <c r="AW2450" s="6" t="s">
        <v>16956</v>
      </c>
      <c r="AX2450" s="6" t="s">
        <v>19623</v>
      </c>
      <c r="AY2450" s="6" t="s">
        <v>16765</v>
      </c>
      <c r="AZ2450" s="6" t="s">
        <v>16958</v>
      </c>
      <c r="BA2450" s="6" t="s">
        <v>16765</v>
      </c>
      <c r="BB2450" s="6" t="s">
        <v>16959</v>
      </c>
      <c r="BC2450" s="6" t="s">
        <v>16765</v>
      </c>
      <c r="BD2450" s="6" t="s">
        <v>16960</v>
      </c>
      <c r="BE2450" s="6" t="s">
        <v>16961</v>
      </c>
      <c r="BF2450" s="6" t="s">
        <v>13575</v>
      </c>
      <c r="BG2450" s="6" t="s">
        <v>13575</v>
      </c>
      <c r="BH2450" s="6" t="s">
        <v>16959</v>
      </c>
      <c r="BI2450">
        <v>0</v>
      </c>
      <c r="BJ2450" s="6" t="s">
        <v>16958</v>
      </c>
      <c r="BK2450">
        <v>0</v>
      </c>
      <c r="BL2450" s="6" t="s">
        <v>315</v>
      </c>
      <c r="BM2450" s="56">
        <f>COUNTIF($B$2:B2450,B2450)</f>
        <v>2</v>
      </c>
      <c r="BN2450" s="6" t="str">
        <f t="shared" si="38"/>
        <v>17694-2</v>
      </c>
    </row>
    <row r="2451" spans="1:66" x14ac:dyDescent="0.25">
      <c r="A2451">
        <v>1</v>
      </c>
      <c r="B2451">
        <v>17696</v>
      </c>
      <c r="C2451" s="6" t="s">
        <v>20576</v>
      </c>
      <c r="D2451">
        <v>5</v>
      </c>
      <c r="E2451">
        <v>3</v>
      </c>
      <c r="F2451">
        <v>30</v>
      </c>
      <c r="G2451">
        <v>308</v>
      </c>
      <c r="H2451" s="6" t="s">
        <v>16943</v>
      </c>
      <c r="I2451">
        <v>1</v>
      </c>
      <c r="J2451">
        <v>72951</v>
      </c>
      <c r="K2451">
        <v>7</v>
      </c>
      <c r="L2451" s="55">
        <v>44298</v>
      </c>
      <c r="M2451" s="6" t="s">
        <v>16765</v>
      </c>
      <c r="N2451" s="55">
        <v>44663</v>
      </c>
      <c r="O2451">
        <v>118734</v>
      </c>
      <c r="P2451" s="6" t="s">
        <v>16790</v>
      </c>
      <c r="Q2451" s="6" t="s">
        <v>20577</v>
      </c>
      <c r="R2451">
        <v>1</v>
      </c>
      <c r="S2451">
        <v>0</v>
      </c>
      <c r="T2451">
        <v>-1</v>
      </c>
      <c r="U2451">
        <v>1865.65</v>
      </c>
      <c r="V2451" s="6" t="s">
        <v>16945</v>
      </c>
      <c r="W2451" s="6" t="s">
        <v>16946</v>
      </c>
      <c r="X2451" s="55">
        <v>44669</v>
      </c>
      <c r="Y2451">
        <v>10000</v>
      </c>
      <c r="Z2451">
        <v>2626.12</v>
      </c>
      <c r="AA2451" s="6" t="s">
        <v>16885</v>
      </c>
      <c r="AB2451" s="6" t="s">
        <v>16947</v>
      </c>
      <c r="AD2451" s="6" t="s">
        <v>16948</v>
      </c>
      <c r="AE2451">
        <v>53074</v>
      </c>
      <c r="AF2451">
        <v>47982</v>
      </c>
      <c r="AG2451" s="6" t="s">
        <v>16949</v>
      </c>
      <c r="AH2451" s="6" t="s">
        <v>16950</v>
      </c>
      <c r="AI2451" s="6" t="s">
        <v>16951</v>
      </c>
      <c r="AJ2451" s="6" t="s">
        <v>16765</v>
      </c>
      <c r="AK2451" s="6" t="s">
        <v>16765</v>
      </c>
      <c r="AL2451" s="6" t="s">
        <v>16765</v>
      </c>
      <c r="AM2451" s="6" t="s">
        <v>16952</v>
      </c>
      <c r="AN2451">
        <v>0</v>
      </c>
      <c r="AO2451" s="55">
        <v>44669</v>
      </c>
      <c r="AP2451" s="6" t="s">
        <v>16953</v>
      </c>
      <c r="AQ2451">
        <v>0</v>
      </c>
      <c r="AR2451" s="6" t="s">
        <v>16997</v>
      </c>
      <c r="AS2451" s="6" t="s">
        <v>16955</v>
      </c>
      <c r="AT2451" s="6" t="s">
        <v>16947</v>
      </c>
      <c r="AU2451">
        <v>0</v>
      </c>
      <c r="AV2451">
        <v>0</v>
      </c>
      <c r="AW2451" s="6" t="s">
        <v>16956</v>
      </c>
      <c r="AX2451" s="6" t="s">
        <v>18104</v>
      </c>
      <c r="AY2451" s="6" t="s">
        <v>16765</v>
      </c>
      <c r="AZ2451" s="6" t="s">
        <v>16958</v>
      </c>
      <c r="BA2451" s="6" t="s">
        <v>16765</v>
      </c>
      <c r="BB2451" s="6" t="s">
        <v>16959</v>
      </c>
      <c r="BC2451" s="6" t="s">
        <v>16765</v>
      </c>
      <c r="BD2451" s="6" t="s">
        <v>16960</v>
      </c>
      <c r="BE2451" s="6" t="s">
        <v>16961</v>
      </c>
      <c r="BF2451" s="6" t="s">
        <v>13575</v>
      </c>
      <c r="BG2451" s="6" t="s">
        <v>13575</v>
      </c>
      <c r="BH2451" s="6" t="s">
        <v>16959</v>
      </c>
      <c r="BI2451">
        <v>0</v>
      </c>
      <c r="BJ2451" s="6" t="s">
        <v>16958</v>
      </c>
      <c r="BK2451">
        <v>0</v>
      </c>
      <c r="BL2451" s="6" t="s">
        <v>315</v>
      </c>
      <c r="BM2451" s="56">
        <f>COUNTIF($B$2:B2451,B2451)</f>
        <v>1</v>
      </c>
      <c r="BN2451" s="6" t="str">
        <f t="shared" si="38"/>
        <v>17696-1</v>
      </c>
    </row>
    <row r="2452" spans="1:66" x14ac:dyDescent="0.25">
      <c r="A2452">
        <v>1</v>
      </c>
      <c r="B2452">
        <v>17696</v>
      </c>
      <c r="C2452" s="6" t="s">
        <v>20576</v>
      </c>
      <c r="D2452">
        <v>5</v>
      </c>
      <c r="E2452">
        <v>3</v>
      </c>
      <c r="F2452">
        <v>30</v>
      </c>
      <c r="G2452">
        <v>308</v>
      </c>
      <c r="H2452" s="6" t="s">
        <v>16943</v>
      </c>
      <c r="I2452">
        <v>1</v>
      </c>
      <c r="J2452">
        <v>72952</v>
      </c>
      <c r="K2452">
        <v>7</v>
      </c>
      <c r="L2452" s="55">
        <v>44298</v>
      </c>
      <c r="M2452" s="6" t="s">
        <v>16765</v>
      </c>
      <c r="N2452" s="55">
        <v>44663</v>
      </c>
      <c r="O2452">
        <v>118787</v>
      </c>
      <c r="P2452" s="6" t="s">
        <v>16783</v>
      </c>
      <c r="Q2452" s="6" t="s">
        <v>20578</v>
      </c>
      <c r="R2452">
        <v>1</v>
      </c>
      <c r="S2452">
        <v>0</v>
      </c>
      <c r="T2452">
        <v>-1</v>
      </c>
      <c r="U2452">
        <v>1651</v>
      </c>
      <c r="V2452" s="6" t="s">
        <v>16945</v>
      </c>
      <c r="W2452" s="6" t="s">
        <v>16946</v>
      </c>
      <c r="X2452" s="55">
        <v>44669</v>
      </c>
      <c r="Y2452">
        <v>10000</v>
      </c>
      <c r="Z2452">
        <v>2626.12</v>
      </c>
      <c r="AA2452" s="6" t="s">
        <v>16885</v>
      </c>
      <c r="AB2452" s="6" t="s">
        <v>16947</v>
      </c>
      <c r="AD2452" s="6" t="s">
        <v>16948</v>
      </c>
      <c r="AE2452">
        <v>53075</v>
      </c>
      <c r="AF2452">
        <v>47983</v>
      </c>
      <c r="AG2452" s="6" t="s">
        <v>16949</v>
      </c>
      <c r="AH2452" s="6" t="s">
        <v>16950</v>
      </c>
      <c r="AI2452" s="6" t="s">
        <v>16951</v>
      </c>
      <c r="AJ2452" s="6" t="s">
        <v>16765</v>
      </c>
      <c r="AK2452" s="6" t="s">
        <v>16765</v>
      </c>
      <c r="AL2452" s="6" t="s">
        <v>16765</v>
      </c>
      <c r="AM2452" s="6" t="s">
        <v>16952</v>
      </c>
      <c r="AN2452">
        <v>0</v>
      </c>
      <c r="AO2452" s="55">
        <v>44669</v>
      </c>
      <c r="AP2452" s="6" t="s">
        <v>16953</v>
      </c>
      <c r="AQ2452">
        <v>0</v>
      </c>
      <c r="AR2452" s="6" t="s">
        <v>16954</v>
      </c>
      <c r="AS2452" s="6" t="s">
        <v>16955</v>
      </c>
      <c r="AT2452" s="6" t="s">
        <v>16947</v>
      </c>
      <c r="AU2452">
        <v>0</v>
      </c>
      <c r="AV2452">
        <v>0</v>
      </c>
      <c r="AW2452" s="6" t="s">
        <v>16956</v>
      </c>
      <c r="AX2452" s="6" t="s">
        <v>18104</v>
      </c>
      <c r="AY2452" s="6" t="s">
        <v>16765</v>
      </c>
      <c r="AZ2452" s="6" t="s">
        <v>16958</v>
      </c>
      <c r="BA2452" s="6" t="s">
        <v>16765</v>
      </c>
      <c r="BB2452" s="6" t="s">
        <v>16959</v>
      </c>
      <c r="BC2452" s="6" t="s">
        <v>16765</v>
      </c>
      <c r="BD2452" s="6" t="s">
        <v>16960</v>
      </c>
      <c r="BE2452" s="6" t="s">
        <v>16961</v>
      </c>
      <c r="BF2452" s="6" t="s">
        <v>13575</v>
      </c>
      <c r="BG2452" s="6" t="s">
        <v>13575</v>
      </c>
      <c r="BH2452" s="6" t="s">
        <v>16959</v>
      </c>
      <c r="BI2452">
        <v>0</v>
      </c>
      <c r="BJ2452" s="6" t="s">
        <v>16958</v>
      </c>
      <c r="BK2452">
        <v>0</v>
      </c>
      <c r="BL2452" s="6" t="s">
        <v>315</v>
      </c>
      <c r="BM2452" s="56">
        <f>COUNTIF($B$2:B2452,B2452)</f>
        <v>2</v>
      </c>
      <c r="BN2452" s="6" t="str">
        <f t="shared" si="38"/>
        <v>17696-2</v>
      </c>
    </row>
    <row r="2453" spans="1:66" x14ac:dyDescent="0.25">
      <c r="A2453">
        <v>1</v>
      </c>
      <c r="B2453">
        <v>17696</v>
      </c>
      <c r="C2453" s="6" t="s">
        <v>20576</v>
      </c>
      <c r="D2453">
        <v>5</v>
      </c>
      <c r="E2453">
        <v>3</v>
      </c>
      <c r="F2453">
        <v>30</v>
      </c>
      <c r="G2453">
        <v>308</v>
      </c>
      <c r="H2453" s="6" t="s">
        <v>16943</v>
      </c>
      <c r="I2453">
        <v>1</v>
      </c>
      <c r="J2453">
        <v>85194</v>
      </c>
      <c r="K2453">
        <v>7</v>
      </c>
      <c r="L2453" s="55">
        <v>44321</v>
      </c>
      <c r="M2453" s="6" t="s">
        <v>16765</v>
      </c>
      <c r="N2453" s="55">
        <v>109574</v>
      </c>
      <c r="O2453">
        <v>188005</v>
      </c>
      <c r="P2453" s="6" t="s">
        <v>16774</v>
      </c>
      <c r="Q2453" s="6" t="s">
        <v>16973</v>
      </c>
      <c r="R2453">
        <v>8</v>
      </c>
      <c r="S2453">
        <v>0</v>
      </c>
      <c r="T2453">
        <v>-8</v>
      </c>
      <c r="U2453">
        <v>339.2</v>
      </c>
      <c r="V2453" s="6" t="s">
        <v>16999</v>
      </c>
      <c r="W2453" s="6" t="s">
        <v>16946</v>
      </c>
      <c r="X2453" s="55">
        <v>44669</v>
      </c>
      <c r="Y2453">
        <v>10000</v>
      </c>
      <c r="Z2453">
        <v>2626.12</v>
      </c>
      <c r="AA2453" s="6" t="s">
        <v>16885</v>
      </c>
      <c r="AB2453" s="6" t="s">
        <v>16947</v>
      </c>
      <c r="AD2453" s="6" t="s">
        <v>16765</v>
      </c>
      <c r="AE2453">
        <v>53163</v>
      </c>
      <c r="AF2453">
        <v>48047</v>
      </c>
      <c r="AG2453" s="6" t="s">
        <v>16973</v>
      </c>
      <c r="AH2453" s="6" t="s">
        <v>16950</v>
      </c>
      <c r="AI2453" s="6" t="s">
        <v>16951</v>
      </c>
      <c r="AJ2453" s="6" t="s">
        <v>16765</v>
      </c>
      <c r="AK2453" s="6" t="s">
        <v>16765</v>
      </c>
      <c r="AL2453" s="6" t="s">
        <v>16765</v>
      </c>
      <c r="AM2453" s="6" t="s">
        <v>16952</v>
      </c>
      <c r="AN2453">
        <v>0</v>
      </c>
      <c r="AO2453" s="55">
        <v>44669</v>
      </c>
      <c r="AP2453" s="6" t="s">
        <v>17000</v>
      </c>
      <c r="AQ2453">
        <v>0</v>
      </c>
      <c r="AR2453" s="6" t="s">
        <v>17018</v>
      </c>
      <c r="AS2453" s="6" t="s">
        <v>17002</v>
      </c>
      <c r="AT2453" s="6" t="s">
        <v>16947</v>
      </c>
      <c r="AU2453">
        <v>0</v>
      </c>
      <c r="AV2453">
        <v>0</v>
      </c>
      <c r="AW2453" s="6" t="s">
        <v>16956</v>
      </c>
      <c r="AX2453" s="6" t="s">
        <v>18765</v>
      </c>
      <c r="AY2453" s="6" t="s">
        <v>16765</v>
      </c>
      <c r="AZ2453" s="6" t="s">
        <v>16958</v>
      </c>
      <c r="BA2453" s="6" t="s">
        <v>16765</v>
      </c>
      <c r="BB2453" s="6" t="s">
        <v>16959</v>
      </c>
      <c r="BC2453" s="6" t="s">
        <v>16765</v>
      </c>
      <c r="BD2453" s="6" t="s">
        <v>16960</v>
      </c>
      <c r="BE2453" s="6" t="s">
        <v>16961</v>
      </c>
      <c r="BF2453" s="6" t="s">
        <v>13575</v>
      </c>
      <c r="BG2453" s="6" t="s">
        <v>13575</v>
      </c>
      <c r="BH2453" s="6" t="s">
        <v>16959</v>
      </c>
      <c r="BI2453">
        <v>0</v>
      </c>
      <c r="BJ2453" s="6" t="s">
        <v>16958</v>
      </c>
      <c r="BK2453">
        <v>0</v>
      </c>
      <c r="BL2453" s="6" t="s">
        <v>315</v>
      </c>
      <c r="BM2453" s="56">
        <f>COUNTIF($B$2:B2453,B2453)</f>
        <v>3</v>
      </c>
      <c r="BN2453" s="6" t="str">
        <f t="shared" si="38"/>
        <v>17696-3</v>
      </c>
    </row>
    <row r="2454" spans="1:66" x14ac:dyDescent="0.25">
      <c r="A2454">
        <v>1</v>
      </c>
      <c r="B2454">
        <v>17696</v>
      </c>
      <c r="C2454" s="6" t="s">
        <v>20576</v>
      </c>
      <c r="D2454">
        <v>5</v>
      </c>
      <c r="E2454">
        <v>3</v>
      </c>
      <c r="F2454">
        <v>30</v>
      </c>
      <c r="G2454">
        <v>308</v>
      </c>
      <c r="H2454" s="6" t="s">
        <v>16943</v>
      </c>
      <c r="I2454">
        <v>1</v>
      </c>
      <c r="J2454">
        <v>85194</v>
      </c>
      <c r="K2454">
        <v>7</v>
      </c>
      <c r="L2454" s="55">
        <v>44321</v>
      </c>
      <c r="M2454" s="6" t="s">
        <v>16765</v>
      </c>
      <c r="N2454" s="55">
        <v>109574</v>
      </c>
      <c r="O2454">
        <v>188006</v>
      </c>
      <c r="P2454" s="6" t="s">
        <v>16776</v>
      </c>
      <c r="Q2454" s="6" t="s">
        <v>16973</v>
      </c>
      <c r="R2454">
        <v>96</v>
      </c>
      <c r="S2454">
        <v>0</v>
      </c>
      <c r="T2454">
        <v>-96</v>
      </c>
      <c r="U2454">
        <v>192</v>
      </c>
      <c r="V2454" s="6" t="s">
        <v>17004</v>
      </c>
      <c r="W2454" s="6" t="s">
        <v>16946</v>
      </c>
      <c r="X2454" s="55">
        <v>44669</v>
      </c>
      <c r="Y2454">
        <v>10000</v>
      </c>
      <c r="Z2454">
        <v>2626.12</v>
      </c>
      <c r="AA2454" s="6" t="s">
        <v>16885</v>
      </c>
      <c r="AB2454" s="6" t="s">
        <v>16947</v>
      </c>
      <c r="AD2454" s="6" t="s">
        <v>16765</v>
      </c>
      <c r="AE2454">
        <v>53164</v>
      </c>
      <c r="AF2454">
        <v>48047</v>
      </c>
      <c r="AG2454" s="6" t="s">
        <v>16973</v>
      </c>
      <c r="AH2454" s="6" t="s">
        <v>16950</v>
      </c>
      <c r="AI2454" s="6" t="s">
        <v>16951</v>
      </c>
      <c r="AJ2454" s="6" t="s">
        <v>16765</v>
      </c>
      <c r="AK2454" s="6" t="s">
        <v>16765</v>
      </c>
      <c r="AL2454" s="6" t="s">
        <v>16765</v>
      </c>
      <c r="AM2454" s="6" t="s">
        <v>16952</v>
      </c>
      <c r="AN2454">
        <v>0</v>
      </c>
      <c r="AO2454" s="55">
        <v>44669</v>
      </c>
      <c r="AP2454" s="6" t="s">
        <v>17000</v>
      </c>
      <c r="AQ2454">
        <v>0</v>
      </c>
      <c r="AR2454" s="6" t="s">
        <v>17020</v>
      </c>
      <c r="AS2454" s="6" t="s">
        <v>17002</v>
      </c>
      <c r="AT2454" s="6" t="s">
        <v>16947</v>
      </c>
      <c r="AU2454">
        <v>0</v>
      </c>
      <c r="AV2454">
        <v>0</v>
      </c>
      <c r="AW2454" s="6" t="s">
        <v>16956</v>
      </c>
      <c r="AX2454" s="6" t="s">
        <v>18765</v>
      </c>
      <c r="AY2454" s="6" t="s">
        <v>16765</v>
      </c>
      <c r="AZ2454" s="6" t="s">
        <v>16958</v>
      </c>
      <c r="BA2454" s="6" t="s">
        <v>16765</v>
      </c>
      <c r="BB2454" s="6" t="s">
        <v>16959</v>
      </c>
      <c r="BC2454" s="6" t="s">
        <v>16765</v>
      </c>
      <c r="BD2454" s="6" t="s">
        <v>16960</v>
      </c>
      <c r="BE2454" s="6" t="s">
        <v>16961</v>
      </c>
      <c r="BF2454" s="6" t="s">
        <v>13575</v>
      </c>
      <c r="BG2454" s="6" t="s">
        <v>13575</v>
      </c>
      <c r="BH2454" s="6" t="s">
        <v>16959</v>
      </c>
      <c r="BI2454">
        <v>0</v>
      </c>
      <c r="BJ2454" s="6" t="s">
        <v>16958</v>
      </c>
      <c r="BK2454">
        <v>0</v>
      </c>
      <c r="BL2454" s="6" t="s">
        <v>315</v>
      </c>
      <c r="BM2454" s="56">
        <f>COUNTIF($B$2:B2454,B2454)</f>
        <v>4</v>
      </c>
      <c r="BN2454" s="6" t="str">
        <f t="shared" si="38"/>
        <v>17696-4</v>
      </c>
    </row>
    <row r="2455" spans="1:66" x14ac:dyDescent="0.25">
      <c r="A2455">
        <v>1</v>
      </c>
      <c r="B2455">
        <v>17696</v>
      </c>
      <c r="C2455" s="6" t="s">
        <v>20576</v>
      </c>
      <c r="D2455">
        <v>5</v>
      </c>
      <c r="E2455">
        <v>3</v>
      </c>
      <c r="F2455">
        <v>30</v>
      </c>
      <c r="G2455">
        <v>308</v>
      </c>
      <c r="H2455" s="6" t="s">
        <v>16943</v>
      </c>
      <c r="I2455">
        <v>1</v>
      </c>
      <c r="J2455">
        <v>85195</v>
      </c>
      <c r="K2455">
        <v>7</v>
      </c>
      <c r="L2455" s="55">
        <v>44321</v>
      </c>
      <c r="M2455" s="6" t="s">
        <v>16765</v>
      </c>
      <c r="N2455" s="55">
        <v>109574</v>
      </c>
      <c r="O2455">
        <v>198213</v>
      </c>
      <c r="P2455" s="6" t="s">
        <v>16785</v>
      </c>
      <c r="Q2455" s="6" t="s">
        <v>16973</v>
      </c>
      <c r="R2455">
        <v>8</v>
      </c>
      <c r="S2455">
        <v>0</v>
      </c>
      <c r="T2455">
        <v>-8</v>
      </c>
      <c r="U2455">
        <v>336</v>
      </c>
      <c r="V2455" s="6" t="s">
        <v>16999</v>
      </c>
      <c r="W2455" s="6" t="s">
        <v>16946</v>
      </c>
      <c r="X2455" s="55">
        <v>44669</v>
      </c>
      <c r="Y2455">
        <v>10000</v>
      </c>
      <c r="Z2455">
        <v>2626.12</v>
      </c>
      <c r="AA2455" s="6" t="s">
        <v>16885</v>
      </c>
      <c r="AB2455" s="6" t="s">
        <v>16947</v>
      </c>
      <c r="AD2455" s="6" t="s">
        <v>16765</v>
      </c>
      <c r="AE2455">
        <v>53165</v>
      </c>
      <c r="AF2455">
        <v>48050</v>
      </c>
      <c r="AG2455" s="6" t="s">
        <v>16973</v>
      </c>
      <c r="AH2455" s="6" t="s">
        <v>16950</v>
      </c>
      <c r="AI2455" s="6" t="s">
        <v>16951</v>
      </c>
      <c r="AJ2455" s="6" t="s">
        <v>16765</v>
      </c>
      <c r="AK2455" s="6" t="s">
        <v>16765</v>
      </c>
      <c r="AL2455" s="6" t="s">
        <v>16765</v>
      </c>
      <c r="AM2455" s="6" t="s">
        <v>16952</v>
      </c>
      <c r="AN2455">
        <v>0</v>
      </c>
      <c r="AO2455" s="55">
        <v>44669</v>
      </c>
      <c r="AP2455" s="6" t="s">
        <v>17000</v>
      </c>
      <c r="AQ2455">
        <v>0</v>
      </c>
      <c r="AR2455" s="6" t="s">
        <v>17095</v>
      </c>
      <c r="AS2455" s="6" t="s">
        <v>17002</v>
      </c>
      <c r="AT2455" s="6" t="s">
        <v>16947</v>
      </c>
      <c r="AU2455">
        <v>0</v>
      </c>
      <c r="AV2455">
        <v>0</v>
      </c>
      <c r="AW2455" s="6" t="s">
        <v>16956</v>
      </c>
      <c r="AX2455" s="6" t="s">
        <v>18765</v>
      </c>
      <c r="AY2455" s="6" t="s">
        <v>16765</v>
      </c>
      <c r="AZ2455" s="6" t="s">
        <v>16958</v>
      </c>
      <c r="BA2455" s="6" t="s">
        <v>16765</v>
      </c>
      <c r="BB2455" s="6" t="s">
        <v>16959</v>
      </c>
      <c r="BC2455" s="6" t="s">
        <v>16765</v>
      </c>
      <c r="BD2455" s="6" t="s">
        <v>16960</v>
      </c>
      <c r="BE2455" s="6" t="s">
        <v>16961</v>
      </c>
      <c r="BF2455" s="6" t="s">
        <v>13575</v>
      </c>
      <c r="BG2455" s="6" t="s">
        <v>13575</v>
      </c>
      <c r="BH2455" s="6" t="s">
        <v>16959</v>
      </c>
      <c r="BI2455">
        <v>0</v>
      </c>
      <c r="BJ2455" s="6" t="s">
        <v>16958</v>
      </c>
      <c r="BK2455">
        <v>0</v>
      </c>
      <c r="BL2455" s="6" t="s">
        <v>315</v>
      </c>
      <c r="BM2455" s="56">
        <f>COUNTIF($B$2:B2455,B2455)</f>
        <v>5</v>
      </c>
      <c r="BN2455" s="6" t="str">
        <f t="shared" si="38"/>
        <v>17696-5</v>
      </c>
    </row>
    <row r="2456" spans="1:66" x14ac:dyDescent="0.25">
      <c r="A2456">
        <v>1</v>
      </c>
      <c r="B2456">
        <v>17696</v>
      </c>
      <c r="C2456" s="6" t="s">
        <v>20576</v>
      </c>
      <c r="D2456">
        <v>5</v>
      </c>
      <c r="E2456">
        <v>3</v>
      </c>
      <c r="F2456">
        <v>30</v>
      </c>
      <c r="G2456">
        <v>308</v>
      </c>
      <c r="H2456" s="6" t="s">
        <v>16943</v>
      </c>
      <c r="I2456">
        <v>1</v>
      </c>
      <c r="J2456">
        <v>85193</v>
      </c>
      <c r="K2456">
        <v>7</v>
      </c>
      <c r="L2456" s="55">
        <v>44321</v>
      </c>
      <c r="M2456" s="6" t="s">
        <v>16765</v>
      </c>
      <c r="N2456" s="55">
        <v>44686</v>
      </c>
      <c r="O2456">
        <v>256845</v>
      </c>
      <c r="P2456" s="6" t="s">
        <v>16805</v>
      </c>
      <c r="Q2456" s="6" t="s">
        <v>20579</v>
      </c>
      <c r="R2456">
        <v>1</v>
      </c>
      <c r="S2456">
        <v>0</v>
      </c>
      <c r="T2456">
        <v>-1</v>
      </c>
      <c r="U2456">
        <v>2934.36</v>
      </c>
      <c r="V2456" s="6" t="s">
        <v>16945</v>
      </c>
      <c r="W2456" s="6" t="s">
        <v>16946</v>
      </c>
      <c r="X2456" s="55">
        <v>44669</v>
      </c>
      <c r="Y2456">
        <v>10000</v>
      </c>
      <c r="Z2456">
        <v>2626.12</v>
      </c>
      <c r="AA2456" s="6" t="s">
        <v>16885</v>
      </c>
      <c r="AB2456" s="6" t="s">
        <v>16947</v>
      </c>
      <c r="AD2456" s="6" t="s">
        <v>16948</v>
      </c>
      <c r="AE2456">
        <v>53162</v>
      </c>
      <c r="AF2456">
        <v>48045</v>
      </c>
      <c r="AG2456" s="6" t="s">
        <v>16949</v>
      </c>
      <c r="AH2456" s="6" t="s">
        <v>16950</v>
      </c>
      <c r="AI2456" s="6" t="s">
        <v>16951</v>
      </c>
      <c r="AJ2456" s="6" t="s">
        <v>16765</v>
      </c>
      <c r="AK2456" s="6" t="s">
        <v>16765</v>
      </c>
      <c r="AL2456" s="6" t="s">
        <v>16765</v>
      </c>
      <c r="AM2456" s="6" t="s">
        <v>16952</v>
      </c>
      <c r="AN2456">
        <v>0</v>
      </c>
      <c r="AO2456" s="55">
        <v>44669</v>
      </c>
      <c r="AP2456" s="6" t="s">
        <v>16953</v>
      </c>
      <c r="AQ2456">
        <v>0</v>
      </c>
      <c r="AR2456" s="6" t="s">
        <v>16954</v>
      </c>
      <c r="AS2456" s="6" t="s">
        <v>16955</v>
      </c>
      <c r="AT2456" s="6" t="s">
        <v>16947</v>
      </c>
      <c r="AU2456">
        <v>0</v>
      </c>
      <c r="AV2456">
        <v>0</v>
      </c>
      <c r="AW2456" s="6" t="s">
        <v>16956</v>
      </c>
      <c r="AX2456" s="6" t="s">
        <v>18765</v>
      </c>
      <c r="AY2456" s="6" t="s">
        <v>16765</v>
      </c>
      <c r="AZ2456" s="6" t="s">
        <v>16958</v>
      </c>
      <c r="BA2456" s="6" t="s">
        <v>16765</v>
      </c>
      <c r="BB2456" s="6" t="s">
        <v>16959</v>
      </c>
      <c r="BC2456" s="6" t="s">
        <v>16765</v>
      </c>
      <c r="BD2456" s="6" t="s">
        <v>16960</v>
      </c>
      <c r="BE2456" s="6" t="s">
        <v>16961</v>
      </c>
      <c r="BF2456" s="6" t="s">
        <v>13575</v>
      </c>
      <c r="BG2456" s="6" t="s">
        <v>13575</v>
      </c>
      <c r="BH2456" s="6" t="s">
        <v>16959</v>
      </c>
      <c r="BI2456">
        <v>0</v>
      </c>
      <c r="BJ2456" s="6" t="s">
        <v>16958</v>
      </c>
      <c r="BK2456">
        <v>0</v>
      </c>
      <c r="BL2456" s="6" t="s">
        <v>315</v>
      </c>
      <c r="BM2456" s="56">
        <f>COUNTIF($B$2:B2456,B2456)</f>
        <v>6</v>
      </c>
      <c r="BN2456" s="6" t="str">
        <f t="shared" si="38"/>
        <v>17696-6</v>
      </c>
    </row>
    <row r="2457" spans="1:66" x14ac:dyDescent="0.25">
      <c r="A2457">
        <v>1</v>
      </c>
      <c r="B2457">
        <v>17696</v>
      </c>
      <c r="C2457" s="6" t="s">
        <v>20576</v>
      </c>
      <c r="D2457">
        <v>5</v>
      </c>
      <c r="E2457">
        <v>3</v>
      </c>
      <c r="F2457">
        <v>30</v>
      </c>
      <c r="G2457">
        <v>308</v>
      </c>
      <c r="H2457" s="6" t="s">
        <v>16943</v>
      </c>
      <c r="I2457">
        <v>1</v>
      </c>
      <c r="J2457">
        <v>72950</v>
      </c>
      <c r="K2457">
        <v>7</v>
      </c>
      <c r="L2457" s="55">
        <v>44298</v>
      </c>
      <c r="M2457" s="6" t="s">
        <v>16765</v>
      </c>
      <c r="N2457" s="55">
        <v>44663</v>
      </c>
      <c r="O2457">
        <v>286521</v>
      </c>
      <c r="P2457" s="6" t="s">
        <v>16788</v>
      </c>
      <c r="Q2457" s="6" t="s">
        <v>16973</v>
      </c>
      <c r="R2457">
        <v>1</v>
      </c>
      <c r="S2457">
        <v>0</v>
      </c>
      <c r="T2457">
        <v>-1</v>
      </c>
      <c r="U2457">
        <v>1374</v>
      </c>
      <c r="V2457" s="6" t="s">
        <v>16974</v>
      </c>
      <c r="W2457" s="6" t="s">
        <v>16946</v>
      </c>
      <c r="X2457" s="55">
        <v>44669</v>
      </c>
      <c r="Y2457">
        <v>10000</v>
      </c>
      <c r="Z2457">
        <v>2626.12</v>
      </c>
      <c r="AA2457" s="6" t="s">
        <v>16885</v>
      </c>
      <c r="AB2457" s="6" t="s">
        <v>16947</v>
      </c>
      <c r="AD2457" s="6" t="s">
        <v>16765</v>
      </c>
      <c r="AE2457">
        <v>53073</v>
      </c>
      <c r="AF2457">
        <v>47986</v>
      </c>
      <c r="AG2457" s="6" t="s">
        <v>16973</v>
      </c>
      <c r="AH2457" s="6" t="s">
        <v>16950</v>
      </c>
      <c r="AI2457" s="6" t="s">
        <v>16951</v>
      </c>
      <c r="AJ2457" s="6" t="s">
        <v>16765</v>
      </c>
      <c r="AK2457" s="6" t="s">
        <v>16765</v>
      </c>
      <c r="AL2457" s="6" t="s">
        <v>16765</v>
      </c>
      <c r="AM2457" s="6" t="s">
        <v>16952</v>
      </c>
      <c r="AN2457">
        <v>0</v>
      </c>
      <c r="AO2457" s="55">
        <v>44669</v>
      </c>
      <c r="AP2457" s="6" t="s">
        <v>16953</v>
      </c>
      <c r="AQ2457">
        <v>0</v>
      </c>
      <c r="AR2457" s="6" t="s">
        <v>16975</v>
      </c>
      <c r="AS2457" s="6" t="s">
        <v>16955</v>
      </c>
      <c r="AT2457" s="6" t="s">
        <v>16947</v>
      </c>
      <c r="AU2457">
        <v>0</v>
      </c>
      <c r="AV2457">
        <v>0</v>
      </c>
      <c r="AW2457" s="6" t="s">
        <v>16956</v>
      </c>
      <c r="AX2457" s="6" t="s">
        <v>18104</v>
      </c>
      <c r="AY2457" s="6" t="s">
        <v>16765</v>
      </c>
      <c r="AZ2457" s="6" t="s">
        <v>16958</v>
      </c>
      <c r="BA2457" s="6" t="s">
        <v>16765</v>
      </c>
      <c r="BB2457" s="6" t="s">
        <v>16959</v>
      </c>
      <c r="BC2457" s="6" t="s">
        <v>16765</v>
      </c>
      <c r="BD2457" s="6" t="s">
        <v>16960</v>
      </c>
      <c r="BE2457" s="6" t="s">
        <v>16961</v>
      </c>
      <c r="BF2457" s="6" t="s">
        <v>13575</v>
      </c>
      <c r="BG2457" s="6" t="s">
        <v>13575</v>
      </c>
      <c r="BH2457" s="6" t="s">
        <v>16959</v>
      </c>
      <c r="BI2457">
        <v>0</v>
      </c>
      <c r="BJ2457" s="6" t="s">
        <v>16958</v>
      </c>
      <c r="BK2457">
        <v>0</v>
      </c>
      <c r="BL2457" s="6" t="s">
        <v>315</v>
      </c>
      <c r="BM2457" s="56">
        <f>COUNTIF($B$2:B2457,B2457)</f>
        <v>7</v>
      </c>
      <c r="BN2457" s="6" t="str">
        <f t="shared" si="38"/>
        <v>17696-7</v>
      </c>
    </row>
    <row r="2458" spans="1:66" x14ac:dyDescent="0.25">
      <c r="A2458">
        <v>1</v>
      </c>
      <c r="B2458">
        <v>17697</v>
      </c>
      <c r="C2458" s="6" t="s">
        <v>20580</v>
      </c>
      <c r="D2458">
        <v>5</v>
      </c>
      <c r="E2458">
        <v>2</v>
      </c>
      <c r="F2458">
        <v>20</v>
      </c>
      <c r="G2458">
        <v>202</v>
      </c>
      <c r="H2458" s="6" t="s">
        <v>17007</v>
      </c>
      <c r="I2458">
        <v>1</v>
      </c>
      <c r="J2458">
        <v>139179</v>
      </c>
      <c r="K2458">
        <v>7</v>
      </c>
      <c r="L2458" s="55">
        <v>44424</v>
      </c>
      <c r="M2458" s="6" t="s">
        <v>16765</v>
      </c>
      <c r="N2458" s="55">
        <v>44789</v>
      </c>
      <c r="O2458">
        <v>217289</v>
      </c>
      <c r="P2458" s="6" t="s">
        <v>16771</v>
      </c>
      <c r="Q2458" s="6" t="s">
        <v>20581</v>
      </c>
      <c r="R2458">
        <v>1</v>
      </c>
      <c r="S2458">
        <v>0</v>
      </c>
      <c r="T2458">
        <v>-1</v>
      </c>
      <c r="U2458">
        <v>1159.19</v>
      </c>
      <c r="V2458" s="6" t="s">
        <v>16945</v>
      </c>
      <c r="W2458" s="6" t="s">
        <v>16946</v>
      </c>
      <c r="X2458" s="55">
        <v>44665</v>
      </c>
      <c r="Y2458">
        <v>20000</v>
      </c>
      <c r="Z2458">
        <v>0</v>
      </c>
      <c r="AA2458" s="6" t="s">
        <v>16765</v>
      </c>
      <c r="AB2458" s="6" t="s">
        <v>16947</v>
      </c>
      <c r="AD2458" s="6" t="s">
        <v>16948</v>
      </c>
      <c r="AE2458">
        <v>53398</v>
      </c>
      <c r="AF2458">
        <v>48247</v>
      </c>
      <c r="AG2458" s="6" t="s">
        <v>16949</v>
      </c>
      <c r="AH2458" s="6" t="s">
        <v>16950</v>
      </c>
      <c r="AI2458" s="6" t="s">
        <v>16951</v>
      </c>
      <c r="AJ2458" s="6" t="s">
        <v>16765</v>
      </c>
      <c r="AK2458" s="6" t="s">
        <v>16765</v>
      </c>
      <c r="AL2458" s="6" t="s">
        <v>16765</v>
      </c>
      <c r="AM2458" s="6" t="s">
        <v>16952</v>
      </c>
      <c r="AN2458">
        <v>0</v>
      </c>
      <c r="AO2458" s="55">
        <v>44665</v>
      </c>
      <c r="AP2458" s="6" t="s">
        <v>16953</v>
      </c>
      <c r="AQ2458">
        <v>0</v>
      </c>
      <c r="AR2458" s="6" t="s">
        <v>16954</v>
      </c>
      <c r="AS2458" s="6" t="s">
        <v>16955</v>
      </c>
      <c r="AT2458" s="6" t="s">
        <v>16947</v>
      </c>
      <c r="AU2458">
        <v>0</v>
      </c>
      <c r="AV2458">
        <v>0</v>
      </c>
      <c r="AW2458" s="6" t="s">
        <v>16956</v>
      </c>
      <c r="AX2458" s="6" t="s">
        <v>18204</v>
      </c>
      <c r="AY2458" s="6" t="s">
        <v>16765</v>
      </c>
      <c r="AZ2458" s="6" t="s">
        <v>16958</v>
      </c>
      <c r="BA2458" s="6" t="s">
        <v>16765</v>
      </c>
      <c r="BB2458" s="6" t="s">
        <v>16959</v>
      </c>
      <c r="BC2458" s="6" t="s">
        <v>16765</v>
      </c>
      <c r="BD2458" s="6" t="s">
        <v>16960</v>
      </c>
      <c r="BE2458" s="6" t="s">
        <v>16961</v>
      </c>
      <c r="BF2458" s="6" t="s">
        <v>13575</v>
      </c>
      <c r="BG2458" s="6" t="s">
        <v>13575</v>
      </c>
      <c r="BH2458" s="6" t="s">
        <v>16959</v>
      </c>
      <c r="BI2458">
        <v>0</v>
      </c>
      <c r="BJ2458" s="6" t="s">
        <v>16958</v>
      </c>
      <c r="BK2458">
        <v>0</v>
      </c>
      <c r="BL2458" s="6" t="s">
        <v>315</v>
      </c>
      <c r="BM2458" s="56">
        <f>COUNTIF($B$2:B2458,B2458)</f>
        <v>1</v>
      </c>
      <c r="BN2458" s="6" t="str">
        <f t="shared" si="38"/>
        <v>17697-1</v>
      </c>
    </row>
    <row r="2459" spans="1:66" x14ac:dyDescent="0.25">
      <c r="A2459">
        <v>1</v>
      </c>
      <c r="B2459">
        <v>17730</v>
      </c>
      <c r="C2459" s="6" t="s">
        <v>18853</v>
      </c>
      <c r="D2459">
        <v>5</v>
      </c>
      <c r="E2459">
        <v>1</v>
      </c>
      <c r="F2459">
        <v>10</v>
      </c>
      <c r="G2459">
        <v>108</v>
      </c>
      <c r="H2459" s="6" t="s">
        <v>17010</v>
      </c>
      <c r="I2459">
        <v>1</v>
      </c>
      <c r="J2459">
        <v>70179</v>
      </c>
      <c r="K2459">
        <v>7</v>
      </c>
      <c r="L2459" s="55">
        <v>44293</v>
      </c>
      <c r="M2459" s="6" t="s">
        <v>16765</v>
      </c>
      <c r="N2459" s="55">
        <v>44657</v>
      </c>
      <c r="O2459">
        <v>118754</v>
      </c>
      <c r="P2459" s="6" t="s">
        <v>16794</v>
      </c>
      <c r="Q2459" s="6" t="s">
        <v>20582</v>
      </c>
      <c r="R2459">
        <v>1</v>
      </c>
      <c r="S2459">
        <v>0</v>
      </c>
      <c r="T2459">
        <v>-1</v>
      </c>
      <c r="U2459">
        <v>1850</v>
      </c>
      <c r="V2459" s="6" t="s">
        <v>16945</v>
      </c>
      <c r="W2459" s="6" t="s">
        <v>16946</v>
      </c>
      <c r="X2459" s="55">
        <v>44664</v>
      </c>
      <c r="Y2459">
        <v>0</v>
      </c>
      <c r="Z2459">
        <v>14297.96</v>
      </c>
      <c r="AA2459" s="6" t="s">
        <v>17198</v>
      </c>
      <c r="AB2459" s="6" t="s">
        <v>16947</v>
      </c>
      <c r="AD2459" s="6" t="s">
        <v>16948</v>
      </c>
      <c r="AE2459">
        <v>53054</v>
      </c>
      <c r="AF2459">
        <v>47964</v>
      </c>
      <c r="AG2459" s="6" t="s">
        <v>16949</v>
      </c>
      <c r="AH2459" s="6" t="s">
        <v>16950</v>
      </c>
      <c r="AI2459" s="6" t="s">
        <v>16951</v>
      </c>
      <c r="AJ2459" s="6" t="s">
        <v>16765</v>
      </c>
      <c r="AK2459" s="6" t="s">
        <v>16765</v>
      </c>
      <c r="AL2459" s="6" t="s">
        <v>16765</v>
      </c>
      <c r="AM2459" s="6" t="s">
        <v>16952</v>
      </c>
      <c r="AN2459">
        <v>0</v>
      </c>
      <c r="AO2459" s="55">
        <v>44664</v>
      </c>
      <c r="AP2459" s="6" t="s">
        <v>16953</v>
      </c>
      <c r="AQ2459">
        <v>0</v>
      </c>
      <c r="AR2459" s="6" t="s">
        <v>16954</v>
      </c>
      <c r="AS2459" s="6" t="s">
        <v>16955</v>
      </c>
      <c r="AT2459" s="6" t="s">
        <v>16947</v>
      </c>
      <c r="AU2459">
        <v>0</v>
      </c>
      <c r="AV2459">
        <v>0</v>
      </c>
      <c r="AW2459" s="6" t="s">
        <v>16956</v>
      </c>
      <c r="AX2459" s="6" t="s">
        <v>17311</v>
      </c>
      <c r="AY2459" s="6" t="s">
        <v>16765</v>
      </c>
      <c r="AZ2459" s="6" t="s">
        <v>16958</v>
      </c>
      <c r="BA2459" s="6" t="s">
        <v>16765</v>
      </c>
      <c r="BB2459" s="6" t="s">
        <v>16959</v>
      </c>
      <c r="BC2459" s="6" t="s">
        <v>16765</v>
      </c>
      <c r="BD2459" s="6" t="s">
        <v>16960</v>
      </c>
      <c r="BE2459" s="6" t="s">
        <v>16961</v>
      </c>
      <c r="BF2459" s="6" t="s">
        <v>13575</v>
      </c>
      <c r="BG2459" s="6" t="s">
        <v>13575</v>
      </c>
      <c r="BH2459" s="6" t="s">
        <v>16959</v>
      </c>
      <c r="BI2459">
        <v>0</v>
      </c>
      <c r="BJ2459" s="6" t="s">
        <v>16958</v>
      </c>
      <c r="BK2459">
        <v>0</v>
      </c>
      <c r="BL2459" s="6" t="s">
        <v>315</v>
      </c>
      <c r="BM2459" s="56">
        <f>COUNTIF($B$2:B2459,B2459)</f>
        <v>1</v>
      </c>
      <c r="BN2459" s="6" t="str">
        <f t="shared" si="38"/>
        <v>17730-1</v>
      </c>
    </row>
    <row r="2460" spans="1:66" x14ac:dyDescent="0.25">
      <c r="A2460">
        <v>1</v>
      </c>
      <c r="B2460">
        <v>17737</v>
      </c>
      <c r="C2460" s="6" t="s">
        <v>20583</v>
      </c>
      <c r="D2460">
        <v>5</v>
      </c>
      <c r="E2460">
        <v>1</v>
      </c>
      <c r="F2460">
        <v>10</v>
      </c>
      <c r="G2460">
        <v>102</v>
      </c>
      <c r="H2460" s="6" t="s">
        <v>17010</v>
      </c>
      <c r="I2460">
        <v>1</v>
      </c>
      <c r="J2460">
        <v>137785</v>
      </c>
      <c r="K2460">
        <v>7</v>
      </c>
      <c r="L2460" s="55">
        <v>44420</v>
      </c>
      <c r="M2460" s="6" t="s">
        <v>16765</v>
      </c>
      <c r="N2460" s="55">
        <v>44785</v>
      </c>
      <c r="O2460">
        <v>118747</v>
      </c>
      <c r="P2460" s="6" t="s">
        <v>16770</v>
      </c>
      <c r="Q2460" s="6" t="s">
        <v>20584</v>
      </c>
      <c r="R2460">
        <v>1</v>
      </c>
      <c r="S2460">
        <v>0</v>
      </c>
      <c r="T2460">
        <v>-1</v>
      </c>
      <c r="U2460">
        <v>1217</v>
      </c>
      <c r="V2460" s="6" t="s">
        <v>16945</v>
      </c>
      <c r="W2460" s="6" t="s">
        <v>16995</v>
      </c>
      <c r="X2460" s="55">
        <v>44636</v>
      </c>
      <c r="Y2460">
        <v>20000</v>
      </c>
      <c r="Z2460">
        <v>1044.49</v>
      </c>
      <c r="AA2460" s="6" t="s">
        <v>19927</v>
      </c>
      <c r="AB2460" s="6" t="s">
        <v>16947</v>
      </c>
      <c r="AD2460" s="6" t="s">
        <v>16948</v>
      </c>
      <c r="AE2460">
        <v>53386</v>
      </c>
      <c r="AF2460">
        <v>48236</v>
      </c>
      <c r="AG2460" s="6" t="s">
        <v>16949</v>
      </c>
      <c r="AH2460" s="6" t="s">
        <v>16950</v>
      </c>
      <c r="AI2460" s="6" t="s">
        <v>16951</v>
      </c>
      <c r="AJ2460" s="6" t="s">
        <v>16765</v>
      </c>
      <c r="AK2460" s="6" t="s">
        <v>16765</v>
      </c>
      <c r="AL2460" s="6" t="s">
        <v>16765</v>
      </c>
      <c r="AM2460" s="6" t="s">
        <v>16952</v>
      </c>
      <c r="AN2460">
        <v>0</v>
      </c>
      <c r="AO2460" s="55">
        <v>44636</v>
      </c>
      <c r="AP2460" s="6" t="s">
        <v>16953</v>
      </c>
      <c r="AQ2460">
        <v>0</v>
      </c>
      <c r="AR2460" s="6" t="s">
        <v>16954</v>
      </c>
      <c r="AS2460" s="6" t="s">
        <v>16955</v>
      </c>
      <c r="AT2460" s="6" t="s">
        <v>16947</v>
      </c>
      <c r="AU2460">
        <v>0</v>
      </c>
      <c r="AV2460">
        <v>0</v>
      </c>
      <c r="AW2460" s="6" t="s">
        <v>16956</v>
      </c>
      <c r="AX2460" s="6" t="s">
        <v>20585</v>
      </c>
      <c r="AY2460" s="6" t="s">
        <v>16765</v>
      </c>
      <c r="AZ2460" s="6" t="s">
        <v>16958</v>
      </c>
      <c r="BA2460" s="6" t="s">
        <v>16765</v>
      </c>
      <c r="BB2460" s="6" t="s">
        <v>16959</v>
      </c>
      <c r="BC2460" s="6" t="s">
        <v>16765</v>
      </c>
      <c r="BD2460" s="6" t="s">
        <v>16960</v>
      </c>
      <c r="BE2460" s="6" t="s">
        <v>16961</v>
      </c>
      <c r="BF2460" s="6" t="s">
        <v>13575</v>
      </c>
      <c r="BG2460" s="6" t="s">
        <v>13575</v>
      </c>
      <c r="BH2460" s="6" t="s">
        <v>16959</v>
      </c>
      <c r="BI2460">
        <v>0</v>
      </c>
      <c r="BJ2460" s="6" t="s">
        <v>16958</v>
      </c>
      <c r="BK2460">
        <v>0</v>
      </c>
      <c r="BL2460" s="6" t="s">
        <v>315</v>
      </c>
      <c r="BM2460" s="56">
        <f>COUNTIF($B$2:B2460,B2460)</f>
        <v>1</v>
      </c>
      <c r="BN2460" s="6" t="str">
        <f t="shared" si="38"/>
        <v>17737-1</v>
      </c>
    </row>
    <row r="2461" spans="1:66" x14ac:dyDescent="0.25">
      <c r="A2461">
        <v>1</v>
      </c>
      <c r="B2461">
        <v>17742</v>
      </c>
      <c r="C2461" s="6" t="s">
        <v>20586</v>
      </c>
      <c r="D2461">
        <v>5</v>
      </c>
      <c r="E2461">
        <v>2</v>
      </c>
      <c r="F2461">
        <v>20</v>
      </c>
      <c r="G2461">
        <v>205</v>
      </c>
      <c r="H2461" s="6" t="s">
        <v>16994</v>
      </c>
      <c r="I2461">
        <v>1</v>
      </c>
      <c r="J2461">
        <v>73608</v>
      </c>
      <c r="K2461">
        <v>7</v>
      </c>
      <c r="L2461" s="55">
        <v>44299</v>
      </c>
      <c r="M2461" s="6" t="s">
        <v>16765</v>
      </c>
      <c r="N2461" s="55">
        <v>109574</v>
      </c>
      <c r="O2461">
        <v>188005</v>
      </c>
      <c r="P2461" s="6" t="s">
        <v>16774</v>
      </c>
      <c r="Q2461" s="6" t="s">
        <v>16973</v>
      </c>
      <c r="R2461">
        <v>4</v>
      </c>
      <c r="S2461">
        <v>0</v>
      </c>
      <c r="T2461">
        <v>-4</v>
      </c>
      <c r="U2461">
        <v>169.6</v>
      </c>
      <c r="V2461" s="6" t="s">
        <v>16999</v>
      </c>
      <c r="W2461" s="6" t="s">
        <v>16946</v>
      </c>
      <c r="X2461" s="55">
        <v>44658</v>
      </c>
      <c r="Y2461">
        <v>90000</v>
      </c>
      <c r="Z2461">
        <v>0</v>
      </c>
      <c r="AA2461" s="6" t="s">
        <v>16765</v>
      </c>
      <c r="AB2461" s="6" t="s">
        <v>16947</v>
      </c>
      <c r="AD2461" s="6" t="s">
        <v>16765</v>
      </c>
      <c r="AE2461">
        <v>53090</v>
      </c>
      <c r="AF2461">
        <v>47996</v>
      </c>
      <c r="AG2461" s="6" t="s">
        <v>16973</v>
      </c>
      <c r="AH2461" s="6" t="s">
        <v>16950</v>
      </c>
      <c r="AI2461" s="6" t="s">
        <v>16951</v>
      </c>
      <c r="AJ2461" s="6" t="s">
        <v>16765</v>
      </c>
      <c r="AK2461" s="6" t="s">
        <v>16765</v>
      </c>
      <c r="AL2461" s="6" t="s">
        <v>16765</v>
      </c>
      <c r="AM2461" s="6" t="s">
        <v>16952</v>
      </c>
      <c r="AN2461">
        <v>0</v>
      </c>
      <c r="AO2461" s="55">
        <v>44658</v>
      </c>
      <c r="AP2461" s="6" t="s">
        <v>17000</v>
      </c>
      <c r="AQ2461">
        <v>0</v>
      </c>
      <c r="AR2461" s="6" t="s">
        <v>17001</v>
      </c>
      <c r="AS2461" s="6" t="s">
        <v>17002</v>
      </c>
      <c r="AT2461" s="6" t="s">
        <v>16947</v>
      </c>
      <c r="AU2461">
        <v>0</v>
      </c>
      <c r="AV2461">
        <v>0</v>
      </c>
      <c r="AW2461" s="6" t="s">
        <v>16956</v>
      </c>
      <c r="AX2461" s="6" t="s">
        <v>20587</v>
      </c>
      <c r="AY2461" s="6" t="s">
        <v>16765</v>
      </c>
      <c r="AZ2461" s="6" t="s">
        <v>16958</v>
      </c>
      <c r="BA2461" s="6" t="s">
        <v>16765</v>
      </c>
      <c r="BB2461" s="6" t="s">
        <v>16959</v>
      </c>
      <c r="BC2461" s="6" t="s">
        <v>16765</v>
      </c>
      <c r="BD2461" s="6" t="s">
        <v>16960</v>
      </c>
      <c r="BE2461" s="6" t="s">
        <v>16961</v>
      </c>
      <c r="BF2461" s="6" t="s">
        <v>13575</v>
      </c>
      <c r="BG2461" s="6" t="s">
        <v>13575</v>
      </c>
      <c r="BH2461" s="6" t="s">
        <v>16959</v>
      </c>
      <c r="BI2461">
        <v>0</v>
      </c>
      <c r="BJ2461" s="6" t="s">
        <v>16958</v>
      </c>
      <c r="BK2461">
        <v>0</v>
      </c>
      <c r="BL2461" s="6" t="s">
        <v>315</v>
      </c>
      <c r="BM2461" s="56">
        <f>COUNTIF($B$2:B2461,B2461)</f>
        <v>1</v>
      </c>
      <c r="BN2461" s="6" t="str">
        <f t="shared" si="38"/>
        <v>17742-1</v>
      </c>
    </row>
    <row r="2462" spans="1:66" x14ac:dyDescent="0.25">
      <c r="A2462">
        <v>1</v>
      </c>
      <c r="B2462">
        <v>17742</v>
      </c>
      <c r="C2462" s="6" t="s">
        <v>20586</v>
      </c>
      <c r="D2462">
        <v>5</v>
      </c>
      <c r="E2462">
        <v>2</v>
      </c>
      <c r="F2462">
        <v>20</v>
      </c>
      <c r="G2462">
        <v>205</v>
      </c>
      <c r="H2462" s="6" t="s">
        <v>16994</v>
      </c>
      <c r="I2462">
        <v>1</v>
      </c>
      <c r="J2462">
        <v>73607</v>
      </c>
      <c r="K2462">
        <v>7</v>
      </c>
      <c r="L2462" s="55">
        <v>44299</v>
      </c>
      <c r="M2462" s="6" t="s">
        <v>16765</v>
      </c>
      <c r="N2462" s="55">
        <v>109574</v>
      </c>
      <c r="O2462">
        <v>198213</v>
      </c>
      <c r="P2462" s="6" t="s">
        <v>16785</v>
      </c>
      <c r="Q2462" s="6" t="s">
        <v>16973</v>
      </c>
      <c r="R2462">
        <v>6</v>
      </c>
      <c r="S2462">
        <v>0</v>
      </c>
      <c r="T2462">
        <v>-6</v>
      </c>
      <c r="U2462">
        <v>252</v>
      </c>
      <c r="V2462" s="6" t="s">
        <v>16999</v>
      </c>
      <c r="W2462" s="6" t="s">
        <v>16946</v>
      </c>
      <c r="X2462" s="55">
        <v>44658</v>
      </c>
      <c r="Y2462">
        <v>90000</v>
      </c>
      <c r="Z2462">
        <v>0</v>
      </c>
      <c r="AA2462" s="6" t="s">
        <v>16765</v>
      </c>
      <c r="AB2462" s="6" t="s">
        <v>16947</v>
      </c>
      <c r="AD2462" s="6" t="s">
        <v>16765</v>
      </c>
      <c r="AE2462">
        <v>53088</v>
      </c>
      <c r="AF2462">
        <v>47995</v>
      </c>
      <c r="AG2462" s="6" t="s">
        <v>16973</v>
      </c>
      <c r="AH2462" s="6" t="s">
        <v>16950</v>
      </c>
      <c r="AI2462" s="6" t="s">
        <v>16951</v>
      </c>
      <c r="AJ2462" s="6" t="s">
        <v>16765</v>
      </c>
      <c r="AK2462" s="6" t="s">
        <v>16765</v>
      </c>
      <c r="AL2462" s="6" t="s">
        <v>16765</v>
      </c>
      <c r="AM2462" s="6" t="s">
        <v>16952</v>
      </c>
      <c r="AN2462">
        <v>0</v>
      </c>
      <c r="AO2462" s="55">
        <v>44658</v>
      </c>
      <c r="AP2462" s="6" t="s">
        <v>17000</v>
      </c>
      <c r="AQ2462">
        <v>0</v>
      </c>
      <c r="AR2462" s="6" t="s">
        <v>17095</v>
      </c>
      <c r="AS2462" s="6" t="s">
        <v>17002</v>
      </c>
      <c r="AT2462" s="6" t="s">
        <v>16947</v>
      </c>
      <c r="AU2462">
        <v>0</v>
      </c>
      <c r="AV2462">
        <v>0</v>
      </c>
      <c r="AW2462" s="6" t="s">
        <v>16956</v>
      </c>
      <c r="AX2462" s="6" t="s">
        <v>20587</v>
      </c>
      <c r="AY2462" s="6" t="s">
        <v>16765</v>
      </c>
      <c r="AZ2462" s="6" t="s">
        <v>16958</v>
      </c>
      <c r="BA2462" s="6" t="s">
        <v>16765</v>
      </c>
      <c r="BB2462" s="6" t="s">
        <v>16959</v>
      </c>
      <c r="BC2462" s="6" t="s">
        <v>16765</v>
      </c>
      <c r="BD2462" s="6" t="s">
        <v>16960</v>
      </c>
      <c r="BE2462" s="6" t="s">
        <v>16961</v>
      </c>
      <c r="BF2462" s="6" t="s">
        <v>13575</v>
      </c>
      <c r="BG2462" s="6" t="s">
        <v>13575</v>
      </c>
      <c r="BH2462" s="6" t="s">
        <v>16959</v>
      </c>
      <c r="BI2462">
        <v>0</v>
      </c>
      <c r="BJ2462" s="6" t="s">
        <v>16958</v>
      </c>
      <c r="BK2462">
        <v>0</v>
      </c>
      <c r="BL2462" s="6" t="s">
        <v>315</v>
      </c>
      <c r="BM2462" s="56">
        <f>COUNTIF($B$2:B2462,B2462)</f>
        <v>2</v>
      </c>
      <c r="BN2462" s="6" t="str">
        <f t="shared" si="38"/>
        <v>17742-2</v>
      </c>
    </row>
    <row r="2463" spans="1:66" x14ac:dyDescent="0.25">
      <c r="A2463">
        <v>1</v>
      </c>
      <c r="B2463">
        <v>17742</v>
      </c>
      <c r="C2463" s="6" t="s">
        <v>20586</v>
      </c>
      <c r="D2463">
        <v>5</v>
      </c>
      <c r="E2463">
        <v>2</v>
      </c>
      <c r="F2463">
        <v>20</v>
      </c>
      <c r="G2463">
        <v>205</v>
      </c>
      <c r="H2463" s="6" t="s">
        <v>16994</v>
      </c>
      <c r="I2463">
        <v>1</v>
      </c>
      <c r="J2463">
        <v>73607</v>
      </c>
      <c r="K2463">
        <v>7</v>
      </c>
      <c r="L2463" s="55">
        <v>44299</v>
      </c>
      <c r="M2463" s="6" t="s">
        <v>16765</v>
      </c>
      <c r="N2463" s="55">
        <v>109574</v>
      </c>
      <c r="O2463">
        <v>198214</v>
      </c>
      <c r="P2463" s="6" t="s">
        <v>16786</v>
      </c>
      <c r="Q2463" s="6" t="s">
        <v>16973</v>
      </c>
      <c r="R2463">
        <v>144</v>
      </c>
      <c r="S2463">
        <v>0</v>
      </c>
      <c r="T2463">
        <v>-144</v>
      </c>
      <c r="U2463">
        <v>230.4</v>
      </c>
      <c r="V2463" s="6" t="s">
        <v>17004</v>
      </c>
      <c r="W2463" s="6" t="s">
        <v>16946</v>
      </c>
      <c r="X2463" s="55">
        <v>44658</v>
      </c>
      <c r="Y2463">
        <v>90000</v>
      </c>
      <c r="Z2463">
        <v>0</v>
      </c>
      <c r="AA2463" s="6" t="s">
        <v>16765</v>
      </c>
      <c r="AB2463" s="6" t="s">
        <v>16947</v>
      </c>
      <c r="AD2463" s="6" t="s">
        <v>16765</v>
      </c>
      <c r="AE2463">
        <v>53089</v>
      </c>
      <c r="AF2463">
        <v>47995</v>
      </c>
      <c r="AG2463" s="6" t="s">
        <v>16973</v>
      </c>
      <c r="AH2463" s="6" t="s">
        <v>16950</v>
      </c>
      <c r="AI2463" s="6" t="s">
        <v>16951</v>
      </c>
      <c r="AJ2463" s="6" t="s">
        <v>16765</v>
      </c>
      <c r="AK2463" s="6" t="s">
        <v>16765</v>
      </c>
      <c r="AL2463" s="6" t="s">
        <v>16765</v>
      </c>
      <c r="AM2463" s="6" t="s">
        <v>16952</v>
      </c>
      <c r="AN2463">
        <v>0</v>
      </c>
      <c r="AO2463" s="55">
        <v>44658</v>
      </c>
      <c r="AP2463" s="6" t="s">
        <v>17000</v>
      </c>
      <c r="AQ2463">
        <v>0</v>
      </c>
      <c r="AR2463" s="6" t="s">
        <v>17098</v>
      </c>
      <c r="AS2463" s="6" t="s">
        <v>17002</v>
      </c>
      <c r="AT2463" s="6" t="s">
        <v>16947</v>
      </c>
      <c r="AU2463">
        <v>0</v>
      </c>
      <c r="AV2463">
        <v>0</v>
      </c>
      <c r="AW2463" s="6" t="s">
        <v>16956</v>
      </c>
      <c r="AX2463" s="6" t="s">
        <v>20587</v>
      </c>
      <c r="AY2463" s="6" t="s">
        <v>16765</v>
      </c>
      <c r="AZ2463" s="6" t="s">
        <v>16958</v>
      </c>
      <c r="BA2463" s="6" t="s">
        <v>16765</v>
      </c>
      <c r="BB2463" s="6" t="s">
        <v>16959</v>
      </c>
      <c r="BC2463" s="6" t="s">
        <v>16765</v>
      </c>
      <c r="BD2463" s="6" t="s">
        <v>16960</v>
      </c>
      <c r="BE2463" s="6" t="s">
        <v>16961</v>
      </c>
      <c r="BF2463" s="6" t="s">
        <v>13575</v>
      </c>
      <c r="BG2463" s="6" t="s">
        <v>13575</v>
      </c>
      <c r="BH2463" s="6" t="s">
        <v>16959</v>
      </c>
      <c r="BI2463">
        <v>0</v>
      </c>
      <c r="BJ2463" s="6" t="s">
        <v>16958</v>
      </c>
      <c r="BK2463">
        <v>0</v>
      </c>
      <c r="BL2463" s="6" t="s">
        <v>315</v>
      </c>
      <c r="BM2463" s="56">
        <f>COUNTIF($B$2:B2463,B2463)</f>
        <v>3</v>
      </c>
      <c r="BN2463" s="6" t="str">
        <f t="shared" si="38"/>
        <v>17742-3</v>
      </c>
    </row>
    <row r="2464" spans="1:66" x14ac:dyDescent="0.25">
      <c r="A2464">
        <v>1</v>
      </c>
      <c r="B2464">
        <v>17742</v>
      </c>
      <c r="C2464" s="6" t="s">
        <v>20586</v>
      </c>
      <c r="D2464">
        <v>5</v>
      </c>
      <c r="E2464">
        <v>2</v>
      </c>
      <c r="F2464">
        <v>20</v>
      </c>
      <c r="G2464">
        <v>205</v>
      </c>
      <c r="H2464" s="6" t="s">
        <v>16994</v>
      </c>
      <c r="I2464">
        <v>1</v>
      </c>
      <c r="J2464">
        <v>73608</v>
      </c>
      <c r="K2464">
        <v>7</v>
      </c>
      <c r="L2464" s="55">
        <v>44299</v>
      </c>
      <c r="M2464" s="6" t="s">
        <v>16765</v>
      </c>
      <c r="N2464" s="55">
        <v>109574</v>
      </c>
      <c r="O2464">
        <v>235894</v>
      </c>
      <c r="P2464" s="6" t="s">
        <v>16775</v>
      </c>
      <c r="Q2464" s="6" t="s">
        <v>16973</v>
      </c>
      <c r="R2464">
        <v>48</v>
      </c>
      <c r="S2464">
        <v>0</v>
      </c>
      <c r="T2464">
        <v>-48</v>
      </c>
      <c r="U2464">
        <v>96</v>
      </c>
      <c r="V2464" s="6" t="s">
        <v>17004</v>
      </c>
      <c r="W2464" s="6" t="s">
        <v>16946</v>
      </c>
      <c r="X2464" s="55">
        <v>44658</v>
      </c>
      <c r="Y2464">
        <v>90000</v>
      </c>
      <c r="Z2464">
        <v>0</v>
      </c>
      <c r="AA2464" s="6" t="s">
        <v>16765</v>
      </c>
      <c r="AB2464" s="6" t="s">
        <v>16947</v>
      </c>
      <c r="AD2464" s="6" t="s">
        <v>16765</v>
      </c>
      <c r="AE2464">
        <v>53091</v>
      </c>
      <c r="AF2464">
        <v>47996</v>
      </c>
      <c r="AG2464" s="6" t="s">
        <v>16973</v>
      </c>
      <c r="AH2464" s="6" t="s">
        <v>16950</v>
      </c>
      <c r="AI2464" s="6" t="s">
        <v>16951</v>
      </c>
      <c r="AJ2464" s="6" t="s">
        <v>16765</v>
      </c>
      <c r="AK2464" s="6" t="s">
        <v>16765</v>
      </c>
      <c r="AL2464" s="6" t="s">
        <v>16765</v>
      </c>
      <c r="AM2464" s="6" t="s">
        <v>16952</v>
      </c>
      <c r="AN2464">
        <v>0</v>
      </c>
      <c r="AO2464" s="55">
        <v>44658</v>
      </c>
      <c r="AP2464" s="6" t="s">
        <v>17000</v>
      </c>
      <c r="AQ2464">
        <v>0</v>
      </c>
      <c r="AR2464" s="6" t="s">
        <v>17005</v>
      </c>
      <c r="AS2464" s="6" t="s">
        <v>17002</v>
      </c>
      <c r="AT2464" s="6" t="s">
        <v>16947</v>
      </c>
      <c r="AU2464">
        <v>0</v>
      </c>
      <c r="AV2464">
        <v>0</v>
      </c>
      <c r="AW2464" s="6" t="s">
        <v>16956</v>
      </c>
      <c r="AX2464" s="6" t="s">
        <v>20587</v>
      </c>
      <c r="AY2464" s="6" t="s">
        <v>16765</v>
      </c>
      <c r="AZ2464" s="6" t="s">
        <v>16958</v>
      </c>
      <c r="BA2464" s="6" t="s">
        <v>16765</v>
      </c>
      <c r="BB2464" s="6" t="s">
        <v>16959</v>
      </c>
      <c r="BC2464" s="6" t="s">
        <v>16765</v>
      </c>
      <c r="BD2464" s="6" t="s">
        <v>16960</v>
      </c>
      <c r="BE2464" s="6" t="s">
        <v>16961</v>
      </c>
      <c r="BF2464" s="6" t="s">
        <v>13575</v>
      </c>
      <c r="BG2464" s="6" t="s">
        <v>13575</v>
      </c>
      <c r="BH2464" s="6" t="s">
        <v>16959</v>
      </c>
      <c r="BI2464">
        <v>0</v>
      </c>
      <c r="BJ2464" s="6" t="s">
        <v>16958</v>
      </c>
      <c r="BK2464">
        <v>0</v>
      </c>
      <c r="BL2464" s="6" t="s">
        <v>315</v>
      </c>
      <c r="BM2464" s="56">
        <f>COUNTIF($B$2:B2464,B2464)</f>
        <v>4</v>
      </c>
      <c r="BN2464" s="6" t="str">
        <f t="shared" si="38"/>
        <v>17742-4</v>
      </c>
    </row>
    <row r="2465" spans="1:66" x14ac:dyDescent="0.25">
      <c r="A2465">
        <v>1</v>
      </c>
      <c r="B2465">
        <v>17744</v>
      </c>
      <c r="C2465" s="6" t="s">
        <v>20588</v>
      </c>
      <c r="D2465">
        <v>5</v>
      </c>
      <c r="E2465">
        <v>1</v>
      </c>
      <c r="F2465">
        <v>10</v>
      </c>
      <c r="G2465">
        <v>109</v>
      </c>
      <c r="H2465" s="6" t="s">
        <v>17010</v>
      </c>
      <c r="I2465">
        <v>1</v>
      </c>
      <c r="J2465">
        <v>194806</v>
      </c>
      <c r="K2465">
        <v>7</v>
      </c>
      <c r="L2465" s="55">
        <v>44523</v>
      </c>
      <c r="M2465" s="6" t="s">
        <v>16765</v>
      </c>
      <c r="N2465" s="55">
        <v>44888</v>
      </c>
      <c r="O2465">
        <v>782936</v>
      </c>
      <c r="P2465" s="6" t="s">
        <v>16810</v>
      </c>
      <c r="Q2465" s="6" t="s">
        <v>20589</v>
      </c>
      <c r="R2465">
        <v>1</v>
      </c>
      <c r="S2465">
        <v>0</v>
      </c>
      <c r="T2465">
        <v>-1</v>
      </c>
      <c r="U2465">
        <v>1947.09</v>
      </c>
      <c r="V2465" s="6" t="s">
        <v>16945</v>
      </c>
      <c r="W2465" s="6" t="s">
        <v>16946</v>
      </c>
      <c r="X2465" s="55">
        <v>44667</v>
      </c>
      <c r="Y2465">
        <v>30000</v>
      </c>
      <c r="Z2465">
        <v>0</v>
      </c>
      <c r="AA2465" s="6" t="s">
        <v>16765</v>
      </c>
      <c r="AB2465" s="6" t="s">
        <v>16947</v>
      </c>
      <c r="AD2465" s="6" t="s">
        <v>16948</v>
      </c>
      <c r="AE2465">
        <v>53768</v>
      </c>
      <c r="AF2465">
        <v>48572</v>
      </c>
      <c r="AG2465" s="6" t="s">
        <v>16949</v>
      </c>
      <c r="AH2465" s="6" t="s">
        <v>16950</v>
      </c>
      <c r="AI2465" s="6" t="s">
        <v>16951</v>
      </c>
      <c r="AJ2465" s="6" t="s">
        <v>16765</v>
      </c>
      <c r="AK2465" s="6" t="s">
        <v>16765</v>
      </c>
      <c r="AL2465" s="6" t="s">
        <v>16765</v>
      </c>
      <c r="AM2465" s="6" t="s">
        <v>16952</v>
      </c>
      <c r="AN2465">
        <v>0</v>
      </c>
      <c r="AO2465" s="55">
        <v>44667</v>
      </c>
      <c r="AP2465" s="6" t="s">
        <v>16953</v>
      </c>
      <c r="AQ2465">
        <v>0</v>
      </c>
      <c r="AR2465" s="6" t="s">
        <v>16997</v>
      </c>
      <c r="AS2465" s="6" t="s">
        <v>16955</v>
      </c>
      <c r="AT2465" s="6" t="s">
        <v>16947</v>
      </c>
      <c r="AU2465">
        <v>0</v>
      </c>
      <c r="AV2465">
        <v>0</v>
      </c>
      <c r="AW2465" s="6" t="s">
        <v>16956</v>
      </c>
      <c r="AX2465" s="6" t="s">
        <v>16765</v>
      </c>
      <c r="AY2465" s="6" t="s">
        <v>16765</v>
      </c>
      <c r="AZ2465" s="6" t="s">
        <v>16958</v>
      </c>
      <c r="BA2465" s="6" t="s">
        <v>16765</v>
      </c>
      <c r="BB2465" s="6" t="s">
        <v>16959</v>
      </c>
      <c r="BC2465" s="6" t="s">
        <v>16765</v>
      </c>
      <c r="BD2465" s="6" t="s">
        <v>16960</v>
      </c>
      <c r="BE2465" s="6" t="s">
        <v>16961</v>
      </c>
      <c r="BF2465" s="6" t="s">
        <v>13575</v>
      </c>
      <c r="BG2465" s="6" t="s">
        <v>13575</v>
      </c>
      <c r="BH2465" s="6" t="s">
        <v>16959</v>
      </c>
      <c r="BI2465">
        <v>0</v>
      </c>
      <c r="BJ2465" s="6" t="s">
        <v>16958</v>
      </c>
      <c r="BK2465">
        <v>0</v>
      </c>
      <c r="BL2465" s="6" t="s">
        <v>315</v>
      </c>
      <c r="BM2465" s="56">
        <f>COUNTIF($B$2:B2465,B2465)</f>
        <v>1</v>
      </c>
      <c r="BN2465" s="6" t="str">
        <f t="shared" si="38"/>
        <v>17744-1</v>
      </c>
    </row>
    <row r="2466" spans="1:66" x14ac:dyDescent="0.25">
      <c r="A2466">
        <v>1</v>
      </c>
      <c r="B2466">
        <v>17751</v>
      </c>
      <c r="C2466" s="6" t="s">
        <v>20590</v>
      </c>
      <c r="D2466">
        <v>5</v>
      </c>
      <c r="E2466">
        <v>2</v>
      </c>
      <c r="F2466">
        <v>20</v>
      </c>
      <c r="G2466">
        <v>206</v>
      </c>
      <c r="H2466" s="6" t="s">
        <v>16963</v>
      </c>
      <c r="I2466">
        <v>1</v>
      </c>
      <c r="J2466">
        <v>120742</v>
      </c>
      <c r="K2466">
        <v>7</v>
      </c>
      <c r="L2466" s="55">
        <v>44389</v>
      </c>
      <c r="M2466" s="6" t="s">
        <v>16765</v>
      </c>
      <c r="N2466" s="55">
        <v>44754</v>
      </c>
      <c r="O2466">
        <v>118750</v>
      </c>
      <c r="P2466" s="6" t="s">
        <v>16767</v>
      </c>
      <c r="Q2466" s="6" t="s">
        <v>20591</v>
      </c>
      <c r="R2466">
        <v>1</v>
      </c>
      <c r="S2466">
        <v>0</v>
      </c>
      <c r="T2466">
        <v>-1</v>
      </c>
      <c r="U2466">
        <v>1803.8</v>
      </c>
      <c r="V2466" s="6" t="s">
        <v>16945</v>
      </c>
      <c r="W2466" s="6" t="s">
        <v>16946</v>
      </c>
      <c r="X2466" s="55">
        <v>44658</v>
      </c>
      <c r="Y2466">
        <v>0</v>
      </c>
      <c r="Z2466">
        <v>745.58</v>
      </c>
      <c r="AA2466" s="6" t="s">
        <v>16969</v>
      </c>
      <c r="AB2466" s="6" t="s">
        <v>16947</v>
      </c>
      <c r="AD2466" s="6" t="s">
        <v>16948</v>
      </c>
      <c r="AE2466">
        <v>53311</v>
      </c>
      <c r="AF2466">
        <v>48168</v>
      </c>
      <c r="AG2466" s="6" t="s">
        <v>16949</v>
      </c>
      <c r="AH2466" s="6" t="s">
        <v>16950</v>
      </c>
      <c r="AI2466" s="6" t="s">
        <v>16951</v>
      </c>
      <c r="AJ2466" s="6" t="s">
        <v>16765</v>
      </c>
      <c r="AK2466" s="6" t="s">
        <v>16765</v>
      </c>
      <c r="AL2466" s="6" t="s">
        <v>16765</v>
      </c>
      <c r="AM2466" s="6" t="s">
        <v>16952</v>
      </c>
      <c r="AN2466">
        <v>0</v>
      </c>
      <c r="AO2466" s="55">
        <v>44658</v>
      </c>
      <c r="AP2466" s="6" t="s">
        <v>16953</v>
      </c>
      <c r="AQ2466">
        <v>0</v>
      </c>
      <c r="AR2466" s="6" t="s">
        <v>16954</v>
      </c>
      <c r="AS2466" s="6" t="s">
        <v>16955</v>
      </c>
      <c r="AT2466" s="6" t="s">
        <v>16947</v>
      </c>
      <c r="AU2466">
        <v>0</v>
      </c>
      <c r="AV2466">
        <v>0</v>
      </c>
      <c r="AW2466" s="6" t="s">
        <v>16956</v>
      </c>
      <c r="AX2466" s="6" t="s">
        <v>19623</v>
      </c>
      <c r="AY2466" s="6" t="s">
        <v>16765</v>
      </c>
      <c r="AZ2466" s="6" t="s">
        <v>16958</v>
      </c>
      <c r="BA2466" s="6" t="s">
        <v>16765</v>
      </c>
      <c r="BB2466" s="6" t="s">
        <v>16959</v>
      </c>
      <c r="BC2466" s="6" t="s">
        <v>16765</v>
      </c>
      <c r="BD2466" s="6" t="s">
        <v>16960</v>
      </c>
      <c r="BE2466" s="6" t="s">
        <v>16961</v>
      </c>
      <c r="BF2466" s="6" t="s">
        <v>13575</v>
      </c>
      <c r="BG2466" s="6" t="s">
        <v>13575</v>
      </c>
      <c r="BH2466" s="6" t="s">
        <v>16959</v>
      </c>
      <c r="BI2466">
        <v>0</v>
      </c>
      <c r="BJ2466" s="6" t="s">
        <v>16958</v>
      </c>
      <c r="BK2466">
        <v>0</v>
      </c>
      <c r="BL2466" s="6" t="s">
        <v>315</v>
      </c>
      <c r="BM2466" s="56">
        <f>COUNTIF($B$2:B2466,B2466)</f>
        <v>1</v>
      </c>
      <c r="BN2466" s="6" t="str">
        <f t="shared" si="38"/>
        <v>17751-1</v>
      </c>
    </row>
    <row r="2467" spans="1:66" x14ac:dyDescent="0.25">
      <c r="A2467">
        <v>1</v>
      </c>
      <c r="B2467">
        <v>17755</v>
      </c>
      <c r="C2467" s="6" t="s">
        <v>20592</v>
      </c>
      <c r="D2467">
        <v>5</v>
      </c>
      <c r="E2467">
        <v>2</v>
      </c>
      <c r="F2467">
        <v>20</v>
      </c>
      <c r="G2467">
        <v>207</v>
      </c>
      <c r="H2467" s="6" t="s">
        <v>16994</v>
      </c>
      <c r="I2467">
        <v>1</v>
      </c>
      <c r="J2467">
        <v>150389</v>
      </c>
      <c r="K2467">
        <v>7</v>
      </c>
      <c r="L2467" s="55">
        <v>44442</v>
      </c>
      <c r="M2467" s="6" t="s">
        <v>16765</v>
      </c>
      <c r="N2467" s="55">
        <v>44807</v>
      </c>
      <c r="O2467">
        <v>248065</v>
      </c>
      <c r="P2467" s="6" t="s">
        <v>16778</v>
      </c>
      <c r="Q2467" s="6" t="s">
        <v>20593</v>
      </c>
      <c r="R2467">
        <v>1</v>
      </c>
      <c r="S2467">
        <v>0</v>
      </c>
      <c r="T2467">
        <v>-1</v>
      </c>
      <c r="U2467">
        <v>1649.52</v>
      </c>
      <c r="V2467" s="6" t="s">
        <v>16945</v>
      </c>
      <c r="W2467" s="6" t="s">
        <v>16946</v>
      </c>
      <c r="X2467" s="55">
        <v>44664</v>
      </c>
      <c r="Y2467">
        <v>0</v>
      </c>
      <c r="Z2467">
        <v>0</v>
      </c>
      <c r="AA2467" s="6" t="s">
        <v>16765</v>
      </c>
      <c r="AB2467" s="6" t="s">
        <v>16947</v>
      </c>
      <c r="AD2467" s="6" t="s">
        <v>16948</v>
      </c>
      <c r="AE2467">
        <v>53488</v>
      </c>
      <c r="AF2467">
        <v>48320</v>
      </c>
      <c r="AG2467" s="6" t="s">
        <v>16949</v>
      </c>
      <c r="AH2467" s="6" t="s">
        <v>16950</v>
      </c>
      <c r="AI2467" s="6" t="s">
        <v>16951</v>
      </c>
      <c r="AJ2467" s="6" t="s">
        <v>16765</v>
      </c>
      <c r="AK2467" s="6" t="s">
        <v>16765</v>
      </c>
      <c r="AL2467" s="6" t="s">
        <v>16765</v>
      </c>
      <c r="AM2467" s="6" t="s">
        <v>16952</v>
      </c>
      <c r="AN2467">
        <v>0</v>
      </c>
      <c r="AO2467" s="55">
        <v>44664</v>
      </c>
      <c r="AP2467" s="6" t="s">
        <v>16953</v>
      </c>
      <c r="AQ2467">
        <v>0</v>
      </c>
      <c r="AR2467" s="6" t="s">
        <v>16997</v>
      </c>
      <c r="AS2467" s="6" t="s">
        <v>16955</v>
      </c>
      <c r="AT2467" s="6" t="s">
        <v>16947</v>
      </c>
      <c r="AU2467">
        <v>0</v>
      </c>
      <c r="AV2467">
        <v>0</v>
      </c>
      <c r="AW2467" s="6" t="s">
        <v>16956</v>
      </c>
      <c r="AX2467" s="6" t="s">
        <v>16765</v>
      </c>
      <c r="AY2467" s="6" t="s">
        <v>16765</v>
      </c>
      <c r="AZ2467" s="6" t="s">
        <v>16958</v>
      </c>
      <c r="BA2467" s="6" t="s">
        <v>16765</v>
      </c>
      <c r="BB2467" s="6" t="s">
        <v>16959</v>
      </c>
      <c r="BC2467" s="6" t="s">
        <v>16765</v>
      </c>
      <c r="BD2467" s="6" t="s">
        <v>16960</v>
      </c>
      <c r="BE2467" s="6" t="s">
        <v>16961</v>
      </c>
      <c r="BF2467" s="6" t="s">
        <v>13575</v>
      </c>
      <c r="BG2467" s="6" t="s">
        <v>13575</v>
      </c>
      <c r="BH2467" s="6" t="s">
        <v>16959</v>
      </c>
      <c r="BI2467">
        <v>0</v>
      </c>
      <c r="BJ2467" s="6" t="s">
        <v>16958</v>
      </c>
      <c r="BK2467">
        <v>0</v>
      </c>
      <c r="BL2467" s="6" t="s">
        <v>315</v>
      </c>
      <c r="BM2467" s="56">
        <f>COUNTIF($B$2:B2467,B2467)</f>
        <v>1</v>
      </c>
      <c r="BN2467" s="6" t="str">
        <f t="shared" si="38"/>
        <v>17755-1</v>
      </c>
    </row>
    <row r="2468" spans="1:66" x14ac:dyDescent="0.25">
      <c r="A2468">
        <v>1</v>
      </c>
      <c r="B2468">
        <v>17758</v>
      </c>
      <c r="C2468" s="6" t="s">
        <v>20594</v>
      </c>
      <c r="D2468">
        <v>5</v>
      </c>
      <c r="E2468">
        <v>3</v>
      </c>
      <c r="F2468">
        <v>30</v>
      </c>
      <c r="G2468">
        <v>301</v>
      </c>
      <c r="H2468" s="6" t="s">
        <v>16994</v>
      </c>
      <c r="I2468">
        <v>1</v>
      </c>
      <c r="J2468">
        <v>85177</v>
      </c>
      <c r="K2468">
        <v>7</v>
      </c>
      <c r="L2468" s="55">
        <v>44321</v>
      </c>
      <c r="M2468" s="6" t="s">
        <v>16765</v>
      </c>
      <c r="N2468" s="55">
        <v>44686</v>
      </c>
      <c r="O2468">
        <v>118784</v>
      </c>
      <c r="P2468" s="6" t="s">
        <v>16764</v>
      </c>
      <c r="Q2468" s="6" t="s">
        <v>20595</v>
      </c>
      <c r="R2468">
        <v>1</v>
      </c>
      <c r="S2468">
        <v>0</v>
      </c>
      <c r="T2468">
        <v>-1</v>
      </c>
      <c r="U2468">
        <v>1651</v>
      </c>
      <c r="V2468" s="6" t="s">
        <v>16945</v>
      </c>
      <c r="W2468" s="6" t="s">
        <v>16946</v>
      </c>
      <c r="X2468" s="55">
        <v>44665</v>
      </c>
      <c r="Y2468">
        <v>80000</v>
      </c>
      <c r="Z2468">
        <v>0</v>
      </c>
      <c r="AA2468" s="6" t="s">
        <v>16765</v>
      </c>
      <c r="AB2468" s="6" t="s">
        <v>16947</v>
      </c>
      <c r="AD2468" s="6" t="s">
        <v>16948</v>
      </c>
      <c r="AE2468">
        <v>53139</v>
      </c>
      <c r="AF2468">
        <v>48034</v>
      </c>
      <c r="AG2468" s="6" t="s">
        <v>16949</v>
      </c>
      <c r="AH2468" s="6" t="s">
        <v>16950</v>
      </c>
      <c r="AI2468" s="6" t="s">
        <v>16951</v>
      </c>
      <c r="AJ2468" s="6" t="s">
        <v>16765</v>
      </c>
      <c r="AK2468" s="6" t="s">
        <v>16765</v>
      </c>
      <c r="AL2468" s="6" t="s">
        <v>16765</v>
      </c>
      <c r="AM2468" s="6" t="s">
        <v>16952</v>
      </c>
      <c r="AN2468">
        <v>0</v>
      </c>
      <c r="AO2468" s="55">
        <v>44665</v>
      </c>
      <c r="AP2468" s="6" t="s">
        <v>16953</v>
      </c>
      <c r="AQ2468">
        <v>0</v>
      </c>
      <c r="AR2468" s="6" t="s">
        <v>16954</v>
      </c>
      <c r="AS2468" s="6" t="s">
        <v>16955</v>
      </c>
      <c r="AT2468" s="6" t="s">
        <v>16947</v>
      </c>
      <c r="AU2468">
        <v>0</v>
      </c>
      <c r="AV2468">
        <v>0</v>
      </c>
      <c r="AW2468" s="6" t="s">
        <v>16956</v>
      </c>
      <c r="AX2468" s="6" t="s">
        <v>18765</v>
      </c>
      <c r="AY2468" s="6" t="s">
        <v>16765</v>
      </c>
      <c r="AZ2468" s="6" t="s">
        <v>16958</v>
      </c>
      <c r="BA2468" s="6" t="s">
        <v>16765</v>
      </c>
      <c r="BB2468" s="6" t="s">
        <v>16959</v>
      </c>
      <c r="BC2468" s="6" t="s">
        <v>16765</v>
      </c>
      <c r="BD2468" s="6" t="s">
        <v>16960</v>
      </c>
      <c r="BE2468" s="6" t="s">
        <v>16961</v>
      </c>
      <c r="BF2468" s="6" t="s">
        <v>13575</v>
      </c>
      <c r="BG2468" s="6" t="s">
        <v>13575</v>
      </c>
      <c r="BH2468" s="6" t="s">
        <v>16959</v>
      </c>
      <c r="BI2468">
        <v>0</v>
      </c>
      <c r="BJ2468" s="6" t="s">
        <v>16958</v>
      </c>
      <c r="BK2468">
        <v>0</v>
      </c>
      <c r="BL2468" s="6" t="s">
        <v>315</v>
      </c>
      <c r="BM2468" s="56">
        <f>COUNTIF($B$2:B2468,B2468)</f>
        <v>1</v>
      </c>
      <c r="BN2468" s="6" t="str">
        <f t="shared" si="38"/>
        <v>17758-1</v>
      </c>
    </row>
    <row r="2469" spans="1:66" x14ac:dyDescent="0.25">
      <c r="A2469">
        <v>1</v>
      </c>
      <c r="B2469">
        <v>17758</v>
      </c>
      <c r="C2469" s="6" t="s">
        <v>20594</v>
      </c>
      <c r="D2469">
        <v>5</v>
      </c>
      <c r="E2469">
        <v>3</v>
      </c>
      <c r="F2469">
        <v>30</v>
      </c>
      <c r="G2469">
        <v>301</v>
      </c>
      <c r="H2469" s="6" t="s">
        <v>16994</v>
      </c>
      <c r="I2469">
        <v>1</v>
      </c>
      <c r="J2469">
        <v>85178</v>
      </c>
      <c r="K2469">
        <v>7</v>
      </c>
      <c r="L2469" s="55">
        <v>44321</v>
      </c>
      <c r="M2469" s="6" t="s">
        <v>16765</v>
      </c>
      <c r="N2469" s="55">
        <v>44686</v>
      </c>
      <c r="O2469">
        <v>118784</v>
      </c>
      <c r="P2469" s="6" t="s">
        <v>16764</v>
      </c>
      <c r="Q2469" s="6" t="s">
        <v>20596</v>
      </c>
      <c r="R2469">
        <v>1</v>
      </c>
      <c r="S2469">
        <v>0</v>
      </c>
      <c r="T2469">
        <v>-1</v>
      </c>
      <c r="U2469">
        <v>1651</v>
      </c>
      <c r="V2469" s="6" t="s">
        <v>16945</v>
      </c>
      <c r="W2469" s="6" t="s">
        <v>16946</v>
      </c>
      <c r="X2469" s="55">
        <v>44665</v>
      </c>
      <c r="Y2469">
        <v>80000</v>
      </c>
      <c r="Z2469">
        <v>0</v>
      </c>
      <c r="AA2469" s="6" t="s">
        <v>16765</v>
      </c>
      <c r="AB2469" s="6" t="s">
        <v>16947</v>
      </c>
      <c r="AD2469" s="6" t="s">
        <v>16948</v>
      </c>
      <c r="AE2469">
        <v>53140</v>
      </c>
      <c r="AF2469">
        <v>48035</v>
      </c>
      <c r="AG2469" s="6" t="s">
        <v>16949</v>
      </c>
      <c r="AH2469" s="6" t="s">
        <v>16950</v>
      </c>
      <c r="AI2469" s="6" t="s">
        <v>16951</v>
      </c>
      <c r="AJ2469" s="6" t="s">
        <v>16765</v>
      </c>
      <c r="AK2469" s="6" t="s">
        <v>16765</v>
      </c>
      <c r="AL2469" s="6" t="s">
        <v>16765</v>
      </c>
      <c r="AM2469" s="6" t="s">
        <v>16952</v>
      </c>
      <c r="AN2469">
        <v>0</v>
      </c>
      <c r="AO2469" s="55">
        <v>44665</v>
      </c>
      <c r="AP2469" s="6" t="s">
        <v>16953</v>
      </c>
      <c r="AQ2469">
        <v>0</v>
      </c>
      <c r="AR2469" s="6" t="s">
        <v>16954</v>
      </c>
      <c r="AS2469" s="6" t="s">
        <v>16955</v>
      </c>
      <c r="AT2469" s="6" t="s">
        <v>16947</v>
      </c>
      <c r="AU2469">
        <v>0</v>
      </c>
      <c r="AV2469">
        <v>0</v>
      </c>
      <c r="AW2469" s="6" t="s">
        <v>16956</v>
      </c>
      <c r="AX2469" s="6" t="s">
        <v>18765</v>
      </c>
      <c r="AY2469" s="6" t="s">
        <v>16765</v>
      </c>
      <c r="AZ2469" s="6" t="s">
        <v>16958</v>
      </c>
      <c r="BA2469" s="6" t="s">
        <v>16765</v>
      </c>
      <c r="BB2469" s="6" t="s">
        <v>16959</v>
      </c>
      <c r="BC2469" s="6" t="s">
        <v>16765</v>
      </c>
      <c r="BD2469" s="6" t="s">
        <v>16960</v>
      </c>
      <c r="BE2469" s="6" t="s">
        <v>16961</v>
      </c>
      <c r="BF2469" s="6" t="s">
        <v>13575</v>
      </c>
      <c r="BG2469" s="6" t="s">
        <v>13575</v>
      </c>
      <c r="BH2469" s="6" t="s">
        <v>16959</v>
      </c>
      <c r="BI2469">
        <v>0</v>
      </c>
      <c r="BJ2469" s="6" t="s">
        <v>16958</v>
      </c>
      <c r="BK2469">
        <v>0</v>
      </c>
      <c r="BL2469" s="6" t="s">
        <v>315</v>
      </c>
      <c r="BM2469" s="56">
        <f>COUNTIF($B$2:B2469,B2469)</f>
        <v>2</v>
      </c>
      <c r="BN2469" s="6" t="str">
        <f t="shared" si="38"/>
        <v>17758-2</v>
      </c>
    </row>
    <row r="2470" spans="1:66" x14ac:dyDescent="0.25">
      <c r="A2470">
        <v>1</v>
      </c>
      <c r="B2470">
        <v>17764</v>
      </c>
      <c r="C2470" s="6" t="s">
        <v>20597</v>
      </c>
      <c r="D2470">
        <v>5</v>
      </c>
      <c r="E2470">
        <v>1</v>
      </c>
      <c r="F2470">
        <v>10</v>
      </c>
      <c r="G2470">
        <v>102</v>
      </c>
      <c r="H2470" s="6" t="s">
        <v>17007</v>
      </c>
      <c r="I2470">
        <v>1</v>
      </c>
      <c r="J2470">
        <v>155801</v>
      </c>
      <c r="K2470">
        <v>7</v>
      </c>
      <c r="L2470" s="55">
        <v>44454</v>
      </c>
      <c r="M2470" s="6" t="s">
        <v>16765</v>
      </c>
      <c r="N2470" s="55">
        <v>44818</v>
      </c>
      <c r="O2470">
        <v>118779</v>
      </c>
      <c r="P2470" s="6" t="s">
        <v>16784</v>
      </c>
      <c r="Q2470" s="6" t="s">
        <v>20598</v>
      </c>
      <c r="R2470">
        <v>1</v>
      </c>
      <c r="S2470">
        <v>0</v>
      </c>
      <c r="T2470">
        <v>-1</v>
      </c>
      <c r="U2470">
        <v>1248.07</v>
      </c>
      <c r="V2470" s="6" t="s">
        <v>16945</v>
      </c>
      <c r="W2470" s="6" t="s">
        <v>16946</v>
      </c>
      <c r="X2470" s="55">
        <v>44665</v>
      </c>
      <c r="Y2470">
        <v>60000</v>
      </c>
      <c r="Z2470">
        <v>1141.81</v>
      </c>
      <c r="AA2470" s="6" t="s">
        <v>16885</v>
      </c>
      <c r="AB2470" s="6" t="s">
        <v>16947</v>
      </c>
      <c r="AD2470" s="6" t="s">
        <v>16948</v>
      </c>
      <c r="AE2470">
        <v>53514</v>
      </c>
      <c r="AF2470">
        <v>48347</v>
      </c>
      <c r="AG2470" s="6" t="s">
        <v>16949</v>
      </c>
      <c r="AH2470" s="6" t="s">
        <v>16950</v>
      </c>
      <c r="AI2470" s="6" t="s">
        <v>16951</v>
      </c>
      <c r="AJ2470" s="6" t="s">
        <v>16765</v>
      </c>
      <c r="AK2470" s="6" t="s">
        <v>16765</v>
      </c>
      <c r="AL2470" s="6" t="s">
        <v>16765</v>
      </c>
      <c r="AM2470" s="6" t="s">
        <v>16952</v>
      </c>
      <c r="AN2470">
        <v>0</v>
      </c>
      <c r="AO2470" s="55">
        <v>44665</v>
      </c>
      <c r="AP2470" s="6" t="s">
        <v>16953</v>
      </c>
      <c r="AQ2470">
        <v>0</v>
      </c>
      <c r="AR2470" s="6" t="s">
        <v>16954</v>
      </c>
      <c r="AS2470" s="6" t="s">
        <v>16955</v>
      </c>
      <c r="AT2470" s="6" t="s">
        <v>16947</v>
      </c>
      <c r="AU2470">
        <v>0</v>
      </c>
      <c r="AV2470">
        <v>0</v>
      </c>
      <c r="AW2470" s="6" t="s">
        <v>16956</v>
      </c>
      <c r="AX2470" s="6" t="s">
        <v>16765</v>
      </c>
      <c r="AY2470" s="6" t="s">
        <v>16765</v>
      </c>
      <c r="AZ2470" s="6" t="s">
        <v>16958</v>
      </c>
      <c r="BA2470" s="6" t="s">
        <v>16765</v>
      </c>
      <c r="BB2470" s="6" t="s">
        <v>16959</v>
      </c>
      <c r="BC2470" s="6" t="s">
        <v>16765</v>
      </c>
      <c r="BD2470" s="6" t="s">
        <v>16960</v>
      </c>
      <c r="BE2470" s="6" t="s">
        <v>16961</v>
      </c>
      <c r="BF2470" s="6" t="s">
        <v>13575</v>
      </c>
      <c r="BG2470" s="6" t="s">
        <v>13575</v>
      </c>
      <c r="BH2470" s="6" t="s">
        <v>16959</v>
      </c>
      <c r="BI2470">
        <v>0</v>
      </c>
      <c r="BJ2470" s="6" t="s">
        <v>16958</v>
      </c>
      <c r="BK2470">
        <v>0</v>
      </c>
      <c r="BL2470" s="6" t="s">
        <v>315</v>
      </c>
      <c r="BM2470" s="56">
        <f>COUNTIF($B$2:B2470,B2470)</f>
        <v>1</v>
      </c>
      <c r="BN2470" s="6" t="str">
        <f t="shared" si="38"/>
        <v>17764-1</v>
      </c>
    </row>
    <row r="2471" spans="1:66" x14ac:dyDescent="0.25">
      <c r="A2471">
        <v>1</v>
      </c>
      <c r="B2471">
        <v>17767</v>
      </c>
      <c r="C2471" s="6" t="s">
        <v>20599</v>
      </c>
      <c r="D2471">
        <v>5</v>
      </c>
      <c r="E2471">
        <v>1</v>
      </c>
      <c r="F2471">
        <v>10</v>
      </c>
      <c r="G2471">
        <v>101</v>
      </c>
      <c r="H2471" s="6" t="s">
        <v>16963</v>
      </c>
      <c r="I2471">
        <v>1</v>
      </c>
      <c r="J2471">
        <v>89887</v>
      </c>
      <c r="K2471">
        <v>7</v>
      </c>
      <c r="L2471" s="55">
        <v>44330</v>
      </c>
      <c r="M2471" s="6" t="s">
        <v>16765</v>
      </c>
      <c r="N2471" s="55">
        <v>109574</v>
      </c>
      <c r="O2471">
        <v>101489</v>
      </c>
      <c r="P2471" s="6" t="s">
        <v>16795</v>
      </c>
      <c r="Q2471" s="6" t="s">
        <v>16973</v>
      </c>
      <c r="R2471">
        <v>1</v>
      </c>
      <c r="S2471">
        <v>0</v>
      </c>
      <c r="T2471">
        <v>-1</v>
      </c>
      <c r="U2471">
        <v>300</v>
      </c>
      <c r="V2471" s="6" t="s">
        <v>17183</v>
      </c>
      <c r="W2471" s="6" t="s">
        <v>16946</v>
      </c>
      <c r="X2471" s="55">
        <v>44665</v>
      </c>
      <c r="Y2471">
        <v>90000</v>
      </c>
      <c r="Z2471">
        <v>1457.13</v>
      </c>
      <c r="AA2471" s="6" t="s">
        <v>16885</v>
      </c>
      <c r="AB2471" s="6" t="s">
        <v>16947</v>
      </c>
      <c r="AD2471" s="6" t="s">
        <v>16765</v>
      </c>
      <c r="AE2471">
        <v>53190</v>
      </c>
      <c r="AF2471">
        <v>48069</v>
      </c>
      <c r="AG2471" s="6" t="s">
        <v>16973</v>
      </c>
      <c r="AH2471" s="6" t="s">
        <v>16950</v>
      </c>
      <c r="AI2471" s="6" t="s">
        <v>16951</v>
      </c>
      <c r="AJ2471" s="6" t="s">
        <v>16765</v>
      </c>
      <c r="AK2471" s="6" t="s">
        <v>16765</v>
      </c>
      <c r="AL2471" s="6" t="s">
        <v>16765</v>
      </c>
      <c r="AM2471" s="6" t="s">
        <v>16952</v>
      </c>
      <c r="AN2471">
        <v>0</v>
      </c>
      <c r="AO2471" s="55">
        <v>44665</v>
      </c>
      <c r="AP2471" s="6" t="s">
        <v>17000</v>
      </c>
      <c r="AQ2471">
        <v>0</v>
      </c>
      <c r="AR2471" s="6" t="s">
        <v>17184</v>
      </c>
      <c r="AS2471" s="6" t="s">
        <v>17002</v>
      </c>
      <c r="AT2471" s="6" t="s">
        <v>16947</v>
      </c>
      <c r="AU2471">
        <v>0</v>
      </c>
      <c r="AV2471">
        <v>0</v>
      </c>
      <c r="AW2471" s="6" t="s">
        <v>16956</v>
      </c>
      <c r="AX2471" s="6" t="s">
        <v>20256</v>
      </c>
      <c r="AY2471" s="6" t="s">
        <v>16765</v>
      </c>
      <c r="AZ2471" s="6" t="s">
        <v>16958</v>
      </c>
      <c r="BA2471" s="6" t="s">
        <v>16765</v>
      </c>
      <c r="BB2471" s="6" t="s">
        <v>16959</v>
      </c>
      <c r="BC2471" s="6" t="s">
        <v>16765</v>
      </c>
      <c r="BD2471" s="6" t="s">
        <v>16960</v>
      </c>
      <c r="BE2471" s="6" t="s">
        <v>16961</v>
      </c>
      <c r="BF2471" s="6" t="s">
        <v>13575</v>
      </c>
      <c r="BG2471" s="6" t="s">
        <v>13575</v>
      </c>
      <c r="BH2471" s="6" t="s">
        <v>16959</v>
      </c>
      <c r="BI2471">
        <v>0</v>
      </c>
      <c r="BJ2471" s="6" t="s">
        <v>16958</v>
      </c>
      <c r="BK2471">
        <v>0</v>
      </c>
      <c r="BL2471" s="6" t="s">
        <v>315</v>
      </c>
      <c r="BM2471" s="56">
        <f>COUNTIF($B$2:B2471,B2471)</f>
        <v>1</v>
      </c>
      <c r="BN2471" s="6" t="str">
        <f t="shared" si="38"/>
        <v>17767-1</v>
      </c>
    </row>
    <row r="2472" spans="1:66" x14ac:dyDescent="0.25">
      <c r="A2472">
        <v>1</v>
      </c>
      <c r="B2472">
        <v>17767</v>
      </c>
      <c r="C2472" s="6" t="s">
        <v>20599</v>
      </c>
      <c r="D2472">
        <v>5</v>
      </c>
      <c r="E2472">
        <v>1</v>
      </c>
      <c r="F2472">
        <v>10</v>
      </c>
      <c r="G2472">
        <v>101</v>
      </c>
      <c r="H2472" s="6" t="s">
        <v>16963</v>
      </c>
      <c r="I2472">
        <v>1</v>
      </c>
      <c r="J2472">
        <v>123854</v>
      </c>
      <c r="K2472">
        <v>7</v>
      </c>
      <c r="L2472" s="55">
        <v>44393</v>
      </c>
      <c r="M2472" s="6" t="s">
        <v>16765</v>
      </c>
      <c r="N2472" s="55">
        <v>109574</v>
      </c>
      <c r="O2472">
        <v>101489</v>
      </c>
      <c r="P2472" s="6" t="s">
        <v>16795</v>
      </c>
      <c r="Q2472" s="6" t="s">
        <v>16973</v>
      </c>
      <c r="R2472">
        <v>1</v>
      </c>
      <c r="S2472">
        <v>0</v>
      </c>
      <c r="T2472">
        <v>-1</v>
      </c>
      <c r="U2472">
        <v>300</v>
      </c>
      <c r="V2472" s="6" t="s">
        <v>17183</v>
      </c>
      <c r="W2472" s="6" t="s">
        <v>16946</v>
      </c>
      <c r="X2472" s="55">
        <v>44665</v>
      </c>
      <c r="Y2472">
        <v>90000</v>
      </c>
      <c r="Z2472">
        <v>1457.13</v>
      </c>
      <c r="AA2472" s="6" t="s">
        <v>16885</v>
      </c>
      <c r="AB2472" s="6" t="s">
        <v>16947</v>
      </c>
      <c r="AD2472" s="6" t="s">
        <v>16765</v>
      </c>
      <c r="AE2472">
        <v>53330</v>
      </c>
      <c r="AF2472">
        <v>48187</v>
      </c>
      <c r="AG2472" s="6" t="s">
        <v>16973</v>
      </c>
      <c r="AH2472" s="6" t="s">
        <v>16950</v>
      </c>
      <c r="AI2472" s="6" t="s">
        <v>16951</v>
      </c>
      <c r="AJ2472" s="6" t="s">
        <v>16765</v>
      </c>
      <c r="AK2472" s="6" t="s">
        <v>16765</v>
      </c>
      <c r="AL2472" s="6" t="s">
        <v>16765</v>
      </c>
      <c r="AM2472" s="6" t="s">
        <v>16952</v>
      </c>
      <c r="AN2472">
        <v>0</v>
      </c>
      <c r="AO2472" s="55">
        <v>44665</v>
      </c>
      <c r="AP2472" s="6" t="s">
        <v>17000</v>
      </c>
      <c r="AQ2472">
        <v>0</v>
      </c>
      <c r="AR2472" s="6" t="s">
        <v>17184</v>
      </c>
      <c r="AS2472" s="6" t="s">
        <v>17002</v>
      </c>
      <c r="AT2472" s="6" t="s">
        <v>16947</v>
      </c>
      <c r="AU2472">
        <v>0</v>
      </c>
      <c r="AV2472">
        <v>0</v>
      </c>
      <c r="AW2472" s="6" t="s">
        <v>16956</v>
      </c>
      <c r="AX2472" s="6" t="s">
        <v>20600</v>
      </c>
      <c r="AY2472" s="6" t="s">
        <v>16765</v>
      </c>
      <c r="AZ2472" s="6" t="s">
        <v>16958</v>
      </c>
      <c r="BA2472" s="6" t="s">
        <v>16765</v>
      </c>
      <c r="BB2472" s="6" t="s">
        <v>16959</v>
      </c>
      <c r="BC2472" s="6" t="s">
        <v>16765</v>
      </c>
      <c r="BD2472" s="6" t="s">
        <v>16960</v>
      </c>
      <c r="BE2472" s="6" t="s">
        <v>16961</v>
      </c>
      <c r="BF2472" s="6" t="s">
        <v>13575</v>
      </c>
      <c r="BG2472" s="6" t="s">
        <v>13575</v>
      </c>
      <c r="BH2472" s="6" t="s">
        <v>16959</v>
      </c>
      <c r="BI2472">
        <v>0</v>
      </c>
      <c r="BJ2472" s="6" t="s">
        <v>16958</v>
      </c>
      <c r="BK2472">
        <v>0</v>
      </c>
      <c r="BL2472" s="6" t="s">
        <v>315</v>
      </c>
      <c r="BM2472" s="56">
        <f>COUNTIF($B$2:B2472,B2472)</f>
        <v>2</v>
      </c>
      <c r="BN2472" s="6" t="str">
        <f t="shared" si="38"/>
        <v>17767-2</v>
      </c>
    </row>
    <row r="2473" spans="1:66" x14ac:dyDescent="0.25">
      <c r="A2473">
        <v>1</v>
      </c>
      <c r="B2473">
        <v>17767</v>
      </c>
      <c r="C2473" s="6" t="s">
        <v>20599</v>
      </c>
      <c r="D2473">
        <v>5</v>
      </c>
      <c r="E2473">
        <v>1</v>
      </c>
      <c r="F2473">
        <v>10</v>
      </c>
      <c r="G2473">
        <v>101</v>
      </c>
      <c r="H2473" s="6" t="s">
        <v>16963</v>
      </c>
      <c r="I2473">
        <v>1</v>
      </c>
      <c r="J2473">
        <v>178061</v>
      </c>
      <c r="K2473">
        <v>7</v>
      </c>
      <c r="L2473" s="55">
        <v>44491</v>
      </c>
      <c r="M2473" s="6" t="s">
        <v>16765</v>
      </c>
      <c r="N2473" s="55">
        <v>44581</v>
      </c>
      <c r="O2473">
        <v>101489</v>
      </c>
      <c r="P2473" s="6" t="s">
        <v>16795</v>
      </c>
      <c r="Q2473" s="6" t="s">
        <v>16973</v>
      </c>
      <c r="R2473">
        <v>1</v>
      </c>
      <c r="S2473">
        <v>0</v>
      </c>
      <c r="T2473">
        <v>-1</v>
      </c>
      <c r="U2473">
        <v>300</v>
      </c>
      <c r="V2473" s="6" t="s">
        <v>17183</v>
      </c>
      <c r="W2473" s="6" t="s">
        <v>16946</v>
      </c>
      <c r="X2473" s="55">
        <v>44665</v>
      </c>
      <c r="Y2473">
        <v>90000</v>
      </c>
      <c r="Z2473">
        <v>1457.13</v>
      </c>
      <c r="AA2473" s="6" t="s">
        <v>16885</v>
      </c>
      <c r="AB2473" s="6" t="s">
        <v>16947</v>
      </c>
      <c r="AD2473" s="6" t="s">
        <v>16765</v>
      </c>
      <c r="AE2473">
        <v>53654</v>
      </c>
      <c r="AF2473">
        <v>48467</v>
      </c>
      <c r="AG2473" s="6" t="s">
        <v>16973</v>
      </c>
      <c r="AH2473" s="6" t="s">
        <v>16950</v>
      </c>
      <c r="AI2473" s="6" t="s">
        <v>16951</v>
      </c>
      <c r="AJ2473" s="6" t="s">
        <v>16765</v>
      </c>
      <c r="AK2473" s="6" t="s">
        <v>16765</v>
      </c>
      <c r="AL2473" s="6" t="s">
        <v>16765</v>
      </c>
      <c r="AM2473" s="6" t="s">
        <v>16952</v>
      </c>
      <c r="AN2473">
        <v>0</v>
      </c>
      <c r="AO2473" s="55">
        <v>44665</v>
      </c>
      <c r="AP2473" s="6" t="s">
        <v>17190</v>
      </c>
      <c r="AQ2473">
        <v>0</v>
      </c>
      <c r="AR2473" s="6" t="s">
        <v>17184</v>
      </c>
      <c r="AS2473" s="6" t="s">
        <v>17002</v>
      </c>
      <c r="AT2473" s="6" t="s">
        <v>16947</v>
      </c>
      <c r="AU2473">
        <v>0</v>
      </c>
      <c r="AV2473">
        <v>0</v>
      </c>
      <c r="AW2473" s="6" t="s">
        <v>16956</v>
      </c>
      <c r="AX2473" s="6" t="s">
        <v>16765</v>
      </c>
      <c r="AY2473" s="6" t="s">
        <v>16765</v>
      </c>
      <c r="AZ2473" s="6" t="s">
        <v>16958</v>
      </c>
      <c r="BA2473" s="6" t="s">
        <v>16765</v>
      </c>
      <c r="BB2473" s="6" t="s">
        <v>16959</v>
      </c>
      <c r="BC2473" s="6" t="s">
        <v>16765</v>
      </c>
      <c r="BD2473" s="6" t="s">
        <v>16960</v>
      </c>
      <c r="BE2473" s="6" t="s">
        <v>16961</v>
      </c>
      <c r="BF2473" s="6" t="s">
        <v>13575</v>
      </c>
      <c r="BG2473" s="6" t="s">
        <v>13575</v>
      </c>
      <c r="BH2473" s="6" t="s">
        <v>16959</v>
      </c>
      <c r="BI2473">
        <v>0</v>
      </c>
      <c r="BJ2473" s="6" t="s">
        <v>16958</v>
      </c>
      <c r="BK2473">
        <v>0</v>
      </c>
      <c r="BL2473" s="6" t="s">
        <v>315</v>
      </c>
      <c r="BM2473" s="56">
        <f>COUNTIF($B$2:B2473,B2473)</f>
        <v>3</v>
      </c>
      <c r="BN2473" s="6" t="str">
        <f t="shared" si="38"/>
        <v>17767-3</v>
      </c>
    </row>
    <row r="2474" spans="1:66" x14ac:dyDescent="0.25">
      <c r="A2474">
        <v>1</v>
      </c>
      <c r="B2474">
        <v>17767</v>
      </c>
      <c r="C2474" s="6" t="s">
        <v>20599</v>
      </c>
      <c r="D2474">
        <v>5</v>
      </c>
      <c r="E2474">
        <v>1</v>
      </c>
      <c r="F2474">
        <v>10</v>
      </c>
      <c r="G2474">
        <v>101</v>
      </c>
      <c r="H2474" s="6" t="s">
        <v>16963</v>
      </c>
      <c r="I2474">
        <v>1</v>
      </c>
      <c r="J2474">
        <v>190007</v>
      </c>
      <c r="K2474">
        <v>7</v>
      </c>
      <c r="L2474" s="55">
        <v>44513</v>
      </c>
      <c r="M2474" s="6" t="s">
        <v>16765</v>
      </c>
      <c r="N2474" s="55">
        <v>44602</v>
      </c>
      <c r="O2474">
        <v>101490</v>
      </c>
      <c r="P2474" s="6" t="s">
        <v>16796</v>
      </c>
      <c r="Q2474" s="6" t="s">
        <v>16973</v>
      </c>
      <c r="R2474">
        <v>1</v>
      </c>
      <c r="S2474">
        <v>0</v>
      </c>
      <c r="T2474">
        <v>-1</v>
      </c>
      <c r="U2474">
        <v>348</v>
      </c>
      <c r="V2474" s="6" t="s">
        <v>17183</v>
      </c>
      <c r="W2474" s="6" t="s">
        <v>16946</v>
      </c>
      <c r="X2474" s="55">
        <v>44665</v>
      </c>
      <c r="Y2474">
        <v>90000</v>
      </c>
      <c r="Z2474">
        <v>1457.13</v>
      </c>
      <c r="AA2474" s="6" t="s">
        <v>16885</v>
      </c>
      <c r="AB2474" s="6" t="s">
        <v>16947</v>
      </c>
      <c r="AD2474" s="6" t="s">
        <v>16765</v>
      </c>
      <c r="AE2474">
        <v>53742</v>
      </c>
      <c r="AF2474">
        <v>48547</v>
      </c>
      <c r="AG2474" s="6" t="s">
        <v>16973</v>
      </c>
      <c r="AH2474" s="6" t="s">
        <v>16950</v>
      </c>
      <c r="AI2474" s="6" t="s">
        <v>16951</v>
      </c>
      <c r="AJ2474" s="6" t="s">
        <v>16765</v>
      </c>
      <c r="AK2474" s="6" t="s">
        <v>16765</v>
      </c>
      <c r="AL2474" s="6" t="s">
        <v>16765</v>
      </c>
      <c r="AM2474" s="6" t="s">
        <v>16952</v>
      </c>
      <c r="AN2474">
        <v>0</v>
      </c>
      <c r="AO2474" s="55">
        <v>44665</v>
      </c>
      <c r="AP2474" s="6" t="s">
        <v>17190</v>
      </c>
      <c r="AQ2474">
        <v>0</v>
      </c>
      <c r="AR2474" s="6" t="s">
        <v>17184</v>
      </c>
      <c r="AS2474" s="6" t="s">
        <v>17002</v>
      </c>
      <c r="AT2474" s="6" t="s">
        <v>16947</v>
      </c>
      <c r="AU2474">
        <v>0</v>
      </c>
      <c r="AV2474">
        <v>0</v>
      </c>
      <c r="AW2474" s="6" t="s">
        <v>16956</v>
      </c>
      <c r="AX2474" s="6" t="s">
        <v>16765</v>
      </c>
      <c r="AY2474" s="6" t="s">
        <v>16765</v>
      </c>
      <c r="AZ2474" s="6" t="s">
        <v>16958</v>
      </c>
      <c r="BA2474" s="6" t="s">
        <v>16765</v>
      </c>
      <c r="BB2474" s="6" t="s">
        <v>16959</v>
      </c>
      <c r="BC2474" s="6" t="s">
        <v>16765</v>
      </c>
      <c r="BD2474" s="6" t="s">
        <v>16960</v>
      </c>
      <c r="BE2474" s="6" t="s">
        <v>16961</v>
      </c>
      <c r="BF2474" s="6" t="s">
        <v>13575</v>
      </c>
      <c r="BG2474" s="6" t="s">
        <v>13575</v>
      </c>
      <c r="BH2474" s="6" t="s">
        <v>16959</v>
      </c>
      <c r="BI2474">
        <v>0</v>
      </c>
      <c r="BJ2474" s="6" t="s">
        <v>16958</v>
      </c>
      <c r="BK2474">
        <v>0</v>
      </c>
      <c r="BL2474" s="6" t="s">
        <v>315</v>
      </c>
      <c r="BM2474" s="56">
        <f>COUNTIF($B$2:B2474,B2474)</f>
        <v>4</v>
      </c>
      <c r="BN2474" s="6" t="str">
        <f t="shared" si="38"/>
        <v>17767-4</v>
      </c>
    </row>
    <row r="2475" spans="1:66" x14ac:dyDescent="0.25">
      <c r="A2475">
        <v>1</v>
      </c>
      <c r="B2475">
        <v>17767</v>
      </c>
      <c r="C2475" s="6" t="s">
        <v>20599</v>
      </c>
      <c r="D2475">
        <v>5</v>
      </c>
      <c r="E2475">
        <v>1</v>
      </c>
      <c r="F2475">
        <v>10</v>
      </c>
      <c r="G2475">
        <v>101</v>
      </c>
      <c r="H2475" s="6" t="s">
        <v>16963</v>
      </c>
      <c r="I2475">
        <v>1</v>
      </c>
      <c r="J2475">
        <v>236199</v>
      </c>
      <c r="K2475">
        <v>7</v>
      </c>
      <c r="L2475" s="55">
        <v>44596</v>
      </c>
      <c r="M2475" s="6" t="s">
        <v>16765</v>
      </c>
      <c r="N2475" s="55">
        <v>44903</v>
      </c>
      <c r="O2475">
        <v>104825</v>
      </c>
      <c r="P2475" s="6" t="s">
        <v>16797</v>
      </c>
      <c r="Q2475" s="6" t="s">
        <v>16973</v>
      </c>
      <c r="R2475">
        <v>1</v>
      </c>
      <c r="S2475">
        <v>0</v>
      </c>
      <c r="T2475">
        <v>-1</v>
      </c>
      <c r="U2475">
        <v>700</v>
      </c>
      <c r="V2475" s="6" t="s">
        <v>17183</v>
      </c>
      <c r="W2475" s="6" t="s">
        <v>16946</v>
      </c>
      <c r="X2475" s="55">
        <v>44665</v>
      </c>
      <c r="Y2475">
        <v>90000</v>
      </c>
      <c r="Z2475">
        <v>1457.13</v>
      </c>
      <c r="AA2475" s="6" t="s">
        <v>16885</v>
      </c>
      <c r="AB2475" s="6" t="s">
        <v>16947</v>
      </c>
      <c r="AD2475" s="6" t="s">
        <v>16765</v>
      </c>
      <c r="AE2475">
        <v>53994</v>
      </c>
      <c r="AF2475">
        <v>48768</v>
      </c>
      <c r="AG2475" s="6" t="s">
        <v>16973</v>
      </c>
      <c r="AH2475" s="6" t="s">
        <v>16950</v>
      </c>
      <c r="AI2475" s="6" t="s">
        <v>16951</v>
      </c>
      <c r="AJ2475" s="6" t="s">
        <v>16765</v>
      </c>
      <c r="AK2475" s="6" t="s">
        <v>16765</v>
      </c>
      <c r="AL2475" s="6" t="s">
        <v>16765</v>
      </c>
      <c r="AM2475" s="6" t="s">
        <v>16952</v>
      </c>
      <c r="AN2475">
        <v>0</v>
      </c>
      <c r="AO2475" s="55">
        <v>44665</v>
      </c>
      <c r="AP2475" s="6" t="s">
        <v>16953</v>
      </c>
      <c r="AQ2475">
        <v>0</v>
      </c>
      <c r="AR2475" s="6" t="s">
        <v>17184</v>
      </c>
      <c r="AS2475" s="6" t="s">
        <v>17002</v>
      </c>
      <c r="AT2475" s="6" t="s">
        <v>16947</v>
      </c>
      <c r="AU2475">
        <v>0</v>
      </c>
      <c r="AV2475">
        <v>0</v>
      </c>
      <c r="AW2475" s="6" t="s">
        <v>16956</v>
      </c>
      <c r="AX2475" s="6" t="s">
        <v>16765</v>
      </c>
      <c r="AY2475" s="6" t="s">
        <v>16765</v>
      </c>
      <c r="AZ2475" s="6" t="s">
        <v>16958</v>
      </c>
      <c r="BA2475" s="6" t="s">
        <v>16765</v>
      </c>
      <c r="BB2475" s="6" t="s">
        <v>16959</v>
      </c>
      <c r="BC2475" s="6" t="s">
        <v>16765</v>
      </c>
      <c r="BD2475" s="6" t="s">
        <v>16960</v>
      </c>
      <c r="BE2475" s="6" t="s">
        <v>16961</v>
      </c>
      <c r="BF2475" s="6" t="s">
        <v>13575</v>
      </c>
      <c r="BG2475" s="6" t="s">
        <v>13575</v>
      </c>
      <c r="BH2475" s="6" t="s">
        <v>16959</v>
      </c>
      <c r="BI2475">
        <v>0</v>
      </c>
      <c r="BJ2475" s="6" t="s">
        <v>16958</v>
      </c>
      <c r="BK2475">
        <v>0</v>
      </c>
      <c r="BL2475" s="6" t="s">
        <v>315</v>
      </c>
      <c r="BM2475" s="56">
        <f>COUNTIF($B$2:B2475,B2475)</f>
        <v>5</v>
      </c>
      <c r="BN2475" s="6" t="str">
        <f t="shared" si="38"/>
        <v>17767-5</v>
      </c>
    </row>
    <row r="2476" spans="1:66" x14ac:dyDescent="0.25">
      <c r="A2476">
        <v>1</v>
      </c>
      <c r="B2476">
        <v>17767</v>
      </c>
      <c r="C2476" s="6" t="s">
        <v>20599</v>
      </c>
      <c r="D2476">
        <v>5</v>
      </c>
      <c r="E2476">
        <v>1</v>
      </c>
      <c r="F2476">
        <v>10</v>
      </c>
      <c r="G2476">
        <v>101</v>
      </c>
      <c r="H2476" s="6" t="s">
        <v>16963</v>
      </c>
      <c r="I2476">
        <v>1</v>
      </c>
      <c r="J2476">
        <v>259523</v>
      </c>
      <c r="K2476">
        <v>7</v>
      </c>
      <c r="L2476" s="55">
        <v>44638</v>
      </c>
      <c r="M2476" s="6" t="s">
        <v>16765</v>
      </c>
      <c r="N2476" s="55">
        <v>44903</v>
      </c>
      <c r="O2476">
        <v>104825</v>
      </c>
      <c r="P2476" s="6" t="s">
        <v>16797</v>
      </c>
      <c r="Q2476" s="6" t="s">
        <v>16973</v>
      </c>
      <c r="R2476">
        <v>1</v>
      </c>
      <c r="S2476">
        <v>0</v>
      </c>
      <c r="T2476">
        <v>-1</v>
      </c>
      <c r="U2476">
        <v>700</v>
      </c>
      <c r="V2476" s="6" t="s">
        <v>17183</v>
      </c>
      <c r="W2476" s="6" t="s">
        <v>16946</v>
      </c>
      <c r="X2476" s="55">
        <v>44665</v>
      </c>
      <c r="Y2476">
        <v>90000</v>
      </c>
      <c r="Z2476">
        <v>1457.13</v>
      </c>
      <c r="AA2476" s="6" t="s">
        <v>16885</v>
      </c>
      <c r="AB2476" s="6" t="s">
        <v>16947</v>
      </c>
      <c r="AD2476" s="6" t="s">
        <v>16765</v>
      </c>
      <c r="AE2476">
        <v>54123</v>
      </c>
      <c r="AF2476">
        <v>48876</v>
      </c>
      <c r="AG2476" s="6" t="s">
        <v>16973</v>
      </c>
      <c r="AH2476" s="6" t="s">
        <v>16950</v>
      </c>
      <c r="AI2476" s="6" t="s">
        <v>16951</v>
      </c>
      <c r="AJ2476" s="6" t="s">
        <v>16765</v>
      </c>
      <c r="AK2476" s="6" t="s">
        <v>16765</v>
      </c>
      <c r="AL2476" s="6" t="s">
        <v>16765</v>
      </c>
      <c r="AM2476" s="6" t="s">
        <v>16952</v>
      </c>
      <c r="AN2476">
        <v>0</v>
      </c>
      <c r="AO2476" s="55">
        <v>44665</v>
      </c>
      <c r="AP2476" s="6" t="s">
        <v>16953</v>
      </c>
      <c r="AQ2476">
        <v>0</v>
      </c>
      <c r="AR2476" s="6" t="s">
        <v>17184</v>
      </c>
      <c r="AS2476" s="6" t="s">
        <v>17002</v>
      </c>
      <c r="AT2476" s="6" t="s">
        <v>16947</v>
      </c>
      <c r="AU2476">
        <v>0</v>
      </c>
      <c r="AV2476">
        <v>0</v>
      </c>
      <c r="AW2476" s="6" t="s">
        <v>16956</v>
      </c>
      <c r="AX2476" s="6" t="s">
        <v>16765</v>
      </c>
      <c r="AY2476" s="6" t="s">
        <v>16765</v>
      </c>
      <c r="AZ2476" s="6" t="s">
        <v>16958</v>
      </c>
      <c r="BA2476" s="6" t="s">
        <v>16765</v>
      </c>
      <c r="BB2476" s="6" t="s">
        <v>16959</v>
      </c>
      <c r="BC2476" s="6" t="s">
        <v>16765</v>
      </c>
      <c r="BD2476" s="6" t="s">
        <v>16960</v>
      </c>
      <c r="BE2476" s="6" t="s">
        <v>16961</v>
      </c>
      <c r="BF2476" s="6" t="s">
        <v>13575</v>
      </c>
      <c r="BG2476" s="6" t="s">
        <v>13575</v>
      </c>
      <c r="BH2476" s="6" t="s">
        <v>16959</v>
      </c>
      <c r="BI2476">
        <v>0</v>
      </c>
      <c r="BJ2476" s="6" t="s">
        <v>16958</v>
      </c>
      <c r="BK2476">
        <v>0</v>
      </c>
      <c r="BL2476" s="6" t="s">
        <v>315</v>
      </c>
      <c r="BM2476" s="56">
        <f>COUNTIF($B$2:B2476,B2476)</f>
        <v>6</v>
      </c>
      <c r="BN2476" s="6" t="str">
        <f t="shared" si="38"/>
        <v>17767-6</v>
      </c>
    </row>
    <row r="2477" spans="1:66" x14ac:dyDescent="0.25">
      <c r="A2477">
        <v>1</v>
      </c>
      <c r="B2477">
        <v>17767</v>
      </c>
      <c r="C2477" s="6" t="s">
        <v>20599</v>
      </c>
      <c r="D2477">
        <v>5</v>
      </c>
      <c r="E2477">
        <v>1</v>
      </c>
      <c r="F2477">
        <v>10</v>
      </c>
      <c r="G2477">
        <v>101</v>
      </c>
      <c r="H2477" s="6" t="s">
        <v>16963</v>
      </c>
      <c r="I2477">
        <v>1</v>
      </c>
      <c r="J2477">
        <v>203698</v>
      </c>
      <c r="K2477">
        <v>7</v>
      </c>
      <c r="L2477" s="55">
        <v>44539</v>
      </c>
      <c r="M2477" s="6" t="s">
        <v>16765</v>
      </c>
      <c r="N2477" s="55">
        <v>44903</v>
      </c>
      <c r="O2477">
        <v>118748</v>
      </c>
      <c r="P2477" s="6" t="s">
        <v>16835</v>
      </c>
      <c r="Q2477" s="6" t="s">
        <v>20601</v>
      </c>
      <c r="R2477">
        <v>1</v>
      </c>
      <c r="S2477">
        <v>0</v>
      </c>
      <c r="T2477">
        <v>-1</v>
      </c>
      <c r="U2477">
        <v>1870.63</v>
      </c>
      <c r="V2477" s="6" t="s">
        <v>16945</v>
      </c>
      <c r="W2477" s="6" t="s">
        <v>16946</v>
      </c>
      <c r="X2477" s="55">
        <v>44665</v>
      </c>
      <c r="Y2477">
        <v>90000</v>
      </c>
      <c r="Z2477">
        <v>1457.13</v>
      </c>
      <c r="AA2477" s="6" t="s">
        <v>16885</v>
      </c>
      <c r="AB2477" s="6" t="s">
        <v>16947</v>
      </c>
      <c r="AD2477" s="6" t="s">
        <v>16948</v>
      </c>
      <c r="AE2477">
        <v>53844</v>
      </c>
      <c r="AF2477">
        <v>48637</v>
      </c>
      <c r="AG2477" s="6" t="s">
        <v>16949</v>
      </c>
      <c r="AH2477" s="6" t="s">
        <v>16950</v>
      </c>
      <c r="AI2477" s="6" t="s">
        <v>16951</v>
      </c>
      <c r="AJ2477" s="6" t="s">
        <v>16765</v>
      </c>
      <c r="AK2477" s="6" t="s">
        <v>16765</v>
      </c>
      <c r="AL2477" s="6" t="s">
        <v>16765</v>
      </c>
      <c r="AM2477" s="6" t="s">
        <v>16952</v>
      </c>
      <c r="AN2477">
        <v>0</v>
      </c>
      <c r="AO2477" s="55">
        <v>44665</v>
      </c>
      <c r="AP2477" s="6" t="s">
        <v>16953</v>
      </c>
      <c r="AQ2477">
        <v>0</v>
      </c>
      <c r="AR2477" s="6" t="s">
        <v>16954</v>
      </c>
      <c r="AS2477" s="6" t="s">
        <v>16955</v>
      </c>
      <c r="AT2477" s="6" t="s">
        <v>16947</v>
      </c>
      <c r="AU2477">
        <v>0</v>
      </c>
      <c r="AV2477">
        <v>0</v>
      </c>
      <c r="AW2477" s="6" t="s">
        <v>16956</v>
      </c>
      <c r="AX2477" s="6" t="s">
        <v>16765</v>
      </c>
      <c r="AY2477" s="6" t="s">
        <v>16765</v>
      </c>
      <c r="AZ2477" s="6" t="s">
        <v>16958</v>
      </c>
      <c r="BA2477" s="6" t="s">
        <v>16765</v>
      </c>
      <c r="BB2477" s="6" t="s">
        <v>16959</v>
      </c>
      <c r="BC2477" s="6" t="s">
        <v>16765</v>
      </c>
      <c r="BD2477" s="6" t="s">
        <v>16960</v>
      </c>
      <c r="BE2477" s="6" t="s">
        <v>16961</v>
      </c>
      <c r="BF2477" s="6" t="s">
        <v>13575</v>
      </c>
      <c r="BG2477" s="6" t="s">
        <v>13575</v>
      </c>
      <c r="BH2477" s="6" t="s">
        <v>16959</v>
      </c>
      <c r="BI2477">
        <v>0</v>
      </c>
      <c r="BJ2477" s="6" t="s">
        <v>16958</v>
      </c>
      <c r="BK2477">
        <v>0</v>
      </c>
      <c r="BL2477" s="6" t="s">
        <v>315</v>
      </c>
      <c r="BM2477" s="56">
        <f>COUNTIF($B$2:B2477,B2477)</f>
        <v>7</v>
      </c>
      <c r="BN2477" s="6" t="str">
        <f t="shared" si="38"/>
        <v>17767-7</v>
      </c>
    </row>
    <row r="2478" spans="1:66" x14ac:dyDescent="0.25">
      <c r="A2478">
        <v>1</v>
      </c>
      <c r="B2478">
        <v>17767</v>
      </c>
      <c r="C2478" s="6" t="s">
        <v>20599</v>
      </c>
      <c r="D2478">
        <v>5</v>
      </c>
      <c r="E2478">
        <v>1</v>
      </c>
      <c r="F2478">
        <v>10</v>
      </c>
      <c r="G2478">
        <v>101</v>
      </c>
      <c r="H2478" s="6" t="s">
        <v>16963</v>
      </c>
      <c r="I2478">
        <v>1</v>
      </c>
      <c r="J2478">
        <v>260760</v>
      </c>
      <c r="K2478">
        <v>7</v>
      </c>
      <c r="L2478" s="55">
        <v>44641</v>
      </c>
      <c r="M2478" s="6" t="s">
        <v>16765</v>
      </c>
      <c r="N2478" s="55">
        <v>45006</v>
      </c>
      <c r="O2478">
        <v>126677</v>
      </c>
      <c r="P2478" s="6" t="s">
        <v>16766</v>
      </c>
      <c r="Q2478" s="6" t="s">
        <v>20602</v>
      </c>
      <c r="R2478">
        <v>1</v>
      </c>
      <c r="S2478">
        <v>0</v>
      </c>
      <c r="T2478">
        <v>-1</v>
      </c>
      <c r="U2478">
        <v>3237.25</v>
      </c>
      <c r="V2478" s="6" t="s">
        <v>16945</v>
      </c>
      <c r="W2478" s="6" t="s">
        <v>16946</v>
      </c>
      <c r="X2478" s="55">
        <v>44665</v>
      </c>
      <c r="Y2478">
        <v>90000</v>
      </c>
      <c r="Z2478">
        <v>1457.13</v>
      </c>
      <c r="AA2478" s="6" t="s">
        <v>16885</v>
      </c>
      <c r="AB2478" s="6" t="s">
        <v>16947</v>
      </c>
      <c r="AD2478" s="6" t="s">
        <v>16948</v>
      </c>
      <c r="AE2478">
        <v>54137</v>
      </c>
      <c r="AF2478">
        <v>48892</v>
      </c>
      <c r="AG2478" s="6" t="s">
        <v>16949</v>
      </c>
      <c r="AH2478" s="6" t="s">
        <v>16950</v>
      </c>
      <c r="AI2478" s="6" t="s">
        <v>16951</v>
      </c>
      <c r="AJ2478" s="6" t="s">
        <v>16765</v>
      </c>
      <c r="AK2478" s="6" t="s">
        <v>16765</v>
      </c>
      <c r="AL2478" s="6" t="s">
        <v>16765</v>
      </c>
      <c r="AM2478" s="6" t="s">
        <v>16952</v>
      </c>
      <c r="AN2478">
        <v>0</v>
      </c>
      <c r="AO2478" s="55">
        <v>44665</v>
      </c>
      <c r="AP2478" s="6" t="s">
        <v>16953</v>
      </c>
      <c r="AQ2478">
        <v>0</v>
      </c>
      <c r="AR2478" s="6" t="s">
        <v>16954</v>
      </c>
      <c r="AS2478" s="6" t="s">
        <v>16955</v>
      </c>
      <c r="AT2478" s="6" t="s">
        <v>16947</v>
      </c>
      <c r="AU2478">
        <v>0</v>
      </c>
      <c r="AV2478">
        <v>0</v>
      </c>
      <c r="AW2478" s="6" t="s">
        <v>16956</v>
      </c>
      <c r="AX2478" s="6" t="s">
        <v>16765</v>
      </c>
      <c r="AY2478" s="6" t="s">
        <v>16765</v>
      </c>
      <c r="AZ2478" s="6" t="s">
        <v>16958</v>
      </c>
      <c r="BA2478" s="6" t="s">
        <v>16765</v>
      </c>
      <c r="BB2478" s="6" t="s">
        <v>16959</v>
      </c>
      <c r="BC2478" s="6" t="s">
        <v>16765</v>
      </c>
      <c r="BD2478" s="6" t="s">
        <v>16960</v>
      </c>
      <c r="BE2478" s="6" t="s">
        <v>16961</v>
      </c>
      <c r="BF2478" s="6" t="s">
        <v>13575</v>
      </c>
      <c r="BG2478" s="6" t="s">
        <v>13575</v>
      </c>
      <c r="BH2478" s="6" t="s">
        <v>16959</v>
      </c>
      <c r="BI2478">
        <v>0</v>
      </c>
      <c r="BJ2478" s="6" t="s">
        <v>16958</v>
      </c>
      <c r="BK2478">
        <v>0</v>
      </c>
      <c r="BL2478" s="6" t="s">
        <v>315</v>
      </c>
      <c r="BM2478" s="56">
        <f>COUNTIF($B$2:B2478,B2478)</f>
        <v>8</v>
      </c>
      <c r="BN2478" s="6" t="str">
        <f t="shared" si="38"/>
        <v>17767-8</v>
      </c>
    </row>
    <row r="2479" spans="1:66" x14ac:dyDescent="0.25">
      <c r="A2479">
        <v>1</v>
      </c>
      <c r="B2479">
        <v>17767</v>
      </c>
      <c r="C2479" s="6" t="s">
        <v>20599</v>
      </c>
      <c r="D2479">
        <v>5</v>
      </c>
      <c r="E2479">
        <v>1</v>
      </c>
      <c r="F2479">
        <v>10</v>
      </c>
      <c r="G2479">
        <v>101</v>
      </c>
      <c r="H2479" s="6" t="s">
        <v>16963</v>
      </c>
      <c r="I2479">
        <v>1</v>
      </c>
      <c r="J2479">
        <v>89885</v>
      </c>
      <c r="K2479">
        <v>7</v>
      </c>
      <c r="L2479" s="55">
        <v>44330</v>
      </c>
      <c r="M2479" s="6" t="s">
        <v>16765</v>
      </c>
      <c r="N2479" s="55">
        <v>44694</v>
      </c>
      <c r="O2479">
        <v>248065</v>
      </c>
      <c r="P2479" s="6" t="s">
        <v>16778</v>
      </c>
      <c r="Q2479" s="6" t="s">
        <v>20603</v>
      </c>
      <c r="R2479">
        <v>1</v>
      </c>
      <c r="S2479">
        <v>0</v>
      </c>
      <c r="T2479">
        <v>-1</v>
      </c>
      <c r="U2479">
        <v>1649.52</v>
      </c>
      <c r="V2479" s="6" t="s">
        <v>16945</v>
      </c>
      <c r="W2479" s="6" t="s">
        <v>16946</v>
      </c>
      <c r="X2479" s="55">
        <v>44665</v>
      </c>
      <c r="Y2479">
        <v>90000</v>
      </c>
      <c r="Z2479">
        <v>1457.13</v>
      </c>
      <c r="AA2479" s="6" t="s">
        <v>16885</v>
      </c>
      <c r="AB2479" s="6" t="s">
        <v>16947</v>
      </c>
      <c r="AD2479" s="6" t="s">
        <v>16948</v>
      </c>
      <c r="AE2479">
        <v>53188</v>
      </c>
      <c r="AF2479">
        <v>48070</v>
      </c>
      <c r="AG2479" s="6" t="s">
        <v>16949</v>
      </c>
      <c r="AH2479" s="6" t="s">
        <v>16950</v>
      </c>
      <c r="AI2479" s="6" t="s">
        <v>16951</v>
      </c>
      <c r="AJ2479" s="6" t="s">
        <v>16765</v>
      </c>
      <c r="AK2479" s="6" t="s">
        <v>16765</v>
      </c>
      <c r="AL2479" s="6" t="s">
        <v>16765</v>
      </c>
      <c r="AM2479" s="6" t="s">
        <v>16952</v>
      </c>
      <c r="AN2479">
        <v>0</v>
      </c>
      <c r="AO2479" s="55">
        <v>44665</v>
      </c>
      <c r="AP2479" s="6" t="s">
        <v>16953</v>
      </c>
      <c r="AQ2479">
        <v>0</v>
      </c>
      <c r="AR2479" s="6" t="s">
        <v>16997</v>
      </c>
      <c r="AS2479" s="6" t="s">
        <v>16955</v>
      </c>
      <c r="AT2479" s="6" t="s">
        <v>16947</v>
      </c>
      <c r="AU2479">
        <v>0</v>
      </c>
      <c r="AV2479">
        <v>0</v>
      </c>
      <c r="AW2479" s="6" t="s">
        <v>16956</v>
      </c>
      <c r="AX2479" s="6" t="s">
        <v>20256</v>
      </c>
      <c r="AY2479" s="6" t="s">
        <v>16765</v>
      </c>
      <c r="AZ2479" s="6" t="s">
        <v>16958</v>
      </c>
      <c r="BA2479" s="6" t="s">
        <v>16765</v>
      </c>
      <c r="BB2479" s="6" t="s">
        <v>16959</v>
      </c>
      <c r="BC2479" s="6" t="s">
        <v>16765</v>
      </c>
      <c r="BD2479" s="6" t="s">
        <v>16960</v>
      </c>
      <c r="BE2479" s="6" t="s">
        <v>16961</v>
      </c>
      <c r="BF2479" s="6" t="s">
        <v>13575</v>
      </c>
      <c r="BG2479" s="6" t="s">
        <v>13575</v>
      </c>
      <c r="BH2479" s="6" t="s">
        <v>16959</v>
      </c>
      <c r="BI2479">
        <v>0</v>
      </c>
      <c r="BJ2479" s="6" t="s">
        <v>16958</v>
      </c>
      <c r="BK2479">
        <v>0</v>
      </c>
      <c r="BL2479" s="6" t="s">
        <v>315</v>
      </c>
      <c r="BM2479" s="56">
        <f>COUNTIF($B$2:B2479,B2479)</f>
        <v>9</v>
      </c>
      <c r="BN2479" s="6" t="str">
        <f t="shared" si="38"/>
        <v>17767-9</v>
      </c>
    </row>
    <row r="2480" spans="1:66" x14ac:dyDescent="0.25">
      <c r="A2480">
        <v>1</v>
      </c>
      <c r="B2480">
        <v>17767</v>
      </c>
      <c r="C2480" s="6" t="s">
        <v>20599</v>
      </c>
      <c r="D2480">
        <v>5</v>
      </c>
      <c r="E2480">
        <v>1</v>
      </c>
      <c r="F2480">
        <v>10</v>
      </c>
      <c r="G2480">
        <v>101</v>
      </c>
      <c r="H2480" s="6" t="s">
        <v>16963</v>
      </c>
      <c r="I2480">
        <v>1</v>
      </c>
      <c r="J2480">
        <v>89884</v>
      </c>
      <c r="K2480">
        <v>7</v>
      </c>
      <c r="L2480" s="55">
        <v>44330</v>
      </c>
      <c r="M2480" s="6" t="s">
        <v>16765</v>
      </c>
      <c r="N2480" s="55">
        <v>44694</v>
      </c>
      <c r="O2480">
        <v>638754</v>
      </c>
      <c r="P2480" s="6" t="s">
        <v>16800</v>
      </c>
      <c r="Q2480" s="6" t="s">
        <v>20601</v>
      </c>
      <c r="R2480">
        <v>1</v>
      </c>
      <c r="S2480">
        <v>0</v>
      </c>
      <c r="T2480">
        <v>-1</v>
      </c>
      <c r="U2480">
        <v>2750</v>
      </c>
      <c r="V2480" s="6" t="s">
        <v>17275</v>
      </c>
      <c r="W2480" s="6" t="s">
        <v>16946</v>
      </c>
      <c r="X2480" s="55">
        <v>44665</v>
      </c>
      <c r="Y2480">
        <v>90000</v>
      </c>
      <c r="Z2480">
        <v>1457.13</v>
      </c>
      <c r="AA2480" s="6" t="s">
        <v>16885</v>
      </c>
      <c r="AB2480" s="6" t="s">
        <v>16947</v>
      </c>
      <c r="AD2480" s="6" t="s">
        <v>16948</v>
      </c>
      <c r="AE2480">
        <v>53187</v>
      </c>
      <c r="AF2480">
        <v>48067</v>
      </c>
      <c r="AG2480" s="6" t="s">
        <v>16949</v>
      </c>
      <c r="AH2480" s="6" t="s">
        <v>16950</v>
      </c>
      <c r="AI2480" s="6" t="s">
        <v>16951</v>
      </c>
      <c r="AJ2480" s="6" t="s">
        <v>16765</v>
      </c>
      <c r="AK2480" s="6" t="s">
        <v>16765</v>
      </c>
      <c r="AL2480" s="6" t="s">
        <v>16765</v>
      </c>
      <c r="AM2480" s="6" t="s">
        <v>16952</v>
      </c>
      <c r="AN2480">
        <v>0</v>
      </c>
      <c r="AO2480" s="55">
        <v>44665</v>
      </c>
      <c r="AP2480" s="6" t="s">
        <v>16953</v>
      </c>
      <c r="AQ2480">
        <v>0</v>
      </c>
      <c r="AR2480" s="6" t="s">
        <v>17276</v>
      </c>
      <c r="AS2480" s="6" t="s">
        <v>16955</v>
      </c>
      <c r="AT2480" s="6" t="s">
        <v>16947</v>
      </c>
      <c r="AU2480">
        <v>0</v>
      </c>
      <c r="AV2480">
        <v>0</v>
      </c>
      <c r="AW2480" s="6" t="s">
        <v>16956</v>
      </c>
      <c r="AX2480" s="6" t="s">
        <v>20256</v>
      </c>
      <c r="AY2480" s="6" t="s">
        <v>16765</v>
      </c>
      <c r="AZ2480" s="6" t="s">
        <v>16958</v>
      </c>
      <c r="BA2480" s="6" t="s">
        <v>16765</v>
      </c>
      <c r="BB2480" s="6" t="s">
        <v>16959</v>
      </c>
      <c r="BC2480" s="6" t="s">
        <v>16765</v>
      </c>
      <c r="BD2480" s="6" t="s">
        <v>16960</v>
      </c>
      <c r="BE2480" s="6" t="s">
        <v>16961</v>
      </c>
      <c r="BF2480" s="6" t="s">
        <v>13575</v>
      </c>
      <c r="BG2480" s="6" t="s">
        <v>13575</v>
      </c>
      <c r="BH2480" s="6" t="s">
        <v>16959</v>
      </c>
      <c r="BI2480">
        <v>0</v>
      </c>
      <c r="BJ2480" s="6" t="s">
        <v>16958</v>
      </c>
      <c r="BK2480">
        <v>0</v>
      </c>
      <c r="BL2480" s="6" t="s">
        <v>315</v>
      </c>
      <c r="BM2480" s="56">
        <f>COUNTIF($B$2:B2480,B2480)</f>
        <v>10</v>
      </c>
      <c r="BN2480" s="6" t="str">
        <f t="shared" si="38"/>
        <v>17767-10</v>
      </c>
    </row>
    <row r="2481" spans="1:66" x14ac:dyDescent="0.25">
      <c r="A2481">
        <v>1</v>
      </c>
      <c r="B2481">
        <v>17775</v>
      </c>
      <c r="C2481" s="6" t="s">
        <v>20604</v>
      </c>
      <c r="D2481">
        <v>5</v>
      </c>
      <c r="E2481">
        <v>2</v>
      </c>
      <c r="F2481">
        <v>20</v>
      </c>
      <c r="G2481">
        <v>203</v>
      </c>
      <c r="H2481" s="6" t="s">
        <v>16963</v>
      </c>
      <c r="I2481">
        <v>1</v>
      </c>
      <c r="J2481">
        <v>79411</v>
      </c>
      <c r="K2481">
        <v>7</v>
      </c>
      <c r="L2481" s="55">
        <v>44309</v>
      </c>
      <c r="M2481" s="6" t="s">
        <v>16765</v>
      </c>
      <c r="N2481" s="55">
        <v>44674</v>
      </c>
      <c r="O2481">
        <v>118779</v>
      </c>
      <c r="P2481" s="6" t="s">
        <v>16784</v>
      </c>
      <c r="Q2481" s="6" t="s">
        <v>20605</v>
      </c>
      <c r="R2481">
        <v>1</v>
      </c>
      <c r="S2481">
        <v>0</v>
      </c>
      <c r="T2481">
        <v>-1</v>
      </c>
      <c r="U2481">
        <v>1248.07</v>
      </c>
      <c r="V2481" s="6" t="s">
        <v>16945</v>
      </c>
      <c r="W2481" s="6" t="s">
        <v>16946</v>
      </c>
      <c r="X2481" s="55">
        <v>44663</v>
      </c>
      <c r="Y2481">
        <v>70000</v>
      </c>
      <c r="Z2481">
        <v>1683.13</v>
      </c>
      <c r="AA2481" s="6" t="s">
        <v>16969</v>
      </c>
      <c r="AB2481" s="6" t="s">
        <v>16947</v>
      </c>
      <c r="AD2481" s="6" t="s">
        <v>16948</v>
      </c>
      <c r="AE2481">
        <v>53113</v>
      </c>
      <c r="AF2481">
        <v>48008</v>
      </c>
      <c r="AG2481" s="6" t="s">
        <v>16949</v>
      </c>
      <c r="AH2481" s="6" t="s">
        <v>16950</v>
      </c>
      <c r="AI2481" s="6" t="s">
        <v>16951</v>
      </c>
      <c r="AJ2481" s="6" t="s">
        <v>16765</v>
      </c>
      <c r="AK2481" s="6" t="s">
        <v>16765</v>
      </c>
      <c r="AL2481" s="6" t="s">
        <v>16765</v>
      </c>
      <c r="AM2481" s="6" t="s">
        <v>16952</v>
      </c>
      <c r="AN2481">
        <v>0</v>
      </c>
      <c r="AO2481" s="55">
        <v>44663</v>
      </c>
      <c r="AP2481" s="6" t="s">
        <v>16953</v>
      </c>
      <c r="AQ2481">
        <v>0</v>
      </c>
      <c r="AR2481" s="6" t="s">
        <v>16954</v>
      </c>
      <c r="AS2481" s="6" t="s">
        <v>16955</v>
      </c>
      <c r="AT2481" s="6" t="s">
        <v>16947</v>
      </c>
      <c r="AU2481">
        <v>0</v>
      </c>
      <c r="AV2481">
        <v>0</v>
      </c>
      <c r="AW2481" s="6" t="s">
        <v>16956</v>
      </c>
      <c r="AX2481" s="6" t="s">
        <v>19553</v>
      </c>
      <c r="AY2481" s="6" t="s">
        <v>16765</v>
      </c>
      <c r="AZ2481" s="6" t="s">
        <v>16958</v>
      </c>
      <c r="BA2481" s="6" t="s">
        <v>16765</v>
      </c>
      <c r="BB2481" s="6" t="s">
        <v>16959</v>
      </c>
      <c r="BC2481" s="6" t="s">
        <v>16765</v>
      </c>
      <c r="BD2481" s="6" t="s">
        <v>16960</v>
      </c>
      <c r="BE2481" s="6" t="s">
        <v>16961</v>
      </c>
      <c r="BF2481" s="6" t="s">
        <v>13575</v>
      </c>
      <c r="BG2481" s="6" t="s">
        <v>13575</v>
      </c>
      <c r="BH2481" s="6" t="s">
        <v>16959</v>
      </c>
      <c r="BI2481">
        <v>0</v>
      </c>
      <c r="BJ2481" s="6" t="s">
        <v>16958</v>
      </c>
      <c r="BK2481">
        <v>0</v>
      </c>
      <c r="BL2481" s="6" t="s">
        <v>315</v>
      </c>
      <c r="BM2481" s="56">
        <f>COUNTIF($B$2:B2481,B2481)</f>
        <v>1</v>
      </c>
      <c r="BN2481" s="6" t="str">
        <f t="shared" si="38"/>
        <v>17775-1</v>
      </c>
    </row>
    <row r="2482" spans="1:66" x14ac:dyDescent="0.25">
      <c r="A2482">
        <v>1</v>
      </c>
      <c r="B2482">
        <v>17775</v>
      </c>
      <c r="C2482" s="6" t="s">
        <v>20604</v>
      </c>
      <c r="D2482">
        <v>5</v>
      </c>
      <c r="E2482">
        <v>2</v>
      </c>
      <c r="F2482">
        <v>20</v>
      </c>
      <c r="G2482">
        <v>203</v>
      </c>
      <c r="H2482" s="6" t="s">
        <v>16963</v>
      </c>
      <c r="I2482">
        <v>1</v>
      </c>
      <c r="J2482">
        <v>195724</v>
      </c>
      <c r="K2482">
        <v>7</v>
      </c>
      <c r="L2482" s="55">
        <v>44525</v>
      </c>
      <c r="M2482" s="6" t="s">
        <v>16765</v>
      </c>
      <c r="N2482" s="55">
        <v>44889</v>
      </c>
      <c r="O2482">
        <v>211673</v>
      </c>
      <c r="P2482" s="6" t="s">
        <v>16812</v>
      </c>
      <c r="Q2482" s="6" t="s">
        <v>20605</v>
      </c>
      <c r="R2482">
        <v>1</v>
      </c>
      <c r="S2482">
        <v>0</v>
      </c>
      <c r="T2482">
        <v>-1</v>
      </c>
      <c r="U2482">
        <v>2745</v>
      </c>
      <c r="V2482" s="6" t="s">
        <v>16945</v>
      </c>
      <c r="W2482" s="6" t="s">
        <v>16946</v>
      </c>
      <c r="X2482" s="55">
        <v>44663</v>
      </c>
      <c r="Y2482">
        <v>70000</v>
      </c>
      <c r="Z2482">
        <v>1683.13</v>
      </c>
      <c r="AA2482" s="6" t="s">
        <v>16969</v>
      </c>
      <c r="AB2482" s="6" t="s">
        <v>16947</v>
      </c>
      <c r="AD2482" s="6" t="s">
        <v>16948</v>
      </c>
      <c r="AE2482">
        <v>53776</v>
      </c>
      <c r="AF2482">
        <v>48580</v>
      </c>
      <c r="AG2482" s="6" t="s">
        <v>16949</v>
      </c>
      <c r="AH2482" s="6" t="s">
        <v>16950</v>
      </c>
      <c r="AI2482" s="6" t="s">
        <v>16951</v>
      </c>
      <c r="AJ2482" s="6" t="s">
        <v>16765</v>
      </c>
      <c r="AK2482" s="6" t="s">
        <v>16765</v>
      </c>
      <c r="AL2482" s="6" t="s">
        <v>16765</v>
      </c>
      <c r="AM2482" s="6" t="s">
        <v>16952</v>
      </c>
      <c r="AN2482">
        <v>0</v>
      </c>
      <c r="AO2482" s="55">
        <v>44663</v>
      </c>
      <c r="AP2482" s="6" t="s">
        <v>16953</v>
      </c>
      <c r="AQ2482">
        <v>0</v>
      </c>
      <c r="AR2482" s="6" t="s">
        <v>16954</v>
      </c>
      <c r="AS2482" s="6" t="s">
        <v>16955</v>
      </c>
      <c r="AT2482" s="6" t="s">
        <v>16947</v>
      </c>
      <c r="AU2482">
        <v>0</v>
      </c>
      <c r="AV2482">
        <v>0</v>
      </c>
      <c r="AW2482" s="6" t="s">
        <v>16956</v>
      </c>
      <c r="AX2482" s="6" t="s">
        <v>16765</v>
      </c>
      <c r="AY2482" s="6" t="s">
        <v>16765</v>
      </c>
      <c r="AZ2482" s="6" t="s">
        <v>16958</v>
      </c>
      <c r="BA2482" s="6" t="s">
        <v>16765</v>
      </c>
      <c r="BB2482" s="6" t="s">
        <v>16959</v>
      </c>
      <c r="BC2482" s="6" t="s">
        <v>16765</v>
      </c>
      <c r="BD2482" s="6" t="s">
        <v>16960</v>
      </c>
      <c r="BE2482" s="6" t="s">
        <v>16961</v>
      </c>
      <c r="BF2482" s="6" t="s">
        <v>13575</v>
      </c>
      <c r="BG2482" s="6" t="s">
        <v>13575</v>
      </c>
      <c r="BH2482" s="6" t="s">
        <v>16959</v>
      </c>
      <c r="BI2482">
        <v>0</v>
      </c>
      <c r="BJ2482" s="6" t="s">
        <v>16958</v>
      </c>
      <c r="BK2482">
        <v>0</v>
      </c>
      <c r="BL2482" s="6" t="s">
        <v>315</v>
      </c>
      <c r="BM2482" s="56">
        <f>COUNTIF($B$2:B2482,B2482)</f>
        <v>2</v>
      </c>
      <c r="BN2482" s="6" t="str">
        <f t="shared" si="38"/>
        <v>17775-2</v>
      </c>
    </row>
    <row r="2483" spans="1:66" x14ac:dyDescent="0.25">
      <c r="A2483">
        <v>1</v>
      </c>
      <c r="B2483">
        <v>17775</v>
      </c>
      <c r="C2483" s="6" t="s">
        <v>20604</v>
      </c>
      <c r="D2483">
        <v>5</v>
      </c>
      <c r="E2483">
        <v>2</v>
      </c>
      <c r="F2483">
        <v>20</v>
      </c>
      <c r="G2483">
        <v>203</v>
      </c>
      <c r="H2483" s="6" t="s">
        <v>16963</v>
      </c>
      <c r="I2483">
        <v>1</v>
      </c>
      <c r="J2483">
        <v>79413</v>
      </c>
      <c r="K2483">
        <v>7</v>
      </c>
      <c r="L2483" s="55">
        <v>44309</v>
      </c>
      <c r="M2483" s="6" t="s">
        <v>16765</v>
      </c>
      <c r="N2483" s="55">
        <v>44674</v>
      </c>
      <c r="O2483">
        <v>628699</v>
      </c>
      <c r="P2483" s="6" t="s">
        <v>16777</v>
      </c>
      <c r="Q2483" s="6" t="s">
        <v>20606</v>
      </c>
      <c r="R2483">
        <v>1</v>
      </c>
      <c r="S2483">
        <v>0</v>
      </c>
      <c r="T2483">
        <v>-1</v>
      </c>
      <c r="U2483">
        <v>1687</v>
      </c>
      <c r="V2483" s="6" t="s">
        <v>16945</v>
      </c>
      <c r="W2483" s="6" t="s">
        <v>16946</v>
      </c>
      <c r="X2483" s="55">
        <v>44663</v>
      </c>
      <c r="Y2483">
        <v>70000</v>
      </c>
      <c r="Z2483">
        <v>1683.13</v>
      </c>
      <c r="AA2483" s="6" t="s">
        <v>16969</v>
      </c>
      <c r="AB2483" s="6" t="s">
        <v>16947</v>
      </c>
      <c r="AD2483" s="6" t="s">
        <v>16948</v>
      </c>
      <c r="AE2483">
        <v>53115</v>
      </c>
      <c r="AF2483">
        <v>48010</v>
      </c>
      <c r="AG2483" s="6" t="s">
        <v>16949</v>
      </c>
      <c r="AH2483" s="6" t="s">
        <v>16950</v>
      </c>
      <c r="AI2483" s="6" t="s">
        <v>16951</v>
      </c>
      <c r="AJ2483" s="6" t="s">
        <v>16765</v>
      </c>
      <c r="AK2483" s="6" t="s">
        <v>16765</v>
      </c>
      <c r="AL2483" s="6" t="s">
        <v>16765</v>
      </c>
      <c r="AM2483" s="6" t="s">
        <v>16952</v>
      </c>
      <c r="AN2483">
        <v>0</v>
      </c>
      <c r="AO2483" s="55">
        <v>44663</v>
      </c>
      <c r="AP2483" s="6" t="s">
        <v>16953</v>
      </c>
      <c r="AQ2483">
        <v>0</v>
      </c>
      <c r="AR2483" s="6" t="s">
        <v>16997</v>
      </c>
      <c r="AS2483" s="6" t="s">
        <v>16955</v>
      </c>
      <c r="AT2483" s="6" t="s">
        <v>16947</v>
      </c>
      <c r="AU2483">
        <v>0</v>
      </c>
      <c r="AV2483">
        <v>0</v>
      </c>
      <c r="AW2483" s="6" t="s">
        <v>16956</v>
      </c>
      <c r="AX2483" s="6" t="s">
        <v>19553</v>
      </c>
      <c r="AY2483" s="6" t="s">
        <v>16765</v>
      </c>
      <c r="AZ2483" s="6" t="s">
        <v>16958</v>
      </c>
      <c r="BA2483" s="6" t="s">
        <v>16765</v>
      </c>
      <c r="BB2483" s="6" t="s">
        <v>16959</v>
      </c>
      <c r="BC2483" s="6" t="s">
        <v>16765</v>
      </c>
      <c r="BD2483" s="6" t="s">
        <v>16960</v>
      </c>
      <c r="BE2483" s="6" t="s">
        <v>16961</v>
      </c>
      <c r="BF2483" s="6" t="s">
        <v>13575</v>
      </c>
      <c r="BG2483" s="6" t="s">
        <v>13575</v>
      </c>
      <c r="BH2483" s="6" t="s">
        <v>16959</v>
      </c>
      <c r="BI2483">
        <v>0</v>
      </c>
      <c r="BJ2483" s="6" t="s">
        <v>16958</v>
      </c>
      <c r="BK2483">
        <v>0</v>
      </c>
      <c r="BL2483" s="6" t="s">
        <v>315</v>
      </c>
      <c r="BM2483" s="56">
        <f>COUNTIF($B$2:B2483,B2483)</f>
        <v>3</v>
      </c>
      <c r="BN2483" s="6" t="str">
        <f t="shared" si="38"/>
        <v>17775-3</v>
      </c>
    </row>
    <row r="2484" spans="1:66" x14ac:dyDescent="0.25">
      <c r="A2484">
        <v>1</v>
      </c>
      <c r="B2484">
        <v>17777</v>
      </c>
      <c r="C2484" s="6" t="s">
        <v>20607</v>
      </c>
      <c r="D2484">
        <v>5</v>
      </c>
      <c r="E2484">
        <v>1</v>
      </c>
      <c r="F2484">
        <v>10</v>
      </c>
      <c r="G2484">
        <v>104</v>
      </c>
      <c r="H2484" s="6" t="s">
        <v>16994</v>
      </c>
      <c r="I2484">
        <v>1</v>
      </c>
      <c r="J2484">
        <v>141550</v>
      </c>
      <c r="K2484">
        <v>7</v>
      </c>
      <c r="L2484" s="55">
        <v>44427</v>
      </c>
      <c r="M2484" s="6" t="s">
        <v>16765</v>
      </c>
      <c r="N2484" s="55">
        <v>44694</v>
      </c>
      <c r="O2484">
        <v>1000010</v>
      </c>
      <c r="P2484" s="6" t="s">
        <v>16811</v>
      </c>
      <c r="Q2484" s="6" t="s">
        <v>16973</v>
      </c>
      <c r="R2484">
        <v>2</v>
      </c>
      <c r="S2484">
        <v>0</v>
      </c>
      <c r="T2484">
        <v>-2</v>
      </c>
      <c r="U2484">
        <v>800</v>
      </c>
      <c r="V2484" s="6" t="s">
        <v>16974</v>
      </c>
      <c r="W2484" s="6" t="s">
        <v>17077</v>
      </c>
      <c r="X2484" s="55">
        <v>44595</v>
      </c>
      <c r="Y2484">
        <v>0</v>
      </c>
      <c r="Z2484">
        <v>0</v>
      </c>
      <c r="AA2484" s="6" t="s">
        <v>16765</v>
      </c>
      <c r="AB2484" s="6" t="s">
        <v>16947</v>
      </c>
      <c r="AD2484" s="6" t="s">
        <v>16765</v>
      </c>
      <c r="AE2484">
        <v>53435</v>
      </c>
      <c r="AF2484">
        <v>48270</v>
      </c>
      <c r="AG2484" s="6" t="s">
        <v>16973</v>
      </c>
      <c r="AH2484" s="6" t="s">
        <v>16950</v>
      </c>
      <c r="AI2484" s="6" t="s">
        <v>16951</v>
      </c>
      <c r="AJ2484" s="6" t="s">
        <v>16765</v>
      </c>
      <c r="AK2484" s="6" t="s">
        <v>16765</v>
      </c>
      <c r="AL2484" s="6" t="s">
        <v>16765</v>
      </c>
      <c r="AM2484" s="6" t="s">
        <v>16952</v>
      </c>
      <c r="AN2484">
        <v>0</v>
      </c>
      <c r="AO2484" s="55">
        <v>44595</v>
      </c>
      <c r="AP2484" s="6" t="s">
        <v>16953</v>
      </c>
      <c r="AQ2484">
        <v>0</v>
      </c>
      <c r="AR2484" s="6" t="s">
        <v>16975</v>
      </c>
      <c r="AS2484" s="6" t="s">
        <v>16955</v>
      </c>
      <c r="AT2484" s="6" t="s">
        <v>16947</v>
      </c>
      <c r="AU2484">
        <v>0</v>
      </c>
      <c r="AV2484">
        <v>0</v>
      </c>
      <c r="AW2484" s="6" t="s">
        <v>16956</v>
      </c>
      <c r="AX2484" s="6" t="s">
        <v>17191</v>
      </c>
      <c r="AY2484" s="6" t="s">
        <v>16765</v>
      </c>
      <c r="AZ2484" s="6" t="s">
        <v>16958</v>
      </c>
      <c r="BA2484" s="6" t="s">
        <v>16765</v>
      </c>
      <c r="BB2484" s="6" t="s">
        <v>16959</v>
      </c>
      <c r="BC2484" s="6" t="s">
        <v>16765</v>
      </c>
      <c r="BD2484" s="6" t="s">
        <v>16960</v>
      </c>
      <c r="BE2484" s="6" t="s">
        <v>16961</v>
      </c>
      <c r="BF2484" s="6" t="s">
        <v>13575</v>
      </c>
      <c r="BG2484" s="6" t="s">
        <v>13575</v>
      </c>
      <c r="BH2484" s="6" t="s">
        <v>16959</v>
      </c>
      <c r="BI2484">
        <v>0</v>
      </c>
      <c r="BJ2484" s="6" t="s">
        <v>16958</v>
      </c>
      <c r="BK2484">
        <v>0</v>
      </c>
      <c r="BL2484" s="6" t="s">
        <v>315</v>
      </c>
      <c r="BM2484" s="56">
        <f>COUNTIF($B$2:B2484,B2484)</f>
        <v>1</v>
      </c>
      <c r="BN2484" s="6" t="str">
        <f t="shared" si="38"/>
        <v>17777-1</v>
      </c>
    </row>
    <row r="2485" spans="1:66" x14ac:dyDescent="0.25">
      <c r="A2485">
        <v>1</v>
      </c>
      <c r="B2485">
        <v>17778</v>
      </c>
      <c r="C2485" s="6" t="s">
        <v>20608</v>
      </c>
      <c r="D2485">
        <v>5</v>
      </c>
      <c r="E2485">
        <v>3</v>
      </c>
      <c r="F2485">
        <v>30</v>
      </c>
      <c r="G2485">
        <v>307</v>
      </c>
      <c r="H2485" s="6" t="s">
        <v>16943</v>
      </c>
      <c r="I2485">
        <v>1</v>
      </c>
      <c r="J2485">
        <v>190765</v>
      </c>
      <c r="K2485">
        <v>7</v>
      </c>
      <c r="L2485" s="55">
        <v>44517</v>
      </c>
      <c r="M2485" s="6" t="s">
        <v>16765</v>
      </c>
      <c r="N2485" s="55">
        <v>44881</v>
      </c>
      <c r="O2485">
        <v>118788</v>
      </c>
      <c r="P2485" s="6" t="s">
        <v>16787</v>
      </c>
      <c r="Q2485" s="6" t="s">
        <v>20609</v>
      </c>
      <c r="R2485">
        <v>1</v>
      </c>
      <c r="S2485">
        <v>0</v>
      </c>
      <c r="T2485">
        <v>-1</v>
      </c>
      <c r="U2485">
        <v>2572.9499999999998</v>
      </c>
      <c r="V2485" s="6" t="s">
        <v>16945</v>
      </c>
      <c r="W2485" s="6" t="s">
        <v>16946</v>
      </c>
      <c r="X2485" s="55">
        <v>44669</v>
      </c>
      <c r="Y2485">
        <v>10000</v>
      </c>
      <c r="Z2485">
        <v>3276.91</v>
      </c>
      <c r="AA2485" s="6" t="s">
        <v>16965</v>
      </c>
      <c r="AB2485" s="6" t="s">
        <v>16947</v>
      </c>
      <c r="AD2485" s="6" t="s">
        <v>16948</v>
      </c>
      <c r="AE2485">
        <v>53750</v>
      </c>
      <c r="AF2485">
        <v>48554</v>
      </c>
      <c r="AG2485" s="6" t="s">
        <v>16949</v>
      </c>
      <c r="AH2485" s="6" t="s">
        <v>16950</v>
      </c>
      <c r="AI2485" s="6" t="s">
        <v>16951</v>
      </c>
      <c r="AJ2485" s="6" t="s">
        <v>16765</v>
      </c>
      <c r="AK2485" s="6" t="s">
        <v>16765</v>
      </c>
      <c r="AL2485" s="6" t="s">
        <v>16765</v>
      </c>
      <c r="AM2485" s="6" t="s">
        <v>16952</v>
      </c>
      <c r="AN2485">
        <v>0</v>
      </c>
      <c r="AO2485" s="55">
        <v>44669</v>
      </c>
      <c r="AP2485" s="6" t="s">
        <v>16953</v>
      </c>
      <c r="AQ2485">
        <v>0</v>
      </c>
      <c r="AR2485" s="6" t="s">
        <v>16954</v>
      </c>
      <c r="AS2485" s="6" t="s">
        <v>16955</v>
      </c>
      <c r="AT2485" s="6" t="s">
        <v>16947</v>
      </c>
      <c r="AU2485">
        <v>0</v>
      </c>
      <c r="AV2485">
        <v>0</v>
      </c>
      <c r="AW2485" s="6" t="s">
        <v>16956</v>
      </c>
      <c r="AX2485" s="6" t="s">
        <v>16765</v>
      </c>
      <c r="AY2485" s="6" t="s">
        <v>16765</v>
      </c>
      <c r="AZ2485" s="6" t="s">
        <v>16958</v>
      </c>
      <c r="BA2485" s="6" t="s">
        <v>16765</v>
      </c>
      <c r="BB2485" s="6" t="s">
        <v>16959</v>
      </c>
      <c r="BC2485" s="6" t="s">
        <v>16765</v>
      </c>
      <c r="BD2485" s="6" t="s">
        <v>16960</v>
      </c>
      <c r="BE2485" s="6" t="s">
        <v>16961</v>
      </c>
      <c r="BF2485" s="6" t="s">
        <v>13575</v>
      </c>
      <c r="BG2485" s="6" t="s">
        <v>13575</v>
      </c>
      <c r="BH2485" s="6" t="s">
        <v>16959</v>
      </c>
      <c r="BI2485">
        <v>0</v>
      </c>
      <c r="BJ2485" s="6" t="s">
        <v>16958</v>
      </c>
      <c r="BK2485">
        <v>0</v>
      </c>
      <c r="BL2485" s="6" t="s">
        <v>315</v>
      </c>
      <c r="BM2485" s="56">
        <f>COUNTIF($B$2:B2485,B2485)</f>
        <v>1</v>
      </c>
      <c r="BN2485" s="6" t="str">
        <f t="shared" si="38"/>
        <v>17778-1</v>
      </c>
    </row>
    <row r="2486" spans="1:66" x14ac:dyDescent="0.25">
      <c r="A2486">
        <v>1</v>
      </c>
      <c r="B2486">
        <v>17784</v>
      </c>
      <c r="C2486" s="6" t="s">
        <v>20610</v>
      </c>
      <c r="D2486">
        <v>5</v>
      </c>
      <c r="E2486">
        <v>3</v>
      </c>
      <c r="F2486">
        <v>30</v>
      </c>
      <c r="G2486">
        <v>302</v>
      </c>
      <c r="H2486" s="6" t="s">
        <v>16994</v>
      </c>
      <c r="I2486">
        <v>1</v>
      </c>
      <c r="J2486">
        <v>251902</v>
      </c>
      <c r="K2486">
        <v>7</v>
      </c>
      <c r="L2486" s="55">
        <v>44627</v>
      </c>
      <c r="M2486" s="6" t="s">
        <v>16765</v>
      </c>
      <c r="N2486" s="55">
        <v>44992</v>
      </c>
      <c r="O2486">
        <v>118779</v>
      </c>
      <c r="P2486" s="6" t="s">
        <v>16784</v>
      </c>
      <c r="Q2486" s="6" t="s">
        <v>20611</v>
      </c>
      <c r="R2486">
        <v>1</v>
      </c>
      <c r="S2486">
        <v>0</v>
      </c>
      <c r="T2486">
        <v>-1</v>
      </c>
      <c r="U2486">
        <v>1248.07</v>
      </c>
      <c r="V2486" s="6" t="s">
        <v>16945</v>
      </c>
      <c r="W2486" s="6" t="s">
        <v>16946</v>
      </c>
      <c r="X2486" s="55">
        <v>44664</v>
      </c>
      <c r="Y2486">
        <v>10000</v>
      </c>
      <c r="Z2486">
        <v>0</v>
      </c>
      <c r="AA2486" s="6" t="s">
        <v>16765</v>
      </c>
      <c r="AB2486" s="6" t="s">
        <v>16947</v>
      </c>
      <c r="AD2486" s="6" t="s">
        <v>16948</v>
      </c>
      <c r="AE2486">
        <v>54077</v>
      </c>
      <c r="AF2486">
        <v>48840</v>
      </c>
      <c r="AG2486" s="6" t="s">
        <v>16949</v>
      </c>
      <c r="AH2486" s="6" t="s">
        <v>16950</v>
      </c>
      <c r="AI2486" s="6" t="s">
        <v>16951</v>
      </c>
      <c r="AJ2486" s="6" t="s">
        <v>16765</v>
      </c>
      <c r="AK2486" s="6" t="s">
        <v>16765</v>
      </c>
      <c r="AL2486" s="6" t="s">
        <v>16765</v>
      </c>
      <c r="AM2486" s="6" t="s">
        <v>16952</v>
      </c>
      <c r="AN2486">
        <v>0</v>
      </c>
      <c r="AO2486" s="55">
        <v>44664</v>
      </c>
      <c r="AP2486" s="6" t="s">
        <v>16953</v>
      </c>
      <c r="AQ2486">
        <v>0</v>
      </c>
      <c r="AR2486" s="6" t="s">
        <v>16954</v>
      </c>
      <c r="AS2486" s="6" t="s">
        <v>16955</v>
      </c>
      <c r="AT2486" s="6" t="s">
        <v>16947</v>
      </c>
      <c r="AU2486">
        <v>0</v>
      </c>
      <c r="AV2486">
        <v>0</v>
      </c>
      <c r="AW2486" s="6" t="s">
        <v>16956</v>
      </c>
      <c r="AX2486" s="6" t="s">
        <v>16765</v>
      </c>
      <c r="AY2486" s="6" t="s">
        <v>16765</v>
      </c>
      <c r="AZ2486" s="6" t="s">
        <v>16958</v>
      </c>
      <c r="BA2486" s="6" t="s">
        <v>16765</v>
      </c>
      <c r="BB2486" s="6" t="s">
        <v>16959</v>
      </c>
      <c r="BC2486" s="6" t="s">
        <v>16765</v>
      </c>
      <c r="BD2486" s="6" t="s">
        <v>16960</v>
      </c>
      <c r="BE2486" s="6" t="s">
        <v>16961</v>
      </c>
      <c r="BF2486" s="6" t="s">
        <v>13575</v>
      </c>
      <c r="BG2486" s="6" t="s">
        <v>13575</v>
      </c>
      <c r="BH2486" s="6" t="s">
        <v>16959</v>
      </c>
      <c r="BI2486">
        <v>0</v>
      </c>
      <c r="BJ2486" s="6" t="s">
        <v>16958</v>
      </c>
      <c r="BK2486">
        <v>0</v>
      </c>
      <c r="BL2486" s="6" t="s">
        <v>315</v>
      </c>
      <c r="BM2486" s="56">
        <f>COUNTIF($B$2:B2486,B2486)</f>
        <v>1</v>
      </c>
      <c r="BN2486" s="6" t="str">
        <f t="shared" si="38"/>
        <v>17784-1</v>
      </c>
    </row>
    <row r="2487" spans="1:66" x14ac:dyDescent="0.25">
      <c r="A2487">
        <v>1</v>
      </c>
      <c r="B2487">
        <v>17794</v>
      </c>
      <c r="C2487" s="6" t="s">
        <v>20612</v>
      </c>
      <c r="D2487">
        <v>5</v>
      </c>
      <c r="E2487">
        <v>3</v>
      </c>
      <c r="F2487">
        <v>30</v>
      </c>
      <c r="G2487">
        <v>306</v>
      </c>
      <c r="H2487" s="6" t="s">
        <v>16943</v>
      </c>
      <c r="I2487">
        <v>1</v>
      </c>
      <c r="J2487">
        <v>85196</v>
      </c>
      <c r="K2487">
        <v>7</v>
      </c>
      <c r="L2487" s="55">
        <v>44321</v>
      </c>
      <c r="M2487" s="6" t="s">
        <v>16765</v>
      </c>
      <c r="N2487" s="55">
        <v>44686</v>
      </c>
      <c r="O2487">
        <v>126677</v>
      </c>
      <c r="P2487" s="6" t="s">
        <v>16766</v>
      </c>
      <c r="Q2487" s="6" t="s">
        <v>20613</v>
      </c>
      <c r="R2487">
        <v>1</v>
      </c>
      <c r="S2487">
        <v>0</v>
      </c>
      <c r="T2487">
        <v>-1</v>
      </c>
      <c r="U2487">
        <v>3237.25</v>
      </c>
      <c r="V2487" s="6" t="s">
        <v>16945</v>
      </c>
      <c r="W2487" s="6" t="s">
        <v>16946</v>
      </c>
      <c r="X2487" s="55">
        <v>44669</v>
      </c>
      <c r="Y2487">
        <v>90000</v>
      </c>
      <c r="Z2487">
        <v>2999.8</v>
      </c>
      <c r="AA2487" s="6" t="s">
        <v>16885</v>
      </c>
      <c r="AB2487" s="6" t="s">
        <v>16947</v>
      </c>
      <c r="AD2487" s="6" t="s">
        <v>16948</v>
      </c>
      <c r="AE2487">
        <v>53166</v>
      </c>
      <c r="AF2487">
        <v>48046</v>
      </c>
      <c r="AG2487" s="6" t="s">
        <v>16949</v>
      </c>
      <c r="AH2487" s="6" t="s">
        <v>16950</v>
      </c>
      <c r="AI2487" s="6" t="s">
        <v>16951</v>
      </c>
      <c r="AJ2487" s="6" t="s">
        <v>16765</v>
      </c>
      <c r="AK2487" s="6" t="s">
        <v>16765</v>
      </c>
      <c r="AL2487" s="6" t="s">
        <v>16765</v>
      </c>
      <c r="AM2487" s="6" t="s">
        <v>16952</v>
      </c>
      <c r="AN2487">
        <v>0</v>
      </c>
      <c r="AO2487" s="55">
        <v>44669</v>
      </c>
      <c r="AP2487" s="6" t="s">
        <v>16953</v>
      </c>
      <c r="AQ2487">
        <v>0</v>
      </c>
      <c r="AR2487" s="6" t="s">
        <v>16954</v>
      </c>
      <c r="AS2487" s="6" t="s">
        <v>16955</v>
      </c>
      <c r="AT2487" s="6" t="s">
        <v>16947</v>
      </c>
      <c r="AU2487">
        <v>0</v>
      </c>
      <c r="AV2487">
        <v>0</v>
      </c>
      <c r="AW2487" s="6" t="s">
        <v>16956</v>
      </c>
      <c r="AX2487" s="6" t="s">
        <v>18765</v>
      </c>
      <c r="AY2487" s="6" t="s">
        <v>16765</v>
      </c>
      <c r="AZ2487" s="6" t="s">
        <v>16958</v>
      </c>
      <c r="BA2487" s="6" t="s">
        <v>16765</v>
      </c>
      <c r="BB2487" s="6" t="s">
        <v>16959</v>
      </c>
      <c r="BC2487" s="6" t="s">
        <v>16765</v>
      </c>
      <c r="BD2487" s="6" t="s">
        <v>16960</v>
      </c>
      <c r="BE2487" s="6" t="s">
        <v>16961</v>
      </c>
      <c r="BF2487" s="6" t="s">
        <v>13575</v>
      </c>
      <c r="BG2487" s="6" t="s">
        <v>13575</v>
      </c>
      <c r="BH2487" s="6" t="s">
        <v>16959</v>
      </c>
      <c r="BI2487">
        <v>0</v>
      </c>
      <c r="BJ2487" s="6" t="s">
        <v>16958</v>
      </c>
      <c r="BK2487">
        <v>0</v>
      </c>
      <c r="BL2487" s="6" t="s">
        <v>315</v>
      </c>
      <c r="BM2487" s="56">
        <f>COUNTIF($B$2:B2487,B2487)</f>
        <v>1</v>
      </c>
      <c r="BN2487" s="6" t="str">
        <f t="shared" si="38"/>
        <v>17794-1</v>
      </c>
    </row>
    <row r="2488" spans="1:66" x14ac:dyDescent="0.25">
      <c r="A2488">
        <v>1</v>
      </c>
      <c r="B2488">
        <v>17803</v>
      </c>
      <c r="C2488" s="6" t="s">
        <v>20614</v>
      </c>
      <c r="D2488">
        <v>5</v>
      </c>
      <c r="E2488">
        <v>1</v>
      </c>
      <c r="F2488">
        <v>10</v>
      </c>
      <c r="G2488">
        <v>103</v>
      </c>
      <c r="H2488" s="6" t="s">
        <v>17010</v>
      </c>
      <c r="I2488">
        <v>1</v>
      </c>
      <c r="J2488">
        <v>86023</v>
      </c>
      <c r="K2488">
        <v>7</v>
      </c>
      <c r="L2488" s="55">
        <v>44322</v>
      </c>
      <c r="M2488" s="6" t="s">
        <v>16765</v>
      </c>
      <c r="N2488" s="55">
        <v>44687</v>
      </c>
      <c r="O2488">
        <v>118724</v>
      </c>
      <c r="P2488" s="6" t="s">
        <v>16773</v>
      </c>
      <c r="Q2488" s="6" t="s">
        <v>20615</v>
      </c>
      <c r="R2488">
        <v>1</v>
      </c>
      <c r="S2488">
        <v>0</v>
      </c>
      <c r="T2488">
        <v>-1</v>
      </c>
      <c r="U2488">
        <v>1141.5899999999999</v>
      </c>
      <c r="V2488" s="6" t="s">
        <v>16945</v>
      </c>
      <c r="W2488" s="6" t="s">
        <v>16946</v>
      </c>
      <c r="X2488" s="55">
        <v>44667</v>
      </c>
      <c r="Y2488">
        <v>20000</v>
      </c>
      <c r="Z2488">
        <v>306.02999999999997</v>
      </c>
      <c r="AA2488" s="6" t="s">
        <v>17198</v>
      </c>
      <c r="AB2488" s="6" t="s">
        <v>16947</v>
      </c>
      <c r="AD2488" s="6" t="s">
        <v>16948</v>
      </c>
      <c r="AE2488">
        <v>53169</v>
      </c>
      <c r="AF2488">
        <v>48056</v>
      </c>
      <c r="AG2488" s="6" t="s">
        <v>16949</v>
      </c>
      <c r="AH2488" s="6" t="s">
        <v>16950</v>
      </c>
      <c r="AI2488" s="6" t="s">
        <v>16951</v>
      </c>
      <c r="AJ2488" s="6" t="s">
        <v>16765</v>
      </c>
      <c r="AK2488" s="6" t="s">
        <v>16765</v>
      </c>
      <c r="AL2488" s="6" t="s">
        <v>16765</v>
      </c>
      <c r="AM2488" s="6" t="s">
        <v>16952</v>
      </c>
      <c r="AN2488">
        <v>0</v>
      </c>
      <c r="AO2488" s="55">
        <v>44667</v>
      </c>
      <c r="AP2488" s="6" t="s">
        <v>16953</v>
      </c>
      <c r="AQ2488">
        <v>0</v>
      </c>
      <c r="AR2488" s="6" t="s">
        <v>16997</v>
      </c>
      <c r="AS2488" s="6" t="s">
        <v>16955</v>
      </c>
      <c r="AT2488" s="6" t="s">
        <v>16947</v>
      </c>
      <c r="AU2488">
        <v>0</v>
      </c>
      <c r="AV2488">
        <v>0</v>
      </c>
      <c r="AW2488" s="6" t="s">
        <v>16956</v>
      </c>
      <c r="AX2488" s="6" t="s">
        <v>20616</v>
      </c>
      <c r="AY2488" s="6" t="s">
        <v>16765</v>
      </c>
      <c r="AZ2488" s="6" t="s">
        <v>16958</v>
      </c>
      <c r="BA2488" s="6" t="s">
        <v>16765</v>
      </c>
      <c r="BB2488" s="6" t="s">
        <v>16959</v>
      </c>
      <c r="BC2488" s="6" t="s">
        <v>16765</v>
      </c>
      <c r="BD2488" s="6" t="s">
        <v>16960</v>
      </c>
      <c r="BE2488" s="6" t="s">
        <v>16961</v>
      </c>
      <c r="BF2488" s="6" t="s">
        <v>13575</v>
      </c>
      <c r="BG2488" s="6" t="s">
        <v>13575</v>
      </c>
      <c r="BH2488" s="6" t="s">
        <v>16959</v>
      </c>
      <c r="BI2488">
        <v>0</v>
      </c>
      <c r="BJ2488" s="6" t="s">
        <v>16958</v>
      </c>
      <c r="BK2488">
        <v>0</v>
      </c>
      <c r="BL2488" s="6" t="s">
        <v>315</v>
      </c>
      <c r="BM2488" s="56">
        <f>COUNTIF($B$2:B2488,B2488)</f>
        <v>1</v>
      </c>
      <c r="BN2488" s="6" t="str">
        <f t="shared" si="38"/>
        <v>17803-1</v>
      </c>
    </row>
    <row r="2489" spans="1:66" x14ac:dyDescent="0.25">
      <c r="A2489">
        <v>1</v>
      </c>
      <c r="B2489">
        <v>17803</v>
      </c>
      <c r="C2489" s="6" t="s">
        <v>20614</v>
      </c>
      <c r="D2489">
        <v>5</v>
      </c>
      <c r="E2489">
        <v>1</v>
      </c>
      <c r="F2489">
        <v>10</v>
      </c>
      <c r="G2489">
        <v>103</v>
      </c>
      <c r="H2489" s="6" t="s">
        <v>17010</v>
      </c>
      <c r="I2489">
        <v>1</v>
      </c>
      <c r="J2489">
        <v>86024</v>
      </c>
      <c r="K2489">
        <v>7</v>
      </c>
      <c r="L2489" s="55">
        <v>44322</v>
      </c>
      <c r="M2489" s="6" t="s">
        <v>16765</v>
      </c>
      <c r="N2489" s="55">
        <v>44687</v>
      </c>
      <c r="O2489">
        <v>118784</v>
      </c>
      <c r="P2489" s="6" t="s">
        <v>16764</v>
      </c>
      <c r="Q2489" s="6" t="s">
        <v>20617</v>
      </c>
      <c r="R2489">
        <v>1</v>
      </c>
      <c r="S2489">
        <v>0</v>
      </c>
      <c r="T2489">
        <v>-1</v>
      </c>
      <c r="U2489">
        <v>1651</v>
      </c>
      <c r="V2489" s="6" t="s">
        <v>16945</v>
      </c>
      <c r="W2489" s="6" t="s">
        <v>16946</v>
      </c>
      <c r="X2489" s="55">
        <v>44667</v>
      </c>
      <c r="Y2489">
        <v>20000</v>
      </c>
      <c r="Z2489">
        <v>306.02999999999997</v>
      </c>
      <c r="AA2489" s="6" t="s">
        <v>17198</v>
      </c>
      <c r="AB2489" s="6" t="s">
        <v>16947</v>
      </c>
      <c r="AD2489" s="6" t="s">
        <v>16948</v>
      </c>
      <c r="AE2489">
        <v>53170</v>
      </c>
      <c r="AF2489">
        <v>48057</v>
      </c>
      <c r="AG2489" s="6" t="s">
        <v>16949</v>
      </c>
      <c r="AH2489" s="6" t="s">
        <v>16950</v>
      </c>
      <c r="AI2489" s="6" t="s">
        <v>16951</v>
      </c>
      <c r="AJ2489" s="6" t="s">
        <v>16765</v>
      </c>
      <c r="AK2489" s="6" t="s">
        <v>16765</v>
      </c>
      <c r="AL2489" s="6" t="s">
        <v>16765</v>
      </c>
      <c r="AM2489" s="6" t="s">
        <v>16952</v>
      </c>
      <c r="AN2489">
        <v>0</v>
      </c>
      <c r="AO2489" s="55">
        <v>44667</v>
      </c>
      <c r="AP2489" s="6" t="s">
        <v>16953</v>
      </c>
      <c r="AQ2489">
        <v>0</v>
      </c>
      <c r="AR2489" s="6" t="s">
        <v>16954</v>
      </c>
      <c r="AS2489" s="6" t="s">
        <v>16955</v>
      </c>
      <c r="AT2489" s="6" t="s">
        <v>16947</v>
      </c>
      <c r="AU2489">
        <v>0</v>
      </c>
      <c r="AV2489">
        <v>0</v>
      </c>
      <c r="AW2489" s="6" t="s">
        <v>16956</v>
      </c>
      <c r="AX2489" s="6" t="s">
        <v>20616</v>
      </c>
      <c r="AY2489" s="6" t="s">
        <v>16765</v>
      </c>
      <c r="AZ2489" s="6" t="s">
        <v>16958</v>
      </c>
      <c r="BA2489" s="6" t="s">
        <v>16765</v>
      </c>
      <c r="BB2489" s="6" t="s">
        <v>16959</v>
      </c>
      <c r="BC2489" s="6" t="s">
        <v>16765</v>
      </c>
      <c r="BD2489" s="6" t="s">
        <v>16960</v>
      </c>
      <c r="BE2489" s="6" t="s">
        <v>16961</v>
      </c>
      <c r="BF2489" s="6" t="s">
        <v>13575</v>
      </c>
      <c r="BG2489" s="6" t="s">
        <v>13575</v>
      </c>
      <c r="BH2489" s="6" t="s">
        <v>16959</v>
      </c>
      <c r="BI2489">
        <v>0</v>
      </c>
      <c r="BJ2489" s="6" t="s">
        <v>16958</v>
      </c>
      <c r="BK2489">
        <v>0</v>
      </c>
      <c r="BL2489" s="6" t="s">
        <v>315</v>
      </c>
      <c r="BM2489" s="56">
        <f>COUNTIF($B$2:B2489,B2489)</f>
        <v>2</v>
      </c>
      <c r="BN2489" s="6" t="str">
        <f t="shared" si="38"/>
        <v>17803-2</v>
      </c>
    </row>
    <row r="2490" spans="1:66" x14ac:dyDescent="0.25">
      <c r="A2490">
        <v>1</v>
      </c>
      <c r="B2490">
        <v>17803</v>
      </c>
      <c r="C2490" s="6" t="s">
        <v>20614</v>
      </c>
      <c r="D2490">
        <v>5</v>
      </c>
      <c r="E2490">
        <v>1</v>
      </c>
      <c r="F2490">
        <v>10</v>
      </c>
      <c r="G2490">
        <v>103</v>
      </c>
      <c r="H2490" s="6" t="s">
        <v>17010</v>
      </c>
      <c r="I2490">
        <v>1</v>
      </c>
      <c r="J2490">
        <v>92278</v>
      </c>
      <c r="K2490">
        <v>7</v>
      </c>
      <c r="L2490" s="55">
        <v>44334</v>
      </c>
      <c r="M2490" s="6" t="s">
        <v>16765</v>
      </c>
      <c r="N2490" s="55">
        <v>44687</v>
      </c>
      <c r="O2490">
        <v>118788</v>
      </c>
      <c r="P2490" s="6" t="s">
        <v>16787</v>
      </c>
      <c r="Q2490" s="6" t="s">
        <v>20618</v>
      </c>
      <c r="R2490">
        <v>1</v>
      </c>
      <c r="S2490">
        <v>0</v>
      </c>
      <c r="T2490">
        <v>-1</v>
      </c>
      <c r="U2490">
        <v>2572.9499999999998</v>
      </c>
      <c r="V2490" s="6" t="s">
        <v>16945</v>
      </c>
      <c r="W2490" s="6" t="s">
        <v>16946</v>
      </c>
      <c r="X2490" s="55">
        <v>44667</v>
      </c>
      <c r="Y2490">
        <v>20000</v>
      </c>
      <c r="Z2490">
        <v>306.02999999999997</v>
      </c>
      <c r="AA2490" s="6" t="s">
        <v>17198</v>
      </c>
      <c r="AB2490" s="6" t="s">
        <v>16947</v>
      </c>
      <c r="AD2490" s="6" t="s">
        <v>16948</v>
      </c>
      <c r="AE2490">
        <v>53197</v>
      </c>
      <c r="AF2490">
        <v>48080</v>
      </c>
      <c r="AG2490" s="6" t="s">
        <v>16949</v>
      </c>
      <c r="AH2490" s="6" t="s">
        <v>16950</v>
      </c>
      <c r="AI2490" s="6" t="s">
        <v>16951</v>
      </c>
      <c r="AJ2490" s="6" t="s">
        <v>16765</v>
      </c>
      <c r="AK2490" s="6" t="s">
        <v>16765</v>
      </c>
      <c r="AL2490" s="6" t="s">
        <v>16765</v>
      </c>
      <c r="AM2490" s="6" t="s">
        <v>16952</v>
      </c>
      <c r="AN2490">
        <v>0</v>
      </c>
      <c r="AO2490" s="55">
        <v>44667</v>
      </c>
      <c r="AP2490" s="6" t="s">
        <v>16953</v>
      </c>
      <c r="AQ2490">
        <v>0</v>
      </c>
      <c r="AR2490" s="6" t="s">
        <v>16954</v>
      </c>
      <c r="AS2490" s="6" t="s">
        <v>16955</v>
      </c>
      <c r="AT2490" s="6" t="s">
        <v>16947</v>
      </c>
      <c r="AU2490">
        <v>0</v>
      </c>
      <c r="AV2490">
        <v>0</v>
      </c>
      <c r="AW2490" s="6" t="s">
        <v>16956</v>
      </c>
      <c r="AX2490" s="6" t="s">
        <v>20103</v>
      </c>
      <c r="AY2490" s="6" t="s">
        <v>16765</v>
      </c>
      <c r="AZ2490" s="6" t="s">
        <v>16958</v>
      </c>
      <c r="BA2490" s="6" t="s">
        <v>16765</v>
      </c>
      <c r="BB2490" s="6" t="s">
        <v>16959</v>
      </c>
      <c r="BC2490" s="6" t="s">
        <v>16765</v>
      </c>
      <c r="BD2490" s="6" t="s">
        <v>16960</v>
      </c>
      <c r="BE2490" s="6" t="s">
        <v>16961</v>
      </c>
      <c r="BF2490" s="6" t="s">
        <v>13575</v>
      </c>
      <c r="BG2490" s="6" t="s">
        <v>13575</v>
      </c>
      <c r="BH2490" s="6" t="s">
        <v>16959</v>
      </c>
      <c r="BI2490">
        <v>0</v>
      </c>
      <c r="BJ2490" s="6" t="s">
        <v>16958</v>
      </c>
      <c r="BK2490">
        <v>0</v>
      </c>
      <c r="BL2490" s="6" t="s">
        <v>315</v>
      </c>
      <c r="BM2490" s="56">
        <f>COUNTIF($B$2:B2490,B2490)</f>
        <v>3</v>
      </c>
      <c r="BN2490" s="6" t="str">
        <f t="shared" si="38"/>
        <v>17803-3</v>
      </c>
    </row>
    <row r="2491" spans="1:66" x14ac:dyDescent="0.25">
      <c r="A2491">
        <v>1</v>
      </c>
      <c r="B2491">
        <v>17829</v>
      </c>
      <c r="C2491" s="6" t="s">
        <v>20619</v>
      </c>
      <c r="D2491">
        <v>5</v>
      </c>
      <c r="E2491">
        <v>3</v>
      </c>
      <c r="F2491">
        <v>30</v>
      </c>
      <c r="G2491">
        <v>303</v>
      </c>
      <c r="H2491" s="6" t="s">
        <v>16943</v>
      </c>
      <c r="I2491">
        <v>1</v>
      </c>
      <c r="J2491">
        <v>240567</v>
      </c>
      <c r="K2491">
        <v>7</v>
      </c>
      <c r="L2491" s="55">
        <v>44606</v>
      </c>
      <c r="M2491" s="6" t="s">
        <v>16765</v>
      </c>
      <c r="N2491" s="55">
        <v>44971</v>
      </c>
      <c r="O2491">
        <v>118787</v>
      </c>
      <c r="P2491" s="6" t="s">
        <v>16783</v>
      </c>
      <c r="Q2491" s="6" t="s">
        <v>20620</v>
      </c>
      <c r="R2491">
        <v>1</v>
      </c>
      <c r="S2491">
        <v>0</v>
      </c>
      <c r="T2491">
        <v>-1</v>
      </c>
      <c r="U2491">
        <v>1651</v>
      </c>
      <c r="V2491" s="6" t="s">
        <v>16945</v>
      </c>
      <c r="W2491" s="6" t="s">
        <v>16946</v>
      </c>
      <c r="X2491" s="55">
        <v>44669</v>
      </c>
      <c r="Y2491">
        <v>50000</v>
      </c>
      <c r="Z2491">
        <v>1724.51</v>
      </c>
      <c r="AA2491" s="6" t="s">
        <v>17198</v>
      </c>
      <c r="AB2491" s="6" t="s">
        <v>16947</v>
      </c>
      <c r="AD2491" s="6" t="s">
        <v>16948</v>
      </c>
      <c r="AE2491">
        <v>54018</v>
      </c>
      <c r="AF2491">
        <v>48792</v>
      </c>
      <c r="AG2491" s="6" t="s">
        <v>16949</v>
      </c>
      <c r="AH2491" s="6" t="s">
        <v>16950</v>
      </c>
      <c r="AI2491" s="6" t="s">
        <v>16951</v>
      </c>
      <c r="AJ2491" s="6" t="s">
        <v>16765</v>
      </c>
      <c r="AK2491" s="6" t="s">
        <v>16765</v>
      </c>
      <c r="AL2491" s="6" t="s">
        <v>16765</v>
      </c>
      <c r="AM2491" s="6" t="s">
        <v>16952</v>
      </c>
      <c r="AN2491">
        <v>0</v>
      </c>
      <c r="AO2491" s="55">
        <v>44669</v>
      </c>
      <c r="AP2491" s="6" t="s">
        <v>16953</v>
      </c>
      <c r="AQ2491">
        <v>0</v>
      </c>
      <c r="AR2491" s="6" t="s">
        <v>16954</v>
      </c>
      <c r="AS2491" s="6" t="s">
        <v>16955</v>
      </c>
      <c r="AT2491" s="6" t="s">
        <v>16947</v>
      </c>
      <c r="AU2491">
        <v>0</v>
      </c>
      <c r="AV2491">
        <v>0</v>
      </c>
      <c r="AW2491" s="6" t="s">
        <v>16956</v>
      </c>
      <c r="AX2491" s="6" t="s">
        <v>16765</v>
      </c>
      <c r="AY2491" s="6" t="s">
        <v>16765</v>
      </c>
      <c r="AZ2491" s="6" t="s">
        <v>16958</v>
      </c>
      <c r="BA2491" s="6" t="s">
        <v>16765</v>
      </c>
      <c r="BB2491" s="6" t="s">
        <v>16959</v>
      </c>
      <c r="BC2491" s="6" t="s">
        <v>16765</v>
      </c>
      <c r="BD2491" s="6" t="s">
        <v>16960</v>
      </c>
      <c r="BE2491" s="6" t="s">
        <v>16961</v>
      </c>
      <c r="BF2491" s="6" t="s">
        <v>13575</v>
      </c>
      <c r="BG2491" s="6" t="s">
        <v>13575</v>
      </c>
      <c r="BH2491" s="6" t="s">
        <v>16959</v>
      </c>
      <c r="BI2491">
        <v>0</v>
      </c>
      <c r="BJ2491" s="6" t="s">
        <v>16958</v>
      </c>
      <c r="BK2491">
        <v>0</v>
      </c>
      <c r="BL2491" s="6" t="s">
        <v>315</v>
      </c>
      <c r="BM2491" s="56">
        <f>COUNTIF($B$2:B2491,B2491)</f>
        <v>1</v>
      </c>
      <c r="BN2491" s="6" t="str">
        <f t="shared" si="38"/>
        <v>17829-1</v>
      </c>
    </row>
    <row r="2492" spans="1:66" x14ac:dyDescent="0.25">
      <c r="A2492">
        <v>1</v>
      </c>
      <c r="B2492">
        <v>17831</v>
      </c>
      <c r="C2492" s="6" t="s">
        <v>20621</v>
      </c>
      <c r="D2492">
        <v>5</v>
      </c>
      <c r="E2492">
        <v>1</v>
      </c>
      <c r="F2492">
        <v>10</v>
      </c>
      <c r="G2492">
        <v>103</v>
      </c>
      <c r="H2492" s="6" t="s">
        <v>17007</v>
      </c>
      <c r="I2492">
        <v>1</v>
      </c>
      <c r="J2492">
        <v>155802</v>
      </c>
      <c r="K2492">
        <v>7</v>
      </c>
      <c r="L2492" s="55">
        <v>44454</v>
      </c>
      <c r="M2492" s="6" t="s">
        <v>16765</v>
      </c>
      <c r="N2492" s="55">
        <v>44818</v>
      </c>
      <c r="O2492">
        <v>248065</v>
      </c>
      <c r="P2492" s="6" t="s">
        <v>16778</v>
      </c>
      <c r="Q2492" s="6" t="s">
        <v>20622</v>
      </c>
      <c r="R2492">
        <v>1</v>
      </c>
      <c r="S2492">
        <v>0</v>
      </c>
      <c r="T2492">
        <v>-1</v>
      </c>
      <c r="U2492">
        <v>1649.52</v>
      </c>
      <c r="V2492" s="6" t="s">
        <v>16945</v>
      </c>
      <c r="W2492" s="6" t="s">
        <v>16946</v>
      </c>
      <c r="X2492" s="55">
        <v>44665</v>
      </c>
      <c r="Y2492">
        <v>10000</v>
      </c>
      <c r="Z2492">
        <v>1144.01</v>
      </c>
      <c r="AA2492" s="6" t="s">
        <v>16885</v>
      </c>
      <c r="AB2492" s="6" t="s">
        <v>16947</v>
      </c>
      <c r="AD2492" s="6" t="s">
        <v>16948</v>
      </c>
      <c r="AE2492">
        <v>53515</v>
      </c>
      <c r="AF2492">
        <v>48348</v>
      </c>
      <c r="AG2492" s="6" t="s">
        <v>16949</v>
      </c>
      <c r="AH2492" s="6" t="s">
        <v>16950</v>
      </c>
      <c r="AI2492" s="6" t="s">
        <v>16951</v>
      </c>
      <c r="AJ2492" s="6" t="s">
        <v>16765</v>
      </c>
      <c r="AK2492" s="6" t="s">
        <v>16765</v>
      </c>
      <c r="AL2492" s="6" t="s">
        <v>16765</v>
      </c>
      <c r="AM2492" s="6" t="s">
        <v>16952</v>
      </c>
      <c r="AN2492">
        <v>0</v>
      </c>
      <c r="AO2492" s="55">
        <v>44665</v>
      </c>
      <c r="AP2492" s="6" t="s">
        <v>16953</v>
      </c>
      <c r="AQ2492">
        <v>0</v>
      </c>
      <c r="AR2492" s="6" t="s">
        <v>16997</v>
      </c>
      <c r="AS2492" s="6" t="s">
        <v>16955</v>
      </c>
      <c r="AT2492" s="6" t="s">
        <v>16947</v>
      </c>
      <c r="AU2492">
        <v>0</v>
      </c>
      <c r="AV2492">
        <v>0</v>
      </c>
      <c r="AW2492" s="6" t="s">
        <v>16956</v>
      </c>
      <c r="AX2492" s="6" t="s">
        <v>16765</v>
      </c>
      <c r="AY2492" s="6" t="s">
        <v>16765</v>
      </c>
      <c r="AZ2492" s="6" t="s">
        <v>16958</v>
      </c>
      <c r="BA2492" s="6" t="s">
        <v>16765</v>
      </c>
      <c r="BB2492" s="6" t="s">
        <v>16959</v>
      </c>
      <c r="BC2492" s="6" t="s">
        <v>16765</v>
      </c>
      <c r="BD2492" s="6" t="s">
        <v>16960</v>
      </c>
      <c r="BE2492" s="6" t="s">
        <v>16961</v>
      </c>
      <c r="BF2492" s="6" t="s">
        <v>13575</v>
      </c>
      <c r="BG2492" s="6" t="s">
        <v>13575</v>
      </c>
      <c r="BH2492" s="6" t="s">
        <v>16959</v>
      </c>
      <c r="BI2492">
        <v>0</v>
      </c>
      <c r="BJ2492" s="6" t="s">
        <v>16958</v>
      </c>
      <c r="BK2492">
        <v>0</v>
      </c>
      <c r="BL2492" s="6" t="s">
        <v>315</v>
      </c>
      <c r="BM2492" s="56">
        <f>COUNTIF($B$2:B2492,B2492)</f>
        <v>1</v>
      </c>
      <c r="BN2492" s="6" t="str">
        <f t="shared" si="38"/>
        <v>17831-1</v>
      </c>
    </row>
    <row r="2493" spans="1:66" x14ac:dyDescent="0.25">
      <c r="A2493">
        <v>1</v>
      </c>
      <c r="B2493">
        <v>17841</v>
      </c>
      <c r="C2493" s="6" t="s">
        <v>20623</v>
      </c>
      <c r="D2493">
        <v>5</v>
      </c>
      <c r="E2493">
        <v>2</v>
      </c>
      <c r="F2493">
        <v>20</v>
      </c>
      <c r="G2493">
        <v>204</v>
      </c>
      <c r="H2493" s="6" t="s">
        <v>17007</v>
      </c>
      <c r="I2493">
        <v>1</v>
      </c>
      <c r="J2493">
        <v>120743</v>
      </c>
      <c r="K2493">
        <v>7</v>
      </c>
      <c r="L2493" s="55">
        <v>44389</v>
      </c>
      <c r="M2493" s="6" t="s">
        <v>16765</v>
      </c>
      <c r="N2493" s="55">
        <v>44754</v>
      </c>
      <c r="O2493">
        <v>118747</v>
      </c>
      <c r="P2493" s="6" t="s">
        <v>16770</v>
      </c>
      <c r="Q2493" s="6" t="s">
        <v>20624</v>
      </c>
      <c r="R2493">
        <v>1</v>
      </c>
      <c r="S2493">
        <v>0</v>
      </c>
      <c r="T2493">
        <v>-1</v>
      </c>
      <c r="U2493">
        <v>1217</v>
      </c>
      <c r="V2493" s="6" t="s">
        <v>16945</v>
      </c>
      <c r="W2493" s="6" t="s">
        <v>16995</v>
      </c>
      <c r="X2493" s="55">
        <v>44618</v>
      </c>
      <c r="Y2493">
        <v>0</v>
      </c>
      <c r="Z2493">
        <v>537.99</v>
      </c>
      <c r="AA2493" s="6" t="s">
        <v>20625</v>
      </c>
      <c r="AB2493" s="6" t="s">
        <v>16947</v>
      </c>
      <c r="AD2493" s="6" t="s">
        <v>16948</v>
      </c>
      <c r="AE2493">
        <v>53312</v>
      </c>
      <c r="AF2493">
        <v>48175</v>
      </c>
      <c r="AG2493" s="6" t="s">
        <v>16949</v>
      </c>
      <c r="AH2493" s="6" t="s">
        <v>16950</v>
      </c>
      <c r="AI2493" s="6" t="s">
        <v>16951</v>
      </c>
      <c r="AJ2493" s="6" t="s">
        <v>16765</v>
      </c>
      <c r="AK2493" s="6" t="s">
        <v>16765</v>
      </c>
      <c r="AL2493" s="6" t="s">
        <v>16765</v>
      </c>
      <c r="AM2493" s="6" t="s">
        <v>16952</v>
      </c>
      <c r="AN2493">
        <v>0</v>
      </c>
      <c r="AO2493" s="55">
        <v>44618</v>
      </c>
      <c r="AP2493" s="6" t="s">
        <v>16953</v>
      </c>
      <c r="AQ2493">
        <v>0</v>
      </c>
      <c r="AR2493" s="6" t="s">
        <v>16954</v>
      </c>
      <c r="AS2493" s="6" t="s">
        <v>16955</v>
      </c>
      <c r="AT2493" s="6" t="s">
        <v>16947</v>
      </c>
      <c r="AU2493">
        <v>0</v>
      </c>
      <c r="AV2493">
        <v>0</v>
      </c>
      <c r="AW2493" s="6" t="s">
        <v>16956</v>
      </c>
      <c r="AX2493" s="6" t="s">
        <v>19623</v>
      </c>
      <c r="AY2493" s="6" t="s">
        <v>16765</v>
      </c>
      <c r="AZ2493" s="6" t="s">
        <v>16958</v>
      </c>
      <c r="BA2493" s="6" t="s">
        <v>16765</v>
      </c>
      <c r="BB2493" s="6" t="s">
        <v>16959</v>
      </c>
      <c r="BC2493" s="6" t="s">
        <v>16765</v>
      </c>
      <c r="BD2493" s="6" t="s">
        <v>16960</v>
      </c>
      <c r="BE2493" s="6" t="s">
        <v>16961</v>
      </c>
      <c r="BF2493" s="6" t="s">
        <v>13575</v>
      </c>
      <c r="BG2493" s="6" t="s">
        <v>13575</v>
      </c>
      <c r="BH2493" s="6" t="s">
        <v>16959</v>
      </c>
      <c r="BI2493">
        <v>0</v>
      </c>
      <c r="BJ2493" s="6" t="s">
        <v>16958</v>
      </c>
      <c r="BK2493">
        <v>0</v>
      </c>
      <c r="BL2493" s="6" t="s">
        <v>315</v>
      </c>
      <c r="BM2493" s="56">
        <f>COUNTIF($B$2:B2493,B2493)</f>
        <v>1</v>
      </c>
      <c r="BN2493" s="6" t="str">
        <f t="shared" si="38"/>
        <v>17841-1</v>
      </c>
    </row>
    <row r="2494" spans="1:66" x14ac:dyDescent="0.25">
      <c r="A2494">
        <v>1</v>
      </c>
      <c r="B2494">
        <v>17841</v>
      </c>
      <c r="C2494" s="6" t="s">
        <v>20623</v>
      </c>
      <c r="D2494">
        <v>5</v>
      </c>
      <c r="E2494">
        <v>2</v>
      </c>
      <c r="F2494">
        <v>20</v>
      </c>
      <c r="G2494">
        <v>204</v>
      </c>
      <c r="H2494" s="6" t="s">
        <v>17007</v>
      </c>
      <c r="I2494">
        <v>1</v>
      </c>
      <c r="J2494">
        <v>120744</v>
      </c>
      <c r="K2494">
        <v>7</v>
      </c>
      <c r="L2494" s="55">
        <v>44389</v>
      </c>
      <c r="M2494" s="6" t="s">
        <v>16765</v>
      </c>
      <c r="N2494" s="55">
        <v>44754</v>
      </c>
      <c r="O2494">
        <v>118747</v>
      </c>
      <c r="P2494" s="6" t="s">
        <v>16770</v>
      </c>
      <c r="Q2494" s="6" t="s">
        <v>20626</v>
      </c>
      <c r="R2494">
        <v>1</v>
      </c>
      <c r="S2494">
        <v>0</v>
      </c>
      <c r="T2494">
        <v>-1</v>
      </c>
      <c r="U2494">
        <v>1217</v>
      </c>
      <c r="V2494" s="6" t="s">
        <v>16945</v>
      </c>
      <c r="W2494" s="6" t="s">
        <v>16995</v>
      </c>
      <c r="X2494" s="55">
        <v>44618</v>
      </c>
      <c r="Y2494">
        <v>0</v>
      </c>
      <c r="Z2494">
        <v>537.99</v>
      </c>
      <c r="AA2494" s="6" t="s">
        <v>20625</v>
      </c>
      <c r="AB2494" s="6" t="s">
        <v>16947</v>
      </c>
      <c r="AD2494" s="6" t="s">
        <v>16948</v>
      </c>
      <c r="AE2494">
        <v>53313</v>
      </c>
      <c r="AF2494">
        <v>48176</v>
      </c>
      <c r="AG2494" s="6" t="s">
        <v>16949</v>
      </c>
      <c r="AH2494" s="6" t="s">
        <v>16950</v>
      </c>
      <c r="AI2494" s="6" t="s">
        <v>16951</v>
      </c>
      <c r="AJ2494" s="6" t="s">
        <v>16765</v>
      </c>
      <c r="AK2494" s="6" t="s">
        <v>16765</v>
      </c>
      <c r="AL2494" s="6" t="s">
        <v>16765</v>
      </c>
      <c r="AM2494" s="6" t="s">
        <v>16952</v>
      </c>
      <c r="AN2494">
        <v>0</v>
      </c>
      <c r="AO2494" s="55">
        <v>44618</v>
      </c>
      <c r="AP2494" s="6" t="s">
        <v>16953</v>
      </c>
      <c r="AQ2494">
        <v>0</v>
      </c>
      <c r="AR2494" s="6" t="s">
        <v>16954</v>
      </c>
      <c r="AS2494" s="6" t="s">
        <v>16955</v>
      </c>
      <c r="AT2494" s="6" t="s">
        <v>16947</v>
      </c>
      <c r="AU2494">
        <v>0</v>
      </c>
      <c r="AV2494">
        <v>0</v>
      </c>
      <c r="AW2494" s="6" t="s">
        <v>16956</v>
      </c>
      <c r="AX2494" s="6" t="s">
        <v>19623</v>
      </c>
      <c r="AY2494" s="6" t="s">
        <v>16765</v>
      </c>
      <c r="AZ2494" s="6" t="s">
        <v>16958</v>
      </c>
      <c r="BA2494" s="6" t="s">
        <v>16765</v>
      </c>
      <c r="BB2494" s="6" t="s">
        <v>16959</v>
      </c>
      <c r="BC2494" s="6" t="s">
        <v>16765</v>
      </c>
      <c r="BD2494" s="6" t="s">
        <v>16960</v>
      </c>
      <c r="BE2494" s="6" t="s">
        <v>16961</v>
      </c>
      <c r="BF2494" s="6" t="s">
        <v>13575</v>
      </c>
      <c r="BG2494" s="6" t="s">
        <v>13575</v>
      </c>
      <c r="BH2494" s="6" t="s">
        <v>16959</v>
      </c>
      <c r="BI2494">
        <v>0</v>
      </c>
      <c r="BJ2494" s="6" t="s">
        <v>16958</v>
      </c>
      <c r="BK2494">
        <v>0</v>
      </c>
      <c r="BL2494" s="6" t="s">
        <v>315</v>
      </c>
      <c r="BM2494" s="56">
        <f>COUNTIF($B$2:B2494,B2494)</f>
        <v>2</v>
      </c>
      <c r="BN2494" s="6" t="str">
        <f t="shared" si="38"/>
        <v>17841-2</v>
      </c>
    </row>
    <row r="2495" spans="1:66" x14ac:dyDescent="0.25">
      <c r="A2495">
        <v>1</v>
      </c>
      <c r="B2495">
        <v>17852</v>
      </c>
      <c r="C2495" s="6" t="s">
        <v>20627</v>
      </c>
      <c r="D2495">
        <v>5</v>
      </c>
      <c r="E2495">
        <v>3</v>
      </c>
      <c r="F2495">
        <v>30</v>
      </c>
      <c r="G2495">
        <v>303</v>
      </c>
      <c r="H2495" s="6" t="s">
        <v>17010</v>
      </c>
      <c r="I2495">
        <v>1</v>
      </c>
      <c r="J2495">
        <v>108642</v>
      </c>
      <c r="K2495">
        <v>7</v>
      </c>
      <c r="L2495" s="55">
        <v>44364</v>
      </c>
      <c r="M2495" s="6" t="s">
        <v>16765</v>
      </c>
      <c r="N2495" s="55">
        <v>44729</v>
      </c>
      <c r="O2495">
        <v>118747</v>
      </c>
      <c r="P2495" s="6" t="s">
        <v>16770</v>
      </c>
      <c r="Q2495" s="6" t="s">
        <v>20628</v>
      </c>
      <c r="R2495">
        <v>1</v>
      </c>
      <c r="S2495">
        <v>0</v>
      </c>
      <c r="T2495">
        <v>-1</v>
      </c>
      <c r="U2495">
        <v>1217</v>
      </c>
      <c r="V2495" s="6" t="s">
        <v>16945</v>
      </c>
      <c r="W2495" s="6" t="s">
        <v>16946</v>
      </c>
      <c r="X2495" s="55">
        <v>44667</v>
      </c>
      <c r="Y2495">
        <v>90000</v>
      </c>
      <c r="Z2495">
        <v>960.5</v>
      </c>
      <c r="AA2495" s="6" t="s">
        <v>17198</v>
      </c>
      <c r="AB2495" s="6" t="s">
        <v>16947</v>
      </c>
      <c r="AD2495" s="6" t="s">
        <v>16948</v>
      </c>
      <c r="AE2495">
        <v>53247</v>
      </c>
      <c r="AF2495">
        <v>48115</v>
      </c>
      <c r="AG2495" s="6" t="s">
        <v>16949</v>
      </c>
      <c r="AH2495" s="6" t="s">
        <v>16950</v>
      </c>
      <c r="AI2495" s="6" t="s">
        <v>16951</v>
      </c>
      <c r="AJ2495" s="6" t="s">
        <v>16765</v>
      </c>
      <c r="AK2495" s="6" t="s">
        <v>16765</v>
      </c>
      <c r="AL2495" s="6" t="s">
        <v>16765</v>
      </c>
      <c r="AM2495" s="6" t="s">
        <v>16952</v>
      </c>
      <c r="AN2495">
        <v>0</v>
      </c>
      <c r="AO2495" s="55">
        <v>44667</v>
      </c>
      <c r="AP2495" s="6" t="s">
        <v>16953</v>
      </c>
      <c r="AQ2495">
        <v>0</v>
      </c>
      <c r="AR2495" s="6" t="s">
        <v>16954</v>
      </c>
      <c r="AS2495" s="6" t="s">
        <v>16955</v>
      </c>
      <c r="AT2495" s="6" t="s">
        <v>16947</v>
      </c>
      <c r="AU2495">
        <v>0</v>
      </c>
      <c r="AV2495">
        <v>0</v>
      </c>
      <c r="AW2495" s="6" t="s">
        <v>16956</v>
      </c>
      <c r="AX2495" s="6" t="s">
        <v>17273</v>
      </c>
      <c r="AY2495" s="6" t="s">
        <v>16765</v>
      </c>
      <c r="AZ2495" s="6" t="s">
        <v>16958</v>
      </c>
      <c r="BA2495" s="6" t="s">
        <v>16765</v>
      </c>
      <c r="BB2495" s="6" t="s">
        <v>16959</v>
      </c>
      <c r="BC2495" s="6" t="s">
        <v>16765</v>
      </c>
      <c r="BD2495" s="6" t="s">
        <v>16960</v>
      </c>
      <c r="BE2495" s="6" t="s">
        <v>16961</v>
      </c>
      <c r="BF2495" s="6" t="s">
        <v>13575</v>
      </c>
      <c r="BG2495" s="6" t="s">
        <v>13575</v>
      </c>
      <c r="BH2495" s="6" t="s">
        <v>16959</v>
      </c>
      <c r="BI2495">
        <v>0</v>
      </c>
      <c r="BJ2495" s="6" t="s">
        <v>16958</v>
      </c>
      <c r="BK2495">
        <v>0</v>
      </c>
      <c r="BL2495" s="6" t="s">
        <v>315</v>
      </c>
      <c r="BM2495" s="56">
        <f>COUNTIF($B$2:B2495,B2495)</f>
        <v>1</v>
      </c>
      <c r="BN2495" s="6" t="str">
        <f t="shared" si="38"/>
        <v>17852-1</v>
      </c>
    </row>
    <row r="2496" spans="1:66" x14ac:dyDescent="0.25">
      <c r="A2496">
        <v>1</v>
      </c>
      <c r="B2496">
        <v>17852</v>
      </c>
      <c r="C2496" s="6" t="s">
        <v>20627</v>
      </c>
      <c r="D2496">
        <v>5</v>
      </c>
      <c r="E2496">
        <v>3</v>
      </c>
      <c r="F2496">
        <v>30</v>
      </c>
      <c r="G2496">
        <v>303</v>
      </c>
      <c r="H2496" s="6" t="s">
        <v>17010</v>
      </c>
      <c r="I2496">
        <v>1</v>
      </c>
      <c r="J2496">
        <v>108643</v>
      </c>
      <c r="K2496">
        <v>7</v>
      </c>
      <c r="L2496" s="55">
        <v>44364</v>
      </c>
      <c r="M2496" s="6" t="s">
        <v>16765</v>
      </c>
      <c r="N2496" s="55">
        <v>44729</v>
      </c>
      <c r="O2496">
        <v>118784</v>
      </c>
      <c r="P2496" s="6" t="s">
        <v>16764</v>
      </c>
      <c r="Q2496" s="6" t="s">
        <v>20629</v>
      </c>
      <c r="R2496">
        <v>1</v>
      </c>
      <c r="S2496">
        <v>0</v>
      </c>
      <c r="T2496">
        <v>-1</v>
      </c>
      <c r="U2496">
        <v>1651</v>
      </c>
      <c r="V2496" s="6" t="s">
        <v>16945</v>
      </c>
      <c r="W2496" s="6" t="s">
        <v>16946</v>
      </c>
      <c r="X2496" s="55">
        <v>44667</v>
      </c>
      <c r="Y2496">
        <v>90000</v>
      </c>
      <c r="Z2496">
        <v>960.5</v>
      </c>
      <c r="AA2496" s="6" t="s">
        <v>17198</v>
      </c>
      <c r="AB2496" s="6" t="s">
        <v>16947</v>
      </c>
      <c r="AD2496" s="6" t="s">
        <v>16948</v>
      </c>
      <c r="AE2496">
        <v>53248</v>
      </c>
      <c r="AF2496">
        <v>48116</v>
      </c>
      <c r="AG2496" s="6" t="s">
        <v>16949</v>
      </c>
      <c r="AH2496" s="6" t="s">
        <v>16950</v>
      </c>
      <c r="AI2496" s="6" t="s">
        <v>16951</v>
      </c>
      <c r="AJ2496" s="6" t="s">
        <v>16765</v>
      </c>
      <c r="AK2496" s="6" t="s">
        <v>16765</v>
      </c>
      <c r="AL2496" s="6" t="s">
        <v>16765</v>
      </c>
      <c r="AM2496" s="6" t="s">
        <v>16952</v>
      </c>
      <c r="AN2496">
        <v>0</v>
      </c>
      <c r="AO2496" s="55">
        <v>44667</v>
      </c>
      <c r="AP2496" s="6" t="s">
        <v>16953</v>
      </c>
      <c r="AQ2496">
        <v>0</v>
      </c>
      <c r="AR2496" s="6" t="s">
        <v>16954</v>
      </c>
      <c r="AS2496" s="6" t="s">
        <v>16955</v>
      </c>
      <c r="AT2496" s="6" t="s">
        <v>16947</v>
      </c>
      <c r="AU2496">
        <v>0</v>
      </c>
      <c r="AV2496">
        <v>0</v>
      </c>
      <c r="AW2496" s="6" t="s">
        <v>16956</v>
      </c>
      <c r="AX2496" s="6" t="s">
        <v>17273</v>
      </c>
      <c r="AY2496" s="6" t="s">
        <v>16765</v>
      </c>
      <c r="AZ2496" s="6" t="s">
        <v>16958</v>
      </c>
      <c r="BA2496" s="6" t="s">
        <v>16765</v>
      </c>
      <c r="BB2496" s="6" t="s">
        <v>16959</v>
      </c>
      <c r="BC2496" s="6" t="s">
        <v>16765</v>
      </c>
      <c r="BD2496" s="6" t="s">
        <v>16960</v>
      </c>
      <c r="BE2496" s="6" t="s">
        <v>16961</v>
      </c>
      <c r="BF2496" s="6" t="s">
        <v>13575</v>
      </c>
      <c r="BG2496" s="6" t="s">
        <v>13575</v>
      </c>
      <c r="BH2496" s="6" t="s">
        <v>16959</v>
      </c>
      <c r="BI2496">
        <v>0</v>
      </c>
      <c r="BJ2496" s="6" t="s">
        <v>16958</v>
      </c>
      <c r="BK2496">
        <v>0</v>
      </c>
      <c r="BL2496" s="6" t="s">
        <v>315</v>
      </c>
      <c r="BM2496" s="56">
        <f>COUNTIF($B$2:B2496,B2496)</f>
        <v>2</v>
      </c>
      <c r="BN2496" s="6" t="str">
        <f t="shared" si="38"/>
        <v>17852-2</v>
      </c>
    </row>
    <row r="2497" spans="1:66" x14ac:dyDescent="0.25">
      <c r="A2497">
        <v>1</v>
      </c>
      <c r="B2497">
        <v>17852</v>
      </c>
      <c r="C2497" s="6" t="s">
        <v>20627</v>
      </c>
      <c r="D2497">
        <v>5</v>
      </c>
      <c r="E2497">
        <v>3</v>
      </c>
      <c r="F2497">
        <v>30</v>
      </c>
      <c r="G2497">
        <v>303</v>
      </c>
      <c r="H2497" s="6" t="s">
        <v>17010</v>
      </c>
      <c r="I2497">
        <v>1</v>
      </c>
      <c r="J2497">
        <v>108644</v>
      </c>
      <c r="K2497">
        <v>7</v>
      </c>
      <c r="L2497" s="55">
        <v>44364</v>
      </c>
      <c r="M2497" s="6" t="s">
        <v>16765</v>
      </c>
      <c r="N2497" s="55">
        <v>44729</v>
      </c>
      <c r="O2497">
        <v>118784</v>
      </c>
      <c r="P2497" s="6" t="s">
        <v>16764</v>
      </c>
      <c r="Q2497" s="6" t="s">
        <v>20630</v>
      </c>
      <c r="R2497">
        <v>1</v>
      </c>
      <c r="S2497">
        <v>0</v>
      </c>
      <c r="T2497">
        <v>-1</v>
      </c>
      <c r="U2497">
        <v>1651</v>
      </c>
      <c r="V2497" s="6" t="s">
        <v>16945</v>
      </c>
      <c r="W2497" s="6" t="s">
        <v>16946</v>
      </c>
      <c r="X2497" s="55">
        <v>44667</v>
      </c>
      <c r="Y2497">
        <v>90000</v>
      </c>
      <c r="Z2497">
        <v>960.5</v>
      </c>
      <c r="AA2497" s="6" t="s">
        <v>17198</v>
      </c>
      <c r="AB2497" s="6" t="s">
        <v>16947</v>
      </c>
      <c r="AD2497" s="6" t="s">
        <v>16948</v>
      </c>
      <c r="AE2497">
        <v>53249</v>
      </c>
      <c r="AF2497">
        <v>48117</v>
      </c>
      <c r="AG2497" s="6" t="s">
        <v>16949</v>
      </c>
      <c r="AH2497" s="6" t="s">
        <v>16950</v>
      </c>
      <c r="AI2497" s="6" t="s">
        <v>16951</v>
      </c>
      <c r="AJ2497" s="6" t="s">
        <v>16765</v>
      </c>
      <c r="AK2497" s="6" t="s">
        <v>16765</v>
      </c>
      <c r="AL2497" s="6" t="s">
        <v>16765</v>
      </c>
      <c r="AM2497" s="6" t="s">
        <v>16952</v>
      </c>
      <c r="AN2497">
        <v>0</v>
      </c>
      <c r="AO2497" s="55">
        <v>44667</v>
      </c>
      <c r="AP2497" s="6" t="s">
        <v>16953</v>
      </c>
      <c r="AQ2497">
        <v>0</v>
      </c>
      <c r="AR2497" s="6" t="s">
        <v>16954</v>
      </c>
      <c r="AS2497" s="6" t="s">
        <v>16955</v>
      </c>
      <c r="AT2497" s="6" t="s">
        <v>16947</v>
      </c>
      <c r="AU2497">
        <v>0</v>
      </c>
      <c r="AV2497">
        <v>0</v>
      </c>
      <c r="AW2497" s="6" t="s">
        <v>16956</v>
      </c>
      <c r="AX2497" s="6" t="s">
        <v>17273</v>
      </c>
      <c r="AY2497" s="6" t="s">
        <v>16765</v>
      </c>
      <c r="AZ2497" s="6" t="s">
        <v>16958</v>
      </c>
      <c r="BA2497" s="6" t="s">
        <v>16765</v>
      </c>
      <c r="BB2497" s="6" t="s">
        <v>16959</v>
      </c>
      <c r="BC2497" s="6" t="s">
        <v>16765</v>
      </c>
      <c r="BD2497" s="6" t="s">
        <v>16960</v>
      </c>
      <c r="BE2497" s="6" t="s">
        <v>16961</v>
      </c>
      <c r="BF2497" s="6" t="s">
        <v>13575</v>
      </c>
      <c r="BG2497" s="6" t="s">
        <v>13575</v>
      </c>
      <c r="BH2497" s="6" t="s">
        <v>16959</v>
      </c>
      <c r="BI2497">
        <v>0</v>
      </c>
      <c r="BJ2497" s="6" t="s">
        <v>16958</v>
      </c>
      <c r="BK2497">
        <v>0</v>
      </c>
      <c r="BL2497" s="6" t="s">
        <v>315</v>
      </c>
      <c r="BM2497" s="56">
        <f>COUNTIF($B$2:B2497,B2497)</f>
        <v>3</v>
      </c>
      <c r="BN2497" s="6" t="str">
        <f t="shared" si="38"/>
        <v>17852-3</v>
      </c>
    </row>
    <row r="2498" spans="1:66" x14ac:dyDescent="0.25">
      <c r="A2498">
        <v>1</v>
      </c>
      <c r="B2498">
        <v>17862</v>
      </c>
      <c r="C2498" s="6" t="s">
        <v>20631</v>
      </c>
      <c r="D2498">
        <v>5</v>
      </c>
      <c r="E2498">
        <v>2</v>
      </c>
      <c r="F2498">
        <v>20</v>
      </c>
      <c r="G2498">
        <v>207</v>
      </c>
      <c r="H2498" s="6" t="s">
        <v>16943</v>
      </c>
      <c r="I2498">
        <v>1</v>
      </c>
      <c r="J2498">
        <v>139180</v>
      </c>
      <c r="K2498">
        <v>7</v>
      </c>
      <c r="L2498" s="55">
        <v>44424</v>
      </c>
      <c r="M2498" s="6" t="s">
        <v>16765</v>
      </c>
      <c r="N2498" s="55">
        <v>44789</v>
      </c>
      <c r="O2498">
        <v>126676</v>
      </c>
      <c r="P2498" s="6" t="s">
        <v>16804</v>
      </c>
      <c r="Q2498" s="6" t="s">
        <v>20632</v>
      </c>
      <c r="R2498">
        <v>1</v>
      </c>
      <c r="S2498">
        <v>0</v>
      </c>
      <c r="T2498">
        <v>-1</v>
      </c>
      <c r="U2498">
        <v>3224.48</v>
      </c>
      <c r="V2498" s="6" t="s">
        <v>16945</v>
      </c>
      <c r="W2498" s="6" t="s">
        <v>17077</v>
      </c>
      <c r="X2498" s="55">
        <v>44645</v>
      </c>
      <c r="Y2498">
        <v>20000</v>
      </c>
      <c r="Z2498">
        <v>0</v>
      </c>
      <c r="AA2498" s="6" t="s">
        <v>16765</v>
      </c>
      <c r="AB2498" s="6" t="s">
        <v>16947</v>
      </c>
      <c r="AD2498" s="6" t="s">
        <v>16948</v>
      </c>
      <c r="AE2498">
        <v>53399</v>
      </c>
      <c r="AF2498">
        <v>48248</v>
      </c>
      <c r="AG2498" s="6" t="s">
        <v>16949</v>
      </c>
      <c r="AH2498" s="6" t="s">
        <v>16950</v>
      </c>
      <c r="AI2498" s="6" t="s">
        <v>16951</v>
      </c>
      <c r="AJ2498" s="6" t="s">
        <v>16765</v>
      </c>
      <c r="AK2498" s="6" t="s">
        <v>16765</v>
      </c>
      <c r="AL2498" s="6" t="s">
        <v>16765</v>
      </c>
      <c r="AM2498" s="6" t="s">
        <v>16952</v>
      </c>
      <c r="AN2498">
        <v>0</v>
      </c>
      <c r="AO2498" s="55">
        <v>44645</v>
      </c>
      <c r="AP2498" s="6" t="s">
        <v>16953</v>
      </c>
      <c r="AQ2498">
        <v>0</v>
      </c>
      <c r="AR2498" s="6" t="s">
        <v>16954</v>
      </c>
      <c r="AS2498" s="6" t="s">
        <v>16955</v>
      </c>
      <c r="AT2498" s="6" t="s">
        <v>16947</v>
      </c>
      <c r="AU2498">
        <v>0</v>
      </c>
      <c r="AV2498">
        <v>0</v>
      </c>
      <c r="AW2498" s="6" t="s">
        <v>16956</v>
      </c>
      <c r="AX2498" s="6" t="s">
        <v>18204</v>
      </c>
      <c r="AY2498" s="6" t="s">
        <v>16765</v>
      </c>
      <c r="AZ2498" s="6" t="s">
        <v>16958</v>
      </c>
      <c r="BA2498" s="6" t="s">
        <v>16765</v>
      </c>
      <c r="BB2498" s="6" t="s">
        <v>16959</v>
      </c>
      <c r="BC2498" s="6" t="s">
        <v>16765</v>
      </c>
      <c r="BD2498" s="6" t="s">
        <v>16960</v>
      </c>
      <c r="BE2498" s="6" t="s">
        <v>16961</v>
      </c>
      <c r="BF2498" s="6" t="s">
        <v>13575</v>
      </c>
      <c r="BG2498" s="6" t="s">
        <v>13575</v>
      </c>
      <c r="BH2498" s="6" t="s">
        <v>16959</v>
      </c>
      <c r="BI2498">
        <v>0</v>
      </c>
      <c r="BJ2498" s="6" t="s">
        <v>16958</v>
      </c>
      <c r="BK2498">
        <v>0</v>
      </c>
      <c r="BL2498" s="6" t="s">
        <v>315</v>
      </c>
      <c r="BM2498" s="56">
        <f>COUNTIF($B$2:B2498,B2498)</f>
        <v>1</v>
      </c>
      <c r="BN2498" s="6" t="str">
        <f t="shared" ref="BN2498:BN2561" si="39">CONCATENATE(B2498,"-",BM2498)</f>
        <v>17862-1</v>
      </c>
    </row>
    <row r="2499" spans="1:66" x14ac:dyDescent="0.25">
      <c r="A2499">
        <v>1</v>
      </c>
      <c r="B2499">
        <v>17870</v>
      </c>
      <c r="C2499" s="6" t="s">
        <v>20633</v>
      </c>
      <c r="D2499">
        <v>5</v>
      </c>
      <c r="E2499">
        <v>3</v>
      </c>
      <c r="F2499">
        <v>30</v>
      </c>
      <c r="G2499">
        <v>304</v>
      </c>
      <c r="H2499" s="6" t="s">
        <v>16943</v>
      </c>
      <c r="I2499">
        <v>1</v>
      </c>
      <c r="J2499">
        <v>132613</v>
      </c>
      <c r="K2499">
        <v>7</v>
      </c>
      <c r="L2499" s="55">
        <v>44411</v>
      </c>
      <c r="M2499" s="6" t="s">
        <v>16765</v>
      </c>
      <c r="N2499" s="55">
        <v>44776</v>
      </c>
      <c r="O2499">
        <v>118784</v>
      </c>
      <c r="P2499" s="6" t="s">
        <v>16764</v>
      </c>
      <c r="Q2499" s="6" t="s">
        <v>20634</v>
      </c>
      <c r="R2499">
        <v>1</v>
      </c>
      <c r="S2499">
        <v>0</v>
      </c>
      <c r="T2499">
        <v>-1</v>
      </c>
      <c r="U2499">
        <v>1651</v>
      </c>
      <c r="V2499" s="6" t="s">
        <v>16945</v>
      </c>
      <c r="W2499" s="6" t="s">
        <v>16946</v>
      </c>
      <c r="X2499" s="55">
        <v>44669</v>
      </c>
      <c r="Y2499">
        <v>30000</v>
      </c>
      <c r="Z2499">
        <v>2016.54</v>
      </c>
      <c r="AA2499" s="6" t="s">
        <v>16885</v>
      </c>
      <c r="AB2499" s="6" t="s">
        <v>16947</v>
      </c>
      <c r="AD2499" s="6" t="s">
        <v>16948</v>
      </c>
      <c r="AE2499">
        <v>53363</v>
      </c>
      <c r="AF2499">
        <v>48222</v>
      </c>
      <c r="AG2499" s="6" t="s">
        <v>16949</v>
      </c>
      <c r="AH2499" s="6" t="s">
        <v>16950</v>
      </c>
      <c r="AI2499" s="6" t="s">
        <v>16951</v>
      </c>
      <c r="AJ2499" s="6" t="s">
        <v>16765</v>
      </c>
      <c r="AK2499" s="6" t="s">
        <v>16765</v>
      </c>
      <c r="AL2499" s="6" t="s">
        <v>16765</v>
      </c>
      <c r="AM2499" s="6" t="s">
        <v>16952</v>
      </c>
      <c r="AN2499">
        <v>0</v>
      </c>
      <c r="AO2499" s="55">
        <v>44669</v>
      </c>
      <c r="AP2499" s="6" t="s">
        <v>16953</v>
      </c>
      <c r="AQ2499">
        <v>0</v>
      </c>
      <c r="AR2499" s="6" t="s">
        <v>16954</v>
      </c>
      <c r="AS2499" s="6" t="s">
        <v>16955</v>
      </c>
      <c r="AT2499" s="6" t="s">
        <v>16947</v>
      </c>
      <c r="AU2499">
        <v>0</v>
      </c>
      <c r="AV2499">
        <v>0</v>
      </c>
      <c r="AW2499" s="6" t="s">
        <v>16956</v>
      </c>
      <c r="AX2499" s="6" t="s">
        <v>19010</v>
      </c>
      <c r="AY2499" s="6" t="s">
        <v>16765</v>
      </c>
      <c r="AZ2499" s="6" t="s">
        <v>16958</v>
      </c>
      <c r="BA2499" s="6" t="s">
        <v>16765</v>
      </c>
      <c r="BB2499" s="6" t="s">
        <v>16959</v>
      </c>
      <c r="BC2499" s="6" t="s">
        <v>16765</v>
      </c>
      <c r="BD2499" s="6" t="s">
        <v>16960</v>
      </c>
      <c r="BE2499" s="6" t="s">
        <v>16961</v>
      </c>
      <c r="BF2499" s="6" t="s">
        <v>13575</v>
      </c>
      <c r="BG2499" s="6" t="s">
        <v>13575</v>
      </c>
      <c r="BH2499" s="6" t="s">
        <v>16959</v>
      </c>
      <c r="BI2499">
        <v>0</v>
      </c>
      <c r="BJ2499" s="6" t="s">
        <v>16958</v>
      </c>
      <c r="BK2499">
        <v>0</v>
      </c>
      <c r="BL2499" s="6" t="s">
        <v>315</v>
      </c>
      <c r="BM2499" s="56">
        <f>COUNTIF($B$2:B2499,B2499)</f>
        <v>1</v>
      </c>
      <c r="BN2499" s="6" t="str">
        <f t="shared" si="39"/>
        <v>17870-1</v>
      </c>
    </row>
    <row r="2500" spans="1:66" x14ac:dyDescent="0.25">
      <c r="A2500">
        <v>1</v>
      </c>
      <c r="B2500">
        <v>17880</v>
      </c>
      <c r="C2500" s="6" t="s">
        <v>20635</v>
      </c>
      <c r="D2500">
        <v>5</v>
      </c>
      <c r="E2500">
        <v>2</v>
      </c>
      <c r="F2500">
        <v>20</v>
      </c>
      <c r="G2500">
        <v>207</v>
      </c>
      <c r="H2500" s="6" t="s">
        <v>16963</v>
      </c>
      <c r="I2500">
        <v>1</v>
      </c>
      <c r="J2500">
        <v>100389</v>
      </c>
      <c r="K2500">
        <v>7</v>
      </c>
      <c r="L2500" s="55">
        <v>44348</v>
      </c>
      <c r="M2500" s="6" t="s">
        <v>16765</v>
      </c>
      <c r="N2500" s="55">
        <v>44713</v>
      </c>
      <c r="O2500">
        <v>118747</v>
      </c>
      <c r="P2500" s="6" t="s">
        <v>16770</v>
      </c>
      <c r="Q2500" s="6" t="s">
        <v>20636</v>
      </c>
      <c r="R2500">
        <v>1</v>
      </c>
      <c r="S2500">
        <v>0</v>
      </c>
      <c r="T2500">
        <v>-1</v>
      </c>
      <c r="U2500">
        <v>1217</v>
      </c>
      <c r="V2500" s="6" t="s">
        <v>16945</v>
      </c>
      <c r="W2500" s="6" t="s">
        <v>16946</v>
      </c>
      <c r="X2500" s="55">
        <v>44663</v>
      </c>
      <c r="Y2500">
        <v>0</v>
      </c>
      <c r="Z2500">
        <v>588.87</v>
      </c>
      <c r="AA2500" s="6" t="s">
        <v>16969</v>
      </c>
      <c r="AB2500" s="6" t="s">
        <v>16947</v>
      </c>
      <c r="AD2500" s="6" t="s">
        <v>16948</v>
      </c>
      <c r="AE2500">
        <v>53230</v>
      </c>
      <c r="AF2500">
        <v>48102</v>
      </c>
      <c r="AG2500" s="6" t="s">
        <v>16949</v>
      </c>
      <c r="AH2500" s="6" t="s">
        <v>16950</v>
      </c>
      <c r="AI2500" s="6" t="s">
        <v>16951</v>
      </c>
      <c r="AJ2500" s="6" t="s">
        <v>16765</v>
      </c>
      <c r="AK2500" s="6" t="s">
        <v>16765</v>
      </c>
      <c r="AL2500" s="6" t="s">
        <v>16765</v>
      </c>
      <c r="AM2500" s="6" t="s">
        <v>16952</v>
      </c>
      <c r="AN2500">
        <v>0</v>
      </c>
      <c r="AO2500" s="55">
        <v>44663</v>
      </c>
      <c r="AP2500" s="6" t="s">
        <v>16953</v>
      </c>
      <c r="AQ2500">
        <v>0</v>
      </c>
      <c r="AR2500" s="6" t="s">
        <v>16954</v>
      </c>
      <c r="AS2500" s="6" t="s">
        <v>16955</v>
      </c>
      <c r="AT2500" s="6" t="s">
        <v>16947</v>
      </c>
      <c r="AU2500">
        <v>0</v>
      </c>
      <c r="AV2500">
        <v>0</v>
      </c>
      <c r="AW2500" s="6" t="s">
        <v>16956</v>
      </c>
      <c r="AX2500" s="6" t="s">
        <v>19915</v>
      </c>
      <c r="AY2500" s="6" t="s">
        <v>16765</v>
      </c>
      <c r="AZ2500" s="6" t="s">
        <v>16958</v>
      </c>
      <c r="BA2500" s="6" t="s">
        <v>16765</v>
      </c>
      <c r="BB2500" s="6" t="s">
        <v>16959</v>
      </c>
      <c r="BC2500" s="6" t="s">
        <v>16765</v>
      </c>
      <c r="BD2500" s="6" t="s">
        <v>16960</v>
      </c>
      <c r="BE2500" s="6" t="s">
        <v>16961</v>
      </c>
      <c r="BF2500" s="6" t="s">
        <v>13575</v>
      </c>
      <c r="BG2500" s="6" t="s">
        <v>13575</v>
      </c>
      <c r="BH2500" s="6" t="s">
        <v>16959</v>
      </c>
      <c r="BI2500">
        <v>0</v>
      </c>
      <c r="BJ2500" s="6" t="s">
        <v>16958</v>
      </c>
      <c r="BK2500">
        <v>0</v>
      </c>
      <c r="BL2500" s="6" t="s">
        <v>315</v>
      </c>
      <c r="BM2500" s="56">
        <f>COUNTIF($B$2:B2500,B2500)</f>
        <v>1</v>
      </c>
      <c r="BN2500" s="6" t="str">
        <f t="shared" si="39"/>
        <v>17880-1</v>
      </c>
    </row>
    <row r="2501" spans="1:66" x14ac:dyDescent="0.25">
      <c r="A2501">
        <v>1</v>
      </c>
      <c r="B2501">
        <v>17882</v>
      </c>
      <c r="C2501" s="6" t="s">
        <v>20637</v>
      </c>
      <c r="D2501">
        <v>5</v>
      </c>
      <c r="E2501">
        <v>1</v>
      </c>
      <c r="F2501">
        <v>10</v>
      </c>
      <c r="G2501">
        <v>109</v>
      </c>
      <c r="H2501" s="6" t="s">
        <v>17010</v>
      </c>
      <c r="I2501">
        <v>1</v>
      </c>
      <c r="J2501">
        <v>169690</v>
      </c>
      <c r="K2501">
        <v>7</v>
      </c>
      <c r="L2501" s="55">
        <v>44476</v>
      </c>
      <c r="M2501" s="6" t="s">
        <v>16765</v>
      </c>
      <c r="N2501" s="55">
        <v>44841</v>
      </c>
      <c r="O2501">
        <v>118079</v>
      </c>
      <c r="P2501" s="6" t="s">
        <v>16861</v>
      </c>
      <c r="Q2501" s="6" t="s">
        <v>16973</v>
      </c>
      <c r="R2501">
        <v>2</v>
      </c>
      <c r="S2501">
        <v>0</v>
      </c>
      <c r="T2501">
        <v>-2</v>
      </c>
      <c r="U2501">
        <v>500</v>
      </c>
      <c r="V2501" s="6" t="s">
        <v>16974</v>
      </c>
      <c r="W2501" s="6" t="s">
        <v>16946</v>
      </c>
      <c r="X2501" s="55">
        <v>44669</v>
      </c>
      <c r="Y2501">
        <v>90000</v>
      </c>
      <c r="Z2501">
        <v>648.46</v>
      </c>
      <c r="AA2501" s="6" t="s">
        <v>16965</v>
      </c>
      <c r="AB2501" s="6" t="s">
        <v>16947</v>
      </c>
      <c r="AD2501" s="6" t="s">
        <v>16765</v>
      </c>
      <c r="AE2501">
        <v>53606</v>
      </c>
      <c r="AF2501">
        <v>48422</v>
      </c>
      <c r="AG2501" s="6" t="s">
        <v>16973</v>
      </c>
      <c r="AH2501" s="6" t="s">
        <v>16950</v>
      </c>
      <c r="AI2501" s="6" t="s">
        <v>16951</v>
      </c>
      <c r="AJ2501" s="6" t="s">
        <v>16765</v>
      </c>
      <c r="AK2501" s="6" t="s">
        <v>16765</v>
      </c>
      <c r="AL2501" s="6" t="s">
        <v>16765</v>
      </c>
      <c r="AM2501" s="6" t="s">
        <v>16952</v>
      </c>
      <c r="AN2501">
        <v>0</v>
      </c>
      <c r="AO2501" s="55">
        <v>44669</v>
      </c>
      <c r="AP2501" s="6" t="s">
        <v>16953</v>
      </c>
      <c r="AQ2501">
        <v>0</v>
      </c>
      <c r="AR2501" s="6" t="s">
        <v>16975</v>
      </c>
      <c r="AS2501" s="6" t="s">
        <v>16955</v>
      </c>
      <c r="AT2501" s="6" t="s">
        <v>16947</v>
      </c>
      <c r="AU2501">
        <v>0</v>
      </c>
      <c r="AV2501">
        <v>0</v>
      </c>
      <c r="AW2501" s="6" t="s">
        <v>16956</v>
      </c>
      <c r="AX2501" s="6" t="s">
        <v>16765</v>
      </c>
      <c r="AY2501" s="6" t="s">
        <v>16765</v>
      </c>
      <c r="AZ2501" s="6" t="s">
        <v>16958</v>
      </c>
      <c r="BA2501" s="6" t="s">
        <v>16765</v>
      </c>
      <c r="BB2501" s="6" t="s">
        <v>16959</v>
      </c>
      <c r="BC2501" s="6" t="s">
        <v>16765</v>
      </c>
      <c r="BD2501" s="6" t="s">
        <v>16960</v>
      </c>
      <c r="BE2501" s="6" t="s">
        <v>16961</v>
      </c>
      <c r="BF2501" s="6" t="s">
        <v>13575</v>
      </c>
      <c r="BG2501" s="6" t="s">
        <v>13575</v>
      </c>
      <c r="BH2501" s="6" t="s">
        <v>16959</v>
      </c>
      <c r="BI2501">
        <v>0</v>
      </c>
      <c r="BJ2501" s="6" t="s">
        <v>16958</v>
      </c>
      <c r="BK2501">
        <v>0</v>
      </c>
      <c r="BL2501" s="6" t="s">
        <v>315</v>
      </c>
      <c r="BM2501" s="56">
        <f>COUNTIF($B$2:B2501,B2501)</f>
        <v>1</v>
      </c>
      <c r="BN2501" s="6" t="str">
        <f t="shared" si="39"/>
        <v>17882-1</v>
      </c>
    </row>
    <row r="2502" spans="1:66" x14ac:dyDescent="0.25">
      <c r="A2502">
        <v>1</v>
      </c>
      <c r="B2502">
        <v>17887</v>
      </c>
      <c r="C2502" s="6" t="s">
        <v>20638</v>
      </c>
      <c r="D2502">
        <v>5</v>
      </c>
      <c r="E2502">
        <v>2</v>
      </c>
      <c r="F2502">
        <v>20</v>
      </c>
      <c r="G2502">
        <v>205</v>
      </c>
      <c r="H2502" s="6" t="s">
        <v>16994</v>
      </c>
      <c r="I2502">
        <v>1</v>
      </c>
      <c r="J2502">
        <v>100390</v>
      </c>
      <c r="K2502">
        <v>7</v>
      </c>
      <c r="L2502" s="55">
        <v>44348</v>
      </c>
      <c r="M2502" s="6" t="s">
        <v>16765</v>
      </c>
      <c r="N2502" s="55">
        <v>44713</v>
      </c>
      <c r="O2502">
        <v>118784</v>
      </c>
      <c r="P2502" s="6" t="s">
        <v>16764</v>
      </c>
      <c r="Q2502" s="6" t="s">
        <v>20639</v>
      </c>
      <c r="R2502">
        <v>1</v>
      </c>
      <c r="S2502">
        <v>0</v>
      </c>
      <c r="T2502">
        <v>-1</v>
      </c>
      <c r="U2502">
        <v>1651</v>
      </c>
      <c r="V2502" s="6" t="s">
        <v>16945</v>
      </c>
      <c r="W2502" s="6" t="s">
        <v>17077</v>
      </c>
      <c r="X2502" s="55">
        <v>44658</v>
      </c>
      <c r="Y2502">
        <v>60000</v>
      </c>
      <c r="Z2502">
        <v>0</v>
      </c>
      <c r="AA2502" s="6" t="s">
        <v>16765</v>
      </c>
      <c r="AB2502" s="6" t="s">
        <v>16947</v>
      </c>
      <c r="AD2502" s="6" t="s">
        <v>16948</v>
      </c>
      <c r="AE2502">
        <v>53231</v>
      </c>
      <c r="AF2502">
        <v>48101</v>
      </c>
      <c r="AG2502" s="6" t="s">
        <v>16949</v>
      </c>
      <c r="AH2502" s="6" t="s">
        <v>16950</v>
      </c>
      <c r="AI2502" s="6" t="s">
        <v>16951</v>
      </c>
      <c r="AJ2502" s="6" t="s">
        <v>16765</v>
      </c>
      <c r="AK2502" s="6" t="s">
        <v>16765</v>
      </c>
      <c r="AL2502" s="6" t="s">
        <v>16765</v>
      </c>
      <c r="AM2502" s="6" t="s">
        <v>16952</v>
      </c>
      <c r="AN2502">
        <v>0</v>
      </c>
      <c r="AO2502" s="55">
        <v>44658</v>
      </c>
      <c r="AP2502" s="6" t="s">
        <v>16953</v>
      </c>
      <c r="AQ2502">
        <v>0</v>
      </c>
      <c r="AR2502" s="6" t="s">
        <v>16954</v>
      </c>
      <c r="AS2502" s="6" t="s">
        <v>16955</v>
      </c>
      <c r="AT2502" s="6" t="s">
        <v>16947</v>
      </c>
      <c r="AU2502">
        <v>0</v>
      </c>
      <c r="AV2502">
        <v>0</v>
      </c>
      <c r="AW2502" s="6" t="s">
        <v>16956</v>
      </c>
      <c r="AX2502" s="6" t="s">
        <v>19915</v>
      </c>
      <c r="AY2502" s="6" t="s">
        <v>16765</v>
      </c>
      <c r="AZ2502" s="6" t="s">
        <v>16958</v>
      </c>
      <c r="BA2502" s="6" t="s">
        <v>16765</v>
      </c>
      <c r="BB2502" s="6" t="s">
        <v>16959</v>
      </c>
      <c r="BC2502" s="6" t="s">
        <v>16765</v>
      </c>
      <c r="BD2502" s="6" t="s">
        <v>16960</v>
      </c>
      <c r="BE2502" s="6" t="s">
        <v>16961</v>
      </c>
      <c r="BF2502" s="6" t="s">
        <v>13575</v>
      </c>
      <c r="BG2502" s="6" t="s">
        <v>13575</v>
      </c>
      <c r="BH2502" s="6" t="s">
        <v>16959</v>
      </c>
      <c r="BI2502">
        <v>0</v>
      </c>
      <c r="BJ2502" s="6" t="s">
        <v>16958</v>
      </c>
      <c r="BK2502">
        <v>0</v>
      </c>
      <c r="BL2502" s="6" t="s">
        <v>315</v>
      </c>
      <c r="BM2502" s="56">
        <f>COUNTIF($B$2:B2502,B2502)</f>
        <v>1</v>
      </c>
      <c r="BN2502" s="6" t="str">
        <f t="shared" si="39"/>
        <v>17887-1</v>
      </c>
    </row>
    <row r="2503" spans="1:66" x14ac:dyDescent="0.25">
      <c r="A2503">
        <v>1</v>
      </c>
      <c r="B2503">
        <v>17910</v>
      </c>
      <c r="C2503" s="6" t="s">
        <v>20640</v>
      </c>
      <c r="D2503">
        <v>5</v>
      </c>
      <c r="E2503">
        <v>2</v>
      </c>
      <c r="F2503">
        <v>20</v>
      </c>
      <c r="G2503">
        <v>204</v>
      </c>
      <c r="H2503" s="6" t="s">
        <v>17010</v>
      </c>
      <c r="I2503">
        <v>1</v>
      </c>
      <c r="J2503">
        <v>277228</v>
      </c>
      <c r="K2503">
        <v>7</v>
      </c>
      <c r="L2503" s="55">
        <v>44669</v>
      </c>
      <c r="M2503" s="6" t="s">
        <v>16765</v>
      </c>
      <c r="N2503" s="55">
        <v>45034</v>
      </c>
      <c r="O2503">
        <v>118784</v>
      </c>
      <c r="P2503" s="6" t="s">
        <v>16764</v>
      </c>
      <c r="Q2503" s="6" t="s">
        <v>20641</v>
      </c>
      <c r="R2503">
        <v>1</v>
      </c>
      <c r="S2503">
        <v>0</v>
      </c>
      <c r="T2503">
        <v>-1</v>
      </c>
      <c r="U2503">
        <v>1651</v>
      </c>
      <c r="V2503" s="6" t="s">
        <v>16945</v>
      </c>
      <c r="W2503" s="6" t="s">
        <v>16946</v>
      </c>
      <c r="X2503" s="55">
        <v>44667</v>
      </c>
      <c r="Y2503">
        <v>90000</v>
      </c>
      <c r="Z2503">
        <v>626.52</v>
      </c>
      <c r="AA2503" s="6" t="s">
        <v>17198</v>
      </c>
      <c r="AB2503" s="6" t="s">
        <v>16947</v>
      </c>
      <c r="AD2503" s="6" t="s">
        <v>16948</v>
      </c>
      <c r="AE2503">
        <v>54226</v>
      </c>
      <c r="AF2503">
        <v>48970</v>
      </c>
      <c r="AG2503" s="6" t="s">
        <v>16949</v>
      </c>
      <c r="AH2503" s="6" t="s">
        <v>16950</v>
      </c>
      <c r="AI2503" s="6" t="s">
        <v>16951</v>
      </c>
      <c r="AJ2503" s="6" t="s">
        <v>16765</v>
      </c>
      <c r="AK2503" s="6" t="s">
        <v>16765</v>
      </c>
      <c r="AL2503" s="6" t="s">
        <v>16765</v>
      </c>
      <c r="AM2503" s="6" t="s">
        <v>16952</v>
      </c>
      <c r="AN2503">
        <v>0</v>
      </c>
      <c r="AO2503" s="55">
        <v>44667</v>
      </c>
      <c r="AP2503" s="6" t="s">
        <v>16953</v>
      </c>
      <c r="AQ2503">
        <v>0</v>
      </c>
      <c r="AR2503" s="6" t="s">
        <v>16954</v>
      </c>
      <c r="AS2503" s="6" t="s">
        <v>16955</v>
      </c>
      <c r="AT2503" s="6" t="s">
        <v>16947</v>
      </c>
      <c r="AU2503">
        <v>0</v>
      </c>
      <c r="AV2503">
        <v>0</v>
      </c>
      <c r="AW2503" s="6" t="s">
        <v>16956</v>
      </c>
      <c r="AX2503" s="6" t="s">
        <v>16765</v>
      </c>
      <c r="AY2503" s="6" t="s">
        <v>16765</v>
      </c>
      <c r="AZ2503" s="6" t="s">
        <v>16958</v>
      </c>
      <c r="BA2503" s="6" t="s">
        <v>16765</v>
      </c>
      <c r="BB2503" s="6" t="s">
        <v>16959</v>
      </c>
      <c r="BC2503" s="6" t="s">
        <v>16765</v>
      </c>
      <c r="BD2503" s="6" t="s">
        <v>16960</v>
      </c>
      <c r="BE2503" s="6" t="s">
        <v>16961</v>
      </c>
      <c r="BF2503" s="6" t="s">
        <v>13575</v>
      </c>
      <c r="BG2503" s="6" t="s">
        <v>13575</v>
      </c>
      <c r="BH2503" s="6" t="s">
        <v>16959</v>
      </c>
      <c r="BI2503">
        <v>0</v>
      </c>
      <c r="BJ2503" s="6" t="s">
        <v>16958</v>
      </c>
      <c r="BK2503">
        <v>0</v>
      </c>
      <c r="BL2503" s="6" t="s">
        <v>315</v>
      </c>
      <c r="BM2503" s="56">
        <f>COUNTIF($B$2:B2503,B2503)</f>
        <v>1</v>
      </c>
      <c r="BN2503" s="6" t="str">
        <f t="shared" si="39"/>
        <v>17910-1</v>
      </c>
    </row>
    <row r="2504" spans="1:66" x14ac:dyDescent="0.25">
      <c r="A2504">
        <v>1</v>
      </c>
      <c r="B2504">
        <v>17912</v>
      </c>
      <c r="C2504" s="6" t="s">
        <v>20642</v>
      </c>
      <c r="D2504">
        <v>5</v>
      </c>
      <c r="E2504">
        <v>1</v>
      </c>
      <c r="F2504">
        <v>10</v>
      </c>
      <c r="G2504">
        <v>102</v>
      </c>
      <c r="H2504" s="6" t="s">
        <v>17007</v>
      </c>
      <c r="I2504">
        <v>1</v>
      </c>
      <c r="J2504">
        <v>110695</v>
      </c>
      <c r="K2504">
        <v>7</v>
      </c>
      <c r="L2504" s="55">
        <v>44369</v>
      </c>
      <c r="M2504" s="6" t="s">
        <v>16765</v>
      </c>
      <c r="N2504" s="55">
        <v>44734</v>
      </c>
      <c r="O2504">
        <v>118784</v>
      </c>
      <c r="P2504" s="6" t="s">
        <v>16764</v>
      </c>
      <c r="Q2504" s="6" t="s">
        <v>20643</v>
      </c>
      <c r="R2504">
        <v>1</v>
      </c>
      <c r="S2504">
        <v>0</v>
      </c>
      <c r="T2504">
        <v>-1</v>
      </c>
      <c r="U2504">
        <v>1651</v>
      </c>
      <c r="V2504" s="6" t="s">
        <v>16945</v>
      </c>
      <c r="W2504" s="6" t="s">
        <v>16995</v>
      </c>
      <c r="X2504" s="55">
        <v>44484</v>
      </c>
      <c r="Y2504">
        <v>0</v>
      </c>
      <c r="Z2504">
        <v>6558.59</v>
      </c>
      <c r="AA2504" s="6" t="s">
        <v>20644</v>
      </c>
      <c r="AB2504" s="6" t="s">
        <v>16947</v>
      </c>
      <c r="AD2504" s="6" t="s">
        <v>16948</v>
      </c>
      <c r="AE2504">
        <v>53263</v>
      </c>
      <c r="AF2504">
        <v>48129</v>
      </c>
      <c r="AG2504" s="6" t="s">
        <v>16949</v>
      </c>
      <c r="AH2504" s="6" t="s">
        <v>16950</v>
      </c>
      <c r="AI2504" s="6" t="s">
        <v>16951</v>
      </c>
      <c r="AJ2504" s="6" t="s">
        <v>16765</v>
      </c>
      <c r="AK2504" s="6" t="s">
        <v>16765</v>
      </c>
      <c r="AL2504" s="6" t="s">
        <v>16765</v>
      </c>
      <c r="AM2504" s="6" t="s">
        <v>16952</v>
      </c>
      <c r="AN2504">
        <v>0</v>
      </c>
      <c r="AO2504" s="55">
        <v>44484</v>
      </c>
      <c r="AP2504" s="6" t="s">
        <v>16953</v>
      </c>
      <c r="AQ2504">
        <v>0</v>
      </c>
      <c r="AR2504" s="6" t="s">
        <v>16954</v>
      </c>
      <c r="AS2504" s="6" t="s">
        <v>16955</v>
      </c>
      <c r="AT2504" s="6" t="s">
        <v>16947</v>
      </c>
      <c r="AU2504">
        <v>0</v>
      </c>
      <c r="AV2504">
        <v>0</v>
      </c>
      <c r="AW2504" s="6" t="s">
        <v>16956</v>
      </c>
      <c r="AX2504" s="6" t="s">
        <v>20133</v>
      </c>
      <c r="AY2504" s="6" t="s">
        <v>16765</v>
      </c>
      <c r="AZ2504" s="6" t="s">
        <v>16958</v>
      </c>
      <c r="BA2504" s="6" t="s">
        <v>16765</v>
      </c>
      <c r="BB2504" s="6" t="s">
        <v>16959</v>
      </c>
      <c r="BC2504" s="6" t="s">
        <v>16765</v>
      </c>
      <c r="BD2504" s="6" t="s">
        <v>16960</v>
      </c>
      <c r="BE2504" s="6" t="s">
        <v>16961</v>
      </c>
      <c r="BF2504" s="6" t="s">
        <v>13575</v>
      </c>
      <c r="BG2504" s="6" t="s">
        <v>13575</v>
      </c>
      <c r="BH2504" s="6" t="s">
        <v>16959</v>
      </c>
      <c r="BI2504">
        <v>0</v>
      </c>
      <c r="BJ2504" s="6" t="s">
        <v>16958</v>
      </c>
      <c r="BK2504">
        <v>0</v>
      </c>
      <c r="BL2504" s="6" t="s">
        <v>315</v>
      </c>
      <c r="BM2504" s="56">
        <f>COUNTIF($B$2:B2504,B2504)</f>
        <v>1</v>
      </c>
      <c r="BN2504" s="6" t="str">
        <f t="shared" si="39"/>
        <v>17912-1</v>
      </c>
    </row>
    <row r="2505" spans="1:66" x14ac:dyDescent="0.25">
      <c r="A2505">
        <v>1</v>
      </c>
      <c r="B2505">
        <v>17912</v>
      </c>
      <c r="C2505" s="6" t="s">
        <v>20642</v>
      </c>
      <c r="D2505">
        <v>5</v>
      </c>
      <c r="E2505">
        <v>1</v>
      </c>
      <c r="F2505">
        <v>10</v>
      </c>
      <c r="G2505">
        <v>102</v>
      </c>
      <c r="H2505" s="6" t="s">
        <v>17007</v>
      </c>
      <c r="I2505">
        <v>1</v>
      </c>
      <c r="J2505">
        <v>110696</v>
      </c>
      <c r="K2505">
        <v>7</v>
      </c>
      <c r="L2505" s="55">
        <v>44369</v>
      </c>
      <c r="M2505" s="6" t="s">
        <v>16765</v>
      </c>
      <c r="N2505" s="55">
        <v>44734</v>
      </c>
      <c r="O2505">
        <v>118784</v>
      </c>
      <c r="P2505" s="6" t="s">
        <v>16764</v>
      </c>
      <c r="Q2505" s="6" t="s">
        <v>20645</v>
      </c>
      <c r="R2505">
        <v>1</v>
      </c>
      <c r="S2505">
        <v>0</v>
      </c>
      <c r="T2505">
        <v>-1</v>
      </c>
      <c r="U2505">
        <v>1651</v>
      </c>
      <c r="V2505" s="6" t="s">
        <v>16945</v>
      </c>
      <c r="W2505" s="6" t="s">
        <v>16995</v>
      </c>
      <c r="X2505" s="55">
        <v>44484</v>
      </c>
      <c r="Y2505">
        <v>0</v>
      </c>
      <c r="Z2505">
        <v>6558.59</v>
      </c>
      <c r="AA2505" s="6" t="s">
        <v>20644</v>
      </c>
      <c r="AB2505" s="6" t="s">
        <v>16947</v>
      </c>
      <c r="AD2505" s="6" t="s">
        <v>16948</v>
      </c>
      <c r="AE2505">
        <v>53264</v>
      </c>
      <c r="AF2505">
        <v>48130</v>
      </c>
      <c r="AG2505" s="6" t="s">
        <v>16949</v>
      </c>
      <c r="AH2505" s="6" t="s">
        <v>16950</v>
      </c>
      <c r="AI2505" s="6" t="s">
        <v>16951</v>
      </c>
      <c r="AJ2505" s="6" t="s">
        <v>16765</v>
      </c>
      <c r="AK2505" s="6" t="s">
        <v>16765</v>
      </c>
      <c r="AL2505" s="6" t="s">
        <v>16765</v>
      </c>
      <c r="AM2505" s="6" t="s">
        <v>16952</v>
      </c>
      <c r="AN2505">
        <v>0</v>
      </c>
      <c r="AO2505" s="55">
        <v>44484</v>
      </c>
      <c r="AP2505" s="6" t="s">
        <v>16953</v>
      </c>
      <c r="AQ2505">
        <v>0</v>
      </c>
      <c r="AR2505" s="6" t="s">
        <v>16954</v>
      </c>
      <c r="AS2505" s="6" t="s">
        <v>16955</v>
      </c>
      <c r="AT2505" s="6" t="s">
        <v>16947</v>
      </c>
      <c r="AU2505">
        <v>0</v>
      </c>
      <c r="AV2505">
        <v>0</v>
      </c>
      <c r="AW2505" s="6" t="s">
        <v>16956</v>
      </c>
      <c r="AX2505" s="6" t="s">
        <v>20133</v>
      </c>
      <c r="AY2505" s="6" t="s">
        <v>16765</v>
      </c>
      <c r="AZ2505" s="6" t="s">
        <v>16958</v>
      </c>
      <c r="BA2505" s="6" t="s">
        <v>16765</v>
      </c>
      <c r="BB2505" s="6" t="s">
        <v>16959</v>
      </c>
      <c r="BC2505" s="6" t="s">
        <v>16765</v>
      </c>
      <c r="BD2505" s="6" t="s">
        <v>16960</v>
      </c>
      <c r="BE2505" s="6" t="s">
        <v>16961</v>
      </c>
      <c r="BF2505" s="6" t="s">
        <v>13575</v>
      </c>
      <c r="BG2505" s="6" t="s">
        <v>13575</v>
      </c>
      <c r="BH2505" s="6" t="s">
        <v>16959</v>
      </c>
      <c r="BI2505">
        <v>0</v>
      </c>
      <c r="BJ2505" s="6" t="s">
        <v>16958</v>
      </c>
      <c r="BK2505">
        <v>0</v>
      </c>
      <c r="BL2505" s="6" t="s">
        <v>315</v>
      </c>
      <c r="BM2505" s="56">
        <f>COUNTIF($B$2:B2505,B2505)</f>
        <v>2</v>
      </c>
      <c r="BN2505" s="6" t="str">
        <f t="shared" si="39"/>
        <v>17912-2</v>
      </c>
    </row>
    <row r="2506" spans="1:66" x14ac:dyDescent="0.25">
      <c r="A2506">
        <v>1</v>
      </c>
      <c r="B2506">
        <v>17912</v>
      </c>
      <c r="C2506" s="6" t="s">
        <v>20642</v>
      </c>
      <c r="D2506">
        <v>5</v>
      </c>
      <c r="E2506">
        <v>1</v>
      </c>
      <c r="F2506">
        <v>10</v>
      </c>
      <c r="G2506">
        <v>102</v>
      </c>
      <c r="H2506" s="6" t="s">
        <v>17007</v>
      </c>
      <c r="I2506">
        <v>1</v>
      </c>
      <c r="J2506">
        <v>110699</v>
      </c>
      <c r="K2506">
        <v>7</v>
      </c>
      <c r="L2506" s="55">
        <v>44369</v>
      </c>
      <c r="M2506" s="6" t="s">
        <v>16765</v>
      </c>
      <c r="N2506" s="55">
        <v>44734</v>
      </c>
      <c r="O2506">
        <v>248065</v>
      </c>
      <c r="P2506" s="6" t="s">
        <v>16778</v>
      </c>
      <c r="Q2506" s="6" t="s">
        <v>20646</v>
      </c>
      <c r="R2506">
        <v>1</v>
      </c>
      <c r="S2506">
        <v>0</v>
      </c>
      <c r="T2506">
        <v>-1</v>
      </c>
      <c r="U2506">
        <v>1649.52</v>
      </c>
      <c r="V2506" s="6" t="s">
        <v>16945</v>
      </c>
      <c r="W2506" s="6" t="s">
        <v>16995</v>
      </c>
      <c r="X2506" s="55">
        <v>44484</v>
      </c>
      <c r="Y2506">
        <v>0</v>
      </c>
      <c r="Z2506">
        <v>6558.59</v>
      </c>
      <c r="AA2506" s="6" t="s">
        <v>20644</v>
      </c>
      <c r="AB2506" s="6" t="s">
        <v>16947</v>
      </c>
      <c r="AD2506" s="6" t="s">
        <v>16948</v>
      </c>
      <c r="AE2506">
        <v>53267</v>
      </c>
      <c r="AF2506">
        <v>48133</v>
      </c>
      <c r="AG2506" s="6" t="s">
        <v>16949</v>
      </c>
      <c r="AH2506" s="6" t="s">
        <v>16950</v>
      </c>
      <c r="AI2506" s="6" t="s">
        <v>16951</v>
      </c>
      <c r="AJ2506" s="6" t="s">
        <v>16765</v>
      </c>
      <c r="AK2506" s="6" t="s">
        <v>16765</v>
      </c>
      <c r="AL2506" s="6" t="s">
        <v>16765</v>
      </c>
      <c r="AM2506" s="6" t="s">
        <v>16952</v>
      </c>
      <c r="AN2506">
        <v>0</v>
      </c>
      <c r="AO2506" s="55">
        <v>44484</v>
      </c>
      <c r="AP2506" s="6" t="s">
        <v>16953</v>
      </c>
      <c r="AQ2506">
        <v>0</v>
      </c>
      <c r="AR2506" s="6" t="s">
        <v>16997</v>
      </c>
      <c r="AS2506" s="6" t="s">
        <v>16955</v>
      </c>
      <c r="AT2506" s="6" t="s">
        <v>16947</v>
      </c>
      <c r="AU2506">
        <v>0</v>
      </c>
      <c r="AV2506">
        <v>0</v>
      </c>
      <c r="AW2506" s="6" t="s">
        <v>16956</v>
      </c>
      <c r="AX2506" s="6" t="s">
        <v>20133</v>
      </c>
      <c r="AY2506" s="6" t="s">
        <v>16765</v>
      </c>
      <c r="AZ2506" s="6" t="s">
        <v>16958</v>
      </c>
      <c r="BA2506" s="6" t="s">
        <v>16765</v>
      </c>
      <c r="BB2506" s="6" t="s">
        <v>16959</v>
      </c>
      <c r="BC2506" s="6" t="s">
        <v>16765</v>
      </c>
      <c r="BD2506" s="6" t="s">
        <v>16960</v>
      </c>
      <c r="BE2506" s="6" t="s">
        <v>16961</v>
      </c>
      <c r="BF2506" s="6" t="s">
        <v>13575</v>
      </c>
      <c r="BG2506" s="6" t="s">
        <v>13575</v>
      </c>
      <c r="BH2506" s="6" t="s">
        <v>16959</v>
      </c>
      <c r="BI2506">
        <v>0</v>
      </c>
      <c r="BJ2506" s="6" t="s">
        <v>16958</v>
      </c>
      <c r="BK2506">
        <v>0</v>
      </c>
      <c r="BL2506" s="6" t="s">
        <v>315</v>
      </c>
      <c r="BM2506" s="56">
        <f>COUNTIF($B$2:B2506,B2506)</f>
        <v>3</v>
      </c>
      <c r="BN2506" s="6" t="str">
        <f t="shared" si="39"/>
        <v>17912-3</v>
      </c>
    </row>
    <row r="2507" spans="1:66" x14ac:dyDescent="0.25">
      <c r="A2507">
        <v>1</v>
      </c>
      <c r="B2507">
        <v>17922</v>
      </c>
      <c r="C2507" s="6" t="s">
        <v>20647</v>
      </c>
      <c r="D2507">
        <v>5</v>
      </c>
      <c r="E2507">
        <v>2</v>
      </c>
      <c r="F2507">
        <v>20</v>
      </c>
      <c r="G2507">
        <v>202</v>
      </c>
      <c r="H2507" s="6" t="s">
        <v>17007</v>
      </c>
      <c r="I2507">
        <v>1</v>
      </c>
      <c r="J2507">
        <v>120745</v>
      </c>
      <c r="K2507">
        <v>7</v>
      </c>
      <c r="L2507" s="55">
        <v>44389</v>
      </c>
      <c r="M2507" s="6" t="s">
        <v>16765</v>
      </c>
      <c r="N2507" s="55">
        <v>44754</v>
      </c>
      <c r="O2507">
        <v>118788</v>
      </c>
      <c r="P2507" s="6" t="s">
        <v>16787</v>
      </c>
      <c r="Q2507" s="6" t="s">
        <v>20648</v>
      </c>
      <c r="R2507">
        <v>1</v>
      </c>
      <c r="S2507">
        <v>0</v>
      </c>
      <c r="T2507">
        <v>-1</v>
      </c>
      <c r="U2507">
        <v>2572.9499999999998</v>
      </c>
      <c r="V2507" s="6" t="s">
        <v>16945</v>
      </c>
      <c r="W2507" s="6" t="s">
        <v>16946</v>
      </c>
      <c r="X2507" s="55">
        <v>44665</v>
      </c>
      <c r="Y2507">
        <v>50000</v>
      </c>
      <c r="Z2507">
        <v>0</v>
      </c>
      <c r="AA2507" s="6" t="s">
        <v>16765</v>
      </c>
      <c r="AB2507" s="6" t="s">
        <v>16947</v>
      </c>
      <c r="AD2507" s="6" t="s">
        <v>16948</v>
      </c>
      <c r="AE2507">
        <v>53314</v>
      </c>
      <c r="AF2507">
        <v>48179</v>
      </c>
      <c r="AG2507" s="6" t="s">
        <v>16949</v>
      </c>
      <c r="AH2507" s="6" t="s">
        <v>16950</v>
      </c>
      <c r="AI2507" s="6" t="s">
        <v>16951</v>
      </c>
      <c r="AJ2507" s="6" t="s">
        <v>16765</v>
      </c>
      <c r="AK2507" s="6" t="s">
        <v>16765</v>
      </c>
      <c r="AL2507" s="6" t="s">
        <v>16765</v>
      </c>
      <c r="AM2507" s="6" t="s">
        <v>16952</v>
      </c>
      <c r="AN2507">
        <v>0</v>
      </c>
      <c r="AO2507" s="55">
        <v>44665</v>
      </c>
      <c r="AP2507" s="6" t="s">
        <v>16953</v>
      </c>
      <c r="AQ2507">
        <v>0</v>
      </c>
      <c r="AR2507" s="6" t="s">
        <v>16954</v>
      </c>
      <c r="AS2507" s="6" t="s">
        <v>16955</v>
      </c>
      <c r="AT2507" s="6" t="s">
        <v>16947</v>
      </c>
      <c r="AU2507">
        <v>0</v>
      </c>
      <c r="AV2507">
        <v>0</v>
      </c>
      <c r="AW2507" s="6" t="s">
        <v>16956</v>
      </c>
      <c r="AX2507" s="6" t="s">
        <v>19623</v>
      </c>
      <c r="AY2507" s="6" t="s">
        <v>16765</v>
      </c>
      <c r="AZ2507" s="6" t="s">
        <v>16958</v>
      </c>
      <c r="BA2507" s="6" t="s">
        <v>16765</v>
      </c>
      <c r="BB2507" s="6" t="s">
        <v>16959</v>
      </c>
      <c r="BC2507" s="6" t="s">
        <v>16765</v>
      </c>
      <c r="BD2507" s="6" t="s">
        <v>16960</v>
      </c>
      <c r="BE2507" s="6" t="s">
        <v>16961</v>
      </c>
      <c r="BF2507" s="6" t="s">
        <v>13575</v>
      </c>
      <c r="BG2507" s="6" t="s">
        <v>13575</v>
      </c>
      <c r="BH2507" s="6" t="s">
        <v>16959</v>
      </c>
      <c r="BI2507">
        <v>0</v>
      </c>
      <c r="BJ2507" s="6" t="s">
        <v>16958</v>
      </c>
      <c r="BK2507">
        <v>0</v>
      </c>
      <c r="BL2507" s="6" t="s">
        <v>315</v>
      </c>
      <c r="BM2507" s="56">
        <f>COUNTIF($B$2:B2507,B2507)</f>
        <v>1</v>
      </c>
      <c r="BN2507" s="6" t="str">
        <f t="shared" si="39"/>
        <v>17922-1</v>
      </c>
    </row>
    <row r="2508" spans="1:66" x14ac:dyDescent="0.25">
      <c r="A2508">
        <v>1</v>
      </c>
      <c r="B2508">
        <v>17933</v>
      </c>
      <c r="C2508" s="6" t="s">
        <v>20649</v>
      </c>
      <c r="D2508">
        <v>5</v>
      </c>
      <c r="E2508">
        <v>2</v>
      </c>
      <c r="F2508">
        <v>20</v>
      </c>
      <c r="G2508">
        <v>204</v>
      </c>
      <c r="H2508" s="6" t="s">
        <v>16943</v>
      </c>
      <c r="I2508">
        <v>1</v>
      </c>
      <c r="J2508">
        <v>225473</v>
      </c>
      <c r="K2508">
        <v>7</v>
      </c>
      <c r="L2508" s="55">
        <v>44578</v>
      </c>
      <c r="M2508" s="6" t="s">
        <v>16765</v>
      </c>
      <c r="N2508" s="55">
        <v>44943</v>
      </c>
      <c r="O2508">
        <v>256845</v>
      </c>
      <c r="P2508" s="6" t="s">
        <v>16805</v>
      </c>
      <c r="Q2508" s="6" t="s">
        <v>20650</v>
      </c>
      <c r="R2508">
        <v>1</v>
      </c>
      <c r="S2508">
        <v>0</v>
      </c>
      <c r="T2508">
        <v>-1</v>
      </c>
      <c r="U2508">
        <v>2934.36</v>
      </c>
      <c r="V2508" s="6" t="s">
        <v>16945</v>
      </c>
      <c r="W2508" s="6" t="s">
        <v>16946</v>
      </c>
      <c r="X2508" s="55">
        <v>44650</v>
      </c>
      <c r="Y2508">
        <v>50000</v>
      </c>
      <c r="Z2508">
        <v>0</v>
      </c>
      <c r="AA2508" s="6" t="s">
        <v>16765</v>
      </c>
      <c r="AB2508" s="6" t="s">
        <v>16947</v>
      </c>
      <c r="AD2508" s="6" t="s">
        <v>16948</v>
      </c>
      <c r="AE2508">
        <v>53958</v>
      </c>
      <c r="AF2508">
        <v>48737</v>
      </c>
      <c r="AG2508" s="6" t="s">
        <v>16949</v>
      </c>
      <c r="AH2508" s="6" t="s">
        <v>16950</v>
      </c>
      <c r="AI2508" s="6" t="s">
        <v>16951</v>
      </c>
      <c r="AJ2508" s="6" t="s">
        <v>16765</v>
      </c>
      <c r="AK2508" s="6" t="s">
        <v>16765</v>
      </c>
      <c r="AL2508" s="6" t="s">
        <v>16765</v>
      </c>
      <c r="AM2508" s="6" t="s">
        <v>16952</v>
      </c>
      <c r="AN2508">
        <v>0</v>
      </c>
      <c r="AO2508" s="55">
        <v>44650</v>
      </c>
      <c r="AP2508" s="6" t="s">
        <v>16953</v>
      </c>
      <c r="AQ2508">
        <v>0</v>
      </c>
      <c r="AR2508" s="6" t="s">
        <v>16954</v>
      </c>
      <c r="AS2508" s="6" t="s">
        <v>16955</v>
      </c>
      <c r="AT2508" s="6" t="s">
        <v>16947</v>
      </c>
      <c r="AU2508">
        <v>0</v>
      </c>
      <c r="AV2508">
        <v>0</v>
      </c>
      <c r="AW2508" s="6" t="s">
        <v>16956</v>
      </c>
      <c r="AX2508" s="6" t="s">
        <v>16765</v>
      </c>
      <c r="AY2508" s="6" t="s">
        <v>16765</v>
      </c>
      <c r="AZ2508" s="6" t="s">
        <v>16958</v>
      </c>
      <c r="BA2508" s="6" t="s">
        <v>16765</v>
      </c>
      <c r="BB2508" s="6" t="s">
        <v>16959</v>
      </c>
      <c r="BC2508" s="6" t="s">
        <v>16765</v>
      </c>
      <c r="BD2508" s="6" t="s">
        <v>16960</v>
      </c>
      <c r="BE2508" s="6" t="s">
        <v>16961</v>
      </c>
      <c r="BF2508" s="6" t="s">
        <v>13575</v>
      </c>
      <c r="BG2508" s="6" t="s">
        <v>13575</v>
      </c>
      <c r="BH2508" s="6" t="s">
        <v>16959</v>
      </c>
      <c r="BI2508">
        <v>0</v>
      </c>
      <c r="BJ2508" s="6" t="s">
        <v>16958</v>
      </c>
      <c r="BK2508">
        <v>0</v>
      </c>
      <c r="BL2508" s="6" t="s">
        <v>315</v>
      </c>
      <c r="BM2508" s="56">
        <f>COUNTIF($B$2:B2508,B2508)</f>
        <v>1</v>
      </c>
      <c r="BN2508" s="6" t="str">
        <f t="shared" si="39"/>
        <v>17933-1</v>
      </c>
    </row>
    <row r="2509" spans="1:66" x14ac:dyDescent="0.25">
      <c r="A2509">
        <v>1</v>
      </c>
      <c r="B2509">
        <v>17947</v>
      </c>
      <c r="C2509" s="6" t="s">
        <v>18853</v>
      </c>
      <c r="D2509">
        <v>5</v>
      </c>
      <c r="E2509">
        <v>1</v>
      </c>
      <c r="F2509">
        <v>10</v>
      </c>
      <c r="G2509">
        <v>108</v>
      </c>
      <c r="H2509" s="6" t="s">
        <v>16963</v>
      </c>
      <c r="I2509">
        <v>1</v>
      </c>
      <c r="J2509">
        <v>110014</v>
      </c>
      <c r="K2509">
        <v>7</v>
      </c>
      <c r="L2509" s="55">
        <v>44368</v>
      </c>
      <c r="M2509" s="6" t="s">
        <v>16765</v>
      </c>
      <c r="N2509" s="55">
        <v>44734</v>
      </c>
      <c r="O2509">
        <v>248065</v>
      </c>
      <c r="P2509" s="6" t="s">
        <v>16778</v>
      </c>
      <c r="Q2509" s="6" t="s">
        <v>20651</v>
      </c>
      <c r="R2509">
        <v>1</v>
      </c>
      <c r="S2509">
        <v>0</v>
      </c>
      <c r="T2509">
        <v>-1</v>
      </c>
      <c r="U2509">
        <v>1649.52</v>
      </c>
      <c r="V2509" s="6" t="s">
        <v>16945</v>
      </c>
      <c r="W2509" s="6" t="s">
        <v>16946</v>
      </c>
      <c r="X2509" s="55">
        <v>44663</v>
      </c>
      <c r="Y2509">
        <v>0</v>
      </c>
      <c r="Z2509">
        <v>7783.04</v>
      </c>
      <c r="AA2509" s="6" t="s">
        <v>16969</v>
      </c>
      <c r="AB2509" s="6" t="s">
        <v>16947</v>
      </c>
      <c r="AD2509" s="6" t="s">
        <v>16948</v>
      </c>
      <c r="AE2509">
        <v>53255</v>
      </c>
      <c r="AF2509">
        <v>48121</v>
      </c>
      <c r="AG2509" s="6" t="s">
        <v>16949</v>
      </c>
      <c r="AH2509" s="6" t="s">
        <v>16950</v>
      </c>
      <c r="AI2509" s="6" t="s">
        <v>16951</v>
      </c>
      <c r="AJ2509" s="6" t="s">
        <v>16765</v>
      </c>
      <c r="AK2509" s="6" t="s">
        <v>16765</v>
      </c>
      <c r="AL2509" s="6" t="s">
        <v>16765</v>
      </c>
      <c r="AM2509" s="6" t="s">
        <v>16952</v>
      </c>
      <c r="AN2509">
        <v>0</v>
      </c>
      <c r="AO2509" s="55">
        <v>44663</v>
      </c>
      <c r="AP2509" s="6" t="s">
        <v>16953</v>
      </c>
      <c r="AQ2509">
        <v>0</v>
      </c>
      <c r="AR2509" s="6" t="s">
        <v>16997</v>
      </c>
      <c r="AS2509" s="6" t="s">
        <v>16955</v>
      </c>
      <c r="AT2509" s="6" t="s">
        <v>16947</v>
      </c>
      <c r="AU2509">
        <v>0</v>
      </c>
      <c r="AV2509">
        <v>0</v>
      </c>
      <c r="AW2509" s="6" t="s">
        <v>16956</v>
      </c>
      <c r="AX2509" s="6" t="s">
        <v>20652</v>
      </c>
      <c r="AY2509" s="6" t="s">
        <v>16765</v>
      </c>
      <c r="AZ2509" s="6" t="s">
        <v>16958</v>
      </c>
      <c r="BA2509" s="6" t="s">
        <v>16765</v>
      </c>
      <c r="BB2509" s="6" t="s">
        <v>16959</v>
      </c>
      <c r="BC2509" s="6" t="s">
        <v>16765</v>
      </c>
      <c r="BD2509" s="6" t="s">
        <v>16960</v>
      </c>
      <c r="BE2509" s="6" t="s">
        <v>16961</v>
      </c>
      <c r="BF2509" s="6" t="s">
        <v>13575</v>
      </c>
      <c r="BG2509" s="6" t="s">
        <v>13575</v>
      </c>
      <c r="BH2509" s="6" t="s">
        <v>16959</v>
      </c>
      <c r="BI2509">
        <v>0</v>
      </c>
      <c r="BJ2509" s="6" t="s">
        <v>16958</v>
      </c>
      <c r="BK2509">
        <v>0</v>
      </c>
      <c r="BL2509" s="6" t="s">
        <v>315</v>
      </c>
      <c r="BM2509" s="56">
        <f>COUNTIF($B$2:B2509,B2509)</f>
        <v>1</v>
      </c>
      <c r="BN2509" s="6" t="str">
        <f t="shared" si="39"/>
        <v>17947-1</v>
      </c>
    </row>
    <row r="2510" spans="1:66" x14ac:dyDescent="0.25">
      <c r="A2510">
        <v>1</v>
      </c>
      <c r="B2510">
        <v>17984</v>
      </c>
      <c r="C2510" s="6" t="s">
        <v>20653</v>
      </c>
      <c r="D2510">
        <v>5</v>
      </c>
      <c r="E2510">
        <v>2</v>
      </c>
      <c r="F2510">
        <v>20</v>
      </c>
      <c r="G2510">
        <v>204</v>
      </c>
      <c r="H2510" s="6" t="s">
        <v>17007</v>
      </c>
      <c r="I2510">
        <v>1</v>
      </c>
      <c r="J2510">
        <v>277229</v>
      </c>
      <c r="K2510">
        <v>7</v>
      </c>
      <c r="L2510" s="55">
        <v>44669</v>
      </c>
      <c r="M2510" s="6" t="s">
        <v>16765</v>
      </c>
      <c r="N2510" s="55">
        <v>45034</v>
      </c>
      <c r="O2510">
        <v>217289</v>
      </c>
      <c r="P2510" s="6" t="s">
        <v>16771</v>
      </c>
      <c r="Q2510" s="6" t="s">
        <v>20654</v>
      </c>
      <c r="R2510">
        <v>1</v>
      </c>
      <c r="S2510">
        <v>0</v>
      </c>
      <c r="T2510">
        <v>-1</v>
      </c>
      <c r="U2510">
        <v>1159.19</v>
      </c>
      <c r="V2510" s="6" t="s">
        <v>16945</v>
      </c>
      <c r="W2510" s="6" t="s">
        <v>16946</v>
      </c>
      <c r="X2510" s="55">
        <v>44665</v>
      </c>
      <c r="Y2510">
        <v>40000</v>
      </c>
      <c r="Z2510">
        <v>0</v>
      </c>
      <c r="AA2510" s="6" t="s">
        <v>16765</v>
      </c>
      <c r="AB2510" s="6" t="s">
        <v>16947</v>
      </c>
      <c r="AD2510" s="6" t="s">
        <v>16948</v>
      </c>
      <c r="AE2510">
        <v>54227</v>
      </c>
      <c r="AF2510">
        <v>48971</v>
      </c>
      <c r="AG2510" s="6" t="s">
        <v>16949</v>
      </c>
      <c r="AH2510" s="6" t="s">
        <v>16950</v>
      </c>
      <c r="AI2510" s="6" t="s">
        <v>16951</v>
      </c>
      <c r="AJ2510" s="6" t="s">
        <v>16765</v>
      </c>
      <c r="AK2510" s="6" t="s">
        <v>16765</v>
      </c>
      <c r="AL2510" s="6" t="s">
        <v>16765</v>
      </c>
      <c r="AM2510" s="6" t="s">
        <v>16952</v>
      </c>
      <c r="AN2510">
        <v>0</v>
      </c>
      <c r="AO2510" s="55">
        <v>44665</v>
      </c>
      <c r="AP2510" s="6" t="s">
        <v>16953</v>
      </c>
      <c r="AQ2510">
        <v>0</v>
      </c>
      <c r="AR2510" s="6" t="s">
        <v>16954</v>
      </c>
      <c r="AS2510" s="6" t="s">
        <v>16955</v>
      </c>
      <c r="AT2510" s="6" t="s">
        <v>16947</v>
      </c>
      <c r="AU2510">
        <v>0</v>
      </c>
      <c r="AV2510">
        <v>0</v>
      </c>
      <c r="AW2510" s="6" t="s">
        <v>16956</v>
      </c>
      <c r="AX2510" s="6" t="s">
        <v>16765</v>
      </c>
      <c r="AY2510" s="6" t="s">
        <v>16765</v>
      </c>
      <c r="AZ2510" s="6" t="s">
        <v>16958</v>
      </c>
      <c r="BA2510" s="6" t="s">
        <v>16765</v>
      </c>
      <c r="BB2510" s="6" t="s">
        <v>16959</v>
      </c>
      <c r="BC2510" s="6" t="s">
        <v>16765</v>
      </c>
      <c r="BD2510" s="6" t="s">
        <v>16960</v>
      </c>
      <c r="BE2510" s="6" t="s">
        <v>16961</v>
      </c>
      <c r="BF2510" s="6" t="s">
        <v>13575</v>
      </c>
      <c r="BG2510" s="6" t="s">
        <v>13575</v>
      </c>
      <c r="BH2510" s="6" t="s">
        <v>16959</v>
      </c>
      <c r="BI2510">
        <v>0</v>
      </c>
      <c r="BJ2510" s="6" t="s">
        <v>16958</v>
      </c>
      <c r="BK2510">
        <v>0</v>
      </c>
      <c r="BL2510" s="6" t="s">
        <v>315</v>
      </c>
      <c r="BM2510" s="56">
        <f>COUNTIF($B$2:B2510,B2510)</f>
        <v>1</v>
      </c>
      <c r="BN2510" s="6" t="str">
        <f t="shared" si="39"/>
        <v>17984-1</v>
      </c>
    </row>
    <row r="2511" spans="1:66" x14ac:dyDescent="0.25">
      <c r="A2511">
        <v>1</v>
      </c>
      <c r="B2511">
        <v>17992</v>
      </c>
      <c r="C2511" s="6" t="s">
        <v>20655</v>
      </c>
      <c r="D2511">
        <v>5</v>
      </c>
      <c r="E2511">
        <v>2</v>
      </c>
      <c r="F2511">
        <v>20</v>
      </c>
      <c r="G2511">
        <v>206</v>
      </c>
      <c r="H2511" s="6" t="s">
        <v>16963</v>
      </c>
      <c r="I2511">
        <v>1</v>
      </c>
      <c r="J2511">
        <v>139181</v>
      </c>
      <c r="K2511">
        <v>7</v>
      </c>
      <c r="L2511" s="55">
        <v>44424</v>
      </c>
      <c r="M2511" s="6" t="s">
        <v>16765</v>
      </c>
      <c r="N2511" s="55">
        <v>44789</v>
      </c>
      <c r="O2511">
        <v>118747</v>
      </c>
      <c r="P2511" s="6" t="s">
        <v>16770</v>
      </c>
      <c r="Q2511" s="6" t="s">
        <v>20656</v>
      </c>
      <c r="R2511">
        <v>1</v>
      </c>
      <c r="S2511">
        <v>0</v>
      </c>
      <c r="T2511">
        <v>-1</v>
      </c>
      <c r="U2511">
        <v>1217</v>
      </c>
      <c r="V2511" s="6" t="s">
        <v>16945</v>
      </c>
      <c r="W2511" s="6" t="s">
        <v>16946</v>
      </c>
      <c r="X2511" s="55">
        <v>44663</v>
      </c>
      <c r="Y2511">
        <v>30000</v>
      </c>
      <c r="Z2511">
        <v>953.47</v>
      </c>
      <c r="AA2511" s="6" t="s">
        <v>16965</v>
      </c>
      <c r="AB2511" s="6" t="s">
        <v>16947</v>
      </c>
      <c r="AD2511" s="6" t="s">
        <v>16948</v>
      </c>
      <c r="AE2511">
        <v>53400</v>
      </c>
      <c r="AF2511">
        <v>48249</v>
      </c>
      <c r="AG2511" s="6" t="s">
        <v>16949</v>
      </c>
      <c r="AH2511" s="6" t="s">
        <v>16950</v>
      </c>
      <c r="AI2511" s="6" t="s">
        <v>16951</v>
      </c>
      <c r="AJ2511" s="6" t="s">
        <v>16765</v>
      </c>
      <c r="AK2511" s="6" t="s">
        <v>16765</v>
      </c>
      <c r="AL2511" s="6" t="s">
        <v>16765</v>
      </c>
      <c r="AM2511" s="6" t="s">
        <v>16952</v>
      </c>
      <c r="AN2511">
        <v>0</v>
      </c>
      <c r="AO2511" s="55">
        <v>44663</v>
      </c>
      <c r="AP2511" s="6" t="s">
        <v>16953</v>
      </c>
      <c r="AQ2511">
        <v>0</v>
      </c>
      <c r="AR2511" s="6" t="s">
        <v>16954</v>
      </c>
      <c r="AS2511" s="6" t="s">
        <v>16955</v>
      </c>
      <c r="AT2511" s="6" t="s">
        <v>16947</v>
      </c>
      <c r="AU2511">
        <v>0</v>
      </c>
      <c r="AV2511">
        <v>0</v>
      </c>
      <c r="AW2511" s="6" t="s">
        <v>16956</v>
      </c>
      <c r="AX2511" s="6" t="s">
        <v>18204</v>
      </c>
      <c r="AY2511" s="6" t="s">
        <v>16765</v>
      </c>
      <c r="AZ2511" s="6" t="s">
        <v>16958</v>
      </c>
      <c r="BA2511" s="6" t="s">
        <v>16765</v>
      </c>
      <c r="BB2511" s="6" t="s">
        <v>16959</v>
      </c>
      <c r="BC2511" s="6" t="s">
        <v>16765</v>
      </c>
      <c r="BD2511" s="6" t="s">
        <v>16960</v>
      </c>
      <c r="BE2511" s="6" t="s">
        <v>16961</v>
      </c>
      <c r="BF2511" s="6" t="s">
        <v>13575</v>
      </c>
      <c r="BG2511" s="6" t="s">
        <v>13575</v>
      </c>
      <c r="BH2511" s="6" t="s">
        <v>16959</v>
      </c>
      <c r="BI2511">
        <v>0</v>
      </c>
      <c r="BJ2511" s="6" t="s">
        <v>16958</v>
      </c>
      <c r="BK2511">
        <v>0</v>
      </c>
      <c r="BL2511" s="6" t="s">
        <v>315</v>
      </c>
      <c r="BM2511" s="56">
        <f>COUNTIF($B$2:B2511,B2511)</f>
        <v>1</v>
      </c>
      <c r="BN2511" s="6" t="str">
        <f t="shared" si="39"/>
        <v>17992-1</v>
      </c>
    </row>
    <row r="2512" spans="1:66" x14ac:dyDescent="0.25">
      <c r="A2512">
        <v>1</v>
      </c>
      <c r="B2512">
        <v>18002</v>
      </c>
      <c r="C2512" s="6" t="s">
        <v>20657</v>
      </c>
      <c r="D2512">
        <v>5</v>
      </c>
      <c r="E2512">
        <v>3</v>
      </c>
      <c r="F2512">
        <v>30</v>
      </c>
      <c r="G2512">
        <v>305</v>
      </c>
      <c r="H2512" s="6" t="s">
        <v>16994</v>
      </c>
      <c r="I2512">
        <v>1</v>
      </c>
      <c r="J2512">
        <v>132614</v>
      </c>
      <c r="K2512">
        <v>7</v>
      </c>
      <c r="L2512" s="55">
        <v>44411</v>
      </c>
      <c r="M2512" s="6" t="s">
        <v>16765</v>
      </c>
      <c r="N2512" s="55">
        <v>44776</v>
      </c>
      <c r="O2512">
        <v>118197</v>
      </c>
      <c r="P2512" s="6" t="s">
        <v>16782</v>
      </c>
      <c r="Q2512" s="6" t="s">
        <v>16973</v>
      </c>
      <c r="R2512">
        <v>3</v>
      </c>
      <c r="S2512">
        <v>0</v>
      </c>
      <c r="T2512">
        <v>-3</v>
      </c>
      <c r="U2512">
        <v>349.51</v>
      </c>
      <c r="V2512" s="6" t="s">
        <v>16974</v>
      </c>
      <c r="W2512" s="6" t="s">
        <v>16946</v>
      </c>
      <c r="X2512" s="55">
        <v>44644</v>
      </c>
      <c r="Y2512">
        <v>0</v>
      </c>
      <c r="Z2512">
        <v>0</v>
      </c>
      <c r="AA2512" s="6" t="s">
        <v>16765</v>
      </c>
      <c r="AB2512" s="6" t="s">
        <v>16947</v>
      </c>
      <c r="AD2512" s="6" t="s">
        <v>16765</v>
      </c>
      <c r="AE2512">
        <v>53364</v>
      </c>
      <c r="AF2512">
        <v>48217</v>
      </c>
      <c r="AG2512" s="6" t="s">
        <v>16973</v>
      </c>
      <c r="AH2512" s="6" t="s">
        <v>16950</v>
      </c>
      <c r="AI2512" s="6" t="s">
        <v>16951</v>
      </c>
      <c r="AJ2512" s="6" t="s">
        <v>16765</v>
      </c>
      <c r="AK2512" s="6" t="s">
        <v>16765</v>
      </c>
      <c r="AL2512" s="6" t="s">
        <v>16765</v>
      </c>
      <c r="AM2512" s="6" t="s">
        <v>16952</v>
      </c>
      <c r="AN2512">
        <v>0</v>
      </c>
      <c r="AO2512" s="55">
        <v>44644</v>
      </c>
      <c r="AP2512" s="6" t="s">
        <v>16953</v>
      </c>
      <c r="AQ2512">
        <v>0</v>
      </c>
      <c r="AR2512" s="6" t="s">
        <v>16975</v>
      </c>
      <c r="AS2512" s="6" t="s">
        <v>16955</v>
      </c>
      <c r="AT2512" s="6" t="s">
        <v>16947</v>
      </c>
      <c r="AU2512">
        <v>0</v>
      </c>
      <c r="AV2512">
        <v>0</v>
      </c>
      <c r="AW2512" s="6" t="s">
        <v>16956</v>
      </c>
      <c r="AX2512" s="6" t="s">
        <v>19010</v>
      </c>
      <c r="AY2512" s="6" t="s">
        <v>16765</v>
      </c>
      <c r="AZ2512" s="6" t="s">
        <v>16958</v>
      </c>
      <c r="BA2512" s="6" t="s">
        <v>16765</v>
      </c>
      <c r="BB2512" s="6" t="s">
        <v>16959</v>
      </c>
      <c r="BC2512" s="6" t="s">
        <v>16765</v>
      </c>
      <c r="BD2512" s="6" t="s">
        <v>16960</v>
      </c>
      <c r="BE2512" s="6" t="s">
        <v>16961</v>
      </c>
      <c r="BF2512" s="6" t="s">
        <v>13575</v>
      </c>
      <c r="BG2512" s="6" t="s">
        <v>13575</v>
      </c>
      <c r="BH2512" s="6" t="s">
        <v>16959</v>
      </c>
      <c r="BI2512">
        <v>0</v>
      </c>
      <c r="BJ2512" s="6" t="s">
        <v>16958</v>
      </c>
      <c r="BK2512">
        <v>0</v>
      </c>
      <c r="BL2512" s="6" t="s">
        <v>315</v>
      </c>
      <c r="BM2512" s="56">
        <f>COUNTIF($B$2:B2512,B2512)</f>
        <v>1</v>
      </c>
      <c r="BN2512" s="6" t="str">
        <f t="shared" si="39"/>
        <v>18002-1</v>
      </c>
    </row>
    <row r="2513" spans="1:66" x14ac:dyDescent="0.25">
      <c r="A2513">
        <v>1</v>
      </c>
      <c r="B2513">
        <v>18002</v>
      </c>
      <c r="C2513" s="6" t="s">
        <v>20657</v>
      </c>
      <c r="D2513">
        <v>5</v>
      </c>
      <c r="E2513">
        <v>3</v>
      </c>
      <c r="F2513">
        <v>30</v>
      </c>
      <c r="G2513">
        <v>305</v>
      </c>
      <c r="H2513" s="6" t="s">
        <v>16994</v>
      </c>
      <c r="I2513">
        <v>1</v>
      </c>
      <c r="J2513">
        <v>132615</v>
      </c>
      <c r="K2513">
        <v>7</v>
      </c>
      <c r="L2513" s="55">
        <v>44411</v>
      </c>
      <c r="M2513" s="6" t="s">
        <v>16765</v>
      </c>
      <c r="N2513" s="55">
        <v>44776</v>
      </c>
      <c r="O2513">
        <v>118784</v>
      </c>
      <c r="P2513" s="6" t="s">
        <v>16764</v>
      </c>
      <c r="Q2513" s="6" t="s">
        <v>20658</v>
      </c>
      <c r="R2513">
        <v>1</v>
      </c>
      <c r="S2513">
        <v>0</v>
      </c>
      <c r="T2513">
        <v>-1</v>
      </c>
      <c r="U2513">
        <v>1651</v>
      </c>
      <c r="V2513" s="6" t="s">
        <v>16945</v>
      </c>
      <c r="W2513" s="6" t="s">
        <v>16946</v>
      </c>
      <c r="X2513" s="55">
        <v>44644</v>
      </c>
      <c r="Y2513">
        <v>0</v>
      </c>
      <c r="Z2513">
        <v>0</v>
      </c>
      <c r="AA2513" s="6" t="s">
        <v>16765</v>
      </c>
      <c r="AB2513" s="6" t="s">
        <v>16947</v>
      </c>
      <c r="AD2513" s="6" t="s">
        <v>16948</v>
      </c>
      <c r="AE2513">
        <v>53365</v>
      </c>
      <c r="AF2513">
        <v>48218</v>
      </c>
      <c r="AG2513" s="6" t="s">
        <v>16949</v>
      </c>
      <c r="AH2513" s="6" t="s">
        <v>16950</v>
      </c>
      <c r="AI2513" s="6" t="s">
        <v>16951</v>
      </c>
      <c r="AJ2513" s="6" t="s">
        <v>16765</v>
      </c>
      <c r="AK2513" s="6" t="s">
        <v>16765</v>
      </c>
      <c r="AL2513" s="6" t="s">
        <v>16765</v>
      </c>
      <c r="AM2513" s="6" t="s">
        <v>16952</v>
      </c>
      <c r="AN2513">
        <v>0</v>
      </c>
      <c r="AO2513" s="55">
        <v>44644</v>
      </c>
      <c r="AP2513" s="6" t="s">
        <v>16953</v>
      </c>
      <c r="AQ2513">
        <v>0</v>
      </c>
      <c r="AR2513" s="6" t="s">
        <v>16954</v>
      </c>
      <c r="AS2513" s="6" t="s">
        <v>16955</v>
      </c>
      <c r="AT2513" s="6" t="s">
        <v>16947</v>
      </c>
      <c r="AU2513">
        <v>0</v>
      </c>
      <c r="AV2513">
        <v>0</v>
      </c>
      <c r="AW2513" s="6" t="s">
        <v>16956</v>
      </c>
      <c r="AX2513" s="6" t="s">
        <v>19010</v>
      </c>
      <c r="AY2513" s="6" t="s">
        <v>16765</v>
      </c>
      <c r="AZ2513" s="6" t="s">
        <v>16958</v>
      </c>
      <c r="BA2513" s="6" t="s">
        <v>16765</v>
      </c>
      <c r="BB2513" s="6" t="s">
        <v>16959</v>
      </c>
      <c r="BC2513" s="6" t="s">
        <v>16765</v>
      </c>
      <c r="BD2513" s="6" t="s">
        <v>16960</v>
      </c>
      <c r="BE2513" s="6" t="s">
        <v>16961</v>
      </c>
      <c r="BF2513" s="6" t="s">
        <v>13575</v>
      </c>
      <c r="BG2513" s="6" t="s">
        <v>13575</v>
      </c>
      <c r="BH2513" s="6" t="s">
        <v>16959</v>
      </c>
      <c r="BI2513">
        <v>0</v>
      </c>
      <c r="BJ2513" s="6" t="s">
        <v>16958</v>
      </c>
      <c r="BK2513">
        <v>0</v>
      </c>
      <c r="BL2513" s="6" t="s">
        <v>315</v>
      </c>
      <c r="BM2513" s="56">
        <f>COUNTIF($B$2:B2513,B2513)</f>
        <v>2</v>
      </c>
      <c r="BN2513" s="6" t="str">
        <f t="shared" si="39"/>
        <v>18002-2</v>
      </c>
    </row>
    <row r="2514" spans="1:66" x14ac:dyDescent="0.25">
      <c r="A2514">
        <v>1</v>
      </c>
      <c r="B2514">
        <v>18033</v>
      </c>
      <c r="C2514" s="6" t="s">
        <v>20659</v>
      </c>
      <c r="D2514">
        <v>5</v>
      </c>
      <c r="E2514">
        <v>1</v>
      </c>
      <c r="F2514">
        <v>10</v>
      </c>
      <c r="G2514">
        <v>107</v>
      </c>
      <c r="H2514" s="6" t="s">
        <v>17007</v>
      </c>
      <c r="I2514">
        <v>1</v>
      </c>
      <c r="J2514">
        <v>169691</v>
      </c>
      <c r="K2514">
        <v>7</v>
      </c>
      <c r="L2514" s="55">
        <v>44476</v>
      </c>
      <c r="M2514" s="6" t="s">
        <v>16765</v>
      </c>
      <c r="N2514" s="55">
        <v>44841</v>
      </c>
      <c r="O2514">
        <v>118784</v>
      </c>
      <c r="P2514" s="6" t="s">
        <v>16764</v>
      </c>
      <c r="Q2514" s="6" t="s">
        <v>20660</v>
      </c>
      <c r="R2514">
        <v>1</v>
      </c>
      <c r="S2514">
        <v>0</v>
      </c>
      <c r="T2514">
        <v>-1</v>
      </c>
      <c r="U2514">
        <v>1651</v>
      </c>
      <c r="V2514" s="6" t="s">
        <v>16945</v>
      </c>
      <c r="W2514" s="6" t="s">
        <v>16946</v>
      </c>
      <c r="X2514" s="55">
        <v>44665</v>
      </c>
      <c r="Y2514">
        <v>50000</v>
      </c>
      <c r="Z2514">
        <v>0</v>
      </c>
      <c r="AA2514" s="6" t="s">
        <v>16765</v>
      </c>
      <c r="AB2514" s="6" t="s">
        <v>16947</v>
      </c>
      <c r="AD2514" s="6" t="s">
        <v>16948</v>
      </c>
      <c r="AE2514">
        <v>53607</v>
      </c>
      <c r="AF2514">
        <v>48423</v>
      </c>
      <c r="AG2514" s="6" t="s">
        <v>16949</v>
      </c>
      <c r="AH2514" s="6" t="s">
        <v>16950</v>
      </c>
      <c r="AI2514" s="6" t="s">
        <v>16951</v>
      </c>
      <c r="AJ2514" s="6" t="s">
        <v>16765</v>
      </c>
      <c r="AK2514" s="6" t="s">
        <v>16765</v>
      </c>
      <c r="AL2514" s="6" t="s">
        <v>16765</v>
      </c>
      <c r="AM2514" s="6" t="s">
        <v>16952</v>
      </c>
      <c r="AN2514">
        <v>0</v>
      </c>
      <c r="AO2514" s="55">
        <v>44665</v>
      </c>
      <c r="AP2514" s="6" t="s">
        <v>16953</v>
      </c>
      <c r="AQ2514">
        <v>0</v>
      </c>
      <c r="AR2514" s="6" t="s">
        <v>16954</v>
      </c>
      <c r="AS2514" s="6" t="s">
        <v>16955</v>
      </c>
      <c r="AT2514" s="6" t="s">
        <v>16947</v>
      </c>
      <c r="AU2514">
        <v>0</v>
      </c>
      <c r="AV2514">
        <v>0</v>
      </c>
      <c r="AW2514" s="6" t="s">
        <v>16956</v>
      </c>
      <c r="AX2514" s="6" t="s">
        <v>16765</v>
      </c>
      <c r="AY2514" s="6" t="s">
        <v>16765</v>
      </c>
      <c r="AZ2514" s="6" t="s">
        <v>16958</v>
      </c>
      <c r="BA2514" s="6" t="s">
        <v>16765</v>
      </c>
      <c r="BB2514" s="6" t="s">
        <v>16959</v>
      </c>
      <c r="BC2514" s="6" t="s">
        <v>16765</v>
      </c>
      <c r="BD2514" s="6" t="s">
        <v>16960</v>
      </c>
      <c r="BE2514" s="6" t="s">
        <v>16961</v>
      </c>
      <c r="BF2514" s="6" t="s">
        <v>13575</v>
      </c>
      <c r="BG2514" s="6" t="s">
        <v>13575</v>
      </c>
      <c r="BH2514" s="6" t="s">
        <v>16959</v>
      </c>
      <c r="BI2514">
        <v>0</v>
      </c>
      <c r="BJ2514" s="6" t="s">
        <v>16958</v>
      </c>
      <c r="BK2514">
        <v>0</v>
      </c>
      <c r="BL2514" s="6" t="s">
        <v>315</v>
      </c>
      <c r="BM2514" s="56">
        <f>COUNTIF($B$2:B2514,B2514)</f>
        <v>1</v>
      </c>
      <c r="BN2514" s="6" t="str">
        <f t="shared" si="39"/>
        <v>18033-1</v>
      </c>
    </row>
    <row r="2515" spans="1:66" x14ac:dyDescent="0.25">
      <c r="A2515">
        <v>1</v>
      </c>
      <c r="B2515">
        <v>18033</v>
      </c>
      <c r="C2515" s="6" t="s">
        <v>20659</v>
      </c>
      <c r="D2515">
        <v>5</v>
      </c>
      <c r="E2515">
        <v>1</v>
      </c>
      <c r="F2515">
        <v>10</v>
      </c>
      <c r="G2515">
        <v>107</v>
      </c>
      <c r="H2515" s="6" t="s">
        <v>17007</v>
      </c>
      <c r="I2515">
        <v>1</v>
      </c>
      <c r="J2515">
        <v>169692</v>
      </c>
      <c r="K2515">
        <v>7</v>
      </c>
      <c r="L2515" s="55">
        <v>44476</v>
      </c>
      <c r="M2515" s="6" t="s">
        <v>16765</v>
      </c>
      <c r="N2515" s="55">
        <v>44841</v>
      </c>
      <c r="O2515">
        <v>118784</v>
      </c>
      <c r="P2515" s="6" t="s">
        <v>16764</v>
      </c>
      <c r="Q2515" s="6" t="s">
        <v>20661</v>
      </c>
      <c r="R2515">
        <v>1</v>
      </c>
      <c r="S2515">
        <v>0</v>
      </c>
      <c r="T2515">
        <v>-1</v>
      </c>
      <c r="U2515">
        <v>1651</v>
      </c>
      <c r="V2515" s="6" t="s">
        <v>16945</v>
      </c>
      <c r="W2515" s="6" t="s">
        <v>16946</v>
      </c>
      <c r="X2515" s="55">
        <v>44665</v>
      </c>
      <c r="Y2515">
        <v>50000</v>
      </c>
      <c r="Z2515">
        <v>0</v>
      </c>
      <c r="AA2515" s="6" t="s">
        <v>16765</v>
      </c>
      <c r="AB2515" s="6" t="s">
        <v>16947</v>
      </c>
      <c r="AD2515" s="6" t="s">
        <v>16948</v>
      </c>
      <c r="AE2515">
        <v>53608</v>
      </c>
      <c r="AF2515">
        <v>48424</v>
      </c>
      <c r="AG2515" s="6" t="s">
        <v>16949</v>
      </c>
      <c r="AH2515" s="6" t="s">
        <v>16950</v>
      </c>
      <c r="AI2515" s="6" t="s">
        <v>16951</v>
      </c>
      <c r="AJ2515" s="6" t="s">
        <v>16765</v>
      </c>
      <c r="AK2515" s="6" t="s">
        <v>16765</v>
      </c>
      <c r="AL2515" s="6" t="s">
        <v>16765</v>
      </c>
      <c r="AM2515" s="6" t="s">
        <v>16952</v>
      </c>
      <c r="AN2515">
        <v>0</v>
      </c>
      <c r="AO2515" s="55">
        <v>44665</v>
      </c>
      <c r="AP2515" s="6" t="s">
        <v>16953</v>
      </c>
      <c r="AQ2515">
        <v>0</v>
      </c>
      <c r="AR2515" s="6" t="s">
        <v>16954</v>
      </c>
      <c r="AS2515" s="6" t="s">
        <v>16955</v>
      </c>
      <c r="AT2515" s="6" t="s">
        <v>16947</v>
      </c>
      <c r="AU2515">
        <v>0</v>
      </c>
      <c r="AV2515">
        <v>0</v>
      </c>
      <c r="AW2515" s="6" t="s">
        <v>16956</v>
      </c>
      <c r="AX2515" s="6" t="s">
        <v>16765</v>
      </c>
      <c r="AY2515" s="6" t="s">
        <v>16765</v>
      </c>
      <c r="AZ2515" s="6" t="s">
        <v>16958</v>
      </c>
      <c r="BA2515" s="6" t="s">
        <v>16765</v>
      </c>
      <c r="BB2515" s="6" t="s">
        <v>16959</v>
      </c>
      <c r="BC2515" s="6" t="s">
        <v>16765</v>
      </c>
      <c r="BD2515" s="6" t="s">
        <v>16960</v>
      </c>
      <c r="BE2515" s="6" t="s">
        <v>16961</v>
      </c>
      <c r="BF2515" s="6" t="s">
        <v>13575</v>
      </c>
      <c r="BG2515" s="6" t="s">
        <v>13575</v>
      </c>
      <c r="BH2515" s="6" t="s">
        <v>16959</v>
      </c>
      <c r="BI2515">
        <v>0</v>
      </c>
      <c r="BJ2515" s="6" t="s">
        <v>16958</v>
      </c>
      <c r="BK2515">
        <v>0</v>
      </c>
      <c r="BL2515" s="6" t="s">
        <v>315</v>
      </c>
      <c r="BM2515" s="56">
        <f>COUNTIF($B$2:B2515,B2515)</f>
        <v>2</v>
      </c>
      <c r="BN2515" s="6" t="str">
        <f t="shared" si="39"/>
        <v>18033-2</v>
      </c>
    </row>
    <row r="2516" spans="1:66" x14ac:dyDescent="0.25">
      <c r="A2516">
        <v>1</v>
      </c>
      <c r="B2516">
        <v>18037</v>
      </c>
      <c r="C2516" s="6" t="s">
        <v>20662</v>
      </c>
      <c r="D2516">
        <v>5</v>
      </c>
      <c r="E2516">
        <v>3</v>
      </c>
      <c r="F2516">
        <v>30</v>
      </c>
      <c r="G2516">
        <v>308</v>
      </c>
      <c r="H2516" s="6" t="s">
        <v>16994</v>
      </c>
      <c r="I2516">
        <v>1</v>
      </c>
      <c r="J2516">
        <v>190766</v>
      </c>
      <c r="K2516">
        <v>7</v>
      </c>
      <c r="L2516" s="55">
        <v>44517</v>
      </c>
      <c r="M2516" s="6" t="s">
        <v>16765</v>
      </c>
      <c r="N2516" s="55">
        <v>44881</v>
      </c>
      <c r="O2516">
        <v>628699</v>
      </c>
      <c r="P2516" s="6" t="s">
        <v>16777</v>
      </c>
      <c r="Q2516" s="6" t="s">
        <v>20663</v>
      </c>
      <c r="R2516">
        <v>1</v>
      </c>
      <c r="S2516">
        <v>0</v>
      </c>
      <c r="T2516">
        <v>-1</v>
      </c>
      <c r="U2516">
        <v>1687</v>
      </c>
      <c r="V2516" s="6" t="s">
        <v>16945</v>
      </c>
      <c r="W2516" s="6" t="s">
        <v>16946</v>
      </c>
      <c r="X2516" s="55">
        <v>44658</v>
      </c>
      <c r="Y2516">
        <v>0</v>
      </c>
      <c r="Z2516">
        <v>0</v>
      </c>
      <c r="AA2516" s="6" t="s">
        <v>16765</v>
      </c>
      <c r="AB2516" s="6" t="s">
        <v>16947</v>
      </c>
      <c r="AD2516" s="6" t="s">
        <v>16948</v>
      </c>
      <c r="AE2516">
        <v>53751</v>
      </c>
      <c r="AF2516">
        <v>48555</v>
      </c>
      <c r="AG2516" s="6" t="s">
        <v>16949</v>
      </c>
      <c r="AH2516" s="6" t="s">
        <v>16950</v>
      </c>
      <c r="AI2516" s="6" t="s">
        <v>16951</v>
      </c>
      <c r="AJ2516" s="6" t="s">
        <v>16765</v>
      </c>
      <c r="AK2516" s="6" t="s">
        <v>16765</v>
      </c>
      <c r="AL2516" s="6" t="s">
        <v>16765</v>
      </c>
      <c r="AM2516" s="6" t="s">
        <v>16952</v>
      </c>
      <c r="AN2516">
        <v>0</v>
      </c>
      <c r="AO2516" s="55">
        <v>44658</v>
      </c>
      <c r="AP2516" s="6" t="s">
        <v>16953</v>
      </c>
      <c r="AQ2516">
        <v>0</v>
      </c>
      <c r="AR2516" s="6" t="s">
        <v>16997</v>
      </c>
      <c r="AS2516" s="6" t="s">
        <v>16955</v>
      </c>
      <c r="AT2516" s="6" t="s">
        <v>16947</v>
      </c>
      <c r="AU2516">
        <v>0</v>
      </c>
      <c r="AV2516">
        <v>0</v>
      </c>
      <c r="AW2516" s="6" t="s">
        <v>16956</v>
      </c>
      <c r="AX2516" s="6" t="s">
        <v>16765</v>
      </c>
      <c r="AY2516" s="6" t="s">
        <v>16765</v>
      </c>
      <c r="AZ2516" s="6" t="s">
        <v>16958</v>
      </c>
      <c r="BA2516" s="6" t="s">
        <v>16765</v>
      </c>
      <c r="BB2516" s="6" t="s">
        <v>16959</v>
      </c>
      <c r="BC2516" s="6" t="s">
        <v>16765</v>
      </c>
      <c r="BD2516" s="6" t="s">
        <v>16960</v>
      </c>
      <c r="BE2516" s="6" t="s">
        <v>16961</v>
      </c>
      <c r="BF2516" s="6" t="s">
        <v>13575</v>
      </c>
      <c r="BG2516" s="6" t="s">
        <v>13575</v>
      </c>
      <c r="BH2516" s="6" t="s">
        <v>16959</v>
      </c>
      <c r="BI2516">
        <v>0</v>
      </c>
      <c r="BJ2516" s="6" t="s">
        <v>16958</v>
      </c>
      <c r="BK2516">
        <v>0</v>
      </c>
      <c r="BL2516" s="6" t="s">
        <v>315</v>
      </c>
      <c r="BM2516" s="56">
        <f>COUNTIF($B$2:B2516,B2516)</f>
        <v>1</v>
      </c>
      <c r="BN2516" s="6" t="str">
        <f t="shared" si="39"/>
        <v>18037-1</v>
      </c>
    </row>
    <row r="2517" spans="1:66" x14ac:dyDescent="0.25">
      <c r="A2517">
        <v>1</v>
      </c>
      <c r="B2517">
        <v>18038</v>
      </c>
      <c r="C2517" s="6" t="s">
        <v>20664</v>
      </c>
      <c r="D2517">
        <v>5</v>
      </c>
      <c r="E2517">
        <v>3</v>
      </c>
      <c r="F2517">
        <v>30</v>
      </c>
      <c r="G2517">
        <v>308</v>
      </c>
      <c r="H2517" s="6" t="s">
        <v>16963</v>
      </c>
      <c r="I2517">
        <v>1</v>
      </c>
      <c r="J2517">
        <v>120725</v>
      </c>
      <c r="K2517">
        <v>7</v>
      </c>
      <c r="L2517" s="55">
        <v>44389</v>
      </c>
      <c r="M2517" s="6" t="s">
        <v>16765</v>
      </c>
      <c r="N2517" s="55">
        <v>44754</v>
      </c>
      <c r="O2517">
        <v>118724</v>
      </c>
      <c r="P2517" s="6" t="s">
        <v>16773</v>
      </c>
      <c r="Q2517" s="6" t="s">
        <v>20665</v>
      </c>
      <c r="R2517">
        <v>1</v>
      </c>
      <c r="S2517">
        <v>0</v>
      </c>
      <c r="T2517">
        <v>-1</v>
      </c>
      <c r="U2517">
        <v>1141.5899999999999</v>
      </c>
      <c r="V2517" s="6" t="s">
        <v>16945</v>
      </c>
      <c r="W2517" s="6" t="s">
        <v>16946</v>
      </c>
      <c r="X2517" s="55">
        <v>44663</v>
      </c>
      <c r="Y2517">
        <v>10000</v>
      </c>
      <c r="Z2517">
        <v>1994.02</v>
      </c>
      <c r="AA2517" s="6" t="s">
        <v>16969</v>
      </c>
      <c r="AB2517" s="6" t="s">
        <v>16947</v>
      </c>
      <c r="AD2517" s="6" t="s">
        <v>16948</v>
      </c>
      <c r="AE2517">
        <v>53291</v>
      </c>
      <c r="AF2517">
        <v>48159</v>
      </c>
      <c r="AG2517" s="6" t="s">
        <v>16949</v>
      </c>
      <c r="AH2517" s="6" t="s">
        <v>16950</v>
      </c>
      <c r="AI2517" s="6" t="s">
        <v>16951</v>
      </c>
      <c r="AJ2517" s="6" t="s">
        <v>16765</v>
      </c>
      <c r="AK2517" s="6" t="s">
        <v>16765</v>
      </c>
      <c r="AL2517" s="6" t="s">
        <v>16765</v>
      </c>
      <c r="AM2517" s="6" t="s">
        <v>16952</v>
      </c>
      <c r="AN2517">
        <v>0</v>
      </c>
      <c r="AO2517" s="55">
        <v>44663</v>
      </c>
      <c r="AP2517" s="6" t="s">
        <v>16953</v>
      </c>
      <c r="AQ2517">
        <v>0</v>
      </c>
      <c r="AR2517" s="6" t="s">
        <v>16997</v>
      </c>
      <c r="AS2517" s="6" t="s">
        <v>16955</v>
      </c>
      <c r="AT2517" s="6" t="s">
        <v>16947</v>
      </c>
      <c r="AU2517">
        <v>0</v>
      </c>
      <c r="AV2517">
        <v>0</v>
      </c>
      <c r="AW2517" s="6" t="s">
        <v>16956</v>
      </c>
      <c r="AX2517" s="6" t="s">
        <v>19623</v>
      </c>
      <c r="AY2517" s="6" t="s">
        <v>16765</v>
      </c>
      <c r="AZ2517" s="6" t="s">
        <v>16958</v>
      </c>
      <c r="BA2517" s="6" t="s">
        <v>16765</v>
      </c>
      <c r="BB2517" s="6" t="s">
        <v>16959</v>
      </c>
      <c r="BC2517" s="6" t="s">
        <v>16765</v>
      </c>
      <c r="BD2517" s="6" t="s">
        <v>16960</v>
      </c>
      <c r="BE2517" s="6" t="s">
        <v>16961</v>
      </c>
      <c r="BF2517" s="6" t="s">
        <v>13575</v>
      </c>
      <c r="BG2517" s="6" t="s">
        <v>13575</v>
      </c>
      <c r="BH2517" s="6" t="s">
        <v>16959</v>
      </c>
      <c r="BI2517">
        <v>0</v>
      </c>
      <c r="BJ2517" s="6" t="s">
        <v>16958</v>
      </c>
      <c r="BK2517">
        <v>0</v>
      </c>
      <c r="BL2517" s="6" t="s">
        <v>315</v>
      </c>
      <c r="BM2517" s="56">
        <f>COUNTIF($B$2:B2517,B2517)</f>
        <v>1</v>
      </c>
      <c r="BN2517" s="6" t="str">
        <f t="shared" si="39"/>
        <v>18038-1</v>
      </c>
    </row>
    <row r="2518" spans="1:66" x14ac:dyDescent="0.25">
      <c r="A2518">
        <v>1</v>
      </c>
      <c r="B2518">
        <v>18038</v>
      </c>
      <c r="C2518" s="6" t="s">
        <v>20664</v>
      </c>
      <c r="D2518">
        <v>5</v>
      </c>
      <c r="E2518">
        <v>3</v>
      </c>
      <c r="F2518">
        <v>30</v>
      </c>
      <c r="G2518">
        <v>308</v>
      </c>
      <c r="H2518" s="6" t="s">
        <v>16963</v>
      </c>
      <c r="I2518">
        <v>1</v>
      </c>
      <c r="J2518">
        <v>120726</v>
      </c>
      <c r="K2518">
        <v>7</v>
      </c>
      <c r="L2518" s="55">
        <v>44389</v>
      </c>
      <c r="M2518" s="6" t="s">
        <v>16765</v>
      </c>
      <c r="N2518" s="55">
        <v>44754</v>
      </c>
      <c r="O2518">
        <v>118734</v>
      </c>
      <c r="P2518" s="6" t="s">
        <v>16790</v>
      </c>
      <c r="Q2518" s="6" t="s">
        <v>20578</v>
      </c>
      <c r="R2518">
        <v>1</v>
      </c>
      <c r="S2518">
        <v>0</v>
      </c>
      <c r="T2518">
        <v>-1</v>
      </c>
      <c r="U2518">
        <v>1865.65</v>
      </c>
      <c r="V2518" s="6" t="s">
        <v>16945</v>
      </c>
      <c r="W2518" s="6" t="s">
        <v>16946</v>
      </c>
      <c r="X2518" s="55">
        <v>44663</v>
      </c>
      <c r="Y2518">
        <v>10000</v>
      </c>
      <c r="Z2518">
        <v>1994.02</v>
      </c>
      <c r="AA2518" s="6" t="s">
        <v>16969</v>
      </c>
      <c r="AB2518" s="6" t="s">
        <v>16947</v>
      </c>
      <c r="AD2518" s="6" t="s">
        <v>16948</v>
      </c>
      <c r="AE2518">
        <v>53292</v>
      </c>
      <c r="AF2518">
        <v>48160</v>
      </c>
      <c r="AG2518" s="6" t="s">
        <v>16949</v>
      </c>
      <c r="AH2518" s="6" t="s">
        <v>16950</v>
      </c>
      <c r="AI2518" s="6" t="s">
        <v>16951</v>
      </c>
      <c r="AJ2518" s="6" t="s">
        <v>16765</v>
      </c>
      <c r="AK2518" s="6" t="s">
        <v>16765</v>
      </c>
      <c r="AL2518" s="6" t="s">
        <v>16765</v>
      </c>
      <c r="AM2518" s="6" t="s">
        <v>16952</v>
      </c>
      <c r="AN2518">
        <v>0</v>
      </c>
      <c r="AO2518" s="55">
        <v>44663</v>
      </c>
      <c r="AP2518" s="6" t="s">
        <v>16953</v>
      </c>
      <c r="AQ2518">
        <v>0</v>
      </c>
      <c r="AR2518" s="6" t="s">
        <v>16997</v>
      </c>
      <c r="AS2518" s="6" t="s">
        <v>16955</v>
      </c>
      <c r="AT2518" s="6" t="s">
        <v>16947</v>
      </c>
      <c r="AU2518">
        <v>0</v>
      </c>
      <c r="AV2518">
        <v>0</v>
      </c>
      <c r="AW2518" s="6" t="s">
        <v>16956</v>
      </c>
      <c r="AX2518" s="6" t="s">
        <v>19623</v>
      </c>
      <c r="AY2518" s="6" t="s">
        <v>16765</v>
      </c>
      <c r="AZ2518" s="6" t="s">
        <v>16958</v>
      </c>
      <c r="BA2518" s="6" t="s">
        <v>16765</v>
      </c>
      <c r="BB2518" s="6" t="s">
        <v>16959</v>
      </c>
      <c r="BC2518" s="6" t="s">
        <v>16765</v>
      </c>
      <c r="BD2518" s="6" t="s">
        <v>16960</v>
      </c>
      <c r="BE2518" s="6" t="s">
        <v>16961</v>
      </c>
      <c r="BF2518" s="6" t="s">
        <v>13575</v>
      </c>
      <c r="BG2518" s="6" t="s">
        <v>13575</v>
      </c>
      <c r="BH2518" s="6" t="s">
        <v>16959</v>
      </c>
      <c r="BI2518">
        <v>0</v>
      </c>
      <c r="BJ2518" s="6" t="s">
        <v>16958</v>
      </c>
      <c r="BK2518">
        <v>0</v>
      </c>
      <c r="BL2518" s="6" t="s">
        <v>315</v>
      </c>
      <c r="BM2518" s="56">
        <f>COUNTIF($B$2:B2518,B2518)</f>
        <v>2</v>
      </c>
      <c r="BN2518" s="6" t="str">
        <f t="shared" si="39"/>
        <v>18038-2</v>
      </c>
    </row>
    <row r="2519" spans="1:66" x14ac:dyDescent="0.25">
      <c r="A2519">
        <v>1</v>
      </c>
      <c r="B2519">
        <v>18038</v>
      </c>
      <c r="C2519" s="6" t="s">
        <v>20664</v>
      </c>
      <c r="D2519">
        <v>5</v>
      </c>
      <c r="E2519">
        <v>3</v>
      </c>
      <c r="F2519">
        <v>30</v>
      </c>
      <c r="G2519">
        <v>308</v>
      </c>
      <c r="H2519" s="6" t="s">
        <v>16963</v>
      </c>
      <c r="I2519">
        <v>1</v>
      </c>
      <c r="J2519">
        <v>122244</v>
      </c>
      <c r="K2519">
        <v>7</v>
      </c>
      <c r="L2519" s="55">
        <v>44391</v>
      </c>
      <c r="M2519" s="6" t="s">
        <v>16765</v>
      </c>
      <c r="N2519" s="55">
        <v>44451</v>
      </c>
      <c r="O2519">
        <v>188005</v>
      </c>
      <c r="P2519" s="6" t="s">
        <v>16774</v>
      </c>
      <c r="Q2519" s="6" t="s">
        <v>16973</v>
      </c>
      <c r="R2519">
        <v>7</v>
      </c>
      <c r="S2519">
        <v>0</v>
      </c>
      <c r="T2519">
        <v>-7</v>
      </c>
      <c r="U2519">
        <v>296.8</v>
      </c>
      <c r="V2519" s="6" t="s">
        <v>16999</v>
      </c>
      <c r="W2519" s="6" t="s">
        <v>16946</v>
      </c>
      <c r="X2519" s="55">
        <v>44663</v>
      </c>
      <c r="Y2519">
        <v>10000</v>
      </c>
      <c r="Z2519">
        <v>1994.02</v>
      </c>
      <c r="AA2519" s="6" t="s">
        <v>16969</v>
      </c>
      <c r="AB2519" s="6" t="s">
        <v>16947</v>
      </c>
      <c r="AD2519" s="6" t="s">
        <v>16765</v>
      </c>
      <c r="AE2519">
        <v>53324</v>
      </c>
      <c r="AF2519">
        <v>48185</v>
      </c>
      <c r="AG2519" s="6" t="s">
        <v>16973</v>
      </c>
      <c r="AH2519" s="6" t="s">
        <v>16950</v>
      </c>
      <c r="AI2519" s="6" t="s">
        <v>16951</v>
      </c>
      <c r="AJ2519" s="6" t="s">
        <v>16765</v>
      </c>
      <c r="AK2519" s="6" t="s">
        <v>16765</v>
      </c>
      <c r="AL2519" s="6" t="s">
        <v>16765</v>
      </c>
      <c r="AM2519" s="6" t="s">
        <v>16952</v>
      </c>
      <c r="AN2519">
        <v>0</v>
      </c>
      <c r="AO2519" s="55">
        <v>44663</v>
      </c>
      <c r="AP2519" s="6" t="s">
        <v>17190</v>
      </c>
      <c r="AQ2519">
        <v>0</v>
      </c>
      <c r="AR2519" s="6" t="s">
        <v>17018</v>
      </c>
      <c r="AS2519" s="6" t="s">
        <v>17002</v>
      </c>
      <c r="AT2519" s="6" t="s">
        <v>16947</v>
      </c>
      <c r="AU2519">
        <v>0</v>
      </c>
      <c r="AV2519">
        <v>0</v>
      </c>
      <c r="AW2519" s="6" t="s">
        <v>16956</v>
      </c>
      <c r="AX2519" s="6" t="s">
        <v>20666</v>
      </c>
      <c r="AY2519" s="6" t="s">
        <v>16765</v>
      </c>
      <c r="AZ2519" s="6" t="s">
        <v>16958</v>
      </c>
      <c r="BA2519" s="6" t="s">
        <v>16765</v>
      </c>
      <c r="BB2519" s="6" t="s">
        <v>16959</v>
      </c>
      <c r="BC2519" s="6" t="s">
        <v>16765</v>
      </c>
      <c r="BD2519" s="6" t="s">
        <v>16960</v>
      </c>
      <c r="BE2519" s="6" t="s">
        <v>16961</v>
      </c>
      <c r="BF2519" s="6" t="s">
        <v>13575</v>
      </c>
      <c r="BG2519" s="6" t="s">
        <v>13575</v>
      </c>
      <c r="BH2519" s="6" t="s">
        <v>16959</v>
      </c>
      <c r="BI2519">
        <v>0</v>
      </c>
      <c r="BJ2519" s="6" t="s">
        <v>16958</v>
      </c>
      <c r="BK2519">
        <v>0</v>
      </c>
      <c r="BL2519" s="6" t="s">
        <v>315</v>
      </c>
      <c r="BM2519" s="56">
        <f>COUNTIF($B$2:B2519,B2519)</f>
        <v>3</v>
      </c>
      <c r="BN2519" s="6" t="str">
        <f t="shared" si="39"/>
        <v>18038-3</v>
      </c>
    </row>
    <row r="2520" spans="1:66" x14ac:dyDescent="0.25">
      <c r="A2520">
        <v>1</v>
      </c>
      <c r="B2520">
        <v>18038</v>
      </c>
      <c r="C2520" s="6" t="s">
        <v>20664</v>
      </c>
      <c r="D2520">
        <v>5</v>
      </c>
      <c r="E2520">
        <v>3</v>
      </c>
      <c r="F2520">
        <v>30</v>
      </c>
      <c r="G2520">
        <v>308</v>
      </c>
      <c r="H2520" s="6" t="s">
        <v>16963</v>
      </c>
      <c r="I2520">
        <v>1</v>
      </c>
      <c r="J2520">
        <v>120728</v>
      </c>
      <c r="K2520">
        <v>7</v>
      </c>
      <c r="L2520" s="55">
        <v>44389</v>
      </c>
      <c r="M2520" s="6" t="s">
        <v>16765</v>
      </c>
      <c r="N2520" s="55">
        <v>44449</v>
      </c>
      <c r="O2520">
        <v>188005</v>
      </c>
      <c r="P2520" s="6" t="s">
        <v>16774</v>
      </c>
      <c r="Q2520" s="6" t="s">
        <v>16973</v>
      </c>
      <c r="R2520">
        <v>25</v>
      </c>
      <c r="S2520">
        <v>0</v>
      </c>
      <c r="T2520">
        <v>-25</v>
      </c>
      <c r="U2520">
        <v>1060</v>
      </c>
      <c r="V2520" s="6" t="s">
        <v>16999</v>
      </c>
      <c r="W2520" s="6" t="s">
        <v>16946</v>
      </c>
      <c r="X2520" s="55">
        <v>44663</v>
      </c>
      <c r="Y2520">
        <v>10000</v>
      </c>
      <c r="Z2520">
        <v>1994.02</v>
      </c>
      <c r="AA2520" s="6" t="s">
        <v>16969</v>
      </c>
      <c r="AB2520" s="6" t="s">
        <v>16947</v>
      </c>
      <c r="AD2520" s="6" t="s">
        <v>16765</v>
      </c>
      <c r="AE2520">
        <v>53295</v>
      </c>
      <c r="AF2520">
        <v>48162</v>
      </c>
      <c r="AG2520" s="6" t="s">
        <v>16973</v>
      </c>
      <c r="AH2520" s="6" t="s">
        <v>16950</v>
      </c>
      <c r="AI2520" s="6" t="s">
        <v>16951</v>
      </c>
      <c r="AJ2520" s="6" t="s">
        <v>16765</v>
      </c>
      <c r="AK2520" s="6" t="s">
        <v>16765</v>
      </c>
      <c r="AL2520" s="6" t="s">
        <v>16765</v>
      </c>
      <c r="AM2520" s="6" t="s">
        <v>16952</v>
      </c>
      <c r="AN2520">
        <v>0</v>
      </c>
      <c r="AO2520" s="55">
        <v>44663</v>
      </c>
      <c r="AP2520" s="6" t="s">
        <v>17190</v>
      </c>
      <c r="AQ2520">
        <v>0</v>
      </c>
      <c r="AR2520" s="6" t="s">
        <v>17001</v>
      </c>
      <c r="AS2520" s="6" t="s">
        <v>17002</v>
      </c>
      <c r="AT2520" s="6" t="s">
        <v>16947</v>
      </c>
      <c r="AU2520">
        <v>0</v>
      </c>
      <c r="AV2520">
        <v>0</v>
      </c>
      <c r="AW2520" s="6" t="s">
        <v>16956</v>
      </c>
      <c r="AX2520" s="6" t="s">
        <v>19623</v>
      </c>
      <c r="AY2520" s="6" t="s">
        <v>16765</v>
      </c>
      <c r="AZ2520" s="6" t="s">
        <v>16958</v>
      </c>
      <c r="BA2520" s="6" t="s">
        <v>16765</v>
      </c>
      <c r="BB2520" s="6" t="s">
        <v>16959</v>
      </c>
      <c r="BC2520" s="6" t="s">
        <v>16765</v>
      </c>
      <c r="BD2520" s="6" t="s">
        <v>16960</v>
      </c>
      <c r="BE2520" s="6" t="s">
        <v>16961</v>
      </c>
      <c r="BF2520" s="6" t="s">
        <v>13575</v>
      </c>
      <c r="BG2520" s="6" t="s">
        <v>13575</v>
      </c>
      <c r="BH2520" s="6" t="s">
        <v>16959</v>
      </c>
      <c r="BI2520">
        <v>0</v>
      </c>
      <c r="BJ2520" s="6" t="s">
        <v>16958</v>
      </c>
      <c r="BK2520">
        <v>0</v>
      </c>
      <c r="BL2520" s="6" t="s">
        <v>315</v>
      </c>
      <c r="BM2520" s="56">
        <f>COUNTIF($B$2:B2520,B2520)</f>
        <v>4</v>
      </c>
      <c r="BN2520" s="6" t="str">
        <f t="shared" si="39"/>
        <v>18038-4</v>
      </c>
    </row>
    <row r="2521" spans="1:66" x14ac:dyDescent="0.25">
      <c r="A2521">
        <v>1</v>
      </c>
      <c r="B2521">
        <v>18038</v>
      </c>
      <c r="C2521" s="6" t="s">
        <v>20664</v>
      </c>
      <c r="D2521">
        <v>5</v>
      </c>
      <c r="E2521">
        <v>3</v>
      </c>
      <c r="F2521">
        <v>30</v>
      </c>
      <c r="G2521">
        <v>308</v>
      </c>
      <c r="H2521" s="6" t="s">
        <v>16963</v>
      </c>
      <c r="I2521">
        <v>1</v>
      </c>
      <c r="J2521">
        <v>120730</v>
      </c>
      <c r="K2521">
        <v>7</v>
      </c>
      <c r="L2521" s="55">
        <v>44389</v>
      </c>
      <c r="M2521" s="6" t="s">
        <v>16765</v>
      </c>
      <c r="N2521" s="55">
        <v>44449</v>
      </c>
      <c r="O2521">
        <v>188005</v>
      </c>
      <c r="P2521" s="6" t="s">
        <v>16774</v>
      </c>
      <c r="Q2521" s="6" t="s">
        <v>16973</v>
      </c>
      <c r="R2521">
        <v>3</v>
      </c>
      <c r="S2521">
        <v>0</v>
      </c>
      <c r="T2521">
        <v>-3</v>
      </c>
      <c r="U2521">
        <v>127.2</v>
      </c>
      <c r="V2521" s="6" t="s">
        <v>16999</v>
      </c>
      <c r="W2521" s="6" t="s">
        <v>16946</v>
      </c>
      <c r="X2521" s="55">
        <v>44663</v>
      </c>
      <c r="Y2521">
        <v>10000</v>
      </c>
      <c r="Z2521">
        <v>1994.02</v>
      </c>
      <c r="AA2521" s="6" t="s">
        <v>16969</v>
      </c>
      <c r="AB2521" s="6" t="s">
        <v>16947</v>
      </c>
      <c r="AD2521" s="6" t="s">
        <v>16765</v>
      </c>
      <c r="AE2521">
        <v>53298</v>
      </c>
      <c r="AF2521">
        <v>48164</v>
      </c>
      <c r="AG2521" s="6" t="s">
        <v>16973</v>
      </c>
      <c r="AH2521" s="6" t="s">
        <v>16950</v>
      </c>
      <c r="AI2521" s="6" t="s">
        <v>16951</v>
      </c>
      <c r="AJ2521" s="6" t="s">
        <v>16765</v>
      </c>
      <c r="AK2521" s="6" t="s">
        <v>16765</v>
      </c>
      <c r="AL2521" s="6" t="s">
        <v>16765</v>
      </c>
      <c r="AM2521" s="6" t="s">
        <v>16952</v>
      </c>
      <c r="AN2521">
        <v>0</v>
      </c>
      <c r="AO2521" s="55">
        <v>44663</v>
      </c>
      <c r="AP2521" s="6" t="s">
        <v>17190</v>
      </c>
      <c r="AQ2521">
        <v>0</v>
      </c>
      <c r="AR2521" s="6" t="s">
        <v>17001</v>
      </c>
      <c r="AS2521" s="6" t="s">
        <v>17002</v>
      </c>
      <c r="AT2521" s="6" t="s">
        <v>16947</v>
      </c>
      <c r="AU2521">
        <v>0</v>
      </c>
      <c r="AV2521">
        <v>0</v>
      </c>
      <c r="AW2521" s="6" t="s">
        <v>16956</v>
      </c>
      <c r="AX2521" s="6" t="s">
        <v>19623</v>
      </c>
      <c r="AY2521" s="6" t="s">
        <v>16765</v>
      </c>
      <c r="AZ2521" s="6" t="s">
        <v>16958</v>
      </c>
      <c r="BA2521" s="6" t="s">
        <v>16765</v>
      </c>
      <c r="BB2521" s="6" t="s">
        <v>16959</v>
      </c>
      <c r="BC2521" s="6" t="s">
        <v>16765</v>
      </c>
      <c r="BD2521" s="6" t="s">
        <v>16960</v>
      </c>
      <c r="BE2521" s="6" t="s">
        <v>16961</v>
      </c>
      <c r="BF2521" s="6" t="s">
        <v>13575</v>
      </c>
      <c r="BG2521" s="6" t="s">
        <v>13575</v>
      </c>
      <c r="BH2521" s="6" t="s">
        <v>16959</v>
      </c>
      <c r="BI2521">
        <v>0</v>
      </c>
      <c r="BJ2521" s="6" t="s">
        <v>16958</v>
      </c>
      <c r="BK2521">
        <v>0</v>
      </c>
      <c r="BL2521" s="6" t="s">
        <v>315</v>
      </c>
      <c r="BM2521" s="56">
        <f>COUNTIF($B$2:B2521,B2521)</f>
        <v>5</v>
      </c>
      <c r="BN2521" s="6" t="str">
        <f t="shared" si="39"/>
        <v>18038-5</v>
      </c>
    </row>
    <row r="2522" spans="1:66" x14ac:dyDescent="0.25">
      <c r="A2522">
        <v>1</v>
      </c>
      <c r="B2522">
        <v>18038</v>
      </c>
      <c r="C2522" s="6" t="s">
        <v>20664</v>
      </c>
      <c r="D2522">
        <v>5</v>
      </c>
      <c r="E2522">
        <v>3</v>
      </c>
      <c r="F2522">
        <v>30</v>
      </c>
      <c r="G2522">
        <v>308</v>
      </c>
      <c r="H2522" s="6" t="s">
        <v>16963</v>
      </c>
      <c r="I2522">
        <v>1</v>
      </c>
      <c r="J2522">
        <v>120727</v>
      </c>
      <c r="K2522">
        <v>7</v>
      </c>
      <c r="L2522" s="55">
        <v>44389</v>
      </c>
      <c r="M2522" s="6" t="s">
        <v>16765</v>
      </c>
      <c r="N2522" s="55">
        <v>44449</v>
      </c>
      <c r="O2522">
        <v>198213</v>
      </c>
      <c r="P2522" s="6" t="s">
        <v>16785</v>
      </c>
      <c r="Q2522" s="6" t="s">
        <v>16973</v>
      </c>
      <c r="R2522">
        <v>5</v>
      </c>
      <c r="S2522">
        <v>0</v>
      </c>
      <c r="T2522">
        <v>-5</v>
      </c>
      <c r="U2522">
        <v>210</v>
      </c>
      <c r="V2522" s="6" t="s">
        <v>16999</v>
      </c>
      <c r="W2522" s="6" t="s">
        <v>16946</v>
      </c>
      <c r="X2522" s="55">
        <v>44663</v>
      </c>
      <c r="Y2522">
        <v>10000</v>
      </c>
      <c r="Z2522">
        <v>1994.02</v>
      </c>
      <c r="AA2522" s="6" t="s">
        <v>16969</v>
      </c>
      <c r="AB2522" s="6" t="s">
        <v>16947</v>
      </c>
      <c r="AD2522" s="6" t="s">
        <v>16765</v>
      </c>
      <c r="AE2522">
        <v>53293</v>
      </c>
      <c r="AF2522">
        <v>48161</v>
      </c>
      <c r="AG2522" s="6" t="s">
        <v>16973</v>
      </c>
      <c r="AH2522" s="6" t="s">
        <v>16950</v>
      </c>
      <c r="AI2522" s="6" t="s">
        <v>16951</v>
      </c>
      <c r="AJ2522" s="6" t="s">
        <v>16765</v>
      </c>
      <c r="AK2522" s="6" t="s">
        <v>16765</v>
      </c>
      <c r="AL2522" s="6" t="s">
        <v>16765</v>
      </c>
      <c r="AM2522" s="6" t="s">
        <v>16952</v>
      </c>
      <c r="AN2522">
        <v>0</v>
      </c>
      <c r="AO2522" s="55">
        <v>44663</v>
      </c>
      <c r="AP2522" s="6" t="s">
        <v>17190</v>
      </c>
      <c r="AQ2522">
        <v>0</v>
      </c>
      <c r="AR2522" s="6" t="s">
        <v>17095</v>
      </c>
      <c r="AS2522" s="6" t="s">
        <v>17002</v>
      </c>
      <c r="AT2522" s="6" t="s">
        <v>16947</v>
      </c>
      <c r="AU2522">
        <v>0</v>
      </c>
      <c r="AV2522">
        <v>0</v>
      </c>
      <c r="AW2522" s="6" t="s">
        <v>16956</v>
      </c>
      <c r="AX2522" s="6" t="s">
        <v>19623</v>
      </c>
      <c r="AY2522" s="6" t="s">
        <v>16765</v>
      </c>
      <c r="AZ2522" s="6" t="s">
        <v>16958</v>
      </c>
      <c r="BA2522" s="6" t="s">
        <v>16765</v>
      </c>
      <c r="BB2522" s="6" t="s">
        <v>16959</v>
      </c>
      <c r="BC2522" s="6" t="s">
        <v>16765</v>
      </c>
      <c r="BD2522" s="6" t="s">
        <v>16960</v>
      </c>
      <c r="BE2522" s="6" t="s">
        <v>16961</v>
      </c>
      <c r="BF2522" s="6" t="s">
        <v>13575</v>
      </c>
      <c r="BG2522" s="6" t="s">
        <v>13575</v>
      </c>
      <c r="BH2522" s="6" t="s">
        <v>16959</v>
      </c>
      <c r="BI2522">
        <v>0</v>
      </c>
      <c r="BJ2522" s="6" t="s">
        <v>16958</v>
      </c>
      <c r="BK2522">
        <v>0</v>
      </c>
      <c r="BL2522" s="6" t="s">
        <v>315</v>
      </c>
      <c r="BM2522" s="56">
        <f>COUNTIF($B$2:B2522,B2522)</f>
        <v>6</v>
      </c>
      <c r="BN2522" s="6" t="str">
        <f t="shared" si="39"/>
        <v>18038-6</v>
      </c>
    </row>
    <row r="2523" spans="1:66" x14ac:dyDescent="0.25">
      <c r="A2523">
        <v>1</v>
      </c>
      <c r="B2523">
        <v>18038</v>
      </c>
      <c r="C2523" s="6" t="s">
        <v>20664</v>
      </c>
      <c r="D2523">
        <v>5</v>
      </c>
      <c r="E2523">
        <v>3</v>
      </c>
      <c r="F2523">
        <v>30</v>
      </c>
      <c r="G2523">
        <v>308</v>
      </c>
      <c r="H2523" s="6" t="s">
        <v>16963</v>
      </c>
      <c r="I2523">
        <v>1</v>
      </c>
      <c r="J2523">
        <v>120729</v>
      </c>
      <c r="K2523">
        <v>7</v>
      </c>
      <c r="L2523" s="55">
        <v>44389</v>
      </c>
      <c r="M2523" s="6" t="s">
        <v>16765</v>
      </c>
      <c r="N2523" s="55">
        <v>44449</v>
      </c>
      <c r="O2523">
        <v>198213</v>
      </c>
      <c r="P2523" s="6" t="s">
        <v>16785</v>
      </c>
      <c r="Q2523" s="6" t="s">
        <v>16973</v>
      </c>
      <c r="R2523">
        <v>12</v>
      </c>
      <c r="S2523">
        <v>0</v>
      </c>
      <c r="T2523">
        <v>-12</v>
      </c>
      <c r="U2523">
        <v>504</v>
      </c>
      <c r="V2523" s="6" t="s">
        <v>16999</v>
      </c>
      <c r="W2523" s="6" t="s">
        <v>16946</v>
      </c>
      <c r="X2523" s="55">
        <v>44663</v>
      </c>
      <c r="Y2523">
        <v>10000</v>
      </c>
      <c r="Z2523">
        <v>1994.02</v>
      </c>
      <c r="AA2523" s="6" t="s">
        <v>16969</v>
      </c>
      <c r="AB2523" s="6" t="s">
        <v>16947</v>
      </c>
      <c r="AD2523" s="6" t="s">
        <v>16765</v>
      </c>
      <c r="AE2523">
        <v>53297</v>
      </c>
      <c r="AF2523">
        <v>48163</v>
      </c>
      <c r="AG2523" s="6" t="s">
        <v>16973</v>
      </c>
      <c r="AH2523" s="6" t="s">
        <v>16950</v>
      </c>
      <c r="AI2523" s="6" t="s">
        <v>16951</v>
      </c>
      <c r="AJ2523" s="6" t="s">
        <v>16765</v>
      </c>
      <c r="AK2523" s="6" t="s">
        <v>16765</v>
      </c>
      <c r="AL2523" s="6" t="s">
        <v>16765</v>
      </c>
      <c r="AM2523" s="6" t="s">
        <v>16952</v>
      </c>
      <c r="AN2523">
        <v>0</v>
      </c>
      <c r="AO2523" s="55">
        <v>44663</v>
      </c>
      <c r="AP2523" s="6" t="s">
        <v>17190</v>
      </c>
      <c r="AQ2523">
        <v>0</v>
      </c>
      <c r="AR2523" s="6" t="s">
        <v>17095</v>
      </c>
      <c r="AS2523" s="6" t="s">
        <v>17002</v>
      </c>
      <c r="AT2523" s="6" t="s">
        <v>16947</v>
      </c>
      <c r="AU2523">
        <v>0</v>
      </c>
      <c r="AV2523">
        <v>0</v>
      </c>
      <c r="AW2523" s="6" t="s">
        <v>16956</v>
      </c>
      <c r="AX2523" s="6" t="s">
        <v>19623</v>
      </c>
      <c r="AY2523" s="6" t="s">
        <v>16765</v>
      </c>
      <c r="AZ2523" s="6" t="s">
        <v>16958</v>
      </c>
      <c r="BA2523" s="6" t="s">
        <v>16765</v>
      </c>
      <c r="BB2523" s="6" t="s">
        <v>16959</v>
      </c>
      <c r="BC2523" s="6" t="s">
        <v>16765</v>
      </c>
      <c r="BD2523" s="6" t="s">
        <v>16960</v>
      </c>
      <c r="BE2523" s="6" t="s">
        <v>16961</v>
      </c>
      <c r="BF2523" s="6" t="s">
        <v>13575</v>
      </c>
      <c r="BG2523" s="6" t="s">
        <v>13575</v>
      </c>
      <c r="BH2523" s="6" t="s">
        <v>16959</v>
      </c>
      <c r="BI2523">
        <v>0</v>
      </c>
      <c r="BJ2523" s="6" t="s">
        <v>16958</v>
      </c>
      <c r="BK2523">
        <v>0</v>
      </c>
      <c r="BL2523" s="6" t="s">
        <v>315</v>
      </c>
      <c r="BM2523" s="56">
        <f>COUNTIF($B$2:B2523,B2523)</f>
        <v>7</v>
      </c>
      <c r="BN2523" s="6" t="str">
        <f t="shared" si="39"/>
        <v>18038-7</v>
      </c>
    </row>
    <row r="2524" spans="1:66" x14ac:dyDescent="0.25">
      <c r="A2524">
        <v>1</v>
      </c>
      <c r="B2524">
        <v>18038</v>
      </c>
      <c r="C2524" s="6" t="s">
        <v>20664</v>
      </c>
      <c r="D2524">
        <v>5</v>
      </c>
      <c r="E2524">
        <v>3</v>
      </c>
      <c r="F2524">
        <v>30</v>
      </c>
      <c r="G2524">
        <v>308</v>
      </c>
      <c r="H2524" s="6" t="s">
        <v>16963</v>
      </c>
      <c r="I2524">
        <v>1</v>
      </c>
      <c r="J2524">
        <v>120727</v>
      </c>
      <c r="K2524">
        <v>7</v>
      </c>
      <c r="L2524" s="55">
        <v>44389</v>
      </c>
      <c r="M2524" s="6" t="s">
        <v>16765</v>
      </c>
      <c r="N2524" s="55">
        <v>44449</v>
      </c>
      <c r="O2524">
        <v>198214</v>
      </c>
      <c r="P2524" s="6" t="s">
        <v>16786</v>
      </c>
      <c r="Q2524" s="6" t="s">
        <v>16973</v>
      </c>
      <c r="R2524">
        <v>120</v>
      </c>
      <c r="S2524">
        <v>0</v>
      </c>
      <c r="T2524">
        <v>-120</v>
      </c>
      <c r="U2524">
        <v>192</v>
      </c>
      <c r="V2524" s="6" t="s">
        <v>17004</v>
      </c>
      <c r="W2524" s="6" t="s">
        <v>16946</v>
      </c>
      <c r="X2524" s="55">
        <v>44663</v>
      </c>
      <c r="Y2524">
        <v>10000</v>
      </c>
      <c r="Z2524">
        <v>1994.02</v>
      </c>
      <c r="AA2524" s="6" t="s">
        <v>16969</v>
      </c>
      <c r="AB2524" s="6" t="s">
        <v>16947</v>
      </c>
      <c r="AD2524" s="6" t="s">
        <v>16765</v>
      </c>
      <c r="AE2524">
        <v>53294</v>
      </c>
      <c r="AF2524">
        <v>48161</v>
      </c>
      <c r="AG2524" s="6" t="s">
        <v>16973</v>
      </c>
      <c r="AH2524" s="6" t="s">
        <v>16950</v>
      </c>
      <c r="AI2524" s="6" t="s">
        <v>16951</v>
      </c>
      <c r="AJ2524" s="6" t="s">
        <v>16765</v>
      </c>
      <c r="AK2524" s="6" t="s">
        <v>16765</v>
      </c>
      <c r="AL2524" s="6" t="s">
        <v>16765</v>
      </c>
      <c r="AM2524" s="6" t="s">
        <v>16952</v>
      </c>
      <c r="AN2524">
        <v>0</v>
      </c>
      <c r="AO2524" s="55">
        <v>44663</v>
      </c>
      <c r="AP2524" s="6" t="s">
        <v>17190</v>
      </c>
      <c r="AQ2524">
        <v>0</v>
      </c>
      <c r="AR2524" s="6" t="s">
        <v>17098</v>
      </c>
      <c r="AS2524" s="6" t="s">
        <v>17002</v>
      </c>
      <c r="AT2524" s="6" t="s">
        <v>16947</v>
      </c>
      <c r="AU2524">
        <v>0</v>
      </c>
      <c r="AV2524">
        <v>0</v>
      </c>
      <c r="AW2524" s="6" t="s">
        <v>16956</v>
      </c>
      <c r="AX2524" s="6" t="s">
        <v>19623</v>
      </c>
      <c r="AY2524" s="6" t="s">
        <v>16765</v>
      </c>
      <c r="AZ2524" s="6" t="s">
        <v>16958</v>
      </c>
      <c r="BA2524" s="6" t="s">
        <v>16765</v>
      </c>
      <c r="BB2524" s="6" t="s">
        <v>16959</v>
      </c>
      <c r="BC2524" s="6" t="s">
        <v>16765</v>
      </c>
      <c r="BD2524" s="6" t="s">
        <v>16960</v>
      </c>
      <c r="BE2524" s="6" t="s">
        <v>16961</v>
      </c>
      <c r="BF2524" s="6" t="s">
        <v>13575</v>
      </c>
      <c r="BG2524" s="6" t="s">
        <v>13575</v>
      </c>
      <c r="BH2524" s="6" t="s">
        <v>16959</v>
      </c>
      <c r="BI2524">
        <v>0</v>
      </c>
      <c r="BJ2524" s="6" t="s">
        <v>16958</v>
      </c>
      <c r="BK2524">
        <v>0</v>
      </c>
      <c r="BL2524" s="6" t="s">
        <v>315</v>
      </c>
      <c r="BM2524" s="56">
        <f>COUNTIF($B$2:B2524,B2524)</f>
        <v>8</v>
      </c>
      <c r="BN2524" s="6" t="str">
        <f t="shared" si="39"/>
        <v>18038-8</v>
      </c>
    </row>
    <row r="2525" spans="1:66" x14ac:dyDescent="0.25">
      <c r="A2525">
        <v>1</v>
      </c>
      <c r="B2525">
        <v>18038</v>
      </c>
      <c r="C2525" s="6" t="s">
        <v>20664</v>
      </c>
      <c r="D2525">
        <v>5</v>
      </c>
      <c r="E2525">
        <v>3</v>
      </c>
      <c r="F2525">
        <v>30</v>
      </c>
      <c r="G2525">
        <v>308</v>
      </c>
      <c r="H2525" s="6" t="s">
        <v>16963</v>
      </c>
      <c r="I2525">
        <v>1</v>
      </c>
      <c r="J2525">
        <v>120728</v>
      </c>
      <c r="K2525">
        <v>7</v>
      </c>
      <c r="L2525" s="55">
        <v>44389</v>
      </c>
      <c r="M2525" s="6" t="s">
        <v>16765</v>
      </c>
      <c r="N2525" s="55">
        <v>44449</v>
      </c>
      <c r="O2525">
        <v>235894</v>
      </c>
      <c r="P2525" s="6" t="s">
        <v>16775</v>
      </c>
      <c r="Q2525" s="6" t="s">
        <v>16973</v>
      </c>
      <c r="R2525">
        <v>300</v>
      </c>
      <c r="S2525">
        <v>0</v>
      </c>
      <c r="T2525">
        <v>-300</v>
      </c>
      <c r="U2525">
        <v>600</v>
      </c>
      <c r="V2525" s="6" t="s">
        <v>17004</v>
      </c>
      <c r="W2525" s="6" t="s">
        <v>16946</v>
      </c>
      <c r="X2525" s="55">
        <v>44663</v>
      </c>
      <c r="Y2525">
        <v>10000</v>
      </c>
      <c r="Z2525">
        <v>1994.02</v>
      </c>
      <c r="AA2525" s="6" t="s">
        <v>16969</v>
      </c>
      <c r="AB2525" s="6" t="s">
        <v>16947</v>
      </c>
      <c r="AD2525" s="6" t="s">
        <v>16765</v>
      </c>
      <c r="AE2525">
        <v>53296</v>
      </c>
      <c r="AF2525">
        <v>48162</v>
      </c>
      <c r="AG2525" s="6" t="s">
        <v>16973</v>
      </c>
      <c r="AH2525" s="6" t="s">
        <v>16950</v>
      </c>
      <c r="AI2525" s="6" t="s">
        <v>16951</v>
      </c>
      <c r="AJ2525" s="6" t="s">
        <v>16765</v>
      </c>
      <c r="AK2525" s="6" t="s">
        <v>16765</v>
      </c>
      <c r="AL2525" s="6" t="s">
        <v>16765</v>
      </c>
      <c r="AM2525" s="6" t="s">
        <v>16952</v>
      </c>
      <c r="AN2525">
        <v>0</v>
      </c>
      <c r="AO2525" s="55">
        <v>44663</v>
      </c>
      <c r="AP2525" s="6" t="s">
        <v>17190</v>
      </c>
      <c r="AQ2525">
        <v>0</v>
      </c>
      <c r="AR2525" s="6" t="s">
        <v>17005</v>
      </c>
      <c r="AS2525" s="6" t="s">
        <v>17002</v>
      </c>
      <c r="AT2525" s="6" t="s">
        <v>16947</v>
      </c>
      <c r="AU2525">
        <v>0</v>
      </c>
      <c r="AV2525">
        <v>0</v>
      </c>
      <c r="AW2525" s="6" t="s">
        <v>16956</v>
      </c>
      <c r="AX2525" s="6" t="s">
        <v>19623</v>
      </c>
      <c r="AY2525" s="6" t="s">
        <v>16765</v>
      </c>
      <c r="AZ2525" s="6" t="s">
        <v>16958</v>
      </c>
      <c r="BA2525" s="6" t="s">
        <v>16765</v>
      </c>
      <c r="BB2525" s="6" t="s">
        <v>16959</v>
      </c>
      <c r="BC2525" s="6" t="s">
        <v>16765</v>
      </c>
      <c r="BD2525" s="6" t="s">
        <v>16960</v>
      </c>
      <c r="BE2525" s="6" t="s">
        <v>16961</v>
      </c>
      <c r="BF2525" s="6" t="s">
        <v>13575</v>
      </c>
      <c r="BG2525" s="6" t="s">
        <v>13575</v>
      </c>
      <c r="BH2525" s="6" t="s">
        <v>16959</v>
      </c>
      <c r="BI2525">
        <v>0</v>
      </c>
      <c r="BJ2525" s="6" t="s">
        <v>16958</v>
      </c>
      <c r="BK2525">
        <v>0</v>
      </c>
      <c r="BL2525" s="6" t="s">
        <v>315</v>
      </c>
      <c r="BM2525" s="56">
        <f>COUNTIF($B$2:B2525,B2525)</f>
        <v>9</v>
      </c>
      <c r="BN2525" s="6" t="str">
        <f t="shared" si="39"/>
        <v>18038-9</v>
      </c>
    </row>
    <row r="2526" spans="1:66" x14ac:dyDescent="0.25">
      <c r="A2526">
        <v>1</v>
      </c>
      <c r="B2526">
        <v>18038</v>
      </c>
      <c r="C2526" s="6" t="s">
        <v>20664</v>
      </c>
      <c r="D2526">
        <v>5</v>
      </c>
      <c r="E2526">
        <v>3</v>
      </c>
      <c r="F2526">
        <v>30</v>
      </c>
      <c r="G2526">
        <v>308</v>
      </c>
      <c r="H2526" s="6" t="s">
        <v>16963</v>
      </c>
      <c r="I2526">
        <v>1</v>
      </c>
      <c r="J2526">
        <v>120730</v>
      </c>
      <c r="K2526">
        <v>7</v>
      </c>
      <c r="L2526" s="55">
        <v>44389</v>
      </c>
      <c r="M2526" s="6" t="s">
        <v>16765</v>
      </c>
      <c r="N2526" s="55">
        <v>44449</v>
      </c>
      <c r="O2526">
        <v>235894</v>
      </c>
      <c r="P2526" s="6" t="s">
        <v>16775</v>
      </c>
      <c r="Q2526" s="6" t="s">
        <v>16973</v>
      </c>
      <c r="R2526">
        <v>36</v>
      </c>
      <c r="S2526">
        <v>0</v>
      </c>
      <c r="T2526">
        <v>-36</v>
      </c>
      <c r="U2526">
        <v>72</v>
      </c>
      <c r="V2526" s="6" t="s">
        <v>17004</v>
      </c>
      <c r="W2526" s="6" t="s">
        <v>16946</v>
      </c>
      <c r="X2526" s="55">
        <v>44663</v>
      </c>
      <c r="Y2526">
        <v>10000</v>
      </c>
      <c r="Z2526">
        <v>1994.02</v>
      </c>
      <c r="AA2526" s="6" t="s">
        <v>16969</v>
      </c>
      <c r="AB2526" s="6" t="s">
        <v>16947</v>
      </c>
      <c r="AD2526" s="6" t="s">
        <v>16765</v>
      </c>
      <c r="AE2526">
        <v>53299</v>
      </c>
      <c r="AF2526">
        <v>48164</v>
      </c>
      <c r="AG2526" s="6" t="s">
        <v>16973</v>
      </c>
      <c r="AH2526" s="6" t="s">
        <v>16950</v>
      </c>
      <c r="AI2526" s="6" t="s">
        <v>16951</v>
      </c>
      <c r="AJ2526" s="6" t="s">
        <v>16765</v>
      </c>
      <c r="AK2526" s="6" t="s">
        <v>16765</v>
      </c>
      <c r="AL2526" s="6" t="s">
        <v>16765</v>
      </c>
      <c r="AM2526" s="6" t="s">
        <v>16952</v>
      </c>
      <c r="AN2526">
        <v>0</v>
      </c>
      <c r="AO2526" s="55">
        <v>44663</v>
      </c>
      <c r="AP2526" s="6" t="s">
        <v>17190</v>
      </c>
      <c r="AQ2526">
        <v>0</v>
      </c>
      <c r="AR2526" s="6" t="s">
        <v>17005</v>
      </c>
      <c r="AS2526" s="6" t="s">
        <v>17002</v>
      </c>
      <c r="AT2526" s="6" t="s">
        <v>16947</v>
      </c>
      <c r="AU2526">
        <v>0</v>
      </c>
      <c r="AV2526">
        <v>0</v>
      </c>
      <c r="AW2526" s="6" t="s">
        <v>16956</v>
      </c>
      <c r="AX2526" s="6" t="s">
        <v>19623</v>
      </c>
      <c r="AY2526" s="6" t="s">
        <v>16765</v>
      </c>
      <c r="AZ2526" s="6" t="s">
        <v>16958</v>
      </c>
      <c r="BA2526" s="6" t="s">
        <v>16765</v>
      </c>
      <c r="BB2526" s="6" t="s">
        <v>16959</v>
      </c>
      <c r="BC2526" s="6" t="s">
        <v>16765</v>
      </c>
      <c r="BD2526" s="6" t="s">
        <v>16960</v>
      </c>
      <c r="BE2526" s="6" t="s">
        <v>16961</v>
      </c>
      <c r="BF2526" s="6" t="s">
        <v>13575</v>
      </c>
      <c r="BG2526" s="6" t="s">
        <v>13575</v>
      </c>
      <c r="BH2526" s="6" t="s">
        <v>16959</v>
      </c>
      <c r="BI2526">
        <v>0</v>
      </c>
      <c r="BJ2526" s="6" t="s">
        <v>16958</v>
      </c>
      <c r="BK2526">
        <v>0</v>
      </c>
      <c r="BL2526" s="6" t="s">
        <v>315</v>
      </c>
      <c r="BM2526" s="56">
        <f>COUNTIF($B$2:B2526,B2526)</f>
        <v>10</v>
      </c>
      <c r="BN2526" s="6" t="str">
        <f t="shared" si="39"/>
        <v>18038-10</v>
      </c>
    </row>
    <row r="2527" spans="1:66" x14ac:dyDescent="0.25">
      <c r="A2527">
        <v>1</v>
      </c>
      <c r="B2527">
        <v>18039</v>
      </c>
      <c r="C2527" s="6" t="s">
        <v>20667</v>
      </c>
      <c r="D2527">
        <v>5</v>
      </c>
      <c r="E2527">
        <v>3</v>
      </c>
      <c r="F2527">
        <v>30</v>
      </c>
      <c r="G2527">
        <v>304</v>
      </c>
      <c r="H2527" s="6" t="s">
        <v>16943</v>
      </c>
      <c r="I2527">
        <v>1</v>
      </c>
      <c r="J2527">
        <v>132616</v>
      </c>
      <c r="K2527">
        <v>7</v>
      </c>
      <c r="L2527" s="55">
        <v>44411</v>
      </c>
      <c r="M2527" s="6" t="s">
        <v>16765</v>
      </c>
      <c r="N2527" s="55">
        <v>44776</v>
      </c>
      <c r="O2527">
        <v>118197</v>
      </c>
      <c r="P2527" s="6" t="s">
        <v>16782</v>
      </c>
      <c r="Q2527" s="6" t="s">
        <v>16973</v>
      </c>
      <c r="R2527">
        <v>4</v>
      </c>
      <c r="S2527">
        <v>0</v>
      </c>
      <c r="T2527">
        <v>-4</v>
      </c>
      <c r="U2527">
        <v>466.01</v>
      </c>
      <c r="V2527" s="6" t="s">
        <v>16974</v>
      </c>
      <c r="W2527" s="6" t="s">
        <v>16946</v>
      </c>
      <c r="X2527" s="55">
        <v>44669</v>
      </c>
      <c r="Y2527">
        <v>90000</v>
      </c>
      <c r="Z2527">
        <v>1420.41</v>
      </c>
      <c r="AA2527" s="6" t="s">
        <v>16885</v>
      </c>
      <c r="AB2527" s="6" t="s">
        <v>16947</v>
      </c>
      <c r="AD2527" s="6" t="s">
        <v>16765</v>
      </c>
      <c r="AE2527">
        <v>53366</v>
      </c>
      <c r="AF2527">
        <v>48219</v>
      </c>
      <c r="AG2527" s="6" t="s">
        <v>16973</v>
      </c>
      <c r="AH2527" s="6" t="s">
        <v>16950</v>
      </c>
      <c r="AI2527" s="6" t="s">
        <v>16951</v>
      </c>
      <c r="AJ2527" s="6" t="s">
        <v>16765</v>
      </c>
      <c r="AK2527" s="6" t="s">
        <v>16765</v>
      </c>
      <c r="AL2527" s="6" t="s">
        <v>16765</v>
      </c>
      <c r="AM2527" s="6" t="s">
        <v>16952</v>
      </c>
      <c r="AN2527">
        <v>0</v>
      </c>
      <c r="AO2527" s="55">
        <v>44669</v>
      </c>
      <c r="AP2527" s="6" t="s">
        <v>16953</v>
      </c>
      <c r="AQ2527">
        <v>0</v>
      </c>
      <c r="AR2527" s="6" t="s">
        <v>16975</v>
      </c>
      <c r="AS2527" s="6" t="s">
        <v>16955</v>
      </c>
      <c r="AT2527" s="6" t="s">
        <v>16947</v>
      </c>
      <c r="AU2527">
        <v>0</v>
      </c>
      <c r="AV2527">
        <v>0</v>
      </c>
      <c r="AW2527" s="6" t="s">
        <v>16956</v>
      </c>
      <c r="AX2527" s="6" t="s">
        <v>19010</v>
      </c>
      <c r="AY2527" s="6" t="s">
        <v>16765</v>
      </c>
      <c r="AZ2527" s="6" t="s">
        <v>16958</v>
      </c>
      <c r="BA2527" s="6" t="s">
        <v>16765</v>
      </c>
      <c r="BB2527" s="6" t="s">
        <v>16959</v>
      </c>
      <c r="BC2527" s="6" t="s">
        <v>16765</v>
      </c>
      <c r="BD2527" s="6" t="s">
        <v>16960</v>
      </c>
      <c r="BE2527" s="6" t="s">
        <v>16961</v>
      </c>
      <c r="BF2527" s="6" t="s">
        <v>13575</v>
      </c>
      <c r="BG2527" s="6" t="s">
        <v>13575</v>
      </c>
      <c r="BH2527" s="6" t="s">
        <v>16959</v>
      </c>
      <c r="BI2527">
        <v>0</v>
      </c>
      <c r="BJ2527" s="6" t="s">
        <v>16958</v>
      </c>
      <c r="BK2527">
        <v>0</v>
      </c>
      <c r="BL2527" s="6" t="s">
        <v>315</v>
      </c>
      <c r="BM2527" s="56">
        <f>COUNTIF($B$2:B2527,B2527)</f>
        <v>1</v>
      </c>
      <c r="BN2527" s="6" t="str">
        <f t="shared" si="39"/>
        <v>18039-1</v>
      </c>
    </row>
    <row r="2528" spans="1:66" x14ac:dyDescent="0.25">
      <c r="A2528">
        <v>1</v>
      </c>
      <c r="B2528">
        <v>18039</v>
      </c>
      <c r="C2528" s="6" t="s">
        <v>20667</v>
      </c>
      <c r="D2528">
        <v>5</v>
      </c>
      <c r="E2528">
        <v>3</v>
      </c>
      <c r="F2528">
        <v>30</v>
      </c>
      <c r="G2528">
        <v>304</v>
      </c>
      <c r="H2528" s="6" t="s">
        <v>16943</v>
      </c>
      <c r="I2528">
        <v>1</v>
      </c>
      <c r="J2528">
        <v>132617</v>
      </c>
      <c r="K2528">
        <v>7</v>
      </c>
      <c r="L2528" s="55">
        <v>44411</v>
      </c>
      <c r="M2528" s="6" t="s">
        <v>16765</v>
      </c>
      <c r="N2528" s="55">
        <v>44776</v>
      </c>
      <c r="O2528">
        <v>118784</v>
      </c>
      <c r="P2528" s="6" t="s">
        <v>16764</v>
      </c>
      <c r="Q2528" s="6" t="s">
        <v>20668</v>
      </c>
      <c r="R2528">
        <v>1</v>
      </c>
      <c r="S2528">
        <v>0</v>
      </c>
      <c r="T2528">
        <v>-1</v>
      </c>
      <c r="U2528">
        <v>1651</v>
      </c>
      <c r="V2528" s="6" t="s">
        <v>16945</v>
      </c>
      <c r="W2528" s="6" t="s">
        <v>16946</v>
      </c>
      <c r="X2528" s="55">
        <v>44669</v>
      </c>
      <c r="Y2528">
        <v>90000</v>
      </c>
      <c r="Z2528">
        <v>1420.41</v>
      </c>
      <c r="AA2528" s="6" t="s">
        <v>16885</v>
      </c>
      <c r="AB2528" s="6" t="s">
        <v>16947</v>
      </c>
      <c r="AD2528" s="6" t="s">
        <v>16948</v>
      </c>
      <c r="AE2528">
        <v>53367</v>
      </c>
      <c r="AF2528">
        <v>48220</v>
      </c>
      <c r="AG2528" s="6" t="s">
        <v>16949</v>
      </c>
      <c r="AH2528" s="6" t="s">
        <v>16950</v>
      </c>
      <c r="AI2528" s="6" t="s">
        <v>16951</v>
      </c>
      <c r="AJ2528" s="6" t="s">
        <v>16765</v>
      </c>
      <c r="AK2528" s="6" t="s">
        <v>16765</v>
      </c>
      <c r="AL2528" s="6" t="s">
        <v>16765</v>
      </c>
      <c r="AM2528" s="6" t="s">
        <v>16952</v>
      </c>
      <c r="AN2528">
        <v>0</v>
      </c>
      <c r="AO2528" s="55">
        <v>44669</v>
      </c>
      <c r="AP2528" s="6" t="s">
        <v>16953</v>
      </c>
      <c r="AQ2528">
        <v>0</v>
      </c>
      <c r="AR2528" s="6" t="s">
        <v>16954</v>
      </c>
      <c r="AS2528" s="6" t="s">
        <v>16955</v>
      </c>
      <c r="AT2528" s="6" t="s">
        <v>16947</v>
      </c>
      <c r="AU2528">
        <v>0</v>
      </c>
      <c r="AV2528">
        <v>0</v>
      </c>
      <c r="AW2528" s="6" t="s">
        <v>16956</v>
      </c>
      <c r="AX2528" s="6" t="s">
        <v>19010</v>
      </c>
      <c r="AY2528" s="6" t="s">
        <v>16765</v>
      </c>
      <c r="AZ2528" s="6" t="s">
        <v>16958</v>
      </c>
      <c r="BA2528" s="6" t="s">
        <v>16765</v>
      </c>
      <c r="BB2528" s="6" t="s">
        <v>16959</v>
      </c>
      <c r="BC2528" s="6" t="s">
        <v>16765</v>
      </c>
      <c r="BD2528" s="6" t="s">
        <v>16960</v>
      </c>
      <c r="BE2528" s="6" t="s">
        <v>16961</v>
      </c>
      <c r="BF2528" s="6" t="s">
        <v>13575</v>
      </c>
      <c r="BG2528" s="6" t="s">
        <v>13575</v>
      </c>
      <c r="BH2528" s="6" t="s">
        <v>16959</v>
      </c>
      <c r="BI2528">
        <v>0</v>
      </c>
      <c r="BJ2528" s="6" t="s">
        <v>16958</v>
      </c>
      <c r="BK2528">
        <v>0</v>
      </c>
      <c r="BL2528" s="6" t="s">
        <v>315</v>
      </c>
      <c r="BM2528" s="56">
        <f>COUNTIF($B$2:B2528,B2528)</f>
        <v>2</v>
      </c>
      <c r="BN2528" s="6" t="str">
        <f t="shared" si="39"/>
        <v>18039-2</v>
      </c>
    </row>
    <row r="2529" spans="1:66" x14ac:dyDescent="0.25">
      <c r="A2529">
        <v>1</v>
      </c>
      <c r="B2529">
        <v>18039</v>
      </c>
      <c r="C2529" s="6" t="s">
        <v>20667</v>
      </c>
      <c r="D2529">
        <v>5</v>
      </c>
      <c r="E2529">
        <v>3</v>
      </c>
      <c r="F2529">
        <v>30</v>
      </c>
      <c r="G2529">
        <v>304</v>
      </c>
      <c r="H2529" s="6" t="s">
        <v>16943</v>
      </c>
      <c r="I2529">
        <v>1</v>
      </c>
      <c r="J2529">
        <v>132618</v>
      </c>
      <c r="K2529">
        <v>7</v>
      </c>
      <c r="L2529" s="55">
        <v>44411</v>
      </c>
      <c r="M2529" s="6" t="s">
        <v>16765</v>
      </c>
      <c r="N2529" s="55">
        <v>44776</v>
      </c>
      <c r="O2529">
        <v>118784</v>
      </c>
      <c r="P2529" s="6" t="s">
        <v>16764</v>
      </c>
      <c r="Q2529" s="6" t="s">
        <v>20669</v>
      </c>
      <c r="R2529">
        <v>1</v>
      </c>
      <c r="S2529">
        <v>0</v>
      </c>
      <c r="T2529">
        <v>-1</v>
      </c>
      <c r="U2529">
        <v>1651</v>
      </c>
      <c r="V2529" s="6" t="s">
        <v>16945</v>
      </c>
      <c r="W2529" s="6" t="s">
        <v>16946</v>
      </c>
      <c r="X2529" s="55">
        <v>44669</v>
      </c>
      <c r="Y2529">
        <v>90000</v>
      </c>
      <c r="Z2529">
        <v>1420.41</v>
      </c>
      <c r="AA2529" s="6" t="s">
        <v>16885</v>
      </c>
      <c r="AB2529" s="6" t="s">
        <v>16947</v>
      </c>
      <c r="AD2529" s="6" t="s">
        <v>16948</v>
      </c>
      <c r="AE2529">
        <v>53368</v>
      </c>
      <c r="AF2529">
        <v>48221</v>
      </c>
      <c r="AG2529" s="6" t="s">
        <v>16949</v>
      </c>
      <c r="AH2529" s="6" t="s">
        <v>16950</v>
      </c>
      <c r="AI2529" s="6" t="s">
        <v>16951</v>
      </c>
      <c r="AJ2529" s="6" t="s">
        <v>16765</v>
      </c>
      <c r="AK2529" s="6" t="s">
        <v>16765</v>
      </c>
      <c r="AL2529" s="6" t="s">
        <v>16765</v>
      </c>
      <c r="AM2529" s="6" t="s">
        <v>16952</v>
      </c>
      <c r="AN2529">
        <v>0</v>
      </c>
      <c r="AO2529" s="55">
        <v>44669</v>
      </c>
      <c r="AP2529" s="6" t="s">
        <v>16953</v>
      </c>
      <c r="AQ2529">
        <v>0</v>
      </c>
      <c r="AR2529" s="6" t="s">
        <v>16954</v>
      </c>
      <c r="AS2529" s="6" t="s">
        <v>16955</v>
      </c>
      <c r="AT2529" s="6" t="s">
        <v>16947</v>
      </c>
      <c r="AU2529">
        <v>0</v>
      </c>
      <c r="AV2529">
        <v>0</v>
      </c>
      <c r="AW2529" s="6" t="s">
        <v>16956</v>
      </c>
      <c r="AX2529" s="6" t="s">
        <v>19010</v>
      </c>
      <c r="AY2529" s="6" t="s">
        <v>16765</v>
      </c>
      <c r="AZ2529" s="6" t="s">
        <v>16958</v>
      </c>
      <c r="BA2529" s="6" t="s">
        <v>16765</v>
      </c>
      <c r="BB2529" s="6" t="s">
        <v>16959</v>
      </c>
      <c r="BC2529" s="6" t="s">
        <v>16765</v>
      </c>
      <c r="BD2529" s="6" t="s">
        <v>16960</v>
      </c>
      <c r="BE2529" s="6" t="s">
        <v>16961</v>
      </c>
      <c r="BF2529" s="6" t="s">
        <v>13575</v>
      </c>
      <c r="BG2529" s="6" t="s">
        <v>13575</v>
      </c>
      <c r="BH2529" s="6" t="s">
        <v>16959</v>
      </c>
      <c r="BI2529">
        <v>0</v>
      </c>
      <c r="BJ2529" s="6" t="s">
        <v>16958</v>
      </c>
      <c r="BK2529">
        <v>0</v>
      </c>
      <c r="BL2529" s="6" t="s">
        <v>315</v>
      </c>
      <c r="BM2529" s="56">
        <f>COUNTIF($B$2:B2529,B2529)</f>
        <v>3</v>
      </c>
      <c r="BN2529" s="6" t="str">
        <f t="shared" si="39"/>
        <v>18039-3</v>
      </c>
    </row>
    <row r="2530" spans="1:66" x14ac:dyDescent="0.25">
      <c r="A2530">
        <v>1</v>
      </c>
      <c r="B2530">
        <v>18040</v>
      </c>
      <c r="C2530" s="6" t="s">
        <v>20670</v>
      </c>
      <c r="D2530">
        <v>5</v>
      </c>
      <c r="E2530">
        <v>3</v>
      </c>
      <c r="F2530">
        <v>30</v>
      </c>
      <c r="G2530">
        <v>304</v>
      </c>
      <c r="H2530" s="6" t="s">
        <v>16963</v>
      </c>
      <c r="I2530">
        <v>1</v>
      </c>
      <c r="J2530">
        <v>226388</v>
      </c>
      <c r="K2530">
        <v>7</v>
      </c>
      <c r="L2530" s="55">
        <v>44580</v>
      </c>
      <c r="M2530" s="6" t="s">
        <v>16765</v>
      </c>
      <c r="N2530" s="55">
        <v>44944</v>
      </c>
      <c r="O2530">
        <v>118784</v>
      </c>
      <c r="P2530" s="6" t="s">
        <v>16764</v>
      </c>
      <c r="Q2530" s="6" t="s">
        <v>20671</v>
      </c>
      <c r="R2530">
        <v>1</v>
      </c>
      <c r="S2530">
        <v>0</v>
      </c>
      <c r="T2530">
        <v>-1</v>
      </c>
      <c r="U2530">
        <v>1651</v>
      </c>
      <c r="V2530" s="6" t="s">
        <v>16945</v>
      </c>
      <c r="W2530" s="6" t="s">
        <v>16946</v>
      </c>
      <c r="X2530" s="55">
        <v>44663</v>
      </c>
      <c r="Y2530">
        <v>0</v>
      </c>
      <c r="Z2530">
        <v>2408.4</v>
      </c>
      <c r="AA2530" s="6" t="s">
        <v>16885</v>
      </c>
      <c r="AB2530" s="6" t="s">
        <v>16947</v>
      </c>
      <c r="AD2530" s="6" t="s">
        <v>16948</v>
      </c>
      <c r="AE2530">
        <v>53971</v>
      </c>
      <c r="AF2530">
        <v>48751</v>
      </c>
      <c r="AG2530" s="6" t="s">
        <v>16949</v>
      </c>
      <c r="AH2530" s="6" t="s">
        <v>16950</v>
      </c>
      <c r="AI2530" s="6" t="s">
        <v>16951</v>
      </c>
      <c r="AJ2530" s="6" t="s">
        <v>16765</v>
      </c>
      <c r="AK2530" s="6" t="s">
        <v>16765</v>
      </c>
      <c r="AL2530" s="6" t="s">
        <v>16765</v>
      </c>
      <c r="AM2530" s="6" t="s">
        <v>16952</v>
      </c>
      <c r="AN2530">
        <v>0</v>
      </c>
      <c r="AO2530" s="55">
        <v>44663</v>
      </c>
      <c r="AP2530" s="6" t="s">
        <v>16953</v>
      </c>
      <c r="AQ2530">
        <v>0</v>
      </c>
      <c r="AR2530" s="6" t="s">
        <v>16954</v>
      </c>
      <c r="AS2530" s="6" t="s">
        <v>16955</v>
      </c>
      <c r="AT2530" s="6" t="s">
        <v>16947</v>
      </c>
      <c r="AU2530">
        <v>0</v>
      </c>
      <c r="AV2530">
        <v>0</v>
      </c>
      <c r="AW2530" s="6" t="s">
        <v>16956</v>
      </c>
      <c r="AX2530" s="6" t="s">
        <v>16765</v>
      </c>
      <c r="AY2530" s="6" t="s">
        <v>16765</v>
      </c>
      <c r="AZ2530" s="6" t="s">
        <v>16958</v>
      </c>
      <c r="BA2530" s="6" t="s">
        <v>16765</v>
      </c>
      <c r="BB2530" s="6" t="s">
        <v>16959</v>
      </c>
      <c r="BC2530" s="6" t="s">
        <v>16765</v>
      </c>
      <c r="BD2530" s="6" t="s">
        <v>16960</v>
      </c>
      <c r="BE2530" s="6" t="s">
        <v>16961</v>
      </c>
      <c r="BF2530" s="6" t="s">
        <v>13575</v>
      </c>
      <c r="BG2530" s="6" t="s">
        <v>13575</v>
      </c>
      <c r="BH2530" s="6" t="s">
        <v>16959</v>
      </c>
      <c r="BI2530">
        <v>0</v>
      </c>
      <c r="BJ2530" s="6" t="s">
        <v>16958</v>
      </c>
      <c r="BK2530">
        <v>0</v>
      </c>
      <c r="BL2530" s="6" t="s">
        <v>315</v>
      </c>
      <c r="BM2530" s="56">
        <f>COUNTIF($B$2:B2530,B2530)</f>
        <v>1</v>
      </c>
      <c r="BN2530" s="6" t="str">
        <f t="shared" si="39"/>
        <v>18040-1</v>
      </c>
    </row>
    <row r="2531" spans="1:66" x14ac:dyDescent="0.25">
      <c r="A2531">
        <v>1</v>
      </c>
      <c r="B2531">
        <v>18041</v>
      </c>
      <c r="C2531" s="6" t="s">
        <v>20672</v>
      </c>
      <c r="D2531">
        <v>5</v>
      </c>
      <c r="E2531">
        <v>3</v>
      </c>
      <c r="F2531">
        <v>30</v>
      </c>
      <c r="G2531">
        <v>307</v>
      </c>
      <c r="H2531" s="6" t="s">
        <v>16963</v>
      </c>
      <c r="I2531">
        <v>1</v>
      </c>
      <c r="J2531">
        <v>151665</v>
      </c>
      <c r="K2531">
        <v>7</v>
      </c>
      <c r="L2531" s="55">
        <v>44447</v>
      </c>
      <c r="M2531" s="6" t="s">
        <v>16765</v>
      </c>
      <c r="N2531" s="55">
        <v>44810</v>
      </c>
      <c r="O2531">
        <v>118784</v>
      </c>
      <c r="P2531" s="6" t="s">
        <v>16764</v>
      </c>
      <c r="Q2531" s="6" t="s">
        <v>20673</v>
      </c>
      <c r="R2531">
        <v>1</v>
      </c>
      <c r="S2531">
        <v>0</v>
      </c>
      <c r="T2531">
        <v>-1</v>
      </c>
      <c r="U2531">
        <v>1651</v>
      </c>
      <c r="V2531" s="6" t="s">
        <v>16945</v>
      </c>
      <c r="W2531" s="6" t="s">
        <v>16946</v>
      </c>
      <c r="X2531" s="55">
        <v>44663</v>
      </c>
      <c r="Y2531">
        <v>90000</v>
      </c>
      <c r="Z2531">
        <v>1869.87</v>
      </c>
      <c r="AA2531" s="6" t="s">
        <v>16965</v>
      </c>
      <c r="AB2531" s="6" t="s">
        <v>16947</v>
      </c>
      <c r="AD2531" s="6" t="s">
        <v>16948</v>
      </c>
      <c r="AE2531">
        <v>53500</v>
      </c>
      <c r="AF2531">
        <v>48336</v>
      </c>
      <c r="AG2531" s="6" t="s">
        <v>16949</v>
      </c>
      <c r="AH2531" s="6" t="s">
        <v>16950</v>
      </c>
      <c r="AI2531" s="6" t="s">
        <v>16951</v>
      </c>
      <c r="AJ2531" s="6" t="s">
        <v>16765</v>
      </c>
      <c r="AK2531" s="6" t="s">
        <v>16765</v>
      </c>
      <c r="AL2531" s="6" t="s">
        <v>16765</v>
      </c>
      <c r="AM2531" s="6" t="s">
        <v>16952</v>
      </c>
      <c r="AN2531">
        <v>0</v>
      </c>
      <c r="AO2531" s="55">
        <v>44663</v>
      </c>
      <c r="AP2531" s="6" t="s">
        <v>16953</v>
      </c>
      <c r="AQ2531">
        <v>0</v>
      </c>
      <c r="AR2531" s="6" t="s">
        <v>16954</v>
      </c>
      <c r="AS2531" s="6" t="s">
        <v>16955</v>
      </c>
      <c r="AT2531" s="6" t="s">
        <v>16947</v>
      </c>
      <c r="AU2531">
        <v>0</v>
      </c>
      <c r="AV2531">
        <v>0</v>
      </c>
      <c r="AW2531" s="6" t="s">
        <v>16956</v>
      </c>
      <c r="AX2531" s="6" t="s">
        <v>16765</v>
      </c>
      <c r="AY2531" s="6" t="s">
        <v>16765</v>
      </c>
      <c r="AZ2531" s="6" t="s">
        <v>16958</v>
      </c>
      <c r="BA2531" s="6" t="s">
        <v>16765</v>
      </c>
      <c r="BB2531" s="6" t="s">
        <v>16959</v>
      </c>
      <c r="BC2531" s="6" t="s">
        <v>16765</v>
      </c>
      <c r="BD2531" s="6" t="s">
        <v>16960</v>
      </c>
      <c r="BE2531" s="6" t="s">
        <v>16961</v>
      </c>
      <c r="BF2531" s="6" t="s">
        <v>13575</v>
      </c>
      <c r="BG2531" s="6" t="s">
        <v>13575</v>
      </c>
      <c r="BH2531" s="6" t="s">
        <v>16959</v>
      </c>
      <c r="BI2531">
        <v>0</v>
      </c>
      <c r="BJ2531" s="6" t="s">
        <v>16958</v>
      </c>
      <c r="BK2531">
        <v>0</v>
      </c>
      <c r="BL2531" s="6" t="s">
        <v>315</v>
      </c>
      <c r="BM2531" s="56">
        <f>COUNTIF($B$2:B2531,B2531)</f>
        <v>1</v>
      </c>
      <c r="BN2531" s="6" t="str">
        <f t="shared" si="39"/>
        <v>18041-1</v>
      </c>
    </row>
    <row r="2532" spans="1:66" x14ac:dyDescent="0.25">
      <c r="A2532">
        <v>1</v>
      </c>
      <c r="B2532">
        <v>18050</v>
      </c>
      <c r="C2532" s="6" t="s">
        <v>20674</v>
      </c>
      <c r="D2532">
        <v>5</v>
      </c>
      <c r="E2532">
        <v>3</v>
      </c>
      <c r="F2532">
        <v>30</v>
      </c>
      <c r="G2532">
        <v>304</v>
      </c>
      <c r="H2532" s="6" t="s">
        <v>17010</v>
      </c>
      <c r="I2532">
        <v>1</v>
      </c>
      <c r="J2532">
        <v>157535</v>
      </c>
      <c r="K2532">
        <v>7</v>
      </c>
      <c r="L2532" s="55">
        <v>44455</v>
      </c>
      <c r="M2532" s="6" t="s">
        <v>16765</v>
      </c>
      <c r="N2532" s="55">
        <v>44820</v>
      </c>
      <c r="O2532">
        <v>118784</v>
      </c>
      <c r="P2532" s="6" t="s">
        <v>16764</v>
      </c>
      <c r="Q2532" s="6" t="s">
        <v>20675</v>
      </c>
      <c r="R2532">
        <v>1</v>
      </c>
      <c r="S2532">
        <v>0</v>
      </c>
      <c r="T2532">
        <v>-1</v>
      </c>
      <c r="U2532">
        <v>1651</v>
      </c>
      <c r="V2532" s="6" t="s">
        <v>16945</v>
      </c>
      <c r="W2532" s="6" t="s">
        <v>16946</v>
      </c>
      <c r="X2532" s="55">
        <v>44667</v>
      </c>
      <c r="Y2532">
        <v>10000</v>
      </c>
      <c r="Z2532">
        <v>358.07</v>
      </c>
      <c r="AA2532" s="6" t="s">
        <v>17198</v>
      </c>
      <c r="AB2532" s="6" t="s">
        <v>16947</v>
      </c>
      <c r="AD2532" s="6" t="s">
        <v>16948</v>
      </c>
      <c r="AE2532">
        <v>53521</v>
      </c>
      <c r="AF2532">
        <v>48358</v>
      </c>
      <c r="AG2532" s="6" t="s">
        <v>16949</v>
      </c>
      <c r="AH2532" s="6" t="s">
        <v>16950</v>
      </c>
      <c r="AI2532" s="6" t="s">
        <v>16951</v>
      </c>
      <c r="AJ2532" s="6" t="s">
        <v>16765</v>
      </c>
      <c r="AK2532" s="6" t="s">
        <v>16765</v>
      </c>
      <c r="AL2532" s="6" t="s">
        <v>16765</v>
      </c>
      <c r="AM2532" s="6" t="s">
        <v>16952</v>
      </c>
      <c r="AN2532">
        <v>0</v>
      </c>
      <c r="AO2532" s="55">
        <v>44667</v>
      </c>
      <c r="AP2532" s="6" t="s">
        <v>16953</v>
      </c>
      <c r="AQ2532">
        <v>0</v>
      </c>
      <c r="AR2532" s="6" t="s">
        <v>16954</v>
      </c>
      <c r="AS2532" s="6" t="s">
        <v>16955</v>
      </c>
      <c r="AT2532" s="6" t="s">
        <v>16947</v>
      </c>
      <c r="AU2532">
        <v>0</v>
      </c>
      <c r="AV2532">
        <v>0</v>
      </c>
      <c r="AW2532" s="6" t="s">
        <v>16956</v>
      </c>
      <c r="AX2532" s="6" t="s">
        <v>16765</v>
      </c>
      <c r="AY2532" s="6" t="s">
        <v>16765</v>
      </c>
      <c r="AZ2532" s="6" t="s">
        <v>16958</v>
      </c>
      <c r="BA2532" s="6" t="s">
        <v>16765</v>
      </c>
      <c r="BB2532" s="6" t="s">
        <v>16959</v>
      </c>
      <c r="BC2532" s="6" t="s">
        <v>16765</v>
      </c>
      <c r="BD2532" s="6" t="s">
        <v>16960</v>
      </c>
      <c r="BE2532" s="6" t="s">
        <v>16961</v>
      </c>
      <c r="BF2532" s="6" t="s">
        <v>13575</v>
      </c>
      <c r="BG2532" s="6" t="s">
        <v>13575</v>
      </c>
      <c r="BH2532" s="6" t="s">
        <v>16959</v>
      </c>
      <c r="BI2532">
        <v>0</v>
      </c>
      <c r="BJ2532" s="6" t="s">
        <v>16958</v>
      </c>
      <c r="BK2532">
        <v>0</v>
      </c>
      <c r="BL2532" s="6" t="s">
        <v>315</v>
      </c>
      <c r="BM2532" s="56">
        <f>COUNTIF($B$2:B2532,B2532)</f>
        <v>1</v>
      </c>
      <c r="BN2532" s="6" t="str">
        <f t="shared" si="39"/>
        <v>18050-1</v>
      </c>
    </row>
    <row r="2533" spans="1:66" x14ac:dyDescent="0.25">
      <c r="A2533">
        <v>1</v>
      </c>
      <c r="B2533">
        <v>18052</v>
      </c>
      <c r="C2533" s="6" t="s">
        <v>20676</v>
      </c>
      <c r="D2533">
        <v>5</v>
      </c>
      <c r="E2533">
        <v>3</v>
      </c>
      <c r="F2533">
        <v>30</v>
      </c>
      <c r="G2533">
        <v>306</v>
      </c>
      <c r="H2533" s="6" t="s">
        <v>16943</v>
      </c>
      <c r="I2533">
        <v>1</v>
      </c>
      <c r="J2533">
        <v>120731</v>
      </c>
      <c r="K2533">
        <v>7</v>
      </c>
      <c r="L2533" s="55">
        <v>44389</v>
      </c>
      <c r="M2533" s="6" t="s">
        <v>16765</v>
      </c>
      <c r="N2533" s="55">
        <v>44754</v>
      </c>
      <c r="O2533">
        <v>118724</v>
      </c>
      <c r="P2533" s="6" t="s">
        <v>16773</v>
      </c>
      <c r="Q2533" s="6" t="s">
        <v>20677</v>
      </c>
      <c r="R2533">
        <v>1</v>
      </c>
      <c r="S2533">
        <v>0</v>
      </c>
      <c r="T2533">
        <v>-1</v>
      </c>
      <c r="U2533">
        <v>1141.5899999999999</v>
      </c>
      <c r="V2533" s="6" t="s">
        <v>16945</v>
      </c>
      <c r="W2533" s="6" t="s">
        <v>16946</v>
      </c>
      <c r="X2533" s="55">
        <v>44662</v>
      </c>
      <c r="Y2533">
        <v>0</v>
      </c>
      <c r="Z2533">
        <v>0</v>
      </c>
      <c r="AA2533" s="6" t="s">
        <v>16765</v>
      </c>
      <c r="AB2533" s="6" t="s">
        <v>16947</v>
      </c>
      <c r="AD2533" s="6" t="s">
        <v>16948</v>
      </c>
      <c r="AE2533">
        <v>53300</v>
      </c>
      <c r="AF2533">
        <v>48148</v>
      </c>
      <c r="AG2533" s="6" t="s">
        <v>16949</v>
      </c>
      <c r="AH2533" s="6" t="s">
        <v>16950</v>
      </c>
      <c r="AI2533" s="6" t="s">
        <v>16951</v>
      </c>
      <c r="AJ2533" s="6" t="s">
        <v>16765</v>
      </c>
      <c r="AK2533" s="6" t="s">
        <v>16765</v>
      </c>
      <c r="AL2533" s="6" t="s">
        <v>16765</v>
      </c>
      <c r="AM2533" s="6" t="s">
        <v>16952</v>
      </c>
      <c r="AN2533">
        <v>0</v>
      </c>
      <c r="AO2533" s="55">
        <v>44662</v>
      </c>
      <c r="AP2533" s="6" t="s">
        <v>16953</v>
      </c>
      <c r="AQ2533">
        <v>0</v>
      </c>
      <c r="AR2533" s="6" t="s">
        <v>16997</v>
      </c>
      <c r="AS2533" s="6" t="s">
        <v>16955</v>
      </c>
      <c r="AT2533" s="6" t="s">
        <v>16947</v>
      </c>
      <c r="AU2533">
        <v>0</v>
      </c>
      <c r="AV2533">
        <v>0</v>
      </c>
      <c r="AW2533" s="6" t="s">
        <v>16956</v>
      </c>
      <c r="AX2533" s="6" t="s">
        <v>19623</v>
      </c>
      <c r="AY2533" s="6" t="s">
        <v>16765</v>
      </c>
      <c r="AZ2533" s="6" t="s">
        <v>16958</v>
      </c>
      <c r="BA2533" s="6" t="s">
        <v>16765</v>
      </c>
      <c r="BB2533" s="6" t="s">
        <v>16959</v>
      </c>
      <c r="BC2533" s="6" t="s">
        <v>16765</v>
      </c>
      <c r="BD2533" s="6" t="s">
        <v>16960</v>
      </c>
      <c r="BE2533" s="6" t="s">
        <v>16961</v>
      </c>
      <c r="BF2533" s="6" t="s">
        <v>13575</v>
      </c>
      <c r="BG2533" s="6" t="s">
        <v>13575</v>
      </c>
      <c r="BH2533" s="6" t="s">
        <v>16959</v>
      </c>
      <c r="BI2533">
        <v>0</v>
      </c>
      <c r="BJ2533" s="6" t="s">
        <v>16958</v>
      </c>
      <c r="BK2533">
        <v>0</v>
      </c>
      <c r="BL2533" s="6" t="s">
        <v>315</v>
      </c>
      <c r="BM2533" s="56">
        <f>COUNTIF($B$2:B2533,B2533)</f>
        <v>1</v>
      </c>
      <c r="BN2533" s="6" t="str">
        <f t="shared" si="39"/>
        <v>18052-1</v>
      </c>
    </row>
    <row r="2534" spans="1:66" x14ac:dyDescent="0.25">
      <c r="A2534">
        <v>1</v>
      </c>
      <c r="B2534">
        <v>18052</v>
      </c>
      <c r="C2534" s="6" t="s">
        <v>20676</v>
      </c>
      <c r="D2534">
        <v>5</v>
      </c>
      <c r="E2534">
        <v>3</v>
      </c>
      <c r="F2534">
        <v>30</v>
      </c>
      <c r="G2534">
        <v>306</v>
      </c>
      <c r="H2534" s="6" t="s">
        <v>16943</v>
      </c>
      <c r="I2534">
        <v>1</v>
      </c>
      <c r="J2534">
        <v>120732</v>
      </c>
      <c r="K2534">
        <v>7</v>
      </c>
      <c r="L2534" s="55">
        <v>44389</v>
      </c>
      <c r="M2534" s="6" t="s">
        <v>16765</v>
      </c>
      <c r="N2534" s="55">
        <v>44754</v>
      </c>
      <c r="O2534">
        <v>118784</v>
      </c>
      <c r="P2534" s="6" t="s">
        <v>16764</v>
      </c>
      <c r="Q2534" s="6" t="s">
        <v>20678</v>
      </c>
      <c r="R2534">
        <v>1</v>
      </c>
      <c r="S2534">
        <v>0</v>
      </c>
      <c r="T2534">
        <v>-1</v>
      </c>
      <c r="U2534">
        <v>1651</v>
      </c>
      <c r="V2534" s="6" t="s">
        <v>16945</v>
      </c>
      <c r="W2534" s="6" t="s">
        <v>16946</v>
      </c>
      <c r="X2534" s="55">
        <v>44662</v>
      </c>
      <c r="Y2534">
        <v>0</v>
      </c>
      <c r="Z2534">
        <v>0</v>
      </c>
      <c r="AA2534" s="6" t="s">
        <v>16765</v>
      </c>
      <c r="AB2534" s="6" t="s">
        <v>16947</v>
      </c>
      <c r="AD2534" s="6" t="s">
        <v>16948</v>
      </c>
      <c r="AE2534">
        <v>53301</v>
      </c>
      <c r="AF2534">
        <v>48149</v>
      </c>
      <c r="AG2534" s="6" t="s">
        <v>16949</v>
      </c>
      <c r="AH2534" s="6" t="s">
        <v>16950</v>
      </c>
      <c r="AI2534" s="6" t="s">
        <v>16951</v>
      </c>
      <c r="AJ2534" s="6" t="s">
        <v>16765</v>
      </c>
      <c r="AK2534" s="6" t="s">
        <v>16765</v>
      </c>
      <c r="AL2534" s="6" t="s">
        <v>16765</v>
      </c>
      <c r="AM2534" s="6" t="s">
        <v>16952</v>
      </c>
      <c r="AN2534">
        <v>0</v>
      </c>
      <c r="AO2534" s="55">
        <v>44662</v>
      </c>
      <c r="AP2534" s="6" t="s">
        <v>16953</v>
      </c>
      <c r="AQ2534">
        <v>0</v>
      </c>
      <c r="AR2534" s="6" t="s">
        <v>16954</v>
      </c>
      <c r="AS2534" s="6" t="s">
        <v>16955</v>
      </c>
      <c r="AT2534" s="6" t="s">
        <v>16947</v>
      </c>
      <c r="AU2534">
        <v>0</v>
      </c>
      <c r="AV2534">
        <v>0</v>
      </c>
      <c r="AW2534" s="6" t="s">
        <v>16956</v>
      </c>
      <c r="AX2534" s="6" t="s">
        <v>19623</v>
      </c>
      <c r="AY2534" s="6" t="s">
        <v>16765</v>
      </c>
      <c r="AZ2534" s="6" t="s">
        <v>16958</v>
      </c>
      <c r="BA2534" s="6" t="s">
        <v>16765</v>
      </c>
      <c r="BB2534" s="6" t="s">
        <v>16959</v>
      </c>
      <c r="BC2534" s="6" t="s">
        <v>16765</v>
      </c>
      <c r="BD2534" s="6" t="s">
        <v>16960</v>
      </c>
      <c r="BE2534" s="6" t="s">
        <v>16961</v>
      </c>
      <c r="BF2534" s="6" t="s">
        <v>13575</v>
      </c>
      <c r="BG2534" s="6" t="s">
        <v>13575</v>
      </c>
      <c r="BH2534" s="6" t="s">
        <v>16959</v>
      </c>
      <c r="BI2534">
        <v>0</v>
      </c>
      <c r="BJ2534" s="6" t="s">
        <v>16958</v>
      </c>
      <c r="BK2534">
        <v>0</v>
      </c>
      <c r="BL2534" s="6" t="s">
        <v>315</v>
      </c>
      <c r="BM2534" s="56">
        <f>COUNTIF($B$2:B2534,B2534)</f>
        <v>2</v>
      </c>
      <c r="BN2534" s="6" t="str">
        <f t="shared" si="39"/>
        <v>18052-2</v>
      </c>
    </row>
    <row r="2535" spans="1:66" x14ac:dyDescent="0.25">
      <c r="A2535">
        <v>1</v>
      </c>
      <c r="B2535">
        <v>18052</v>
      </c>
      <c r="C2535" s="6" t="s">
        <v>20676</v>
      </c>
      <c r="D2535">
        <v>5</v>
      </c>
      <c r="E2535">
        <v>3</v>
      </c>
      <c r="F2535">
        <v>30</v>
      </c>
      <c r="G2535">
        <v>306</v>
      </c>
      <c r="H2535" s="6" t="s">
        <v>16943</v>
      </c>
      <c r="I2535">
        <v>1</v>
      </c>
      <c r="J2535">
        <v>120733</v>
      </c>
      <c r="K2535">
        <v>7</v>
      </c>
      <c r="L2535" s="55">
        <v>44389</v>
      </c>
      <c r="M2535" s="6" t="s">
        <v>16765</v>
      </c>
      <c r="N2535" s="55">
        <v>44754</v>
      </c>
      <c r="O2535">
        <v>118784</v>
      </c>
      <c r="P2535" s="6" t="s">
        <v>16764</v>
      </c>
      <c r="Q2535" s="6" t="s">
        <v>20679</v>
      </c>
      <c r="R2535">
        <v>1</v>
      </c>
      <c r="S2535">
        <v>0</v>
      </c>
      <c r="T2535">
        <v>-1</v>
      </c>
      <c r="U2535">
        <v>1651</v>
      </c>
      <c r="V2535" s="6" t="s">
        <v>16945</v>
      </c>
      <c r="W2535" s="6" t="s">
        <v>16946</v>
      </c>
      <c r="X2535" s="55">
        <v>44662</v>
      </c>
      <c r="Y2535">
        <v>0</v>
      </c>
      <c r="Z2535">
        <v>0</v>
      </c>
      <c r="AA2535" s="6" t="s">
        <v>16765</v>
      </c>
      <c r="AB2535" s="6" t="s">
        <v>16947</v>
      </c>
      <c r="AD2535" s="6" t="s">
        <v>16948</v>
      </c>
      <c r="AE2535">
        <v>53302</v>
      </c>
      <c r="AF2535">
        <v>48150</v>
      </c>
      <c r="AG2535" s="6" t="s">
        <v>16949</v>
      </c>
      <c r="AH2535" s="6" t="s">
        <v>16950</v>
      </c>
      <c r="AI2535" s="6" t="s">
        <v>16951</v>
      </c>
      <c r="AJ2535" s="6" t="s">
        <v>16765</v>
      </c>
      <c r="AK2535" s="6" t="s">
        <v>16765</v>
      </c>
      <c r="AL2535" s="6" t="s">
        <v>16765</v>
      </c>
      <c r="AM2535" s="6" t="s">
        <v>16952</v>
      </c>
      <c r="AN2535">
        <v>0</v>
      </c>
      <c r="AO2535" s="55">
        <v>44662</v>
      </c>
      <c r="AP2535" s="6" t="s">
        <v>16953</v>
      </c>
      <c r="AQ2535">
        <v>0</v>
      </c>
      <c r="AR2535" s="6" t="s">
        <v>16954</v>
      </c>
      <c r="AS2535" s="6" t="s">
        <v>16955</v>
      </c>
      <c r="AT2535" s="6" t="s">
        <v>16947</v>
      </c>
      <c r="AU2535">
        <v>0</v>
      </c>
      <c r="AV2535">
        <v>0</v>
      </c>
      <c r="AW2535" s="6" t="s">
        <v>16956</v>
      </c>
      <c r="AX2535" s="6" t="s">
        <v>19623</v>
      </c>
      <c r="AY2535" s="6" t="s">
        <v>16765</v>
      </c>
      <c r="AZ2535" s="6" t="s">
        <v>16958</v>
      </c>
      <c r="BA2535" s="6" t="s">
        <v>16765</v>
      </c>
      <c r="BB2535" s="6" t="s">
        <v>16959</v>
      </c>
      <c r="BC2535" s="6" t="s">
        <v>16765</v>
      </c>
      <c r="BD2535" s="6" t="s">
        <v>16960</v>
      </c>
      <c r="BE2535" s="6" t="s">
        <v>16961</v>
      </c>
      <c r="BF2535" s="6" t="s">
        <v>13575</v>
      </c>
      <c r="BG2535" s="6" t="s">
        <v>13575</v>
      </c>
      <c r="BH2535" s="6" t="s">
        <v>16959</v>
      </c>
      <c r="BI2535">
        <v>0</v>
      </c>
      <c r="BJ2535" s="6" t="s">
        <v>16958</v>
      </c>
      <c r="BK2535">
        <v>0</v>
      </c>
      <c r="BL2535" s="6" t="s">
        <v>315</v>
      </c>
      <c r="BM2535" s="56">
        <f>COUNTIF($B$2:B2535,B2535)</f>
        <v>3</v>
      </c>
      <c r="BN2535" s="6" t="str">
        <f t="shared" si="39"/>
        <v>18052-3</v>
      </c>
    </row>
    <row r="2536" spans="1:66" x14ac:dyDescent="0.25">
      <c r="A2536">
        <v>1</v>
      </c>
      <c r="B2536">
        <v>18056</v>
      </c>
      <c r="C2536" s="6" t="s">
        <v>20680</v>
      </c>
      <c r="D2536">
        <v>5</v>
      </c>
      <c r="E2536">
        <v>2</v>
      </c>
      <c r="F2536">
        <v>20</v>
      </c>
      <c r="G2536">
        <v>207</v>
      </c>
      <c r="H2536" s="6" t="s">
        <v>16994</v>
      </c>
      <c r="I2536">
        <v>1</v>
      </c>
      <c r="J2536">
        <v>150392</v>
      </c>
      <c r="K2536">
        <v>7</v>
      </c>
      <c r="L2536" s="55">
        <v>44442</v>
      </c>
      <c r="M2536" s="6" t="s">
        <v>16765</v>
      </c>
      <c r="N2536" s="55">
        <v>44807</v>
      </c>
      <c r="O2536">
        <v>118750</v>
      </c>
      <c r="P2536" s="6" t="s">
        <v>16767</v>
      </c>
      <c r="Q2536" s="6" t="s">
        <v>20681</v>
      </c>
      <c r="R2536">
        <v>1</v>
      </c>
      <c r="S2536">
        <v>0</v>
      </c>
      <c r="T2536">
        <v>-1</v>
      </c>
      <c r="U2536">
        <v>1803.8</v>
      </c>
      <c r="V2536" s="6" t="s">
        <v>16945</v>
      </c>
      <c r="W2536" s="6" t="s">
        <v>16995</v>
      </c>
      <c r="X2536" s="55">
        <v>44664</v>
      </c>
      <c r="Y2536">
        <v>90000</v>
      </c>
      <c r="Z2536">
        <v>18229.13</v>
      </c>
      <c r="AA2536" s="6" t="s">
        <v>16996</v>
      </c>
      <c r="AB2536" s="6" t="s">
        <v>16947</v>
      </c>
      <c r="AD2536" s="6" t="s">
        <v>16948</v>
      </c>
      <c r="AE2536">
        <v>53491</v>
      </c>
      <c r="AF2536">
        <v>48328</v>
      </c>
      <c r="AG2536" s="6" t="s">
        <v>16949</v>
      </c>
      <c r="AH2536" s="6" t="s">
        <v>16950</v>
      </c>
      <c r="AI2536" s="6" t="s">
        <v>16951</v>
      </c>
      <c r="AJ2536" s="6" t="s">
        <v>16765</v>
      </c>
      <c r="AK2536" s="6" t="s">
        <v>16765</v>
      </c>
      <c r="AL2536" s="6" t="s">
        <v>16765</v>
      </c>
      <c r="AM2536" s="6" t="s">
        <v>16952</v>
      </c>
      <c r="AN2536">
        <v>0</v>
      </c>
      <c r="AO2536" s="55">
        <v>44664</v>
      </c>
      <c r="AP2536" s="6" t="s">
        <v>16953</v>
      </c>
      <c r="AQ2536">
        <v>0</v>
      </c>
      <c r="AR2536" s="6" t="s">
        <v>16954</v>
      </c>
      <c r="AS2536" s="6" t="s">
        <v>16955</v>
      </c>
      <c r="AT2536" s="6" t="s">
        <v>16947</v>
      </c>
      <c r="AU2536">
        <v>0</v>
      </c>
      <c r="AV2536">
        <v>0</v>
      </c>
      <c r="AW2536" s="6" t="s">
        <v>16956</v>
      </c>
      <c r="AX2536" s="6" t="s">
        <v>16765</v>
      </c>
      <c r="AY2536" s="6" t="s">
        <v>16765</v>
      </c>
      <c r="AZ2536" s="6" t="s">
        <v>16958</v>
      </c>
      <c r="BA2536" s="6" t="s">
        <v>16765</v>
      </c>
      <c r="BB2536" s="6" t="s">
        <v>16959</v>
      </c>
      <c r="BC2536" s="6" t="s">
        <v>16765</v>
      </c>
      <c r="BD2536" s="6" t="s">
        <v>16960</v>
      </c>
      <c r="BE2536" s="6" t="s">
        <v>16961</v>
      </c>
      <c r="BF2536" s="6" t="s">
        <v>13575</v>
      </c>
      <c r="BG2536" s="6" t="s">
        <v>13575</v>
      </c>
      <c r="BH2536" s="6" t="s">
        <v>16959</v>
      </c>
      <c r="BI2536">
        <v>0</v>
      </c>
      <c r="BJ2536" s="6" t="s">
        <v>16958</v>
      </c>
      <c r="BK2536">
        <v>0</v>
      </c>
      <c r="BL2536" s="6" t="s">
        <v>315</v>
      </c>
      <c r="BM2536" s="56">
        <f>COUNTIF($B$2:B2536,B2536)</f>
        <v>1</v>
      </c>
      <c r="BN2536" s="6" t="str">
        <f t="shared" si="39"/>
        <v>18056-1</v>
      </c>
    </row>
    <row r="2537" spans="1:66" x14ac:dyDescent="0.25">
      <c r="A2537">
        <v>1</v>
      </c>
      <c r="B2537">
        <v>18056</v>
      </c>
      <c r="C2537" s="6" t="s">
        <v>20680</v>
      </c>
      <c r="D2537">
        <v>5</v>
      </c>
      <c r="E2537">
        <v>2</v>
      </c>
      <c r="F2537">
        <v>20</v>
      </c>
      <c r="G2537">
        <v>207</v>
      </c>
      <c r="H2537" s="6" t="s">
        <v>16994</v>
      </c>
      <c r="I2537">
        <v>1</v>
      </c>
      <c r="J2537">
        <v>150390</v>
      </c>
      <c r="K2537">
        <v>7</v>
      </c>
      <c r="L2537" s="55">
        <v>44442</v>
      </c>
      <c r="M2537" s="6" t="s">
        <v>16765</v>
      </c>
      <c r="N2537" s="55">
        <v>44807</v>
      </c>
      <c r="O2537">
        <v>217289</v>
      </c>
      <c r="P2537" s="6" t="s">
        <v>16771</v>
      </c>
      <c r="Q2537" s="6" t="s">
        <v>20682</v>
      </c>
      <c r="R2537">
        <v>1</v>
      </c>
      <c r="S2537">
        <v>0</v>
      </c>
      <c r="T2537">
        <v>-1</v>
      </c>
      <c r="U2537">
        <v>1159.19</v>
      </c>
      <c r="V2537" s="6" t="s">
        <v>16945</v>
      </c>
      <c r="W2537" s="6" t="s">
        <v>16995</v>
      </c>
      <c r="X2537" s="55">
        <v>44664</v>
      </c>
      <c r="Y2537">
        <v>90000</v>
      </c>
      <c r="Z2537">
        <v>18229.13</v>
      </c>
      <c r="AA2537" s="6" t="s">
        <v>16996</v>
      </c>
      <c r="AB2537" s="6" t="s">
        <v>16947</v>
      </c>
      <c r="AD2537" s="6" t="s">
        <v>16948</v>
      </c>
      <c r="AE2537">
        <v>53489</v>
      </c>
      <c r="AF2537">
        <v>48326</v>
      </c>
      <c r="AG2537" s="6" t="s">
        <v>16949</v>
      </c>
      <c r="AH2537" s="6" t="s">
        <v>16950</v>
      </c>
      <c r="AI2537" s="6" t="s">
        <v>16951</v>
      </c>
      <c r="AJ2537" s="6" t="s">
        <v>16765</v>
      </c>
      <c r="AK2537" s="6" t="s">
        <v>16765</v>
      </c>
      <c r="AL2537" s="6" t="s">
        <v>16765</v>
      </c>
      <c r="AM2537" s="6" t="s">
        <v>16952</v>
      </c>
      <c r="AN2537">
        <v>0</v>
      </c>
      <c r="AO2537" s="55">
        <v>44664</v>
      </c>
      <c r="AP2537" s="6" t="s">
        <v>16953</v>
      </c>
      <c r="AQ2537">
        <v>0</v>
      </c>
      <c r="AR2537" s="6" t="s">
        <v>16954</v>
      </c>
      <c r="AS2537" s="6" t="s">
        <v>16955</v>
      </c>
      <c r="AT2537" s="6" t="s">
        <v>16947</v>
      </c>
      <c r="AU2537">
        <v>0</v>
      </c>
      <c r="AV2537">
        <v>0</v>
      </c>
      <c r="AW2537" s="6" t="s">
        <v>16956</v>
      </c>
      <c r="AX2537" s="6" t="s">
        <v>16765</v>
      </c>
      <c r="AY2537" s="6" t="s">
        <v>16765</v>
      </c>
      <c r="AZ2537" s="6" t="s">
        <v>16958</v>
      </c>
      <c r="BA2537" s="6" t="s">
        <v>16765</v>
      </c>
      <c r="BB2537" s="6" t="s">
        <v>16959</v>
      </c>
      <c r="BC2537" s="6" t="s">
        <v>16765</v>
      </c>
      <c r="BD2537" s="6" t="s">
        <v>16960</v>
      </c>
      <c r="BE2537" s="6" t="s">
        <v>16961</v>
      </c>
      <c r="BF2537" s="6" t="s">
        <v>13575</v>
      </c>
      <c r="BG2537" s="6" t="s">
        <v>13575</v>
      </c>
      <c r="BH2537" s="6" t="s">
        <v>16959</v>
      </c>
      <c r="BI2537">
        <v>0</v>
      </c>
      <c r="BJ2537" s="6" t="s">
        <v>16958</v>
      </c>
      <c r="BK2537">
        <v>0</v>
      </c>
      <c r="BL2537" s="6" t="s">
        <v>315</v>
      </c>
      <c r="BM2537" s="56">
        <f>COUNTIF($B$2:B2537,B2537)</f>
        <v>2</v>
      </c>
      <c r="BN2537" s="6" t="str">
        <f t="shared" si="39"/>
        <v>18056-2</v>
      </c>
    </row>
    <row r="2538" spans="1:66" x14ac:dyDescent="0.25">
      <c r="A2538">
        <v>1</v>
      </c>
      <c r="B2538">
        <v>18056</v>
      </c>
      <c r="C2538" s="6" t="s">
        <v>20680</v>
      </c>
      <c r="D2538">
        <v>5</v>
      </c>
      <c r="E2538">
        <v>2</v>
      </c>
      <c r="F2538">
        <v>20</v>
      </c>
      <c r="G2538">
        <v>207</v>
      </c>
      <c r="H2538" s="6" t="s">
        <v>16994</v>
      </c>
      <c r="I2538">
        <v>1</v>
      </c>
      <c r="J2538">
        <v>150391</v>
      </c>
      <c r="K2538">
        <v>7</v>
      </c>
      <c r="L2538" s="55">
        <v>44442</v>
      </c>
      <c r="M2538" s="6" t="s">
        <v>16765</v>
      </c>
      <c r="N2538" s="55">
        <v>44807</v>
      </c>
      <c r="O2538">
        <v>248065</v>
      </c>
      <c r="P2538" s="6" t="s">
        <v>16778</v>
      </c>
      <c r="Q2538" s="6" t="s">
        <v>20683</v>
      </c>
      <c r="R2538">
        <v>1</v>
      </c>
      <c r="S2538">
        <v>0</v>
      </c>
      <c r="T2538">
        <v>-1</v>
      </c>
      <c r="U2538">
        <v>1649.52</v>
      </c>
      <c r="V2538" s="6" t="s">
        <v>16945</v>
      </c>
      <c r="W2538" s="6" t="s">
        <v>16995</v>
      </c>
      <c r="X2538" s="55">
        <v>44664</v>
      </c>
      <c r="Y2538">
        <v>90000</v>
      </c>
      <c r="Z2538">
        <v>18229.13</v>
      </c>
      <c r="AA2538" s="6" t="s">
        <v>16996</v>
      </c>
      <c r="AB2538" s="6" t="s">
        <v>16947</v>
      </c>
      <c r="AD2538" s="6" t="s">
        <v>16948</v>
      </c>
      <c r="AE2538">
        <v>53490</v>
      </c>
      <c r="AF2538">
        <v>48327</v>
      </c>
      <c r="AG2538" s="6" t="s">
        <v>16949</v>
      </c>
      <c r="AH2538" s="6" t="s">
        <v>16950</v>
      </c>
      <c r="AI2538" s="6" t="s">
        <v>16951</v>
      </c>
      <c r="AJ2538" s="6" t="s">
        <v>16765</v>
      </c>
      <c r="AK2538" s="6" t="s">
        <v>16765</v>
      </c>
      <c r="AL2538" s="6" t="s">
        <v>16765</v>
      </c>
      <c r="AM2538" s="6" t="s">
        <v>16952</v>
      </c>
      <c r="AN2538">
        <v>0</v>
      </c>
      <c r="AO2538" s="55">
        <v>44664</v>
      </c>
      <c r="AP2538" s="6" t="s">
        <v>16953</v>
      </c>
      <c r="AQ2538">
        <v>0</v>
      </c>
      <c r="AR2538" s="6" t="s">
        <v>16997</v>
      </c>
      <c r="AS2538" s="6" t="s">
        <v>16955</v>
      </c>
      <c r="AT2538" s="6" t="s">
        <v>16947</v>
      </c>
      <c r="AU2538">
        <v>0</v>
      </c>
      <c r="AV2538">
        <v>0</v>
      </c>
      <c r="AW2538" s="6" t="s">
        <v>16956</v>
      </c>
      <c r="AX2538" s="6" t="s">
        <v>16765</v>
      </c>
      <c r="AY2538" s="6" t="s">
        <v>16765</v>
      </c>
      <c r="AZ2538" s="6" t="s">
        <v>16958</v>
      </c>
      <c r="BA2538" s="6" t="s">
        <v>16765</v>
      </c>
      <c r="BB2538" s="6" t="s">
        <v>16959</v>
      </c>
      <c r="BC2538" s="6" t="s">
        <v>16765</v>
      </c>
      <c r="BD2538" s="6" t="s">
        <v>16960</v>
      </c>
      <c r="BE2538" s="6" t="s">
        <v>16961</v>
      </c>
      <c r="BF2538" s="6" t="s">
        <v>13575</v>
      </c>
      <c r="BG2538" s="6" t="s">
        <v>13575</v>
      </c>
      <c r="BH2538" s="6" t="s">
        <v>16959</v>
      </c>
      <c r="BI2538">
        <v>0</v>
      </c>
      <c r="BJ2538" s="6" t="s">
        <v>16958</v>
      </c>
      <c r="BK2538">
        <v>0</v>
      </c>
      <c r="BL2538" s="6" t="s">
        <v>315</v>
      </c>
      <c r="BM2538" s="56">
        <f>COUNTIF($B$2:B2538,B2538)</f>
        <v>3</v>
      </c>
      <c r="BN2538" s="6" t="str">
        <f t="shared" si="39"/>
        <v>18056-3</v>
      </c>
    </row>
    <row r="2539" spans="1:66" x14ac:dyDescent="0.25">
      <c r="A2539">
        <v>1</v>
      </c>
      <c r="B2539">
        <v>18063</v>
      </c>
      <c r="C2539" s="6" t="s">
        <v>20684</v>
      </c>
      <c r="D2539">
        <v>5</v>
      </c>
      <c r="E2539">
        <v>2</v>
      </c>
      <c r="F2539">
        <v>20</v>
      </c>
      <c r="G2539">
        <v>203</v>
      </c>
      <c r="H2539" s="6" t="s">
        <v>17007</v>
      </c>
      <c r="I2539">
        <v>1</v>
      </c>
      <c r="J2539">
        <v>139182</v>
      </c>
      <c r="K2539">
        <v>7</v>
      </c>
      <c r="L2539" s="55">
        <v>44424</v>
      </c>
      <c r="M2539" s="6" t="s">
        <v>16765</v>
      </c>
      <c r="N2539" s="55">
        <v>44789</v>
      </c>
      <c r="O2539">
        <v>118724</v>
      </c>
      <c r="P2539" s="6" t="s">
        <v>16773</v>
      </c>
      <c r="Q2539" s="6" t="s">
        <v>20685</v>
      </c>
      <c r="R2539">
        <v>1</v>
      </c>
      <c r="S2539">
        <v>0</v>
      </c>
      <c r="T2539">
        <v>-1</v>
      </c>
      <c r="U2539">
        <v>1141.5899999999999</v>
      </c>
      <c r="V2539" s="6" t="s">
        <v>16945</v>
      </c>
      <c r="W2539" s="6" t="s">
        <v>16946</v>
      </c>
      <c r="X2539" s="55">
        <v>44665</v>
      </c>
      <c r="Y2539">
        <v>70000</v>
      </c>
      <c r="Z2539">
        <v>0</v>
      </c>
      <c r="AA2539" s="6" t="s">
        <v>16765</v>
      </c>
      <c r="AB2539" s="6" t="s">
        <v>16947</v>
      </c>
      <c r="AD2539" s="6" t="s">
        <v>16948</v>
      </c>
      <c r="AE2539">
        <v>53401</v>
      </c>
      <c r="AF2539">
        <v>48250</v>
      </c>
      <c r="AG2539" s="6" t="s">
        <v>16949</v>
      </c>
      <c r="AH2539" s="6" t="s">
        <v>16950</v>
      </c>
      <c r="AI2539" s="6" t="s">
        <v>16951</v>
      </c>
      <c r="AJ2539" s="6" t="s">
        <v>16765</v>
      </c>
      <c r="AK2539" s="6" t="s">
        <v>16765</v>
      </c>
      <c r="AL2539" s="6" t="s">
        <v>16765</v>
      </c>
      <c r="AM2539" s="6" t="s">
        <v>16952</v>
      </c>
      <c r="AN2539">
        <v>0</v>
      </c>
      <c r="AO2539" s="55">
        <v>44665</v>
      </c>
      <c r="AP2539" s="6" t="s">
        <v>16953</v>
      </c>
      <c r="AQ2539">
        <v>0</v>
      </c>
      <c r="AR2539" s="6" t="s">
        <v>16997</v>
      </c>
      <c r="AS2539" s="6" t="s">
        <v>16955</v>
      </c>
      <c r="AT2539" s="6" t="s">
        <v>16947</v>
      </c>
      <c r="AU2539">
        <v>0</v>
      </c>
      <c r="AV2539">
        <v>0</v>
      </c>
      <c r="AW2539" s="6" t="s">
        <v>16956</v>
      </c>
      <c r="AX2539" s="6" t="s">
        <v>18204</v>
      </c>
      <c r="AY2539" s="6" t="s">
        <v>16765</v>
      </c>
      <c r="AZ2539" s="6" t="s">
        <v>16958</v>
      </c>
      <c r="BA2539" s="6" t="s">
        <v>16765</v>
      </c>
      <c r="BB2539" s="6" t="s">
        <v>16959</v>
      </c>
      <c r="BC2539" s="6" t="s">
        <v>16765</v>
      </c>
      <c r="BD2539" s="6" t="s">
        <v>16960</v>
      </c>
      <c r="BE2539" s="6" t="s">
        <v>16961</v>
      </c>
      <c r="BF2539" s="6" t="s">
        <v>13575</v>
      </c>
      <c r="BG2539" s="6" t="s">
        <v>13575</v>
      </c>
      <c r="BH2539" s="6" t="s">
        <v>16959</v>
      </c>
      <c r="BI2539">
        <v>0</v>
      </c>
      <c r="BJ2539" s="6" t="s">
        <v>16958</v>
      </c>
      <c r="BK2539">
        <v>0</v>
      </c>
      <c r="BL2539" s="6" t="s">
        <v>315</v>
      </c>
      <c r="BM2539" s="56">
        <f>COUNTIF($B$2:B2539,B2539)</f>
        <v>1</v>
      </c>
      <c r="BN2539" s="6" t="str">
        <f t="shared" si="39"/>
        <v>18063-1</v>
      </c>
    </row>
    <row r="2540" spans="1:66" x14ac:dyDescent="0.25">
      <c r="A2540">
        <v>1</v>
      </c>
      <c r="B2540">
        <v>18067</v>
      </c>
      <c r="C2540" s="6" t="s">
        <v>20686</v>
      </c>
      <c r="D2540">
        <v>5</v>
      </c>
      <c r="E2540">
        <v>2</v>
      </c>
      <c r="F2540">
        <v>20</v>
      </c>
      <c r="G2540">
        <v>204</v>
      </c>
      <c r="H2540" s="6" t="s">
        <v>17007</v>
      </c>
      <c r="I2540">
        <v>1</v>
      </c>
      <c r="J2540">
        <v>139183</v>
      </c>
      <c r="K2540">
        <v>7</v>
      </c>
      <c r="L2540" s="55">
        <v>44424</v>
      </c>
      <c r="M2540" s="6" t="s">
        <v>16765</v>
      </c>
      <c r="N2540" s="55">
        <v>44789</v>
      </c>
      <c r="O2540">
        <v>118747</v>
      </c>
      <c r="P2540" s="6" t="s">
        <v>16770</v>
      </c>
      <c r="Q2540" s="6" t="s">
        <v>20687</v>
      </c>
      <c r="R2540">
        <v>1</v>
      </c>
      <c r="S2540">
        <v>0</v>
      </c>
      <c r="T2540">
        <v>-1</v>
      </c>
      <c r="U2540">
        <v>1217</v>
      </c>
      <c r="V2540" s="6" t="s">
        <v>16945</v>
      </c>
      <c r="W2540" s="6" t="s">
        <v>16946</v>
      </c>
      <c r="X2540" s="55">
        <v>44665</v>
      </c>
      <c r="Y2540">
        <v>40000</v>
      </c>
      <c r="Z2540">
        <v>0</v>
      </c>
      <c r="AA2540" s="6" t="s">
        <v>16765</v>
      </c>
      <c r="AB2540" s="6" t="s">
        <v>16947</v>
      </c>
      <c r="AD2540" s="6" t="s">
        <v>16948</v>
      </c>
      <c r="AE2540">
        <v>53402</v>
      </c>
      <c r="AF2540">
        <v>48251</v>
      </c>
      <c r="AG2540" s="6" t="s">
        <v>16949</v>
      </c>
      <c r="AH2540" s="6" t="s">
        <v>16950</v>
      </c>
      <c r="AI2540" s="6" t="s">
        <v>16951</v>
      </c>
      <c r="AJ2540" s="6" t="s">
        <v>16765</v>
      </c>
      <c r="AK2540" s="6" t="s">
        <v>16765</v>
      </c>
      <c r="AL2540" s="6" t="s">
        <v>16765</v>
      </c>
      <c r="AM2540" s="6" t="s">
        <v>16952</v>
      </c>
      <c r="AN2540">
        <v>0</v>
      </c>
      <c r="AO2540" s="55">
        <v>44665</v>
      </c>
      <c r="AP2540" s="6" t="s">
        <v>16953</v>
      </c>
      <c r="AQ2540">
        <v>0</v>
      </c>
      <c r="AR2540" s="6" t="s">
        <v>16954</v>
      </c>
      <c r="AS2540" s="6" t="s">
        <v>16955</v>
      </c>
      <c r="AT2540" s="6" t="s">
        <v>16947</v>
      </c>
      <c r="AU2540">
        <v>0</v>
      </c>
      <c r="AV2540">
        <v>0</v>
      </c>
      <c r="AW2540" s="6" t="s">
        <v>16956</v>
      </c>
      <c r="AX2540" s="6" t="s">
        <v>18204</v>
      </c>
      <c r="AY2540" s="6" t="s">
        <v>16765</v>
      </c>
      <c r="AZ2540" s="6" t="s">
        <v>16958</v>
      </c>
      <c r="BA2540" s="6" t="s">
        <v>16765</v>
      </c>
      <c r="BB2540" s="6" t="s">
        <v>16959</v>
      </c>
      <c r="BC2540" s="6" t="s">
        <v>16765</v>
      </c>
      <c r="BD2540" s="6" t="s">
        <v>16960</v>
      </c>
      <c r="BE2540" s="6" t="s">
        <v>16961</v>
      </c>
      <c r="BF2540" s="6" t="s">
        <v>13575</v>
      </c>
      <c r="BG2540" s="6" t="s">
        <v>13575</v>
      </c>
      <c r="BH2540" s="6" t="s">
        <v>16959</v>
      </c>
      <c r="BI2540">
        <v>0</v>
      </c>
      <c r="BJ2540" s="6" t="s">
        <v>16958</v>
      </c>
      <c r="BK2540">
        <v>0</v>
      </c>
      <c r="BL2540" s="6" t="s">
        <v>315</v>
      </c>
      <c r="BM2540" s="56">
        <f>COUNTIF($B$2:B2540,B2540)</f>
        <v>1</v>
      </c>
      <c r="BN2540" s="6" t="str">
        <f t="shared" si="39"/>
        <v>18067-1</v>
      </c>
    </row>
    <row r="2541" spans="1:66" x14ac:dyDescent="0.25">
      <c r="A2541">
        <v>1</v>
      </c>
      <c r="B2541">
        <v>18070</v>
      </c>
      <c r="C2541" s="6" t="s">
        <v>20688</v>
      </c>
      <c r="D2541">
        <v>5</v>
      </c>
      <c r="E2541">
        <v>1</v>
      </c>
      <c r="F2541">
        <v>10</v>
      </c>
      <c r="G2541">
        <v>106</v>
      </c>
      <c r="H2541" s="6" t="s">
        <v>16963</v>
      </c>
      <c r="I2541">
        <v>1</v>
      </c>
      <c r="J2541">
        <v>183896</v>
      </c>
      <c r="K2541">
        <v>7</v>
      </c>
      <c r="L2541" s="55">
        <v>44504</v>
      </c>
      <c r="M2541" s="6" t="s">
        <v>16765</v>
      </c>
      <c r="N2541" s="55">
        <v>44868</v>
      </c>
      <c r="O2541">
        <v>104825</v>
      </c>
      <c r="P2541" s="6" t="s">
        <v>16797</v>
      </c>
      <c r="Q2541" s="6" t="s">
        <v>16973</v>
      </c>
      <c r="R2541">
        <v>1</v>
      </c>
      <c r="S2541">
        <v>0</v>
      </c>
      <c r="T2541">
        <v>-1</v>
      </c>
      <c r="U2541">
        <v>700</v>
      </c>
      <c r="V2541" s="6" t="s">
        <v>17183</v>
      </c>
      <c r="W2541" s="6" t="s">
        <v>16946</v>
      </c>
      <c r="X2541" s="55">
        <v>44663</v>
      </c>
      <c r="Y2541">
        <v>30000</v>
      </c>
      <c r="Z2541">
        <v>3908.55</v>
      </c>
      <c r="AA2541" s="6" t="s">
        <v>16969</v>
      </c>
      <c r="AB2541" s="6" t="s">
        <v>16947</v>
      </c>
      <c r="AD2541" s="6" t="s">
        <v>16765</v>
      </c>
      <c r="AE2541">
        <v>53707</v>
      </c>
      <c r="AF2541">
        <v>48510</v>
      </c>
      <c r="AG2541" s="6" t="s">
        <v>16973</v>
      </c>
      <c r="AH2541" s="6" t="s">
        <v>16950</v>
      </c>
      <c r="AI2541" s="6" t="s">
        <v>16951</v>
      </c>
      <c r="AJ2541" s="6" t="s">
        <v>16765</v>
      </c>
      <c r="AK2541" s="6" t="s">
        <v>16765</v>
      </c>
      <c r="AL2541" s="6" t="s">
        <v>16765</v>
      </c>
      <c r="AM2541" s="6" t="s">
        <v>16952</v>
      </c>
      <c r="AN2541">
        <v>0</v>
      </c>
      <c r="AO2541" s="55">
        <v>44663</v>
      </c>
      <c r="AP2541" s="6" t="s">
        <v>16953</v>
      </c>
      <c r="AQ2541">
        <v>0</v>
      </c>
      <c r="AR2541" s="6" t="s">
        <v>17184</v>
      </c>
      <c r="AS2541" s="6" t="s">
        <v>17002</v>
      </c>
      <c r="AT2541" s="6" t="s">
        <v>16947</v>
      </c>
      <c r="AU2541">
        <v>0</v>
      </c>
      <c r="AV2541">
        <v>0</v>
      </c>
      <c r="AW2541" s="6" t="s">
        <v>16956</v>
      </c>
      <c r="AX2541" s="6" t="s">
        <v>16765</v>
      </c>
      <c r="AY2541" s="6" t="s">
        <v>16765</v>
      </c>
      <c r="AZ2541" s="6" t="s">
        <v>16958</v>
      </c>
      <c r="BA2541" s="6" t="s">
        <v>16765</v>
      </c>
      <c r="BB2541" s="6" t="s">
        <v>16959</v>
      </c>
      <c r="BC2541" s="6" t="s">
        <v>16765</v>
      </c>
      <c r="BD2541" s="6" t="s">
        <v>16960</v>
      </c>
      <c r="BE2541" s="6" t="s">
        <v>16961</v>
      </c>
      <c r="BF2541" s="6" t="s">
        <v>13575</v>
      </c>
      <c r="BG2541" s="6" t="s">
        <v>13575</v>
      </c>
      <c r="BH2541" s="6" t="s">
        <v>16959</v>
      </c>
      <c r="BI2541">
        <v>0</v>
      </c>
      <c r="BJ2541" s="6" t="s">
        <v>16958</v>
      </c>
      <c r="BK2541">
        <v>0</v>
      </c>
      <c r="BL2541" s="6" t="s">
        <v>315</v>
      </c>
      <c r="BM2541" s="56">
        <f>COUNTIF($B$2:B2541,B2541)</f>
        <v>1</v>
      </c>
      <c r="BN2541" s="6" t="str">
        <f t="shared" si="39"/>
        <v>18070-1</v>
      </c>
    </row>
    <row r="2542" spans="1:66" x14ac:dyDescent="0.25">
      <c r="A2542">
        <v>1</v>
      </c>
      <c r="B2542">
        <v>18092</v>
      </c>
      <c r="C2542" s="6" t="s">
        <v>20689</v>
      </c>
      <c r="D2542">
        <v>5</v>
      </c>
      <c r="E2542">
        <v>1</v>
      </c>
      <c r="F2542">
        <v>10</v>
      </c>
      <c r="G2542">
        <v>104</v>
      </c>
      <c r="H2542" s="6" t="s">
        <v>17007</v>
      </c>
      <c r="I2542">
        <v>1</v>
      </c>
      <c r="J2542">
        <v>171872</v>
      </c>
      <c r="K2542">
        <v>7</v>
      </c>
      <c r="L2542" s="55">
        <v>44480</v>
      </c>
      <c r="M2542" s="6" t="s">
        <v>16765</v>
      </c>
      <c r="N2542" s="55">
        <v>44845</v>
      </c>
      <c r="O2542">
        <v>783178</v>
      </c>
      <c r="P2542" s="6" t="s">
        <v>16839</v>
      </c>
      <c r="Q2542" s="6" t="s">
        <v>20690</v>
      </c>
      <c r="R2542">
        <v>1</v>
      </c>
      <c r="S2542">
        <v>0</v>
      </c>
      <c r="T2542">
        <v>-1</v>
      </c>
      <c r="U2542">
        <v>1947.09</v>
      </c>
      <c r="V2542" s="6" t="s">
        <v>16945</v>
      </c>
      <c r="W2542" s="6" t="s">
        <v>16946</v>
      </c>
      <c r="X2542" s="55">
        <v>44645</v>
      </c>
      <c r="Y2542">
        <v>0</v>
      </c>
      <c r="Z2542">
        <v>0</v>
      </c>
      <c r="AA2542" s="6" t="s">
        <v>16765</v>
      </c>
      <c r="AB2542" s="6" t="s">
        <v>16947</v>
      </c>
      <c r="AD2542" s="6" t="s">
        <v>16948</v>
      </c>
      <c r="AE2542">
        <v>53619</v>
      </c>
      <c r="AF2542">
        <v>48435</v>
      </c>
      <c r="AG2542" s="6" t="s">
        <v>16949</v>
      </c>
      <c r="AH2542" s="6" t="s">
        <v>16950</v>
      </c>
      <c r="AI2542" s="6" t="s">
        <v>16951</v>
      </c>
      <c r="AJ2542" s="6" t="s">
        <v>16765</v>
      </c>
      <c r="AK2542" s="6" t="s">
        <v>16765</v>
      </c>
      <c r="AL2542" s="6" t="s">
        <v>16765</v>
      </c>
      <c r="AM2542" s="6" t="s">
        <v>16952</v>
      </c>
      <c r="AN2542">
        <v>0</v>
      </c>
      <c r="AO2542" s="55">
        <v>44645</v>
      </c>
      <c r="AP2542" s="6" t="s">
        <v>16953</v>
      </c>
      <c r="AQ2542">
        <v>0</v>
      </c>
      <c r="AR2542" s="6" t="s">
        <v>16997</v>
      </c>
      <c r="AS2542" s="6" t="s">
        <v>16955</v>
      </c>
      <c r="AT2542" s="6" t="s">
        <v>16947</v>
      </c>
      <c r="AU2542">
        <v>0</v>
      </c>
      <c r="AV2542">
        <v>0</v>
      </c>
      <c r="AW2542" s="6" t="s">
        <v>16956</v>
      </c>
      <c r="AX2542" s="6" t="s">
        <v>16765</v>
      </c>
      <c r="AY2542" s="6" t="s">
        <v>16765</v>
      </c>
      <c r="AZ2542" s="6" t="s">
        <v>16958</v>
      </c>
      <c r="BA2542" s="6" t="s">
        <v>16765</v>
      </c>
      <c r="BB2542" s="6" t="s">
        <v>16959</v>
      </c>
      <c r="BC2542" s="6" t="s">
        <v>16765</v>
      </c>
      <c r="BD2542" s="6" t="s">
        <v>16960</v>
      </c>
      <c r="BE2542" s="6" t="s">
        <v>16961</v>
      </c>
      <c r="BF2542" s="6" t="s">
        <v>13575</v>
      </c>
      <c r="BG2542" s="6" t="s">
        <v>13575</v>
      </c>
      <c r="BH2542" s="6" t="s">
        <v>16959</v>
      </c>
      <c r="BI2542">
        <v>0</v>
      </c>
      <c r="BJ2542" s="6" t="s">
        <v>16958</v>
      </c>
      <c r="BK2542">
        <v>0</v>
      </c>
      <c r="BL2542" s="6" t="s">
        <v>315</v>
      </c>
      <c r="BM2542" s="56">
        <f>COUNTIF($B$2:B2542,B2542)</f>
        <v>1</v>
      </c>
      <c r="BN2542" s="6" t="str">
        <f t="shared" si="39"/>
        <v>18092-1</v>
      </c>
    </row>
    <row r="2543" spans="1:66" x14ac:dyDescent="0.25">
      <c r="A2543">
        <v>1</v>
      </c>
      <c r="B2543">
        <v>18094</v>
      </c>
      <c r="C2543" s="6" t="s">
        <v>20691</v>
      </c>
      <c r="D2543">
        <v>5</v>
      </c>
      <c r="E2543">
        <v>1</v>
      </c>
      <c r="F2543">
        <v>10</v>
      </c>
      <c r="G2543">
        <v>103</v>
      </c>
      <c r="H2543" s="6" t="s">
        <v>16943</v>
      </c>
      <c r="I2543">
        <v>1</v>
      </c>
      <c r="J2543">
        <v>164078</v>
      </c>
      <c r="K2543">
        <v>7</v>
      </c>
      <c r="L2543" s="55">
        <v>44468</v>
      </c>
      <c r="M2543" s="6" t="s">
        <v>16765</v>
      </c>
      <c r="N2543" s="55">
        <v>44832</v>
      </c>
      <c r="O2543">
        <v>118750</v>
      </c>
      <c r="P2543" s="6" t="s">
        <v>16767</v>
      </c>
      <c r="Q2543" s="6" t="s">
        <v>20692</v>
      </c>
      <c r="R2543">
        <v>1</v>
      </c>
      <c r="S2543">
        <v>0</v>
      </c>
      <c r="T2543">
        <v>-1</v>
      </c>
      <c r="U2543">
        <v>1803.8</v>
      </c>
      <c r="V2543" s="6" t="s">
        <v>16945</v>
      </c>
      <c r="W2543" s="6" t="s">
        <v>16995</v>
      </c>
      <c r="X2543" s="55">
        <v>44656</v>
      </c>
      <c r="Y2543">
        <v>90000</v>
      </c>
      <c r="Z2543">
        <v>1443.51</v>
      </c>
      <c r="AA2543" s="6" t="s">
        <v>20693</v>
      </c>
      <c r="AB2543" s="6" t="s">
        <v>16947</v>
      </c>
      <c r="AD2543" s="6" t="s">
        <v>16948</v>
      </c>
      <c r="AE2543">
        <v>53574</v>
      </c>
      <c r="AF2543">
        <v>48397</v>
      </c>
      <c r="AG2543" s="6" t="s">
        <v>16949</v>
      </c>
      <c r="AH2543" s="6" t="s">
        <v>16950</v>
      </c>
      <c r="AI2543" s="6" t="s">
        <v>16951</v>
      </c>
      <c r="AJ2543" s="6" t="s">
        <v>16765</v>
      </c>
      <c r="AK2543" s="6" t="s">
        <v>16765</v>
      </c>
      <c r="AL2543" s="6" t="s">
        <v>16765</v>
      </c>
      <c r="AM2543" s="6" t="s">
        <v>16952</v>
      </c>
      <c r="AN2543">
        <v>0</v>
      </c>
      <c r="AO2543" s="55">
        <v>44656</v>
      </c>
      <c r="AP2543" s="6" t="s">
        <v>16953</v>
      </c>
      <c r="AQ2543">
        <v>0</v>
      </c>
      <c r="AR2543" s="6" t="s">
        <v>16954</v>
      </c>
      <c r="AS2543" s="6" t="s">
        <v>16955</v>
      </c>
      <c r="AT2543" s="6" t="s">
        <v>16947</v>
      </c>
      <c r="AU2543">
        <v>0</v>
      </c>
      <c r="AV2543">
        <v>0</v>
      </c>
      <c r="AW2543" s="6" t="s">
        <v>16956</v>
      </c>
      <c r="AX2543" s="6" t="s">
        <v>16765</v>
      </c>
      <c r="AY2543" s="6" t="s">
        <v>16765</v>
      </c>
      <c r="AZ2543" s="6" t="s">
        <v>16958</v>
      </c>
      <c r="BA2543" s="6" t="s">
        <v>16765</v>
      </c>
      <c r="BB2543" s="6" t="s">
        <v>16959</v>
      </c>
      <c r="BC2543" s="6" t="s">
        <v>16765</v>
      </c>
      <c r="BD2543" s="6" t="s">
        <v>16960</v>
      </c>
      <c r="BE2543" s="6" t="s">
        <v>16961</v>
      </c>
      <c r="BF2543" s="6" t="s">
        <v>13575</v>
      </c>
      <c r="BG2543" s="6" t="s">
        <v>13575</v>
      </c>
      <c r="BH2543" s="6" t="s">
        <v>16959</v>
      </c>
      <c r="BI2543">
        <v>0</v>
      </c>
      <c r="BJ2543" s="6" t="s">
        <v>16958</v>
      </c>
      <c r="BK2543">
        <v>0</v>
      </c>
      <c r="BL2543" s="6" t="s">
        <v>315</v>
      </c>
      <c r="BM2543" s="56">
        <f>COUNTIF($B$2:B2543,B2543)</f>
        <v>1</v>
      </c>
      <c r="BN2543" s="6" t="str">
        <f t="shared" si="39"/>
        <v>18094-1</v>
      </c>
    </row>
    <row r="2544" spans="1:66" x14ac:dyDescent="0.25">
      <c r="A2544">
        <v>1</v>
      </c>
      <c r="B2544">
        <v>18111</v>
      </c>
      <c r="C2544" s="6" t="s">
        <v>20694</v>
      </c>
      <c r="D2544">
        <v>5</v>
      </c>
      <c r="E2544">
        <v>3</v>
      </c>
      <c r="F2544">
        <v>30</v>
      </c>
      <c r="G2544">
        <v>301</v>
      </c>
      <c r="H2544" s="6" t="s">
        <v>17007</v>
      </c>
      <c r="I2544">
        <v>1</v>
      </c>
      <c r="J2544">
        <v>132610</v>
      </c>
      <c r="K2544">
        <v>7</v>
      </c>
      <c r="L2544" s="55">
        <v>44411</v>
      </c>
      <c r="M2544" s="6" t="s">
        <v>16765</v>
      </c>
      <c r="N2544" s="55">
        <v>44776</v>
      </c>
      <c r="O2544">
        <v>628699</v>
      </c>
      <c r="P2544" s="6" t="s">
        <v>16777</v>
      </c>
      <c r="Q2544" s="6" t="s">
        <v>20695</v>
      </c>
      <c r="R2544">
        <v>1</v>
      </c>
      <c r="S2544">
        <v>0</v>
      </c>
      <c r="T2544">
        <v>-1</v>
      </c>
      <c r="U2544">
        <v>1687</v>
      </c>
      <c r="V2544" s="6" t="s">
        <v>16945</v>
      </c>
      <c r="W2544" s="6" t="s">
        <v>16946</v>
      </c>
      <c r="X2544" s="55">
        <v>44659</v>
      </c>
      <c r="Y2544">
        <v>0</v>
      </c>
      <c r="Z2544">
        <v>0</v>
      </c>
      <c r="AA2544" s="6" t="s">
        <v>16765</v>
      </c>
      <c r="AB2544" s="6" t="s">
        <v>16947</v>
      </c>
      <c r="AD2544" s="6" t="s">
        <v>16948</v>
      </c>
      <c r="AE2544">
        <v>53360</v>
      </c>
      <c r="AF2544">
        <v>13454</v>
      </c>
      <c r="AG2544" s="6" t="s">
        <v>16949</v>
      </c>
      <c r="AH2544" s="6" t="s">
        <v>16950</v>
      </c>
      <c r="AI2544" s="6" t="s">
        <v>16951</v>
      </c>
      <c r="AJ2544" s="6" t="s">
        <v>16765</v>
      </c>
      <c r="AK2544" s="6" t="s">
        <v>16765</v>
      </c>
      <c r="AL2544" s="6" t="s">
        <v>16765</v>
      </c>
      <c r="AM2544" s="6" t="s">
        <v>16952</v>
      </c>
      <c r="AN2544">
        <v>0</v>
      </c>
      <c r="AO2544" s="55">
        <v>44659</v>
      </c>
      <c r="AP2544" s="6" t="s">
        <v>16953</v>
      </c>
      <c r="AQ2544">
        <v>0</v>
      </c>
      <c r="AR2544" s="6" t="s">
        <v>16997</v>
      </c>
      <c r="AS2544" s="6" t="s">
        <v>16955</v>
      </c>
      <c r="AT2544" s="6" t="s">
        <v>16947</v>
      </c>
      <c r="AU2544">
        <v>0</v>
      </c>
      <c r="AV2544">
        <v>0</v>
      </c>
      <c r="AW2544" s="6" t="s">
        <v>16956</v>
      </c>
      <c r="AX2544" s="6" t="s">
        <v>19010</v>
      </c>
      <c r="AY2544" s="6" t="s">
        <v>16765</v>
      </c>
      <c r="AZ2544" s="6" t="s">
        <v>16958</v>
      </c>
      <c r="BA2544" s="6" t="s">
        <v>16765</v>
      </c>
      <c r="BB2544" s="6" t="s">
        <v>16959</v>
      </c>
      <c r="BC2544" s="6" t="s">
        <v>16765</v>
      </c>
      <c r="BD2544" s="6" t="s">
        <v>16960</v>
      </c>
      <c r="BE2544" s="6" t="s">
        <v>16961</v>
      </c>
      <c r="BF2544" s="6" t="s">
        <v>13575</v>
      </c>
      <c r="BG2544" s="6" t="s">
        <v>13575</v>
      </c>
      <c r="BH2544" s="6" t="s">
        <v>16959</v>
      </c>
      <c r="BI2544">
        <v>0</v>
      </c>
      <c r="BJ2544" s="6" t="s">
        <v>16958</v>
      </c>
      <c r="BK2544">
        <v>0</v>
      </c>
      <c r="BL2544" s="6" t="s">
        <v>315</v>
      </c>
      <c r="BM2544" s="56">
        <f>COUNTIF($B$2:B2544,B2544)</f>
        <v>1</v>
      </c>
      <c r="BN2544" s="6" t="str">
        <f t="shared" si="39"/>
        <v>18111-1</v>
      </c>
    </row>
    <row r="2545" spans="1:66" x14ac:dyDescent="0.25">
      <c r="A2545">
        <v>1</v>
      </c>
      <c r="B2545">
        <v>18122</v>
      </c>
      <c r="C2545" s="6" t="s">
        <v>20696</v>
      </c>
      <c r="D2545">
        <v>5</v>
      </c>
      <c r="E2545">
        <v>3</v>
      </c>
      <c r="F2545">
        <v>30</v>
      </c>
      <c r="G2545">
        <v>305</v>
      </c>
      <c r="H2545" s="6" t="s">
        <v>16943</v>
      </c>
      <c r="I2545">
        <v>1</v>
      </c>
      <c r="J2545">
        <v>133375</v>
      </c>
      <c r="K2545">
        <v>7</v>
      </c>
      <c r="L2545" s="55">
        <v>44412</v>
      </c>
      <c r="M2545" s="6" t="s">
        <v>16765</v>
      </c>
      <c r="N2545" s="55">
        <v>44777</v>
      </c>
      <c r="O2545">
        <v>126677</v>
      </c>
      <c r="P2545" s="6" t="s">
        <v>16766</v>
      </c>
      <c r="Q2545" s="6" t="s">
        <v>20697</v>
      </c>
      <c r="R2545">
        <v>1</v>
      </c>
      <c r="S2545">
        <v>0</v>
      </c>
      <c r="T2545">
        <v>-1</v>
      </c>
      <c r="U2545">
        <v>3237.25</v>
      </c>
      <c r="V2545" s="6" t="s">
        <v>16945</v>
      </c>
      <c r="W2545" s="6" t="s">
        <v>16946</v>
      </c>
      <c r="X2545" s="55">
        <v>44656</v>
      </c>
      <c r="Y2545">
        <v>10000</v>
      </c>
      <c r="Z2545">
        <v>0</v>
      </c>
      <c r="AA2545" s="6" t="s">
        <v>16765</v>
      </c>
      <c r="AB2545" s="6" t="s">
        <v>16947</v>
      </c>
      <c r="AD2545" s="6" t="s">
        <v>16948</v>
      </c>
      <c r="AE2545">
        <v>53374</v>
      </c>
      <c r="AF2545">
        <v>48228</v>
      </c>
      <c r="AG2545" s="6" t="s">
        <v>16949</v>
      </c>
      <c r="AH2545" s="6" t="s">
        <v>16950</v>
      </c>
      <c r="AI2545" s="6" t="s">
        <v>16951</v>
      </c>
      <c r="AJ2545" s="6" t="s">
        <v>16765</v>
      </c>
      <c r="AK2545" s="6" t="s">
        <v>16765</v>
      </c>
      <c r="AL2545" s="6" t="s">
        <v>16765</v>
      </c>
      <c r="AM2545" s="6" t="s">
        <v>16952</v>
      </c>
      <c r="AN2545">
        <v>0</v>
      </c>
      <c r="AO2545" s="55">
        <v>44656</v>
      </c>
      <c r="AP2545" s="6" t="s">
        <v>16953</v>
      </c>
      <c r="AQ2545">
        <v>0</v>
      </c>
      <c r="AR2545" s="6" t="s">
        <v>16954</v>
      </c>
      <c r="AS2545" s="6" t="s">
        <v>16955</v>
      </c>
      <c r="AT2545" s="6" t="s">
        <v>16947</v>
      </c>
      <c r="AU2545">
        <v>0</v>
      </c>
      <c r="AV2545">
        <v>0</v>
      </c>
      <c r="AW2545" s="6" t="s">
        <v>16956</v>
      </c>
      <c r="AX2545" s="6" t="s">
        <v>20698</v>
      </c>
      <c r="AY2545" s="6" t="s">
        <v>16765</v>
      </c>
      <c r="AZ2545" s="6" t="s">
        <v>16958</v>
      </c>
      <c r="BA2545" s="6" t="s">
        <v>16765</v>
      </c>
      <c r="BB2545" s="6" t="s">
        <v>16959</v>
      </c>
      <c r="BC2545" s="6" t="s">
        <v>16765</v>
      </c>
      <c r="BD2545" s="6" t="s">
        <v>16960</v>
      </c>
      <c r="BE2545" s="6" t="s">
        <v>16961</v>
      </c>
      <c r="BF2545" s="6" t="s">
        <v>13575</v>
      </c>
      <c r="BG2545" s="6" t="s">
        <v>13575</v>
      </c>
      <c r="BH2545" s="6" t="s">
        <v>16959</v>
      </c>
      <c r="BI2545">
        <v>0</v>
      </c>
      <c r="BJ2545" s="6" t="s">
        <v>16958</v>
      </c>
      <c r="BK2545">
        <v>0</v>
      </c>
      <c r="BL2545" s="6" t="s">
        <v>315</v>
      </c>
      <c r="BM2545" s="56">
        <f>COUNTIF($B$2:B2545,B2545)</f>
        <v>1</v>
      </c>
      <c r="BN2545" s="6" t="str">
        <f t="shared" si="39"/>
        <v>18122-1</v>
      </c>
    </row>
    <row r="2546" spans="1:66" x14ac:dyDescent="0.25">
      <c r="A2546">
        <v>1</v>
      </c>
      <c r="B2546">
        <v>18123</v>
      </c>
      <c r="C2546" s="6" t="s">
        <v>20699</v>
      </c>
      <c r="D2546">
        <v>5</v>
      </c>
      <c r="E2546">
        <v>3</v>
      </c>
      <c r="F2546">
        <v>30</v>
      </c>
      <c r="G2546">
        <v>305</v>
      </c>
      <c r="H2546" s="6" t="s">
        <v>16994</v>
      </c>
      <c r="I2546">
        <v>1</v>
      </c>
      <c r="J2546">
        <v>132611</v>
      </c>
      <c r="K2546">
        <v>7</v>
      </c>
      <c r="L2546" s="55">
        <v>44411</v>
      </c>
      <c r="M2546" s="6" t="s">
        <v>16765</v>
      </c>
      <c r="N2546" s="55">
        <v>44776</v>
      </c>
      <c r="O2546">
        <v>118750</v>
      </c>
      <c r="P2546" s="6" t="s">
        <v>16767</v>
      </c>
      <c r="Q2546" s="6" t="s">
        <v>20700</v>
      </c>
      <c r="R2546">
        <v>1</v>
      </c>
      <c r="S2546">
        <v>0</v>
      </c>
      <c r="T2546">
        <v>-1</v>
      </c>
      <c r="U2546">
        <v>1803.8</v>
      </c>
      <c r="V2546" s="6" t="s">
        <v>16945</v>
      </c>
      <c r="W2546" s="6" t="s">
        <v>16946</v>
      </c>
      <c r="X2546" s="55">
        <v>44644</v>
      </c>
      <c r="Y2546">
        <v>30000</v>
      </c>
      <c r="Z2546">
        <v>0</v>
      </c>
      <c r="AA2546" s="6" t="s">
        <v>16765</v>
      </c>
      <c r="AB2546" s="6" t="s">
        <v>16947</v>
      </c>
      <c r="AD2546" s="6" t="s">
        <v>16948</v>
      </c>
      <c r="AE2546">
        <v>53361</v>
      </c>
      <c r="AF2546">
        <v>13450</v>
      </c>
      <c r="AG2546" s="6" t="s">
        <v>16949</v>
      </c>
      <c r="AH2546" s="6" t="s">
        <v>16950</v>
      </c>
      <c r="AI2546" s="6" t="s">
        <v>16951</v>
      </c>
      <c r="AJ2546" s="6" t="s">
        <v>16765</v>
      </c>
      <c r="AK2546" s="6" t="s">
        <v>16765</v>
      </c>
      <c r="AL2546" s="6" t="s">
        <v>16765</v>
      </c>
      <c r="AM2546" s="6" t="s">
        <v>16952</v>
      </c>
      <c r="AN2546">
        <v>0</v>
      </c>
      <c r="AO2546" s="55">
        <v>44644</v>
      </c>
      <c r="AP2546" s="6" t="s">
        <v>16953</v>
      </c>
      <c r="AQ2546">
        <v>0</v>
      </c>
      <c r="AR2546" s="6" t="s">
        <v>16954</v>
      </c>
      <c r="AS2546" s="6" t="s">
        <v>16955</v>
      </c>
      <c r="AT2546" s="6" t="s">
        <v>16947</v>
      </c>
      <c r="AU2546">
        <v>0</v>
      </c>
      <c r="AV2546">
        <v>0</v>
      </c>
      <c r="AW2546" s="6" t="s">
        <v>16956</v>
      </c>
      <c r="AX2546" s="6" t="s">
        <v>19010</v>
      </c>
      <c r="AY2546" s="6" t="s">
        <v>16765</v>
      </c>
      <c r="AZ2546" s="6" t="s">
        <v>16958</v>
      </c>
      <c r="BA2546" s="6" t="s">
        <v>16765</v>
      </c>
      <c r="BB2546" s="6" t="s">
        <v>16959</v>
      </c>
      <c r="BC2546" s="6" t="s">
        <v>16765</v>
      </c>
      <c r="BD2546" s="6" t="s">
        <v>16960</v>
      </c>
      <c r="BE2546" s="6" t="s">
        <v>16961</v>
      </c>
      <c r="BF2546" s="6" t="s">
        <v>13575</v>
      </c>
      <c r="BG2546" s="6" t="s">
        <v>13575</v>
      </c>
      <c r="BH2546" s="6" t="s">
        <v>16959</v>
      </c>
      <c r="BI2546">
        <v>0</v>
      </c>
      <c r="BJ2546" s="6" t="s">
        <v>16958</v>
      </c>
      <c r="BK2546">
        <v>0</v>
      </c>
      <c r="BL2546" s="6" t="s">
        <v>315</v>
      </c>
      <c r="BM2546" s="56">
        <f>COUNTIF($B$2:B2546,B2546)</f>
        <v>1</v>
      </c>
      <c r="BN2546" s="6" t="str">
        <f t="shared" si="39"/>
        <v>18123-1</v>
      </c>
    </row>
    <row r="2547" spans="1:66" x14ac:dyDescent="0.25">
      <c r="A2547">
        <v>1</v>
      </c>
      <c r="B2547">
        <v>18136</v>
      </c>
      <c r="C2547" s="6" t="s">
        <v>20701</v>
      </c>
      <c r="D2547">
        <v>5</v>
      </c>
      <c r="E2547">
        <v>2</v>
      </c>
      <c r="F2547">
        <v>20</v>
      </c>
      <c r="G2547">
        <v>204</v>
      </c>
      <c r="H2547" s="6" t="s">
        <v>17010</v>
      </c>
      <c r="I2547">
        <v>1</v>
      </c>
      <c r="J2547">
        <v>183089</v>
      </c>
      <c r="K2547">
        <v>7</v>
      </c>
      <c r="L2547" s="55">
        <v>44501</v>
      </c>
      <c r="M2547" s="6" t="s">
        <v>16765</v>
      </c>
      <c r="N2547" s="55">
        <v>44866</v>
      </c>
      <c r="O2547">
        <v>118784</v>
      </c>
      <c r="P2547" s="6" t="s">
        <v>16764</v>
      </c>
      <c r="Q2547" s="6" t="s">
        <v>20702</v>
      </c>
      <c r="R2547">
        <v>1</v>
      </c>
      <c r="S2547">
        <v>0</v>
      </c>
      <c r="T2547">
        <v>-1</v>
      </c>
      <c r="U2547">
        <v>1651</v>
      </c>
      <c r="V2547" s="6" t="s">
        <v>16945</v>
      </c>
      <c r="W2547" s="6" t="s">
        <v>16946</v>
      </c>
      <c r="X2547" s="55">
        <v>44667</v>
      </c>
      <c r="Y2547">
        <v>30000</v>
      </c>
      <c r="Z2547">
        <v>615.64</v>
      </c>
      <c r="AA2547" s="6" t="s">
        <v>17198</v>
      </c>
      <c r="AB2547" s="6" t="s">
        <v>16947</v>
      </c>
      <c r="AD2547" s="6" t="s">
        <v>16948</v>
      </c>
      <c r="AE2547">
        <v>53693</v>
      </c>
      <c r="AF2547">
        <v>48502</v>
      </c>
      <c r="AG2547" s="6" t="s">
        <v>16949</v>
      </c>
      <c r="AH2547" s="6" t="s">
        <v>16950</v>
      </c>
      <c r="AI2547" s="6" t="s">
        <v>16951</v>
      </c>
      <c r="AJ2547" s="6" t="s">
        <v>16765</v>
      </c>
      <c r="AK2547" s="6" t="s">
        <v>16765</v>
      </c>
      <c r="AL2547" s="6" t="s">
        <v>16765</v>
      </c>
      <c r="AM2547" s="6" t="s">
        <v>16952</v>
      </c>
      <c r="AN2547">
        <v>0</v>
      </c>
      <c r="AO2547" s="55">
        <v>44667</v>
      </c>
      <c r="AP2547" s="6" t="s">
        <v>16953</v>
      </c>
      <c r="AQ2547">
        <v>0</v>
      </c>
      <c r="AR2547" s="6" t="s">
        <v>16954</v>
      </c>
      <c r="AS2547" s="6" t="s">
        <v>16955</v>
      </c>
      <c r="AT2547" s="6" t="s">
        <v>16947</v>
      </c>
      <c r="AU2547">
        <v>0</v>
      </c>
      <c r="AV2547">
        <v>0</v>
      </c>
      <c r="AW2547" s="6" t="s">
        <v>16956</v>
      </c>
      <c r="AX2547" s="6" t="s">
        <v>16765</v>
      </c>
      <c r="AY2547" s="6" t="s">
        <v>16765</v>
      </c>
      <c r="AZ2547" s="6" t="s">
        <v>16958</v>
      </c>
      <c r="BA2547" s="6" t="s">
        <v>16765</v>
      </c>
      <c r="BB2547" s="6" t="s">
        <v>16959</v>
      </c>
      <c r="BC2547" s="6" t="s">
        <v>16765</v>
      </c>
      <c r="BD2547" s="6" t="s">
        <v>16960</v>
      </c>
      <c r="BE2547" s="6" t="s">
        <v>16961</v>
      </c>
      <c r="BF2547" s="6" t="s">
        <v>13575</v>
      </c>
      <c r="BG2547" s="6" t="s">
        <v>13575</v>
      </c>
      <c r="BH2547" s="6" t="s">
        <v>16959</v>
      </c>
      <c r="BI2547">
        <v>0</v>
      </c>
      <c r="BJ2547" s="6" t="s">
        <v>16958</v>
      </c>
      <c r="BK2547">
        <v>0</v>
      </c>
      <c r="BL2547" s="6" t="s">
        <v>315</v>
      </c>
      <c r="BM2547" s="56">
        <f>COUNTIF($B$2:B2547,B2547)</f>
        <v>1</v>
      </c>
      <c r="BN2547" s="6" t="str">
        <f t="shared" si="39"/>
        <v>18136-1</v>
      </c>
    </row>
    <row r="2548" spans="1:66" x14ac:dyDescent="0.25">
      <c r="A2548">
        <v>1</v>
      </c>
      <c r="B2548">
        <v>18146</v>
      </c>
      <c r="C2548" s="6" t="s">
        <v>20703</v>
      </c>
      <c r="D2548">
        <v>5</v>
      </c>
      <c r="E2548">
        <v>1</v>
      </c>
      <c r="F2548">
        <v>10</v>
      </c>
      <c r="G2548">
        <v>103</v>
      </c>
      <c r="H2548" s="6" t="s">
        <v>16994</v>
      </c>
      <c r="I2548">
        <v>1</v>
      </c>
      <c r="J2548">
        <v>168068</v>
      </c>
      <c r="K2548">
        <v>7</v>
      </c>
      <c r="L2548" s="55">
        <v>44474</v>
      </c>
      <c r="M2548" s="6" t="s">
        <v>16765</v>
      </c>
      <c r="N2548" s="55">
        <v>44839</v>
      </c>
      <c r="O2548">
        <v>118779</v>
      </c>
      <c r="P2548" s="6" t="s">
        <v>16784</v>
      </c>
      <c r="Q2548" s="6" t="s">
        <v>20704</v>
      </c>
      <c r="R2548">
        <v>1</v>
      </c>
      <c r="S2548">
        <v>0</v>
      </c>
      <c r="T2548">
        <v>-1</v>
      </c>
      <c r="U2548">
        <v>1248.07</v>
      </c>
      <c r="V2548" s="6" t="s">
        <v>16945</v>
      </c>
      <c r="W2548" s="6" t="s">
        <v>16946</v>
      </c>
      <c r="X2548" s="55">
        <v>44664</v>
      </c>
      <c r="Y2548">
        <v>10000</v>
      </c>
      <c r="Z2548">
        <v>0</v>
      </c>
      <c r="AA2548" s="6" t="s">
        <v>16765</v>
      </c>
      <c r="AB2548" s="6" t="s">
        <v>16947</v>
      </c>
      <c r="AD2548" s="6" t="s">
        <v>16948</v>
      </c>
      <c r="AE2548">
        <v>53592</v>
      </c>
      <c r="AF2548">
        <v>48414</v>
      </c>
      <c r="AG2548" s="6" t="s">
        <v>16949</v>
      </c>
      <c r="AH2548" s="6" t="s">
        <v>16950</v>
      </c>
      <c r="AI2548" s="6" t="s">
        <v>16951</v>
      </c>
      <c r="AJ2548" s="6" t="s">
        <v>16765</v>
      </c>
      <c r="AK2548" s="6" t="s">
        <v>16765</v>
      </c>
      <c r="AL2548" s="6" t="s">
        <v>16765</v>
      </c>
      <c r="AM2548" s="6" t="s">
        <v>16952</v>
      </c>
      <c r="AN2548">
        <v>0</v>
      </c>
      <c r="AO2548" s="55">
        <v>44664</v>
      </c>
      <c r="AP2548" s="6" t="s">
        <v>16953</v>
      </c>
      <c r="AQ2548">
        <v>0</v>
      </c>
      <c r="AR2548" s="6" t="s">
        <v>16954</v>
      </c>
      <c r="AS2548" s="6" t="s">
        <v>16955</v>
      </c>
      <c r="AT2548" s="6" t="s">
        <v>16947</v>
      </c>
      <c r="AU2548">
        <v>0</v>
      </c>
      <c r="AV2548">
        <v>0</v>
      </c>
      <c r="AW2548" s="6" t="s">
        <v>16956</v>
      </c>
      <c r="AX2548" s="6" t="s">
        <v>16765</v>
      </c>
      <c r="AY2548" s="6" t="s">
        <v>16765</v>
      </c>
      <c r="AZ2548" s="6" t="s">
        <v>16958</v>
      </c>
      <c r="BA2548" s="6" t="s">
        <v>16765</v>
      </c>
      <c r="BB2548" s="6" t="s">
        <v>16959</v>
      </c>
      <c r="BC2548" s="6" t="s">
        <v>16765</v>
      </c>
      <c r="BD2548" s="6" t="s">
        <v>16960</v>
      </c>
      <c r="BE2548" s="6" t="s">
        <v>16961</v>
      </c>
      <c r="BF2548" s="6" t="s">
        <v>13575</v>
      </c>
      <c r="BG2548" s="6" t="s">
        <v>13575</v>
      </c>
      <c r="BH2548" s="6" t="s">
        <v>16959</v>
      </c>
      <c r="BI2548">
        <v>0</v>
      </c>
      <c r="BJ2548" s="6" t="s">
        <v>16958</v>
      </c>
      <c r="BK2548">
        <v>0</v>
      </c>
      <c r="BL2548" s="6" t="s">
        <v>315</v>
      </c>
      <c r="BM2548" s="56">
        <f>COUNTIF($B$2:B2548,B2548)</f>
        <v>1</v>
      </c>
      <c r="BN2548" s="6" t="str">
        <f t="shared" si="39"/>
        <v>18146-1</v>
      </c>
    </row>
    <row r="2549" spans="1:66" x14ac:dyDescent="0.25">
      <c r="A2549">
        <v>1</v>
      </c>
      <c r="B2549">
        <v>18151</v>
      </c>
      <c r="C2549" s="6" t="s">
        <v>20705</v>
      </c>
      <c r="D2549">
        <v>5</v>
      </c>
      <c r="E2549">
        <v>3</v>
      </c>
      <c r="F2549">
        <v>30</v>
      </c>
      <c r="G2549">
        <v>308</v>
      </c>
      <c r="H2549" s="6" t="s">
        <v>16963</v>
      </c>
      <c r="I2549">
        <v>1</v>
      </c>
      <c r="J2549">
        <v>212794</v>
      </c>
      <c r="K2549">
        <v>7</v>
      </c>
      <c r="L2549" s="55">
        <v>44554</v>
      </c>
      <c r="M2549" s="6" t="s">
        <v>16765</v>
      </c>
      <c r="N2549" s="55">
        <v>44807</v>
      </c>
      <c r="O2549">
        <v>118724</v>
      </c>
      <c r="P2549" s="6" t="s">
        <v>16773</v>
      </c>
      <c r="Q2549" s="6" t="s">
        <v>20706</v>
      </c>
      <c r="R2549">
        <v>1</v>
      </c>
      <c r="S2549">
        <v>0</v>
      </c>
      <c r="T2549">
        <v>-1</v>
      </c>
      <c r="U2549">
        <v>1141.5899999999999</v>
      </c>
      <c r="V2549" s="6" t="s">
        <v>16945</v>
      </c>
      <c r="W2549" s="6" t="s">
        <v>16946</v>
      </c>
      <c r="X2549" s="55">
        <v>44650</v>
      </c>
      <c r="Y2549">
        <v>0</v>
      </c>
      <c r="Z2549">
        <v>2121.85</v>
      </c>
      <c r="AA2549" s="6" t="s">
        <v>16969</v>
      </c>
      <c r="AB2549" s="6" t="s">
        <v>16947</v>
      </c>
      <c r="AD2549" s="6" t="s">
        <v>16948</v>
      </c>
      <c r="AE2549">
        <v>53903</v>
      </c>
      <c r="AF2549">
        <v>48691</v>
      </c>
      <c r="AG2549" s="6" t="s">
        <v>16949</v>
      </c>
      <c r="AH2549" s="6" t="s">
        <v>16950</v>
      </c>
      <c r="AI2549" s="6" t="s">
        <v>16951</v>
      </c>
      <c r="AJ2549" s="6" t="s">
        <v>16765</v>
      </c>
      <c r="AK2549" s="6" t="s">
        <v>16765</v>
      </c>
      <c r="AL2549" s="6" t="s">
        <v>16765</v>
      </c>
      <c r="AM2549" s="6" t="s">
        <v>16952</v>
      </c>
      <c r="AN2549">
        <v>0</v>
      </c>
      <c r="AO2549" s="55">
        <v>44650</v>
      </c>
      <c r="AP2549" s="6" t="s">
        <v>16953</v>
      </c>
      <c r="AQ2549">
        <v>0</v>
      </c>
      <c r="AR2549" s="6" t="s">
        <v>16997</v>
      </c>
      <c r="AS2549" s="6" t="s">
        <v>16955</v>
      </c>
      <c r="AT2549" s="6" t="s">
        <v>16947</v>
      </c>
      <c r="AU2549">
        <v>0</v>
      </c>
      <c r="AV2549">
        <v>0</v>
      </c>
      <c r="AW2549" s="6" t="s">
        <v>16956</v>
      </c>
      <c r="AX2549" s="6" t="s">
        <v>16765</v>
      </c>
      <c r="AY2549" s="6" t="s">
        <v>16765</v>
      </c>
      <c r="AZ2549" s="6" t="s">
        <v>16958</v>
      </c>
      <c r="BA2549" s="6" t="s">
        <v>16765</v>
      </c>
      <c r="BB2549" s="6" t="s">
        <v>16959</v>
      </c>
      <c r="BC2549" s="6" t="s">
        <v>16765</v>
      </c>
      <c r="BD2549" s="6" t="s">
        <v>16960</v>
      </c>
      <c r="BE2549" s="6" t="s">
        <v>16961</v>
      </c>
      <c r="BF2549" s="6" t="s">
        <v>13575</v>
      </c>
      <c r="BG2549" s="6" t="s">
        <v>13575</v>
      </c>
      <c r="BH2549" s="6" t="s">
        <v>16959</v>
      </c>
      <c r="BI2549">
        <v>0</v>
      </c>
      <c r="BJ2549" s="6" t="s">
        <v>16958</v>
      </c>
      <c r="BK2549">
        <v>0</v>
      </c>
      <c r="BL2549" s="6" t="s">
        <v>315</v>
      </c>
      <c r="BM2549" s="56">
        <f>COUNTIF($B$2:B2549,B2549)</f>
        <v>1</v>
      </c>
      <c r="BN2549" s="6" t="str">
        <f t="shared" si="39"/>
        <v>18151-1</v>
      </c>
    </row>
    <row r="2550" spans="1:66" x14ac:dyDescent="0.25">
      <c r="A2550">
        <v>1</v>
      </c>
      <c r="B2550">
        <v>18151</v>
      </c>
      <c r="C2550" s="6" t="s">
        <v>20705</v>
      </c>
      <c r="D2550">
        <v>5</v>
      </c>
      <c r="E2550">
        <v>3</v>
      </c>
      <c r="F2550">
        <v>30</v>
      </c>
      <c r="G2550">
        <v>308</v>
      </c>
      <c r="H2550" s="6" t="s">
        <v>16963</v>
      </c>
      <c r="I2550">
        <v>1</v>
      </c>
      <c r="J2550">
        <v>150369</v>
      </c>
      <c r="K2550">
        <v>7</v>
      </c>
      <c r="L2550" s="55">
        <v>44442</v>
      </c>
      <c r="M2550" s="6" t="s">
        <v>16765</v>
      </c>
      <c r="N2550" s="55">
        <v>44807</v>
      </c>
      <c r="O2550">
        <v>118750</v>
      </c>
      <c r="P2550" s="6" t="s">
        <v>16767</v>
      </c>
      <c r="Q2550" s="6" t="s">
        <v>20707</v>
      </c>
      <c r="R2550">
        <v>1</v>
      </c>
      <c r="S2550">
        <v>0</v>
      </c>
      <c r="T2550">
        <v>-1</v>
      </c>
      <c r="U2550">
        <v>1803.8</v>
      </c>
      <c r="V2550" s="6" t="s">
        <v>16945</v>
      </c>
      <c r="W2550" s="6" t="s">
        <v>16946</v>
      </c>
      <c r="X2550" s="55">
        <v>44650</v>
      </c>
      <c r="Y2550">
        <v>0</v>
      </c>
      <c r="Z2550">
        <v>2121.85</v>
      </c>
      <c r="AA2550" s="6" t="s">
        <v>16969</v>
      </c>
      <c r="AB2550" s="6" t="s">
        <v>16947</v>
      </c>
      <c r="AD2550" s="6" t="s">
        <v>16948</v>
      </c>
      <c r="AE2550">
        <v>53477</v>
      </c>
      <c r="AF2550">
        <v>48316</v>
      </c>
      <c r="AG2550" s="6" t="s">
        <v>16949</v>
      </c>
      <c r="AH2550" s="6" t="s">
        <v>16950</v>
      </c>
      <c r="AI2550" s="6" t="s">
        <v>16951</v>
      </c>
      <c r="AJ2550" s="6" t="s">
        <v>16765</v>
      </c>
      <c r="AK2550" s="6" t="s">
        <v>16765</v>
      </c>
      <c r="AL2550" s="6" t="s">
        <v>16765</v>
      </c>
      <c r="AM2550" s="6" t="s">
        <v>16952</v>
      </c>
      <c r="AN2550">
        <v>0</v>
      </c>
      <c r="AO2550" s="55">
        <v>44650</v>
      </c>
      <c r="AP2550" s="6" t="s">
        <v>16953</v>
      </c>
      <c r="AQ2550">
        <v>0</v>
      </c>
      <c r="AR2550" s="6" t="s">
        <v>16954</v>
      </c>
      <c r="AS2550" s="6" t="s">
        <v>16955</v>
      </c>
      <c r="AT2550" s="6" t="s">
        <v>16947</v>
      </c>
      <c r="AU2550">
        <v>0</v>
      </c>
      <c r="AV2550">
        <v>0</v>
      </c>
      <c r="AW2550" s="6" t="s">
        <v>16956</v>
      </c>
      <c r="AX2550" s="6" t="s">
        <v>16765</v>
      </c>
      <c r="AY2550" s="6" t="s">
        <v>16765</v>
      </c>
      <c r="AZ2550" s="6" t="s">
        <v>16958</v>
      </c>
      <c r="BA2550" s="6" t="s">
        <v>16765</v>
      </c>
      <c r="BB2550" s="6" t="s">
        <v>16959</v>
      </c>
      <c r="BC2550" s="6" t="s">
        <v>16765</v>
      </c>
      <c r="BD2550" s="6" t="s">
        <v>16960</v>
      </c>
      <c r="BE2550" s="6" t="s">
        <v>16961</v>
      </c>
      <c r="BF2550" s="6" t="s">
        <v>13575</v>
      </c>
      <c r="BG2550" s="6" t="s">
        <v>13575</v>
      </c>
      <c r="BH2550" s="6" t="s">
        <v>16959</v>
      </c>
      <c r="BI2550">
        <v>0</v>
      </c>
      <c r="BJ2550" s="6" t="s">
        <v>16958</v>
      </c>
      <c r="BK2550">
        <v>0</v>
      </c>
      <c r="BL2550" s="6" t="s">
        <v>315</v>
      </c>
      <c r="BM2550" s="56">
        <f>COUNTIF($B$2:B2550,B2550)</f>
        <v>2</v>
      </c>
      <c r="BN2550" s="6" t="str">
        <f t="shared" si="39"/>
        <v>18151-2</v>
      </c>
    </row>
    <row r="2551" spans="1:66" x14ac:dyDescent="0.25">
      <c r="A2551">
        <v>1</v>
      </c>
      <c r="B2551">
        <v>18152</v>
      </c>
      <c r="C2551" s="6" t="s">
        <v>20708</v>
      </c>
      <c r="D2551">
        <v>5</v>
      </c>
      <c r="E2551">
        <v>2</v>
      </c>
      <c r="F2551">
        <v>20</v>
      </c>
      <c r="G2551">
        <v>207</v>
      </c>
      <c r="H2551" s="6" t="s">
        <v>16943</v>
      </c>
      <c r="I2551">
        <v>1</v>
      </c>
      <c r="J2551">
        <v>195708</v>
      </c>
      <c r="K2551">
        <v>7</v>
      </c>
      <c r="L2551" s="55">
        <v>44524</v>
      </c>
      <c r="M2551" s="6" t="s">
        <v>16765</v>
      </c>
      <c r="N2551" s="55">
        <v>44889</v>
      </c>
      <c r="O2551">
        <v>118784</v>
      </c>
      <c r="P2551" s="6" t="s">
        <v>16764</v>
      </c>
      <c r="Q2551" s="6" t="s">
        <v>20709</v>
      </c>
      <c r="R2551">
        <v>1</v>
      </c>
      <c r="S2551">
        <v>0</v>
      </c>
      <c r="T2551">
        <v>-1</v>
      </c>
      <c r="U2551">
        <v>1651</v>
      </c>
      <c r="V2551" s="6" t="s">
        <v>16945</v>
      </c>
      <c r="W2551" s="6" t="s">
        <v>16946</v>
      </c>
      <c r="X2551" s="55">
        <v>44662</v>
      </c>
      <c r="Y2551">
        <v>90000</v>
      </c>
      <c r="Z2551">
        <v>0</v>
      </c>
      <c r="AA2551" s="6" t="s">
        <v>16765</v>
      </c>
      <c r="AB2551" s="6" t="s">
        <v>16947</v>
      </c>
      <c r="AD2551" s="6" t="s">
        <v>16948</v>
      </c>
      <c r="AE2551">
        <v>53777</v>
      </c>
      <c r="AF2551">
        <v>48579</v>
      </c>
      <c r="AG2551" s="6" t="s">
        <v>16949</v>
      </c>
      <c r="AH2551" s="6" t="s">
        <v>16950</v>
      </c>
      <c r="AI2551" s="6" t="s">
        <v>16951</v>
      </c>
      <c r="AJ2551" s="6" t="s">
        <v>16765</v>
      </c>
      <c r="AK2551" s="6" t="s">
        <v>16765</v>
      </c>
      <c r="AL2551" s="6" t="s">
        <v>16765</v>
      </c>
      <c r="AM2551" s="6" t="s">
        <v>16952</v>
      </c>
      <c r="AN2551">
        <v>0</v>
      </c>
      <c r="AO2551" s="55">
        <v>44662</v>
      </c>
      <c r="AP2551" s="6" t="s">
        <v>16953</v>
      </c>
      <c r="AQ2551">
        <v>0</v>
      </c>
      <c r="AR2551" s="6" t="s">
        <v>16954</v>
      </c>
      <c r="AS2551" s="6" t="s">
        <v>16955</v>
      </c>
      <c r="AT2551" s="6" t="s">
        <v>16947</v>
      </c>
      <c r="AU2551">
        <v>0</v>
      </c>
      <c r="AV2551">
        <v>0</v>
      </c>
      <c r="AW2551" s="6" t="s">
        <v>16956</v>
      </c>
      <c r="AX2551" s="6" t="s">
        <v>16765</v>
      </c>
      <c r="AY2551" s="6" t="s">
        <v>16765</v>
      </c>
      <c r="AZ2551" s="6" t="s">
        <v>16958</v>
      </c>
      <c r="BA2551" s="6" t="s">
        <v>16765</v>
      </c>
      <c r="BB2551" s="6" t="s">
        <v>16959</v>
      </c>
      <c r="BC2551" s="6" t="s">
        <v>16765</v>
      </c>
      <c r="BD2551" s="6" t="s">
        <v>16960</v>
      </c>
      <c r="BE2551" s="6" t="s">
        <v>16961</v>
      </c>
      <c r="BF2551" s="6" t="s">
        <v>13575</v>
      </c>
      <c r="BG2551" s="6" t="s">
        <v>13575</v>
      </c>
      <c r="BH2551" s="6" t="s">
        <v>16959</v>
      </c>
      <c r="BI2551">
        <v>0</v>
      </c>
      <c r="BJ2551" s="6" t="s">
        <v>16958</v>
      </c>
      <c r="BK2551">
        <v>0</v>
      </c>
      <c r="BL2551" s="6" t="s">
        <v>315</v>
      </c>
      <c r="BM2551" s="56">
        <f>COUNTIF($B$2:B2551,B2551)</f>
        <v>1</v>
      </c>
      <c r="BN2551" s="6" t="str">
        <f t="shared" si="39"/>
        <v>18152-1</v>
      </c>
    </row>
    <row r="2552" spans="1:66" x14ac:dyDescent="0.25">
      <c r="A2552">
        <v>1</v>
      </c>
      <c r="B2552">
        <v>18154</v>
      </c>
      <c r="C2552" s="6" t="s">
        <v>20710</v>
      </c>
      <c r="D2552">
        <v>5</v>
      </c>
      <c r="E2552">
        <v>2</v>
      </c>
      <c r="F2552">
        <v>20</v>
      </c>
      <c r="G2552">
        <v>205</v>
      </c>
      <c r="H2552" s="6" t="s">
        <v>17007</v>
      </c>
      <c r="I2552">
        <v>1</v>
      </c>
      <c r="J2552">
        <v>168919</v>
      </c>
      <c r="K2552">
        <v>7</v>
      </c>
      <c r="L2552" s="55">
        <v>44475</v>
      </c>
      <c r="M2552" s="6" t="s">
        <v>16765</v>
      </c>
      <c r="N2552" s="55">
        <v>44789</v>
      </c>
      <c r="O2552">
        <v>118784</v>
      </c>
      <c r="P2552" s="6" t="s">
        <v>16764</v>
      </c>
      <c r="Q2552" s="6" t="s">
        <v>20711</v>
      </c>
      <c r="R2552">
        <v>1</v>
      </c>
      <c r="S2552">
        <v>0</v>
      </c>
      <c r="T2552">
        <v>-1</v>
      </c>
      <c r="U2552">
        <v>1651</v>
      </c>
      <c r="V2552" s="6" t="s">
        <v>16945</v>
      </c>
      <c r="W2552" s="6" t="s">
        <v>16946</v>
      </c>
      <c r="X2552" s="55">
        <v>44669</v>
      </c>
      <c r="Y2552">
        <v>0</v>
      </c>
      <c r="Z2552">
        <v>7483.82</v>
      </c>
      <c r="AA2552" s="6" t="s">
        <v>17198</v>
      </c>
      <c r="AB2552" s="6" t="s">
        <v>16947</v>
      </c>
      <c r="AD2552" s="6" t="s">
        <v>16948</v>
      </c>
      <c r="AE2552">
        <v>53598</v>
      </c>
      <c r="AF2552">
        <v>48420</v>
      </c>
      <c r="AG2552" s="6" t="s">
        <v>16949</v>
      </c>
      <c r="AH2552" s="6" t="s">
        <v>16950</v>
      </c>
      <c r="AI2552" s="6" t="s">
        <v>16951</v>
      </c>
      <c r="AJ2552" s="6" t="s">
        <v>16765</v>
      </c>
      <c r="AK2552" s="6" t="s">
        <v>16765</v>
      </c>
      <c r="AL2552" s="6" t="s">
        <v>16765</v>
      </c>
      <c r="AM2552" s="6" t="s">
        <v>16952</v>
      </c>
      <c r="AN2552">
        <v>0</v>
      </c>
      <c r="AO2552" s="55">
        <v>44669</v>
      </c>
      <c r="AP2552" s="6" t="s">
        <v>16953</v>
      </c>
      <c r="AQ2552">
        <v>0</v>
      </c>
      <c r="AR2552" s="6" t="s">
        <v>16954</v>
      </c>
      <c r="AS2552" s="6" t="s">
        <v>16955</v>
      </c>
      <c r="AT2552" s="6" t="s">
        <v>16947</v>
      </c>
      <c r="AU2552">
        <v>0</v>
      </c>
      <c r="AV2552">
        <v>0</v>
      </c>
      <c r="AW2552" s="6" t="s">
        <v>16956</v>
      </c>
      <c r="AX2552" s="6" t="s">
        <v>16765</v>
      </c>
      <c r="AY2552" s="6" t="s">
        <v>16765</v>
      </c>
      <c r="AZ2552" s="6" t="s">
        <v>16958</v>
      </c>
      <c r="BA2552" s="6" t="s">
        <v>16765</v>
      </c>
      <c r="BB2552" s="6" t="s">
        <v>16959</v>
      </c>
      <c r="BC2552" s="6" t="s">
        <v>16765</v>
      </c>
      <c r="BD2552" s="6" t="s">
        <v>16960</v>
      </c>
      <c r="BE2552" s="6" t="s">
        <v>16961</v>
      </c>
      <c r="BF2552" s="6" t="s">
        <v>13575</v>
      </c>
      <c r="BG2552" s="6" t="s">
        <v>13575</v>
      </c>
      <c r="BH2552" s="6" t="s">
        <v>16959</v>
      </c>
      <c r="BI2552">
        <v>0</v>
      </c>
      <c r="BJ2552" s="6" t="s">
        <v>16958</v>
      </c>
      <c r="BK2552">
        <v>0</v>
      </c>
      <c r="BL2552" s="6" t="s">
        <v>315</v>
      </c>
      <c r="BM2552" s="56">
        <f>COUNTIF($B$2:B2552,B2552)</f>
        <v>1</v>
      </c>
      <c r="BN2552" s="6" t="str">
        <f t="shared" si="39"/>
        <v>18154-1</v>
      </c>
    </row>
    <row r="2553" spans="1:66" x14ac:dyDescent="0.25">
      <c r="A2553">
        <v>1</v>
      </c>
      <c r="B2553">
        <v>18154</v>
      </c>
      <c r="C2553" s="6" t="s">
        <v>20710</v>
      </c>
      <c r="D2553">
        <v>5</v>
      </c>
      <c r="E2553">
        <v>2</v>
      </c>
      <c r="F2553">
        <v>20</v>
      </c>
      <c r="G2553">
        <v>205</v>
      </c>
      <c r="H2553" s="6" t="s">
        <v>17007</v>
      </c>
      <c r="I2553">
        <v>1</v>
      </c>
      <c r="J2553">
        <v>171423</v>
      </c>
      <c r="K2553">
        <v>7</v>
      </c>
      <c r="L2553" s="55">
        <v>44480</v>
      </c>
      <c r="M2553" s="6" t="s">
        <v>16765</v>
      </c>
      <c r="N2553" s="55">
        <v>109574</v>
      </c>
      <c r="O2553">
        <v>198213</v>
      </c>
      <c r="P2553" s="6" t="s">
        <v>16785</v>
      </c>
      <c r="Q2553" s="6" t="s">
        <v>16973</v>
      </c>
      <c r="R2553">
        <v>200</v>
      </c>
      <c r="S2553">
        <v>0</v>
      </c>
      <c r="T2553">
        <v>-200</v>
      </c>
      <c r="U2553">
        <v>8400</v>
      </c>
      <c r="V2553" s="6" t="s">
        <v>16999</v>
      </c>
      <c r="W2553" s="6" t="s">
        <v>16946</v>
      </c>
      <c r="X2553" s="55">
        <v>44669</v>
      </c>
      <c r="Y2553">
        <v>0</v>
      </c>
      <c r="Z2553">
        <v>7483.82</v>
      </c>
      <c r="AA2553" s="6" t="s">
        <v>17198</v>
      </c>
      <c r="AB2553" s="6" t="s">
        <v>16947</v>
      </c>
      <c r="AD2553" s="6" t="s">
        <v>16765</v>
      </c>
      <c r="AE2553">
        <v>53613</v>
      </c>
      <c r="AF2553">
        <v>48432</v>
      </c>
      <c r="AG2553" s="6" t="s">
        <v>16973</v>
      </c>
      <c r="AH2553" s="6" t="s">
        <v>16950</v>
      </c>
      <c r="AI2553" s="6" t="s">
        <v>16951</v>
      </c>
      <c r="AJ2553" s="6" t="s">
        <v>16765</v>
      </c>
      <c r="AK2553" s="6" t="s">
        <v>16765</v>
      </c>
      <c r="AL2553" s="6" t="s">
        <v>16765</v>
      </c>
      <c r="AM2553" s="6" t="s">
        <v>16952</v>
      </c>
      <c r="AN2553">
        <v>0</v>
      </c>
      <c r="AO2553" s="55">
        <v>44669</v>
      </c>
      <c r="AP2553" s="6" t="s">
        <v>17000</v>
      </c>
      <c r="AQ2553">
        <v>0</v>
      </c>
      <c r="AR2553" s="6" t="s">
        <v>17095</v>
      </c>
      <c r="AS2553" s="6" t="s">
        <v>17002</v>
      </c>
      <c r="AT2553" s="6" t="s">
        <v>16947</v>
      </c>
      <c r="AU2553">
        <v>0</v>
      </c>
      <c r="AV2553">
        <v>0</v>
      </c>
      <c r="AW2553" s="6" t="s">
        <v>16956</v>
      </c>
      <c r="AX2553" s="6" t="s">
        <v>16765</v>
      </c>
      <c r="AY2553" s="6" t="s">
        <v>16765</v>
      </c>
      <c r="AZ2553" s="6" t="s">
        <v>16958</v>
      </c>
      <c r="BA2553" s="6" t="s">
        <v>16765</v>
      </c>
      <c r="BB2553" s="6" t="s">
        <v>16959</v>
      </c>
      <c r="BC2553" s="6" t="s">
        <v>16765</v>
      </c>
      <c r="BD2553" s="6" t="s">
        <v>16960</v>
      </c>
      <c r="BE2553" s="6" t="s">
        <v>16961</v>
      </c>
      <c r="BF2553" s="6" t="s">
        <v>13575</v>
      </c>
      <c r="BG2553" s="6" t="s">
        <v>13575</v>
      </c>
      <c r="BH2553" s="6" t="s">
        <v>16959</v>
      </c>
      <c r="BI2553">
        <v>0</v>
      </c>
      <c r="BJ2553" s="6" t="s">
        <v>16958</v>
      </c>
      <c r="BK2553">
        <v>0</v>
      </c>
      <c r="BL2553" s="6" t="s">
        <v>315</v>
      </c>
      <c r="BM2553" s="56">
        <f>COUNTIF($B$2:B2553,B2553)</f>
        <v>2</v>
      </c>
      <c r="BN2553" s="6" t="str">
        <f t="shared" si="39"/>
        <v>18154-2</v>
      </c>
    </row>
    <row r="2554" spans="1:66" x14ac:dyDescent="0.25">
      <c r="A2554">
        <v>1</v>
      </c>
      <c r="B2554">
        <v>18154</v>
      </c>
      <c r="C2554" s="6" t="s">
        <v>20710</v>
      </c>
      <c r="D2554">
        <v>5</v>
      </c>
      <c r="E2554">
        <v>2</v>
      </c>
      <c r="F2554">
        <v>20</v>
      </c>
      <c r="G2554">
        <v>205</v>
      </c>
      <c r="H2554" s="6" t="s">
        <v>17007</v>
      </c>
      <c r="I2554">
        <v>1</v>
      </c>
      <c r="J2554">
        <v>171423</v>
      </c>
      <c r="K2554">
        <v>7</v>
      </c>
      <c r="L2554" s="55">
        <v>44480</v>
      </c>
      <c r="M2554" s="6" t="s">
        <v>16765</v>
      </c>
      <c r="N2554" s="55">
        <v>109574</v>
      </c>
      <c r="O2554">
        <v>198214</v>
      </c>
      <c r="P2554" s="6" t="s">
        <v>16786</v>
      </c>
      <c r="Q2554" s="6" t="s">
        <v>16973</v>
      </c>
      <c r="R2554">
        <v>4800</v>
      </c>
      <c r="S2554">
        <v>0</v>
      </c>
      <c r="T2554">
        <v>-4800</v>
      </c>
      <c r="U2554">
        <v>7680</v>
      </c>
      <c r="V2554" s="6" t="s">
        <v>17004</v>
      </c>
      <c r="W2554" s="6" t="s">
        <v>16946</v>
      </c>
      <c r="X2554" s="55">
        <v>44669</v>
      </c>
      <c r="Y2554">
        <v>0</v>
      </c>
      <c r="Z2554">
        <v>7483.82</v>
      </c>
      <c r="AA2554" s="6" t="s">
        <v>17198</v>
      </c>
      <c r="AB2554" s="6" t="s">
        <v>16947</v>
      </c>
      <c r="AD2554" s="6" t="s">
        <v>16765</v>
      </c>
      <c r="AE2554">
        <v>53614</v>
      </c>
      <c r="AF2554">
        <v>48432</v>
      </c>
      <c r="AG2554" s="6" t="s">
        <v>16973</v>
      </c>
      <c r="AH2554" s="6" t="s">
        <v>16950</v>
      </c>
      <c r="AI2554" s="6" t="s">
        <v>16951</v>
      </c>
      <c r="AJ2554" s="6" t="s">
        <v>16765</v>
      </c>
      <c r="AK2554" s="6" t="s">
        <v>16765</v>
      </c>
      <c r="AL2554" s="6" t="s">
        <v>16765</v>
      </c>
      <c r="AM2554" s="6" t="s">
        <v>16952</v>
      </c>
      <c r="AN2554">
        <v>0</v>
      </c>
      <c r="AO2554" s="55">
        <v>44669</v>
      </c>
      <c r="AP2554" s="6" t="s">
        <v>17000</v>
      </c>
      <c r="AQ2554">
        <v>0</v>
      </c>
      <c r="AR2554" s="6" t="s">
        <v>17098</v>
      </c>
      <c r="AS2554" s="6" t="s">
        <v>17002</v>
      </c>
      <c r="AT2554" s="6" t="s">
        <v>16947</v>
      </c>
      <c r="AU2554">
        <v>0</v>
      </c>
      <c r="AV2554">
        <v>0</v>
      </c>
      <c r="AW2554" s="6" t="s">
        <v>16956</v>
      </c>
      <c r="AX2554" s="6" t="s">
        <v>16765</v>
      </c>
      <c r="AY2554" s="6" t="s">
        <v>16765</v>
      </c>
      <c r="AZ2554" s="6" t="s">
        <v>16958</v>
      </c>
      <c r="BA2554" s="6" t="s">
        <v>16765</v>
      </c>
      <c r="BB2554" s="6" t="s">
        <v>16959</v>
      </c>
      <c r="BC2554" s="6" t="s">
        <v>16765</v>
      </c>
      <c r="BD2554" s="6" t="s">
        <v>16960</v>
      </c>
      <c r="BE2554" s="6" t="s">
        <v>16961</v>
      </c>
      <c r="BF2554" s="6" t="s">
        <v>13575</v>
      </c>
      <c r="BG2554" s="6" t="s">
        <v>13575</v>
      </c>
      <c r="BH2554" s="6" t="s">
        <v>16959</v>
      </c>
      <c r="BI2554">
        <v>0</v>
      </c>
      <c r="BJ2554" s="6" t="s">
        <v>16958</v>
      </c>
      <c r="BK2554">
        <v>0</v>
      </c>
      <c r="BL2554" s="6" t="s">
        <v>315</v>
      </c>
      <c r="BM2554" s="56">
        <f>COUNTIF($B$2:B2554,B2554)</f>
        <v>3</v>
      </c>
      <c r="BN2554" s="6" t="str">
        <f t="shared" si="39"/>
        <v>18154-3</v>
      </c>
    </row>
    <row r="2555" spans="1:66" x14ac:dyDescent="0.25">
      <c r="A2555">
        <v>1</v>
      </c>
      <c r="B2555">
        <v>18154</v>
      </c>
      <c r="C2555" s="6" t="s">
        <v>20710</v>
      </c>
      <c r="D2555">
        <v>5</v>
      </c>
      <c r="E2555">
        <v>2</v>
      </c>
      <c r="F2555">
        <v>20</v>
      </c>
      <c r="G2555">
        <v>205</v>
      </c>
      <c r="H2555" s="6" t="s">
        <v>17007</v>
      </c>
      <c r="I2555">
        <v>1</v>
      </c>
      <c r="J2555">
        <v>139198</v>
      </c>
      <c r="K2555">
        <v>7</v>
      </c>
      <c r="L2555" s="55">
        <v>44424</v>
      </c>
      <c r="M2555" s="6" t="s">
        <v>16765</v>
      </c>
      <c r="N2555" s="55">
        <v>44789</v>
      </c>
      <c r="O2555">
        <v>242010</v>
      </c>
      <c r="P2555" s="6" t="s">
        <v>16849</v>
      </c>
      <c r="Q2555" s="6" t="s">
        <v>20712</v>
      </c>
      <c r="R2555">
        <v>1</v>
      </c>
      <c r="S2555">
        <v>0</v>
      </c>
      <c r="T2555">
        <v>-1</v>
      </c>
      <c r="U2555">
        <v>90000</v>
      </c>
      <c r="V2555" s="6" t="s">
        <v>16974</v>
      </c>
      <c r="W2555" s="6" t="s">
        <v>16946</v>
      </c>
      <c r="X2555" s="55">
        <v>44669</v>
      </c>
      <c r="Y2555">
        <v>0</v>
      </c>
      <c r="Z2555">
        <v>7483.82</v>
      </c>
      <c r="AA2555" s="6" t="s">
        <v>17198</v>
      </c>
      <c r="AB2555" s="6" t="s">
        <v>16947</v>
      </c>
      <c r="AD2555" s="6" t="s">
        <v>16948</v>
      </c>
      <c r="AE2555">
        <v>53405</v>
      </c>
      <c r="AF2555">
        <v>48253</v>
      </c>
      <c r="AG2555" s="6" t="s">
        <v>16949</v>
      </c>
      <c r="AH2555" s="6" t="s">
        <v>16950</v>
      </c>
      <c r="AI2555" s="6" t="s">
        <v>16951</v>
      </c>
      <c r="AJ2555" s="6" t="s">
        <v>16765</v>
      </c>
      <c r="AK2555" s="6" t="s">
        <v>16765</v>
      </c>
      <c r="AL2555" s="6" t="s">
        <v>16765</v>
      </c>
      <c r="AM2555" s="6" t="s">
        <v>16952</v>
      </c>
      <c r="AN2555">
        <v>0</v>
      </c>
      <c r="AO2555" s="55">
        <v>44669</v>
      </c>
      <c r="AP2555" s="6" t="s">
        <v>16953</v>
      </c>
      <c r="AQ2555">
        <v>0</v>
      </c>
      <c r="AR2555" s="6" t="s">
        <v>16975</v>
      </c>
      <c r="AS2555" s="6" t="s">
        <v>16955</v>
      </c>
      <c r="AT2555" s="6" t="s">
        <v>16947</v>
      </c>
      <c r="AU2555">
        <v>0</v>
      </c>
      <c r="AV2555">
        <v>0</v>
      </c>
      <c r="AW2555" s="6" t="s">
        <v>16956</v>
      </c>
      <c r="AX2555" s="6" t="s">
        <v>18204</v>
      </c>
      <c r="AY2555" s="6" t="s">
        <v>16765</v>
      </c>
      <c r="AZ2555" s="6" t="s">
        <v>16958</v>
      </c>
      <c r="BA2555" s="6" t="s">
        <v>16765</v>
      </c>
      <c r="BB2555" s="6" t="s">
        <v>16959</v>
      </c>
      <c r="BC2555" s="6" t="s">
        <v>16765</v>
      </c>
      <c r="BD2555" s="6" t="s">
        <v>16960</v>
      </c>
      <c r="BE2555" s="6" t="s">
        <v>16961</v>
      </c>
      <c r="BF2555" s="6" t="s">
        <v>13575</v>
      </c>
      <c r="BG2555" s="6" t="s">
        <v>13575</v>
      </c>
      <c r="BH2555" s="6" t="s">
        <v>16959</v>
      </c>
      <c r="BI2555">
        <v>0</v>
      </c>
      <c r="BJ2555" s="6" t="s">
        <v>16958</v>
      </c>
      <c r="BK2555">
        <v>0</v>
      </c>
      <c r="BL2555" s="6" t="s">
        <v>315</v>
      </c>
      <c r="BM2555" s="56">
        <f>COUNTIF($B$2:B2555,B2555)</f>
        <v>4</v>
      </c>
      <c r="BN2555" s="6" t="str">
        <f t="shared" si="39"/>
        <v>18154-4</v>
      </c>
    </row>
    <row r="2556" spans="1:66" x14ac:dyDescent="0.25">
      <c r="A2556">
        <v>1</v>
      </c>
      <c r="B2556">
        <v>18247</v>
      </c>
      <c r="C2556" s="6" t="s">
        <v>20713</v>
      </c>
      <c r="D2556">
        <v>5</v>
      </c>
      <c r="E2556">
        <v>3</v>
      </c>
      <c r="F2556">
        <v>30</v>
      </c>
      <c r="G2556">
        <v>304</v>
      </c>
      <c r="H2556" s="6" t="s">
        <v>16943</v>
      </c>
      <c r="I2556">
        <v>1</v>
      </c>
      <c r="J2556">
        <v>150370</v>
      </c>
      <c r="K2556">
        <v>7</v>
      </c>
      <c r="L2556" s="55">
        <v>44442</v>
      </c>
      <c r="M2556" s="6" t="s">
        <v>16765</v>
      </c>
      <c r="N2556" s="55">
        <v>44807</v>
      </c>
      <c r="O2556">
        <v>118197</v>
      </c>
      <c r="P2556" s="6" t="s">
        <v>16782</v>
      </c>
      <c r="Q2556" s="6" t="s">
        <v>16973</v>
      </c>
      <c r="R2556">
        <v>11</v>
      </c>
      <c r="S2556">
        <v>0</v>
      </c>
      <c r="T2556">
        <v>-11</v>
      </c>
      <c r="U2556">
        <v>1281.53</v>
      </c>
      <c r="V2556" s="6" t="s">
        <v>16974</v>
      </c>
      <c r="W2556" s="6" t="s">
        <v>16946</v>
      </c>
      <c r="X2556" s="55">
        <v>44669</v>
      </c>
      <c r="Y2556">
        <v>90000</v>
      </c>
      <c r="Z2556">
        <v>2010.11</v>
      </c>
      <c r="AA2556" s="6" t="s">
        <v>16965</v>
      </c>
      <c r="AB2556" s="6" t="s">
        <v>16947</v>
      </c>
      <c r="AD2556" s="6" t="s">
        <v>16765</v>
      </c>
      <c r="AE2556">
        <v>53478</v>
      </c>
      <c r="AF2556">
        <v>48314</v>
      </c>
      <c r="AG2556" s="6" t="s">
        <v>16973</v>
      </c>
      <c r="AH2556" s="6" t="s">
        <v>16950</v>
      </c>
      <c r="AI2556" s="6" t="s">
        <v>16951</v>
      </c>
      <c r="AJ2556" s="6" t="s">
        <v>16765</v>
      </c>
      <c r="AK2556" s="6" t="s">
        <v>16765</v>
      </c>
      <c r="AL2556" s="6" t="s">
        <v>16765</v>
      </c>
      <c r="AM2556" s="6" t="s">
        <v>16952</v>
      </c>
      <c r="AN2556">
        <v>0</v>
      </c>
      <c r="AO2556" s="55">
        <v>44669</v>
      </c>
      <c r="AP2556" s="6" t="s">
        <v>16953</v>
      </c>
      <c r="AQ2556">
        <v>0</v>
      </c>
      <c r="AR2556" s="6" t="s">
        <v>16975</v>
      </c>
      <c r="AS2556" s="6" t="s">
        <v>16955</v>
      </c>
      <c r="AT2556" s="6" t="s">
        <v>16947</v>
      </c>
      <c r="AU2556">
        <v>0</v>
      </c>
      <c r="AV2556">
        <v>0</v>
      </c>
      <c r="AW2556" s="6" t="s">
        <v>16956</v>
      </c>
      <c r="AX2556" s="6" t="s">
        <v>16765</v>
      </c>
      <c r="AY2556" s="6" t="s">
        <v>16765</v>
      </c>
      <c r="AZ2556" s="6" t="s">
        <v>16958</v>
      </c>
      <c r="BA2556" s="6" t="s">
        <v>16765</v>
      </c>
      <c r="BB2556" s="6" t="s">
        <v>16959</v>
      </c>
      <c r="BC2556" s="6" t="s">
        <v>16765</v>
      </c>
      <c r="BD2556" s="6" t="s">
        <v>16960</v>
      </c>
      <c r="BE2556" s="6" t="s">
        <v>16961</v>
      </c>
      <c r="BF2556" s="6" t="s">
        <v>13575</v>
      </c>
      <c r="BG2556" s="6" t="s">
        <v>13575</v>
      </c>
      <c r="BH2556" s="6" t="s">
        <v>16959</v>
      </c>
      <c r="BI2556">
        <v>0</v>
      </c>
      <c r="BJ2556" s="6" t="s">
        <v>16958</v>
      </c>
      <c r="BK2556">
        <v>0</v>
      </c>
      <c r="BL2556" s="6" t="s">
        <v>315</v>
      </c>
      <c r="BM2556" s="56">
        <f>COUNTIF($B$2:B2556,B2556)</f>
        <v>1</v>
      </c>
      <c r="BN2556" s="6" t="str">
        <f t="shared" si="39"/>
        <v>18247-1</v>
      </c>
    </row>
    <row r="2557" spans="1:66" x14ac:dyDescent="0.25">
      <c r="A2557">
        <v>1</v>
      </c>
      <c r="B2557">
        <v>18247</v>
      </c>
      <c r="C2557" s="6" t="s">
        <v>20713</v>
      </c>
      <c r="D2557">
        <v>5</v>
      </c>
      <c r="E2557">
        <v>3</v>
      </c>
      <c r="F2557">
        <v>30</v>
      </c>
      <c r="G2557">
        <v>304</v>
      </c>
      <c r="H2557" s="6" t="s">
        <v>16943</v>
      </c>
      <c r="I2557">
        <v>1</v>
      </c>
      <c r="J2557">
        <v>150371</v>
      </c>
      <c r="K2557">
        <v>7</v>
      </c>
      <c r="L2557" s="55">
        <v>44442</v>
      </c>
      <c r="M2557" s="6" t="s">
        <v>16765</v>
      </c>
      <c r="N2557" s="55">
        <v>44807</v>
      </c>
      <c r="O2557">
        <v>217119</v>
      </c>
      <c r="P2557" s="6" t="s">
        <v>16780</v>
      </c>
      <c r="Q2557" s="6" t="s">
        <v>20714</v>
      </c>
      <c r="R2557">
        <v>1</v>
      </c>
      <c r="S2557">
        <v>0</v>
      </c>
      <c r="T2557">
        <v>-1</v>
      </c>
      <c r="U2557">
        <v>1769.34</v>
      </c>
      <c r="V2557" s="6" t="s">
        <v>16945</v>
      </c>
      <c r="W2557" s="6" t="s">
        <v>16946</v>
      </c>
      <c r="X2557" s="55">
        <v>44669</v>
      </c>
      <c r="Y2557">
        <v>90000</v>
      </c>
      <c r="Z2557">
        <v>2010.11</v>
      </c>
      <c r="AA2557" s="6" t="s">
        <v>16965</v>
      </c>
      <c r="AB2557" s="6" t="s">
        <v>16947</v>
      </c>
      <c r="AD2557" s="6" t="s">
        <v>16948</v>
      </c>
      <c r="AE2557">
        <v>53479</v>
      </c>
      <c r="AF2557">
        <v>48315</v>
      </c>
      <c r="AG2557" s="6" t="s">
        <v>16949</v>
      </c>
      <c r="AH2557" s="6" t="s">
        <v>16950</v>
      </c>
      <c r="AI2557" s="6" t="s">
        <v>16951</v>
      </c>
      <c r="AJ2557" s="6" t="s">
        <v>16765</v>
      </c>
      <c r="AK2557" s="6" t="s">
        <v>16765</v>
      </c>
      <c r="AL2557" s="6" t="s">
        <v>16765</v>
      </c>
      <c r="AM2557" s="6" t="s">
        <v>16952</v>
      </c>
      <c r="AN2557">
        <v>0</v>
      </c>
      <c r="AO2557" s="55">
        <v>44669</v>
      </c>
      <c r="AP2557" s="6" t="s">
        <v>16953</v>
      </c>
      <c r="AQ2557">
        <v>0</v>
      </c>
      <c r="AR2557" s="6" t="s">
        <v>16954</v>
      </c>
      <c r="AS2557" s="6" t="s">
        <v>16955</v>
      </c>
      <c r="AT2557" s="6" t="s">
        <v>16947</v>
      </c>
      <c r="AU2557">
        <v>0</v>
      </c>
      <c r="AV2557">
        <v>0</v>
      </c>
      <c r="AW2557" s="6" t="s">
        <v>16956</v>
      </c>
      <c r="AX2557" s="6" t="s">
        <v>16765</v>
      </c>
      <c r="AY2557" s="6" t="s">
        <v>16765</v>
      </c>
      <c r="AZ2557" s="6" t="s">
        <v>16958</v>
      </c>
      <c r="BA2557" s="6" t="s">
        <v>16765</v>
      </c>
      <c r="BB2557" s="6" t="s">
        <v>16959</v>
      </c>
      <c r="BC2557" s="6" t="s">
        <v>16765</v>
      </c>
      <c r="BD2557" s="6" t="s">
        <v>16960</v>
      </c>
      <c r="BE2557" s="6" t="s">
        <v>16961</v>
      </c>
      <c r="BF2557" s="6" t="s">
        <v>13575</v>
      </c>
      <c r="BG2557" s="6" t="s">
        <v>13575</v>
      </c>
      <c r="BH2557" s="6" t="s">
        <v>16959</v>
      </c>
      <c r="BI2557">
        <v>0</v>
      </c>
      <c r="BJ2557" s="6" t="s">
        <v>16958</v>
      </c>
      <c r="BK2557">
        <v>0</v>
      </c>
      <c r="BL2557" s="6" t="s">
        <v>315</v>
      </c>
      <c r="BM2557" s="56">
        <f>COUNTIF($B$2:B2557,B2557)</f>
        <v>2</v>
      </c>
      <c r="BN2557" s="6" t="str">
        <f t="shared" si="39"/>
        <v>18247-2</v>
      </c>
    </row>
    <row r="2558" spans="1:66" x14ac:dyDescent="0.25">
      <c r="A2558">
        <v>1</v>
      </c>
      <c r="B2558">
        <v>18265</v>
      </c>
      <c r="C2558" s="6" t="s">
        <v>20715</v>
      </c>
      <c r="D2558">
        <v>5</v>
      </c>
      <c r="E2558">
        <v>1</v>
      </c>
      <c r="F2558">
        <v>10</v>
      </c>
      <c r="G2558">
        <v>103</v>
      </c>
      <c r="H2558" s="6" t="s">
        <v>16994</v>
      </c>
      <c r="I2558">
        <v>1</v>
      </c>
      <c r="J2558">
        <v>168070</v>
      </c>
      <c r="K2558">
        <v>7</v>
      </c>
      <c r="L2558" s="55">
        <v>44474</v>
      </c>
      <c r="M2558" s="6" t="s">
        <v>16765</v>
      </c>
      <c r="N2558" s="55">
        <v>44839</v>
      </c>
      <c r="O2558">
        <v>118754</v>
      </c>
      <c r="P2558" s="6" t="s">
        <v>16794</v>
      </c>
      <c r="Q2558" s="6" t="s">
        <v>20716</v>
      </c>
      <c r="R2558">
        <v>1</v>
      </c>
      <c r="S2558">
        <v>0</v>
      </c>
      <c r="T2558">
        <v>-1</v>
      </c>
      <c r="U2558">
        <v>1850</v>
      </c>
      <c r="V2558" s="6" t="s">
        <v>16945</v>
      </c>
      <c r="W2558" s="6" t="s">
        <v>16946</v>
      </c>
      <c r="X2558" s="55">
        <v>44664</v>
      </c>
      <c r="Y2558">
        <v>20000</v>
      </c>
      <c r="Z2558">
        <v>0</v>
      </c>
      <c r="AA2558" s="6" t="s">
        <v>16765</v>
      </c>
      <c r="AB2558" s="6" t="s">
        <v>16947</v>
      </c>
      <c r="AD2558" s="6" t="s">
        <v>16948</v>
      </c>
      <c r="AE2558">
        <v>53594</v>
      </c>
      <c r="AF2558">
        <v>48416</v>
      </c>
      <c r="AG2558" s="6" t="s">
        <v>16949</v>
      </c>
      <c r="AH2558" s="6" t="s">
        <v>16950</v>
      </c>
      <c r="AI2558" s="6" t="s">
        <v>16951</v>
      </c>
      <c r="AJ2558" s="6" t="s">
        <v>16765</v>
      </c>
      <c r="AK2558" s="6" t="s">
        <v>16765</v>
      </c>
      <c r="AL2558" s="6" t="s">
        <v>16765</v>
      </c>
      <c r="AM2558" s="6" t="s">
        <v>16952</v>
      </c>
      <c r="AN2558">
        <v>0</v>
      </c>
      <c r="AO2558" s="55">
        <v>44664</v>
      </c>
      <c r="AP2558" s="6" t="s">
        <v>16953</v>
      </c>
      <c r="AQ2558">
        <v>0</v>
      </c>
      <c r="AR2558" s="6" t="s">
        <v>16954</v>
      </c>
      <c r="AS2558" s="6" t="s">
        <v>16955</v>
      </c>
      <c r="AT2558" s="6" t="s">
        <v>16947</v>
      </c>
      <c r="AU2558">
        <v>0</v>
      </c>
      <c r="AV2558">
        <v>0</v>
      </c>
      <c r="AW2558" s="6" t="s">
        <v>16956</v>
      </c>
      <c r="AX2558" s="6" t="s">
        <v>16765</v>
      </c>
      <c r="AY2558" s="6" t="s">
        <v>16765</v>
      </c>
      <c r="AZ2558" s="6" t="s">
        <v>16958</v>
      </c>
      <c r="BA2558" s="6" t="s">
        <v>16765</v>
      </c>
      <c r="BB2558" s="6" t="s">
        <v>16959</v>
      </c>
      <c r="BC2558" s="6" t="s">
        <v>16765</v>
      </c>
      <c r="BD2558" s="6" t="s">
        <v>16960</v>
      </c>
      <c r="BE2558" s="6" t="s">
        <v>16961</v>
      </c>
      <c r="BF2558" s="6" t="s">
        <v>13575</v>
      </c>
      <c r="BG2558" s="6" t="s">
        <v>13575</v>
      </c>
      <c r="BH2558" s="6" t="s">
        <v>16959</v>
      </c>
      <c r="BI2558">
        <v>0</v>
      </c>
      <c r="BJ2558" s="6" t="s">
        <v>16958</v>
      </c>
      <c r="BK2558">
        <v>0</v>
      </c>
      <c r="BL2558" s="6" t="s">
        <v>315</v>
      </c>
      <c r="BM2558" s="56">
        <f>COUNTIF($B$2:B2558,B2558)</f>
        <v>1</v>
      </c>
      <c r="BN2558" s="6" t="str">
        <f t="shared" si="39"/>
        <v>18265-1</v>
      </c>
    </row>
    <row r="2559" spans="1:66" x14ac:dyDescent="0.25">
      <c r="A2559">
        <v>1</v>
      </c>
      <c r="B2559">
        <v>18271</v>
      </c>
      <c r="C2559" s="6" t="s">
        <v>20717</v>
      </c>
      <c r="D2559">
        <v>5</v>
      </c>
      <c r="E2559">
        <v>1</v>
      </c>
      <c r="F2559">
        <v>10</v>
      </c>
      <c r="G2559">
        <v>104</v>
      </c>
      <c r="H2559" s="6" t="s">
        <v>17010</v>
      </c>
      <c r="I2559">
        <v>1</v>
      </c>
      <c r="J2559">
        <v>155804</v>
      </c>
      <c r="K2559">
        <v>7</v>
      </c>
      <c r="L2559" s="55">
        <v>44454</v>
      </c>
      <c r="M2559" s="6" t="s">
        <v>16765</v>
      </c>
      <c r="N2559" s="55">
        <v>44818</v>
      </c>
      <c r="O2559">
        <v>782936</v>
      </c>
      <c r="P2559" s="6" t="s">
        <v>16810</v>
      </c>
      <c r="Q2559" s="6" t="s">
        <v>20718</v>
      </c>
      <c r="R2559">
        <v>1</v>
      </c>
      <c r="S2559">
        <v>0</v>
      </c>
      <c r="T2559">
        <v>-1</v>
      </c>
      <c r="U2559">
        <v>1947.09</v>
      </c>
      <c r="V2559" s="6" t="s">
        <v>16945</v>
      </c>
      <c r="W2559" s="6" t="s">
        <v>16946</v>
      </c>
      <c r="X2559" s="55">
        <v>44667</v>
      </c>
      <c r="Y2559">
        <v>0</v>
      </c>
      <c r="Z2559">
        <v>0</v>
      </c>
      <c r="AA2559" s="6" t="s">
        <v>16765</v>
      </c>
      <c r="AB2559" s="6" t="s">
        <v>16947</v>
      </c>
      <c r="AD2559" s="6" t="s">
        <v>16948</v>
      </c>
      <c r="AE2559">
        <v>53517</v>
      </c>
      <c r="AF2559">
        <v>48350</v>
      </c>
      <c r="AG2559" s="6" t="s">
        <v>16949</v>
      </c>
      <c r="AH2559" s="6" t="s">
        <v>16950</v>
      </c>
      <c r="AI2559" s="6" t="s">
        <v>16951</v>
      </c>
      <c r="AJ2559" s="6" t="s">
        <v>16765</v>
      </c>
      <c r="AK2559" s="6" t="s">
        <v>16765</v>
      </c>
      <c r="AL2559" s="6" t="s">
        <v>16765</v>
      </c>
      <c r="AM2559" s="6" t="s">
        <v>16952</v>
      </c>
      <c r="AN2559">
        <v>0</v>
      </c>
      <c r="AO2559" s="55">
        <v>44667</v>
      </c>
      <c r="AP2559" s="6" t="s">
        <v>16953</v>
      </c>
      <c r="AQ2559">
        <v>0</v>
      </c>
      <c r="AR2559" s="6" t="s">
        <v>16997</v>
      </c>
      <c r="AS2559" s="6" t="s">
        <v>16955</v>
      </c>
      <c r="AT2559" s="6" t="s">
        <v>16947</v>
      </c>
      <c r="AU2559">
        <v>0</v>
      </c>
      <c r="AV2559">
        <v>0</v>
      </c>
      <c r="AW2559" s="6" t="s">
        <v>16956</v>
      </c>
      <c r="AX2559" s="6" t="s">
        <v>16765</v>
      </c>
      <c r="AY2559" s="6" t="s">
        <v>16765</v>
      </c>
      <c r="AZ2559" s="6" t="s">
        <v>16958</v>
      </c>
      <c r="BA2559" s="6" t="s">
        <v>16765</v>
      </c>
      <c r="BB2559" s="6" t="s">
        <v>16959</v>
      </c>
      <c r="BC2559" s="6" t="s">
        <v>16765</v>
      </c>
      <c r="BD2559" s="6" t="s">
        <v>16960</v>
      </c>
      <c r="BE2559" s="6" t="s">
        <v>16961</v>
      </c>
      <c r="BF2559" s="6" t="s">
        <v>13575</v>
      </c>
      <c r="BG2559" s="6" t="s">
        <v>13575</v>
      </c>
      <c r="BH2559" s="6" t="s">
        <v>16959</v>
      </c>
      <c r="BI2559">
        <v>0</v>
      </c>
      <c r="BJ2559" s="6" t="s">
        <v>16958</v>
      </c>
      <c r="BK2559">
        <v>0</v>
      </c>
      <c r="BL2559" s="6" t="s">
        <v>315</v>
      </c>
      <c r="BM2559" s="56">
        <f>COUNTIF($B$2:B2559,B2559)</f>
        <v>1</v>
      </c>
      <c r="BN2559" s="6" t="str">
        <f t="shared" si="39"/>
        <v>18271-1</v>
      </c>
    </row>
    <row r="2560" spans="1:66" x14ac:dyDescent="0.25">
      <c r="A2560">
        <v>1</v>
      </c>
      <c r="B2560">
        <v>18359</v>
      </c>
      <c r="C2560" s="6" t="s">
        <v>20719</v>
      </c>
      <c r="D2560">
        <v>5</v>
      </c>
      <c r="E2560">
        <v>1</v>
      </c>
      <c r="F2560">
        <v>10</v>
      </c>
      <c r="G2560">
        <v>101</v>
      </c>
      <c r="H2560" s="6" t="s">
        <v>16963</v>
      </c>
      <c r="I2560">
        <v>1</v>
      </c>
      <c r="J2560">
        <v>168917</v>
      </c>
      <c r="K2560">
        <v>7</v>
      </c>
      <c r="L2560" s="55">
        <v>44475</v>
      </c>
      <c r="M2560" s="6" t="s">
        <v>16765</v>
      </c>
      <c r="N2560" s="55">
        <v>44840</v>
      </c>
      <c r="O2560">
        <v>118788</v>
      </c>
      <c r="P2560" s="6" t="s">
        <v>16787</v>
      </c>
      <c r="Q2560" s="6" t="s">
        <v>20720</v>
      </c>
      <c r="R2560">
        <v>1</v>
      </c>
      <c r="S2560">
        <v>0</v>
      </c>
      <c r="T2560">
        <v>-1</v>
      </c>
      <c r="U2560">
        <v>2572.9499999999998</v>
      </c>
      <c r="V2560" s="6" t="s">
        <v>16945</v>
      </c>
      <c r="W2560" s="6" t="s">
        <v>16946</v>
      </c>
      <c r="X2560" s="55">
        <v>44657</v>
      </c>
      <c r="Y2560">
        <v>0</v>
      </c>
      <c r="Z2560">
        <v>165.91</v>
      </c>
      <c r="AA2560" s="6" t="s">
        <v>16969</v>
      </c>
      <c r="AB2560" s="6" t="s">
        <v>16947</v>
      </c>
      <c r="AD2560" s="6" t="s">
        <v>16948</v>
      </c>
      <c r="AE2560">
        <v>53597</v>
      </c>
      <c r="AF2560">
        <v>48417</v>
      </c>
      <c r="AG2560" s="6" t="s">
        <v>16949</v>
      </c>
      <c r="AH2560" s="6" t="s">
        <v>16950</v>
      </c>
      <c r="AI2560" s="6" t="s">
        <v>16951</v>
      </c>
      <c r="AJ2560" s="6" t="s">
        <v>16765</v>
      </c>
      <c r="AK2560" s="6" t="s">
        <v>16765</v>
      </c>
      <c r="AL2560" s="6" t="s">
        <v>16765</v>
      </c>
      <c r="AM2560" s="6" t="s">
        <v>16952</v>
      </c>
      <c r="AN2560">
        <v>0</v>
      </c>
      <c r="AO2560" s="55">
        <v>44657</v>
      </c>
      <c r="AP2560" s="6" t="s">
        <v>16953</v>
      </c>
      <c r="AQ2560">
        <v>0</v>
      </c>
      <c r="AR2560" s="6" t="s">
        <v>16954</v>
      </c>
      <c r="AS2560" s="6" t="s">
        <v>16955</v>
      </c>
      <c r="AT2560" s="6" t="s">
        <v>16947</v>
      </c>
      <c r="AU2560">
        <v>0</v>
      </c>
      <c r="AV2560">
        <v>0</v>
      </c>
      <c r="AW2560" s="6" t="s">
        <v>16956</v>
      </c>
      <c r="AX2560" s="6" t="s">
        <v>16765</v>
      </c>
      <c r="AY2560" s="6" t="s">
        <v>16765</v>
      </c>
      <c r="AZ2560" s="6" t="s">
        <v>16958</v>
      </c>
      <c r="BA2560" s="6" t="s">
        <v>16765</v>
      </c>
      <c r="BB2560" s="6" t="s">
        <v>16959</v>
      </c>
      <c r="BC2560" s="6" t="s">
        <v>16765</v>
      </c>
      <c r="BD2560" s="6" t="s">
        <v>16960</v>
      </c>
      <c r="BE2560" s="6" t="s">
        <v>16961</v>
      </c>
      <c r="BF2560" s="6" t="s">
        <v>13575</v>
      </c>
      <c r="BG2560" s="6" t="s">
        <v>13575</v>
      </c>
      <c r="BH2560" s="6" t="s">
        <v>16959</v>
      </c>
      <c r="BI2560">
        <v>0</v>
      </c>
      <c r="BJ2560" s="6" t="s">
        <v>16958</v>
      </c>
      <c r="BK2560">
        <v>0</v>
      </c>
      <c r="BL2560" s="6" t="s">
        <v>315</v>
      </c>
      <c r="BM2560" s="56">
        <f>COUNTIF($B$2:B2560,B2560)</f>
        <v>1</v>
      </c>
      <c r="BN2560" s="6" t="str">
        <f t="shared" si="39"/>
        <v>18359-1</v>
      </c>
    </row>
    <row r="2561" spans="1:66" x14ac:dyDescent="0.25">
      <c r="A2561">
        <v>1</v>
      </c>
      <c r="B2561">
        <v>18373</v>
      </c>
      <c r="C2561" s="6" t="s">
        <v>20721</v>
      </c>
      <c r="D2561">
        <v>5</v>
      </c>
      <c r="E2561">
        <v>3</v>
      </c>
      <c r="F2561">
        <v>30</v>
      </c>
      <c r="G2561">
        <v>307</v>
      </c>
      <c r="H2561" s="6" t="s">
        <v>16994</v>
      </c>
      <c r="I2561">
        <v>1</v>
      </c>
      <c r="J2561">
        <v>161663</v>
      </c>
      <c r="K2561">
        <v>7</v>
      </c>
      <c r="L2561" s="55">
        <v>44462</v>
      </c>
      <c r="M2561" s="6" t="s">
        <v>16765</v>
      </c>
      <c r="N2561" s="55">
        <v>44827</v>
      </c>
      <c r="O2561">
        <v>118750</v>
      </c>
      <c r="P2561" s="6" t="s">
        <v>16767</v>
      </c>
      <c r="Q2561" s="6" t="s">
        <v>20722</v>
      </c>
      <c r="R2561">
        <v>1</v>
      </c>
      <c r="S2561">
        <v>0</v>
      </c>
      <c r="T2561">
        <v>-1</v>
      </c>
      <c r="U2561">
        <v>1803.8</v>
      </c>
      <c r="V2561" s="6" t="s">
        <v>16945</v>
      </c>
      <c r="W2561" s="6" t="s">
        <v>16946</v>
      </c>
      <c r="X2561" s="55">
        <v>44664</v>
      </c>
      <c r="Y2561">
        <v>70000</v>
      </c>
      <c r="Z2561">
        <v>0</v>
      </c>
      <c r="AA2561" s="6" t="s">
        <v>16765</v>
      </c>
      <c r="AB2561" s="6" t="s">
        <v>16947</v>
      </c>
      <c r="AD2561" s="6" t="s">
        <v>16948</v>
      </c>
      <c r="AE2561">
        <v>53554</v>
      </c>
      <c r="AF2561">
        <v>48379</v>
      </c>
      <c r="AG2561" s="6" t="s">
        <v>16949</v>
      </c>
      <c r="AH2561" s="6" t="s">
        <v>16950</v>
      </c>
      <c r="AI2561" s="6" t="s">
        <v>16951</v>
      </c>
      <c r="AJ2561" s="6" t="s">
        <v>16765</v>
      </c>
      <c r="AK2561" s="6" t="s">
        <v>16765</v>
      </c>
      <c r="AL2561" s="6" t="s">
        <v>16765</v>
      </c>
      <c r="AM2561" s="6" t="s">
        <v>16952</v>
      </c>
      <c r="AN2561">
        <v>0</v>
      </c>
      <c r="AO2561" s="55">
        <v>44664</v>
      </c>
      <c r="AP2561" s="6" t="s">
        <v>16953</v>
      </c>
      <c r="AQ2561">
        <v>0</v>
      </c>
      <c r="AR2561" s="6" t="s">
        <v>16954</v>
      </c>
      <c r="AS2561" s="6" t="s">
        <v>16955</v>
      </c>
      <c r="AT2561" s="6" t="s">
        <v>16947</v>
      </c>
      <c r="AU2561">
        <v>0</v>
      </c>
      <c r="AV2561">
        <v>0</v>
      </c>
      <c r="AW2561" s="6" t="s">
        <v>16956</v>
      </c>
      <c r="AX2561" s="6" t="s">
        <v>16765</v>
      </c>
      <c r="AY2561" s="6" t="s">
        <v>16765</v>
      </c>
      <c r="AZ2561" s="6" t="s">
        <v>16958</v>
      </c>
      <c r="BA2561" s="6" t="s">
        <v>16765</v>
      </c>
      <c r="BB2561" s="6" t="s">
        <v>16959</v>
      </c>
      <c r="BC2561" s="6" t="s">
        <v>16765</v>
      </c>
      <c r="BD2561" s="6" t="s">
        <v>16960</v>
      </c>
      <c r="BE2561" s="6" t="s">
        <v>16961</v>
      </c>
      <c r="BF2561" s="6" t="s">
        <v>13575</v>
      </c>
      <c r="BG2561" s="6" t="s">
        <v>13575</v>
      </c>
      <c r="BH2561" s="6" t="s">
        <v>16959</v>
      </c>
      <c r="BI2561">
        <v>0</v>
      </c>
      <c r="BJ2561" s="6" t="s">
        <v>16958</v>
      </c>
      <c r="BK2561">
        <v>0</v>
      </c>
      <c r="BL2561" s="6" t="s">
        <v>315</v>
      </c>
      <c r="BM2561" s="56">
        <f>COUNTIF($B$2:B2561,B2561)</f>
        <v>1</v>
      </c>
      <c r="BN2561" s="6" t="str">
        <f t="shared" si="39"/>
        <v>18373-1</v>
      </c>
    </row>
    <row r="2562" spans="1:66" x14ac:dyDescent="0.25">
      <c r="A2562">
        <v>1</v>
      </c>
      <c r="B2562">
        <v>18373</v>
      </c>
      <c r="C2562" s="6" t="s">
        <v>20721</v>
      </c>
      <c r="D2562">
        <v>5</v>
      </c>
      <c r="E2562">
        <v>3</v>
      </c>
      <c r="F2562">
        <v>30</v>
      </c>
      <c r="G2562">
        <v>307</v>
      </c>
      <c r="H2562" s="6" t="s">
        <v>16994</v>
      </c>
      <c r="I2562">
        <v>1</v>
      </c>
      <c r="J2562">
        <v>161664</v>
      </c>
      <c r="K2562">
        <v>7</v>
      </c>
      <c r="L2562" s="55">
        <v>44462</v>
      </c>
      <c r="M2562" s="6" t="s">
        <v>16765</v>
      </c>
      <c r="N2562" s="55">
        <v>44827</v>
      </c>
      <c r="O2562">
        <v>118750</v>
      </c>
      <c r="P2562" s="6" t="s">
        <v>16767</v>
      </c>
      <c r="Q2562" s="6" t="s">
        <v>20723</v>
      </c>
      <c r="R2562">
        <v>1</v>
      </c>
      <c r="S2562">
        <v>0</v>
      </c>
      <c r="T2562">
        <v>-1</v>
      </c>
      <c r="U2562">
        <v>1803.8</v>
      </c>
      <c r="V2562" s="6" t="s">
        <v>16945</v>
      </c>
      <c r="W2562" s="6" t="s">
        <v>16946</v>
      </c>
      <c r="X2562" s="55">
        <v>44664</v>
      </c>
      <c r="Y2562">
        <v>70000</v>
      </c>
      <c r="Z2562">
        <v>0</v>
      </c>
      <c r="AA2562" s="6" t="s">
        <v>16765</v>
      </c>
      <c r="AB2562" s="6" t="s">
        <v>16947</v>
      </c>
      <c r="AD2562" s="6" t="s">
        <v>16948</v>
      </c>
      <c r="AE2562">
        <v>53555</v>
      </c>
      <c r="AF2562">
        <v>48380</v>
      </c>
      <c r="AG2562" s="6" t="s">
        <v>16949</v>
      </c>
      <c r="AH2562" s="6" t="s">
        <v>16950</v>
      </c>
      <c r="AI2562" s="6" t="s">
        <v>16951</v>
      </c>
      <c r="AJ2562" s="6" t="s">
        <v>16765</v>
      </c>
      <c r="AK2562" s="6" t="s">
        <v>16765</v>
      </c>
      <c r="AL2562" s="6" t="s">
        <v>16765</v>
      </c>
      <c r="AM2562" s="6" t="s">
        <v>16952</v>
      </c>
      <c r="AN2562">
        <v>0</v>
      </c>
      <c r="AO2562" s="55">
        <v>44664</v>
      </c>
      <c r="AP2562" s="6" t="s">
        <v>16953</v>
      </c>
      <c r="AQ2562">
        <v>0</v>
      </c>
      <c r="AR2562" s="6" t="s">
        <v>16954</v>
      </c>
      <c r="AS2562" s="6" t="s">
        <v>16955</v>
      </c>
      <c r="AT2562" s="6" t="s">
        <v>16947</v>
      </c>
      <c r="AU2562">
        <v>0</v>
      </c>
      <c r="AV2562">
        <v>0</v>
      </c>
      <c r="AW2562" s="6" t="s">
        <v>16956</v>
      </c>
      <c r="AX2562" s="6" t="s">
        <v>16765</v>
      </c>
      <c r="AY2562" s="6" t="s">
        <v>16765</v>
      </c>
      <c r="AZ2562" s="6" t="s">
        <v>16958</v>
      </c>
      <c r="BA2562" s="6" t="s">
        <v>16765</v>
      </c>
      <c r="BB2562" s="6" t="s">
        <v>16959</v>
      </c>
      <c r="BC2562" s="6" t="s">
        <v>16765</v>
      </c>
      <c r="BD2562" s="6" t="s">
        <v>16960</v>
      </c>
      <c r="BE2562" s="6" t="s">
        <v>16961</v>
      </c>
      <c r="BF2562" s="6" t="s">
        <v>13575</v>
      </c>
      <c r="BG2562" s="6" t="s">
        <v>13575</v>
      </c>
      <c r="BH2562" s="6" t="s">
        <v>16959</v>
      </c>
      <c r="BI2562">
        <v>0</v>
      </c>
      <c r="BJ2562" s="6" t="s">
        <v>16958</v>
      </c>
      <c r="BK2562">
        <v>0</v>
      </c>
      <c r="BL2562" s="6" t="s">
        <v>315</v>
      </c>
      <c r="BM2562" s="56">
        <f>COUNTIF($B$2:B2562,B2562)</f>
        <v>2</v>
      </c>
      <c r="BN2562" s="6" t="str">
        <f t="shared" ref="BN2562:BN2625" si="40">CONCATENATE(B2562,"-",BM2562)</f>
        <v>18373-2</v>
      </c>
    </row>
    <row r="2563" spans="1:66" x14ac:dyDescent="0.25">
      <c r="A2563">
        <v>1</v>
      </c>
      <c r="B2563">
        <v>18402</v>
      </c>
      <c r="C2563" s="6" t="s">
        <v>20724</v>
      </c>
      <c r="D2563">
        <v>5</v>
      </c>
      <c r="E2563">
        <v>2</v>
      </c>
      <c r="F2563">
        <v>20</v>
      </c>
      <c r="G2563">
        <v>201</v>
      </c>
      <c r="H2563" s="6" t="s">
        <v>16943</v>
      </c>
      <c r="I2563">
        <v>1</v>
      </c>
      <c r="J2563">
        <v>183090</v>
      </c>
      <c r="K2563">
        <v>7</v>
      </c>
      <c r="L2563" s="55">
        <v>44501</v>
      </c>
      <c r="M2563" s="6" t="s">
        <v>16765</v>
      </c>
      <c r="N2563" s="55">
        <v>44866</v>
      </c>
      <c r="O2563">
        <v>118750</v>
      </c>
      <c r="P2563" s="6" t="s">
        <v>16767</v>
      </c>
      <c r="Q2563" s="6" t="s">
        <v>20725</v>
      </c>
      <c r="R2563">
        <v>1</v>
      </c>
      <c r="S2563">
        <v>0</v>
      </c>
      <c r="T2563">
        <v>-1</v>
      </c>
      <c r="U2563">
        <v>1803.8</v>
      </c>
      <c r="V2563" s="6" t="s">
        <v>16945</v>
      </c>
      <c r="W2563" s="6" t="s">
        <v>16946</v>
      </c>
      <c r="X2563" s="55">
        <v>44669</v>
      </c>
      <c r="Y2563">
        <v>10000</v>
      </c>
      <c r="Z2563">
        <v>452.07</v>
      </c>
      <c r="AA2563" s="6" t="s">
        <v>16965</v>
      </c>
      <c r="AB2563" s="6" t="s">
        <v>16947</v>
      </c>
      <c r="AD2563" s="6" t="s">
        <v>16948</v>
      </c>
      <c r="AE2563">
        <v>53694</v>
      </c>
      <c r="AF2563">
        <v>48503</v>
      </c>
      <c r="AG2563" s="6" t="s">
        <v>16949</v>
      </c>
      <c r="AH2563" s="6" t="s">
        <v>16950</v>
      </c>
      <c r="AI2563" s="6" t="s">
        <v>16951</v>
      </c>
      <c r="AJ2563" s="6" t="s">
        <v>16765</v>
      </c>
      <c r="AK2563" s="6" t="s">
        <v>16765</v>
      </c>
      <c r="AL2563" s="6" t="s">
        <v>16765</v>
      </c>
      <c r="AM2563" s="6" t="s">
        <v>16952</v>
      </c>
      <c r="AN2563">
        <v>0</v>
      </c>
      <c r="AO2563" s="55">
        <v>44669</v>
      </c>
      <c r="AP2563" s="6" t="s">
        <v>16953</v>
      </c>
      <c r="AQ2563">
        <v>0</v>
      </c>
      <c r="AR2563" s="6" t="s">
        <v>16954</v>
      </c>
      <c r="AS2563" s="6" t="s">
        <v>16955</v>
      </c>
      <c r="AT2563" s="6" t="s">
        <v>16947</v>
      </c>
      <c r="AU2563">
        <v>0</v>
      </c>
      <c r="AV2563">
        <v>0</v>
      </c>
      <c r="AW2563" s="6" t="s">
        <v>16956</v>
      </c>
      <c r="AX2563" s="6" t="s">
        <v>16765</v>
      </c>
      <c r="AY2563" s="6" t="s">
        <v>16765</v>
      </c>
      <c r="AZ2563" s="6" t="s">
        <v>16958</v>
      </c>
      <c r="BA2563" s="6" t="s">
        <v>16765</v>
      </c>
      <c r="BB2563" s="6" t="s">
        <v>16959</v>
      </c>
      <c r="BC2563" s="6" t="s">
        <v>16765</v>
      </c>
      <c r="BD2563" s="6" t="s">
        <v>16960</v>
      </c>
      <c r="BE2563" s="6" t="s">
        <v>16961</v>
      </c>
      <c r="BF2563" s="6" t="s">
        <v>13575</v>
      </c>
      <c r="BG2563" s="6" t="s">
        <v>13575</v>
      </c>
      <c r="BH2563" s="6" t="s">
        <v>16959</v>
      </c>
      <c r="BI2563">
        <v>0</v>
      </c>
      <c r="BJ2563" s="6" t="s">
        <v>16958</v>
      </c>
      <c r="BK2563">
        <v>0</v>
      </c>
      <c r="BL2563" s="6" t="s">
        <v>315</v>
      </c>
      <c r="BM2563" s="56">
        <f>COUNTIF($B$2:B2563,B2563)</f>
        <v>1</v>
      </c>
      <c r="BN2563" s="6" t="str">
        <f t="shared" si="40"/>
        <v>18402-1</v>
      </c>
    </row>
    <row r="2564" spans="1:66" x14ac:dyDescent="0.25">
      <c r="A2564">
        <v>1</v>
      </c>
      <c r="B2564">
        <v>18421</v>
      </c>
      <c r="C2564" s="6" t="s">
        <v>20726</v>
      </c>
      <c r="D2564">
        <v>5</v>
      </c>
      <c r="E2564">
        <v>3</v>
      </c>
      <c r="F2564">
        <v>30</v>
      </c>
      <c r="G2564">
        <v>302</v>
      </c>
      <c r="H2564" s="6" t="s">
        <v>16994</v>
      </c>
      <c r="I2564">
        <v>1</v>
      </c>
      <c r="J2564">
        <v>174947</v>
      </c>
      <c r="K2564">
        <v>7</v>
      </c>
      <c r="L2564" s="55">
        <v>44487</v>
      </c>
      <c r="M2564" s="6" t="s">
        <v>16765</v>
      </c>
      <c r="N2564" s="55">
        <v>44852</v>
      </c>
      <c r="O2564">
        <v>118784</v>
      </c>
      <c r="P2564" s="6" t="s">
        <v>16764</v>
      </c>
      <c r="Q2564" s="6" t="s">
        <v>20727</v>
      </c>
      <c r="R2564">
        <v>1</v>
      </c>
      <c r="S2564">
        <v>0</v>
      </c>
      <c r="T2564">
        <v>-1</v>
      </c>
      <c r="U2564">
        <v>1651</v>
      </c>
      <c r="V2564" s="6" t="s">
        <v>16945</v>
      </c>
      <c r="W2564" s="6" t="s">
        <v>16946</v>
      </c>
      <c r="X2564" s="55">
        <v>44658</v>
      </c>
      <c r="Y2564">
        <v>0</v>
      </c>
      <c r="Z2564">
        <v>0</v>
      </c>
      <c r="AA2564" s="6" t="s">
        <v>16765</v>
      </c>
      <c r="AB2564" s="6" t="s">
        <v>16947</v>
      </c>
      <c r="AD2564" s="6" t="s">
        <v>16948</v>
      </c>
      <c r="AE2564">
        <v>53642</v>
      </c>
      <c r="AF2564">
        <v>48454</v>
      </c>
      <c r="AG2564" s="6" t="s">
        <v>16949</v>
      </c>
      <c r="AH2564" s="6" t="s">
        <v>16950</v>
      </c>
      <c r="AI2564" s="6" t="s">
        <v>16951</v>
      </c>
      <c r="AJ2564" s="6" t="s">
        <v>16765</v>
      </c>
      <c r="AK2564" s="6" t="s">
        <v>16765</v>
      </c>
      <c r="AL2564" s="6" t="s">
        <v>16765</v>
      </c>
      <c r="AM2564" s="6" t="s">
        <v>16952</v>
      </c>
      <c r="AN2564">
        <v>0</v>
      </c>
      <c r="AO2564" s="55">
        <v>44658</v>
      </c>
      <c r="AP2564" s="6" t="s">
        <v>16953</v>
      </c>
      <c r="AQ2564">
        <v>0</v>
      </c>
      <c r="AR2564" s="6" t="s">
        <v>16954</v>
      </c>
      <c r="AS2564" s="6" t="s">
        <v>16955</v>
      </c>
      <c r="AT2564" s="6" t="s">
        <v>16947</v>
      </c>
      <c r="AU2564">
        <v>0</v>
      </c>
      <c r="AV2564">
        <v>0</v>
      </c>
      <c r="AW2564" s="6" t="s">
        <v>16956</v>
      </c>
      <c r="AX2564" s="6" t="s">
        <v>16765</v>
      </c>
      <c r="AY2564" s="6" t="s">
        <v>16765</v>
      </c>
      <c r="AZ2564" s="6" t="s">
        <v>16958</v>
      </c>
      <c r="BA2564" s="6" t="s">
        <v>16765</v>
      </c>
      <c r="BB2564" s="6" t="s">
        <v>16959</v>
      </c>
      <c r="BC2564" s="6" t="s">
        <v>16765</v>
      </c>
      <c r="BD2564" s="6" t="s">
        <v>16960</v>
      </c>
      <c r="BE2564" s="6" t="s">
        <v>16961</v>
      </c>
      <c r="BF2564" s="6" t="s">
        <v>13575</v>
      </c>
      <c r="BG2564" s="6" t="s">
        <v>13575</v>
      </c>
      <c r="BH2564" s="6" t="s">
        <v>16959</v>
      </c>
      <c r="BI2564">
        <v>0</v>
      </c>
      <c r="BJ2564" s="6" t="s">
        <v>16958</v>
      </c>
      <c r="BK2564">
        <v>0</v>
      </c>
      <c r="BL2564" s="6" t="s">
        <v>315</v>
      </c>
      <c r="BM2564" s="56">
        <f>COUNTIF($B$2:B2564,B2564)</f>
        <v>1</v>
      </c>
      <c r="BN2564" s="6" t="str">
        <f t="shared" si="40"/>
        <v>18421-1</v>
      </c>
    </row>
    <row r="2565" spans="1:66" x14ac:dyDescent="0.25">
      <c r="A2565">
        <v>1</v>
      </c>
      <c r="B2565">
        <v>18427</v>
      </c>
      <c r="C2565" s="6" t="s">
        <v>20728</v>
      </c>
      <c r="D2565">
        <v>5</v>
      </c>
      <c r="E2565">
        <v>3</v>
      </c>
      <c r="F2565">
        <v>30</v>
      </c>
      <c r="G2565">
        <v>306</v>
      </c>
      <c r="H2565" s="6" t="s">
        <v>16963</v>
      </c>
      <c r="I2565">
        <v>1</v>
      </c>
      <c r="J2565">
        <v>174946</v>
      </c>
      <c r="K2565">
        <v>7</v>
      </c>
      <c r="L2565" s="55">
        <v>44487</v>
      </c>
      <c r="M2565" s="6" t="s">
        <v>16765</v>
      </c>
      <c r="N2565" s="55">
        <v>44852</v>
      </c>
      <c r="O2565">
        <v>118784</v>
      </c>
      <c r="P2565" s="6" t="s">
        <v>16764</v>
      </c>
      <c r="Q2565" s="6" t="s">
        <v>20729</v>
      </c>
      <c r="R2565">
        <v>1</v>
      </c>
      <c r="S2565">
        <v>0</v>
      </c>
      <c r="T2565">
        <v>-1</v>
      </c>
      <c r="U2565">
        <v>1651</v>
      </c>
      <c r="V2565" s="6" t="s">
        <v>16945</v>
      </c>
      <c r="W2565" s="6" t="s">
        <v>16946</v>
      </c>
      <c r="X2565" s="55">
        <v>44664</v>
      </c>
      <c r="Y2565">
        <v>0</v>
      </c>
      <c r="Z2565">
        <v>190.15</v>
      </c>
      <c r="AA2565" s="6" t="s">
        <v>16969</v>
      </c>
      <c r="AB2565" s="6" t="s">
        <v>16947</v>
      </c>
      <c r="AD2565" s="6" t="s">
        <v>16948</v>
      </c>
      <c r="AE2565">
        <v>53641</v>
      </c>
      <c r="AF2565">
        <v>48452</v>
      </c>
      <c r="AG2565" s="6" t="s">
        <v>16949</v>
      </c>
      <c r="AH2565" s="6" t="s">
        <v>16950</v>
      </c>
      <c r="AI2565" s="6" t="s">
        <v>16951</v>
      </c>
      <c r="AJ2565" s="6" t="s">
        <v>16765</v>
      </c>
      <c r="AK2565" s="6" t="s">
        <v>16765</v>
      </c>
      <c r="AL2565" s="6" t="s">
        <v>16765</v>
      </c>
      <c r="AM2565" s="6" t="s">
        <v>16952</v>
      </c>
      <c r="AN2565">
        <v>0</v>
      </c>
      <c r="AO2565" s="55">
        <v>44664</v>
      </c>
      <c r="AP2565" s="6" t="s">
        <v>16953</v>
      </c>
      <c r="AQ2565">
        <v>0</v>
      </c>
      <c r="AR2565" s="6" t="s">
        <v>16954</v>
      </c>
      <c r="AS2565" s="6" t="s">
        <v>16955</v>
      </c>
      <c r="AT2565" s="6" t="s">
        <v>16947</v>
      </c>
      <c r="AU2565">
        <v>0</v>
      </c>
      <c r="AV2565">
        <v>0</v>
      </c>
      <c r="AW2565" s="6" t="s">
        <v>16956</v>
      </c>
      <c r="AX2565" s="6" t="s">
        <v>16765</v>
      </c>
      <c r="AY2565" s="6" t="s">
        <v>16765</v>
      </c>
      <c r="AZ2565" s="6" t="s">
        <v>16958</v>
      </c>
      <c r="BA2565" s="6" t="s">
        <v>16765</v>
      </c>
      <c r="BB2565" s="6" t="s">
        <v>16959</v>
      </c>
      <c r="BC2565" s="6" t="s">
        <v>16765</v>
      </c>
      <c r="BD2565" s="6" t="s">
        <v>16960</v>
      </c>
      <c r="BE2565" s="6" t="s">
        <v>16961</v>
      </c>
      <c r="BF2565" s="6" t="s">
        <v>13575</v>
      </c>
      <c r="BG2565" s="6" t="s">
        <v>13575</v>
      </c>
      <c r="BH2565" s="6" t="s">
        <v>16959</v>
      </c>
      <c r="BI2565">
        <v>0</v>
      </c>
      <c r="BJ2565" s="6" t="s">
        <v>16958</v>
      </c>
      <c r="BK2565">
        <v>0</v>
      </c>
      <c r="BL2565" s="6" t="s">
        <v>315</v>
      </c>
      <c r="BM2565" s="56">
        <f>COUNTIF($B$2:B2565,B2565)</f>
        <v>1</v>
      </c>
      <c r="BN2565" s="6" t="str">
        <f t="shared" si="40"/>
        <v>18427-1</v>
      </c>
    </row>
    <row r="2566" spans="1:66" x14ac:dyDescent="0.25">
      <c r="A2566">
        <v>1</v>
      </c>
      <c r="B2566">
        <v>18428</v>
      </c>
      <c r="C2566" s="6" t="s">
        <v>20730</v>
      </c>
      <c r="D2566">
        <v>5</v>
      </c>
      <c r="E2566">
        <v>3</v>
      </c>
      <c r="F2566">
        <v>30</v>
      </c>
      <c r="G2566">
        <v>304</v>
      </c>
      <c r="H2566" s="6" t="s">
        <v>16963</v>
      </c>
      <c r="I2566">
        <v>1</v>
      </c>
      <c r="J2566">
        <v>258744</v>
      </c>
      <c r="K2566">
        <v>7</v>
      </c>
      <c r="L2566" s="55">
        <v>44637</v>
      </c>
      <c r="M2566" s="6" t="s">
        <v>16765</v>
      </c>
      <c r="N2566" s="55">
        <v>45002</v>
      </c>
      <c r="O2566">
        <v>118750</v>
      </c>
      <c r="P2566" s="6" t="s">
        <v>16767</v>
      </c>
      <c r="Q2566" s="6" t="s">
        <v>20731</v>
      </c>
      <c r="R2566">
        <v>1</v>
      </c>
      <c r="S2566">
        <v>0</v>
      </c>
      <c r="T2566">
        <v>-1</v>
      </c>
      <c r="U2566">
        <v>1803.8</v>
      </c>
      <c r="V2566" s="6" t="s">
        <v>16945</v>
      </c>
      <c r="W2566" s="6" t="s">
        <v>16946</v>
      </c>
      <c r="X2566" s="55">
        <v>44663</v>
      </c>
      <c r="Y2566">
        <v>0</v>
      </c>
      <c r="Z2566">
        <v>2912.51</v>
      </c>
      <c r="AA2566" s="6" t="s">
        <v>16965</v>
      </c>
      <c r="AB2566" s="6" t="s">
        <v>16947</v>
      </c>
      <c r="AD2566" s="6" t="s">
        <v>16948</v>
      </c>
      <c r="AE2566">
        <v>54124</v>
      </c>
      <c r="AF2566">
        <v>48875</v>
      </c>
      <c r="AG2566" s="6" t="s">
        <v>16949</v>
      </c>
      <c r="AH2566" s="6" t="s">
        <v>16950</v>
      </c>
      <c r="AI2566" s="6" t="s">
        <v>16951</v>
      </c>
      <c r="AJ2566" s="6" t="s">
        <v>16765</v>
      </c>
      <c r="AK2566" s="6" t="s">
        <v>16765</v>
      </c>
      <c r="AL2566" s="6" t="s">
        <v>16765</v>
      </c>
      <c r="AM2566" s="6" t="s">
        <v>16952</v>
      </c>
      <c r="AN2566">
        <v>0</v>
      </c>
      <c r="AO2566" s="55">
        <v>44663</v>
      </c>
      <c r="AP2566" s="6" t="s">
        <v>16953</v>
      </c>
      <c r="AQ2566">
        <v>0</v>
      </c>
      <c r="AR2566" s="6" t="s">
        <v>16954</v>
      </c>
      <c r="AS2566" s="6" t="s">
        <v>16955</v>
      </c>
      <c r="AT2566" s="6" t="s">
        <v>16947</v>
      </c>
      <c r="AU2566">
        <v>0</v>
      </c>
      <c r="AV2566">
        <v>0</v>
      </c>
      <c r="AW2566" s="6" t="s">
        <v>16956</v>
      </c>
      <c r="AX2566" s="6" t="s">
        <v>16765</v>
      </c>
      <c r="AY2566" s="6" t="s">
        <v>16765</v>
      </c>
      <c r="AZ2566" s="6" t="s">
        <v>16958</v>
      </c>
      <c r="BA2566" s="6" t="s">
        <v>16765</v>
      </c>
      <c r="BB2566" s="6" t="s">
        <v>16959</v>
      </c>
      <c r="BC2566" s="6" t="s">
        <v>16765</v>
      </c>
      <c r="BD2566" s="6" t="s">
        <v>16960</v>
      </c>
      <c r="BE2566" s="6" t="s">
        <v>16961</v>
      </c>
      <c r="BF2566" s="6" t="s">
        <v>13575</v>
      </c>
      <c r="BG2566" s="6" t="s">
        <v>13575</v>
      </c>
      <c r="BH2566" s="6" t="s">
        <v>16959</v>
      </c>
      <c r="BI2566">
        <v>0</v>
      </c>
      <c r="BJ2566" s="6" t="s">
        <v>16958</v>
      </c>
      <c r="BK2566">
        <v>0</v>
      </c>
      <c r="BL2566" s="6" t="s">
        <v>315</v>
      </c>
      <c r="BM2566" s="56">
        <f>COUNTIF($B$2:B2566,B2566)</f>
        <v>1</v>
      </c>
      <c r="BN2566" s="6" t="str">
        <f t="shared" si="40"/>
        <v>18428-1</v>
      </c>
    </row>
    <row r="2567" spans="1:66" x14ac:dyDescent="0.25">
      <c r="A2567">
        <v>1</v>
      </c>
      <c r="B2567">
        <v>18436</v>
      </c>
      <c r="C2567" s="6" t="s">
        <v>20732</v>
      </c>
      <c r="D2567">
        <v>5</v>
      </c>
      <c r="E2567">
        <v>1</v>
      </c>
      <c r="F2567">
        <v>10</v>
      </c>
      <c r="G2567">
        <v>101</v>
      </c>
      <c r="H2567" s="6" t="s">
        <v>17007</v>
      </c>
      <c r="I2567">
        <v>1</v>
      </c>
      <c r="J2567">
        <v>183092</v>
      </c>
      <c r="K2567">
        <v>7</v>
      </c>
      <c r="L2567" s="55">
        <v>44501</v>
      </c>
      <c r="M2567" s="6" t="s">
        <v>16765</v>
      </c>
      <c r="N2567" s="55">
        <v>44866</v>
      </c>
      <c r="O2567">
        <v>126677</v>
      </c>
      <c r="P2567" s="6" t="s">
        <v>16766</v>
      </c>
      <c r="Q2567" s="6" t="s">
        <v>20733</v>
      </c>
      <c r="R2567">
        <v>1</v>
      </c>
      <c r="S2567">
        <v>0</v>
      </c>
      <c r="T2567">
        <v>-1</v>
      </c>
      <c r="U2567">
        <v>3237.25</v>
      </c>
      <c r="V2567" s="6" t="s">
        <v>16945</v>
      </c>
      <c r="W2567" s="6" t="s">
        <v>16946</v>
      </c>
      <c r="X2567" s="55">
        <v>44665</v>
      </c>
      <c r="Y2567">
        <v>90000</v>
      </c>
      <c r="Z2567">
        <v>0</v>
      </c>
      <c r="AA2567" s="6" t="s">
        <v>16765</v>
      </c>
      <c r="AB2567" s="6" t="s">
        <v>16947</v>
      </c>
      <c r="AD2567" s="6" t="s">
        <v>16948</v>
      </c>
      <c r="AE2567">
        <v>53696</v>
      </c>
      <c r="AF2567">
        <v>48505</v>
      </c>
      <c r="AG2567" s="6" t="s">
        <v>16949</v>
      </c>
      <c r="AH2567" s="6" t="s">
        <v>16950</v>
      </c>
      <c r="AI2567" s="6" t="s">
        <v>16951</v>
      </c>
      <c r="AJ2567" s="6" t="s">
        <v>16765</v>
      </c>
      <c r="AK2567" s="6" t="s">
        <v>16765</v>
      </c>
      <c r="AL2567" s="6" t="s">
        <v>16765</v>
      </c>
      <c r="AM2567" s="6" t="s">
        <v>16952</v>
      </c>
      <c r="AN2567">
        <v>0</v>
      </c>
      <c r="AO2567" s="55">
        <v>44665</v>
      </c>
      <c r="AP2567" s="6" t="s">
        <v>16953</v>
      </c>
      <c r="AQ2567">
        <v>0</v>
      </c>
      <c r="AR2567" s="6" t="s">
        <v>16954</v>
      </c>
      <c r="AS2567" s="6" t="s">
        <v>16955</v>
      </c>
      <c r="AT2567" s="6" t="s">
        <v>16947</v>
      </c>
      <c r="AU2567">
        <v>0</v>
      </c>
      <c r="AV2567">
        <v>0</v>
      </c>
      <c r="AW2567" s="6" t="s">
        <v>16956</v>
      </c>
      <c r="AX2567" s="6" t="s">
        <v>16765</v>
      </c>
      <c r="AY2567" s="6" t="s">
        <v>16765</v>
      </c>
      <c r="AZ2567" s="6" t="s">
        <v>16958</v>
      </c>
      <c r="BA2567" s="6" t="s">
        <v>16765</v>
      </c>
      <c r="BB2567" s="6" t="s">
        <v>16959</v>
      </c>
      <c r="BC2567" s="6" t="s">
        <v>16765</v>
      </c>
      <c r="BD2567" s="6" t="s">
        <v>16960</v>
      </c>
      <c r="BE2567" s="6" t="s">
        <v>16961</v>
      </c>
      <c r="BF2567" s="6" t="s">
        <v>13575</v>
      </c>
      <c r="BG2567" s="6" t="s">
        <v>13575</v>
      </c>
      <c r="BH2567" s="6" t="s">
        <v>16959</v>
      </c>
      <c r="BI2567">
        <v>0</v>
      </c>
      <c r="BJ2567" s="6" t="s">
        <v>16958</v>
      </c>
      <c r="BK2567">
        <v>0</v>
      </c>
      <c r="BL2567" s="6" t="s">
        <v>315</v>
      </c>
      <c r="BM2567" s="56">
        <f>COUNTIF($B$2:B2567,B2567)</f>
        <v>1</v>
      </c>
      <c r="BN2567" s="6" t="str">
        <f t="shared" si="40"/>
        <v>18436-1</v>
      </c>
    </row>
    <row r="2568" spans="1:66" x14ac:dyDescent="0.25">
      <c r="A2568">
        <v>1</v>
      </c>
      <c r="B2568">
        <v>18437</v>
      </c>
      <c r="C2568" s="6" t="s">
        <v>20734</v>
      </c>
      <c r="D2568">
        <v>5</v>
      </c>
      <c r="E2568">
        <v>1</v>
      </c>
      <c r="F2568">
        <v>10</v>
      </c>
      <c r="G2568">
        <v>101</v>
      </c>
      <c r="H2568" s="6" t="s">
        <v>16994</v>
      </c>
      <c r="I2568">
        <v>1</v>
      </c>
      <c r="J2568">
        <v>179499</v>
      </c>
      <c r="K2568">
        <v>7</v>
      </c>
      <c r="L2568" s="55">
        <v>44495</v>
      </c>
      <c r="M2568" s="6" t="s">
        <v>16765</v>
      </c>
      <c r="N2568" s="55">
        <v>44860</v>
      </c>
      <c r="O2568">
        <v>217289</v>
      </c>
      <c r="P2568" s="6" t="s">
        <v>16771</v>
      </c>
      <c r="Q2568" s="6" t="s">
        <v>20735</v>
      </c>
      <c r="R2568">
        <v>1</v>
      </c>
      <c r="S2568">
        <v>0</v>
      </c>
      <c r="T2568">
        <v>-1</v>
      </c>
      <c r="U2568">
        <v>1159.19</v>
      </c>
      <c r="V2568" s="6" t="s">
        <v>16945</v>
      </c>
      <c r="W2568" s="6" t="s">
        <v>16946</v>
      </c>
      <c r="X2568" s="55">
        <v>44651</v>
      </c>
      <c r="Y2568">
        <v>0</v>
      </c>
      <c r="Z2568">
        <v>0</v>
      </c>
      <c r="AA2568" s="6" t="s">
        <v>16765</v>
      </c>
      <c r="AB2568" s="6" t="s">
        <v>16947</v>
      </c>
      <c r="AD2568" s="6" t="s">
        <v>16948</v>
      </c>
      <c r="AE2568">
        <v>53660</v>
      </c>
      <c r="AF2568">
        <v>48472</v>
      </c>
      <c r="AG2568" s="6" t="s">
        <v>16949</v>
      </c>
      <c r="AH2568" s="6" t="s">
        <v>16950</v>
      </c>
      <c r="AI2568" s="6" t="s">
        <v>16951</v>
      </c>
      <c r="AJ2568" s="6" t="s">
        <v>16765</v>
      </c>
      <c r="AK2568" s="6" t="s">
        <v>16765</v>
      </c>
      <c r="AL2568" s="6" t="s">
        <v>16765</v>
      </c>
      <c r="AM2568" s="6" t="s">
        <v>16952</v>
      </c>
      <c r="AN2568">
        <v>0</v>
      </c>
      <c r="AO2568" s="55">
        <v>44651</v>
      </c>
      <c r="AP2568" s="6" t="s">
        <v>16953</v>
      </c>
      <c r="AQ2568">
        <v>0</v>
      </c>
      <c r="AR2568" s="6" t="s">
        <v>16954</v>
      </c>
      <c r="AS2568" s="6" t="s">
        <v>16955</v>
      </c>
      <c r="AT2568" s="6" t="s">
        <v>16947</v>
      </c>
      <c r="AU2568">
        <v>0</v>
      </c>
      <c r="AV2568">
        <v>0</v>
      </c>
      <c r="AW2568" s="6" t="s">
        <v>16956</v>
      </c>
      <c r="AX2568" s="6" t="s">
        <v>16765</v>
      </c>
      <c r="AY2568" s="6" t="s">
        <v>16765</v>
      </c>
      <c r="AZ2568" s="6" t="s">
        <v>16958</v>
      </c>
      <c r="BA2568" s="6" t="s">
        <v>16765</v>
      </c>
      <c r="BB2568" s="6" t="s">
        <v>16959</v>
      </c>
      <c r="BC2568" s="6" t="s">
        <v>16765</v>
      </c>
      <c r="BD2568" s="6" t="s">
        <v>16960</v>
      </c>
      <c r="BE2568" s="6" t="s">
        <v>16961</v>
      </c>
      <c r="BF2568" s="6" t="s">
        <v>13575</v>
      </c>
      <c r="BG2568" s="6" t="s">
        <v>13575</v>
      </c>
      <c r="BH2568" s="6" t="s">
        <v>16959</v>
      </c>
      <c r="BI2568">
        <v>0</v>
      </c>
      <c r="BJ2568" s="6" t="s">
        <v>16958</v>
      </c>
      <c r="BK2568">
        <v>0</v>
      </c>
      <c r="BL2568" s="6" t="s">
        <v>315</v>
      </c>
      <c r="BM2568" s="56">
        <f>COUNTIF($B$2:B2568,B2568)</f>
        <v>1</v>
      </c>
      <c r="BN2568" s="6" t="str">
        <f t="shared" si="40"/>
        <v>18437-1</v>
      </c>
    </row>
    <row r="2569" spans="1:66" x14ac:dyDescent="0.25">
      <c r="A2569">
        <v>1</v>
      </c>
      <c r="B2569">
        <v>18443</v>
      </c>
      <c r="C2569" s="6" t="s">
        <v>20736</v>
      </c>
      <c r="D2569">
        <v>5</v>
      </c>
      <c r="E2569">
        <v>2</v>
      </c>
      <c r="F2569">
        <v>20</v>
      </c>
      <c r="G2569">
        <v>202</v>
      </c>
      <c r="H2569" s="6" t="s">
        <v>17010</v>
      </c>
      <c r="I2569">
        <v>1</v>
      </c>
      <c r="J2569">
        <v>186919</v>
      </c>
      <c r="K2569">
        <v>7</v>
      </c>
      <c r="L2569" s="55">
        <v>44509</v>
      </c>
      <c r="M2569" s="6" t="s">
        <v>16765</v>
      </c>
      <c r="N2569" s="55">
        <v>44874</v>
      </c>
      <c r="O2569">
        <v>118747</v>
      </c>
      <c r="P2569" s="6" t="s">
        <v>16770</v>
      </c>
      <c r="Q2569" s="6" t="s">
        <v>20737</v>
      </c>
      <c r="R2569">
        <v>1</v>
      </c>
      <c r="S2569">
        <v>0</v>
      </c>
      <c r="T2569">
        <v>-1</v>
      </c>
      <c r="U2569">
        <v>1217</v>
      </c>
      <c r="V2569" s="6" t="s">
        <v>16945</v>
      </c>
      <c r="W2569" s="6" t="s">
        <v>16946</v>
      </c>
      <c r="X2569" s="55">
        <v>44667</v>
      </c>
      <c r="Y2569">
        <v>20000</v>
      </c>
      <c r="Z2569">
        <v>0</v>
      </c>
      <c r="AA2569" s="6" t="s">
        <v>16765</v>
      </c>
      <c r="AB2569" s="6" t="s">
        <v>16947</v>
      </c>
      <c r="AD2569" s="6" t="s">
        <v>16948</v>
      </c>
      <c r="AE2569">
        <v>53727</v>
      </c>
      <c r="AF2569">
        <v>48532</v>
      </c>
      <c r="AG2569" s="6" t="s">
        <v>16949</v>
      </c>
      <c r="AH2569" s="6" t="s">
        <v>16950</v>
      </c>
      <c r="AI2569" s="6" t="s">
        <v>16951</v>
      </c>
      <c r="AJ2569" s="6" t="s">
        <v>16765</v>
      </c>
      <c r="AK2569" s="6" t="s">
        <v>16765</v>
      </c>
      <c r="AL2569" s="6" t="s">
        <v>16765</v>
      </c>
      <c r="AM2569" s="6" t="s">
        <v>16952</v>
      </c>
      <c r="AN2569">
        <v>0</v>
      </c>
      <c r="AO2569" s="55">
        <v>44667</v>
      </c>
      <c r="AP2569" s="6" t="s">
        <v>16953</v>
      </c>
      <c r="AQ2569">
        <v>0</v>
      </c>
      <c r="AR2569" s="6" t="s">
        <v>16954</v>
      </c>
      <c r="AS2569" s="6" t="s">
        <v>16955</v>
      </c>
      <c r="AT2569" s="6" t="s">
        <v>16947</v>
      </c>
      <c r="AU2569">
        <v>0</v>
      </c>
      <c r="AV2569">
        <v>0</v>
      </c>
      <c r="AW2569" s="6" t="s">
        <v>16956</v>
      </c>
      <c r="AX2569" s="6" t="s">
        <v>16765</v>
      </c>
      <c r="AY2569" s="6" t="s">
        <v>16765</v>
      </c>
      <c r="AZ2569" s="6" t="s">
        <v>16958</v>
      </c>
      <c r="BA2569" s="6" t="s">
        <v>16765</v>
      </c>
      <c r="BB2569" s="6" t="s">
        <v>16959</v>
      </c>
      <c r="BC2569" s="6" t="s">
        <v>16765</v>
      </c>
      <c r="BD2569" s="6" t="s">
        <v>16960</v>
      </c>
      <c r="BE2569" s="6" t="s">
        <v>16961</v>
      </c>
      <c r="BF2569" s="6" t="s">
        <v>13575</v>
      </c>
      <c r="BG2569" s="6" t="s">
        <v>13575</v>
      </c>
      <c r="BH2569" s="6" t="s">
        <v>16959</v>
      </c>
      <c r="BI2569">
        <v>0</v>
      </c>
      <c r="BJ2569" s="6" t="s">
        <v>16958</v>
      </c>
      <c r="BK2569">
        <v>0</v>
      </c>
      <c r="BL2569" s="6" t="s">
        <v>315</v>
      </c>
      <c r="BM2569" s="56">
        <f>COUNTIF($B$2:B2569,B2569)</f>
        <v>1</v>
      </c>
      <c r="BN2569" s="6" t="str">
        <f t="shared" si="40"/>
        <v>18443-1</v>
      </c>
    </row>
    <row r="2570" spans="1:66" x14ac:dyDescent="0.25">
      <c r="A2570">
        <v>1</v>
      </c>
      <c r="B2570">
        <v>18443</v>
      </c>
      <c r="C2570" s="6" t="s">
        <v>20736</v>
      </c>
      <c r="D2570">
        <v>5</v>
      </c>
      <c r="E2570">
        <v>2</v>
      </c>
      <c r="F2570">
        <v>20</v>
      </c>
      <c r="G2570">
        <v>202</v>
      </c>
      <c r="H2570" s="6" t="s">
        <v>17010</v>
      </c>
      <c r="I2570">
        <v>1</v>
      </c>
      <c r="J2570">
        <v>186920</v>
      </c>
      <c r="K2570">
        <v>7</v>
      </c>
      <c r="L2570" s="55">
        <v>44509</v>
      </c>
      <c r="M2570" s="6" t="s">
        <v>16765</v>
      </c>
      <c r="N2570" s="55">
        <v>44874</v>
      </c>
      <c r="O2570">
        <v>217289</v>
      </c>
      <c r="P2570" s="6" t="s">
        <v>16771</v>
      </c>
      <c r="Q2570" s="6" t="s">
        <v>20738</v>
      </c>
      <c r="R2570">
        <v>1</v>
      </c>
      <c r="S2570">
        <v>0</v>
      </c>
      <c r="T2570">
        <v>-1</v>
      </c>
      <c r="U2570">
        <v>1159.19</v>
      </c>
      <c r="V2570" s="6" t="s">
        <v>16945</v>
      </c>
      <c r="W2570" s="6" t="s">
        <v>16946</v>
      </c>
      <c r="X2570" s="55">
        <v>44667</v>
      </c>
      <c r="Y2570">
        <v>20000</v>
      </c>
      <c r="Z2570">
        <v>0</v>
      </c>
      <c r="AA2570" s="6" t="s">
        <v>16765</v>
      </c>
      <c r="AB2570" s="6" t="s">
        <v>16947</v>
      </c>
      <c r="AD2570" s="6" t="s">
        <v>16948</v>
      </c>
      <c r="AE2570">
        <v>53728</v>
      </c>
      <c r="AF2570">
        <v>48533</v>
      </c>
      <c r="AG2570" s="6" t="s">
        <v>16949</v>
      </c>
      <c r="AH2570" s="6" t="s">
        <v>16950</v>
      </c>
      <c r="AI2570" s="6" t="s">
        <v>16951</v>
      </c>
      <c r="AJ2570" s="6" t="s">
        <v>16765</v>
      </c>
      <c r="AK2570" s="6" t="s">
        <v>16765</v>
      </c>
      <c r="AL2570" s="6" t="s">
        <v>16765</v>
      </c>
      <c r="AM2570" s="6" t="s">
        <v>16952</v>
      </c>
      <c r="AN2570">
        <v>0</v>
      </c>
      <c r="AO2570" s="55">
        <v>44667</v>
      </c>
      <c r="AP2570" s="6" t="s">
        <v>16953</v>
      </c>
      <c r="AQ2570">
        <v>0</v>
      </c>
      <c r="AR2570" s="6" t="s">
        <v>16954</v>
      </c>
      <c r="AS2570" s="6" t="s">
        <v>16955</v>
      </c>
      <c r="AT2570" s="6" t="s">
        <v>16947</v>
      </c>
      <c r="AU2570">
        <v>0</v>
      </c>
      <c r="AV2570">
        <v>0</v>
      </c>
      <c r="AW2570" s="6" t="s">
        <v>16956</v>
      </c>
      <c r="AX2570" s="6" t="s">
        <v>16765</v>
      </c>
      <c r="AY2570" s="6" t="s">
        <v>16765</v>
      </c>
      <c r="AZ2570" s="6" t="s">
        <v>16958</v>
      </c>
      <c r="BA2570" s="6" t="s">
        <v>16765</v>
      </c>
      <c r="BB2570" s="6" t="s">
        <v>16959</v>
      </c>
      <c r="BC2570" s="6" t="s">
        <v>16765</v>
      </c>
      <c r="BD2570" s="6" t="s">
        <v>16960</v>
      </c>
      <c r="BE2570" s="6" t="s">
        <v>16961</v>
      </c>
      <c r="BF2570" s="6" t="s">
        <v>13575</v>
      </c>
      <c r="BG2570" s="6" t="s">
        <v>13575</v>
      </c>
      <c r="BH2570" s="6" t="s">
        <v>16959</v>
      </c>
      <c r="BI2570">
        <v>0</v>
      </c>
      <c r="BJ2570" s="6" t="s">
        <v>16958</v>
      </c>
      <c r="BK2570">
        <v>0</v>
      </c>
      <c r="BL2570" s="6" t="s">
        <v>315</v>
      </c>
      <c r="BM2570" s="56">
        <f>COUNTIF($B$2:B2570,B2570)</f>
        <v>2</v>
      </c>
      <c r="BN2570" s="6" t="str">
        <f t="shared" si="40"/>
        <v>18443-2</v>
      </c>
    </row>
    <row r="2571" spans="1:66" x14ac:dyDescent="0.25">
      <c r="A2571">
        <v>1</v>
      </c>
      <c r="B2571">
        <v>18452</v>
      </c>
      <c r="C2571" s="6" t="s">
        <v>20739</v>
      </c>
      <c r="D2571">
        <v>5</v>
      </c>
      <c r="E2571">
        <v>2</v>
      </c>
      <c r="F2571">
        <v>20</v>
      </c>
      <c r="G2571">
        <v>201</v>
      </c>
      <c r="H2571" s="6" t="s">
        <v>16943</v>
      </c>
      <c r="I2571">
        <v>1</v>
      </c>
      <c r="J2571">
        <v>195725</v>
      </c>
      <c r="K2571">
        <v>7</v>
      </c>
      <c r="L2571" s="55">
        <v>44525</v>
      </c>
      <c r="M2571" s="6" t="s">
        <v>16765</v>
      </c>
      <c r="N2571" s="55">
        <v>44889</v>
      </c>
      <c r="O2571">
        <v>211673</v>
      </c>
      <c r="P2571" s="6" t="s">
        <v>16812</v>
      </c>
      <c r="Q2571" s="6" t="s">
        <v>20740</v>
      </c>
      <c r="R2571">
        <v>1</v>
      </c>
      <c r="S2571">
        <v>0</v>
      </c>
      <c r="T2571">
        <v>-1</v>
      </c>
      <c r="U2571">
        <v>2745</v>
      </c>
      <c r="V2571" s="6" t="s">
        <v>16945</v>
      </c>
      <c r="W2571" s="6" t="s">
        <v>16995</v>
      </c>
      <c r="X2571" s="55">
        <v>44662</v>
      </c>
      <c r="Y2571">
        <v>30000</v>
      </c>
      <c r="Z2571">
        <v>461.01</v>
      </c>
      <c r="AA2571" s="6" t="s">
        <v>20741</v>
      </c>
      <c r="AB2571" s="6" t="s">
        <v>16947</v>
      </c>
      <c r="AD2571" s="6" t="s">
        <v>16948</v>
      </c>
      <c r="AE2571">
        <v>53778</v>
      </c>
      <c r="AF2571">
        <v>48581</v>
      </c>
      <c r="AG2571" s="6" t="s">
        <v>16949</v>
      </c>
      <c r="AH2571" s="6" t="s">
        <v>16950</v>
      </c>
      <c r="AI2571" s="6" t="s">
        <v>16951</v>
      </c>
      <c r="AJ2571" s="6" t="s">
        <v>16765</v>
      </c>
      <c r="AK2571" s="6" t="s">
        <v>16765</v>
      </c>
      <c r="AL2571" s="6" t="s">
        <v>16765</v>
      </c>
      <c r="AM2571" s="6" t="s">
        <v>16952</v>
      </c>
      <c r="AN2571">
        <v>0</v>
      </c>
      <c r="AO2571" s="55">
        <v>44662</v>
      </c>
      <c r="AP2571" s="6" t="s">
        <v>16953</v>
      </c>
      <c r="AQ2571">
        <v>0</v>
      </c>
      <c r="AR2571" s="6" t="s">
        <v>16954</v>
      </c>
      <c r="AS2571" s="6" t="s">
        <v>16955</v>
      </c>
      <c r="AT2571" s="6" t="s">
        <v>16947</v>
      </c>
      <c r="AU2571">
        <v>0</v>
      </c>
      <c r="AV2571">
        <v>0</v>
      </c>
      <c r="AW2571" s="6" t="s">
        <v>16956</v>
      </c>
      <c r="AX2571" s="6" t="s">
        <v>16765</v>
      </c>
      <c r="AY2571" s="6" t="s">
        <v>16765</v>
      </c>
      <c r="AZ2571" s="6" t="s">
        <v>16958</v>
      </c>
      <c r="BA2571" s="6" t="s">
        <v>16765</v>
      </c>
      <c r="BB2571" s="6" t="s">
        <v>16959</v>
      </c>
      <c r="BC2571" s="6" t="s">
        <v>16765</v>
      </c>
      <c r="BD2571" s="6" t="s">
        <v>16960</v>
      </c>
      <c r="BE2571" s="6" t="s">
        <v>16961</v>
      </c>
      <c r="BF2571" s="6" t="s">
        <v>13575</v>
      </c>
      <c r="BG2571" s="6" t="s">
        <v>13575</v>
      </c>
      <c r="BH2571" s="6" t="s">
        <v>16959</v>
      </c>
      <c r="BI2571">
        <v>0</v>
      </c>
      <c r="BJ2571" s="6" t="s">
        <v>16958</v>
      </c>
      <c r="BK2571">
        <v>0</v>
      </c>
      <c r="BL2571" s="6" t="s">
        <v>315</v>
      </c>
      <c r="BM2571" s="56">
        <f>COUNTIF($B$2:B2571,B2571)</f>
        <v>1</v>
      </c>
      <c r="BN2571" s="6" t="str">
        <f t="shared" si="40"/>
        <v>18452-1</v>
      </c>
    </row>
    <row r="2572" spans="1:66" x14ac:dyDescent="0.25">
      <c r="A2572">
        <v>1</v>
      </c>
      <c r="B2572">
        <v>18467</v>
      </c>
      <c r="C2572" s="6" t="s">
        <v>20742</v>
      </c>
      <c r="D2572">
        <v>5</v>
      </c>
      <c r="E2572">
        <v>1</v>
      </c>
      <c r="F2572">
        <v>10</v>
      </c>
      <c r="G2572">
        <v>109</v>
      </c>
      <c r="H2572" s="6" t="s">
        <v>17010</v>
      </c>
      <c r="I2572">
        <v>1</v>
      </c>
      <c r="J2572">
        <v>180283</v>
      </c>
      <c r="K2572">
        <v>7</v>
      </c>
      <c r="L2572" s="55">
        <v>44496</v>
      </c>
      <c r="M2572" s="6" t="s">
        <v>16765</v>
      </c>
      <c r="N2572" s="55">
        <v>44861</v>
      </c>
      <c r="O2572">
        <v>783178</v>
      </c>
      <c r="P2572" s="6" t="s">
        <v>16839</v>
      </c>
      <c r="Q2572" s="6" t="s">
        <v>20743</v>
      </c>
      <c r="R2572">
        <v>1</v>
      </c>
      <c r="S2572">
        <v>0</v>
      </c>
      <c r="T2572">
        <v>-1</v>
      </c>
      <c r="U2572">
        <v>1947.09</v>
      </c>
      <c r="V2572" s="6" t="s">
        <v>16945</v>
      </c>
      <c r="W2572" s="6" t="s">
        <v>17077</v>
      </c>
      <c r="X2572" s="55">
        <v>44648</v>
      </c>
      <c r="Y2572">
        <v>0</v>
      </c>
      <c r="Z2572">
        <v>0</v>
      </c>
      <c r="AA2572" s="6" t="s">
        <v>16765</v>
      </c>
      <c r="AB2572" s="6" t="s">
        <v>16947</v>
      </c>
      <c r="AD2572" s="6" t="s">
        <v>16948</v>
      </c>
      <c r="AE2572">
        <v>53668</v>
      </c>
      <c r="AF2572">
        <v>48477</v>
      </c>
      <c r="AG2572" s="6" t="s">
        <v>16949</v>
      </c>
      <c r="AH2572" s="6" t="s">
        <v>16950</v>
      </c>
      <c r="AI2572" s="6" t="s">
        <v>16951</v>
      </c>
      <c r="AJ2572" s="6" t="s">
        <v>16765</v>
      </c>
      <c r="AK2572" s="6" t="s">
        <v>16765</v>
      </c>
      <c r="AL2572" s="6" t="s">
        <v>16765</v>
      </c>
      <c r="AM2572" s="6" t="s">
        <v>16952</v>
      </c>
      <c r="AN2572">
        <v>0</v>
      </c>
      <c r="AO2572" s="55">
        <v>44648</v>
      </c>
      <c r="AP2572" s="6" t="s">
        <v>16953</v>
      </c>
      <c r="AQ2572">
        <v>0</v>
      </c>
      <c r="AR2572" s="6" t="s">
        <v>16997</v>
      </c>
      <c r="AS2572" s="6" t="s">
        <v>16955</v>
      </c>
      <c r="AT2572" s="6" t="s">
        <v>16947</v>
      </c>
      <c r="AU2572">
        <v>0</v>
      </c>
      <c r="AV2572">
        <v>0</v>
      </c>
      <c r="AW2572" s="6" t="s">
        <v>16956</v>
      </c>
      <c r="AX2572" s="6" t="s">
        <v>16765</v>
      </c>
      <c r="AY2572" s="6" t="s">
        <v>16765</v>
      </c>
      <c r="AZ2572" s="6" t="s">
        <v>16958</v>
      </c>
      <c r="BA2572" s="6" t="s">
        <v>16765</v>
      </c>
      <c r="BB2572" s="6" t="s">
        <v>16959</v>
      </c>
      <c r="BC2572" s="6" t="s">
        <v>16765</v>
      </c>
      <c r="BD2572" s="6" t="s">
        <v>16960</v>
      </c>
      <c r="BE2572" s="6" t="s">
        <v>16961</v>
      </c>
      <c r="BF2572" s="6" t="s">
        <v>13575</v>
      </c>
      <c r="BG2572" s="6" t="s">
        <v>13575</v>
      </c>
      <c r="BH2572" s="6" t="s">
        <v>16959</v>
      </c>
      <c r="BI2572">
        <v>0</v>
      </c>
      <c r="BJ2572" s="6" t="s">
        <v>16958</v>
      </c>
      <c r="BK2572">
        <v>0</v>
      </c>
      <c r="BL2572" s="6" t="s">
        <v>315</v>
      </c>
      <c r="BM2572" s="56">
        <f>COUNTIF($B$2:B2572,B2572)</f>
        <v>1</v>
      </c>
      <c r="BN2572" s="6" t="str">
        <f t="shared" si="40"/>
        <v>18467-1</v>
      </c>
    </row>
    <row r="2573" spans="1:66" x14ac:dyDescent="0.25">
      <c r="A2573">
        <v>1</v>
      </c>
      <c r="B2573">
        <v>18512</v>
      </c>
      <c r="C2573" s="6" t="s">
        <v>20744</v>
      </c>
      <c r="D2573">
        <v>5</v>
      </c>
      <c r="E2573">
        <v>1</v>
      </c>
      <c r="F2573">
        <v>10</v>
      </c>
      <c r="G2573">
        <v>108</v>
      </c>
      <c r="H2573" s="6" t="s">
        <v>17010</v>
      </c>
      <c r="I2573">
        <v>1</v>
      </c>
      <c r="J2573">
        <v>183093</v>
      </c>
      <c r="K2573">
        <v>7</v>
      </c>
      <c r="L2573" s="55">
        <v>44501</v>
      </c>
      <c r="M2573" s="6" t="s">
        <v>16765</v>
      </c>
      <c r="N2573" s="55">
        <v>44591</v>
      </c>
      <c r="O2573">
        <v>198213</v>
      </c>
      <c r="P2573" s="6" t="s">
        <v>16785</v>
      </c>
      <c r="Q2573" s="6" t="s">
        <v>16973</v>
      </c>
      <c r="R2573">
        <v>5</v>
      </c>
      <c r="S2573">
        <v>0</v>
      </c>
      <c r="T2573">
        <v>-5</v>
      </c>
      <c r="U2573">
        <v>210</v>
      </c>
      <c r="V2573" s="6" t="s">
        <v>16999</v>
      </c>
      <c r="W2573" s="6" t="s">
        <v>16946</v>
      </c>
      <c r="X2573" s="55">
        <v>44667</v>
      </c>
      <c r="Y2573">
        <v>0</v>
      </c>
      <c r="Z2573">
        <v>0</v>
      </c>
      <c r="AA2573" s="6" t="s">
        <v>16765</v>
      </c>
      <c r="AB2573" s="6" t="s">
        <v>16947</v>
      </c>
      <c r="AD2573" s="6" t="s">
        <v>16765</v>
      </c>
      <c r="AE2573">
        <v>53697</v>
      </c>
      <c r="AF2573">
        <v>48506</v>
      </c>
      <c r="AG2573" s="6" t="s">
        <v>16973</v>
      </c>
      <c r="AH2573" s="6" t="s">
        <v>16950</v>
      </c>
      <c r="AI2573" s="6" t="s">
        <v>16951</v>
      </c>
      <c r="AJ2573" s="6" t="s">
        <v>16765</v>
      </c>
      <c r="AK2573" s="6" t="s">
        <v>16765</v>
      </c>
      <c r="AL2573" s="6" t="s">
        <v>16765</v>
      </c>
      <c r="AM2573" s="6" t="s">
        <v>16952</v>
      </c>
      <c r="AN2573">
        <v>0</v>
      </c>
      <c r="AO2573" s="55">
        <v>44667</v>
      </c>
      <c r="AP2573" s="6" t="s">
        <v>17190</v>
      </c>
      <c r="AQ2573">
        <v>0</v>
      </c>
      <c r="AR2573" s="6" t="s">
        <v>17095</v>
      </c>
      <c r="AS2573" s="6" t="s">
        <v>17002</v>
      </c>
      <c r="AT2573" s="6" t="s">
        <v>16947</v>
      </c>
      <c r="AU2573">
        <v>0</v>
      </c>
      <c r="AV2573">
        <v>0</v>
      </c>
      <c r="AW2573" s="6" t="s">
        <v>16956</v>
      </c>
      <c r="AX2573" s="6" t="s">
        <v>16765</v>
      </c>
      <c r="AY2573" s="6" t="s">
        <v>16765</v>
      </c>
      <c r="AZ2573" s="6" t="s">
        <v>16958</v>
      </c>
      <c r="BA2573" s="6" t="s">
        <v>16765</v>
      </c>
      <c r="BB2573" s="6" t="s">
        <v>16959</v>
      </c>
      <c r="BC2573" s="6" t="s">
        <v>16765</v>
      </c>
      <c r="BD2573" s="6" t="s">
        <v>16960</v>
      </c>
      <c r="BE2573" s="6" t="s">
        <v>16961</v>
      </c>
      <c r="BF2573" s="6" t="s">
        <v>13575</v>
      </c>
      <c r="BG2573" s="6" t="s">
        <v>13575</v>
      </c>
      <c r="BH2573" s="6" t="s">
        <v>16959</v>
      </c>
      <c r="BI2573">
        <v>0</v>
      </c>
      <c r="BJ2573" s="6" t="s">
        <v>16958</v>
      </c>
      <c r="BK2573">
        <v>0</v>
      </c>
      <c r="BL2573" s="6" t="s">
        <v>315</v>
      </c>
      <c r="BM2573" s="56">
        <f>COUNTIF($B$2:B2573,B2573)</f>
        <v>1</v>
      </c>
      <c r="BN2573" s="6" t="str">
        <f t="shared" si="40"/>
        <v>18512-1</v>
      </c>
    </row>
    <row r="2574" spans="1:66" x14ac:dyDescent="0.25">
      <c r="A2574">
        <v>1</v>
      </c>
      <c r="B2574">
        <v>18512</v>
      </c>
      <c r="C2574" s="6" t="s">
        <v>20744</v>
      </c>
      <c r="D2574">
        <v>5</v>
      </c>
      <c r="E2574">
        <v>1</v>
      </c>
      <c r="F2574">
        <v>10</v>
      </c>
      <c r="G2574">
        <v>108</v>
      </c>
      <c r="H2574" s="6" t="s">
        <v>17010</v>
      </c>
      <c r="I2574">
        <v>1</v>
      </c>
      <c r="J2574">
        <v>183093</v>
      </c>
      <c r="K2574">
        <v>7</v>
      </c>
      <c r="L2574" s="55">
        <v>44501</v>
      </c>
      <c r="M2574" s="6" t="s">
        <v>16765</v>
      </c>
      <c r="N2574" s="55">
        <v>44591</v>
      </c>
      <c r="O2574">
        <v>198214</v>
      </c>
      <c r="P2574" s="6" t="s">
        <v>16786</v>
      </c>
      <c r="Q2574" s="6" t="s">
        <v>16973</v>
      </c>
      <c r="R2574">
        <v>120</v>
      </c>
      <c r="S2574">
        <v>0</v>
      </c>
      <c r="T2574">
        <v>-120</v>
      </c>
      <c r="U2574">
        <v>192</v>
      </c>
      <c r="V2574" s="6" t="s">
        <v>17004</v>
      </c>
      <c r="W2574" s="6" t="s">
        <v>16946</v>
      </c>
      <c r="X2574" s="55">
        <v>44667</v>
      </c>
      <c r="Y2574">
        <v>0</v>
      </c>
      <c r="Z2574">
        <v>0</v>
      </c>
      <c r="AA2574" s="6" t="s">
        <v>16765</v>
      </c>
      <c r="AB2574" s="6" t="s">
        <v>16947</v>
      </c>
      <c r="AD2574" s="6" t="s">
        <v>16765</v>
      </c>
      <c r="AE2574">
        <v>53698</v>
      </c>
      <c r="AF2574">
        <v>48506</v>
      </c>
      <c r="AG2574" s="6" t="s">
        <v>16973</v>
      </c>
      <c r="AH2574" s="6" t="s">
        <v>16950</v>
      </c>
      <c r="AI2574" s="6" t="s">
        <v>16951</v>
      </c>
      <c r="AJ2574" s="6" t="s">
        <v>16765</v>
      </c>
      <c r="AK2574" s="6" t="s">
        <v>16765</v>
      </c>
      <c r="AL2574" s="6" t="s">
        <v>16765</v>
      </c>
      <c r="AM2574" s="6" t="s">
        <v>16952</v>
      </c>
      <c r="AN2574">
        <v>0</v>
      </c>
      <c r="AO2574" s="55">
        <v>44667</v>
      </c>
      <c r="AP2574" s="6" t="s">
        <v>17190</v>
      </c>
      <c r="AQ2574">
        <v>0</v>
      </c>
      <c r="AR2574" s="6" t="s">
        <v>17098</v>
      </c>
      <c r="AS2574" s="6" t="s">
        <v>17002</v>
      </c>
      <c r="AT2574" s="6" t="s">
        <v>16947</v>
      </c>
      <c r="AU2574">
        <v>0</v>
      </c>
      <c r="AV2574">
        <v>0</v>
      </c>
      <c r="AW2574" s="6" t="s">
        <v>16956</v>
      </c>
      <c r="AX2574" s="6" t="s">
        <v>16765</v>
      </c>
      <c r="AY2574" s="6" t="s">
        <v>16765</v>
      </c>
      <c r="AZ2574" s="6" t="s">
        <v>16958</v>
      </c>
      <c r="BA2574" s="6" t="s">
        <v>16765</v>
      </c>
      <c r="BB2574" s="6" t="s">
        <v>16959</v>
      </c>
      <c r="BC2574" s="6" t="s">
        <v>16765</v>
      </c>
      <c r="BD2574" s="6" t="s">
        <v>16960</v>
      </c>
      <c r="BE2574" s="6" t="s">
        <v>16961</v>
      </c>
      <c r="BF2574" s="6" t="s">
        <v>13575</v>
      </c>
      <c r="BG2574" s="6" t="s">
        <v>13575</v>
      </c>
      <c r="BH2574" s="6" t="s">
        <v>16959</v>
      </c>
      <c r="BI2574">
        <v>0</v>
      </c>
      <c r="BJ2574" s="6" t="s">
        <v>16958</v>
      </c>
      <c r="BK2574">
        <v>0</v>
      </c>
      <c r="BL2574" s="6" t="s">
        <v>315</v>
      </c>
      <c r="BM2574" s="56">
        <f>COUNTIF($B$2:B2574,B2574)</f>
        <v>2</v>
      </c>
      <c r="BN2574" s="6" t="str">
        <f t="shared" si="40"/>
        <v>18512-2</v>
      </c>
    </row>
    <row r="2575" spans="1:66" x14ac:dyDescent="0.25">
      <c r="A2575">
        <v>1</v>
      </c>
      <c r="B2575">
        <v>18513</v>
      </c>
      <c r="C2575" s="6" t="s">
        <v>20745</v>
      </c>
      <c r="D2575">
        <v>5</v>
      </c>
      <c r="E2575">
        <v>1</v>
      </c>
      <c r="F2575">
        <v>10</v>
      </c>
      <c r="G2575">
        <v>102</v>
      </c>
      <c r="H2575" s="6" t="s">
        <v>16994</v>
      </c>
      <c r="I2575">
        <v>1</v>
      </c>
      <c r="J2575">
        <v>203683</v>
      </c>
      <c r="K2575">
        <v>7</v>
      </c>
      <c r="L2575" s="55">
        <v>44538</v>
      </c>
      <c r="M2575" s="6" t="s">
        <v>16765</v>
      </c>
      <c r="N2575" s="55">
        <v>44873</v>
      </c>
      <c r="O2575">
        <v>118747</v>
      </c>
      <c r="P2575" s="6" t="s">
        <v>16770</v>
      </c>
      <c r="Q2575" s="6" t="s">
        <v>20746</v>
      </c>
      <c r="R2575">
        <v>1</v>
      </c>
      <c r="S2575">
        <v>0</v>
      </c>
      <c r="T2575">
        <v>-1</v>
      </c>
      <c r="U2575">
        <v>1217</v>
      </c>
      <c r="V2575" s="6" t="s">
        <v>16945</v>
      </c>
      <c r="W2575" s="6" t="s">
        <v>16995</v>
      </c>
      <c r="X2575" s="55">
        <v>44664</v>
      </c>
      <c r="Y2575">
        <v>80000</v>
      </c>
      <c r="Z2575">
        <v>1885.29</v>
      </c>
      <c r="AA2575" s="6" t="s">
        <v>20236</v>
      </c>
      <c r="AB2575" s="6" t="s">
        <v>16947</v>
      </c>
      <c r="AD2575" s="6" t="s">
        <v>16948</v>
      </c>
      <c r="AE2575">
        <v>53840</v>
      </c>
      <c r="AF2575">
        <v>48635</v>
      </c>
      <c r="AG2575" s="6" t="s">
        <v>16949</v>
      </c>
      <c r="AH2575" s="6" t="s">
        <v>16950</v>
      </c>
      <c r="AI2575" s="6" t="s">
        <v>16951</v>
      </c>
      <c r="AJ2575" s="6" t="s">
        <v>16765</v>
      </c>
      <c r="AK2575" s="6" t="s">
        <v>16765</v>
      </c>
      <c r="AL2575" s="6" t="s">
        <v>16765</v>
      </c>
      <c r="AM2575" s="6" t="s">
        <v>16952</v>
      </c>
      <c r="AN2575">
        <v>0</v>
      </c>
      <c r="AO2575" s="55">
        <v>44664</v>
      </c>
      <c r="AP2575" s="6" t="s">
        <v>16953</v>
      </c>
      <c r="AQ2575">
        <v>0</v>
      </c>
      <c r="AR2575" s="6" t="s">
        <v>16954</v>
      </c>
      <c r="AS2575" s="6" t="s">
        <v>16955</v>
      </c>
      <c r="AT2575" s="6" t="s">
        <v>16947</v>
      </c>
      <c r="AU2575">
        <v>0</v>
      </c>
      <c r="AV2575">
        <v>0</v>
      </c>
      <c r="AW2575" s="6" t="s">
        <v>16956</v>
      </c>
      <c r="AX2575" s="6" t="s">
        <v>16765</v>
      </c>
      <c r="AY2575" s="6" t="s">
        <v>16765</v>
      </c>
      <c r="AZ2575" s="6" t="s">
        <v>16958</v>
      </c>
      <c r="BA2575" s="6" t="s">
        <v>16765</v>
      </c>
      <c r="BB2575" s="6" t="s">
        <v>16959</v>
      </c>
      <c r="BC2575" s="6" t="s">
        <v>16765</v>
      </c>
      <c r="BD2575" s="6" t="s">
        <v>16960</v>
      </c>
      <c r="BE2575" s="6" t="s">
        <v>16961</v>
      </c>
      <c r="BF2575" s="6" t="s">
        <v>13575</v>
      </c>
      <c r="BG2575" s="6" t="s">
        <v>13575</v>
      </c>
      <c r="BH2575" s="6" t="s">
        <v>16959</v>
      </c>
      <c r="BI2575">
        <v>0</v>
      </c>
      <c r="BJ2575" s="6" t="s">
        <v>16958</v>
      </c>
      <c r="BK2575">
        <v>0</v>
      </c>
      <c r="BL2575" s="6" t="s">
        <v>315</v>
      </c>
      <c r="BM2575" s="56">
        <f>COUNTIF($B$2:B2575,B2575)</f>
        <v>1</v>
      </c>
      <c r="BN2575" s="6" t="str">
        <f t="shared" si="40"/>
        <v>18513-1</v>
      </c>
    </row>
    <row r="2576" spans="1:66" x14ac:dyDescent="0.25">
      <c r="A2576">
        <v>1</v>
      </c>
      <c r="B2576">
        <v>18513</v>
      </c>
      <c r="C2576" s="6" t="s">
        <v>20745</v>
      </c>
      <c r="D2576">
        <v>5</v>
      </c>
      <c r="E2576">
        <v>1</v>
      </c>
      <c r="F2576">
        <v>10</v>
      </c>
      <c r="G2576">
        <v>102</v>
      </c>
      <c r="H2576" s="6" t="s">
        <v>16994</v>
      </c>
      <c r="I2576">
        <v>1</v>
      </c>
      <c r="J2576">
        <v>272318</v>
      </c>
      <c r="K2576">
        <v>7</v>
      </c>
      <c r="L2576" s="55">
        <v>44659</v>
      </c>
      <c r="M2576" s="6" t="s">
        <v>16765</v>
      </c>
      <c r="N2576" s="55">
        <v>45024</v>
      </c>
      <c r="O2576">
        <v>118750</v>
      </c>
      <c r="P2576" s="6" t="s">
        <v>16767</v>
      </c>
      <c r="Q2576" s="6" t="s">
        <v>20747</v>
      </c>
      <c r="R2576">
        <v>1</v>
      </c>
      <c r="S2576">
        <v>0</v>
      </c>
      <c r="T2576">
        <v>-1</v>
      </c>
      <c r="U2576">
        <v>1803.8</v>
      </c>
      <c r="V2576" s="6" t="s">
        <v>16945</v>
      </c>
      <c r="W2576" s="6" t="s">
        <v>16995</v>
      </c>
      <c r="X2576" s="55">
        <v>44664</v>
      </c>
      <c r="Y2576">
        <v>80000</v>
      </c>
      <c r="Z2576">
        <v>1885.29</v>
      </c>
      <c r="AA2576" s="6" t="s">
        <v>20236</v>
      </c>
      <c r="AB2576" s="6" t="s">
        <v>16947</v>
      </c>
      <c r="AD2576" s="6" t="s">
        <v>16948</v>
      </c>
      <c r="AE2576">
        <v>54199</v>
      </c>
      <c r="AF2576">
        <v>48951</v>
      </c>
      <c r="AG2576" s="6" t="s">
        <v>16949</v>
      </c>
      <c r="AH2576" s="6" t="s">
        <v>16950</v>
      </c>
      <c r="AI2576" s="6" t="s">
        <v>16951</v>
      </c>
      <c r="AJ2576" s="6" t="s">
        <v>16765</v>
      </c>
      <c r="AK2576" s="6" t="s">
        <v>16765</v>
      </c>
      <c r="AL2576" s="6" t="s">
        <v>16765</v>
      </c>
      <c r="AM2576" s="6" t="s">
        <v>16952</v>
      </c>
      <c r="AN2576">
        <v>0</v>
      </c>
      <c r="AO2576" s="55">
        <v>44664</v>
      </c>
      <c r="AP2576" s="6" t="s">
        <v>16953</v>
      </c>
      <c r="AQ2576">
        <v>0</v>
      </c>
      <c r="AR2576" s="6" t="s">
        <v>16954</v>
      </c>
      <c r="AS2576" s="6" t="s">
        <v>16955</v>
      </c>
      <c r="AT2576" s="6" t="s">
        <v>16947</v>
      </c>
      <c r="AU2576">
        <v>0</v>
      </c>
      <c r="AV2576">
        <v>0</v>
      </c>
      <c r="AW2576" s="6" t="s">
        <v>16956</v>
      </c>
      <c r="AX2576" s="6" t="s">
        <v>16765</v>
      </c>
      <c r="AY2576" s="6" t="s">
        <v>16765</v>
      </c>
      <c r="AZ2576" s="6" t="s">
        <v>16958</v>
      </c>
      <c r="BA2576" s="6" t="s">
        <v>16765</v>
      </c>
      <c r="BB2576" s="6" t="s">
        <v>16959</v>
      </c>
      <c r="BC2576" s="6" t="s">
        <v>16765</v>
      </c>
      <c r="BD2576" s="6" t="s">
        <v>16960</v>
      </c>
      <c r="BE2576" s="6" t="s">
        <v>16961</v>
      </c>
      <c r="BF2576" s="6" t="s">
        <v>13575</v>
      </c>
      <c r="BG2576" s="6" t="s">
        <v>13575</v>
      </c>
      <c r="BH2576" s="6" t="s">
        <v>16959</v>
      </c>
      <c r="BI2576">
        <v>0</v>
      </c>
      <c r="BJ2576" s="6" t="s">
        <v>16958</v>
      </c>
      <c r="BK2576">
        <v>0</v>
      </c>
      <c r="BL2576" s="6" t="s">
        <v>315</v>
      </c>
      <c r="BM2576" s="56">
        <f>COUNTIF($B$2:B2576,B2576)</f>
        <v>2</v>
      </c>
      <c r="BN2576" s="6" t="str">
        <f t="shared" si="40"/>
        <v>18513-2</v>
      </c>
    </row>
    <row r="2577" spans="1:66" x14ac:dyDescent="0.25">
      <c r="A2577">
        <v>1</v>
      </c>
      <c r="B2577">
        <v>18526</v>
      </c>
      <c r="C2577" s="6" t="s">
        <v>20748</v>
      </c>
      <c r="D2577">
        <v>5</v>
      </c>
      <c r="E2577">
        <v>1</v>
      </c>
      <c r="F2577">
        <v>10</v>
      </c>
      <c r="G2577">
        <v>109</v>
      </c>
      <c r="H2577" s="6" t="s">
        <v>16943</v>
      </c>
      <c r="I2577">
        <v>1</v>
      </c>
      <c r="J2577">
        <v>186280</v>
      </c>
      <c r="K2577">
        <v>7</v>
      </c>
      <c r="L2577" s="55">
        <v>44508</v>
      </c>
      <c r="M2577" s="6" t="s">
        <v>16765</v>
      </c>
      <c r="N2577" s="55">
        <v>44873</v>
      </c>
      <c r="O2577">
        <v>118787</v>
      </c>
      <c r="P2577" s="6" t="s">
        <v>16783</v>
      </c>
      <c r="Q2577" s="6" t="s">
        <v>20749</v>
      </c>
      <c r="R2577">
        <v>1</v>
      </c>
      <c r="S2577">
        <v>0</v>
      </c>
      <c r="T2577">
        <v>-1</v>
      </c>
      <c r="U2577">
        <v>1651</v>
      </c>
      <c r="V2577" s="6" t="s">
        <v>16945</v>
      </c>
      <c r="W2577" s="6" t="s">
        <v>16946</v>
      </c>
      <c r="X2577" s="55">
        <v>44669</v>
      </c>
      <c r="Y2577">
        <v>80000</v>
      </c>
      <c r="Z2577">
        <v>5751.86</v>
      </c>
      <c r="AA2577" s="6" t="s">
        <v>16965</v>
      </c>
      <c r="AB2577" s="6" t="s">
        <v>16947</v>
      </c>
      <c r="AD2577" s="6" t="s">
        <v>16948</v>
      </c>
      <c r="AE2577">
        <v>53722</v>
      </c>
      <c r="AF2577">
        <v>48527</v>
      </c>
      <c r="AG2577" s="6" t="s">
        <v>16949</v>
      </c>
      <c r="AH2577" s="6" t="s">
        <v>16950</v>
      </c>
      <c r="AI2577" s="6" t="s">
        <v>16951</v>
      </c>
      <c r="AJ2577" s="6" t="s">
        <v>16765</v>
      </c>
      <c r="AK2577" s="6" t="s">
        <v>16765</v>
      </c>
      <c r="AL2577" s="6" t="s">
        <v>16765</v>
      </c>
      <c r="AM2577" s="6" t="s">
        <v>16952</v>
      </c>
      <c r="AN2577">
        <v>0</v>
      </c>
      <c r="AO2577" s="55">
        <v>44669</v>
      </c>
      <c r="AP2577" s="6" t="s">
        <v>16953</v>
      </c>
      <c r="AQ2577">
        <v>0</v>
      </c>
      <c r="AR2577" s="6" t="s">
        <v>16954</v>
      </c>
      <c r="AS2577" s="6" t="s">
        <v>16955</v>
      </c>
      <c r="AT2577" s="6" t="s">
        <v>16947</v>
      </c>
      <c r="AU2577">
        <v>0</v>
      </c>
      <c r="AV2577">
        <v>0</v>
      </c>
      <c r="AW2577" s="6" t="s">
        <v>16956</v>
      </c>
      <c r="AX2577" s="6" t="s">
        <v>16765</v>
      </c>
      <c r="AY2577" s="6" t="s">
        <v>16765</v>
      </c>
      <c r="AZ2577" s="6" t="s">
        <v>16958</v>
      </c>
      <c r="BA2577" s="6" t="s">
        <v>16765</v>
      </c>
      <c r="BB2577" s="6" t="s">
        <v>16959</v>
      </c>
      <c r="BC2577" s="6" t="s">
        <v>16765</v>
      </c>
      <c r="BD2577" s="6" t="s">
        <v>16960</v>
      </c>
      <c r="BE2577" s="6" t="s">
        <v>16961</v>
      </c>
      <c r="BF2577" s="6" t="s">
        <v>13575</v>
      </c>
      <c r="BG2577" s="6" t="s">
        <v>13575</v>
      </c>
      <c r="BH2577" s="6" t="s">
        <v>16959</v>
      </c>
      <c r="BI2577">
        <v>0</v>
      </c>
      <c r="BJ2577" s="6" t="s">
        <v>16958</v>
      </c>
      <c r="BK2577">
        <v>0</v>
      </c>
      <c r="BL2577" s="6" t="s">
        <v>315</v>
      </c>
      <c r="BM2577" s="56">
        <f>COUNTIF($B$2:B2577,B2577)</f>
        <v>1</v>
      </c>
      <c r="BN2577" s="6" t="str">
        <f t="shared" si="40"/>
        <v>18526-1</v>
      </c>
    </row>
    <row r="2578" spans="1:66" x14ac:dyDescent="0.25">
      <c r="A2578">
        <v>1</v>
      </c>
      <c r="B2578">
        <v>18526</v>
      </c>
      <c r="C2578" s="6" t="s">
        <v>20748</v>
      </c>
      <c r="D2578">
        <v>5</v>
      </c>
      <c r="E2578">
        <v>1</v>
      </c>
      <c r="F2578">
        <v>10</v>
      </c>
      <c r="G2578">
        <v>109</v>
      </c>
      <c r="H2578" s="6" t="s">
        <v>16943</v>
      </c>
      <c r="I2578">
        <v>1</v>
      </c>
      <c r="J2578">
        <v>186281</v>
      </c>
      <c r="K2578">
        <v>7</v>
      </c>
      <c r="L2578" s="55">
        <v>44508</v>
      </c>
      <c r="M2578" s="6" t="s">
        <v>16765</v>
      </c>
      <c r="N2578" s="55">
        <v>44873</v>
      </c>
      <c r="O2578">
        <v>118787</v>
      </c>
      <c r="P2578" s="6" t="s">
        <v>16783</v>
      </c>
      <c r="Q2578" s="6" t="s">
        <v>20750</v>
      </c>
      <c r="R2578">
        <v>1</v>
      </c>
      <c r="S2578">
        <v>0</v>
      </c>
      <c r="T2578">
        <v>-1</v>
      </c>
      <c r="U2578">
        <v>1651</v>
      </c>
      <c r="V2578" s="6" t="s">
        <v>16945</v>
      </c>
      <c r="W2578" s="6" t="s">
        <v>16946</v>
      </c>
      <c r="X2578" s="55">
        <v>44669</v>
      </c>
      <c r="Y2578">
        <v>80000</v>
      </c>
      <c r="Z2578">
        <v>5751.86</v>
      </c>
      <c r="AA2578" s="6" t="s">
        <v>16965</v>
      </c>
      <c r="AB2578" s="6" t="s">
        <v>16947</v>
      </c>
      <c r="AD2578" s="6" t="s">
        <v>16948</v>
      </c>
      <c r="AE2578">
        <v>53723</v>
      </c>
      <c r="AF2578">
        <v>48528</v>
      </c>
      <c r="AG2578" s="6" t="s">
        <v>16949</v>
      </c>
      <c r="AH2578" s="6" t="s">
        <v>16950</v>
      </c>
      <c r="AI2578" s="6" t="s">
        <v>16951</v>
      </c>
      <c r="AJ2578" s="6" t="s">
        <v>16765</v>
      </c>
      <c r="AK2578" s="6" t="s">
        <v>16765</v>
      </c>
      <c r="AL2578" s="6" t="s">
        <v>16765</v>
      </c>
      <c r="AM2578" s="6" t="s">
        <v>16952</v>
      </c>
      <c r="AN2578">
        <v>0</v>
      </c>
      <c r="AO2578" s="55">
        <v>44669</v>
      </c>
      <c r="AP2578" s="6" t="s">
        <v>16953</v>
      </c>
      <c r="AQ2578">
        <v>0</v>
      </c>
      <c r="AR2578" s="6" t="s">
        <v>16954</v>
      </c>
      <c r="AS2578" s="6" t="s">
        <v>16955</v>
      </c>
      <c r="AT2578" s="6" t="s">
        <v>16947</v>
      </c>
      <c r="AU2578">
        <v>0</v>
      </c>
      <c r="AV2578">
        <v>0</v>
      </c>
      <c r="AW2578" s="6" t="s">
        <v>16956</v>
      </c>
      <c r="AX2578" s="6" t="s">
        <v>16765</v>
      </c>
      <c r="AY2578" s="6" t="s">
        <v>16765</v>
      </c>
      <c r="AZ2578" s="6" t="s">
        <v>16958</v>
      </c>
      <c r="BA2578" s="6" t="s">
        <v>16765</v>
      </c>
      <c r="BB2578" s="6" t="s">
        <v>16959</v>
      </c>
      <c r="BC2578" s="6" t="s">
        <v>16765</v>
      </c>
      <c r="BD2578" s="6" t="s">
        <v>16960</v>
      </c>
      <c r="BE2578" s="6" t="s">
        <v>16961</v>
      </c>
      <c r="BF2578" s="6" t="s">
        <v>13575</v>
      </c>
      <c r="BG2578" s="6" t="s">
        <v>13575</v>
      </c>
      <c r="BH2578" s="6" t="s">
        <v>16959</v>
      </c>
      <c r="BI2578">
        <v>0</v>
      </c>
      <c r="BJ2578" s="6" t="s">
        <v>16958</v>
      </c>
      <c r="BK2578">
        <v>0</v>
      </c>
      <c r="BL2578" s="6" t="s">
        <v>315</v>
      </c>
      <c r="BM2578" s="56">
        <f>COUNTIF($B$2:B2578,B2578)</f>
        <v>2</v>
      </c>
      <c r="BN2578" s="6" t="str">
        <f t="shared" si="40"/>
        <v>18526-2</v>
      </c>
    </row>
    <row r="2579" spans="1:66" x14ac:dyDescent="0.25">
      <c r="A2579">
        <v>1</v>
      </c>
      <c r="B2579">
        <v>18526</v>
      </c>
      <c r="C2579" s="6" t="s">
        <v>20748</v>
      </c>
      <c r="D2579">
        <v>5</v>
      </c>
      <c r="E2579">
        <v>1</v>
      </c>
      <c r="F2579">
        <v>10</v>
      </c>
      <c r="G2579">
        <v>109</v>
      </c>
      <c r="H2579" s="6" t="s">
        <v>16943</v>
      </c>
      <c r="I2579">
        <v>1</v>
      </c>
      <c r="J2579">
        <v>186282</v>
      </c>
      <c r="K2579">
        <v>7</v>
      </c>
      <c r="L2579" s="55">
        <v>44508</v>
      </c>
      <c r="M2579" s="6" t="s">
        <v>16765</v>
      </c>
      <c r="N2579" s="55">
        <v>44873</v>
      </c>
      <c r="O2579">
        <v>118787</v>
      </c>
      <c r="P2579" s="6" t="s">
        <v>16783</v>
      </c>
      <c r="Q2579" s="6" t="s">
        <v>20751</v>
      </c>
      <c r="R2579">
        <v>1</v>
      </c>
      <c r="S2579">
        <v>0</v>
      </c>
      <c r="T2579">
        <v>-1</v>
      </c>
      <c r="U2579">
        <v>1651</v>
      </c>
      <c r="V2579" s="6" t="s">
        <v>16945</v>
      </c>
      <c r="W2579" s="6" t="s">
        <v>16946</v>
      </c>
      <c r="X2579" s="55">
        <v>44669</v>
      </c>
      <c r="Y2579">
        <v>80000</v>
      </c>
      <c r="Z2579">
        <v>5751.86</v>
      </c>
      <c r="AA2579" s="6" t="s">
        <v>16965</v>
      </c>
      <c r="AB2579" s="6" t="s">
        <v>16947</v>
      </c>
      <c r="AD2579" s="6" t="s">
        <v>16948</v>
      </c>
      <c r="AE2579">
        <v>53724</v>
      </c>
      <c r="AF2579">
        <v>48529</v>
      </c>
      <c r="AG2579" s="6" t="s">
        <v>16949</v>
      </c>
      <c r="AH2579" s="6" t="s">
        <v>16950</v>
      </c>
      <c r="AI2579" s="6" t="s">
        <v>16951</v>
      </c>
      <c r="AJ2579" s="6" t="s">
        <v>16765</v>
      </c>
      <c r="AK2579" s="6" t="s">
        <v>16765</v>
      </c>
      <c r="AL2579" s="6" t="s">
        <v>16765</v>
      </c>
      <c r="AM2579" s="6" t="s">
        <v>16952</v>
      </c>
      <c r="AN2579">
        <v>0</v>
      </c>
      <c r="AO2579" s="55">
        <v>44669</v>
      </c>
      <c r="AP2579" s="6" t="s">
        <v>16953</v>
      </c>
      <c r="AQ2579">
        <v>0</v>
      </c>
      <c r="AR2579" s="6" t="s">
        <v>16954</v>
      </c>
      <c r="AS2579" s="6" t="s">
        <v>16955</v>
      </c>
      <c r="AT2579" s="6" t="s">
        <v>16947</v>
      </c>
      <c r="AU2579">
        <v>0</v>
      </c>
      <c r="AV2579">
        <v>0</v>
      </c>
      <c r="AW2579" s="6" t="s">
        <v>16956</v>
      </c>
      <c r="AX2579" s="6" t="s">
        <v>16765</v>
      </c>
      <c r="AY2579" s="6" t="s">
        <v>16765</v>
      </c>
      <c r="AZ2579" s="6" t="s">
        <v>16958</v>
      </c>
      <c r="BA2579" s="6" t="s">
        <v>16765</v>
      </c>
      <c r="BB2579" s="6" t="s">
        <v>16959</v>
      </c>
      <c r="BC2579" s="6" t="s">
        <v>16765</v>
      </c>
      <c r="BD2579" s="6" t="s">
        <v>16960</v>
      </c>
      <c r="BE2579" s="6" t="s">
        <v>16961</v>
      </c>
      <c r="BF2579" s="6" t="s">
        <v>13575</v>
      </c>
      <c r="BG2579" s="6" t="s">
        <v>13575</v>
      </c>
      <c r="BH2579" s="6" t="s">
        <v>16959</v>
      </c>
      <c r="BI2579">
        <v>0</v>
      </c>
      <c r="BJ2579" s="6" t="s">
        <v>16958</v>
      </c>
      <c r="BK2579">
        <v>0</v>
      </c>
      <c r="BL2579" s="6" t="s">
        <v>315</v>
      </c>
      <c r="BM2579" s="56">
        <f>COUNTIF($B$2:B2579,B2579)</f>
        <v>3</v>
      </c>
      <c r="BN2579" s="6" t="str">
        <f t="shared" si="40"/>
        <v>18526-3</v>
      </c>
    </row>
    <row r="2580" spans="1:66" x14ac:dyDescent="0.25">
      <c r="A2580">
        <v>1</v>
      </c>
      <c r="B2580">
        <v>18526</v>
      </c>
      <c r="C2580" s="6" t="s">
        <v>20748</v>
      </c>
      <c r="D2580">
        <v>5</v>
      </c>
      <c r="E2580">
        <v>1</v>
      </c>
      <c r="F2580">
        <v>10</v>
      </c>
      <c r="G2580">
        <v>109</v>
      </c>
      <c r="H2580" s="6" t="s">
        <v>16943</v>
      </c>
      <c r="I2580">
        <v>1</v>
      </c>
      <c r="J2580">
        <v>186283</v>
      </c>
      <c r="K2580">
        <v>7</v>
      </c>
      <c r="L2580" s="55">
        <v>44508</v>
      </c>
      <c r="M2580" s="6" t="s">
        <v>16765</v>
      </c>
      <c r="N2580" s="55">
        <v>44873</v>
      </c>
      <c r="O2580">
        <v>118787</v>
      </c>
      <c r="P2580" s="6" t="s">
        <v>16783</v>
      </c>
      <c r="Q2580" s="6" t="s">
        <v>20752</v>
      </c>
      <c r="R2580">
        <v>1</v>
      </c>
      <c r="S2580">
        <v>0</v>
      </c>
      <c r="T2580">
        <v>-1</v>
      </c>
      <c r="U2580">
        <v>1651</v>
      </c>
      <c r="V2580" s="6" t="s">
        <v>16945</v>
      </c>
      <c r="W2580" s="6" t="s">
        <v>16946</v>
      </c>
      <c r="X2580" s="55">
        <v>44669</v>
      </c>
      <c r="Y2580">
        <v>80000</v>
      </c>
      <c r="Z2580">
        <v>5751.86</v>
      </c>
      <c r="AA2580" s="6" t="s">
        <v>16965</v>
      </c>
      <c r="AB2580" s="6" t="s">
        <v>16947</v>
      </c>
      <c r="AD2580" s="6" t="s">
        <v>16948</v>
      </c>
      <c r="AE2580">
        <v>53725</v>
      </c>
      <c r="AF2580">
        <v>48530</v>
      </c>
      <c r="AG2580" s="6" t="s">
        <v>16949</v>
      </c>
      <c r="AH2580" s="6" t="s">
        <v>16950</v>
      </c>
      <c r="AI2580" s="6" t="s">
        <v>16951</v>
      </c>
      <c r="AJ2580" s="6" t="s">
        <v>16765</v>
      </c>
      <c r="AK2580" s="6" t="s">
        <v>16765</v>
      </c>
      <c r="AL2580" s="6" t="s">
        <v>16765</v>
      </c>
      <c r="AM2580" s="6" t="s">
        <v>16952</v>
      </c>
      <c r="AN2580">
        <v>0</v>
      </c>
      <c r="AO2580" s="55">
        <v>44669</v>
      </c>
      <c r="AP2580" s="6" t="s">
        <v>16953</v>
      </c>
      <c r="AQ2580">
        <v>0</v>
      </c>
      <c r="AR2580" s="6" t="s">
        <v>16954</v>
      </c>
      <c r="AS2580" s="6" t="s">
        <v>16955</v>
      </c>
      <c r="AT2580" s="6" t="s">
        <v>16947</v>
      </c>
      <c r="AU2580">
        <v>0</v>
      </c>
      <c r="AV2580">
        <v>0</v>
      </c>
      <c r="AW2580" s="6" t="s">
        <v>16956</v>
      </c>
      <c r="AX2580" s="6" t="s">
        <v>16765</v>
      </c>
      <c r="AY2580" s="6" t="s">
        <v>16765</v>
      </c>
      <c r="AZ2580" s="6" t="s">
        <v>16958</v>
      </c>
      <c r="BA2580" s="6" t="s">
        <v>16765</v>
      </c>
      <c r="BB2580" s="6" t="s">
        <v>16959</v>
      </c>
      <c r="BC2580" s="6" t="s">
        <v>16765</v>
      </c>
      <c r="BD2580" s="6" t="s">
        <v>16960</v>
      </c>
      <c r="BE2580" s="6" t="s">
        <v>16961</v>
      </c>
      <c r="BF2580" s="6" t="s">
        <v>13575</v>
      </c>
      <c r="BG2580" s="6" t="s">
        <v>13575</v>
      </c>
      <c r="BH2580" s="6" t="s">
        <v>16959</v>
      </c>
      <c r="BI2580">
        <v>0</v>
      </c>
      <c r="BJ2580" s="6" t="s">
        <v>16958</v>
      </c>
      <c r="BK2580">
        <v>0</v>
      </c>
      <c r="BL2580" s="6" t="s">
        <v>315</v>
      </c>
      <c r="BM2580" s="56">
        <f>COUNTIF($B$2:B2580,B2580)</f>
        <v>4</v>
      </c>
      <c r="BN2580" s="6" t="str">
        <f t="shared" si="40"/>
        <v>18526-4</v>
      </c>
    </row>
    <row r="2581" spans="1:66" x14ac:dyDescent="0.25">
      <c r="A2581">
        <v>1</v>
      </c>
      <c r="B2581">
        <v>18526</v>
      </c>
      <c r="C2581" s="6" t="s">
        <v>20748</v>
      </c>
      <c r="D2581">
        <v>5</v>
      </c>
      <c r="E2581">
        <v>1</v>
      </c>
      <c r="F2581">
        <v>10</v>
      </c>
      <c r="G2581">
        <v>109</v>
      </c>
      <c r="H2581" s="6" t="s">
        <v>16943</v>
      </c>
      <c r="I2581">
        <v>1</v>
      </c>
      <c r="J2581">
        <v>186284</v>
      </c>
      <c r="K2581">
        <v>7</v>
      </c>
      <c r="L2581" s="55">
        <v>44508</v>
      </c>
      <c r="M2581" s="6" t="s">
        <v>16765</v>
      </c>
      <c r="N2581" s="55">
        <v>44873</v>
      </c>
      <c r="O2581">
        <v>628699</v>
      </c>
      <c r="P2581" s="6" t="s">
        <v>16777</v>
      </c>
      <c r="Q2581" s="6" t="s">
        <v>20753</v>
      </c>
      <c r="R2581">
        <v>1</v>
      </c>
      <c r="S2581">
        <v>0</v>
      </c>
      <c r="T2581">
        <v>-1</v>
      </c>
      <c r="U2581">
        <v>1687</v>
      </c>
      <c r="V2581" s="6" t="s">
        <v>16945</v>
      </c>
      <c r="W2581" s="6" t="s">
        <v>16946</v>
      </c>
      <c r="X2581" s="55">
        <v>44669</v>
      </c>
      <c r="Y2581">
        <v>80000</v>
      </c>
      <c r="Z2581">
        <v>5751.86</v>
      </c>
      <c r="AA2581" s="6" t="s">
        <v>16965</v>
      </c>
      <c r="AB2581" s="6" t="s">
        <v>16947</v>
      </c>
      <c r="AD2581" s="6" t="s">
        <v>16948</v>
      </c>
      <c r="AE2581">
        <v>53726</v>
      </c>
      <c r="AF2581">
        <v>48531</v>
      </c>
      <c r="AG2581" s="6" t="s">
        <v>16949</v>
      </c>
      <c r="AH2581" s="6" t="s">
        <v>16950</v>
      </c>
      <c r="AI2581" s="6" t="s">
        <v>16951</v>
      </c>
      <c r="AJ2581" s="6" t="s">
        <v>16765</v>
      </c>
      <c r="AK2581" s="6" t="s">
        <v>16765</v>
      </c>
      <c r="AL2581" s="6" t="s">
        <v>16765</v>
      </c>
      <c r="AM2581" s="6" t="s">
        <v>16952</v>
      </c>
      <c r="AN2581">
        <v>0</v>
      </c>
      <c r="AO2581" s="55">
        <v>44669</v>
      </c>
      <c r="AP2581" s="6" t="s">
        <v>16953</v>
      </c>
      <c r="AQ2581">
        <v>0</v>
      </c>
      <c r="AR2581" s="6" t="s">
        <v>16997</v>
      </c>
      <c r="AS2581" s="6" t="s">
        <v>16955</v>
      </c>
      <c r="AT2581" s="6" t="s">
        <v>16947</v>
      </c>
      <c r="AU2581">
        <v>0</v>
      </c>
      <c r="AV2581">
        <v>0</v>
      </c>
      <c r="AW2581" s="6" t="s">
        <v>16956</v>
      </c>
      <c r="AX2581" s="6" t="s">
        <v>16765</v>
      </c>
      <c r="AY2581" s="6" t="s">
        <v>16765</v>
      </c>
      <c r="AZ2581" s="6" t="s">
        <v>16958</v>
      </c>
      <c r="BA2581" s="6" t="s">
        <v>16765</v>
      </c>
      <c r="BB2581" s="6" t="s">
        <v>16959</v>
      </c>
      <c r="BC2581" s="6" t="s">
        <v>16765</v>
      </c>
      <c r="BD2581" s="6" t="s">
        <v>16960</v>
      </c>
      <c r="BE2581" s="6" t="s">
        <v>16961</v>
      </c>
      <c r="BF2581" s="6" t="s">
        <v>13575</v>
      </c>
      <c r="BG2581" s="6" t="s">
        <v>13575</v>
      </c>
      <c r="BH2581" s="6" t="s">
        <v>16959</v>
      </c>
      <c r="BI2581">
        <v>0</v>
      </c>
      <c r="BJ2581" s="6" t="s">
        <v>16958</v>
      </c>
      <c r="BK2581">
        <v>0</v>
      </c>
      <c r="BL2581" s="6" t="s">
        <v>315</v>
      </c>
      <c r="BM2581" s="56">
        <f>COUNTIF($B$2:B2581,B2581)</f>
        <v>5</v>
      </c>
      <c r="BN2581" s="6" t="str">
        <f t="shared" si="40"/>
        <v>18526-5</v>
      </c>
    </row>
    <row r="2582" spans="1:66" x14ac:dyDescent="0.25">
      <c r="A2582">
        <v>1</v>
      </c>
      <c r="B2582">
        <v>18526</v>
      </c>
      <c r="C2582" s="6" t="s">
        <v>20748</v>
      </c>
      <c r="D2582">
        <v>5</v>
      </c>
      <c r="E2582">
        <v>1</v>
      </c>
      <c r="F2582">
        <v>10</v>
      </c>
      <c r="G2582">
        <v>109</v>
      </c>
      <c r="H2582" s="6" t="s">
        <v>16943</v>
      </c>
      <c r="I2582">
        <v>1</v>
      </c>
      <c r="J2582">
        <v>273532</v>
      </c>
      <c r="K2582">
        <v>7</v>
      </c>
      <c r="L2582" s="55">
        <v>44662</v>
      </c>
      <c r="M2582" s="6" t="s">
        <v>16765</v>
      </c>
      <c r="N2582" s="55">
        <v>44873</v>
      </c>
      <c r="O2582">
        <v>638754</v>
      </c>
      <c r="P2582" s="6" t="s">
        <v>16800</v>
      </c>
      <c r="Q2582" s="6" t="s">
        <v>20754</v>
      </c>
      <c r="R2582">
        <v>1</v>
      </c>
      <c r="S2582">
        <v>0</v>
      </c>
      <c r="T2582">
        <v>-1</v>
      </c>
      <c r="U2582">
        <v>2750</v>
      </c>
      <c r="V2582" s="6" t="s">
        <v>17275</v>
      </c>
      <c r="W2582" s="6" t="s">
        <v>16946</v>
      </c>
      <c r="X2582" s="55">
        <v>44669</v>
      </c>
      <c r="Y2582">
        <v>80000</v>
      </c>
      <c r="Z2582">
        <v>5751.86</v>
      </c>
      <c r="AA2582" s="6" t="s">
        <v>16965</v>
      </c>
      <c r="AB2582" s="6" t="s">
        <v>16947</v>
      </c>
      <c r="AD2582" s="6" t="s">
        <v>16948</v>
      </c>
      <c r="AE2582">
        <v>54206</v>
      </c>
      <c r="AF2582">
        <v>48954</v>
      </c>
      <c r="AG2582" s="6" t="s">
        <v>16949</v>
      </c>
      <c r="AH2582" s="6" t="s">
        <v>16950</v>
      </c>
      <c r="AI2582" s="6" t="s">
        <v>16951</v>
      </c>
      <c r="AJ2582" s="6" t="s">
        <v>16765</v>
      </c>
      <c r="AK2582" s="6" t="s">
        <v>16765</v>
      </c>
      <c r="AL2582" s="6" t="s">
        <v>16765</v>
      </c>
      <c r="AM2582" s="6" t="s">
        <v>16952</v>
      </c>
      <c r="AN2582">
        <v>0</v>
      </c>
      <c r="AO2582" s="55">
        <v>44669</v>
      </c>
      <c r="AP2582" s="6" t="s">
        <v>16953</v>
      </c>
      <c r="AQ2582">
        <v>0</v>
      </c>
      <c r="AR2582" s="6" t="s">
        <v>17276</v>
      </c>
      <c r="AS2582" s="6" t="s">
        <v>16955</v>
      </c>
      <c r="AT2582" s="6" t="s">
        <v>16947</v>
      </c>
      <c r="AU2582">
        <v>0</v>
      </c>
      <c r="AV2582">
        <v>0</v>
      </c>
      <c r="AW2582" s="6" t="s">
        <v>16956</v>
      </c>
      <c r="AX2582" s="6" t="s">
        <v>16765</v>
      </c>
      <c r="AY2582" s="6" t="s">
        <v>16765</v>
      </c>
      <c r="AZ2582" s="6" t="s">
        <v>16958</v>
      </c>
      <c r="BA2582" s="6" t="s">
        <v>16765</v>
      </c>
      <c r="BB2582" s="6" t="s">
        <v>16959</v>
      </c>
      <c r="BC2582" s="6" t="s">
        <v>16765</v>
      </c>
      <c r="BD2582" s="6" t="s">
        <v>16960</v>
      </c>
      <c r="BE2582" s="6" t="s">
        <v>16961</v>
      </c>
      <c r="BF2582" s="6" t="s">
        <v>13575</v>
      </c>
      <c r="BG2582" s="6" t="s">
        <v>13575</v>
      </c>
      <c r="BH2582" s="6" t="s">
        <v>16959</v>
      </c>
      <c r="BI2582">
        <v>0</v>
      </c>
      <c r="BJ2582" s="6" t="s">
        <v>16958</v>
      </c>
      <c r="BK2582">
        <v>0</v>
      </c>
      <c r="BL2582" s="6" t="s">
        <v>315</v>
      </c>
      <c r="BM2582" s="56">
        <f>COUNTIF($B$2:B2582,B2582)</f>
        <v>6</v>
      </c>
      <c r="BN2582" s="6" t="str">
        <f t="shared" si="40"/>
        <v>18526-6</v>
      </c>
    </row>
    <row r="2583" spans="1:66" x14ac:dyDescent="0.25">
      <c r="A2583">
        <v>1</v>
      </c>
      <c r="B2583">
        <v>18528</v>
      </c>
      <c r="C2583" s="6" t="s">
        <v>20755</v>
      </c>
      <c r="D2583">
        <v>5</v>
      </c>
      <c r="E2583">
        <v>1</v>
      </c>
      <c r="F2583">
        <v>10</v>
      </c>
      <c r="G2583">
        <v>107</v>
      </c>
      <c r="H2583" s="6" t="s">
        <v>17007</v>
      </c>
      <c r="I2583">
        <v>1</v>
      </c>
      <c r="J2583">
        <v>202120</v>
      </c>
      <c r="K2583">
        <v>7</v>
      </c>
      <c r="L2583" s="55">
        <v>44536</v>
      </c>
      <c r="M2583" s="6" t="s">
        <v>16765</v>
      </c>
      <c r="N2583" s="55">
        <v>44901</v>
      </c>
      <c r="O2583">
        <v>628699</v>
      </c>
      <c r="P2583" s="6" t="s">
        <v>16777</v>
      </c>
      <c r="Q2583" s="6" t="s">
        <v>20756</v>
      </c>
      <c r="R2583">
        <v>1</v>
      </c>
      <c r="S2583">
        <v>0</v>
      </c>
      <c r="T2583">
        <v>-1</v>
      </c>
      <c r="U2583">
        <v>1687</v>
      </c>
      <c r="V2583" s="6" t="s">
        <v>16945</v>
      </c>
      <c r="W2583" s="6" t="s">
        <v>16946</v>
      </c>
      <c r="X2583" s="55">
        <v>44665</v>
      </c>
      <c r="Y2583">
        <v>0</v>
      </c>
      <c r="Z2583">
        <v>0</v>
      </c>
      <c r="AA2583" s="6" t="s">
        <v>16765</v>
      </c>
      <c r="AB2583" s="6" t="s">
        <v>16947</v>
      </c>
      <c r="AD2583" s="6" t="s">
        <v>16948</v>
      </c>
      <c r="AE2583">
        <v>53826</v>
      </c>
      <c r="AF2583">
        <v>48624</v>
      </c>
      <c r="AG2583" s="6" t="s">
        <v>16949</v>
      </c>
      <c r="AH2583" s="6" t="s">
        <v>16950</v>
      </c>
      <c r="AI2583" s="6" t="s">
        <v>16951</v>
      </c>
      <c r="AJ2583" s="6" t="s">
        <v>16765</v>
      </c>
      <c r="AK2583" s="6" t="s">
        <v>16765</v>
      </c>
      <c r="AL2583" s="6" t="s">
        <v>16765</v>
      </c>
      <c r="AM2583" s="6" t="s">
        <v>16952</v>
      </c>
      <c r="AN2583">
        <v>0</v>
      </c>
      <c r="AO2583" s="55">
        <v>44665</v>
      </c>
      <c r="AP2583" s="6" t="s">
        <v>16953</v>
      </c>
      <c r="AQ2583">
        <v>0</v>
      </c>
      <c r="AR2583" s="6" t="s">
        <v>16997</v>
      </c>
      <c r="AS2583" s="6" t="s">
        <v>16955</v>
      </c>
      <c r="AT2583" s="6" t="s">
        <v>16947</v>
      </c>
      <c r="AU2583">
        <v>0</v>
      </c>
      <c r="AV2583">
        <v>0</v>
      </c>
      <c r="AW2583" s="6" t="s">
        <v>16956</v>
      </c>
      <c r="AX2583" s="6" t="s">
        <v>16765</v>
      </c>
      <c r="AY2583" s="6" t="s">
        <v>16765</v>
      </c>
      <c r="AZ2583" s="6" t="s">
        <v>16958</v>
      </c>
      <c r="BA2583" s="6" t="s">
        <v>16765</v>
      </c>
      <c r="BB2583" s="6" t="s">
        <v>16959</v>
      </c>
      <c r="BC2583" s="6" t="s">
        <v>16765</v>
      </c>
      <c r="BD2583" s="6" t="s">
        <v>16960</v>
      </c>
      <c r="BE2583" s="6" t="s">
        <v>16961</v>
      </c>
      <c r="BF2583" s="6" t="s">
        <v>13575</v>
      </c>
      <c r="BG2583" s="6" t="s">
        <v>13575</v>
      </c>
      <c r="BH2583" s="6" t="s">
        <v>16959</v>
      </c>
      <c r="BI2583">
        <v>0</v>
      </c>
      <c r="BJ2583" s="6" t="s">
        <v>16958</v>
      </c>
      <c r="BK2583">
        <v>0</v>
      </c>
      <c r="BL2583" s="6" t="s">
        <v>315</v>
      </c>
      <c r="BM2583" s="56">
        <f>COUNTIF($B$2:B2583,B2583)</f>
        <v>1</v>
      </c>
      <c r="BN2583" s="6" t="str">
        <f t="shared" si="40"/>
        <v>18528-1</v>
      </c>
    </row>
    <row r="2584" spans="1:66" x14ac:dyDescent="0.25">
      <c r="A2584">
        <v>1</v>
      </c>
      <c r="B2584">
        <v>18547</v>
      </c>
      <c r="C2584" s="6" t="s">
        <v>20757</v>
      </c>
      <c r="D2584">
        <v>5</v>
      </c>
      <c r="E2584">
        <v>2</v>
      </c>
      <c r="F2584">
        <v>20</v>
      </c>
      <c r="G2584">
        <v>204</v>
      </c>
      <c r="H2584" s="6" t="s">
        <v>17007</v>
      </c>
      <c r="I2584">
        <v>1</v>
      </c>
      <c r="J2584">
        <v>225474</v>
      </c>
      <c r="K2584">
        <v>7</v>
      </c>
      <c r="L2584" s="55">
        <v>44578</v>
      </c>
      <c r="M2584" s="6" t="s">
        <v>16765</v>
      </c>
      <c r="N2584" s="55">
        <v>44943</v>
      </c>
      <c r="O2584">
        <v>118747</v>
      </c>
      <c r="P2584" s="6" t="s">
        <v>16770</v>
      </c>
      <c r="Q2584" s="6" t="s">
        <v>20758</v>
      </c>
      <c r="R2584">
        <v>1</v>
      </c>
      <c r="S2584">
        <v>0</v>
      </c>
      <c r="T2584">
        <v>-1</v>
      </c>
      <c r="U2584">
        <v>1217</v>
      </c>
      <c r="V2584" s="6" t="s">
        <v>16945</v>
      </c>
      <c r="W2584" s="6" t="s">
        <v>16946</v>
      </c>
      <c r="X2584" s="55">
        <v>44665</v>
      </c>
      <c r="Y2584">
        <v>10000</v>
      </c>
      <c r="Z2584">
        <v>0</v>
      </c>
      <c r="AA2584" s="6" t="s">
        <v>16765</v>
      </c>
      <c r="AB2584" s="6" t="s">
        <v>16947</v>
      </c>
      <c r="AD2584" s="6" t="s">
        <v>16948</v>
      </c>
      <c r="AE2584">
        <v>53959</v>
      </c>
      <c r="AF2584">
        <v>48738</v>
      </c>
      <c r="AG2584" s="6" t="s">
        <v>16949</v>
      </c>
      <c r="AH2584" s="6" t="s">
        <v>16950</v>
      </c>
      <c r="AI2584" s="6" t="s">
        <v>16951</v>
      </c>
      <c r="AJ2584" s="6" t="s">
        <v>16765</v>
      </c>
      <c r="AK2584" s="6" t="s">
        <v>16765</v>
      </c>
      <c r="AL2584" s="6" t="s">
        <v>16765</v>
      </c>
      <c r="AM2584" s="6" t="s">
        <v>16952</v>
      </c>
      <c r="AN2584">
        <v>0</v>
      </c>
      <c r="AO2584" s="55">
        <v>44665</v>
      </c>
      <c r="AP2584" s="6" t="s">
        <v>16953</v>
      </c>
      <c r="AQ2584">
        <v>0</v>
      </c>
      <c r="AR2584" s="6" t="s">
        <v>16954</v>
      </c>
      <c r="AS2584" s="6" t="s">
        <v>16955</v>
      </c>
      <c r="AT2584" s="6" t="s">
        <v>16947</v>
      </c>
      <c r="AU2584">
        <v>0</v>
      </c>
      <c r="AV2584">
        <v>0</v>
      </c>
      <c r="AW2584" s="6" t="s">
        <v>16956</v>
      </c>
      <c r="AX2584" s="6" t="s">
        <v>16765</v>
      </c>
      <c r="AY2584" s="6" t="s">
        <v>16765</v>
      </c>
      <c r="AZ2584" s="6" t="s">
        <v>16958</v>
      </c>
      <c r="BA2584" s="6" t="s">
        <v>16765</v>
      </c>
      <c r="BB2584" s="6" t="s">
        <v>16959</v>
      </c>
      <c r="BC2584" s="6" t="s">
        <v>16765</v>
      </c>
      <c r="BD2584" s="6" t="s">
        <v>16960</v>
      </c>
      <c r="BE2584" s="6" t="s">
        <v>16961</v>
      </c>
      <c r="BF2584" s="6" t="s">
        <v>13575</v>
      </c>
      <c r="BG2584" s="6" t="s">
        <v>13575</v>
      </c>
      <c r="BH2584" s="6" t="s">
        <v>16959</v>
      </c>
      <c r="BI2584">
        <v>0</v>
      </c>
      <c r="BJ2584" s="6" t="s">
        <v>16958</v>
      </c>
      <c r="BK2584">
        <v>0</v>
      </c>
      <c r="BL2584" s="6" t="s">
        <v>315</v>
      </c>
      <c r="BM2584" s="56">
        <f>COUNTIF($B$2:B2584,B2584)</f>
        <v>1</v>
      </c>
      <c r="BN2584" s="6" t="str">
        <f t="shared" si="40"/>
        <v>18547-1</v>
      </c>
    </row>
    <row r="2585" spans="1:66" x14ac:dyDescent="0.25">
      <c r="A2585">
        <v>1</v>
      </c>
      <c r="B2585">
        <v>18560</v>
      </c>
      <c r="C2585" s="6" t="s">
        <v>20759</v>
      </c>
      <c r="D2585">
        <v>5</v>
      </c>
      <c r="E2585">
        <v>1</v>
      </c>
      <c r="F2585">
        <v>10</v>
      </c>
      <c r="G2585">
        <v>109</v>
      </c>
      <c r="H2585" s="6" t="s">
        <v>17007</v>
      </c>
      <c r="I2585">
        <v>1</v>
      </c>
      <c r="J2585">
        <v>260762</v>
      </c>
      <c r="K2585">
        <v>7</v>
      </c>
      <c r="L2585" s="55">
        <v>44641</v>
      </c>
      <c r="M2585" s="6" t="s">
        <v>16765</v>
      </c>
      <c r="N2585" s="55">
        <v>45006</v>
      </c>
      <c r="O2585">
        <v>118779</v>
      </c>
      <c r="P2585" s="6" t="s">
        <v>16784</v>
      </c>
      <c r="Q2585" s="6" t="s">
        <v>20760</v>
      </c>
      <c r="R2585">
        <v>1</v>
      </c>
      <c r="S2585">
        <v>0</v>
      </c>
      <c r="T2585">
        <v>-1</v>
      </c>
      <c r="U2585">
        <v>1248.07</v>
      </c>
      <c r="V2585" s="6" t="s">
        <v>16945</v>
      </c>
      <c r="W2585" s="6" t="s">
        <v>16946</v>
      </c>
      <c r="X2585" s="55">
        <v>44665</v>
      </c>
      <c r="Y2585">
        <v>90000</v>
      </c>
      <c r="Z2585">
        <v>2270.29</v>
      </c>
      <c r="AA2585" s="6" t="s">
        <v>16885</v>
      </c>
      <c r="AB2585" s="6" t="s">
        <v>16947</v>
      </c>
      <c r="AD2585" s="6" t="s">
        <v>16948</v>
      </c>
      <c r="AE2585">
        <v>54139</v>
      </c>
      <c r="AF2585">
        <v>48894</v>
      </c>
      <c r="AG2585" s="6" t="s">
        <v>16949</v>
      </c>
      <c r="AH2585" s="6" t="s">
        <v>16950</v>
      </c>
      <c r="AI2585" s="6" t="s">
        <v>16951</v>
      </c>
      <c r="AJ2585" s="6" t="s">
        <v>16765</v>
      </c>
      <c r="AK2585" s="6" t="s">
        <v>16765</v>
      </c>
      <c r="AL2585" s="6" t="s">
        <v>16765</v>
      </c>
      <c r="AM2585" s="6" t="s">
        <v>16952</v>
      </c>
      <c r="AN2585">
        <v>0</v>
      </c>
      <c r="AO2585" s="55">
        <v>44665</v>
      </c>
      <c r="AP2585" s="6" t="s">
        <v>16953</v>
      </c>
      <c r="AQ2585">
        <v>0</v>
      </c>
      <c r="AR2585" s="6" t="s">
        <v>16954</v>
      </c>
      <c r="AS2585" s="6" t="s">
        <v>16955</v>
      </c>
      <c r="AT2585" s="6" t="s">
        <v>16947</v>
      </c>
      <c r="AU2585">
        <v>0</v>
      </c>
      <c r="AV2585">
        <v>0</v>
      </c>
      <c r="AW2585" s="6" t="s">
        <v>16956</v>
      </c>
      <c r="AX2585" s="6" t="s">
        <v>16765</v>
      </c>
      <c r="AY2585" s="6" t="s">
        <v>16765</v>
      </c>
      <c r="AZ2585" s="6" t="s">
        <v>16958</v>
      </c>
      <c r="BA2585" s="6" t="s">
        <v>16765</v>
      </c>
      <c r="BB2585" s="6" t="s">
        <v>16959</v>
      </c>
      <c r="BC2585" s="6" t="s">
        <v>16765</v>
      </c>
      <c r="BD2585" s="6" t="s">
        <v>16960</v>
      </c>
      <c r="BE2585" s="6" t="s">
        <v>16961</v>
      </c>
      <c r="BF2585" s="6" t="s">
        <v>13575</v>
      </c>
      <c r="BG2585" s="6" t="s">
        <v>13575</v>
      </c>
      <c r="BH2585" s="6" t="s">
        <v>16959</v>
      </c>
      <c r="BI2585">
        <v>0</v>
      </c>
      <c r="BJ2585" s="6" t="s">
        <v>16958</v>
      </c>
      <c r="BK2585">
        <v>0</v>
      </c>
      <c r="BL2585" s="6" t="s">
        <v>315</v>
      </c>
      <c r="BM2585" s="56">
        <f>COUNTIF($B$2:B2585,B2585)</f>
        <v>1</v>
      </c>
      <c r="BN2585" s="6" t="str">
        <f t="shared" si="40"/>
        <v>18560-1</v>
      </c>
    </row>
    <row r="2586" spans="1:66" x14ac:dyDescent="0.25">
      <c r="A2586">
        <v>1</v>
      </c>
      <c r="B2586">
        <v>18560</v>
      </c>
      <c r="C2586" s="6" t="s">
        <v>20759</v>
      </c>
      <c r="D2586">
        <v>5</v>
      </c>
      <c r="E2586">
        <v>1</v>
      </c>
      <c r="F2586">
        <v>10</v>
      </c>
      <c r="G2586">
        <v>109</v>
      </c>
      <c r="H2586" s="6" t="s">
        <v>17007</v>
      </c>
      <c r="I2586">
        <v>1</v>
      </c>
      <c r="J2586">
        <v>241289</v>
      </c>
      <c r="K2586">
        <v>7</v>
      </c>
      <c r="L2586" s="55">
        <v>44608</v>
      </c>
      <c r="M2586" s="6" t="s">
        <v>16765</v>
      </c>
      <c r="N2586" s="55">
        <v>44972</v>
      </c>
      <c r="O2586">
        <v>628699</v>
      </c>
      <c r="P2586" s="6" t="s">
        <v>16777</v>
      </c>
      <c r="Q2586" s="6" t="s">
        <v>20761</v>
      </c>
      <c r="R2586">
        <v>1</v>
      </c>
      <c r="S2586">
        <v>0</v>
      </c>
      <c r="T2586">
        <v>-1</v>
      </c>
      <c r="U2586">
        <v>1687</v>
      </c>
      <c r="V2586" s="6" t="s">
        <v>16945</v>
      </c>
      <c r="W2586" s="6" t="s">
        <v>16946</v>
      </c>
      <c r="X2586" s="55">
        <v>44665</v>
      </c>
      <c r="Y2586">
        <v>90000</v>
      </c>
      <c r="Z2586">
        <v>2270.29</v>
      </c>
      <c r="AA2586" s="6" t="s">
        <v>16885</v>
      </c>
      <c r="AB2586" s="6" t="s">
        <v>16947</v>
      </c>
      <c r="AD2586" s="6" t="s">
        <v>16948</v>
      </c>
      <c r="AE2586">
        <v>54028</v>
      </c>
      <c r="AF2586">
        <v>48799</v>
      </c>
      <c r="AG2586" s="6" t="s">
        <v>16949</v>
      </c>
      <c r="AH2586" s="6" t="s">
        <v>16950</v>
      </c>
      <c r="AI2586" s="6" t="s">
        <v>16951</v>
      </c>
      <c r="AJ2586" s="6" t="s">
        <v>16765</v>
      </c>
      <c r="AK2586" s="6" t="s">
        <v>16765</v>
      </c>
      <c r="AL2586" s="6" t="s">
        <v>16765</v>
      </c>
      <c r="AM2586" s="6" t="s">
        <v>16952</v>
      </c>
      <c r="AN2586">
        <v>0</v>
      </c>
      <c r="AO2586" s="55">
        <v>44665</v>
      </c>
      <c r="AP2586" s="6" t="s">
        <v>16953</v>
      </c>
      <c r="AQ2586">
        <v>0</v>
      </c>
      <c r="AR2586" s="6" t="s">
        <v>16997</v>
      </c>
      <c r="AS2586" s="6" t="s">
        <v>16955</v>
      </c>
      <c r="AT2586" s="6" t="s">
        <v>16947</v>
      </c>
      <c r="AU2586">
        <v>0</v>
      </c>
      <c r="AV2586">
        <v>0</v>
      </c>
      <c r="AW2586" s="6" t="s">
        <v>16956</v>
      </c>
      <c r="AX2586" s="6" t="s">
        <v>16765</v>
      </c>
      <c r="AY2586" s="6" t="s">
        <v>16765</v>
      </c>
      <c r="AZ2586" s="6" t="s">
        <v>16958</v>
      </c>
      <c r="BA2586" s="6" t="s">
        <v>16765</v>
      </c>
      <c r="BB2586" s="6" t="s">
        <v>16959</v>
      </c>
      <c r="BC2586" s="6" t="s">
        <v>16765</v>
      </c>
      <c r="BD2586" s="6" t="s">
        <v>16960</v>
      </c>
      <c r="BE2586" s="6" t="s">
        <v>16961</v>
      </c>
      <c r="BF2586" s="6" t="s">
        <v>13575</v>
      </c>
      <c r="BG2586" s="6" t="s">
        <v>13575</v>
      </c>
      <c r="BH2586" s="6" t="s">
        <v>16959</v>
      </c>
      <c r="BI2586">
        <v>0</v>
      </c>
      <c r="BJ2586" s="6" t="s">
        <v>16958</v>
      </c>
      <c r="BK2586">
        <v>0</v>
      </c>
      <c r="BL2586" s="6" t="s">
        <v>315</v>
      </c>
      <c r="BM2586" s="56">
        <f>COUNTIF($B$2:B2586,B2586)</f>
        <v>2</v>
      </c>
      <c r="BN2586" s="6" t="str">
        <f t="shared" si="40"/>
        <v>18560-2</v>
      </c>
    </row>
    <row r="2587" spans="1:66" x14ac:dyDescent="0.25">
      <c r="A2587">
        <v>1</v>
      </c>
      <c r="B2587">
        <v>18561</v>
      </c>
      <c r="C2587" s="6" t="s">
        <v>20762</v>
      </c>
      <c r="D2587">
        <v>5</v>
      </c>
      <c r="E2587">
        <v>3</v>
      </c>
      <c r="F2587">
        <v>30</v>
      </c>
      <c r="G2587">
        <v>302</v>
      </c>
      <c r="H2587" s="6" t="s">
        <v>17007</v>
      </c>
      <c r="I2587">
        <v>1</v>
      </c>
      <c r="J2587">
        <v>251903</v>
      </c>
      <c r="K2587">
        <v>7</v>
      </c>
      <c r="L2587" s="55">
        <v>44627</v>
      </c>
      <c r="M2587" s="6" t="s">
        <v>16765</v>
      </c>
      <c r="N2587" s="55">
        <v>44992</v>
      </c>
      <c r="O2587">
        <v>118784</v>
      </c>
      <c r="P2587" s="6" t="s">
        <v>16764</v>
      </c>
      <c r="Q2587" s="6" t="s">
        <v>20763</v>
      </c>
      <c r="R2587">
        <v>1</v>
      </c>
      <c r="S2587">
        <v>0</v>
      </c>
      <c r="T2587">
        <v>-1</v>
      </c>
      <c r="U2587">
        <v>1651</v>
      </c>
      <c r="V2587" s="6" t="s">
        <v>16945</v>
      </c>
      <c r="W2587" s="6" t="s">
        <v>16946</v>
      </c>
      <c r="X2587" s="55">
        <v>44665</v>
      </c>
      <c r="Y2587">
        <v>0</v>
      </c>
      <c r="Z2587">
        <v>0</v>
      </c>
      <c r="AA2587" s="6" t="s">
        <v>16765</v>
      </c>
      <c r="AB2587" s="6" t="s">
        <v>16947</v>
      </c>
      <c r="AD2587" s="6" t="s">
        <v>16948</v>
      </c>
      <c r="AE2587">
        <v>54078</v>
      </c>
      <c r="AF2587">
        <v>48839</v>
      </c>
      <c r="AG2587" s="6" t="s">
        <v>16949</v>
      </c>
      <c r="AH2587" s="6" t="s">
        <v>16950</v>
      </c>
      <c r="AI2587" s="6" t="s">
        <v>16951</v>
      </c>
      <c r="AJ2587" s="6" t="s">
        <v>16765</v>
      </c>
      <c r="AK2587" s="6" t="s">
        <v>16765</v>
      </c>
      <c r="AL2587" s="6" t="s">
        <v>16765</v>
      </c>
      <c r="AM2587" s="6" t="s">
        <v>16952</v>
      </c>
      <c r="AN2587">
        <v>0</v>
      </c>
      <c r="AO2587" s="55">
        <v>44665</v>
      </c>
      <c r="AP2587" s="6" t="s">
        <v>16953</v>
      </c>
      <c r="AQ2587">
        <v>0</v>
      </c>
      <c r="AR2587" s="6" t="s">
        <v>16954</v>
      </c>
      <c r="AS2587" s="6" t="s">
        <v>16955</v>
      </c>
      <c r="AT2587" s="6" t="s">
        <v>16947</v>
      </c>
      <c r="AU2587">
        <v>0</v>
      </c>
      <c r="AV2587">
        <v>0</v>
      </c>
      <c r="AW2587" s="6" t="s">
        <v>16956</v>
      </c>
      <c r="AX2587" s="6" t="s">
        <v>16765</v>
      </c>
      <c r="AY2587" s="6" t="s">
        <v>16765</v>
      </c>
      <c r="AZ2587" s="6" t="s">
        <v>16958</v>
      </c>
      <c r="BA2587" s="6" t="s">
        <v>16765</v>
      </c>
      <c r="BB2587" s="6" t="s">
        <v>16959</v>
      </c>
      <c r="BC2587" s="6" t="s">
        <v>16765</v>
      </c>
      <c r="BD2587" s="6" t="s">
        <v>16960</v>
      </c>
      <c r="BE2587" s="6" t="s">
        <v>16961</v>
      </c>
      <c r="BF2587" s="6" t="s">
        <v>13575</v>
      </c>
      <c r="BG2587" s="6" t="s">
        <v>13575</v>
      </c>
      <c r="BH2587" s="6" t="s">
        <v>16959</v>
      </c>
      <c r="BI2587">
        <v>0</v>
      </c>
      <c r="BJ2587" s="6" t="s">
        <v>16958</v>
      </c>
      <c r="BK2587">
        <v>0</v>
      </c>
      <c r="BL2587" s="6" t="s">
        <v>315</v>
      </c>
      <c r="BM2587" s="56">
        <f>COUNTIF($B$2:B2587,B2587)</f>
        <v>1</v>
      </c>
      <c r="BN2587" s="6" t="str">
        <f t="shared" si="40"/>
        <v>18561-1</v>
      </c>
    </row>
    <row r="2588" spans="1:66" x14ac:dyDescent="0.25">
      <c r="A2588">
        <v>1</v>
      </c>
      <c r="B2588">
        <v>18569</v>
      </c>
      <c r="C2588" s="6" t="s">
        <v>20764</v>
      </c>
      <c r="D2588">
        <v>5</v>
      </c>
      <c r="E2588">
        <v>1</v>
      </c>
      <c r="F2588">
        <v>10</v>
      </c>
      <c r="G2588">
        <v>101</v>
      </c>
      <c r="H2588" s="6" t="s">
        <v>16963</v>
      </c>
      <c r="I2588">
        <v>1</v>
      </c>
      <c r="J2588">
        <v>241290</v>
      </c>
      <c r="K2588">
        <v>7</v>
      </c>
      <c r="L2588" s="55">
        <v>44608</v>
      </c>
      <c r="M2588" s="6" t="s">
        <v>16765</v>
      </c>
      <c r="N2588" s="55">
        <v>44972</v>
      </c>
      <c r="O2588">
        <v>118724</v>
      </c>
      <c r="P2588" s="6" t="s">
        <v>16773</v>
      </c>
      <c r="Q2588" s="6" t="s">
        <v>20765</v>
      </c>
      <c r="R2588">
        <v>1</v>
      </c>
      <c r="S2588">
        <v>0</v>
      </c>
      <c r="T2588">
        <v>-1</v>
      </c>
      <c r="U2588">
        <v>1141.5899999999999</v>
      </c>
      <c r="V2588" s="6" t="s">
        <v>16945</v>
      </c>
      <c r="W2588" s="6" t="s">
        <v>16946</v>
      </c>
      <c r="X2588" s="55">
        <v>44657</v>
      </c>
      <c r="Y2588">
        <v>80000</v>
      </c>
      <c r="Z2588">
        <v>0</v>
      </c>
      <c r="AA2588" s="6" t="s">
        <v>16765</v>
      </c>
      <c r="AB2588" s="6" t="s">
        <v>16947</v>
      </c>
      <c r="AD2588" s="6" t="s">
        <v>16948</v>
      </c>
      <c r="AE2588">
        <v>54029</v>
      </c>
      <c r="AF2588">
        <v>48800</v>
      </c>
      <c r="AG2588" s="6" t="s">
        <v>16949</v>
      </c>
      <c r="AH2588" s="6" t="s">
        <v>16950</v>
      </c>
      <c r="AI2588" s="6" t="s">
        <v>16951</v>
      </c>
      <c r="AJ2588" s="6" t="s">
        <v>16765</v>
      </c>
      <c r="AK2588" s="6" t="s">
        <v>16765</v>
      </c>
      <c r="AL2588" s="6" t="s">
        <v>16765</v>
      </c>
      <c r="AM2588" s="6" t="s">
        <v>16952</v>
      </c>
      <c r="AN2588">
        <v>0</v>
      </c>
      <c r="AO2588" s="55">
        <v>44657</v>
      </c>
      <c r="AP2588" s="6" t="s">
        <v>16953</v>
      </c>
      <c r="AQ2588">
        <v>0</v>
      </c>
      <c r="AR2588" s="6" t="s">
        <v>16997</v>
      </c>
      <c r="AS2588" s="6" t="s">
        <v>16955</v>
      </c>
      <c r="AT2588" s="6" t="s">
        <v>16947</v>
      </c>
      <c r="AU2588">
        <v>0</v>
      </c>
      <c r="AV2588">
        <v>0</v>
      </c>
      <c r="AW2588" s="6" t="s">
        <v>16956</v>
      </c>
      <c r="AX2588" s="6" t="s">
        <v>16765</v>
      </c>
      <c r="AY2588" s="6" t="s">
        <v>16765</v>
      </c>
      <c r="AZ2588" s="6" t="s">
        <v>16958</v>
      </c>
      <c r="BA2588" s="6" t="s">
        <v>16765</v>
      </c>
      <c r="BB2588" s="6" t="s">
        <v>16959</v>
      </c>
      <c r="BC2588" s="6" t="s">
        <v>16765</v>
      </c>
      <c r="BD2588" s="6" t="s">
        <v>16960</v>
      </c>
      <c r="BE2588" s="6" t="s">
        <v>16961</v>
      </c>
      <c r="BF2588" s="6" t="s">
        <v>13575</v>
      </c>
      <c r="BG2588" s="6" t="s">
        <v>13575</v>
      </c>
      <c r="BH2588" s="6" t="s">
        <v>16959</v>
      </c>
      <c r="BI2588">
        <v>0</v>
      </c>
      <c r="BJ2588" s="6" t="s">
        <v>16958</v>
      </c>
      <c r="BK2588">
        <v>0</v>
      </c>
      <c r="BL2588" s="6" t="s">
        <v>315</v>
      </c>
      <c r="BM2588" s="56">
        <f>COUNTIF($B$2:B2588,B2588)</f>
        <v>1</v>
      </c>
      <c r="BN2588" s="6" t="str">
        <f t="shared" si="40"/>
        <v>18569-1</v>
      </c>
    </row>
    <row r="2589" spans="1:66" x14ac:dyDescent="0.25">
      <c r="A2589">
        <v>1</v>
      </c>
      <c r="B2589">
        <v>18591</v>
      </c>
      <c r="C2589" s="6" t="s">
        <v>20766</v>
      </c>
      <c r="D2589">
        <v>5</v>
      </c>
      <c r="E2589">
        <v>2</v>
      </c>
      <c r="F2589">
        <v>20</v>
      </c>
      <c r="G2589">
        <v>201</v>
      </c>
      <c r="H2589" s="6" t="s">
        <v>17007</v>
      </c>
      <c r="I2589">
        <v>1</v>
      </c>
      <c r="J2589">
        <v>257111</v>
      </c>
      <c r="K2589">
        <v>7</v>
      </c>
      <c r="L2589" s="55">
        <v>44635</v>
      </c>
      <c r="M2589" s="6" t="s">
        <v>16765</v>
      </c>
      <c r="N2589" s="55">
        <v>45000</v>
      </c>
      <c r="O2589">
        <v>118750</v>
      </c>
      <c r="P2589" s="6" t="s">
        <v>16767</v>
      </c>
      <c r="Q2589" s="6" t="s">
        <v>20767</v>
      </c>
      <c r="R2589">
        <v>1</v>
      </c>
      <c r="S2589">
        <v>0</v>
      </c>
      <c r="T2589">
        <v>-1</v>
      </c>
      <c r="U2589">
        <v>1803.8</v>
      </c>
      <c r="V2589" s="6" t="s">
        <v>16945</v>
      </c>
      <c r="W2589" s="6" t="s">
        <v>16995</v>
      </c>
      <c r="X2589" s="55">
        <v>44610</v>
      </c>
      <c r="Y2589">
        <v>0</v>
      </c>
      <c r="Z2589">
        <v>545.38</v>
      </c>
      <c r="AA2589" s="6" t="s">
        <v>20768</v>
      </c>
      <c r="AB2589" s="6" t="s">
        <v>16947</v>
      </c>
      <c r="AD2589" s="6" t="s">
        <v>16948</v>
      </c>
      <c r="AE2589">
        <v>54107</v>
      </c>
      <c r="AF2589">
        <v>48859</v>
      </c>
      <c r="AG2589" s="6" t="s">
        <v>16949</v>
      </c>
      <c r="AH2589" s="6" t="s">
        <v>16950</v>
      </c>
      <c r="AI2589" s="6" t="s">
        <v>16951</v>
      </c>
      <c r="AJ2589" s="6" t="s">
        <v>16765</v>
      </c>
      <c r="AK2589" s="6" t="s">
        <v>16765</v>
      </c>
      <c r="AL2589" s="6" t="s">
        <v>16765</v>
      </c>
      <c r="AM2589" s="6" t="s">
        <v>16952</v>
      </c>
      <c r="AN2589">
        <v>0</v>
      </c>
      <c r="AO2589" s="55">
        <v>44610</v>
      </c>
      <c r="AP2589" s="6" t="s">
        <v>16953</v>
      </c>
      <c r="AQ2589">
        <v>0</v>
      </c>
      <c r="AR2589" s="6" t="s">
        <v>16954</v>
      </c>
      <c r="AS2589" s="6" t="s">
        <v>16955</v>
      </c>
      <c r="AT2589" s="6" t="s">
        <v>16947</v>
      </c>
      <c r="AU2589">
        <v>0</v>
      </c>
      <c r="AV2589">
        <v>0</v>
      </c>
      <c r="AW2589" s="6" t="s">
        <v>16956</v>
      </c>
      <c r="AX2589" s="6" t="s">
        <v>16765</v>
      </c>
      <c r="AY2589" s="6" t="s">
        <v>16765</v>
      </c>
      <c r="AZ2589" s="6" t="s">
        <v>16958</v>
      </c>
      <c r="BA2589" s="6" t="s">
        <v>16765</v>
      </c>
      <c r="BB2589" s="6" t="s">
        <v>16959</v>
      </c>
      <c r="BC2589" s="6" t="s">
        <v>16765</v>
      </c>
      <c r="BD2589" s="6" t="s">
        <v>16960</v>
      </c>
      <c r="BE2589" s="6" t="s">
        <v>16961</v>
      </c>
      <c r="BF2589" s="6" t="s">
        <v>13575</v>
      </c>
      <c r="BG2589" s="6" t="s">
        <v>13575</v>
      </c>
      <c r="BH2589" s="6" t="s">
        <v>16959</v>
      </c>
      <c r="BI2589">
        <v>0</v>
      </c>
      <c r="BJ2589" s="6" t="s">
        <v>16958</v>
      </c>
      <c r="BK2589">
        <v>0</v>
      </c>
      <c r="BL2589" s="6" t="s">
        <v>315</v>
      </c>
      <c r="BM2589" s="56">
        <f>COUNTIF($B$2:B2589,B2589)</f>
        <v>1</v>
      </c>
      <c r="BN2589" s="6" t="str">
        <f t="shared" si="40"/>
        <v>18591-1</v>
      </c>
    </row>
    <row r="2590" spans="1:66" x14ac:dyDescent="0.25">
      <c r="A2590">
        <v>1</v>
      </c>
      <c r="B2590">
        <v>18596</v>
      </c>
      <c r="C2590" s="6" t="s">
        <v>20769</v>
      </c>
      <c r="D2590">
        <v>5</v>
      </c>
      <c r="E2590">
        <v>1</v>
      </c>
      <c r="F2590">
        <v>10</v>
      </c>
      <c r="G2590">
        <v>105</v>
      </c>
      <c r="H2590" s="6" t="s">
        <v>16963</v>
      </c>
      <c r="I2590">
        <v>1</v>
      </c>
      <c r="J2590">
        <v>217138</v>
      </c>
      <c r="K2590">
        <v>7</v>
      </c>
      <c r="L2590" s="55">
        <v>44560</v>
      </c>
      <c r="M2590" s="6" t="s">
        <v>16765</v>
      </c>
      <c r="N2590" s="55">
        <v>44925</v>
      </c>
      <c r="O2590">
        <v>783178</v>
      </c>
      <c r="P2590" s="6" t="s">
        <v>16839</v>
      </c>
      <c r="Q2590" s="6" t="s">
        <v>20770</v>
      </c>
      <c r="R2590">
        <v>1</v>
      </c>
      <c r="S2590">
        <v>0</v>
      </c>
      <c r="T2590">
        <v>-1</v>
      </c>
      <c r="U2590">
        <v>1947.09</v>
      </c>
      <c r="V2590" s="6" t="s">
        <v>16945</v>
      </c>
      <c r="W2590" s="6" t="s">
        <v>16946</v>
      </c>
      <c r="X2590" s="55">
        <v>44663</v>
      </c>
      <c r="Y2590">
        <v>0</v>
      </c>
      <c r="Z2590">
        <v>0</v>
      </c>
      <c r="AA2590" s="6" t="s">
        <v>16765</v>
      </c>
      <c r="AB2590" s="6" t="s">
        <v>16947</v>
      </c>
      <c r="AD2590" s="6" t="s">
        <v>16948</v>
      </c>
      <c r="AE2590">
        <v>53911</v>
      </c>
      <c r="AF2590">
        <v>48699</v>
      </c>
      <c r="AG2590" s="6" t="s">
        <v>16949</v>
      </c>
      <c r="AH2590" s="6" t="s">
        <v>16950</v>
      </c>
      <c r="AI2590" s="6" t="s">
        <v>16951</v>
      </c>
      <c r="AJ2590" s="6" t="s">
        <v>16765</v>
      </c>
      <c r="AK2590" s="6" t="s">
        <v>16765</v>
      </c>
      <c r="AL2590" s="6" t="s">
        <v>16765</v>
      </c>
      <c r="AM2590" s="6" t="s">
        <v>16952</v>
      </c>
      <c r="AN2590">
        <v>0</v>
      </c>
      <c r="AO2590" s="55">
        <v>44663</v>
      </c>
      <c r="AP2590" s="6" t="s">
        <v>16953</v>
      </c>
      <c r="AQ2590">
        <v>0</v>
      </c>
      <c r="AR2590" s="6" t="s">
        <v>16997</v>
      </c>
      <c r="AS2590" s="6" t="s">
        <v>16955</v>
      </c>
      <c r="AT2590" s="6" t="s">
        <v>16947</v>
      </c>
      <c r="AU2590">
        <v>0</v>
      </c>
      <c r="AV2590">
        <v>0</v>
      </c>
      <c r="AW2590" s="6" t="s">
        <v>16956</v>
      </c>
      <c r="AX2590" s="6" t="s">
        <v>16765</v>
      </c>
      <c r="AY2590" s="6" t="s">
        <v>16765</v>
      </c>
      <c r="AZ2590" s="6" t="s">
        <v>16958</v>
      </c>
      <c r="BA2590" s="6" t="s">
        <v>16765</v>
      </c>
      <c r="BB2590" s="6" t="s">
        <v>16959</v>
      </c>
      <c r="BC2590" s="6" t="s">
        <v>16765</v>
      </c>
      <c r="BD2590" s="6" t="s">
        <v>16960</v>
      </c>
      <c r="BE2590" s="6" t="s">
        <v>16961</v>
      </c>
      <c r="BF2590" s="6" t="s">
        <v>13575</v>
      </c>
      <c r="BG2590" s="6" t="s">
        <v>13575</v>
      </c>
      <c r="BH2590" s="6" t="s">
        <v>16959</v>
      </c>
      <c r="BI2590">
        <v>0</v>
      </c>
      <c r="BJ2590" s="6" t="s">
        <v>16958</v>
      </c>
      <c r="BK2590">
        <v>0</v>
      </c>
      <c r="BL2590" s="6" t="s">
        <v>315</v>
      </c>
      <c r="BM2590" s="56">
        <f>COUNTIF($B$2:B2590,B2590)</f>
        <v>1</v>
      </c>
      <c r="BN2590" s="6" t="str">
        <f t="shared" si="40"/>
        <v>18596-1</v>
      </c>
    </row>
    <row r="2591" spans="1:66" x14ac:dyDescent="0.25">
      <c r="A2591">
        <v>1</v>
      </c>
      <c r="B2591">
        <v>18602</v>
      </c>
      <c r="C2591" s="6" t="s">
        <v>20771</v>
      </c>
      <c r="D2591">
        <v>5</v>
      </c>
      <c r="E2591">
        <v>3</v>
      </c>
      <c r="F2591">
        <v>30</v>
      </c>
      <c r="G2591">
        <v>301</v>
      </c>
      <c r="H2591" s="6" t="s">
        <v>16943</v>
      </c>
      <c r="I2591">
        <v>1</v>
      </c>
      <c r="J2591">
        <v>202122</v>
      </c>
      <c r="K2591">
        <v>7</v>
      </c>
      <c r="L2591" s="55">
        <v>44536</v>
      </c>
      <c r="M2591" s="6" t="s">
        <v>16765</v>
      </c>
      <c r="N2591" s="55">
        <v>44901</v>
      </c>
      <c r="O2591">
        <v>118754</v>
      </c>
      <c r="P2591" s="6" t="s">
        <v>16794</v>
      </c>
      <c r="Q2591" s="6" t="s">
        <v>20772</v>
      </c>
      <c r="R2591">
        <v>1</v>
      </c>
      <c r="S2591">
        <v>0</v>
      </c>
      <c r="T2591">
        <v>-1</v>
      </c>
      <c r="U2591">
        <v>1850</v>
      </c>
      <c r="V2591" s="6" t="s">
        <v>16945</v>
      </c>
      <c r="W2591" s="6" t="s">
        <v>16946</v>
      </c>
      <c r="X2591" s="55">
        <v>44669</v>
      </c>
      <c r="Y2591">
        <v>30000</v>
      </c>
      <c r="Z2591">
        <v>812.88</v>
      </c>
      <c r="AA2591" s="6" t="s">
        <v>16885</v>
      </c>
      <c r="AB2591" s="6" t="s">
        <v>16947</v>
      </c>
      <c r="AD2591" s="6" t="s">
        <v>16948</v>
      </c>
      <c r="AE2591">
        <v>53830</v>
      </c>
      <c r="AF2591">
        <v>48626</v>
      </c>
      <c r="AG2591" s="6" t="s">
        <v>16949</v>
      </c>
      <c r="AH2591" s="6" t="s">
        <v>16950</v>
      </c>
      <c r="AI2591" s="6" t="s">
        <v>16951</v>
      </c>
      <c r="AJ2591" s="6" t="s">
        <v>16765</v>
      </c>
      <c r="AK2591" s="6" t="s">
        <v>16765</v>
      </c>
      <c r="AL2591" s="6" t="s">
        <v>16765</v>
      </c>
      <c r="AM2591" s="6" t="s">
        <v>16952</v>
      </c>
      <c r="AN2591">
        <v>0</v>
      </c>
      <c r="AO2591" s="55">
        <v>44669</v>
      </c>
      <c r="AP2591" s="6" t="s">
        <v>16953</v>
      </c>
      <c r="AQ2591">
        <v>0</v>
      </c>
      <c r="AR2591" s="6" t="s">
        <v>16954</v>
      </c>
      <c r="AS2591" s="6" t="s">
        <v>16955</v>
      </c>
      <c r="AT2591" s="6" t="s">
        <v>16947</v>
      </c>
      <c r="AU2591">
        <v>0</v>
      </c>
      <c r="AV2591">
        <v>0</v>
      </c>
      <c r="AW2591" s="6" t="s">
        <v>16956</v>
      </c>
      <c r="AX2591" s="6" t="s">
        <v>16765</v>
      </c>
      <c r="AY2591" s="6" t="s">
        <v>16765</v>
      </c>
      <c r="AZ2591" s="6" t="s">
        <v>16958</v>
      </c>
      <c r="BA2591" s="6" t="s">
        <v>16765</v>
      </c>
      <c r="BB2591" s="6" t="s">
        <v>16959</v>
      </c>
      <c r="BC2591" s="6" t="s">
        <v>16765</v>
      </c>
      <c r="BD2591" s="6" t="s">
        <v>16960</v>
      </c>
      <c r="BE2591" s="6" t="s">
        <v>16961</v>
      </c>
      <c r="BF2591" s="6" t="s">
        <v>13575</v>
      </c>
      <c r="BG2591" s="6" t="s">
        <v>13575</v>
      </c>
      <c r="BH2591" s="6" t="s">
        <v>16959</v>
      </c>
      <c r="BI2591">
        <v>0</v>
      </c>
      <c r="BJ2591" s="6" t="s">
        <v>16958</v>
      </c>
      <c r="BK2591">
        <v>0</v>
      </c>
      <c r="BL2591" s="6" t="s">
        <v>315</v>
      </c>
      <c r="BM2591" s="56">
        <f>COUNTIF($B$2:B2591,B2591)</f>
        <v>1</v>
      </c>
      <c r="BN2591" s="6" t="str">
        <f t="shared" si="40"/>
        <v>18602-1</v>
      </c>
    </row>
    <row r="2592" spans="1:66" x14ac:dyDescent="0.25">
      <c r="A2592">
        <v>1</v>
      </c>
      <c r="B2592">
        <v>18602</v>
      </c>
      <c r="C2592" s="6" t="s">
        <v>20771</v>
      </c>
      <c r="D2592">
        <v>5</v>
      </c>
      <c r="E2592">
        <v>3</v>
      </c>
      <c r="F2592">
        <v>30</v>
      </c>
      <c r="G2592">
        <v>301</v>
      </c>
      <c r="H2592" s="6" t="s">
        <v>16943</v>
      </c>
      <c r="I2592">
        <v>1</v>
      </c>
      <c r="J2592">
        <v>202123</v>
      </c>
      <c r="K2592">
        <v>7</v>
      </c>
      <c r="L2592" s="55">
        <v>44536</v>
      </c>
      <c r="M2592" s="6" t="s">
        <v>16765</v>
      </c>
      <c r="N2592" s="55">
        <v>44901</v>
      </c>
      <c r="O2592">
        <v>172634</v>
      </c>
      <c r="P2592" s="6" t="s">
        <v>16846</v>
      </c>
      <c r="Q2592" s="6" t="s">
        <v>20773</v>
      </c>
      <c r="R2592">
        <v>1</v>
      </c>
      <c r="S2592">
        <v>0</v>
      </c>
      <c r="T2592">
        <v>-1</v>
      </c>
      <c r="U2592">
        <v>4265.09</v>
      </c>
      <c r="V2592" s="6" t="s">
        <v>16945</v>
      </c>
      <c r="W2592" s="6" t="s">
        <v>16946</v>
      </c>
      <c r="X2592" s="55">
        <v>44669</v>
      </c>
      <c r="Y2592">
        <v>30000</v>
      </c>
      <c r="Z2592">
        <v>812.88</v>
      </c>
      <c r="AA2592" s="6" t="s">
        <v>16885</v>
      </c>
      <c r="AB2592" s="6" t="s">
        <v>16947</v>
      </c>
      <c r="AD2592" s="6" t="s">
        <v>16948</v>
      </c>
      <c r="AE2592">
        <v>53831</v>
      </c>
      <c r="AF2592">
        <v>48627</v>
      </c>
      <c r="AG2592" s="6" t="s">
        <v>16949</v>
      </c>
      <c r="AH2592" s="6" t="s">
        <v>16950</v>
      </c>
      <c r="AI2592" s="6" t="s">
        <v>16951</v>
      </c>
      <c r="AJ2592" s="6" t="s">
        <v>16765</v>
      </c>
      <c r="AK2592" s="6" t="s">
        <v>16765</v>
      </c>
      <c r="AL2592" s="6" t="s">
        <v>16765</v>
      </c>
      <c r="AM2592" s="6" t="s">
        <v>16952</v>
      </c>
      <c r="AN2592">
        <v>0</v>
      </c>
      <c r="AO2592" s="55">
        <v>44669</v>
      </c>
      <c r="AP2592" s="6" t="s">
        <v>16953</v>
      </c>
      <c r="AQ2592">
        <v>0</v>
      </c>
      <c r="AR2592" s="6" t="s">
        <v>16954</v>
      </c>
      <c r="AS2592" s="6" t="s">
        <v>16955</v>
      </c>
      <c r="AT2592" s="6" t="s">
        <v>16947</v>
      </c>
      <c r="AU2592">
        <v>0</v>
      </c>
      <c r="AV2592">
        <v>0</v>
      </c>
      <c r="AW2592" s="6" t="s">
        <v>16956</v>
      </c>
      <c r="AX2592" s="6" t="s">
        <v>16765</v>
      </c>
      <c r="AY2592" s="6" t="s">
        <v>16765</v>
      </c>
      <c r="AZ2592" s="6" t="s">
        <v>16958</v>
      </c>
      <c r="BA2592" s="6" t="s">
        <v>16765</v>
      </c>
      <c r="BB2592" s="6" t="s">
        <v>16959</v>
      </c>
      <c r="BC2592" s="6" t="s">
        <v>16765</v>
      </c>
      <c r="BD2592" s="6" t="s">
        <v>16960</v>
      </c>
      <c r="BE2592" s="6" t="s">
        <v>16961</v>
      </c>
      <c r="BF2592" s="6" t="s">
        <v>13575</v>
      </c>
      <c r="BG2592" s="6" t="s">
        <v>13575</v>
      </c>
      <c r="BH2592" s="6" t="s">
        <v>16959</v>
      </c>
      <c r="BI2592">
        <v>0</v>
      </c>
      <c r="BJ2592" s="6" t="s">
        <v>16958</v>
      </c>
      <c r="BK2592">
        <v>0</v>
      </c>
      <c r="BL2592" s="6" t="s">
        <v>315</v>
      </c>
      <c r="BM2592" s="56">
        <f>COUNTIF($B$2:B2592,B2592)</f>
        <v>2</v>
      </c>
      <c r="BN2592" s="6" t="str">
        <f t="shared" si="40"/>
        <v>18602-2</v>
      </c>
    </row>
    <row r="2593" spans="1:66" x14ac:dyDescent="0.25">
      <c r="A2593">
        <v>1</v>
      </c>
      <c r="B2593">
        <v>18608</v>
      </c>
      <c r="C2593" s="6" t="s">
        <v>20774</v>
      </c>
      <c r="D2593">
        <v>5</v>
      </c>
      <c r="E2593">
        <v>3</v>
      </c>
      <c r="F2593">
        <v>30</v>
      </c>
      <c r="G2593">
        <v>308</v>
      </c>
      <c r="H2593" s="6" t="s">
        <v>16963</v>
      </c>
      <c r="I2593">
        <v>1</v>
      </c>
      <c r="J2593">
        <v>253749</v>
      </c>
      <c r="K2593">
        <v>7</v>
      </c>
      <c r="L2593" s="55">
        <v>44629</v>
      </c>
      <c r="M2593" s="6" t="s">
        <v>16765</v>
      </c>
      <c r="N2593" s="55">
        <v>44994</v>
      </c>
      <c r="O2593">
        <v>628699</v>
      </c>
      <c r="P2593" s="6" t="s">
        <v>16777</v>
      </c>
      <c r="Q2593" s="6" t="s">
        <v>20775</v>
      </c>
      <c r="R2593">
        <v>1</v>
      </c>
      <c r="S2593">
        <v>0</v>
      </c>
      <c r="T2593">
        <v>-1</v>
      </c>
      <c r="U2593">
        <v>1687</v>
      </c>
      <c r="V2593" s="6" t="s">
        <v>16945</v>
      </c>
      <c r="W2593" s="6" t="s">
        <v>16995</v>
      </c>
      <c r="X2593" s="55">
        <v>44663</v>
      </c>
      <c r="Y2593">
        <v>0</v>
      </c>
      <c r="Z2593">
        <v>904.11</v>
      </c>
      <c r="AA2593" s="6" t="s">
        <v>17067</v>
      </c>
      <c r="AB2593" s="6" t="s">
        <v>16947</v>
      </c>
      <c r="AD2593" s="6" t="s">
        <v>16948</v>
      </c>
      <c r="AE2593">
        <v>54084</v>
      </c>
      <c r="AF2593">
        <v>48846</v>
      </c>
      <c r="AG2593" s="6" t="s">
        <v>16949</v>
      </c>
      <c r="AH2593" s="6" t="s">
        <v>16950</v>
      </c>
      <c r="AI2593" s="6" t="s">
        <v>16951</v>
      </c>
      <c r="AJ2593" s="6" t="s">
        <v>16765</v>
      </c>
      <c r="AK2593" s="6" t="s">
        <v>16765</v>
      </c>
      <c r="AL2593" s="6" t="s">
        <v>16765</v>
      </c>
      <c r="AM2593" s="6" t="s">
        <v>16952</v>
      </c>
      <c r="AN2593">
        <v>0</v>
      </c>
      <c r="AO2593" s="55">
        <v>44663</v>
      </c>
      <c r="AP2593" s="6" t="s">
        <v>16953</v>
      </c>
      <c r="AQ2593">
        <v>0</v>
      </c>
      <c r="AR2593" s="6" t="s">
        <v>16997</v>
      </c>
      <c r="AS2593" s="6" t="s">
        <v>16955</v>
      </c>
      <c r="AT2593" s="6" t="s">
        <v>16947</v>
      </c>
      <c r="AU2593">
        <v>0</v>
      </c>
      <c r="AV2593">
        <v>0</v>
      </c>
      <c r="AW2593" s="6" t="s">
        <v>16956</v>
      </c>
      <c r="AX2593" s="6" t="s">
        <v>16765</v>
      </c>
      <c r="AY2593" s="6" t="s">
        <v>16765</v>
      </c>
      <c r="AZ2593" s="6" t="s">
        <v>16958</v>
      </c>
      <c r="BA2593" s="6" t="s">
        <v>16765</v>
      </c>
      <c r="BB2593" s="6" t="s">
        <v>16959</v>
      </c>
      <c r="BC2593" s="6" t="s">
        <v>16765</v>
      </c>
      <c r="BD2593" s="6" t="s">
        <v>16960</v>
      </c>
      <c r="BE2593" s="6" t="s">
        <v>16961</v>
      </c>
      <c r="BF2593" s="6" t="s">
        <v>13575</v>
      </c>
      <c r="BG2593" s="6" t="s">
        <v>13575</v>
      </c>
      <c r="BH2593" s="6" t="s">
        <v>16959</v>
      </c>
      <c r="BI2593">
        <v>0</v>
      </c>
      <c r="BJ2593" s="6" t="s">
        <v>16958</v>
      </c>
      <c r="BK2593">
        <v>0</v>
      </c>
      <c r="BL2593" s="6" t="s">
        <v>315</v>
      </c>
      <c r="BM2593" s="56">
        <f>COUNTIF($B$2:B2593,B2593)</f>
        <v>1</v>
      </c>
      <c r="BN2593" s="6" t="str">
        <f t="shared" si="40"/>
        <v>18608-1</v>
      </c>
    </row>
    <row r="2594" spans="1:66" x14ac:dyDescent="0.25">
      <c r="A2594">
        <v>1</v>
      </c>
      <c r="B2594">
        <v>18612</v>
      </c>
      <c r="C2594" s="6" t="s">
        <v>20776</v>
      </c>
      <c r="D2594">
        <v>5</v>
      </c>
      <c r="E2594">
        <v>1</v>
      </c>
      <c r="F2594">
        <v>10</v>
      </c>
      <c r="G2594">
        <v>109</v>
      </c>
      <c r="H2594" s="6" t="s">
        <v>16994</v>
      </c>
      <c r="I2594">
        <v>1</v>
      </c>
      <c r="J2594">
        <v>202121</v>
      </c>
      <c r="K2594">
        <v>7</v>
      </c>
      <c r="L2594" s="55">
        <v>44536</v>
      </c>
      <c r="M2594" s="6" t="s">
        <v>16765</v>
      </c>
      <c r="N2594" s="55">
        <v>44901</v>
      </c>
      <c r="O2594">
        <v>628699</v>
      </c>
      <c r="P2594" s="6" t="s">
        <v>16777</v>
      </c>
      <c r="Q2594" s="6" t="s">
        <v>20777</v>
      </c>
      <c r="R2594">
        <v>1</v>
      </c>
      <c r="S2594">
        <v>0</v>
      </c>
      <c r="T2594">
        <v>-1</v>
      </c>
      <c r="U2594">
        <v>1687</v>
      </c>
      <c r="V2594" s="6" t="s">
        <v>16945</v>
      </c>
      <c r="W2594" s="6" t="s">
        <v>16946</v>
      </c>
      <c r="X2594" s="55">
        <v>44664</v>
      </c>
      <c r="Y2594">
        <v>10000</v>
      </c>
      <c r="Z2594">
        <v>0</v>
      </c>
      <c r="AA2594" s="6" t="s">
        <v>16765</v>
      </c>
      <c r="AB2594" s="6" t="s">
        <v>16947</v>
      </c>
      <c r="AD2594" s="6" t="s">
        <v>16948</v>
      </c>
      <c r="AE2594">
        <v>53827</v>
      </c>
      <c r="AF2594">
        <v>48625</v>
      </c>
      <c r="AG2594" s="6" t="s">
        <v>16949</v>
      </c>
      <c r="AH2594" s="6" t="s">
        <v>16950</v>
      </c>
      <c r="AI2594" s="6" t="s">
        <v>16951</v>
      </c>
      <c r="AJ2594" s="6" t="s">
        <v>16765</v>
      </c>
      <c r="AK2594" s="6" t="s">
        <v>16765</v>
      </c>
      <c r="AL2594" s="6" t="s">
        <v>16765</v>
      </c>
      <c r="AM2594" s="6" t="s">
        <v>16952</v>
      </c>
      <c r="AN2594">
        <v>0</v>
      </c>
      <c r="AO2594" s="55">
        <v>44664</v>
      </c>
      <c r="AP2594" s="6" t="s">
        <v>16953</v>
      </c>
      <c r="AQ2594">
        <v>0</v>
      </c>
      <c r="AR2594" s="6" t="s">
        <v>16997</v>
      </c>
      <c r="AS2594" s="6" t="s">
        <v>16955</v>
      </c>
      <c r="AT2594" s="6" t="s">
        <v>16947</v>
      </c>
      <c r="AU2594">
        <v>0</v>
      </c>
      <c r="AV2594">
        <v>0</v>
      </c>
      <c r="AW2594" s="6" t="s">
        <v>16956</v>
      </c>
      <c r="AX2594" s="6" t="s">
        <v>16765</v>
      </c>
      <c r="AY2594" s="6" t="s">
        <v>16765</v>
      </c>
      <c r="AZ2594" s="6" t="s">
        <v>16958</v>
      </c>
      <c r="BA2594" s="6" t="s">
        <v>16765</v>
      </c>
      <c r="BB2594" s="6" t="s">
        <v>16959</v>
      </c>
      <c r="BC2594" s="6" t="s">
        <v>16765</v>
      </c>
      <c r="BD2594" s="6" t="s">
        <v>16960</v>
      </c>
      <c r="BE2594" s="6" t="s">
        <v>16961</v>
      </c>
      <c r="BF2594" s="6" t="s">
        <v>13575</v>
      </c>
      <c r="BG2594" s="6" t="s">
        <v>13575</v>
      </c>
      <c r="BH2594" s="6" t="s">
        <v>16959</v>
      </c>
      <c r="BI2594">
        <v>0</v>
      </c>
      <c r="BJ2594" s="6" t="s">
        <v>16958</v>
      </c>
      <c r="BK2594">
        <v>0</v>
      </c>
      <c r="BL2594" s="6" t="s">
        <v>315</v>
      </c>
      <c r="BM2594" s="56">
        <f>COUNTIF($B$2:B2594,B2594)</f>
        <v>1</v>
      </c>
      <c r="BN2594" s="6" t="str">
        <f t="shared" si="40"/>
        <v>18612-1</v>
      </c>
    </row>
    <row r="2595" spans="1:66" x14ac:dyDescent="0.25">
      <c r="A2595">
        <v>1</v>
      </c>
      <c r="B2595">
        <v>18615</v>
      </c>
      <c r="C2595" s="6" t="s">
        <v>20778</v>
      </c>
      <c r="D2595">
        <v>5</v>
      </c>
      <c r="E2595">
        <v>2</v>
      </c>
      <c r="F2595">
        <v>20</v>
      </c>
      <c r="G2595">
        <v>207</v>
      </c>
      <c r="H2595" s="6" t="s">
        <v>16994</v>
      </c>
      <c r="I2595">
        <v>1</v>
      </c>
      <c r="J2595">
        <v>225475</v>
      </c>
      <c r="K2595">
        <v>7</v>
      </c>
      <c r="L2595" s="55">
        <v>44578</v>
      </c>
      <c r="M2595" s="6" t="s">
        <v>16765</v>
      </c>
      <c r="N2595" s="55">
        <v>44943</v>
      </c>
      <c r="O2595">
        <v>217289</v>
      </c>
      <c r="P2595" s="6" t="s">
        <v>16771</v>
      </c>
      <c r="Q2595" s="6" t="s">
        <v>20779</v>
      </c>
      <c r="R2595">
        <v>1</v>
      </c>
      <c r="S2595">
        <v>0</v>
      </c>
      <c r="T2595">
        <v>-1</v>
      </c>
      <c r="U2595">
        <v>1159.19</v>
      </c>
      <c r="V2595" s="6" t="s">
        <v>16945</v>
      </c>
      <c r="W2595" s="6" t="s">
        <v>16946</v>
      </c>
      <c r="X2595" s="55">
        <v>44658</v>
      </c>
      <c r="Y2595">
        <v>0</v>
      </c>
      <c r="Z2595">
        <v>0</v>
      </c>
      <c r="AA2595" s="6" t="s">
        <v>16765</v>
      </c>
      <c r="AB2595" s="6" t="s">
        <v>16947</v>
      </c>
      <c r="AD2595" s="6" t="s">
        <v>16948</v>
      </c>
      <c r="AE2595">
        <v>53960</v>
      </c>
      <c r="AF2595">
        <v>19724</v>
      </c>
      <c r="AG2595" s="6" t="s">
        <v>16949</v>
      </c>
      <c r="AH2595" s="6" t="s">
        <v>16950</v>
      </c>
      <c r="AI2595" s="6" t="s">
        <v>16951</v>
      </c>
      <c r="AJ2595" s="6" t="s">
        <v>16765</v>
      </c>
      <c r="AK2595" s="6" t="s">
        <v>16765</v>
      </c>
      <c r="AL2595" s="6" t="s">
        <v>16765</v>
      </c>
      <c r="AM2595" s="6" t="s">
        <v>16952</v>
      </c>
      <c r="AN2595">
        <v>0</v>
      </c>
      <c r="AO2595" s="55">
        <v>44658</v>
      </c>
      <c r="AP2595" s="6" t="s">
        <v>16953</v>
      </c>
      <c r="AQ2595">
        <v>0</v>
      </c>
      <c r="AR2595" s="6" t="s">
        <v>16954</v>
      </c>
      <c r="AS2595" s="6" t="s">
        <v>16955</v>
      </c>
      <c r="AT2595" s="6" t="s">
        <v>16947</v>
      </c>
      <c r="AU2595">
        <v>0</v>
      </c>
      <c r="AV2595">
        <v>0</v>
      </c>
      <c r="AW2595" s="6" t="s">
        <v>16956</v>
      </c>
      <c r="AX2595" s="6" t="s">
        <v>16765</v>
      </c>
      <c r="AY2595" s="6" t="s">
        <v>16765</v>
      </c>
      <c r="AZ2595" s="6" t="s">
        <v>16958</v>
      </c>
      <c r="BA2595" s="6" t="s">
        <v>16765</v>
      </c>
      <c r="BB2595" s="6" t="s">
        <v>16959</v>
      </c>
      <c r="BC2595" s="6" t="s">
        <v>16765</v>
      </c>
      <c r="BD2595" s="6" t="s">
        <v>16960</v>
      </c>
      <c r="BE2595" s="6" t="s">
        <v>16961</v>
      </c>
      <c r="BF2595" s="6" t="s">
        <v>13575</v>
      </c>
      <c r="BG2595" s="6" t="s">
        <v>13575</v>
      </c>
      <c r="BH2595" s="6" t="s">
        <v>16959</v>
      </c>
      <c r="BI2595">
        <v>0</v>
      </c>
      <c r="BJ2595" s="6" t="s">
        <v>16958</v>
      </c>
      <c r="BK2595">
        <v>0</v>
      </c>
      <c r="BL2595" s="6" t="s">
        <v>315</v>
      </c>
      <c r="BM2595" s="56">
        <f>COUNTIF($B$2:B2595,B2595)</f>
        <v>1</v>
      </c>
      <c r="BN2595" s="6" t="str">
        <f t="shared" si="40"/>
        <v>18615-1</v>
      </c>
    </row>
    <row r="2596" spans="1:66" x14ac:dyDescent="0.25">
      <c r="A2596">
        <v>1</v>
      </c>
      <c r="B2596">
        <v>18626</v>
      </c>
      <c r="C2596" s="6" t="s">
        <v>20780</v>
      </c>
      <c r="D2596">
        <v>5</v>
      </c>
      <c r="E2596">
        <v>1</v>
      </c>
      <c r="F2596">
        <v>10</v>
      </c>
      <c r="G2596">
        <v>109</v>
      </c>
      <c r="H2596" s="6" t="s">
        <v>17010</v>
      </c>
      <c r="I2596">
        <v>1</v>
      </c>
      <c r="J2596">
        <v>203677</v>
      </c>
      <c r="K2596">
        <v>7</v>
      </c>
      <c r="L2596" s="55">
        <v>44538</v>
      </c>
      <c r="M2596" s="6" t="s">
        <v>16765</v>
      </c>
      <c r="N2596" s="55">
        <v>44901</v>
      </c>
      <c r="O2596">
        <v>783178</v>
      </c>
      <c r="P2596" s="6" t="s">
        <v>16839</v>
      </c>
      <c r="Q2596" s="6" t="s">
        <v>20781</v>
      </c>
      <c r="R2596">
        <v>1</v>
      </c>
      <c r="S2596">
        <v>0</v>
      </c>
      <c r="T2596">
        <v>-1</v>
      </c>
      <c r="U2596">
        <v>1947.09</v>
      </c>
      <c r="V2596" s="6" t="s">
        <v>16945</v>
      </c>
      <c r="W2596" s="6" t="s">
        <v>16995</v>
      </c>
      <c r="X2596" s="55">
        <v>44667</v>
      </c>
      <c r="Y2596">
        <v>0</v>
      </c>
      <c r="Z2596">
        <v>649.08000000000004</v>
      </c>
      <c r="AA2596" s="6" t="s">
        <v>20236</v>
      </c>
      <c r="AB2596" s="6" t="s">
        <v>16947</v>
      </c>
      <c r="AD2596" s="6" t="s">
        <v>16948</v>
      </c>
      <c r="AE2596">
        <v>53837</v>
      </c>
      <c r="AF2596">
        <v>44946</v>
      </c>
      <c r="AG2596" s="6" t="s">
        <v>16949</v>
      </c>
      <c r="AH2596" s="6" t="s">
        <v>16950</v>
      </c>
      <c r="AI2596" s="6" t="s">
        <v>16951</v>
      </c>
      <c r="AJ2596" s="6" t="s">
        <v>16765</v>
      </c>
      <c r="AK2596" s="6" t="s">
        <v>16765</v>
      </c>
      <c r="AL2596" s="6" t="s">
        <v>16765</v>
      </c>
      <c r="AM2596" s="6" t="s">
        <v>16952</v>
      </c>
      <c r="AN2596">
        <v>0</v>
      </c>
      <c r="AO2596" s="55">
        <v>44667</v>
      </c>
      <c r="AP2596" s="6" t="s">
        <v>16953</v>
      </c>
      <c r="AQ2596">
        <v>0</v>
      </c>
      <c r="AR2596" s="6" t="s">
        <v>16997</v>
      </c>
      <c r="AS2596" s="6" t="s">
        <v>16955</v>
      </c>
      <c r="AT2596" s="6" t="s">
        <v>16947</v>
      </c>
      <c r="AU2596">
        <v>0</v>
      </c>
      <c r="AV2596">
        <v>0</v>
      </c>
      <c r="AW2596" s="6" t="s">
        <v>16956</v>
      </c>
      <c r="AX2596" s="6" t="s">
        <v>16765</v>
      </c>
      <c r="AY2596" s="6" t="s">
        <v>16765</v>
      </c>
      <c r="AZ2596" s="6" t="s">
        <v>16958</v>
      </c>
      <c r="BA2596" s="6" t="s">
        <v>16765</v>
      </c>
      <c r="BB2596" s="6" t="s">
        <v>16959</v>
      </c>
      <c r="BC2596" s="6" t="s">
        <v>16765</v>
      </c>
      <c r="BD2596" s="6" t="s">
        <v>16960</v>
      </c>
      <c r="BE2596" s="6" t="s">
        <v>16961</v>
      </c>
      <c r="BF2596" s="6" t="s">
        <v>13575</v>
      </c>
      <c r="BG2596" s="6" t="s">
        <v>13575</v>
      </c>
      <c r="BH2596" s="6" t="s">
        <v>16959</v>
      </c>
      <c r="BI2596">
        <v>0</v>
      </c>
      <c r="BJ2596" s="6" t="s">
        <v>16958</v>
      </c>
      <c r="BK2596">
        <v>0</v>
      </c>
      <c r="BL2596" s="6" t="s">
        <v>315</v>
      </c>
      <c r="BM2596" s="56">
        <f>COUNTIF($B$2:B2596,B2596)</f>
        <v>1</v>
      </c>
      <c r="BN2596" s="6" t="str">
        <f t="shared" si="40"/>
        <v>18626-1</v>
      </c>
    </row>
    <row r="2597" spans="1:66" x14ac:dyDescent="0.25">
      <c r="A2597">
        <v>1</v>
      </c>
      <c r="B2597">
        <v>18627</v>
      </c>
      <c r="C2597" s="6" t="s">
        <v>20782</v>
      </c>
      <c r="D2597">
        <v>5</v>
      </c>
      <c r="E2597">
        <v>2</v>
      </c>
      <c r="F2597">
        <v>20</v>
      </c>
      <c r="G2597">
        <v>204</v>
      </c>
      <c r="H2597" s="6" t="s">
        <v>17007</v>
      </c>
      <c r="I2597">
        <v>1</v>
      </c>
      <c r="J2597">
        <v>277230</v>
      </c>
      <c r="K2597">
        <v>7</v>
      </c>
      <c r="L2597" s="55">
        <v>44669</v>
      </c>
      <c r="M2597" s="6" t="s">
        <v>16765</v>
      </c>
      <c r="N2597" s="55">
        <v>45034</v>
      </c>
      <c r="O2597">
        <v>118747</v>
      </c>
      <c r="P2597" s="6" t="s">
        <v>16770</v>
      </c>
      <c r="Q2597" s="6" t="s">
        <v>20783</v>
      </c>
      <c r="R2597">
        <v>1</v>
      </c>
      <c r="S2597">
        <v>0</v>
      </c>
      <c r="T2597">
        <v>-1</v>
      </c>
      <c r="U2597">
        <v>1217</v>
      </c>
      <c r="V2597" s="6" t="s">
        <v>16945</v>
      </c>
      <c r="W2597" s="6" t="s">
        <v>16946</v>
      </c>
      <c r="X2597" s="55">
        <v>44665</v>
      </c>
      <c r="Y2597">
        <v>0</v>
      </c>
      <c r="Z2597">
        <v>0</v>
      </c>
      <c r="AA2597" s="6" t="s">
        <v>16765</v>
      </c>
      <c r="AB2597" s="6" t="s">
        <v>16947</v>
      </c>
      <c r="AD2597" s="6" t="s">
        <v>16948</v>
      </c>
      <c r="AE2597">
        <v>54228</v>
      </c>
      <c r="AF2597">
        <v>48969</v>
      </c>
      <c r="AG2597" s="6" t="s">
        <v>16949</v>
      </c>
      <c r="AH2597" s="6" t="s">
        <v>16950</v>
      </c>
      <c r="AI2597" s="6" t="s">
        <v>16951</v>
      </c>
      <c r="AJ2597" s="6" t="s">
        <v>16765</v>
      </c>
      <c r="AK2597" s="6" t="s">
        <v>16765</v>
      </c>
      <c r="AL2597" s="6" t="s">
        <v>16765</v>
      </c>
      <c r="AM2597" s="6" t="s">
        <v>16952</v>
      </c>
      <c r="AN2597">
        <v>0</v>
      </c>
      <c r="AO2597" s="55">
        <v>44665</v>
      </c>
      <c r="AP2597" s="6" t="s">
        <v>16953</v>
      </c>
      <c r="AQ2597">
        <v>0</v>
      </c>
      <c r="AR2597" s="6" t="s">
        <v>16954</v>
      </c>
      <c r="AS2597" s="6" t="s">
        <v>16955</v>
      </c>
      <c r="AT2597" s="6" t="s">
        <v>16947</v>
      </c>
      <c r="AU2597">
        <v>0</v>
      </c>
      <c r="AV2597">
        <v>0</v>
      </c>
      <c r="AW2597" s="6" t="s">
        <v>16956</v>
      </c>
      <c r="AX2597" s="6" t="s">
        <v>16765</v>
      </c>
      <c r="AY2597" s="6" t="s">
        <v>16765</v>
      </c>
      <c r="AZ2597" s="6" t="s">
        <v>16958</v>
      </c>
      <c r="BA2597" s="6" t="s">
        <v>16765</v>
      </c>
      <c r="BB2597" s="6" t="s">
        <v>16959</v>
      </c>
      <c r="BC2597" s="6" t="s">
        <v>16765</v>
      </c>
      <c r="BD2597" s="6" t="s">
        <v>16960</v>
      </c>
      <c r="BE2597" s="6" t="s">
        <v>16961</v>
      </c>
      <c r="BF2597" s="6" t="s">
        <v>13575</v>
      </c>
      <c r="BG2597" s="6" t="s">
        <v>13575</v>
      </c>
      <c r="BH2597" s="6" t="s">
        <v>16959</v>
      </c>
      <c r="BI2597">
        <v>0</v>
      </c>
      <c r="BJ2597" s="6" t="s">
        <v>16958</v>
      </c>
      <c r="BK2597">
        <v>0</v>
      </c>
      <c r="BL2597" s="6" t="s">
        <v>315</v>
      </c>
      <c r="BM2597" s="56">
        <f>COUNTIF($B$2:B2597,B2597)</f>
        <v>1</v>
      </c>
      <c r="BN2597" s="6" t="str">
        <f t="shared" si="40"/>
        <v>18627-1</v>
      </c>
    </row>
    <row r="2598" spans="1:66" x14ac:dyDescent="0.25">
      <c r="A2598">
        <v>1</v>
      </c>
      <c r="B2598">
        <v>18645</v>
      </c>
      <c r="C2598" s="6" t="s">
        <v>20784</v>
      </c>
      <c r="D2598">
        <v>5</v>
      </c>
      <c r="E2598">
        <v>1</v>
      </c>
      <c r="F2598">
        <v>10</v>
      </c>
      <c r="G2598">
        <v>104</v>
      </c>
      <c r="H2598" s="6" t="s">
        <v>17010</v>
      </c>
      <c r="I2598">
        <v>1</v>
      </c>
      <c r="J2598">
        <v>234491</v>
      </c>
      <c r="K2598">
        <v>7</v>
      </c>
      <c r="L2598" s="55">
        <v>44594</v>
      </c>
      <c r="M2598" s="6" t="s">
        <v>16765</v>
      </c>
      <c r="N2598" s="55">
        <v>44959</v>
      </c>
      <c r="O2598">
        <v>118750</v>
      </c>
      <c r="P2598" s="6" t="s">
        <v>16767</v>
      </c>
      <c r="Q2598" s="6" t="s">
        <v>20785</v>
      </c>
      <c r="R2598">
        <v>1</v>
      </c>
      <c r="S2598">
        <v>0</v>
      </c>
      <c r="T2598">
        <v>-1</v>
      </c>
      <c r="U2598">
        <v>1803.8</v>
      </c>
      <c r="V2598" s="6" t="s">
        <v>16945</v>
      </c>
      <c r="W2598" s="6" t="s">
        <v>16946</v>
      </c>
      <c r="X2598" s="55">
        <v>44667</v>
      </c>
      <c r="Y2598">
        <v>20000</v>
      </c>
      <c r="Z2598">
        <v>0</v>
      </c>
      <c r="AA2598" s="6" t="s">
        <v>16765</v>
      </c>
      <c r="AB2598" s="6" t="s">
        <v>16947</v>
      </c>
      <c r="AD2598" s="6" t="s">
        <v>16948</v>
      </c>
      <c r="AE2598">
        <v>53988</v>
      </c>
      <c r="AF2598">
        <v>48764</v>
      </c>
      <c r="AG2598" s="6" t="s">
        <v>16949</v>
      </c>
      <c r="AH2598" s="6" t="s">
        <v>16950</v>
      </c>
      <c r="AI2598" s="6" t="s">
        <v>16951</v>
      </c>
      <c r="AJ2598" s="6" t="s">
        <v>16765</v>
      </c>
      <c r="AK2598" s="6" t="s">
        <v>16765</v>
      </c>
      <c r="AL2598" s="6" t="s">
        <v>16765</v>
      </c>
      <c r="AM2598" s="6" t="s">
        <v>16952</v>
      </c>
      <c r="AN2598">
        <v>0</v>
      </c>
      <c r="AO2598" s="55">
        <v>44667</v>
      </c>
      <c r="AP2598" s="6" t="s">
        <v>16953</v>
      </c>
      <c r="AQ2598">
        <v>0</v>
      </c>
      <c r="AR2598" s="6" t="s">
        <v>16954</v>
      </c>
      <c r="AS2598" s="6" t="s">
        <v>16955</v>
      </c>
      <c r="AT2598" s="6" t="s">
        <v>16947</v>
      </c>
      <c r="AU2598">
        <v>0</v>
      </c>
      <c r="AV2598">
        <v>0</v>
      </c>
      <c r="AW2598" s="6" t="s">
        <v>16956</v>
      </c>
      <c r="AX2598" s="6" t="s">
        <v>16765</v>
      </c>
      <c r="AY2598" s="6" t="s">
        <v>16765</v>
      </c>
      <c r="AZ2598" s="6" t="s">
        <v>16958</v>
      </c>
      <c r="BA2598" s="6" t="s">
        <v>16765</v>
      </c>
      <c r="BB2598" s="6" t="s">
        <v>16959</v>
      </c>
      <c r="BC2598" s="6" t="s">
        <v>16765</v>
      </c>
      <c r="BD2598" s="6" t="s">
        <v>16960</v>
      </c>
      <c r="BE2598" s="6" t="s">
        <v>16961</v>
      </c>
      <c r="BF2598" s="6" t="s">
        <v>13575</v>
      </c>
      <c r="BG2598" s="6" t="s">
        <v>13575</v>
      </c>
      <c r="BH2598" s="6" t="s">
        <v>16959</v>
      </c>
      <c r="BI2598">
        <v>0</v>
      </c>
      <c r="BJ2598" s="6" t="s">
        <v>16958</v>
      </c>
      <c r="BK2598">
        <v>0</v>
      </c>
      <c r="BL2598" s="6" t="s">
        <v>315</v>
      </c>
      <c r="BM2598" s="56">
        <f>COUNTIF($B$2:B2598,B2598)</f>
        <v>1</v>
      </c>
      <c r="BN2598" s="6" t="str">
        <f t="shared" si="40"/>
        <v>18645-1</v>
      </c>
    </row>
    <row r="2599" spans="1:66" x14ac:dyDescent="0.25">
      <c r="A2599">
        <v>1</v>
      </c>
      <c r="B2599">
        <v>18645</v>
      </c>
      <c r="C2599" s="6" t="s">
        <v>20784</v>
      </c>
      <c r="D2599">
        <v>5</v>
      </c>
      <c r="E2599">
        <v>1</v>
      </c>
      <c r="F2599">
        <v>10</v>
      </c>
      <c r="G2599">
        <v>104</v>
      </c>
      <c r="H2599" s="6" t="s">
        <v>17010</v>
      </c>
      <c r="I2599">
        <v>1</v>
      </c>
      <c r="J2599">
        <v>234492</v>
      </c>
      <c r="K2599">
        <v>7</v>
      </c>
      <c r="L2599" s="55">
        <v>44594</v>
      </c>
      <c r="M2599" s="6" t="s">
        <v>16765</v>
      </c>
      <c r="N2599" s="55">
        <v>44959</v>
      </c>
      <c r="O2599">
        <v>118788</v>
      </c>
      <c r="P2599" s="6" t="s">
        <v>16787</v>
      </c>
      <c r="Q2599" s="6" t="s">
        <v>20786</v>
      </c>
      <c r="R2599">
        <v>1</v>
      </c>
      <c r="S2599">
        <v>0</v>
      </c>
      <c r="T2599">
        <v>-1</v>
      </c>
      <c r="U2599">
        <v>2572.9499999999998</v>
      </c>
      <c r="V2599" s="6" t="s">
        <v>16945</v>
      </c>
      <c r="W2599" s="6" t="s">
        <v>16946</v>
      </c>
      <c r="X2599" s="55">
        <v>44667</v>
      </c>
      <c r="Y2599">
        <v>20000</v>
      </c>
      <c r="Z2599">
        <v>0</v>
      </c>
      <c r="AA2599" s="6" t="s">
        <v>16765</v>
      </c>
      <c r="AB2599" s="6" t="s">
        <v>16947</v>
      </c>
      <c r="AD2599" s="6" t="s">
        <v>16948</v>
      </c>
      <c r="AE2599">
        <v>53989</v>
      </c>
      <c r="AF2599">
        <v>48765</v>
      </c>
      <c r="AG2599" s="6" t="s">
        <v>16949</v>
      </c>
      <c r="AH2599" s="6" t="s">
        <v>16950</v>
      </c>
      <c r="AI2599" s="6" t="s">
        <v>16951</v>
      </c>
      <c r="AJ2599" s="6" t="s">
        <v>16765</v>
      </c>
      <c r="AK2599" s="6" t="s">
        <v>16765</v>
      </c>
      <c r="AL2599" s="6" t="s">
        <v>16765</v>
      </c>
      <c r="AM2599" s="6" t="s">
        <v>16952</v>
      </c>
      <c r="AN2599">
        <v>0</v>
      </c>
      <c r="AO2599" s="55">
        <v>44667</v>
      </c>
      <c r="AP2599" s="6" t="s">
        <v>16953</v>
      </c>
      <c r="AQ2599">
        <v>0</v>
      </c>
      <c r="AR2599" s="6" t="s">
        <v>16954</v>
      </c>
      <c r="AS2599" s="6" t="s">
        <v>16955</v>
      </c>
      <c r="AT2599" s="6" t="s">
        <v>16947</v>
      </c>
      <c r="AU2599">
        <v>0</v>
      </c>
      <c r="AV2599">
        <v>0</v>
      </c>
      <c r="AW2599" s="6" t="s">
        <v>16956</v>
      </c>
      <c r="AX2599" s="6" t="s">
        <v>16765</v>
      </c>
      <c r="AY2599" s="6" t="s">
        <v>16765</v>
      </c>
      <c r="AZ2599" s="6" t="s">
        <v>16958</v>
      </c>
      <c r="BA2599" s="6" t="s">
        <v>16765</v>
      </c>
      <c r="BB2599" s="6" t="s">
        <v>16959</v>
      </c>
      <c r="BC2599" s="6" t="s">
        <v>16765</v>
      </c>
      <c r="BD2599" s="6" t="s">
        <v>16960</v>
      </c>
      <c r="BE2599" s="6" t="s">
        <v>16961</v>
      </c>
      <c r="BF2599" s="6" t="s">
        <v>13575</v>
      </c>
      <c r="BG2599" s="6" t="s">
        <v>13575</v>
      </c>
      <c r="BH2599" s="6" t="s">
        <v>16959</v>
      </c>
      <c r="BI2599">
        <v>0</v>
      </c>
      <c r="BJ2599" s="6" t="s">
        <v>16958</v>
      </c>
      <c r="BK2599">
        <v>0</v>
      </c>
      <c r="BL2599" s="6" t="s">
        <v>315</v>
      </c>
      <c r="BM2599" s="56">
        <f>COUNTIF($B$2:B2599,B2599)</f>
        <v>2</v>
      </c>
      <c r="BN2599" s="6" t="str">
        <f t="shared" si="40"/>
        <v>18645-2</v>
      </c>
    </row>
    <row r="2600" spans="1:66" x14ac:dyDescent="0.25">
      <c r="A2600">
        <v>1</v>
      </c>
      <c r="B2600">
        <v>18659</v>
      </c>
      <c r="C2600" s="6" t="s">
        <v>20787</v>
      </c>
      <c r="D2600">
        <v>5</v>
      </c>
      <c r="E2600">
        <v>1</v>
      </c>
      <c r="F2600">
        <v>10</v>
      </c>
      <c r="G2600">
        <v>109</v>
      </c>
      <c r="H2600" s="6" t="s">
        <v>16963</v>
      </c>
      <c r="I2600">
        <v>1</v>
      </c>
      <c r="J2600">
        <v>209557</v>
      </c>
      <c r="K2600">
        <v>7</v>
      </c>
      <c r="L2600" s="55">
        <v>44547</v>
      </c>
      <c r="M2600" s="6" t="s">
        <v>16765</v>
      </c>
      <c r="N2600" s="55">
        <v>44912</v>
      </c>
      <c r="O2600">
        <v>118754</v>
      </c>
      <c r="P2600" s="6" t="s">
        <v>16794</v>
      </c>
      <c r="Q2600" s="6" t="s">
        <v>20788</v>
      </c>
      <c r="R2600">
        <v>1</v>
      </c>
      <c r="S2600">
        <v>0</v>
      </c>
      <c r="T2600">
        <v>-1</v>
      </c>
      <c r="U2600">
        <v>1850</v>
      </c>
      <c r="V2600" s="6" t="s">
        <v>16945</v>
      </c>
      <c r="W2600" s="6" t="s">
        <v>16946</v>
      </c>
      <c r="X2600" s="55">
        <v>44663</v>
      </c>
      <c r="Y2600">
        <v>80000</v>
      </c>
      <c r="Z2600">
        <v>2976.25</v>
      </c>
      <c r="AA2600" s="6" t="s">
        <v>16965</v>
      </c>
      <c r="AB2600" s="6" t="s">
        <v>16947</v>
      </c>
      <c r="AD2600" s="6" t="s">
        <v>16948</v>
      </c>
      <c r="AE2600">
        <v>53884</v>
      </c>
      <c r="AF2600">
        <v>48673</v>
      </c>
      <c r="AG2600" s="6" t="s">
        <v>16949</v>
      </c>
      <c r="AH2600" s="6" t="s">
        <v>16950</v>
      </c>
      <c r="AI2600" s="6" t="s">
        <v>16951</v>
      </c>
      <c r="AJ2600" s="6" t="s">
        <v>16765</v>
      </c>
      <c r="AK2600" s="6" t="s">
        <v>16765</v>
      </c>
      <c r="AL2600" s="6" t="s">
        <v>16765</v>
      </c>
      <c r="AM2600" s="6" t="s">
        <v>16952</v>
      </c>
      <c r="AN2600">
        <v>0</v>
      </c>
      <c r="AO2600" s="55">
        <v>44663</v>
      </c>
      <c r="AP2600" s="6" t="s">
        <v>16953</v>
      </c>
      <c r="AQ2600">
        <v>0</v>
      </c>
      <c r="AR2600" s="6" t="s">
        <v>16954</v>
      </c>
      <c r="AS2600" s="6" t="s">
        <v>16955</v>
      </c>
      <c r="AT2600" s="6" t="s">
        <v>16947</v>
      </c>
      <c r="AU2600">
        <v>0</v>
      </c>
      <c r="AV2600">
        <v>0</v>
      </c>
      <c r="AW2600" s="6" t="s">
        <v>16956</v>
      </c>
      <c r="AX2600" s="6" t="s">
        <v>16765</v>
      </c>
      <c r="AY2600" s="6" t="s">
        <v>16765</v>
      </c>
      <c r="AZ2600" s="6" t="s">
        <v>16958</v>
      </c>
      <c r="BA2600" s="6" t="s">
        <v>16765</v>
      </c>
      <c r="BB2600" s="6" t="s">
        <v>16959</v>
      </c>
      <c r="BC2600" s="6" t="s">
        <v>16765</v>
      </c>
      <c r="BD2600" s="6" t="s">
        <v>16960</v>
      </c>
      <c r="BE2600" s="6" t="s">
        <v>16961</v>
      </c>
      <c r="BF2600" s="6" t="s">
        <v>13575</v>
      </c>
      <c r="BG2600" s="6" t="s">
        <v>13575</v>
      </c>
      <c r="BH2600" s="6" t="s">
        <v>16959</v>
      </c>
      <c r="BI2600">
        <v>0</v>
      </c>
      <c r="BJ2600" s="6" t="s">
        <v>16958</v>
      </c>
      <c r="BK2600">
        <v>0</v>
      </c>
      <c r="BL2600" s="6" t="s">
        <v>315</v>
      </c>
      <c r="BM2600" s="56">
        <f>COUNTIF($B$2:B2600,B2600)</f>
        <v>1</v>
      </c>
      <c r="BN2600" s="6" t="str">
        <f t="shared" si="40"/>
        <v>18659-1</v>
      </c>
    </row>
    <row r="2601" spans="1:66" x14ac:dyDescent="0.25">
      <c r="A2601">
        <v>1</v>
      </c>
      <c r="B2601">
        <v>18671</v>
      </c>
      <c r="C2601" s="6" t="s">
        <v>20789</v>
      </c>
      <c r="D2601">
        <v>5</v>
      </c>
      <c r="E2601">
        <v>2</v>
      </c>
      <c r="F2601">
        <v>20</v>
      </c>
      <c r="G2601">
        <v>204</v>
      </c>
      <c r="H2601" s="6" t="s">
        <v>17007</v>
      </c>
      <c r="I2601">
        <v>1</v>
      </c>
      <c r="J2601">
        <v>225476</v>
      </c>
      <c r="K2601">
        <v>7</v>
      </c>
      <c r="L2601" s="55">
        <v>44578</v>
      </c>
      <c r="M2601" s="6" t="s">
        <v>16765</v>
      </c>
      <c r="N2601" s="55">
        <v>44943</v>
      </c>
      <c r="O2601">
        <v>118724</v>
      </c>
      <c r="P2601" s="6" t="s">
        <v>16773</v>
      </c>
      <c r="Q2601" s="6" t="s">
        <v>20790</v>
      </c>
      <c r="R2601">
        <v>1</v>
      </c>
      <c r="S2601">
        <v>0</v>
      </c>
      <c r="T2601">
        <v>-1</v>
      </c>
      <c r="U2601">
        <v>1141.5899999999999</v>
      </c>
      <c r="V2601" s="6" t="s">
        <v>16945</v>
      </c>
      <c r="W2601" s="6" t="s">
        <v>16946</v>
      </c>
      <c r="X2601" s="55">
        <v>44665</v>
      </c>
      <c r="Y2601">
        <v>60000</v>
      </c>
      <c r="Z2601">
        <v>0</v>
      </c>
      <c r="AA2601" s="6" t="s">
        <v>16765</v>
      </c>
      <c r="AB2601" s="6" t="s">
        <v>16947</v>
      </c>
      <c r="AD2601" s="6" t="s">
        <v>16948</v>
      </c>
      <c r="AE2601">
        <v>53961</v>
      </c>
      <c r="AF2601">
        <v>48740</v>
      </c>
      <c r="AG2601" s="6" t="s">
        <v>16949</v>
      </c>
      <c r="AH2601" s="6" t="s">
        <v>16950</v>
      </c>
      <c r="AI2601" s="6" t="s">
        <v>16951</v>
      </c>
      <c r="AJ2601" s="6" t="s">
        <v>16765</v>
      </c>
      <c r="AK2601" s="6" t="s">
        <v>16765</v>
      </c>
      <c r="AL2601" s="6" t="s">
        <v>16765</v>
      </c>
      <c r="AM2601" s="6" t="s">
        <v>16952</v>
      </c>
      <c r="AN2601">
        <v>0</v>
      </c>
      <c r="AO2601" s="55">
        <v>44665</v>
      </c>
      <c r="AP2601" s="6" t="s">
        <v>16953</v>
      </c>
      <c r="AQ2601">
        <v>0</v>
      </c>
      <c r="AR2601" s="6" t="s">
        <v>16997</v>
      </c>
      <c r="AS2601" s="6" t="s">
        <v>16955</v>
      </c>
      <c r="AT2601" s="6" t="s">
        <v>16947</v>
      </c>
      <c r="AU2601">
        <v>0</v>
      </c>
      <c r="AV2601">
        <v>0</v>
      </c>
      <c r="AW2601" s="6" t="s">
        <v>16956</v>
      </c>
      <c r="AX2601" s="6" t="s">
        <v>16765</v>
      </c>
      <c r="AY2601" s="6" t="s">
        <v>16765</v>
      </c>
      <c r="AZ2601" s="6" t="s">
        <v>16958</v>
      </c>
      <c r="BA2601" s="6" t="s">
        <v>16765</v>
      </c>
      <c r="BB2601" s="6" t="s">
        <v>16959</v>
      </c>
      <c r="BC2601" s="6" t="s">
        <v>16765</v>
      </c>
      <c r="BD2601" s="6" t="s">
        <v>16960</v>
      </c>
      <c r="BE2601" s="6" t="s">
        <v>16961</v>
      </c>
      <c r="BF2601" s="6" t="s">
        <v>13575</v>
      </c>
      <c r="BG2601" s="6" t="s">
        <v>13575</v>
      </c>
      <c r="BH2601" s="6" t="s">
        <v>16959</v>
      </c>
      <c r="BI2601">
        <v>0</v>
      </c>
      <c r="BJ2601" s="6" t="s">
        <v>16958</v>
      </c>
      <c r="BK2601">
        <v>0</v>
      </c>
      <c r="BL2601" s="6" t="s">
        <v>315</v>
      </c>
      <c r="BM2601" s="56">
        <f>COUNTIF($B$2:B2601,B2601)</f>
        <v>1</v>
      </c>
      <c r="BN2601" s="6" t="str">
        <f t="shared" si="40"/>
        <v>18671-1</v>
      </c>
    </row>
    <row r="2602" spans="1:66" x14ac:dyDescent="0.25">
      <c r="A2602">
        <v>1</v>
      </c>
      <c r="B2602">
        <v>18671</v>
      </c>
      <c r="C2602" s="6" t="s">
        <v>20789</v>
      </c>
      <c r="D2602">
        <v>5</v>
      </c>
      <c r="E2602">
        <v>2</v>
      </c>
      <c r="F2602">
        <v>20</v>
      </c>
      <c r="G2602">
        <v>204</v>
      </c>
      <c r="H2602" s="6" t="s">
        <v>17007</v>
      </c>
      <c r="I2602">
        <v>1</v>
      </c>
      <c r="J2602">
        <v>225477</v>
      </c>
      <c r="K2602">
        <v>7</v>
      </c>
      <c r="L2602" s="55">
        <v>44578</v>
      </c>
      <c r="M2602" s="6" t="s">
        <v>16765</v>
      </c>
      <c r="N2602" s="55">
        <v>44943</v>
      </c>
      <c r="O2602">
        <v>118784</v>
      </c>
      <c r="P2602" s="6" t="s">
        <v>16764</v>
      </c>
      <c r="Q2602" s="6" t="s">
        <v>20791</v>
      </c>
      <c r="R2602">
        <v>1</v>
      </c>
      <c r="S2602">
        <v>0</v>
      </c>
      <c r="T2602">
        <v>-1</v>
      </c>
      <c r="U2602">
        <v>1651</v>
      </c>
      <c r="V2602" s="6" t="s">
        <v>16945</v>
      </c>
      <c r="W2602" s="6" t="s">
        <v>16946</v>
      </c>
      <c r="X2602" s="55">
        <v>44665</v>
      </c>
      <c r="Y2602">
        <v>60000</v>
      </c>
      <c r="Z2602">
        <v>0</v>
      </c>
      <c r="AA2602" s="6" t="s">
        <v>16765</v>
      </c>
      <c r="AB2602" s="6" t="s">
        <v>16947</v>
      </c>
      <c r="AD2602" s="6" t="s">
        <v>16948</v>
      </c>
      <c r="AE2602">
        <v>53962</v>
      </c>
      <c r="AF2602">
        <v>19721</v>
      </c>
      <c r="AG2602" s="6" t="s">
        <v>16949</v>
      </c>
      <c r="AH2602" s="6" t="s">
        <v>16950</v>
      </c>
      <c r="AI2602" s="6" t="s">
        <v>16951</v>
      </c>
      <c r="AJ2602" s="6" t="s">
        <v>16765</v>
      </c>
      <c r="AK2602" s="6" t="s">
        <v>16765</v>
      </c>
      <c r="AL2602" s="6" t="s">
        <v>16765</v>
      </c>
      <c r="AM2602" s="6" t="s">
        <v>16952</v>
      </c>
      <c r="AN2602">
        <v>0</v>
      </c>
      <c r="AO2602" s="55">
        <v>44665</v>
      </c>
      <c r="AP2602" s="6" t="s">
        <v>16953</v>
      </c>
      <c r="AQ2602">
        <v>0</v>
      </c>
      <c r="AR2602" s="6" t="s">
        <v>16954</v>
      </c>
      <c r="AS2602" s="6" t="s">
        <v>16955</v>
      </c>
      <c r="AT2602" s="6" t="s">
        <v>16947</v>
      </c>
      <c r="AU2602">
        <v>0</v>
      </c>
      <c r="AV2602">
        <v>0</v>
      </c>
      <c r="AW2602" s="6" t="s">
        <v>16956</v>
      </c>
      <c r="AX2602" s="6" t="s">
        <v>16765</v>
      </c>
      <c r="AY2602" s="6" t="s">
        <v>16765</v>
      </c>
      <c r="AZ2602" s="6" t="s">
        <v>16958</v>
      </c>
      <c r="BA2602" s="6" t="s">
        <v>16765</v>
      </c>
      <c r="BB2602" s="6" t="s">
        <v>16959</v>
      </c>
      <c r="BC2602" s="6" t="s">
        <v>16765</v>
      </c>
      <c r="BD2602" s="6" t="s">
        <v>16960</v>
      </c>
      <c r="BE2602" s="6" t="s">
        <v>16961</v>
      </c>
      <c r="BF2602" s="6" t="s">
        <v>13575</v>
      </c>
      <c r="BG2602" s="6" t="s">
        <v>13575</v>
      </c>
      <c r="BH2602" s="6" t="s">
        <v>16959</v>
      </c>
      <c r="BI2602">
        <v>0</v>
      </c>
      <c r="BJ2602" s="6" t="s">
        <v>16958</v>
      </c>
      <c r="BK2602">
        <v>0</v>
      </c>
      <c r="BL2602" s="6" t="s">
        <v>315</v>
      </c>
      <c r="BM2602" s="56">
        <f>COUNTIF($B$2:B2602,B2602)</f>
        <v>2</v>
      </c>
      <c r="BN2602" s="6" t="str">
        <f t="shared" si="40"/>
        <v>18671-2</v>
      </c>
    </row>
    <row r="2603" spans="1:66" x14ac:dyDescent="0.25">
      <c r="A2603">
        <v>1</v>
      </c>
      <c r="B2603">
        <v>18672</v>
      </c>
      <c r="C2603" s="6" t="s">
        <v>20792</v>
      </c>
      <c r="D2603">
        <v>5</v>
      </c>
      <c r="E2603">
        <v>1</v>
      </c>
      <c r="F2603">
        <v>10</v>
      </c>
      <c r="G2603">
        <v>109</v>
      </c>
      <c r="H2603" s="6" t="s">
        <v>16963</v>
      </c>
      <c r="I2603">
        <v>1</v>
      </c>
      <c r="J2603">
        <v>224410</v>
      </c>
      <c r="K2603">
        <v>7</v>
      </c>
      <c r="L2603" s="55">
        <v>44575</v>
      </c>
      <c r="M2603" s="6" t="s">
        <v>16765</v>
      </c>
      <c r="N2603" s="55">
        <v>44665</v>
      </c>
      <c r="O2603">
        <v>101490</v>
      </c>
      <c r="P2603" s="6" t="s">
        <v>16796</v>
      </c>
      <c r="Q2603" s="6" t="s">
        <v>16973</v>
      </c>
      <c r="R2603">
        <v>6</v>
      </c>
      <c r="S2603">
        <v>0</v>
      </c>
      <c r="T2603">
        <v>-6</v>
      </c>
      <c r="U2603">
        <v>2088</v>
      </c>
      <c r="V2603" s="6" t="s">
        <v>17183</v>
      </c>
      <c r="W2603" s="6" t="s">
        <v>16946</v>
      </c>
      <c r="X2603" s="55">
        <v>44665</v>
      </c>
      <c r="Y2603">
        <v>0</v>
      </c>
      <c r="Z2603">
        <v>0</v>
      </c>
      <c r="AA2603" s="6" t="s">
        <v>16765</v>
      </c>
      <c r="AB2603" s="6" t="s">
        <v>16947</v>
      </c>
      <c r="AD2603" s="6" t="s">
        <v>16765</v>
      </c>
      <c r="AE2603">
        <v>53944</v>
      </c>
      <c r="AF2603">
        <v>48726</v>
      </c>
      <c r="AG2603" s="6" t="s">
        <v>16973</v>
      </c>
      <c r="AH2603" s="6" t="s">
        <v>16950</v>
      </c>
      <c r="AI2603" s="6" t="s">
        <v>16951</v>
      </c>
      <c r="AJ2603" s="6" t="s">
        <v>16765</v>
      </c>
      <c r="AK2603" s="6" t="s">
        <v>16765</v>
      </c>
      <c r="AL2603" s="6" t="s">
        <v>16765</v>
      </c>
      <c r="AM2603" s="6" t="s">
        <v>16952</v>
      </c>
      <c r="AN2603">
        <v>0</v>
      </c>
      <c r="AO2603" s="55">
        <v>44665</v>
      </c>
      <c r="AP2603" s="6" t="s">
        <v>17190</v>
      </c>
      <c r="AQ2603">
        <v>0</v>
      </c>
      <c r="AR2603" s="6" t="s">
        <v>17184</v>
      </c>
      <c r="AS2603" s="6" t="s">
        <v>17002</v>
      </c>
      <c r="AT2603" s="6" t="s">
        <v>16947</v>
      </c>
      <c r="AU2603">
        <v>0</v>
      </c>
      <c r="AV2603">
        <v>0</v>
      </c>
      <c r="AW2603" s="6" t="s">
        <v>16956</v>
      </c>
      <c r="AX2603" s="6" t="s">
        <v>16765</v>
      </c>
      <c r="AY2603" s="6" t="s">
        <v>16765</v>
      </c>
      <c r="AZ2603" s="6" t="s">
        <v>16958</v>
      </c>
      <c r="BA2603" s="6" t="s">
        <v>16765</v>
      </c>
      <c r="BB2603" s="6" t="s">
        <v>16959</v>
      </c>
      <c r="BC2603" s="6" t="s">
        <v>16765</v>
      </c>
      <c r="BD2603" s="6" t="s">
        <v>16960</v>
      </c>
      <c r="BE2603" s="6" t="s">
        <v>16961</v>
      </c>
      <c r="BF2603" s="6" t="s">
        <v>13575</v>
      </c>
      <c r="BG2603" s="6" t="s">
        <v>13575</v>
      </c>
      <c r="BH2603" s="6" t="s">
        <v>16959</v>
      </c>
      <c r="BI2603">
        <v>0</v>
      </c>
      <c r="BJ2603" s="6" t="s">
        <v>16958</v>
      </c>
      <c r="BK2603">
        <v>0</v>
      </c>
      <c r="BL2603" s="6" t="s">
        <v>315</v>
      </c>
      <c r="BM2603" s="56">
        <f>COUNTIF($B$2:B2603,B2603)</f>
        <v>1</v>
      </c>
      <c r="BN2603" s="6" t="str">
        <f t="shared" si="40"/>
        <v>18672-1</v>
      </c>
    </row>
    <row r="2604" spans="1:66" x14ac:dyDescent="0.25">
      <c r="A2604">
        <v>1</v>
      </c>
      <c r="B2604">
        <v>18672</v>
      </c>
      <c r="C2604" s="6" t="s">
        <v>20792</v>
      </c>
      <c r="D2604">
        <v>5</v>
      </c>
      <c r="E2604">
        <v>1</v>
      </c>
      <c r="F2604">
        <v>10</v>
      </c>
      <c r="G2604">
        <v>109</v>
      </c>
      <c r="H2604" s="6" t="s">
        <v>16963</v>
      </c>
      <c r="I2604">
        <v>1</v>
      </c>
      <c r="J2604">
        <v>232076</v>
      </c>
      <c r="K2604">
        <v>7</v>
      </c>
      <c r="L2604" s="55">
        <v>44589</v>
      </c>
      <c r="M2604" s="6" t="s">
        <v>16765</v>
      </c>
      <c r="N2604" s="55">
        <v>44679</v>
      </c>
      <c r="O2604">
        <v>101490</v>
      </c>
      <c r="P2604" s="6" t="s">
        <v>16796</v>
      </c>
      <c r="Q2604" s="6" t="s">
        <v>16973</v>
      </c>
      <c r="R2604">
        <v>1</v>
      </c>
      <c r="S2604">
        <v>0</v>
      </c>
      <c r="T2604">
        <v>-1</v>
      </c>
      <c r="U2604">
        <v>348</v>
      </c>
      <c r="V2604" s="6" t="s">
        <v>17183</v>
      </c>
      <c r="W2604" s="6" t="s">
        <v>16946</v>
      </c>
      <c r="X2604" s="55">
        <v>44665</v>
      </c>
      <c r="Y2604">
        <v>0</v>
      </c>
      <c r="Z2604">
        <v>0</v>
      </c>
      <c r="AA2604" s="6" t="s">
        <v>16765</v>
      </c>
      <c r="AB2604" s="6" t="s">
        <v>16947</v>
      </c>
      <c r="AD2604" s="6" t="s">
        <v>16765</v>
      </c>
      <c r="AE2604">
        <v>53986</v>
      </c>
      <c r="AF2604">
        <v>8213</v>
      </c>
      <c r="AG2604" s="6" t="s">
        <v>16973</v>
      </c>
      <c r="AH2604" s="6" t="s">
        <v>16950</v>
      </c>
      <c r="AI2604" s="6" t="s">
        <v>16951</v>
      </c>
      <c r="AJ2604" s="6" t="s">
        <v>16765</v>
      </c>
      <c r="AK2604" s="6" t="s">
        <v>16765</v>
      </c>
      <c r="AL2604" s="6" t="s">
        <v>16765</v>
      </c>
      <c r="AM2604" s="6" t="s">
        <v>16952</v>
      </c>
      <c r="AN2604">
        <v>0</v>
      </c>
      <c r="AO2604" s="55">
        <v>44665</v>
      </c>
      <c r="AP2604" s="6" t="s">
        <v>17190</v>
      </c>
      <c r="AQ2604">
        <v>0</v>
      </c>
      <c r="AR2604" s="6" t="s">
        <v>17184</v>
      </c>
      <c r="AS2604" s="6" t="s">
        <v>17002</v>
      </c>
      <c r="AT2604" s="6" t="s">
        <v>16947</v>
      </c>
      <c r="AU2604">
        <v>0</v>
      </c>
      <c r="AV2604">
        <v>0</v>
      </c>
      <c r="AW2604" s="6" t="s">
        <v>16956</v>
      </c>
      <c r="AX2604" s="6" t="s">
        <v>16765</v>
      </c>
      <c r="AY2604" s="6" t="s">
        <v>16765</v>
      </c>
      <c r="AZ2604" s="6" t="s">
        <v>16958</v>
      </c>
      <c r="BA2604" s="6" t="s">
        <v>16765</v>
      </c>
      <c r="BB2604" s="6" t="s">
        <v>16959</v>
      </c>
      <c r="BC2604" s="6" t="s">
        <v>16765</v>
      </c>
      <c r="BD2604" s="6" t="s">
        <v>16960</v>
      </c>
      <c r="BE2604" s="6" t="s">
        <v>16961</v>
      </c>
      <c r="BF2604" s="6" t="s">
        <v>13575</v>
      </c>
      <c r="BG2604" s="6" t="s">
        <v>13575</v>
      </c>
      <c r="BH2604" s="6" t="s">
        <v>16959</v>
      </c>
      <c r="BI2604">
        <v>0</v>
      </c>
      <c r="BJ2604" s="6" t="s">
        <v>16958</v>
      </c>
      <c r="BK2604">
        <v>0</v>
      </c>
      <c r="BL2604" s="6" t="s">
        <v>315</v>
      </c>
      <c r="BM2604" s="56">
        <f>COUNTIF($B$2:B2604,B2604)</f>
        <v>2</v>
      </c>
      <c r="BN2604" s="6" t="str">
        <f t="shared" si="40"/>
        <v>18672-2</v>
      </c>
    </row>
    <row r="2605" spans="1:66" x14ac:dyDescent="0.25">
      <c r="A2605">
        <v>1</v>
      </c>
      <c r="B2605">
        <v>18672</v>
      </c>
      <c r="C2605" s="6" t="s">
        <v>20792</v>
      </c>
      <c r="D2605">
        <v>5</v>
      </c>
      <c r="E2605">
        <v>1</v>
      </c>
      <c r="F2605">
        <v>10</v>
      </c>
      <c r="G2605">
        <v>109</v>
      </c>
      <c r="H2605" s="6" t="s">
        <v>16963</v>
      </c>
      <c r="I2605">
        <v>1</v>
      </c>
      <c r="J2605">
        <v>250441</v>
      </c>
      <c r="K2605">
        <v>7</v>
      </c>
      <c r="L2605" s="55">
        <v>44624</v>
      </c>
      <c r="M2605" s="6" t="s">
        <v>16765</v>
      </c>
      <c r="N2605" s="55">
        <v>44714</v>
      </c>
      <c r="O2605">
        <v>101490</v>
      </c>
      <c r="P2605" s="6" t="s">
        <v>16796</v>
      </c>
      <c r="Q2605" s="6" t="s">
        <v>16973</v>
      </c>
      <c r="R2605">
        <v>3</v>
      </c>
      <c r="S2605">
        <v>0</v>
      </c>
      <c r="T2605">
        <v>-3</v>
      </c>
      <c r="U2605">
        <v>1044</v>
      </c>
      <c r="V2605" s="6" t="s">
        <v>17183</v>
      </c>
      <c r="W2605" s="6" t="s">
        <v>16946</v>
      </c>
      <c r="X2605" s="55">
        <v>44665</v>
      </c>
      <c r="Y2605">
        <v>0</v>
      </c>
      <c r="Z2605">
        <v>0</v>
      </c>
      <c r="AA2605" s="6" t="s">
        <v>16765</v>
      </c>
      <c r="AB2605" s="6" t="s">
        <v>16947</v>
      </c>
      <c r="AD2605" s="6" t="s">
        <v>16765</v>
      </c>
      <c r="AE2605">
        <v>54071</v>
      </c>
      <c r="AF2605">
        <v>48836</v>
      </c>
      <c r="AG2605" s="6" t="s">
        <v>16973</v>
      </c>
      <c r="AH2605" s="6" t="s">
        <v>16950</v>
      </c>
      <c r="AI2605" s="6" t="s">
        <v>16951</v>
      </c>
      <c r="AJ2605" s="6" t="s">
        <v>16765</v>
      </c>
      <c r="AK2605" s="6" t="s">
        <v>16765</v>
      </c>
      <c r="AL2605" s="6" t="s">
        <v>16765</v>
      </c>
      <c r="AM2605" s="6" t="s">
        <v>16952</v>
      </c>
      <c r="AN2605">
        <v>0</v>
      </c>
      <c r="AO2605" s="55">
        <v>44665</v>
      </c>
      <c r="AP2605" s="6" t="s">
        <v>17190</v>
      </c>
      <c r="AQ2605">
        <v>0</v>
      </c>
      <c r="AR2605" s="6" t="s">
        <v>17184</v>
      </c>
      <c r="AS2605" s="6" t="s">
        <v>17002</v>
      </c>
      <c r="AT2605" s="6" t="s">
        <v>16947</v>
      </c>
      <c r="AU2605">
        <v>0</v>
      </c>
      <c r="AV2605">
        <v>0</v>
      </c>
      <c r="AW2605" s="6" t="s">
        <v>16956</v>
      </c>
      <c r="AX2605" s="6" t="s">
        <v>16765</v>
      </c>
      <c r="AY2605" s="6" t="s">
        <v>16765</v>
      </c>
      <c r="AZ2605" s="6" t="s">
        <v>16958</v>
      </c>
      <c r="BA2605" s="6" t="s">
        <v>16765</v>
      </c>
      <c r="BB2605" s="6" t="s">
        <v>16959</v>
      </c>
      <c r="BC2605" s="6" t="s">
        <v>16765</v>
      </c>
      <c r="BD2605" s="6" t="s">
        <v>16960</v>
      </c>
      <c r="BE2605" s="6" t="s">
        <v>16961</v>
      </c>
      <c r="BF2605" s="6" t="s">
        <v>13575</v>
      </c>
      <c r="BG2605" s="6" t="s">
        <v>13575</v>
      </c>
      <c r="BH2605" s="6" t="s">
        <v>16959</v>
      </c>
      <c r="BI2605">
        <v>0</v>
      </c>
      <c r="BJ2605" s="6" t="s">
        <v>16958</v>
      </c>
      <c r="BK2605">
        <v>0</v>
      </c>
      <c r="BL2605" s="6" t="s">
        <v>315</v>
      </c>
      <c r="BM2605" s="56">
        <f>COUNTIF($B$2:B2605,B2605)</f>
        <v>3</v>
      </c>
      <c r="BN2605" s="6" t="str">
        <f t="shared" si="40"/>
        <v>18672-3</v>
      </c>
    </row>
    <row r="2606" spans="1:66" x14ac:dyDescent="0.25">
      <c r="A2606">
        <v>1</v>
      </c>
      <c r="B2606">
        <v>18672</v>
      </c>
      <c r="C2606" s="6" t="s">
        <v>20792</v>
      </c>
      <c r="D2606">
        <v>5</v>
      </c>
      <c r="E2606">
        <v>1</v>
      </c>
      <c r="F2606">
        <v>10</v>
      </c>
      <c r="G2606">
        <v>109</v>
      </c>
      <c r="H2606" s="6" t="s">
        <v>16963</v>
      </c>
      <c r="I2606">
        <v>1</v>
      </c>
      <c r="J2606">
        <v>272334</v>
      </c>
      <c r="K2606">
        <v>7</v>
      </c>
      <c r="L2606" s="55">
        <v>44659</v>
      </c>
      <c r="M2606" s="6" t="s">
        <v>16765</v>
      </c>
      <c r="N2606" s="55">
        <v>44749</v>
      </c>
      <c r="O2606">
        <v>101490</v>
      </c>
      <c r="P2606" s="6" t="s">
        <v>16796</v>
      </c>
      <c r="Q2606" s="6" t="s">
        <v>16973</v>
      </c>
      <c r="R2606">
        <v>2</v>
      </c>
      <c r="S2606">
        <v>0</v>
      </c>
      <c r="T2606">
        <v>-2</v>
      </c>
      <c r="U2606">
        <v>696</v>
      </c>
      <c r="V2606" s="6" t="s">
        <v>17183</v>
      </c>
      <c r="W2606" s="6" t="s">
        <v>16946</v>
      </c>
      <c r="X2606" s="55">
        <v>44665</v>
      </c>
      <c r="Y2606">
        <v>0</v>
      </c>
      <c r="Z2606">
        <v>0</v>
      </c>
      <c r="AA2606" s="6" t="s">
        <v>16765</v>
      </c>
      <c r="AB2606" s="6" t="s">
        <v>16947</v>
      </c>
      <c r="AD2606" s="6" t="s">
        <v>16765</v>
      </c>
      <c r="AE2606">
        <v>54203</v>
      </c>
      <c r="AF2606">
        <v>48953</v>
      </c>
      <c r="AG2606" s="6" t="s">
        <v>16973</v>
      </c>
      <c r="AH2606" s="6" t="s">
        <v>16950</v>
      </c>
      <c r="AI2606" s="6" t="s">
        <v>16951</v>
      </c>
      <c r="AJ2606" s="6" t="s">
        <v>16765</v>
      </c>
      <c r="AK2606" s="6" t="s">
        <v>16765</v>
      </c>
      <c r="AL2606" s="6" t="s">
        <v>16765</v>
      </c>
      <c r="AM2606" s="6" t="s">
        <v>16952</v>
      </c>
      <c r="AN2606">
        <v>0</v>
      </c>
      <c r="AO2606" s="55">
        <v>44665</v>
      </c>
      <c r="AP2606" s="6" t="s">
        <v>17190</v>
      </c>
      <c r="AQ2606">
        <v>0</v>
      </c>
      <c r="AR2606" s="6" t="s">
        <v>17184</v>
      </c>
      <c r="AS2606" s="6" t="s">
        <v>17002</v>
      </c>
      <c r="AT2606" s="6" t="s">
        <v>16947</v>
      </c>
      <c r="AU2606">
        <v>0</v>
      </c>
      <c r="AV2606">
        <v>0</v>
      </c>
      <c r="AW2606" s="6" t="s">
        <v>16956</v>
      </c>
      <c r="AX2606" s="6" t="s">
        <v>16765</v>
      </c>
      <c r="AY2606" s="6" t="s">
        <v>16765</v>
      </c>
      <c r="AZ2606" s="6" t="s">
        <v>16958</v>
      </c>
      <c r="BA2606" s="6" t="s">
        <v>16765</v>
      </c>
      <c r="BB2606" s="6" t="s">
        <v>16959</v>
      </c>
      <c r="BC2606" s="6" t="s">
        <v>16765</v>
      </c>
      <c r="BD2606" s="6" t="s">
        <v>16960</v>
      </c>
      <c r="BE2606" s="6" t="s">
        <v>16961</v>
      </c>
      <c r="BF2606" s="6" t="s">
        <v>13575</v>
      </c>
      <c r="BG2606" s="6" t="s">
        <v>13575</v>
      </c>
      <c r="BH2606" s="6" t="s">
        <v>16959</v>
      </c>
      <c r="BI2606">
        <v>0</v>
      </c>
      <c r="BJ2606" s="6" t="s">
        <v>16958</v>
      </c>
      <c r="BK2606">
        <v>0</v>
      </c>
      <c r="BL2606" s="6" t="s">
        <v>315</v>
      </c>
      <c r="BM2606" s="56">
        <f>COUNTIF($B$2:B2606,B2606)</f>
        <v>4</v>
      </c>
      <c r="BN2606" s="6" t="str">
        <f t="shared" si="40"/>
        <v>18672-4</v>
      </c>
    </row>
    <row r="2607" spans="1:66" x14ac:dyDescent="0.25">
      <c r="A2607">
        <v>1</v>
      </c>
      <c r="B2607">
        <v>18672</v>
      </c>
      <c r="C2607" s="6" t="s">
        <v>20792</v>
      </c>
      <c r="D2607">
        <v>5</v>
      </c>
      <c r="E2607">
        <v>1</v>
      </c>
      <c r="F2607">
        <v>10</v>
      </c>
      <c r="G2607">
        <v>109</v>
      </c>
      <c r="H2607" s="6" t="s">
        <v>16963</v>
      </c>
      <c r="I2607">
        <v>1</v>
      </c>
      <c r="J2607">
        <v>276057</v>
      </c>
      <c r="K2607">
        <v>7</v>
      </c>
      <c r="L2607" s="55">
        <v>44665</v>
      </c>
      <c r="M2607" s="6" t="s">
        <v>16765</v>
      </c>
      <c r="N2607" s="55">
        <v>44755</v>
      </c>
      <c r="O2607">
        <v>101490</v>
      </c>
      <c r="P2607" s="6" t="s">
        <v>16796</v>
      </c>
      <c r="Q2607" s="6" t="s">
        <v>16973</v>
      </c>
      <c r="R2607">
        <v>1</v>
      </c>
      <c r="S2607">
        <v>0</v>
      </c>
      <c r="T2607">
        <v>-1</v>
      </c>
      <c r="U2607">
        <v>348</v>
      </c>
      <c r="V2607" s="6" t="s">
        <v>17183</v>
      </c>
      <c r="W2607" s="6" t="s">
        <v>16946</v>
      </c>
      <c r="X2607" s="55">
        <v>44665</v>
      </c>
      <c r="Y2607">
        <v>0</v>
      </c>
      <c r="Z2607">
        <v>0</v>
      </c>
      <c r="AA2607" s="6" t="s">
        <v>16765</v>
      </c>
      <c r="AB2607" s="6" t="s">
        <v>16947</v>
      </c>
      <c r="AD2607" s="6" t="s">
        <v>16765</v>
      </c>
      <c r="AE2607">
        <v>54220</v>
      </c>
      <c r="AF2607">
        <v>48966</v>
      </c>
      <c r="AG2607" s="6" t="s">
        <v>16973</v>
      </c>
      <c r="AH2607" s="6" t="s">
        <v>16950</v>
      </c>
      <c r="AI2607" s="6" t="s">
        <v>16951</v>
      </c>
      <c r="AJ2607" s="6" t="s">
        <v>16765</v>
      </c>
      <c r="AK2607" s="6" t="s">
        <v>16765</v>
      </c>
      <c r="AL2607" s="6" t="s">
        <v>16765</v>
      </c>
      <c r="AM2607" s="6" t="s">
        <v>16952</v>
      </c>
      <c r="AN2607">
        <v>0</v>
      </c>
      <c r="AO2607" s="55">
        <v>44665</v>
      </c>
      <c r="AP2607" s="6" t="s">
        <v>17190</v>
      </c>
      <c r="AQ2607">
        <v>0</v>
      </c>
      <c r="AR2607" s="6" t="s">
        <v>17184</v>
      </c>
      <c r="AS2607" s="6" t="s">
        <v>17002</v>
      </c>
      <c r="AT2607" s="6" t="s">
        <v>16947</v>
      </c>
      <c r="AU2607">
        <v>0</v>
      </c>
      <c r="AV2607">
        <v>0</v>
      </c>
      <c r="AW2607" s="6" t="s">
        <v>16956</v>
      </c>
      <c r="AX2607" s="6" t="s">
        <v>16765</v>
      </c>
      <c r="AY2607" s="6" t="s">
        <v>16765</v>
      </c>
      <c r="AZ2607" s="6" t="s">
        <v>16958</v>
      </c>
      <c r="BA2607" s="6" t="s">
        <v>16765</v>
      </c>
      <c r="BB2607" s="6" t="s">
        <v>16959</v>
      </c>
      <c r="BC2607" s="6" t="s">
        <v>16765</v>
      </c>
      <c r="BD2607" s="6" t="s">
        <v>16960</v>
      </c>
      <c r="BE2607" s="6" t="s">
        <v>16961</v>
      </c>
      <c r="BF2607" s="6" t="s">
        <v>13575</v>
      </c>
      <c r="BG2607" s="6" t="s">
        <v>13575</v>
      </c>
      <c r="BH2607" s="6" t="s">
        <v>16959</v>
      </c>
      <c r="BI2607">
        <v>0</v>
      </c>
      <c r="BJ2607" s="6" t="s">
        <v>16958</v>
      </c>
      <c r="BK2607">
        <v>0</v>
      </c>
      <c r="BL2607" s="6" t="s">
        <v>315</v>
      </c>
      <c r="BM2607" s="56">
        <f>COUNTIF($B$2:B2607,B2607)</f>
        <v>5</v>
      </c>
      <c r="BN2607" s="6" t="str">
        <f t="shared" si="40"/>
        <v>18672-5</v>
      </c>
    </row>
    <row r="2608" spans="1:66" x14ac:dyDescent="0.25">
      <c r="A2608">
        <v>1</v>
      </c>
      <c r="B2608">
        <v>18672</v>
      </c>
      <c r="C2608" s="6" t="s">
        <v>20792</v>
      </c>
      <c r="D2608">
        <v>5</v>
      </c>
      <c r="E2608">
        <v>1</v>
      </c>
      <c r="F2608">
        <v>10</v>
      </c>
      <c r="G2608">
        <v>109</v>
      </c>
      <c r="H2608" s="6" t="s">
        <v>16963</v>
      </c>
      <c r="I2608">
        <v>1</v>
      </c>
      <c r="J2608">
        <v>224406</v>
      </c>
      <c r="K2608">
        <v>7</v>
      </c>
      <c r="L2608" s="55">
        <v>44575</v>
      </c>
      <c r="M2608" s="6" t="s">
        <v>16765</v>
      </c>
      <c r="N2608" s="55">
        <v>44925</v>
      </c>
      <c r="O2608">
        <v>104825</v>
      </c>
      <c r="P2608" s="6" t="s">
        <v>16797</v>
      </c>
      <c r="Q2608" s="6" t="s">
        <v>16973</v>
      </c>
      <c r="R2608">
        <v>1</v>
      </c>
      <c r="S2608">
        <v>0</v>
      </c>
      <c r="T2608">
        <v>-1</v>
      </c>
      <c r="U2608">
        <v>700</v>
      </c>
      <c r="V2608" s="6" t="s">
        <v>17183</v>
      </c>
      <c r="W2608" s="6" t="s">
        <v>16946</v>
      </c>
      <c r="X2608" s="55">
        <v>44665</v>
      </c>
      <c r="Y2608">
        <v>0</v>
      </c>
      <c r="Z2608">
        <v>0</v>
      </c>
      <c r="AA2608" s="6" t="s">
        <v>16765</v>
      </c>
      <c r="AB2608" s="6" t="s">
        <v>16947</v>
      </c>
      <c r="AD2608" s="6" t="s">
        <v>16765</v>
      </c>
      <c r="AE2608">
        <v>53943</v>
      </c>
      <c r="AF2608">
        <v>48725</v>
      </c>
      <c r="AG2608" s="6" t="s">
        <v>16973</v>
      </c>
      <c r="AH2608" s="6" t="s">
        <v>16950</v>
      </c>
      <c r="AI2608" s="6" t="s">
        <v>16951</v>
      </c>
      <c r="AJ2608" s="6" t="s">
        <v>16765</v>
      </c>
      <c r="AK2608" s="6" t="s">
        <v>16765</v>
      </c>
      <c r="AL2608" s="6" t="s">
        <v>16765</v>
      </c>
      <c r="AM2608" s="6" t="s">
        <v>16952</v>
      </c>
      <c r="AN2608">
        <v>0</v>
      </c>
      <c r="AO2608" s="55">
        <v>44665</v>
      </c>
      <c r="AP2608" s="6" t="s">
        <v>16953</v>
      </c>
      <c r="AQ2608">
        <v>0</v>
      </c>
      <c r="AR2608" s="6" t="s">
        <v>17184</v>
      </c>
      <c r="AS2608" s="6" t="s">
        <v>17002</v>
      </c>
      <c r="AT2608" s="6" t="s">
        <v>16947</v>
      </c>
      <c r="AU2608">
        <v>0</v>
      </c>
      <c r="AV2608">
        <v>0</v>
      </c>
      <c r="AW2608" s="6" t="s">
        <v>16956</v>
      </c>
      <c r="AX2608" s="6" t="s">
        <v>16765</v>
      </c>
      <c r="AY2608" s="6" t="s">
        <v>16765</v>
      </c>
      <c r="AZ2608" s="6" t="s">
        <v>16958</v>
      </c>
      <c r="BA2608" s="6" t="s">
        <v>16765</v>
      </c>
      <c r="BB2608" s="6" t="s">
        <v>16959</v>
      </c>
      <c r="BC2608" s="6" t="s">
        <v>16765</v>
      </c>
      <c r="BD2608" s="6" t="s">
        <v>16960</v>
      </c>
      <c r="BE2608" s="6" t="s">
        <v>16961</v>
      </c>
      <c r="BF2608" s="6" t="s">
        <v>13575</v>
      </c>
      <c r="BG2608" s="6" t="s">
        <v>13575</v>
      </c>
      <c r="BH2608" s="6" t="s">
        <v>16959</v>
      </c>
      <c r="BI2608">
        <v>0</v>
      </c>
      <c r="BJ2608" s="6" t="s">
        <v>16958</v>
      </c>
      <c r="BK2608">
        <v>0</v>
      </c>
      <c r="BL2608" s="6" t="s">
        <v>315</v>
      </c>
      <c r="BM2608" s="56">
        <f>COUNTIF($B$2:B2608,B2608)</f>
        <v>6</v>
      </c>
      <c r="BN2608" s="6" t="str">
        <f t="shared" si="40"/>
        <v>18672-6</v>
      </c>
    </row>
    <row r="2609" spans="1:66" x14ac:dyDescent="0.25">
      <c r="A2609">
        <v>1</v>
      </c>
      <c r="B2609">
        <v>18672</v>
      </c>
      <c r="C2609" s="6" t="s">
        <v>20792</v>
      </c>
      <c r="D2609">
        <v>5</v>
      </c>
      <c r="E2609">
        <v>1</v>
      </c>
      <c r="F2609">
        <v>10</v>
      </c>
      <c r="G2609">
        <v>109</v>
      </c>
      <c r="H2609" s="6" t="s">
        <v>16963</v>
      </c>
      <c r="I2609">
        <v>1</v>
      </c>
      <c r="J2609">
        <v>241863</v>
      </c>
      <c r="K2609">
        <v>7</v>
      </c>
      <c r="L2609" s="55">
        <v>44608</v>
      </c>
      <c r="M2609" s="6" t="s">
        <v>16765</v>
      </c>
      <c r="N2609" s="55">
        <v>44973</v>
      </c>
      <c r="O2609">
        <v>118787</v>
      </c>
      <c r="P2609" s="6" t="s">
        <v>16783</v>
      </c>
      <c r="Q2609" s="6" t="s">
        <v>20793</v>
      </c>
      <c r="R2609">
        <v>1</v>
      </c>
      <c r="S2609">
        <v>0</v>
      </c>
      <c r="T2609">
        <v>-1</v>
      </c>
      <c r="U2609">
        <v>1651</v>
      </c>
      <c r="V2609" s="6" t="s">
        <v>16945</v>
      </c>
      <c r="W2609" s="6" t="s">
        <v>16946</v>
      </c>
      <c r="X2609" s="55">
        <v>44665</v>
      </c>
      <c r="Y2609">
        <v>0</v>
      </c>
      <c r="Z2609">
        <v>0</v>
      </c>
      <c r="AA2609" s="6" t="s">
        <v>16765</v>
      </c>
      <c r="AB2609" s="6" t="s">
        <v>16947</v>
      </c>
      <c r="AD2609" s="6" t="s">
        <v>16948</v>
      </c>
      <c r="AE2609">
        <v>54033</v>
      </c>
      <c r="AF2609">
        <v>48804</v>
      </c>
      <c r="AG2609" s="6" t="s">
        <v>16949</v>
      </c>
      <c r="AH2609" s="6" t="s">
        <v>16950</v>
      </c>
      <c r="AI2609" s="6" t="s">
        <v>16951</v>
      </c>
      <c r="AJ2609" s="6" t="s">
        <v>16765</v>
      </c>
      <c r="AK2609" s="6" t="s">
        <v>16765</v>
      </c>
      <c r="AL2609" s="6" t="s">
        <v>16765</v>
      </c>
      <c r="AM2609" s="6" t="s">
        <v>16952</v>
      </c>
      <c r="AN2609">
        <v>0</v>
      </c>
      <c r="AO2609" s="55">
        <v>44665</v>
      </c>
      <c r="AP2609" s="6" t="s">
        <v>16953</v>
      </c>
      <c r="AQ2609">
        <v>0</v>
      </c>
      <c r="AR2609" s="6" t="s">
        <v>16954</v>
      </c>
      <c r="AS2609" s="6" t="s">
        <v>16955</v>
      </c>
      <c r="AT2609" s="6" t="s">
        <v>16947</v>
      </c>
      <c r="AU2609">
        <v>0</v>
      </c>
      <c r="AV2609">
        <v>0</v>
      </c>
      <c r="AW2609" s="6" t="s">
        <v>16956</v>
      </c>
      <c r="AX2609" s="6" t="s">
        <v>16765</v>
      </c>
      <c r="AY2609" s="6" t="s">
        <v>16765</v>
      </c>
      <c r="AZ2609" s="6" t="s">
        <v>16958</v>
      </c>
      <c r="BA2609" s="6" t="s">
        <v>16765</v>
      </c>
      <c r="BB2609" s="6" t="s">
        <v>16959</v>
      </c>
      <c r="BC2609" s="6" t="s">
        <v>16765</v>
      </c>
      <c r="BD2609" s="6" t="s">
        <v>16960</v>
      </c>
      <c r="BE2609" s="6" t="s">
        <v>16961</v>
      </c>
      <c r="BF2609" s="6" t="s">
        <v>13575</v>
      </c>
      <c r="BG2609" s="6" t="s">
        <v>13575</v>
      </c>
      <c r="BH2609" s="6" t="s">
        <v>16959</v>
      </c>
      <c r="BI2609">
        <v>0</v>
      </c>
      <c r="BJ2609" s="6" t="s">
        <v>16958</v>
      </c>
      <c r="BK2609">
        <v>0</v>
      </c>
      <c r="BL2609" s="6" t="s">
        <v>315</v>
      </c>
      <c r="BM2609" s="56">
        <f>COUNTIF($B$2:B2609,B2609)</f>
        <v>7</v>
      </c>
      <c r="BN2609" s="6" t="str">
        <f t="shared" si="40"/>
        <v>18672-7</v>
      </c>
    </row>
    <row r="2610" spans="1:66" x14ac:dyDescent="0.25">
      <c r="A2610">
        <v>1</v>
      </c>
      <c r="B2610">
        <v>18672</v>
      </c>
      <c r="C2610" s="6" t="s">
        <v>20792</v>
      </c>
      <c r="D2610">
        <v>5</v>
      </c>
      <c r="E2610">
        <v>1</v>
      </c>
      <c r="F2610">
        <v>10</v>
      </c>
      <c r="G2610">
        <v>109</v>
      </c>
      <c r="H2610" s="6" t="s">
        <v>16963</v>
      </c>
      <c r="I2610">
        <v>1</v>
      </c>
      <c r="J2610">
        <v>230276</v>
      </c>
      <c r="K2610">
        <v>7</v>
      </c>
      <c r="L2610" s="55">
        <v>44587</v>
      </c>
      <c r="M2610" s="6" t="s">
        <v>16765</v>
      </c>
      <c r="N2610" s="55">
        <v>44952</v>
      </c>
      <c r="O2610">
        <v>128807</v>
      </c>
      <c r="P2610" s="6" t="s">
        <v>16816</v>
      </c>
      <c r="Q2610" s="6" t="s">
        <v>20794</v>
      </c>
      <c r="R2610">
        <v>1</v>
      </c>
      <c r="S2610">
        <v>0</v>
      </c>
      <c r="T2610">
        <v>-1</v>
      </c>
      <c r="U2610">
        <v>3509.63</v>
      </c>
      <c r="V2610" s="6" t="s">
        <v>17275</v>
      </c>
      <c r="W2610" s="6" t="s">
        <v>16946</v>
      </c>
      <c r="X2610" s="55">
        <v>44665</v>
      </c>
      <c r="Y2610">
        <v>0</v>
      </c>
      <c r="Z2610">
        <v>0</v>
      </c>
      <c r="AA2610" s="6" t="s">
        <v>16765</v>
      </c>
      <c r="AB2610" s="6" t="s">
        <v>16947</v>
      </c>
      <c r="AD2610" s="6" t="s">
        <v>16948</v>
      </c>
      <c r="AE2610">
        <v>53979</v>
      </c>
      <c r="AF2610">
        <v>48757</v>
      </c>
      <c r="AG2610" s="6" t="s">
        <v>16949</v>
      </c>
      <c r="AH2610" s="6" t="s">
        <v>16950</v>
      </c>
      <c r="AI2610" s="6" t="s">
        <v>16951</v>
      </c>
      <c r="AJ2610" s="6" t="s">
        <v>16765</v>
      </c>
      <c r="AK2610" s="6" t="s">
        <v>16765</v>
      </c>
      <c r="AL2610" s="6" t="s">
        <v>16765</v>
      </c>
      <c r="AM2610" s="6" t="s">
        <v>16952</v>
      </c>
      <c r="AN2610">
        <v>0</v>
      </c>
      <c r="AO2610" s="55">
        <v>44665</v>
      </c>
      <c r="AP2610" s="6" t="s">
        <v>16953</v>
      </c>
      <c r="AQ2610">
        <v>0</v>
      </c>
      <c r="AR2610" s="6" t="s">
        <v>17276</v>
      </c>
      <c r="AS2610" s="6" t="s">
        <v>16955</v>
      </c>
      <c r="AT2610" s="6" t="s">
        <v>16947</v>
      </c>
      <c r="AU2610">
        <v>0</v>
      </c>
      <c r="AV2610">
        <v>0</v>
      </c>
      <c r="AW2610" s="6" t="s">
        <v>16956</v>
      </c>
      <c r="AX2610" s="6" t="s">
        <v>16765</v>
      </c>
      <c r="AY2610" s="6" t="s">
        <v>16765</v>
      </c>
      <c r="AZ2610" s="6" t="s">
        <v>16958</v>
      </c>
      <c r="BA2610" s="6" t="s">
        <v>16765</v>
      </c>
      <c r="BB2610" s="6" t="s">
        <v>16959</v>
      </c>
      <c r="BC2610" s="6" t="s">
        <v>16765</v>
      </c>
      <c r="BD2610" s="6" t="s">
        <v>16960</v>
      </c>
      <c r="BE2610" s="6" t="s">
        <v>16961</v>
      </c>
      <c r="BF2610" s="6" t="s">
        <v>13575</v>
      </c>
      <c r="BG2610" s="6" t="s">
        <v>13575</v>
      </c>
      <c r="BH2610" s="6" t="s">
        <v>16959</v>
      </c>
      <c r="BI2610">
        <v>0</v>
      </c>
      <c r="BJ2610" s="6" t="s">
        <v>16958</v>
      </c>
      <c r="BK2610">
        <v>0</v>
      </c>
      <c r="BL2610" s="6" t="s">
        <v>315</v>
      </c>
      <c r="BM2610" s="56">
        <f>COUNTIF($B$2:B2610,B2610)</f>
        <v>8</v>
      </c>
      <c r="BN2610" s="6" t="str">
        <f t="shared" si="40"/>
        <v>18672-8</v>
      </c>
    </row>
    <row r="2611" spans="1:66" x14ac:dyDescent="0.25">
      <c r="A2611">
        <v>1</v>
      </c>
      <c r="B2611">
        <v>18672</v>
      </c>
      <c r="C2611" s="6" t="s">
        <v>20792</v>
      </c>
      <c r="D2611">
        <v>5</v>
      </c>
      <c r="E2611">
        <v>1</v>
      </c>
      <c r="F2611">
        <v>10</v>
      </c>
      <c r="G2611">
        <v>109</v>
      </c>
      <c r="H2611" s="6" t="s">
        <v>16963</v>
      </c>
      <c r="I2611">
        <v>1</v>
      </c>
      <c r="J2611">
        <v>277956</v>
      </c>
      <c r="K2611">
        <v>7</v>
      </c>
      <c r="L2611" s="55">
        <v>44670</v>
      </c>
      <c r="M2611" s="6" t="s">
        <v>16765</v>
      </c>
      <c r="N2611" s="55">
        <v>45035</v>
      </c>
      <c r="O2611">
        <v>146972</v>
      </c>
      <c r="P2611" s="6" t="s">
        <v>20795</v>
      </c>
      <c r="Q2611" s="6" t="s">
        <v>20796</v>
      </c>
      <c r="R2611">
        <v>1</v>
      </c>
      <c r="S2611">
        <v>0</v>
      </c>
      <c r="T2611">
        <v>-1</v>
      </c>
      <c r="U2611">
        <v>1960</v>
      </c>
      <c r="V2611" s="6" t="s">
        <v>16945</v>
      </c>
      <c r="W2611" s="6" t="s">
        <v>16946</v>
      </c>
      <c r="X2611" s="55">
        <v>44665</v>
      </c>
      <c r="Y2611">
        <v>0</v>
      </c>
      <c r="Z2611">
        <v>0</v>
      </c>
      <c r="AA2611" s="6" t="s">
        <v>16765</v>
      </c>
      <c r="AB2611" s="6" t="s">
        <v>16947</v>
      </c>
      <c r="AD2611" s="6" t="s">
        <v>16948</v>
      </c>
      <c r="AE2611">
        <v>0</v>
      </c>
      <c r="AF2611">
        <v>0</v>
      </c>
      <c r="AG2611" s="6" t="s">
        <v>20797</v>
      </c>
      <c r="AH2611" s="6" t="s">
        <v>16950</v>
      </c>
      <c r="AI2611" s="6" t="s">
        <v>16951</v>
      </c>
      <c r="AJ2611" s="6" t="s">
        <v>16765</v>
      </c>
      <c r="AK2611" s="6" t="s">
        <v>16765</v>
      </c>
      <c r="AL2611" s="6" t="s">
        <v>16765</v>
      </c>
      <c r="AM2611" s="6" t="s">
        <v>16952</v>
      </c>
      <c r="AN2611">
        <v>0</v>
      </c>
      <c r="AO2611" s="55">
        <v>44665</v>
      </c>
      <c r="AP2611" s="6" t="s">
        <v>16953</v>
      </c>
      <c r="AQ2611">
        <v>0</v>
      </c>
      <c r="AR2611" s="6" t="s">
        <v>16954</v>
      </c>
      <c r="AS2611" s="6" t="s">
        <v>16955</v>
      </c>
      <c r="AT2611" s="6" t="s">
        <v>16947</v>
      </c>
      <c r="AU2611">
        <v>0</v>
      </c>
      <c r="AV2611">
        <v>0</v>
      </c>
      <c r="AW2611" s="6" t="s">
        <v>16956</v>
      </c>
      <c r="AX2611" s="6" t="s">
        <v>16765</v>
      </c>
      <c r="AY2611" s="6" t="s">
        <v>16765</v>
      </c>
      <c r="AZ2611" s="6" t="s">
        <v>16958</v>
      </c>
      <c r="BA2611" s="6" t="s">
        <v>16765</v>
      </c>
      <c r="BB2611" s="6" t="s">
        <v>16959</v>
      </c>
      <c r="BC2611" s="6" t="s">
        <v>16765</v>
      </c>
      <c r="BD2611" s="6" t="s">
        <v>16960</v>
      </c>
      <c r="BE2611" s="6" t="s">
        <v>16961</v>
      </c>
      <c r="BF2611" s="6" t="s">
        <v>13575</v>
      </c>
      <c r="BG2611" s="6" t="s">
        <v>13575</v>
      </c>
      <c r="BH2611" s="6" t="s">
        <v>16959</v>
      </c>
      <c r="BI2611">
        <v>0</v>
      </c>
      <c r="BJ2611" s="6" t="s">
        <v>16958</v>
      </c>
      <c r="BK2611">
        <v>0</v>
      </c>
      <c r="BL2611" s="6" t="s">
        <v>315</v>
      </c>
      <c r="BM2611" s="56">
        <f>COUNTIF($B$2:B2611,B2611)</f>
        <v>9</v>
      </c>
      <c r="BN2611" s="6" t="str">
        <f t="shared" si="40"/>
        <v>18672-9</v>
      </c>
    </row>
    <row r="2612" spans="1:66" x14ac:dyDescent="0.25">
      <c r="A2612">
        <v>1</v>
      </c>
      <c r="B2612">
        <v>18672</v>
      </c>
      <c r="C2612" s="6" t="s">
        <v>20792</v>
      </c>
      <c r="D2612">
        <v>5</v>
      </c>
      <c r="E2612">
        <v>1</v>
      </c>
      <c r="F2612">
        <v>10</v>
      </c>
      <c r="G2612">
        <v>109</v>
      </c>
      <c r="H2612" s="6" t="s">
        <v>16963</v>
      </c>
      <c r="I2612">
        <v>1</v>
      </c>
      <c r="J2612">
        <v>217140</v>
      </c>
      <c r="K2612">
        <v>7</v>
      </c>
      <c r="L2612" s="55">
        <v>44560</v>
      </c>
      <c r="M2612" s="6" t="s">
        <v>16765</v>
      </c>
      <c r="N2612" s="55">
        <v>44925</v>
      </c>
      <c r="O2612">
        <v>783178</v>
      </c>
      <c r="P2612" s="6" t="s">
        <v>16839</v>
      </c>
      <c r="Q2612" s="6" t="s">
        <v>20798</v>
      </c>
      <c r="R2612">
        <v>1</v>
      </c>
      <c r="S2612">
        <v>0</v>
      </c>
      <c r="T2612">
        <v>-1</v>
      </c>
      <c r="U2612">
        <v>1947.09</v>
      </c>
      <c r="V2612" s="6" t="s">
        <v>16945</v>
      </c>
      <c r="W2612" s="6" t="s">
        <v>16946</v>
      </c>
      <c r="X2612" s="55">
        <v>44665</v>
      </c>
      <c r="Y2612">
        <v>0</v>
      </c>
      <c r="Z2612">
        <v>0</v>
      </c>
      <c r="AA2612" s="6" t="s">
        <v>16765</v>
      </c>
      <c r="AB2612" s="6" t="s">
        <v>16947</v>
      </c>
      <c r="AD2612" s="6" t="s">
        <v>16948</v>
      </c>
      <c r="AE2612">
        <v>53913</v>
      </c>
      <c r="AF2612">
        <v>48696</v>
      </c>
      <c r="AG2612" s="6" t="s">
        <v>16949</v>
      </c>
      <c r="AH2612" s="6" t="s">
        <v>16950</v>
      </c>
      <c r="AI2612" s="6" t="s">
        <v>16951</v>
      </c>
      <c r="AJ2612" s="6" t="s">
        <v>16765</v>
      </c>
      <c r="AK2612" s="6" t="s">
        <v>16765</v>
      </c>
      <c r="AL2612" s="6" t="s">
        <v>16765</v>
      </c>
      <c r="AM2612" s="6" t="s">
        <v>16952</v>
      </c>
      <c r="AN2612">
        <v>0</v>
      </c>
      <c r="AO2612" s="55">
        <v>44665</v>
      </c>
      <c r="AP2612" s="6" t="s">
        <v>16953</v>
      </c>
      <c r="AQ2612">
        <v>0</v>
      </c>
      <c r="AR2612" s="6" t="s">
        <v>16997</v>
      </c>
      <c r="AS2612" s="6" t="s">
        <v>16955</v>
      </c>
      <c r="AT2612" s="6" t="s">
        <v>16947</v>
      </c>
      <c r="AU2612">
        <v>0</v>
      </c>
      <c r="AV2612">
        <v>0</v>
      </c>
      <c r="AW2612" s="6" t="s">
        <v>16956</v>
      </c>
      <c r="AX2612" s="6" t="s">
        <v>16765</v>
      </c>
      <c r="AY2612" s="6" t="s">
        <v>16765</v>
      </c>
      <c r="AZ2612" s="6" t="s">
        <v>16958</v>
      </c>
      <c r="BA2612" s="6" t="s">
        <v>16765</v>
      </c>
      <c r="BB2612" s="6" t="s">
        <v>16959</v>
      </c>
      <c r="BC2612" s="6" t="s">
        <v>16765</v>
      </c>
      <c r="BD2612" s="6" t="s">
        <v>16960</v>
      </c>
      <c r="BE2612" s="6" t="s">
        <v>16961</v>
      </c>
      <c r="BF2612" s="6" t="s">
        <v>13575</v>
      </c>
      <c r="BG2612" s="6" t="s">
        <v>13575</v>
      </c>
      <c r="BH2612" s="6" t="s">
        <v>16959</v>
      </c>
      <c r="BI2612">
        <v>0</v>
      </c>
      <c r="BJ2612" s="6" t="s">
        <v>16958</v>
      </c>
      <c r="BK2612">
        <v>0</v>
      </c>
      <c r="BL2612" s="6" t="s">
        <v>315</v>
      </c>
      <c r="BM2612" s="56">
        <f>COUNTIF($B$2:B2612,B2612)</f>
        <v>10</v>
      </c>
      <c r="BN2612" s="6" t="str">
        <f t="shared" si="40"/>
        <v>18672-10</v>
      </c>
    </row>
    <row r="2613" spans="1:66" x14ac:dyDescent="0.25">
      <c r="A2613">
        <v>1</v>
      </c>
      <c r="B2613">
        <v>18690</v>
      </c>
      <c r="C2613" s="6" t="s">
        <v>20799</v>
      </c>
      <c r="D2613">
        <v>5</v>
      </c>
      <c r="E2613">
        <v>3</v>
      </c>
      <c r="F2613">
        <v>30</v>
      </c>
      <c r="G2613">
        <v>306</v>
      </c>
      <c r="H2613" s="6" t="s">
        <v>16943</v>
      </c>
      <c r="I2613">
        <v>1</v>
      </c>
      <c r="J2613">
        <v>221686</v>
      </c>
      <c r="K2613">
        <v>7</v>
      </c>
      <c r="L2613" s="55">
        <v>44571</v>
      </c>
      <c r="M2613" s="6" t="s">
        <v>16765</v>
      </c>
      <c r="N2613" s="55">
        <v>44936</v>
      </c>
      <c r="O2613">
        <v>118724</v>
      </c>
      <c r="P2613" s="6" t="s">
        <v>16773</v>
      </c>
      <c r="Q2613" s="6" t="s">
        <v>20800</v>
      </c>
      <c r="R2613">
        <v>1</v>
      </c>
      <c r="S2613">
        <v>0</v>
      </c>
      <c r="T2613">
        <v>-1</v>
      </c>
      <c r="U2613">
        <v>1141.5899999999999</v>
      </c>
      <c r="V2613" s="6" t="s">
        <v>16945</v>
      </c>
      <c r="W2613" s="6" t="s">
        <v>16946</v>
      </c>
      <c r="X2613" s="55">
        <v>44669</v>
      </c>
      <c r="Y2613">
        <v>0</v>
      </c>
      <c r="Z2613">
        <v>658.86</v>
      </c>
      <c r="AA2613" s="6" t="s">
        <v>16885</v>
      </c>
      <c r="AB2613" s="6" t="s">
        <v>16947</v>
      </c>
      <c r="AD2613" s="6" t="s">
        <v>16948</v>
      </c>
      <c r="AE2613">
        <v>53932</v>
      </c>
      <c r="AF2613">
        <v>48713</v>
      </c>
      <c r="AG2613" s="6" t="s">
        <v>16949</v>
      </c>
      <c r="AH2613" s="6" t="s">
        <v>16950</v>
      </c>
      <c r="AI2613" s="6" t="s">
        <v>16951</v>
      </c>
      <c r="AJ2613" s="6" t="s">
        <v>16765</v>
      </c>
      <c r="AK2613" s="6" t="s">
        <v>16765</v>
      </c>
      <c r="AL2613" s="6" t="s">
        <v>16765</v>
      </c>
      <c r="AM2613" s="6" t="s">
        <v>16952</v>
      </c>
      <c r="AN2613">
        <v>0</v>
      </c>
      <c r="AO2613" s="55">
        <v>44669</v>
      </c>
      <c r="AP2613" s="6" t="s">
        <v>16953</v>
      </c>
      <c r="AQ2613">
        <v>0</v>
      </c>
      <c r="AR2613" s="6" t="s">
        <v>16997</v>
      </c>
      <c r="AS2613" s="6" t="s">
        <v>16955</v>
      </c>
      <c r="AT2613" s="6" t="s">
        <v>16947</v>
      </c>
      <c r="AU2613">
        <v>0</v>
      </c>
      <c r="AV2613">
        <v>0</v>
      </c>
      <c r="AW2613" s="6" t="s">
        <v>16956</v>
      </c>
      <c r="AX2613" s="6" t="s">
        <v>16765</v>
      </c>
      <c r="AY2613" s="6" t="s">
        <v>16765</v>
      </c>
      <c r="AZ2613" s="6" t="s">
        <v>16958</v>
      </c>
      <c r="BA2613" s="6" t="s">
        <v>16765</v>
      </c>
      <c r="BB2613" s="6" t="s">
        <v>16959</v>
      </c>
      <c r="BC2613" s="6" t="s">
        <v>16765</v>
      </c>
      <c r="BD2613" s="6" t="s">
        <v>16960</v>
      </c>
      <c r="BE2613" s="6" t="s">
        <v>16961</v>
      </c>
      <c r="BF2613" s="6" t="s">
        <v>13575</v>
      </c>
      <c r="BG2613" s="6" t="s">
        <v>13575</v>
      </c>
      <c r="BH2613" s="6" t="s">
        <v>16959</v>
      </c>
      <c r="BI2613">
        <v>0</v>
      </c>
      <c r="BJ2613" s="6" t="s">
        <v>16958</v>
      </c>
      <c r="BK2613">
        <v>0</v>
      </c>
      <c r="BL2613" s="6" t="s">
        <v>315</v>
      </c>
      <c r="BM2613" s="56">
        <f>COUNTIF($B$2:B2613,B2613)</f>
        <v>1</v>
      </c>
      <c r="BN2613" s="6" t="str">
        <f t="shared" si="40"/>
        <v>18690-1</v>
      </c>
    </row>
    <row r="2614" spans="1:66" x14ac:dyDescent="0.25">
      <c r="A2614">
        <v>1</v>
      </c>
      <c r="B2614">
        <v>18690</v>
      </c>
      <c r="C2614" s="6" t="s">
        <v>20799</v>
      </c>
      <c r="D2614">
        <v>5</v>
      </c>
      <c r="E2614">
        <v>3</v>
      </c>
      <c r="F2614">
        <v>30</v>
      </c>
      <c r="G2614">
        <v>306</v>
      </c>
      <c r="H2614" s="6" t="s">
        <v>16943</v>
      </c>
      <c r="I2614">
        <v>1</v>
      </c>
      <c r="J2614">
        <v>221687</v>
      </c>
      <c r="K2614">
        <v>7</v>
      </c>
      <c r="L2614" s="55">
        <v>44571</v>
      </c>
      <c r="M2614" s="6" t="s">
        <v>16765</v>
      </c>
      <c r="N2614" s="55">
        <v>44936</v>
      </c>
      <c r="O2614">
        <v>118784</v>
      </c>
      <c r="P2614" s="6" t="s">
        <v>16764</v>
      </c>
      <c r="Q2614" s="6" t="s">
        <v>20801</v>
      </c>
      <c r="R2614">
        <v>1</v>
      </c>
      <c r="S2614">
        <v>0</v>
      </c>
      <c r="T2614">
        <v>-1</v>
      </c>
      <c r="U2614">
        <v>1651</v>
      </c>
      <c r="V2614" s="6" t="s">
        <v>16945</v>
      </c>
      <c r="W2614" s="6" t="s">
        <v>16946</v>
      </c>
      <c r="X2614" s="55">
        <v>44669</v>
      </c>
      <c r="Y2614">
        <v>0</v>
      </c>
      <c r="Z2614">
        <v>658.86</v>
      </c>
      <c r="AA2614" s="6" t="s">
        <v>16885</v>
      </c>
      <c r="AB2614" s="6" t="s">
        <v>16947</v>
      </c>
      <c r="AD2614" s="6" t="s">
        <v>16948</v>
      </c>
      <c r="AE2614">
        <v>53933</v>
      </c>
      <c r="AF2614">
        <v>48714</v>
      </c>
      <c r="AG2614" s="6" t="s">
        <v>16949</v>
      </c>
      <c r="AH2614" s="6" t="s">
        <v>16950</v>
      </c>
      <c r="AI2614" s="6" t="s">
        <v>16951</v>
      </c>
      <c r="AJ2614" s="6" t="s">
        <v>16765</v>
      </c>
      <c r="AK2614" s="6" t="s">
        <v>16765</v>
      </c>
      <c r="AL2614" s="6" t="s">
        <v>16765</v>
      </c>
      <c r="AM2614" s="6" t="s">
        <v>16952</v>
      </c>
      <c r="AN2614">
        <v>0</v>
      </c>
      <c r="AO2614" s="55">
        <v>44669</v>
      </c>
      <c r="AP2614" s="6" t="s">
        <v>16953</v>
      </c>
      <c r="AQ2614">
        <v>0</v>
      </c>
      <c r="AR2614" s="6" t="s">
        <v>16954</v>
      </c>
      <c r="AS2614" s="6" t="s">
        <v>16955</v>
      </c>
      <c r="AT2614" s="6" t="s">
        <v>16947</v>
      </c>
      <c r="AU2614">
        <v>0</v>
      </c>
      <c r="AV2614">
        <v>0</v>
      </c>
      <c r="AW2614" s="6" t="s">
        <v>16956</v>
      </c>
      <c r="AX2614" s="6" t="s">
        <v>16765</v>
      </c>
      <c r="AY2614" s="6" t="s">
        <v>16765</v>
      </c>
      <c r="AZ2614" s="6" t="s">
        <v>16958</v>
      </c>
      <c r="BA2614" s="6" t="s">
        <v>16765</v>
      </c>
      <c r="BB2614" s="6" t="s">
        <v>16959</v>
      </c>
      <c r="BC2614" s="6" t="s">
        <v>16765</v>
      </c>
      <c r="BD2614" s="6" t="s">
        <v>16960</v>
      </c>
      <c r="BE2614" s="6" t="s">
        <v>16961</v>
      </c>
      <c r="BF2614" s="6" t="s">
        <v>13575</v>
      </c>
      <c r="BG2614" s="6" t="s">
        <v>13575</v>
      </c>
      <c r="BH2614" s="6" t="s">
        <v>16959</v>
      </c>
      <c r="BI2614">
        <v>0</v>
      </c>
      <c r="BJ2614" s="6" t="s">
        <v>16958</v>
      </c>
      <c r="BK2614">
        <v>0</v>
      </c>
      <c r="BL2614" s="6" t="s">
        <v>315</v>
      </c>
      <c r="BM2614" s="56">
        <f>COUNTIF($B$2:B2614,B2614)</f>
        <v>2</v>
      </c>
      <c r="BN2614" s="6" t="str">
        <f t="shared" si="40"/>
        <v>18690-2</v>
      </c>
    </row>
    <row r="2615" spans="1:66" x14ac:dyDescent="0.25">
      <c r="A2615">
        <v>1</v>
      </c>
      <c r="B2615">
        <v>18698</v>
      </c>
      <c r="C2615" s="6" t="s">
        <v>20802</v>
      </c>
      <c r="D2615">
        <v>5</v>
      </c>
      <c r="E2615">
        <v>1</v>
      </c>
      <c r="F2615">
        <v>10</v>
      </c>
      <c r="G2615">
        <v>109</v>
      </c>
      <c r="H2615" s="6" t="s">
        <v>16963</v>
      </c>
      <c r="I2615">
        <v>1</v>
      </c>
      <c r="J2615">
        <v>269677</v>
      </c>
      <c r="K2615">
        <v>7</v>
      </c>
      <c r="L2615" s="55">
        <v>44657</v>
      </c>
      <c r="M2615" s="6" t="s">
        <v>16765</v>
      </c>
      <c r="N2615" s="55">
        <v>45021</v>
      </c>
      <c r="O2615">
        <v>118747</v>
      </c>
      <c r="P2615" s="6" t="s">
        <v>16770</v>
      </c>
      <c r="Q2615" s="6" t="s">
        <v>20803</v>
      </c>
      <c r="R2615">
        <v>1</v>
      </c>
      <c r="S2615">
        <v>0</v>
      </c>
      <c r="T2615">
        <v>-1</v>
      </c>
      <c r="U2615">
        <v>1217</v>
      </c>
      <c r="V2615" s="6" t="s">
        <v>16945</v>
      </c>
      <c r="W2615" s="6" t="s">
        <v>16946</v>
      </c>
      <c r="X2615" s="55">
        <v>44663</v>
      </c>
      <c r="Y2615">
        <v>0</v>
      </c>
      <c r="Z2615">
        <v>248.97</v>
      </c>
      <c r="AA2615" s="6" t="s">
        <v>16965</v>
      </c>
      <c r="AB2615" s="6" t="s">
        <v>16947</v>
      </c>
      <c r="AD2615" s="6" t="s">
        <v>16948</v>
      </c>
      <c r="AE2615">
        <v>54190</v>
      </c>
      <c r="AF2615">
        <v>48941</v>
      </c>
      <c r="AG2615" s="6" t="s">
        <v>16949</v>
      </c>
      <c r="AH2615" s="6" t="s">
        <v>16950</v>
      </c>
      <c r="AI2615" s="6" t="s">
        <v>16951</v>
      </c>
      <c r="AJ2615" s="6" t="s">
        <v>16765</v>
      </c>
      <c r="AK2615" s="6" t="s">
        <v>16765</v>
      </c>
      <c r="AL2615" s="6" t="s">
        <v>16765</v>
      </c>
      <c r="AM2615" s="6" t="s">
        <v>16952</v>
      </c>
      <c r="AN2615">
        <v>0</v>
      </c>
      <c r="AO2615" s="55">
        <v>44663</v>
      </c>
      <c r="AP2615" s="6" t="s">
        <v>16953</v>
      </c>
      <c r="AQ2615">
        <v>0</v>
      </c>
      <c r="AR2615" s="6" t="s">
        <v>16954</v>
      </c>
      <c r="AS2615" s="6" t="s">
        <v>16955</v>
      </c>
      <c r="AT2615" s="6" t="s">
        <v>16947</v>
      </c>
      <c r="AU2615">
        <v>0</v>
      </c>
      <c r="AV2615">
        <v>0</v>
      </c>
      <c r="AW2615" s="6" t="s">
        <v>16956</v>
      </c>
      <c r="AX2615" s="6" t="s">
        <v>16765</v>
      </c>
      <c r="AY2615" s="6" t="s">
        <v>16765</v>
      </c>
      <c r="AZ2615" s="6" t="s">
        <v>16958</v>
      </c>
      <c r="BA2615" s="6" t="s">
        <v>16765</v>
      </c>
      <c r="BB2615" s="6" t="s">
        <v>16959</v>
      </c>
      <c r="BC2615" s="6" t="s">
        <v>16765</v>
      </c>
      <c r="BD2615" s="6" t="s">
        <v>16960</v>
      </c>
      <c r="BE2615" s="6" t="s">
        <v>16961</v>
      </c>
      <c r="BF2615" s="6" t="s">
        <v>13575</v>
      </c>
      <c r="BG2615" s="6" t="s">
        <v>13575</v>
      </c>
      <c r="BH2615" s="6" t="s">
        <v>16959</v>
      </c>
      <c r="BI2615">
        <v>0</v>
      </c>
      <c r="BJ2615" s="6" t="s">
        <v>16958</v>
      </c>
      <c r="BK2615">
        <v>0</v>
      </c>
      <c r="BL2615" s="6" t="s">
        <v>315</v>
      </c>
      <c r="BM2615" s="56">
        <f>COUNTIF($B$2:B2615,B2615)</f>
        <v>1</v>
      </c>
      <c r="BN2615" s="6" t="str">
        <f t="shared" si="40"/>
        <v>18698-1</v>
      </c>
    </row>
    <row r="2616" spans="1:66" x14ac:dyDescent="0.25">
      <c r="A2616">
        <v>1</v>
      </c>
      <c r="B2616">
        <v>18706</v>
      </c>
      <c r="C2616" s="6" t="s">
        <v>20804</v>
      </c>
      <c r="D2616">
        <v>5</v>
      </c>
      <c r="E2616">
        <v>1</v>
      </c>
      <c r="F2616">
        <v>10</v>
      </c>
      <c r="G2616">
        <v>109</v>
      </c>
      <c r="H2616" s="6" t="s">
        <v>16963</v>
      </c>
      <c r="I2616">
        <v>1</v>
      </c>
      <c r="J2616">
        <v>252749</v>
      </c>
      <c r="K2616">
        <v>7</v>
      </c>
      <c r="L2616" s="55">
        <v>44628</v>
      </c>
      <c r="M2616" s="6" t="s">
        <v>16765</v>
      </c>
      <c r="N2616" s="55">
        <v>44980</v>
      </c>
      <c r="O2616">
        <v>118784</v>
      </c>
      <c r="P2616" s="6" t="s">
        <v>16764</v>
      </c>
      <c r="Q2616" s="6" t="s">
        <v>20805</v>
      </c>
      <c r="R2616">
        <v>1</v>
      </c>
      <c r="S2616">
        <v>0</v>
      </c>
      <c r="T2616">
        <v>-1</v>
      </c>
      <c r="U2616">
        <v>1651</v>
      </c>
      <c r="V2616" s="6" t="s">
        <v>16945</v>
      </c>
      <c r="W2616" s="6" t="s">
        <v>16995</v>
      </c>
      <c r="X2616" s="55">
        <v>44629</v>
      </c>
      <c r="Y2616">
        <v>20000</v>
      </c>
      <c r="Z2616">
        <v>1212.04</v>
      </c>
      <c r="AA2616" s="6" t="s">
        <v>20806</v>
      </c>
      <c r="AB2616" s="6" t="s">
        <v>16947</v>
      </c>
      <c r="AD2616" s="6" t="s">
        <v>16948</v>
      </c>
      <c r="AE2616">
        <v>54081</v>
      </c>
      <c r="AF2616">
        <v>48842</v>
      </c>
      <c r="AG2616" s="6" t="s">
        <v>16949</v>
      </c>
      <c r="AH2616" s="6" t="s">
        <v>16950</v>
      </c>
      <c r="AI2616" s="6" t="s">
        <v>16951</v>
      </c>
      <c r="AJ2616" s="6" t="s">
        <v>16765</v>
      </c>
      <c r="AK2616" s="6" t="s">
        <v>16765</v>
      </c>
      <c r="AL2616" s="6" t="s">
        <v>16765</v>
      </c>
      <c r="AM2616" s="6" t="s">
        <v>16952</v>
      </c>
      <c r="AN2616">
        <v>0</v>
      </c>
      <c r="AO2616" s="55">
        <v>44629</v>
      </c>
      <c r="AP2616" s="6" t="s">
        <v>16953</v>
      </c>
      <c r="AQ2616">
        <v>0</v>
      </c>
      <c r="AR2616" s="6" t="s">
        <v>16954</v>
      </c>
      <c r="AS2616" s="6" t="s">
        <v>16955</v>
      </c>
      <c r="AT2616" s="6" t="s">
        <v>16947</v>
      </c>
      <c r="AU2616">
        <v>0</v>
      </c>
      <c r="AV2616">
        <v>0</v>
      </c>
      <c r="AW2616" s="6" t="s">
        <v>16956</v>
      </c>
      <c r="AX2616" s="6" t="s">
        <v>16765</v>
      </c>
      <c r="AY2616" s="6" t="s">
        <v>16765</v>
      </c>
      <c r="AZ2616" s="6" t="s">
        <v>16958</v>
      </c>
      <c r="BA2616" s="6" t="s">
        <v>16765</v>
      </c>
      <c r="BB2616" s="6" t="s">
        <v>16959</v>
      </c>
      <c r="BC2616" s="6" t="s">
        <v>16765</v>
      </c>
      <c r="BD2616" s="6" t="s">
        <v>16960</v>
      </c>
      <c r="BE2616" s="6" t="s">
        <v>16961</v>
      </c>
      <c r="BF2616" s="6" t="s">
        <v>13575</v>
      </c>
      <c r="BG2616" s="6" t="s">
        <v>13575</v>
      </c>
      <c r="BH2616" s="6" t="s">
        <v>16959</v>
      </c>
      <c r="BI2616">
        <v>0</v>
      </c>
      <c r="BJ2616" s="6" t="s">
        <v>16958</v>
      </c>
      <c r="BK2616">
        <v>0</v>
      </c>
      <c r="BL2616" s="6" t="s">
        <v>315</v>
      </c>
      <c r="BM2616" s="56">
        <f>COUNTIF($B$2:B2616,B2616)</f>
        <v>1</v>
      </c>
      <c r="BN2616" s="6" t="str">
        <f t="shared" si="40"/>
        <v>18706-1</v>
      </c>
    </row>
    <row r="2617" spans="1:66" x14ac:dyDescent="0.25">
      <c r="A2617">
        <v>1</v>
      </c>
      <c r="B2617">
        <v>18711</v>
      </c>
      <c r="C2617" s="6" t="s">
        <v>20807</v>
      </c>
      <c r="D2617">
        <v>5</v>
      </c>
      <c r="E2617">
        <v>3</v>
      </c>
      <c r="F2617">
        <v>30</v>
      </c>
      <c r="G2617">
        <v>302</v>
      </c>
      <c r="H2617" s="6" t="s">
        <v>17010</v>
      </c>
      <c r="I2617">
        <v>1</v>
      </c>
      <c r="J2617">
        <v>268885</v>
      </c>
      <c r="K2617">
        <v>7</v>
      </c>
      <c r="L2617" s="55">
        <v>44655</v>
      </c>
      <c r="M2617" s="6" t="s">
        <v>16765</v>
      </c>
      <c r="N2617" s="55">
        <v>45020</v>
      </c>
      <c r="O2617">
        <v>118784</v>
      </c>
      <c r="P2617" s="6" t="s">
        <v>16764</v>
      </c>
      <c r="Q2617" s="6" t="s">
        <v>20808</v>
      </c>
      <c r="R2617">
        <v>1</v>
      </c>
      <c r="S2617">
        <v>0</v>
      </c>
      <c r="T2617">
        <v>-1</v>
      </c>
      <c r="U2617">
        <v>1651</v>
      </c>
      <c r="V2617" s="6" t="s">
        <v>16945</v>
      </c>
      <c r="W2617" s="6" t="s">
        <v>16946</v>
      </c>
      <c r="X2617" s="55">
        <v>44660</v>
      </c>
      <c r="Y2617">
        <v>0</v>
      </c>
      <c r="Z2617">
        <v>0</v>
      </c>
      <c r="AA2617" s="6" t="s">
        <v>16765</v>
      </c>
      <c r="AB2617" s="6" t="s">
        <v>16947</v>
      </c>
      <c r="AD2617" s="6" t="s">
        <v>16948</v>
      </c>
      <c r="AE2617">
        <v>54167</v>
      </c>
      <c r="AF2617">
        <v>48919</v>
      </c>
      <c r="AG2617" s="6" t="s">
        <v>16949</v>
      </c>
      <c r="AH2617" s="6" t="s">
        <v>16950</v>
      </c>
      <c r="AI2617" s="6" t="s">
        <v>16951</v>
      </c>
      <c r="AJ2617" s="6" t="s">
        <v>16765</v>
      </c>
      <c r="AK2617" s="6" t="s">
        <v>16765</v>
      </c>
      <c r="AL2617" s="6" t="s">
        <v>16765</v>
      </c>
      <c r="AM2617" s="6" t="s">
        <v>16952</v>
      </c>
      <c r="AN2617">
        <v>0</v>
      </c>
      <c r="AO2617" s="55">
        <v>44660</v>
      </c>
      <c r="AP2617" s="6" t="s">
        <v>16953</v>
      </c>
      <c r="AQ2617">
        <v>0</v>
      </c>
      <c r="AR2617" s="6" t="s">
        <v>16954</v>
      </c>
      <c r="AS2617" s="6" t="s">
        <v>16955</v>
      </c>
      <c r="AT2617" s="6" t="s">
        <v>16947</v>
      </c>
      <c r="AU2617">
        <v>0</v>
      </c>
      <c r="AV2617">
        <v>0</v>
      </c>
      <c r="AW2617" s="6" t="s">
        <v>16956</v>
      </c>
      <c r="AX2617" s="6" t="s">
        <v>16765</v>
      </c>
      <c r="AY2617" s="6" t="s">
        <v>16765</v>
      </c>
      <c r="AZ2617" s="6" t="s">
        <v>16958</v>
      </c>
      <c r="BA2617" s="6" t="s">
        <v>16765</v>
      </c>
      <c r="BB2617" s="6" t="s">
        <v>16959</v>
      </c>
      <c r="BC2617" s="6" t="s">
        <v>16765</v>
      </c>
      <c r="BD2617" s="6" t="s">
        <v>16960</v>
      </c>
      <c r="BE2617" s="6" t="s">
        <v>16961</v>
      </c>
      <c r="BF2617" s="6" t="s">
        <v>13575</v>
      </c>
      <c r="BG2617" s="6" t="s">
        <v>13575</v>
      </c>
      <c r="BH2617" s="6" t="s">
        <v>16959</v>
      </c>
      <c r="BI2617">
        <v>0</v>
      </c>
      <c r="BJ2617" s="6" t="s">
        <v>16958</v>
      </c>
      <c r="BK2617">
        <v>0</v>
      </c>
      <c r="BL2617" s="6" t="s">
        <v>315</v>
      </c>
      <c r="BM2617" s="56">
        <f>COUNTIF($B$2:B2617,B2617)</f>
        <v>1</v>
      </c>
      <c r="BN2617" s="6" t="str">
        <f t="shared" si="40"/>
        <v>18711-1</v>
      </c>
    </row>
    <row r="2618" spans="1:66" x14ac:dyDescent="0.25">
      <c r="A2618">
        <v>1</v>
      </c>
      <c r="B2618">
        <v>18720</v>
      </c>
      <c r="C2618" s="6" t="s">
        <v>20809</v>
      </c>
      <c r="D2618">
        <v>5</v>
      </c>
      <c r="E2618">
        <v>2</v>
      </c>
      <c r="F2618">
        <v>20</v>
      </c>
      <c r="G2618">
        <v>204</v>
      </c>
      <c r="H2618" s="6" t="s">
        <v>16963</v>
      </c>
      <c r="I2618">
        <v>1</v>
      </c>
      <c r="J2618">
        <v>222987</v>
      </c>
      <c r="K2618">
        <v>7</v>
      </c>
      <c r="L2618" s="55">
        <v>44573</v>
      </c>
      <c r="M2618" s="6" t="s">
        <v>16765</v>
      </c>
      <c r="N2618" s="55">
        <v>44938</v>
      </c>
      <c r="O2618">
        <v>118787</v>
      </c>
      <c r="P2618" s="6" t="s">
        <v>16783</v>
      </c>
      <c r="Q2618" s="6" t="s">
        <v>20810</v>
      </c>
      <c r="R2618">
        <v>1</v>
      </c>
      <c r="S2618">
        <v>0</v>
      </c>
      <c r="T2618">
        <v>-1</v>
      </c>
      <c r="U2618">
        <v>1651</v>
      </c>
      <c r="V2618" s="6" t="s">
        <v>16945</v>
      </c>
      <c r="W2618" s="6" t="s">
        <v>16946</v>
      </c>
      <c r="X2618" s="55">
        <v>44667</v>
      </c>
      <c r="Y2618">
        <v>60000</v>
      </c>
      <c r="Z2618">
        <v>976.98</v>
      </c>
      <c r="AA2618" s="6" t="s">
        <v>16969</v>
      </c>
      <c r="AB2618" s="6" t="s">
        <v>16947</v>
      </c>
      <c r="AD2618" s="6" t="s">
        <v>16948</v>
      </c>
      <c r="AE2618">
        <v>53940</v>
      </c>
      <c r="AF2618">
        <v>48723</v>
      </c>
      <c r="AG2618" s="6" t="s">
        <v>16949</v>
      </c>
      <c r="AH2618" s="6" t="s">
        <v>16950</v>
      </c>
      <c r="AI2618" s="6" t="s">
        <v>16951</v>
      </c>
      <c r="AJ2618" s="6" t="s">
        <v>16765</v>
      </c>
      <c r="AK2618" s="6" t="s">
        <v>16765</v>
      </c>
      <c r="AL2618" s="6" t="s">
        <v>16765</v>
      </c>
      <c r="AM2618" s="6" t="s">
        <v>16952</v>
      </c>
      <c r="AN2618">
        <v>0</v>
      </c>
      <c r="AO2618" s="55">
        <v>44667</v>
      </c>
      <c r="AP2618" s="6" t="s">
        <v>16953</v>
      </c>
      <c r="AQ2618">
        <v>0</v>
      </c>
      <c r="AR2618" s="6" t="s">
        <v>16954</v>
      </c>
      <c r="AS2618" s="6" t="s">
        <v>16955</v>
      </c>
      <c r="AT2618" s="6" t="s">
        <v>16947</v>
      </c>
      <c r="AU2618">
        <v>0</v>
      </c>
      <c r="AV2618">
        <v>0</v>
      </c>
      <c r="AW2618" s="6" t="s">
        <v>16956</v>
      </c>
      <c r="AX2618" s="6" t="s">
        <v>16765</v>
      </c>
      <c r="AY2618" s="6" t="s">
        <v>16765</v>
      </c>
      <c r="AZ2618" s="6" t="s">
        <v>16958</v>
      </c>
      <c r="BA2618" s="6" t="s">
        <v>16765</v>
      </c>
      <c r="BB2618" s="6" t="s">
        <v>16959</v>
      </c>
      <c r="BC2618" s="6" t="s">
        <v>16765</v>
      </c>
      <c r="BD2618" s="6" t="s">
        <v>16960</v>
      </c>
      <c r="BE2618" s="6" t="s">
        <v>16961</v>
      </c>
      <c r="BF2618" s="6" t="s">
        <v>13575</v>
      </c>
      <c r="BG2618" s="6" t="s">
        <v>13575</v>
      </c>
      <c r="BH2618" s="6" t="s">
        <v>16959</v>
      </c>
      <c r="BI2618">
        <v>0</v>
      </c>
      <c r="BJ2618" s="6" t="s">
        <v>16958</v>
      </c>
      <c r="BK2618">
        <v>0</v>
      </c>
      <c r="BL2618" s="6" t="s">
        <v>315</v>
      </c>
      <c r="BM2618" s="56">
        <f>COUNTIF($B$2:B2618,B2618)</f>
        <v>1</v>
      </c>
      <c r="BN2618" s="6" t="str">
        <f t="shared" si="40"/>
        <v>18720-1</v>
      </c>
    </row>
    <row r="2619" spans="1:66" x14ac:dyDescent="0.25">
      <c r="A2619">
        <v>1</v>
      </c>
      <c r="B2619">
        <v>18725</v>
      </c>
      <c r="C2619" s="6" t="s">
        <v>20811</v>
      </c>
      <c r="D2619">
        <v>5</v>
      </c>
      <c r="E2619">
        <v>1</v>
      </c>
      <c r="F2619">
        <v>10</v>
      </c>
      <c r="G2619">
        <v>101</v>
      </c>
      <c r="H2619" s="6" t="s">
        <v>16994</v>
      </c>
      <c r="I2619">
        <v>1</v>
      </c>
      <c r="J2619">
        <v>272319</v>
      </c>
      <c r="K2619">
        <v>7</v>
      </c>
      <c r="L2619" s="55">
        <v>44659</v>
      </c>
      <c r="M2619" s="6" t="s">
        <v>16765</v>
      </c>
      <c r="N2619" s="55">
        <v>45024</v>
      </c>
      <c r="O2619">
        <v>628699</v>
      </c>
      <c r="P2619" s="6" t="s">
        <v>16777</v>
      </c>
      <c r="Q2619" s="6" t="s">
        <v>20812</v>
      </c>
      <c r="R2619">
        <v>1</v>
      </c>
      <c r="S2619">
        <v>0</v>
      </c>
      <c r="T2619">
        <v>-1</v>
      </c>
      <c r="U2619">
        <v>1687</v>
      </c>
      <c r="V2619" s="6" t="s">
        <v>16945</v>
      </c>
      <c r="W2619" s="6" t="s">
        <v>16946</v>
      </c>
      <c r="X2619" s="55">
        <v>44664</v>
      </c>
      <c r="Y2619">
        <v>60000</v>
      </c>
      <c r="Z2619">
        <v>0</v>
      </c>
      <c r="AA2619" s="6" t="s">
        <v>16765</v>
      </c>
      <c r="AB2619" s="6" t="s">
        <v>16947</v>
      </c>
      <c r="AD2619" s="6" t="s">
        <v>16948</v>
      </c>
      <c r="AE2619">
        <v>54200</v>
      </c>
      <c r="AF2619">
        <v>48949</v>
      </c>
      <c r="AG2619" s="6" t="s">
        <v>16949</v>
      </c>
      <c r="AH2619" s="6" t="s">
        <v>16950</v>
      </c>
      <c r="AI2619" s="6" t="s">
        <v>16951</v>
      </c>
      <c r="AJ2619" s="6" t="s">
        <v>16765</v>
      </c>
      <c r="AK2619" s="6" t="s">
        <v>16765</v>
      </c>
      <c r="AL2619" s="6" t="s">
        <v>16765</v>
      </c>
      <c r="AM2619" s="6" t="s">
        <v>16952</v>
      </c>
      <c r="AN2619">
        <v>0</v>
      </c>
      <c r="AO2619" s="55">
        <v>44664</v>
      </c>
      <c r="AP2619" s="6" t="s">
        <v>16953</v>
      </c>
      <c r="AQ2619">
        <v>0</v>
      </c>
      <c r="AR2619" s="6" t="s">
        <v>16997</v>
      </c>
      <c r="AS2619" s="6" t="s">
        <v>16955</v>
      </c>
      <c r="AT2619" s="6" t="s">
        <v>16947</v>
      </c>
      <c r="AU2619">
        <v>0</v>
      </c>
      <c r="AV2619">
        <v>0</v>
      </c>
      <c r="AW2619" s="6" t="s">
        <v>16956</v>
      </c>
      <c r="AX2619" s="6" t="s">
        <v>16765</v>
      </c>
      <c r="AY2619" s="6" t="s">
        <v>16765</v>
      </c>
      <c r="AZ2619" s="6" t="s">
        <v>16958</v>
      </c>
      <c r="BA2619" s="6" t="s">
        <v>16765</v>
      </c>
      <c r="BB2619" s="6" t="s">
        <v>16959</v>
      </c>
      <c r="BC2619" s="6" t="s">
        <v>16765</v>
      </c>
      <c r="BD2619" s="6" t="s">
        <v>16960</v>
      </c>
      <c r="BE2619" s="6" t="s">
        <v>16961</v>
      </c>
      <c r="BF2619" s="6" t="s">
        <v>13575</v>
      </c>
      <c r="BG2619" s="6" t="s">
        <v>13575</v>
      </c>
      <c r="BH2619" s="6" t="s">
        <v>16959</v>
      </c>
      <c r="BI2619">
        <v>0</v>
      </c>
      <c r="BJ2619" s="6" t="s">
        <v>16958</v>
      </c>
      <c r="BK2619">
        <v>0</v>
      </c>
      <c r="BL2619" s="6" t="s">
        <v>315</v>
      </c>
      <c r="BM2619" s="56">
        <f>COUNTIF($B$2:B2619,B2619)</f>
        <v>1</v>
      </c>
      <c r="BN2619" s="6" t="str">
        <f t="shared" si="40"/>
        <v>18725-1</v>
      </c>
    </row>
    <row r="2620" spans="1:66" x14ac:dyDescent="0.25">
      <c r="A2620">
        <v>1</v>
      </c>
      <c r="B2620">
        <v>18766</v>
      </c>
      <c r="C2620" s="6" t="s">
        <v>20813</v>
      </c>
      <c r="D2620">
        <v>5</v>
      </c>
      <c r="E2620">
        <v>1</v>
      </c>
      <c r="F2620">
        <v>10</v>
      </c>
      <c r="G2620">
        <v>105</v>
      </c>
      <c r="H2620" s="6" t="s">
        <v>16963</v>
      </c>
      <c r="I2620">
        <v>1</v>
      </c>
      <c r="J2620">
        <v>275186</v>
      </c>
      <c r="K2620">
        <v>7</v>
      </c>
      <c r="L2620" s="55">
        <v>44664</v>
      </c>
      <c r="M2620" s="6" t="s">
        <v>16765</v>
      </c>
      <c r="N2620" s="55">
        <v>45029</v>
      </c>
      <c r="O2620">
        <v>211673</v>
      </c>
      <c r="P2620" s="6" t="s">
        <v>16812</v>
      </c>
      <c r="Q2620" s="6" t="s">
        <v>20814</v>
      </c>
      <c r="R2620">
        <v>1</v>
      </c>
      <c r="S2620">
        <v>0</v>
      </c>
      <c r="T2620">
        <v>-1</v>
      </c>
      <c r="U2620">
        <v>2745</v>
      </c>
      <c r="V2620" s="6" t="s">
        <v>16945</v>
      </c>
      <c r="W2620" s="6" t="s">
        <v>16946</v>
      </c>
      <c r="X2620" s="55">
        <v>44663</v>
      </c>
      <c r="Y2620">
        <v>0</v>
      </c>
      <c r="Z2620">
        <v>1092.56</v>
      </c>
      <c r="AA2620" s="6" t="s">
        <v>16885</v>
      </c>
      <c r="AB2620" s="6" t="s">
        <v>16947</v>
      </c>
      <c r="AD2620" s="6" t="s">
        <v>16948</v>
      </c>
      <c r="AE2620">
        <v>54215</v>
      </c>
      <c r="AF2620">
        <v>48957</v>
      </c>
      <c r="AG2620" s="6" t="s">
        <v>16949</v>
      </c>
      <c r="AH2620" s="6" t="s">
        <v>16950</v>
      </c>
      <c r="AI2620" s="6" t="s">
        <v>16951</v>
      </c>
      <c r="AJ2620" s="6" t="s">
        <v>16765</v>
      </c>
      <c r="AK2620" s="6" t="s">
        <v>16765</v>
      </c>
      <c r="AL2620" s="6" t="s">
        <v>16765</v>
      </c>
      <c r="AM2620" s="6" t="s">
        <v>16952</v>
      </c>
      <c r="AN2620">
        <v>0</v>
      </c>
      <c r="AO2620" s="55">
        <v>44663</v>
      </c>
      <c r="AP2620" s="6" t="s">
        <v>16953</v>
      </c>
      <c r="AQ2620">
        <v>0</v>
      </c>
      <c r="AR2620" s="6" t="s">
        <v>16954</v>
      </c>
      <c r="AS2620" s="6" t="s">
        <v>16955</v>
      </c>
      <c r="AT2620" s="6" t="s">
        <v>16947</v>
      </c>
      <c r="AU2620">
        <v>0</v>
      </c>
      <c r="AV2620">
        <v>0</v>
      </c>
      <c r="AW2620" s="6" t="s">
        <v>16956</v>
      </c>
      <c r="AX2620" s="6" t="s">
        <v>16765</v>
      </c>
      <c r="AY2620" s="6" t="s">
        <v>16765</v>
      </c>
      <c r="AZ2620" s="6" t="s">
        <v>16958</v>
      </c>
      <c r="BA2620" s="6" t="s">
        <v>16765</v>
      </c>
      <c r="BB2620" s="6" t="s">
        <v>16959</v>
      </c>
      <c r="BC2620" s="6" t="s">
        <v>16765</v>
      </c>
      <c r="BD2620" s="6" t="s">
        <v>16960</v>
      </c>
      <c r="BE2620" s="6" t="s">
        <v>16961</v>
      </c>
      <c r="BF2620" s="6" t="s">
        <v>13575</v>
      </c>
      <c r="BG2620" s="6" t="s">
        <v>13575</v>
      </c>
      <c r="BH2620" s="6" t="s">
        <v>16959</v>
      </c>
      <c r="BI2620">
        <v>0</v>
      </c>
      <c r="BJ2620" s="6" t="s">
        <v>16958</v>
      </c>
      <c r="BK2620">
        <v>0</v>
      </c>
      <c r="BL2620" s="6" t="s">
        <v>315</v>
      </c>
      <c r="BM2620" s="56">
        <f>COUNTIF($B$2:B2620,B2620)</f>
        <v>1</v>
      </c>
      <c r="BN2620" s="6" t="str">
        <f t="shared" si="40"/>
        <v>18766-1</v>
      </c>
    </row>
    <row r="2621" spans="1:66" x14ac:dyDescent="0.25">
      <c r="A2621">
        <v>1</v>
      </c>
      <c r="B2621">
        <v>18838</v>
      </c>
      <c r="C2621" s="6" t="s">
        <v>20815</v>
      </c>
      <c r="D2621">
        <v>5</v>
      </c>
      <c r="E2621">
        <v>1</v>
      </c>
      <c r="F2621">
        <v>10</v>
      </c>
      <c r="G2621">
        <v>101</v>
      </c>
      <c r="H2621" s="6" t="s">
        <v>16963</v>
      </c>
      <c r="I2621">
        <v>1</v>
      </c>
      <c r="J2621">
        <v>268906</v>
      </c>
      <c r="K2621">
        <v>7</v>
      </c>
      <c r="L2621" s="55">
        <v>44655</v>
      </c>
      <c r="M2621" s="6" t="s">
        <v>16765</v>
      </c>
      <c r="N2621" s="55">
        <v>45020</v>
      </c>
      <c r="O2621">
        <v>628698</v>
      </c>
      <c r="P2621" s="6" t="s">
        <v>16789</v>
      </c>
      <c r="Q2621" s="6" t="s">
        <v>20816</v>
      </c>
      <c r="R2621">
        <v>1</v>
      </c>
      <c r="S2621">
        <v>0</v>
      </c>
      <c r="T2621">
        <v>-1</v>
      </c>
      <c r="U2621">
        <v>1687.84</v>
      </c>
      <c r="V2621" s="6" t="s">
        <v>16945</v>
      </c>
      <c r="W2621" s="6" t="s">
        <v>16946</v>
      </c>
      <c r="X2621" s="55">
        <v>44657</v>
      </c>
      <c r="Y2621">
        <v>0</v>
      </c>
      <c r="Z2621">
        <v>314.10000000000002</v>
      </c>
      <c r="AA2621" s="6" t="s">
        <v>16965</v>
      </c>
      <c r="AB2621" s="6" t="s">
        <v>16947</v>
      </c>
      <c r="AD2621" s="6" t="s">
        <v>20817</v>
      </c>
      <c r="AE2621">
        <v>54181</v>
      </c>
      <c r="AF2621">
        <v>48933</v>
      </c>
      <c r="AG2621" s="6" t="s">
        <v>16949</v>
      </c>
      <c r="AH2621" s="6" t="s">
        <v>16950</v>
      </c>
      <c r="AI2621" s="6" t="s">
        <v>16951</v>
      </c>
      <c r="AJ2621" s="6" t="s">
        <v>16765</v>
      </c>
      <c r="AK2621" s="6" t="s">
        <v>16765</v>
      </c>
      <c r="AL2621" s="6" t="s">
        <v>16765</v>
      </c>
      <c r="AM2621" s="6" t="s">
        <v>16952</v>
      </c>
      <c r="AN2621">
        <v>0</v>
      </c>
      <c r="AO2621" s="55">
        <v>44657</v>
      </c>
      <c r="AP2621" s="6" t="s">
        <v>16953</v>
      </c>
      <c r="AQ2621">
        <v>0</v>
      </c>
      <c r="AR2621" s="6" t="s">
        <v>16997</v>
      </c>
      <c r="AS2621" s="6" t="s">
        <v>16955</v>
      </c>
      <c r="AT2621" s="6" t="s">
        <v>16947</v>
      </c>
      <c r="AU2621">
        <v>0</v>
      </c>
      <c r="AV2621">
        <v>0</v>
      </c>
      <c r="AW2621" s="6" t="s">
        <v>16956</v>
      </c>
      <c r="AX2621" s="6" t="s">
        <v>16765</v>
      </c>
      <c r="AY2621" s="6" t="s">
        <v>16765</v>
      </c>
      <c r="AZ2621" s="6" t="s">
        <v>16958</v>
      </c>
      <c r="BA2621" s="6" t="s">
        <v>16765</v>
      </c>
      <c r="BB2621" s="6" t="s">
        <v>16959</v>
      </c>
      <c r="BC2621" s="6" t="s">
        <v>16765</v>
      </c>
      <c r="BD2621" s="6" t="s">
        <v>16960</v>
      </c>
      <c r="BE2621" s="6" t="s">
        <v>16961</v>
      </c>
      <c r="BF2621" s="6" t="s">
        <v>13575</v>
      </c>
      <c r="BG2621" s="6" t="s">
        <v>13575</v>
      </c>
      <c r="BH2621" s="6" t="s">
        <v>16959</v>
      </c>
      <c r="BI2621">
        <v>0</v>
      </c>
      <c r="BJ2621" s="6" t="s">
        <v>16958</v>
      </c>
      <c r="BK2621">
        <v>0</v>
      </c>
      <c r="BL2621" s="6" t="s">
        <v>315</v>
      </c>
      <c r="BM2621" s="56">
        <f>COUNTIF($B$2:B2621,B2621)</f>
        <v>1</v>
      </c>
      <c r="BN2621" s="6" t="str">
        <f t="shared" si="40"/>
        <v>18838-1</v>
      </c>
    </row>
    <row r="2622" spans="1:66" x14ac:dyDescent="0.25">
      <c r="A2622">
        <v>1</v>
      </c>
      <c r="B2622">
        <v>18845</v>
      </c>
      <c r="C2622" s="6" t="s">
        <v>20818</v>
      </c>
      <c r="D2622">
        <v>5</v>
      </c>
      <c r="E2622">
        <v>3</v>
      </c>
      <c r="F2622">
        <v>30</v>
      </c>
      <c r="G2622">
        <v>304</v>
      </c>
      <c r="H2622" s="6" t="s">
        <v>16963</v>
      </c>
      <c r="I2622">
        <v>1</v>
      </c>
      <c r="J2622">
        <v>243585</v>
      </c>
      <c r="K2622">
        <v>7</v>
      </c>
      <c r="L2622" s="55">
        <v>44610</v>
      </c>
      <c r="M2622" s="6" t="s">
        <v>16765</v>
      </c>
      <c r="N2622" s="55">
        <v>44700</v>
      </c>
      <c r="O2622">
        <v>101489</v>
      </c>
      <c r="P2622" s="6" t="s">
        <v>16795</v>
      </c>
      <c r="Q2622" s="6" t="s">
        <v>16973</v>
      </c>
      <c r="R2622">
        <v>1</v>
      </c>
      <c r="S2622">
        <v>0</v>
      </c>
      <c r="T2622">
        <v>-1</v>
      </c>
      <c r="U2622">
        <v>300</v>
      </c>
      <c r="V2622" s="6" t="s">
        <v>17183</v>
      </c>
      <c r="W2622" s="6" t="s">
        <v>16946</v>
      </c>
      <c r="X2622" s="55">
        <v>44665</v>
      </c>
      <c r="Y2622">
        <v>50000</v>
      </c>
      <c r="Z2622">
        <v>0</v>
      </c>
      <c r="AA2622" s="6" t="s">
        <v>16765</v>
      </c>
      <c r="AB2622" s="6" t="s">
        <v>16947</v>
      </c>
      <c r="AD2622" s="6" t="s">
        <v>16765</v>
      </c>
      <c r="AE2622">
        <v>54041</v>
      </c>
      <c r="AF2622">
        <v>48810</v>
      </c>
      <c r="AG2622" s="6" t="s">
        <v>16973</v>
      </c>
      <c r="AH2622" s="6" t="s">
        <v>16950</v>
      </c>
      <c r="AI2622" s="6" t="s">
        <v>16951</v>
      </c>
      <c r="AJ2622" s="6" t="s">
        <v>16765</v>
      </c>
      <c r="AK2622" s="6" t="s">
        <v>16765</v>
      </c>
      <c r="AL2622" s="6" t="s">
        <v>16765</v>
      </c>
      <c r="AM2622" s="6" t="s">
        <v>16952</v>
      </c>
      <c r="AN2622">
        <v>0</v>
      </c>
      <c r="AO2622" s="55">
        <v>44665</v>
      </c>
      <c r="AP2622" s="6" t="s">
        <v>17190</v>
      </c>
      <c r="AQ2622">
        <v>0</v>
      </c>
      <c r="AR2622" s="6" t="s">
        <v>17184</v>
      </c>
      <c r="AS2622" s="6" t="s">
        <v>17002</v>
      </c>
      <c r="AT2622" s="6" t="s">
        <v>16947</v>
      </c>
      <c r="AU2622">
        <v>0</v>
      </c>
      <c r="AV2622">
        <v>0</v>
      </c>
      <c r="AW2622" s="6" t="s">
        <v>16956</v>
      </c>
      <c r="AX2622" s="6" t="s">
        <v>16765</v>
      </c>
      <c r="AY2622" s="6" t="s">
        <v>16765</v>
      </c>
      <c r="AZ2622" s="6" t="s">
        <v>16958</v>
      </c>
      <c r="BA2622" s="6" t="s">
        <v>16765</v>
      </c>
      <c r="BB2622" s="6" t="s">
        <v>16959</v>
      </c>
      <c r="BC2622" s="6" t="s">
        <v>16765</v>
      </c>
      <c r="BD2622" s="6" t="s">
        <v>16960</v>
      </c>
      <c r="BE2622" s="6" t="s">
        <v>16961</v>
      </c>
      <c r="BF2622" s="6" t="s">
        <v>13575</v>
      </c>
      <c r="BG2622" s="6" t="s">
        <v>13575</v>
      </c>
      <c r="BH2622" s="6" t="s">
        <v>16959</v>
      </c>
      <c r="BI2622">
        <v>0</v>
      </c>
      <c r="BJ2622" s="6" t="s">
        <v>16958</v>
      </c>
      <c r="BK2622">
        <v>0</v>
      </c>
      <c r="BL2622" s="6" t="s">
        <v>315</v>
      </c>
      <c r="BM2622" s="56">
        <f>COUNTIF($B$2:B2622,B2622)</f>
        <v>1</v>
      </c>
      <c r="BN2622" s="6" t="str">
        <f t="shared" si="40"/>
        <v>18845-1</v>
      </c>
    </row>
    <row r="2623" spans="1:66" x14ac:dyDescent="0.25">
      <c r="A2623">
        <v>1</v>
      </c>
      <c r="B2623">
        <v>18845</v>
      </c>
      <c r="C2623" s="6" t="s">
        <v>20818</v>
      </c>
      <c r="D2623">
        <v>5</v>
      </c>
      <c r="E2623">
        <v>3</v>
      </c>
      <c r="F2623">
        <v>30</v>
      </c>
      <c r="G2623">
        <v>304</v>
      </c>
      <c r="H2623" s="6" t="s">
        <v>16963</v>
      </c>
      <c r="I2623">
        <v>1</v>
      </c>
      <c r="J2623">
        <v>248510</v>
      </c>
      <c r="K2623">
        <v>7</v>
      </c>
      <c r="L2623" s="55">
        <v>44618</v>
      </c>
      <c r="M2623" s="6" t="s">
        <v>16765</v>
      </c>
      <c r="N2623" s="55">
        <v>44707</v>
      </c>
      <c r="O2623">
        <v>101489</v>
      </c>
      <c r="P2623" s="6" t="s">
        <v>16795</v>
      </c>
      <c r="Q2623" s="6" t="s">
        <v>16973</v>
      </c>
      <c r="R2623">
        <v>7</v>
      </c>
      <c r="S2623">
        <v>0</v>
      </c>
      <c r="T2623">
        <v>-7</v>
      </c>
      <c r="U2623">
        <v>2100</v>
      </c>
      <c r="V2623" s="6" t="s">
        <v>17183</v>
      </c>
      <c r="W2623" s="6" t="s">
        <v>16946</v>
      </c>
      <c r="X2623" s="55">
        <v>44665</v>
      </c>
      <c r="Y2623">
        <v>50000</v>
      </c>
      <c r="Z2623">
        <v>0</v>
      </c>
      <c r="AA2623" s="6" t="s">
        <v>16765</v>
      </c>
      <c r="AB2623" s="6" t="s">
        <v>16947</v>
      </c>
      <c r="AD2623" s="6" t="s">
        <v>16765</v>
      </c>
      <c r="AE2623">
        <v>54065</v>
      </c>
      <c r="AF2623">
        <v>48831</v>
      </c>
      <c r="AG2623" s="6" t="s">
        <v>16973</v>
      </c>
      <c r="AH2623" s="6" t="s">
        <v>16950</v>
      </c>
      <c r="AI2623" s="6" t="s">
        <v>16951</v>
      </c>
      <c r="AJ2623" s="6" t="s">
        <v>16765</v>
      </c>
      <c r="AK2623" s="6" t="s">
        <v>16765</v>
      </c>
      <c r="AL2623" s="6" t="s">
        <v>16765</v>
      </c>
      <c r="AM2623" s="6" t="s">
        <v>16952</v>
      </c>
      <c r="AN2623">
        <v>0</v>
      </c>
      <c r="AO2623" s="55">
        <v>44665</v>
      </c>
      <c r="AP2623" s="6" t="s">
        <v>17190</v>
      </c>
      <c r="AQ2623">
        <v>0</v>
      </c>
      <c r="AR2623" s="6" t="s">
        <v>17184</v>
      </c>
      <c r="AS2623" s="6" t="s">
        <v>17002</v>
      </c>
      <c r="AT2623" s="6" t="s">
        <v>16947</v>
      </c>
      <c r="AU2623">
        <v>0</v>
      </c>
      <c r="AV2623">
        <v>0</v>
      </c>
      <c r="AW2623" s="6" t="s">
        <v>16956</v>
      </c>
      <c r="AX2623" s="6" t="s">
        <v>16765</v>
      </c>
      <c r="AY2623" s="6" t="s">
        <v>16765</v>
      </c>
      <c r="AZ2623" s="6" t="s">
        <v>16958</v>
      </c>
      <c r="BA2623" s="6" t="s">
        <v>16765</v>
      </c>
      <c r="BB2623" s="6" t="s">
        <v>16959</v>
      </c>
      <c r="BC2623" s="6" t="s">
        <v>16765</v>
      </c>
      <c r="BD2623" s="6" t="s">
        <v>16960</v>
      </c>
      <c r="BE2623" s="6" t="s">
        <v>16961</v>
      </c>
      <c r="BF2623" s="6" t="s">
        <v>13575</v>
      </c>
      <c r="BG2623" s="6" t="s">
        <v>13575</v>
      </c>
      <c r="BH2623" s="6" t="s">
        <v>16959</v>
      </c>
      <c r="BI2623">
        <v>0</v>
      </c>
      <c r="BJ2623" s="6" t="s">
        <v>16958</v>
      </c>
      <c r="BK2623">
        <v>0</v>
      </c>
      <c r="BL2623" s="6" t="s">
        <v>315</v>
      </c>
      <c r="BM2623" s="56">
        <f>COUNTIF($B$2:B2623,B2623)</f>
        <v>2</v>
      </c>
      <c r="BN2623" s="6" t="str">
        <f t="shared" si="40"/>
        <v>18845-2</v>
      </c>
    </row>
    <row r="2624" spans="1:66" x14ac:dyDescent="0.25">
      <c r="A2624">
        <v>1</v>
      </c>
      <c r="B2624">
        <v>18845</v>
      </c>
      <c r="C2624" s="6" t="s">
        <v>20818</v>
      </c>
      <c r="D2624">
        <v>5</v>
      </c>
      <c r="E2624">
        <v>3</v>
      </c>
      <c r="F2624">
        <v>30</v>
      </c>
      <c r="G2624">
        <v>304</v>
      </c>
      <c r="H2624" s="6" t="s">
        <v>16963</v>
      </c>
      <c r="I2624">
        <v>1</v>
      </c>
      <c r="J2624">
        <v>248509</v>
      </c>
      <c r="K2624">
        <v>7</v>
      </c>
      <c r="L2624" s="55">
        <v>44618</v>
      </c>
      <c r="M2624" s="6" t="s">
        <v>16765</v>
      </c>
      <c r="N2624" s="55">
        <v>44707</v>
      </c>
      <c r="O2624">
        <v>101490</v>
      </c>
      <c r="P2624" s="6" t="s">
        <v>16796</v>
      </c>
      <c r="Q2624" s="6" t="s">
        <v>16973</v>
      </c>
      <c r="R2624">
        <v>2</v>
      </c>
      <c r="S2624">
        <v>0</v>
      </c>
      <c r="T2624">
        <v>-2</v>
      </c>
      <c r="U2624">
        <v>696</v>
      </c>
      <c r="V2624" s="6" t="s">
        <v>17183</v>
      </c>
      <c r="W2624" s="6" t="s">
        <v>16946</v>
      </c>
      <c r="X2624" s="55">
        <v>44665</v>
      </c>
      <c r="Y2624">
        <v>50000</v>
      </c>
      <c r="Z2624">
        <v>0</v>
      </c>
      <c r="AA2624" s="6" t="s">
        <v>16765</v>
      </c>
      <c r="AB2624" s="6" t="s">
        <v>16947</v>
      </c>
      <c r="AD2624" s="6" t="s">
        <v>16765</v>
      </c>
      <c r="AE2624">
        <v>54064</v>
      </c>
      <c r="AF2624">
        <v>48830</v>
      </c>
      <c r="AG2624" s="6" t="s">
        <v>16973</v>
      </c>
      <c r="AH2624" s="6" t="s">
        <v>16950</v>
      </c>
      <c r="AI2624" s="6" t="s">
        <v>16951</v>
      </c>
      <c r="AJ2624" s="6" t="s">
        <v>16765</v>
      </c>
      <c r="AK2624" s="6" t="s">
        <v>16765</v>
      </c>
      <c r="AL2624" s="6" t="s">
        <v>16765</v>
      </c>
      <c r="AM2624" s="6" t="s">
        <v>16952</v>
      </c>
      <c r="AN2624">
        <v>0</v>
      </c>
      <c r="AO2624" s="55">
        <v>44665</v>
      </c>
      <c r="AP2624" s="6" t="s">
        <v>17190</v>
      </c>
      <c r="AQ2624">
        <v>0</v>
      </c>
      <c r="AR2624" s="6" t="s">
        <v>17184</v>
      </c>
      <c r="AS2624" s="6" t="s">
        <v>17002</v>
      </c>
      <c r="AT2624" s="6" t="s">
        <v>16947</v>
      </c>
      <c r="AU2624">
        <v>0</v>
      </c>
      <c r="AV2624">
        <v>0</v>
      </c>
      <c r="AW2624" s="6" t="s">
        <v>16956</v>
      </c>
      <c r="AX2624" s="6" t="s">
        <v>16765</v>
      </c>
      <c r="AY2624" s="6" t="s">
        <v>16765</v>
      </c>
      <c r="AZ2624" s="6" t="s">
        <v>16958</v>
      </c>
      <c r="BA2624" s="6" t="s">
        <v>16765</v>
      </c>
      <c r="BB2624" s="6" t="s">
        <v>16959</v>
      </c>
      <c r="BC2624" s="6" t="s">
        <v>16765</v>
      </c>
      <c r="BD2624" s="6" t="s">
        <v>16960</v>
      </c>
      <c r="BE2624" s="6" t="s">
        <v>16961</v>
      </c>
      <c r="BF2624" s="6" t="s">
        <v>13575</v>
      </c>
      <c r="BG2624" s="6" t="s">
        <v>13575</v>
      </c>
      <c r="BH2624" s="6" t="s">
        <v>16959</v>
      </c>
      <c r="BI2624">
        <v>0</v>
      </c>
      <c r="BJ2624" s="6" t="s">
        <v>16958</v>
      </c>
      <c r="BK2624">
        <v>0</v>
      </c>
      <c r="BL2624" s="6" t="s">
        <v>315</v>
      </c>
      <c r="BM2624" s="56">
        <f>COUNTIF($B$2:B2624,B2624)</f>
        <v>3</v>
      </c>
      <c r="BN2624" s="6" t="str">
        <f t="shared" si="40"/>
        <v>18845-3</v>
      </c>
    </row>
    <row r="2625" spans="1:66" x14ac:dyDescent="0.25">
      <c r="A2625">
        <v>1</v>
      </c>
      <c r="B2625">
        <v>18845</v>
      </c>
      <c r="C2625" s="6" t="s">
        <v>20818</v>
      </c>
      <c r="D2625">
        <v>5</v>
      </c>
      <c r="E2625">
        <v>3</v>
      </c>
      <c r="F2625">
        <v>30</v>
      </c>
      <c r="G2625">
        <v>304</v>
      </c>
      <c r="H2625" s="6" t="s">
        <v>16963</v>
      </c>
      <c r="I2625">
        <v>1</v>
      </c>
      <c r="J2625">
        <v>255603</v>
      </c>
      <c r="K2625">
        <v>7</v>
      </c>
      <c r="L2625" s="55">
        <v>44631</v>
      </c>
      <c r="M2625" s="6" t="s">
        <v>16765</v>
      </c>
      <c r="N2625" s="55">
        <v>44721</v>
      </c>
      <c r="O2625">
        <v>101490</v>
      </c>
      <c r="P2625" s="6" t="s">
        <v>16796</v>
      </c>
      <c r="Q2625" s="6" t="s">
        <v>16973</v>
      </c>
      <c r="R2625">
        <v>9</v>
      </c>
      <c r="S2625">
        <v>0</v>
      </c>
      <c r="T2625">
        <v>-9</v>
      </c>
      <c r="U2625">
        <v>3132</v>
      </c>
      <c r="V2625" s="6" t="s">
        <v>17183</v>
      </c>
      <c r="W2625" s="6" t="s">
        <v>16946</v>
      </c>
      <c r="X2625" s="55">
        <v>44665</v>
      </c>
      <c r="Y2625">
        <v>50000</v>
      </c>
      <c r="Z2625">
        <v>0</v>
      </c>
      <c r="AA2625" s="6" t="s">
        <v>16765</v>
      </c>
      <c r="AB2625" s="6" t="s">
        <v>16947</v>
      </c>
      <c r="AD2625" s="6" t="s">
        <v>16765</v>
      </c>
      <c r="AE2625">
        <v>54097</v>
      </c>
      <c r="AF2625">
        <v>48856</v>
      </c>
      <c r="AG2625" s="6" t="s">
        <v>16973</v>
      </c>
      <c r="AH2625" s="6" t="s">
        <v>16950</v>
      </c>
      <c r="AI2625" s="6" t="s">
        <v>16951</v>
      </c>
      <c r="AJ2625" s="6" t="s">
        <v>16765</v>
      </c>
      <c r="AK2625" s="6" t="s">
        <v>16765</v>
      </c>
      <c r="AL2625" s="6" t="s">
        <v>16765</v>
      </c>
      <c r="AM2625" s="6" t="s">
        <v>16952</v>
      </c>
      <c r="AN2625">
        <v>0</v>
      </c>
      <c r="AO2625" s="55">
        <v>44665</v>
      </c>
      <c r="AP2625" s="6" t="s">
        <v>17190</v>
      </c>
      <c r="AQ2625">
        <v>0</v>
      </c>
      <c r="AR2625" s="6" t="s">
        <v>17184</v>
      </c>
      <c r="AS2625" s="6" t="s">
        <v>17002</v>
      </c>
      <c r="AT2625" s="6" t="s">
        <v>16947</v>
      </c>
      <c r="AU2625">
        <v>0</v>
      </c>
      <c r="AV2625">
        <v>0</v>
      </c>
      <c r="AW2625" s="6" t="s">
        <v>16956</v>
      </c>
      <c r="AX2625" s="6" t="s">
        <v>16765</v>
      </c>
      <c r="AY2625" s="6" t="s">
        <v>16765</v>
      </c>
      <c r="AZ2625" s="6" t="s">
        <v>16958</v>
      </c>
      <c r="BA2625" s="6" t="s">
        <v>16765</v>
      </c>
      <c r="BB2625" s="6" t="s">
        <v>16959</v>
      </c>
      <c r="BC2625" s="6" t="s">
        <v>16765</v>
      </c>
      <c r="BD2625" s="6" t="s">
        <v>16960</v>
      </c>
      <c r="BE2625" s="6" t="s">
        <v>16961</v>
      </c>
      <c r="BF2625" s="6" t="s">
        <v>13575</v>
      </c>
      <c r="BG2625" s="6" t="s">
        <v>13575</v>
      </c>
      <c r="BH2625" s="6" t="s">
        <v>16959</v>
      </c>
      <c r="BI2625">
        <v>0</v>
      </c>
      <c r="BJ2625" s="6" t="s">
        <v>16958</v>
      </c>
      <c r="BK2625">
        <v>0</v>
      </c>
      <c r="BL2625" s="6" t="s">
        <v>315</v>
      </c>
      <c r="BM2625" s="56">
        <f>COUNTIF($B$2:B2625,B2625)</f>
        <v>4</v>
      </c>
      <c r="BN2625" s="6" t="str">
        <f t="shared" si="40"/>
        <v>18845-4</v>
      </c>
    </row>
    <row r="2626" spans="1:66" x14ac:dyDescent="0.25">
      <c r="A2626">
        <v>1</v>
      </c>
      <c r="B2626">
        <v>18845</v>
      </c>
      <c r="C2626" s="6" t="s">
        <v>20818</v>
      </c>
      <c r="D2626">
        <v>5</v>
      </c>
      <c r="E2626">
        <v>3</v>
      </c>
      <c r="F2626">
        <v>30</v>
      </c>
      <c r="G2626">
        <v>304</v>
      </c>
      <c r="H2626" s="6" t="s">
        <v>16963</v>
      </c>
      <c r="I2626">
        <v>1</v>
      </c>
      <c r="J2626">
        <v>259927</v>
      </c>
      <c r="K2626">
        <v>7</v>
      </c>
      <c r="L2626" s="55">
        <v>44638</v>
      </c>
      <c r="M2626" s="6" t="s">
        <v>16765</v>
      </c>
      <c r="N2626" s="55">
        <v>44728</v>
      </c>
      <c r="O2626">
        <v>101490</v>
      </c>
      <c r="P2626" s="6" t="s">
        <v>16796</v>
      </c>
      <c r="Q2626" s="6" t="s">
        <v>16973</v>
      </c>
      <c r="R2626">
        <v>1</v>
      </c>
      <c r="S2626">
        <v>0</v>
      </c>
      <c r="T2626">
        <v>-1</v>
      </c>
      <c r="U2626">
        <v>348</v>
      </c>
      <c r="V2626" s="6" t="s">
        <v>17183</v>
      </c>
      <c r="W2626" s="6" t="s">
        <v>16946</v>
      </c>
      <c r="X2626" s="55">
        <v>44665</v>
      </c>
      <c r="Y2626">
        <v>50000</v>
      </c>
      <c r="Z2626">
        <v>0</v>
      </c>
      <c r="AA2626" s="6" t="s">
        <v>16765</v>
      </c>
      <c r="AB2626" s="6" t="s">
        <v>16947</v>
      </c>
      <c r="AD2626" s="6" t="s">
        <v>16765</v>
      </c>
      <c r="AE2626">
        <v>54129</v>
      </c>
      <c r="AF2626">
        <v>48884</v>
      </c>
      <c r="AG2626" s="6" t="s">
        <v>16973</v>
      </c>
      <c r="AH2626" s="6" t="s">
        <v>16950</v>
      </c>
      <c r="AI2626" s="6" t="s">
        <v>16951</v>
      </c>
      <c r="AJ2626" s="6" t="s">
        <v>16765</v>
      </c>
      <c r="AK2626" s="6" t="s">
        <v>16765</v>
      </c>
      <c r="AL2626" s="6" t="s">
        <v>16765</v>
      </c>
      <c r="AM2626" s="6" t="s">
        <v>16952</v>
      </c>
      <c r="AN2626">
        <v>0</v>
      </c>
      <c r="AO2626" s="55">
        <v>44665</v>
      </c>
      <c r="AP2626" s="6" t="s">
        <v>17190</v>
      </c>
      <c r="AQ2626">
        <v>0</v>
      </c>
      <c r="AR2626" s="6" t="s">
        <v>17184</v>
      </c>
      <c r="AS2626" s="6" t="s">
        <v>17002</v>
      </c>
      <c r="AT2626" s="6" t="s">
        <v>16947</v>
      </c>
      <c r="AU2626">
        <v>0</v>
      </c>
      <c r="AV2626">
        <v>0</v>
      </c>
      <c r="AW2626" s="6" t="s">
        <v>16956</v>
      </c>
      <c r="AX2626" s="6" t="s">
        <v>16765</v>
      </c>
      <c r="AY2626" s="6" t="s">
        <v>16765</v>
      </c>
      <c r="AZ2626" s="6" t="s">
        <v>16958</v>
      </c>
      <c r="BA2626" s="6" t="s">
        <v>16765</v>
      </c>
      <c r="BB2626" s="6" t="s">
        <v>16959</v>
      </c>
      <c r="BC2626" s="6" t="s">
        <v>16765</v>
      </c>
      <c r="BD2626" s="6" t="s">
        <v>16960</v>
      </c>
      <c r="BE2626" s="6" t="s">
        <v>16961</v>
      </c>
      <c r="BF2626" s="6" t="s">
        <v>13575</v>
      </c>
      <c r="BG2626" s="6" t="s">
        <v>13575</v>
      </c>
      <c r="BH2626" s="6" t="s">
        <v>16959</v>
      </c>
      <c r="BI2626">
        <v>0</v>
      </c>
      <c r="BJ2626" s="6" t="s">
        <v>16958</v>
      </c>
      <c r="BK2626">
        <v>0</v>
      </c>
      <c r="BL2626" s="6" t="s">
        <v>315</v>
      </c>
      <c r="BM2626" s="56">
        <f>COUNTIF($B$2:B2626,B2626)</f>
        <v>5</v>
      </c>
      <c r="BN2626" s="6" t="str">
        <f t="shared" ref="BN2626:BN2689" si="41">CONCATENATE(B2626,"-",BM2626)</f>
        <v>18845-5</v>
      </c>
    </row>
    <row r="2627" spans="1:66" x14ac:dyDescent="0.25">
      <c r="A2627">
        <v>1</v>
      </c>
      <c r="B2627">
        <v>18845</v>
      </c>
      <c r="C2627" s="6" t="s">
        <v>20818</v>
      </c>
      <c r="D2627">
        <v>5</v>
      </c>
      <c r="E2627">
        <v>3</v>
      </c>
      <c r="F2627">
        <v>30</v>
      </c>
      <c r="G2627">
        <v>304</v>
      </c>
      <c r="H2627" s="6" t="s">
        <v>16963</v>
      </c>
      <c r="I2627">
        <v>1</v>
      </c>
      <c r="J2627">
        <v>263508</v>
      </c>
      <c r="K2627">
        <v>7</v>
      </c>
      <c r="L2627" s="55">
        <v>44645</v>
      </c>
      <c r="M2627" s="6" t="s">
        <v>16765</v>
      </c>
      <c r="N2627" s="55">
        <v>44734</v>
      </c>
      <c r="O2627">
        <v>101490</v>
      </c>
      <c r="P2627" s="6" t="s">
        <v>16796</v>
      </c>
      <c r="Q2627" s="6" t="s">
        <v>16973</v>
      </c>
      <c r="R2627">
        <v>4</v>
      </c>
      <c r="S2627">
        <v>0</v>
      </c>
      <c r="T2627">
        <v>-4</v>
      </c>
      <c r="U2627">
        <v>1392</v>
      </c>
      <c r="V2627" s="6" t="s">
        <v>17183</v>
      </c>
      <c r="W2627" s="6" t="s">
        <v>16946</v>
      </c>
      <c r="X2627" s="55">
        <v>44665</v>
      </c>
      <c r="Y2627">
        <v>50000</v>
      </c>
      <c r="Z2627">
        <v>0</v>
      </c>
      <c r="AA2627" s="6" t="s">
        <v>16765</v>
      </c>
      <c r="AB2627" s="6" t="s">
        <v>16947</v>
      </c>
      <c r="AD2627" s="6" t="s">
        <v>16765</v>
      </c>
      <c r="AE2627">
        <v>54147</v>
      </c>
      <c r="AF2627">
        <v>48902</v>
      </c>
      <c r="AG2627" s="6" t="s">
        <v>16973</v>
      </c>
      <c r="AH2627" s="6" t="s">
        <v>16950</v>
      </c>
      <c r="AI2627" s="6" t="s">
        <v>16951</v>
      </c>
      <c r="AJ2627" s="6" t="s">
        <v>16765</v>
      </c>
      <c r="AK2627" s="6" t="s">
        <v>16765</v>
      </c>
      <c r="AL2627" s="6" t="s">
        <v>16765</v>
      </c>
      <c r="AM2627" s="6" t="s">
        <v>16952</v>
      </c>
      <c r="AN2627">
        <v>0</v>
      </c>
      <c r="AO2627" s="55">
        <v>44665</v>
      </c>
      <c r="AP2627" s="6" t="s">
        <v>17190</v>
      </c>
      <c r="AQ2627">
        <v>0</v>
      </c>
      <c r="AR2627" s="6" t="s">
        <v>17184</v>
      </c>
      <c r="AS2627" s="6" t="s">
        <v>17002</v>
      </c>
      <c r="AT2627" s="6" t="s">
        <v>16947</v>
      </c>
      <c r="AU2627">
        <v>0</v>
      </c>
      <c r="AV2627">
        <v>0</v>
      </c>
      <c r="AW2627" s="6" t="s">
        <v>16956</v>
      </c>
      <c r="AX2627" s="6" t="s">
        <v>16765</v>
      </c>
      <c r="AY2627" s="6" t="s">
        <v>16765</v>
      </c>
      <c r="AZ2627" s="6" t="s">
        <v>16958</v>
      </c>
      <c r="BA2627" s="6" t="s">
        <v>16765</v>
      </c>
      <c r="BB2627" s="6" t="s">
        <v>16959</v>
      </c>
      <c r="BC2627" s="6" t="s">
        <v>16765</v>
      </c>
      <c r="BD2627" s="6" t="s">
        <v>16960</v>
      </c>
      <c r="BE2627" s="6" t="s">
        <v>16961</v>
      </c>
      <c r="BF2627" s="6" t="s">
        <v>13575</v>
      </c>
      <c r="BG2627" s="6" t="s">
        <v>13575</v>
      </c>
      <c r="BH2627" s="6" t="s">
        <v>16959</v>
      </c>
      <c r="BI2627">
        <v>0</v>
      </c>
      <c r="BJ2627" s="6" t="s">
        <v>16958</v>
      </c>
      <c r="BK2627">
        <v>0</v>
      </c>
      <c r="BL2627" s="6" t="s">
        <v>315</v>
      </c>
      <c r="BM2627" s="56">
        <f>COUNTIF($B$2:B2627,B2627)</f>
        <v>6</v>
      </c>
      <c r="BN2627" s="6" t="str">
        <f t="shared" si="41"/>
        <v>18845-6</v>
      </c>
    </row>
    <row r="2628" spans="1:66" x14ac:dyDescent="0.25">
      <c r="A2628">
        <v>1</v>
      </c>
      <c r="B2628">
        <v>18845</v>
      </c>
      <c r="C2628" s="6" t="s">
        <v>20818</v>
      </c>
      <c r="D2628">
        <v>5</v>
      </c>
      <c r="E2628">
        <v>3</v>
      </c>
      <c r="F2628">
        <v>30</v>
      </c>
      <c r="G2628">
        <v>304</v>
      </c>
      <c r="H2628" s="6" t="s">
        <v>16963</v>
      </c>
      <c r="I2628">
        <v>1</v>
      </c>
      <c r="J2628">
        <v>272332</v>
      </c>
      <c r="K2628">
        <v>7</v>
      </c>
      <c r="L2628" s="55">
        <v>44659</v>
      </c>
      <c r="M2628" s="6" t="s">
        <v>16765</v>
      </c>
      <c r="N2628" s="55">
        <v>44689</v>
      </c>
      <c r="O2628">
        <v>101490</v>
      </c>
      <c r="P2628" s="6" t="s">
        <v>16796</v>
      </c>
      <c r="Q2628" s="6" t="s">
        <v>16973</v>
      </c>
      <c r="R2628">
        <v>2</v>
      </c>
      <c r="S2628">
        <v>0</v>
      </c>
      <c r="T2628">
        <v>-2</v>
      </c>
      <c r="U2628">
        <v>696</v>
      </c>
      <c r="V2628" s="6" t="s">
        <v>17183</v>
      </c>
      <c r="W2628" s="6" t="s">
        <v>16946</v>
      </c>
      <c r="X2628" s="55">
        <v>44665</v>
      </c>
      <c r="Y2628">
        <v>50000</v>
      </c>
      <c r="Z2628">
        <v>0</v>
      </c>
      <c r="AA2628" s="6" t="s">
        <v>16765</v>
      </c>
      <c r="AB2628" s="6" t="s">
        <v>16947</v>
      </c>
      <c r="AD2628" s="6" t="s">
        <v>16765</v>
      </c>
      <c r="AE2628">
        <v>54204</v>
      </c>
      <c r="AF2628">
        <v>48952</v>
      </c>
      <c r="AG2628" s="6" t="s">
        <v>16973</v>
      </c>
      <c r="AH2628" s="6" t="s">
        <v>16950</v>
      </c>
      <c r="AI2628" s="6" t="s">
        <v>16951</v>
      </c>
      <c r="AJ2628" s="6" t="s">
        <v>16765</v>
      </c>
      <c r="AK2628" s="6" t="s">
        <v>16765</v>
      </c>
      <c r="AL2628" s="6" t="s">
        <v>16765</v>
      </c>
      <c r="AM2628" s="6" t="s">
        <v>16952</v>
      </c>
      <c r="AN2628">
        <v>0</v>
      </c>
      <c r="AO2628" s="55">
        <v>44665</v>
      </c>
      <c r="AP2628" s="6" t="s">
        <v>17190</v>
      </c>
      <c r="AQ2628">
        <v>0</v>
      </c>
      <c r="AR2628" s="6" t="s">
        <v>17184</v>
      </c>
      <c r="AS2628" s="6" t="s">
        <v>17002</v>
      </c>
      <c r="AT2628" s="6" t="s">
        <v>16947</v>
      </c>
      <c r="AU2628">
        <v>0</v>
      </c>
      <c r="AV2628">
        <v>0</v>
      </c>
      <c r="AW2628" s="6" t="s">
        <v>16956</v>
      </c>
      <c r="AX2628" s="6" t="s">
        <v>16765</v>
      </c>
      <c r="AY2628" s="6" t="s">
        <v>16765</v>
      </c>
      <c r="AZ2628" s="6" t="s">
        <v>16958</v>
      </c>
      <c r="BA2628" s="6" t="s">
        <v>16765</v>
      </c>
      <c r="BB2628" s="6" t="s">
        <v>16959</v>
      </c>
      <c r="BC2628" s="6" t="s">
        <v>16765</v>
      </c>
      <c r="BD2628" s="6" t="s">
        <v>16960</v>
      </c>
      <c r="BE2628" s="6" t="s">
        <v>16961</v>
      </c>
      <c r="BF2628" s="6" t="s">
        <v>13575</v>
      </c>
      <c r="BG2628" s="6" t="s">
        <v>13575</v>
      </c>
      <c r="BH2628" s="6" t="s">
        <v>16959</v>
      </c>
      <c r="BI2628">
        <v>0</v>
      </c>
      <c r="BJ2628" s="6" t="s">
        <v>16958</v>
      </c>
      <c r="BK2628">
        <v>0</v>
      </c>
      <c r="BL2628" s="6" t="s">
        <v>315</v>
      </c>
      <c r="BM2628" s="56">
        <f>COUNTIF($B$2:B2628,B2628)</f>
        <v>7</v>
      </c>
      <c r="BN2628" s="6" t="str">
        <f t="shared" si="41"/>
        <v>18845-7</v>
      </c>
    </row>
    <row r="2629" spans="1:66" x14ac:dyDescent="0.25">
      <c r="A2629">
        <v>1</v>
      </c>
      <c r="B2629">
        <v>18845</v>
      </c>
      <c r="C2629" s="6" t="s">
        <v>20818</v>
      </c>
      <c r="D2629">
        <v>5</v>
      </c>
      <c r="E2629">
        <v>3</v>
      </c>
      <c r="F2629">
        <v>30</v>
      </c>
      <c r="G2629">
        <v>304</v>
      </c>
      <c r="H2629" s="6" t="s">
        <v>16963</v>
      </c>
      <c r="I2629">
        <v>1</v>
      </c>
      <c r="J2629">
        <v>248511</v>
      </c>
      <c r="K2629">
        <v>7</v>
      </c>
      <c r="L2629" s="55">
        <v>44618</v>
      </c>
      <c r="M2629" s="6" t="s">
        <v>16765</v>
      </c>
      <c r="N2629" s="55">
        <v>44966</v>
      </c>
      <c r="O2629">
        <v>104825</v>
      </c>
      <c r="P2629" s="6" t="s">
        <v>16797</v>
      </c>
      <c r="Q2629" s="6" t="s">
        <v>16973</v>
      </c>
      <c r="R2629">
        <v>1</v>
      </c>
      <c r="S2629">
        <v>0</v>
      </c>
      <c r="T2629">
        <v>-1</v>
      </c>
      <c r="U2629">
        <v>700</v>
      </c>
      <c r="V2629" s="6" t="s">
        <v>17183</v>
      </c>
      <c r="W2629" s="6" t="s">
        <v>16946</v>
      </c>
      <c r="X2629" s="55">
        <v>44665</v>
      </c>
      <c r="Y2629">
        <v>50000</v>
      </c>
      <c r="Z2629">
        <v>0</v>
      </c>
      <c r="AA2629" s="6" t="s">
        <v>16765</v>
      </c>
      <c r="AB2629" s="6" t="s">
        <v>16947</v>
      </c>
      <c r="AD2629" s="6" t="s">
        <v>16765</v>
      </c>
      <c r="AE2629">
        <v>54066</v>
      </c>
      <c r="AF2629">
        <v>48832</v>
      </c>
      <c r="AG2629" s="6" t="s">
        <v>16973</v>
      </c>
      <c r="AH2629" s="6" t="s">
        <v>16950</v>
      </c>
      <c r="AI2629" s="6" t="s">
        <v>16951</v>
      </c>
      <c r="AJ2629" s="6" t="s">
        <v>16765</v>
      </c>
      <c r="AK2629" s="6" t="s">
        <v>16765</v>
      </c>
      <c r="AL2629" s="6" t="s">
        <v>16765</v>
      </c>
      <c r="AM2629" s="6" t="s">
        <v>16952</v>
      </c>
      <c r="AN2629">
        <v>0</v>
      </c>
      <c r="AO2629" s="55">
        <v>44665</v>
      </c>
      <c r="AP2629" s="6" t="s">
        <v>16953</v>
      </c>
      <c r="AQ2629">
        <v>0</v>
      </c>
      <c r="AR2629" s="6" t="s">
        <v>17184</v>
      </c>
      <c r="AS2629" s="6" t="s">
        <v>17002</v>
      </c>
      <c r="AT2629" s="6" t="s">
        <v>16947</v>
      </c>
      <c r="AU2629">
        <v>0</v>
      </c>
      <c r="AV2629">
        <v>0</v>
      </c>
      <c r="AW2629" s="6" t="s">
        <v>16956</v>
      </c>
      <c r="AX2629" s="6" t="s">
        <v>16765</v>
      </c>
      <c r="AY2629" s="6" t="s">
        <v>16765</v>
      </c>
      <c r="AZ2629" s="6" t="s">
        <v>16958</v>
      </c>
      <c r="BA2629" s="6" t="s">
        <v>16765</v>
      </c>
      <c r="BB2629" s="6" t="s">
        <v>16959</v>
      </c>
      <c r="BC2629" s="6" t="s">
        <v>16765</v>
      </c>
      <c r="BD2629" s="6" t="s">
        <v>16960</v>
      </c>
      <c r="BE2629" s="6" t="s">
        <v>16961</v>
      </c>
      <c r="BF2629" s="6" t="s">
        <v>13575</v>
      </c>
      <c r="BG2629" s="6" t="s">
        <v>13575</v>
      </c>
      <c r="BH2629" s="6" t="s">
        <v>16959</v>
      </c>
      <c r="BI2629">
        <v>0</v>
      </c>
      <c r="BJ2629" s="6" t="s">
        <v>16958</v>
      </c>
      <c r="BK2629">
        <v>0</v>
      </c>
      <c r="BL2629" s="6" t="s">
        <v>315</v>
      </c>
      <c r="BM2629" s="56">
        <f>COUNTIF($B$2:B2629,B2629)</f>
        <v>8</v>
      </c>
      <c r="BN2629" s="6" t="str">
        <f t="shared" si="41"/>
        <v>18845-8</v>
      </c>
    </row>
    <row r="2630" spans="1:66" x14ac:dyDescent="0.25">
      <c r="A2630">
        <v>1</v>
      </c>
      <c r="B2630">
        <v>18845</v>
      </c>
      <c r="C2630" s="6" t="s">
        <v>20818</v>
      </c>
      <c r="D2630">
        <v>5</v>
      </c>
      <c r="E2630">
        <v>3</v>
      </c>
      <c r="F2630">
        <v>30</v>
      </c>
      <c r="G2630">
        <v>304</v>
      </c>
      <c r="H2630" s="6" t="s">
        <v>16963</v>
      </c>
      <c r="I2630">
        <v>1</v>
      </c>
      <c r="J2630">
        <v>237624</v>
      </c>
      <c r="K2630">
        <v>7</v>
      </c>
      <c r="L2630" s="55">
        <v>44601</v>
      </c>
      <c r="M2630" s="6" t="s">
        <v>16765</v>
      </c>
      <c r="N2630" s="55">
        <v>44965</v>
      </c>
      <c r="O2630">
        <v>118787</v>
      </c>
      <c r="P2630" s="6" t="s">
        <v>16783</v>
      </c>
      <c r="Q2630" s="6" t="s">
        <v>20819</v>
      </c>
      <c r="R2630">
        <v>1</v>
      </c>
      <c r="S2630">
        <v>0</v>
      </c>
      <c r="T2630">
        <v>-1</v>
      </c>
      <c r="U2630">
        <v>1651</v>
      </c>
      <c r="V2630" s="6" t="s">
        <v>16945</v>
      </c>
      <c r="W2630" s="6" t="s">
        <v>16946</v>
      </c>
      <c r="X2630" s="55">
        <v>44665</v>
      </c>
      <c r="Y2630">
        <v>50000</v>
      </c>
      <c r="Z2630">
        <v>0</v>
      </c>
      <c r="AA2630" s="6" t="s">
        <v>16765</v>
      </c>
      <c r="AB2630" s="6" t="s">
        <v>16947</v>
      </c>
      <c r="AD2630" s="6" t="s">
        <v>16948</v>
      </c>
      <c r="AE2630">
        <v>54012</v>
      </c>
      <c r="AF2630">
        <v>48787</v>
      </c>
      <c r="AG2630" s="6" t="s">
        <v>16949</v>
      </c>
      <c r="AH2630" s="6" t="s">
        <v>16950</v>
      </c>
      <c r="AI2630" s="6" t="s">
        <v>16951</v>
      </c>
      <c r="AJ2630" s="6" t="s">
        <v>16765</v>
      </c>
      <c r="AK2630" s="6" t="s">
        <v>16765</v>
      </c>
      <c r="AL2630" s="6" t="s">
        <v>16765</v>
      </c>
      <c r="AM2630" s="6" t="s">
        <v>16952</v>
      </c>
      <c r="AN2630">
        <v>0</v>
      </c>
      <c r="AO2630" s="55">
        <v>44665</v>
      </c>
      <c r="AP2630" s="6" t="s">
        <v>16953</v>
      </c>
      <c r="AQ2630">
        <v>0</v>
      </c>
      <c r="AR2630" s="6" t="s">
        <v>16954</v>
      </c>
      <c r="AS2630" s="6" t="s">
        <v>16955</v>
      </c>
      <c r="AT2630" s="6" t="s">
        <v>16947</v>
      </c>
      <c r="AU2630">
        <v>0</v>
      </c>
      <c r="AV2630">
        <v>0</v>
      </c>
      <c r="AW2630" s="6" t="s">
        <v>16956</v>
      </c>
      <c r="AX2630" s="6" t="s">
        <v>16765</v>
      </c>
      <c r="AY2630" s="6" t="s">
        <v>16765</v>
      </c>
      <c r="AZ2630" s="6" t="s">
        <v>16958</v>
      </c>
      <c r="BA2630" s="6" t="s">
        <v>16765</v>
      </c>
      <c r="BB2630" s="6" t="s">
        <v>16959</v>
      </c>
      <c r="BC2630" s="6" t="s">
        <v>16765</v>
      </c>
      <c r="BD2630" s="6" t="s">
        <v>16960</v>
      </c>
      <c r="BE2630" s="6" t="s">
        <v>16961</v>
      </c>
      <c r="BF2630" s="6" t="s">
        <v>13575</v>
      </c>
      <c r="BG2630" s="6" t="s">
        <v>13575</v>
      </c>
      <c r="BH2630" s="6" t="s">
        <v>16959</v>
      </c>
      <c r="BI2630">
        <v>0</v>
      </c>
      <c r="BJ2630" s="6" t="s">
        <v>16958</v>
      </c>
      <c r="BK2630">
        <v>0</v>
      </c>
      <c r="BL2630" s="6" t="s">
        <v>315</v>
      </c>
      <c r="BM2630" s="56">
        <f>COUNTIF($B$2:B2630,B2630)</f>
        <v>9</v>
      </c>
      <c r="BN2630" s="6" t="str">
        <f t="shared" si="41"/>
        <v>18845-9</v>
      </c>
    </row>
    <row r="2631" spans="1:66" x14ac:dyDescent="0.25">
      <c r="A2631">
        <v>1</v>
      </c>
      <c r="B2631">
        <v>18845</v>
      </c>
      <c r="C2631" s="6" t="s">
        <v>20818</v>
      </c>
      <c r="D2631">
        <v>5</v>
      </c>
      <c r="E2631">
        <v>3</v>
      </c>
      <c r="F2631">
        <v>30</v>
      </c>
      <c r="G2631">
        <v>304</v>
      </c>
      <c r="H2631" s="6" t="s">
        <v>16963</v>
      </c>
      <c r="I2631">
        <v>1</v>
      </c>
      <c r="J2631">
        <v>237619</v>
      </c>
      <c r="K2631">
        <v>7</v>
      </c>
      <c r="L2631" s="55">
        <v>44601</v>
      </c>
      <c r="M2631" s="6" t="s">
        <v>16765</v>
      </c>
      <c r="N2631" s="55">
        <v>44965</v>
      </c>
      <c r="O2631">
        <v>118788</v>
      </c>
      <c r="P2631" s="6" t="s">
        <v>16787</v>
      </c>
      <c r="Q2631" s="6" t="s">
        <v>20820</v>
      </c>
      <c r="R2631">
        <v>1</v>
      </c>
      <c r="S2631">
        <v>0</v>
      </c>
      <c r="T2631">
        <v>-1</v>
      </c>
      <c r="U2631">
        <v>2572.9499999999998</v>
      </c>
      <c r="V2631" s="6" t="s">
        <v>16945</v>
      </c>
      <c r="W2631" s="6" t="s">
        <v>16946</v>
      </c>
      <c r="X2631" s="55">
        <v>44665</v>
      </c>
      <c r="Y2631">
        <v>50000</v>
      </c>
      <c r="Z2631">
        <v>0</v>
      </c>
      <c r="AA2631" s="6" t="s">
        <v>16765</v>
      </c>
      <c r="AB2631" s="6" t="s">
        <v>16947</v>
      </c>
      <c r="AD2631" s="6" t="s">
        <v>16948</v>
      </c>
      <c r="AE2631">
        <v>54007</v>
      </c>
      <c r="AF2631">
        <v>48780</v>
      </c>
      <c r="AG2631" s="6" t="s">
        <v>16949</v>
      </c>
      <c r="AH2631" s="6" t="s">
        <v>16950</v>
      </c>
      <c r="AI2631" s="6" t="s">
        <v>16951</v>
      </c>
      <c r="AJ2631" s="6" t="s">
        <v>16765</v>
      </c>
      <c r="AK2631" s="6" t="s">
        <v>16765</v>
      </c>
      <c r="AL2631" s="6" t="s">
        <v>16765</v>
      </c>
      <c r="AM2631" s="6" t="s">
        <v>16952</v>
      </c>
      <c r="AN2631">
        <v>0</v>
      </c>
      <c r="AO2631" s="55">
        <v>44665</v>
      </c>
      <c r="AP2631" s="6" t="s">
        <v>16953</v>
      </c>
      <c r="AQ2631">
        <v>0</v>
      </c>
      <c r="AR2631" s="6" t="s">
        <v>16954</v>
      </c>
      <c r="AS2631" s="6" t="s">
        <v>16955</v>
      </c>
      <c r="AT2631" s="6" t="s">
        <v>16947</v>
      </c>
      <c r="AU2631">
        <v>0</v>
      </c>
      <c r="AV2631">
        <v>0</v>
      </c>
      <c r="AW2631" s="6" t="s">
        <v>16956</v>
      </c>
      <c r="AX2631" s="6" t="s">
        <v>16765</v>
      </c>
      <c r="AY2631" s="6" t="s">
        <v>16765</v>
      </c>
      <c r="AZ2631" s="6" t="s">
        <v>16958</v>
      </c>
      <c r="BA2631" s="6" t="s">
        <v>16765</v>
      </c>
      <c r="BB2631" s="6" t="s">
        <v>16959</v>
      </c>
      <c r="BC2631" s="6" t="s">
        <v>16765</v>
      </c>
      <c r="BD2631" s="6" t="s">
        <v>16960</v>
      </c>
      <c r="BE2631" s="6" t="s">
        <v>16961</v>
      </c>
      <c r="BF2631" s="6" t="s">
        <v>13575</v>
      </c>
      <c r="BG2631" s="6" t="s">
        <v>13575</v>
      </c>
      <c r="BH2631" s="6" t="s">
        <v>16959</v>
      </c>
      <c r="BI2631">
        <v>0</v>
      </c>
      <c r="BJ2631" s="6" t="s">
        <v>16958</v>
      </c>
      <c r="BK2631">
        <v>0</v>
      </c>
      <c r="BL2631" s="6" t="s">
        <v>315</v>
      </c>
      <c r="BM2631" s="56">
        <f>COUNTIF($B$2:B2631,B2631)</f>
        <v>10</v>
      </c>
      <c r="BN2631" s="6" t="str">
        <f t="shared" si="41"/>
        <v>18845-10</v>
      </c>
    </row>
    <row r="2632" spans="1:66" x14ac:dyDescent="0.25">
      <c r="A2632">
        <v>1</v>
      </c>
      <c r="B2632">
        <v>18845</v>
      </c>
      <c r="C2632" s="6" t="s">
        <v>20818</v>
      </c>
      <c r="D2632">
        <v>5</v>
      </c>
      <c r="E2632">
        <v>3</v>
      </c>
      <c r="F2632">
        <v>30</v>
      </c>
      <c r="G2632">
        <v>304</v>
      </c>
      <c r="H2632" s="6" t="s">
        <v>16963</v>
      </c>
      <c r="I2632">
        <v>1</v>
      </c>
      <c r="J2632">
        <v>238382</v>
      </c>
      <c r="K2632">
        <v>7</v>
      </c>
      <c r="L2632" s="55">
        <v>44601</v>
      </c>
      <c r="M2632" s="6" t="s">
        <v>16765</v>
      </c>
      <c r="N2632" s="55">
        <v>44966</v>
      </c>
      <c r="O2632">
        <v>128807</v>
      </c>
      <c r="P2632" s="6" t="s">
        <v>16816</v>
      </c>
      <c r="Q2632" s="6" t="s">
        <v>20821</v>
      </c>
      <c r="R2632">
        <v>1</v>
      </c>
      <c r="S2632">
        <v>0</v>
      </c>
      <c r="T2632">
        <v>-1</v>
      </c>
      <c r="U2632">
        <v>3509.63</v>
      </c>
      <c r="V2632" s="6" t="s">
        <v>17275</v>
      </c>
      <c r="W2632" s="6" t="s">
        <v>16946</v>
      </c>
      <c r="X2632" s="55">
        <v>44665</v>
      </c>
      <c r="Y2632">
        <v>50000</v>
      </c>
      <c r="Z2632">
        <v>0</v>
      </c>
      <c r="AA2632" s="6" t="s">
        <v>16765</v>
      </c>
      <c r="AB2632" s="6" t="s">
        <v>16947</v>
      </c>
      <c r="AD2632" s="6" t="s">
        <v>16948</v>
      </c>
      <c r="AE2632">
        <v>54014</v>
      </c>
      <c r="AF2632">
        <v>48789</v>
      </c>
      <c r="AG2632" s="6" t="s">
        <v>16949</v>
      </c>
      <c r="AH2632" s="6" t="s">
        <v>16950</v>
      </c>
      <c r="AI2632" s="6" t="s">
        <v>16951</v>
      </c>
      <c r="AJ2632" s="6" t="s">
        <v>16765</v>
      </c>
      <c r="AK2632" s="6" t="s">
        <v>16765</v>
      </c>
      <c r="AL2632" s="6" t="s">
        <v>16765</v>
      </c>
      <c r="AM2632" s="6" t="s">
        <v>16952</v>
      </c>
      <c r="AN2632">
        <v>0</v>
      </c>
      <c r="AO2632" s="55">
        <v>44665</v>
      </c>
      <c r="AP2632" s="6" t="s">
        <v>16953</v>
      </c>
      <c r="AQ2632">
        <v>0</v>
      </c>
      <c r="AR2632" s="6" t="s">
        <v>17276</v>
      </c>
      <c r="AS2632" s="6" t="s">
        <v>16955</v>
      </c>
      <c r="AT2632" s="6" t="s">
        <v>16947</v>
      </c>
      <c r="AU2632">
        <v>0</v>
      </c>
      <c r="AV2632">
        <v>0</v>
      </c>
      <c r="AW2632" s="6" t="s">
        <v>16956</v>
      </c>
      <c r="AX2632" s="6" t="s">
        <v>16765</v>
      </c>
      <c r="AY2632" s="6" t="s">
        <v>16765</v>
      </c>
      <c r="AZ2632" s="6" t="s">
        <v>16958</v>
      </c>
      <c r="BA2632" s="6" t="s">
        <v>16765</v>
      </c>
      <c r="BB2632" s="6" t="s">
        <v>16959</v>
      </c>
      <c r="BC2632" s="6" t="s">
        <v>16765</v>
      </c>
      <c r="BD2632" s="6" t="s">
        <v>16960</v>
      </c>
      <c r="BE2632" s="6" t="s">
        <v>16961</v>
      </c>
      <c r="BF2632" s="6" t="s">
        <v>13575</v>
      </c>
      <c r="BG2632" s="6" t="s">
        <v>13575</v>
      </c>
      <c r="BH2632" s="6" t="s">
        <v>16959</v>
      </c>
      <c r="BI2632">
        <v>0</v>
      </c>
      <c r="BJ2632" s="6" t="s">
        <v>16958</v>
      </c>
      <c r="BK2632">
        <v>0</v>
      </c>
      <c r="BL2632" s="6" t="s">
        <v>315</v>
      </c>
      <c r="BM2632" s="56">
        <f>COUNTIF($B$2:B2632,B2632)</f>
        <v>11</v>
      </c>
      <c r="BN2632" s="6" t="str">
        <f t="shared" si="41"/>
        <v>18845-11</v>
      </c>
    </row>
    <row r="2633" spans="1:66" x14ac:dyDescent="0.25">
      <c r="A2633">
        <v>1</v>
      </c>
      <c r="B2633">
        <v>18845</v>
      </c>
      <c r="C2633" s="6" t="s">
        <v>20818</v>
      </c>
      <c r="D2633">
        <v>5</v>
      </c>
      <c r="E2633">
        <v>3</v>
      </c>
      <c r="F2633">
        <v>30</v>
      </c>
      <c r="G2633">
        <v>304</v>
      </c>
      <c r="H2633" s="6" t="s">
        <v>16963</v>
      </c>
      <c r="I2633">
        <v>1</v>
      </c>
      <c r="J2633">
        <v>237622</v>
      </c>
      <c r="K2633">
        <v>7</v>
      </c>
      <c r="L2633" s="55">
        <v>44601</v>
      </c>
      <c r="M2633" s="6" t="s">
        <v>16765</v>
      </c>
      <c r="N2633" s="55">
        <v>44965</v>
      </c>
      <c r="O2633">
        <v>211673</v>
      </c>
      <c r="P2633" s="6" t="s">
        <v>16812</v>
      </c>
      <c r="Q2633" s="6" t="s">
        <v>20822</v>
      </c>
      <c r="R2633">
        <v>1</v>
      </c>
      <c r="S2633">
        <v>0</v>
      </c>
      <c r="T2633">
        <v>-1</v>
      </c>
      <c r="U2633">
        <v>2745</v>
      </c>
      <c r="V2633" s="6" t="s">
        <v>16945</v>
      </c>
      <c r="W2633" s="6" t="s">
        <v>16946</v>
      </c>
      <c r="X2633" s="55">
        <v>44665</v>
      </c>
      <c r="Y2633">
        <v>50000</v>
      </c>
      <c r="Z2633">
        <v>0</v>
      </c>
      <c r="AA2633" s="6" t="s">
        <v>16765</v>
      </c>
      <c r="AB2633" s="6" t="s">
        <v>16947</v>
      </c>
      <c r="AD2633" s="6" t="s">
        <v>16948</v>
      </c>
      <c r="AE2633">
        <v>54010</v>
      </c>
      <c r="AF2633">
        <v>48783</v>
      </c>
      <c r="AG2633" s="6" t="s">
        <v>16949</v>
      </c>
      <c r="AH2633" s="6" t="s">
        <v>16950</v>
      </c>
      <c r="AI2633" s="6" t="s">
        <v>16951</v>
      </c>
      <c r="AJ2633" s="6" t="s">
        <v>16765</v>
      </c>
      <c r="AK2633" s="6" t="s">
        <v>16765</v>
      </c>
      <c r="AL2633" s="6" t="s">
        <v>16765</v>
      </c>
      <c r="AM2633" s="6" t="s">
        <v>16952</v>
      </c>
      <c r="AN2633">
        <v>0</v>
      </c>
      <c r="AO2633" s="55">
        <v>44665</v>
      </c>
      <c r="AP2633" s="6" t="s">
        <v>16953</v>
      </c>
      <c r="AQ2633">
        <v>0</v>
      </c>
      <c r="AR2633" s="6" t="s">
        <v>16954</v>
      </c>
      <c r="AS2633" s="6" t="s">
        <v>16955</v>
      </c>
      <c r="AT2633" s="6" t="s">
        <v>16947</v>
      </c>
      <c r="AU2633">
        <v>0</v>
      </c>
      <c r="AV2633">
        <v>0</v>
      </c>
      <c r="AW2633" s="6" t="s">
        <v>16956</v>
      </c>
      <c r="AX2633" s="6" t="s">
        <v>16765</v>
      </c>
      <c r="AY2633" s="6" t="s">
        <v>16765</v>
      </c>
      <c r="AZ2633" s="6" t="s">
        <v>16958</v>
      </c>
      <c r="BA2633" s="6" t="s">
        <v>16765</v>
      </c>
      <c r="BB2633" s="6" t="s">
        <v>16959</v>
      </c>
      <c r="BC2633" s="6" t="s">
        <v>16765</v>
      </c>
      <c r="BD2633" s="6" t="s">
        <v>16960</v>
      </c>
      <c r="BE2633" s="6" t="s">
        <v>16961</v>
      </c>
      <c r="BF2633" s="6" t="s">
        <v>13575</v>
      </c>
      <c r="BG2633" s="6" t="s">
        <v>13575</v>
      </c>
      <c r="BH2633" s="6" t="s">
        <v>16959</v>
      </c>
      <c r="BI2633">
        <v>0</v>
      </c>
      <c r="BJ2633" s="6" t="s">
        <v>16958</v>
      </c>
      <c r="BK2633">
        <v>0</v>
      </c>
      <c r="BL2633" s="6" t="s">
        <v>315</v>
      </c>
      <c r="BM2633" s="56">
        <f>COUNTIF($B$2:B2633,B2633)</f>
        <v>12</v>
      </c>
      <c r="BN2633" s="6" t="str">
        <f t="shared" si="41"/>
        <v>18845-12</v>
      </c>
    </row>
    <row r="2634" spans="1:66" x14ac:dyDescent="0.25">
      <c r="A2634">
        <v>1</v>
      </c>
      <c r="B2634">
        <v>18845</v>
      </c>
      <c r="C2634" s="6" t="s">
        <v>20818</v>
      </c>
      <c r="D2634">
        <v>5</v>
      </c>
      <c r="E2634">
        <v>3</v>
      </c>
      <c r="F2634">
        <v>30</v>
      </c>
      <c r="G2634">
        <v>304</v>
      </c>
      <c r="H2634" s="6" t="s">
        <v>16963</v>
      </c>
      <c r="I2634">
        <v>1</v>
      </c>
      <c r="J2634">
        <v>237623</v>
      </c>
      <c r="K2634">
        <v>7</v>
      </c>
      <c r="L2634" s="55">
        <v>44601</v>
      </c>
      <c r="M2634" s="6" t="s">
        <v>16765</v>
      </c>
      <c r="N2634" s="55">
        <v>44965</v>
      </c>
      <c r="O2634">
        <v>211673</v>
      </c>
      <c r="P2634" s="6" t="s">
        <v>16812</v>
      </c>
      <c r="Q2634" s="6" t="s">
        <v>20823</v>
      </c>
      <c r="R2634">
        <v>1</v>
      </c>
      <c r="S2634">
        <v>0</v>
      </c>
      <c r="T2634">
        <v>-1</v>
      </c>
      <c r="U2634">
        <v>2745</v>
      </c>
      <c r="V2634" s="6" t="s">
        <v>16945</v>
      </c>
      <c r="W2634" s="6" t="s">
        <v>16946</v>
      </c>
      <c r="X2634" s="55">
        <v>44665</v>
      </c>
      <c r="Y2634">
        <v>50000</v>
      </c>
      <c r="Z2634">
        <v>0</v>
      </c>
      <c r="AA2634" s="6" t="s">
        <v>16765</v>
      </c>
      <c r="AB2634" s="6" t="s">
        <v>16947</v>
      </c>
      <c r="AD2634" s="6" t="s">
        <v>16948</v>
      </c>
      <c r="AE2634">
        <v>54011</v>
      </c>
      <c r="AF2634">
        <v>48784</v>
      </c>
      <c r="AG2634" s="6" t="s">
        <v>16949</v>
      </c>
      <c r="AH2634" s="6" t="s">
        <v>16950</v>
      </c>
      <c r="AI2634" s="6" t="s">
        <v>16951</v>
      </c>
      <c r="AJ2634" s="6" t="s">
        <v>16765</v>
      </c>
      <c r="AK2634" s="6" t="s">
        <v>16765</v>
      </c>
      <c r="AL2634" s="6" t="s">
        <v>16765</v>
      </c>
      <c r="AM2634" s="6" t="s">
        <v>16952</v>
      </c>
      <c r="AN2634">
        <v>0</v>
      </c>
      <c r="AO2634" s="55">
        <v>44665</v>
      </c>
      <c r="AP2634" s="6" t="s">
        <v>16953</v>
      </c>
      <c r="AQ2634">
        <v>0</v>
      </c>
      <c r="AR2634" s="6" t="s">
        <v>16954</v>
      </c>
      <c r="AS2634" s="6" t="s">
        <v>16955</v>
      </c>
      <c r="AT2634" s="6" t="s">
        <v>16947</v>
      </c>
      <c r="AU2634">
        <v>0</v>
      </c>
      <c r="AV2634">
        <v>0</v>
      </c>
      <c r="AW2634" s="6" t="s">
        <v>16956</v>
      </c>
      <c r="AX2634" s="6" t="s">
        <v>16765</v>
      </c>
      <c r="AY2634" s="6" t="s">
        <v>16765</v>
      </c>
      <c r="AZ2634" s="6" t="s">
        <v>16958</v>
      </c>
      <c r="BA2634" s="6" t="s">
        <v>16765</v>
      </c>
      <c r="BB2634" s="6" t="s">
        <v>16959</v>
      </c>
      <c r="BC2634" s="6" t="s">
        <v>16765</v>
      </c>
      <c r="BD2634" s="6" t="s">
        <v>16960</v>
      </c>
      <c r="BE2634" s="6" t="s">
        <v>16961</v>
      </c>
      <c r="BF2634" s="6" t="s">
        <v>13575</v>
      </c>
      <c r="BG2634" s="6" t="s">
        <v>13575</v>
      </c>
      <c r="BH2634" s="6" t="s">
        <v>16959</v>
      </c>
      <c r="BI2634">
        <v>0</v>
      </c>
      <c r="BJ2634" s="6" t="s">
        <v>16958</v>
      </c>
      <c r="BK2634">
        <v>0</v>
      </c>
      <c r="BL2634" s="6" t="s">
        <v>315</v>
      </c>
      <c r="BM2634" s="56">
        <f>COUNTIF($B$2:B2634,B2634)</f>
        <v>13</v>
      </c>
      <c r="BN2634" s="6" t="str">
        <f t="shared" si="41"/>
        <v>18845-13</v>
      </c>
    </row>
    <row r="2635" spans="1:66" x14ac:dyDescent="0.25">
      <c r="A2635">
        <v>1</v>
      </c>
      <c r="B2635">
        <v>18845</v>
      </c>
      <c r="C2635" s="6" t="s">
        <v>20818</v>
      </c>
      <c r="D2635">
        <v>5</v>
      </c>
      <c r="E2635">
        <v>3</v>
      </c>
      <c r="F2635">
        <v>30</v>
      </c>
      <c r="G2635">
        <v>304</v>
      </c>
      <c r="H2635" s="6" t="s">
        <v>16963</v>
      </c>
      <c r="I2635">
        <v>1</v>
      </c>
      <c r="J2635">
        <v>237620</v>
      </c>
      <c r="K2635">
        <v>7</v>
      </c>
      <c r="L2635" s="55">
        <v>44601</v>
      </c>
      <c r="M2635" s="6" t="s">
        <v>16765</v>
      </c>
      <c r="N2635" s="55">
        <v>44965</v>
      </c>
      <c r="O2635">
        <v>782936</v>
      </c>
      <c r="P2635" s="6" t="s">
        <v>16810</v>
      </c>
      <c r="Q2635" s="6" t="s">
        <v>20824</v>
      </c>
      <c r="R2635">
        <v>1</v>
      </c>
      <c r="S2635">
        <v>0</v>
      </c>
      <c r="T2635">
        <v>-1</v>
      </c>
      <c r="U2635">
        <v>1947.09</v>
      </c>
      <c r="V2635" s="6" t="s">
        <v>16945</v>
      </c>
      <c r="W2635" s="6" t="s">
        <v>16946</v>
      </c>
      <c r="X2635" s="55">
        <v>44665</v>
      </c>
      <c r="Y2635">
        <v>50000</v>
      </c>
      <c r="Z2635">
        <v>0</v>
      </c>
      <c r="AA2635" s="6" t="s">
        <v>16765</v>
      </c>
      <c r="AB2635" s="6" t="s">
        <v>16947</v>
      </c>
      <c r="AD2635" s="6" t="s">
        <v>16948</v>
      </c>
      <c r="AE2635">
        <v>54008</v>
      </c>
      <c r="AF2635">
        <v>48781</v>
      </c>
      <c r="AG2635" s="6" t="s">
        <v>16949</v>
      </c>
      <c r="AH2635" s="6" t="s">
        <v>16950</v>
      </c>
      <c r="AI2635" s="6" t="s">
        <v>16951</v>
      </c>
      <c r="AJ2635" s="6" t="s">
        <v>16765</v>
      </c>
      <c r="AK2635" s="6" t="s">
        <v>16765</v>
      </c>
      <c r="AL2635" s="6" t="s">
        <v>16765</v>
      </c>
      <c r="AM2635" s="6" t="s">
        <v>16952</v>
      </c>
      <c r="AN2635">
        <v>0</v>
      </c>
      <c r="AO2635" s="55">
        <v>44665</v>
      </c>
      <c r="AP2635" s="6" t="s">
        <v>16953</v>
      </c>
      <c r="AQ2635">
        <v>0</v>
      </c>
      <c r="AR2635" s="6" t="s">
        <v>16997</v>
      </c>
      <c r="AS2635" s="6" t="s">
        <v>16955</v>
      </c>
      <c r="AT2635" s="6" t="s">
        <v>16947</v>
      </c>
      <c r="AU2635">
        <v>0</v>
      </c>
      <c r="AV2635">
        <v>0</v>
      </c>
      <c r="AW2635" s="6" t="s">
        <v>16956</v>
      </c>
      <c r="AX2635" s="6" t="s">
        <v>16765</v>
      </c>
      <c r="AY2635" s="6" t="s">
        <v>16765</v>
      </c>
      <c r="AZ2635" s="6" t="s">
        <v>16958</v>
      </c>
      <c r="BA2635" s="6" t="s">
        <v>16765</v>
      </c>
      <c r="BB2635" s="6" t="s">
        <v>16959</v>
      </c>
      <c r="BC2635" s="6" t="s">
        <v>16765</v>
      </c>
      <c r="BD2635" s="6" t="s">
        <v>16960</v>
      </c>
      <c r="BE2635" s="6" t="s">
        <v>16961</v>
      </c>
      <c r="BF2635" s="6" t="s">
        <v>13575</v>
      </c>
      <c r="BG2635" s="6" t="s">
        <v>13575</v>
      </c>
      <c r="BH2635" s="6" t="s">
        <v>16959</v>
      </c>
      <c r="BI2635">
        <v>0</v>
      </c>
      <c r="BJ2635" s="6" t="s">
        <v>16958</v>
      </c>
      <c r="BK2635">
        <v>0</v>
      </c>
      <c r="BL2635" s="6" t="s">
        <v>315</v>
      </c>
      <c r="BM2635" s="56">
        <f>COUNTIF($B$2:B2635,B2635)</f>
        <v>14</v>
      </c>
      <c r="BN2635" s="6" t="str">
        <f t="shared" si="41"/>
        <v>18845-14</v>
      </c>
    </row>
    <row r="2636" spans="1:66" x14ac:dyDescent="0.25">
      <c r="A2636">
        <v>1</v>
      </c>
      <c r="B2636">
        <v>18845</v>
      </c>
      <c r="C2636" s="6" t="s">
        <v>20818</v>
      </c>
      <c r="D2636">
        <v>5</v>
      </c>
      <c r="E2636">
        <v>3</v>
      </c>
      <c r="F2636">
        <v>30</v>
      </c>
      <c r="G2636">
        <v>304</v>
      </c>
      <c r="H2636" s="6" t="s">
        <v>16963</v>
      </c>
      <c r="I2636">
        <v>1</v>
      </c>
      <c r="J2636">
        <v>237621</v>
      </c>
      <c r="K2636">
        <v>7</v>
      </c>
      <c r="L2636" s="55">
        <v>44601</v>
      </c>
      <c r="M2636" s="6" t="s">
        <v>16765</v>
      </c>
      <c r="N2636" s="55">
        <v>44965</v>
      </c>
      <c r="O2636">
        <v>782936</v>
      </c>
      <c r="P2636" s="6" t="s">
        <v>16810</v>
      </c>
      <c r="Q2636" s="6" t="s">
        <v>20825</v>
      </c>
      <c r="R2636">
        <v>1</v>
      </c>
      <c r="S2636">
        <v>0</v>
      </c>
      <c r="T2636">
        <v>-1</v>
      </c>
      <c r="U2636">
        <v>1947.09</v>
      </c>
      <c r="V2636" s="6" t="s">
        <v>16945</v>
      </c>
      <c r="W2636" s="6" t="s">
        <v>16946</v>
      </c>
      <c r="X2636" s="55">
        <v>44665</v>
      </c>
      <c r="Y2636">
        <v>50000</v>
      </c>
      <c r="Z2636">
        <v>0</v>
      </c>
      <c r="AA2636" s="6" t="s">
        <v>16765</v>
      </c>
      <c r="AB2636" s="6" t="s">
        <v>16947</v>
      </c>
      <c r="AD2636" s="6" t="s">
        <v>16948</v>
      </c>
      <c r="AE2636">
        <v>54009</v>
      </c>
      <c r="AF2636">
        <v>48782</v>
      </c>
      <c r="AG2636" s="6" t="s">
        <v>16949</v>
      </c>
      <c r="AH2636" s="6" t="s">
        <v>16950</v>
      </c>
      <c r="AI2636" s="6" t="s">
        <v>16951</v>
      </c>
      <c r="AJ2636" s="6" t="s">
        <v>16765</v>
      </c>
      <c r="AK2636" s="6" t="s">
        <v>16765</v>
      </c>
      <c r="AL2636" s="6" t="s">
        <v>16765</v>
      </c>
      <c r="AM2636" s="6" t="s">
        <v>16952</v>
      </c>
      <c r="AN2636">
        <v>0</v>
      </c>
      <c r="AO2636" s="55">
        <v>44665</v>
      </c>
      <c r="AP2636" s="6" t="s">
        <v>16953</v>
      </c>
      <c r="AQ2636">
        <v>0</v>
      </c>
      <c r="AR2636" s="6" t="s">
        <v>16997</v>
      </c>
      <c r="AS2636" s="6" t="s">
        <v>16955</v>
      </c>
      <c r="AT2636" s="6" t="s">
        <v>16947</v>
      </c>
      <c r="AU2636">
        <v>0</v>
      </c>
      <c r="AV2636">
        <v>0</v>
      </c>
      <c r="AW2636" s="6" t="s">
        <v>16956</v>
      </c>
      <c r="AX2636" s="6" t="s">
        <v>16765</v>
      </c>
      <c r="AY2636" s="6" t="s">
        <v>16765</v>
      </c>
      <c r="AZ2636" s="6" t="s">
        <v>16958</v>
      </c>
      <c r="BA2636" s="6" t="s">
        <v>16765</v>
      </c>
      <c r="BB2636" s="6" t="s">
        <v>16959</v>
      </c>
      <c r="BC2636" s="6" t="s">
        <v>16765</v>
      </c>
      <c r="BD2636" s="6" t="s">
        <v>16960</v>
      </c>
      <c r="BE2636" s="6" t="s">
        <v>16961</v>
      </c>
      <c r="BF2636" s="6" t="s">
        <v>13575</v>
      </c>
      <c r="BG2636" s="6" t="s">
        <v>13575</v>
      </c>
      <c r="BH2636" s="6" t="s">
        <v>16959</v>
      </c>
      <c r="BI2636">
        <v>0</v>
      </c>
      <c r="BJ2636" s="6" t="s">
        <v>16958</v>
      </c>
      <c r="BK2636">
        <v>0</v>
      </c>
      <c r="BL2636" s="6" t="s">
        <v>315</v>
      </c>
      <c r="BM2636" s="56">
        <f>COUNTIF($B$2:B2636,B2636)</f>
        <v>15</v>
      </c>
      <c r="BN2636" s="6" t="str">
        <f t="shared" si="41"/>
        <v>18845-15</v>
      </c>
    </row>
    <row r="2637" spans="1:66" x14ac:dyDescent="0.25">
      <c r="A2637">
        <v>1</v>
      </c>
      <c r="B2637">
        <v>18856</v>
      </c>
      <c r="C2637" s="6" t="s">
        <v>20826</v>
      </c>
      <c r="D2637">
        <v>5</v>
      </c>
      <c r="E2637">
        <v>1</v>
      </c>
      <c r="F2637">
        <v>10</v>
      </c>
      <c r="G2637">
        <v>109</v>
      </c>
      <c r="H2637" s="6" t="s">
        <v>17010</v>
      </c>
      <c r="I2637">
        <v>1</v>
      </c>
      <c r="J2637">
        <v>244355</v>
      </c>
      <c r="K2637">
        <v>7</v>
      </c>
      <c r="L2637" s="55">
        <v>44613</v>
      </c>
      <c r="M2637" s="6" t="s">
        <v>16765</v>
      </c>
      <c r="N2637" s="55">
        <v>44978</v>
      </c>
      <c r="O2637">
        <v>3053757</v>
      </c>
      <c r="P2637" s="6" t="s">
        <v>16808</v>
      </c>
      <c r="Q2637" s="6" t="s">
        <v>16973</v>
      </c>
      <c r="R2637">
        <v>5</v>
      </c>
      <c r="S2637">
        <v>0</v>
      </c>
      <c r="T2637">
        <v>-5</v>
      </c>
      <c r="U2637">
        <v>1879.24</v>
      </c>
      <c r="V2637" s="6" t="s">
        <v>16974</v>
      </c>
      <c r="W2637" s="6" t="s">
        <v>16946</v>
      </c>
      <c r="X2637" s="55">
        <v>44667</v>
      </c>
      <c r="Y2637">
        <v>0</v>
      </c>
      <c r="Z2637">
        <v>564.57000000000005</v>
      </c>
      <c r="AA2637" s="6" t="s">
        <v>17198</v>
      </c>
      <c r="AB2637" s="6" t="s">
        <v>16947</v>
      </c>
      <c r="AD2637" s="6" t="s">
        <v>16765</v>
      </c>
      <c r="AE2637">
        <v>54054</v>
      </c>
      <c r="AF2637">
        <v>48814</v>
      </c>
      <c r="AG2637" s="6" t="s">
        <v>16973</v>
      </c>
      <c r="AH2637" s="6" t="s">
        <v>16950</v>
      </c>
      <c r="AI2637" s="6" t="s">
        <v>16951</v>
      </c>
      <c r="AJ2637" s="6" t="s">
        <v>16765</v>
      </c>
      <c r="AK2637" s="6" t="s">
        <v>16765</v>
      </c>
      <c r="AL2637" s="6" t="s">
        <v>16765</v>
      </c>
      <c r="AM2637" s="6" t="s">
        <v>16952</v>
      </c>
      <c r="AN2637">
        <v>0</v>
      </c>
      <c r="AO2637" s="55">
        <v>44667</v>
      </c>
      <c r="AP2637" s="6" t="s">
        <v>16953</v>
      </c>
      <c r="AQ2637">
        <v>0</v>
      </c>
      <c r="AR2637" s="6" t="s">
        <v>16975</v>
      </c>
      <c r="AS2637" s="6" t="s">
        <v>16955</v>
      </c>
      <c r="AT2637" s="6" t="s">
        <v>16947</v>
      </c>
      <c r="AU2637">
        <v>0</v>
      </c>
      <c r="AV2637">
        <v>0</v>
      </c>
      <c r="AW2637" s="6" t="s">
        <v>16956</v>
      </c>
      <c r="AX2637" s="6" t="s">
        <v>16765</v>
      </c>
      <c r="AY2637" s="6" t="s">
        <v>16765</v>
      </c>
      <c r="AZ2637" s="6" t="s">
        <v>16958</v>
      </c>
      <c r="BA2637" s="6" t="s">
        <v>16765</v>
      </c>
      <c r="BB2637" s="6" t="s">
        <v>16959</v>
      </c>
      <c r="BC2637" s="6" t="s">
        <v>16765</v>
      </c>
      <c r="BD2637" s="6" t="s">
        <v>16960</v>
      </c>
      <c r="BE2637" s="6" t="s">
        <v>16961</v>
      </c>
      <c r="BF2637" s="6" t="s">
        <v>13575</v>
      </c>
      <c r="BG2637" s="6" t="s">
        <v>13575</v>
      </c>
      <c r="BH2637" s="6" t="s">
        <v>16959</v>
      </c>
      <c r="BI2637">
        <v>0</v>
      </c>
      <c r="BJ2637" s="6" t="s">
        <v>16958</v>
      </c>
      <c r="BK2637">
        <v>0</v>
      </c>
      <c r="BL2637" s="6" t="s">
        <v>315</v>
      </c>
      <c r="BM2637" s="56">
        <f>COUNTIF($B$2:B2637,B2637)</f>
        <v>1</v>
      </c>
      <c r="BN2637" s="6" t="str">
        <f t="shared" si="41"/>
        <v>18856-1</v>
      </c>
    </row>
    <row r="2638" spans="1:66" x14ac:dyDescent="0.25">
      <c r="A2638">
        <v>1</v>
      </c>
      <c r="B2638">
        <v>18870</v>
      </c>
      <c r="C2638" s="6" t="s">
        <v>20827</v>
      </c>
      <c r="D2638">
        <v>5</v>
      </c>
      <c r="E2638">
        <v>1</v>
      </c>
      <c r="F2638">
        <v>10</v>
      </c>
      <c r="G2638">
        <v>104</v>
      </c>
      <c r="H2638" s="6" t="s">
        <v>16943</v>
      </c>
      <c r="I2638">
        <v>1</v>
      </c>
      <c r="J2638">
        <v>241269</v>
      </c>
      <c r="K2638">
        <v>7</v>
      </c>
      <c r="L2638" s="55">
        <v>44607</v>
      </c>
      <c r="M2638" s="6" t="s">
        <v>16765</v>
      </c>
      <c r="N2638" s="55">
        <v>44972</v>
      </c>
      <c r="O2638">
        <v>118784</v>
      </c>
      <c r="P2638" s="6" t="s">
        <v>16764</v>
      </c>
      <c r="Q2638" s="6" t="s">
        <v>20828</v>
      </c>
      <c r="R2638">
        <v>1</v>
      </c>
      <c r="S2638">
        <v>0</v>
      </c>
      <c r="T2638">
        <v>-1</v>
      </c>
      <c r="U2638">
        <v>1651</v>
      </c>
      <c r="V2638" s="6" t="s">
        <v>16945</v>
      </c>
      <c r="W2638" s="6" t="s">
        <v>16995</v>
      </c>
      <c r="X2638" s="55">
        <v>44669</v>
      </c>
      <c r="Y2638">
        <v>0</v>
      </c>
      <c r="Z2638">
        <v>2750.86</v>
      </c>
      <c r="AA2638" s="6" t="s">
        <v>16996</v>
      </c>
      <c r="AB2638" s="6" t="s">
        <v>16947</v>
      </c>
      <c r="AD2638" s="6" t="s">
        <v>16948</v>
      </c>
      <c r="AE2638">
        <v>54030</v>
      </c>
      <c r="AF2638">
        <v>48795</v>
      </c>
      <c r="AG2638" s="6" t="s">
        <v>16949</v>
      </c>
      <c r="AH2638" s="6" t="s">
        <v>16950</v>
      </c>
      <c r="AI2638" s="6" t="s">
        <v>16951</v>
      </c>
      <c r="AJ2638" s="6" t="s">
        <v>16765</v>
      </c>
      <c r="AK2638" s="6" t="s">
        <v>16765</v>
      </c>
      <c r="AL2638" s="6" t="s">
        <v>16765</v>
      </c>
      <c r="AM2638" s="6" t="s">
        <v>16952</v>
      </c>
      <c r="AN2638">
        <v>0</v>
      </c>
      <c r="AO2638" s="55">
        <v>44669</v>
      </c>
      <c r="AP2638" s="6" t="s">
        <v>16953</v>
      </c>
      <c r="AQ2638">
        <v>0</v>
      </c>
      <c r="AR2638" s="6" t="s">
        <v>16954</v>
      </c>
      <c r="AS2638" s="6" t="s">
        <v>16955</v>
      </c>
      <c r="AT2638" s="6" t="s">
        <v>16947</v>
      </c>
      <c r="AU2638">
        <v>0</v>
      </c>
      <c r="AV2638">
        <v>0</v>
      </c>
      <c r="AW2638" s="6" t="s">
        <v>16956</v>
      </c>
      <c r="AX2638" s="6" t="s">
        <v>16765</v>
      </c>
      <c r="AY2638" s="6" t="s">
        <v>16765</v>
      </c>
      <c r="AZ2638" s="6" t="s">
        <v>16958</v>
      </c>
      <c r="BA2638" s="6" t="s">
        <v>16765</v>
      </c>
      <c r="BB2638" s="6" t="s">
        <v>16959</v>
      </c>
      <c r="BC2638" s="6" t="s">
        <v>16765</v>
      </c>
      <c r="BD2638" s="6" t="s">
        <v>16960</v>
      </c>
      <c r="BE2638" s="6" t="s">
        <v>16961</v>
      </c>
      <c r="BF2638" s="6" t="s">
        <v>13575</v>
      </c>
      <c r="BG2638" s="6" t="s">
        <v>13575</v>
      </c>
      <c r="BH2638" s="6" t="s">
        <v>16959</v>
      </c>
      <c r="BI2638">
        <v>0</v>
      </c>
      <c r="BJ2638" s="6" t="s">
        <v>16958</v>
      </c>
      <c r="BK2638">
        <v>0</v>
      </c>
      <c r="BL2638" s="6" t="s">
        <v>315</v>
      </c>
      <c r="BM2638" s="56">
        <f>COUNTIF($B$2:B2638,B2638)</f>
        <v>1</v>
      </c>
      <c r="BN2638" s="6" t="str">
        <f t="shared" si="41"/>
        <v>18870-1</v>
      </c>
    </row>
    <row r="2639" spans="1:66" x14ac:dyDescent="0.25">
      <c r="A2639">
        <v>1</v>
      </c>
      <c r="B2639">
        <v>18877</v>
      </c>
      <c r="C2639" s="6" t="s">
        <v>20829</v>
      </c>
      <c r="D2639">
        <v>5</v>
      </c>
      <c r="E2639">
        <v>1</v>
      </c>
      <c r="F2639">
        <v>10</v>
      </c>
      <c r="G2639">
        <v>107</v>
      </c>
      <c r="H2639" s="6" t="s">
        <v>16963</v>
      </c>
      <c r="I2639">
        <v>1</v>
      </c>
      <c r="J2639">
        <v>240565</v>
      </c>
      <c r="K2639">
        <v>7</v>
      </c>
      <c r="L2639" s="55">
        <v>44606</v>
      </c>
      <c r="M2639" s="6" t="s">
        <v>16765</v>
      </c>
      <c r="N2639" s="55">
        <v>44971</v>
      </c>
      <c r="O2639">
        <v>118750</v>
      </c>
      <c r="P2639" s="6" t="s">
        <v>16767</v>
      </c>
      <c r="Q2639" s="6" t="s">
        <v>20830</v>
      </c>
      <c r="R2639">
        <v>1</v>
      </c>
      <c r="S2639">
        <v>0</v>
      </c>
      <c r="T2639">
        <v>-1</v>
      </c>
      <c r="U2639">
        <v>1803.8</v>
      </c>
      <c r="V2639" s="6" t="s">
        <v>16945</v>
      </c>
      <c r="W2639" s="6" t="s">
        <v>16946</v>
      </c>
      <c r="X2639" s="55">
        <v>44663</v>
      </c>
      <c r="Y2639">
        <v>10000</v>
      </c>
      <c r="Z2639">
        <v>1912.68</v>
      </c>
      <c r="AA2639" s="6" t="s">
        <v>16885</v>
      </c>
      <c r="AB2639" s="6" t="s">
        <v>16947</v>
      </c>
      <c r="AD2639" s="6" t="s">
        <v>16948</v>
      </c>
      <c r="AE2639">
        <v>54019</v>
      </c>
      <c r="AF2639">
        <v>48791</v>
      </c>
      <c r="AG2639" s="6" t="s">
        <v>16949</v>
      </c>
      <c r="AH2639" s="6" t="s">
        <v>16950</v>
      </c>
      <c r="AI2639" s="6" t="s">
        <v>16951</v>
      </c>
      <c r="AJ2639" s="6" t="s">
        <v>16765</v>
      </c>
      <c r="AK2639" s="6" t="s">
        <v>16765</v>
      </c>
      <c r="AL2639" s="6" t="s">
        <v>16765</v>
      </c>
      <c r="AM2639" s="6" t="s">
        <v>16952</v>
      </c>
      <c r="AN2639">
        <v>0</v>
      </c>
      <c r="AO2639" s="55">
        <v>44663</v>
      </c>
      <c r="AP2639" s="6" t="s">
        <v>16953</v>
      </c>
      <c r="AQ2639">
        <v>0</v>
      </c>
      <c r="AR2639" s="6" t="s">
        <v>16954</v>
      </c>
      <c r="AS2639" s="6" t="s">
        <v>16955</v>
      </c>
      <c r="AT2639" s="6" t="s">
        <v>16947</v>
      </c>
      <c r="AU2639">
        <v>0</v>
      </c>
      <c r="AV2639">
        <v>0</v>
      </c>
      <c r="AW2639" s="6" t="s">
        <v>16956</v>
      </c>
      <c r="AX2639" s="6" t="s">
        <v>16765</v>
      </c>
      <c r="AY2639" s="6" t="s">
        <v>16765</v>
      </c>
      <c r="AZ2639" s="6" t="s">
        <v>16958</v>
      </c>
      <c r="BA2639" s="6" t="s">
        <v>16765</v>
      </c>
      <c r="BB2639" s="6" t="s">
        <v>16959</v>
      </c>
      <c r="BC2639" s="6" t="s">
        <v>16765</v>
      </c>
      <c r="BD2639" s="6" t="s">
        <v>16960</v>
      </c>
      <c r="BE2639" s="6" t="s">
        <v>16961</v>
      </c>
      <c r="BF2639" s="6" t="s">
        <v>13575</v>
      </c>
      <c r="BG2639" s="6" t="s">
        <v>13575</v>
      </c>
      <c r="BH2639" s="6" t="s">
        <v>16959</v>
      </c>
      <c r="BI2639">
        <v>0</v>
      </c>
      <c r="BJ2639" s="6" t="s">
        <v>16958</v>
      </c>
      <c r="BK2639">
        <v>0</v>
      </c>
      <c r="BL2639" s="6" t="s">
        <v>315</v>
      </c>
      <c r="BM2639" s="56">
        <f>COUNTIF($B$2:B2639,B2639)</f>
        <v>1</v>
      </c>
      <c r="BN2639" s="6" t="str">
        <f t="shared" si="41"/>
        <v>18877-1</v>
      </c>
    </row>
    <row r="2640" spans="1:66" x14ac:dyDescent="0.25">
      <c r="A2640">
        <v>1</v>
      </c>
      <c r="B2640">
        <v>18879</v>
      </c>
      <c r="C2640" s="6" t="s">
        <v>20831</v>
      </c>
      <c r="D2640">
        <v>5</v>
      </c>
      <c r="E2640">
        <v>3</v>
      </c>
      <c r="F2640">
        <v>30</v>
      </c>
      <c r="G2640">
        <v>302</v>
      </c>
      <c r="H2640" s="6" t="s">
        <v>17010</v>
      </c>
      <c r="I2640">
        <v>1</v>
      </c>
      <c r="J2640">
        <v>242793</v>
      </c>
      <c r="K2640">
        <v>7</v>
      </c>
      <c r="L2640" s="55">
        <v>44610</v>
      </c>
      <c r="M2640" s="6" t="s">
        <v>16765</v>
      </c>
      <c r="N2640" s="55">
        <v>44974</v>
      </c>
      <c r="O2640">
        <v>211673</v>
      </c>
      <c r="P2640" s="6" t="s">
        <v>16812</v>
      </c>
      <c r="Q2640" s="6" t="s">
        <v>20832</v>
      </c>
      <c r="R2640">
        <v>1</v>
      </c>
      <c r="S2640">
        <v>0</v>
      </c>
      <c r="T2640">
        <v>-1</v>
      </c>
      <c r="U2640">
        <v>2745</v>
      </c>
      <c r="V2640" s="6" t="s">
        <v>16945</v>
      </c>
      <c r="W2640" s="6" t="s">
        <v>16946</v>
      </c>
      <c r="X2640" s="55">
        <v>44660</v>
      </c>
      <c r="Y2640">
        <v>0</v>
      </c>
      <c r="Z2640">
        <v>0</v>
      </c>
      <c r="AA2640" s="6" t="s">
        <v>16765</v>
      </c>
      <c r="AB2640" s="6" t="s">
        <v>16947</v>
      </c>
      <c r="AD2640" s="6" t="s">
        <v>16948</v>
      </c>
      <c r="AE2640">
        <v>54039</v>
      </c>
      <c r="AF2640">
        <v>48808</v>
      </c>
      <c r="AG2640" s="6" t="s">
        <v>16949</v>
      </c>
      <c r="AH2640" s="6" t="s">
        <v>16950</v>
      </c>
      <c r="AI2640" s="6" t="s">
        <v>16951</v>
      </c>
      <c r="AJ2640" s="6" t="s">
        <v>16765</v>
      </c>
      <c r="AK2640" s="6" t="s">
        <v>16765</v>
      </c>
      <c r="AL2640" s="6" t="s">
        <v>16765</v>
      </c>
      <c r="AM2640" s="6" t="s">
        <v>16952</v>
      </c>
      <c r="AN2640">
        <v>0</v>
      </c>
      <c r="AO2640" s="55">
        <v>44660</v>
      </c>
      <c r="AP2640" s="6" t="s">
        <v>16953</v>
      </c>
      <c r="AQ2640">
        <v>0</v>
      </c>
      <c r="AR2640" s="6" t="s">
        <v>16954</v>
      </c>
      <c r="AS2640" s="6" t="s">
        <v>16955</v>
      </c>
      <c r="AT2640" s="6" t="s">
        <v>16947</v>
      </c>
      <c r="AU2640">
        <v>0</v>
      </c>
      <c r="AV2640">
        <v>0</v>
      </c>
      <c r="AW2640" s="6" t="s">
        <v>16956</v>
      </c>
      <c r="AX2640" s="6" t="s">
        <v>16765</v>
      </c>
      <c r="AY2640" s="6" t="s">
        <v>16765</v>
      </c>
      <c r="AZ2640" s="6" t="s">
        <v>16958</v>
      </c>
      <c r="BA2640" s="6" t="s">
        <v>16765</v>
      </c>
      <c r="BB2640" s="6" t="s">
        <v>16959</v>
      </c>
      <c r="BC2640" s="6" t="s">
        <v>16765</v>
      </c>
      <c r="BD2640" s="6" t="s">
        <v>16960</v>
      </c>
      <c r="BE2640" s="6" t="s">
        <v>16961</v>
      </c>
      <c r="BF2640" s="6" t="s">
        <v>13575</v>
      </c>
      <c r="BG2640" s="6" t="s">
        <v>13575</v>
      </c>
      <c r="BH2640" s="6" t="s">
        <v>16959</v>
      </c>
      <c r="BI2640">
        <v>0</v>
      </c>
      <c r="BJ2640" s="6" t="s">
        <v>16958</v>
      </c>
      <c r="BK2640">
        <v>0</v>
      </c>
      <c r="BL2640" s="6" t="s">
        <v>315</v>
      </c>
      <c r="BM2640" s="56">
        <f>COUNTIF($B$2:B2640,B2640)</f>
        <v>1</v>
      </c>
      <c r="BN2640" s="6" t="str">
        <f t="shared" si="41"/>
        <v>18879-1</v>
      </c>
    </row>
    <row r="2641" spans="1:66" x14ac:dyDescent="0.25">
      <c r="A2641">
        <v>1</v>
      </c>
      <c r="B2641">
        <v>18890</v>
      </c>
      <c r="C2641" s="6" t="s">
        <v>20833</v>
      </c>
      <c r="D2641">
        <v>5</v>
      </c>
      <c r="E2641">
        <v>1</v>
      </c>
      <c r="F2641">
        <v>10</v>
      </c>
      <c r="G2641">
        <v>109</v>
      </c>
      <c r="H2641" s="6" t="s">
        <v>16963</v>
      </c>
      <c r="I2641">
        <v>1</v>
      </c>
      <c r="J2641">
        <v>244357</v>
      </c>
      <c r="K2641">
        <v>7</v>
      </c>
      <c r="L2641" s="55">
        <v>44613</v>
      </c>
      <c r="M2641" s="6" t="s">
        <v>16765</v>
      </c>
      <c r="N2641" s="55">
        <v>44978</v>
      </c>
      <c r="O2641">
        <v>118748</v>
      </c>
      <c r="P2641" s="6" t="s">
        <v>16835</v>
      </c>
      <c r="Q2641" s="6" t="s">
        <v>20834</v>
      </c>
      <c r="R2641">
        <v>1</v>
      </c>
      <c r="S2641">
        <v>0</v>
      </c>
      <c r="T2641">
        <v>-1</v>
      </c>
      <c r="U2641">
        <v>1870.63</v>
      </c>
      <c r="V2641" s="6" t="s">
        <v>16945</v>
      </c>
      <c r="W2641" s="6" t="s">
        <v>16946</v>
      </c>
      <c r="X2641" s="55">
        <v>44663</v>
      </c>
      <c r="Y2641">
        <v>50000</v>
      </c>
      <c r="Z2641">
        <v>1552.39</v>
      </c>
      <c r="AA2641" s="6" t="s">
        <v>16965</v>
      </c>
      <c r="AB2641" s="6" t="s">
        <v>16947</v>
      </c>
      <c r="AD2641" s="6" t="s">
        <v>16948</v>
      </c>
      <c r="AE2641">
        <v>54045</v>
      </c>
      <c r="AF2641">
        <v>48815</v>
      </c>
      <c r="AG2641" s="6" t="s">
        <v>16949</v>
      </c>
      <c r="AH2641" s="6" t="s">
        <v>16950</v>
      </c>
      <c r="AI2641" s="6" t="s">
        <v>16951</v>
      </c>
      <c r="AJ2641" s="6" t="s">
        <v>16765</v>
      </c>
      <c r="AK2641" s="6" t="s">
        <v>16765</v>
      </c>
      <c r="AL2641" s="6" t="s">
        <v>16765</v>
      </c>
      <c r="AM2641" s="6" t="s">
        <v>16952</v>
      </c>
      <c r="AN2641">
        <v>0</v>
      </c>
      <c r="AO2641" s="55">
        <v>44663</v>
      </c>
      <c r="AP2641" s="6" t="s">
        <v>16953</v>
      </c>
      <c r="AQ2641">
        <v>0</v>
      </c>
      <c r="AR2641" s="6" t="s">
        <v>16954</v>
      </c>
      <c r="AS2641" s="6" t="s">
        <v>16955</v>
      </c>
      <c r="AT2641" s="6" t="s">
        <v>16947</v>
      </c>
      <c r="AU2641">
        <v>0</v>
      </c>
      <c r="AV2641">
        <v>0</v>
      </c>
      <c r="AW2641" s="6" t="s">
        <v>16956</v>
      </c>
      <c r="AX2641" s="6" t="s">
        <v>16765</v>
      </c>
      <c r="AY2641" s="6" t="s">
        <v>16765</v>
      </c>
      <c r="AZ2641" s="6" t="s">
        <v>16958</v>
      </c>
      <c r="BA2641" s="6" t="s">
        <v>16765</v>
      </c>
      <c r="BB2641" s="6" t="s">
        <v>16959</v>
      </c>
      <c r="BC2641" s="6" t="s">
        <v>16765</v>
      </c>
      <c r="BD2641" s="6" t="s">
        <v>16960</v>
      </c>
      <c r="BE2641" s="6" t="s">
        <v>16961</v>
      </c>
      <c r="BF2641" s="6" t="s">
        <v>13575</v>
      </c>
      <c r="BG2641" s="6" t="s">
        <v>13575</v>
      </c>
      <c r="BH2641" s="6" t="s">
        <v>16959</v>
      </c>
      <c r="BI2641">
        <v>0</v>
      </c>
      <c r="BJ2641" s="6" t="s">
        <v>16958</v>
      </c>
      <c r="BK2641">
        <v>0</v>
      </c>
      <c r="BL2641" s="6" t="s">
        <v>315</v>
      </c>
      <c r="BM2641" s="56">
        <f>COUNTIF($B$2:B2641,B2641)</f>
        <v>1</v>
      </c>
      <c r="BN2641" s="6" t="str">
        <f t="shared" si="41"/>
        <v>18890-1</v>
      </c>
    </row>
    <row r="2642" spans="1:66" x14ac:dyDescent="0.25">
      <c r="A2642">
        <v>1</v>
      </c>
      <c r="B2642">
        <v>18890</v>
      </c>
      <c r="C2642" s="6" t="s">
        <v>20833</v>
      </c>
      <c r="D2642">
        <v>5</v>
      </c>
      <c r="E2642">
        <v>1</v>
      </c>
      <c r="F2642">
        <v>10</v>
      </c>
      <c r="G2642">
        <v>109</v>
      </c>
      <c r="H2642" s="6" t="s">
        <v>16963</v>
      </c>
      <c r="I2642">
        <v>1</v>
      </c>
      <c r="J2642">
        <v>244358</v>
      </c>
      <c r="K2642">
        <v>7</v>
      </c>
      <c r="L2642" s="55">
        <v>44613</v>
      </c>
      <c r="M2642" s="6" t="s">
        <v>16765</v>
      </c>
      <c r="N2642" s="55">
        <v>44978</v>
      </c>
      <c r="O2642">
        <v>118748</v>
      </c>
      <c r="P2642" s="6" t="s">
        <v>16835</v>
      </c>
      <c r="Q2642" s="6" t="s">
        <v>20835</v>
      </c>
      <c r="R2642">
        <v>1</v>
      </c>
      <c r="S2642">
        <v>0</v>
      </c>
      <c r="T2642">
        <v>-1</v>
      </c>
      <c r="U2642">
        <v>1870.63</v>
      </c>
      <c r="V2642" s="6" t="s">
        <v>16945</v>
      </c>
      <c r="W2642" s="6" t="s">
        <v>16946</v>
      </c>
      <c r="X2642" s="55">
        <v>44663</v>
      </c>
      <c r="Y2642">
        <v>50000</v>
      </c>
      <c r="Z2642">
        <v>1552.39</v>
      </c>
      <c r="AA2642" s="6" t="s">
        <v>16965</v>
      </c>
      <c r="AB2642" s="6" t="s">
        <v>16947</v>
      </c>
      <c r="AD2642" s="6" t="s">
        <v>16948</v>
      </c>
      <c r="AE2642">
        <v>54046</v>
      </c>
      <c r="AF2642">
        <v>48816</v>
      </c>
      <c r="AG2642" s="6" t="s">
        <v>16949</v>
      </c>
      <c r="AH2642" s="6" t="s">
        <v>16950</v>
      </c>
      <c r="AI2642" s="6" t="s">
        <v>16951</v>
      </c>
      <c r="AJ2642" s="6" t="s">
        <v>16765</v>
      </c>
      <c r="AK2642" s="6" t="s">
        <v>16765</v>
      </c>
      <c r="AL2642" s="6" t="s">
        <v>16765</v>
      </c>
      <c r="AM2642" s="6" t="s">
        <v>16952</v>
      </c>
      <c r="AN2642">
        <v>0</v>
      </c>
      <c r="AO2642" s="55">
        <v>44663</v>
      </c>
      <c r="AP2642" s="6" t="s">
        <v>16953</v>
      </c>
      <c r="AQ2642">
        <v>0</v>
      </c>
      <c r="AR2642" s="6" t="s">
        <v>16954</v>
      </c>
      <c r="AS2642" s="6" t="s">
        <v>16955</v>
      </c>
      <c r="AT2642" s="6" t="s">
        <v>16947</v>
      </c>
      <c r="AU2642">
        <v>0</v>
      </c>
      <c r="AV2642">
        <v>0</v>
      </c>
      <c r="AW2642" s="6" t="s">
        <v>16956</v>
      </c>
      <c r="AX2642" s="6" t="s">
        <v>16765</v>
      </c>
      <c r="AY2642" s="6" t="s">
        <v>16765</v>
      </c>
      <c r="AZ2642" s="6" t="s">
        <v>16958</v>
      </c>
      <c r="BA2642" s="6" t="s">
        <v>16765</v>
      </c>
      <c r="BB2642" s="6" t="s">
        <v>16959</v>
      </c>
      <c r="BC2642" s="6" t="s">
        <v>16765</v>
      </c>
      <c r="BD2642" s="6" t="s">
        <v>16960</v>
      </c>
      <c r="BE2642" s="6" t="s">
        <v>16961</v>
      </c>
      <c r="BF2642" s="6" t="s">
        <v>13575</v>
      </c>
      <c r="BG2642" s="6" t="s">
        <v>13575</v>
      </c>
      <c r="BH2642" s="6" t="s">
        <v>16959</v>
      </c>
      <c r="BI2642">
        <v>0</v>
      </c>
      <c r="BJ2642" s="6" t="s">
        <v>16958</v>
      </c>
      <c r="BK2642">
        <v>0</v>
      </c>
      <c r="BL2642" s="6" t="s">
        <v>315</v>
      </c>
      <c r="BM2642" s="56">
        <f>COUNTIF($B$2:B2642,B2642)</f>
        <v>2</v>
      </c>
      <c r="BN2642" s="6" t="str">
        <f t="shared" si="41"/>
        <v>18890-2</v>
      </c>
    </row>
    <row r="2643" spans="1:66" x14ac:dyDescent="0.25">
      <c r="A2643">
        <v>1</v>
      </c>
      <c r="B2643">
        <v>18890</v>
      </c>
      <c r="C2643" s="6" t="s">
        <v>20833</v>
      </c>
      <c r="D2643">
        <v>5</v>
      </c>
      <c r="E2643">
        <v>1</v>
      </c>
      <c r="F2643">
        <v>10</v>
      </c>
      <c r="G2643">
        <v>109</v>
      </c>
      <c r="H2643" s="6" t="s">
        <v>16963</v>
      </c>
      <c r="I2643">
        <v>1</v>
      </c>
      <c r="J2643">
        <v>244356</v>
      </c>
      <c r="K2643">
        <v>7</v>
      </c>
      <c r="L2643" s="55">
        <v>44613</v>
      </c>
      <c r="M2643" s="6" t="s">
        <v>16765</v>
      </c>
      <c r="N2643" s="55">
        <v>44978</v>
      </c>
      <c r="O2643">
        <v>3053757</v>
      </c>
      <c r="P2643" s="6" t="s">
        <v>16808</v>
      </c>
      <c r="Q2643" s="6" t="s">
        <v>16973</v>
      </c>
      <c r="R2643">
        <v>5</v>
      </c>
      <c r="S2643">
        <v>0</v>
      </c>
      <c r="T2643">
        <v>-5</v>
      </c>
      <c r="U2643">
        <v>1879.24</v>
      </c>
      <c r="V2643" s="6" t="s">
        <v>16974</v>
      </c>
      <c r="W2643" s="6" t="s">
        <v>16946</v>
      </c>
      <c r="X2643" s="55">
        <v>44663</v>
      </c>
      <c r="Y2643">
        <v>50000</v>
      </c>
      <c r="Z2643">
        <v>1552.39</v>
      </c>
      <c r="AA2643" s="6" t="s">
        <v>16965</v>
      </c>
      <c r="AB2643" s="6" t="s">
        <v>16947</v>
      </c>
      <c r="AD2643" s="6" t="s">
        <v>16765</v>
      </c>
      <c r="AE2643">
        <v>54055</v>
      </c>
      <c r="AF2643">
        <v>48817</v>
      </c>
      <c r="AG2643" s="6" t="s">
        <v>16973</v>
      </c>
      <c r="AH2643" s="6" t="s">
        <v>16950</v>
      </c>
      <c r="AI2643" s="6" t="s">
        <v>16951</v>
      </c>
      <c r="AJ2643" s="6" t="s">
        <v>16765</v>
      </c>
      <c r="AK2643" s="6" t="s">
        <v>16765</v>
      </c>
      <c r="AL2643" s="6" t="s">
        <v>16765</v>
      </c>
      <c r="AM2643" s="6" t="s">
        <v>16952</v>
      </c>
      <c r="AN2643">
        <v>0</v>
      </c>
      <c r="AO2643" s="55">
        <v>44663</v>
      </c>
      <c r="AP2643" s="6" t="s">
        <v>16953</v>
      </c>
      <c r="AQ2643">
        <v>0</v>
      </c>
      <c r="AR2643" s="6" t="s">
        <v>16975</v>
      </c>
      <c r="AS2643" s="6" t="s">
        <v>16955</v>
      </c>
      <c r="AT2643" s="6" t="s">
        <v>16947</v>
      </c>
      <c r="AU2643">
        <v>0</v>
      </c>
      <c r="AV2643">
        <v>0</v>
      </c>
      <c r="AW2643" s="6" t="s">
        <v>16956</v>
      </c>
      <c r="AX2643" s="6" t="s">
        <v>16765</v>
      </c>
      <c r="AY2643" s="6" t="s">
        <v>16765</v>
      </c>
      <c r="AZ2643" s="6" t="s">
        <v>16958</v>
      </c>
      <c r="BA2643" s="6" t="s">
        <v>16765</v>
      </c>
      <c r="BB2643" s="6" t="s">
        <v>16959</v>
      </c>
      <c r="BC2643" s="6" t="s">
        <v>16765</v>
      </c>
      <c r="BD2643" s="6" t="s">
        <v>16960</v>
      </c>
      <c r="BE2643" s="6" t="s">
        <v>16961</v>
      </c>
      <c r="BF2643" s="6" t="s">
        <v>13575</v>
      </c>
      <c r="BG2643" s="6" t="s">
        <v>13575</v>
      </c>
      <c r="BH2643" s="6" t="s">
        <v>16959</v>
      </c>
      <c r="BI2643">
        <v>0</v>
      </c>
      <c r="BJ2643" s="6" t="s">
        <v>16958</v>
      </c>
      <c r="BK2643">
        <v>0</v>
      </c>
      <c r="BL2643" s="6" t="s">
        <v>315</v>
      </c>
      <c r="BM2643" s="56">
        <f>COUNTIF($B$2:B2643,B2643)</f>
        <v>3</v>
      </c>
      <c r="BN2643" s="6" t="str">
        <f t="shared" si="41"/>
        <v>18890-3</v>
      </c>
    </row>
    <row r="2644" spans="1:66" x14ac:dyDescent="0.25">
      <c r="A2644">
        <v>1</v>
      </c>
      <c r="B2644">
        <v>18897</v>
      </c>
      <c r="C2644" s="6" t="s">
        <v>20836</v>
      </c>
      <c r="D2644">
        <v>5</v>
      </c>
      <c r="E2644">
        <v>3</v>
      </c>
      <c r="F2644">
        <v>30</v>
      </c>
      <c r="G2644">
        <v>306</v>
      </c>
      <c r="H2644" s="6" t="s">
        <v>16994</v>
      </c>
      <c r="I2644">
        <v>1</v>
      </c>
      <c r="J2644">
        <v>268886</v>
      </c>
      <c r="K2644">
        <v>7</v>
      </c>
      <c r="L2644" s="55">
        <v>44655</v>
      </c>
      <c r="M2644" s="6" t="s">
        <v>16765</v>
      </c>
      <c r="N2644" s="55">
        <v>45020</v>
      </c>
      <c r="O2644">
        <v>118750</v>
      </c>
      <c r="P2644" s="6" t="s">
        <v>16767</v>
      </c>
      <c r="Q2644" s="6" t="s">
        <v>20837</v>
      </c>
      <c r="R2644">
        <v>1</v>
      </c>
      <c r="S2644">
        <v>0</v>
      </c>
      <c r="T2644">
        <v>-1</v>
      </c>
      <c r="U2644">
        <v>1803.8</v>
      </c>
      <c r="V2644" s="6" t="s">
        <v>16945</v>
      </c>
      <c r="W2644" s="6" t="s">
        <v>16946</v>
      </c>
      <c r="X2644" s="55">
        <v>44664</v>
      </c>
      <c r="Y2644">
        <v>0</v>
      </c>
      <c r="Z2644">
        <v>0</v>
      </c>
      <c r="AA2644" s="6" t="s">
        <v>16765</v>
      </c>
      <c r="AB2644" s="6" t="s">
        <v>16947</v>
      </c>
      <c r="AD2644" s="6" t="s">
        <v>16948</v>
      </c>
      <c r="AE2644">
        <v>54168</v>
      </c>
      <c r="AF2644">
        <v>48920</v>
      </c>
      <c r="AG2644" s="6" t="s">
        <v>16949</v>
      </c>
      <c r="AH2644" s="6" t="s">
        <v>16950</v>
      </c>
      <c r="AI2644" s="6" t="s">
        <v>16951</v>
      </c>
      <c r="AJ2644" s="6" t="s">
        <v>16765</v>
      </c>
      <c r="AK2644" s="6" t="s">
        <v>16765</v>
      </c>
      <c r="AL2644" s="6" t="s">
        <v>16765</v>
      </c>
      <c r="AM2644" s="6" t="s">
        <v>16952</v>
      </c>
      <c r="AN2644">
        <v>0</v>
      </c>
      <c r="AO2644" s="55">
        <v>44664</v>
      </c>
      <c r="AP2644" s="6" t="s">
        <v>16953</v>
      </c>
      <c r="AQ2644">
        <v>0</v>
      </c>
      <c r="AR2644" s="6" t="s">
        <v>16954</v>
      </c>
      <c r="AS2644" s="6" t="s">
        <v>16955</v>
      </c>
      <c r="AT2644" s="6" t="s">
        <v>16947</v>
      </c>
      <c r="AU2644">
        <v>0</v>
      </c>
      <c r="AV2644">
        <v>0</v>
      </c>
      <c r="AW2644" s="6" t="s">
        <v>16956</v>
      </c>
      <c r="AX2644" s="6" t="s">
        <v>16765</v>
      </c>
      <c r="AY2644" s="6" t="s">
        <v>16765</v>
      </c>
      <c r="AZ2644" s="6" t="s">
        <v>16958</v>
      </c>
      <c r="BA2644" s="6" t="s">
        <v>16765</v>
      </c>
      <c r="BB2644" s="6" t="s">
        <v>16959</v>
      </c>
      <c r="BC2644" s="6" t="s">
        <v>16765</v>
      </c>
      <c r="BD2644" s="6" t="s">
        <v>16960</v>
      </c>
      <c r="BE2644" s="6" t="s">
        <v>16961</v>
      </c>
      <c r="BF2644" s="6" t="s">
        <v>13575</v>
      </c>
      <c r="BG2644" s="6" t="s">
        <v>13575</v>
      </c>
      <c r="BH2644" s="6" t="s">
        <v>16959</v>
      </c>
      <c r="BI2644">
        <v>0</v>
      </c>
      <c r="BJ2644" s="6" t="s">
        <v>16958</v>
      </c>
      <c r="BK2644">
        <v>0</v>
      </c>
      <c r="BL2644" s="6" t="s">
        <v>315</v>
      </c>
      <c r="BM2644" s="56">
        <f>COUNTIF($B$2:B2644,B2644)</f>
        <v>1</v>
      </c>
      <c r="BN2644" s="6" t="str">
        <f t="shared" si="41"/>
        <v>18897-1</v>
      </c>
    </row>
    <row r="2645" spans="1:66" x14ac:dyDescent="0.25">
      <c r="A2645">
        <v>1</v>
      </c>
      <c r="B2645">
        <v>18902</v>
      </c>
      <c r="C2645" s="6" t="s">
        <v>20838</v>
      </c>
      <c r="D2645">
        <v>5</v>
      </c>
      <c r="E2645">
        <v>1</v>
      </c>
      <c r="F2645">
        <v>10</v>
      </c>
      <c r="G2645">
        <v>103</v>
      </c>
      <c r="H2645" s="6" t="s">
        <v>16994</v>
      </c>
      <c r="I2645">
        <v>1</v>
      </c>
      <c r="J2645">
        <v>255597</v>
      </c>
      <c r="K2645">
        <v>7</v>
      </c>
      <c r="L2645" s="55">
        <v>44631</v>
      </c>
      <c r="M2645" s="6" t="s">
        <v>16765</v>
      </c>
      <c r="N2645" s="55">
        <v>44996</v>
      </c>
      <c r="O2645">
        <v>118787</v>
      </c>
      <c r="P2645" s="6" t="s">
        <v>16783</v>
      </c>
      <c r="Q2645" s="6" t="s">
        <v>20839</v>
      </c>
      <c r="R2645">
        <v>1</v>
      </c>
      <c r="S2645">
        <v>0</v>
      </c>
      <c r="T2645">
        <v>-1</v>
      </c>
      <c r="U2645">
        <v>1651</v>
      </c>
      <c r="V2645" s="6" t="s">
        <v>16945</v>
      </c>
      <c r="W2645" s="6" t="s">
        <v>16946</v>
      </c>
      <c r="X2645" s="55">
        <v>44658</v>
      </c>
      <c r="Y2645">
        <v>40000</v>
      </c>
      <c r="Z2645">
        <v>0</v>
      </c>
      <c r="AA2645" s="6" t="s">
        <v>16765</v>
      </c>
      <c r="AB2645" s="6" t="s">
        <v>16947</v>
      </c>
      <c r="AD2645" s="6" t="s">
        <v>16948</v>
      </c>
      <c r="AE2645">
        <v>54090</v>
      </c>
      <c r="AF2645">
        <v>48851</v>
      </c>
      <c r="AG2645" s="6" t="s">
        <v>16949</v>
      </c>
      <c r="AH2645" s="6" t="s">
        <v>16950</v>
      </c>
      <c r="AI2645" s="6" t="s">
        <v>16951</v>
      </c>
      <c r="AJ2645" s="6" t="s">
        <v>16765</v>
      </c>
      <c r="AK2645" s="6" t="s">
        <v>16765</v>
      </c>
      <c r="AL2645" s="6" t="s">
        <v>16765</v>
      </c>
      <c r="AM2645" s="6" t="s">
        <v>16952</v>
      </c>
      <c r="AN2645">
        <v>0</v>
      </c>
      <c r="AO2645" s="55">
        <v>44658</v>
      </c>
      <c r="AP2645" s="6" t="s">
        <v>16953</v>
      </c>
      <c r="AQ2645">
        <v>0</v>
      </c>
      <c r="AR2645" s="6" t="s">
        <v>16954</v>
      </c>
      <c r="AS2645" s="6" t="s">
        <v>16955</v>
      </c>
      <c r="AT2645" s="6" t="s">
        <v>16947</v>
      </c>
      <c r="AU2645">
        <v>0</v>
      </c>
      <c r="AV2645">
        <v>0</v>
      </c>
      <c r="AW2645" s="6" t="s">
        <v>16956</v>
      </c>
      <c r="AX2645" s="6" t="s">
        <v>16765</v>
      </c>
      <c r="AY2645" s="6" t="s">
        <v>16765</v>
      </c>
      <c r="AZ2645" s="6" t="s">
        <v>16958</v>
      </c>
      <c r="BA2645" s="6" t="s">
        <v>16765</v>
      </c>
      <c r="BB2645" s="6" t="s">
        <v>16959</v>
      </c>
      <c r="BC2645" s="6" t="s">
        <v>16765</v>
      </c>
      <c r="BD2645" s="6" t="s">
        <v>16960</v>
      </c>
      <c r="BE2645" s="6" t="s">
        <v>16961</v>
      </c>
      <c r="BF2645" s="6" t="s">
        <v>13575</v>
      </c>
      <c r="BG2645" s="6" t="s">
        <v>13575</v>
      </c>
      <c r="BH2645" s="6" t="s">
        <v>16959</v>
      </c>
      <c r="BI2645">
        <v>0</v>
      </c>
      <c r="BJ2645" s="6" t="s">
        <v>16958</v>
      </c>
      <c r="BK2645">
        <v>0</v>
      </c>
      <c r="BL2645" s="6" t="s">
        <v>315</v>
      </c>
      <c r="BM2645" s="56">
        <f>COUNTIF($B$2:B2645,B2645)</f>
        <v>1</v>
      </c>
      <c r="BN2645" s="6" t="str">
        <f t="shared" si="41"/>
        <v>18902-1</v>
      </c>
    </row>
    <row r="2646" spans="1:66" x14ac:dyDescent="0.25">
      <c r="A2646">
        <v>1</v>
      </c>
      <c r="B2646">
        <v>18902</v>
      </c>
      <c r="C2646" s="6" t="s">
        <v>20838</v>
      </c>
      <c r="D2646">
        <v>5</v>
      </c>
      <c r="E2646">
        <v>1</v>
      </c>
      <c r="F2646">
        <v>10</v>
      </c>
      <c r="G2646">
        <v>103</v>
      </c>
      <c r="H2646" s="6" t="s">
        <v>16994</v>
      </c>
      <c r="I2646">
        <v>1</v>
      </c>
      <c r="J2646">
        <v>255598</v>
      </c>
      <c r="K2646">
        <v>7</v>
      </c>
      <c r="L2646" s="55">
        <v>44631</v>
      </c>
      <c r="M2646" s="6" t="s">
        <v>16765</v>
      </c>
      <c r="N2646" s="55">
        <v>44996</v>
      </c>
      <c r="O2646">
        <v>628699</v>
      </c>
      <c r="P2646" s="6" t="s">
        <v>16777</v>
      </c>
      <c r="Q2646" s="6" t="s">
        <v>20840</v>
      </c>
      <c r="R2646">
        <v>1</v>
      </c>
      <c r="S2646">
        <v>0</v>
      </c>
      <c r="T2646">
        <v>-1</v>
      </c>
      <c r="U2646">
        <v>1687</v>
      </c>
      <c r="V2646" s="6" t="s">
        <v>16945</v>
      </c>
      <c r="W2646" s="6" t="s">
        <v>16946</v>
      </c>
      <c r="X2646" s="55">
        <v>44658</v>
      </c>
      <c r="Y2646">
        <v>40000</v>
      </c>
      <c r="Z2646">
        <v>0</v>
      </c>
      <c r="AA2646" s="6" t="s">
        <v>16765</v>
      </c>
      <c r="AB2646" s="6" t="s">
        <v>16947</v>
      </c>
      <c r="AD2646" s="6" t="s">
        <v>16948</v>
      </c>
      <c r="AE2646">
        <v>54091</v>
      </c>
      <c r="AF2646">
        <v>48852</v>
      </c>
      <c r="AG2646" s="6" t="s">
        <v>16949</v>
      </c>
      <c r="AH2646" s="6" t="s">
        <v>16950</v>
      </c>
      <c r="AI2646" s="6" t="s">
        <v>16951</v>
      </c>
      <c r="AJ2646" s="6" t="s">
        <v>16765</v>
      </c>
      <c r="AK2646" s="6" t="s">
        <v>16765</v>
      </c>
      <c r="AL2646" s="6" t="s">
        <v>16765</v>
      </c>
      <c r="AM2646" s="6" t="s">
        <v>16952</v>
      </c>
      <c r="AN2646">
        <v>0</v>
      </c>
      <c r="AO2646" s="55">
        <v>44658</v>
      </c>
      <c r="AP2646" s="6" t="s">
        <v>16953</v>
      </c>
      <c r="AQ2646">
        <v>0</v>
      </c>
      <c r="AR2646" s="6" t="s">
        <v>16997</v>
      </c>
      <c r="AS2646" s="6" t="s">
        <v>16955</v>
      </c>
      <c r="AT2646" s="6" t="s">
        <v>16947</v>
      </c>
      <c r="AU2646">
        <v>0</v>
      </c>
      <c r="AV2646">
        <v>0</v>
      </c>
      <c r="AW2646" s="6" t="s">
        <v>16956</v>
      </c>
      <c r="AX2646" s="6" t="s">
        <v>16765</v>
      </c>
      <c r="AY2646" s="6" t="s">
        <v>16765</v>
      </c>
      <c r="AZ2646" s="6" t="s">
        <v>16958</v>
      </c>
      <c r="BA2646" s="6" t="s">
        <v>16765</v>
      </c>
      <c r="BB2646" s="6" t="s">
        <v>16959</v>
      </c>
      <c r="BC2646" s="6" t="s">
        <v>16765</v>
      </c>
      <c r="BD2646" s="6" t="s">
        <v>16960</v>
      </c>
      <c r="BE2646" s="6" t="s">
        <v>16961</v>
      </c>
      <c r="BF2646" s="6" t="s">
        <v>13575</v>
      </c>
      <c r="BG2646" s="6" t="s">
        <v>13575</v>
      </c>
      <c r="BH2646" s="6" t="s">
        <v>16959</v>
      </c>
      <c r="BI2646">
        <v>0</v>
      </c>
      <c r="BJ2646" s="6" t="s">
        <v>16958</v>
      </c>
      <c r="BK2646">
        <v>0</v>
      </c>
      <c r="BL2646" s="6" t="s">
        <v>315</v>
      </c>
      <c r="BM2646" s="56">
        <f>COUNTIF($B$2:B2646,B2646)</f>
        <v>2</v>
      </c>
      <c r="BN2646" s="6" t="str">
        <f t="shared" si="41"/>
        <v>18902-2</v>
      </c>
    </row>
    <row r="2647" spans="1:66" x14ac:dyDescent="0.25">
      <c r="A2647">
        <v>1</v>
      </c>
      <c r="B2647">
        <v>18909</v>
      </c>
      <c r="C2647" s="6" t="s">
        <v>20841</v>
      </c>
      <c r="D2647">
        <v>5</v>
      </c>
      <c r="E2647">
        <v>1</v>
      </c>
      <c r="F2647">
        <v>10</v>
      </c>
      <c r="G2647">
        <v>109</v>
      </c>
      <c r="H2647" s="6" t="s">
        <v>16943</v>
      </c>
      <c r="I2647">
        <v>1</v>
      </c>
      <c r="J2647">
        <v>267378</v>
      </c>
      <c r="K2647">
        <v>7</v>
      </c>
      <c r="L2647" s="55">
        <v>44651</v>
      </c>
      <c r="M2647" s="6" t="s">
        <v>16765</v>
      </c>
      <c r="N2647" s="55">
        <v>45016</v>
      </c>
      <c r="O2647">
        <v>211673</v>
      </c>
      <c r="P2647" s="6" t="s">
        <v>16812</v>
      </c>
      <c r="Q2647" s="6" t="s">
        <v>20842</v>
      </c>
      <c r="R2647">
        <v>1</v>
      </c>
      <c r="S2647">
        <v>0</v>
      </c>
      <c r="T2647">
        <v>-1</v>
      </c>
      <c r="U2647">
        <v>2745</v>
      </c>
      <c r="V2647" s="6" t="s">
        <v>16945</v>
      </c>
      <c r="W2647" s="6" t="s">
        <v>16946</v>
      </c>
      <c r="X2647" s="55">
        <v>44669</v>
      </c>
      <c r="Y2647">
        <v>0</v>
      </c>
      <c r="Z2647">
        <v>1099.6099999999999</v>
      </c>
      <c r="AA2647" s="6" t="s">
        <v>16885</v>
      </c>
      <c r="AB2647" s="6" t="s">
        <v>16947</v>
      </c>
      <c r="AD2647" s="6" t="s">
        <v>16948</v>
      </c>
      <c r="AE2647">
        <v>54155</v>
      </c>
      <c r="AF2647">
        <v>48908</v>
      </c>
      <c r="AG2647" s="6" t="s">
        <v>16949</v>
      </c>
      <c r="AH2647" s="6" t="s">
        <v>16950</v>
      </c>
      <c r="AI2647" s="6" t="s">
        <v>16951</v>
      </c>
      <c r="AJ2647" s="6" t="s">
        <v>16765</v>
      </c>
      <c r="AK2647" s="6" t="s">
        <v>16765</v>
      </c>
      <c r="AL2647" s="6" t="s">
        <v>16765</v>
      </c>
      <c r="AM2647" s="6" t="s">
        <v>16952</v>
      </c>
      <c r="AN2647">
        <v>0</v>
      </c>
      <c r="AO2647" s="55">
        <v>44669</v>
      </c>
      <c r="AP2647" s="6" t="s">
        <v>16953</v>
      </c>
      <c r="AQ2647">
        <v>0</v>
      </c>
      <c r="AR2647" s="6" t="s">
        <v>16954</v>
      </c>
      <c r="AS2647" s="6" t="s">
        <v>16955</v>
      </c>
      <c r="AT2647" s="6" t="s">
        <v>16947</v>
      </c>
      <c r="AU2647">
        <v>0</v>
      </c>
      <c r="AV2647">
        <v>0</v>
      </c>
      <c r="AW2647" s="6" t="s">
        <v>16956</v>
      </c>
      <c r="AX2647" s="6" t="s">
        <v>16765</v>
      </c>
      <c r="AY2647" s="6" t="s">
        <v>16765</v>
      </c>
      <c r="AZ2647" s="6" t="s">
        <v>16958</v>
      </c>
      <c r="BA2647" s="6" t="s">
        <v>16765</v>
      </c>
      <c r="BB2647" s="6" t="s">
        <v>16959</v>
      </c>
      <c r="BC2647" s="6" t="s">
        <v>16765</v>
      </c>
      <c r="BD2647" s="6" t="s">
        <v>16960</v>
      </c>
      <c r="BE2647" s="6" t="s">
        <v>16961</v>
      </c>
      <c r="BF2647" s="6" t="s">
        <v>13575</v>
      </c>
      <c r="BG2647" s="6" t="s">
        <v>13575</v>
      </c>
      <c r="BH2647" s="6" t="s">
        <v>16959</v>
      </c>
      <c r="BI2647">
        <v>0</v>
      </c>
      <c r="BJ2647" s="6" t="s">
        <v>16958</v>
      </c>
      <c r="BK2647">
        <v>0</v>
      </c>
      <c r="BL2647" s="6" t="s">
        <v>315</v>
      </c>
      <c r="BM2647" s="56">
        <f>COUNTIF($B$2:B2647,B2647)</f>
        <v>1</v>
      </c>
      <c r="BN2647" s="6" t="str">
        <f t="shared" si="41"/>
        <v>18909-1</v>
      </c>
    </row>
    <row r="2648" spans="1:66" x14ac:dyDescent="0.25">
      <c r="A2648">
        <v>1</v>
      </c>
      <c r="B2648">
        <v>18909</v>
      </c>
      <c r="C2648" s="6" t="s">
        <v>20841</v>
      </c>
      <c r="D2648">
        <v>5</v>
      </c>
      <c r="E2648">
        <v>1</v>
      </c>
      <c r="F2648">
        <v>10</v>
      </c>
      <c r="G2648">
        <v>109</v>
      </c>
      <c r="H2648" s="6" t="s">
        <v>16943</v>
      </c>
      <c r="I2648">
        <v>1</v>
      </c>
      <c r="J2648">
        <v>274339</v>
      </c>
      <c r="K2648">
        <v>7</v>
      </c>
      <c r="L2648" s="55">
        <v>44663</v>
      </c>
      <c r="M2648" s="6" t="s">
        <v>16765</v>
      </c>
      <c r="N2648" s="55">
        <v>45028</v>
      </c>
      <c r="O2648">
        <v>211673</v>
      </c>
      <c r="P2648" s="6" t="s">
        <v>16812</v>
      </c>
      <c r="Q2648" s="6" t="s">
        <v>20843</v>
      </c>
      <c r="R2648">
        <v>1</v>
      </c>
      <c r="S2648">
        <v>0</v>
      </c>
      <c r="T2648">
        <v>-1</v>
      </c>
      <c r="U2648">
        <v>2745</v>
      </c>
      <c r="V2648" s="6" t="s">
        <v>16945</v>
      </c>
      <c r="W2648" s="6" t="s">
        <v>16946</v>
      </c>
      <c r="X2648" s="55">
        <v>44669</v>
      </c>
      <c r="Y2648">
        <v>0</v>
      </c>
      <c r="Z2648">
        <v>1099.6099999999999</v>
      </c>
      <c r="AA2648" s="6" t="s">
        <v>16885</v>
      </c>
      <c r="AB2648" s="6" t="s">
        <v>16947</v>
      </c>
      <c r="AD2648" s="6" t="s">
        <v>17262</v>
      </c>
      <c r="AE2648">
        <v>54208</v>
      </c>
      <c r="AF2648">
        <v>48956</v>
      </c>
      <c r="AG2648" s="6" t="s">
        <v>16949</v>
      </c>
      <c r="AH2648" s="6" t="s">
        <v>16950</v>
      </c>
      <c r="AI2648" s="6" t="s">
        <v>16951</v>
      </c>
      <c r="AJ2648" s="6" t="s">
        <v>16765</v>
      </c>
      <c r="AK2648" s="6" t="s">
        <v>16765</v>
      </c>
      <c r="AL2648" s="6" t="s">
        <v>16765</v>
      </c>
      <c r="AM2648" s="6" t="s">
        <v>16952</v>
      </c>
      <c r="AN2648">
        <v>0</v>
      </c>
      <c r="AO2648" s="55">
        <v>44669</v>
      </c>
      <c r="AP2648" s="6" t="s">
        <v>16953</v>
      </c>
      <c r="AQ2648">
        <v>0</v>
      </c>
      <c r="AR2648" s="6" t="s">
        <v>16954</v>
      </c>
      <c r="AS2648" s="6" t="s">
        <v>16955</v>
      </c>
      <c r="AT2648" s="6" t="s">
        <v>16947</v>
      </c>
      <c r="AU2648">
        <v>0</v>
      </c>
      <c r="AV2648">
        <v>0</v>
      </c>
      <c r="AW2648" s="6" t="s">
        <v>16956</v>
      </c>
      <c r="AX2648" s="6" t="s">
        <v>16765</v>
      </c>
      <c r="AY2648" s="6" t="s">
        <v>16765</v>
      </c>
      <c r="AZ2648" s="6" t="s">
        <v>16958</v>
      </c>
      <c r="BA2648" s="6" t="s">
        <v>16765</v>
      </c>
      <c r="BB2648" s="6" t="s">
        <v>16959</v>
      </c>
      <c r="BC2648" s="6" t="s">
        <v>16765</v>
      </c>
      <c r="BD2648" s="6" t="s">
        <v>16960</v>
      </c>
      <c r="BE2648" s="6" t="s">
        <v>16961</v>
      </c>
      <c r="BF2648" s="6" t="s">
        <v>13575</v>
      </c>
      <c r="BG2648" s="6" t="s">
        <v>13575</v>
      </c>
      <c r="BH2648" s="6" t="s">
        <v>16959</v>
      </c>
      <c r="BI2648">
        <v>0</v>
      </c>
      <c r="BJ2648" s="6" t="s">
        <v>16958</v>
      </c>
      <c r="BK2648">
        <v>0</v>
      </c>
      <c r="BL2648" s="6" t="s">
        <v>315</v>
      </c>
      <c r="BM2648" s="56">
        <f>COUNTIF($B$2:B2648,B2648)</f>
        <v>2</v>
      </c>
      <c r="BN2648" s="6" t="str">
        <f t="shared" si="41"/>
        <v>18909-2</v>
      </c>
    </row>
    <row r="2649" spans="1:66" x14ac:dyDescent="0.25">
      <c r="A2649">
        <v>1</v>
      </c>
      <c r="B2649">
        <v>18925</v>
      </c>
      <c r="C2649" s="6" t="s">
        <v>20844</v>
      </c>
      <c r="D2649">
        <v>5</v>
      </c>
      <c r="E2649">
        <v>1</v>
      </c>
      <c r="F2649">
        <v>10</v>
      </c>
      <c r="G2649">
        <v>102</v>
      </c>
      <c r="H2649" s="6" t="s">
        <v>16963</v>
      </c>
      <c r="I2649">
        <v>1</v>
      </c>
      <c r="J2649">
        <v>255599</v>
      </c>
      <c r="K2649">
        <v>7</v>
      </c>
      <c r="L2649" s="55">
        <v>44631</v>
      </c>
      <c r="M2649" s="6" t="s">
        <v>16765</v>
      </c>
      <c r="N2649" s="55">
        <v>44996</v>
      </c>
      <c r="O2649">
        <v>118788</v>
      </c>
      <c r="P2649" s="6" t="s">
        <v>16787</v>
      </c>
      <c r="Q2649" s="6" t="s">
        <v>20845</v>
      </c>
      <c r="R2649">
        <v>1</v>
      </c>
      <c r="S2649">
        <v>0</v>
      </c>
      <c r="T2649">
        <v>-1</v>
      </c>
      <c r="U2649">
        <v>2572.9499999999998</v>
      </c>
      <c r="V2649" s="6" t="s">
        <v>16945</v>
      </c>
      <c r="W2649" s="6" t="s">
        <v>16946</v>
      </c>
      <c r="X2649" s="55">
        <v>44643</v>
      </c>
      <c r="Y2649">
        <v>20000</v>
      </c>
      <c r="Z2649">
        <v>0</v>
      </c>
      <c r="AA2649" s="6" t="s">
        <v>16765</v>
      </c>
      <c r="AB2649" s="6" t="s">
        <v>16947</v>
      </c>
      <c r="AD2649" s="6" t="s">
        <v>16948</v>
      </c>
      <c r="AE2649">
        <v>54092</v>
      </c>
      <c r="AF2649">
        <v>48850</v>
      </c>
      <c r="AG2649" s="6" t="s">
        <v>16949</v>
      </c>
      <c r="AH2649" s="6" t="s">
        <v>16950</v>
      </c>
      <c r="AI2649" s="6" t="s">
        <v>16951</v>
      </c>
      <c r="AJ2649" s="6" t="s">
        <v>16765</v>
      </c>
      <c r="AK2649" s="6" t="s">
        <v>16765</v>
      </c>
      <c r="AL2649" s="6" t="s">
        <v>16765</v>
      </c>
      <c r="AM2649" s="6" t="s">
        <v>16952</v>
      </c>
      <c r="AN2649">
        <v>0</v>
      </c>
      <c r="AO2649" s="55">
        <v>44643</v>
      </c>
      <c r="AP2649" s="6" t="s">
        <v>16953</v>
      </c>
      <c r="AQ2649">
        <v>0</v>
      </c>
      <c r="AR2649" s="6" t="s">
        <v>16954</v>
      </c>
      <c r="AS2649" s="6" t="s">
        <v>16955</v>
      </c>
      <c r="AT2649" s="6" t="s">
        <v>16947</v>
      </c>
      <c r="AU2649">
        <v>0</v>
      </c>
      <c r="AV2649">
        <v>0</v>
      </c>
      <c r="AW2649" s="6" t="s">
        <v>16956</v>
      </c>
      <c r="AX2649" s="6" t="s">
        <v>16765</v>
      </c>
      <c r="AY2649" s="6" t="s">
        <v>16765</v>
      </c>
      <c r="AZ2649" s="6" t="s">
        <v>16958</v>
      </c>
      <c r="BA2649" s="6" t="s">
        <v>16765</v>
      </c>
      <c r="BB2649" s="6" t="s">
        <v>16959</v>
      </c>
      <c r="BC2649" s="6" t="s">
        <v>16765</v>
      </c>
      <c r="BD2649" s="6" t="s">
        <v>16960</v>
      </c>
      <c r="BE2649" s="6" t="s">
        <v>16961</v>
      </c>
      <c r="BF2649" s="6" t="s">
        <v>13575</v>
      </c>
      <c r="BG2649" s="6" t="s">
        <v>13575</v>
      </c>
      <c r="BH2649" s="6" t="s">
        <v>16959</v>
      </c>
      <c r="BI2649">
        <v>0</v>
      </c>
      <c r="BJ2649" s="6" t="s">
        <v>16958</v>
      </c>
      <c r="BK2649">
        <v>0</v>
      </c>
      <c r="BL2649" s="6" t="s">
        <v>315</v>
      </c>
      <c r="BM2649" s="56">
        <f>COUNTIF($B$2:B2649,B2649)</f>
        <v>1</v>
      </c>
      <c r="BN2649" s="6" t="str">
        <f t="shared" si="41"/>
        <v>18925-1</v>
      </c>
    </row>
    <row r="2650" spans="1:66" x14ac:dyDescent="0.25">
      <c r="A2650">
        <v>1</v>
      </c>
      <c r="B2650">
        <v>18953</v>
      </c>
      <c r="C2650" s="6" t="s">
        <v>20846</v>
      </c>
      <c r="D2650">
        <v>5</v>
      </c>
      <c r="E2650">
        <v>3</v>
      </c>
      <c r="F2650">
        <v>30</v>
      </c>
      <c r="G2650">
        <v>304</v>
      </c>
      <c r="H2650" s="6" t="s">
        <v>16994</v>
      </c>
      <c r="I2650">
        <v>1</v>
      </c>
      <c r="J2650">
        <v>253750</v>
      </c>
      <c r="K2650">
        <v>7</v>
      </c>
      <c r="L2650" s="55">
        <v>44629</v>
      </c>
      <c r="M2650" s="6" t="s">
        <v>16765</v>
      </c>
      <c r="N2650" s="55">
        <v>44994</v>
      </c>
      <c r="O2650">
        <v>118784</v>
      </c>
      <c r="P2650" s="6" t="s">
        <v>16764</v>
      </c>
      <c r="Q2650" s="6" t="s">
        <v>20847</v>
      </c>
      <c r="R2650">
        <v>1</v>
      </c>
      <c r="S2650">
        <v>0</v>
      </c>
      <c r="T2650">
        <v>-1</v>
      </c>
      <c r="U2650">
        <v>1651</v>
      </c>
      <c r="V2650" s="6" t="s">
        <v>16945</v>
      </c>
      <c r="W2650" s="6" t="s">
        <v>16946</v>
      </c>
      <c r="X2650" s="55">
        <v>44664</v>
      </c>
      <c r="Y2650">
        <v>10000</v>
      </c>
      <c r="Z2650">
        <v>0</v>
      </c>
      <c r="AA2650" s="6" t="s">
        <v>16765</v>
      </c>
      <c r="AB2650" s="6" t="s">
        <v>16947</v>
      </c>
      <c r="AD2650" s="6" t="s">
        <v>16948</v>
      </c>
      <c r="AE2650">
        <v>54085</v>
      </c>
      <c r="AF2650">
        <v>48845</v>
      </c>
      <c r="AG2650" s="6" t="s">
        <v>16949</v>
      </c>
      <c r="AH2650" s="6" t="s">
        <v>16950</v>
      </c>
      <c r="AI2650" s="6" t="s">
        <v>16951</v>
      </c>
      <c r="AJ2650" s="6" t="s">
        <v>16765</v>
      </c>
      <c r="AK2650" s="6" t="s">
        <v>16765</v>
      </c>
      <c r="AL2650" s="6" t="s">
        <v>16765</v>
      </c>
      <c r="AM2650" s="6" t="s">
        <v>16952</v>
      </c>
      <c r="AN2650">
        <v>0</v>
      </c>
      <c r="AO2650" s="55">
        <v>44664</v>
      </c>
      <c r="AP2650" s="6" t="s">
        <v>16953</v>
      </c>
      <c r="AQ2650">
        <v>0</v>
      </c>
      <c r="AR2650" s="6" t="s">
        <v>16954</v>
      </c>
      <c r="AS2650" s="6" t="s">
        <v>16955</v>
      </c>
      <c r="AT2650" s="6" t="s">
        <v>16947</v>
      </c>
      <c r="AU2650">
        <v>0</v>
      </c>
      <c r="AV2650">
        <v>0</v>
      </c>
      <c r="AW2650" s="6" t="s">
        <v>16956</v>
      </c>
      <c r="AX2650" s="6" t="s">
        <v>16765</v>
      </c>
      <c r="AY2650" s="6" t="s">
        <v>16765</v>
      </c>
      <c r="AZ2650" s="6" t="s">
        <v>16958</v>
      </c>
      <c r="BA2650" s="6" t="s">
        <v>16765</v>
      </c>
      <c r="BB2650" s="6" t="s">
        <v>16959</v>
      </c>
      <c r="BC2650" s="6" t="s">
        <v>16765</v>
      </c>
      <c r="BD2650" s="6" t="s">
        <v>16960</v>
      </c>
      <c r="BE2650" s="6" t="s">
        <v>16961</v>
      </c>
      <c r="BF2650" s="6" t="s">
        <v>13575</v>
      </c>
      <c r="BG2650" s="6" t="s">
        <v>13575</v>
      </c>
      <c r="BH2650" s="6" t="s">
        <v>16959</v>
      </c>
      <c r="BI2650">
        <v>0</v>
      </c>
      <c r="BJ2650" s="6" t="s">
        <v>16958</v>
      </c>
      <c r="BK2650">
        <v>0</v>
      </c>
      <c r="BL2650" s="6" t="s">
        <v>315</v>
      </c>
      <c r="BM2650" s="56">
        <f>COUNTIF($B$2:B2650,B2650)</f>
        <v>1</v>
      </c>
      <c r="BN2650" s="6" t="str">
        <f t="shared" si="41"/>
        <v>18953-1</v>
      </c>
    </row>
    <row r="2651" spans="1:66" x14ac:dyDescent="0.25">
      <c r="A2651">
        <v>1</v>
      </c>
      <c r="B2651">
        <v>18955</v>
      </c>
      <c r="C2651" s="6" t="s">
        <v>20848</v>
      </c>
      <c r="D2651">
        <v>5</v>
      </c>
      <c r="E2651">
        <v>3</v>
      </c>
      <c r="F2651">
        <v>30</v>
      </c>
      <c r="G2651">
        <v>301</v>
      </c>
      <c r="H2651" s="6" t="s">
        <v>16943</v>
      </c>
      <c r="I2651">
        <v>1</v>
      </c>
      <c r="J2651">
        <v>275464</v>
      </c>
      <c r="K2651">
        <v>7</v>
      </c>
      <c r="L2651" s="55">
        <v>44665</v>
      </c>
      <c r="M2651" s="6" t="s">
        <v>16765</v>
      </c>
      <c r="N2651" s="55">
        <v>44754</v>
      </c>
      <c r="O2651">
        <v>101489</v>
      </c>
      <c r="P2651" s="6" t="s">
        <v>16795</v>
      </c>
      <c r="Q2651" s="6" t="s">
        <v>16973</v>
      </c>
      <c r="R2651">
        <v>2</v>
      </c>
      <c r="S2651">
        <v>0</v>
      </c>
      <c r="T2651">
        <v>-2</v>
      </c>
      <c r="U2651">
        <v>600</v>
      </c>
      <c r="V2651" s="6" t="s">
        <v>17183</v>
      </c>
      <c r="W2651" s="6" t="s">
        <v>16946</v>
      </c>
      <c r="X2651" s="55">
        <v>44669</v>
      </c>
      <c r="Y2651">
        <v>80000</v>
      </c>
      <c r="Z2651">
        <v>159.63999999999999</v>
      </c>
      <c r="AA2651" s="6" t="s">
        <v>16885</v>
      </c>
      <c r="AB2651" s="6" t="s">
        <v>16947</v>
      </c>
      <c r="AD2651" s="6" t="s">
        <v>16765</v>
      </c>
      <c r="AE2651">
        <v>54216</v>
      </c>
      <c r="AF2651">
        <v>48960</v>
      </c>
      <c r="AG2651" s="6" t="s">
        <v>16973</v>
      </c>
      <c r="AH2651" s="6" t="s">
        <v>16950</v>
      </c>
      <c r="AI2651" s="6" t="s">
        <v>16951</v>
      </c>
      <c r="AJ2651" s="6" t="s">
        <v>16765</v>
      </c>
      <c r="AK2651" s="6" t="s">
        <v>16765</v>
      </c>
      <c r="AL2651" s="6" t="s">
        <v>16765</v>
      </c>
      <c r="AM2651" s="6" t="s">
        <v>16952</v>
      </c>
      <c r="AN2651">
        <v>0</v>
      </c>
      <c r="AO2651" s="55">
        <v>44669</v>
      </c>
      <c r="AP2651" s="6" t="s">
        <v>17190</v>
      </c>
      <c r="AQ2651">
        <v>0</v>
      </c>
      <c r="AR2651" s="6" t="s">
        <v>17184</v>
      </c>
      <c r="AS2651" s="6" t="s">
        <v>17002</v>
      </c>
      <c r="AT2651" s="6" t="s">
        <v>16947</v>
      </c>
      <c r="AU2651">
        <v>0</v>
      </c>
      <c r="AV2651">
        <v>0</v>
      </c>
      <c r="AW2651" s="6" t="s">
        <v>16956</v>
      </c>
      <c r="AX2651" s="6" t="s">
        <v>16765</v>
      </c>
      <c r="AY2651" s="6" t="s">
        <v>16765</v>
      </c>
      <c r="AZ2651" s="6" t="s">
        <v>16958</v>
      </c>
      <c r="BA2651" s="6" t="s">
        <v>16765</v>
      </c>
      <c r="BB2651" s="6" t="s">
        <v>16959</v>
      </c>
      <c r="BC2651" s="6" t="s">
        <v>16765</v>
      </c>
      <c r="BD2651" s="6" t="s">
        <v>16960</v>
      </c>
      <c r="BE2651" s="6" t="s">
        <v>16961</v>
      </c>
      <c r="BF2651" s="6" t="s">
        <v>13575</v>
      </c>
      <c r="BG2651" s="6" t="s">
        <v>13575</v>
      </c>
      <c r="BH2651" s="6" t="s">
        <v>16959</v>
      </c>
      <c r="BI2651">
        <v>0</v>
      </c>
      <c r="BJ2651" s="6" t="s">
        <v>16958</v>
      </c>
      <c r="BK2651">
        <v>0</v>
      </c>
      <c r="BL2651" s="6" t="s">
        <v>315</v>
      </c>
      <c r="BM2651" s="56">
        <f>COUNTIF($B$2:B2651,B2651)</f>
        <v>1</v>
      </c>
      <c r="BN2651" s="6" t="str">
        <f t="shared" si="41"/>
        <v>18955-1</v>
      </c>
    </row>
    <row r="2652" spans="1:66" x14ac:dyDescent="0.25">
      <c r="A2652">
        <v>1</v>
      </c>
      <c r="B2652">
        <v>18955</v>
      </c>
      <c r="C2652" s="6" t="s">
        <v>20848</v>
      </c>
      <c r="D2652">
        <v>5</v>
      </c>
      <c r="E2652">
        <v>3</v>
      </c>
      <c r="F2652">
        <v>30</v>
      </c>
      <c r="G2652">
        <v>301</v>
      </c>
      <c r="H2652" s="6" t="s">
        <v>16943</v>
      </c>
      <c r="I2652">
        <v>1</v>
      </c>
      <c r="J2652">
        <v>268887</v>
      </c>
      <c r="K2652">
        <v>7</v>
      </c>
      <c r="L2652" s="55">
        <v>44655</v>
      </c>
      <c r="M2652" s="6" t="s">
        <v>16765</v>
      </c>
      <c r="N2652" s="55">
        <v>45020</v>
      </c>
      <c r="O2652">
        <v>791291</v>
      </c>
      <c r="P2652" s="6" t="s">
        <v>16799</v>
      </c>
      <c r="Q2652" s="6" t="s">
        <v>20849</v>
      </c>
      <c r="R2652">
        <v>1</v>
      </c>
      <c r="S2652">
        <v>0</v>
      </c>
      <c r="T2652">
        <v>-1</v>
      </c>
      <c r="U2652">
        <v>4085.71</v>
      </c>
      <c r="V2652" s="6" t="s">
        <v>16945</v>
      </c>
      <c r="W2652" s="6" t="s">
        <v>16946</v>
      </c>
      <c r="X2652" s="55">
        <v>44669</v>
      </c>
      <c r="Y2652">
        <v>80000</v>
      </c>
      <c r="Z2652">
        <v>159.63999999999999</v>
      </c>
      <c r="AA2652" s="6" t="s">
        <v>16885</v>
      </c>
      <c r="AB2652" s="6" t="s">
        <v>16947</v>
      </c>
      <c r="AD2652" s="6" t="s">
        <v>16948</v>
      </c>
      <c r="AE2652">
        <v>54169</v>
      </c>
      <c r="AF2652">
        <v>48921</v>
      </c>
      <c r="AG2652" s="6" t="s">
        <v>16949</v>
      </c>
      <c r="AH2652" s="6" t="s">
        <v>16950</v>
      </c>
      <c r="AI2652" s="6" t="s">
        <v>16951</v>
      </c>
      <c r="AJ2652" s="6" t="s">
        <v>16765</v>
      </c>
      <c r="AK2652" s="6" t="s">
        <v>16765</v>
      </c>
      <c r="AL2652" s="6" t="s">
        <v>16765</v>
      </c>
      <c r="AM2652" s="6" t="s">
        <v>16952</v>
      </c>
      <c r="AN2652">
        <v>0</v>
      </c>
      <c r="AO2652" s="55">
        <v>44669</v>
      </c>
      <c r="AP2652" s="6" t="s">
        <v>16953</v>
      </c>
      <c r="AQ2652">
        <v>0</v>
      </c>
      <c r="AR2652" s="6" t="s">
        <v>16954</v>
      </c>
      <c r="AS2652" s="6" t="s">
        <v>16955</v>
      </c>
      <c r="AT2652" s="6" t="s">
        <v>16947</v>
      </c>
      <c r="AU2652">
        <v>0</v>
      </c>
      <c r="AV2652">
        <v>0</v>
      </c>
      <c r="AW2652" s="6" t="s">
        <v>16956</v>
      </c>
      <c r="AX2652" s="6" t="s">
        <v>16765</v>
      </c>
      <c r="AY2652" s="6" t="s">
        <v>16765</v>
      </c>
      <c r="AZ2652" s="6" t="s">
        <v>16958</v>
      </c>
      <c r="BA2652" s="6" t="s">
        <v>16765</v>
      </c>
      <c r="BB2652" s="6" t="s">
        <v>16959</v>
      </c>
      <c r="BC2652" s="6" t="s">
        <v>16765</v>
      </c>
      <c r="BD2652" s="6" t="s">
        <v>16960</v>
      </c>
      <c r="BE2652" s="6" t="s">
        <v>16961</v>
      </c>
      <c r="BF2652" s="6" t="s">
        <v>13575</v>
      </c>
      <c r="BG2652" s="6" t="s">
        <v>13575</v>
      </c>
      <c r="BH2652" s="6" t="s">
        <v>16959</v>
      </c>
      <c r="BI2652">
        <v>0</v>
      </c>
      <c r="BJ2652" s="6" t="s">
        <v>16958</v>
      </c>
      <c r="BK2652">
        <v>0</v>
      </c>
      <c r="BL2652" s="6" t="s">
        <v>315</v>
      </c>
      <c r="BM2652" s="56">
        <f>COUNTIF($B$2:B2652,B2652)</f>
        <v>2</v>
      </c>
      <c r="BN2652" s="6" t="str">
        <f t="shared" si="41"/>
        <v>18955-2</v>
      </c>
    </row>
    <row r="2653" spans="1:66" x14ac:dyDescent="0.25">
      <c r="A2653">
        <v>1</v>
      </c>
      <c r="B2653">
        <v>18961</v>
      </c>
      <c r="C2653" s="6" t="s">
        <v>20850</v>
      </c>
      <c r="D2653">
        <v>5</v>
      </c>
      <c r="E2653">
        <v>1</v>
      </c>
      <c r="F2653">
        <v>10</v>
      </c>
      <c r="G2653">
        <v>101</v>
      </c>
      <c r="H2653" s="6" t="s">
        <v>16963</v>
      </c>
      <c r="I2653">
        <v>1</v>
      </c>
      <c r="J2653">
        <v>268907</v>
      </c>
      <c r="K2653">
        <v>7</v>
      </c>
      <c r="L2653" s="55">
        <v>44655</v>
      </c>
      <c r="M2653" s="6" t="s">
        <v>16765</v>
      </c>
      <c r="N2653" s="55">
        <v>45020</v>
      </c>
      <c r="O2653">
        <v>628698</v>
      </c>
      <c r="P2653" s="6" t="s">
        <v>16789</v>
      </c>
      <c r="Q2653" s="6" t="s">
        <v>20851</v>
      </c>
      <c r="R2653">
        <v>1</v>
      </c>
      <c r="S2653">
        <v>0</v>
      </c>
      <c r="T2653">
        <v>-1</v>
      </c>
      <c r="U2653">
        <v>1687.84</v>
      </c>
      <c r="V2653" s="6" t="s">
        <v>16945</v>
      </c>
      <c r="W2653" s="6" t="s">
        <v>16946</v>
      </c>
      <c r="X2653" s="55">
        <v>44663</v>
      </c>
      <c r="Y2653">
        <v>0</v>
      </c>
      <c r="Z2653">
        <v>0</v>
      </c>
      <c r="AA2653" s="6" t="s">
        <v>16765</v>
      </c>
      <c r="AB2653" s="6" t="s">
        <v>16947</v>
      </c>
      <c r="AD2653" s="6" t="s">
        <v>20817</v>
      </c>
      <c r="AE2653">
        <v>54182</v>
      </c>
      <c r="AF2653">
        <v>48932</v>
      </c>
      <c r="AG2653" s="6" t="s">
        <v>16949</v>
      </c>
      <c r="AH2653" s="6" t="s">
        <v>16950</v>
      </c>
      <c r="AI2653" s="6" t="s">
        <v>16951</v>
      </c>
      <c r="AJ2653" s="6" t="s">
        <v>16765</v>
      </c>
      <c r="AK2653" s="6" t="s">
        <v>16765</v>
      </c>
      <c r="AL2653" s="6" t="s">
        <v>16765</v>
      </c>
      <c r="AM2653" s="6" t="s">
        <v>16952</v>
      </c>
      <c r="AN2653">
        <v>0</v>
      </c>
      <c r="AO2653" s="55">
        <v>44663</v>
      </c>
      <c r="AP2653" s="6" t="s">
        <v>16953</v>
      </c>
      <c r="AQ2653">
        <v>0</v>
      </c>
      <c r="AR2653" s="6" t="s">
        <v>16997</v>
      </c>
      <c r="AS2653" s="6" t="s">
        <v>16955</v>
      </c>
      <c r="AT2653" s="6" t="s">
        <v>16947</v>
      </c>
      <c r="AU2653">
        <v>0</v>
      </c>
      <c r="AV2653">
        <v>0</v>
      </c>
      <c r="AW2653" s="6" t="s">
        <v>16956</v>
      </c>
      <c r="AX2653" s="6" t="s">
        <v>16765</v>
      </c>
      <c r="AY2653" s="6" t="s">
        <v>16765</v>
      </c>
      <c r="AZ2653" s="6" t="s">
        <v>16958</v>
      </c>
      <c r="BA2653" s="6" t="s">
        <v>16765</v>
      </c>
      <c r="BB2653" s="6" t="s">
        <v>16959</v>
      </c>
      <c r="BC2653" s="6" t="s">
        <v>16765</v>
      </c>
      <c r="BD2653" s="6" t="s">
        <v>16960</v>
      </c>
      <c r="BE2653" s="6" t="s">
        <v>16961</v>
      </c>
      <c r="BF2653" s="6" t="s">
        <v>13575</v>
      </c>
      <c r="BG2653" s="6" t="s">
        <v>13575</v>
      </c>
      <c r="BH2653" s="6" t="s">
        <v>16959</v>
      </c>
      <c r="BI2653">
        <v>0</v>
      </c>
      <c r="BJ2653" s="6" t="s">
        <v>16958</v>
      </c>
      <c r="BK2653">
        <v>0</v>
      </c>
      <c r="BL2653" s="6" t="s">
        <v>315</v>
      </c>
      <c r="BM2653" s="56">
        <f>COUNTIF($B$2:B2653,B2653)</f>
        <v>1</v>
      </c>
      <c r="BN2653" s="6" t="str">
        <f t="shared" si="41"/>
        <v>18961-1</v>
      </c>
    </row>
    <row r="2654" spans="1:66" x14ac:dyDescent="0.25">
      <c r="A2654">
        <v>1</v>
      </c>
      <c r="B2654">
        <v>18964</v>
      </c>
      <c r="C2654" s="6" t="s">
        <v>20852</v>
      </c>
      <c r="D2654">
        <v>5</v>
      </c>
      <c r="E2654">
        <v>3</v>
      </c>
      <c r="F2654">
        <v>30</v>
      </c>
      <c r="G2654">
        <v>308</v>
      </c>
      <c r="H2654" s="6" t="s">
        <v>17010</v>
      </c>
      <c r="I2654">
        <v>1</v>
      </c>
      <c r="J2654">
        <v>255594</v>
      </c>
      <c r="K2654">
        <v>7</v>
      </c>
      <c r="L2654" s="55">
        <v>44631</v>
      </c>
      <c r="M2654" s="6" t="s">
        <v>16765</v>
      </c>
      <c r="N2654" s="55">
        <v>44996</v>
      </c>
      <c r="O2654">
        <v>118784</v>
      </c>
      <c r="P2654" s="6" t="s">
        <v>16764</v>
      </c>
      <c r="Q2654" s="6" t="s">
        <v>20853</v>
      </c>
      <c r="R2654">
        <v>1</v>
      </c>
      <c r="S2654">
        <v>0</v>
      </c>
      <c r="T2654">
        <v>-1</v>
      </c>
      <c r="U2654">
        <v>1651</v>
      </c>
      <c r="V2654" s="6" t="s">
        <v>16945</v>
      </c>
      <c r="W2654" s="6" t="s">
        <v>16995</v>
      </c>
      <c r="X2654" s="55">
        <v>44665</v>
      </c>
      <c r="Y2654">
        <v>0</v>
      </c>
      <c r="Z2654">
        <v>5857.4</v>
      </c>
      <c r="AA2654" s="6" t="s">
        <v>16996</v>
      </c>
      <c r="AB2654" s="6" t="s">
        <v>16947</v>
      </c>
      <c r="AD2654" s="6" t="s">
        <v>16948</v>
      </c>
      <c r="AE2654">
        <v>54088</v>
      </c>
      <c r="AF2654">
        <v>48848</v>
      </c>
      <c r="AG2654" s="6" t="s">
        <v>16949</v>
      </c>
      <c r="AH2654" s="6" t="s">
        <v>16950</v>
      </c>
      <c r="AI2654" s="6" t="s">
        <v>16951</v>
      </c>
      <c r="AJ2654" s="6" t="s">
        <v>16765</v>
      </c>
      <c r="AK2654" s="6" t="s">
        <v>16765</v>
      </c>
      <c r="AL2654" s="6" t="s">
        <v>16765</v>
      </c>
      <c r="AM2654" s="6" t="s">
        <v>16952</v>
      </c>
      <c r="AN2654">
        <v>0</v>
      </c>
      <c r="AO2654" s="55">
        <v>44665</v>
      </c>
      <c r="AP2654" s="6" t="s">
        <v>16953</v>
      </c>
      <c r="AQ2654">
        <v>0</v>
      </c>
      <c r="AR2654" s="6" t="s">
        <v>16954</v>
      </c>
      <c r="AS2654" s="6" t="s">
        <v>16955</v>
      </c>
      <c r="AT2654" s="6" t="s">
        <v>16947</v>
      </c>
      <c r="AU2654">
        <v>0</v>
      </c>
      <c r="AV2654">
        <v>0</v>
      </c>
      <c r="AW2654" s="6" t="s">
        <v>16956</v>
      </c>
      <c r="AX2654" s="6" t="s">
        <v>16765</v>
      </c>
      <c r="AY2654" s="6" t="s">
        <v>16765</v>
      </c>
      <c r="AZ2654" s="6" t="s">
        <v>16958</v>
      </c>
      <c r="BA2654" s="6" t="s">
        <v>16765</v>
      </c>
      <c r="BB2654" s="6" t="s">
        <v>16959</v>
      </c>
      <c r="BC2654" s="6" t="s">
        <v>16765</v>
      </c>
      <c r="BD2654" s="6" t="s">
        <v>16960</v>
      </c>
      <c r="BE2654" s="6" t="s">
        <v>16961</v>
      </c>
      <c r="BF2654" s="6" t="s">
        <v>13575</v>
      </c>
      <c r="BG2654" s="6" t="s">
        <v>13575</v>
      </c>
      <c r="BH2654" s="6" t="s">
        <v>16959</v>
      </c>
      <c r="BI2654">
        <v>0</v>
      </c>
      <c r="BJ2654" s="6" t="s">
        <v>16958</v>
      </c>
      <c r="BK2654">
        <v>0</v>
      </c>
      <c r="BL2654" s="6" t="s">
        <v>315</v>
      </c>
      <c r="BM2654" s="56">
        <f>COUNTIF($B$2:B2654,B2654)</f>
        <v>1</v>
      </c>
      <c r="BN2654" s="6" t="str">
        <f t="shared" si="41"/>
        <v>18964-1</v>
      </c>
    </row>
    <row r="2655" spans="1:66" x14ac:dyDescent="0.25">
      <c r="A2655">
        <v>1</v>
      </c>
      <c r="B2655">
        <v>18964</v>
      </c>
      <c r="C2655" s="6" t="s">
        <v>20852</v>
      </c>
      <c r="D2655">
        <v>5</v>
      </c>
      <c r="E2655">
        <v>3</v>
      </c>
      <c r="F2655">
        <v>30</v>
      </c>
      <c r="G2655">
        <v>308</v>
      </c>
      <c r="H2655" s="6" t="s">
        <v>17010</v>
      </c>
      <c r="I2655">
        <v>1</v>
      </c>
      <c r="J2655">
        <v>255595</v>
      </c>
      <c r="K2655">
        <v>7</v>
      </c>
      <c r="L2655" s="55">
        <v>44631</v>
      </c>
      <c r="M2655" s="6" t="s">
        <v>16765</v>
      </c>
      <c r="N2655" s="55">
        <v>44996</v>
      </c>
      <c r="O2655">
        <v>628699</v>
      </c>
      <c r="P2655" s="6" t="s">
        <v>16777</v>
      </c>
      <c r="Q2655" s="6" t="s">
        <v>20854</v>
      </c>
      <c r="R2655">
        <v>1</v>
      </c>
      <c r="S2655">
        <v>0</v>
      </c>
      <c r="T2655">
        <v>-1</v>
      </c>
      <c r="U2655">
        <v>1687</v>
      </c>
      <c r="V2655" s="6" t="s">
        <v>16945</v>
      </c>
      <c r="W2655" s="6" t="s">
        <v>16995</v>
      </c>
      <c r="X2655" s="55">
        <v>44665</v>
      </c>
      <c r="Y2655">
        <v>0</v>
      </c>
      <c r="Z2655">
        <v>5857.4</v>
      </c>
      <c r="AA2655" s="6" t="s">
        <v>16996</v>
      </c>
      <c r="AB2655" s="6" t="s">
        <v>16947</v>
      </c>
      <c r="AD2655" s="6" t="s">
        <v>16948</v>
      </c>
      <c r="AE2655">
        <v>54089</v>
      </c>
      <c r="AF2655">
        <v>48849</v>
      </c>
      <c r="AG2655" s="6" t="s">
        <v>16949</v>
      </c>
      <c r="AH2655" s="6" t="s">
        <v>16950</v>
      </c>
      <c r="AI2655" s="6" t="s">
        <v>16951</v>
      </c>
      <c r="AJ2655" s="6" t="s">
        <v>16765</v>
      </c>
      <c r="AK2655" s="6" t="s">
        <v>16765</v>
      </c>
      <c r="AL2655" s="6" t="s">
        <v>16765</v>
      </c>
      <c r="AM2655" s="6" t="s">
        <v>16952</v>
      </c>
      <c r="AN2655">
        <v>0</v>
      </c>
      <c r="AO2655" s="55">
        <v>44665</v>
      </c>
      <c r="AP2655" s="6" t="s">
        <v>16953</v>
      </c>
      <c r="AQ2655">
        <v>0</v>
      </c>
      <c r="AR2655" s="6" t="s">
        <v>16997</v>
      </c>
      <c r="AS2655" s="6" t="s">
        <v>16955</v>
      </c>
      <c r="AT2655" s="6" t="s">
        <v>16947</v>
      </c>
      <c r="AU2655">
        <v>0</v>
      </c>
      <c r="AV2655">
        <v>0</v>
      </c>
      <c r="AW2655" s="6" t="s">
        <v>16956</v>
      </c>
      <c r="AX2655" s="6" t="s">
        <v>16765</v>
      </c>
      <c r="AY2655" s="6" t="s">
        <v>16765</v>
      </c>
      <c r="AZ2655" s="6" t="s">
        <v>16958</v>
      </c>
      <c r="BA2655" s="6" t="s">
        <v>16765</v>
      </c>
      <c r="BB2655" s="6" t="s">
        <v>16959</v>
      </c>
      <c r="BC2655" s="6" t="s">
        <v>16765</v>
      </c>
      <c r="BD2655" s="6" t="s">
        <v>16960</v>
      </c>
      <c r="BE2655" s="6" t="s">
        <v>16961</v>
      </c>
      <c r="BF2655" s="6" t="s">
        <v>13575</v>
      </c>
      <c r="BG2655" s="6" t="s">
        <v>13575</v>
      </c>
      <c r="BH2655" s="6" t="s">
        <v>16959</v>
      </c>
      <c r="BI2655">
        <v>0</v>
      </c>
      <c r="BJ2655" s="6" t="s">
        <v>16958</v>
      </c>
      <c r="BK2655">
        <v>0</v>
      </c>
      <c r="BL2655" s="6" t="s">
        <v>315</v>
      </c>
      <c r="BM2655" s="56">
        <f>COUNTIF($B$2:B2655,B2655)</f>
        <v>2</v>
      </c>
      <c r="BN2655" s="6" t="str">
        <f t="shared" si="41"/>
        <v>18964-2</v>
      </c>
    </row>
    <row r="2656" spans="1:66" x14ac:dyDescent="0.25">
      <c r="A2656">
        <v>1</v>
      </c>
      <c r="B2656">
        <v>18967</v>
      </c>
      <c r="C2656" s="6" t="s">
        <v>20855</v>
      </c>
      <c r="D2656">
        <v>5</v>
      </c>
      <c r="E2656">
        <v>3</v>
      </c>
      <c r="F2656">
        <v>30</v>
      </c>
      <c r="G2656">
        <v>304</v>
      </c>
      <c r="H2656" s="6" t="s">
        <v>16994</v>
      </c>
      <c r="I2656">
        <v>1</v>
      </c>
      <c r="J2656">
        <v>263236</v>
      </c>
      <c r="K2656">
        <v>7</v>
      </c>
      <c r="L2656" s="55">
        <v>44644</v>
      </c>
      <c r="M2656" s="6" t="s">
        <v>16765</v>
      </c>
      <c r="N2656" s="55">
        <v>45009</v>
      </c>
      <c r="O2656">
        <v>126677</v>
      </c>
      <c r="P2656" s="6" t="s">
        <v>16766</v>
      </c>
      <c r="Q2656" s="6" t="s">
        <v>20856</v>
      </c>
      <c r="R2656">
        <v>1</v>
      </c>
      <c r="S2656">
        <v>0</v>
      </c>
      <c r="T2656">
        <v>-1</v>
      </c>
      <c r="U2656">
        <v>3237.25</v>
      </c>
      <c r="V2656" s="6" t="s">
        <v>16945</v>
      </c>
      <c r="W2656" s="6" t="s">
        <v>16946</v>
      </c>
      <c r="X2656" s="55">
        <v>44658</v>
      </c>
      <c r="Y2656">
        <v>0</v>
      </c>
      <c r="Z2656">
        <v>0</v>
      </c>
      <c r="AA2656" s="6" t="s">
        <v>16765</v>
      </c>
      <c r="AB2656" s="6" t="s">
        <v>16947</v>
      </c>
      <c r="AD2656" s="6" t="s">
        <v>16948</v>
      </c>
      <c r="AE2656">
        <v>54148</v>
      </c>
      <c r="AF2656">
        <v>48898</v>
      </c>
      <c r="AG2656" s="6" t="s">
        <v>16949</v>
      </c>
      <c r="AH2656" s="6" t="s">
        <v>16950</v>
      </c>
      <c r="AI2656" s="6" t="s">
        <v>16951</v>
      </c>
      <c r="AJ2656" s="6" t="s">
        <v>16765</v>
      </c>
      <c r="AK2656" s="6" t="s">
        <v>16765</v>
      </c>
      <c r="AL2656" s="6" t="s">
        <v>16765</v>
      </c>
      <c r="AM2656" s="6" t="s">
        <v>16952</v>
      </c>
      <c r="AN2656">
        <v>0</v>
      </c>
      <c r="AO2656" s="55">
        <v>44658</v>
      </c>
      <c r="AP2656" s="6" t="s">
        <v>16953</v>
      </c>
      <c r="AQ2656">
        <v>0</v>
      </c>
      <c r="AR2656" s="6" t="s">
        <v>16954</v>
      </c>
      <c r="AS2656" s="6" t="s">
        <v>16955</v>
      </c>
      <c r="AT2656" s="6" t="s">
        <v>16947</v>
      </c>
      <c r="AU2656">
        <v>0</v>
      </c>
      <c r="AV2656">
        <v>0</v>
      </c>
      <c r="AW2656" s="6" t="s">
        <v>16956</v>
      </c>
      <c r="AX2656" s="6" t="s">
        <v>16765</v>
      </c>
      <c r="AY2656" s="6" t="s">
        <v>16765</v>
      </c>
      <c r="AZ2656" s="6" t="s">
        <v>16958</v>
      </c>
      <c r="BA2656" s="6" t="s">
        <v>16765</v>
      </c>
      <c r="BB2656" s="6" t="s">
        <v>16959</v>
      </c>
      <c r="BC2656" s="6" t="s">
        <v>16765</v>
      </c>
      <c r="BD2656" s="6" t="s">
        <v>16960</v>
      </c>
      <c r="BE2656" s="6" t="s">
        <v>16961</v>
      </c>
      <c r="BF2656" s="6" t="s">
        <v>13575</v>
      </c>
      <c r="BG2656" s="6" t="s">
        <v>13575</v>
      </c>
      <c r="BH2656" s="6" t="s">
        <v>16959</v>
      </c>
      <c r="BI2656">
        <v>0</v>
      </c>
      <c r="BJ2656" s="6" t="s">
        <v>16958</v>
      </c>
      <c r="BK2656">
        <v>0</v>
      </c>
      <c r="BL2656" s="6" t="s">
        <v>315</v>
      </c>
      <c r="BM2656" s="56">
        <f>COUNTIF($B$2:B2656,B2656)</f>
        <v>1</v>
      </c>
      <c r="BN2656" s="6" t="str">
        <f t="shared" si="41"/>
        <v>18967-1</v>
      </c>
    </row>
    <row r="2657" spans="1:66" x14ac:dyDescent="0.25">
      <c r="A2657">
        <v>1</v>
      </c>
      <c r="B2657">
        <v>18967</v>
      </c>
      <c r="C2657" s="6" t="s">
        <v>20855</v>
      </c>
      <c r="D2657">
        <v>5</v>
      </c>
      <c r="E2657">
        <v>3</v>
      </c>
      <c r="F2657">
        <v>30</v>
      </c>
      <c r="G2657">
        <v>304</v>
      </c>
      <c r="H2657" s="6" t="s">
        <v>16994</v>
      </c>
      <c r="I2657">
        <v>1</v>
      </c>
      <c r="J2657">
        <v>263237</v>
      </c>
      <c r="K2657">
        <v>7</v>
      </c>
      <c r="L2657" s="55">
        <v>44644</v>
      </c>
      <c r="M2657" s="6" t="s">
        <v>16765</v>
      </c>
      <c r="N2657" s="55">
        <v>45009</v>
      </c>
      <c r="O2657">
        <v>628698</v>
      </c>
      <c r="P2657" s="6" t="s">
        <v>16789</v>
      </c>
      <c r="Q2657" s="6" t="s">
        <v>20857</v>
      </c>
      <c r="R2657">
        <v>1</v>
      </c>
      <c r="S2657">
        <v>0</v>
      </c>
      <c r="T2657">
        <v>-1</v>
      </c>
      <c r="U2657">
        <v>1687.84</v>
      </c>
      <c r="V2657" s="6" t="s">
        <v>16945</v>
      </c>
      <c r="W2657" s="6" t="s">
        <v>16946</v>
      </c>
      <c r="X2657" s="55">
        <v>44658</v>
      </c>
      <c r="Y2657">
        <v>0</v>
      </c>
      <c r="Z2657">
        <v>0</v>
      </c>
      <c r="AA2657" s="6" t="s">
        <v>16765</v>
      </c>
      <c r="AB2657" s="6" t="s">
        <v>16947</v>
      </c>
      <c r="AD2657" s="6" t="s">
        <v>16948</v>
      </c>
      <c r="AE2657">
        <v>54149</v>
      </c>
      <c r="AF2657">
        <v>48899</v>
      </c>
      <c r="AG2657" s="6" t="s">
        <v>16949</v>
      </c>
      <c r="AH2657" s="6" t="s">
        <v>16950</v>
      </c>
      <c r="AI2657" s="6" t="s">
        <v>16951</v>
      </c>
      <c r="AJ2657" s="6" t="s">
        <v>16765</v>
      </c>
      <c r="AK2657" s="6" t="s">
        <v>16765</v>
      </c>
      <c r="AL2657" s="6" t="s">
        <v>16765</v>
      </c>
      <c r="AM2657" s="6" t="s">
        <v>16952</v>
      </c>
      <c r="AN2657">
        <v>0</v>
      </c>
      <c r="AO2657" s="55">
        <v>44658</v>
      </c>
      <c r="AP2657" s="6" t="s">
        <v>16953</v>
      </c>
      <c r="AQ2657">
        <v>0</v>
      </c>
      <c r="AR2657" s="6" t="s">
        <v>16997</v>
      </c>
      <c r="AS2657" s="6" t="s">
        <v>16955</v>
      </c>
      <c r="AT2657" s="6" t="s">
        <v>16947</v>
      </c>
      <c r="AU2657">
        <v>0</v>
      </c>
      <c r="AV2657">
        <v>0</v>
      </c>
      <c r="AW2657" s="6" t="s">
        <v>16956</v>
      </c>
      <c r="AX2657" s="6" t="s">
        <v>16765</v>
      </c>
      <c r="AY2657" s="6" t="s">
        <v>16765</v>
      </c>
      <c r="AZ2657" s="6" t="s">
        <v>16958</v>
      </c>
      <c r="BA2657" s="6" t="s">
        <v>16765</v>
      </c>
      <c r="BB2657" s="6" t="s">
        <v>16959</v>
      </c>
      <c r="BC2657" s="6" t="s">
        <v>16765</v>
      </c>
      <c r="BD2657" s="6" t="s">
        <v>16960</v>
      </c>
      <c r="BE2657" s="6" t="s">
        <v>16961</v>
      </c>
      <c r="BF2657" s="6" t="s">
        <v>13575</v>
      </c>
      <c r="BG2657" s="6" t="s">
        <v>13575</v>
      </c>
      <c r="BH2657" s="6" t="s">
        <v>16959</v>
      </c>
      <c r="BI2657">
        <v>0</v>
      </c>
      <c r="BJ2657" s="6" t="s">
        <v>16958</v>
      </c>
      <c r="BK2657">
        <v>0</v>
      </c>
      <c r="BL2657" s="6" t="s">
        <v>315</v>
      </c>
      <c r="BM2657" s="56">
        <f>COUNTIF($B$2:B2657,B2657)</f>
        <v>2</v>
      </c>
      <c r="BN2657" s="6" t="str">
        <f t="shared" si="41"/>
        <v>18967-2</v>
      </c>
    </row>
    <row r="2658" spans="1:66" x14ac:dyDescent="0.25">
      <c r="A2658">
        <v>1</v>
      </c>
      <c r="B2658">
        <v>18971</v>
      </c>
      <c r="C2658" s="6" t="s">
        <v>20858</v>
      </c>
      <c r="D2658">
        <v>5</v>
      </c>
      <c r="E2658">
        <v>3</v>
      </c>
      <c r="F2658">
        <v>30</v>
      </c>
      <c r="G2658">
        <v>301</v>
      </c>
      <c r="H2658" s="6" t="s">
        <v>16943</v>
      </c>
      <c r="I2658">
        <v>1</v>
      </c>
      <c r="J2658">
        <v>268888</v>
      </c>
      <c r="K2658">
        <v>7</v>
      </c>
      <c r="L2658" s="55">
        <v>44655</v>
      </c>
      <c r="M2658" s="6" t="s">
        <v>16765</v>
      </c>
      <c r="N2658" s="55">
        <v>45020</v>
      </c>
      <c r="O2658">
        <v>248065</v>
      </c>
      <c r="P2658" s="6" t="s">
        <v>16778</v>
      </c>
      <c r="Q2658" s="6" t="s">
        <v>20859</v>
      </c>
      <c r="R2658">
        <v>1</v>
      </c>
      <c r="S2658">
        <v>0</v>
      </c>
      <c r="T2658">
        <v>-1</v>
      </c>
      <c r="U2658">
        <v>1649.52</v>
      </c>
      <c r="V2658" s="6" t="s">
        <v>16945</v>
      </c>
      <c r="W2658" s="6" t="s">
        <v>16946</v>
      </c>
      <c r="X2658" s="55">
        <v>44663</v>
      </c>
      <c r="Y2658">
        <v>0</v>
      </c>
      <c r="Z2658">
        <v>153.41</v>
      </c>
      <c r="AA2658" s="6" t="s">
        <v>16969</v>
      </c>
      <c r="AB2658" s="6" t="s">
        <v>16947</v>
      </c>
      <c r="AD2658" s="6" t="s">
        <v>16948</v>
      </c>
      <c r="AE2658">
        <v>54170</v>
      </c>
      <c r="AF2658">
        <v>48922</v>
      </c>
      <c r="AG2658" s="6" t="s">
        <v>16949</v>
      </c>
      <c r="AH2658" s="6" t="s">
        <v>16950</v>
      </c>
      <c r="AI2658" s="6" t="s">
        <v>16951</v>
      </c>
      <c r="AJ2658" s="6" t="s">
        <v>16765</v>
      </c>
      <c r="AK2658" s="6" t="s">
        <v>16765</v>
      </c>
      <c r="AL2658" s="6" t="s">
        <v>16765</v>
      </c>
      <c r="AM2658" s="6" t="s">
        <v>16952</v>
      </c>
      <c r="AN2658">
        <v>0</v>
      </c>
      <c r="AO2658" s="55">
        <v>44663</v>
      </c>
      <c r="AP2658" s="6" t="s">
        <v>16953</v>
      </c>
      <c r="AQ2658">
        <v>0</v>
      </c>
      <c r="AR2658" s="6" t="s">
        <v>16997</v>
      </c>
      <c r="AS2658" s="6" t="s">
        <v>16955</v>
      </c>
      <c r="AT2658" s="6" t="s">
        <v>16947</v>
      </c>
      <c r="AU2658">
        <v>0</v>
      </c>
      <c r="AV2658">
        <v>0</v>
      </c>
      <c r="AW2658" s="6" t="s">
        <v>16956</v>
      </c>
      <c r="AX2658" s="6" t="s">
        <v>16765</v>
      </c>
      <c r="AY2658" s="6" t="s">
        <v>16765</v>
      </c>
      <c r="AZ2658" s="6" t="s">
        <v>16958</v>
      </c>
      <c r="BA2658" s="6" t="s">
        <v>16765</v>
      </c>
      <c r="BB2658" s="6" t="s">
        <v>16959</v>
      </c>
      <c r="BC2658" s="6" t="s">
        <v>16765</v>
      </c>
      <c r="BD2658" s="6" t="s">
        <v>16960</v>
      </c>
      <c r="BE2658" s="6" t="s">
        <v>16961</v>
      </c>
      <c r="BF2658" s="6" t="s">
        <v>13575</v>
      </c>
      <c r="BG2658" s="6" t="s">
        <v>13575</v>
      </c>
      <c r="BH2658" s="6" t="s">
        <v>16959</v>
      </c>
      <c r="BI2658">
        <v>0</v>
      </c>
      <c r="BJ2658" s="6" t="s">
        <v>16958</v>
      </c>
      <c r="BK2658">
        <v>0</v>
      </c>
      <c r="BL2658" s="6" t="s">
        <v>315</v>
      </c>
      <c r="BM2658" s="56">
        <f>COUNTIF($B$2:B2658,B2658)</f>
        <v>1</v>
      </c>
      <c r="BN2658" s="6" t="str">
        <f t="shared" si="41"/>
        <v>18971-1</v>
      </c>
    </row>
    <row r="2659" spans="1:66" x14ac:dyDescent="0.25">
      <c r="A2659">
        <v>1</v>
      </c>
      <c r="B2659">
        <v>18989</v>
      </c>
      <c r="C2659" s="6" t="s">
        <v>20860</v>
      </c>
      <c r="D2659">
        <v>5</v>
      </c>
      <c r="E2659">
        <v>2</v>
      </c>
      <c r="F2659">
        <v>20</v>
      </c>
      <c r="G2659">
        <v>207</v>
      </c>
      <c r="H2659" s="6" t="s">
        <v>16943</v>
      </c>
      <c r="I2659">
        <v>1</v>
      </c>
      <c r="J2659">
        <v>277231</v>
      </c>
      <c r="K2659">
        <v>7</v>
      </c>
      <c r="L2659" s="55">
        <v>44669</v>
      </c>
      <c r="M2659" s="6" t="s">
        <v>16765</v>
      </c>
      <c r="N2659" s="55">
        <v>45034</v>
      </c>
      <c r="O2659">
        <v>118784</v>
      </c>
      <c r="P2659" s="6" t="s">
        <v>16764</v>
      </c>
      <c r="Q2659" s="6" t="s">
        <v>20861</v>
      </c>
      <c r="R2659">
        <v>1</v>
      </c>
      <c r="S2659">
        <v>0</v>
      </c>
      <c r="T2659">
        <v>-1</v>
      </c>
      <c r="U2659">
        <v>1651</v>
      </c>
      <c r="V2659" s="6" t="s">
        <v>16945</v>
      </c>
      <c r="W2659" s="6" t="s">
        <v>16946</v>
      </c>
      <c r="X2659" s="55">
        <v>44669</v>
      </c>
      <c r="Y2659">
        <v>30000</v>
      </c>
      <c r="Z2659">
        <v>4207.83</v>
      </c>
      <c r="AA2659" s="6" t="s">
        <v>16885</v>
      </c>
      <c r="AB2659" s="6" t="s">
        <v>16947</v>
      </c>
      <c r="AD2659" s="6" t="s">
        <v>16948</v>
      </c>
      <c r="AE2659">
        <v>54229</v>
      </c>
      <c r="AF2659">
        <v>48972</v>
      </c>
      <c r="AG2659" s="6" t="s">
        <v>16949</v>
      </c>
      <c r="AH2659" s="6" t="s">
        <v>16950</v>
      </c>
      <c r="AI2659" s="6" t="s">
        <v>16951</v>
      </c>
      <c r="AJ2659" s="6" t="s">
        <v>16765</v>
      </c>
      <c r="AK2659" s="6" t="s">
        <v>16765</v>
      </c>
      <c r="AL2659" s="6" t="s">
        <v>16765</v>
      </c>
      <c r="AM2659" s="6" t="s">
        <v>16952</v>
      </c>
      <c r="AN2659">
        <v>0</v>
      </c>
      <c r="AO2659" s="55">
        <v>44669</v>
      </c>
      <c r="AP2659" s="6" t="s">
        <v>16953</v>
      </c>
      <c r="AQ2659">
        <v>0</v>
      </c>
      <c r="AR2659" s="6" t="s">
        <v>16954</v>
      </c>
      <c r="AS2659" s="6" t="s">
        <v>16955</v>
      </c>
      <c r="AT2659" s="6" t="s">
        <v>16947</v>
      </c>
      <c r="AU2659">
        <v>0</v>
      </c>
      <c r="AV2659">
        <v>0</v>
      </c>
      <c r="AW2659" s="6" t="s">
        <v>16956</v>
      </c>
      <c r="AX2659" s="6" t="s">
        <v>16765</v>
      </c>
      <c r="AY2659" s="6" t="s">
        <v>16765</v>
      </c>
      <c r="AZ2659" s="6" t="s">
        <v>16958</v>
      </c>
      <c r="BA2659" s="6" t="s">
        <v>16765</v>
      </c>
      <c r="BB2659" s="6" t="s">
        <v>16959</v>
      </c>
      <c r="BC2659" s="6" t="s">
        <v>16765</v>
      </c>
      <c r="BD2659" s="6" t="s">
        <v>16960</v>
      </c>
      <c r="BE2659" s="6" t="s">
        <v>16961</v>
      </c>
      <c r="BF2659" s="6" t="s">
        <v>13575</v>
      </c>
      <c r="BG2659" s="6" t="s">
        <v>13575</v>
      </c>
      <c r="BH2659" s="6" t="s">
        <v>16959</v>
      </c>
      <c r="BI2659">
        <v>0</v>
      </c>
      <c r="BJ2659" s="6" t="s">
        <v>16958</v>
      </c>
      <c r="BK2659">
        <v>0</v>
      </c>
      <c r="BL2659" s="6" t="s">
        <v>315</v>
      </c>
      <c r="BM2659" s="56">
        <f>COUNTIF($B$2:B2659,B2659)</f>
        <v>1</v>
      </c>
      <c r="BN2659" s="6" t="str">
        <f t="shared" si="41"/>
        <v>18989-1</v>
      </c>
    </row>
    <row r="2660" spans="1:66" x14ac:dyDescent="0.25">
      <c r="A2660">
        <v>1</v>
      </c>
      <c r="B2660">
        <v>18991</v>
      </c>
      <c r="C2660" s="6" t="s">
        <v>20862</v>
      </c>
      <c r="D2660">
        <v>5</v>
      </c>
      <c r="E2660">
        <v>3</v>
      </c>
      <c r="F2660">
        <v>30</v>
      </c>
      <c r="G2660">
        <v>306</v>
      </c>
      <c r="H2660" s="6" t="s">
        <v>16943</v>
      </c>
      <c r="I2660">
        <v>1</v>
      </c>
      <c r="J2660">
        <v>268889</v>
      </c>
      <c r="K2660">
        <v>7</v>
      </c>
      <c r="L2660" s="55">
        <v>44655</v>
      </c>
      <c r="M2660" s="6" t="s">
        <v>16765</v>
      </c>
      <c r="N2660" s="55">
        <v>45020</v>
      </c>
      <c r="O2660">
        <v>118728</v>
      </c>
      <c r="P2660" s="6" t="s">
        <v>16807</v>
      </c>
      <c r="Q2660" s="6" t="s">
        <v>20863</v>
      </c>
      <c r="R2660">
        <v>1</v>
      </c>
      <c r="S2660">
        <v>0</v>
      </c>
      <c r="T2660">
        <v>-1</v>
      </c>
      <c r="U2660">
        <v>1803.8</v>
      </c>
      <c r="V2660" s="6" t="s">
        <v>16945</v>
      </c>
      <c r="W2660" s="6" t="s">
        <v>16946</v>
      </c>
      <c r="X2660" s="55">
        <v>44669</v>
      </c>
      <c r="Y2660">
        <v>0</v>
      </c>
      <c r="Z2660">
        <v>1127.83</v>
      </c>
      <c r="AA2660" s="6" t="s">
        <v>16885</v>
      </c>
      <c r="AB2660" s="6" t="s">
        <v>16947</v>
      </c>
      <c r="AD2660" s="6" t="s">
        <v>16948</v>
      </c>
      <c r="AE2660">
        <v>54171</v>
      </c>
      <c r="AF2660">
        <v>48923</v>
      </c>
      <c r="AG2660" s="6" t="s">
        <v>16949</v>
      </c>
      <c r="AH2660" s="6" t="s">
        <v>16950</v>
      </c>
      <c r="AI2660" s="6" t="s">
        <v>16951</v>
      </c>
      <c r="AJ2660" s="6" t="s">
        <v>16765</v>
      </c>
      <c r="AK2660" s="6" t="s">
        <v>16765</v>
      </c>
      <c r="AL2660" s="6" t="s">
        <v>16765</v>
      </c>
      <c r="AM2660" s="6" t="s">
        <v>16952</v>
      </c>
      <c r="AN2660">
        <v>0</v>
      </c>
      <c r="AO2660" s="55">
        <v>44669</v>
      </c>
      <c r="AP2660" s="6" t="s">
        <v>16953</v>
      </c>
      <c r="AQ2660">
        <v>0</v>
      </c>
      <c r="AR2660" s="6" t="s">
        <v>16954</v>
      </c>
      <c r="AS2660" s="6" t="s">
        <v>16955</v>
      </c>
      <c r="AT2660" s="6" t="s">
        <v>16947</v>
      </c>
      <c r="AU2660">
        <v>0</v>
      </c>
      <c r="AV2660">
        <v>0</v>
      </c>
      <c r="AW2660" s="6" t="s">
        <v>16956</v>
      </c>
      <c r="AX2660" s="6" t="s">
        <v>16765</v>
      </c>
      <c r="AY2660" s="6" t="s">
        <v>16765</v>
      </c>
      <c r="AZ2660" s="6" t="s">
        <v>16958</v>
      </c>
      <c r="BA2660" s="6" t="s">
        <v>16765</v>
      </c>
      <c r="BB2660" s="6" t="s">
        <v>16959</v>
      </c>
      <c r="BC2660" s="6" t="s">
        <v>16765</v>
      </c>
      <c r="BD2660" s="6" t="s">
        <v>16960</v>
      </c>
      <c r="BE2660" s="6" t="s">
        <v>16961</v>
      </c>
      <c r="BF2660" s="6" t="s">
        <v>13575</v>
      </c>
      <c r="BG2660" s="6" t="s">
        <v>13575</v>
      </c>
      <c r="BH2660" s="6" t="s">
        <v>16959</v>
      </c>
      <c r="BI2660">
        <v>0</v>
      </c>
      <c r="BJ2660" s="6" t="s">
        <v>16958</v>
      </c>
      <c r="BK2660">
        <v>0</v>
      </c>
      <c r="BL2660" s="6" t="s">
        <v>315</v>
      </c>
      <c r="BM2660" s="56">
        <f>COUNTIF($B$2:B2660,B2660)</f>
        <v>1</v>
      </c>
      <c r="BN2660" s="6" t="str">
        <f t="shared" si="41"/>
        <v>18991-1</v>
      </c>
    </row>
    <row r="2661" spans="1:66" x14ac:dyDescent="0.25">
      <c r="A2661">
        <v>1</v>
      </c>
      <c r="B2661">
        <v>18993</v>
      </c>
      <c r="C2661" s="6" t="s">
        <v>20864</v>
      </c>
      <c r="D2661">
        <v>5</v>
      </c>
      <c r="E2661">
        <v>2</v>
      </c>
      <c r="F2661">
        <v>20</v>
      </c>
      <c r="G2661">
        <v>201</v>
      </c>
      <c r="H2661" s="6" t="s">
        <v>17010</v>
      </c>
      <c r="I2661">
        <v>1</v>
      </c>
      <c r="J2661">
        <v>262378</v>
      </c>
      <c r="K2661">
        <v>7</v>
      </c>
      <c r="L2661" s="55">
        <v>44643</v>
      </c>
      <c r="M2661" s="6" t="s">
        <v>16765</v>
      </c>
      <c r="N2661" s="55">
        <v>45008</v>
      </c>
      <c r="O2661">
        <v>628698</v>
      </c>
      <c r="P2661" s="6" t="s">
        <v>16789</v>
      </c>
      <c r="Q2661" s="6" t="s">
        <v>20865</v>
      </c>
      <c r="R2661">
        <v>1</v>
      </c>
      <c r="S2661">
        <v>0</v>
      </c>
      <c r="T2661">
        <v>-1</v>
      </c>
      <c r="U2661">
        <v>1687.84</v>
      </c>
      <c r="V2661" s="6" t="s">
        <v>16945</v>
      </c>
      <c r="W2661" s="6" t="s">
        <v>16946</v>
      </c>
      <c r="X2661" s="55">
        <v>44660</v>
      </c>
      <c r="Y2661">
        <v>0</v>
      </c>
      <c r="Z2661">
        <v>0</v>
      </c>
      <c r="AA2661" s="6" t="s">
        <v>16765</v>
      </c>
      <c r="AB2661" s="6" t="s">
        <v>16947</v>
      </c>
      <c r="AD2661" s="6" t="s">
        <v>16948</v>
      </c>
      <c r="AE2661">
        <v>54142</v>
      </c>
      <c r="AF2661">
        <v>48896</v>
      </c>
      <c r="AG2661" s="6" t="s">
        <v>16949</v>
      </c>
      <c r="AH2661" s="6" t="s">
        <v>16950</v>
      </c>
      <c r="AI2661" s="6" t="s">
        <v>16951</v>
      </c>
      <c r="AJ2661" s="6" t="s">
        <v>16765</v>
      </c>
      <c r="AK2661" s="6" t="s">
        <v>16765</v>
      </c>
      <c r="AL2661" s="6" t="s">
        <v>16765</v>
      </c>
      <c r="AM2661" s="6" t="s">
        <v>16952</v>
      </c>
      <c r="AN2661">
        <v>0</v>
      </c>
      <c r="AO2661" s="55">
        <v>44660</v>
      </c>
      <c r="AP2661" s="6" t="s">
        <v>16953</v>
      </c>
      <c r="AQ2661">
        <v>0</v>
      </c>
      <c r="AR2661" s="6" t="s">
        <v>16997</v>
      </c>
      <c r="AS2661" s="6" t="s">
        <v>16955</v>
      </c>
      <c r="AT2661" s="6" t="s">
        <v>16947</v>
      </c>
      <c r="AU2661">
        <v>0</v>
      </c>
      <c r="AV2661">
        <v>0</v>
      </c>
      <c r="AW2661" s="6" t="s">
        <v>16956</v>
      </c>
      <c r="AX2661" s="6" t="s">
        <v>16765</v>
      </c>
      <c r="AY2661" s="6" t="s">
        <v>16765</v>
      </c>
      <c r="AZ2661" s="6" t="s">
        <v>16958</v>
      </c>
      <c r="BA2661" s="6" t="s">
        <v>16765</v>
      </c>
      <c r="BB2661" s="6" t="s">
        <v>16959</v>
      </c>
      <c r="BC2661" s="6" t="s">
        <v>16765</v>
      </c>
      <c r="BD2661" s="6" t="s">
        <v>16960</v>
      </c>
      <c r="BE2661" s="6" t="s">
        <v>16961</v>
      </c>
      <c r="BF2661" s="6" t="s">
        <v>13575</v>
      </c>
      <c r="BG2661" s="6" t="s">
        <v>13575</v>
      </c>
      <c r="BH2661" s="6" t="s">
        <v>16959</v>
      </c>
      <c r="BI2661">
        <v>0</v>
      </c>
      <c r="BJ2661" s="6" t="s">
        <v>16958</v>
      </c>
      <c r="BK2661">
        <v>0</v>
      </c>
      <c r="BL2661" s="6" t="s">
        <v>315</v>
      </c>
      <c r="BM2661" s="56">
        <f>COUNTIF($B$2:B2661,B2661)</f>
        <v>1</v>
      </c>
      <c r="BN2661" s="6" t="str">
        <f t="shared" si="41"/>
        <v>18993-1</v>
      </c>
    </row>
    <row r="2662" spans="1:66" x14ac:dyDescent="0.25">
      <c r="A2662">
        <v>1</v>
      </c>
      <c r="B2662">
        <v>18993</v>
      </c>
      <c r="C2662" s="6" t="s">
        <v>20864</v>
      </c>
      <c r="D2662">
        <v>5</v>
      </c>
      <c r="E2662">
        <v>2</v>
      </c>
      <c r="F2662">
        <v>20</v>
      </c>
      <c r="G2662">
        <v>201</v>
      </c>
      <c r="H2662" s="6" t="s">
        <v>17010</v>
      </c>
      <c r="I2662">
        <v>1</v>
      </c>
      <c r="J2662">
        <v>262379</v>
      </c>
      <c r="K2662">
        <v>7</v>
      </c>
      <c r="L2662" s="55">
        <v>44643</v>
      </c>
      <c r="M2662" s="6" t="s">
        <v>16765</v>
      </c>
      <c r="N2662" s="55">
        <v>45008</v>
      </c>
      <c r="O2662">
        <v>628698</v>
      </c>
      <c r="P2662" s="6" t="s">
        <v>16789</v>
      </c>
      <c r="Q2662" s="6" t="s">
        <v>20866</v>
      </c>
      <c r="R2662">
        <v>1</v>
      </c>
      <c r="S2662">
        <v>0</v>
      </c>
      <c r="T2662">
        <v>-1</v>
      </c>
      <c r="U2662">
        <v>1687.84</v>
      </c>
      <c r="V2662" s="6" t="s">
        <v>16945</v>
      </c>
      <c r="W2662" s="6" t="s">
        <v>16946</v>
      </c>
      <c r="X2662" s="55">
        <v>44660</v>
      </c>
      <c r="Y2662">
        <v>0</v>
      </c>
      <c r="Z2662">
        <v>0</v>
      </c>
      <c r="AA2662" s="6" t="s">
        <v>16765</v>
      </c>
      <c r="AB2662" s="6" t="s">
        <v>16947</v>
      </c>
      <c r="AD2662" s="6" t="s">
        <v>16948</v>
      </c>
      <c r="AE2662">
        <v>54143</v>
      </c>
      <c r="AF2662">
        <v>48897</v>
      </c>
      <c r="AG2662" s="6" t="s">
        <v>16949</v>
      </c>
      <c r="AH2662" s="6" t="s">
        <v>16950</v>
      </c>
      <c r="AI2662" s="6" t="s">
        <v>16951</v>
      </c>
      <c r="AJ2662" s="6" t="s">
        <v>16765</v>
      </c>
      <c r="AK2662" s="6" t="s">
        <v>16765</v>
      </c>
      <c r="AL2662" s="6" t="s">
        <v>16765</v>
      </c>
      <c r="AM2662" s="6" t="s">
        <v>16952</v>
      </c>
      <c r="AN2662">
        <v>0</v>
      </c>
      <c r="AO2662" s="55">
        <v>44660</v>
      </c>
      <c r="AP2662" s="6" t="s">
        <v>16953</v>
      </c>
      <c r="AQ2662">
        <v>0</v>
      </c>
      <c r="AR2662" s="6" t="s">
        <v>16997</v>
      </c>
      <c r="AS2662" s="6" t="s">
        <v>16955</v>
      </c>
      <c r="AT2662" s="6" t="s">
        <v>16947</v>
      </c>
      <c r="AU2662">
        <v>0</v>
      </c>
      <c r="AV2662">
        <v>0</v>
      </c>
      <c r="AW2662" s="6" t="s">
        <v>16956</v>
      </c>
      <c r="AX2662" s="6" t="s">
        <v>16765</v>
      </c>
      <c r="AY2662" s="6" t="s">
        <v>16765</v>
      </c>
      <c r="AZ2662" s="6" t="s">
        <v>16958</v>
      </c>
      <c r="BA2662" s="6" t="s">
        <v>16765</v>
      </c>
      <c r="BB2662" s="6" t="s">
        <v>16959</v>
      </c>
      <c r="BC2662" s="6" t="s">
        <v>16765</v>
      </c>
      <c r="BD2662" s="6" t="s">
        <v>16960</v>
      </c>
      <c r="BE2662" s="6" t="s">
        <v>16961</v>
      </c>
      <c r="BF2662" s="6" t="s">
        <v>13575</v>
      </c>
      <c r="BG2662" s="6" t="s">
        <v>13575</v>
      </c>
      <c r="BH2662" s="6" t="s">
        <v>16959</v>
      </c>
      <c r="BI2662">
        <v>0</v>
      </c>
      <c r="BJ2662" s="6" t="s">
        <v>16958</v>
      </c>
      <c r="BK2662">
        <v>0</v>
      </c>
      <c r="BL2662" s="6" t="s">
        <v>315</v>
      </c>
      <c r="BM2662" s="56">
        <f>COUNTIF($B$2:B2662,B2662)</f>
        <v>2</v>
      </c>
      <c r="BN2662" s="6" t="str">
        <f t="shared" si="41"/>
        <v>18993-2</v>
      </c>
    </row>
    <row r="2663" spans="1:66" x14ac:dyDescent="0.25">
      <c r="A2663">
        <v>1</v>
      </c>
      <c r="B2663">
        <v>19003</v>
      </c>
      <c r="C2663" s="6" t="s">
        <v>20867</v>
      </c>
      <c r="D2663">
        <v>5</v>
      </c>
      <c r="E2663">
        <v>1</v>
      </c>
      <c r="F2663">
        <v>10</v>
      </c>
      <c r="G2663">
        <v>104</v>
      </c>
      <c r="H2663" s="6" t="s">
        <v>16994</v>
      </c>
      <c r="I2663">
        <v>1</v>
      </c>
      <c r="J2663">
        <v>268894</v>
      </c>
      <c r="K2663">
        <v>7</v>
      </c>
      <c r="L2663" s="55">
        <v>44655</v>
      </c>
      <c r="M2663" s="6" t="s">
        <v>16765</v>
      </c>
      <c r="N2663" s="55">
        <v>45020</v>
      </c>
      <c r="O2663">
        <v>118748</v>
      </c>
      <c r="P2663" s="6" t="s">
        <v>16835</v>
      </c>
      <c r="Q2663" s="6" t="s">
        <v>20868</v>
      </c>
      <c r="R2663">
        <v>1</v>
      </c>
      <c r="S2663">
        <v>0</v>
      </c>
      <c r="T2663">
        <v>-1</v>
      </c>
      <c r="U2663">
        <v>1870.63</v>
      </c>
      <c r="V2663" s="6" t="s">
        <v>16945</v>
      </c>
      <c r="W2663" s="6" t="s">
        <v>16946</v>
      </c>
      <c r="X2663" s="55">
        <v>44658</v>
      </c>
      <c r="Y2663">
        <v>60000</v>
      </c>
      <c r="Z2663">
        <v>0</v>
      </c>
      <c r="AA2663" s="6" t="s">
        <v>16765</v>
      </c>
      <c r="AB2663" s="6" t="s">
        <v>16947</v>
      </c>
      <c r="AD2663" s="6" t="s">
        <v>16948</v>
      </c>
      <c r="AE2663">
        <v>54176</v>
      </c>
      <c r="AF2663">
        <v>48928</v>
      </c>
      <c r="AG2663" s="6" t="s">
        <v>16949</v>
      </c>
      <c r="AH2663" s="6" t="s">
        <v>16950</v>
      </c>
      <c r="AI2663" s="6" t="s">
        <v>16951</v>
      </c>
      <c r="AJ2663" s="6" t="s">
        <v>16765</v>
      </c>
      <c r="AK2663" s="6" t="s">
        <v>16765</v>
      </c>
      <c r="AL2663" s="6" t="s">
        <v>16765</v>
      </c>
      <c r="AM2663" s="6" t="s">
        <v>16952</v>
      </c>
      <c r="AN2663">
        <v>0</v>
      </c>
      <c r="AO2663" s="55">
        <v>44658</v>
      </c>
      <c r="AP2663" s="6" t="s">
        <v>16953</v>
      </c>
      <c r="AQ2663">
        <v>0</v>
      </c>
      <c r="AR2663" s="6" t="s">
        <v>16954</v>
      </c>
      <c r="AS2663" s="6" t="s">
        <v>16955</v>
      </c>
      <c r="AT2663" s="6" t="s">
        <v>16947</v>
      </c>
      <c r="AU2663">
        <v>0</v>
      </c>
      <c r="AV2663">
        <v>0</v>
      </c>
      <c r="AW2663" s="6" t="s">
        <v>16956</v>
      </c>
      <c r="AX2663" s="6" t="s">
        <v>16765</v>
      </c>
      <c r="AY2663" s="6" t="s">
        <v>16765</v>
      </c>
      <c r="AZ2663" s="6" t="s">
        <v>16958</v>
      </c>
      <c r="BA2663" s="6" t="s">
        <v>16765</v>
      </c>
      <c r="BB2663" s="6" t="s">
        <v>16959</v>
      </c>
      <c r="BC2663" s="6" t="s">
        <v>16765</v>
      </c>
      <c r="BD2663" s="6" t="s">
        <v>16960</v>
      </c>
      <c r="BE2663" s="6" t="s">
        <v>16961</v>
      </c>
      <c r="BF2663" s="6" t="s">
        <v>13575</v>
      </c>
      <c r="BG2663" s="6" t="s">
        <v>13575</v>
      </c>
      <c r="BH2663" s="6" t="s">
        <v>16959</v>
      </c>
      <c r="BI2663">
        <v>0</v>
      </c>
      <c r="BJ2663" s="6" t="s">
        <v>16958</v>
      </c>
      <c r="BK2663">
        <v>0</v>
      </c>
      <c r="BL2663" s="6" t="s">
        <v>315</v>
      </c>
      <c r="BM2663" s="56">
        <f>COUNTIF($B$2:B2663,B2663)</f>
        <v>1</v>
      </c>
      <c r="BN2663" s="6" t="str">
        <f t="shared" si="41"/>
        <v>19003-1</v>
      </c>
    </row>
    <row r="2664" spans="1:66" x14ac:dyDescent="0.25">
      <c r="A2664">
        <v>1</v>
      </c>
      <c r="B2664">
        <v>19003</v>
      </c>
      <c r="C2664" s="6" t="s">
        <v>20867</v>
      </c>
      <c r="D2664">
        <v>5</v>
      </c>
      <c r="E2664">
        <v>1</v>
      </c>
      <c r="F2664">
        <v>10</v>
      </c>
      <c r="G2664">
        <v>104</v>
      </c>
      <c r="H2664" s="6" t="s">
        <v>16994</v>
      </c>
      <c r="I2664">
        <v>1</v>
      </c>
      <c r="J2664">
        <v>268895</v>
      </c>
      <c r="K2664">
        <v>7</v>
      </c>
      <c r="L2664" s="55">
        <v>44655</v>
      </c>
      <c r="M2664" s="6" t="s">
        <v>16765</v>
      </c>
      <c r="N2664" s="55">
        <v>45020</v>
      </c>
      <c r="O2664">
        <v>118750</v>
      </c>
      <c r="P2664" s="6" t="s">
        <v>16767</v>
      </c>
      <c r="Q2664" s="6" t="s">
        <v>20869</v>
      </c>
      <c r="R2664">
        <v>1</v>
      </c>
      <c r="S2664">
        <v>0</v>
      </c>
      <c r="T2664">
        <v>-1</v>
      </c>
      <c r="U2664">
        <v>1803.8</v>
      </c>
      <c r="V2664" s="6" t="s">
        <v>16945</v>
      </c>
      <c r="W2664" s="6" t="s">
        <v>16946</v>
      </c>
      <c r="X2664" s="55">
        <v>44658</v>
      </c>
      <c r="Y2664">
        <v>60000</v>
      </c>
      <c r="Z2664">
        <v>0</v>
      </c>
      <c r="AA2664" s="6" t="s">
        <v>16765</v>
      </c>
      <c r="AB2664" s="6" t="s">
        <v>16947</v>
      </c>
      <c r="AD2664" s="6" t="s">
        <v>16948</v>
      </c>
      <c r="AE2664">
        <v>54177</v>
      </c>
      <c r="AF2664">
        <v>48929</v>
      </c>
      <c r="AG2664" s="6" t="s">
        <v>16949</v>
      </c>
      <c r="AH2664" s="6" t="s">
        <v>16950</v>
      </c>
      <c r="AI2664" s="6" t="s">
        <v>16951</v>
      </c>
      <c r="AJ2664" s="6" t="s">
        <v>16765</v>
      </c>
      <c r="AK2664" s="6" t="s">
        <v>16765</v>
      </c>
      <c r="AL2664" s="6" t="s">
        <v>16765</v>
      </c>
      <c r="AM2664" s="6" t="s">
        <v>16952</v>
      </c>
      <c r="AN2664">
        <v>0</v>
      </c>
      <c r="AO2664" s="55">
        <v>44658</v>
      </c>
      <c r="AP2664" s="6" t="s">
        <v>16953</v>
      </c>
      <c r="AQ2664">
        <v>0</v>
      </c>
      <c r="AR2664" s="6" t="s">
        <v>16954</v>
      </c>
      <c r="AS2664" s="6" t="s">
        <v>16955</v>
      </c>
      <c r="AT2664" s="6" t="s">
        <v>16947</v>
      </c>
      <c r="AU2664">
        <v>0</v>
      </c>
      <c r="AV2664">
        <v>0</v>
      </c>
      <c r="AW2664" s="6" t="s">
        <v>16956</v>
      </c>
      <c r="AX2664" s="6" t="s">
        <v>16765</v>
      </c>
      <c r="AY2664" s="6" t="s">
        <v>16765</v>
      </c>
      <c r="AZ2664" s="6" t="s">
        <v>16958</v>
      </c>
      <c r="BA2664" s="6" t="s">
        <v>16765</v>
      </c>
      <c r="BB2664" s="6" t="s">
        <v>16959</v>
      </c>
      <c r="BC2664" s="6" t="s">
        <v>16765</v>
      </c>
      <c r="BD2664" s="6" t="s">
        <v>16960</v>
      </c>
      <c r="BE2664" s="6" t="s">
        <v>16961</v>
      </c>
      <c r="BF2664" s="6" t="s">
        <v>13575</v>
      </c>
      <c r="BG2664" s="6" t="s">
        <v>13575</v>
      </c>
      <c r="BH2664" s="6" t="s">
        <v>16959</v>
      </c>
      <c r="BI2664">
        <v>0</v>
      </c>
      <c r="BJ2664" s="6" t="s">
        <v>16958</v>
      </c>
      <c r="BK2664">
        <v>0</v>
      </c>
      <c r="BL2664" s="6" t="s">
        <v>315</v>
      </c>
      <c r="BM2664" s="56">
        <f>COUNTIF($B$2:B2664,B2664)</f>
        <v>2</v>
      </c>
      <c r="BN2664" s="6" t="str">
        <f t="shared" si="41"/>
        <v>19003-2</v>
      </c>
    </row>
    <row r="2665" spans="1:66" x14ac:dyDescent="0.25">
      <c r="A2665">
        <v>1</v>
      </c>
      <c r="B2665">
        <v>19003</v>
      </c>
      <c r="C2665" s="6" t="s">
        <v>20867</v>
      </c>
      <c r="D2665">
        <v>5</v>
      </c>
      <c r="E2665">
        <v>1</v>
      </c>
      <c r="F2665">
        <v>10</v>
      </c>
      <c r="G2665">
        <v>104</v>
      </c>
      <c r="H2665" s="6" t="s">
        <v>16994</v>
      </c>
      <c r="I2665">
        <v>1</v>
      </c>
      <c r="J2665">
        <v>268896</v>
      </c>
      <c r="K2665">
        <v>7</v>
      </c>
      <c r="L2665" s="55">
        <v>44655</v>
      </c>
      <c r="M2665" s="6" t="s">
        <v>16765</v>
      </c>
      <c r="N2665" s="55">
        <v>45020</v>
      </c>
      <c r="O2665">
        <v>628699</v>
      </c>
      <c r="P2665" s="6" t="s">
        <v>16777</v>
      </c>
      <c r="Q2665" s="6" t="s">
        <v>20870</v>
      </c>
      <c r="R2665">
        <v>1</v>
      </c>
      <c r="S2665">
        <v>0</v>
      </c>
      <c r="T2665">
        <v>-1</v>
      </c>
      <c r="U2665">
        <v>1687</v>
      </c>
      <c r="V2665" s="6" t="s">
        <v>16945</v>
      </c>
      <c r="W2665" s="6" t="s">
        <v>16946</v>
      </c>
      <c r="X2665" s="55">
        <v>44658</v>
      </c>
      <c r="Y2665">
        <v>60000</v>
      </c>
      <c r="Z2665">
        <v>0</v>
      </c>
      <c r="AA2665" s="6" t="s">
        <v>16765</v>
      </c>
      <c r="AB2665" s="6" t="s">
        <v>16947</v>
      </c>
      <c r="AD2665" s="6" t="s">
        <v>16948</v>
      </c>
      <c r="AE2665">
        <v>54178</v>
      </c>
      <c r="AF2665">
        <v>48930</v>
      </c>
      <c r="AG2665" s="6" t="s">
        <v>16949</v>
      </c>
      <c r="AH2665" s="6" t="s">
        <v>16950</v>
      </c>
      <c r="AI2665" s="6" t="s">
        <v>16951</v>
      </c>
      <c r="AJ2665" s="6" t="s">
        <v>16765</v>
      </c>
      <c r="AK2665" s="6" t="s">
        <v>16765</v>
      </c>
      <c r="AL2665" s="6" t="s">
        <v>16765</v>
      </c>
      <c r="AM2665" s="6" t="s">
        <v>16952</v>
      </c>
      <c r="AN2665">
        <v>0</v>
      </c>
      <c r="AO2665" s="55">
        <v>44658</v>
      </c>
      <c r="AP2665" s="6" t="s">
        <v>16953</v>
      </c>
      <c r="AQ2665">
        <v>0</v>
      </c>
      <c r="AR2665" s="6" t="s">
        <v>16997</v>
      </c>
      <c r="AS2665" s="6" t="s">
        <v>16955</v>
      </c>
      <c r="AT2665" s="6" t="s">
        <v>16947</v>
      </c>
      <c r="AU2665">
        <v>0</v>
      </c>
      <c r="AV2665">
        <v>0</v>
      </c>
      <c r="AW2665" s="6" t="s">
        <v>16956</v>
      </c>
      <c r="AX2665" s="6" t="s">
        <v>16765</v>
      </c>
      <c r="AY2665" s="6" t="s">
        <v>16765</v>
      </c>
      <c r="AZ2665" s="6" t="s">
        <v>16958</v>
      </c>
      <c r="BA2665" s="6" t="s">
        <v>16765</v>
      </c>
      <c r="BB2665" s="6" t="s">
        <v>16959</v>
      </c>
      <c r="BC2665" s="6" t="s">
        <v>16765</v>
      </c>
      <c r="BD2665" s="6" t="s">
        <v>16960</v>
      </c>
      <c r="BE2665" s="6" t="s">
        <v>16961</v>
      </c>
      <c r="BF2665" s="6" t="s">
        <v>13575</v>
      </c>
      <c r="BG2665" s="6" t="s">
        <v>13575</v>
      </c>
      <c r="BH2665" s="6" t="s">
        <v>16959</v>
      </c>
      <c r="BI2665">
        <v>0</v>
      </c>
      <c r="BJ2665" s="6" t="s">
        <v>16958</v>
      </c>
      <c r="BK2665">
        <v>0</v>
      </c>
      <c r="BL2665" s="6" t="s">
        <v>315</v>
      </c>
      <c r="BM2665" s="56">
        <f>COUNTIF($B$2:B2665,B2665)</f>
        <v>3</v>
      </c>
      <c r="BN2665" s="6" t="str">
        <f t="shared" si="41"/>
        <v>19003-3</v>
      </c>
    </row>
    <row r="2666" spans="1:66" x14ac:dyDescent="0.25">
      <c r="A2666">
        <v>1</v>
      </c>
      <c r="B2666">
        <v>19007</v>
      </c>
      <c r="C2666" s="6" t="s">
        <v>20871</v>
      </c>
      <c r="D2666">
        <v>5</v>
      </c>
      <c r="E2666">
        <v>3</v>
      </c>
      <c r="F2666">
        <v>30</v>
      </c>
      <c r="G2666">
        <v>301</v>
      </c>
      <c r="H2666" s="6" t="s">
        <v>16943</v>
      </c>
      <c r="I2666">
        <v>1</v>
      </c>
      <c r="J2666">
        <v>268890</v>
      </c>
      <c r="K2666">
        <v>7</v>
      </c>
      <c r="L2666" s="55">
        <v>44655</v>
      </c>
      <c r="M2666" s="6" t="s">
        <v>16765</v>
      </c>
      <c r="N2666" s="55">
        <v>45020</v>
      </c>
      <c r="O2666">
        <v>628699</v>
      </c>
      <c r="P2666" s="6" t="s">
        <v>16777</v>
      </c>
      <c r="Q2666" s="6" t="s">
        <v>20872</v>
      </c>
      <c r="R2666">
        <v>1</v>
      </c>
      <c r="S2666">
        <v>0</v>
      </c>
      <c r="T2666">
        <v>-1</v>
      </c>
      <c r="U2666">
        <v>1687</v>
      </c>
      <c r="V2666" s="6" t="s">
        <v>16945</v>
      </c>
      <c r="W2666" s="6" t="s">
        <v>16946</v>
      </c>
      <c r="X2666" s="55">
        <v>44649</v>
      </c>
      <c r="Y2666">
        <v>0</v>
      </c>
      <c r="Z2666">
        <v>0</v>
      </c>
      <c r="AA2666" s="6" t="s">
        <v>16765</v>
      </c>
      <c r="AB2666" s="6" t="s">
        <v>16947</v>
      </c>
      <c r="AD2666" s="6" t="s">
        <v>16948</v>
      </c>
      <c r="AE2666">
        <v>54172</v>
      </c>
      <c r="AF2666">
        <v>48924</v>
      </c>
      <c r="AG2666" s="6" t="s">
        <v>16949</v>
      </c>
      <c r="AH2666" s="6" t="s">
        <v>16950</v>
      </c>
      <c r="AI2666" s="6" t="s">
        <v>16951</v>
      </c>
      <c r="AJ2666" s="6" t="s">
        <v>16765</v>
      </c>
      <c r="AK2666" s="6" t="s">
        <v>16765</v>
      </c>
      <c r="AL2666" s="6" t="s">
        <v>16765</v>
      </c>
      <c r="AM2666" s="6" t="s">
        <v>16952</v>
      </c>
      <c r="AN2666">
        <v>0</v>
      </c>
      <c r="AO2666" s="55">
        <v>44649</v>
      </c>
      <c r="AP2666" s="6" t="s">
        <v>16953</v>
      </c>
      <c r="AQ2666">
        <v>0</v>
      </c>
      <c r="AR2666" s="6" t="s">
        <v>16997</v>
      </c>
      <c r="AS2666" s="6" t="s">
        <v>16955</v>
      </c>
      <c r="AT2666" s="6" t="s">
        <v>16947</v>
      </c>
      <c r="AU2666">
        <v>0</v>
      </c>
      <c r="AV2666">
        <v>0</v>
      </c>
      <c r="AW2666" s="6" t="s">
        <v>16956</v>
      </c>
      <c r="AX2666" s="6" t="s">
        <v>16765</v>
      </c>
      <c r="AY2666" s="6" t="s">
        <v>16765</v>
      </c>
      <c r="AZ2666" s="6" t="s">
        <v>16958</v>
      </c>
      <c r="BA2666" s="6" t="s">
        <v>16765</v>
      </c>
      <c r="BB2666" s="6" t="s">
        <v>16959</v>
      </c>
      <c r="BC2666" s="6" t="s">
        <v>16765</v>
      </c>
      <c r="BD2666" s="6" t="s">
        <v>16960</v>
      </c>
      <c r="BE2666" s="6" t="s">
        <v>16961</v>
      </c>
      <c r="BF2666" s="6" t="s">
        <v>13575</v>
      </c>
      <c r="BG2666" s="6" t="s">
        <v>13575</v>
      </c>
      <c r="BH2666" s="6" t="s">
        <v>16959</v>
      </c>
      <c r="BI2666">
        <v>0</v>
      </c>
      <c r="BJ2666" s="6" t="s">
        <v>16958</v>
      </c>
      <c r="BK2666">
        <v>0</v>
      </c>
      <c r="BL2666" s="6" t="s">
        <v>315</v>
      </c>
      <c r="BM2666" s="56">
        <f>COUNTIF($B$2:B2666,B2666)</f>
        <v>1</v>
      </c>
      <c r="BN2666" s="6" t="str">
        <f t="shared" si="41"/>
        <v>19007-1</v>
      </c>
    </row>
    <row r="2667" spans="1:66" x14ac:dyDescent="0.25">
      <c r="A2667">
        <v>1</v>
      </c>
      <c r="B2667">
        <v>19059</v>
      </c>
      <c r="C2667" s="6" t="s">
        <v>20873</v>
      </c>
      <c r="D2667">
        <v>5</v>
      </c>
      <c r="E2667">
        <v>2</v>
      </c>
      <c r="F2667">
        <v>20</v>
      </c>
      <c r="G2667">
        <v>204</v>
      </c>
      <c r="H2667" s="6" t="s">
        <v>16963</v>
      </c>
      <c r="I2667">
        <v>1</v>
      </c>
      <c r="J2667">
        <v>277232</v>
      </c>
      <c r="K2667">
        <v>7</v>
      </c>
      <c r="L2667" s="55">
        <v>44669</v>
      </c>
      <c r="M2667" s="6" t="s">
        <v>16765</v>
      </c>
      <c r="N2667" s="55">
        <v>45034</v>
      </c>
      <c r="O2667">
        <v>118747</v>
      </c>
      <c r="P2667" s="6" t="s">
        <v>16770</v>
      </c>
      <c r="Q2667" s="6" t="s">
        <v>20874</v>
      </c>
      <c r="R2667">
        <v>1</v>
      </c>
      <c r="S2667">
        <v>0</v>
      </c>
      <c r="T2667">
        <v>-1</v>
      </c>
      <c r="U2667">
        <v>1217</v>
      </c>
      <c r="V2667" s="6" t="s">
        <v>16945</v>
      </c>
      <c r="W2667" s="6" t="s">
        <v>16946</v>
      </c>
      <c r="X2667" s="55">
        <v>44664</v>
      </c>
      <c r="Y2667">
        <v>80000</v>
      </c>
      <c r="Z2667">
        <v>1323.4</v>
      </c>
      <c r="AA2667" s="6" t="s">
        <v>16969</v>
      </c>
      <c r="AB2667" s="6" t="s">
        <v>16947</v>
      </c>
      <c r="AD2667" s="6" t="s">
        <v>16948</v>
      </c>
      <c r="AE2667">
        <v>54230</v>
      </c>
      <c r="AF2667">
        <v>48973</v>
      </c>
      <c r="AG2667" s="6" t="s">
        <v>16949</v>
      </c>
      <c r="AH2667" s="6" t="s">
        <v>16950</v>
      </c>
      <c r="AI2667" s="6" t="s">
        <v>16951</v>
      </c>
      <c r="AJ2667" s="6" t="s">
        <v>16765</v>
      </c>
      <c r="AK2667" s="6" t="s">
        <v>16765</v>
      </c>
      <c r="AL2667" s="6" t="s">
        <v>16765</v>
      </c>
      <c r="AM2667" s="6" t="s">
        <v>16952</v>
      </c>
      <c r="AN2667">
        <v>0</v>
      </c>
      <c r="AO2667" s="55">
        <v>44664</v>
      </c>
      <c r="AP2667" s="6" t="s">
        <v>16953</v>
      </c>
      <c r="AQ2667">
        <v>0</v>
      </c>
      <c r="AR2667" s="6" t="s">
        <v>16954</v>
      </c>
      <c r="AS2667" s="6" t="s">
        <v>16955</v>
      </c>
      <c r="AT2667" s="6" t="s">
        <v>16947</v>
      </c>
      <c r="AU2667">
        <v>0</v>
      </c>
      <c r="AV2667">
        <v>0</v>
      </c>
      <c r="AW2667" s="6" t="s">
        <v>16956</v>
      </c>
      <c r="AX2667" s="6" t="s">
        <v>16765</v>
      </c>
      <c r="AY2667" s="6" t="s">
        <v>16765</v>
      </c>
      <c r="AZ2667" s="6" t="s">
        <v>16958</v>
      </c>
      <c r="BA2667" s="6" t="s">
        <v>16765</v>
      </c>
      <c r="BB2667" s="6" t="s">
        <v>16959</v>
      </c>
      <c r="BC2667" s="6" t="s">
        <v>16765</v>
      </c>
      <c r="BD2667" s="6" t="s">
        <v>16960</v>
      </c>
      <c r="BE2667" s="6" t="s">
        <v>16961</v>
      </c>
      <c r="BF2667" s="6" t="s">
        <v>13575</v>
      </c>
      <c r="BG2667" s="6" t="s">
        <v>13575</v>
      </c>
      <c r="BH2667" s="6" t="s">
        <v>16959</v>
      </c>
      <c r="BI2667">
        <v>0</v>
      </c>
      <c r="BJ2667" s="6" t="s">
        <v>16958</v>
      </c>
      <c r="BK2667">
        <v>0</v>
      </c>
      <c r="BL2667" s="6" t="s">
        <v>315</v>
      </c>
      <c r="BM2667" s="56">
        <f>COUNTIF($B$2:B2667,B2667)</f>
        <v>1</v>
      </c>
      <c r="BN2667" s="6" t="str">
        <f t="shared" si="41"/>
        <v>19059-1</v>
      </c>
    </row>
    <row r="2668" spans="1:66" x14ac:dyDescent="0.25">
      <c r="A2668">
        <v>1</v>
      </c>
      <c r="B2668">
        <v>19059</v>
      </c>
      <c r="C2668" s="6" t="s">
        <v>20873</v>
      </c>
      <c r="D2668">
        <v>5</v>
      </c>
      <c r="E2668">
        <v>2</v>
      </c>
      <c r="F2668">
        <v>20</v>
      </c>
      <c r="G2668">
        <v>204</v>
      </c>
      <c r="H2668" s="6" t="s">
        <v>16963</v>
      </c>
      <c r="I2668">
        <v>1</v>
      </c>
      <c r="J2668">
        <v>277233</v>
      </c>
      <c r="K2668">
        <v>7</v>
      </c>
      <c r="L2668" s="55">
        <v>44669</v>
      </c>
      <c r="M2668" s="6" t="s">
        <v>16765</v>
      </c>
      <c r="N2668" s="55">
        <v>45034</v>
      </c>
      <c r="O2668">
        <v>118750</v>
      </c>
      <c r="P2668" s="6" t="s">
        <v>16767</v>
      </c>
      <c r="Q2668" s="6" t="s">
        <v>20875</v>
      </c>
      <c r="R2668">
        <v>1</v>
      </c>
      <c r="S2668">
        <v>0</v>
      </c>
      <c r="T2668">
        <v>-1</v>
      </c>
      <c r="U2668">
        <v>1803.8</v>
      </c>
      <c r="V2668" s="6" t="s">
        <v>16945</v>
      </c>
      <c r="W2668" s="6" t="s">
        <v>16946</v>
      </c>
      <c r="X2668" s="55">
        <v>44664</v>
      </c>
      <c r="Y2668">
        <v>80000</v>
      </c>
      <c r="Z2668">
        <v>1323.4</v>
      </c>
      <c r="AA2668" s="6" t="s">
        <v>16969</v>
      </c>
      <c r="AB2668" s="6" t="s">
        <v>16947</v>
      </c>
      <c r="AD2668" s="6" t="s">
        <v>16948</v>
      </c>
      <c r="AE2668">
        <v>54231</v>
      </c>
      <c r="AF2668">
        <v>48974</v>
      </c>
      <c r="AG2668" s="6" t="s">
        <v>16949</v>
      </c>
      <c r="AH2668" s="6" t="s">
        <v>16950</v>
      </c>
      <c r="AI2668" s="6" t="s">
        <v>16951</v>
      </c>
      <c r="AJ2668" s="6" t="s">
        <v>16765</v>
      </c>
      <c r="AK2668" s="6" t="s">
        <v>16765</v>
      </c>
      <c r="AL2668" s="6" t="s">
        <v>16765</v>
      </c>
      <c r="AM2668" s="6" t="s">
        <v>16952</v>
      </c>
      <c r="AN2668">
        <v>0</v>
      </c>
      <c r="AO2668" s="55">
        <v>44664</v>
      </c>
      <c r="AP2668" s="6" t="s">
        <v>16953</v>
      </c>
      <c r="AQ2668">
        <v>0</v>
      </c>
      <c r="AR2668" s="6" t="s">
        <v>16954</v>
      </c>
      <c r="AS2668" s="6" t="s">
        <v>16955</v>
      </c>
      <c r="AT2668" s="6" t="s">
        <v>16947</v>
      </c>
      <c r="AU2668">
        <v>0</v>
      </c>
      <c r="AV2668">
        <v>0</v>
      </c>
      <c r="AW2668" s="6" t="s">
        <v>16956</v>
      </c>
      <c r="AX2668" s="6" t="s">
        <v>16765</v>
      </c>
      <c r="AY2668" s="6" t="s">
        <v>16765</v>
      </c>
      <c r="AZ2668" s="6" t="s">
        <v>16958</v>
      </c>
      <c r="BA2668" s="6" t="s">
        <v>16765</v>
      </c>
      <c r="BB2668" s="6" t="s">
        <v>16959</v>
      </c>
      <c r="BC2668" s="6" t="s">
        <v>16765</v>
      </c>
      <c r="BD2668" s="6" t="s">
        <v>16960</v>
      </c>
      <c r="BE2668" s="6" t="s">
        <v>16961</v>
      </c>
      <c r="BF2668" s="6" t="s">
        <v>13575</v>
      </c>
      <c r="BG2668" s="6" t="s">
        <v>13575</v>
      </c>
      <c r="BH2668" s="6" t="s">
        <v>16959</v>
      </c>
      <c r="BI2668">
        <v>0</v>
      </c>
      <c r="BJ2668" s="6" t="s">
        <v>16958</v>
      </c>
      <c r="BK2668">
        <v>0</v>
      </c>
      <c r="BL2668" s="6" t="s">
        <v>315</v>
      </c>
      <c r="BM2668" s="56">
        <f>COUNTIF($B$2:B2668,B2668)</f>
        <v>2</v>
      </c>
      <c r="BN2668" s="6" t="str">
        <f t="shared" si="41"/>
        <v>19059-2</v>
      </c>
    </row>
    <row r="2669" spans="1:66" x14ac:dyDescent="0.25">
      <c r="A2669">
        <v>1</v>
      </c>
      <c r="B2669">
        <v>19059</v>
      </c>
      <c r="C2669" s="6" t="s">
        <v>20873</v>
      </c>
      <c r="D2669">
        <v>5</v>
      </c>
      <c r="E2669">
        <v>2</v>
      </c>
      <c r="F2669">
        <v>20</v>
      </c>
      <c r="G2669">
        <v>204</v>
      </c>
      <c r="H2669" s="6" t="s">
        <v>16963</v>
      </c>
      <c r="I2669">
        <v>1</v>
      </c>
      <c r="J2669">
        <v>277234</v>
      </c>
      <c r="K2669">
        <v>7</v>
      </c>
      <c r="L2669" s="55">
        <v>44669</v>
      </c>
      <c r="M2669" s="6" t="s">
        <v>16765</v>
      </c>
      <c r="N2669" s="55">
        <v>45034</v>
      </c>
      <c r="O2669">
        <v>248065</v>
      </c>
      <c r="P2669" s="6" t="s">
        <v>16778</v>
      </c>
      <c r="Q2669" s="6" t="s">
        <v>20876</v>
      </c>
      <c r="R2669">
        <v>1</v>
      </c>
      <c r="S2669">
        <v>0</v>
      </c>
      <c r="T2669">
        <v>-1</v>
      </c>
      <c r="U2669">
        <v>1649.52</v>
      </c>
      <c r="V2669" s="6" t="s">
        <v>16945</v>
      </c>
      <c r="W2669" s="6" t="s">
        <v>16946</v>
      </c>
      <c r="X2669" s="55">
        <v>44664</v>
      </c>
      <c r="Y2669">
        <v>80000</v>
      </c>
      <c r="Z2669">
        <v>1323.4</v>
      </c>
      <c r="AA2669" s="6" t="s">
        <v>16969</v>
      </c>
      <c r="AB2669" s="6" t="s">
        <v>16947</v>
      </c>
      <c r="AD2669" s="6" t="s">
        <v>16948</v>
      </c>
      <c r="AE2669">
        <v>54232</v>
      </c>
      <c r="AF2669">
        <v>48975</v>
      </c>
      <c r="AG2669" s="6" t="s">
        <v>16949</v>
      </c>
      <c r="AH2669" s="6" t="s">
        <v>16950</v>
      </c>
      <c r="AI2669" s="6" t="s">
        <v>16951</v>
      </c>
      <c r="AJ2669" s="6" t="s">
        <v>16765</v>
      </c>
      <c r="AK2669" s="6" t="s">
        <v>16765</v>
      </c>
      <c r="AL2669" s="6" t="s">
        <v>16765</v>
      </c>
      <c r="AM2669" s="6" t="s">
        <v>16952</v>
      </c>
      <c r="AN2669">
        <v>0</v>
      </c>
      <c r="AO2669" s="55">
        <v>44664</v>
      </c>
      <c r="AP2669" s="6" t="s">
        <v>16953</v>
      </c>
      <c r="AQ2669">
        <v>0</v>
      </c>
      <c r="AR2669" s="6" t="s">
        <v>16997</v>
      </c>
      <c r="AS2669" s="6" t="s">
        <v>16955</v>
      </c>
      <c r="AT2669" s="6" t="s">
        <v>16947</v>
      </c>
      <c r="AU2669">
        <v>0</v>
      </c>
      <c r="AV2669">
        <v>0</v>
      </c>
      <c r="AW2669" s="6" t="s">
        <v>16956</v>
      </c>
      <c r="AX2669" s="6" t="s">
        <v>16765</v>
      </c>
      <c r="AY2669" s="6" t="s">
        <v>16765</v>
      </c>
      <c r="AZ2669" s="6" t="s">
        <v>16958</v>
      </c>
      <c r="BA2669" s="6" t="s">
        <v>16765</v>
      </c>
      <c r="BB2669" s="6" t="s">
        <v>16959</v>
      </c>
      <c r="BC2669" s="6" t="s">
        <v>16765</v>
      </c>
      <c r="BD2669" s="6" t="s">
        <v>16960</v>
      </c>
      <c r="BE2669" s="6" t="s">
        <v>16961</v>
      </c>
      <c r="BF2669" s="6" t="s">
        <v>13575</v>
      </c>
      <c r="BG2669" s="6" t="s">
        <v>13575</v>
      </c>
      <c r="BH2669" s="6" t="s">
        <v>16959</v>
      </c>
      <c r="BI2669">
        <v>0</v>
      </c>
      <c r="BJ2669" s="6" t="s">
        <v>16958</v>
      </c>
      <c r="BK2669">
        <v>0</v>
      </c>
      <c r="BL2669" s="6" t="s">
        <v>315</v>
      </c>
      <c r="BM2669" s="56">
        <f>COUNTIF($B$2:B2669,B2669)</f>
        <v>3</v>
      </c>
      <c r="BN2669" s="6" t="str">
        <f t="shared" si="41"/>
        <v>19059-3</v>
      </c>
    </row>
    <row r="2670" spans="1:66" x14ac:dyDescent="0.25">
      <c r="A2670">
        <v>1</v>
      </c>
      <c r="B2670">
        <v>19069</v>
      </c>
      <c r="C2670" s="6" t="s">
        <v>20877</v>
      </c>
      <c r="D2670">
        <v>5</v>
      </c>
      <c r="E2670">
        <v>3</v>
      </c>
      <c r="F2670">
        <v>30</v>
      </c>
      <c r="G2670">
        <v>303</v>
      </c>
      <c r="H2670" s="6" t="s">
        <v>17007</v>
      </c>
      <c r="I2670">
        <v>1</v>
      </c>
      <c r="J2670">
        <v>268891</v>
      </c>
      <c r="K2670">
        <v>7</v>
      </c>
      <c r="L2670" s="55">
        <v>44655</v>
      </c>
      <c r="M2670" s="6" t="s">
        <v>16765</v>
      </c>
      <c r="N2670" s="55">
        <v>45020</v>
      </c>
      <c r="O2670">
        <v>118750</v>
      </c>
      <c r="P2670" s="6" t="s">
        <v>16767</v>
      </c>
      <c r="Q2670" s="6" t="s">
        <v>20878</v>
      </c>
      <c r="R2670">
        <v>1</v>
      </c>
      <c r="S2670">
        <v>0</v>
      </c>
      <c r="T2670">
        <v>-1</v>
      </c>
      <c r="U2670">
        <v>1803.8</v>
      </c>
      <c r="V2670" s="6" t="s">
        <v>16945</v>
      </c>
      <c r="W2670" s="6" t="s">
        <v>16946</v>
      </c>
      <c r="X2670" s="55">
        <v>44659</v>
      </c>
      <c r="Y2670">
        <v>0</v>
      </c>
      <c r="Z2670">
        <v>0</v>
      </c>
      <c r="AA2670" s="6" t="s">
        <v>16765</v>
      </c>
      <c r="AB2670" s="6" t="s">
        <v>16947</v>
      </c>
      <c r="AD2670" s="6" t="s">
        <v>16948</v>
      </c>
      <c r="AE2670">
        <v>54173</v>
      </c>
      <c r="AF2670">
        <v>48925</v>
      </c>
      <c r="AG2670" s="6" t="s">
        <v>16949</v>
      </c>
      <c r="AH2670" s="6" t="s">
        <v>16950</v>
      </c>
      <c r="AI2670" s="6" t="s">
        <v>16951</v>
      </c>
      <c r="AJ2670" s="6" t="s">
        <v>16765</v>
      </c>
      <c r="AK2670" s="6" t="s">
        <v>16765</v>
      </c>
      <c r="AL2670" s="6" t="s">
        <v>16765</v>
      </c>
      <c r="AM2670" s="6" t="s">
        <v>16952</v>
      </c>
      <c r="AN2670">
        <v>0</v>
      </c>
      <c r="AO2670" s="55">
        <v>44659</v>
      </c>
      <c r="AP2670" s="6" t="s">
        <v>16953</v>
      </c>
      <c r="AQ2670">
        <v>0</v>
      </c>
      <c r="AR2670" s="6" t="s">
        <v>16954</v>
      </c>
      <c r="AS2670" s="6" t="s">
        <v>16955</v>
      </c>
      <c r="AT2670" s="6" t="s">
        <v>16947</v>
      </c>
      <c r="AU2670">
        <v>0</v>
      </c>
      <c r="AV2670">
        <v>0</v>
      </c>
      <c r="AW2670" s="6" t="s">
        <v>16956</v>
      </c>
      <c r="AX2670" s="6" t="s">
        <v>16765</v>
      </c>
      <c r="AY2670" s="6" t="s">
        <v>16765</v>
      </c>
      <c r="AZ2670" s="6" t="s">
        <v>16958</v>
      </c>
      <c r="BA2670" s="6" t="s">
        <v>16765</v>
      </c>
      <c r="BB2670" s="6" t="s">
        <v>16959</v>
      </c>
      <c r="BC2670" s="6" t="s">
        <v>16765</v>
      </c>
      <c r="BD2670" s="6" t="s">
        <v>16960</v>
      </c>
      <c r="BE2670" s="6" t="s">
        <v>16961</v>
      </c>
      <c r="BF2670" s="6" t="s">
        <v>13575</v>
      </c>
      <c r="BG2670" s="6" t="s">
        <v>13575</v>
      </c>
      <c r="BH2670" s="6" t="s">
        <v>16959</v>
      </c>
      <c r="BI2670">
        <v>0</v>
      </c>
      <c r="BJ2670" s="6" t="s">
        <v>16958</v>
      </c>
      <c r="BK2670">
        <v>0</v>
      </c>
      <c r="BL2670" s="6" t="s">
        <v>315</v>
      </c>
      <c r="BM2670" s="56">
        <f>COUNTIF($B$2:B2670,B2670)</f>
        <v>1</v>
      </c>
      <c r="BN2670" s="6" t="str">
        <f t="shared" si="41"/>
        <v>19069-1</v>
      </c>
    </row>
    <row r="2671" spans="1:66" x14ac:dyDescent="0.25">
      <c r="A2671">
        <v>1</v>
      </c>
      <c r="B2671">
        <v>19069</v>
      </c>
      <c r="C2671" s="6" t="s">
        <v>20877</v>
      </c>
      <c r="D2671">
        <v>5</v>
      </c>
      <c r="E2671">
        <v>3</v>
      </c>
      <c r="F2671">
        <v>30</v>
      </c>
      <c r="G2671">
        <v>303</v>
      </c>
      <c r="H2671" s="6" t="s">
        <v>17007</v>
      </c>
      <c r="I2671">
        <v>1</v>
      </c>
      <c r="J2671">
        <v>268892</v>
      </c>
      <c r="K2671">
        <v>7</v>
      </c>
      <c r="L2671" s="55">
        <v>44655</v>
      </c>
      <c r="M2671" s="6" t="s">
        <v>16765</v>
      </c>
      <c r="N2671" s="55">
        <v>45020</v>
      </c>
      <c r="O2671">
        <v>248065</v>
      </c>
      <c r="P2671" s="6" t="s">
        <v>16778</v>
      </c>
      <c r="Q2671" s="6" t="s">
        <v>20879</v>
      </c>
      <c r="R2671">
        <v>1</v>
      </c>
      <c r="S2671">
        <v>0</v>
      </c>
      <c r="T2671">
        <v>-1</v>
      </c>
      <c r="U2671">
        <v>1649.52</v>
      </c>
      <c r="V2671" s="6" t="s">
        <v>16945</v>
      </c>
      <c r="W2671" s="6" t="s">
        <v>16946</v>
      </c>
      <c r="X2671" s="55">
        <v>44659</v>
      </c>
      <c r="Y2671">
        <v>0</v>
      </c>
      <c r="Z2671">
        <v>0</v>
      </c>
      <c r="AA2671" s="6" t="s">
        <v>16765</v>
      </c>
      <c r="AB2671" s="6" t="s">
        <v>16947</v>
      </c>
      <c r="AD2671" s="6" t="s">
        <v>16948</v>
      </c>
      <c r="AE2671">
        <v>54174</v>
      </c>
      <c r="AF2671">
        <v>48926</v>
      </c>
      <c r="AG2671" s="6" t="s">
        <v>16949</v>
      </c>
      <c r="AH2671" s="6" t="s">
        <v>16950</v>
      </c>
      <c r="AI2671" s="6" t="s">
        <v>16951</v>
      </c>
      <c r="AJ2671" s="6" t="s">
        <v>16765</v>
      </c>
      <c r="AK2671" s="6" t="s">
        <v>16765</v>
      </c>
      <c r="AL2671" s="6" t="s">
        <v>16765</v>
      </c>
      <c r="AM2671" s="6" t="s">
        <v>16952</v>
      </c>
      <c r="AN2671">
        <v>0</v>
      </c>
      <c r="AO2671" s="55">
        <v>44659</v>
      </c>
      <c r="AP2671" s="6" t="s">
        <v>16953</v>
      </c>
      <c r="AQ2671">
        <v>0</v>
      </c>
      <c r="AR2671" s="6" t="s">
        <v>16997</v>
      </c>
      <c r="AS2671" s="6" t="s">
        <v>16955</v>
      </c>
      <c r="AT2671" s="6" t="s">
        <v>16947</v>
      </c>
      <c r="AU2671">
        <v>0</v>
      </c>
      <c r="AV2671">
        <v>0</v>
      </c>
      <c r="AW2671" s="6" t="s">
        <v>16956</v>
      </c>
      <c r="AX2671" s="6" t="s">
        <v>16765</v>
      </c>
      <c r="AY2671" s="6" t="s">
        <v>16765</v>
      </c>
      <c r="AZ2671" s="6" t="s">
        <v>16958</v>
      </c>
      <c r="BA2671" s="6" t="s">
        <v>16765</v>
      </c>
      <c r="BB2671" s="6" t="s">
        <v>16959</v>
      </c>
      <c r="BC2671" s="6" t="s">
        <v>16765</v>
      </c>
      <c r="BD2671" s="6" t="s">
        <v>16960</v>
      </c>
      <c r="BE2671" s="6" t="s">
        <v>16961</v>
      </c>
      <c r="BF2671" s="6" t="s">
        <v>13575</v>
      </c>
      <c r="BG2671" s="6" t="s">
        <v>13575</v>
      </c>
      <c r="BH2671" s="6" t="s">
        <v>16959</v>
      </c>
      <c r="BI2671">
        <v>0</v>
      </c>
      <c r="BJ2671" s="6" t="s">
        <v>16958</v>
      </c>
      <c r="BK2671">
        <v>0</v>
      </c>
      <c r="BL2671" s="6" t="s">
        <v>315</v>
      </c>
      <c r="BM2671" s="56">
        <f>COUNTIF($B$2:B2671,B2671)</f>
        <v>2</v>
      </c>
      <c r="BN2671" s="6" t="str">
        <f t="shared" si="41"/>
        <v>19069-2</v>
      </c>
    </row>
    <row r="2672" spans="1:66" x14ac:dyDescent="0.25">
      <c r="A2672">
        <v>1</v>
      </c>
      <c r="B2672">
        <v>19074</v>
      </c>
      <c r="C2672" s="6" t="s">
        <v>20880</v>
      </c>
      <c r="D2672">
        <v>5</v>
      </c>
      <c r="E2672">
        <v>2</v>
      </c>
      <c r="F2672">
        <v>20</v>
      </c>
      <c r="G2672">
        <v>207</v>
      </c>
      <c r="H2672" s="6" t="s">
        <v>16943</v>
      </c>
      <c r="I2672">
        <v>1</v>
      </c>
      <c r="J2672">
        <v>277235</v>
      </c>
      <c r="K2672">
        <v>7</v>
      </c>
      <c r="L2672" s="55">
        <v>44669</v>
      </c>
      <c r="M2672" s="6" t="s">
        <v>16765</v>
      </c>
      <c r="N2672" s="55">
        <v>45034</v>
      </c>
      <c r="O2672">
        <v>126676</v>
      </c>
      <c r="P2672" s="6" t="s">
        <v>16804</v>
      </c>
      <c r="Q2672" s="6" t="s">
        <v>20881</v>
      </c>
      <c r="R2672">
        <v>1</v>
      </c>
      <c r="S2672">
        <v>0</v>
      </c>
      <c r="T2672">
        <v>-1</v>
      </c>
      <c r="U2672">
        <v>3224.48</v>
      </c>
      <c r="V2672" s="6" t="s">
        <v>16945</v>
      </c>
      <c r="W2672" s="6" t="s">
        <v>16946</v>
      </c>
      <c r="X2672" s="55">
        <v>44669</v>
      </c>
      <c r="Y2672">
        <v>40000</v>
      </c>
      <c r="Z2672">
        <v>0</v>
      </c>
      <c r="AA2672" s="6" t="s">
        <v>16765</v>
      </c>
      <c r="AB2672" s="6" t="s">
        <v>16947</v>
      </c>
      <c r="AD2672" s="6" t="s">
        <v>16948</v>
      </c>
      <c r="AE2672">
        <v>54233</v>
      </c>
      <c r="AF2672">
        <v>48976</v>
      </c>
      <c r="AG2672" s="6" t="s">
        <v>16949</v>
      </c>
      <c r="AH2672" s="6" t="s">
        <v>16950</v>
      </c>
      <c r="AI2672" s="6" t="s">
        <v>16951</v>
      </c>
      <c r="AJ2672" s="6" t="s">
        <v>16765</v>
      </c>
      <c r="AK2672" s="6" t="s">
        <v>16765</v>
      </c>
      <c r="AL2672" s="6" t="s">
        <v>16765</v>
      </c>
      <c r="AM2672" s="6" t="s">
        <v>16952</v>
      </c>
      <c r="AN2672">
        <v>0</v>
      </c>
      <c r="AO2672" s="55">
        <v>44669</v>
      </c>
      <c r="AP2672" s="6" t="s">
        <v>16953</v>
      </c>
      <c r="AQ2672">
        <v>0</v>
      </c>
      <c r="AR2672" s="6" t="s">
        <v>16954</v>
      </c>
      <c r="AS2672" s="6" t="s">
        <v>16955</v>
      </c>
      <c r="AT2672" s="6" t="s">
        <v>16947</v>
      </c>
      <c r="AU2672">
        <v>0</v>
      </c>
      <c r="AV2672">
        <v>0</v>
      </c>
      <c r="AW2672" s="6" t="s">
        <v>16956</v>
      </c>
      <c r="AX2672" s="6" t="s">
        <v>16765</v>
      </c>
      <c r="AY2672" s="6" t="s">
        <v>16765</v>
      </c>
      <c r="AZ2672" s="6" t="s">
        <v>16958</v>
      </c>
      <c r="BA2672" s="6" t="s">
        <v>16765</v>
      </c>
      <c r="BB2672" s="6" t="s">
        <v>16959</v>
      </c>
      <c r="BC2672" s="6" t="s">
        <v>16765</v>
      </c>
      <c r="BD2672" s="6" t="s">
        <v>16960</v>
      </c>
      <c r="BE2672" s="6" t="s">
        <v>16961</v>
      </c>
      <c r="BF2672" s="6" t="s">
        <v>13575</v>
      </c>
      <c r="BG2672" s="6" t="s">
        <v>13575</v>
      </c>
      <c r="BH2672" s="6" t="s">
        <v>16959</v>
      </c>
      <c r="BI2672">
        <v>0</v>
      </c>
      <c r="BJ2672" s="6" t="s">
        <v>16958</v>
      </c>
      <c r="BK2672">
        <v>0</v>
      </c>
      <c r="BL2672" s="6" t="s">
        <v>315</v>
      </c>
      <c r="BM2672" s="56">
        <f>COUNTIF($B$2:B2672,B2672)</f>
        <v>1</v>
      </c>
      <c r="BN2672" s="6" t="str">
        <f t="shared" si="41"/>
        <v>19074-1</v>
      </c>
    </row>
    <row r="2673" spans="1:66" x14ac:dyDescent="0.25">
      <c r="A2673">
        <v>1</v>
      </c>
      <c r="B2673">
        <v>19167</v>
      </c>
      <c r="C2673" s="6" t="s">
        <v>20882</v>
      </c>
      <c r="D2673">
        <v>5</v>
      </c>
      <c r="E2673">
        <v>1</v>
      </c>
      <c r="F2673">
        <v>10</v>
      </c>
      <c r="G2673">
        <v>106</v>
      </c>
      <c r="H2673" s="6" t="s">
        <v>16994</v>
      </c>
      <c r="I2673">
        <v>1</v>
      </c>
      <c r="J2673">
        <v>272320</v>
      </c>
      <c r="K2673">
        <v>7</v>
      </c>
      <c r="L2673" s="55">
        <v>44659</v>
      </c>
      <c r="M2673" s="6" t="s">
        <v>16765</v>
      </c>
      <c r="N2673" s="55">
        <v>45024</v>
      </c>
      <c r="O2673">
        <v>118784</v>
      </c>
      <c r="P2673" s="6" t="s">
        <v>16764</v>
      </c>
      <c r="Q2673" s="6" t="s">
        <v>20883</v>
      </c>
      <c r="R2673">
        <v>1</v>
      </c>
      <c r="S2673">
        <v>0</v>
      </c>
      <c r="T2673">
        <v>-1</v>
      </c>
      <c r="U2673">
        <v>1651</v>
      </c>
      <c r="V2673" s="6" t="s">
        <v>16945</v>
      </c>
      <c r="W2673" s="6" t="s">
        <v>16946</v>
      </c>
      <c r="X2673" s="55">
        <v>44664</v>
      </c>
      <c r="Y2673">
        <v>0</v>
      </c>
      <c r="Z2673">
        <v>0</v>
      </c>
      <c r="AA2673" s="6" t="s">
        <v>16765</v>
      </c>
      <c r="AB2673" s="6" t="s">
        <v>16947</v>
      </c>
      <c r="AD2673" s="6" t="s">
        <v>16948</v>
      </c>
      <c r="AE2673">
        <v>54201</v>
      </c>
      <c r="AF2673">
        <v>48950</v>
      </c>
      <c r="AG2673" s="6" t="s">
        <v>16949</v>
      </c>
      <c r="AH2673" s="6" t="s">
        <v>16950</v>
      </c>
      <c r="AI2673" s="6" t="s">
        <v>16951</v>
      </c>
      <c r="AJ2673" s="6" t="s">
        <v>16765</v>
      </c>
      <c r="AK2673" s="6" t="s">
        <v>16765</v>
      </c>
      <c r="AL2673" s="6" t="s">
        <v>16765</v>
      </c>
      <c r="AM2673" s="6" t="s">
        <v>16952</v>
      </c>
      <c r="AN2673">
        <v>0</v>
      </c>
      <c r="AO2673" s="55">
        <v>44664</v>
      </c>
      <c r="AP2673" s="6" t="s">
        <v>16953</v>
      </c>
      <c r="AQ2673">
        <v>0</v>
      </c>
      <c r="AR2673" s="6" t="s">
        <v>16954</v>
      </c>
      <c r="AS2673" s="6" t="s">
        <v>16955</v>
      </c>
      <c r="AT2673" s="6" t="s">
        <v>16947</v>
      </c>
      <c r="AU2673">
        <v>0</v>
      </c>
      <c r="AV2673">
        <v>0</v>
      </c>
      <c r="AW2673" s="6" t="s">
        <v>16956</v>
      </c>
      <c r="AX2673" s="6" t="s">
        <v>16765</v>
      </c>
      <c r="AY2673" s="6" t="s">
        <v>16765</v>
      </c>
      <c r="AZ2673" s="6" t="s">
        <v>16958</v>
      </c>
      <c r="BA2673" s="6" t="s">
        <v>16765</v>
      </c>
      <c r="BB2673" s="6" t="s">
        <v>16959</v>
      </c>
      <c r="BC2673" s="6" t="s">
        <v>16765</v>
      </c>
      <c r="BD2673" s="6" t="s">
        <v>16960</v>
      </c>
      <c r="BE2673" s="6" t="s">
        <v>16961</v>
      </c>
      <c r="BF2673" s="6" t="s">
        <v>13575</v>
      </c>
      <c r="BG2673" s="6" t="s">
        <v>13575</v>
      </c>
      <c r="BH2673" s="6" t="s">
        <v>16959</v>
      </c>
      <c r="BI2673">
        <v>0</v>
      </c>
      <c r="BJ2673" s="6" t="s">
        <v>16958</v>
      </c>
      <c r="BK2673">
        <v>0</v>
      </c>
      <c r="BL2673" s="6" t="s">
        <v>315</v>
      </c>
      <c r="BM2673" s="56">
        <f>COUNTIF($B$2:B2673,B2673)</f>
        <v>1</v>
      </c>
      <c r="BN2673" s="6" t="str">
        <f t="shared" si="41"/>
        <v>19167-1</v>
      </c>
    </row>
    <row r="2674" spans="1:66" x14ac:dyDescent="0.25">
      <c r="A2674">
        <v>1</v>
      </c>
      <c r="B2674">
        <v>19172</v>
      </c>
      <c r="C2674" s="6" t="s">
        <v>20884</v>
      </c>
      <c r="D2674">
        <v>5</v>
      </c>
      <c r="E2674">
        <v>2</v>
      </c>
      <c r="F2674">
        <v>20</v>
      </c>
      <c r="G2674">
        <v>205</v>
      </c>
      <c r="H2674" s="6" t="s">
        <v>16994</v>
      </c>
      <c r="I2674">
        <v>1</v>
      </c>
      <c r="J2674">
        <v>277236</v>
      </c>
      <c r="K2674">
        <v>7</v>
      </c>
      <c r="L2674" s="55">
        <v>44669</v>
      </c>
      <c r="M2674" s="6" t="s">
        <v>16765</v>
      </c>
      <c r="N2674" s="55">
        <v>45034</v>
      </c>
      <c r="O2674">
        <v>118784</v>
      </c>
      <c r="P2674" s="6" t="s">
        <v>16764</v>
      </c>
      <c r="Q2674" s="6" t="s">
        <v>20885</v>
      </c>
      <c r="R2674">
        <v>1</v>
      </c>
      <c r="S2674">
        <v>0</v>
      </c>
      <c r="T2674">
        <v>-1</v>
      </c>
      <c r="U2674">
        <v>1651</v>
      </c>
      <c r="V2674" s="6" t="s">
        <v>16945</v>
      </c>
      <c r="W2674" s="6" t="s">
        <v>16946</v>
      </c>
      <c r="X2674" s="55">
        <v>44664</v>
      </c>
      <c r="Y2674">
        <v>20000</v>
      </c>
      <c r="Z2674">
        <v>392.33</v>
      </c>
      <c r="AA2674" s="6" t="s">
        <v>16965</v>
      </c>
      <c r="AB2674" s="6" t="s">
        <v>16947</v>
      </c>
      <c r="AD2674" s="6" t="s">
        <v>16948</v>
      </c>
      <c r="AE2674">
        <v>54234</v>
      </c>
      <c r="AF2674">
        <v>48977</v>
      </c>
      <c r="AG2674" s="6" t="s">
        <v>16949</v>
      </c>
      <c r="AH2674" s="6" t="s">
        <v>16950</v>
      </c>
      <c r="AI2674" s="6" t="s">
        <v>16951</v>
      </c>
      <c r="AJ2674" s="6" t="s">
        <v>16765</v>
      </c>
      <c r="AK2674" s="6" t="s">
        <v>16765</v>
      </c>
      <c r="AL2674" s="6" t="s">
        <v>16765</v>
      </c>
      <c r="AM2674" s="6" t="s">
        <v>16952</v>
      </c>
      <c r="AN2674">
        <v>0</v>
      </c>
      <c r="AO2674" s="55">
        <v>44664</v>
      </c>
      <c r="AP2674" s="6" t="s">
        <v>16953</v>
      </c>
      <c r="AQ2674">
        <v>0</v>
      </c>
      <c r="AR2674" s="6" t="s">
        <v>16954</v>
      </c>
      <c r="AS2674" s="6" t="s">
        <v>16955</v>
      </c>
      <c r="AT2674" s="6" t="s">
        <v>16947</v>
      </c>
      <c r="AU2674">
        <v>0</v>
      </c>
      <c r="AV2674">
        <v>0</v>
      </c>
      <c r="AW2674" s="6" t="s">
        <v>16956</v>
      </c>
      <c r="AX2674" s="6" t="s">
        <v>16765</v>
      </c>
      <c r="AY2674" s="6" t="s">
        <v>16765</v>
      </c>
      <c r="AZ2674" s="6" t="s">
        <v>16958</v>
      </c>
      <c r="BA2674" s="6" t="s">
        <v>16765</v>
      </c>
      <c r="BB2674" s="6" t="s">
        <v>16959</v>
      </c>
      <c r="BC2674" s="6" t="s">
        <v>16765</v>
      </c>
      <c r="BD2674" s="6" t="s">
        <v>16960</v>
      </c>
      <c r="BE2674" s="6" t="s">
        <v>16961</v>
      </c>
      <c r="BF2674" s="6" t="s">
        <v>13575</v>
      </c>
      <c r="BG2674" s="6" t="s">
        <v>13575</v>
      </c>
      <c r="BH2674" s="6" t="s">
        <v>16959</v>
      </c>
      <c r="BI2674">
        <v>0</v>
      </c>
      <c r="BJ2674" s="6" t="s">
        <v>16958</v>
      </c>
      <c r="BK2674">
        <v>0</v>
      </c>
      <c r="BL2674" s="6" t="s">
        <v>315</v>
      </c>
      <c r="BM2674" s="56">
        <f>COUNTIF($B$2:B2674,B2674)</f>
        <v>1</v>
      </c>
      <c r="BN2674" s="6" t="str">
        <f t="shared" si="41"/>
        <v>19172-1</v>
      </c>
    </row>
    <row r="2675" spans="1:66" x14ac:dyDescent="0.25">
      <c r="A2675">
        <v>1</v>
      </c>
      <c r="B2675">
        <v>31209</v>
      </c>
      <c r="C2675" s="6" t="s">
        <v>20886</v>
      </c>
      <c r="D2675">
        <v>5</v>
      </c>
      <c r="E2675">
        <v>2</v>
      </c>
      <c r="F2675">
        <v>20</v>
      </c>
      <c r="G2675">
        <v>208</v>
      </c>
      <c r="H2675" s="6" t="s">
        <v>16943</v>
      </c>
      <c r="I2675">
        <v>1</v>
      </c>
      <c r="J2675">
        <v>717221</v>
      </c>
      <c r="K2675">
        <v>6</v>
      </c>
      <c r="L2675" s="55">
        <v>43599</v>
      </c>
      <c r="M2675" s="6" t="s">
        <v>16765</v>
      </c>
      <c r="N2675" s="55">
        <v>44628</v>
      </c>
      <c r="O2675">
        <v>118754</v>
      </c>
      <c r="P2675" s="6" t="s">
        <v>16794</v>
      </c>
      <c r="Q2675" s="6" t="s">
        <v>20887</v>
      </c>
      <c r="R2675">
        <v>1</v>
      </c>
      <c r="S2675">
        <v>0</v>
      </c>
      <c r="T2675">
        <v>-1</v>
      </c>
      <c r="U2675">
        <v>1850</v>
      </c>
      <c r="V2675" s="6" t="s">
        <v>16945</v>
      </c>
      <c r="W2675" s="6" t="s">
        <v>16946</v>
      </c>
      <c r="X2675" s="55">
        <v>44669</v>
      </c>
      <c r="Y2675">
        <v>0</v>
      </c>
      <c r="Z2675">
        <v>3115.35</v>
      </c>
      <c r="AA2675" s="6" t="s">
        <v>16885</v>
      </c>
      <c r="AB2675" s="6" t="s">
        <v>16947</v>
      </c>
      <c r="AD2675" s="6" t="s">
        <v>16948</v>
      </c>
      <c r="AE2675">
        <v>50861</v>
      </c>
      <c r="AF2675">
        <v>46122</v>
      </c>
      <c r="AG2675" s="6" t="s">
        <v>16949</v>
      </c>
      <c r="AH2675" s="6" t="s">
        <v>16950</v>
      </c>
      <c r="AI2675" s="6" t="s">
        <v>16951</v>
      </c>
      <c r="AJ2675" s="6" t="s">
        <v>16765</v>
      </c>
      <c r="AK2675" s="6" t="s">
        <v>16765</v>
      </c>
      <c r="AL2675" s="6" t="s">
        <v>16765</v>
      </c>
      <c r="AM2675" s="6" t="s">
        <v>16952</v>
      </c>
      <c r="AN2675">
        <v>0</v>
      </c>
      <c r="AO2675" s="55">
        <v>44669</v>
      </c>
      <c r="AP2675" s="6" t="s">
        <v>16953</v>
      </c>
      <c r="AQ2675">
        <v>0</v>
      </c>
      <c r="AR2675" s="6" t="s">
        <v>16954</v>
      </c>
      <c r="AS2675" s="6" t="s">
        <v>16955</v>
      </c>
      <c r="AT2675" s="6" t="s">
        <v>16947</v>
      </c>
      <c r="AU2675">
        <v>0</v>
      </c>
      <c r="AV2675">
        <v>0</v>
      </c>
      <c r="AW2675" s="6" t="s">
        <v>16956</v>
      </c>
      <c r="AX2675" s="6" t="s">
        <v>17499</v>
      </c>
      <c r="AY2675" s="6" t="s">
        <v>16765</v>
      </c>
      <c r="AZ2675" s="6" t="s">
        <v>16958</v>
      </c>
      <c r="BA2675" s="6" t="s">
        <v>16765</v>
      </c>
      <c r="BB2675" s="6" t="s">
        <v>16959</v>
      </c>
      <c r="BC2675" s="6" t="s">
        <v>16765</v>
      </c>
      <c r="BD2675" s="6" t="s">
        <v>16960</v>
      </c>
      <c r="BE2675" s="6" t="s">
        <v>16961</v>
      </c>
      <c r="BF2675" s="6" t="s">
        <v>13575</v>
      </c>
      <c r="BG2675" s="6" t="s">
        <v>13575</v>
      </c>
      <c r="BH2675" s="6" t="s">
        <v>16959</v>
      </c>
      <c r="BI2675">
        <v>0</v>
      </c>
      <c r="BJ2675" s="6" t="s">
        <v>16958</v>
      </c>
      <c r="BK2675">
        <v>0</v>
      </c>
      <c r="BL2675" s="6" t="s">
        <v>315</v>
      </c>
      <c r="BM2675" s="56">
        <f>COUNTIF($B$2:B2675,B2675)</f>
        <v>1</v>
      </c>
      <c r="BN2675" s="6" t="str">
        <f t="shared" si="41"/>
        <v>31209-1</v>
      </c>
    </row>
    <row r="2676" spans="1:66" x14ac:dyDescent="0.25">
      <c r="A2676">
        <v>1</v>
      </c>
      <c r="B2676">
        <v>31209</v>
      </c>
      <c r="C2676" s="6" t="s">
        <v>20886</v>
      </c>
      <c r="D2676">
        <v>5</v>
      </c>
      <c r="E2676">
        <v>2</v>
      </c>
      <c r="F2676">
        <v>20</v>
      </c>
      <c r="G2676">
        <v>208</v>
      </c>
      <c r="H2676" s="6" t="s">
        <v>16943</v>
      </c>
      <c r="I2676">
        <v>1</v>
      </c>
      <c r="J2676">
        <v>413119</v>
      </c>
      <c r="K2676">
        <v>6</v>
      </c>
      <c r="L2676" s="55">
        <v>43059</v>
      </c>
      <c r="M2676" s="6" t="s">
        <v>16765</v>
      </c>
      <c r="N2676" s="55">
        <v>44628</v>
      </c>
      <c r="O2676">
        <v>248065</v>
      </c>
      <c r="P2676" s="6" t="s">
        <v>16778</v>
      </c>
      <c r="Q2676" s="6" t="s">
        <v>20888</v>
      </c>
      <c r="R2676">
        <v>1</v>
      </c>
      <c r="S2676">
        <v>0</v>
      </c>
      <c r="T2676">
        <v>-1</v>
      </c>
      <c r="U2676">
        <v>1649.52</v>
      </c>
      <c r="V2676" s="6" t="s">
        <v>16945</v>
      </c>
      <c r="W2676" s="6" t="s">
        <v>16946</v>
      </c>
      <c r="X2676" s="55">
        <v>44669</v>
      </c>
      <c r="Y2676">
        <v>0</v>
      </c>
      <c r="Z2676">
        <v>3115.35</v>
      </c>
      <c r="AA2676" s="6" t="s">
        <v>16885</v>
      </c>
      <c r="AB2676" s="6" t="s">
        <v>16947</v>
      </c>
      <c r="AD2676" s="6" t="s">
        <v>16948</v>
      </c>
      <c r="AE2676">
        <v>47740</v>
      </c>
      <c r="AF2676">
        <v>8355</v>
      </c>
      <c r="AG2676" s="6" t="s">
        <v>16949</v>
      </c>
      <c r="AH2676" s="6" t="s">
        <v>16950</v>
      </c>
      <c r="AI2676" s="6" t="s">
        <v>16951</v>
      </c>
      <c r="AJ2676" s="6" t="s">
        <v>16765</v>
      </c>
      <c r="AK2676" s="6" t="s">
        <v>16765</v>
      </c>
      <c r="AL2676" s="6" t="s">
        <v>16765</v>
      </c>
      <c r="AM2676" s="6" t="s">
        <v>16952</v>
      </c>
      <c r="AN2676">
        <v>0</v>
      </c>
      <c r="AO2676" s="55">
        <v>44669</v>
      </c>
      <c r="AP2676" s="6" t="s">
        <v>16953</v>
      </c>
      <c r="AQ2676">
        <v>0</v>
      </c>
      <c r="AR2676" s="6" t="s">
        <v>16997</v>
      </c>
      <c r="AS2676" s="6" t="s">
        <v>16955</v>
      </c>
      <c r="AT2676" s="6" t="s">
        <v>16947</v>
      </c>
      <c r="AU2676">
        <v>0</v>
      </c>
      <c r="AV2676">
        <v>0</v>
      </c>
      <c r="AW2676" s="6" t="s">
        <v>16956</v>
      </c>
      <c r="AX2676" s="6" t="s">
        <v>17035</v>
      </c>
      <c r="AY2676" s="6" t="s">
        <v>16765</v>
      </c>
      <c r="AZ2676" s="6" t="s">
        <v>16958</v>
      </c>
      <c r="BA2676" s="6" t="s">
        <v>16765</v>
      </c>
      <c r="BB2676" s="6" t="s">
        <v>16959</v>
      </c>
      <c r="BC2676" s="6" t="s">
        <v>16765</v>
      </c>
      <c r="BD2676" s="6" t="s">
        <v>16960</v>
      </c>
      <c r="BE2676" s="6" t="s">
        <v>16961</v>
      </c>
      <c r="BF2676" s="6" t="s">
        <v>13575</v>
      </c>
      <c r="BG2676" s="6" t="s">
        <v>13575</v>
      </c>
      <c r="BH2676" s="6" t="s">
        <v>16959</v>
      </c>
      <c r="BI2676">
        <v>0</v>
      </c>
      <c r="BJ2676" s="6" t="s">
        <v>16958</v>
      </c>
      <c r="BK2676">
        <v>0</v>
      </c>
      <c r="BL2676" s="6" t="s">
        <v>315</v>
      </c>
      <c r="BM2676" s="56">
        <f>COUNTIF($B$2:B2676,B2676)</f>
        <v>2</v>
      </c>
      <c r="BN2676" s="6" t="str">
        <f t="shared" si="41"/>
        <v>31209-2</v>
      </c>
    </row>
    <row r="2677" spans="1:66" x14ac:dyDescent="0.25">
      <c r="A2677">
        <v>1</v>
      </c>
      <c r="B2677">
        <v>31303</v>
      </c>
      <c r="C2677" s="6" t="s">
        <v>20889</v>
      </c>
      <c r="D2677">
        <v>5</v>
      </c>
      <c r="E2677">
        <v>2</v>
      </c>
      <c r="F2677">
        <v>20</v>
      </c>
      <c r="G2677">
        <v>206</v>
      </c>
      <c r="H2677" s="6" t="s">
        <v>17010</v>
      </c>
      <c r="I2677">
        <v>1</v>
      </c>
      <c r="J2677">
        <v>429633</v>
      </c>
      <c r="K2677">
        <v>11</v>
      </c>
      <c r="L2677" s="55">
        <v>39784</v>
      </c>
      <c r="M2677" s="6" t="s">
        <v>16765</v>
      </c>
      <c r="N2677" s="55">
        <v>44771</v>
      </c>
      <c r="O2677">
        <v>118750</v>
      </c>
      <c r="P2677" s="6" t="s">
        <v>16767</v>
      </c>
      <c r="Q2677" s="6" t="s">
        <v>20890</v>
      </c>
      <c r="R2677">
        <v>1</v>
      </c>
      <c r="S2677">
        <v>0</v>
      </c>
      <c r="T2677">
        <v>-1</v>
      </c>
      <c r="U2677">
        <v>1803.8</v>
      </c>
      <c r="V2677" s="6" t="s">
        <v>16945</v>
      </c>
      <c r="W2677" s="6" t="s">
        <v>16946</v>
      </c>
      <c r="X2677" s="55">
        <v>44667</v>
      </c>
      <c r="Y2677">
        <v>90000</v>
      </c>
      <c r="Z2677">
        <v>0</v>
      </c>
      <c r="AA2677" s="6" t="s">
        <v>16765</v>
      </c>
      <c r="AB2677" s="6" t="s">
        <v>17049</v>
      </c>
      <c r="AC2677">
        <v>980</v>
      </c>
      <c r="AD2677" s="6" t="s">
        <v>20891</v>
      </c>
      <c r="AE2677">
        <v>5501</v>
      </c>
      <c r="AF2677">
        <v>3304</v>
      </c>
      <c r="AG2677" s="6" t="s">
        <v>16949</v>
      </c>
      <c r="AH2677" s="6" t="s">
        <v>16950</v>
      </c>
      <c r="AI2677" s="6" t="s">
        <v>16951</v>
      </c>
      <c r="AJ2677" s="6" t="s">
        <v>16765</v>
      </c>
      <c r="AK2677" s="6" t="s">
        <v>16765</v>
      </c>
      <c r="AL2677" s="6" t="s">
        <v>16765</v>
      </c>
      <c r="AM2677" s="6" t="s">
        <v>16952</v>
      </c>
      <c r="AN2677">
        <v>0</v>
      </c>
      <c r="AO2677" s="55">
        <v>44667</v>
      </c>
      <c r="AP2677" s="6" t="s">
        <v>16953</v>
      </c>
      <c r="AQ2677">
        <v>0</v>
      </c>
      <c r="AR2677" s="6" t="s">
        <v>16954</v>
      </c>
      <c r="AS2677" s="6" t="s">
        <v>16955</v>
      </c>
      <c r="AT2677" s="6" t="s">
        <v>16947</v>
      </c>
      <c r="AU2677">
        <v>0</v>
      </c>
      <c r="AV2677">
        <v>0</v>
      </c>
      <c r="AW2677" s="6" t="s">
        <v>16956</v>
      </c>
      <c r="AX2677" s="6" t="s">
        <v>18027</v>
      </c>
      <c r="AY2677" s="6" t="s">
        <v>16765</v>
      </c>
      <c r="AZ2677" s="6" t="s">
        <v>16958</v>
      </c>
      <c r="BA2677" s="6" t="s">
        <v>16765</v>
      </c>
      <c r="BB2677" s="6" t="s">
        <v>16959</v>
      </c>
      <c r="BC2677" s="6" t="s">
        <v>16765</v>
      </c>
      <c r="BD2677" s="6" t="s">
        <v>16960</v>
      </c>
      <c r="BE2677" s="6" t="s">
        <v>16961</v>
      </c>
      <c r="BF2677" s="6" t="s">
        <v>13575</v>
      </c>
      <c r="BG2677" s="6" t="s">
        <v>13575</v>
      </c>
      <c r="BH2677" s="6" t="s">
        <v>16959</v>
      </c>
      <c r="BI2677">
        <v>0</v>
      </c>
      <c r="BJ2677" s="6" t="s">
        <v>16958</v>
      </c>
      <c r="BK2677">
        <v>0</v>
      </c>
      <c r="BL2677" s="6" t="s">
        <v>315</v>
      </c>
      <c r="BM2677" s="56">
        <f>COUNTIF($B$2:B2677,B2677)</f>
        <v>1</v>
      </c>
      <c r="BN2677" s="6" t="str">
        <f t="shared" si="41"/>
        <v>31303-1</v>
      </c>
    </row>
    <row r="2678" spans="1:66" x14ac:dyDescent="0.25">
      <c r="A2678">
        <v>1</v>
      </c>
      <c r="B2678">
        <v>31303</v>
      </c>
      <c r="C2678" s="6" t="s">
        <v>20889</v>
      </c>
      <c r="D2678">
        <v>5</v>
      </c>
      <c r="E2678">
        <v>2</v>
      </c>
      <c r="F2678">
        <v>20</v>
      </c>
      <c r="G2678">
        <v>206</v>
      </c>
      <c r="H2678" s="6" t="s">
        <v>17010</v>
      </c>
      <c r="I2678">
        <v>1</v>
      </c>
      <c r="J2678">
        <v>429634</v>
      </c>
      <c r="K2678">
        <v>11</v>
      </c>
      <c r="L2678" s="55">
        <v>39784</v>
      </c>
      <c r="M2678" s="6" t="s">
        <v>16765</v>
      </c>
      <c r="N2678" s="55">
        <v>44771</v>
      </c>
      <c r="O2678">
        <v>118784</v>
      </c>
      <c r="P2678" s="6" t="s">
        <v>16764</v>
      </c>
      <c r="Q2678" s="6" t="s">
        <v>20892</v>
      </c>
      <c r="R2678">
        <v>1</v>
      </c>
      <c r="S2678">
        <v>0</v>
      </c>
      <c r="T2678">
        <v>-1</v>
      </c>
      <c r="U2678">
        <v>1651</v>
      </c>
      <c r="V2678" s="6" t="s">
        <v>16945</v>
      </c>
      <c r="W2678" s="6" t="s">
        <v>16946</v>
      </c>
      <c r="X2678" s="55">
        <v>44667</v>
      </c>
      <c r="Y2678">
        <v>90000</v>
      </c>
      <c r="Z2678">
        <v>0</v>
      </c>
      <c r="AA2678" s="6" t="s">
        <v>16765</v>
      </c>
      <c r="AB2678" s="6" t="s">
        <v>17049</v>
      </c>
      <c r="AC2678">
        <v>980</v>
      </c>
      <c r="AD2678" s="6" t="s">
        <v>18026</v>
      </c>
      <c r="AE2678">
        <v>5502</v>
      </c>
      <c r="AF2678">
        <v>3305</v>
      </c>
      <c r="AG2678" s="6" t="s">
        <v>16949</v>
      </c>
      <c r="AH2678" s="6" t="s">
        <v>16950</v>
      </c>
      <c r="AI2678" s="6" t="s">
        <v>16951</v>
      </c>
      <c r="AJ2678" s="6" t="s">
        <v>16765</v>
      </c>
      <c r="AK2678" s="6" t="s">
        <v>16765</v>
      </c>
      <c r="AL2678" s="6" t="s">
        <v>16765</v>
      </c>
      <c r="AM2678" s="6" t="s">
        <v>16952</v>
      </c>
      <c r="AN2678">
        <v>0</v>
      </c>
      <c r="AO2678" s="55">
        <v>44667</v>
      </c>
      <c r="AP2678" s="6" t="s">
        <v>16953</v>
      </c>
      <c r="AQ2678">
        <v>0</v>
      </c>
      <c r="AR2678" s="6" t="s">
        <v>16954</v>
      </c>
      <c r="AS2678" s="6" t="s">
        <v>16955</v>
      </c>
      <c r="AT2678" s="6" t="s">
        <v>16947</v>
      </c>
      <c r="AU2678">
        <v>0</v>
      </c>
      <c r="AV2678">
        <v>0</v>
      </c>
      <c r="AW2678" s="6" t="s">
        <v>16956</v>
      </c>
      <c r="AX2678" s="6" t="s">
        <v>18027</v>
      </c>
      <c r="AY2678" s="6" t="s">
        <v>16765</v>
      </c>
      <c r="AZ2678" s="6" t="s">
        <v>16958</v>
      </c>
      <c r="BA2678" s="6" t="s">
        <v>16765</v>
      </c>
      <c r="BB2678" s="6" t="s">
        <v>16959</v>
      </c>
      <c r="BC2678" s="6" t="s">
        <v>16765</v>
      </c>
      <c r="BD2678" s="6" t="s">
        <v>16960</v>
      </c>
      <c r="BE2678" s="6" t="s">
        <v>16961</v>
      </c>
      <c r="BF2678" s="6" t="s">
        <v>13575</v>
      </c>
      <c r="BG2678" s="6" t="s">
        <v>13575</v>
      </c>
      <c r="BH2678" s="6" t="s">
        <v>16959</v>
      </c>
      <c r="BI2678">
        <v>0</v>
      </c>
      <c r="BJ2678" s="6" t="s">
        <v>16958</v>
      </c>
      <c r="BK2678">
        <v>0</v>
      </c>
      <c r="BL2678" s="6" t="s">
        <v>315</v>
      </c>
      <c r="BM2678" s="56">
        <f>COUNTIF($B$2:B2678,B2678)</f>
        <v>2</v>
      </c>
      <c r="BN2678" s="6" t="str">
        <f t="shared" si="41"/>
        <v>31303-2</v>
      </c>
    </row>
    <row r="2679" spans="1:66" x14ac:dyDescent="0.25">
      <c r="A2679">
        <v>1</v>
      </c>
      <c r="B2679">
        <v>31643</v>
      </c>
      <c r="C2679" s="6" t="s">
        <v>20893</v>
      </c>
      <c r="D2679">
        <v>5</v>
      </c>
      <c r="E2679">
        <v>2</v>
      </c>
      <c r="F2679">
        <v>20</v>
      </c>
      <c r="G2679">
        <v>206</v>
      </c>
      <c r="H2679" s="6" t="s">
        <v>17007</v>
      </c>
      <c r="I2679">
        <v>1</v>
      </c>
      <c r="J2679">
        <v>314994</v>
      </c>
      <c r="K2679">
        <v>5</v>
      </c>
      <c r="L2679" s="55">
        <v>41484</v>
      </c>
      <c r="M2679" s="6" t="s">
        <v>16765</v>
      </c>
      <c r="N2679" s="55">
        <v>109574</v>
      </c>
      <c r="O2679">
        <v>188005</v>
      </c>
      <c r="P2679" s="6" t="s">
        <v>16774</v>
      </c>
      <c r="Q2679" s="6" t="s">
        <v>16973</v>
      </c>
      <c r="R2679">
        <v>3</v>
      </c>
      <c r="S2679">
        <v>0</v>
      </c>
      <c r="T2679">
        <v>-3</v>
      </c>
      <c r="U2679">
        <v>127.2</v>
      </c>
      <c r="V2679" s="6" t="s">
        <v>16999</v>
      </c>
      <c r="W2679" s="6" t="s">
        <v>16946</v>
      </c>
      <c r="X2679" s="55">
        <v>44665</v>
      </c>
      <c r="Y2679">
        <v>0</v>
      </c>
      <c r="Z2679">
        <v>0</v>
      </c>
      <c r="AA2679" s="6" t="s">
        <v>16765</v>
      </c>
      <c r="AB2679" s="6" t="s">
        <v>16947</v>
      </c>
      <c r="AD2679" s="6" t="s">
        <v>16765</v>
      </c>
      <c r="AE2679">
        <v>29281</v>
      </c>
      <c r="AF2679">
        <v>24657</v>
      </c>
      <c r="AG2679" s="6" t="s">
        <v>16973</v>
      </c>
      <c r="AH2679" s="6" t="s">
        <v>16950</v>
      </c>
      <c r="AI2679" s="6" t="s">
        <v>16951</v>
      </c>
      <c r="AJ2679" s="6" t="s">
        <v>16765</v>
      </c>
      <c r="AK2679" s="6" t="s">
        <v>16765</v>
      </c>
      <c r="AL2679" s="6" t="s">
        <v>16765</v>
      </c>
      <c r="AM2679" s="6" t="s">
        <v>16952</v>
      </c>
      <c r="AN2679">
        <v>0</v>
      </c>
      <c r="AO2679" s="55">
        <v>44665</v>
      </c>
      <c r="AP2679" s="6" t="s">
        <v>17000</v>
      </c>
      <c r="AQ2679">
        <v>0</v>
      </c>
      <c r="AR2679" s="6" t="s">
        <v>17001</v>
      </c>
      <c r="AS2679" s="6" t="s">
        <v>17002</v>
      </c>
      <c r="AT2679" s="6" t="s">
        <v>16947</v>
      </c>
      <c r="AU2679">
        <v>0</v>
      </c>
      <c r="AV2679">
        <v>0</v>
      </c>
      <c r="AW2679" s="6" t="s">
        <v>16956</v>
      </c>
      <c r="AX2679" s="6" t="s">
        <v>20894</v>
      </c>
      <c r="AY2679" s="6" t="s">
        <v>16765</v>
      </c>
      <c r="AZ2679" s="6" t="s">
        <v>16958</v>
      </c>
      <c r="BA2679" s="6" t="s">
        <v>16765</v>
      </c>
      <c r="BB2679" s="6" t="s">
        <v>16959</v>
      </c>
      <c r="BC2679" s="6" t="s">
        <v>16765</v>
      </c>
      <c r="BD2679" s="6" t="s">
        <v>16960</v>
      </c>
      <c r="BE2679" s="6" t="s">
        <v>16961</v>
      </c>
      <c r="BF2679" s="6" t="s">
        <v>13575</v>
      </c>
      <c r="BG2679" s="6" t="s">
        <v>13575</v>
      </c>
      <c r="BH2679" s="6" t="s">
        <v>16959</v>
      </c>
      <c r="BI2679">
        <v>0</v>
      </c>
      <c r="BJ2679" s="6" t="s">
        <v>16958</v>
      </c>
      <c r="BK2679">
        <v>0</v>
      </c>
      <c r="BL2679" s="6" t="s">
        <v>315</v>
      </c>
      <c r="BM2679" s="56">
        <f>COUNTIF($B$2:B2679,B2679)</f>
        <v>1</v>
      </c>
      <c r="BN2679" s="6" t="str">
        <f t="shared" si="41"/>
        <v>31643-1</v>
      </c>
    </row>
    <row r="2680" spans="1:66" x14ac:dyDescent="0.25">
      <c r="A2680">
        <v>1</v>
      </c>
      <c r="B2680">
        <v>31643</v>
      </c>
      <c r="C2680" s="6" t="s">
        <v>20893</v>
      </c>
      <c r="D2680">
        <v>5</v>
      </c>
      <c r="E2680">
        <v>2</v>
      </c>
      <c r="F2680">
        <v>20</v>
      </c>
      <c r="G2680">
        <v>206</v>
      </c>
      <c r="H2680" s="6" t="s">
        <v>17007</v>
      </c>
      <c r="I2680">
        <v>1</v>
      </c>
      <c r="J2680">
        <v>314994</v>
      </c>
      <c r="K2680">
        <v>5</v>
      </c>
      <c r="L2680" s="55">
        <v>41484</v>
      </c>
      <c r="M2680" s="6" t="s">
        <v>16765</v>
      </c>
      <c r="N2680" s="55">
        <v>109574</v>
      </c>
      <c r="O2680">
        <v>235894</v>
      </c>
      <c r="P2680" s="6" t="s">
        <v>16775</v>
      </c>
      <c r="Q2680" s="6" t="s">
        <v>16973</v>
      </c>
      <c r="R2680">
        <v>36</v>
      </c>
      <c r="S2680">
        <v>0</v>
      </c>
      <c r="T2680">
        <v>-36</v>
      </c>
      <c r="U2680">
        <v>72</v>
      </c>
      <c r="V2680" s="6" t="s">
        <v>17004</v>
      </c>
      <c r="W2680" s="6" t="s">
        <v>16946</v>
      </c>
      <c r="X2680" s="55">
        <v>44665</v>
      </c>
      <c r="Y2680">
        <v>0</v>
      </c>
      <c r="Z2680">
        <v>0</v>
      </c>
      <c r="AA2680" s="6" t="s">
        <v>16765</v>
      </c>
      <c r="AB2680" s="6" t="s">
        <v>16947</v>
      </c>
      <c r="AD2680" s="6" t="s">
        <v>16765</v>
      </c>
      <c r="AE2680">
        <v>29282</v>
      </c>
      <c r="AF2680">
        <v>24657</v>
      </c>
      <c r="AG2680" s="6" t="s">
        <v>16973</v>
      </c>
      <c r="AH2680" s="6" t="s">
        <v>16950</v>
      </c>
      <c r="AI2680" s="6" t="s">
        <v>16951</v>
      </c>
      <c r="AJ2680" s="6" t="s">
        <v>16765</v>
      </c>
      <c r="AK2680" s="6" t="s">
        <v>16765</v>
      </c>
      <c r="AL2680" s="6" t="s">
        <v>16765</v>
      </c>
      <c r="AM2680" s="6" t="s">
        <v>16952</v>
      </c>
      <c r="AN2680">
        <v>0</v>
      </c>
      <c r="AO2680" s="55">
        <v>44665</v>
      </c>
      <c r="AP2680" s="6" t="s">
        <v>17000</v>
      </c>
      <c r="AQ2680">
        <v>0</v>
      </c>
      <c r="AR2680" s="6" t="s">
        <v>17005</v>
      </c>
      <c r="AS2680" s="6" t="s">
        <v>17002</v>
      </c>
      <c r="AT2680" s="6" t="s">
        <v>16947</v>
      </c>
      <c r="AU2680">
        <v>0</v>
      </c>
      <c r="AV2680">
        <v>0</v>
      </c>
      <c r="AW2680" s="6" t="s">
        <v>16956</v>
      </c>
      <c r="AX2680" s="6" t="s">
        <v>20894</v>
      </c>
      <c r="AY2680" s="6" t="s">
        <v>16765</v>
      </c>
      <c r="AZ2680" s="6" t="s">
        <v>16958</v>
      </c>
      <c r="BA2680" s="6" t="s">
        <v>16765</v>
      </c>
      <c r="BB2680" s="6" t="s">
        <v>16959</v>
      </c>
      <c r="BC2680" s="6" t="s">
        <v>16765</v>
      </c>
      <c r="BD2680" s="6" t="s">
        <v>16960</v>
      </c>
      <c r="BE2680" s="6" t="s">
        <v>16961</v>
      </c>
      <c r="BF2680" s="6" t="s">
        <v>13575</v>
      </c>
      <c r="BG2680" s="6" t="s">
        <v>13575</v>
      </c>
      <c r="BH2680" s="6" t="s">
        <v>16959</v>
      </c>
      <c r="BI2680">
        <v>0</v>
      </c>
      <c r="BJ2680" s="6" t="s">
        <v>16958</v>
      </c>
      <c r="BK2680">
        <v>0</v>
      </c>
      <c r="BL2680" s="6" t="s">
        <v>315</v>
      </c>
      <c r="BM2680" s="56">
        <f>COUNTIF($B$2:B2680,B2680)</f>
        <v>2</v>
      </c>
      <c r="BN2680" s="6" t="str">
        <f t="shared" si="41"/>
        <v>31643-2</v>
      </c>
    </row>
    <row r="2681" spans="1:66" x14ac:dyDescent="0.25">
      <c r="A2681">
        <v>1</v>
      </c>
      <c r="B2681">
        <v>31728</v>
      </c>
      <c r="C2681" s="6" t="s">
        <v>20895</v>
      </c>
      <c r="D2681">
        <v>5</v>
      </c>
      <c r="E2681">
        <v>1</v>
      </c>
      <c r="F2681">
        <v>10</v>
      </c>
      <c r="G2681">
        <v>109</v>
      </c>
      <c r="H2681" s="6" t="s">
        <v>16943</v>
      </c>
      <c r="I2681">
        <v>1</v>
      </c>
      <c r="J2681">
        <v>707451</v>
      </c>
      <c r="K2681">
        <v>1</v>
      </c>
      <c r="L2681" s="55">
        <v>40689</v>
      </c>
      <c r="M2681" s="6" t="s">
        <v>16765</v>
      </c>
      <c r="N2681" s="55">
        <v>44531</v>
      </c>
      <c r="O2681">
        <v>118197</v>
      </c>
      <c r="P2681" s="6" t="s">
        <v>16782</v>
      </c>
      <c r="Q2681" s="6" t="s">
        <v>16973</v>
      </c>
      <c r="R2681">
        <v>3</v>
      </c>
      <c r="S2681">
        <v>0</v>
      </c>
      <c r="T2681">
        <v>-3</v>
      </c>
      <c r="U2681">
        <v>349.51</v>
      </c>
      <c r="V2681" s="6" t="s">
        <v>16974</v>
      </c>
      <c r="W2681" s="6" t="s">
        <v>16946</v>
      </c>
      <c r="X2681" s="55">
        <v>44669</v>
      </c>
      <c r="Y2681">
        <v>50000</v>
      </c>
      <c r="Z2681">
        <v>1132.3499999999999</v>
      </c>
      <c r="AA2681" s="6" t="s">
        <v>16965</v>
      </c>
      <c r="AB2681" s="6" t="s">
        <v>16947</v>
      </c>
      <c r="AD2681" s="6" t="s">
        <v>16765</v>
      </c>
      <c r="AE2681">
        <v>17752</v>
      </c>
      <c r="AF2681">
        <v>14009</v>
      </c>
      <c r="AG2681" s="6" t="s">
        <v>16973</v>
      </c>
      <c r="AH2681" s="6" t="s">
        <v>16950</v>
      </c>
      <c r="AI2681" s="6" t="s">
        <v>16951</v>
      </c>
      <c r="AJ2681" s="6" t="s">
        <v>16765</v>
      </c>
      <c r="AK2681" s="6" t="s">
        <v>16765</v>
      </c>
      <c r="AL2681" s="6" t="s">
        <v>16765</v>
      </c>
      <c r="AM2681" s="6" t="s">
        <v>16952</v>
      </c>
      <c r="AN2681">
        <v>0</v>
      </c>
      <c r="AO2681" s="55">
        <v>44669</v>
      </c>
      <c r="AP2681" s="6" t="s">
        <v>16953</v>
      </c>
      <c r="AQ2681">
        <v>0</v>
      </c>
      <c r="AR2681" s="6" t="s">
        <v>16975</v>
      </c>
      <c r="AS2681" s="6" t="s">
        <v>16955</v>
      </c>
      <c r="AT2681" s="6" t="s">
        <v>16947</v>
      </c>
      <c r="AU2681">
        <v>0</v>
      </c>
      <c r="AV2681">
        <v>0</v>
      </c>
      <c r="AW2681" s="6" t="s">
        <v>16956</v>
      </c>
      <c r="AX2681" s="6" t="s">
        <v>17862</v>
      </c>
      <c r="AY2681" s="6" t="s">
        <v>16765</v>
      </c>
      <c r="AZ2681" s="6" t="s">
        <v>16958</v>
      </c>
      <c r="BA2681" s="6" t="s">
        <v>16765</v>
      </c>
      <c r="BB2681" s="6" t="s">
        <v>16959</v>
      </c>
      <c r="BC2681" s="6" t="s">
        <v>16765</v>
      </c>
      <c r="BD2681" s="6" t="s">
        <v>16960</v>
      </c>
      <c r="BE2681" s="6" t="s">
        <v>16961</v>
      </c>
      <c r="BF2681" s="6" t="s">
        <v>13575</v>
      </c>
      <c r="BG2681" s="6" t="s">
        <v>13575</v>
      </c>
      <c r="BH2681" s="6" t="s">
        <v>16959</v>
      </c>
      <c r="BI2681">
        <v>0</v>
      </c>
      <c r="BJ2681" s="6" t="s">
        <v>16958</v>
      </c>
      <c r="BK2681">
        <v>0</v>
      </c>
      <c r="BL2681" s="6" t="s">
        <v>315</v>
      </c>
      <c r="BM2681" s="56">
        <f>COUNTIF($B$2:B2681,B2681)</f>
        <v>1</v>
      </c>
      <c r="BN2681" s="6" t="str">
        <f t="shared" si="41"/>
        <v>31728-1</v>
      </c>
    </row>
    <row r="2682" spans="1:66" x14ac:dyDescent="0.25">
      <c r="A2682">
        <v>1</v>
      </c>
      <c r="B2682">
        <v>31728</v>
      </c>
      <c r="C2682" s="6" t="s">
        <v>20895</v>
      </c>
      <c r="D2682">
        <v>5</v>
      </c>
      <c r="E2682">
        <v>1</v>
      </c>
      <c r="F2682">
        <v>10</v>
      </c>
      <c r="G2682">
        <v>109</v>
      </c>
      <c r="H2682" s="6" t="s">
        <v>16943</v>
      </c>
      <c r="I2682">
        <v>1</v>
      </c>
      <c r="J2682">
        <v>824191</v>
      </c>
      <c r="K2682">
        <v>5</v>
      </c>
      <c r="L2682" s="55">
        <v>42074</v>
      </c>
      <c r="M2682" s="6" t="s">
        <v>16765</v>
      </c>
      <c r="N2682" s="55">
        <v>44531</v>
      </c>
      <c r="O2682">
        <v>118784</v>
      </c>
      <c r="P2682" s="6" t="s">
        <v>16764</v>
      </c>
      <c r="Q2682" s="6" t="s">
        <v>20896</v>
      </c>
      <c r="R2682">
        <v>1</v>
      </c>
      <c r="S2682">
        <v>0</v>
      </c>
      <c r="T2682">
        <v>-1</v>
      </c>
      <c r="U2682">
        <v>1651</v>
      </c>
      <c r="V2682" s="6" t="s">
        <v>16945</v>
      </c>
      <c r="W2682" s="6" t="s">
        <v>16946</v>
      </c>
      <c r="X2682" s="55">
        <v>44669</v>
      </c>
      <c r="Y2682">
        <v>50000</v>
      </c>
      <c r="Z2682">
        <v>1132.3499999999999</v>
      </c>
      <c r="AA2682" s="6" t="s">
        <v>16965</v>
      </c>
      <c r="AB2682" s="6" t="s">
        <v>16947</v>
      </c>
      <c r="AD2682" s="6" t="s">
        <v>17118</v>
      </c>
      <c r="AE2682">
        <v>37337</v>
      </c>
      <c r="AF2682">
        <v>33003</v>
      </c>
      <c r="AG2682" s="6" t="s">
        <v>16949</v>
      </c>
      <c r="AH2682" s="6" t="s">
        <v>16950</v>
      </c>
      <c r="AI2682" s="6" t="s">
        <v>16951</v>
      </c>
      <c r="AJ2682" s="6" t="s">
        <v>16765</v>
      </c>
      <c r="AK2682" s="6" t="s">
        <v>16765</v>
      </c>
      <c r="AL2682" s="6" t="s">
        <v>16765</v>
      </c>
      <c r="AM2682" s="6" t="s">
        <v>16952</v>
      </c>
      <c r="AN2682">
        <v>0</v>
      </c>
      <c r="AO2682" s="55">
        <v>44669</v>
      </c>
      <c r="AP2682" s="6" t="s">
        <v>16953</v>
      </c>
      <c r="AQ2682">
        <v>0</v>
      </c>
      <c r="AR2682" s="6" t="s">
        <v>16954</v>
      </c>
      <c r="AS2682" s="6" t="s">
        <v>16955</v>
      </c>
      <c r="AT2682" s="6" t="s">
        <v>16947</v>
      </c>
      <c r="AU2682">
        <v>0</v>
      </c>
      <c r="AV2682">
        <v>0</v>
      </c>
      <c r="AW2682" s="6" t="s">
        <v>16956</v>
      </c>
      <c r="AX2682" s="6" t="s">
        <v>18802</v>
      </c>
      <c r="AY2682" s="6" t="s">
        <v>16765</v>
      </c>
      <c r="AZ2682" s="6" t="s">
        <v>16958</v>
      </c>
      <c r="BA2682" s="6" t="s">
        <v>16765</v>
      </c>
      <c r="BB2682" s="6" t="s">
        <v>16959</v>
      </c>
      <c r="BC2682" s="6" t="s">
        <v>16765</v>
      </c>
      <c r="BD2682" s="6" t="s">
        <v>16960</v>
      </c>
      <c r="BE2682" s="6" t="s">
        <v>16961</v>
      </c>
      <c r="BF2682" s="6" t="s">
        <v>13575</v>
      </c>
      <c r="BG2682" s="6" t="s">
        <v>13575</v>
      </c>
      <c r="BH2682" s="6" t="s">
        <v>16959</v>
      </c>
      <c r="BI2682">
        <v>0</v>
      </c>
      <c r="BJ2682" s="6" t="s">
        <v>16958</v>
      </c>
      <c r="BK2682">
        <v>0</v>
      </c>
      <c r="BL2682" s="6" t="s">
        <v>315</v>
      </c>
      <c r="BM2682" s="56">
        <f>COUNTIF($B$2:B2682,B2682)</f>
        <v>2</v>
      </c>
      <c r="BN2682" s="6" t="str">
        <f t="shared" si="41"/>
        <v>31728-2</v>
      </c>
    </row>
    <row r="2683" spans="1:66" x14ac:dyDescent="0.25">
      <c r="A2683">
        <v>1</v>
      </c>
      <c r="B2683">
        <v>31728</v>
      </c>
      <c r="C2683" s="6" t="s">
        <v>20895</v>
      </c>
      <c r="D2683">
        <v>5</v>
      </c>
      <c r="E2683">
        <v>1</v>
      </c>
      <c r="F2683">
        <v>10</v>
      </c>
      <c r="G2683">
        <v>109</v>
      </c>
      <c r="H2683" s="6" t="s">
        <v>16943</v>
      </c>
      <c r="I2683">
        <v>1</v>
      </c>
      <c r="J2683">
        <v>868138</v>
      </c>
      <c r="K2683">
        <v>6</v>
      </c>
      <c r="L2683" s="55">
        <v>43875</v>
      </c>
      <c r="M2683" s="6" t="s">
        <v>16765</v>
      </c>
      <c r="N2683" s="55">
        <v>44628</v>
      </c>
      <c r="O2683">
        <v>217289</v>
      </c>
      <c r="P2683" s="6" t="s">
        <v>16771</v>
      </c>
      <c r="Q2683" s="6" t="s">
        <v>20897</v>
      </c>
      <c r="R2683">
        <v>1</v>
      </c>
      <c r="S2683">
        <v>0</v>
      </c>
      <c r="T2683">
        <v>-1</v>
      </c>
      <c r="U2683">
        <v>1159.19</v>
      </c>
      <c r="V2683" s="6" t="s">
        <v>16945</v>
      </c>
      <c r="W2683" s="6" t="s">
        <v>16946</v>
      </c>
      <c r="X2683" s="55">
        <v>44669</v>
      </c>
      <c r="Y2683">
        <v>50000</v>
      </c>
      <c r="Z2683">
        <v>1132.3499999999999</v>
      </c>
      <c r="AA2683" s="6" t="s">
        <v>16965</v>
      </c>
      <c r="AB2683" s="6" t="s">
        <v>16947</v>
      </c>
      <c r="AD2683" s="6" t="s">
        <v>20898</v>
      </c>
      <c r="AE2683">
        <v>52181</v>
      </c>
      <c r="AF2683">
        <v>47245</v>
      </c>
      <c r="AG2683" s="6" t="s">
        <v>16949</v>
      </c>
      <c r="AH2683" s="6" t="s">
        <v>16950</v>
      </c>
      <c r="AI2683" s="6" t="s">
        <v>16951</v>
      </c>
      <c r="AJ2683" s="6" t="s">
        <v>16765</v>
      </c>
      <c r="AK2683" s="6" t="s">
        <v>16765</v>
      </c>
      <c r="AL2683" s="6" t="s">
        <v>16765</v>
      </c>
      <c r="AM2683" s="6" t="s">
        <v>16952</v>
      </c>
      <c r="AN2683">
        <v>0</v>
      </c>
      <c r="AO2683" s="55">
        <v>44669</v>
      </c>
      <c r="AP2683" s="6" t="s">
        <v>16953</v>
      </c>
      <c r="AQ2683">
        <v>0</v>
      </c>
      <c r="AR2683" s="6" t="s">
        <v>16954</v>
      </c>
      <c r="AS2683" s="6" t="s">
        <v>16955</v>
      </c>
      <c r="AT2683" s="6" t="s">
        <v>16947</v>
      </c>
      <c r="AU2683">
        <v>0</v>
      </c>
      <c r="AV2683">
        <v>0</v>
      </c>
      <c r="AW2683" s="6" t="s">
        <v>16956</v>
      </c>
      <c r="AX2683" s="6" t="s">
        <v>20898</v>
      </c>
      <c r="AY2683" s="6" t="s">
        <v>16765</v>
      </c>
      <c r="AZ2683" s="6" t="s">
        <v>16958</v>
      </c>
      <c r="BA2683" s="6" t="s">
        <v>16765</v>
      </c>
      <c r="BB2683" s="6" t="s">
        <v>16959</v>
      </c>
      <c r="BC2683" s="6" t="s">
        <v>16765</v>
      </c>
      <c r="BD2683" s="6" t="s">
        <v>16960</v>
      </c>
      <c r="BE2683" s="6" t="s">
        <v>16961</v>
      </c>
      <c r="BF2683" s="6" t="s">
        <v>13575</v>
      </c>
      <c r="BG2683" s="6" t="s">
        <v>13575</v>
      </c>
      <c r="BH2683" s="6" t="s">
        <v>16959</v>
      </c>
      <c r="BI2683">
        <v>0</v>
      </c>
      <c r="BJ2683" s="6" t="s">
        <v>16958</v>
      </c>
      <c r="BK2683">
        <v>0</v>
      </c>
      <c r="BL2683" s="6" t="s">
        <v>315</v>
      </c>
      <c r="BM2683" s="56">
        <f>COUNTIF($B$2:B2683,B2683)</f>
        <v>3</v>
      </c>
      <c r="BN2683" s="6" t="str">
        <f t="shared" si="41"/>
        <v>31728-3</v>
      </c>
    </row>
    <row r="2684" spans="1:66" x14ac:dyDescent="0.25">
      <c r="A2684">
        <v>1</v>
      </c>
      <c r="B2684">
        <v>31728</v>
      </c>
      <c r="C2684" s="6" t="s">
        <v>20895</v>
      </c>
      <c r="D2684">
        <v>5</v>
      </c>
      <c r="E2684">
        <v>1</v>
      </c>
      <c r="F2684">
        <v>10</v>
      </c>
      <c r="G2684">
        <v>109</v>
      </c>
      <c r="H2684" s="6" t="s">
        <v>16943</v>
      </c>
      <c r="I2684">
        <v>1</v>
      </c>
      <c r="J2684">
        <v>948378</v>
      </c>
      <c r="K2684">
        <v>6</v>
      </c>
      <c r="L2684" s="55">
        <v>44063</v>
      </c>
      <c r="M2684" s="6" t="s">
        <v>16765</v>
      </c>
      <c r="N2684" s="55">
        <v>44628</v>
      </c>
      <c r="O2684">
        <v>660162</v>
      </c>
      <c r="P2684" s="6" t="s">
        <v>16862</v>
      </c>
      <c r="Q2684" s="6" t="s">
        <v>16973</v>
      </c>
      <c r="R2684">
        <v>28</v>
      </c>
      <c r="S2684">
        <v>0</v>
      </c>
      <c r="T2684">
        <v>-28</v>
      </c>
      <c r="U2684">
        <v>1136.8900000000001</v>
      </c>
      <c r="V2684" s="6" t="s">
        <v>16974</v>
      </c>
      <c r="W2684" s="6" t="s">
        <v>16946</v>
      </c>
      <c r="X2684" s="55">
        <v>44669</v>
      </c>
      <c r="Y2684">
        <v>50000</v>
      </c>
      <c r="Z2684">
        <v>1132.3499999999999</v>
      </c>
      <c r="AA2684" s="6" t="s">
        <v>16965</v>
      </c>
      <c r="AB2684" s="6" t="s">
        <v>16947</v>
      </c>
      <c r="AD2684" s="6" t="s">
        <v>16765</v>
      </c>
      <c r="AE2684">
        <v>52432</v>
      </c>
      <c r="AF2684">
        <v>47454</v>
      </c>
      <c r="AG2684" s="6" t="s">
        <v>16973</v>
      </c>
      <c r="AH2684" s="6" t="s">
        <v>16950</v>
      </c>
      <c r="AI2684" s="6" t="s">
        <v>16951</v>
      </c>
      <c r="AJ2684" s="6" t="s">
        <v>16765</v>
      </c>
      <c r="AK2684" s="6" t="s">
        <v>16765</v>
      </c>
      <c r="AL2684" s="6" t="s">
        <v>16765</v>
      </c>
      <c r="AM2684" s="6" t="s">
        <v>16952</v>
      </c>
      <c r="AN2684">
        <v>0</v>
      </c>
      <c r="AO2684" s="55">
        <v>44669</v>
      </c>
      <c r="AP2684" s="6" t="s">
        <v>16953</v>
      </c>
      <c r="AQ2684">
        <v>0</v>
      </c>
      <c r="AR2684" s="6" t="s">
        <v>16975</v>
      </c>
      <c r="AS2684" s="6" t="s">
        <v>16955</v>
      </c>
      <c r="AT2684" s="6" t="s">
        <v>16947</v>
      </c>
      <c r="AU2684">
        <v>0</v>
      </c>
      <c r="AV2684">
        <v>0</v>
      </c>
      <c r="AW2684" s="6" t="s">
        <v>16956</v>
      </c>
      <c r="AX2684" s="6" t="s">
        <v>20343</v>
      </c>
      <c r="AY2684" s="6" t="s">
        <v>16765</v>
      </c>
      <c r="AZ2684" s="6" t="s">
        <v>16958</v>
      </c>
      <c r="BA2684" s="6" t="s">
        <v>16765</v>
      </c>
      <c r="BB2684" s="6" t="s">
        <v>16959</v>
      </c>
      <c r="BC2684" s="6" t="s">
        <v>16765</v>
      </c>
      <c r="BD2684" s="6" t="s">
        <v>16960</v>
      </c>
      <c r="BE2684" s="6" t="s">
        <v>16961</v>
      </c>
      <c r="BF2684" s="6" t="s">
        <v>13575</v>
      </c>
      <c r="BG2684" s="6" t="s">
        <v>13575</v>
      </c>
      <c r="BH2684" s="6" t="s">
        <v>16959</v>
      </c>
      <c r="BI2684">
        <v>0</v>
      </c>
      <c r="BJ2684" s="6" t="s">
        <v>16958</v>
      </c>
      <c r="BK2684">
        <v>0</v>
      </c>
      <c r="BL2684" s="6" t="s">
        <v>315</v>
      </c>
      <c r="BM2684" s="56">
        <f>COUNTIF($B$2:B2684,B2684)</f>
        <v>4</v>
      </c>
      <c r="BN2684" s="6" t="str">
        <f t="shared" si="41"/>
        <v>31728-4</v>
      </c>
    </row>
    <row r="2685" spans="1:66" x14ac:dyDescent="0.25">
      <c r="A2685">
        <v>1</v>
      </c>
      <c r="B2685">
        <v>31728</v>
      </c>
      <c r="C2685" s="6" t="s">
        <v>20895</v>
      </c>
      <c r="D2685">
        <v>5</v>
      </c>
      <c r="E2685">
        <v>1</v>
      </c>
      <c r="F2685">
        <v>10</v>
      </c>
      <c r="G2685">
        <v>109</v>
      </c>
      <c r="H2685" s="6" t="s">
        <v>16943</v>
      </c>
      <c r="I2685">
        <v>1</v>
      </c>
      <c r="J2685">
        <v>948377</v>
      </c>
      <c r="K2685">
        <v>6</v>
      </c>
      <c r="L2685" s="55">
        <v>44063</v>
      </c>
      <c r="M2685" s="6" t="s">
        <v>16765</v>
      </c>
      <c r="N2685" s="55">
        <v>44628</v>
      </c>
      <c r="O2685">
        <v>660163</v>
      </c>
      <c r="P2685" s="6" t="s">
        <v>16863</v>
      </c>
      <c r="Q2685" s="6" t="s">
        <v>16973</v>
      </c>
      <c r="R2685">
        <v>7</v>
      </c>
      <c r="S2685">
        <v>0</v>
      </c>
      <c r="T2685">
        <v>-7</v>
      </c>
      <c r="U2685">
        <v>466.5</v>
      </c>
      <c r="V2685" s="6" t="s">
        <v>16974</v>
      </c>
      <c r="W2685" s="6" t="s">
        <v>16946</v>
      </c>
      <c r="X2685" s="55">
        <v>44669</v>
      </c>
      <c r="Y2685">
        <v>50000</v>
      </c>
      <c r="Z2685">
        <v>1132.3499999999999</v>
      </c>
      <c r="AA2685" s="6" t="s">
        <v>16965</v>
      </c>
      <c r="AB2685" s="6" t="s">
        <v>16947</v>
      </c>
      <c r="AD2685" s="6" t="s">
        <v>16765</v>
      </c>
      <c r="AE2685">
        <v>52431</v>
      </c>
      <c r="AF2685">
        <v>47453</v>
      </c>
      <c r="AG2685" s="6" t="s">
        <v>16973</v>
      </c>
      <c r="AH2685" s="6" t="s">
        <v>16950</v>
      </c>
      <c r="AI2685" s="6" t="s">
        <v>16951</v>
      </c>
      <c r="AJ2685" s="6" t="s">
        <v>16765</v>
      </c>
      <c r="AK2685" s="6" t="s">
        <v>16765</v>
      </c>
      <c r="AL2685" s="6" t="s">
        <v>16765</v>
      </c>
      <c r="AM2685" s="6" t="s">
        <v>16952</v>
      </c>
      <c r="AN2685">
        <v>0</v>
      </c>
      <c r="AO2685" s="55">
        <v>44669</v>
      </c>
      <c r="AP2685" s="6" t="s">
        <v>16953</v>
      </c>
      <c r="AQ2685">
        <v>0</v>
      </c>
      <c r="AR2685" s="6" t="s">
        <v>16975</v>
      </c>
      <c r="AS2685" s="6" t="s">
        <v>16955</v>
      </c>
      <c r="AT2685" s="6" t="s">
        <v>16947</v>
      </c>
      <c r="AU2685">
        <v>0</v>
      </c>
      <c r="AV2685">
        <v>0</v>
      </c>
      <c r="AW2685" s="6" t="s">
        <v>16956</v>
      </c>
      <c r="AX2685" s="6" t="s">
        <v>20343</v>
      </c>
      <c r="AY2685" s="6" t="s">
        <v>16765</v>
      </c>
      <c r="AZ2685" s="6" t="s">
        <v>16958</v>
      </c>
      <c r="BA2685" s="6" t="s">
        <v>16765</v>
      </c>
      <c r="BB2685" s="6" t="s">
        <v>16959</v>
      </c>
      <c r="BC2685" s="6" t="s">
        <v>16765</v>
      </c>
      <c r="BD2685" s="6" t="s">
        <v>16960</v>
      </c>
      <c r="BE2685" s="6" t="s">
        <v>16961</v>
      </c>
      <c r="BF2685" s="6" t="s">
        <v>13575</v>
      </c>
      <c r="BG2685" s="6" t="s">
        <v>13575</v>
      </c>
      <c r="BH2685" s="6" t="s">
        <v>16959</v>
      </c>
      <c r="BI2685">
        <v>0</v>
      </c>
      <c r="BJ2685" s="6" t="s">
        <v>16958</v>
      </c>
      <c r="BK2685">
        <v>0</v>
      </c>
      <c r="BL2685" s="6" t="s">
        <v>315</v>
      </c>
      <c r="BM2685" s="56">
        <f>COUNTIF($B$2:B2685,B2685)</f>
        <v>5</v>
      </c>
      <c r="BN2685" s="6" t="str">
        <f t="shared" si="41"/>
        <v>31728-5</v>
      </c>
    </row>
    <row r="2686" spans="1:66" x14ac:dyDescent="0.25">
      <c r="A2686">
        <v>1</v>
      </c>
      <c r="B2686">
        <v>31878</v>
      </c>
      <c r="C2686" s="6" t="s">
        <v>20899</v>
      </c>
      <c r="D2686">
        <v>5</v>
      </c>
      <c r="E2686">
        <v>3</v>
      </c>
      <c r="F2686">
        <v>30</v>
      </c>
      <c r="G2686">
        <v>305</v>
      </c>
      <c r="H2686" s="6" t="s">
        <v>17007</v>
      </c>
      <c r="I2686">
        <v>1</v>
      </c>
      <c r="J2686">
        <v>588414</v>
      </c>
      <c r="K2686">
        <v>1</v>
      </c>
      <c r="L2686" s="55">
        <v>40525</v>
      </c>
      <c r="M2686" s="6" t="s">
        <v>16765</v>
      </c>
      <c r="N2686" s="55">
        <v>44799</v>
      </c>
      <c r="O2686">
        <v>118724</v>
      </c>
      <c r="P2686" s="6" t="s">
        <v>16773</v>
      </c>
      <c r="Q2686" s="6" t="s">
        <v>20900</v>
      </c>
      <c r="R2686">
        <v>1</v>
      </c>
      <c r="S2686">
        <v>0</v>
      </c>
      <c r="T2686">
        <v>-1</v>
      </c>
      <c r="U2686">
        <v>1141.5899999999999</v>
      </c>
      <c r="V2686" s="6" t="s">
        <v>16945</v>
      </c>
      <c r="W2686" s="6" t="s">
        <v>16946</v>
      </c>
      <c r="X2686" s="55">
        <v>44547</v>
      </c>
      <c r="Y2686">
        <v>0</v>
      </c>
      <c r="Z2686">
        <v>0</v>
      </c>
      <c r="AA2686" s="6" t="s">
        <v>16765</v>
      </c>
      <c r="AB2686" s="6" t="s">
        <v>16947</v>
      </c>
      <c r="AD2686" s="6" t="s">
        <v>20901</v>
      </c>
      <c r="AE2686">
        <v>15628</v>
      </c>
      <c r="AF2686">
        <v>12175</v>
      </c>
      <c r="AG2686" s="6" t="s">
        <v>16949</v>
      </c>
      <c r="AH2686" s="6" t="s">
        <v>16950</v>
      </c>
      <c r="AI2686" s="6" t="s">
        <v>16951</v>
      </c>
      <c r="AJ2686" s="6" t="s">
        <v>16765</v>
      </c>
      <c r="AK2686" s="6" t="s">
        <v>16765</v>
      </c>
      <c r="AL2686" s="6" t="s">
        <v>16765</v>
      </c>
      <c r="AM2686" s="6" t="s">
        <v>16952</v>
      </c>
      <c r="AN2686">
        <v>0</v>
      </c>
      <c r="AO2686" s="55">
        <v>44547</v>
      </c>
      <c r="AP2686" s="6" t="s">
        <v>16953</v>
      </c>
      <c r="AQ2686">
        <v>0</v>
      </c>
      <c r="AR2686" s="6" t="s">
        <v>16997</v>
      </c>
      <c r="AS2686" s="6" t="s">
        <v>16955</v>
      </c>
      <c r="AT2686" s="6" t="s">
        <v>16947</v>
      </c>
      <c r="AU2686">
        <v>0</v>
      </c>
      <c r="AV2686">
        <v>0</v>
      </c>
      <c r="AW2686" s="6" t="s">
        <v>16956</v>
      </c>
      <c r="AX2686" s="6" t="s">
        <v>17733</v>
      </c>
      <c r="AY2686" s="6" t="s">
        <v>16765</v>
      </c>
      <c r="AZ2686" s="6" t="s">
        <v>16958</v>
      </c>
      <c r="BA2686" s="6" t="s">
        <v>16765</v>
      </c>
      <c r="BB2686" s="6" t="s">
        <v>16959</v>
      </c>
      <c r="BC2686" s="6" t="s">
        <v>16765</v>
      </c>
      <c r="BD2686" s="6" t="s">
        <v>16960</v>
      </c>
      <c r="BE2686" s="6" t="s">
        <v>16961</v>
      </c>
      <c r="BF2686" s="6" t="s">
        <v>13575</v>
      </c>
      <c r="BG2686" s="6" t="s">
        <v>13575</v>
      </c>
      <c r="BH2686" s="6" t="s">
        <v>16959</v>
      </c>
      <c r="BI2686">
        <v>0</v>
      </c>
      <c r="BJ2686" s="6" t="s">
        <v>16958</v>
      </c>
      <c r="BK2686">
        <v>0</v>
      </c>
      <c r="BL2686" s="6" t="s">
        <v>315</v>
      </c>
      <c r="BM2686" s="56">
        <f>COUNTIF($B$2:B2686,B2686)</f>
        <v>1</v>
      </c>
      <c r="BN2686" s="6" t="str">
        <f t="shared" si="41"/>
        <v>31878-1</v>
      </c>
    </row>
    <row r="2687" spans="1:66" x14ac:dyDescent="0.25">
      <c r="A2687">
        <v>1</v>
      </c>
      <c r="B2687">
        <v>31935</v>
      </c>
      <c r="C2687" s="6" t="s">
        <v>20902</v>
      </c>
      <c r="D2687">
        <v>5</v>
      </c>
      <c r="E2687">
        <v>1</v>
      </c>
      <c r="F2687">
        <v>10</v>
      </c>
      <c r="G2687">
        <v>102</v>
      </c>
      <c r="H2687" s="6" t="s">
        <v>17010</v>
      </c>
      <c r="I2687">
        <v>1</v>
      </c>
      <c r="J2687">
        <v>298773</v>
      </c>
      <c r="K2687">
        <v>6</v>
      </c>
      <c r="L2687" s="55">
        <v>42867</v>
      </c>
      <c r="M2687" s="6" t="s">
        <v>16765</v>
      </c>
      <c r="N2687" s="55">
        <v>44686</v>
      </c>
      <c r="O2687">
        <v>217289</v>
      </c>
      <c r="P2687" s="6" t="s">
        <v>16771</v>
      </c>
      <c r="Q2687" s="6" t="s">
        <v>20903</v>
      </c>
      <c r="R2687">
        <v>1</v>
      </c>
      <c r="S2687">
        <v>0</v>
      </c>
      <c r="T2687">
        <v>-1</v>
      </c>
      <c r="U2687">
        <v>1159.19</v>
      </c>
      <c r="V2687" s="6" t="s">
        <v>16945</v>
      </c>
      <c r="W2687" s="6" t="s">
        <v>16946</v>
      </c>
      <c r="X2687" s="55">
        <v>44667</v>
      </c>
      <c r="Y2687">
        <v>50000</v>
      </c>
      <c r="Z2687">
        <v>0</v>
      </c>
      <c r="AA2687" s="6" t="s">
        <v>16765</v>
      </c>
      <c r="AB2687" s="6" t="s">
        <v>16947</v>
      </c>
      <c r="AD2687" s="6" t="s">
        <v>16948</v>
      </c>
      <c r="AE2687">
        <v>46304</v>
      </c>
      <c r="AF2687">
        <v>42222</v>
      </c>
      <c r="AG2687" s="6" t="s">
        <v>16949</v>
      </c>
      <c r="AH2687" s="6" t="s">
        <v>16950</v>
      </c>
      <c r="AI2687" s="6" t="s">
        <v>16951</v>
      </c>
      <c r="AJ2687" s="6" t="s">
        <v>16765</v>
      </c>
      <c r="AK2687" s="6" t="s">
        <v>16765</v>
      </c>
      <c r="AL2687" s="6" t="s">
        <v>16765</v>
      </c>
      <c r="AM2687" s="6" t="s">
        <v>16952</v>
      </c>
      <c r="AN2687">
        <v>0</v>
      </c>
      <c r="AO2687" s="55">
        <v>44667</v>
      </c>
      <c r="AP2687" s="6" t="s">
        <v>16953</v>
      </c>
      <c r="AQ2687">
        <v>0</v>
      </c>
      <c r="AR2687" s="6" t="s">
        <v>16954</v>
      </c>
      <c r="AS2687" s="6" t="s">
        <v>16955</v>
      </c>
      <c r="AT2687" s="6" t="s">
        <v>16947</v>
      </c>
      <c r="AU2687">
        <v>0</v>
      </c>
      <c r="AV2687">
        <v>0</v>
      </c>
      <c r="AW2687" s="6" t="s">
        <v>16956</v>
      </c>
      <c r="AX2687" s="6" t="s">
        <v>17550</v>
      </c>
      <c r="AY2687" s="6" t="s">
        <v>16765</v>
      </c>
      <c r="AZ2687" s="6" t="s">
        <v>16958</v>
      </c>
      <c r="BA2687" s="6" t="s">
        <v>16765</v>
      </c>
      <c r="BB2687" s="6" t="s">
        <v>16959</v>
      </c>
      <c r="BC2687" s="6" t="s">
        <v>16765</v>
      </c>
      <c r="BD2687" s="6" t="s">
        <v>16960</v>
      </c>
      <c r="BE2687" s="6" t="s">
        <v>16961</v>
      </c>
      <c r="BF2687" s="6" t="s">
        <v>13575</v>
      </c>
      <c r="BG2687" s="6" t="s">
        <v>13575</v>
      </c>
      <c r="BH2687" s="6" t="s">
        <v>16959</v>
      </c>
      <c r="BI2687">
        <v>0</v>
      </c>
      <c r="BJ2687" s="6" t="s">
        <v>16958</v>
      </c>
      <c r="BK2687">
        <v>0</v>
      </c>
      <c r="BL2687" s="6" t="s">
        <v>315</v>
      </c>
      <c r="BM2687" s="56">
        <f>COUNTIF($B$2:B2687,B2687)</f>
        <v>1</v>
      </c>
      <c r="BN2687" s="6" t="str">
        <f t="shared" si="41"/>
        <v>31935-1</v>
      </c>
    </row>
    <row r="2688" spans="1:66" x14ac:dyDescent="0.25">
      <c r="A2688">
        <v>1</v>
      </c>
      <c r="B2688">
        <v>31955</v>
      </c>
      <c r="C2688" s="6" t="s">
        <v>20904</v>
      </c>
      <c r="D2688">
        <v>5</v>
      </c>
      <c r="E2688">
        <v>3</v>
      </c>
      <c r="F2688">
        <v>30</v>
      </c>
      <c r="G2688">
        <v>303</v>
      </c>
      <c r="H2688" s="6" t="s">
        <v>16943</v>
      </c>
      <c r="I2688">
        <v>1</v>
      </c>
      <c r="J2688">
        <v>395150</v>
      </c>
      <c r="K2688">
        <v>1</v>
      </c>
      <c r="L2688" s="55">
        <v>39013</v>
      </c>
      <c r="M2688" s="6" t="s">
        <v>16765</v>
      </c>
      <c r="N2688" s="55">
        <v>44825</v>
      </c>
      <c r="O2688">
        <v>118750</v>
      </c>
      <c r="P2688" s="6" t="s">
        <v>16767</v>
      </c>
      <c r="Q2688" s="6" t="s">
        <v>20905</v>
      </c>
      <c r="R2688">
        <v>1</v>
      </c>
      <c r="S2688">
        <v>0</v>
      </c>
      <c r="T2688">
        <v>-1</v>
      </c>
      <c r="U2688">
        <v>1803.8</v>
      </c>
      <c r="V2688" s="6" t="s">
        <v>16945</v>
      </c>
      <c r="W2688" s="6" t="s">
        <v>16946</v>
      </c>
      <c r="X2688" s="55">
        <v>44664</v>
      </c>
      <c r="Y2688">
        <v>40000</v>
      </c>
      <c r="Z2688">
        <v>0</v>
      </c>
      <c r="AA2688" s="6" t="s">
        <v>16765</v>
      </c>
      <c r="AB2688" s="6" t="s">
        <v>16947</v>
      </c>
      <c r="AD2688" s="6" t="s">
        <v>20906</v>
      </c>
      <c r="AE2688">
        <v>2362</v>
      </c>
      <c r="AF2688">
        <v>0</v>
      </c>
      <c r="AG2688" s="6" t="s">
        <v>17392</v>
      </c>
      <c r="AH2688" s="6" t="s">
        <v>16950</v>
      </c>
      <c r="AI2688" s="6" t="s">
        <v>16951</v>
      </c>
      <c r="AJ2688" s="6" t="s">
        <v>16765</v>
      </c>
      <c r="AK2688" s="6" t="s">
        <v>16765</v>
      </c>
      <c r="AL2688" s="6" t="s">
        <v>16765</v>
      </c>
      <c r="AM2688" s="6" t="s">
        <v>16952</v>
      </c>
      <c r="AN2688">
        <v>0</v>
      </c>
      <c r="AO2688" s="55">
        <v>44664</v>
      </c>
      <c r="AP2688" s="6" t="s">
        <v>16953</v>
      </c>
      <c r="AQ2688">
        <v>0</v>
      </c>
      <c r="AR2688" s="6" t="s">
        <v>16954</v>
      </c>
      <c r="AS2688" s="6" t="s">
        <v>16955</v>
      </c>
      <c r="AT2688" s="6" t="s">
        <v>16947</v>
      </c>
      <c r="AU2688">
        <v>0</v>
      </c>
      <c r="AV2688">
        <v>0</v>
      </c>
      <c r="AW2688" s="6" t="s">
        <v>16956</v>
      </c>
      <c r="AX2688" s="6" t="s">
        <v>20907</v>
      </c>
      <c r="AY2688" s="6" t="s">
        <v>16765</v>
      </c>
      <c r="AZ2688" s="6" t="s">
        <v>16958</v>
      </c>
      <c r="BA2688" s="6" t="s">
        <v>16765</v>
      </c>
      <c r="BB2688" s="6" t="s">
        <v>16959</v>
      </c>
      <c r="BC2688" s="6" t="s">
        <v>16765</v>
      </c>
      <c r="BD2688" s="6" t="s">
        <v>16960</v>
      </c>
      <c r="BE2688" s="6" t="s">
        <v>16961</v>
      </c>
      <c r="BF2688" s="6" t="s">
        <v>13575</v>
      </c>
      <c r="BG2688" s="6" t="s">
        <v>13575</v>
      </c>
      <c r="BH2688" s="6" t="s">
        <v>16959</v>
      </c>
      <c r="BI2688">
        <v>0</v>
      </c>
      <c r="BJ2688" s="6" t="s">
        <v>16958</v>
      </c>
      <c r="BK2688">
        <v>0</v>
      </c>
      <c r="BL2688" s="6" t="s">
        <v>315</v>
      </c>
      <c r="BM2688" s="56">
        <f>COUNTIF($B$2:B2688,B2688)</f>
        <v>1</v>
      </c>
      <c r="BN2688" s="6" t="str">
        <f t="shared" si="41"/>
        <v>31955-1</v>
      </c>
    </row>
    <row r="2689" spans="1:66" x14ac:dyDescent="0.25">
      <c r="A2689">
        <v>1</v>
      </c>
      <c r="B2689">
        <v>31955</v>
      </c>
      <c r="C2689" s="6" t="s">
        <v>20904</v>
      </c>
      <c r="D2689">
        <v>5</v>
      </c>
      <c r="E2689">
        <v>3</v>
      </c>
      <c r="F2689">
        <v>30</v>
      </c>
      <c r="G2689">
        <v>303</v>
      </c>
      <c r="H2689" s="6" t="s">
        <v>16943</v>
      </c>
      <c r="I2689">
        <v>1</v>
      </c>
      <c r="J2689">
        <v>156794</v>
      </c>
      <c r="K2689">
        <v>1</v>
      </c>
      <c r="L2689" s="55">
        <v>40058</v>
      </c>
      <c r="M2689" s="6" t="s">
        <v>16765</v>
      </c>
      <c r="N2689" s="55">
        <v>44825</v>
      </c>
      <c r="O2689">
        <v>118784</v>
      </c>
      <c r="P2689" s="6" t="s">
        <v>16764</v>
      </c>
      <c r="Q2689" s="6" t="s">
        <v>20908</v>
      </c>
      <c r="R2689">
        <v>1</v>
      </c>
      <c r="S2689">
        <v>0</v>
      </c>
      <c r="T2689">
        <v>-1</v>
      </c>
      <c r="U2689">
        <v>1651</v>
      </c>
      <c r="V2689" s="6" t="s">
        <v>16945</v>
      </c>
      <c r="W2689" s="6" t="s">
        <v>16946</v>
      </c>
      <c r="X2689" s="55">
        <v>44664</v>
      </c>
      <c r="Y2689">
        <v>40000</v>
      </c>
      <c r="Z2689">
        <v>0</v>
      </c>
      <c r="AA2689" s="6" t="s">
        <v>16765</v>
      </c>
      <c r="AB2689" s="6" t="s">
        <v>17049</v>
      </c>
      <c r="AC2689">
        <v>2520</v>
      </c>
      <c r="AD2689" s="6" t="s">
        <v>20909</v>
      </c>
      <c r="AE2689">
        <v>8772</v>
      </c>
      <c r="AF2689">
        <v>6226</v>
      </c>
      <c r="AG2689" s="6" t="s">
        <v>16949</v>
      </c>
      <c r="AH2689" s="6" t="s">
        <v>16950</v>
      </c>
      <c r="AI2689" s="6" t="s">
        <v>16951</v>
      </c>
      <c r="AJ2689" s="6" t="s">
        <v>16765</v>
      </c>
      <c r="AK2689" s="6" t="s">
        <v>16765</v>
      </c>
      <c r="AL2689" s="6" t="s">
        <v>16765</v>
      </c>
      <c r="AM2689" s="6" t="s">
        <v>16952</v>
      </c>
      <c r="AN2689">
        <v>0</v>
      </c>
      <c r="AO2689" s="55">
        <v>44664</v>
      </c>
      <c r="AP2689" s="6" t="s">
        <v>16953</v>
      </c>
      <c r="AQ2689">
        <v>0</v>
      </c>
      <c r="AR2689" s="6" t="s">
        <v>16954</v>
      </c>
      <c r="AS2689" s="6" t="s">
        <v>16955</v>
      </c>
      <c r="AT2689" s="6" t="s">
        <v>16947</v>
      </c>
      <c r="AU2689">
        <v>0</v>
      </c>
      <c r="AV2689">
        <v>0</v>
      </c>
      <c r="AW2689" s="6" t="s">
        <v>16956</v>
      </c>
      <c r="AX2689" s="6" t="s">
        <v>20910</v>
      </c>
      <c r="AY2689" s="6" t="s">
        <v>16765</v>
      </c>
      <c r="AZ2689" s="6" t="s">
        <v>16958</v>
      </c>
      <c r="BA2689" s="6" t="s">
        <v>16765</v>
      </c>
      <c r="BB2689" s="6" t="s">
        <v>16959</v>
      </c>
      <c r="BC2689" s="6" t="s">
        <v>16765</v>
      </c>
      <c r="BD2689" s="6" t="s">
        <v>16960</v>
      </c>
      <c r="BE2689" s="6" t="s">
        <v>16961</v>
      </c>
      <c r="BF2689" s="6" t="s">
        <v>13575</v>
      </c>
      <c r="BG2689" s="6" t="s">
        <v>13575</v>
      </c>
      <c r="BH2689" s="6" t="s">
        <v>16959</v>
      </c>
      <c r="BI2689">
        <v>0</v>
      </c>
      <c r="BJ2689" s="6" t="s">
        <v>16958</v>
      </c>
      <c r="BK2689">
        <v>0</v>
      </c>
      <c r="BL2689" s="6" t="s">
        <v>315</v>
      </c>
      <c r="BM2689" s="56">
        <f>COUNTIF($B$2:B2689,B2689)</f>
        <v>2</v>
      </c>
      <c r="BN2689" s="6" t="str">
        <f t="shared" si="41"/>
        <v>31955-2</v>
      </c>
    </row>
    <row r="2690" spans="1:66" x14ac:dyDescent="0.25">
      <c r="A2690">
        <v>1</v>
      </c>
      <c r="B2690">
        <v>31955</v>
      </c>
      <c r="C2690" s="6" t="s">
        <v>20904</v>
      </c>
      <c r="D2690">
        <v>5</v>
      </c>
      <c r="E2690">
        <v>3</v>
      </c>
      <c r="F2690">
        <v>30</v>
      </c>
      <c r="G2690">
        <v>303</v>
      </c>
      <c r="H2690" s="6" t="s">
        <v>16943</v>
      </c>
      <c r="I2690">
        <v>1</v>
      </c>
      <c r="J2690">
        <v>444947</v>
      </c>
      <c r="K2690">
        <v>6</v>
      </c>
      <c r="L2690" s="55">
        <v>43111</v>
      </c>
      <c r="M2690" s="6" t="s">
        <v>16765</v>
      </c>
      <c r="N2690" s="55">
        <v>44601</v>
      </c>
      <c r="O2690">
        <v>118784</v>
      </c>
      <c r="P2690" s="6" t="s">
        <v>16764</v>
      </c>
      <c r="Q2690" s="6" t="s">
        <v>20911</v>
      </c>
      <c r="R2690">
        <v>1</v>
      </c>
      <c r="S2690">
        <v>0</v>
      </c>
      <c r="T2690">
        <v>-1</v>
      </c>
      <c r="U2690">
        <v>1651</v>
      </c>
      <c r="V2690" s="6" t="s">
        <v>16945</v>
      </c>
      <c r="W2690" s="6" t="s">
        <v>16946</v>
      </c>
      <c r="X2690" s="55">
        <v>44664</v>
      </c>
      <c r="Y2690">
        <v>40000</v>
      </c>
      <c r="Z2690">
        <v>0</v>
      </c>
      <c r="AA2690" s="6" t="s">
        <v>16765</v>
      </c>
      <c r="AB2690" s="6" t="s">
        <v>16947</v>
      </c>
      <c r="AD2690" s="6" t="s">
        <v>16948</v>
      </c>
      <c r="AE2690">
        <v>48064</v>
      </c>
      <c r="AF2690">
        <v>43720</v>
      </c>
      <c r="AG2690" s="6" t="s">
        <v>16949</v>
      </c>
      <c r="AH2690" s="6" t="s">
        <v>16950</v>
      </c>
      <c r="AI2690" s="6" t="s">
        <v>16951</v>
      </c>
      <c r="AJ2690" s="6" t="s">
        <v>16765</v>
      </c>
      <c r="AK2690" s="6" t="s">
        <v>16765</v>
      </c>
      <c r="AL2690" s="6" t="s">
        <v>16765</v>
      </c>
      <c r="AM2690" s="6" t="s">
        <v>16952</v>
      </c>
      <c r="AN2690">
        <v>0</v>
      </c>
      <c r="AO2690" s="55">
        <v>44664</v>
      </c>
      <c r="AP2690" s="6" t="s">
        <v>16953</v>
      </c>
      <c r="AQ2690">
        <v>0</v>
      </c>
      <c r="AR2690" s="6" t="s">
        <v>16954</v>
      </c>
      <c r="AS2690" s="6" t="s">
        <v>16955</v>
      </c>
      <c r="AT2690" s="6" t="s">
        <v>16947</v>
      </c>
      <c r="AU2690">
        <v>0</v>
      </c>
      <c r="AV2690">
        <v>0</v>
      </c>
      <c r="AW2690" s="6" t="s">
        <v>16956</v>
      </c>
      <c r="AX2690" s="6" t="s">
        <v>19324</v>
      </c>
      <c r="AY2690" s="6" t="s">
        <v>16765</v>
      </c>
      <c r="AZ2690" s="6" t="s">
        <v>16958</v>
      </c>
      <c r="BA2690" s="6" t="s">
        <v>16765</v>
      </c>
      <c r="BB2690" s="6" t="s">
        <v>16959</v>
      </c>
      <c r="BC2690" s="6" t="s">
        <v>16765</v>
      </c>
      <c r="BD2690" s="6" t="s">
        <v>16960</v>
      </c>
      <c r="BE2690" s="6" t="s">
        <v>16961</v>
      </c>
      <c r="BF2690" s="6" t="s">
        <v>13575</v>
      </c>
      <c r="BG2690" s="6" t="s">
        <v>13575</v>
      </c>
      <c r="BH2690" s="6" t="s">
        <v>16959</v>
      </c>
      <c r="BI2690">
        <v>0</v>
      </c>
      <c r="BJ2690" s="6" t="s">
        <v>16958</v>
      </c>
      <c r="BK2690">
        <v>0</v>
      </c>
      <c r="BL2690" s="6" t="s">
        <v>315</v>
      </c>
      <c r="BM2690" s="56">
        <f>COUNTIF($B$2:B2690,B2690)</f>
        <v>3</v>
      </c>
      <c r="BN2690" s="6" t="str">
        <f t="shared" ref="BN2690:BN2753" si="42">CONCATENATE(B2690,"-",BM2690)</f>
        <v>31955-3</v>
      </c>
    </row>
    <row r="2691" spans="1:66" x14ac:dyDescent="0.25">
      <c r="A2691">
        <v>1</v>
      </c>
      <c r="B2691">
        <v>31955</v>
      </c>
      <c r="C2691" s="6" t="s">
        <v>20904</v>
      </c>
      <c r="D2691">
        <v>5</v>
      </c>
      <c r="E2691">
        <v>3</v>
      </c>
      <c r="F2691">
        <v>30</v>
      </c>
      <c r="G2691">
        <v>303</v>
      </c>
      <c r="H2691" s="6" t="s">
        <v>16943</v>
      </c>
      <c r="I2691">
        <v>1</v>
      </c>
      <c r="J2691">
        <v>860887</v>
      </c>
      <c r="K2691">
        <v>5</v>
      </c>
      <c r="L2691" s="55">
        <v>42135</v>
      </c>
      <c r="M2691" s="6" t="s">
        <v>16765</v>
      </c>
      <c r="N2691" s="55">
        <v>44825</v>
      </c>
      <c r="O2691">
        <v>118784</v>
      </c>
      <c r="P2691" s="6" t="s">
        <v>16764</v>
      </c>
      <c r="Q2691" s="6" t="s">
        <v>16973</v>
      </c>
      <c r="R2691">
        <v>1</v>
      </c>
      <c r="S2691">
        <v>0</v>
      </c>
      <c r="T2691">
        <v>-1</v>
      </c>
      <c r="U2691">
        <v>1651</v>
      </c>
      <c r="V2691" s="6" t="s">
        <v>16945</v>
      </c>
      <c r="W2691" s="6" t="s">
        <v>16946</v>
      </c>
      <c r="X2691" s="55">
        <v>44664</v>
      </c>
      <c r="Y2691">
        <v>40000</v>
      </c>
      <c r="Z2691">
        <v>0</v>
      </c>
      <c r="AA2691" s="6" t="s">
        <v>16765</v>
      </c>
      <c r="AB2691" s="6" t="s">
        <v>16947</v>
      </c>
      <c r="AD2691" s="6" t="s">
        <v>16765</v>
      </c>
      <c r="AE2691">
        <v>38101</v>
      </c>
      <c r="AF2691">
        <v>34129</v>
      </c>
      <c r="AG2691" s="6" t="s">
        <v>16949</v>
      </c>
      <c r="AH2691" s="6" t="s">
        <v>16950</v>
      </c>
      <c r="AI2691" s="6" t="s">
        <v>16951</v>
      </c>
      <c r="AJ2691" s="6" t="s">
        <v>16765</v>
      </c>
      <c r="AK2691" s="6" t="s">
        <v>16765</v>
      </c>
      <c r="AL2691" s="6" t="s">
        <v>16765</v>
      </c>
      <c r="AM2691" s="6" t="s">
        <v>16952</v>
      </c>
      <c r="AN2691">
        <v>0</v>
      </c>
      <c r="AO2691" s="55">
        <v>44664</v>
      </c>
      <c r="AP2691" s="6" t="s">
        <v>16953</v>
      </c>
      <c r="AQ2691">
        <v>0</v>
      </c>
      <c r="AR2691" s="6" t="s">
        <v>16954</v>
      </c>
      <c r="AS2691" s="6" t="s">
        <v>16955</v>
      </c>
      <c r="AT2691" s="6" t="s">
        <v>16947</v>
      </c>
      <c r="AU2691">
        <v>0</v>
      </c>
      <c r="AV2691">
        <v>0</v>
      </c>
      <c r="AW2691" s="6" t="s">
        <v>16956</v>
      </c>
      <c r="AX2691" s="6" t="s">
        <v>17744</v>
      </c>
      <c r="AY2691" s="6" t="s">
        <v>16765</v>
      </c>
      <c r="AZ2691" s="6" t="s">
        <v>16958</v>
      </c>
      <c r="BA2691" s="6" t="s">
        <v>16765</v>
      </c>
      <c r="BB2691" s="6" t="s">
        <v>16959</v>
      </c>
      <c r="BC2691" s="6" t="s">
        <v>16765</v>
      </c>
      <c r="BD2691" s="6" t="s">
        <v>16960</v>
      </c>
      <c r="BE2691" s="6" t="s">
        <v>16961</v>
      </c>
      <c r="BF2691" s="6" t="s">
        <v>13575</v>
      </c>
      <c r="BG2691" s="6" t="s">
        <v>13575</v>
      </c>
      <c r="BH2691" s="6" t="s">
        <v>16959</v>
      </c>
      <c r="BI2691">
        <v>0</v>
      </c>
      <c r="BJ2691" s="6" t="s">
        <v>16958</v>
      </c>
      <c r="BK2691">
        <v>0</v>
      </c>
      <c r="BL2691" s="6" t="s">
        <v>315</v>
      </c>
      <c r="BM2691" s="56">
        <f>COUNTIF($B$2:B2691,B2691)</f>
        <v>4</v>
      </c>
      <c r="BN2691" s="6" t="str">
        <f t="shared" si="42"/>
        <v>31955-4</v>
      </c>
    </row>
    <row r="2692" spans="1:66" x14ac:dyDescent="0.25">
      <c r="A2692">
        <v>1</v>
      </c>
      <c r="B2692">
        <v>31955</v>
      </c>
      <c r="C2692" s="6" t="s">
        <v>20904</v>
      </c>
      <c r="D2692">
        <v>5</v>
      </c>
      <c r="E2692">
        <v>3</v>
      </c>
      <c r="F2692">
        <v>30</v>
      </c>
      <c r="G2692">
        <v>303</v>
      </c>
      <c r="H2692" s="6" t="s">
        <v>16943</v>
      </c>
      <c r="I2692">
        <v>1</v>
      </c>
      <c r="J2692">
        <v>25579</v>
      </c>
      <c r="K2692">
        <v>5</v>
      </c>
      <c r="L2692" s="55">
        <v>41103</v>
      </c>
      <c r="M2692" s="6" t="s">
        <v>16765</v>
      </c>
      <c r="N2692" s="55">
        <v>109574</v>
      </c>
      <c r="O2692">
        <v>188005</v>
      </c>
      <c r="P2692" s="6" t="s">
        <v>16774</v>
      </c>
      <c r="Q2692" s="6" t="s">
        <v>16973</v>
      </c>
      <c r="R2692">
        <v>10</v>
      </c>
      <c r="S2692">
        <v>0</v>
      </c>
      <c r="T2692">
        <v>-10</v>
      </c>
      <c r="U2692">
        <v>424</v>
      </c>
      <c r="V2692" s="6" t="s">
        <v>16999</v>
      </c>
      <c r="W2692" s="6" t="s">
        <v>16946</v>
      </c>
      <c r="X2692" s="55">
        <v>44664</v>
      </c>
      <c r="Y2692">
        <v>40000</v>
      </c>
      <c r="Z2692">
        <v>0</v>
      </c>
      <c r="AA2692" s="6" t="s">
        <v>16765</v>
      </c>
      <c r="AB2692" s="6" t="s">
        <v>16947</v>
      </c>
      <c r="AD2692" s="6" t="s">
        <v>16765</v>
      </c>
      <c r="AE2692">
        <v>23087</v>
      </c>
      <c r="AF2692">
        <v>18991</v>
      </c>
      <c r="AG2692" s="6" t="s">
        <v>16973</v>
      </c>
      <c r="AH2692" s="6" t="s">
        <v>16950</v>
      </c>
      <c r="AI2692" s="6" t="s">
        <v>16951</v>
      </c>
      <c r="AJ2692" s="6" t="s">
        <v>16765</v>
      </c>
      <c r="AK2692" s="6" t="s">
        <v>16765</v>
      </c>
      <c r="AL2692" s="6" t="s">
        <v>16765</v>
      </c>
      <c r="AM2692" s="6" t="s">
        <v>16952</v>
      </c>
      <c r="AN2692">
        <v>0</v>
      </c>
      <c r="AO2692" s="55">
        <v>44664</v>
      </c>
      <c r="AP2692" s="6" t="s">
        <v>17000</v>
      </c>
      <c r="AQ2692">
        <v>0</v>
      </c>
      <c r="AR2692" s="6" t="s">
        <v>17018</v>
      </c>
      <c r="AS2692" s="6" t="s">
        <v>17002</v>
      </c>
      <c r="AT2692" s="6" t="s">
        <v>16947</v>
      </c>
      <c r="AU2692">
        <v>0</v>
      </c>
      <c r="AV2692">
        <v>0</v>
      </c>
      <c r="AW2692" s="6" t="s">
        <v>16956</v>
      </c>
      <c r="AX2692" s="6" t="s">
        <v>17223</v>
      </c>
      <c r="AY2692" s="6" t="s">
        <v>16765</v>
      </c>
      <c r="AZ2692" s="6" t="s">
        <v>16958</v>
      </c>
      <c r="BA2692" s="6" t="s">
        <v>16765</v>
      </c>
      <c r="BB2692" s="6" t="s">
        <v>16959</v>
      </c>
      <c r="BC2692" s="6" t="s">
        <v>16765</v>
      </c>
      <c r="BD2692" s="6" t="s">
        <v>16960</v>
      </c>
      <c r="BE2692" s="6" t="s">
        <v>16961</v>
      </c>
      <c r="BF2692" s="6" t="s">
        <v>13575</v>
      </c>
      <c r="BG2692" s="6" t="s">
        <v>13575</v>
      </c>
      <c r="BH2692" s="6" t="s">
        <v>16959</v>
      </c>
      <c r="BI2692">
        <v>0</v>
      </c>
      <c r="BJ2692" s="6" t="s">
        <v>16958</v>
      </c>
      <c r="BK2692">
        <v>0</v>
      </c>
      <c r="BL2692" s="6" t="s">
        <v>315</v>
      </c>
      <c r="BM2692" s="56">
        <f>COUNTIF($B$2:B2692,B2692)</f>
        <v>5</v>
      </c>
      <c r="BN2692" s="6" t="str">
        <f t="shared" si="42"/>
        <v>31955-5</v>
      </c>
    </row>
    <row r="2693" spans="1:66" x14ac:dyDescent="0.25">
      <c r="A2693">
        <v>1</v>
      </c>
      <c r="B2693">
        <v>31955</v>
      </c>
      <c r="C2693" s="6" t="s">
        <v>20904</v>
      </c>
      <c r="D2693">
        <v>5</v>
      </c>
      <c r="E2693">
        <v>3</v>
      </c>
      <c r="F2693">
        <v>30</v>
      </c>
      <c r="G2693">
        <v>303</v>
      </c>
      <c r="H2693" s="6" t="s">
        <v>16943</v>
      </c>
      <c r="I2693">
        <v>1</v>
      </c>
      <c r="J2693">
        <v>854135</v>
      </c>
      <c r="K2693">
        <v>5</v>
      </c>
      <c r="L2693" s="55">
        <v>42123</v>
      </c>
      <c r="M2693" s="6" t="s">
        <v>16765</v>
      </c>
      <c r="N2693" s="55">
        <v>109574</v>
      </c>
      <c r="O2693">
        <v>188005</v>
      </c>
      <c r="P2693" s="6" t="s">
        <v>16774</v>
      </c>
      <c r="Q2693" s="6" t="s">
        <v>16973</v>
      </c>
      <c r="R2693">
        <v>40</v>
      </c>
      <c r="S2693">
        <v>0</v>
      </c>
      <c r="T2693">
        <v>-40</v>
      </c>
      <c r="U2693">
        <v>1696</v>
      </c>
      <c r="V2693" s="6" t="s">
        <v>16999</v>
      </c>
      <c r="W2693" s="6" t="s">
        <v>16946</v>
      </c>
      <c r="X2693" s="55">
        <v>44664</v>
      </c>
      <c r="Y2693">
        <v>40000</v>
      </c>
      <c r="Z2693">
        <v>0</v>
      </c>
      <c r="AA2693" s="6" t="s">
        <v>16765</v>
      </c>
      <c r="AB2693" s="6" t="s">
        <v>16947</v>
      </c>
      <c r="AD2693" s="6" t="s">
        <v>16765</v>
      </c>
      <c r="AE2693">
        <v>37797</v>
      </c>
      <c r="AF2693">
        <v>33764</v>
      </c>
      <c r="AG2693" s="6" t="s">
        <v>16973</v>
      </c>
      <c r="AH2693" s="6" t="s">
        <v>16950</v>
      </c>
      <c r="AI2693" s="6" t="s">
        <v>16951</v>
      </c>
      <c r="AJ2693" s="6" t="s">
        <v>16765</v>
      </c>
      <c r="AK2693" s="6" t="s">
        <v>16765</v>
      </c>
      <c r="AL2693" s="6" t="s">
        <v>16765</v>
      </c>
      <c r="AM2693" s="6" t="s">
        <v>16952</v>
      </c>
      <c r="AN2693">
        <v>0</v>
      </c>
      <c r="AO2693" s="55">
        <v>44664</v>
      </c>
      <c r="AP2693" s="6" t="s">
        <v>17000</v>
      </c>
      <c r="AQ2693">
        <v>0</v>
      </c>
      <c r="AR2693" s="6" t="s">
        <v>17018</v>
      </c>
      <c r="AS2693" s="6" t="s">
        <v>17002</v>
      </c>
      <c r="AT2693" s="6" t="s">
        <v>16947</v>
      </c>
      <c r="AU2693">
        <v>0</v>
      </c>
      <c r="AV2693">
        <v>0</v>
      </c>
      <c r="AW2693" s="6" t="s">
        <v>16956</v>
      </c>
      <c r="AX2693" s="6" t="s">
        <v>19946</v>
      </c>
      <c r="AY2693" s="6" t="s">
        <v>16765</v>
      </c>
      <c r="AZ2693" s="6" t="s">
        <v>16958</v>
      </c>
      <c r="BA2693" s="6" t="s">
        <v>16765</v>
      </c>
      <c r="BB2693" s="6" t="s">
        <v>16959</v>
      </c>
      <c r="BC2693" s="6" t="s">
        <v>16765</v>
      </c>
      <c r="BD2693" s="6" t="s">
        <v>16960</v>
      </c>
      <c r="BE2693" s="6" t="s">
        <v>16961</v>
      </c>
      <c r="BF2693" s="6" t="s">
        <v>13575</v>
      </c>
      <c r="BG2693" s="6" t="s">
        <v>13575</v>
      </c>
      <c r="BH2693" s="6" t="s">
        <v>16959</v>
      </c>
      <c r="BI2693">
        <v>0</v>
      </c>
      <c r="BJ2693" s="6" t="s">
        <v>16958</v>
      </c>
      <c r="BK2693">
        <v>0</v>
      </c>
      <c r="BL2693" s="6" t="s">
        <v>315</v>
      </c>
      <c r="BM2693" s="56">
        <f>COUNTIF($B$2:B2693,B2693)</f>
        <v>6</v>
      </c>
      <c r="BN2693" s="6" t="str">
        <f t="shared" si="42"/>
        <v>31955-6</v>
      </c>
    </row>
    <row r="2694" spans="1:66" x14ac:dyDescent="0.25">
      <c r="A2694">
        <v>1</v>
      </c>
      <c r="B2694">
        <v>31955</v>
      </c>
      <c r="C2694" s="6" t="s">
        <v>20904</v>
      </c>
      <c r="D2694">
        <v>5</v>
      </c>
      <c r="E2694">
        <v>3</v>
      </c>
      <c r="F2694">
        <v>30</v>
      </c>
      <c r="G2694">
        <v>303</v>
      </c>
      <c r="H2694" s="6" t="s">
        <v>16943</v>
      </c>
      <c r="I2694">
        <v>1</v>
      </c>
      <c r="J2694">
        <v>25578</v>
      </c>
      <c r="K2694">
        <v>5</v>
      </c>
      <c r="L2694" s="55">
        <v>41103</v>
      </c>
      <c r="M2694" s="6" t="s">
        <v>16765</v>
      </c>
      <c r="N2694" s="55">
        <v>109574</v>
      </c>
      <c r="O2694">
        <v>188005</v>
      </c>
      <c r="P2694" s="6" t="s">
        <v>16774</v>
      </c>
      <c r="Q2694" s="6" t="s">
        <v>16973</v>
      </c>
      <c r="R2694">
        <v>10</v>
      </c>
      <c r="S2694">
        <v>0</v>
      </c>
      <c r="T2694">
        <v>-10</v>
      </c>
      <c r="U2694">
        <v>424</v>
      </c>
      <c r="V2694" s="6" t="s">
        <v>16999</v>
      </c>
      <c r="W2694" s="6" t="s">
        <v>16946</v>
      </c>
      <c r="X2694" s="55">
        <v>44664</v>
      </c>
      <c r="Y2694">
        <v>40000</v>
      </c>
      <c r="Z2694">
        <v>0</v>
      </c>
      <c r="AA2694" s="6" t="s">
        <v>16765</v>
      </c>
      <c r="AB2694" s="6" t="s">
        <v>16947</v>
      </c>
      <c r="AD2694" s="6" t="s">
        <v>16765</v>
      </c>
      <c r="AE2694">
        <v>23086</v>
      </c>
      <c r="AF2694">
        <v>18988</v>
      </c>
      <c r="AG2694" s="6" t="s">
        <v>16973</v>
      </c>
      <c r="AH2694" s="6" t="s">
        <v>16950</v>
      </c>
      <c r="AI2694" s="6" t="s">
        <v>16951</v>
      </c>
      <c r="AJ2694" s="6" t="s">
        <v>16765</v>
      </c>
      <c r="AK2694" s="6" t="s">
        <v>16765</v>
      </c>
      <c r="AL2694" s="6" t="s">
        <v>16765</v>
      </c>
      <c r="AM2694" s="6" t="s">
        <v>16952</v>
      </c>
      <c r="AN2694">
        <v>0</v>
      </c>
      <c r="AO2694" s="55">
        <v>44664</v>
      </c>
      <c r="AP2694" s="6" t="s">
        <v>17000</v>
      </c>
      <c r="AQ2694">
        <v>0</v>
      </c>
      <c r="AR2694" s="6" t="s">
        <v>17001</v>
      </c>
      <c r="AS2694" s="6" t="s">
        <v>17002</v>
      </c>
      <c r="AT2694" s="6" t="s">
        <v>16947</v>
      </c>
      <c r="AU2694">
        <v>0</v>
      </c>
      <c r="AV2694">
        <v>0</v>
      </c>
      <c r="AW2694" s="6" t="s">
        <v>16956</v>
      </c>
      <c r="AX2694" s="6" t="s">
        <v>17223</v>
      </c>
      <c r="AY2694" s="6" t="s">
        <v>16765</v>
      </c>
      <c r="AZ2694" s="6" t="s">
        <v>16958</v>
      </c>
      <c r="BA2694" s="6" t="s">
        <v>16765</v>
      </c>
      <c r="BB2694" s="6" t="s">
        <v>16959</v>
      </c>
      <c r="BC2694" s="6" t="s">
        <v>16765</v>
      </c>
      <c r="BD2694" s="6" t="s">
        <v>16960</v>
      </c>
      <c r="BE2694" s="6" t="s">
        <v>16961</v>
      </c>
      <c r="BF2694" s="6" t="s">
        <v>13575</v>
      </c>
      <c r="BG2694" s="6" t="s">
        <v>13575</v>
      </c>
      <c r="BH2694" s="6" t="s">
        <v>16959</v>
      </c>
      <c r="BI2694">
        <v>0</v>
      </c>
      <c r="BJ2694" s="6" t="s">
        <v>16958</v>
      </c>
      <c r="BK2694">
        <v>0</v>
      </c>
      <c r="BL2694" s="6" t="s">
        <v>315</v>
      </c>
      <c r="BM2694" s="56">
        <f>COUNTIF($B$2:B2694,B2694)</f>
        <v>7</v>
      </c>
      <c r="BN2694" s="6" t="str">
        <f t="shared" si="42"/>
        <v>31955-7</v>
      </c>
    </row>
    <row r="2695" spans="1:66" x14ac:dyDescent="0.25">
      <c r="A2695">
        <v>1</v>
      </c>
      <c r="B2695">
        <v>31955</v>
      </c>
      <c r="C2695" s="6" t="s">
        <v>20904</v>
      </c>
      <c r="D2695">
        <v>5</v>
      </c>
      <c r="E2695">
        <v>3</v>
      </c>
      <c r="F2695">
        <v>30</v>
      </c>
      <c r="G2695">
        <v>303</v>
      </c>
      <c r="H2695" s="6" t="s">
        <v>16943</v>
      </c>
      <c r="I2695">
        <v>1</v>
      </c>
      <c r="J2695">
        <v>25579</v>
      </c>
      <c r="K2695">
        <v>5</v>
      </c>
      <c r="L2695" s="55">
        <v>41103</v>
      </c>
      <c r="M2695" s="6" t="s">
        <v>16765</v>
      </c>
      <c r="N2695" s="55">
        <v>109574</v>
      </c>
      <c r="O2695">
        <v>188006</v>
      </c>
      <c r="P2695" s="6" t="s">
        <v>16776</v>
      </c>
      <c r="Q2695" s="6" t="s">
        <v>16973</v>
      </c>
      <c r="R2695">
        <v>120</v>
      </c>
      <c r="S2695">
        <v>0</v>
      </c>
      <c r="T2695">
        <v>-120</v>
      </c>
      <c r="U2695">
        <v>240</v>
      </c>
      <c r="V2695" s="6" t="s">
        <v>17004</v>
      </c>
      <c r="W2695" s="6" t="s">
        <v>16946</v>
      </c>
      <c r="X2695" s="55">
        <v>44664</v>
      </c>
      <c r="Y2695">
        <v>40000</v>
      </c>
      <c r="Z2695">
        <v>0</v>
      </c>
      <c r="AA2695" s="6" t="s">
        <v>16765</v>
      </c>
      <c r="AB2695" s="6" t="s">
        <v>16947</v>
      </c>
      <c r="AD2695" s="6" t="s">
        <v>16765</v>
      </c>
      <c r="AE2695">
        <v>23088</v>
      </c>
      <c r="AF2695">
        <v>18991</v>
      </c>
      <c r="AG2695" s="6" t="s">
        <v>16973</v>
      </c>
      <c r="AH2695" s="6" t="s">
        <v>16950</v>
      </c>
      <c r="AI2695" s="6" t="s">
        <v>16951</v>
      </c>
      <c r="AJ2695" s="6" t="s">
        <v>16765</v>
      </c>
      <c r="AK2695" s="6" t="s">
        <v>16765</v>
      </c>
      <c r="AL2695" s="6" t="s">
        <v>16765</v>
      </c>
      <c r="AM2695" s="6" t="s">
        <v>16952</v>
      </c>
      <c r="AN2695">
        <v>0</v>
      </c>
      <c r="AO2695" s="55">
        <v>44664</v>
      </c>
      <c r="AP2695" s="6" t="s">
        <v>17000</v>
      </c>
      <c r="AQ2695">
        <v>0</v>
      </c>
      <c r="AR2695" s="6" t="s">
        <v>17020</v>
      </c>
      <c r="AS2695" s="6" t="s">
        <v>17002</v>
      </c>
      <c r="AT2695" s="6" t="s">
        <v>16947</v>
      </c>
      <c r="AU2695">
        <v>0</v>
      </c>
      <c r="AV2695">
        <v>0</v>
      </c>
      <c r="AW2695" s="6" t="s">
        <v>16956</v>
      </c>
      <c r="AX2695" s="6" t="s">
        <v>17223</v>
      </c>
      <c r="AY2695" s="6" t="s">
        <v>16765</v>
      </c>
      <c r="AZ2695" s="6" t="s">
        <v>16958</v>
      </c>
      <c r="BA2695" s="6" t="s">
        <v>16765</v>
      </c>
      <c r="BB2695" s="6" t="s">
        <v>16959</v>
      </c>
      <c r="BC2695" s="6" t="s">
        <v>16765</v>
      </c>
      <c r="BD2695" s="6" t="s">
        <v>16960</v>
      </c>
      <c r="BE2695" s="6" t="s">
        <v>16961</v>
      </c>
      <c r="BF2695" s="6" t="s">
        <v>13575</v>
      </c>
      <c r="BG2695" s="6" t="s">
        <v>13575</v>
      </c>
      <c r="BH2695" s="6" t="s">
        <v>16959</v>
      </c>
      <c r="BI2695">
        <v>0</v>
      </c>
      <c r="BJ2695" s="6" t="s">
        <v>16958</v>
      </c>
      <c r="BK2695">
        <v>0</v>
      </c>
      <c r="BL2695" s="6" t="s">
        <v>315</v>
      </c>
      <c r="BM2695" s="56">
        <f>COUNTIF($B$2:B2695,B2695)</f>
        <v>8</v>
      </c>
      <c r="BN2695" s="6" t="str">
        <f t="shared" si="42"/>
        <v>31955-8</v>
      </c>
    </row>
    <row r="2696" spans="1:66" x14ac:dyDescent="0.25">
      <c r="A2696">
        <v>1</v>
      </c>
      <c r="B2696">
        <v>31955</v>
      </c>
      <c r="C2696" s="6" t="s">
        <v>20904</v>
      </c>
      <c r="D2696">
        <v>5</v>
      </c>
      <c r="E2696">
        <v>3</v>
      </c>
      <c r="F2696">
        <v>30</v>
      </c>
      <c r="G2696">
        <v>303</v>
      </c>
      <c r="H2696" s="6" t="s">
        <v>16943</v>
      </c>
      <c r="I2696">
        <v>1</v>
      </c>
      <c r="J2696">
        <v>854135</v>
      </c>
      <c r="K2696">
        <v>5</v>
      </c>
      <c r="L2696" s="55">
        <v>42123</v>
      </c>
      <c r="M2696" s="6" t="s">
        <v>16765</v>
      </c>
      <c r="N2696" s="55">
        <v>109574</v>
      </c>
      <c r="O2696">
        <v>188006</v>
      </c>
      <c r="P2696" s="6" t="s">
        <v>16776</v>
      </c>
      <c r="Q2696" s="6" t="s">
        <v>16973</v>
      </c>
      <c r="R2696">
        <v>480</v>
      </c>
      <c r="S2696">
        <v>0</v>
      </c>
      <c r="T2696">
        <v>-480</v>
      </c>
      <c r="U2696">
        <v>960</v>
      </c>
      <c r="V2696" s="6" t="s">
        <v>17004</v>
      </c>
      <c r="W2696" s="6" t="s">
        <v>16946</v>
      </c>
      <c r="X2696" s="55">
        <v>44664</v>
      </c>
      <c r="Y2696">
        <v>40000</v>
      </c>
      <c r="Z2696">
        <v>0</v>
      </c>
      <c r="AA2696" s="6" t="s">
        <v>16765</v>
      </c>
      <c r="AB2696" s="6" t="s">
        <v>16947</v>
      </c>
      <c r="AD2696" s="6" t="s">
        <v>16765</v>
      </c>
      <c r="AE2696">
        <v>37798</v>
      </c>
      <c r="AF2696">
        <v>33764</v>
      </c>
      <c r="AG2696" s="6" t="s">
        <v>16973</v>
      </c>
      <c r="AH2696" s="6" t="s">
        <v>16950</v>
      </c>
      <c r="AI2696" s="6" t="s">
        <v>16951</v>
      </c>
      <c r="AJ2696" s="6" t="s">
        <v>16765</v>
      </c>
      <c r="AK2696" s="6" t="s">
        <v>16765</v>
      </c>
      <c r="AL2696" s="6" t="s">
        <v>16765</v>
      </c>
      <c r="AM2696" s="6" t="s">
        <v>16952</v>
      </c>
      <c r="AN2696">
        <v>0</v>
      </c>
      <c r="AO2696" s="55">
        <v>44664</v>
      </c>
      <c r="AP2696" s="6" t="s">
        <v>17000</v>
      </c>
      <c r="AQ2696">
        <v>0</v>
      </c>
      <c r="AR2696" s="6" t="s">
        <v>17020</v>
      </c>
      <c r="AS2696" s="6" t="s">
        <v>17002</v>
      </c>
      <c r="AT2696" s="6" t="s">
        <v>16947</v>
      </c>
      <c r="AU2696">
        <v>0</v>
      </c>
      <c r="AV2696">
        <v>0</v>
      </c>
      <c r="AW2696" s="6" t="s">
        <v>16956</v>
      </c>
      <c r="AX2696" s="6" t="s">
        <v>19946</v>
      </c>
      <c r="AY2696" s="6" t="s">
        <v>16765</v>
      </c>
      <c r="AZ2696" s="6" t="s">
        <v>16958</v>
      </c>
      <c r="BA2696" s="6" t="s">
        <v>16765</v>
      </c>
      <c r="BB2696" s="6" t="s">
        <v>16959</v>
      </c>
      <c r="BC2696" s="6" t="s">
        <v>16765</v>
      </c>
      <c r="BD2696" s="6" t="s">
        <v>16960</v>
      </c>
      <c r="BE2696" s="6" t="s">
        <v>16961</v>
      </c>
      <c r="BF2696" s="6" t="s">
        <v>13575</v>
      </c>
      <c r="BG2696" s="6" t="s">
        <v>13575</v>
      </c>
      <c r="BH2696" s="6" t="s">
        <v>16959</v>
      </c>
      <c r="BI2696">
        <v>0</v>
      </c>
      <c r="BJ2696" s="6" t="s">
        <v>16958</v>
      </c>
      <c r="BK2696">
        <v>0</v>
      </c>
      <c r="BL2696" s="6" t="s">
        <v>315</v>
      </c>
      <c r="BM2696" s="56">
        <f>COUNTIF($B$2:B2696,B2696)</f>
        <v>9</v>
      </c>
      <c r="BN2696" s="6" t="str">
        <f t="shared" si="42"/>
        <v>31955-9</v>
      </c>
    </row>
    <row r="2697" spans="1:66" x14ac:dyDescent="0.25">
      <c r="A2697">
        <v>1</v>
      </c>
      <c r="B2697">
        <v>31971</v>
      </c>
      <c r="C2697" s="6" t="s">
        <v>20912</v>
      </c>
      <c r="D2697">
        <v>5</v>
      </c>
      <c r="E2697">
        <v>1</v>
      </c>
      <c r="F2697">
        <v>10</v>
      </c>
      <c r="G2697">
        <v>102</v>
      </c>
      <c r="H2697" s="6" t="s">
        <v>16963</v>
      </c>
      <c r="I2697">
        <v>1</v>
      </c>
      <c r="J2697">
        <v>248400</v>
      </c>
      <c r="K2697">
        <v>6</v>
      </c>
      <c r="L2697" s="55">
        <v>42784</v>
      </c>
      <c r="M2697" s="6" t="s">
        <v>16765</v>
      </c>
      <c r="N2697" s="55">
        <v>44568</v>
      </c>
      <c r="O2697">
        <v>217289</v>
      </c>
      <c r="P2697" s="6" t="s">
        <v>16771</v>
      </c>
      <c r="Q2697" s="6" t="s">
        <v>20913</v>
      </c>
      <c r="R2697">
        <v>1</v>
      </c>
      <c r="S2697">
        <v>0</v>
      </c>
      <c r="T2697">
        <v>-1</v>
      </c>
      <c r="U2697">
        <v>1159.19</v>
      </c>
      <c r="V2697" s="6" t="s">
        <v>16945</v>
      </c>
      <c r="W2697" s="6" t="s">
        <v>16946</v>
      </c>
      <c r="X2697" s="55">
        <v>44657</v>
      </c>
      <c r="Y2697">
        <v>80000</v>
      </c>
      <c r="Z2697">
        <v>0</v>
      </c>
      <c r="AA2697" s="6" t="s">
        <v>16765</v>
      </c>
      <c r="AB2697" s="6" t="s">
        <v>16947</v>
      </c>
      <c r="AD2697" s="6" t="s">
        <v>16948</v>
      </c>
      <c r="AE2697">
        <v>45622</v>
      </c>
      <c r="AF2697">
        <v>41651</v>
      </c>
      <c r="AG2697" s="6" t="s">
        <v>16949</v>
      </c>
      <c r="AH2697" s="6" t="s">
        <v>16950</v>
      </c>
      <c r="AI2697" s="6" t="s">
        <v>16951</v>
      </c>
      <c r="AJ2697" s="6" t="s">
        <v>16765</v>
      </c>
      <c r="AK2697" s="6" t="s">
        <v>16765</v>
      </c>
      <c r="AL2697" s="6" t="s">
        <v>16765</v>
      </c>
      <c r="AM2697" s="6" t="s">
        <v>16952</v>
      </c>
      <c r="AN2697">
        <v>0</v>
      </c>
      <c r="AO2697" s="55">
        <v>44657</v>
      </c>
      <c r="AP2697" s="6" t="s">
        <v>16953</v>
      </c>
      <c r="AQ2697">
        <v>0</v>
      </c>
      <c r="AR2697" s="6" t="s">
        <v>16954</v>
      </c>
      <c r="AS2697" s="6" t="s">
        <v>16955</v>
      </c>
      <c r="AT2697" s="6" t="s">
        <v>16947</v>
      </c>
      <c r="AU2697">
        <v>0</v>
      </c>
      <c r="AV2697">
        <v>0</v>
      </c>
      <c r="AW2697" s="6" t="s">
        <v>16956</v>
      </c>
      <c r="AX2697" s="6" t="s">
        <v>17226</v>
      </c>
      <c r="AY2697" s="6" t="s">
        <v>16765</v>
      </c>
      <c r="AZ2697" s="6" t="s">
        <v>16958</v>
      </c>
      <c r="BA2697" s="6" t="s">
        <v>16765</v>
      </c>
      <c r="BB2697" s="6" t="s">
        <v>16959</v>
      </c>
      <c r="BC2697" s="6" t="s">
        <v>16765</v>
      </c>
      <c r="BD2697" s="6" t="s">
        <v>16960</v>
      </c>
      <c r="BE2697" s="6" t="s">
        <v>16961</v>
      </c>
      <c r="BF2697" s="6" t="s">
        <v>13575</v>
      </c>
      <c r="BG2697" s="6" t="s">
        <v>13575</v>
      </c>
      <c r="BH2697" s="6" t="s">
        <v>16959</v>
      </c>
      <c r="BI2697">
        <v>0</v>
      </c>
      <c r="BJ2697" s="6" t="s">
        <v>16958</v>
      </c>
      <c r="BK2697">
        <v>0</v>
      </c>
      <c r="BL2697" s="6" t="s">
        <v>315</v>
      </c>
      <c r="BM2697" s="56">
        <f>COUNTIF($B$2:B2697,B2697)</f>
        <v>1</v>
      </c>
      <c r="BN2697" s="6" t="str">
        <f t="shared" si="42"/>
        <v>31971-1</v>
      </c>
    </row>
    <row r="2698" spans="1:66" x14ac:dyDescent="0.25">
      <c r="A2698">
        <v>1</v>
      </c>
      <c r="B2698">
        <v>31996</v>
      </c>
      <c r="C2698" s="6" t="s">
        <v>20914</v>
      </c>
      <c r="D2698">
        <v>5</v>
      </c>
      <c r="E2698">
        <v>3</v>
      </c>
      <c r="F2698">
        <v>30</v>
      </c>
      <c r="G2698">
        <v>302</v>
      </c>
      <c r="H2698" s="6" t="s">
        <v>17010</v>
      </c>
      <c r="I2698">
        <v>1</v>
      </c>
      <c r="J2698">
        <v>864933</v>
      </c>
      <c r="K2698">
        <v>5</v>
      </c>
      <c r="L2698" s="55">
        <v>42142</v>
      </c>
      <c r="M2698" s="6" t="s">
        <v>16765</v>
      </c>
      <c r="N2698" s="55">
        <v>44601</v>
      </c>
      <c r="O2698">
        <v>118784</v>
      </c>
      <c r="P2698" s="6" t="s">
        <v>16764</v>
      </c>
      <c r="Q2698" s="6" t="s">
        <v>16973</v>
      </c>
      <c r="R2698">
        <v>1</v>
      </c>
      <c r="S2698">
        <v>0</v>
      </c>
      <c r="T2698">
        <v>-1</v>
      </c>
      <c r="U2698">
        <v>1651</v>
      </c>
      <c r="V2698" s="6" t="s">
        <v>16945</v>
      </c>
      <c r="W2698" s="6" t="s">
        <v>16946</v>
      </c>
      <c r="X2698" s="55">
        <v>44663</v>
      </c>
      <c r="Y2698">
        <v>0</v>
      </c>
      <c r="Z2698">
        <v>0</v>
      </c>
      <c r="AA2698" s="6" t="s">
        <v>16765</v>
      </c>
      <c r="AB2698" s="6" t="s">
        <v>16947</v>
      </c>
      <c r="AD2698" s="6" t="s">
        <v>16765</v>
      </c>
      <c r="AE2698">
        <v>38378</v>
      </c>
      <c r="AF2698">
        <v>34445</v>
      </c>
      <c r="AG2698" s="6" t="s">
        <v>16949</v>
      </c>
      <c r="AH2698" s="6" t="s">
        <v>16950</v>
      </c>
      <c r="AI2698" s="6" t="s">
        <v>16951</v>
      </c>
      <c r="AJ2698" s="6" t="s">
        <v>16765</v>
      </c>
      <c r="AK2698" s="6" t="s">
        <v>16765</v>
      </c>
      <c r="AL2698" s="6" t="s">
        <v>16765</v>
      </c>
      <c r="AM2698" s="6" t="s">
        <v>16952</v>
      </c>
      <c r="AN2698">
        <v>0</v>
      </c>
      <c r="AO2698" s="55">
        <v>44663</v>
      </c>
      <c r="AP2698" s="6" t="s">
        <v>16953</v>
      </c>
      <c r="AQ2698">
        <v>0</v>
      </c>
      <c r="AR2698" s="6" t="s">
        <v>16954</v>
      </c>
      <c r="AS2698" s="6" t="s">
        <v>16955</v>
      </c>
      <c r="AT2698" s="6" t="s">
        <v>16947</v>
      </c>
      <c r="AU2698">
        <v>0</v>
      </c>
      <c r="AV2698">
        <v>0</v>
      </c>
      <c r="AW2698" s="6" t="s">
        <v>16956</v>
      </c>
      <c r="AX2698" s="6" t="s">
        <v>17575</v>
      </c>
      <c r="AY2698" s="6" t="s">
        <v>16765</v>
      </c>
      <c r="AZ2698" s="6" t="s">
        <v>16958</v>
      </c>
      <c r="BA2698" s="6" t="s">
        <v>16765</v>
      </c>
      <c r="BB2698" s="6" t="s">
        <v>16959</v>
      </c>
      <c r="BC2698" s="6" t="s">
        <v>16765</v>
      </c>
      <c r="BD2698" s="6" t="s">
        <v>16960</v>
      </c>
      <c r="BE2698" s="6" t="s">
        <v>16961</v>
      </c>
      <c r="BF2698" s="6" t="s">
        <v>13575</v>
      </c>
      <c r="BG2698" s="6" t="s">
        <v>13575</v>
      </c>
      <c r="BH2698" s="6" t="s">
        <v>16959</v>
      </c>
      <c r="BI2698">
        <v>0</v>
      </c>
      <c r="BJ2698" s="6" t="s">
        <v>16958</v>
      </c>
      <c r="BK2698">
        <v>0</v>
      </c>
      <c r="BL2698" s="6" t="s">
        <v>315</v>
      </c>
      <c r="BM2698" s="56">
        <f>COUNTIF($B$2:B2698,B2698)</f>
        <v>1</v>
      </c>
      <c r="BN2698" s="6" t="str">
        <f t="shared" si="42"/>
        <v>31996-1</v>
      </c>
    </row>
    <row r="2699" spans="1:66" x14ac:dyDescent="0.25">
      <c r="A2699">
        <v>1</v>
      </c>
      <c r="B2699">
        <v>31996</v>
      </c>
      <c r="C2699" s="6" t="s">
        <v>20914</v>
      </c>
      <c r="D2699">
        <v>5</v>
      </c>
      <c r="E2699">
        <v>3</v>
      </c>
      <c r="F2699">
        <v>30</v>
      </c>
      <c r="G2699">
        <v>302</v>
      </c>
      <c r="H2699" s="6" t="s">
        <v>17010</v>
      </c>
      <c r="I2699">
        <v>1</v>
      </c>
      <c r="J2699">
        <v>674747</v>
      </c>
      <c r="K2699">
        <v>1</v>
      </c>
      <c r="L2699" s="55">
        <v>40641</v>
      </c>
      <c r="M2699" s="6" t="s">
        <v>16765</v>
      </c>
      <c r="N2699" s="55">
        <v>109574</v>
      </c>
      <c r="O2699">
        <v>188005</v>
      </c>
      <c r="P2699" s="6" t="s">
        <v>16774</v>
      </c>
      <c r="Q2699" s="6" t="s">
        <v>16973</v>
      </c>
      <c r="R2699">
        <v>4</v>
      </c>
      <c r="S2699">
        <v>0</v>
      </c>
      <c r="T2699">
        <v>-4</v>
      </c>
      <c r="U2699">
        <v>169.6</v>
      </c>
      <c r="V2699" s="6" t="s">
        <v>16999</v>
      </c>
      <c r="W2699" s="6" t="s">
        <v>16946</v>
      </c>
      <c r="X2699" s="55">
        <v>44663</v>
      </c>
      <c r="Y2699">
        <v>0</v>
      </c>
      <c r="Z2699">
        <v>0</v>
      </c>
      <c r="AA2699" s="6" t="s">
        <v>16765</v>
      </c>
      <c r="AB2699" s="6" t="s">
        <v>16947</v>
      </c>
      <c r="AD2699" s="6" t="s">
        <v>16765</v>
      </c>
      <c r="AE2699">
        <v>16660</v>
      </c>
      <c r="AF2699">
        <v>13113</v>
      </c>
      <c r="AG2699" s="6" t="s">
        <v>16973</v>
      </c>
      <c r="AH2699" s="6" t="s">
        <v>16950</v>
      </c>
      <c r="AI2699" s="6" t="s">
        <v>16951</v>
      </c>
      <c r="AJ2699" s="6" t="s">
        <v>16765</v>
      </c>
      <c r="AK2699" s="6" t="s">
        <v>16765</v>
      </c>
      <c r="AL2699" s="6" t="s">
        <v>16765</v>
      </c>
      <c r="AM2699" s="6" t="s">
        <v>16952</v>
      </c>
      <c r="AN2699">
        <v>0</v>
      </c>
      <c r="AO2699" s="55">
        <v>44663</v>
      </c>
      <c r="AP2699" s="6" t="s">
        <v>17000</v>
      </c>
      <c r="AQ2699">
        <v>0</v>
      </c>
      <c r="AR2699" s="6" t="s">
        <v>17018</v>
      </c>
      <c r="AS2699" s="6" t="s">
        <v>17002</v>
      </c>
      <c r="AT2699" s="6" t="s">
        <v>16947</v>
      </c>
      <c r="AU2699">
        <v>0</v>
      </c>
      <c r="AV2699">
        <v>0</v>
      </c>
      <c r="AW2699" s="6" t="s">
        <v>16956</v>
      </c>
      <c r="AX2699" s="6" t="s">
        <v>20915</v>
      </c>
      <c r="AY2699" s="6" t="s">
        <v>16765</v>
      </c>
      <c r="AZ2699" s="6" t="s">
        <v>16958</v>
      </c>
      <c r="BA2699" s="6" t="s">
        <v>16765</v>
      </c>
      <c r="BB2699" s="6" t="s">
        <v>16959</v>
      </c>
      <c r="BC2699" s="6" t="s">
        <v>16765</v>
      </c>
      <c r="BD2699" s="6" t="s">
        <v>16960</v>
      </c>
      <c r="BE2699" s="6" t="s">
        <v>16961</v>
      </c>
      <c r="BF2699" s="6" t="s">
        <v>13575</v>
      </c>
      <c r="BG2699" s="6" t="s">
        <v>13575</v>
      </c>
      <c r="BH2699" s="6" t="s">
        <v>16959</v>
      </c>
      <c r="BI2699">
        <v>0</v>
      </c>
      <c r="BJ2699" s="6" t="s">
        <v>16958</v>
      </c>
      <c r="BK2699">
        <v>0</v>
      </c>
      <c r="BL2699" s="6" t="s">
        <v>315</v>
      </c>
      <c r="BM2699" s="56">
        <f>COUNTIF($B$2:B2699,B2699)</f>
        <v>2</v>
      </c>
      <c r="BN2699" s="6" t="str">
        <f t="shared" si="42"/>
        <v>31996-2</v>
      </c>
    </row>
    <row r="2700" spans="1:66" x14ac:dyDescent="0.25">
      <c r="A2700">
        <v>1</v>
      </c>
      <c r="B2700">
        <v>31996</v>
      </c>
      <c r="C2700" s="6" t="s">
        <v>20914</v>
      </c>
      <c r="D2700">
        <v>5</v>
      </c>
      <c r="E2700">
        <v>3</v>
      </c>
      <c r="F2700">
        <v>30</v>
      </c>
      <c r="G2700">
        <v>302</v>
      </c>
      <c r="H2700" s="6" t="s">
        <v>17010</v>
      </c>
      <c r="I2700">
        <v>1</v>
      </c>
      <c r="J2700">
        <v>674747</v>
      </c>
      <c r="K2700">
        <v>1</v>
      </c>
      <c r="L2700" s="55">
        <v>40641</v>
      </c>
      <c r="M2700" s="6" t="s">
        <v>16765</v>
      </c>
      <c r="N2700" s="55">
        <v>109574</v>
      </c>
      <c r="O2700">
        <v>188006</v>
      </c>
      <c r="P2700" s="6" t="s">
        <v>16776</v>
      </c>
      <c r="Q2700" s="6" t="s">
        <v>16973</v>
      </c>
      <c r="R2700">
        <v>48</v>
      </c>
      <c r="S2700">
        <v>0</v>
      </c>
      <c r="T2700">
        <v>-48</v>
      </c>
      <c r="U2700">
        <v>96</v>
      </c>
      <c r="V2700" s="6" t="s">
        <v>17004</v>
      </c>
      <c r="W2700" s="6" t="s">
        <v>16946</v>
      </c>
      <c r="X2700" s="55">
        <v>44663</v>
      </c>
      <c r="Y2700">
        <v>0</v>
      </c>
      <c r="Z2700">
        <v>0</v>
      </c>
      <c r="AA2700" s="6" t="s">
        <v>16765</v>
      </c>
      <c r="AB2700" s="6" t="s">
        <v>16947</v>
      </c>
      <c r="AD2700" s="6" t="s">
        <v>16765</v>
      </c>
      <c r="AE2700">
        <v>16661</v>
      </c>
      <c r="AF2700">
        <v>13113</v>
      </c>
      <c r="AG2700" s="6" t="s">
        <v>16973</v>
      </c>
      <c r="AH2700" s="6" t="s">
        <v>16950</v>
      </c>
      <c r="AI2700" s="6" t="s">
        <v>16951</v>
      </c>
      <c r="AJ2700" s="6" t="s">
        <v>16765</v>
      </c>
      <c r="AK2700" s="6" t="s">
        <v>16765</v>
      </c>
      <c r="AL2700" s="6" t="s">
        <v>16765</v>
      </c>
      <c r="AM2700" s="6" t="s">
        <v>16952</v>
      </c>
      <c r="AN2700">
        <v>0</v>
      </c>
      <c r="AO2700" s="55">
        <v>44663</v>
      </c>
      <c r="AP2700" s="6" t="s">
        <v>17000</v>
      </c>
      <c r="AQ2700">
        <v>0</v>
      </c>
      <c r="AR2700" s="6" t="s">
        <v>17020</v>
      </c>
      <c r="AS2700" s="6" t="s">
        <v>17002</v>
      </c>
      <c r="AT2700" s="6" t="s">
        <v>16947</v>
      </c>
      <c r="AU2700">
        <v>0</v>
      </c>
      <c r="AV2700">
        <v>0</v>
      </c>
      <c r="AW2700" s="6" t="s">
        <v>16956</v>
      </c>
      <c r="AX2700" s="6" t="s">
        <v>20915</v>
      </c>
      <c r="AY2700" s="6" t="s">
        <v>16765</v>
      </c>
      <c r="AZ2700" s="6" t="s">
        <v>16958</v>
      </c>
      <c r="BA2700" s="6" t="s">
        <v>16765</v>
      </c>
      <c r="BB2700" s="6" t="s">
        <v>16959</v>
      </c>
      <c r="BC2700" s="6" t="s">
        <v>16765</v>
      </c>
      <c r="BD2700" s="6" t="s">
        <v>16960</v>
      </c>
      <c r="BE2700" s="6" t="s">
        <v>16961</v>
      </c>
      <c r="BF2700" s="6" t="s">
        <v>13575</v>
      </c>
      <c r="BG2700" s="6" t="s">
        <v>13575</v>
      </c>
      <c r="BH2700" s="6" t="s">
        <v>16959</v>
      </c>
      <c r="BI2700">
        <v>0</v>
      </c>
      <c r="BJ2700" s="6" t="s">
        <v>16958</v>
      </c>
      <c r="BK2700">
        <v>0</v>
      </c>
      <c r="BL2700" s="6" t="s">
        <v>315</v>
      </c>
      <c r="BM2700" s="56">
        <f>COUNTIF($B$2:B2700,B2700)</f>
        <v>3</v>
      </c>
      <c r="BN2700" s="6" t="str">
        <f t="shared" si="42"/>
        <v>31996-3</v>
      </c>
    </row>
    <row r="2701" spans="1:66" x14ac:dyDescent="0.25">
      <c r="A2701">
        <v>1</v>
      </c>
      <c r="B2701">
        <v>32026</v>
      </c>
      <c r="C2701" s="6" t="s">
        <v>20916</v>
      </c>
      <c r="D2701">
        <v>5</v>
      </c>
      <c r="E2701">
        <v>3</v>
      </c>
      <c r="F2701">
        <v>30</v>
      </c>
      <c r="G2701">
        <v>304</v>
      </c>
      <c r="H2701" s="6" t="s">
        <v>17007</v>
      </c>
      <c r="I2701">
        <v>1</v>
      </c>
      <c r="J2701">
        <v>66192</v>
      </c>
      <c r="K2701">
        <v>6</v>
      </c>
      <c r="L2701" s="55">
        <v>42471</v>
      </c>
      <c r="M2701" s="6" t="s">
        <v>16765</v>
      </c>
      <c r="N2701" s="55">
        <v>44568</v>
      </c>
      <c r="O2701">
        <v>118784</v>
      </c>
      <c r="P2701" s="6" t="s">
        <v>16764</v>
      </c>
      <c r="Q2701" s="6" t="s">
        <v>20917</v>
      </c>
      <c r="R2701">
        <v>1</v>
      </c>
      <c r="S2701">
        <v>0</v>
      </c>
      <c r="T2701">
        <v>-1</v>
      </c>
      <c r="U2701">
        <v>1651</v>
      </c>
      <c r="V2701" s="6" t="s">
        <v>16945</v>
      </c>
      <c r="W2701" s="6" t="s">
        <v>16946</v>
      </c>
      <c r="X2701" s="55">
        <v>44667</v>
      </c>
      <c r="Y2701">
        <v>90000</v>
      </c>
      <c r="Z2701">
        <v>0</v>
      </c>
      <c r="AA2701" s="6" t="s">
        <v>16765</v>
      </c>
      <c r="AB2701" s="6" t="s">
        <v>16947</v>
      </c>
      <c r="AD2701" s="6" t="s">
        <v>16948</v>
      </c>
      <c r="AE2701">
        <v>42862</v>
      </c>
      <c r="AF2701">
        <v>40145</v>
      </c>
      <c r="AG2701" s="6" t="s">
        <v>16949</v>
      </c>
      <c r="AH2701" s="6" t="s">
        <v>16950</v>
      </c>
      <c r="AI2701" s="6" t="s">
        <v>16951</v>
      </c>
      <c r="AJ2701" s="6" t="s">
        <v>16765</v>
      </c>
      <c r="AK2701" s="6" t="s">
        <v>16765</v>
      </c>
      <c r="AL2701" s="6" t="s">
        <v>16765</v>
      </c>
      <c r="AM2701" s="6" t="s">
        <v>16952</v>
      </c>
      <c r="AN2701">
        <v>0</v>
      </c>
      <c r="AO2701" s="55">
        <v>44667</v>
      </c>
      <c r="AP2701" s="6" t="s">
        <v>16953</v>
      </c>
      <c r="AQ2701">
        <v>0</v>
      </c>
      <c r="AR2701" s="6" t="s">
        <v>16954</v>
      </c>
      <c r="AS2701" s="6" t="s">
        <v>16955</v>
      </c>
      <c r="AT2701" s="6" t="s">
        <v>16947</v>
      </c>
      <c r="AU2701">
        <v>0</v>
      </c>
      <c r="AV2701">
        <v>0</v>
      </c>
      <c r="AW2701" s="6" t="s">
        <v>16956</v>
      </c>
      <c r="AX2701" s="6" t="s">
        <v>20918</v>
      </c>
      <c r="AY2701" s="6" t="s">
        <v>16765</v>
      </c>
      <c r="AZ2701" s="6" t="s">
        <v>16958</v>
      </c>
      <c r="BA2701" s="6" t="s">
        <v>16765</v>
      </c>
      <c r="BB2701" s="6" t="s">
        <v>16959</v>
      </c>
      <c r="BC2701" s="6" t="s">
        <v>16765</v>
      </c>
      <c r="BD2701" s="6" t="s">
        <v>16960</v>
      </c>
      <c r="BE2701" s="6" t="s">
        <v>16961</v>
      </c>
      <c r="BF2701" s="6" t="s">
        <v>13575</v>
      </c>
      <c r="BG2701" s="6" t="s">
        <v>13575</v>
      </c>
      <c r="BH2701" s="6" t="s">
        <v>16959</v>
      </c>
      <c r="BI2701">
        <v>0</v>
      </c>
      <c r="BJ2701" s="6" t="s">
        <v>16958</v>
      </c>
      <c r="BK2701">
        <v>0</v>
      </c>
      <c r="BL2701" s="6" t="s">
        <v>315</v>
      </c>
      <c r="BM2701" s="56">
        <f>COUNTIF($B$2:B2701,B2701)</f>
        <v>1</v>
      </c>
      <c r="BN2701" s="6" t="str">
        <f t="shared" si="42"/>
        <v>32026-1</v>
      </c>
    </row>
    <row r="2702" spans="1:66" x14ac:dyDescent="0.25">
      <c r="A2702">
        <v>1</v>
      </c>
      <c r="B2702">
        <v>32026</v>
      </c>
      <c r="C2702" s="6" t="s">
        <v>20916</v>
      </c>
      <c r="D2702">
        <v>5</v>
      </c>
      <c r="E2702">
        <v>3</v>
      </c>
      <c r="F2702">
        <v>30</v>
      </c>
      <c r="G2702">
        <v>304</v>
      </c>
      <c r="H2702" s="6" t="s">
        <v>17007</v>
      </c>
      <c r="I2702">
        <v>1</v>
      </c>
      <c r="J2702">
        <v>277031</v>
      </c>
      <c r="K2702">
        <v>5</v>
      </c>
      <c r="L2702" s="55">
        <v>41436</v>
      </c>
      <c r="M2702" s="6" t="s">
        <v>16765</v>
      </c>
      <c r="N2702" s="55">
        <v>109574</v>
      </c>
      <c r="O2702">
        <v>198213</v>
      </c>
      <c r="P2702" s="6" t="s">
        <v>16785</v>
      </c>
      <c r="Q2702" s="6" t="s">
        <v>16973</v>
      </c>
      <c r="R2702">
        <v>3</v>
      </c>
      <c r="S2702">
        <v>0</v>
      </c>
      <c r="T2702">
        <v>-3</v>
      </c>
      <c r="U2702">
        <v>126</v>
      </c>
      <c r="V2702" s="6" t="s">
        <v>16999</v>
      </c>
      <c r="W2702" s="6" t="s">
        <v>16946</v>
      </c>
      <c r="X2702" s="55">
        <v>44667</v>
      </c>
      <c r="Y2702">
        <v>90000</v>
      </c>
      <c r="Z2702">
        <v>0</v>
      </c>
      <c r="AA2702" s="6" t="s">
        <v>16765</v>
      </c>
      <c r="AB2702" s="6" t="s">
        <v>16947</v>
      </c>
      <c r="AD2702" s="6" t="s">
        <v>16765</v>
      </c>
      <c r="AE2702">
        <v>27712</v>
      </c>
      <c r="AF2702">
        <v>23580</v>
      </c>
      <c r="AG2702" s="6" t="s">
        <v>16973</v>
      </c>
      <c r="AH2702" s="6" t="s">
        <v>16950</v>
      </c>
      <c r="AI2702" s="6" t="s">
        <v>16951</v>
      </c>
      <c r="AJ2702" s="6" t="s">
        <v>16765</v>
      </c>
      <c r="AK2702" s="6" t="s">
        <v>16765</v>
      </c>
      <c r="AL2702" s="6" t="s">
        <v>16765</v>
      </c>
      <c r="AM2702" s="6" t="s">
        <v>16952</v>
      </c>
      <c r="AN2702">
        <v>0</v>
      </c>
      <c r="AO2702" s="55">
        <v>44667</v>
      </c>
      <c r="AP2702" s="6" t="s">
        <v>17000</v>
      </c>
      <c r="AQ2702">
        <v>0</v>
      </c>
      <c r="AR2702" s="6" t="s">
        <v>17095</v>
      </c>
      <c r="AS2702" s="6" t="s">
        <v>17002</v>
      </c>
      <c r="AT2702" s="6" t="s">
        <v>16947</v>
      </c>
      <c r="AU2702">
        <v>0</v>
      </c>
      <c r="AV2702">
        <v>0</v>
      </c>
      <c r="AW2702" s="6" t="s">
        <v>16956</v>
      </c>
      <c r="AX2702" s="6" t="s">
        <v>18355</v>
      </c>
      <c r="AY2702" s="6" t="s">
        <v>16765</v>
      </c>
      <c r="AZ2702" s="6" t="s">
        <v>16958</v>
      </c>
      <c r="BA2702" s="6" t="s">
        <v>16765</v>
      </c>
      <c r="BB2702" s="6" t="s">
        <v>16959</v>
      </c>
      <c r="BC2702" s="6" t="s">
        <v>16765</v>
      </c>
      <c r="BD2702" s="6" t="s">
        <v>16960</v>
      </c>
      <c r="BE2702" s="6" t="s">
        <v>16961</v>
      </c>
      <c r="BF2702" s="6" t="s">
        <v>13575</v>
      </c>
      <c r="BG2702" s="6" t="s">
        <v>13575</v>
      </c>
      <c r="BH2702" s="6" t="s">
        <v>16959</v>
      </c>
      <c r="BI2702">
        <v>0</v>
      </c>
      <c r="BJ2702" s="6" t="s">
        <v>16958</v>
      </c>
      <c r="BK2702">
        <v>0</v>
      </c>
      <c r="BL2702" s="6" t="s">
        <v>315</v>
      </c>
      <c r="BM2702" s="56">
        <f>COUNTIF($B$2:B2702,B2702)</f>
        <v>2</v>
      </c>
      <c r="BN2702" s="6" t="str">
        <f t="shared" si="42"/>
        <v>32026-2</v>
      </c>
    </row>
    <row r="2703" spans="1:66" x14ac:dyDescent="0.25">
      <c r="A2703">
        <v>1</v>
      </c>
      <c r="B2703">
        <v>32026</v>
      </c>
      <c r="C2703" s="6" t="s">
        <v>20916</v>
      </c>
      <c r="D2703">
        <v>5</v>
      </c>
      <c r="E2703">
        <v>3</v>
      </c>
      <c r="F2703">
        <v>30</v>
      </c>
      <c r="G2703">
        <v>304</v>
      </c>
      <c r="H2703" s="6" t="s">
        <v>17007</v>
      </c>
      <c r="I2703">
        <v>1</v>
      </c>
      <c r="J2703">
        <v>277031</v>
      </c>
      <c r="K2703">
        <v>5</v>
      </c>
      <c r="L2703" s="55">
        <v>41436</v>
      </c>
      <c r="M2703" s="6" t="s">
        <v>16765</v>
      </c>
      <c r="N2703" s="55">
        <v>109574</v>
      </c>
      <c r="O2703">
        <v>198214</v>
      </c>
      <c r="P2703" s="6" t="s">
        <v>16786</v>
      </c>
      <c r="Q2703" s="6" t="s">
        <v>16973</v>
      </c>
      <c r="R2703">
        <v>72</v>
      </c>
      <c r="S2703">
        <v>0</v>
      </c>
      <c r="T2703">
        <v>-72</v>
      </c>
      <c r="U2703">
        <v>115.2</v>
      </c>
      <c r="V2703" s="6" t="s">
        <v>17004</v>
      </c>
      <c r="W2703" s="6" t="s">
        <v>16946</v>
      </c>
      <c r="X2703" s="55">
        <v>44667</v>
      </c>
      <c r="Y2703">
        <v>90000</v>
      </c>
      <c r="Z2703">
        <v>0</v>
      </c>
      <c r="AA2703" s="6" t="s">
        <v>16765</v>
      </c>
      <c r="AB2703" s="6" t="s">
        <v>16947</v>
      </c>
      <c r="AD2703" s="6" t="s">
        <v>16765</v>
      </c>
      <c r="AE2703">
        <v>27713</v>
      </c>
      <c r="AF2703">
        <v>23580</v>
      </c>
      <c r="AG2703" s="6" t="s">
        <v>16973</v>
      </c>
      <c r="AH2703" s="6" t="s">
        <v>16950</v>
      </c>
      <c r="AI2703" s="6" t="s">
        <v>16951</v>
      </c>
      <c r="AJ2703" s="6" t="s">
        <v>16765</v>
      </c>
      <c r="AK2703" s="6" t="s">
        <v>16765</v>
      </c>
      <c r="AL2703" s="6" t="s">
        <v>16765</v>
      </c>
      <c r="AM2703" s="6" t="s">
        <v>16952</v>
      </c>
      <c r="AN2703">
        <v>0</v>
      </c>
      <c r="AO2703" s="55">
        <v>44667</v>
      </c>
      <c r="AP2703" s="6" t="s">
        <v>17000</v>
      </c>
      <c r="AQ2703">
        <v>0</v>
      </c>
      <c r="AR2703" s="6" t="s">
        <v>17098</v>
      </c>
      <c r="AS2703" s="6" t="s">
        <v>17002</v>
      </c>
      <c r="AT2703" s="6" t="s">
        <v>16947</v>
      </c>
      <c r="AU2703">
        <v>0</v>
      </c>
      <c r="AV2703">
        <v>0</v>
      </c>
      <c r="AW2703" s="6" t="s">
        <v>16956</v>
      </c>
      <c r="AX2703" s="6" t="s">
        <v>18355</v>
      </c>
      <c r="AY2703" s="6" t="s">
        <v>16765</v>
      </c>
      <c r="AZ2703" s="6" t="s">
        <v>16958</v>
      </c>
      <c r="BA2703" s="6" t="s">
        <v>16765</v>
      </c>
      <c r="BB2703" s="6" t="s">
        <v>16959</v>
      </c>
      <c r="BC2703" s="6" t="s">
        <v>16765</v>
      </c>
      <c r="BD2703" s="6" t="s">
        <v>16960</v>
      </c>
      <c r="BE2703" s="6" t="s">
        <v>16961</v>
      </c>
      <c r="BF2703" s="6" t="s">
        <v>13575</v>
      </c>
      <c r="BG2703" s="6" t="s">
        <v>13575</v>
      </c>
      <c r="BH2703" s="6" t="s">
        <v>16959</v>
      </c>
      <c r="BI2703">
        <v>0</v>
      </c>
      <c r="BJ2703" s="6" t="s">
        <v>16958</v>
      </c>
      <c r="BK2703">
        <v>0</v>
      </c>
      <c r="BL2703" s="6" t="s">
        <v>315</v>
      </c>
      <c r="BM2703" s="56">
        <f>COUNTIF($B$2:B2703,B2703)</f>
        <v>3</v>
      </c>
      <c r="BN2703" s="6" t="str">
        <f t="shared" si="42"/>
        <v>32026-3</v>
      </c>
    </row>
    <row r="2704" spans="1:66" x14ac:dyDescent="0.25">
      <c r="A2704">
        <v>1</v>
      </c>
      <c r="B2704">
        <v>32114</v>
      </c>
      <c r="C2704" s="6" t="s">
        <v>20919</v>
      </c>
      <c r="D2704">
        <v>5</v>
      </c>
      <c r="E2704">
        <v>3</v>
      </c>
      <c r="F2704">
        <v>30</v>
      </c>
      <c r="G2704">
        <v>301</v>
      </c>
      <c r="H2704" s="6" t="s">
        <v>16943</v>
      </c>
      <c r="I2704">
        <v>1</v>
      </c>
      <c r="J2704">
        <v>299707</v>
      </c>
      <c r="K2704">
        <v>6</v>
      </c>
      <c r="L2704" s="55">
        <v>42870</v>
      </c>
      <c r="M2704" s="6" t="s">
        <v>16765</v>
      </c>
      <c r="N2704" s="55">
        <v>43232</v>
      </c>
      <c r="O2704">
        <v>628699</v>
      </c>
      <c r="P2704" s="6" t="s">
        <v>16777</v>
      </c>
      <c r="Q2704" s="6" t="s">
        <v>20920</v>
      </c>
      <c r="R2704">
        <v>1</v>
      </c>
      <c r="S2704">
        <v>0</v>
      </c>
      <c r="T2704">
        <v>-1</v>
      </c>
      <c r="U2704">
        <v>1687</v>
      </c>
      <c r="V2704" s="6" t="s">
        <v>16945</v>
      </c>
      <c r="W2704" s="6" t="s">
        <v>16946</v>
      </c>
      <c r="X2704" s="55">
        <v>44656</v>
      </c>
      <c r="Y2704">
        <v>0</v>
      </c>
      <c r="Z2704">
        <v>0</v>
      </c>
      <c r="AA2704" s="6" t="s">
        <v>16765</v>
      </c>
      <c r="AB2704" s="6" t="s">
        <v>16947</v>
      </c>
      <c r="AD2704" s="6" t="s">
        <v>16948</v>
      </c>
      <c r="AE2704">
        <v>46339</v>
      </c>
      <c r="AF2704">
        <v>42256</v>
      </c>
      <c r="AG2704" s="6" t="s">
        <v>16949</v>
      </c>
      <c r="AH2704" s="6" t="s">
        <v>16950</v>
      </c>
      <c r="AI2704" s="6" t="s">
        <v>16951</v>
      </c>
      <c r="AJ2704" s="6" t="s">
        <v>16765</v>
      </c>
      <c r="AK2704" s="6" t="s">
        <v>16765</v>
      </c>
      <c r="AL2704" s="6" t="s">
        <v>16765</v>
      </c>
      <c r="AM2704" s="6" t="s">
        <v>16952</v>
      </c>
      <c r="AN2704">
        <v>0</v>
      </c>
      <c r="AO2704" s="55">
        <v>44656</v>
      </c>
      <c r="AP2704" s="6" t="s">
        <v>16953</v>
      </c>
      <c r="AQ2704">
        <v>0</v>
      </c>
      <c r="AR2704" s="6" t="s">
        <v>16997</v>
      </c>
      <c r="AS2704" s="6" t="s">
        <v>16955</v>
      </c>
      <c r="AT2704" s="6" t="s">
        <v>16947</v>
      </c>
      <c r="AU2704">
        <v>0</v>
      </c>
      <c r="AV2704">
        <v>0</v>
      </c>
      <c r="AW2704" s="6" t="s">
        <v>16956</v>
      </c>
      <c r="AX2704" s="6" t="s">
        <v>16966</v>
      </c>
      <c r="AY2704" s="6" t="s">
        <v>16765</v>
      </c>
      <c r="AZ2704" s="6" t="s">
        <v>16958</v>
      </c>
      <c r="BA2704" s="6" t="s">
        <v>16765</v>
      </c>
      <c r="BB2704" s="6" t="s">
        <v>16959</v>
      </c>
      <c r="BC2704" s="6" t="s">
        <v>16765</v>
      </c>
      <c r="BD2704" s="6" t="s">
        <v>16960</v>
      </c>
      <c r="BE2704" s="6" t="s">
        <v>16961</v>
      </c>
      <c r="BF2704" s="6" t="s">
        <v>13575</v>
      </c>
      <c r="BG2704" s="6" t="s">
        <v>13575</v>
      </c>
      <c r="BH2704" s="6" t="s">
        <v>16959</v>
      </c>
      <c r="BI2704">
        <v>0</v>
      </c>
      <c r="BJ2704" s="6" t="s">
        <v>16958</v>
      </c>
      <c r="BK2704">
        <v>0</v>
      </c>
      <c r="BL2704" s="6" t="s">
        <v>315</v>
      </c>
      <c r="BM2704" s="56">
        <f>COUNTIF($B$2:B2704,B2704)</f>
        <v>1</v>
      </c>
      <c r="BN2704" s="6" t="str">
        <f t="shared" si="42"/>
        <v>32114-1</v>
      </c>
    </row>
    <row r="2705" spans="1:66" x14ac:dyDescent="0.25">
      <c r="A2705">
        <v>1</v>
      </c>
      <c r="B2705">
        <v>32130</v>
      </c>
      <c r="C2705" s="6" t="s">
        <v>20921</v>
      </c>
      <c r="D2705">
        <v>5</v>
      </c>
      <c r="E2705">
        <v>1</v>
      </c>
      <c r="F2705">
        <v>10</v>
      </c>
      <c r="G2705">
        <v>109</v>
      </c>
      <c r="H2705" s="6" t="s">
        <v>16963</v>
      </c>
      <c r="I2705">
        <v>1</v>
      </c>
      <c r="J2705">
        <v>927374</v>
      </c>
      <c r="K2705">
        <v>6</v>
      </c>
      <c r="L2705" s="55">
        <v>44019</v>
      </c>
      <c r="M2705" s="6" t="s">
        <v>16765</v>
      </c>
      <c r="N2705" s="55">
        <v>44720</v>
      </c>
      <c r="O2705">
        <v>118784</v>
      </c>
      <c r="P2705" s="6" t="s">
        <v>16764</v>
      </c>
      <c r="Q2705" s="6" t="s">
        <v>20922</v>
      </c>
      <c r="R2705">
        <v>1</v>
      </c>
      <c r="S2705">
        <v>0</v>
      </c>
      <c r="T2705">
        <v>-1</v>
      </c>
      <c r="U2705">
        <v>1651</v>
      </c>
      <c r="V2705" s="6" t="s">
        <v>16945</v>
      </c>
      <c r="W2705" s="6" t="s">
        <v>16946</v>
      </c>
      <c r="X2705" s="55">
        <v>44663</v>
      </c>
      <c r="Y2705">
        <v>0</v>
      </c>
      <c r="Z2705">
        <v>1158.78</v>
      </c>
      <c r="AA2705" s="6" t="s">
        <v>16969</v>
      </c>
      <c r="AB2705" s="6" t="s">
        <v>16947</v>
      </c>
      <c r="AD2705" s="6" t="s">
        <v>16948</v>
      </c>
      <c r="AE2705">
        <v>52339</v>
      </c>
      <c r="AF2705">
        <v>47387</v>
      </c>
      <c r="AG2705" s="6" t="s">
        <v>16949</v>
      </c>
      <c r="AH2705" s="6" t="s">
        <v>16950</v>
      </c>
      <c r="AI2705" s="6" t="s">
        <v>16951</v>
      </c>
      <c r="AJ2705" s="6" t="s">
        <v>16765</v>
      </c>
      <c r="AK2705" s="6" t="s">
        <v>16765</v>
      </c>
      <c r="AL2705" s="6" t="s">
        <v>16765</v>
      </c>
      <c r="AM2705" s="6" t="s">
        <v>16952</v>
      </c>
      <c r="AN2705">
        <v>0</v>
      </c>
      <c r="AO2705" s="55">
        <v>44663</v>
      </c>
      <c r="AP2705" s="6" t="s">
        <v>16953</v>
      </c>
      <c r="AQ2705">
        <v>0</v>
      </c>
      <c r="AR2705" s="6" t="s">
        <v>16954</v>
      </c>
      <c r="AS2705" s="6" t="s">
        <v>16955</v>
      </c>
      <c r="AT2705" s="6" t="s">
        <v>16947</v>
      </c>
      <c r="AU2705">
        <v>0</v>
      </c>
      <c r="AV2705">
        <v>0</v>
      </c>
      <c r="AW2705" s="6" t="s">
        <v>16956</v>
      </c>
      <c r="AX2705" s="6" t="s">
        <v>18805</v>
      </c>
      <c r="AY2705" s="6" t="s">
        <v>16765</v>
      </c>
      <c r="AZ2705" s="6" t="s">
        <v>16958</v>
      </c>
      <c r="BA2705" s="6" t="s">
        <v>16765</v>
      </c>
      <c r="BB2705" s="6" t="s">
        <v>16959</v>
      </c>
      <c r="BC2705" s="6" t="s">
        <v>16765</v>
      </c>
      <c r="BD2705" s="6" t="s">
        <v>16960</v>
      </c>
      <c r="BE2705" s="6" t="s">
        <v>16961</v>
      </c>
      <c r="BF2705" s="6" t="s">
        <v>13575</v>
      </c>
      <c r="BG2705" s="6" t="s">
        <v>13575</v>
      </c>
      <c r="BH2705" s="6" t="s">
        <v>16959</v>
      </c>
      <c r="BI2705">
        <v>0</v>
      </c>
      <c r="BJ2705" s="6" t="s">
        <v>16958</v>
      </c>
      <c r="BK2705">
        <v>0</v>
      </c>
      <c r="BL2705" s="6" t="s">
        <v>315</v>
      </c>
      <c r="BM2705" s="56">
        <f>COUNTIF($B$2:B2705,B2705)</f>
        <v>1</v>
      </c>
      <c r="BN2705" s="6" t="str">
        <f t="shared" si="42"/>
        <v>32130-1</v>
      </c>
    </row>
    <row r="2706" spans="1:66" x14ac:dyDescent="0.25">
      <c r="A2706">
        <v>1</v>
      </c>
      <c r="B2706">
        <v>32137</v>
      </c>
      <c r="C2706" s="6" t="s">
        <v>20923</v>
      </c>
      <c r="D2706">
        <v>4</v>
      </c>
      <c r="E2706">
        <v>9</v>
      </c>
      <c r="F2706">
        <v>99</v>
      </c>
      <c r="G2706">
        <v>916</v>
      </c>
      <c r="H2706" s="6" t="s">
        <v>17037</v>
      </c>
      <c r="I2706">
        <v>1</v>
      </c>
      <c r="J2706">
        <v>985022</v>
      </c>
      <c r="K2706">
        <v>6</v>
      </c>
      <c r="L2706" s="55">
        <v>44134</v>
      </c>
      <c r="M2706" s="6" t="s">
        <v>16765</v>
      </c>
      <c r="N2706" s="55">
        <v>44471</v>
      </c>
      <c r="O2706">
        <v>104825</v>
      </c>
      <c r="P2706" s="6" t="s">
        <v>16797</v>
      </c>
      <c r="Q2706" s="6" t="s">
        <v>16973</v>
      </c>
      <c r="R2706">
        <v>1</v>
      </c>
      <c r="S2706">
        <v>0</v>
      </c>
      <c r="T2706">
        <v>-1</v>
      </c>
      <c r="U2706">
        <v>700</v>
      </c>
      <c r="V2706" s="6" t="s">
        <v>17183</v>
      </c>
      <c r="W2706" s="6" t="s">
        <v>16946</v>
      </c>
      <c r="X2706" s="55">
        <v>44644</v>
      </c>
      <c r="Y2706">
        <v>10000</v>
      </c>
      <c r="Z2706">
        <v>56054.34</v>
      </c>
      <c r="AA2706" s="6" t="s">
        <v>17272</v>
      </c>
      <c r="AB2706" s="6" t="s">
        <v>16947</v>
      </c>
      <c r="AD2706" s="6" t="s">
        <v>16765</v>
      </c>
      <c r="AE2706">
        <v>52602</v>
      </c>
      <c r="AF2706">
        <v>47604</v>
      </c>
      <c r="AG2706" s="6" t="s">
        <v>16973</v>
      </c>
      <c r="AH2706" s="6" t="s">
        <v>16950</v>
      </c>
      <c r="AI2706" s="6" t="s">
        <v>16951</v>
      </c>
      <c r="AJ2706" s="6" t="s">
        <v>16765</v>
      </c>
      <c r="AK2706" s="6" t="s">
        <v>16765</v>
      </c>
      <c r="AL2706" s="6" t="s">
        <v>16765</v>
      </c>
      <c r="AM2706" s="6" t="s">
        <v>16952</v>
      </c>
      <c r="AN2706">
        <v>0</v>
      </c>
      <c r="AO2706" s="55">
        <v>44644</v>
      </c>
      <c r="AP2706" s="6" t="s">
        <v>16953</v>
      </c>
      <c r="AQ2706">
        <v>0</v>
      </c>
      <c r="AR2706" s="6" t="s">
        <v>17184</v>
      </c>
      <c r="AS2706" s="6" t="s">
        <v>17002</v>
      </c>
      <c r="AT2706" s="6" t="s">
        <v>16947</v>
      </c>
      <c r="AU2706">
        <v>0</v>
      </c>
      <c r="AV2706">
        <v>0</v>
      </c>
      <c r="AW2706" s="6" t="s">
        <v>16956</v>
      </c>
      <c r="AX2706" s="6" t="s">
        <v>20924</v>
      </c>
      <c r="AY2706" s="6" t="s">
        <v>16765</v>
      </c>
      <c r="AZ2706" s="6" t="s">
        <v>16958</v>
      </c>
      <c r="BA2706" s="6" t="s">
        <v>16765</v>
      </c>
      <c r="BB2706" s="6" t="s">
        <v>16959</v>
      </c>
      <c r="BC2706" s="6" t="s">
        <v>16765</v>
      </c>
      <c r="BD2706" s="6" t="s">
        <v>16960</v>
      </c>
      <c r="BE2706" s="6" t="s">
        <v>16961</v>
      </c>
      <c r="BF2706" s="6" t="s">
        <v>13575</v>
      </c>
      <c r="BG2706" s="6" t="s">
        <v>13575</v>
      </c>
      <c r="BH2706" s="6" t="s">
        <v>16959</v>
      </c>
      <c r="BI2706">
        <v>0</v>
      </c>
      <c r="BJ2706" s="6" t="s">
        <v>16958</v>
      </c>
      <c r="BK2706">
        <v>0</v>
      </c>
      <c r="BL2706" s="6" t="s">
        <v>315</v>
      </c>
      <c r="BM2706" s="56">
        <f>COUNTIF($B$2:B2706,B2706)</f>
        <v>1</v>
      </c>
      <c r="BN2706" s="6" t="str">
        <f t="shared" si="42"/>
        <v>32137-1</v>
      </c>
    </row>
    <row r="2707" spans="1:66" x14ac:dyDescent="0.25">
      <c r="A2707">
        <v>1</v>
      </c>
      <c r="B2707">
        <v>32137</v>
      </c>
      <c r="C2707" s="6" t="s">
        <v>20923</v>
      </c>
      <c r="D2707">
        <v>4</v>
      </c>
      <c r="E2707">
        <v>9</v>
      </c>
      <c r="F2707">
        <v>99</v>
      </c>
      <c r="G2707">
        <v>916</v>
      </c>
      <c r="H2707" s="6" t="s">
        <v>17037</v>
      </c>
      <c r="I2707">
        <v>1</v>
      </c>
      <c r="J2707">
        <v>802677</v>
      </c>
      <c r="K2707">
        <v>6</v>
      </c>
      <c r="L2707" s="55">
        <v>43753</v>
      </c>
      <c r="M2707" s="6" t="s">
        <v>16765</v>
      </c>
      <c r="N2707" s="55">
        <v>43845</v>
      </c>
      <c r="O2707">
        <v>217289</v>
      </c>
      <c r="P2707" s="6" t="s">
        <v>16771</v>
      </c>
      <c r="Q2707" s="6" t="s">
        <v>20925</v>
      </c>
      <c r="R2707">
        <v>1</v>
      </c>
      <c r="S2707">
        <v>0</v>
      </c>
      <c r="T2707">
        <v>-1</v>
      </c>
      <c r="U2707">
        <v>1159.19</v>
      </c>
      <c r="V2707" s="6" t="s">
        <v>16945</v>
      </c>
      <c r="W2707" s="6" t="s">
        <v>16946</v>
      </c>
      <c r="X2707" s="55">
        <v>44644</v>
      </c>
      <c r="Y2707">
        <v>10000</v>
      </c>
      <c r="Z2707">
        <v>56054.34</v>
      </c>
      <c r="AA2707" s="6" t="s">
        <v>17272</v>
      </c>
      <c r="AB2707" s="6" t="s">
        <v>16947</v>
      </c>
      <c r="AD2707" s="6" t="s">
        <v>16948</v>
      </c>
      <c r="AE2707">
        <v>51688</v>
      </c>
      <c r="AF2707">
        <v>46818</v>
      </c>
      <c r="AG2707" s="6" t="s">
        <v>16949</v>
      </c>
      <c r="AH2707" s="6" t="s">
        <v>16950</v>
      </c>
      <c r="AI2707" s="6" t="s">
        <v>16951</v>
      </c>
      <c r="AJ2707" s="6" t="s">
        <v>16765</v>
      </c>
      <c r="AK2707" s="6" t="s">
        <v>16765</v>
      </c>
      <c r="AL2707" s="6" t="s">
        <v>16765</v>
      </c>
      <c r="AM2707" s="6" t="s">
        <v>16952</v>
      </c>
      <c r="AN2707">
        <v>0</v>
      </c>
      <c r="AO2707" s="55">
        <v>44644</v>
      </c>
      <c r="AP2707" s="6" t="s">
        <v>16953</v>
      </c>
      <c r="AQ2707">
        <v>0</v>
      </c>
      <c r="AR2707" s="6" t="s">
        <v>16954</v>
      </c>
      <c r="AS2707" s="6" t="s">
        <v>16955</v>
      </c>
      <c r="AT2707" s="6" t="s">
        <v>16947</v>
      </c>
      <c r="AU2707">
        <v>0</v>
      </c>
      <c r="AV2707">
        <v>0</v>
      </c>
      <c r="AW2707" s="6" t="s">
        <v>16956</v>
      </c>
      <c r="AX2707" s="6" t="s">
        <v>20926</v>
      </c>
      <c r="AY2707" s="6" t="s">
        <v>16765</v>
      </c>
      <c r="AZ2707" s="6" t="s">
        <v>16958</v>
      </c>
      <c r="BA2707" s="6" t="s">
        <v>16765</v>
      </c>
      <c r="BB2707" s="6" t="s">
        <v>16959</v>
      </c>
      <c r="BC2707" s="6" t="s">
        <v>16765</v>
      </c>
      <c r="BD2707" s="6" t="s">
        <v>16960</v>
      </c>
      <c r="BE2707" s="6" t="s">
        <v>16961</v>
      </c>
      <c r="BF2707" s="6" t="s">
        <v>13575</v>
      </c>
      <c r="BG2707" s="6" t="s">
        <v>13575</v>
      </c>
      <c r="BH2707" s="6" t="s">
        <v>16959</v>
      </c>
      <c r="BI2707">
        <v>0</v>
      </c>
      <c r="BJ2707" s="6" t="s">
        <v>16958</v>
      </c>
      <c r="BK2707">
        <v>0</v>
      </c>
      <c r="BL2707" s="6" t="s">
        <v>315</v>
      </c>
      <c r="BM2707" s="56">
        <f>COUNTIF($B$2:B2707,B2707)</f>
        <v>2</v>
      </c>
      <c r="BN2707" s="6" t="str">
        <f t="shared" si="42"/>
        <v>32137-2</v>
      </c>
    </row>
    <row r="2708" spans="1:66" x14ac:dyDescent="0.25">
      <c r="A2708">
        <v>1</v>
      </c>
      <c r="B2708">
        <v>32137</v>
      </c>
      <c r="C2708" s="6" t="s">
        <v>20923</v>
      </c>
      <c r="D2708">
        <v>4</v>
      </c>
      <c r="E2708">
        <v>9</v>
      </c>
      <c r="F2708">
        <v>99</v>
      </c>
      <c r="G2708">
        <v>916</v>
      </c>
      <c r="H2708" s="6" t="s">
        <v>17037</v>
      </c>
      <c r="I2708">
        <v>1</v>
      </c>
      <c r="J2708">
        <v>970528</v>
      </c>
      <c r="K2708">
        <v>6</v>
      </c>
      <c r="L2708" s="55">
        <v>44106</v>
      </c>
      <c r="M2708" s="6" t="s">
        <v>16765</v>
      </c>
      <c r="N2708" s="55">
        <v>44471</v>
      </c>
      <c r="O2708">
        <v>734161</v>
      </c>
      <c r="P2708" s="6" t="s">
        <v>16864</v>
      </c>
      <c r="Q2708" s="6" t="s">
        <v>20927</v>
      </c>
      <c r="R2708">
        <v>1</v>
      </c>
      <c r="S2708">
        <v>0</v>
      </c>
      <c r="T2708">
        <v>-1</v>
      </c>
      <c r="U2708">
        <v>3002.4</v>
      </c>
      <c r="V2708" s="6" t="s">
        <v>16974</v>
      </c>
      <c r="W2708" s="6" t="s">
        <v>16946</v>
      </c>
      <c r="X2708" s="55">
        <v>44644</v>
      </c>
      <c r="Y2708">
        <v>10000</v>
      </c>
      <c r="Z2708">
        <v>56054.34</v>
      </c>
      <c r="AA2708" s="6" t="s">
        <v>17272</v>
      </c>
      <c r="AB2708" s="6" t="s">
        <v>16947</v>
      </c>
      <c r="AD2708" s="6" t="s">
        <v>16948</v>
      </c>
      <c r="AE2708">
        <v>52502</v>
      </c>
      <c r="AF2708">
        <v>47519</v>
      </c>
      <c r="AG2708" s="6" t="s">
        <v>16949</v>
      </c>
      <c r="AH2708" s="6" t="s">
        <v>16950</v>
      </c>
      <c r="AI2708" s="6" t="s">
        <v>16951</v>
      </c>
      <c r="AJ2708" s="6" t="s">
        <v>16765</v>
      </c>
      <c r="AK2708" s="6" t="s">
        <v>16765</v>
      </c>
      <c r="AL2708" s="6" t="s">
        <v>16765</v>
      </c>
      <c r="AM2708" s="6" t="s">
        <v>16952</v>
      </c>
      <c r="AN2708">
        <v>0</v>
      </c>
      <c r="AO2708" s="55">
        <v>44644</v>
      </c>
      <c r="AP2708" s="6" t="s">
        <v>16953</v>
      </c>
      <c r="AQ2708">
        <v>0</v>
      </c>
      <c r="AR2708" s="6" t="s">
        <v>16975</v>
      </c>
      <c r="AS2708" s="6" t="s">
        <v>16955</v>
      </c>
      <c r="AT2708" s="6" t="s">
        <v>16947</v>
      </c>
      <c r="AU2708">
        <v>0</v>
      </c>
      <c r="AV2708">
        <v>0</v>
      </c>
      <c r="AW2708" s="6" t="s">
        <v>16956</v>
      </c>
      <c r="AX2708" s="6" t="s">
        <v>20331</v>
      </c>
      <c r="AY2708" s="6" t="s">
        <v>16765</v>
      </c>
      <c r="AZ2708" s="6" t="s">
        <v>16958</v>
      </c>
      <c r="BA2708" s="6" t="s">
        <v>16765</v>
      </c>
      <c r="BB2708" s="6" t="s">
        <v>16959</v>
      </c>
      <c r="BC2708" s="6" t="s">
        <v>16765</v>
      </c>
      <c r="BD2708" s="6" t="s">
        <v>16960</v>
      </c>
      <c r="BE2708" s="6" t="s">
        <v>16961</v>
      </c>
      <c r="BF2708" s="6" t="s">
        <v>13575</v>
      </c>
      <c r="BG2708" s="6" t="s">
        <v>13575</v>
      </c>
      <c r="BH2708" s="6" t="s">
        <v>16959</v>
      </c>
      <c r="BI2708">
        <v>0</v>
      </c>
      <c r="BJ2708" s="6" t="s">
        <v>16958</v>
      </c>
      <c r="BK2708">
        <v>0</v>
      </c>
      <c r="BL2708" s="6" t="s">
        <v>315</v>
      </c>
      <c r="BM2708" s="56">
        <f>COUNTIF($B$2:B2708,B2708)</f>
        <v>3</v>
      </c>
      <c r="BN2708" s="6" t="str">
        <f t="shared" si="42"/>
        <v>32137-3</v>
      </c>
    </row>
    <row r="2709" spans="1:66" x14ac:dyDescent="0.25">
      <c r="A2709">
        <v>1</v>
      </c>
      <c r="B2709">
        <v>32169</v>
      </c>
      <c r="C2709" s="6" t="s">
        <v>20928</v>
      </c>
      <c r="D2709">
        <v>4</v>
      </c>
      <c r="E2709">
        <v>9</v>
      </c>
      <c r="F2709">
        <v>99</v>
      </c>
      <c r="G2709">
        <v>912</v>
      </c>
      <c r="H2709" s="6" t="s">
        <v>17370</v>
      </c>
      <c r="I2709">
        <v>1</v>
      </c>
      <c r="J2709">
        <v>132133</v>
      </c>
      <c r="K2709">
        <v>1</v>
      </c>
      <c r="L2709" s="55">
        <v>40035</v>
      </c>
      <c r="M2709" s="6" t="s">
        <v>16765</v>
      </c>
      <c r="N2709" s="55">
        <v>41655</v>
      </c>
      <c r="O2709">
        <v>118784</v>
      </c>
      <c r="P2709" s="6" t="s">
        <v>16764</v>
      </c>
      <c r="Q2709" s="6" t="s">
        <v>20929</v>
      </c>
      <c r="R2709">
        <v>1</v>
      </c>
      <c r="S2709">
        <v>0</v>
      </c>
      <c r="T2709">
        <v>-1</v>
      </c>
      <c r="U2709">
        <v>1651</v>
      </c>
      <c r="V2709" s="6" t="s">
        <v>16945</v>
      </c>
      <c r="W2709" s="6" t="s">
        <v>17077</v>
      </c>
      <c r="X2709" s="55">
        <v>41500</v>
      </c>
      <c r="Y2709">
        <v>0</v>
      </c>
      <c r="Z2709">
        <v>0</v>
      </c>
      <c r="AA2709" s="6" t="s">
        <v>16765</v>
      </c>
      <c r="AB2709" s="6" t="s">
        <v>17049</v>
      </c>
      <c r="AC2709">
        <v>2464</v>
      </c>
      <c r="AD2709" s="6" t="s">
        <v>17778</v>
      </c>
      <c r="AE2709">
        <v>8465</v>
      </c>
      <c r="AF2709">
        <v>5944</v>
      </c>
      <c r="AG2709" s="6" t="s">
        <v>16949</v>
      </c>
      <c r="AH2709" s="6" t="s">
        <v>16950</v>
      </c>
      <c r="AI2709" s="6" t="s">
        <v>16951</v>
      </c>
      <c r="AJ2709" s="6" t="s">
        <v>16765</v>
      </c>
      <c r="AK2709" s="6" t="s">
        <v>16765</v>
      </c>
      <c r="AL2709" s="6" t="s">
        <v>16765</v>
      </c>
      <c r="AM2709" s="6" t="s">
        <v>16952</v>
      </c>
      <c r="AN2709">
        <v>0</v>
      </c>
      <c r="AO2709" s="55">
        <v>41500</v>
      </c>
      <c r="AP2709" s="6" t="s">
        <v>16953</v>
      </c>
      <c r="AQ2709">
        <v>0</v>
      </c>
      <c r="AR2709" s="6" t="s">
        <v>16954</v>
      </c>
      <c r="AS2709" s="6" t="s">
        <v>16955</v>
      </c>
      <c r="AT2709" s="6" t="s">
        <v>16947</v>
      </c>
      <c r="AU2709">
        <v>0</v>
      </c>
      <c r="AV2709">
        <v>0</v>
      </c>
      <c r="AW2709" s="6" t="s">
        <v>16956</v>
      </c>
      <c r="AX2709" s="6" t="s">
        <v>20930</v>
      </c>
      <c r="AY2709" s="6" t="s">
        <v>16765</v>
      </c>
      <c r="AZ2709" s="6" t="s">
        <v>16958</v>
      </c>
      <c r="BA2709" s="6" t="s">
        <v>16765</v>
      </c>
      <c r="BB2709" s="6" t="s">
        <v>16959</v>
      </c>
      <c r="BC2709" s="6" t="s">
        <v>16765</v>
      </c>
      <c r="BD2709" s="6" t="s">
        <v>16960</v>
      </c>
      <c r="BE2709" s="6" t="s">
        <v>16961</v>
      </c>
      <c r="BF2709" s="6" t="s">
        <v>13575</v>
      </c>
      <c r="BG2709" s="6" t="s">
        <v>13575</v>
      </c>
      <c r="BH2709" s="6" t="s">
        <v>16959</v>
      </c>
      <c r="BI2709">
        <v>0</v>
      </c>
      <c r="BJ2709" s="6" t="s">
        <v>16958</v>
      </c>
      <c r="BK2709">
        <v>0</v>
      </c>
      <c r="BL2709" s="6" t="s">
        <v>315</v>
      </c>
      <c r="BM2709" s="56">
        <f>COUNTIF($B$2:B2709,B2709)</f>
        <v>1</v>
      </c>
      <c r="BN2709" s="6" t="str">
        <f t="shared" si="42"/>
        <v>32169-1</v>
      </c>
    </row>
    <row r="2710" spans="1:66" x14ac:dyDescent="0.25">
      <c r="A2710">
        <v>1</v>
      </c>
      <c r="B2710">
        <v>32195</v>
      </c>
      <c r="C2710" s="6" t="s">
        <v>20931</v>
      </c>
      <c r="D2710">
        <v>5</v>
      </c>
      <c r="E2710">
        <v>1</v>
      </c>
      <c r="F2710">
        <v>10</v>
      </c>
      <c r="G2710">
        <v>103</v>
      </c>
      <c r="H2710" s="6" t="s">
        <v>16963</v>
      </c>
      <c r="I2710">
        <v>1</v>
      </c>
      <c r="J2710">
        <v>279061</v>
      </c>
      <c r="K2710">
        <v>5</v>
      </c>
      <c r="L2710" s="55">
        <v>41437</v>
      </c>
      <c r="M2710" s="6" t="s">
        <v>16765</v>
      </c>
      <c r="N2710" s="55">
        <v>44568</v>
      </c>
      <c r="O2710">
        <v>118779</v>
      </c>
      <c r="P2710" s="6" t="s">
        <v>16784</v>
      </c>
      <c r="Q2710" s="6" t="s">
        <v>20932</v>
      </c>
      <c r="R2710">
        <v>1</v>
      </c>
      <c r="S2710">
        <v>0</v>
      </c>
      <c r="T2710">
        <v>-1</v>
      </c>
      <c r="U2710">
        <v>1248.07</v>
      </c>
      <c r="V2710" s="6" t="s">
        <v>16945</v>
      </c>
      <c r="W2710" s="6" t="s">
        <v>16995</v>
      </c>
      <c r="X2710" s="55">
        <v>44663</v>
      </c>
      <c r="Y2710">
        <v>0</v>
      </c>
      <c r="Z2710">
        <v>307.11</v>
      </c>
      <c r="AA2710" s="6" t="s">
        <v>17067</v>
      </c>
      <c r="AB2710" s="6" t="s">
        <v>16947</v>
      </c>
      <c r="AD2710" s="6" t="s">
        <v>17118</v>
      </c>
      <c r="AE2710">
        <v>28015</v>
      </c>
      <c r="AF2710">
        <v>23630</v>
      </c>
      <c r="AG2710" s="6" t="s">
        <v>16949</v>
      </c>
      <c r="AH2710" s="6" t="s">
        <v>16950</v>
      </c>
      <c r="AI2710" s="6" t="s">
        <v>16951</v>
      </c>
      <c r="AJ2710" s="6" t="s">
        <v>16765</v>
      </c>
      <c r="AK2710" s="6" t="s">
        <v>16765</v>
      </c>
      <c r="AL2710" s="6" t="s">
        <v>16765</v>
      </c>
      <c r="AM2710" s="6" t="s">
        <v>16952</v>
      </c>
      <c r="AN2710">
        <v>0</v>
      </c>
      <c r="AO2710" s="55">
        <v>44663</v>
      </c>
      <c r="AP2710" s="6" t="s">
        <v>16953</v>
      </c>
      <c r="AQ2710">
        <v>0</v>
      </c>
      <c r="AR2710" s="6" t="s">
        <v>16954</v>
      </c>
      <c r="AS2710" s="6" t="s">
        <v>16955</v>
      </c>
      <c r="AT2710" s="6" t="s">
        <v>16947</v>
      </c>
      <c r="AU2710">
        <v>0</v>
      </c>
      <c r="AV2710">
        <v>0</v>
      </c>
      <c r="AW2710" s="6" t="s">
        <v>16956</v>
      </c>
      <c r="AX2710" s="6" t="s">
        <v>17341</v>
      </c>
      <c r="AY2710" s="6" t="s">
        <v>16765</v>
      </c>
      <c r="AZ2710" s="6" t="s">
        <v>16958</v>
      </c>
      <c r="BA2710" s="6" t="s">
        <v>16765</v>
      </c>
      <c r="BB2710" s="6" t="s">
        <v>16959</v>
      </c>
      <c r="BC2710" s="6" t="s">
        <v>16765</v>
      </c>
      <c r="BD2710" s="6" t="s">
        <v>16960</v>
      </c>
      <c r="BE2710" s="6" t="s">
        <v>16961</v>
      </c>
      <c r="BF2710" s="6" t="s">
        <v>13575</v>
      </c>
      <c r="BG2710" s="6" t="s">
        <v>13575</v>
      </c>
      <c r="BH2710" s="6" t="s">
        <v>16959</v>
      </c>
      <c r="BI2710">
        <v>0</v>
      </c>
      <c r="BJ2710" s="6" t="s">
        <v>16958</v>
      </c>
      <c r="BK2710">
        <v>0</v>
      </c>
      <c r="BL2710" s="6" t="s">
        <v>315</v>
      </c>
      <c r="BM2710" s="56">
        <f>COUNTIF($B$2:B2710,B2710)</f>
        <v>1</v>
      </c>
      <c r="BN2710" s="6" t="str">
        <f t="shared" si="42"/>
        <v>32195-1</v>
      </c>
    </row>
    <row r="2711" spans="1:66" x14ac:dyDescent="0.25">
      <c r="A2711">
        <v>1</v>
      </c>
      <c r="B2711">
        <v>32200</v>
      </c>
      <c r="C2711" s="6" t="s">
        <v>20933</v>
      </c>
      <c r="D2711">
        <v>4</v>
      </c>
      <c r="E2711">
        <v>9</v>
      </c>
      <c r="F2711">
        <v>99</v>
      </c>
      <c r="G2711">
        <v>916</v>
      </c>
      <c r="H2711" s="6" t="s">
        <v>17037</v>
      </c>
      <c r="I2711">
        <v>1</v>
      </c>
      <c r="J2711">
        <v>178055</v>
      </c>
      <c r="K2711">
        <v>7</v>
      </c>
      <c r="L2711" s="55">
        <v>44491</v>
      </c>
      <c r="M2711" s="6" t="s">
        <v>16765</v>
      </c>
      <c r="N2711" s="55">
        <v>44856</v>
      </c>
      <c r="O2711">
        <v>1000010</v>
      </c>
      <c r="P2711" s="6" t="s">
        <v>16811</v>
      </c>
      <c r="Q2711" s="6" t="s">
        <v>16973</v>
      </c>
      <c r="R2711">
        <v>1</v>
      </c>
      <c r="S2711">
        <v>0</v>
      </c>
      <c r="T2711">
        <v>-1</v>
      </c>
      <c r="U2711">
        <v>400</v>
      </c>
      <c r="V2711" s="6" t="s">
        <v>16974</v>
      </c>
      <c r="W2711" s="6" t="s">
        <v>16946</v>
      </c>
      <c r="X2711" s="55">
        <v>44663</v>
      </c>
      <c r="Y2711">
        <v>0</v>
      </c>
      <c r="Z2711">
        <v>23327.07</v>
      </c>
      <c r="AA2711" s="6" t="s">
        <v>17272</v>
      </c>
      <c r="AB2711" s="6" t="s">
        <v>16947</v>
      </c>
      <c r="AD2711" s="6" t="s">
        <v>16765</v>
      </c>
      <c r="AE2711">
        <v>53652</v>
      </c>
      <c r="AF2711">
        <v>48465</v>
      </c>
      <c r="AG2711" s="6" t="s">
        <v>16973</v>
      </c>
      <c r="AH2711" s="6" t="s">
        <v>16950</v>
      </c>
      <c r="AI2711" s="6" t="s">
        <v>16951</v>
      </c>
      <c r="AJ2711" s="6" t="s">
        <v>16765</v>
      </c>
      <c r="AK2711" s="6" t="s">
        <v>16765</v>
      </c>
      <c r="AL2711" s="6" t="s">
        <v>16765</v>
      </c>
      <c r="AM2711" s="6" t="s">
        <v>16952</v>
      </c>
      <c r="AN2711">
        <v>0</v>
      </c>
      <c r="AO2711" s="55">
        <v>44663</v>
      </c>
      <c r="AP2711" s="6" t="s">
        <v>16953</v>
      </c>
      <c r="AQ2711">
        <v>0</v>
      </c>
      <c r="AR2711" s="6" t="s">
        <v>16975</v>
      </c>
      <c r="AS2711" s="6" t="s">
        <v>16955</v>
      </c>
      <c r="AT2711" s="6" t="s">
        <v>16947</v>
      </c>
      <c r="AU2711">
        <v>0</v>
      </c>
      <c r="AV2711">
        <v>0</v>
      </c>
      <c r="AW2711" s="6" t="s">
        <v>16956</v>
      </c>
      <c r="AX2711" s="6" t="s">
        <v>16765</v>
      </c>
      <c r="AY2711" s="6" t="s">
        <v>16765</v>
      </c>
      <c r="AZ2711" s="6" t="s">
        <v>16958</v>
      </c>
      <c r="BA2711" s="6" t="s">
        <v>16765</v>
      </c>
      <c r="BB2711" s="6" t="s">
        <v>16959</v>
      </c>
      <c r="BC2711" s="6" t="s">
        <v>16765</v>
      </c>
      <c r="BD2711" s="6" t="s">
        <v>16960</v>
      </c>
      <c r="BE2711" s="6" t="s">
        <v>16961</v>
      </c>
      <c r="BF2711" s="6" t="s">
        <v>13575</v>
      </c>
      <c r="BG2711" s="6" t="s">
        <v>13575</v>
      </c>
      <c r="BH2711" s="6" t="s">
        <v>16959</v>
      </c>
      <c r="BI2711">
        <v>0</v>
      </c>
      <c r="BJ2711" s="6" t="s">
        <v>16958</v>
      </c>
      <c r="BK2711">
        <v>0</v>
      </c>
      <c r="BL2711" s="6" t="s">
        <v>315</v>
      </c>
      <c r="BM2711" s="56">
        <f>COUNTIF($B$2:B2711,B2711)</f>
        <v>1</v>
      </c>
      <c r="BN2711" s="6" t="str">
        <f t="shared" si="42"/>
        <v>32200-1</v>
      </c>
    </row>
    <row r="2712" spans="1:66" x14ac:dyDescent="0.25">
      <c r="A2712">
        <v>1</v>
      </c>
      <c r="B2712">
        <v>32204</v>
      </c>
      <c r="C2712" s="6" t="s">
        <v>20934</v>
      </c>
      <c r="D2712">
        <v>4</v>
      </c>
      <c r="E2712">
        <v>9</v>
      </c>
      <c r="F2712">
        <v>99</v>
      </c>
      <c r="G2712">
        <v>916</v>
      </c>
      <c r="H2712" s="6" t="s">
        <v>17037</v>
      </c>
      <c r="I2712">
        <v>1</v>
      </c>
      <c r="J2712">
        <v>970532</v>
      </c>
      <c r="K2712">
        <v>6</v>
      </c>
      <c r="L2712" s="55">
        <v>44106</v>
      </c>
      <c r="M2712" s="6" t="s">
        <v>16765</v>
      </c>
      <c r="N2712" s="55">
        <v>44471</v>
      </c>
      <c r="O2712">
        <v>104825</v>
      </c>
      <c r="P2712" s="6" t="s">
        <v>16797</v>
      </c>
      <c r="Q2712" s="6" t="s">
        <v>16973</v>
      </c>
      <c r="R2712">
        <v>1</v>
      </c>
      <c r="S2712">
        <v>0</v>
      </c>
      <c r="T2712">
        <v>-1</v>
      </c>
      <c r="U2712">
        <v>700</v>
      </c>
      <c r="V2712" s="6" t="s">
        <v>17183</v>
      </c>
      <c r="W2712" s="6" t="s">
        <v>16946</v>
      </c>
      <c r="X2712" s="55">
        <v>44498</v>
      </c>
      <c r="Y2712">
        <v>0</v>
      </c>
      <c r="Z2712">
        <v>83508.22</v>
      </c>
      <c r="AA2712" s="6" t="s">
        <v>17272</v>
      </c>
      <c r="AB2712" s="6" t="s">
        <v>16947</v>
      </c>
      <c r="AD2712" s="6" t="s">
        <v>16765</v>
      </c>
      <c r="AE2712">
        <v>52506</v>
      </c>
      <c r="AF2712">
        <v>47522</v>
      </c>
      <c r="AG2712" s="6" t="s">
        <v>16973</v>
      </c>
      <c r="AH2712" s="6" t="s">
        <v>16950</v>
      </c>
      <c r="AI2712" s="6" t="s">
        <v>16951</v>
      </c>
      <c r="AJ2712" s="6" t="s">
        <v>16765</v>
      </c>
      <c r="AK2712" s="6" t="s">
        <v>16765</v>
      </c>
      <c r="AL2712" s="6" t="s">
        <v>16765</v>
      </c>
      <c r="AM2712" s="6" t="s">
        <v>16952</v>
      </c>
      <c r="AN2712">
        <v>0</v>
      </c>
      <c r="AO2712" s="55">
        <v>44498</v>
      </c>
      <c r="AP2712" s="6" t="s">
        <v>16953</v>
      </c>
      <c r="AQ2712">
        <v>0</v>
      </c>
      <c r="AR2712" s="6" t="s">
        <v>17184</v>
      </c>
      <c r="AS2712" s="6" t="s">
        <v>17002</v>
      </c>
      <c r="AT2712" s="6" t="s">
        <v>16947</v>
      </c>
      <c r="AU2712">
        <v>0</v>
      </c>
      <c r="AV2712">
        <v>0</v>
      </c>
      <c r="AW2712" s="6" t="s">
        <v>16956</v>
      </c>
      <c r="AX2712" s="6" t="s">
        <v>20331</v>
      </c>
      <c r="AY2712" s="6" t="s">
        <v>16765</v>
      </c>
      <c r="AZ2712" s="6" t="s">
        <v>16958</v>
      </c>
      <c r="BA2712" s="6" t="s">
        <v>16765</v>
      </c>
      <c r="BB2712" s="6" t="s">
        <v>16959</v>
      </c>
      <c r="BC2712" s="6" t="s">
        <v>16765</v>
      </c>
      <c r="BD2712" s="6" t="s">
        <v>16960</v>
      </c>
      <c r="BE2712" s="6" t="s">
        <v>16961</v>
      </c>
      <c r="BF2712" s="6" t="s">
        <v>13575</v>
      </c>
      <c r="BG2712" s="6" t="s">
        <v>13575</v>
      </c>
      <c r="BH2712" s="6" t="s">
        <v>16959</v>
      </c>
      <c r="BI2712">
        <v>0</v>
      </c>
      <c r="BJ2712" s="6" t="s">
        <v>16958</v>
      </c>
      <c r="BK2712">
        <v>0</v>
      </c>
      <c r="BL2712" s="6" t="s">
        <v>315</v>
      </c>
      <c r="BM2712" s="56">
        <f>COUNTIF($B$2:B2712,B2712)</f>
        <v>1</v>
      </c>
      <c r="BN2712" s="6" t="str">
        <f t="shared" si="42"/>
        <v>32204-1</v>
      </c>
    </row>
    <row r="2713" spans="1:66" x14ac:dyDescent="0.25">
      <c r="A2713">
        <v>1</v>
      </c>
      <c r="B2713">
        <v>32204</v>
      </c>
      <c r="C2713" s="6" t="s">
        <v>20934</v>
      </c>
      <c r="D2713">
        <v>4</v>
      </c>
      <c r="E2713">
        <v>9</v>
      </c>
      <c r="F2713">
        <v>99</v>
      </c>
      <c r="G2713">
        <v>916</v>
      </c>
      <c r="H2713" s="6" t="s">
        <v>17037</v>
      </c>
      <c r="I2713">
        <v>1</v>
      </c>
      <c r="J2713">
        <v>657399</v>
      </c>
      <c r="K2713">
        <v>6</v>
      </c>
      <c r="L2713" s="55">
        <v>43489</v>
      </c>
      <c r="M2713" s="6" t="s">
        <v>16765</v>
      </c>
      <c r="N2713" s="55">
        <v>43854</v>
      </c>
      <c r="O2713">
        <v>638754</v>
      </c>
      <c r="P2713" s="6" t="s">
        <v>16800</v>
      </c>
      <c r="Q2713" s="6" t="s">
        <v>20935</v>
      </c>
      <c r="R2713">
        <v>1</v>
      </c>
      <c r="S2713">
        <v>0</v>
      </c>
      <c r="T2713">
        <v>-1</v>
      </c>
      <c r="U2713">
        <v>2750</v>
      </c>
      <c r="V2713" s="6" t="s">
        <v>17275</v>
      </c>
      <c r="W2713" s="6" t="s">
        <v>16946</v>
      </c>
      <c r="X2713" s="55">
        <v>44498</v>
      </c>
      <c r="Y2713">
        <v>0</v>
      </c>
      <c r="Z2713">
        <v>83508.22</v>
      </c>
      <c r="AA2713" s="6" t="s">
        <v>17272</v>
      </c>
      <c r="AB2713" s="6" t="s">
        <v>16947</v>
      </c>
      <c r="AD2713" s="6" t="s">
        <v>16948</v>
      </c>
      <c r="AE2713">
        <v>50331</v>
      </c>
      <c r="AF2713">
        <v>45656</v>
      </c>
      <c r="AG2713" s="6" t="s">
        <v>16949</v>
      </c>
      <c r="AH2713" s="6" t="s">
        <v>16950</v>
      </c>
      <c r="AI2713" s="6" t="s">
        <v>16951</v>
      </c>
      <c r="AJ2713" s="6" t="s">
        <v>16765</v>
      </c>
      <c r="AK2713" s="6" t="s">
        <v>16765</v>
      </c>
      <c r="AL2713" s="6" t="s">
        <v>16765</v>
      </c>
      <c r="AM2713" s="6" t="s">
        <v>16952</v>
      </c>
      <c r="AN2713">
        <v>0</v>
      </c>
      <c r="AO2713" s="55">
        <v>44498</v>
      </c>
      <c r="AP2713" s="6" t="s">
        <v>16953</v>
      </c>
      <c r="AQ2713">
        <v>0</v>
      </c>
      <c r="AR2713" s="6" t="s">
        <v>17276</v>
      </c>
      <c r="AS2713" s="6" t="s">
        <v>16955</v>
      </c>
      <c r="AT2713" s="6" t="s">
        <v>16947</v>
      </c>
      <c r="AU2713">
        <v>0</v>
      </c>
      <c r="AV2713">
        <v>0</v>
      </c>
      <c r="AW2713" s="6" t="s">
        <v>16956</v>
      </c>
      <c r="AX2713" s="6" t="s">
        <v>20936</v>
      </c>
      <c r="AY2713" s="6" t="s">
        <v>16765</v>
      </c>
      <c r="AZ2713" s="6" t="s">
        <v>16958</v>
      </c>
      <c r="BA2713" s="6" t="s">
        <v>16765</v>
      </c>
      <c r="BB2713" s="6" t="s">
        <v>16959</v>
      </c>
      <c r="BC2713" s="6" t="s">
        <v>16765</v>
      </c>
      <c r="BD2713" s="6" t="s">
        <v>16960</v>
      </c>
      <c r="BE2713" s="6" t="s">
        <v>16961</v>
      </c>
      <c r="BF2713" s="6" t="s">
        <v>13575</v>
      </c>
      <c r="BG2713" s="6" t="s">
        <v>13575</v>
      </c>
      <c r="BH2713" s="6" t="s">
        <v>16959</v>
      </c>
      <c r="BI2713">
        <v>0</v>
      </c>
      <c r="BJ2713" s="6" t="s">
        <v>16958</v>
      </c>
      <c r="BK2713">
        <v>0</v>
      </c>
      <c r="BL2713" s="6" t="s">
        <v>315</v>
      </c>
      <c r="BM2713" s="56">
        <f>COUNTIF($B$2:B2713,B2713)</f>
        <v>2</v>
      </c>
      <c r="BN2713" s="6" t="str">
        <f t="shared" si="42"/>
        <v>32204-2</v>
      </c>
    </row>
    <row r="2714" spans="1:66" x14ac:dyDescent="0.25">
      <c r="A2714">
        <v>1</v>
      </c>
      <c r="B2714">
        <v>32335</v>
      </c>
      <c r="C2714" s="6" t="s">
        <v>20937</v>
      </c>
      <c r="D2714">
        <v>5</v>
      </c>
      <c r="E2714">
        <v>2</v>
      </c>
      <c r="F2714">
        <v>20</v>
      </c>
      <c r="G2714">
        <v>205</v>
      </c>
      <c r="H2714" s="6" t="s">
        <v>16943</v>
      </c>
      <c r="I2714">
        <v>1</v>
      </c>
      <c r="J2714">
        <v>59946</v>
      </c>
      <c r="K2714">
        <v>7</v>
      </c>
      <c r="L2714" s="55">
        <v>44270</v>
      </c>
      <c r="M2714" s="6" t="s">
        <v>16765</v>
      </c>
      <c r="N2714" s="55">
        <v>44635</v>
      </c>
      <c r="O2714">
        <v>118750</v>
      </c>
      <c r="P2714" s="6" t="s">
        <v>16767</v>
      </c>
      <c r="Q2714" s="6" t="s">
        <v>20938</v>
      </c>
      <c r="R2714">
        <v>1</v>
      </c>
      <c r="S2714">
        <v>0</v>
      </c>
      <c r="T2714">
        <v>-1</v>
      </c>
      <c r="U2714">
        <v>1803.8</v>
      </c>
      <c r="V2714" s="6" t="s">
        <v>16945</v>
      </c>
      <c r="W2714" s="6" t="s">
        <v>16946</v>
      </c>
      <c r="X2714" s="55">
        <v>44669</v>
      </c>
      <c r="Y2714">
        <v>30000</v>
      </c>
      <c r="Z2714">
        <v>1186.9000000000001</v>
      </c>
      <c r="AA2714" s="6" t="s">
        <v>16885</v>
      </c>
      <c r="AB2714" s="6" t="s">
        <v>16947</v>
      </c>
      <c r="AD2714" s="6" t="s">
        <v>16948</v>
      </c>
      <c r="AE2714">
        <v>53003</v>
      </c>
      <c r="AF2714">
        <v>47914</v>
      </c>
      <c r="AG2714" s="6" t="s">
        <v>16949</v>
      </c>
      <c r="AH2714" s="6" t="s">
        <v>16950</v>
      </c>
      <c r="AI2714" s="6" t="s">
        <v>16951</v>
      </c>
      <c r="AJ2714" s="6" t="s">
        <v>16765</v>
      </c>
      <c r="AK2714" s="6" t="s">
        <v>16765</v>
      </c>
      <c r="AL2714" s="6" t="s">
        <v>16765</v>
      </c>
      <c r="AM2714" s="6" t="s">
        <v>16952</v>
      </c>
      <c r="AN2714">
        <v>0</v>
      </c>
      <c r="AO2714" s="55">
        <v>44669</v>
      </c>
      <c r="AP2714" s="6" t="s">
        <v>16953</v>
      </c>
      <c r="AQ2714">
        <v>0</v>
      </c>
      <c r="AR2714" s="6" t="s">
        <v>16954</v>
      </c>
      <c r="AS2714" s="6" t="s">
        <v>16955</v>
      </c>
      <c r="AT2714" s="6" t="s">
        <v>16947</v>
      </c>
      <c r="AU2714">
        <v>0</v>
      </c>
      <c r="AV2714">
        <v>0</v>
      </c>
      <c r="AW2714" s="6" t="s">
        <v>16956</v>
      </c>
      <c r="AX2714" s="6" t="s">
        <v>18638</v>
      </c>
      <c r="AY2714" s="6" t="s">
        <v>16765</v>
      </c>
      <c r="AZ2714" s="6" t="s">
        <v>16958</v>
      </c>
      <c r="BA2714" s="6" t="s">
        <v>16765</v>
      </c>
      <c r="BB2714" s="6" t="s">
        <v>16959</v>
      </c>
      <c r="BC2714" s="6" t="s">
        <v>16765</v>
      </c>
      <c r="BD2714" s="6" t="s">
        <v>16960</v>
      </c>
      <c r="BE2714" s="6" t="s">
        <v>16961</v>
      </c>
      <c r="BF2714" s="6" t="s">
        <v>13575</v>
      </c>
      <c r="BG2714" s="6" t="s">
        <v>13575</v>
      </c>
      <c r="BH2714" s="6" t="s">
        <v>16959</v>
      </c>
      <c r="BI2714">
        <v>0</v>
      </c>
      <c r="BJ2714" s="6" t="s">
        <v>16958</v>
      </c>
      <c r="BK2714">
        <v>0</v>
      </c>
      <c r="BL2714" s="6" t="s">
        <v>315</v>
      </c>
      <c r="BM2714" s="56">
        <f>COUNTIF($B$2:B2714,B2714)</f>
        <v>1</v>
      </c>
      <c r="BN2714" s="6" t="str">
        <f t="shared" si="42"/>
        <v>32335-1</v>
      </c>
    </row>
    <row r="2715" spans="1:66" x14ac:dyDescent="0.25">
      <c r="A2715">
        <v>1</v>
      </c>
      <c r="B2715">
        <v>32364</v>
      </c>
      <c r="C2715" s="6" t="s">
        <v>20939</v>
      </c>
      <c r="D2715">
        <v>5</v>
      </c>
      <c r="E2715">
        <v>1</v>
      </c>
      <c r="F2715">
        <v>10</v>
      </c>
      <c r="G2715">
        <v>102</v>
      </c>
      <c r="H2715" s="6" t="s">
        <v>16943</v>
      </c>
      <c r="I2715">
        <v>1</v>
      </c>
      <c r="J2715">
        <v>98431</v>
      </c>
      <c r="K2715">
        <v>11</v>
      </c>
      <c r="L2715" s="55">
        <v>39427</v>
      </c>
      <c r="M2715" s="6" t="s">
        <v>16765</v>
      </c>
      <c r="N2715" s="55">
        <v>44568</v>
      </c>
      <c r="O2715">
        <v>118779</v>
      </c>
      <c r="P2715" s="6" t="s">
        <v>16784</v>
      </c>
      <c r="Q2715" s="6" t="s">
        <v>20940</v>
      </c>
      <c r="R2715">
        <v>1</v>
      </c>
      <c r="S2715">
        <v>0</v>
      </c>
      <c r="T2715">
        <v>-1</v>
      </c>
      <c r="U2715">
        <v>1248.07</v>
      </c>
      <c r="V2715" s="6" t="s">
        <v>16945</v>
      </c>
      <c r="W2715" s="6" t="s">
        <v>16946</v>
      </c>
      <c r="X2715" s="55">
        <v>44669</v>
      </c>
      <c r="Y2715">
        <v>50000</v>
      </c>
      <c r="Z2715">
        <v>1569.65</v>
      </c>
      <c r="AA2715" s="6" t="s">
        <v>20941</v>
      </c>
      <c r="AB2715" s="6" t="s">
        <v>16947</v>
      </c>
      <c r="AD2715" s="6" t="s">
        <v>20942</v>
      </c>
      <c r="AE2715">
        <v>2672</v>
      </c>
      <c r="AF2715">
        <v>567</v>
      </c>
      <c r="AG2715" s="6" t="s">
        <v>16949</v>
      </c>
      <c r="AH2715" s="6" t="s">
        <v>16950</v>
      </c>
      <c r="AI2715" s="6" t="s">
        <v>16951</v>
      </c>
      <c r="AJ2715" s="6" t="s">
        <v>16765</v>
      </c>
      <c r="AK2715" s="6" t="s">
        <v>16765</v>
      </c>
      <c r="AL2715" s="6" t="s">
        <v>16765</v>
      </c>
      <c r="AM2715" s="6" t="s">
        <v>16952</v>
      </c>
      <c r="AN2715">
        <v>0</v>
      </c>
      <c r="AO2715" s="55">
        <v>44669</v>
      </c>
      <c r="AP2715" s="6" t="s">
        <v>16953</v>
      </c>
      <c r="AQ2715">
        <v>0</v>
      </c>
      <c r="AR2715" s="6" t="s">
        <v>16954</v>
      </c>
      <c r="AS2715" s="6" t="s">
        <v>16955</v>
      </c>
      <c r="AT2715" s="6" t="s">
        <v>16947</v>
      </c>
      <c r="AU2715">
        <v>0</v>
      </c>
      <c r="AV2715">
        <v>0</v>
      </c>
      <c r="AW2715" s="6" t="s">
        <v>16956</v>
      </c>
      <c r="AX2715" s="6" t="s">
        <v>20943</v>
      </c>
      <c r="AY2715" s="6" t="s">
        <v>16765</v>
      </c>
      <c r="AZ2715" s="6" t="s">
        <v>16958</v>
      </c>
      <c r="BA2715" s="6" t="s">
        <v>16765</v>
      </c>
      <c r="BB2715" s="6" t="s">
        <v>16959</v>
      </c>
      <c r="BC2715" s="6" t="s">
        <v>16765</v>
      </c>
      <c r="BD2715" s="6" t="s">
        <v>16960</v>
      </c>
      <c r="BE2715" s="6" t="s">
        <v>16961</v>
      </c>
      <c r="BF2715" s="6" t="s">
        <v>13575</v>
      </c>
      <c r="BG2715" s="6" t="s">
        <v>13575</v>
      </c>
      <c r="BH2715" s="6" t="s">
        <v>16959</v>
      </c>
      <c r="BI2715">
        <v>0</v>
      </c>
      <c r="BJ2715" s="6" t="s">
        <v>16958</v>
      </c>
      <c r="BK2715">
        <v>0</v>
      </c>
      <c r="BL2715" s="6" t="s">
        <v>315</v>
      </c>
      <c r="BM2715" s="56">
        <f>COUNTIF($B$2:B2715,B2715)</f>
        <v>1</v>
      </c>
      <c r="BN2715" s="6" t="str">
        <f t="shared" si="42"/>
        <v>32364-1</v>
      </c>
    </row>
    <row r="2716" spans="1:66" x14ac:dyDescent="0.25">
      <c r="A2716">
        <v>1</v>
      </c>
      <c r="B2716">
        <v>32364</v>
      </c>
      <c r="C2716" s="6" t="s">
        <v>20939</v>
      </c>
      <c r="D2716">
        <v>5</v>
      </c>
      <c r="E2716">
        <v>1</v>
      </c>
      <c r="F2716">
        <v>10</v>
      </c>
      <c r="G2716">
        <v>102</v>
      </c>
      <c r="H2716" s="6" t="s">
        <v>16943</v>
      </c>
      <c r="I2716">
        <v>1</v>
      </c>
      <c r="J2716">
        <v>821661</v>
      </c>
      <c r="K2716">
        <v>5</v>
      </c>
      <c r="L2716" s="55">
        <v>42069</v>
      </c>
      <c r="M2716" s="6" t="s">
        <v>16765</v>
      </c>
      <c r="N2716" s="55">
        <v>44568</v>
      </c>
      <c r="O2716">
        <v>118784</v>
      </c>
      <c r="P2716" s="6" t="s">
        <v>16764</v>
      </c>
      <c r="Q2716" s="6" t="s">
        <v>20944</v>
      </c>
      <c r="R2716">
        <v>1</v>
      </c>
      <c r="S2716">
        <v>0</v>
      </c>
      <c r="T2716">
        <v>-1</v>
      </c>
      <c r="U2716">
        <v>1651</v>
      </c>
      <c r="V2716" s="6" t="s">
        <v>16945</v>
      </c>
      <c r="W2716" s="6" t="s">
        <v>16946</v>
      </c>
      <c r="X2716" s="55">
        <v>44669</v>
      </c>
      <c r="Y2716">
        <v>50000</v>
      </c>
      <c r="Z2716">
        <v>1569.65</v>
      </c>
      <c r="AA2716" s="6" t="s">
        <v>20941</v>
      </c>
      <c r="AB2716" s="6" t="s">
        <v>16947</v>
      </c>
      <c r="AD2716" s="6" t="s">
        <v>16948</v>
      </c>
      <c r="AE2716">
        <v>37300</v>
      </c>
      <c r="AF2716">
        <v>32960</v>
      </c>
      <c r="AG2716" s="6" t="s">
        <v>16949</v>
      </c>
      <c r="AH2716" s="6" t="s">
        <v>16950</v>
      </c>
      <c r="AI2716" s="6" t="s">
        <v>16951</v>
      </c>
      <c r="AJ2716" s="6" t="s">
        <v>16765</v>
      </c>
      <c r="AK2716" s="6" t="s">
        <v>16765</v>
      </c>
      <c r="AL2716" s="6" t="s">
        <v>16765</v>
      </c>
      <c r="AM2716" s="6" t="s">
        <v>16952</v>
      </c>
      <c r="AN2716">
        <v>0</v>
      </c>
      <c r="AO2716" s="55">
        <v>44669</v>
      </c>
      <c r="AP2716" s="6" t="s">
        <v>16953</v>
      </c>
      <c r="AQ2716">
        <v>0</v>
      </c>
      <c r="AR2716" s="6" t="s">
        <v>16954</v>
      </c>
      <c r="AS2716" s="6" t="s">
        <v>16955</v>
      </c>
      <c r="AT2716" s="6" t="s">
        <v>16947</v>
      </c>
      <c r="AU2716">
        <v>0</v>
      </c>
      <c r="AV2716">
        <v>0</v>
      </c>
      <c r="AW2716" s="6" t="s">
        <v>16956</v>
      </c>
      <c r="AX2716" s="6" t="s">
        <v>16987</v>
      </c>
      <c r="AY2716" s="6" t="s">
        <v>16765</v>
      </c>
      <c r="AZ2716" s="6" t="s">
        <v>16958</v>
      </c>
      <c r="BA2716" s="6" t="s">
        <v>16765</v>
      </c>
      <c r="BB2716" s="6" t="s">
        <v>16959</v>
      </c>
      <c r="BC2716" s="6" t="s">
        <v>16765</v>
      </c>
      <c r="BD2716" s="6" t="s">
        <v>16960</v>
      </c>
      <c r="BE2716" s="6" t="s">
        <v>16961</v>
      </c>
      <c r="BF2716" s="6" t="s">
        <v>13575</v>
      </c>
      <c r="BG2716" s="6" t="s">
        <v>13575</v>
      </c>
      <c r="BH2716" s="6" t="s">
        <v>16959</v>
      </c>
      <c r="BI2716">
        <v>0</v>
      </c>
      <c r="BJ2716" s="6" t="s">
        <v>16958</v>
      </c>
      <c r="BK2716">
        <v>0</v>
      </c>
      <c r="BL2716" s="6" t="s">
        <v>315</v>
      </c>
      <c r="BM2716" s="56">
        <f>COUNTIF($B$2:B2716,B2716)</f>
        <v>2</v>
      </c>
      <c r="BN2716" s="6" t="str">
        <f t="shared" si="42"/>
        <v>32364-2</v>
      </c>
    </row>
    <row r="2717" spans="1:66" x14ac:dyDescent="0.25">
      <c r="A2717">
        <v>1</v>
      </c>
      <c r="B2717">
        <v>32398</v>
      </c>
      <c r="C2717" s="6" t="s">
        <v>20945</v>
      </c>
      <c r="D2717">
        <v>5</v>
      </c>
      <c r="E2717">
        <v>2</v>
      </c>
      <c r="F2717">
        <v>20</v>
      </c>
      <c r="G2717">
        <v>202</v>
      </c>
      <c r="H2717" s="6" t="s">
        <v>16994</v>
      </c>
      <c r="I2717">
        <v>1</v>
      </c>
      <c r="J2717">
        <v>752412</v>
      </c>
      <c r="K2717">
        <v>6</v>
      </c>
      <c r="L2717" s="55">
        <v>43663</v>
      </c>
      <c r="M2717" s="6" t="s">
        <v>16765</v>
      </c>
      <c r="N2717" s="55">
        <v>44601</v>
      </c>
      <c r="O2717">
        <v>126676</v>
      </c>
      <c r="P2717" s="6" t="s">
        <v>16804</v>
      </c>
      <c r="Q2717" s="6" t="s">
        <v>20946</v>
      </c>
      <c r="R2717">
        <v>1</v>
      </c>
      <c r="S2717">
        <v>0</v>
      </c>
      <c r="T2717">
        <v>-1</v>
      </c>
      <c r="U2717">
        <v>3224.48</v>
      </c>
      <c r="V2717" s="6" t="s">
        <v>16945</v>
      </c>
      <c r="W2717" s="6" t="s">
        <v>16946</v>
      </c>
      <c r="X2717" s="55">
        <v>44664</v>
      </c>
      <c r="Y2717">
        <v>40000</v>
      </c>
      <c r="Z2717">
        <v>0</v>
      </c>
      <c r="AA2717" s="6" t="s">
        <v>16765</v>
      </c>
      <c r="AB2717" s="6" t="s">
        <v>16947</v>
      </c>
      <c r="AD2717" s="6" t="s">
        <v>16948</v>
      </c>
      <c r="AE2717">
        <v>51250</v>
      </c>
      <c r="AF2717">
        <v>46478</v>
      </c>
      <c r="AG2717" s="6" t="s">
        <v>16949</v>
      </c>
      <c r="AH2717" s="6" t="s">
        <v>16950</v>
      </c>
      <c r="AI2717" s="6" t="s">
        <v>16951</v>
      </c>
      <c r="AJ2717" s="6" t="s">
        <v>16765</v>
      </c>
      <c r="AK2717" s="6" t="s">
        <v>16765</v>
      </c>
      <c r="AL2717" s="6" t="s">
        <v>16765</v>
      </c>
      <c r="AM2717" s="6" t="s">
        <v>16952</v>
      </c>
      <c r="AN2717">
        <v>0</v>
      </c>
      <c r="AO2717" s="55">
        <v>44664</v>
      </c>
      <c r="AP2717" s="6" t="s">
        <v>16953</v>
      </c>
      <c r="AQ2717">
        <v>0</v>
      </c>
      <c r="AR2717" s="6" t="s">
        <v>16954</v>
      </c>
      <c r="AS2717" s="6" t="s">
        <v>16955</v>
      </c>
      <c r="AT2717" s="6" t="s">
        <v>16947</v>
      </c>
      <c r="AU2717">
        <v>0</v>
      </c>
      <c r="AV2717">
        <v>0</v>
      </c>
      <c r="AW2717" s="6" t="s">
        <v>16956</v>
      </c>
      <c r="AX2717" s="6" t="s">
        <v>17558</v>
      </c>
      <c r="AY2717" s="6" t="s">
        <v>16765</v>
      </c>
      <c r="AZ2717" s="6" t="s">
        <v>16958</v>
      </c>
      <c r="BA2717" s="6" t="s">
        <v>16765</v>
      </c>
      <c r="BB2717" s="6" t="s">
        <v>16959</v>
      </c>
      <c r="BC2717" s="6" t="s">
        <v>16765</v>
      </c>
      <c r="BD2717" s="6" t="s">
        <v>16960</v>
      </c>
      <c r="BE2717" s="6" t="s">
        <v>16961</v>
      </c>
      <c r="BF2717" s="6" t="s">
        <v>13575</v>
      </c>
      <c r="BG2717" s="6" t="s">
        <v>13575</v>
      </c>
      <c r="BH2717" s="6" t="s">
        <v>16959</v>
      </c>
      <c r="BI2717">
        <v>0</v>
      </c>
      <c r="BJ2717" s="6" t="s">
        <v>16958</v>
      </c>
      <c r="BK2717">
        <v>0</v>
      </c>
      <c r="BL2717" s="6" t="s">
        <v>315</v>
      </c>
      <c r="BM2717" s="56">
        <f>COUNTIF($B$2:B2717,B2717)</f>
        <v>1</v>
      </c>
      <c r="BN2717" s="6" t="str">
        <f t="shared" si="42"/>
        <v>32398-1</v>
      </c>
    </row>
    <row r="2718" spans="1:66" x14ac:dyDescent="0.25">
      <c r="A2718">
        <v>1</v>
      </c>
      <c r="B2718">
        <v>32398</v>
      </c>
      <c r="C2718" s="6" t="s">
        <v>20945</v>
      </c>
      <c r="D2718">
        <v>5</v>
      </c>
      <c r="E2718">
        <v>2</v>
      </c>
      <c r="F2718">
        <v>20</v>
      </c>
      <c r="G2718">
        <v>202</v>
      </c>
      <c r="H2718" s="6" t="s">
        <v>16994</v>
      </c>
      <c r="I2718">
        <v>1</v>
      </c>
      <c r="J2718">
        <v>452377</v>
      </c>
      <c r="K2718">
        <v>6</v>
      </c>
      <c r="L2718" s="55">
        <v>43123</v>
      </c>
      <c r="M2718" s="6" t="s">
        <v>16765</v>
      </c>
      <c r="N2718" s="55">
        <v>44601</v>
      </c>
      <c r="O2718">
        <v>248065</v>
      </c>
      <c r="P2718" s="6" t="s">
        <v>16778</v>
      </c>
      <c r="Q2718" s="6" t="s">
        <v>20947</v>
      </c>
      <c r="R2718">
        <v>1</v>
      </c>
      <c r="S2718">
        <v>0</v>
      </c>
      <c r="T2718">
        <v>-1</v>
      </c>
      <c r="U2718">
        <v>1649.52</v>
      </c>
      <c r="V2718" s="6" t="s">
        <v>16945</v>
      </c>
      <c r="W2718" s="6" t="s">
        <v>16946</v>
      </c>
      <c r="X2718" s="55">
        <v>44664</v>
      </c>
      <c r="Y2718">
        <v>40000</v>
      </c>
      <c r="Z2718">
        <v>0</v>
      </c>
      <c r="AA2718" s="6" t="s">
        <v>16765</v>
      </c>
      <c r="AB2718" s="6" t="s">
        <v>16947</v>
      </c>
      <c r="AD2718" s="6" t="s">
        <v>16948</v>
      </c>
      <c r="AE2718">
        <v>48145</v>
      </c>
      <c r="AF2718">
        <v>43782</v>
      </c>
      <c r="AG2718" s="6" t="s">
        <v>16949</v>
      </c>
      <c r="AH2718" s="6" t="s">
        <v>16950</v>
      </c>
      <c r="AI2718" s="6" t="s">
        <v>16951</v>
      </c>
      <c r="AJ2718" s="6" t="s">
        <v>16765</v>
      </c>
      <c r="AK2718" s="6" t="s">
        <v>16765</v>
      </c>
      <c r="AL2718" s="6" t="s">
        <v>16765</v>
      </c>
      <c r="AM2718" s="6" t="s">
        <v>16952</v>
      </c>
      <c r="AN2718">
        <v>0</v>
      </c>
      <c r="AO2718" s="55">
        <v>44664</v>
      </c>
      <c r="AP2718" s="6" t="s">
        <v>16953</v>
      </c>
      <c r="AQ2718">
        <v>0</v>
      </c>
      <c r="AR2718" s="6" t="s">
        <v>16997</v>
      </c>
      <c r="AS2718" s="6" t="s">
        <v>16955</v>
      </c>
      <c r="AT2718" s="6" t="s">
        <v>16947</v>
      </c>
      <c r="AU2718">
        <v>0</v>
      </c>
      <c r="AV2718">
        <v>0</v>
      </c>
      <c r="AW2718" s="6" t="s">
        <v>16956</v>
      </c>
      <c r="AX2718" s="6" t="s">
        <v>17585</v>
      </c>
      <c r="AY2718" s="6" t="s">
        <v>16765</v>
      </c>
      <c r="AZ2718" s="6" t="s">
        <v>16958</v>
      </c>
      <c r="BA2718" s="6" t="s">
        <v>16765</v>
      </c>
      <c r="BB2718" s="6" t="s">
        <v>16959</v>
      </c>
      <c r="BC2718" s="6" t="s">
        <v>16765</v>
      </c>
      <c r="BD2718" s="6" t="s">
        <v>16960</v>
      </c>
      <c r="BE2718" s="6" t="s">
        <v>16961</v>
      </c>
      <c r="BF2718" s="6" t="s">
        <v>13575</v>
      </c>
      <c r="BG2718" s="6" t="s">
        <v>13575</v>
      </c>
      <c r="BH2718" s="6" t="s">
        <v>16959</v>
      </c>
      <c r="BI2718">
        <v>0</v>
      </c>
      <c r="BJ2718" s="6" t="s">
        <v>16958</v>
      </c>
      <c r="BK2718">
        <v>0</v>
      </c>
      <c r="BL2718" s="6" t="s">
        <v>315</v>
      </c>
      <c r="BM2718" s="56">
        <f>COUNTIF($B$2:B2718,B2718)</f>
        <v>2</v>
      </c>
      <c r="BN2718" s="6" t="str">
        <f t="shared" si="42"/>
        <v>32398-2</v>
      </c>
    </row>
    <row r="2719" spans="1:66" x14ac:dyDescent="0.25">
      <c r="A2719">
        <v>1</v>
      </c>
      <c r="B2719">
        <v>32403</v>
      </c>
      <c r="C2719" s="6" t="s">
        <v>20948</v>
      </c>
      <c r="D2719">
        <v>5</v>
      </c>
      <c r="E2719">
        <v>3</v>
      </c>
      <c r="F2719">
        <v>30</v>
      </c>
      <c r="G2719">
        <v>308</v>
      </c>
      <c r="H2719" s="6" t="s">
        <v>16943</v>
      </c>
      <c r="I2719">
        <v>1</v>
      </c>
      <c r="J2719">
        <v>347718</v>
      </c>
      <c r="K2719">
        <v>1</v>
      </c>
      <c r="L2719" s="55">
        <v>40239</v>
      </c>
      <c r="M2719" s="6" t="s">
        <v>16765</v>
      </c>
      <c r="N2719" s="55">
        <v>44825</v>
      </c>
      <c r="O2719">
        <v>118734</v>
      </c>
      <c r="P2719" s="6" t="s">
        <v>16790</v>
      </c>
      <c r="Q2719" s="6" t="s">
        <v>20949</v>
      </c>
      <c r="R2719">
        <v>1</v>
      </c>
      <c r="S2719">
        <v>0</v>
      </c>
      <c r="T2719">
        <v>-1</v>
      </c>
      <c r="U2719">
        <v>1865.65</v>
      </c>
      <c r="V2719" s="6" t="s">
        <v>16945</v>
      </c>
      <c r="W2719" s="6" t="s">
        <v>16946</v>
      </c>
      <c r="X2719" s="55">
        <v>44669</v>
      </c>
      <c r="Y2719">
        <v>0</v>
      </c>
      <c r="Z2719">
        <v>1464.06</v>
      </c>
      <c r="AA2719" s="6" t="s">
        <v>16885</v>
      </c>
      <c r="AB2719" s="6" t="s">
        <v>16947</v>
      </c>
      <c r="AD2719" s="6" t="s">
        <v>17243</v>
      </c>
      <c r="AE2719">
        <v>10956</v>
      </c>
      <c r="AF2719">
        <v>8201</v>
      </c>
      <c r="AG2719" s="6" t="s">
        <v>16949</v>
      </c>
      <c r="AH2719" s="6" t="s">
        <v>16950</v>
      </c>
      <c r="AI2719" s="6" t="s">
        <v>16951</v>
      </c>
      <c r="AJ2719" s="6" t="s">
        <v>16765</v>
      </c>
      <c r="AK2719" s="6" t="s">
        <v>16765</v>
      </c>
      <c r="AL2719" s="6" t="s">
        <v>16765</v>
      </c>
      <c r="AM2719" s="6" t="s">
        <v>16952</v>
      </c>
      <c r="AN2719">
        <v>0</v>
      </c>
      <c r="AO2719" s="55">
        <v>44669</v>
      </c>
      <c r="AP2719" s="6" t="s">
        <v>16953</v>
      </c>
      <c r="AQ2719">
        <v>0</v>
      </c>
      <c r="AR2719" s="6" t="s">
        <v>16997</v>
      </c>
      <c r="AS2719" s="6" t="s">
        <v>16955</v>
      </c>
      <c r="AT2719" s="6" t="s">
        <v>16947</v>
      </c>
      <c r="AU2719">
        <v>0</v>
      </c>
      <c r="AV2719">
        <v>0</v>
      </c>
      <c r="AW2719" s="6" t="s">
        <v>16956</v>
      </c>
      <c r="AX2719" s="6" t="s">
        <v>18608</v>
      </c>
      <c r="AY2719" s="6" t="s">
        <v>16765</v>
      </c>
      <c r="AZ2719" s="6" t="s">
        <v>16958</v>
      </c>
      <c r="BA2719" s="6" t="s">
        <v>16765</v>
      </c>
      <c r="BB2719" s="6" t="s">
        <v>16959</v>
      </c>
      <c r="BC2719" s="6" t="s">
        <v>16765</v>
      </c>
      <c r="BD2719" s="6" t="s">
        <v>16960</v>
      </c>
      <c r="BE2719" s="6" t="s">
        <v>16961</v>
      </c>
      <c r="BF2719" s="6" t="s">
        <v>13575</v>
      </c>
      <c r="BG2719" s="6" t="s">
        <v>13575</v>
      </c>
      <c r="BH2719" s="6" t="s">
        <v>16959</v>
      </c>
      <c r="BI2719">
        <v>0</v>
      </c>
      <c r="BJ2719" s="6" t="s">
        <v>16958</v>
      </c>
      <c r="BK2719">
        <v>0</v>
      </c>
      <c r="BL2719" s="6" t="s">
        <v>315</v>
      </c>
      <c r="BM2719" s="56">
        <f>COUNTIF($B$2:B2719,B2719)</f>
        <v>1</v>
      </c>
      <c r="BN2719" s="6" t="str">
        <f t="shared" si="42"/>
        <v>32403-1</v>
      </c>
    </row>
    <row r="2720" spans="1:66" x14ac:dyDescent="0.25">
      <c r="A2720">
        <v>1</v>
      </c>
      <c r="B2720">
        <v>32434</v>
      </c>
      <c r="C2720" s="6" t="s">
        <v>20950</v>
      </c>
      <c r="D2720">
        <v>5</v>
      </c>
      <c r="E2720">
        <v>2</v>
      </c>
      <c r="F2720">
        <v>20</v>
      </c>
      <c r="G2720">
        <v>204</v>
      </c>
      <c r="H2720" s="6" t="s">
        <v>16963</v>
      </c>
      <c r="I2720">
        <v>1</v>
      </c>
      <c r="J2720">
        <v>272722</v>
      </c>
      <c r="K2720">
        <v>5</v>
      </c>
      <c r="L2720" s="55">
        <v>41430</v>
      </c>
      <c r="M2720" s="6" t="s">
        <v>16765</v>
      </c>
      <c r="N2720" s="55">
        <v>109574</v>
      </c>
      <c r="O2720">
        <v>198213</v>
      </c>
      <c r="P2720" s="6" t="s">
        <v>16785</v>
      </c>
      <c r="Q2720" s="6" t="s">
        <v>16973</v>
      </c>
      <c r="R2720">
        <v>3</v>
      </c>
      <c r="S2720">
        <v>0</v>
      </c>
      <c r="T2720">
        <v>-3</v>
      </c>
      <c r="U2720">
        <v>126</v>
      </c>
      <c r="V2720" s="6" t="s">
        <v>16999</v>
      </c>
      <c r="W2720" s="6" t="s">
        <v>16946</v>
      </c>
      <c r="X2720" s="55">
        <v>44664</v>
      </c>
      <c r="Y2720">
        <v>0</v>
      </c>
      <c r="Z2720">
        <v>684.66</v>
      </c>
      <c r="AA2720" s="6" t="s">
        <v>16969</v>
      </c>
      <c r="AB2720" s="6" t="s">
        <v>16947</v>
      </c>
      <c r="AD2720" s="6" t="s">
        <v>16765</v>
      </c>
      <c r="AE2720">
        <v>27026</v>
      </c>
      <c r="AF2720">
        <v>23156</v>
      </c>
      <c r="AG2720" s="6" t="s">
        <v>16973</v>
      </c>
      <c r="AH2720" s="6" t="s">
        <v>16950</v>
      </c>
      <c r="AI2720" s="6" t="s">
        <v>16951</v>
      </c>
      <c r="AJ2720" s="6" t="s">
        <v>16765</v>
      </c>
      <c r="AK2720" s="6" t="s">
        <v>16765</v>
      </c>
      <c r="AL2720" s="6" t="s">
        <v>16765</v>
      </c>
      <c r="AM2720" s="6" t="s">
        <v>16952</v>
      </c>
      <c r="AN2720">
        <v>0</v>
      </c>
      <c r="AO2720" s="55">
        <v>44664</v>
      </c>
      <c r="AP2720" s="6" t="s">
        <v>17000</v>
      </c>
      <c r="AQ2720">
        <v>0</v>
      </c>
      <c r="AR2720" s="6" t="s">
        <v>17095</v>
      </c>
      <c r="AS2720" s="6" t="s">
        <v>17002</v>
      </c>
      <c r="AT2720" s="6" t="s">
        <v>16947</v>
      </c>
      <c r="AU2720">
        <v>0</v>
      </c>
      <c r="AV2720">
        <v>0</v>
      </c>
      <c r="AW2720" s="6" t="s">
        <v>16956</v>
      </c>
      <c r="AX2720" s="6" t="s">
        <v>20951</v>
      </c>
      <c r="AY2720" s="6" t="s">
        <v>16765</v>
      </c>
      <c r="AZ2720" s="6" t="s">
        <v>16958</v>
      </c>
      <c r="BA2720" s="6" t="s">
        <v>16765</v>
      </c>
      <c r="BB2720" s="6" t="s">
        <v>16959</v>
      </c>
      <c r="BC2720" s="6" t="s">
        <v>16765</v>
      </c>
      <c r="BD2720" s="6" t="s">
        <v>16960</v>
      </c>
      <c r="BE2720" s="6" t="s">
        <v>16961</v>
      </c>
      <c r="BF2720" s="6" t="s">
        <v>13575</v>
      </c>
      <c r="BG2720" s="6" t="s">
        <v>13575</v>
      </c>
      <c r="BH2720" s="6" t="s">
        <v>16959</v>
      </c>
      <c r="BI2720">
        <v>0</v>
      </c>
      <c r="BJ2720" s="6" t="s">
        <v>16958</v>
      </c>
      <c r="BK2720">
        <v>0</v>
      </c>
      <c r="BL2720" s="6" t="s">
        <v>315</v>
      </c>
      <c r="BM2720" s="56">
        <f>COUNTIF($B$2:B2720,B2720)</f>
        <v>1</v>
      </c>
      <c r="BN2720" s="6" t="str">
        <f t="shared" si="42"/>
        <v>32434-1</v>
      </c>
    </row>
    <row r="2721" spans="1:66" x14ac:dyDescent="0.25">
      <c r="A2721">
        <v>1</v>
      </c>
      <c r="B2721">
        <v>32434</v>
      </c>
      <c r="C2721" s="6" t="s">
        <v>20950</v>
      </c>
      <c r="D2721">
        <v>5</v>
      </c>
      <c r="E2721">
        <v>2</v>
      </c>
      <c r="F2721">
        <v>20</v>
      </c>
      <c r="G2721">
        <v>204</v>
      </c>
      <c r="H2721" s="6" t="s">
        <v>16963</v>
      </c>
      <c r="I2721">
        <v>1</v>
      </c>
      <c r="J2721">
        <v>272722</v>
      </c>
      <c r="K2721">
        <v>5</v>
      </c>
      <c r="L2721" s="55">
        <v>41430</v>
      </c>
      <c r="M2721" s="6" t="s">
        <v>16765</v>
      </c>
      <c r="N2721" s="55">
        <v>109574</v>
      </c>
      <c r="O2721">
        <v>198214</v>
      </c>
      <c r="P2721" s="6" t="s">
        <v>16786</v>
      </c>
      <c r="Q2721" s="6" t="s">
        <v>16973</v>
      </c>
      <c r="R2721">
        <v>72</v>
      </c>
      <c r="S2721">
        <v>0</v>
      </c>
      <c r="T2721">
        <v>-72</v>
      </c>
      <c r="U2721">
        <v>115.2</v>
      </c>
      <c r="V2721" s="6" t="s">
        <v>17004</v>
      </c>
      <c r="W2721" s="6" t="s">
        <v>16946</v>
      </c>
      <c r="X2721" s="55">
        <v>44664</v>
      </c>
      <c r="Y2721">
        <v>0</v>
      </c>
      <c r="Z2721">
        <v>684.66</v>
      </c>
      <c r="AA2721" s="6" t="s">
        <v>16969</v>
      </c>
      <c r="AB2721" s="6" t="s">
        <v>16947</v>
      </c>
      <c r="AD2721" s="6" t="s">
        <v>16765</v>
      </c>
      <c r="AE2721">
        <v>27027</v>
      </c>
      <c r="AF2721">
        <v>23156</v>
      </c>
      <c r="AG2721" s="6" t="s">
        <v>16973</v>
      </c>
      <c r="AH2721" s="6" t="s">
        <v>16950</v>
      </c>
      <c r="AI2721" s="6" t="s">
        <v>16951</v>
      </c>
      <c r="AJ2721" s="6" t="s">
        <v>16765</v>
      </c>
      <c r="AK2721" s="6" t="s">
        <v>16765</v>
      </c>
      <c r="AL2721" s="6" t="s">
        <v>16765</v>
      </c>
      <c r="AM2721" s="6" t="s">
        <v>16952</v>
      </c>
      <c r="AN2721">
        <v>0</v>
      </c>
      <c r="AO2721" s="55">
        <v>44664</v>
      </c>
      <c r="AP2721" s="6" t="s">
        <v>17000</v>
      </c>
      <c r="AQ2721">
        <v>0</v>
      </c>
      <c r="AR2721" s="6" t="s">
        <v>17098</v>
      </c>
      <c r="AS2721" s="6" t="s">
        <v>17002</v>
      </c>
      <c r="AT2721" s="6" t="s">
        <v>16947</v>
      </c>
      <c r="AU2721">
        <v>0</v>
      </c>
      <c r="AV2721">
        <v>0</v>
      </c>
      <c r="AW2721" s="6" t="s">
        <v>16956</v>
      </c>
      <c r="AX2721" s="6" t="s">
        <v>20951</v>
      </c>
      <c r="AY2721" s="6" t="s">
        <v>16765</v>
      </c>
      <c r="AZ2721" s="6" t="s">
        <v>16958</v>
      </c>
      <c r="BA2721" s="6" t="s">
        <v>16765</v>
      </c>
      <c r="BB2721" s="6" t="s">
        <v>16959</v>
      </c>
      <c r="BC2721" s="6" t="s">
        <v>16765</v>
      </c>
      <c r="BD2721" s="6" t="s">
        <v>16960</v>
      </c>
      <c r="BE2721" s="6" t="s">
        <v>16961</v>
      </c>
      <c r="BF2721" s="6" t="s">
        <v>13575</v>
      </c>
      <c r="BG2721" s="6" t="s">
        <v>13575</v>
      </c>
      <c r="BH2721" s="6" t="s">
        <v>16959</v>
      </c>
      <c r="BI2721">
        <v>0</v>
      </c>
      <c r="BJ2721" s="6" t="s">
        <v>16958</v>
      </c>
      <c r="BK2721">
        <v>0</v>
      </c>
      <c r="BL2721" s="6" t="s">
        <v>315</v>
      </c>
      <c r="BM2721" s="56">
        <f>COUNTIF($B$2:B2721,B2721)</f>
        <v>2</v>
      </c>
      <c r="BN2721" s="6" t="str">
        <f t="shared" si="42"/>
        <v>32434-2</v>
      </c>
    </row>
    <row r="2722" spans="1:66" x14ac:dyDescent="0.25">
      <c r="A2722">
        <v>1</v>
      </c>
      <c r="B2722">
        <v>32461</v>
      </c>
      <c r="C2722" s="6" t="s">
        <v>20952</v>
      </c>
      <c r="D2722">
        <v>5</v>
      </c>
      <c r="E2722">
        <v>2</v>
      </c>
      <c r="F2722">
        <v>20</v>
      </c>
      <c r="G2722">
        <v>203</v>
      </c>
      <c r="H2722" s="6" t="s">
        <v>17010</v>
      </c>
      <c r="I2722">
        <v>1</v>
      </c>
      <c r="J2722">
        <v>31384</v>
      </c>
      <c r="K2722">
        <v>7</v>
      </c>
      <c r="L2722" s="55">
        <v>44221</v>
      </c>
      <c r="M2722" s="6" t="s">
        <v>16765</v>
      </c>
      <c r="N2722" s="55">
        <v>109574</v>
      </c>
      <c r="O2722">
        <v>198213</v>
      </c>
      <c r="P2722" s="6" t="s">
        <v>16785</v>
      </c>
      <c r="Q2722" s="6" t="s">
        <v>16973</v>
      </c>
      <c r="R2722">
        <v>5</v>
      </c>
      <c r="S2722">
        <v>0</v>
      </c>
      <c r="T2722">
        <v>-5</v>
      </c>
      <c r="U2722">
        <v>210</v>
      </c>
      <c r="V2722" s="6" t="s">
        <v>16999</v>
      </c>
      <c r="W2722" s="6" t="s">
        <v>16946</v>
      </c>
      <c r="X2722" s="55">
        <v>44655</v>
      </c>
      <c r="Y2722">
        <v>0</v>
      </c>
      <c r="Z2722">
        <v>0</v>
      </c>
      <c r="AA2722" s="6" t="s">
        <v>16765</v>
      </c>
      <c r="AB2722" s="6" t="s">
        <v>16947</v>
      </c>
      <c r="AD2722" s="6" t="s">
        <v>16765</v>
      </c>
      <c r="AE2722">
        <v>52838</v>
      </c>
      <c r="AF2722">
        <v>47800</v>
      </c>
      <c r="AG2722" s="6" t="s">
        <v>16973</v>
      </c>
      <c r="AH2722" s="6" t="s">
        <v>16950</v>
      </c>
      <c r="AI2722" s="6" t="s">
        <v>16951</v>
      </c>
      <c r="AJ2722" s="6" t="s">
        <v>16765</v>
      </c>
      <c r="AK2722" s="6" t="s">
        <v>16765</v>
      </c>
      <c r="AL2722" s="6" t="s">
        <v>16765</v>
      </c>
      <c r="AM2722" s="6" t="s">
        <v>16952</v>
      </c>
      <c r="AN2722">
        <v>0</v>
      </c>
      <c r="AO2722" s="55">
        <v>44655</v>
      </c>
      <c r="AP2722" s="6" t="s">
        <v>17000</v>
      </c>
      <c r="AQ2722">
        <v>0</v>
      </c>
      <c r="AR2722" s="6" t="s">
        <v>17095</v>
      </c>
      <c r="AS2722" s="6" t="s">
        <v>17002</v>
      </c>
      <c r="AT2722" s="6" t="s">
        <v>16947</v>
      </c>
      <c r="AU2722">
        <v>0</v>
      </c>
      <c r="AV2722">
        <v>0</v>
      </c>
      <c r="AW2722" s="6" t="s">
        <v>16956</v>
      </c>
      <c r="AX2722" s="6" t="s">
        <v>19289</v>
      </c>
      <c r="AY2722" s="6" t="s">
        <v>16765</v>
      </c>
      <c r="AZ2722" s="6" t="s">
        <v>16958</v>
      </c>
      <c r="BA2722" s="6" t="s">
        <v>16765</v>
      </c>
      <c r="BB2722" s="6" t="s">
        <v>16959</v>
      </c>
      <c r="BC2722" s="6" t="s">
        <v>16765</v>
      </c>
      <c r="BD2722" s="6" t="s">
        <v>16960</v>
      </c>
      <c r="BE2722" s="6" t="s">
        <v>16961</v>
      </c>
      <c r="BF2722" s="6" t="s">
        <v>13575</v>
      </c>
      <c r="BG2722" s="6" t="s">
        <v>13575</v>
      </c>
      <c r="BH2722" s="6" t="s">
        <v>16959</v>
      </c>
      <c r="BI2722">
        <v>0</v>
      </c>
      <c r="BJ2722" s="6" t="s">
        <v>16958</v>
      </c>
      <c r="BK2722">
        <v>0</v>
      </c>
      <c r="BL2722" s="6" t="s">
        <v>315</v>
      </c>
      <c r="BM2722" s="56">
        <f>COUNTIF($B$2:B2722,B2722)</f>
        <v>1</v>
      </c>
      <c r="BN2722" s="6" t="str">
        <f t="shared" si="42"/>
        <v>32461-1</v>
      </c>
    </row>
    <row r="2723" spans="1:66" x14ac:dyDescent="0.25">
      <c r="A2723">
        <v>1</v>
      </c>
      <c r="B2723">
        <v>32461</v>
      </c>
      <c r="C2723" s="6" t="s">
        <v>20952</v>
      </c>
      <c r="D2723">
        <v>5</v>
      </c>
      <c r="E2723">
        <v>2</v>
      </c>
      <c r="F2723">
        <v>20</v>
      </c>
      <c r="G2723">
        <v>203</v>
      </c>
      <c r="H2723" s="6" t="s">
        <v>17010</v>
      </c>
      <c r="I2723">
        <v>1</v>
      </c>
      <c r="J2723">
        <v>31384</v>
      </c>
      <c r="K2723">
        <v>7</v>
      </c>
      <c r="L2723" s="55">
        <v>44221</v>
      </c>
      <c r="M2723" s="6" t="s">
        <v>16765</v>
      </c>
      <c r="N2723" s="55">
        <v>109574</v>
      </c>
      <c r="O2723">
        <v>198214</v>
      </c>
      <c r="P2723" s="6" t="s">
        <v>16786</v>
      </c>
      <c r="Q2723" s="6" t="s">
        <v>16973</v>
      </c>
      <c r="R2723">
        <v>120</v>
      </c>
      <c r="S2723">
        <v>0</v>
      </c>
      <c r="T2723">
        <v>-120</v>
      </c>
      <c r="U2723">
        <v>192</v>
      </c>
      <c r="V2723" s="6" t="s">
        <v>17004</v>
      </c>
      <c r="W2723" s="6" t="s">
        <v>16946</v>
      </c>
      <c r="X2723" s="55">
        <v>44655</v>
      </c>
      <c r="Y2723">
        <v>0</v>
      </c>
      <c r="Z2723">
        <v>0</v>
      </c>
      <c r="AA2723" s="6" t="s">
        <v>16765</v>
      </c>
      <c r="AB2723" s="6" t="s">
        <v>16947</v>
      </c>
      <c r="AD2723" s="6" t="s">
        <v>16765</v>
      </c>
      <c r="AE2723">
        <v>52839</v>
      </c>
      <c r="AF2723">
        <v>47800</v>
      </c>
      <c r="AG2723" s="6" t="s">
        <v>16973</v>
      </c>
      <c r="AH2723" s="6" t="s">
        <v>16950</v>
      </c>
      <c r="AI2723" s="6" t="s">
        <v>16951</v>
      </c>
      <c r="AJ2723" s="6" t="s">
        <v>16765</v>
      </c>
      <c r="AK2723" s="6" t="s">
        <v>16765</v>
      </c>
      <c r="AL2723" s="6" t="s">
        <v>16765</v>
      </c>
      <c r="AM2723" s="6" t="s">
        <v>16952</v>
      </c>
      <c r="AN2723">
        <v>0</v>
      </c>
      <c r="AO2723" s="55">
        <v>44655</v>
      </c>
      <c r="AP2723" s="6" t="s">
        <v>17000</v>
      </c>
      <c r="AQ2723">
        <v>0</v>
      </c>
      <c r="AR2723" s="6" t="s">
        <v>17098</v>
      </c>
      <c r="AS2723" s="6" t="s">
        <v>17002</v>
      </c>
      <c r="AT2723" s="6" t="s">
        <v>16947</v>
      </c>
      <c r="AU2723">
        <v>0</v>
      </c>
      <c r="AV2723">
        <v>0</v>
      </c>
      <c r="AW2723" s="6" t="s">
        <v>16956</v>
      </c>
      <c r="AX2723" s="6" t="s">
        <v>19289</v>
      </c>
      <c r="AY2723" s="6" t="s">
        <v>16765</v>
      </c>
      <c r="AZ2723" s="6" t="s">
        <v>16958</v>
      </c>
      <c r="BA2723" s="6" t="s">
        <v>16765</v>
      </c>
      <c r="BB2723" s="6" t="s">
        <v>16959</v>
      </c>
      <c r="BC2723" s="6" t="s">
        <v>16765</v>
      </c>
      <c r="BD2723" s="6" t="s">
        <v>16960</v>
      </c>
      <c r="BE2723" s="6" t="s">
        <v>16961</v>
      </c>
      <c r="BF2723" s="6" t="s">
        <v>13575</v>
      </c>
      <c r="BG2723" s="6" t="s">
        <v>13575</v>
      </c>
      <c r="BH2723" s="6" t="s">
        <v>16959</v>
      </c>
      <c r="BI2723">
        <v>0</v>
      </c>
      <c r="BJ2723" s="6" t="s">
        <v>16958</v>
      </c>
      <c r="BK2723">
        <v>0</v>
      </c>
      <c r="BL2723" s="6" t="s">
        <v>315</v>
      </c>
      <c r="BM2723" s="56">
        <f>COUNTIF($B$2:B2723,B2723)</f>
        <v>2</v>
      </c>
      <c r="BN2723" s="6" t="str">
        <f t="shared" si="42"/>
        <v>32461-2</v>
      </c>
    </row>
    <row r="2724" spans="1:66" x14ac:dyDescent="0.25">
      <c r="A2724">
        <v>1</v>
      </c>
      <c r="B2724">
        <v>32467</v>
      </c>
      <c r="C2724" s="6" t="s">
        <v>20953</v>
      </c>
      <c r="D2724">
        <v>5</v>
      </c>
      <c r="E2724">
        <v>2</v>
      </c>
      <c r="F2724">
        <v>20</v>
      </c>
      <c r="G2724">
        <v>203</v>
      </c>
      <c r="H2724" s="6" t="s">
        <v>17010</v>
      </c>
      <c r="I2724">
        <v>1</v>
      </c>
      <c r="J2724">
        <v>57488</v>
      </c>
      <c r="K2724">
        <v>5</v>
      </c>
      <c r="L2724" s="55">
        <v>41146</v>
      </c>
      <c r="M2724" s="6" t="s">
        <v>16765</v>
      </c>
      <c r="N2724" s="55">
        <v>109574</v>
      </c>
      <c r="O2724">
        <v>188005</v>
      </c>
      <c r="P2724" s="6" t="s">
        <v>16774</v>
      </c>
      <c r="Q2724" s="6" t="s">
        <v>16973</v>
      </c>
      <c r="R2724">
        <v>3</v>
      </c>
      <c r="S2724">
        <v>0</v>
      </c>
      <c r="T2724">
        <v>-3</v>
      </c>
      <c r="U2724">
        <v>127.2</v>
      </c>
      <c r="V2724" s="6" t="s">
        <v>16999</v>
      </c>
      <c r="W2724" s="6" t="s">
        <v>16946</v>
      </c>
      <c r="X2724" s="55">
        <v>44667</v>
      </c>
      <c r="Y2724">
        <v>40000</v>
      </c>
      <c r="Z2724">
        <v>502.34</v>
      </c>
      <c r="AA2724" s="6" t="s">
        <v>17198</v>
      </c>
      <c r="AB2724" s="6" t="s">
        <v>16947</v>
      </c>
      <c r="AD2724" s="6" t="s">
        <v>16765</v>
      </c>
      <c r="AE2724">
        <v>23932</v>
      </c>
      <c r="AF2724">
        <v>19870</v>
      </c>
      <c r="AG2724" s="6" t="s">
        <v>16973</v>
      </c>
      <c r="AH2724" s="6" t="s">
        <v>16950</v>
      </c>
      <c r="AI2724" s="6" t="s">
        <v>16951</v>
      </c>
      <c r="AJ2724" s="6" t="s">
        <v>16765</v>
      </c>
      <c r="AK2724" s="6" t="s">
        <v>16765</v>
      </c>
      <c r="AL2724" s="6" t="s">
        <v>16765</v>
      </c>
      <c r="AM2724" s="6" t="s">
        <v>16952</v>
      </c>
      <c r="AN2724">
        <v>0</v>
      </c>
      <c r="AO2724" s="55">
        <v>44667</v>
      </c>
      <c r="AP2724" s="6" t="s">
        <v>17000</v>
      </c>
      <c r="AQ2724">
        <v>0</v>
      </c>
      <c r="AR2724" s="6" t="s">
        <v>17018</v>
      </c>
      <c r="AS2724" s="6" t="s">
        <v>17002</v>
      </c>
      <c r="AT2724" s="6" t="s">
        <v>16947</v>
      </c>
      <c r="AU2724">
        <v>0</v>
      </c>
      <c r="AV2724">
        <v>0</v>
      </c>
      <c r="AW2724" s="6" t="s">
        <v>16956</v>
      </c>
      <c r="AX2724" s="6" t="s">
        <v>18433</v>
      </c>
      <c r="AY2724" s="6" t="s">
        <v>16765</v>
      </c>
      <c r="AZ2724" s="6" t="s">
        <v>16958</v>
      </c>
      <c r="BA2724" s="6" t="s">
        <v>16765</v>
      </c>
      <c r="BB2724" s="6" t="s">
        <v>16959</v>
      </c>
      <c r="BC2724" s="6" t="s">
        <v>16765</v>
      </c>
      <c r="BD2724" s="6" t="s">
        <v>16960</v>
      </c>
      <c r="BE2724" s="6" t="s">
        <v>16961</v>
      </c>
      <c r="BF2724" s="6" t="s">
        <v>13575</v>
      </c>
      <c r="BG2724" s="6" t="s">
        <v>13575</v>
      </c>
      <c r="BH2724" s="6" t="s">
        <v>16959</v>
      </c>
      <c r="BI2724">
        <v>0</v>
      </c>
      <c r="BJ2724" s="6" t="s">
        <v>16958</v>
      </c>
      <c r="BK2724">
        <v>0</v>
      </c>
      <c r="BL2724" s="6" t="s">
        <v>315</v>
      </c>
      <c r="BM2724" s="56">
        <f>COUNTIF($B$2:B2724,B2724)</f>
        <v>1</v>
      </c>
      <c r="BN2724" s="6" t="str">
        <f t="shared" si="42"/>
        <v>32467-1</v>
      </c>
    </row>
    <row r="2725" spans="1:66" x14ac:dyDescent="0.25">
      <c r="A2725">
        <v>1</v>
      </c>
      <c r="B2725">
        <v>32467</v>
      </c>
      <c r="C2725" s="6" t="s">
        <v>20953</v>
      </c>
      <c r="D2725">
        <v>5</v>
      </c>
      <c r="E2725">
        <v>2</v>
      </c>
      <c r="F2725">
        <v>20</v>
      </c>
      <c r="G2725">
        <v>203</v>
      </c>
      <c r="H2725" s="6" t="s">
        <v>17010</v>
      </c>
      <c r="I2725">
        <v>1</v>
      </c>
      <c r="J2725">
        <v>200434</v>
      </c>
      <c r="K2725">
        <v>1</v>
      </c>
      <c r="L2725" s="55">
        <v>40096</v>
      </c>
      <c r="M2725" s="6" t="s">
        <v>16765</v>
      </c>
      <c r="N2725" s="55">
        <v>109574</v>
      </c>
      <c r="O2725">
        <v>188005</v>
      </c>
      <c r="P2725" s="6" t="s">
        <v>16774</v>
      </c>
      <c r="Q2725" s="6" t="s">
        <v>16973</v>
      </c>
      <c r="R2725">
        <v>4</v>
      </c>
      <c r="S2725">
        <v>0</v>
      </c>
      <c r="T2725">
        <v>-4</v>
      </c>
      <c r="U2725">
        <v>169.6</v>
      </c>
      <c r="V2725" s="6" t="s">
        <v>16999</v>
      </c>
      <c r="W2725" s="6" t="s">
        <v>16946</v>
      </c>
      <c r="X2725" s="55">
        <v>44667</v>
      </c>
      <c r="Y2725">
        <v>40000</v>
      </c>
      <c r="Z2725">
        <v>502.34</v>
      </c>
      <c r="AA2725" s="6" t="s">
        <v>17198</v>
      </c>
      <c r="AB2725" s="6" t="s">
        <v>16947</v>
      </c>
      <c r="AD2725" s="6" t="s">
        <v>16765</v>
      </c>
      <c r="AE2725">
        <v>9253</v>
      </c>
      <c r="AF2725">
        <v>6701</v>
      </c>
      <c r="AG2725" s="6" t="s">
        <v>16973</v>
      </c>
      <c r="AH2725" s="6" t="s">
        <v>16950</v>
      </c>
      <c r="AI2725" s="6" t="s">
        <v>16951</v>
      </c>
      <c r="AJ2725" s="6" t="s">
        <v>16765</v>
      </c>
      <c r="AK2725" s="6" t="s">
        <v>16765</v>
      </c>
      <c r="AL2725" s="6" t="s">
        <v>16765</v>
      </c>
      <c r="AM2725" s="6" t="s">
        <v>16952</v>
      </c>
      <c r="AN2725">
        <v>0</v>
      </c>
      <c r="AO2725" s="55">
        <v>44667</v>
      </c>
      <c r="AP2725" s="6" t="s">
        <v>17000</v>
      </c>
      <c r="AQ2725">
        <v>0</v>
      </c>
      <c r="AR2725" s="6" t="s">
        <v>17018</v>
      </c>
      <c r="AS2725" s="6" t="s">
        <v>17002</v>
      </c>
      <c r="AT2725" s="6" t="s">
        <v>16947</v>
      </c>
      <c r="AU2725">
        <v>0</v>
      </c>
      <c r="AV2725">
        <v>0</v>
      </c>
      <c r="AW2725" s="6" t="s">
        <v>16956</v>
      </c>
      <c r="AX2725" s="6" t="s">
        <v>20954</v>
      </c>
      <c r="AY2725" s="6" t="s">
        <v>16765</v>
      </c>
      <c r="AZ2725" s="6" t="s">
        <v>16958</v>
      </c>
      <c r="BA2725" s="6" t="s">
        <v>16765</v>
      </c>
      <c r="BB2725" s="6" t="s">
        <v>16959</v>
      </c>
      <c r="BC2725" s="6" t="s">
        <v>16765</v>
      </c>
      <c r="BD2725" s="6" t="s">
        <v>16960</v>
      </c>
      <c r="BE2725" s="6" t="s">
        <v>16961</v>
      </c>
      <c r="BF2725" s="6" t="s">
        <v>13575</v>
      </c>
      <c r="BG2725" s="6" t="s">
        <v>13575</v>
      </c>
      <c r="BH2725" s="6" t="s">
        <v>16959</v>
      </c>
      <c r="BI2725">
        <v>0</v>
      </c>
      <c r="BJ2725" s="6" t="s">
        <v>16958</v>
      </c>
      <c r="BK2725">
        <v>0</v>
      </c>
      <c r="BL2725" s="6" t="s">
        <v>315</v>
      </c>
      <c r="BM2725" s="56">
        <f>COUNTIF($B$2:B2725,B2725)</f>
        <v>2</v>
      </c>
      <c r="BN2725" s="6" t="str">
        <f t="shared" si="42"/>
        <v>32467-2</v>
      </c>
    </row>
    <row r="2726" spans="1:66" x14ac:dyDescent="0.25">
      <c r="A2726">
        <v>1</v>
      </c>
      <c r="B2726">
        <v>32467</v>
      </c>
      <c r="C2726" s="6" t="s">
        <v>20953</v>
      </c>
      <c r="D2726">
        <v>5</v>
      </c>
      <c r="E2726">
        <v>2</v>
      </c>
      <c r="F2726">
        <v>20</v>
      </c>
      <c r="G2726">
        <v>203</v>
      </c>
      <c r="H2726" s="6" t="s">
        <v>17010</v>
      </c>
      <c r="I2726">
        <v>1</v>
      </c>
      <c r="J2726">
        <v>57488</v>
      </c>
      <c r="K2726">
        <v>5</v>
      </c>
      <c r="L2726" s="55">
        <v>41146</v>
      </c>
      <c r="M2726" s="6" t="s">
        <v>16765</v>
      </c>
      <c r="N2726" s="55">
        <v>109574</v>
      </c>
      <c r="O2726">
        <v>188006</v>
      </c>
      <c r="P2726" s="6" t="s">
        <v>16776</v>
      </c>
      <c r="Q2726" s="6" t="s">
        <v>16973</v>
      </c>
      <c r="R2726">
        <v>36</v>
      </c>
      <c r="S2726">
        <v>0</v>
      </c>
      <c r="T2726">
        <v>-36</v>
      </c>
      <c r="U2726">
        <v>72</v>
      </c>
      <c r="V2726" s="6" t="s">
        <v>17004</v>
      </c>
      <c r="W2726" s="6" t="s">
        <v>16946</v>
      </c>
      <c r="X2726" s="55">
        <v>44667</v>
      </c>
      <c r="Y2726">
        <v>40000</v>
      </c>
      <c r="Z2726">
        <v>502.34</v>
      </c>
      <c r="AA2726" s="6" t="s">
        <v>17198</v>
      </c>
      <c r="AB2726" s="6" t="s">
        <v>16947</v>
      </c>
      <c r="AD2726" s="6" t="s">
        <v>16765</v>
      </c>
      <c r="AE2726">
        <v>23933</v>
      </c>
      <c r="AF2726">
        <v>19870</v>
      </c>
      <c r="AG2726" s="6" t="s">
        <v>16973</v>
      </c>
      <c r="AH2726" s="6" t="s">
        <v>16950</v>
      </c>
      <c r="AI2726" s="6" t="s">
        <v>16951</v>
      </c>
      <c r="AJ2726" s="6" t="s">
        <v>16765</v>
      </c>
      <c r="AK2726" s="6" t="s">
        <v>16765</v>
      </c>
      <c r="AL2726" s="6" t="s">
        <v>16765</v>
      </c>
      <c r="AM2726" s="6" t="s">
        <v>16952</v>
      </c>
      <c r="AN2726">
        <v>0</v>
      </c>
      <c r="AO2726" s="55">
        <v>44667</v>
      </c>
      <c r="AP2726" s="6" t="s">
        <v>17000</v>
      </c>
      <c r="AQ2726">
        <v>0</v>
      </c>
      <c r="AR2726" s="6" t="s">
        <v>17020</v>
      </c>
      <c r="AS2726" s="6" t="s">
        <v>17002</v>
      </c>
      <c r="AT2726" s="6" t="s">
        <v>16947</v>
      </c>
      <c r="AU2726">
        <v>0</v>
      </c>
      <c r="AV2726">
        <v>0</v>
      </c>
      <c r="AW2726" s="6" t="s">
        <v>16956</v>
      </c>
      <c r="AX2726" s="6" t="s">
        <v>18433</v>
      </c>
      <c r="AY2726" s="6" t="s">
        <v>16765</v>
      </c>
      <c r="AZ2726" s="6" t="s">
        <v>16958</v>
      </c>
      <c r="BA2726" s="6" t="s">
        <v>16765</v>
      </c>
      <c r="BB2726" s="6" t="s">
        <v>16959</v>
      </c>
      <c r="BC2726" s="6" t="s">
        <v>16765</v>
      </c>
      <c r="BD2726" s="6" t="s">
        <v>16960</v>
      </c>
      <c r="BE2726" s="6" t="s">
        <v>16961</v>
      </c>
      <c r="BF2726" s="6" t="s">
        <v>13575</v>
      </c>
      <c r="BG2726" s="6" t="s">
        <v>13575</v>
      </c>
      <c r="BH2726" s="6" t="s">
        <v>16959</v>
      </c>
      <c r="BI2726">
        <v>0</v>
      </c>
      <c r="BJ2726" s="6" t="s">
        <v>16958</v>
      </c>
      <c r="BK2726">
        <v>0</v>
      </c>
      <c r="BL2726" s="6" t="s">
        <v>315</v>
      </c>
      <c r="BM2726" s="56">
        <f>COUNTIF($B$2:B2726,B2726)</f>
        <v>3</v>
      </c>
      <c r="BN2726" s="6" t="str">
        <f t="shared" si="42"/>
        <v>32467-3</v>
      </c>
    </row>
    <row r="2727" spans="1:66" x14ac:dyDescent="0.25">
      <c r="A2727">
        <v>1</v>
      </c>
      <c r="B2727">
        <v>32467</v>
      </c>
      <c r="C2727" s="6" t="s">
        <v>20953</v>
      </c>
      <c r="D2727">
        <v>5</v>
      </c>
      <c r="E2727">
        <v>2</v>
      </c>
      <c r="F2727">
        <v>20</v>
      </c>
      <c r="G2727">
        <v>203</v>
      </c>
      <c r="H2727" s="6" t="s">
        <v>17010</v>
      </c>
      <c r="I2727">
        <v>1</v>
      </c>
      <c r="J2727">
        <v>200434</v>
      </c>
      <c r="K2727">
        <v>1</v>
      </c>
      <c r="L2727" s="55">
        <v>40096</v>
      </c>
      <c r="M2727" s="6" t="s">
        <v>16765</v>
      </c>
      <c r="N2727" s="55">
        <v>109574</v>
      </c>
      <c r="O2727">
        <v>188006</v>
      </c>
      <c r="P2727" s="6" t="s">
        <v>16776</v>
      </c>
      <c r="Q2727" s="6" t="s">
        <v>16973</v>
      </c>
      <c r="R2727">
        <v>48</v>
      </c>
      <c r="S2727">
        <v>0</v>
      </c>
      <c r="T2727">
        <v>-48</v>
      </c>
      <c r="U2727">
        <v>96</v>
      </c>
      <c r="V2727" s="6" t="s">
        <v>17004</v>
      </c>
      <c r="W2727" s="6" t="s">
        <v>16946</v>
      </c>
      <c r="X2727" s="55">
        <v>44667</v>
      </c>
      <c r="Y2727">
        <v>40000</v>
      </c>
      <c r="Z2727">
        <v>502.34</v>
      </c>
      <c r="AA2727" s="6" t="s">
        <v>17198</v>
      </c>
      <c r="AB2727" s="6" t="s">
        <v>16947</v>
      </c>
      <c r="AD2727" s="6" t="s">
        <v>16765</v>
      </c>
      <c r="AE2727">
        <v>9254</v>
      </c>
      <c r="AF2727">
        <v>6701</v>
      </c>
      <c r="AG2727" s="6" t="s">
        <v>16973</v>
      </c>
      <c r="AH2727" s="6" t="s">
        <v>16950</v>
      </c>
      <c r="AI2727" s="6" t="s">
        <v>16951</v>
      </c>
      <c r="AJ2727" s="6" t="s">
        <v>16765</v>
      </c>
      <c r="AK2727" s="6" t="s">
        <v>16765</v>
      </c>
      <c r="AL2727" s="6" t="s">
        <v>16765</v>
      </c>
      <c r="AM2727" s="6" t="s">
        <v>16952</v>
      </c>
      <c r="AN2727">
        <v>0</v>
      </c>
      <c r="AO2727" s="55">
        <v>44667</v>
      </c>
      <c r="AP2727" s="6" t="s">
        <v>17000</v>
      </c>
      <c r="AQ2727">
        <v>0</v>
      </c>
      <c r="AR2727" s="6" t="s">
        <v>17020</v>
      </c>
      <c r="AS2727" s="6" t="s">
        <v>17002</v>
      </c>
      <c r="AT2727" s="6" t="s">
        <v>16947</v>
      </c>
      <c r="AU2727">
        <v>0</v>
      </c>
      <c r="AV2727">
        <v>0</v>
      </c>
      <c r="AW2727" s="6" t="s">
        <v>16956</v>
      </c>
      <c r="AX2727" s="6" t="s">
        <v>20954</v>
      </c>
      <c r="AY2727" s="6" t="s">
        <v>16765</v>
      </c>
      <c r="AZ2727" s="6" t="s">
        <v>16958</v>
      </c>
      <c r="BA2727" s="6" t="s">
        <v>16765</v>
      </c>
      <c r="BB2727" s="6" t="s">
        <v>16959</v>
      </c>
      <c r="BC2727" s="6" t="s">
        <v>16765</v>
      </c>
      <c r="BD2727" s="6" t="s">
        <v>16960</v>
      </c>
      <c r="BE2727" s="6" t="s">
        <v>16961</v>
      </c>
      <c r="BF2727" s="6" t="s">
        <v>13575</v>
      </c>
      <c r="BG2727" s="6" t="s">
        <v>13575</v>
      </c>
      <c r="BH2727" s="6" t="s">
        <v>16959</v>
      </c>
      <c r="BI2727">
        <v>0</v>
      </c>
      <c r="BJ2727" s="6" t="s">
        <v>16958</v>
      </c>
      <c r="BK2727">
        <v>0</v>
      </c>
      <c r="BL2727" s="6" t="s">
        <v>315</v>
      </c>
      <c r="BM2727" s="56">
        <f>COUNTIF($B$2:B2727,B2727)</f>
        <v>4</v>
      </c>
      <c r="BN2727" s="6" t="str">
        <f t="shared" si="42"/>
        <v>32467-4</v>
      </c>
    </row>
    <row r="2728" spans="1:66" x14ac:dyDescent="0.25">
      <c r="A2728">
        <v>1</v>
      </c>
      <c r="B2728">
        <v>32471</v>
      </c>
      <c r="C2728" s="6" t="s">
        <v>20955</v>
      </c>
      <c r="D2728">
        <v>5</v>
      </c>
      <c r="E2728">
        <v>2</v>
      </c>
      <c r="F2728">
        <v>20</v>
      </c>
      <c r="G2728">
        <v>201</v>
      </c>
      <c r="H2728" s="6" t="s">
        <v>17010</v>
      </c>
      <c r="I2728">
        <v>1</v>
      </c>
      <c r="J2728">
        <v>9918</v>
      </c>
      <c r="K2728">
        <v>5</v>
      </c>
      <c r="L2728" s="55">
        <v>41085</v>
      </c>
      <c r="M2728" s="6" t="s">
        <v>16765</v>
      </c>
      <c r="N2728" s="55">
        <v>109574</v>
      </c>
      <c r="O2728">
        <v>188005</v>
      </c>
      <c r="P2728" s="6" t="s">
        <v>16774</v>
      </c>
      <c r="Q2728" s="6" t="s">
        <v>16973</v>
      </c>
      <c r="R2728">
        <v>3</v>
      </c>
      <c r="S2728">
        <v>0</v>
      </c>
      <c r="T2728">
        <v>-3</v>
      </c>
      <c r="U2728">
        <v>127.2</v>
      </c>
      <c r="V2728" s="6" t="s">
        <v>16999</v>
      </c>
      <c r="W2728" s="6" t="s">
        <v>16946</v>
      </c>
      <c r="X2728" s="55">
        <v>44655</v>
      </c>
      <c r="Y2728">
        <v>0</v>
      </c>
      <c r="Z2728">
        <v>0</v>
      </c>
      <c r="AA2728" s="6" t="s">
        <v>16765</v>
      </c>
      <c r="AB2728" s="6" t="s">
        <v>16947</v>
      </c>
      <c r="AD2728" s="6" t="s">
        <v>16765</v>
      </c>
      <c r="AE2728">
        <v>22586</v>
      </c>
      <c r="AF2728">
        <v>18417</v>
      </c>
      <c r="AG2728" s="6" t="s">
        <v>16973</v>
      </c>
      <c r="AH2728" s="6" t="s">
        <v>16950</v>
      </c>
      <c r="AI2728" s="6" t="s">
        <v>16951</v>
      </c>
      <c r="AJ2728" s="6" t="s">
        <v>16765</v>
      </c>
      <c r="AK2728" s="6" t="s">
        <v>16765</v>
      </c>
      <c r="AL2728" s="6" t="s">
        <v>16765</v>
      </c>
      <c r="AM2728" s="6" t="s">
        <v>16952</v>
      </c>
      <c r="AN2728">
        <v>0</v>
      </c>
      <c r="AO2728" s="55">
        <v>44655</v>
      </c>
      <c r="AP2728" s="6" t="s">
        <v>17000</v>
      </c>
      <c r="AQ2728">
        <v>0</v>
      </c>
      <c r="AR2728" s="6" t="s">
        <v>17018</v>
      </c>
      <c r="AS2728" s="6" t="s">
        <v>17002</v>
      </c>
      <c r="AT2728" s="6" t="s">
        <v>16947</v>
      </c>
      <c r="AU2728">
        <v>0</v>
      </c>
      <c r="AV2728">
        <v>0</v>
      </c>
      <c r="AW2728" s="6" t="s">
        <v>16956</v>
      </c>
      <c r="AX2728" s="6" t="s">
        <v>20956</v>
      </c>
      <c r="AY2728" s="6" t="s">
        <v>16765</v>
      </c>
      <c r="AZ2728" s="6" t="s">
        <v>16958</v>
      </c>
      <c r="BA2728" s="6" t="s">
        <v>16765</v>
      </c>
      <c r="BB2728" s="6" t="s">
        <v>16959</v>
      </c>
      <c r="BC2728" s="6" t="s">
        <v>16765</v>
      </c>
      <c r="BD2728" s="6" t="s">
        <v>16960</v>
      </c>
      <c r="BE2728" s="6" t="s">
        <v>16961</v>
      </c>
      <c r="BF2728" s="6" t="s">
        <v>13575</v>
      </c>
      <c r="BG2728" s="6" t="s">
        <v>13575</v>
      </c>
      <c r="BH2728" s="6" t="s">
        <v>16959</v>
      </c>
      <c r="BI2728">
        <v>0</v>
      </c>
      <c r="BJ2728" s="6" t="s">
        <v>16958</v>
      </c>
      <c r="BK2728">
        <v>0</v>
      </c>
      <c r="BL2728" s="6" t="s">
        <v>315</v>
      </c>
      <c r="BM2728" s="56">
        <f>COUNTIF($B$2:B2728,B2728)</f>
        <v>1</v>
      </c>
      <c r="BN2728" s="6" t="str">
        <f t="shared" si="42"/>
        <v>32471-1</v>
      </c>
    </row>
    <row r="2729" spans="1:66" x14ac:dyDescent="0.25">
      <c r="A2729">
        <v>1</v>
      </c>
      <c r="B2729">
        <v>32471</v>
      </c>
      <c r="C2729" s="6" t="s">
        <v>20955</v>
      </c>
      <c r="D2729">
        <v>5</v>
      </c>
      <c r="E2729">
        <v>2</v>
      </c>
      <c r="F2729">
        <v>20</v>
      </c>
      <c r="G2729">
        <v>201</v>
      </c>
      <c r="H2729" s="6" t="s">
        <v>17010</v>
      </c>
      <c r="I2729">
        <v>1</v>
      </c>
      <c r="J2729">
        <v>9918</v>
      </c>
      <c r="K2729">
        <v>5</v>
      </c>
      <c r="L2729" s="55">
        <v>41085</v>
      </c>
      <c r="M2729" s="6" t="s">
        <v>16765</v>
      </c>
      <c r="N2729" s="55">
        <v>109574</v>
      </c>
      <c r="O2729">
        <v>188006</v>
      </c>
      <c r="P2729" s="6" t="s">
        <v>16776</v>
      </c>
      <c r="Q2729" s="6" t="s">
        <v>16973</v>
      </c>
      <c r="R2729">
        <v>36</v>
      </c>
      <c r="S2729">
        <v>0</v>
      </c>
      <c r="T2729">
        <v>-36</v>
      </c>
      <c r="U2729">
        <v>72</v>
      </c>
      <c r="V2729" s="6" t="s">
        <v>17004</v>
      </c>
      <c r="W2729" s="6" t="s">
        <v>16946</v>
      </c>
      <c r="X2729" s="55">
        <v>44655</v>
      </c>
      <c r="Y2729">
        <v>0</v>
      </c>
      <c r="Z2729">
        <v>0</v>
      </c>
      <c r="AA2729" s="6" t="s">
        <v>16765</v>
      </c>
      <c r="AB2729" s="6" t="s">
        <v>16947</v>
      </c>
      <c r="AD2729" s="6" t="s">
        <v>16765</v>
      </c>
      <c r="AE2729">
        <v>22587</v>
      </c>
      <c r="AF2729">
        <v>18417</v>
      </c>
      <c r="AG2729" s="6" t="s">
        <v>16973</v>
      </c>
      <c r="AH2729" s="6" t="s">
        <v>16950</v>
      </c>
      <c r="AI2729" s="6" t="s">
        <v>16951</v>
      </c>
      <c r="AJ2729" s="6" t="s">
        <v>16765</v>
      </c>
      <c r="AK2729" s="6" t="s">
        <v>16765</v>
      </c>
      <c r="AL2729" s="6" t="s">
        <v>16765</v>
      </c>
      <c r="AM2729" s="6" t="s">
        <v>16952</v>
      </c>
      <c r="AN2729">
        <v>0</v>
      </c>
      <c r="AO2729" s="55">
        <v>44655</v>
      </c>
      <c r="AP2729" s="6" t="s">
        <v>17000</v>
      </c>
      <c r="AQ2729">
        <v>0</v>
      </c>
      <c r="AR2729" s="6" t="s">
        <v>17020</v>
      </c>
      <c r="AS2729" s="6" t="s">
        <v>17002</v>
      </c>
      <c r="AT2729" s="6" t="s">
        <v>16947</v>
      </c>
      <c r="AU2729">
        <v>0</v>
      </c>
      <c r="AV2729">
        <v>0</v>
      </c>
      <c r="AW2729" s="6" t="s">
        <v>16956</v>
      </c>
      <c r="AX2729" s="6" t="s">
        <v>20956</v>
      </c>
      <c r="AY2729" s="6" t="s">
        <v>16765</v>
      </c>
      <c r="AZ2729" s="6" t="s">
        <v>16958</v>
      </c>
      <c r="BA2729" s="6" t="s">
        <v>16765</v>
      </c>
      <c r="BB2729" s="6" t="s">
        <v>16959</v>
      </c>
      <c r="BC2729" s="6" t="s">
        <v>16765</v>
      </c>
      <c r="BD2729" s="6" t="s">
        <v>16960</v>
      </c>
      <c r="BE2729" s="6" t="s">
        <v>16961</v>
      </c>
      <c r="BF2729" s="6" t="s">
        <v>13575</v>
      </c>
      <c r="BG2729" s="6" t="s">
        <v>13575</v>
      </c>
      <c r="BH2729" s="6" t="s">
        <v>16959</v>
      </c>
      <c r="BI2729">
        <v>0</v>
      </c>
      <c r="BJ2729" s="6" t="s">
        <v>16958</v>
      </c>
      <c r="BK2729">
        <v>0</v>
      </c>
      <c r="BL2729" s="6" t="s">
        <v>315</v>
      </c>
      <c r="BM2729" s="56">
        <f>COUNTIF($B$2:B2729,B2729)</f>
        <v>2</v>
      </c>
      <c r="BN2729" s="6" t="str">
        <f t="shared" si="42"/>
        <v>32471-2</v>
      </c>
    </row>
    <row r="2730" spans="1:66" x14ac:dyDescent="0.25">
      <c r="A2730">
        <v>1</v>
      </c>
      <c r="B2730">
        <v>32480</v>
      </c>
      <c r="C2730" s="6" t="s">
        <v>20957</v>
      </c>
      <c r="D2730">
        <v>5</v>
      </c>
      <c r="E2730">
        <v>2</v>
      </c>
      <c r="F2730">
        <v>20</v>
      </c>
      <c r="G2730">
        <v>203</v>
      </c>
      <c r="H2730" s="6" t="s">
        <v>16994</v>
      </c>
      <c r="I2730">
        <v>1</v>
      </c>
      <c r="J2730">
        <v>630098</v>
      </c>
      <c r="K2730">
        <v>1</v>
      </c>
      <c r="L2730" s="55">
        <v>39304</v>
      </c>
      <c r="M2730" s="6" t="s">
        <v>16765</v>
      </c>
      <c r="N2730" s="55">
        <v>44568</v>
      </c>
      <c r="O2730">
        <v>118784</v>
      </c>
      <c r="P2730" s="6" t="s">
        <v>16764</v>
      </c>
      <c r="Q2730" s="6" t="s">
        <v>20958</v>
      </c>
      <c r="R2730">
        <v>1</v>
      </c>
      <c r="S2730">
        <v>0</v>
      </c>
      <c r="T2730">
        <v>-1</v>
      </c>
      <c r="U2730">
        <v>1651</v>
      </c>
      <c r="V2730" s="6" t="s">
        <v>16945</v>
      </c>
      <c r="W2730" s="6" t="s">
        <v>16946</v>
      </c>
      <c r="X2730" s="55">
        <v>44658</v>
      </c>
      <c r="Y2730">
        <v>30000</v>
      </c>
      <c r="Z2730">
        <v>0</v>
      </c>
      <c r="AA2730" s="6" t="s">
        <v>16765</v>
      </c>
      <c r="AB2730" s="6" t="s">
        <v>16947</v>
      </c>
      <c r="AD2730" s="6" t="s">
        <v>20959</v>
      </c>
      <c r="AE2730">
        <v>2462</v>
      </c>
      <c r="AF2730">
        <v>0</v>
      </c>
      <c r="AG2730" s="6" t="s">
        <v>16949</v>
      </c>
      <c r="AH2730" s="6" t="s">
        <v>16950</v>
      </c>
      <c r="AI2730" s="6" t="s">
        <v>16951</v>
      </c>
      <c r="AJ2730" s="6" t="s">
        <v>16765</v>
      </c>
      <c r="AK2730" s="6" t="s">
        <v>16765</v>
      </c>
      <c r="AL2730" s="6" t="s">
        <v>16765</v>
      </c>
      <c r="AM2730" s="6" t="s">
        <v>16952</v>
      </c>
      <c r="AN2730">
        <v>0</v>
      </c>
      <c r="AO2730" s="55">
        <v>44658</v>
      </c>
      <c r="AP2730" s="6" t="s">
        <v>16953</v>
      </c>
      <c r="AQ2730">
        <v>0</v>
      </c>
      <c r="AR2730" s="6" t="s">
        <v>16954</v>
      </c>
      <c r="AS2730" s="6" t="s">
        <v>16955</v>
      </c>
      <c r="AT2730" s="6" t="s">
        <v>16947</v>
      </c>
      <c r="AU2730">
        <v>0</v>
      </c>
      <c r="AV2730">
        <v>0</v>
      </c>
      <c r="AW2730" s="6" t="s">
        <v>16956</v>
      </c>
      <c r="AX2730" s="6" t="s">
        <v>20960</v>
      </c>
      <c r="AY2730" s="6" t="s">
        <v>16765</v>
      </c>
      <c r="AZ2730" s="6" t="s">
        <v>16958</v>
      </c>
      <c r="BA2730" s="6" t="s">
        <v>16765</v>
      </c>
      <c r="BB2730" s="6" t="s">
        <v>16959</v>
      </c>
      <c r="BC2730" s="6" t="s">
        <v>16765</v>
      </c>
      <c r="BD2730" s="6" t="s">
        <v>16960</v>
      </c>
      <c r="BE2730" s="6" t="s">
        <v>16961</v>
      </c>
      <c r="BF2730" s="6" t="s">
        <v>13575</v>
      </c>
      <c r="BG2730" s="6" t="s">
        <v>13575</v>
      </c>
      <c r="BH2730" s="6" t="s">
        <v>16959</v>
      </c>
      <c r="BI2730">
        <v>0</v>
      </c>
      <c r="BJ2730" s="6" t="s">
        <v>16958</v>
      </c>
      <c r="BK2730">
        <v>0</v>
      </c>
      <c r="BL2730" s="6" t="s">
        <v>315</v>
      </c>
      <c r="BM2730" s="56">
        <f>COUNTIF($B$2:B2730,B2730)</f>
        <v>1</v>
      </c>
      <c r="BN2730" s="6" t="str">
        <f t="shared" si="42"/>
        <v>32480-1</v>
      </c>
    </row>
    <row r="2731" spans="1:66" x14ac:dyDescent="0.25">
      <c r="A2731">
        <v>1</v>
      </c>
      <c r="B2731">
        <v>32482</v>
      </c>
      <c r="C2731" s="6" t="s">
        <v>20961</v>
      </c>
      <c r="D2731">
        <v>5</v>
      </c>
      <c r="E2731">
        <v>2</v>
      </c>
      <c r="F2731">
        <v>20</v>
      </c>
      <c r="G2731">
        <v>204</v>
      </c>
      <c r="H2731" s="6" t="s">
        <v>17010</v>
      </c>
      <c r="I2731">
        <v>1</v>
      </c>
      <c r="J2731">
        <v>297916</v>
      </c>
      <c r="K2731">
        <v>6</v>
      </c>
      <c r="L2731" s="55">
        <v>42865</v>
      </c>
      <c r="M2731" s="6" t="s">
        <v>16765</v>
      </c>
      <c r="N2731" s="55">
        <v>44686</v>
      </c>
      <c r="O2731">
        <v>217289</v>
      </c>
      <c r="P2731" s="6" t="s">
        <v>16771</v>
      </c>
      <c r="Q2731" s="6" t="s">
        <v>20962</v>
      </c>
      <c r="R2731">
        <v>1</v>
      </c>
      <c r="S2731">
        <v>0</v>
      </c>
      <c r="T2731">
        <v>-1</v>
      </c>
      <c r="U2731">
        <v>1159.19</v>
      </c>
      <c r="V2731" s="6" t="s">
        <v>16945</v>
      </c>
      <c r="W2731" s="6" t="s">
        <v>16946</v>
      </c>
      <c r="X2731" s="55">
        <v>44667</v>
      </c>
      <c r="Y2731">
        <v>30000</v>
      </c>
      <c r="Z2731">
        <v>0</v>
      </c>
      <c r="AA2731" s="6" t="s">
        <v>16765</v>
      </c>
      <c r="AB2731" s="6" t="s">
        <v>16947</v>
      </c>
      <c r="AD2731" s="6" t="s">
        <v>16948</v>
      </c>
      <c r="AE2731">
        <v>46293</v>
      </c>
      <c r="AF2731">
        <v>42148</v>
      </c>
      <c r="AG2731" s="6" t="s">
        <v>16949</v>
      </c>
      <c r="AH2731" s="6" t="s">
        <v>16950</v>
      </c>
      <c r="AI2731" s="6" t="s">
        <v>16951</v>
      </c>
      <c r="AJ2731" s="6" t="s">
        <v>16765</v>
      </c>
      <c r="AK2731" s="6" t="s">
        <v>16765</v>
      </c>
      <c r="AL2731" s="6" t="s">
        <v>16765</v>
      </c>
      <c r="AM2731" s="6" t="s">
        <v>16952</v>
      </c>
      <c r="AN2731">
        <v>0</v>
      </c>
      <c r="AO2731" s="55">
        <v>44667</v>
      </c>
      <c r="AP2731" s="6" t="s">
        <v>16953</v>
      </c>
      <c r="AQ2731">
        <v>0</v>
      </c>
      <c r="AR2731" s="6" t="s">
        <v>16954</v>
      </c>
      <c r="AS2731" s="6" t="s">
        <v>16955</v>
      </c>
      <c r="AT2731" s="6" t="s">
        <v>16947</v>
      </c>
      <c r="AU2731">
        <v>0</v>
      </c>
      <c r="AV2731">
        <v>0</v>
      </c>
      <c r="AW2731" s="6" t="s">
        <v>16956</v>
      </c>
      <c r="AX2731" s="6" t="s">
        <v>17201</v>
      </c>
      <c r="AY2731" s="6" t="s">
        <v>16765</v>
      </c>
      <c r="AZ2731" s="6" t="s">
        <v>16958</v>
      </c>
      <c r="BA2731" s="6" t="s">
        <v>16765</v>
      </c>
      <c r="BB2731" s="6" t="s">
        <v>16959</v>
      </c>
      <c r="BC2731" s="6" t="s">
        <v>16765</v>
      </c>
      <c r="BD2731" s="6" t="s">
        <v>16960</v>
      </c>
      <c r="BE2731" s="6" t="s">
        <v>16961</v>
      </c>
      <c r="BF2731" s="6" t="s">
        <v>13575</v>
      </c>
      <c r="BG2731" s="6" t="s">
        <v>13575</v>
      </c>
      <c r="BH2731" s="6" t="s">
        <v>16959</v>
      </c>
      <c r="BI2731">
        <v>0</v>
      </c>
      <c r="BJ2731" s="6" t="s">
        <v>16958</v>
      </c>
      <c r="BK2731">
        <v>0</v>
      </c>
      <c r="BL2731" s="6" t="s">
        <v>315</v>
      </c>
      <c r="BM2731" s="56">
        <f>COUNTIF($B$2:B2731,B2731)</f>
        <v>1</v>
      </c>
      <c r="BN2731" s="6" t="str">
        <f t="shared" si="42"/>
        <v>32482-1</v>
      </c>
    </row>
    <row r="2732" spans="1:66" x14ac:dyDescent="0.25">
      <c r="A2732">
        <v>1</v>
      </c>
      <c r="B2732">
        <v>32522</v>
      </c>
      <c r="C2732" s="6" t="s">
        <v>20963</v>
      </c>
      <c r="D2732">
        <v>5</v>
      </c>
      <c r="E2732">
        <v>2</v>
      </c>
      <c r="F2732">
        <v>20</v>
      </c>
      <c r="G2732">
        <v>208</v>
      </c>
      <c r="H2732" s="6" t="s">
        <v>16994</v>
      </c>
      <c r="I2732">
        <v>1</v>
      </c>
      <c r="J2732">
        <v>277237</v>
      </c>
      <c r="K2732">
        <v>7</v>
      </c>
      <c r="L2732" s="55">
        <v>44669</v>
      </c>
      <c r="M2732" s="6" t="s">
        <v>16765</v>
      </c>
      <c r="N2732" s="55">
        <v>45034</v>
      </c>
      <c r="O2732">
        <v>118788</v>
      </c>
      <c r="P2732" s="6" t="s">
        <v>16787</v>
      </c>
      <c r="Q2732" s="6" t="s">
        <v>20964</v>
      </c>
      <c r="R2732">
        <v>1</v>
      </c>
      <c r="S2732">
        <v>0</v>
      </c>
      <c r="T2732">
        <v>-1</v>
      </c>
      <c r="U2732">
        <v>2572.9499999999998</v>
      </c>
      <c r="V2732" s="6" t="s">
        <v>16945</v>
      </c>
      <c r="W2732" s="6" t="s">
        <v>16946</v>
      </c>
      <c r="X2732" s="55">
        <v>44664</v>
      </c>
      <c r="Y2732">
        <v>50000</v>
      </c>
      <c r="Z2732">
        <v>0</v>
      </c>
      <c r="AA2732" s="6" t="s">
        <v>16765</v>
      </c>
      <c r="AB2732" s="6" t="s">
        <v>16947</v>
      </c>
      <c r="AD2732" s="6" t="s">
        <v>16948</v>
      </c>
      <c r="AE2732">
        <v>54235</v>
      </c>
      <c r="AF2732">
        <v>48978</v>
      </c>
      <c r="AG2732" s="6" t="s">
        <v>16949</v>
      </c>
      <c r="AH2732" s="6" t="s">
        <v>16950</v>
      </c>
      <c r="AI2732" s="6" t="s">
        <v>16951</v>
      </c>
      <c r="AJ2732" s="6" t="s">
        <v>16765</v>
      </c>
      <c r="AK2732" s="6" t="s">
        <v>16765</v>
      </c>
      <c r="AL2732" s="6" t="s">
        <v>16765</v>
      </c>
      <c r="AM2732" s="6" t="s">
        <v>16952</v>
      </c>
      <c r="AN2732">
        <v>0</v>
      </c>
      <c r="AO2732" s="55">
        <v>44664</v>
      </c>
      <c r="AP2732" s="6" t="s">
        <v>16953</v>
      </c>
      <c r="AQ2732">
        <v>0</v>
      </c>
      <c r="AR2732" s="6" t="s">
        <v>16954</v>
      </c>
      <c r="AS2732" s="6" t="s">
        <v>16955</v>
      </c>
      <c r="AT2732" s="6" t="s">
        <v>16947</v>
      </c>
      <c r="AU2732">
        <v>0</v>
      </c>
      <c r="AV2732">
        <v>0</v>
      </c>
      <c r="AW2732" s="6" t="s">
        <v>16956</v>
      </c>
      <c r="AX2732" s="6" t="s">
        <v>16765</v>
      </c>
      <c r="AY2732" s="6" t="s">
        <v>16765</v>
      </c>
      <c r="AZ2732" s="6" t="s">
        <v>16958</v>
      </c>
      <c r="BA2732" s="6" t="s">
        <v>16765</v>
      </c>
      <c r="BB2732" s="6" t="s">
        <v>16959</v>
      </c>
      <c r="BC2732" s="6" t="s">
        <v>16765</v>
      </c>
      <c r="BD2732" s="6" t="s">
        <v>16960</v>
      </c>
      <c r="BE2732" s="6" t="s">
        <v>16961</v>
      </c>
      <c r="BF2732" s="6" t="s">
        <v>13575</v>
      </c>
      <c r="BG2732" s="6" t="s">
        <v>13575</v>
      </c>
      <c r="BH2732" s="6" t="s">
        <v>16959</v>
      </c>
      <c r="BI2732">
        <v>0</v>
      </c>
      <c r="BJ2732" s="6" t="s">
        <v>16958</v>
      </c>
      <c r="BK2732">
        <v>0</v>
      </c>
      <c r="BL2732" s="6" t="s">
        <v>315</v>
      </c>
      <c r="BM2732" s="56">
        <f>COUNTIF($B$2:B2732,B2732)</f>
        <v>1</v>
      </c>
      <c r="BN2732" s="6" t="str">
        <f t="shared" si="42"/>
        <v>32522-1</v>
      </c>
    </row>
    <row r="2733" spans="1:66" x14ac:dyDescent="0.25">
      <c r="A2733">
        <v>1</v>
      </c>
      <c r="B2733">
        <v>32524</v>
      </c>
      <c r="C2733" s="6" t="s">
        <v>20965</v>
      </c>
      <c r="D2733">
        <v>5</v>
      </c>
      <c r="E2733">
        <v>2</v>
      </c>
      <c r="F2733">
        <v>20</v>
      </c>
      <c r="G2733">
        <v>203</v>
      </c>
      <c r="H2733" s="6" t="s">
        <v>16943</v>
      </c>
      <c r="I2733">
        <v>1</v>
      </c>
      <c r="J2733">
        <v>982561</v>
      </c>
      <c r="K2733">
        <v>6</v>
      </c>
      <c r="L2733" s="55">
        <v>44132</v>
      </c>
      <c r="M2733" s="6" t="s">
        <v>16765</v>
      </c>
      <c r="N2733" s="55">
        <v>44720</v>
      </c>
      <c r="O2733">
        <v>118747</v>
      </c>
      <c r="P2733" s="6" t="s">
        <v>16770</v>
      </c>
      <c r="Q2733" s="6" t="s">
        <v>20966</v>
      </c>
      <c r="R2733">
        <v>1</v>
      </c>
      <c r="S2733">
        <v>0</v>
      </c>
      <c r="T2733">
        <v>-1</v>
      </c>
      <c r="U2733">
        <v>1217</v>
      </c>
      <c r="V2733" s="6" t="s">
        <v>16945</v>
      </c>
      <c r="W2733" s="6" t="s">
        <v>16946</v>
      </c>
      <c r="X2733" s="55">
        <v>44656</v>
      </c>
      <c r="Y2733">
        <v>0</v>
      </c>
      <c r="Z2733">
        <v>0</v>
      </c>
      <c r="AA2733" s="6" t="s">
        <v>16765</v>
      </c>
      <c r="AB2733" s="6" t="s">
        <v>16947</v>
      </c>
      <c r="AD2733" s="6" t="s">
        <v>16948</v>
      </c>
      <c r="AE2733">
        <v>52594</v>
      </c>
      <c r="AF2733">
        <v>47597</v>
      </c>
      <c r="AG2733" s="6" t="s">
        <v>16949</v>
      </c>
      <c r="AH2733" s="6" t="s">
        <v>16950</v>
      </c>
      <c r="AI2733" s="6" t="s">
        <v>16951</v>
      </c>
      <c r="AJ2733" s="6" t="s">
        <v>16765</v>
      </c>
      <c r="AK2733" s="6" t="s">
        <v>16765</v>
      </c>
      <c r="AL2733" s="6" t="s">
        <v>16765</v>
      </c>
      <c r="AM2733" s="6" t="s">
        <v>16952</v>
      </c>
      <c r="AN2733">
        <v>0</v>
      </c>
      <c r="AO2733" s="55">
        <v>44656</v>
      </c>
      <c r="AP2733" s="6" t="s">
        <v>16953</v>
      </c>
      <c r="AQ2733">
        <v>0</v>
      </c>
      <c r="AR2733" s="6" t="s">
        <v>16954</v>
      </c>
      <c r="AS2733" s="6" t="s">
        <v>16955</v>
      </c>
      <c r="AT2733" s="6" t="s">
        <v>16947</v>
      </c>
      <c r="AU2733">
        <v>0</v>
      </c>
      <c r="AV2733">
        <v>0</v>
      </c>
      <c r="AW2733" s="6" t="s">
        <v>16956</v>
      </c>
      <c r="AX2733" s="6" t="s">
        <v>17299</v>
      </c>
      <c r="AY2733" s="6" t="s">
        <v>16765</v>
      </c>
      <c r="AZ2733" s="6" t="s">
        <v>16958</v>
      </c>
      <c r="BA2733" s="6" t="s">
        <v>16765</v>
      </c>
      <c r="BB2733" s="6" t="s">
        <v>16959</v>
      </c>
      <c r="BC2733" s="6" t="s">
        <v>16765</v>
      </c>
      <c r="BD2733" s="6" t="s">
        <v>16960</v>
      </c>
      <c r="BE2733" s="6" t="s">
        <v>16961</v>
      </c>
      <c r="BF2733" s="6" t="s">
        <v>13575</v>
      </c>
      <c r="BG2733" s="6" t="s">
        <v>13575</v>
      </c>
      <c r="BH2733" s="6" t="s">
        <v>16959</v>
      </c>
      <c r="BI2733">
        <v>0</v>
      </c>
      <c r="BJ2733" s="6" t="s">
        <v>16958</v>
      </c>
      <c r="BK2733">
        <v>0</v>
      </c>
      <c r="BL2733" s="6" t="s">
        <v>315</v>
      </c>
      <c r="BM2733" s="56">
        <f>COUNTIF($B$2:B2733,B2733)</f>
        <v>1</v>
      </c>
      <c r="BN2733" s="6" t="str">
        <f t="shared" si="42"/>
        <v>32524-1</v>
      </c>
    </row>
    <row r="2734" spans="1:66" x14ac:dyDescent="0.25">
      <c r="A2734">
        <v>1</v>
      </c>
      <c r="B2734">
        <v>32585</v>
      </c>
      <c r="C2734" s="6" t="s">
        <v>20967</v>
      </c>
      <c r="D2734">
        <v>5</v>
      </c>
      <c r="E2734">
        <v>1</v>
      </c>
      <c r="F2734">
        <v>10</v>
      </c>
      <c r="G2734">
        <v>103</v>
      </c>
      <c r="H2734" s="6" t="s">
        <v>16943</v>
      </c>
      <c r="I2734">
        <v>1</v>
      </c>
      <c r="J2734">
        <v>764013</v>
      </c>
      <c r="K2734">
        <v>1</v>
      </c>
      <c r="L2734" s="55">
        <v>40766</v>
      </c>
      <c r="M2734" s="6" t="s">
        <v>16765</v>
      </c>
      <c r="N2734" s="55">
        <v>44568</v>
      </c>
      <c r="O2734">
        <v>118750</v>
      </c>
      <c r="P2734" s="6" t="s">
        <v>16767</v>
      </c>
      <c r="Q2734" s="6" t="s">
        <v>20968</v>
      </c>
      <c r="R2734">
        <v>1</v>
      </c>
      <c r="S2734">
        <v>0</v>
      </c>
      <c r="T2734">
        <v>-1</v>
      </c>
      <c r="U2734">
        <v>1803.8</v>
      </c>
      <c r="V2734" s="6" t="s">
        <v>16945</v>
      </c>
      <c r="W2734" s="6" t="s">
        <v>16946</v>
      </c>
      <c r="X2734" s="55">
        <v>44649</v>
      </c>
      <c r="Y2734">
        <v>50000</v>
      </c>
      <c r="Z2734">
        <v>0</v>
      </c>
      <c r="AA2734" s="6" t="s">
        <v>16765</v>
      </c>
      <c r="AB2734" s="6" t="s">
        <v>16947</v>
      </c>
      <c r="AD2734" s="6" t="s">
        <v>20969</v>
      </c>
      <c r="AE2734">
        <v>19035</v>
      </c>
      <c r="AF2734">
        <v>15025</v>
      </c>
      <c r="AG2734" s="6" t="s">
        <v>16949</v>
      </c>
      <c r="AH2734" s="6" t="s">
        <v>16950</v>
      </c>
      <c r="AI2734" s="6" t="s">
        <v>16951</v>
      </c>
      <c r="AJ2734" s="6" t="s">
        <v>16765</v>
      </c>
      <c r="AK2734" s="6" t="s">
        <v>16765</v>
      </c>
      <c r="AL2734" s="6" t="s">
        <v>16765</v>
      </c>
      <c r="AM2734" s="6" t="s">
        <v>16952</v>
      </c>
      <c r="AN2734">
        <v>0</v>
      </c>
      <c r="AO2734" s="55">
        <v>44649</v>
      </c>
      <c r="AP2734" s="6" t="s">
        <v>16953</v>
      </c>
      <c r="AQ2734">
        <v>0</v>
      </c>
      <c r="AR2734" s="6" t="s">
        <v>16954</v>
      </c>
      <c r="AS2734" s="6" t="s">
        <v>16955</v>
      </c>
      <c r="AT2734" s="6" t="s">
        <v>16947</v>
      </c>
      <c r="AU2734">
        <v>0</v>
      </c>
      <c r="AV2734">
        <v>0</v>
      </c>
      <c r="AW2734" s="6" t="s">
        <v>16956</v>
      </c>
      <c r="AX2734" s="6" t="s">
        <v>17055</v>
      </c>
      <c r="AY2734" s="6" t="s">
        <v>16765</v>
      </c>
      <c r="AZ2734" s="6" t="s">
        <v>16958</v>
      </c>
      <c r="BA2734" s="6" t="s">
        <v>16765</v>
      </c>
      <c r="BB2734" s="6" t="s">
        <v>16959</v>
      </c>
      <c r="BC2734" s="6" t="s">
        <v>16765</v>
      </c>
      <c r="BD2734" s="6" t="s">
        <v>16960</v>
      </c>
      <c r="BE2734" s="6" t="s">
        <v>16961</v>
      </c>
      <c r="BF2734" s="6" t="s">
        <v>13575</v>
      </c>
      <c r="BG2734" s="6" t="s">
        <v>13575</v>
      </c>
      <c r="BH2734" s="6" t="s">
        <v>16959</v>
      </c>
      <c r="BI2734">
        <v>0</v>
      </c>
      <c r="BJ2734" s="6" t="s">
        <v>16958</v>
      </c>
      <c r="BK2734">
        <v>0</v>
      </c>
      <c r="BL2734" s="6" t="s">
        <v>315</v>
      </c>
      <c r="BM2734" s="56">
        <f>COUNTIF($B$2:B2734,B2734)</f>
        <v>1</v>
      </c>
      <c r="BN2734" s="6" t="str">
        <f t="shared" si="42"/>
        <v>32585-1</v>
      </c>
    </row>
    <row r="2735" spans="1:66" x14ac:dyDescent="0.25">
      <c r="A2735">
        <v>1</v>
      </c>
      <c r="B2735">
        <v>32606</v>
      </c>
      <c r="C2735" s="6" t="s">
        <v>20970</v>
      </c>
      <c r="D2735">
        <v>5</v>
      </c>
      <c r="E2735">
        <v>1</v>
      </c>
      <c r="F2735">
        <v>10</v>
      </c>
      <c r="G2735">
        <v>109</v>
      </c>
      <c r="H2735" s="6" t="s">
        <v>17010</v>
      </c>
      <c r="I2735">
        <v>1</v>
      </c>
      <c r="J2735">
        <v>637986</v>
      </c>
      <c r="K2735">
        <v>5</v>
      </c>
      <c r="L2735" s="55">
        <v>41864</v>
      </c>
      <c r="M2735" s="6" t="s">
        <v>16765</v>
      </c>
      <c r="N2735" s="55">
        <v>44568</v>
      </c>
      <c r="O2735">
        <v>118724</v>
      </c>
      <c r="P2735" s="6" t="s">
        <v>16773</v>
      </c>
      <c r="Q2735" s="6" t="s">
        <v>20971</v>
      </c>
      <c r="R2735">
        <v>1</v>
      </c>
      <c r="S2735">
        <v>0</v>
      </c>
      <c r="T2735">
        <v>-1</v>
      </c>
      <c r="U2735">
        <v>1141.5899999999999</v>
      </c>
      <c r="V2735" s="6" t="s">
        <v>16945</v>
      </c>
      <c r="W2735" s="6" t="s">
        <v>16946</v>
      </c>
      <c r="X2735" s="55">
        <v>44634</v>
      </c>
      <c r="Y2735">
        <v>0</v>
      </c>
      <c r="Z2735">
        <v>0</v>
      </c>
      <c r="AA2735" s="6" t="s">
        <v>16765</v>
      </c>
      <c r="AB2735" s="6" t="s">
        <v>16947</v>
      </c>
      <c r="AD2735" s="6" t="s">
        <v>16948</v>
      </c>
      <c r="AE2735">
        <v>35366</v>
      </c>
      <c r="AF2735">
        <v>30684</v>
      </c>
      <c r="AG2735" s="6" t="s">
        <v>16949</v>
      </c>
      <c r="AH2735" s="6" t="s">
        <v>16950</v>
      </c>
      <c r="AI2735" s="6" t="s">
        <v>16951</v>
      </c>
      <c r="AJ2735" s="6" t="s">
        <v>16765</v>
      </c>
      <c r="AK2735" s="6" t="s">
        <v>16765</v>
      </c>
      <c r="AL2735" s="6" t="s">
        <v>16765</v>
      </c>
      <c r="AM2735" s="6" t="s">
        <v>16952</v>
      </c>
      <c r="AN2735">
        <v>0</v>
      </c>
      <c r="AO2735" s="55">
        <v>44634</v>
      </c>
      <c r="AP2735" s="6" t="s">
        <v>16953</v>
      </c>
      <c r="AQ2735">
        <v>0</v>
      </c>
      <c r="AR2735" s="6" t="s">
        <v>16997</v>
      </c>
      <c r="AS2735" s="6" t="s">
        <v>16955</v>
      </c>
      <c r="AT2735" s="6" t="s">
        <v>16947</v>
      </c>
      <c r="AU2735">
        <v>0</v>
      </c>
      <c r="AV2735">
        <v>0</v>
      </c>
      <c r="AW2735" s="6" t="s">
        <v>16956</v>
      </c>
      <c r="AX2735" s="6" t="s">
        <v>20972</v>
      </c>
      <c r="AY2735" s="6" t="s">
        <v>16765</v>
      </c>
      <c r="AZ2735" s="6" t="s">
        <v>16958</v>
      </c>
      <c r="BA2735" s="6" t="s">
        <v>16765</v>
      </c>
      <c r="BB2735" s="6" t="s">
        <v>16959</v>
      </c>
      <c r="BC2735" s="6" t="s">
        <v>16765</v>
      </c>
      <c r="BD2735" s="6" t="s">
        <v>16960</v>
      </c>
      <c r="BE2735" s="6" t="s">
        <v>16961</v>
      </c>
      <c r="BF2735" s="6" t="s">
        <v>13575</v>
      </c>
      <c r="BG2735" s="6" t="s">
        <v>13575</v>
      </c>
      <c r="BH2735" s="6" t="s">
        <v>16959</v>
      </c>
      <c r="BI2735">
        <v>0</v>
      </c>
      <c r="BJ2735" s="6" t="s">
        <v>16958</v>
      </c>
      <c r="BK2735">
        <v>0</v>
      </c>
      <c r="BL2735" s="6" t="s">
        <v>315</v>
      </c>
      <c r="BM2735" s="56">
        <f>COUNTIF($B$2:B2735,B2735)</f>
        <v>1</v>
      </c>
      <c r="BN2735" s="6" t="str">
        <f t="shared" si="42"/>
        <v>32606-1</v>
      </c>
    </row>
    <row r="2736" spans="1:66" x14ac:dyDescent="0.25">
      <c r="A2736">
        <v>1</v>
      </c>
      <c r="B2736">
        <v>32705</v>
      </c>
      <c r="C2736" s="6" t="s">
        <v>20973</v>
      </c>
      <c r="D2736">
        <v>5</v>
      </c>
      <c r="E2736">
        <v>3</v>
      </c>
      <c r="F2736">
        <v>30</v>
      </c>
      <c r="G2736">
        <v>304</v>
      </c>
      <c r="H2736" s="6" t="s">
        <v>16994</v>
      </c>
      <c r="I2736">
        <v>1</v>
      </c>
      <c r="J2736">
        <v>273475</v>
      </c>
      <c r="K2736">
        <v>6</v>
      </c>
      <c r="L2736" s="55">
        <v>42828</v>
      </c>
      <c r="M2736" s="6" t="s">
        <v>16765</v>
      </c>
      <c r="N2736" s="55">
        <v>44601</v>
      </c>
      <c r="O2736">
        <v>118750</v>
      </c>
      <c r="P2736" s="6" t="s">
        <v>16767</v>
      </c>
      <c r="Q2736" s="6" t="s">
        <v>20974</v>
      </c>
      <c r="R2736">
        <v>1</v>
      </c>
      <c r="S2736">
        <v>0</v>
      </c>
      <c r="T2736">
        <v>-1</v>
      </c>
      <c r="U2736">
        <v>1803.8</v>
      </c>
      <c r="V2736" s="6" t="s">
        <v>16945</v>
      </c>
      <c r="W2736" s="6" t="s">
        <v>16946</v>
      </c>
      <c r="X2736" s="55">
        <v>44664</v>
      </c>
      <c r="Y2736">
        <v>50000</v>
      </c>
      <c r="Z2736">
        <v>0</v>
      </c>
      <c r="AA2736" s="6" t="s">
        <v>16765</v>
      </c>
      <c r="AB2736" s="6" t="s">
        <v>16947</v>
      </c>
      <c r="AD2736" s="6" t="s">
        <v>16948</v>
      </c>
      <c r="AE2736">
        <v>46006</v>
      </c>
      <c r="AF2736">
        <v>41965</v>
      </c>
      <c r="AG2736" s="6" t="s">
        <v>16949</v>
      </c>
      <c r="AH2736" s="6" t="s">
        <v>16950</v>
      </c>
      <c r="AI2736" s="6" t="s">
        <v>16951</v>
      </c>
      <c r="AJ2736" s="6" t="s">
        <v>16765</v>
      </c>
      <c r="AK2736" s="6" t="s">
        <v>16765</v>
      </c>
      <c r="AL2736" s="6" t="s">
        <v>16765</v>
      </c>
      <c r="AM2736" s="6" t="s">
        <v>16952</v>
      </c>
      <c r="AN2736">
        <v>0</v>
      </c>
      <c r="AO2736" s="55">
        <v>44664</v>
      </c>
      <c r="AP2736" s="6" t="s">
        <v>16953</v>
      </c>
      <c r="AQ2736">
        <v>0</v>
      </c>
      <c r="AR2736" s="6" t="s">
        <v>16954</v>
      </c>
      <c r="AS2736" s="6" t="s">
        <v>16955</v>
      </c>
      <c r="AT2736" s="6" t="s">
        <v>16947</v>
      </c>
      <c r="AU2736">
        <v>0</v>
      </c>
      <c r="AV2736">
        <v>0</v>
      </c>
      <c r="AW2736" s="6" t="s">
        <v>16956</v>
      </c>
      <c r="AX2736" s="6" t="s">
        <v>17622</v>
      </c>
      <c r="AY2736" s="6" t="s">
        <v>16765</v>
      </c>
      <c r="AZ2736" s="6" t="s">
        <v>16958</v>
      </c>
      <c r="BA2736" s="6" t="s">
        <v>16765</v>
      </c>
      <c r="BB2736" s="6" t="s">
        <v>16959</v>
      </c>
      <c r="BC2736" s="6" t="s">
        <v>16765</v>
      </c>
      <c r="BD2736" s="6" t="s">
        <v>16960</v>
      </c>
      <c r="BE2736" s="6" t="s">
        <v>16961</v>
      </c>
      <c r="BF2736" s="6" t="s">
        <v>13575</v>
      </c>
      <c r="BG2736" s="6" t="s">
        <v>13575</v>
      </c>
      <c r="BH2736" s="6" t="s">
        <v>16959</v>
      </c>
      <c r="BI2736">
        <v>0</v>
      </c>
      <c r="BJ2736" s="6" t="s">
        <v>16958</v>
      </c>
      <c r="BK2736">
        <v>0</v>
      </c>
      <c r="BL2736" s="6" t="s">
        <v>315</v>
      </c>
      <c r="BM2736" s="56">
        <f>COUNTIF($B$2:B2736,B2736)</f>
        <v>1</v>
      </c>
      <c r="BN2736" s="6" t="str">
        <f t="shared" si="42"/>
        <v>32705-1</v>
      </c>
    </row>
    <row r="2737" spans="1:66" x14ac:dyDescent="0.25">
      <c r="A2737">
        <v>1</v>
      </c>
      <c r="B2737">
        <v>32731</v>
      </c>
      <c r="C2737" s="6" t="s">
        <v>20975</v>
      </c>
      <c r="D2737">
        <v>5</v>
      </c>
      <c r="E2737">
        <v>1</v>
      </c>
      <c r="F2737">
        <v>10</v>
      </c>
      <c r="G2737">
        <v>109</v>
      </c>
      <c r="H2737" s="6" t="s">
        <v>17007</v>
      </c>
      <c r="I2737">
        <v>1</v>
      </c>
      <c r="J2737">
        <v>139539</v>
      </c>
      <c r="K2737">
        <v>1</v>
      </c>
      <c r="L2737" s="55">
        <v>40042</v>
      </c>
      <c r="M2737" s="6" t="s">
        <v>16765</v>
      </c>
      <c r="N2737" s="55">
        <v>44568</v>
      </c>
      <c r="O2737">
        <v>110929</v>
      </c>
      <c r="P2737" s="6" t="s">
        <v>16781</v>
      </c>
      <c r="Q2737" s="6" t="s">
        <v>16973</v>
      </c>
      <c r="R2737">
        <v>1</v>
      </c>
      <c r="S2737">
        <v>0</v>
      </c>
      <c r="T2737">
        <v>-1</v>
      </c>
      <c r="U2737">
        <v>1500</v>
      </c>
      <c r="V2737" s="6" t="s">
        <v>16974</v>
      </c>
      <c r="W2737" s="6" t="s">
        <v>16946</v>
      </c>
      <c r="X2737" s="55">
        <v>44659</v>
      </c>
      <c r="Y2737">
        <v>30000</v>
      </c>
      <c r="Z2737">
        <v>0</v>
      </c>
      <c r="AA2737" s="6" t="s">
        <v>16765</v>
      </c>
      <c r="AB2737" s="6" t="s">
        <v>17049</v>
      </c>
      <c r="AC2737">
        <v>2492</v>
      </c>
      <c r="AD2737" s="6" t="s">
        <v>16765</v>
      </c>
      <c r="AE2737">
        <v>8585</v>
      </c>
      <c r="AF2737">
        <v>6058</v>
      </c>
      <c r="AG2737" s="6" t="s">
        <v>16973</v>
      </c>
      <c r="AH2737" s="6" t="s">
        <v>16950</v>
      </c>
      <c r="AI2737" s="6" t="s">
        <v>16951</v>
      </c>
      <c r="AJ2737" s="6" t="s">
        <v>16765</v>
      </c>
      <c r="AK2737" s="6" t="s">
        <v>16765</v>
      </c>
      <c r="AL2737" s="6" t="s">
        <v>16765</v>
      </c>
      <c r="AM2737" s="6" t="s">
        <v>16952</v>
      </c>
      <c r="AN2737">
        <v>0</v>
      </c>
      <c r="AO2737" s="55">
        <v>44659</v>
      </c>
      <c r="AP2737" s="6" t="s">
        <v>16953</v>
      </c>
      <c r="AQ2737">
        <v>0</v>
      </c>
      <c r="AR2737" s="6" t="s">
        <v>16975</v>
      </c>
      <c r="AS2737" s="6" t="s">
        <v>16955</v>
      </c>
      <c r="AT2737" s="6" t="s">
        <v>16947</v>
      </c>
      <c r="AU2737">
        <v>0</v>
      </c>
      <c r="AV2737">
        <v>0</v>
      </c>
      <c r="AW2737" s="6" t="s">
        <v>16956</v>
      </c>
      <c r="AX2737" s="6" t="s">
        <v>20976</v>
      </c>
      <c r="AY2737" s="6" t="s">
        <v>16765</v>
      </c>
      <c r="AZ2737" s="6" t="s">
        <v>16958</v>
      </c>
      <c r="BA2737" s="6" t="s">
        <v>16765</v>
      </c>
      <c r="BB2737" s="6" t="s">
        <v>16959</v>
      </c>
      <c r="BC2737" s="6" t="s">
        <v>16765</v>
      </c>
      <c r="BD2737" s="6" t="s">
        <v>16960</v>
      </c>
      <c r="BE2737" s="6" t="s">
        <v>16961</v>
      </c>
      <c r="BF2737" s="6" t="s">
        <v>13575</v>
      </c>
      <c r="BG2737" s="6" t="s">
        <v>13575</v>
      </c>
      <c r="BH2737" s="6" t="s">
        <v>16959</v>
      </c>
      <c r="BI2737">
        <v>0</v>
      </c>
      <c r="BJ2737" s="6" t="s">
        <v>16958</v>
      </c>
      <c r="BK2737">
        <v>0</v>
      </c>
      <c r="BL2737" s="6" t="s">
        <v>315</v>
      </c>
      <c r="BM2737" s="56">
        <f>COUNTIF($B$2:B2737,B2737)</f>
        <v>1</v>
      </c>
      <c r="BN2737" s="6" t="str">
        <f t="shared" si="42"/>
        <v>32731-1</v>
      </c>
    </row>
    <row r="2738" spans="1:66" x14ac:dyDescent="0.25">
      <c r="A2738">
        <v>1</v>
      </c>
      <c r="B2738">
        <v>32731</v>
      </c>
      <c r="C2738" s="6" t="s">
        <v>20975</v>
      </c>
      <c r="D2738">
        <v>5</v>
      </c>
      <c r="E2738">
        <v>1</v>
      </c>
      <c r="F2738">
        <v>10</v>
      </c>
      <c r="G2738">
        <v>109</v>
      </c>
      <c r="H2738" s="6" t="s">
        <v>17007</v>
      </c>
      <c r="I2738">
        <v>1</v>
      </c>
      <c r="J2738">
        <v>900197</v>
      </c>
      <c r="K2738">
        <v>5</v>
      </c>
      <c r="L2738" s="55">
        <v>42199</v>
      </c>
      <c r="M2738" s="6" t="s">
        <v>16765</v>
      </c>
      <c r="N2738" s="55">
        <v>109574</v>
      </c>
      <c r="O2738">
        <v>188005</v>
      </c>
      <c r="P2738" s="6" t="s">
        <v>16774</v>
      </c>
      <c r="Q2738" s="6" t="s">
        <v>16973</v>
      </c>
      <c r="R2738">
        <v>2</v>
      </c>
      <c r="S2738">
        <v>0</v>
      </c>
      <c r="T2738">
        <v>-2</v>
      </c>
      <c r="U2738">
        <v>84.8</v>
      </c>
      <c r="V2738" s="6" t="s">
        <v>16999</v>
      </c>
      <c r="W2738" s="6" t="s">
        <v>16946</v>
      </c>
      <c r="X2738" s="55">
        <v>44659</v>
      </c>
      <c r="Y2738">
        <v>30000</v>
      </c>
      <c r="Z2738">
        <v>0</v>
      </c>
      <c r="AA2738" s="6" t="s">
        <v>16765</v>
      </c>
      <c r="AB2738" s="6" t="s">
        <v>16947</v>
      </c>
      <c r="AD2738" s="6" t="s">
        <v>16765</v>
      </c>
      <c r="AE2738">
        <v>40005</v>
      </c>
      <c r="AF2738">
        <v>36662</v>
      </c>
      <c r="AG2738" s="6" t="s">
        <v>16973</v>
      </c>
      <c r="AH2738" s="6" t="s">
        <v>16950</v>
      </c>
      <c r="AI2738" s="6" t="s">
        <v>16951</v>
      </c>
      <c r="AJ2738" s="6" t="s">
        <v>16765</v>
      </c>
      <c r="AK2738" s="6" t="s">
        <v>16765</v>
      </c>
      <c r="AL2738" s="6" t="s">
        <v>16765</v>
      </c>
      <c r="AM2738" s="6" t="s">
        <v>16952</v>
      </c>
      <c r="AN2738">
        <v>0</v>
      </c>
      <c r="AO2738" s="55">
        <v>44659</v>
      </c>
      <c r="AP2738" s="6" t="s">
        <v>17000</v>
      </c>
      <c r="AQ2738">
        <v>0</v>
      </c>
      <c r="AR2738" s="6" t="s">
        <v>17018</v>
      </c>
      <c r="AS2738" s="6" t="s">
        <v>17002</v>
      </c>
      <c r="AT2738" s="6" t="s">
        <v>16947</v>
      </c>
      <c r="AU2738">
        <v>0</v>
      </c>
      <c r="AV2738">
        <v>0</v>
      </c>
      <c r="AW2738" s="6" t="s">
        <v>16956</v>
      </c>
      <c r="AX2738" s="6" t="s">
        <v>18613</v>
      </c>
      <c r="AY2738" s="6" t="s">
        <v>16765</v>
      </c>
      <c r="AZ2738" s="6" t="s">
        <v>16958</v>
      </c>
      <c r="BA2738" s="6" t="s">
        <v>16765</v>
      </c>
      <c r="BB2738" s="6" t="s">
        <v>16959</v>
      </c>
      <c r="BC2738" s="6" t="s">
        <v>16765</v>
      </c>
      <c r="BD2738" s="6" t="s">
        <v>16960</v>
      </c>
      <c r="BE2738" s="6" t="s">
        <v>16961</v>
      </c>
      <c r="BF2738" s="6" t="s">
        <v>13575</v>
      </c>
      <c r="BG2738" s="6" t="s">
        <v>13575</v>
      </c>
      <c r="BH2738" s="6" t="s">
        <v>16959</v>
      </c>
      <c r="BI2738">
        <v>0</v>
      </c>
      <c r="BJ2738" s="6" t="s">
        <v>16958</v>
      </c>
      <c r="BK2738">
        <v>0</v>
      </c>
      <c r="BL2738" s="6" t="s">
        <v>315</v>
      </c>
      <c r="BM2738" s="56">
        <f>COUNTIF($B$2:B2738,B2738)</f>
        <v>2</v>
      </c>
      <c r="BN2738" s="6" t="str">
        <f t="shared" si="42"/>
        <v>32731-2</v>
      </c>
    </row>
    <row r="2739" spans="1:66" x14ac:dyDescent="0.25">
      <c r="A2739">
        <v>1</v>
      </c>
      <c r="B2739">
        <v>32731</v>
      </c>
      <c r="C2739" s="6" t="s">
        <v>20975</v>
      </c>
      <c r="D2739">
        <v>5</v>
      </c>
      <c r="E2739">
        <v>1</v>
      </c>
      <c r="F2739">
        <v>10</v>
      </c>
      <c r="G2739">
        <v>109</v>
      </c>
      <c r="H2739" s="6" t="s">
        <v>17007</v>
      </c>
      <c r="I2739">
        <v>1</v>
      </c>
      <c r="J2739">
        <v>900197</v>
      </c>
      <c r="K2739">
        <v>5</v>
      </c>
      <c r="L2739" s="55">
        <v>42199</v>
      </c>
      <c r="M2739" s="6" t="s">
        <v>16765</v>
      </c>
      <c r="N2739" s="55">
        <v>109574</v>
      </c>
      <c r="O2739">
        <v>188006</v>
      </c>
      <c r="P2739" s="6" t="s">
        <v>16776</v>
      </c>
      <c r="Q2739" s="6" t="s">
        <v>16973</v>
      </c>
      <c r="R2739">
        <v>24</v>
      </c>
      <c r="S2739">
        <v>0</v>
      </c>
      <c r="T2739">
        <v>-24</v>
      </c>
      <c r="U2739">
        <v>48</v>
      </c>
      <c r="V2739" s="6" t="s">
        <v>17004</v>
      </c>
      <c r="W2739" s="6" t="s">
        <v>16946</v>
      </c>
      <c r="X2739" s="55">
        <v>44659</v>
      </c>
      <c r="Y2739">
        <v>30000</v>
      </c>
      <c r="Z2739">
        <v>0</v>
      </c>
      <c r="AA2739" s="6" t="s">
        <v>16765</v>
      </c>
      <c r="AB2739" s="6" t="s">
        <v>16947</v>
      </c>
      <c r="AD2739" s="6" t="s">
        <v>16765</v>
      </c>
      <c r="AE2739">
        <v>40006</v>
      </c>
      <c r="AF2739">
        <v>36662</v>
      </c>
      <c r="AG2739" s="6" t="s">
        <v>16973</v>
      </c>
      <c r="AH2739" s="6" t="s">
        <v>16950</v>
      </c>
      <c r="AI2739" s="6" t="s">
        <v>16951</v>
      </c>
      <c r="AJ2739" s="6" t="s">
        <v>16765</v>
      </c>
      <c r="AK2739" s="6" t="s">
        <v>16765</v>
      </c>
      <c r="AL2739" s="6" t="s">
        <v>16765</v>
      </c>
      <c r="AM2739" s="6" t="s">
        <v>16952</v>
      </c>
      <c r="AN2739">
        <v>0</v>
      </c>
      <c r="AO2739" s="55">
        <v>44659</v>
      </c>
      <c r="AP2739" s="6" t="s">
        <v>17000</v>
      </c>
      <c r="AQ2739">
        <v>0</v>
      </c>
      <c r="AR2739" s="6" t="s">
        <v>17020</v>
      </c>
      <c r="AS2739" s="6" t="s">
        <v>17002</v>
      </c>
      <c r="AT2739" s="6" t="s">
        <v>16947</v>
      </c>
      <c r="AU2739">
        <v>0</v>
      </c>
      <c r="AV2739">
        <v>0</v>
      </c>
      <c r="AW2739" s="6" t="s">
        <v>16956</v>
      </c>
      <c r="AX2739" s="6" t="s">
        <v>18613</v>
      </c>
      <c r="AY2739" s="6" t="s">
        <v>16765</v>
      </c>
      <c r="AZ2739" s="6" t="s">
        <v>16958</v>
      </c>
      <c r="BA2739" s="6" t="s">
        <v>16765</v>
      </c>
      <c r="BB2739" s="6" t="s">
        <v>16959</v>
      </c>
      <c r="BC2739" s="6" t="s">
        <v>16765</v>
      </c>
      <c r="BD2739" s="6" t="s">
        <v>16960</v>
      </c>
      <c r="BE2739" s="6" t="s">
        <v>16961</v>
      </c>
      <c r="BF2739" s="6" t="s">
        <v>13575</v>
      </c>
      <c r="BG2739" s="6" t="s">
        <v>13575</v>
      </c>
      <c r="BH2739" s="6" t="s">
        <v>16959</v>
      </c>
      <c r="BI2739">
        <v>0</v>
      </c>
      <c r="BJ2739" s="6" t="s">
        <v>16958</v>
      </c>
      <c r="BK2739">
        <v>0</v>
      </c>
      <c r="BL2739" s="6" t="s">
        <v>315</v>
      </c>
      <c r="BM2739" s="56">
        <f>COUNTIF($B$2:B2739,B2739)</f>
        <v>3</v>
      </c>
      <c r="BN2739" s="6" t="str">
        <f t="shared" si="42"/>
        <v>32731-3</v>
      </c>
    </row>
    <row r="2740" spans="1:66" x14ac:dyDescent="0.25">
      <c r="A2740">
        <v>1</v>
      </c>
      <c r="B2740">
        <v>32731</v>
      </c>
      <c r="C2740" s="6" t="s">
        <v>20975</v>
      </c>
      <c r="D2740">
        <v>5</v>
      </c>
      <c r="E2740">
        <v>1</v>
      </c>
      <c r="F2740">
        <v>10</v>
      </c>
      <c r="G2740">
        <v>109</v>
      </c>
      <c r="H2740" s="6" t="s">
        <v>17007</v>
      </c>
      <c r="I2740">
        <v>1</v>
      </c>
      <c r="J2740">
        <v>301910</v>
      </c>
      <c r="K2740">
        <v>6</v>
      </c>
      <c r="L2740" s="55">
        <v>42872</v>
      </c>
      <c r="M2740" s="6" t="s">
        <v>16765</v>
      </c>
      <c r="N2740" s="55">
        <v>44568</v>
      </c>
      <c r="O2740">
        <v>217289</v>
      </c>
      <c r="P2740" s="6" t="s">
        <v>16771</v>
      </c>
      <c r="Q2740" s="6" t="s">
        <v>20977</v>
      </c>
      <c r="R2740">
        <v>1</v>
      </c>
      <c r="S2740">
        <v>0</v>
      </c>
      <c r="T2740">
        <v>-1</v>
      </c>
      <c r="U2740">
        <v>1159.19</v>
      </c>
      <c r="V2740" s="6" t="s">
        <v>16945</v>
      </c>
      <c r="W2740" s="6" t="s">
        <v>16946</v>
      </c>
      <c r="X2740" s="55">
        <v>44659</v>
      </c>
      <c r="Y2740">
        <v>30000</v>
      </c>
      <c r="Z2740">
        <v>0</v>
      </c>
      <c r="AA2740" s="6" t="s">
        <v>16765</v>
      </c>
      <c r="AB2740" s="6" t="s">
        <v>16947</v>
      </c>
      <c r="AD2740" s="6" t="s">
        <v>16948</v>
      </c>
      <c r="AE2740">
        <v>46358</v>
      </c>
      <c r="AF2740">
        <v>42267</v>
      </c>
      <c r="AG2740" s="6" t="s">
        <v>16949</v>
      </c>
      <c r="AH2740" s="6" t="s">
        <v>16950</v>
      </c>
      <c r="AI2740" s="6" t="s">
        <v>16951</v>
      </c>
      <c r="AJ2740" s="6" t="s">
        <v>16765</v>
      </c>
      <c r="AK2740" s="6" t="s">
        <v>16765</v>
      </c>
      <c r="AL2740" s="6" t="s">
        <v>16765</v>
      </c>
      <c r="AM2740" s="6" t="s">
        <v>16952</v>
      </c>
      <c r="AN2740">
        <v>0</v>
      </c>
      <c r="AO2740" s="55">
        <v>44659</v>
      </c>
      <c r="AP2740" s="6" t="s">
        <v>16953</v>
      </c>
      <c r="AQ2740">
        <v>0</v>
      </c>
      <c r="AR2740" s="6" t="s">
        <v>16954</v>
      </c>
      <c r="AS2740" s="6" t="s">
        <v>16955</v>
      </c>
      <c r="AT2740" s="6" t="s">
        <v>16947</v>
      </c>
      <c r="AU2740">
        <v>0</v>
      </c>
      <c r="AV2740">
        <v>0</v>
      </c>
      <c r="AW2740" s="6" t="s">
        <v>16956</v>
      </c>
      <c r="AX2740" s="6" t="s">
        <v>18972</v>
      </c>
      <c r="AY2740" s="6" t="s">
        <v>16765</v>
      </c>
      <c r="AZ2740" s="6" t="s">
        <v>16958</v>
      </c>
      <c r="BA2740" s="6" t="s">
        <v>16765</v>
      </c>
      <c r="BB2740" s="6" t="s">
        <v>16959</v>
      </c>
      <c r="BC2740" s="6" t="s">
        <v>16765</v>
      </c>
      <c r="BD2740" s="6" t="s">
        <v>16960</v>
      </c>
      <c r="BE2740" s="6" t="s">
        <v>16961</v>
      </c>
      <c r="BF2740" s="6" t="s">
        <v>13575</v>
      </c>
      <c r="BG2740" s="6" t="s">
        <v>13575</v>
      </c>
      <c r="BH2740" s="6" t="s">
        <v>16959</v>
      </c>
      <c r="BI2740">
        <v>0</v>
      </c>
      <c r="BJ2740" s="6" t="s">
        <v>16958</v>
      </c>
      <c r="BK2740">
        <v>0</v>
      </c>
      <c r="BL2740" s="6" t="s">
        <v>315</v>
      </c>
      <c r="BM2740" s="56">
        <f>COUNTIF($B$2:B2740,B2740)</f>
        <v>4</v>
      </c>
      <c r="BN2740" s="6" t="str">
        <f t="shared" si="42"/>
        <v>32731-4</v>
      </c>
    </row>
    <row r="2741" spans="1:66" x14ac:dyDescent="0.25">
      <c r="A2741">
        <v>1</v>
      </c>
      <c r="B2741">
        <v>32778</v>
      </c>
      <c r="C2741" s="6" t="s">
        <v>20978</v>
      </c>
      <c r="D2741">
        <v>5</v>
      </c>
      <c r="E2741">
        <v>3</v>
      </c>
      <c r="F2741">
        <v>30</v>
      </c>
      <c r="G2741">
        <v>304</v>
      </c>
      <c r="H2741" s="6" t="s">
        <v>17010</v>
      </c>
      <c r="I2741">
        <v>1</v>
      </c>
      <c r="J2741">
        <v>965020</v>
      </c>
      <c r="K2741">
        <v>5</v>
      </c>
      <c r="L2741" s="55">
        <v>42303</v>
      </c>
      <c r="M2741" s="6" t="s">
        <v>16765</v>
      </c>
      <c r="N2741" s="55">
        <v>44505</v>
      </c>
      <c r="O2741">
        <v>118784</v>
      </c>
      <c r="P2741" s="6" t="s">
        <v>16764</v>
      </c>
      <c r="Q2741" s="6" t="s">
        <v>16973</v>
      </c>
      <c r="R2741">
        <v>1</v>
      </c>
      <c r="S2741">
        <v>0</v>
      </c>
      <c r="T2741">
        <v>-1</v>
      </c>
      <c r="U2741">
        <v>1651</v>
      </c>
      <c r="V2741" s="6" t="s">
        <v>16945</v>
      </c>
      <c r="W2741" s="6" t="s">
        <v>16946</v>
      </c>
      <c r="X2741" s="55">
        <v>44667</v>
      </c>
      <c r="Y2741">
        <v>90000</v>
      </c>
      <c r="Z2741">
        <v>0</v>
      </c>
      <c r="AA2741" s="6" t="s">
        <v>16765</v>
      </c>
      <c r="AB2741" s="6" t="s">
        <v>16947</v>
      </c>
      <c r="AD2741" s="6" t="s">
        <v>16765</v>
      </c>
      <c r="AE2741">
        <v>42058</v>
      </c>
      <c r="AF2741">
        <v>39223</v>
      </c>
      <c r="AG2741" s="6" t="s">
        <v>16949</v>
      </c>
      <c r="AH2741" s="6" t="s">
        <v>16950</v>
      </c>
      <c r="AI2741" s="6" t="s">
        <v>16951</v>
      </c>
      <c r="AJ2741" s="6" t="s">
        <v>16765</v>
      </c>
      <c r="AK2741" s="6" t="s">
        <v>16765</v>
      </c>
      <c r="AL2741" s="6" t="s">
        <v>16765</v>
      </c>
      <c r="AM2741" s="6" t="s">
        <v>16952</v>
      </c>
      <c r="AN2741">
        <v>0</v>
      </c>
      <c r="AO2741" s="55">
        <v>44667</v>
      </c>
      <c r="AP2741" s="6" t="s">
        <v>16953</v>
      </c>
      <c r="AQ2741">
        <v>0</v>
      </c>
      <c r="AR2741" s="6" t="s">
        <v>16954</v>
      </c>
      <c r="AS2741" s="6" t="s">
        <v>16955</v>
      </c>
      <c r="AT2741" s="6" t="s">
        <v>16947</v>
      </c>
      <c r="AU2741">
        <v>0</v>
      </c>
      <c r="AV2741">
        <v>0</v>
      </c>
      <c r="AW2741" s="6" t="s">
        <v>16956</v>
      </c>
      <c r="AX2741" s="6" t="s">
        <v>17249</v>
      </c>
      <c r="AY2741" s="6" t="s">
        <v>16765</v>
      </c>
      <c r="AZ2741" s="6" t="s">
        <v>16958</v>
      </c>
      <c r="BA2741" s="6" t="s">
        <v>16765</v>
      </c>
      <c r="BB2741" s="6" t="s">
        <v>16959</v>
      </c>
      <c r="BC2741" s="6" t="s">
        <v>16765</v>
      </c>
      <c r="BD2741" s="6" t="s">
        <v>16960</v>
      </c>
      <c r="BE2741" s="6" t="s">
        <v>16961</v>
      </c>
      <c r="BF2741" s="6" t="s">
        <v>13575</v>
      </c>
      <c r="BG2741" s="6" t="s">
        <v>13575</v>
      </c>
      <c r="BH2741" s="6" t="s">
        <v>16959</v>
      </c>
      <c r="BI2741">
        <v>0</v>
      </c>
      <c r="BJ2741" s="6" t="s">
        <v>16958</v>
      </c>
      <c r="BK2741">
        <v>0</v>
      </c>
      <c r="BL2741" s="6" t="s">
        <v>315</v>
      </c>
      <c r="BM2741" s="56">
        <f>COUNTIF($B$2:B2741,B2741)</f>
        <v>1</v>
      </c>
      <c r="BN2741" s="6" t="str">
        <f t="shared" si="42"/>
        <v>32778-1</v>
      </c>
    </row>
    <row r="2742" spans="1:66" x14ac:dyDescent="0.25">
      <c r="A2742">
        <v>1</v>
      </c>
      <c r="B2742">
        <v>32875</v>
      </c>
      <c r="C2742" s="6" t="s">
        <v>20979</v>
      </c>
      <c r="D2742">
        <v>5</v>
      </c>
      <c r="E2742">
        <v>3</v>
      </c>
      <c r="F2742">
        <v>30</v>
      </c>
      <c r="G2742">
        <v>309</v>
      </c>
      <c r="H2742" s="6" t="s">
        <v>16963</v>
      </c>
      <c r="I2742">
        <v>1</v>
      </c>
      <c r="J2742">
        <v>226389</v>
      </c>
      <c r="K2742">
        <v>7</v>
      </c>
      <c r="L2742" s="55">
        <v>44580</v>
      </c>
      <c r="M2742" s="6" t="s">
        <v>16765</v>
      </c>
      <c r="N2742" s="55">
        <v>44944</v>
      </c>
      <c r="O2742">
        <v>835269</v>
      </c>
      <c r="P2742" s="6" t="s">
        <v>16801</v>
      </c>
      <c r="Q2742" s="6" t="s">
        <v>20980</v>
      </c>
      <c r="R2742">
        <v>1</v>
      </c>
      <c r="S2742">
        <v>0</v>
      </c>
      <c r="T2742">
        <v>-1</v>
      </c>
      <c r="U2742">
        <v>6019.45</v>
      </c>
      <c r="V2742" s="6" t="s">
        <v>16974</v>
      </c>
      <c r="W2742" s="6" t="s">
        <v>16946</v>
      </c>
      <c r="X2742" s="55">
        <v>44663</v>
      </c>
      <c r="Y2742">
        <v>0</v>
      </c>
      <c r="Z2742">
        <v>0</v>
      </c>
      <c r="AA2742" s="6" t="s">
        <v>16765</v>
      </c>
      <c r="AB2742" s="6" t="s">
        <v>16947</v>
      </c>
      <c r="AD2742" s="6" t="s">
        <v>16948</v>
      </c>
      <c r="AE2742">
        <v>53972</v>
      </c>
      <c r="AF2742">
        <v>48752</v>
      </c>
      <c r="AG2742" s="6" t="s">
        <v>16949</v>
      </c>
      <c r="AH2742" s="6" t="s">
        <v>16950</v>
      </c>
      <c r="AI2742" s="6" t="s">
        <v>16951</v>
      </c>
      <c r="AJ2742" s="6" t="s">
        <v>16765</v>
      </c>
      <c r="AK2742" s="6" t="s">
        <v>16765</v>
      </c>
      <c r="AL2742" s="6" t="s">
        <v>16765</v>
      </c>
      <c r="AM2742" s="6" t="s">
        <v>16952</v>
      </c>
      <c r="AN2742">
        <v>0</v>
      </c>
      <c r="AO2742" s="55">
        <v>44663</v>
      </c>
      <c r="AP2742" s="6" t="s">
        <v>16953</v>
      </c>
      <c r="AQ2742">
        <v>0</v>
      </c>
      <c r="AR2742" s="6" t="s">
        <v>16975</v>
      </c>
      <c r="AS2742" s="6" t="s">
        <v>16955</v>
      </c>
      <c r="AT2742" s="6" t="s">
        <v>16947</v>
      </c>
      <c r="AU2742">
        <v>0</v>
      </c>
      <c r="AV2742">
        <v>0</v>
      </c>
      <c r="AW2742" s="6" t="s">
        <v>16956</v>
      </c>
      <c r="AX2742" s="6" t="s">
        <v>16765</v>
      </c>
      <c r="AY2742" s="6" t="s">
        <v>16765</v>
      </c>
      <c r="AZ2742" s="6" t="s">
        <v>16958</v>
      </c>
      <c r="BA2742" s="6" t="s">
        <v>16765</v>
      </c>
      <c r="BB2742" s="6" t="s">
        <v>16959</v>
      </c>
      <c r="BC2742" s="6" t="s">
        <v>16765</v>
      </c>
      <c r="BD2742" s="6" t="s">
        <v>16960</v>
      </c>
      <c r="BE2742" s="6" t="s">
        <v>16961</v>
      </c>
      <c r="BF2742" s="6" t="s">
        <v>13575</v>
      </c>
      <c r="BG2742" s="6" t="s">
        <v>13575</v>
      </c>
      <c r="BH2742" s="6" t="s">
        <v>16959</v>
      </c>
      <c r="BI2742">
        <v>0</v>
      </c>
      <c r="BJ2742" s="6" t="s">
        <v>16958</v>
      </c>
      <c r="BK2742">
        <v>0</v>
      </c>
      <c r="BL2742" s="6" t="s">
        <v>315</v>
      </c>
      <c r="BM2742" s="56">
        <f>COUNTIF($B$2:B2742,B2742)</f>
        <v>1</v>
      </c>
      <c r="BN2742" s="6" t="str">
        <f t="shared" si="42"/>
        <v>32875-1</v>
      </c>
    </row>
    <row r="2743" spans="1:66" x14ac:dyDescent="0.25">
      <c r="A2743">
        <v>1</v>
      </c>
      <c r="B2743">
        <v>32896</v>
      </c>
      <c r="C2743" s="6" t="s">
        <v>20981</v>
      </c>
      <c r="D2743">
        <v>5</v>
      </c>
      <c r="E2743">
        <v>2</v>
      </c>
      <c r="F2743">
        <v>20</v>
      </c>
      <c r="G2743">
        <v>203</v>
      </c>
      <c r="H2743" s="6" t="s">
        <v>16963</v>
      </c>
      <c r="I2743">
        <v>1</v>
      </c>
      <c r="J2743">
        <v>80625</v>
      </c>
      <c r="K2743">
        <v>7</v>
      </c>
      <c r="L2743" s="55">
        <v>44312</v>
      </c>
      <c r="M2743" s="6" t="s">
        <v>16765</v>
      </c>
      <c r="N2743" s="55">
        <v>44677</v>
      </c>
      <c r="O2743">
        <v>118747</v>
      </c>
      <c r="P2743" s="6" t="s">
        <v>16770</v>
      </c>
      <c r="Q2743" s="6" t="s">
        <v>20982</v>
      </c>
      <c r="R2743">
        <v>1</v>
      </c>
      <c r="S2743">
        <v>0</v>
      </c>
      <c r="T2743">
        <v>-1</v>
      </c>
      <c r="U2743">
        <v>1217</v>
      </c>
      <c r="V2743" s="6" t="s">
        <v>16945</v>
      </c>
      <c r="W2743" s="6" t="s">
        <v>16946</v>
      </c>
      <c r="X2743" s="55">
        <v>44663</v>
      </c>
      <c r="Y2743">
        <v>30000</v>
      </c>
      <c r="Z2743">
        <v>624.97</v>
      </c>
      <c r="AA2743" s="6" t="s">
        <v>20983</v>
      </c>
      <c r="AB2743" s="6" t="s">
        <v>16947</v>
      </c>
      <c r="AD2743" s="6" t="s">
        <v>16948</v>
      </c>
      <c r="AE2743">
        <v>53122</v>
      </c>
      <c r="AF2743">
        <v>48018</v>
      </c>
      <c r="AG2743" s="6" t="s">
        <v>16949</v>
      </c>
      <c r="AH2743" s="6" t="s">
        <v>16950</v>
      </c>
      <c r="AI2743" s="6" t="s">
        <v>16951</v>
      </c>
      <c r="AJ2743" s="6" t="s">
        <v>16765</v>
      </c>
      <c r="AK2743" s="6" t="s">
        <v>16765</v>
      </c>
      <c r="AL2743" s="6" t="s">
        <v>16765</v>
      </c>
      <c r="AM2743" s="6" t="s">
        <v>16952</v>
      </c>
      <c r="AN2743">
        <v>0</v>
      </c>
      <c r="AO2743" s="55">
        <v>44663</v>
      </c>
      <c r="AP2743" s="6" t="s">
        <v>16953</v>
      </c>
      <c r="AQ2743">
        <v>0</v>
      </c>
      <c r="AR2743" s="6" t="s">
        <v>16954</v>
      </c>
      <c r="AS2743" s="6" t="s">
        <v>16955</v>
      </c>
      <c r="AT2743" s="6" t="s">
        <v>16947</v>
      </c>
      <c r="AU2743">
        <v>0</v>
      </c>
      <c r="AV2743">
        <v>0</v>
      </c>
      <c r="AW2743" s="6" t="s">
        <v>16956</v>
      </c>
      <c r="AX2743" s="6" t="s">
        <v>20453</v>
      </c>
      <c r="AY2743" s="6" t="s">
        <v>16765</v>
      </c>
      <c r="AZ2743" s="6" t="s">
        <v>16958</v>
      </c>
      <c r="BA2743" s="6" t="s">
        <v>16765</v>
      </c>
      <c r="BB2743" s="6" t="s">
        <v>16959</v>
      </c>
      <c r="BC2743" s="6" t="s">
        <v>16765</v>
      </c>
      <c r="BD2743" s="6" t="s">
        <v>16960</v>
      </c>
      <c r="BE2743" s="6" t="s">
        <v>16961</v>
      </c>
      <c r="BF2743" s="6" t="s">
        <v>13575</v>
      </c>
      <c r="BG2743" s="6" t="s">
        <v>13575</v>
      </c>
      <c r="BH2743" s="6" t="s">
        <v>16959</v>
      </c>
      <c r="BI2743">
        <v>0</v>
      </c>
      <c r="BJ2743" s="6" t="s">
        <v>16958</v>
      </c>
      <c r="BK2743">
        <v>0</v>
      </c>
      <c r="BL2743" s="6" t="s">
        <v>315</v>
      </c>
      <c r="BM2743" s="56">
        <f>COUNTIF($B$2:B2743,B2743)</f>
        <v>1</v>
      </c>
      <c r="BN2743" s="6" t="str">
        <f t="shared" si="42"/>
        <v>32896-1</v>
      </c>
    </row>
    <row r="2744" spans="1:66" x14ac:dyDescent="0.25">
      <c r="A2744">
        <v>1</v>
      </c>
      <c r="B2744">
        <v>32896</v>
      </c>
      <c r="C2744" s="6" t="s">
        <v>20981</v>
      </c>
      <c r="D2744">
        <v>5</v>
      </c>
      <c r="E2744">
        <v>2</v>
      </c>
      <c r="F2744">
        <v>20</v>
      </c>
      <c r="G2744">
        <v>203</v>
      </c>
      <c r="H2744" s="6" t="s">
        <v>16963</v>
      </c>
      <c r="I2744">
        <v>1</v>
      </c>
      <c r="J2744">
        <v>225478</v>
      </c>
      <c r="K2744">
        <v>7</v>
      </c>
      <c r="L2744" s="55">
        <v>44578</v>
      </c>
      <c r="M2744" s="6" t="s">
        <v>16765</v>
      </c>
      <c r="N2744" s="55">
        <v>44943</v>
      </c>
      <c r="O2744">
        <v>118750</v>
      </c>
      <c r="P2744" s="6" t="s">
        <v>16767</v>
      </c>
      <c r="Q2744" s="6" t="s">
        <v>20984</v>
      </c>
      <c r="R2744">
        <v>1</v>
      </c>
      <c r="S2744">
        <v>0</v>
      </c>
      <c r="T2744">
        <v>-1</v>
      </c>
      <c r="U2744">
        <v>1803.8</v>
      </c>
      <c r="V2744" s="6" t="s">
        <v>16945</v>
      </c>
      <c r="W2744" s="6" t="s">
        <v>16946</v>
      </c>
      <c r="X2744" s="55">
        <v>44663</v>
      </c>
      <c r="Y2744">
        <v>30000</v>
      </c>
      <c r="Z2744">
        <v>624.97</v>
      </c>
      <c r="AA2744" s="6" t="s">
        <v>20983</v>
      </c>
      <c r="AB2744" s="6" t="s">
        <v>16947</v>
      </c>
      <c r="AD2744" s="6" t="s">
        <v>16948</v>
      </c>
      <c r="AE2744">
        <v>53963</v>
      </c>
      <c r="AF2744">
        <v>48742</v>
      </c>
      <c r="AG2744" s="6" t="s">
        <v>16949</v>
      </c>
      <c r="AH2744" s="6" t="s">
        <v>16950</v>
      </c>
      <c r="AI2744" s="6" t="s">
        <v>16951</v>
      </c>
      <c r="AJ2744" s="6" t="s">
        <v>16765</v>
      </c>
      <c r="AK2744" s="6" t="s">
        <v>16765</v>
      </c>
      <c r="AL2744" s="6" t="s">
        <v>16765</v>
      </c>
      <c r="AM2744" s="6" t="s">
        <v>16952</v>
      </c>
      <c r="AN2744">
        <v>0</v>
      </c>
      <c r="AO2744" s="55">
        <v>44663</v>
      </c>
      <c r="AP2744" s="6" t="s">
        <v>16953</v>
      </c>
      <c r="AQ2744">
        <v>0</v>
      </c>
      <c r="AR2744" s="6" t="s">
        <v>16954</v>
      </c>
      <c r="AS2744" s="6" t="s">
        <v>16955</v>
      </c>
      <c r="AT2744" s="6" t="s">
        <v>16947</v>
      </c>
      <c r="AU2744">
        <v>0</v>
      </c>
      <c r="AV2744">
        <v>0</v>
      </c>
      <c r="AW2744" s="6" t="s">
        <v>16956</v>
      </c>
      <c r="AX2744" s="6" t="s">
        <v>16765</v>
      </c>
      <c r="AY2744" s="6" t="s">
        <v>16765</v>
      </c>
      <c r="AZ2744" s="6" t="s">
        <v>16958</v>
      </c>
      <c r="BA2744" s="6" t="s">
        <v>16765</v>
      </c>
      <c r="BB2744" s="6" t="s">
        <v>16959</v>
      </c>
      <c r="BC2744" s="6" t="s">
        <v>16765</v>
      </c>
      <c r="BD2744" s="6" t="s">
        <v>16960</v>
      </c>
      <c r="BE2744" s="6" t="s">
        <v>16961</v>
      </c>
      <c r="BF2744" s="6" t="s">
        <v>13575</v>
      </c>
      <c r="BG2744" s="6" t="s">
        <v>13575</v>
      </c>
      <c r="BH2744" s="6" t="s">
        <v>16959</v>
      </c>
      <c r="BI2744">
        <v>0</v>
      </c>
      <c r="BJ2744" s="6" t="s">
        <v>16958</v>
      </c>
      <c r="BK2744">
        <v>0</v>
      </c>
      <c r="BL2744" s="6" t="s">
        <v>315</v>
      </c>
      <c r="BM2744" s="56">
        <f>COUNTIF($B$2:B2744,B2744)</f>
        <v>2</v>
      </c>
      <c r="BN2744" s="6" t="str">
        <f t="shared" si="42"/>
        <v>32896-2</v>
      </c>
    </row>
    <row r="2745" spans="1:66" x14ac:dyDescent="0.25">
      <c r="A2745">
        <v>1</v>
      </c>
      <c r="B2745">
        <v>32940</v>
      </c>
      <c r="C2745" s="6" t="s">
        <v>20985</v>
      </c>
      <c r="D2745">
        <v>5</v>
      </c>
      <c r="E2745">
        <v>2</v>
      </c>
      <c r="F2745">
        <v>20</v>
      </c>
      <c r="G2745">
        <v>208</v>
      </c>
      <c r="H2745" s="6" t="s">
        <v>16963</v>
      </c>
      <c r="I2745">
        <v>1</v>
      </c>
      <c r="J2745">
        <v>654990</v>
      </c>
      <c r="K2745">
        <v>1</v>
      </c>
      <c r="L2745" s="55">
        <v>40616</v>
      </c>
      <c r="M2745" s="6" t="s">
        <v>16765</v>
      </c>
      <c r="N2745" s="55">
        <v>44628</v>
      </c>
      <c r="O2745">
        <v>118724</v>
      </c>
      <c r="P2745" s="6" t="s">
        <v>16773</v>
      </c>
      <c r="Q2745" s="6" t="s">
        <v>20986</v>
      </c>
      <c r="R2745">
        <v>1</v>
      </c>
      <c r="S2745">
        <v>0</v>
      </c>
      <c r="T2745">
        <v>-1</v>
      </c>
      <c r="U2745">
        <v>1141.5899999999999</v>
      </c>
      <c r="V2745" s="6" t="s">
        <v>16945</v>
      </c>
      <c r="W2745" s="6" t="s">
        <v>16946</v>
      </c>
      <c r="X2745" s="55">
        <v>44667</v>
      </c>
      <c r="Y2745">
        <v>0</v>
      </c>
      <c r="Z2745">
        <v>3500.06</v>
      </c>
      <c r="AA2745" s="6" t="s">
        <v>16969</v>
      </c>
      <c r="AB2745" s="6" t="s">
        <v>16947</v>
      </c>
      <c r="AD2745" s="6" t="s">
        <v>20987</v>
      </c>
      <c r="AE2745">
        <v>16285</v>
      </c>
      <c r="AF2745">
        <v>12776</v>
      </c>
      <c r="AG2745" s="6" t="s">
        <v>16949</v>
      </c>
      <c r="AH2745" s="6" t="s">
        <v>16950</v>
      </c>
      <c r="AI2745" s="6" t="s">
        <v>16951</v>
      </c>
      <c r="AJ2745" s="6" t="s">
        <v>16765</v>
      </c>
      <c r="AK2745" s="6" t="s">
        <v>16765</v>
      </c>
      <c r="AL2745" s="6" t="s">
        <v>16765</v>
      </c>
      <c r="AM2745" s="6" t="s">
        <v>16952</v>
      </c>
      <c r="AN2745">
        <v>0</v>
      </c>
      <c r="AO2745" s="55">
        <v>44667</v>
      </c>
      <c r="AP2745" s="6" t="s">
        <v>16953</v>
      </c>
      <c r="AQ2745">
        <v>0</v>
      </c>
      <c r="AR2745" s="6" t="s">
        <v>16997</v>
      </c>
      <c r="AS2745" s="6" t="s">
        <v>16955</v>
      </c>
      <c r="AT2745" s="6" t="s">
        <v>16947</v>
      </c>
      <c r="AU2745">
        <v>0</v>
      </c>
      <c r="AV2745">
        <v>0</v>
      </c>
      <c r="AW2745" s="6" t="s">
        <v>16956</v>
      </c>
      <c r="AX2745" s="6" t="s">
        <v>20988</v>
      </c>
      <c r="AY2745" s="6" t="s">
        <v>16765</v>
      </c>
      <c r="AZ2745" s="6" t="s">
        <v>16958</v>
      </c>
      <c r="BA2745" s="6" t="s">
        <v>16765</v>
      </c>
      <c r="BB2745" s="6" t="s">
        <v>16959</v>
      </c>
      <c r="BC2745" s="6" t="s">
        <v>16765</v>
      </c>
      <c r="BD2745" s="6" t="s">
        <v>16960</v>
      </c>
      <c r="BE2745" s="6" t="s">
        <v>16961</v>
      </c>
      <c r="BF2745" s="6" t="s">
        <v>13575</v>
      </c>
      <c r="BG2745" s="6" t="s">
        <v>13575</v>
      </c>
      <c r="BH2745" s="6" t="s">
        <v>16959</v>
      </c>
      <c r="BI2745">
        <v>0</v>
      </c>
      <c r="BJ2745" s="6" t="s">
        <v>16958</v>
      </c>
      <c r="BK2745">
        <v>0</v>
      </c>
      <c r="BL2745" s="6" t="s">
        <v>315</v>
      </c>
      <c r="BM2745" s="56">
        <f>COUNTIF($B$2:B2745,B2745)</f>
        <v>1</v>
      </c>
      <c r="BN2745" s="6" t="str">
        <f t="shared" si="42"/>
        <v>32940-1</v>
      </c>
    </row>
    <row r="2746" spans="1:66" x14ac:dyDescent="0.25">
      <c r="A2746">
        <v>1</v>
      </c>
      <c r="B2746">
        <v>32999</v>
      </c>
      <c r="C2746" s="6" t="s">
        <v>20989</v>
      </c>
      <c r="D2746">
        <v>5</v>
      </c>
      <c r="E2746">
        <v>2</v>
      </c>
      <c r="F2746">
        <v>20</v>
      </c>
      <c r="G2746">
        <v>202</v>
      </c>
      <c r="H2746" s="6" t="s">
        <v>17007</v>
      </c>
      <c r="I2746">
        <v>1</v>
      </c>
      <c r="J2746">
        <v>863798</v>
      </c>
      <c r="K2746">
        <v>5</v>
      </c>
      <c r="L2746" s="55">
        <v>42139</v>
      </c>
      <c r="M2746" s="6" t="s">
        <v>16765</v>
      </c>
      <c r="N2746" s="55">
        <v>109574</v>
      </c>
      <c r="O2746">
        <v>188005</v>
      </c>
      <c r="P2746" s="6" t="s">
        <v>16774</v>
      </c>
      <c r="Q2746" s="6" t="s">
        <v>16973</v>
      </c>
      <c r="R2746">
        <v>5</v>
      </c>
      <c r="S2746">
        <v>0</v>
      </c>
      <c r="T2746">
        <v>-5</v>
      </c>
      <c r="U2746">
        <v>212</v>
      </c>
      <c r="V2746" s="6" t="s">
        <v>16999</v>
      </c>
      <c r="W2746" s="6" t="s">
        <v>16946</v>
      </c>
      <c r="X2746" s="55">
        <v>44665</v>
      </c>
      <c r="Y2746">
        <v>0</v>
      </c>
      <c r="Z2746">
        <v>0</v>
      </c>
      <c r="AA2746" s="6" t="s">
        <v>16765</v>
      </c>
      <c r="AB2746" s="6" t="s">
        <v>16947</v>
      </c>
      <c r="AD2746" s="6" t="s">
        <v>16765</v>
      </c>
      <c r="AE2746">
        <v>38234</v>
      </c>
      <c r="AF2746">
        <v>34371</v>
      </c>
      <c r="AG2746" s="6" t="s">
        <v>16973</v>
      </c>
      <c r="AH2746" s="6" t="s">
        <v>16950</v>
      </c>
      <c r="AI2746" s="6" t="s">
        <v>16951</v>
      </c>
      <c r="AJ2746" s="6" t="s">
        <v>16765</v>
      </c>
      <c r="AK2746" s="6" t="s">
        <v>16765</v>
      </c>
      <c r="AL2746" s="6" t="s">
        <v>16765</v>
      </c>
      <c r="AM2746" s="6" t="s">
        <v>16952</v>
      </c>
      <c r="AN2746">
        <v>0</v>
      </c>
      <c r="AO2746" s="55">
        <v>44665</v>
      </c>
      <c r="AP2746" s="6" t="s">
        <v>17000</v>
      </c>
      <c r="AQ2746">
        <v>0</v>
      </c>
      <c r="AR2746" s="6" t="s">
        <v>17001</v>
      </c>
      <c r="AS2746" s="6" t="s">
        <v>17002</v>
      </c>
      <c r="AT2746" s="6" t="s">
        <v>16947</v>
      </c>
      <c r="AU2746">
        <v>0</v>
      </c>
      <c r="AV2746">
        <v>0</v>
      </c>
      <c r="AW2746" s="6" t="s">
        <v>16956</v>
      </c>
      <c r="AX2746" s="6" t="s">
        <v>17912</v>
      </c>
      <c r="AY2746" s="6" t="s">
        <v>16765</v>
      </c>
      <c r="AZ2746" s="6" t="s">
        <v>16958</v>
      </c>
      <c r="BA2746" s="6" t="s">
        <v>16765</v>
      </c>
      <c r="BB2746" s="6" t="s">
        <v>16959</v>
      </c>
      <c r="BC2746" s="6" t="s">
        <v>16765</v>
      </c>
      <c r="BD2746" s="6" t="s">
        <v>16960</v>
      </c>
      <c r="BE2746" s="6" t="s">
        <v>16961</v>
      </c>
      <c r="BF2746" s="6" t="s">
        <v>13575</v>
      </c>
      <c r="BG2746" s="6" t="s">
        <v>13575</v>
      </c>
      <c r="BH2746" s="6" t="s">
        <v>16959</v>
      </c>
      <c r="BI2746">
        <v>0</v>
      </c>
      <c r="BJ2746" s="6" t="s">
        <v>16958</v>
      </c>
      <c r="BK2746">
        <v>0</v>
      </c>
      <c r="BL2746" s="6" t="s">
        <v>315</v>
      </c>
      <c r="BM2746" s="56">
        <f>COUNTIF($B$2:B2746,B2746)</f>
        <v>1</v>
      </c>
      <c r="BN2746" s="6" t="str">
        <f t="shared" si="42"/>
        <v>32999-1</v>
      </c>
    </row>
    <row r="2747" spans="1:66" x14ac:dyDescent="0.25">
      <c r="A2747">
        <v>1</v>
      </c>
      <c r="B2747">
        <v>32999</v>
      </c>
      <c r="C2747" s="6" t="s">
        <v>20989</v>
      </c>
      <c r="D2747">
        <v>5</v>
      </c>
      <c r="E2747">
        <v>2</v>
      </c>
      <c r="F2747">
        <v>20</v>
      </c>
      <c r="G2747">
        <v>202</v>
      </c>
      <c r="H2747" s="6" t="s">
        <v>17007</v>
      </c>
      <c r="I2747">
        <v>1</v>
      </c>
      <c r="J2747">
        <v>863798</v>
      </c>
      <c r="K2747">
        <v>5</v>
      </c>
      <c r="L2747" s="55">
        <v>42139</v>
      </c>
      <c r="M2747" s="6" t="s">
        <v>16765</v>
      </c>
      <c r="N2747" s="55">
        <v>109574</v>
      </c>
      <c r="O2747">
        <v>235894</v>
      </c>
      <c r="P2747" s="6" t="s">
        <v>16775</v>
      </c>
      <c r="Q2747" s="6" t="s">
        <v>16973</v>
      </c>
      <c r="R2747">
        <v>60</v>
      </c>
      <c r="S2747">
        <v>0</v>
      </c>
      <c r="T2747">
        <v>-60</v>
      </c>
      <c r="U2747">
        <v>120</v>
      </c>
      <c r="V2747" s="6" t="s">
        <v>17004</v>
      </c>
      <c r="W2747" s="6" t="s">
        <v>16946</v>
      </c>
      <c r="X2747" s="55">
        <v>44665</v>
      </c>
      <c r="Y2747">
        <v>0</v>
      </c>
      <c r="Z2747">
        <v>0</v>
      </c>
      <c r="AA2747" s="6" t="s">
        <v>16765</v>
      </c>
      <c r="AB2747" s="6" t="s">
        <v>16947</v>
      </c>
      <c r="AD2747" s="6" t="s">
        <v>16765</v>
      </c>
      <c r="AE2747">
        <v>38235</v>
      </c>
      <c r="AF2747">
        <v>34371</v>
      </c>
      <c r="AG2747" s="6" t="s">
        <v>16973</v>
      </c>
      <c r="AH2747" s="6" t="s">
        <v>16950</v>
      </c>
      <c r="AI2747" s="6" t="s">
        <v>16951</v>
      </c>
      <c r="AJ2747" s="6" t="s">
        <v>16765</v>
      </c>
      <c r="AK2747" s="6" t="s">
        <v>16765</v>
      </c>
      <c r="AL2747" s="6" t="s">
        <v>16765</v>
      </c>
      <c r="AM2747" s="6" t="s">
        <v>16952</v>
      </c>
      <c r="AN2747">
        <v>0</v>
      </c>
      <c r="AO2747" s="55">
        <v>44665</v>
      </c>
      <c r="AP2747" s="6" t="s">
        <v>17000</v>
      </c>
      <c r="AQ2747">
        <v>0</v>
      </c>
      <c r="AR2747" s="6" t="s">
        <v>17005</v>
      </c>
      <c r="AS2747" s="6" t="s">
        <v>17002</v>
      </c>
      <c r="AT2747" s="6" t="s">
        <v>16947</v>
      </c>
      <c r="AU2747">
        <v>0</v>
      </c>
      <c r="AV2747">
        <v>0</v>
      </c>
      <c r="AW2747" s="6" t="s">
        <v>16956</v>
      </c>
      <c r="AX2747" s="6" t="s">
        <v>17912</v>
      </c>
      <c r="AY2747" s="6" t="s">
        <v>16765</v>
      </c>
      <c r="AZ2747" s="6" t="s">
        <v>16958</v>
      </c>
      <c r="BA2747" s="6" t="s">
        <v>16765</v>
      </c>
      <c r="BB2747" s="6" t="s">
        <v>16959</v>
      </c>
      <c r="BC2747" s="6" t="s">
        <v>16765</v>
      </c>
      <c r="BD2747" s="6" t="s">
        <v>16960</v>
      </c>
      <c r="BE2747" s="6" t="s">
        <v>16961</v>
      </c>
      <c r="BF2747" s="6" t="s">
        <v>13575</v>
      </c>
      <c r="BG2747" s="6" t="s">
        <v>13575</v>
      </c>
      <c r="BH2747" s="6" t="s">
        <v>16959</v>
      </c>
      <c r="BI2747">
        <v>0</v>
      </c>
      <c r="BJ2747" s="6" t="s">
        <v>16958</v>
      </c>
      <c r="BK2747">
        <v>0</v>
      </c>
      <c r="BL2747" s="6" t="s">
        <v>315</v>
      </c>
      <c r="BM2747" s="56">
        <f>COUNTIF($B$2:B2747,B2747)</f>
        <v>2</v>
      </c>
      <c r="BN2747" s="6" t="str">
        <f t="shared" si="42"/>
        <v>32999-2</v>
      </c>
    </row>
    <row r="2748" spans="1:66" x14ac:dyDescent="0.25">
      <c r="A2748">
        <v>1</v>
      </c>
      <c r="B2748">
        <v>33031</v>
      </c>
      <c r="C2748" s="6" t="s">
        <v>20990</v>
      </c>
      <c r="D2748">
        <v>5</v>
      </c>
      <c r="E2748">
        <v>1</v>
      </c>
      <c r="F2748">
        <v>10</v>
      </c>
      <c r="G2748">
        <v>101</v>
      </c>
      <c r="H2748" s="6" t="s">
        <v>16994</v>
      </c>
      <c r="I2748">
        <v>1</v>
      </c>
      <c r="J2748">
        <v>163201</v>
      </c>
      <c r="K2748">
        <v>11</v>
      </c>
      <c r="L2748" s="55">
        <v>39498</v>
      </c>
      <c r="M2748" s="6" t="s">
        <v>16765</v>
      </c>
      <c r="N2748" s="55">
        <v>44799</v>
      </c>
      <c r="O2748">
        <v>118784</v>
      </c>
      <c r="P2748" s="6" t="s">
        <v>16764</v>
      </c>
      <c r="Q2748" s="6" t="s">
        <v>20991</v>
      </c>
      <c r="R2748">
        <v>1</v>
      </c>
      <c r="S2748">
        <v>0</v>
      </c>
      <c r="T2748">
        <v>-1</v>
      </c>
      <c r="U2748">
        <v>1651</v>
      </c>
      <c r="V2748" s="6" t="s">
        <v>16945</v>
      </c>
      <c r="W2748" s="6" t="s">
        <v>16946</v>
      </c>
      <c r="X2748" s="55">
        <v>44664</v>
      </c>
      <c r="Y2748">
        <v>10000</v>
      </c>
      <c r="Z2748">
        <v>0</v>
      </c>
      <c r="AA2748" s="6" t="s">
        <v>16765</v>
      </c>
      <c r="AB2748" s="6" t="s">
        <v>16947</v>
      </c>
      <c r="AD2748" s="6" t="s">
        <v>20992</v>
      </c>
      <c r="AE2748">
        <v>3511</v>
      </c>
      <c r="AF2748">
        <v>1235</v>
      </c>
      <c r="AG2748" s="6" t="s">
        <v>16949</v>
      </c>
      <c r="AH2748" s="6" t="s">
        <v>16950</v>
      </c>
      <c r="AI2748" s="6" t="s">
        <v>16951</v>
      </c>
      <c r="AJ2748" s="6" t="s">
        <v>16765</v>
      </c>
      <c r="AK2748" s="6" t="s">
        <v>16765</v>
      </c>
      <c r="AL2748" s="6" t="s">
        <v>16765</v>
      </c>
      <c r="AM2748" s="6" t="s">
        <v>16952</v>
      </c>
      <c r="AN2748">
        <v>0</v>
      </c>
      <c r="AO2748" s="55">
        <v>44664</v>
      </c>
      <c r="AP2748" s="6" t="s">
        <v>16953</v>
      </c>
      <c r="AQ2748">
        <v>0</v>
      </c>
      <c r="AR2748" s="6" t="s">
        <v>16954</v>
      </c>
      <c r="AS2748" s="6" t="s">
        <v>16955</v>
      </c>
      <c r="AT2748" s="6" t="s">
        <v>16947</v>
      </c>
      <c r="AU2748">
        <v>0</v>
      </c>
      <c r="AV2748">
        <v>0</v>
      </c>
      <c r="AW2748" s="6" t="s">
        <v>16956</v>
      </c>
      <c r="AX2748" s="6" t="s">
        <v>20993</v>
      </c>
      <c r="AY2748" s="6" t="s">
        <v>16765</v>
      </c>
      <c r="AZ2748" s="6" t="s">
        <v>16958</v>
      </c>
      <c r="BA2748" s="6" t="s">
        <v>16765</v>
      </c>
      <c r="BB2748" s="6" t="s">
        <v>16959</v>
      </c>
      <c r="BC2748" s="6" t="s">
        <v>16765</v>
      </c>
      <c r="BD2748" s="6" t="s">
        <v>16960</v>
      </c>
      <c r="BE2748" s="6" t="s">
        <v>16961</v>
      </c>
      <c r="BF2748" s="6" t="s">
        <v>13575</v>
      </c>
      <c r="BG2748" s="6" t="s">
        <v>13575</v>
      </c>
      <c r="BH2748" s="6" t="s">
        <v>16959</v>
      </c>
      <c r="BI2748">
        <v>0</v>
      </c>
      <c r="BJ2748" s="6" t="s">
        <v>16958</v>
      </c>
      <c r="BK2748">
        <v>0</v>
      </c>
      <c r="BL2748" s="6" t="s">
        <v>315</v>
      </c>
      <c r="BM2748" s="56">
        <f>COUNTIF($B$2:B2748,B2748)</f>
        <v>1</v>
      </c>
      <c r="BN2748" s="6" t="str">
        <f t="shared" si="42"/>
        <v>33031-1</v>
      </c>
    </row>
    <row r="2749" spans="1:66" x14ac:dyDescent="0.25">
      <c r="A2749">
        <v>1</v>
      </c>
      <c r="B2749">
        <v>33063</v>
      </c>
      <c r="C2749" s="6" t="s">
        <v>20994</v>
      </c>
      <c r="D2749">
        <v>5</v>
      </c>
      <c r="E2749">
        <v>3</v>
      </c>
      <c r="F2749">
        <v>30</v>
      </c>
      <c r="G2749">
        <v>305</v>
      </c>
      <c r="H2749" s="6" t="s">
        <v>16943</v>
      </c>
      <c r="I2749">
        <v>1</v>
      </c>
      <c r="J2749">
        <v>898680</v>
      </c>
      <c r="K2749">
        <v>1</v>
      </c>
      <c r="L2749" s="55">
        <v>40941</v>
      </c>
      <c r="M2749" s="6" t="s">
        <v>16765</v>
      </c>
      <c r="N2749" s="55">
        <v>44628</v>
      </c>
      <c r="O2749">
        <v>118784</v>
      </c>
      <c r="P2749" s="6" t="s">
        <v>16764</v>
      </c>
      <c r="Q2749" s="6" t="s">
        <v>20995</v>
      </c>
      <c r="R2749">
        <v>1</v>
      </c>
      <c r="S2749">
        <v>0</v>
      </c>
      <c r="T2749">
        <v>-1</v>
      </c>
      <c r="U2749">
        <v>1651</v>
      </c>
      <c r="V2749" s="6" t="s">
        <v>16945</v>
      </c>
      <c r="W2749" s="6" t="s">
        <v>16946</v>
      </c>
      <c r="X2749" s="55">
        <v>44662</v>
      </c>
      <c r="Y2749">
        <v>80000</v>
      </c>
      <c r="Z2749">
        <v>0</v>
      </c>
      <c r="AA2749" s="6" t="s">
        <v>16765</v>
      </c>
      <c r="AB2749" s="6" t="s">
        <v>16947</v>
      </c>
      <c r="AD2749" s="6" t="s">
        <v>20969</v>
      </c>
      <c r="AE2749">
        <v>21457</v>
      </c>
      <c r="AF2749">
        <v>17376</v>
      </c>
      <c r="AG2749" s="6" t="s">
        <v>16949</v>
      </c>
      <c r="AH2749" s="6" t="s">
        <v>16950</v>
      </c>
      <c r="AI2749" s="6" t="s">
        <v>16951</v>
      </c>
      <c r="AJ2749" s="6" t="s">
        <v>16765</v>
      </c>
      <c r="AK2749" s="6" t="s">
        <v>16765</v>
      </c>
      <c r="AL2749" s="6" t="s">
        <v>16765</v>
      </c>
      <c r="AM2749" s="6" t="s">
        <v>16952</v>
      </c>
      <c r="AN2749">
        <v>0</v>
      </c>
      <c r="AO2749" s="55">
        <v>44662</v>
      </c>
      <c r="AP2749" s="6" t="s">
        <v>16953</v>
      </c>
      <c r="AQ2749">
        <v>0</v>
      </c>
      <c r="AR2749" s="6" t="s">
        <v>16954</v>
      </c>
      <c r="AS2749" s="6" t="s">
        <v>16955</v>
      </c>
      <c r="AT2749" s="6" t="s">
        <v>16947</v>
      </c>
      <c r="AU2749">
        <v>0</v>
      </c>
      <c r="AV2749">
        <v>0</v>
      </c>
      <c r="AW2749" s="6" t="s">
        <v>16956</v>
      </c>
      <c r="AX2749" s="6" t="s">
        <v>20996</v>
      </c>
      <c r="AY2749" s="6" t="s">
        <v>16765</v>
      </c>
      <c r="AZ2749" s="6" t="s">
        <v>16958</v>
      </c>
      <c r="BA2749" s="6" t="s">
        <v>16765</v>
      </c>
      <c r="BB2749" s="6" t="s">
        <v>16959</v>
      </c>
      <c r="BC2749" s="6" t="s">
        <v>16765</v>
      </c>
      <c r="BD2749" s="6" t="s">
        <v>16960</v>
      </c>
      <c r="BE2749" s="6" t="s">
        <v>16961</v>
      </c>
      <c r="BF2749" s="6" t="s">
        <v>13575</v>
      </c>
      <c r="BG2749" s="6" t="s">
        <v>13575</v>
      </c>
      <c r="BH2749" s="6" t="s">
        <v>16959</v>
      </c>
      <c r="BI2749">
        <v>0</v>
      </c>
      <c r="BJ2749" s="6" t="s">
        <v>16958</v>
      </c>
      <c r="BK2749">
        <v>0</v>
      </c>
      <c r="BL2749" s="6" t="s">
        <v>315</v>
      </c>
      <c r="BM2749" s="56">
        <f>COUNTIF($B$2:B2749,B2749)</f>
        <v>1</v>
      </c>
      <c r="BN2749" s="6" t="str">
        <f t="shared" si="42"/>
        <v>33063-1</v>
      </c>
    </row>
    <row r="2750" spans="1:66" x14ac:dyDescent="0.25">
      <c r="A2750">
        <v>1</v>
      </c>
      <c r="B2750">
        <v>33063</v>
      </c>
      <c r="C2750" s="6" t="s">
        <v>20994</v>
      </c>
      <c r="D2750">
        <v>5</v>
      </c>
      <c r="E2750">
        <v>3</v>
      </c>
      <c r="F2750">
        <v>30</v>
      </c>
      <c r="G2750">
        <v>305</v>
      </c>
      <c r="H2750" s="6" t="s">
        <v>16943</v>
      </c>
      <c r="I2750">
        <v>1</v>
      </c>
      <c r="J2750">
        <v>859307</v>
      </c>
      <c r="K2750">
        <v>5</v>
      </c>
      <c r="L2750" s="55">
        <v>42132</v>
      </c>
      <c r="M2750" s="6" t="s">
        <v>16765</v>
      </c>
      <c r="N2750" s="55">
        <v>109574</v>
      </c>
      <c r="O2750">
        <v>188005</v>
      </c>
      <c r="P2750" s="6" t="s">
        <v>16774</v>
      </c>
      <c r="Q2750" s="6" t="s">
        <v>16973</v>
      </c>
      <c r="R2750">
        <v>1</v>
      </c>
      <c r="S2750">
        <v>0</v>
      </c>
      <c r="T2750">
        <v>-1</v>
      </c>
      <c r="U2750">
        <v>42.4</v>
      </c>
      <c r="V2750" s="6" t="s">
        <v>16999</v>
      </c>
      <c r="W2750" s="6" t="s">
        <v>16946</v>
      </c>
      <c r="X2750" s="55">
        <v>44662</v>
      </c>
      <c r="Y2750">
        <v>80000</v>
      </c>
      <c r="Z2750">
        <v>0</v>
      </c>
      <c r="AA2750" s="6" t="s">
        <v>16765</v>
      </c>
      <c r="AB2750" s="6" t="s">
        <v>16947</v>
      </c>
      <c r="AD2750" s="6" t="s">
        <v>16765</v>
      </c>
      <c r="AE2750">
        <v>37946</v>
      </c>
      <c r="AF2750">
        <v>33985</v>
      </c>
      <c r="AG2750" s="6" t="s">
        <v>16973</v>
      </c>
      <c r="AH2750" s="6" t="s">
        <v>16950</v>
      </c>
      <c r="AI2750" s="6" t="s">
        <v>16951</v>
      </c>
      <c r="AJ2750" s="6" t="s">
        <v>16765</v>
      </c>
      <c r="AK2750" s="6" t="s">
        <v>16765</v>
      </c>
      <c r="AL2750" s="6" t="s">
        <v>16765</v>
      </c>
      <c r="AM2750" s="6" t="s">
        <v>16952</v>
      </c>
      <c r="AN2750">
        <v>0</v>
      </c>
      <c r="AO2750" s="55">
        <v>44662</v>
      </c>
      <c r="AP2750" s="6" t="s">
        <v>17000</v>
      </c>
      <c r="AQ2750">
        <v>0</v>
      </c>
      <c r="AR2750" s="6" t="s">
        <v>17001</v>
      </c>
      <c r="AS2750" s="6" t="s">
        <v>17002</v>
      </c>
      <c r="AT2750" s="6" t="s">
        <v>16947</v>
      </c>
      <c r="AU2750">
        <v>0</v>
      </c>
      <c r="AV2750">
        <v>0</v>
      </c>
      <c r="AW2750" s="6" t="s">
        <v>16956</v>
      </c>
      <c r="AX2750" s="6" t="s">
        <v>17354</v>
      </c>
      <c r="AY2750" s="6" t="s">
        <v>16765</v>
      </c>
      <c r="AZ2750" s="6" t="s">
        <v>16958</v>
      </c>
      <c r="BA2750" s="6" t="s">
        <v>16765</v>
      </c>
      <c r="BB2750" s="6" t="s">
        <v>16959</v>
      </c>
      <c r="BC2750" s="6" t="s">
        <v>16765</v>
      </c>
      <c r="BD2750" s="6" t="s">
        <v>16960</v>
      </c>
      <c r="BE2750" s="6" t="s">
        <v>16961</v>
      </c>
      <c r="BF2750" s="6" t="s">
        <v>13575</v>
      </c>
      <c r="BG2750" s="6" t="s">
        <v>13575</v>
      </c>
      <c r="BH2750" s="6" t="s">
        <v>16959</v>
      </c>
      <c r="BI2750">
        <v>0</v>
      </c>
      <c r="BJ2750" s="6" t="s">
        <v>16958</v>
      </c>
      <c r="BK2750">
        <v>0</v>
      </c>
      <c r="BL2750" s="6" t="s">
        <v>315</v>
      </c>
      <c r="BM2750" s="56">
        <f>COUNTIF($B$2:B2750,B2750)</f>
        <v>2</v>
      </c>
      <c r="BN2750" s="6" t="str">
        <f t="shared" si="42"/>
        <v>33063-2</v>
      </c>
    </row>
    <row r="2751" spans="1:66" x14ac:dyDescent="0.25">
      <c r="A2751">
        <v>1</v>
      </c>
      <c r="B2751">
        <v>33063</v>
      </c>
      <c r="C2751" s="6" t="s">
        <v>20994</v>
      </c>
      <c r="D2751">
        <v>5</v>
      </c>
      <c r="E2751">
        <v>3</v>
      </c>
      <c r="F2751">
        <v>30</v>
      </c>
      <c r="G2751">
        <v>305</v>
      </c>
      <c r="H2751" s="6" t="s">
        <v>16943</v>
      </c>
      <c r="I2751">
        <v>1</v>
      </c>
      <c r="J2751">
        <v>859307</v>
      </c>
      <c r="K2751">
        <v>5</v>
      </c>
      <c r="L2751" s="55">
        <v>42132</v>
      </c>
      <c r="M2751" s="6" t="s">
        <v>16765</v>
      </c>
      <c r="N2751" s="55">
        <v>109574</v>
      </c>
      <c r="O2751">
        <v>235894</v>
      </c>
      <c r="P2751" s="6" t="s">
        <v>16775</v>
      </c>
      <c r="Q2751" s="6" t="s">
        <v>16973</v>
      </c>
      <c r="R2751">
        <v>12</v>
      </c>
      <c r="S2751">
        <v>0</v>
      </c>
      <c r="T2751">
        <v>-12</v>
      </c>
      <c r="U2751">
        <v>24</v>
      </c>
      <c r="V2751" s="6" t="s">
        <v>17004</v>
      </c>
      <c r="W2751" s="6" t="s">
        <v>16946</v>
      </c>
      <c r="X2751" s="55">
        <v>44662</v>
      </c>
      <c r="Y2751">
        <v>80000</v>
      </c>
      <c r="Z2751">
        <v>0</v>
      </c>
      <c r="AA2751" s="6" t="s">
        <v>16765</v>
      </c>
      <c r="AB2751" s="6" t="s">
        <v>16947</v>
      </c>
      <c r="AD2751" s="6" t="s">
        <v>16765</v>
      </c>
      <c r="AE2751">
        <v>37947</v>
      </c>
      <c r="AF2751">
        <v>33985</v>
      </c>
      <c r="AG2751" s="6" t="s">
        <v>16973</v>
      </c>
      <c r="AH2751" s="6" t="s">
        <v>16950</v>
      </c>
      <c r="AI2751" s="6" t="s">
        <v>16951</v>
      </c>
      <c r="AJ2751" s="6" t="s">
        <v>16765</v>
      </c>
      <c r="AK2751" s="6" t="s">
        <v>16765</v>
      </c>
      <c r="AL2751" s="6" t="s">
        <v>16765</v>
      </c>
      <c r="AM2751" s="6" t="s">
        <v>16952</v>
      </c>
      <c r="AN2751">
        <v>0</v>
      </c>
      <c r="AO2751" s="55">
        <v>44662</v>
      </c>
      <c r="AP2751" s="6" t="s">
        <v>17000</v>
      </c>
      <c r="AQ2751">
        <v>0</v>
      </c>
      <c r="AR2751" s="6" t="s">
        <v>17005</v>
      </c>
      <c r="AS2751" s="6" t="s">
        <v>17002</v>
      </c>
      <c r="AT2751" s="6" t="s">
        <v>16947</v>
      </c>
      <c r="AU2751">
        <v>0</v>
      </c>
      <c r="AV2751">
        <v>0</v>
      </c>
      <c r="AW2751" s="6" t="s">
        <v>16956</v>
      </c>
      <c r="AX2751" s="6" t="s">
        <v>17354</v>
      </c>
      <c r="AY2751" s="6" t="s">
        <v>16765</v>
      </c>
      <c r="AZ2751" s="6" t="s">
        <v>16958</v>
      </c>
      <c r="BA2751" s="6" t="s">
        <v>16765</v>
      </c>
      <c r="BB2751" s="6" t="s">
        <v>16959</v>
      </c>
      <c r="BC2751" s="6" t="s">
        <v>16765</v>
      </c>
      <c r="BD2751" s="6" t="s">
        <v>16960</v>
      </c>
      <c r="BE2751" s="6" t="s">
        <v>16961</v>
      </c>
      <c r="BF2751" s="6" t="s">
        <v>13575</v>
      </c>
      <c r="BG2751" s="6" t="s">
        <v>13575</v>
      </c>
      <c r="BH2751" s="6" t="s">
        <v>16959</v>
      </c>
      <c r="BI2751">
        <v>0</v>
      </c>
      <c r="BJ2751" s="6" t="s">
        <v>16958</v>
      </c>
      <c r="BK2751">
        <v>0</v>
      </c>
      <c r="BL2751" s="6" t="s">
        <v>315</v>
      </c>
      <c r="BM2751" s="56">
        <f>COUNTIF($B$2:B2751,B2751)</f>
        <v>3</v>
      </c>
      <c r="BN2751" s="6" t="str">
        <f t="shared" si="42"/>
        <v>33063-3</v>
      </c>
    </row>
    <row r="2752" spans="1:66" x14ac:dyDescent="0.25">
      <c r="A2752">
        <v>1</v>
      </c>
      <c r="B2752">
        <v>33064</v>
      </c>
      <c r="C2752" s="6" t="s">
        <v>20997</v>
      </c>
      <c r="D2752">
        <v>5</v>
      </c>
      <c r="E2752">
        <v>3</v>
      </c>
      <c r="F2752">
        <v>30</v>
      </c>
      <c r="G2752">
        <v>308</v>
      </c>
      <c r="H2752" s="6" t="s">
        <v>17010</v>
      </c>
      <c r="I2752">
        <v>1</v>
      </c>
      <c r="J2752">
        <v>414237</v>
      </c>
      <c r="K2752">
        <v>5</v>
      </c>
      <c r="L2752" s="55">
        <v>41606</v>
      </c>
      <c r="M2752" s="6" t="s">
        <v>16765</v>
      </c>
      <c r="N2752" s="55">
        <v>44799</v>
      </c>
      <c r="O2752">
        <v>118734</v>
      </c>
      <c r="P2752" s="6" t="s">
        <v>16790</v>
      </c>
      <c r="Q2752" s="6" t="s">
        <v>20998</v>
      </c>
      <c r="R2752">
        <v>1</v>
      </c>
      <c r="S2752">
        <v>0</v>
      </c>
      <c r="T2752">
        <v>-1</v>
      </c>
      <c r="U2752">
        <v>1865.65</v>
      </c>
      <c r="V2752" s="6" t="s">
        <v>16945</v>
      </c>
      <c r="W2752" s="6" t="s">
        <v>16946</v>
      </c>
      <c r="X2752" s="55">
        <v>44667</v>
      </c>
      <c r="Y2752">
        <v>0</v>
      </c>
      <c r="Z2752">
        <v>0</v>
      </c>
      <c r="AA2752" s="6" t="s">
        <v>16765</v>
      </c>
      <c r="AB2752" s="6" t="s">
        <v>16947</v>
      </c>
      <c r="AD2752" s="6" t="s">
        <v>16948</v>
      </c>
      <c r="AE2752">
        <v>31535</v>
      </c>
      <c r="AF2752">
        <v>26629</v>
      </c>
      <c r="AG2752" s="6" t="s">
        <v>16949</v>
      </c>
      <c r="AH2752" s="6" t="s">
        <v>16950</v>
      </c>
      <c r="AI2752" s="6" t="s">
        <v>16951</v>
      </c>
      <c r="AJ2752" s="6" t="s">
        <v>16765</v>
      </c>
      <c r="AK2752" s="6" t="s">
        <v>16765</v>
      </c>
      <c r="AL2752" s="6" t="s">
        <v>16765</v>
      </c>
      <c r="AM2752" s="6" t="s">
        <v>16952</v>
      </c>
      <c r="AN2752">
        <v>0</v>
      </c>
      <c r="AO2752" s="55">
        <v>44667</v>
      </c>
      <c r="AP2752" s="6" t="s">
        <v>16953</v>
      </c>
      <c r="AQ2752">
        <v>0</v>
      </c>
      <c r="AR2752" s="6" t="s">
        <v>16997</v>
      </c>
      <c r="AS2752" s="6" t="s">
        <v>16955</v>
      </c>
      <c r="AT2752" s="6" t="s">
        <v>16947</v>
      </c>
      <c r="AU2752">
        <v>0</v>
      </c>
      <c r="AV2752">
        <v>0</v>
      </c>
      <c r="AW2752" s="6" t="s">
        <v>16956</v>
      </c>
      <c r="AX2752" s="6" t="s">
        <v>20999</v>
      </c>
      <c r="AY2752" s="6" t="s">
        <v>16765</v>
      </c>
      <c r="AZ2752" s="6" t="s">
        <v>16958</v>
      </c>
      <c r="BA2752" s="6" t="s">
        <v>16765</v>
      </c>
      <c r="BB2752" s="6" t="s">
        <v>16959</v>
      </c>
      <c r="BC2752" s="6" t="s">
        <v>16765</v>
      </c>
      <c r="BD2752" s="6" t="s">
        <v>16960</v>
      </c>
      <c r="BE2752" s="6" t="s">
        <v>16961</v>
      </c>
      <c r="BF2752" s="6" t="s">
        <v>13575</v>
      </c>
      <c r="BG2752" s="6" t="s">
        <v>13575</v>
      </c>
      <c r="BH2752" s="6" t="s">
        <v>16959</v>
      </c>
      <c r="BI2752">
        <v>0</v>
      </c>
      <c r="BJ2752" s="6" t="s">
        <v>16958</v>
      </c>
      <c r="BK2752">
        <v>0</v>
      </c>
      <c r="BL2752" s="6" t="s">
        <v>315</v>
      </c>
      <c r="BM2752" s="56">
        <f>COUNTIF($B$2:B2752,B2752)</f>
        <v>1</v>
      </c>
      <c r="BN2752" s="6" t="str">
        <f t="shared" si="42"/>
        <v>33064-1</v>
      </c>
    </row>
    <row r="2753" spans="1:66" x14ac:dyDescent="0.25">
      <c r="A2753">
        <v>1</v>
      </c>
      <c r="B2753">
        <v>33066</v>
      </c>
      <c r="C2753" s="6" t="s">
        <v>21000</v>
      </c>
      <c r="D2753">
        <v>5</v>
      </c>
      <c r="E2753">
        <v>3</v>
      </c>
      <c r="F2753">
        <v>30</v>
      </c>
      <c r="G2753">
        <v>303</v>
      </c>
      <c r="H2753" s="6" t="s">
        <v>16994</v>
      </c>
      <c r="I2753">
        <v>1</v>
      </c>
      <c r="J2753">
        <v>469929</v>
      </c>
      <c r="K2753">
        <v>6</v>
      </c>
      <c r="L2753" s="55">
        <v>43153</v>
      </c>
      <c r="M2753" s="6" t="s">
        <v>16765</v>
      </c>
      <c r="N2753" s="55">
        <v>44601</v>
      </c>
      <c r="O2753">
        <v>118755</v>
      </c>
      <c r="P2753" s="6" t="s">
        <v>16813</v>
      </c>
      <c r="Q2753" s="6" t="s">
        <v>21001</v>
      </c>
      <c r="R2753">
        <v>1</v>
      </c>
      <c r="S2753">
        <v>0</v>
      </c>
      <c r="T2753">
        <v>-1</v>
      </c>
      <c r="U2753">
        <v>2860</v>
      </c>
      <c r="V2753" s="6" t="s">
        <v>16945</v>
      </c>
      <c r="W2753" s="6" t="s">
        <v>16946</v>
      </c>
      <c r="X2753" s="55">
        <v>44659</v>
      </c>
      <c r="Y2753">
        <v>80000</v>
      </c>
      <c r="Z2753">
        <v>0</v>
      </c>
      <c r="AA2753" s="6" t="s">
        <v>16765</v>
      </c>
      <c r="AB2753" s="6" t="s">
        <v>16947</v>
      </c>
      <c r="AD2753" s="6" t="s">
        <v>16948</v>
      </c>
      <c r="AE2753">
        <v>48366</v>
      </c>
      <c r="AF2753">
        <v>44004</v>
      </c>
      <c r="AG2753" s="6" t="s">
        <v>16949</v>
      </c>
      <c r="AH2753" s="6" t="s">
        <v>16950</v>
      </c>
      <c r="AI2753" s="6" t="s">
        <v>16951</v>
      </c>
      <c r="AJ2753" s="6" t="s">
        <v>16765</v>
      </c>
      <c r="AK2753" s="6" t="s">
        <v>16765</v>
      </c>
      <c r="AL2753" s="6" t="s">
        <v>16765</v>
      </c>
      <c r="AM2753" s="6" t="s">
        <v>16952</v>
      </c>
      <c r="AN2753">
        <v>0</v>
      </c>
      <c r="AO2753" s="55">
        <v>44659</v>
      </c>
      <c r="AP2753" s="6" t="s">
        <v>16953</v>
      </c>
      <c r="AQ2753">
        <v>0</v>
      </c>
      <c r="AR2753" s="6" t="s">
        <v>16954</v>
      </c>
      <c r="AS2753" s="6" t="s">
        <v>16955</v>
      </c>
      <c r="AT2753" s="6" t="s">
        <v>16947</v>
      </c>
      <c r="AU2753">
        <v>0</v>
      </c>
      <c r="AV2753">
        <v>0</v>
      </c>
      <c r="AW2753" s="6" t="s">
        <v>16956</v>
      </c>
      <c r="AX2753" s="6" t="s">
        <v>18968</v>
      </c>
      <c r="AY2753" s="6" t="s">
        <v>16765</v>
      </c>
      <c r="AZ2753" s="6" t="s">
        <v>16958</v>
      </c>
      <c r="BA2753" s="6" t="s">
        <v>16765</v>
      </c>
      <c r="BB2753" s="6" t="s">
        <v>16959</v>
      </c>
      <c r="BC2753" s="6" t="s">
        <v>16765</v>
      </c>
      <c r="BD2753" s="6" t="s">
        <v>16960</v>
      </c>
      <c r="BE2753" s="6" t="s">
        <v>16961</v>
      </c>
      <c r="BF2753" s="6" t="s">
        <v>13575</v>
      </c>
      <c r="BG2753" s="6" t="s">
        <v>13575</v>
      </c>
      <c r="BH2753" s="6" t="s">
        <v>16959</v>
      </c>
      <c r="BI2753">
        <v>0</v>
      </c>
      <c r="BJ2753" s="6" t="s">
        <v>16958</v>
      </c>
      <c r="BK2753">
        <v>0</v>
      </c>
      <c r="BL2753" s="6" t="s">
        <v>315</v>
      </c>
      <c r="BM2753" s="56">
        <f>COUNTIF($B$2:B2753,B2753)</f>
        <v>1</v>
      </c>
      <c r="BN2753" s="6" t="str">
        <f t="shared" si="42"/>
        <v>33066-1</v>
      </c>
    </row>
    <row r="2754" spans="1:66" x14ac:dyDescent="0.25">
      <c r="A2754">
        <v>1</v>
      </c>
      <c r="B2754">
        <v>96495</v>
      </c>
      <c r="C2754" s="6" t="s">
        <v>21002</v>
      </c>
      <c r="D2754">
        <v>5</v>
      </c>
      <c r="E2754">
        <v>2</v>
      </c>
      <c r="F2754">
        <v>20</v>
      </c>
      <c r="G2754">
        <v>208</v>
      </c>
      <c r="H2754" s="6" t="s">
        <v>17010</v>
      </c>
      <c r="I2754">
        <v>1</v>
      </c>
      <c r="J2754">
        <v>338758</v>
      </c>
      <c r="K2754">
        <v>6</v>
      </c>
      <c r="L2754" s="55">
        <v>42935</v>
      </c>
      <c r="M2754" s="6" t="s">
        <v>16765</v>
      </c>
      <c r="N2754" s="55">
        <v>44628</v>
      </c>
      <c r="O2754">
        <v>118784</v>
      </c>
      <c r="P2754" s="6" t="s">
        <v>16764</v>
      </c>
      <c r="Q2754" s="6" t="s">
        <v>21003</v>
      </c>
      <c r="R2754">
        <v>1</v>
      </c>
      <c r="S2754">
        <v>0</v>
      </c>
      <c r="T2754">
        <v>-1</v>
      </c>
      <c r="U2754">
        <v>1651</v>
      </c>
      <c r="V2754" s="6" t="s">
        <v>16945</v>
      </c>
      <c r="W2754" s="6" t="s">
        <v>16946</v>
      </c>
      <c r="X2754" s="55">
        <v>44663</v>
      </c>
      <c r="Y2754">
        <v>20000</v>
      </c>
      <c r="Z2754">
        <v>2164.8000000000002</v>
      </c>
      <c r="AA2754" s="6" t="s">
        <v>16969</v>
      </c>
      <c r="AB2754" s="6" t="s">
        <v>16947</v>
      </c>
      <c r="AD2754" s="6" t="s">
        <v>16948</v>
      </c>
      <c r="AE2754">
        <v>46832</v>
      </c>
      <c r="AF2754">
        <v>42636</v>
      </c>
      <c r="AG2754" s="6" t="s">
        <v>16949</v>
      </c>
      <c r="AH2754" s="6" t="s">
        <v>16950</v>
      </c>
      <c r="AI2754" s="6" t="s">
        <v>16951</v>
      </c>
      <c r="AJ2754" s="6" t="s">
        <v>16765</v>
      </c>
      <c r="AK2754" s="6" t="s">
        <v>16765</v>
      </c>
      <c r="AL2754" s="6" t="s">
        <v>16765</v>
      </c>
      <c r="AM2754" s="6" t="s">
        <v>16952</v>
      </c>
      <c r="AN2754">
        <v>0</v>
      </c>
      <c r="AO2754" s="55">
        <v>44663</v>
      </c>
      <c r="AP2754" s="6" t="s">
        <v>16953</v>
      </c>
      <c r="AQ2754">
        <v>0</v>
      </c>
      <c r="AR2754" s="6" t="s">
        <v>16954</v>
      </c>
      <c r="AS2754" s="6" t="s">
        <v>16955</v>
      </c>
      <c r="AT2754" s="6" t="s">
        <v>16947</v>
      </c>
      <c r="AU2754">
        <v>0</v>
      </c>
      <c r="AV2754">
        <v>0</v>
      </c>
      <c r="AW2754" s="6" t="s">
        <v>16956</v>
      </c>
      <c r="AX2754" s="6" t="s">
        <v>21004</v>
      </c>
      <c r="AY2754" s="6" t="s">
        <v>16765</v>
      </c>
      <c r="AZ2754" s="6" t="s">
        <v>16958</v>
      </c>
      <c r="BA2754" s="6" t="s">
        <v>16765</v>
      </c>
      <c r="BB2754" s="6" t="s">
        <v>16959</v>
      </c>
      <c r="BC2754" s="6" t="s">
        <v>16765</v>
      </c>
      <c r="BD2754" s="6" t="s">
        <v>16960</v>
      </c>
      <c r="BE2754" s="6" t="s">
        <v>16961</v>
      </c>
      <c r="BF2754" s="6" t="s">
        <v>13575</v>
      </c>
      <c r="BG2754" s="6" t="s">
        <v>13575</v>
      </c>
      <c r="BH2754" s="6" t="s">
        <v>16959</v>
      </c>
      <c r="BI2754">
        <v>0</v>
      </c>
      <c r="BJ2754" s="6" t="s">
        <v>16958</v>
      </c>
      <c r="BK2754">
        <v>0</v>
      </c>
      <c r="BL2754" s="6" t="s">
        <v>315</v>
      </c>
      <c r="BM2754" s="56">
        <f>COUNTIF($B$2:B2754,B2754)</f>
        <v>1</v>
      </c>
      <c r="BN2754" s="6" t="str">
        <f t="shared" ref="BN2754:BN2817" si="43">CONCATENATE(B2754,"-",BM2754)</f>
        <v>96495-1</v>
      </c>
    </row>
    <row r="2755" spans="1:66" x14ac:dyDescent="0.25">
      <c r="A2755">
        <v>1</v>
      </c>
      <c r="B2755">
        <v>96518</v>
      </c>
      <c r="C2755" s="6" t="s">
        <v>21005</v>
      </c>
      <c r="D2755">
        <v>5</v>
      </c>
      <c r="E2755">
        <v>3</v>
      </c>
      <c r="F2755">
        <v>30</v>
      </c>
      <c r="G2755">
        <v>304</v>
      </c>
      <c r="H2755" s="6" t="s">
        <v>17007</v>
      </c>
      <c r="I2755">
        <v>1</v>
      </c>
      <c r="J2755">
        <v>172688</v>
      </c>
      <c r="K2755">
        <v>7</v>
      </c>
      <c r="L2755" s="55">
        <v>44483</v>
      </c>
      <c r="M2755" s="6" t="s">
        <v>16765</v>
      </c>
      <c r="N2755" s="55">
        <v>44847</v>
      </c>
      <c r="O2755">
        <v>118787</v>
      </c>
      <c r="P2755" s="6" t="s">
        <v>16783</v>
      </c>
      <c r="Q2755" s="6" t="s">
        <v>21006</v>
      </c>
      <c r="R2755">
        <v>1</v>
      </c>
      <c r="S2755">
        <v>0</v>
      </c>
      <c r="T2755">
        <v>-1</v>
      </c>
      <c r="U2755">
        <v>1651</v>
      </c>
      <c r="V2755" s="6" t="s">
        <v>16945</v>
      </c>
      <c r="W2755" s="6" t="s">
        <v>16946</v>
      </c>
      <c r="X2755" s="55">
        <v>44665</v>
      </c>
      <c r="Y2755">
        <v>20000</v>
      </c>
      <c r="Z2755">
        <v>0</v>
      </c>
      <c r="AA2755" s="6" t="s">
        <v>16765</v>
      </c>
      <c r="AB2755" s="6" t="s">
        <v>16947</v>
      </c>
      <c r="AD2755" s="6" t="s">
        <v>16948</v>
      </c>
      <c r="AE2755">
        <v>53624</v>
      </c>
      <c r="AF2755">
        <v>48437</v>
      </c>
      <c r="AG2755" s="6" t="s">
        <v>16949</v>
      </c>
      <c r="AH2755" s="6" t="s">
        <v>16950</v>
      </c>
      <c r="AI2755" s="6" t="s">
        <v>16951</v>
      </c>
      <c r="AJ2755" s="6" t="s">
        <v>16765</v>
      </c>
      <c r="AK2755" s="6" t="s">
        <v>16765</v>
      </c>
      <c r="AL2755" s="6" t="s">
        <v>16765</v>
      </c>
      <c r="AM2755" s="6" t="s">
        <v>16952</v>
      </c>
      <c r="AN2755">
        <v>0</v>
      </c>
      <c r="AO2755" s="55">
        <v>44665</v>
      </c>
      <c r="AP2755" s="6" t="s">
        <v>16953</v>
      </c>
      <c r="AQ2755">
        <v>0</v>
      </c>
      <c r="AR2755" s="6" t="s">
        <v>16954</v>
      </c>
      <c r="AS2755" s="6" t="s">
        <v>16955</v>
      </c>
      <c r="AT2755" s="6" t="s">
        <v>16947</v>
      </c>
      <c r="AU2755">
        <v>0</v>
      </c>
      <c r="AV2755">
        <v>0</v>
      </c>
      <c r="AW2755" s="6" t="s">
        <v>16956</v>
      </c>
      <c r="AX2755" s="6" t="s">
        <v>16765</v>
      </c>
      <c r="AY2755" s="6" t="s">
        <v>16765</v>
      </c>
      <c r="AZ2755" s="6" t="s">
        <v>16958</v>
      </c>
      <c r="BA2755" s="6" t="s">
        <v>16765</v>
      </c>
      <c r="BB2755" s="6" t="s">
        <v>16959</v>
      </c>
      <c r="BC2755" s="6" t="s">
        <v>16765</v>
      </c>
      <c r="BD2755" s="6" t="s">
        <v>16960</v>
      </c>
      <c r="BE2755" s="6" t="s">
        <v>16961</v>
      </c>
      <c r="BF2755" s="6" t="s">
        <v>13575</v>
      </c>
      <c r="BG2755" s="6" t="s">
        <v>13575</v>
      </c>
      <c r="BH2755" s="6" t="s">
        <v>16959</v>
      </c>
      <c r="BI2755">
        <v>0</v>
      </c>
      <c r="BJ2755" s="6" t="s">
        <v>16958</v>
      </c>
      <c r="BK2755">
        <v>0</v>
      </c>
      <c r="BL2755" s="6" t="s">
        <v>315</v>
      </c>
      <c r="BM2755" s="56">
        <f>COUNTIF($B$2:B2755,B2755)</f>
        <v>1</v>
      </c>
      <c r="BN2755" s="6" t="str">
        <f t="shared" si="43"/>
        <v>96518-1</v>
      </c>
    </row>
    <row r="2756" spans="1:66" x14ac:dyDescent="0.25">
      <c r="A2756">
        <v>1</v>
      </c>
      <c r="B2756">
        <v>96528</v>
      </c>
      <c r="C2756" s="6" t="s">
        <v>21007</v>
      </c>
      <c r="D2756">
        <v>5</v>
      </c>
      <c r="E2756">
        <v>2</v>
      </c>
      <c r="F2756">
        <v>20</v>
      </c>
      <c r="G2756">
        <v>207</v>
      </c>
      <c r="H2756" s="6" t="s">
        <v>17007</v>
      </c>
      <c r="I2756">
        <v>1</v>
      </c>
      <c r="J2756">
        <v>317812</v>
      </c>
      <c r="K2756">
        <v>6</v>
      </c>
      <c r="L2756" s="55">
        <v>42898</v>
      </c>
      <c r="M2756" s="6" t="s">
        <v>16765</v>
      </c>
      <c r="N2756" s="55">
        <v>44686</v>
      </c>
      <c r="O2756">
        <v>118784</v>
      </c>
      <c r="P2756" s="6" t="s">
        <v>16764</v>
      </c>
      <c r="Q2756" s="6" t="s">
        <v>21008</v>
      </c>
      <c r="R2756">
        <v>1</v>
      </c>
      <c r="S2756">
        <v>0</v>
      </c>
      <c r="T2756">
        <v>-1</v>
      </c>
      <c r="U2756">
        <v>1651</v>
      </c>
      <c r="V2756" s="6" t="s">
        <v>16945</v>
      </c>
      <c r="W2756" s="6" t="s">
        <v>16946</v>
      </c>
      <c r="X2756" s="55">
        <v>44665</v>
      </c>
      <c r="Y2756">
        <v>40000</v>
      </c>
      <c r="Z2756">
        <v>0</v>
      </c>
      <c r="AA2756" s="6" t="s">
        <v>16765</v>
      </c>
      <c r="AB2756" s="6" t="s">
        <v>16947</v>
      </c>
      <c r="AD2756" s="6" t="s">
        <v>16948</v>
      </c>
      <c r="AE2756">
        <v>46540</v>
      </c>
      <c r="AF2756">
        <v>42410</v>
      </c>
      <c r="AG2756" s="6" t="s">
        <v>16949</v>
      </c>
      <c r="AH2756" s="6" t="s">
        <v>16950</v>
      </c>
      <c r="AI2756" s="6" t="s">
        <v>16951</v>
      </c>
      <c r="AJ2756" s="6" t="s">
        <v>16765</v>
      </c>
      <c r="AK2756" s="6" t="s">
        <v>16765</v>
      </c>
      <c r="AL2756" s="6" t="s">
        <v>16765</v>
      </c>
      <c r="AM2756" s="6" t="s">
        <v>16952</v>
      </c>
      <c r="AN2756">
        <v>0</v>
      </c>
      <c r="AO2756" s="55">
        <v>44665</v>
      </c>
      <c r="AP2756" s="6" t="s">
        <v>16953</v>
      </c>
      <c r="AQ2756">
        <v>0</v>
      </c>
      <c r="AR2756" s="6" t="s">
        <v>16954</v>
      </c>
      <c r="AS2756" s="6" t="s">
        <v>16955</v>
      </c>
      <c r="AT2756" s="6" t="s">
        <v>16947</v>
      </c>
      <c r="AU2756">
        <v>0</v>
      </c>
      <c r="AV2756">
        <v>0</v>
      </c>
      <c r="AW2756" s="6" t="s">
        <v>16956</v>
      </c>
      <c r="AX2756" s="6" t="s">
        <v>17810</v>
      </c>
      <c r="AY2756" s="6" t="s">
        <v>16765</v>
      </c>
      <c r="AZ2756" s="6" t="s">
        <v>16958</v>
      </c>
      <c r="BA2756" s="6" t="s">
        <v>16765</v>
      </c>
      <c r="BB2756" s="6" t="s">
        <v>16959</v>
      </c>
      <c r="BC2756" s="6" t="s">
        <v>16765</v>
      </c>
      <c r="BD2756" s="6" t="s">
        <v>16960</v>
      </c>
      <c r="BE2756" s="6" t="s">
        <v>16961</v>
      </c>
      <c r="BF2756" s="6" t="s">
        <v>13575</v>
      </c>
      <c r="BG2756" s="6" t="s">
        <v>13575</v>
      </c>
      <c r="BH2756" s="6" t="s">
        <v>16959</v>
      </c>
      <c r="BI2756">
        <v>0</v>
      </c>
      <c r="BJ2756" s="6" t="s">
        <v>16958</v>
      </c>
      <c r="BK2756">
        <v>0</v>
      </c>
      <c r="BL2756" s="6" t="s">
        <v>315</v>
      </c>
      <c r="BM2756" s="56">
        <f>COUNTIF($B$2:B2756,B2756)</f>
        <v>1</v>
      </c>
      <c r="BN2756" s="6" t="str">
        <f t="shared" si="43"/>
        <v>96528-1</v>
      </c>
    </row>
    <row r="2757" spans="1:66" x14ac:dyDescent="0.25">
      <c r="A2757">
        <v>1</v>
      </c>
      <c r="B2757">
        <v>96611</v>
      </c>
      <c r="C2757" s="6" t="s">
        <v>21009</v>
      </c>
      <c r="D2757">
        <v>5</v>
      </c>
      <c r="E2757">
        <v>1</v>
      </c>
      <c r="F2757">
        <v>10</v>
      </c>
      <c r="G2757">
        <v>109</v>
      </c>
      <c r="H2757" s="6" t="s">
        <v>16943</v>
      </c>
      <c r="I2757">
        <v>1</v>
      </c>
      <c r="J2757">
        <v>927376</v>
      </c>
      <c r="K2757">
        <v>6</v>
      </c>
      <c r="L2757" s="55">
        <v>44019</v>
      </c>
      <c r="M2757" s="6" t="s">
        <v>16765</v>
      </c>
      <c r="N2757" s="55">
        <v>44720</v>
      </c>
      <c r="O2757">
        <v>118784</v>
      </c>
      <c r="P2757" s="6" t="s">
        <v>16764</v>
      </c>
      <c r="Q2757" s="6" t="s">
        <v>21010</v>
      </c>
      <c r="R2757">
        <v>1</v>
      </c>
      <c r="S2757">
        <v>0</v>
      </c>
      <c r="T2757">
        <v>-1</v>
      </c>
      <c r="U2757">
        <v>1651</v>
      </c>
      <c r="V2757" s="6" t="s">
        <v>16945</v>
      </c>
      <c r="W2757" s="6" t="s">
        <v>16946</v>
      </c>
      <c r="X2757" s="55">
        <v>44669</v>
      </c>
      <c r="Y2757">
        <v>50000</v>
      </c>
      <c r="Z2757">
        <v>4637.83</v>
      </c>
      <c r="AA2757" s="6" t="s">
        <v>16965</v>
      </c>
      <c r="AB2757" s="6" t="s">
        <v>16947</v>
      </c>
      <c r="AD2757" s="6" t="s">
        <v>16948</v>
      </c>
      <c r="AE2757">
        <v>52341</v>
      </c>
      <c r="AF2757">
        <v>47383</v>
      </c>
      <c r="AG2757" s="6" t="s">
        <v>16949</v>
      </c>
      <c r="AH2757" s="6" t="s">
        <v>16950</v>
      </c>
      <c r="AI2757" s="6" t="s">
        <v>16951</v>
      </c>
      <c r="AJ2757" s="6" t="s">
        <v>16765</v>
      </c>
      <c r="AK2757" s="6" t="s">
        <v>16765</v>
      </c>
      <c r="AL2757" s="6" t="s">
        <v>16765</v>
      </c>
      <c r="AM2757" s="6" t="s">
        <v>16952</v>
      </c>
      <c r="AN2757">
        <v>0</v>
      </c>
      <c r="AO2757" s="55">
        <v>44669</v>
      </c>
      <c r="AP2757" s="6" t="s">
        <v>16953</v>
      </c>
      <c r="AQ2757">
        <v>0</v>
      </c>
      <c r="AR2757" s="6" t="s">
        <v>16954</v>
      </c>
      <c r="AS2757" s="6" t="s">
        <v>16955</v>
      </c>
      <c r="AT2757" s="6" t="s">
        <v>16947</v>
      </c>
      <c r="AU2757">
        <v>0</v>
      </c>
      <c r="AV2757">
        <v>0</v>
      </c>
      <c r="AW2757" s="6" t="s">
        <v>16956</v>
      </c>
      <c r="AX2757" s="6" t="s">
        <v>18805</v>
      </c>
      <c r="AY2757" s="6" t="s">
        <v>16765</v>
      </c>
      <c r="AZ2757" s="6" t="s">
        <v>16958</v>
      </c>
      <c r="BA2757" s="6" t="s">
        <v>16765</v>
      </c>
      <c r="BB2757" s="6" t="s">
        <v>16959</v>
      </c>
      <c r="BC2757" s="6" t="s">
        <v>16765</v>
      </c>
      <c r="BD2757" s="6" t="s">
        <v>16960</v>
      </c>
      <c r="BE2757" s="6" t="s">
        <v>16961</v>
      </c>
      <c r="BF2757" s="6" t="s">
        <v>13575</v>
      </c>
      <c r="BG2757" s="6" t="s">
        <v>13575</v>
      </c>
      <c r="BH2757" s="6" t="s">
        <v>16959</v>
      </c>
      <c r="BI2757">
        <v>0</v>
      </c>
      <c r="BJ2757" s="6" t="s">
        <v>16958</v>
      </c>
      <c r="BK2757">
        <v>0</v>
      </c>
      <c r="BL2757" s="6" t="s">
        <v>315</v>
      </c>
      <c r="BM2757" s="56">
        <f>COUNTIF($B$2:B2757,B2757)</f>
        <v>1</v>
      </c>
      <c r="BN2757" s="6" t="str">
        <f t="shared" si="43"/>
        <v>96611-1</v>
      </c>
    </row>
    <row r="2758" spans="1:66" x14ac:dyDescent="0.25">
      <c r="A2758">
        <v>1</v>
      </c>
      <c r="B2758">
        <v>96611</v>
      </c>
      <c r="C2758" s="6" t="s">
        <v>21009</v>
      </c>
      <c r="D2758">
        <v>5</v>
      </c>
      <c r="E2758">
        <v>1</v>
      </c>
      <c r="F2758">
        <v>10</v>
      </c>
      <c r="G2758">
        <v>109</v>
      </c>
      <c r="H2758" s="6" t="s">
        <v>16943</v>
      </c>
      <c r="I2758">
        <v>1</v>
      </c>
      <c r="J2758">
        <v>147919</v>
      </c>
      <c r="K2758">
        <v>7</v>
      </c>
      <c r="L2758" s="55">
        <v>44439</v>
      </c>
      <c r="M2758" s="6" t="s">
        <v>16765</v>
      </c>
      <c r="N2758" s="55">
        <v>44720</v>
      </c>
      <c r="O2758">
        <v>211673</v>
      </c>
      <c r="P2758" s="6" t="s">
        <v>16812</v>
      </c>
      <c r="Q2758" s="6" t="s">
        <v>21011</v>
      </c>
      <c r="R2758">
        <v>1</v>
      </c>
      <c r="S2758">
        <v>0</v>
      </c>
      <c r="T2758">
        <v>-1</v>
      </c>
      <c r="U2758">
        <v>2745</v>
      </c>
      <c r="V2758" s="6" t="s">
        <v>16945</v>
      </c>
      <c r="W2758" s="6" t="s">
        <v>16946</v>
      </c>
      <c r="X2758" s="55">
        <v>44669</v>
      </c>
      <c r="Y2758">
        <v>50000</v>
      </c>
      <c r="Z2758">
        <v>4637.83</v>
      </c>
      <c r="AA2758" s="6" t="s">
        <v>16965</v>
      </c>
      <c r="AB2758" s="6" t="s">
        <v>16947</v>
      </c>
      <c r="AD2758" s="6" t="s">
        <v>16948</v>
      </c>
      <c r="AE2758">
        <v>53462</v>
      </c>
      <c r="AF2758">
        <v>48298</v>
      </c>
      <c r="AG2758" s="6" t="s">
        <v>16949</v>
      </c>
      <c r="AH2758" s="6" t="s">
        <v>16950</v>
      </c>
      <c r="AI2758" s="6" t="s">
        <v>16951</v>
      </c>
      <c r="AJ2758" s="6" t="s">
        <v>16765</v>
      </c>
      <c r="AK2758" s="6" t="s">
        <v>16765</v>
      </c>
      <c r="AL2758" s="6" t="s">
        <v>16765</v>
      </c>
      <c r="AM2758" s="6" t="s">
        <v>16952</v>
      </c>
      <c r="AN2758">
        <v>0</v>
      </c>
      <c r="AO2758" s="55">
        <v>44669</v>
      </c>
      <c r="AP2758" s="6" t="s">
        <v>16953</v>
      </c>
      <c r="AQ2758">
        <v>0</v>
      </c>
      <c r="AR2758" s="6" t="s">
        <v>16954</v>
      </c>
      <c r="AS2758" s="6" t="s">
        <v>16955</v>
      </c>
      <c r="AT2758" s="6" t="s">
        <v>16947</v>
      </c>
      <c r="AU2758">
        <v>0</v>
      </c>
      <c r="AV2758">
        <v>0</v>
      </c>
      <c r="AW2758" s="6" t="s">
        <v>16956</v>
      </c>
      <c r="AX2758" s="6" t="s">
        <v>16765</v>
      </c>
      <c r="AY2758" s="6" t="s">
        <v>16765</v>
      </c>
      <c r="AZ2758" s="6" t="s">
        <v>16958</v>
      </c>
      <c r="BA2758" s="6" t="s">
        <v>16765</v>
      </c>
      <c r="BB2758" s="6" t="s">
        <v>16959</v>
      </c>
      <c r="BC2758" s="6" t="s">
        <v>16765</v>
      </c>
      <c r="BD2758" s="6" t="s">
        <v>16960</v>
      </c>
      <c r="BE2758" s="6" t="s">
        <v>16961</v>
      </c>
      <c r="BF2758" s="6" t="s">
        <v>13575</v>
      </c>
      <c r="BG2758" s="6" t="s">
        <v>13575</v>
      </c>
      <c r="BH2758" s="6" t="s">
        <v>16959</v>
      </c>
      <c r="BI2758">
        <v>0</v>
      </c>
      <c r="BJ2758" s="6" t="s">
        <v>16958</v>
      </c>
      <c r="BK2758">
        <v>0</v>
      </c>
      <c r="BL2758" s="6" t="s">
        <v>315</v>
      </c>
      <c r="BM2758" s="56">
        <f>COUNTIF($B$2:B2758,B2758)</f>
        <v>2</v>
      </c>
      <c r="BN2758" s="6" t="str">
        <f t="shared" si="43"/>
        <v>96611-2</v>
      </c>
    </row>
    <row r="2759" spans="1:66" x14ac:dyDescent="0.25">
      <c r="A2759">
        <v>1</v>
      </c>
      <c r="B2759">
        <v>96634</v>
      </c>
      <c r="C2759" s="6" t="s">
        <v>21012</v>
      </c>
      <c r="D2759">
        <v>5</v>
      </c>
      <c r="E2759">
        <v>3</v>
      </c>
      <c r="F2759">
        <v>30</v>
      </c>
      <c r="G2759">
        <v>306</v>
      </c>
      <c r="H2759" s="6" t="s">
        <v>16963</v>
      </c>
      <c r="I2759">
        <v>1</v>
      </c>
      <c r="J2759">
        <v>159989</v>
      </c>
      <c r="K2759">
        <v>7</v>
      </c>
      <c r="L2759" s="55">
        <v>44461</v>
      </c>
      <c r="M2759" s="6" t="s">
        <v>16765</v>
      </c>
      <c r="N2759" s="55">
        <v>44825</v>
      </c>
      <c r="O2759">
        <v>118755</v>
      </c>
      <c r="P2759" s="6" t="s">
        <v>16813</v>
      </c>
      <c r="Q2759" s="6" t="s">
        <v>21013</v>
      </c>
      <c r="R2759">
        <v>1</v>
      </c>
      <c r="S2759">
        <v>0</v>
      </c>
      <c r="T2759">
        <v>-1</v>
      </c>
      <c r="U2759">
        <v>2860</v>
      </c>
      <c r="V2759" s="6" t="s">
        <v>16945</v>
      </c>
      <c r="W2759" s="6" t="s">
        <v>16946</v>
      </c>
      <c r="X2759" s="55">
        <v>44663</v>
      </c>
      <c r="Y2759">
        <v>0</v>
      </c>
      <c r="Z2759">
        <v>302.20999999999998</v>
      </c>
      <c r="AA2759" s="6" t="s">
        <v>16969</v>
      </c>
      <c r="AB2759" s="6" t="s">
        <v>16947</v>
      </c>
      <c r="AD2759" s="6" t="s">
        <v>16948</v>
      </c>
      <c r="AE2759">
        <v>53549</v>
      </c>
      <c r="AF2759">
        <v>48376</v>
      </c>
      <c r="AG2759" s="6" t="s">
        <v>16949</v>
      </c>
      <c r="AH2759" s="6" t="s">
        <v>16950</v>
      </c>
      <c r="AI2759" s="6" t="s">
        <v>16951</v>
      </c>
      <c r="AJ2759" s="6" t="s">
        <v>16765</v>
      </c>
      <c r="AK2759" s="6" t="s">
        <v>16765</v>
      </c>
      <c r="AL2759" s="6" t="s">
        <v>16765</v>
      </c>
      <c r="AM2759" s="6" t="s">
        <v>16952</v>
      </c>
      <c r="AN2759">
        <v>0</v>
      </c>
      <c r="AO2759" s="55">
        <v>44663</v>
      </c>
      <c r="AP2759" s="6" t="s">
        <v>16953</v>
      </c>
      <c r="AQ2759">
        <v>0</v>
      </c>
      <c r="AR2759" s="6" t="s">
        <v>16954</v>
      </c>
      <c r="AS2759" s="6" t="s">
        <v>16955</v>
      </c>
      <c r="AT2759" s="6" t="s">
        <v>16947</v>
      </c>
      <c r="AU2759">
        <v>0</v>
      </c>
      <c r="AV2759">
        <v>0</v>
      </c>
      <c r="AW2759" s="6" t="s">
        <v>16956</v>
      </c>
      <c r="AX2759" s="6" t="s">
        <v>16765</v>
      </c>
      <c r="AY2759" s="6" t="s">
        <v>16765</v>
      </c>
      <c r="AZ2759" s="6" t="s">
        <v>16958</v>
      </c>
      <c r="BA2759" s="6" t="s">
        <v>16765</v>
      </c>
      <c r="BB2759" s="6" t="s">
        <v>16959</v>
      </c>
      <c r="BC2759" s="6" t="s">
        <v>16765</v>
      </c>
      <c r="BD2759" s="6" t="s">
        <v>16960</v>
      </c>
      <c r="BE2759" s="6" t="s">
        <v>16961</v>
      </c>
      <c r="BF2759" s="6" t="s">
        <v>13575</v>
      </c>
      <c r="BG2759" s="6" t="s">
        <v>13575</v>
      </c>
      <c r="BH2759" s="6" t="s">
        <v>16959</v>
      </c>
      <c r="BI2759">
        <v>0</v>
      </c>
      <c r="BJ2759" s="6" t="s">
        <v>16958</v>
      </c>
      <c r="BK2759">
        <v>0</v>
      </c>
      <c r="BL2759" s="6" t="s">
        <v>315</v>
      </c>
      <c r="BM2759" s="56">
        <f>COUNTIF($B$2:B2759,B2759)</f>
        <v>1</v>
      </c>
      <c r="BN2759" s="6" t="str">
        <f t="shared" si="43"/>
        <v>96634-1</v>
      </c>
    </row>
    <row r="2760" spans="1:66" x14ac:dyDescent="0.25">
      <c r="A2760">
        <v>1</v>
      </c>
      <c r="B2760">
        <v>96721</v>
      </c>
      <c r="C2760" s="6" t="s">
        <v>21014</v>
      </c>
      <c r="D2760">
        <v>5</v>
      </c>
      <c r="E2760">
        <v>2</v>
      </c>
      <c r="F2760">
        <v>20</v>
      </c>
      <c r="G2760">
        <v>203</v>
      </c>
      <c r="H2760" s="6" t="s">
        <v>17010</v>
      </c>
      <c r="I2760">
        <v>1</v>
      </c>
      <c r="J2760">
        <v>139184</v>
      </c>
      <c r="K2760">
        <v>7</v>
      </c>
      <c r="L2760" s="55">
        <v>44424</v>
      </c>
      <c r="M2760" s="6" t="s">
        <v>16765</v>
      </c>
      <c r="N2760" s="55">
        <v>44789</v>
      </c>
      <c r="O2760">
        <v>118784</v>
      </c>
      <c r="P2760" s="6" t="s">
        <v>16764</v>
      </c>
      <c r="Q2760" s="6" t="s">
        <v>21015</v>
      </c>
      <c r="R2760">
        <v>1</v>
      </c>
      <c r="S2760">
        <v>0</v>
      </c>
      <c r="T2760">
        <v>-1</v>
      </c>
      <c r="U2760">
        <v>1651</v>
      </c>
      <c r="V2760" s="6" t="s">
        <v>16945</v>
      </c>
      <c r="W2760" s="6" t="s">
        <v>16995</v>
      </c>
      <c r="X2760" s="55">
        <v>44667</v>
      </c>
      <c r="Y2760">
        <v>50000</v>
      </c>
      <c r="Z2760">
        <v>7405.09</v>
      </c>
      <c r="AA2760" s="6" t="s">
        <v>20236</v>
      </c>
      <c r="AB2760" s="6" t="s">
        <v>16947</v>
      </c>
      <c r="AD2760" s="6" t="s">
        <v>16948</v>
      </c>
      <c r="AE2760">
        <v>53403</v>
      </c>
      <c r="AF2760">
        <v>48252</v>
      </c>
      <c r="AG2760" s="6" t="s">
        <v>16949</v>
      </c>
      <c r="AH2760" s="6" t="s">
        <v>16950</v>
      </c>
      <c r="AI2760" s="6" t="s">
        <v>16951</v>
      </c>
      <c r="AJ2760" s="6" t="s">
        <v>16765</v>
      </c>
      <c r="AK2760" s="6" t="s">
        <v>16765</v>
      </c>
      <c r="AL2760" s="6" t="s">
        <v>16765</v>
      </c>
      <c r="AM2760" s="6" t="s">
        <v>16952</v>
      </c>
      <c r="AN2760">
        <v>0</v>
      </c>
      <c r="AO2760" s="55">
        <v>44667</v>
      </c>
      <c r="AP2760" s="6" t="s">
        <v>16953</v>
      </c>
      <c r="AQ2760">
        <v>0</v>
      </c>
      <c r="AR2760" s="6" t="s">
        <v>16954</v>
      </c>
      <c r="AS2760" s="6" t="s">
        <v>16955</v>
      </c>
      <c r="AT2760" s="6" t="s">
        <v>16947</v>
      </c>
      <c r="AU2760">
        <v>0</v>
      </c>
      <c r="AV2760">
        <v>0</v>
      </c>
      <c r="AW2760" s="6" t="s">
        <v>16956</v>
      </c>
      <c r="AX2760" s="6" t="s">
        <v>18204</v>
      </c>
      <c r="AY2760" s="6" t="s">
        <v>16765</v>
      </c>
      <c r="AZ2760" s="6" t="s">
        <v>16958</v>
      </c>
      <c r="BA2760" s="6" t="s">
        <v>16765</v>
      </c>
      <c r="BB2760" s="6" t="s">
        <v>16959</v>
      </c>
      <c r="BC2760" s="6" t="s">
        <v>16765</v>
      </c>
      <c r="BD2760" s="6" t="s">
        <v>16960</v>
      </c>
      <c r="BE2760" s="6" t="s">
        <v>16961</v>
      </c>
      <c r="BF2760" s="6" t="s">
        <v>13575</v>
      </c>
      <c r="BG2760" s="6" t="s">
        <v>13575</v>
      </c>
      <c r="BH2760" s="6" t="s">
        <v>16959</v>
      </c>
      <c r="BI2760">
        <v>0</v>
      </c>
      <c r="BJ2760" s="6" t="s">
        <v>16958</v>
      </c>
      <c r="BK2760">
        <v>0</v>
      </c>
      <c r="BL2760" s="6" t="s">
        <v>315</v>
      </c>
      <c r="BM2760" s="56">
        <f>COUNTIF($B$2:B2760,B2760)</f>
        <v>1</v>
      </c>
      <c r="BN2760" s="6" t="str">
        <f t="shared" si="43"/>
        <v>96721-1</v>
      </c>
    </row>
    <row r="2761" spans="1:66" x14ac:dyDescent="0.25">
      <c r="A2761">
        <v>1</v>
      </c>
      <c r="B2761">
        <v>96734</v>
      </c>
      <c r="C2761" s="6" t="s">
        <v>21016</v>
      </c>
      <c r="D2761">
        <v>5</v>
      </c>
      <c r="E2761">
        <v>3</v>
      </c>
      <c r="F2761">
        <v>30</v>
      </c>
      <c r="G2761">
        <v>308</v>
      </c>
      <c r="H2761" s="6" t="s">
        <v>16963</v>
      </c>
      <c r="I2761">
        <v>1</v>
      </c>
      <c r="J2761">
        <v>16036</v>
      </c>
      <c r="K2761">
        <v>7</v>
      </c>
      <c r="L2761" s="55">
        <v>44189</v>
      </c>
      <c r="M2761" s="6" t="s">
        <v>16765</v>
      </c>
      <c r="N2761" s="55">
        <v>44799</v>
      </c>
      <c r="O2761">
        <v>118750</v>
      </c>
      <c r="P2761" s="6" t="s">
        <v>16767</v>
      </c>
      <c r="Q2761" s="6" t="s">
        <v>21017</v>
      </c>
      <c r="R2761">
        <v>1</v>
      </c>
      <c r="S2761">
        <v>0</v>
      </c>
      <c r="T2761">
        <v>-1</v>
      </c>
      <c r="U2761">
        <v>1803.8</v>
      </c>
      <c r="V2761" s="6" t="s">
        <v>16945</v>
      </c>
      <c r="W2761" s="6" t="s">
        <v>16946</v>
      </c>
      <c r="X2761" s="55">
        <v>44663</v>
      </c>
      <c r="Y2761">
        <v>60000</v>
      </c>
      <c r="Z2761">
        <v>15117.08</v>
      </c>
      <c r="AA2761" s="6" t="s">
        <v>17198</v>
      </c>
      <c r="AB2761" s="6" t="s">
        <v>16947</v>
      </c>
      <c r="AD2761" s="6" t="s">
        <v>16948</v>
      </c>
      <c r="AE2761">
        <v>52779</v>
      </c>
      <c r="AF2761">
        <v>47758</v>
      </c>
      <c r="AG2761" s="6" t="s">
        <v>16949</v>
      </c>
      <c r="AH2761" s="6" t="s">
        <v>16950</v>
      </c>
      <c r="AI2761" s="6" t="s">
        <v>16951</v>
      </c>
      <c r="AJ2761" s="6" t="s">
        <v>16765</v>
      </c>
      <c r="AK2761" s="6" t="s">
        <v>16765</v>
      </c>
      <c r="AL2761" s="6" t="s">
        <v>16765</v>
      </c>
      <c r="AM2761" s="6" t="s">
        <v>16952</v>
      </c>
      <c r="AN2761">
        <v>0</v>
      </c>
      <c r="AO2761" s="55">
        <v>44663</v>
      </c>
      <c r="AP2761" s="6" t="s">
        <v>16953</v>
      </c>
      <c r="AQ2761">
        <v>0</v>
      </c>
      <c r="AR2761" s="6" t="s">
        <v>16954</v>
      </c>
      <c r="AS2761" s="6" t="s">
        <v>16955</v>
      </c>
      <c r="AT2761" s="6" t="s">
        <v>16947</v>
      </c>
      <c r="AU2761">
        <v>0</v>
      </c>
      <c r="AV2761">
        <v>0</v>
      </c>
      <c r="AW2761" s="6" t="s">
        <v>16956</v>
      </c>
      <c r="AX2761" s="6" t="s">
        <v>21018</v>
      </c>
      <c r="AY2761" s="6" t="s">
        <v>16765</v>
      </c>
      <c r="AZ2761" s="6" t="s">
        <v>16958</v>
      </c>
      <c r="BA2761" s="6" t="s">
        <v>16765</v>
      </c>
      <c r="BB2761" s="6" t="s">
        <v>16959</v>
      </c>
      <c r="BC2761" s="6" t="s">
        <v>16765</v>
      </c>
      <c r="BD2761" s="6" t="s">
        <v>16960</v>
      </c>
      <c r="BE2761" s="6" t="s">
        <v>16961</v>
      </c>
      <c r="BF2761" s="6" t="s">
        <v>13575</v>
      </c>
      <c r="BG2761" s="6" t="s">
        <v>13575</v>
      </c>
      <c r="BH2761" s="6" t="s">
        <v>16959</v>
      </c>
      <c r="BI2761">
        <v>0</v>
      </c>
      <c r="BJ2761" s="6" t="s">
        <v>16958</v>
      </c>
      <c r="BK2761">
        <v>0</v>
      </c>
      <c r="BL2761" s="6" t="s">
        <v>315</v>
      </c>
      <c r="BM2761" s="56">
        <f>COUNTIF($B$2:B2761,B2761)</f>
        <v>1</v>
      </c>
      <c r="BN2761" s="6" t="str">
        <f t="shared" si="43"/>
        <v>96734-1</v>
      </c>
    </row>
    <row r="2762" spans="1:66" x14ac:dyDescent="0.25">
      <c r="A2762">
        <v>1</v>
      </c>
      <c r="B2762">
        <v>96734</v>
      </c>
      <c r="C2762" s="6" t="s">
        <v>21016</v>
      </c>
      <c r="D2762">
        <v>5</v>
      </c>
      <c r="E2762">
        <v>3</v>
      </c>
      <c r="F2762">
        <v>30</v>
      </c>
      <c r="G2762">
        <v>308</v>
      </c>
      <c r="H2762" s="6" t="s">
        <v>16963</v>
      </c>
      <c r="I2762">
        <v>1</v>
      </c>
      <c r="J2762">
        <v>16035</v>
      </c>
      <c r="K2762">
        <v>7</v>
      </c>
      <c r="L2762" s="55">
        <v>44189</v>
      </c>
      <c r="M2762" s="6" t="s">
        <v>16765</v>
      </c>
      <c r="N2762" s="55">
        <v>44799</v>
      </c>
      <c r="O2762">
        <v>126677</v>
      </c>
      <c r="P2762" s="6" t="s">
        <v>16766</v>
      </c>
      <c r="Q2762" s="6" t="s">
        <v>21019</v>
      </c>
      <c r="R2762">
        <v>1</v>
      </c>
      <c r="S2762">
        <v>0</v>
      </c>
      <c r="T2762">
        <v>-1</v>
      </c>
      <c r="U2762">
        <v>3237.25</v>
      </c>
      <c r="V2762" s="6" t="s">
        <v>16945</v>
      </c>
      <c r="W2762" s="6" t="s">
        <v>16946</v>
      </c>
      <c r="X2762" s="55">
        <v>44663</v>
      </c>
      <c r="Y2762">
        <v>60000</v>
      </c>
      <c r="Z2762">
        <v>15117.08</v>
      </c>
      <c r="AA2762" s="6" t="s">
        <v>17198</v>
      </c>
      <c r="AB2762" s="6" t="s">
        <v>16947</v>
      </c>
      <c r="AD2762" s="6" t="s">
        <v>16948</v>
      </c>
      <c r="AE2762">
        <v>52778</v>
      </c>
      <c r="AF2762">
        <v>47757</v>
      </c>
      <c r="AG2762" s="6" t="s">
        <v>16949</v>
      </c>
      <c r="AH2762" s="6" t="s">
        <v>16950</v>
      </c>
      <c r="AI2762" s="6" t="s">
        <v>16951</v>
      </c>
      <c r="AJ2762" s="6" t="s">
        <v>16765</v>
      </c>
      <c r="AK2762" s="6" t="s">
        <v>16765</v>
      </c>
      <c r="AL2762" s="6" t="s">
        <v>16765</v>
      </c>
      <c r="AM2762" s="6" t="s">
        <v>16952</v>
      </c>
      <c r="AN2762">
        <v>0</v>
      </c>
      <c r="AO2762" s="55">
        <v>44663</v>
      </c>
      <c r="AP2762" s="6" t="s">
        <v>16953</v>
      </c>
      <c r="AQ2762">
        <v>0</v>
      </c>
      <c r="AR2762" s="6" t="s">
        <v>16954</v>
      </c>
      <c r="AS2762" s="6" t="s">
        <v>16955</v>
      </c>
      <c r="AT2762" s="6" t="s">
        <v>16947</v>
      </c>
      <c r="AU2762">
        <v>0</v>
      </c>
      <c r="AV2762">
        <v>0</v>
      </c>
      <c r="AW2762" s="6" t="s">
        <v>16956</v>
      </c>
      <c r="AX2762" s="6" t="s">
        <v>21018</v>
      </c>
      <c r="AY2762" s="6" t="s">
        <v>16765</v>
      </c>
      <c r="AZ2762" s="6" t="s">
        <v>16958</v>
      </c>
      <c r="BA2762" s="6" t="s">
        <v>16765</v>
      </c>
      <c r="BB2762" s="6" t="s">
        <v>16959</v>
      </c>
      <c r="BC2762" s="6" t="s">
        <v>16765</v>
      </c>
      <c r="BD2762" s="6" t="s">
        <v>16960</v>
      </c>
      <c r="BE2762" s="6" t="s">
        <v>16961</v>
      </c>
      <c r="BF2762" s="6" t="s">
        <v>13575</v>
      </c>
      <c r="BG2762" s="6" t="s">
        <v>13575</v>
      </c>
      <c r="BH2762" s="6" t="s">
        <v>16959</v>
      </c>
      <c r="BI2762">
        <v>0</v>
      </c>
      <c r="BJ2762" s="6" t="s">
        <v>16958</v>
      </c>
      <c r="BK2762">
        <v>0</v>
      </c>
      <c r="BL2762" s="6" t="s">
        <v>315</v>
      </c>
      <c r="BM2762" s="56">
        <f>COUNTIF($B$2:B2762,B2762)</f>
        <v>2</v>
      </c>
      <c r="BN2762" s="6" t="str">
        <f t="shared" si="43"/>
        <v>96734-2</v>
      </c>
    </row>
    <row r="2763" spans="1:66" x14ac:dyDescent="0.25">
      <c r="A2763">
        <v>1</v>
      </c>
      <c r="B2763">
        <v>96734</v>
      </c>
      <c r="C2763" s="6" t="s">
        <v>21016</v>
      </c>
      <c r="D2763">
        <v>5</v>
      </c>
      <c r="E2763">
        <v>3</v>
      </c>
      <c r="F2763">
        <v>30</v>
      </c>
      <c r="G2763">
        <v>308</v>
      </c>
      <c r="H2763" s="6" t="s">
        <v>16963</v>
      </c>
      <c r="I2763">
        <v>1</v>
      </c>
      <c r="J2763">
        <v>998309</v>
      </c>
      <c r="K2763">
        <v>6</v>
      </c>
      <c r="L2763" s="55">
        <v>44160</v>
      </c>
      <c r="M2763" s="6" t="s">
        <v>16765</v>
      </c>
      <c r="N2763" s="55">
        <v>109574</v>
      </c>
      <c r="O2763">
        <v>198213</v>
      </c>
      <c r="P2763" s="6" t="s">
        <v>16785</v>
      </c>
      <c r="Q2763" s="6" t="s">
        <v>16973</v>
      </c>
      <c r="R2763">
        <v>171</v>
      </c>
      <c r="S2763">
        <v>0</v>
      </c>
      <c r="T2763">
        <v>-171</v>
      </c>
      <c r="U2763">
        <v>7182</v>
      </c>
      <c r="V2763" s="6" t="s">
        <v>16999</v>
      </c>
      <c r="W2763" s="6" t="s">
        <v>16946</v>
      </c>
      <c r="X2763" s="55">
        <v>44663</v>
      </c>
      <c r="Y2763">
        <v>60000</v>
      </c>
      <c r="Z2763">
        <v>15117.08</v>
      </c>
      <c r="AA2763" s="6" t="s">
        <v>17198</v>
      </c>
      <c r="AB2763" s="6" t="s">
        <v>16947</v>
      </c>
      <c r="AD2763" s="6" t="s">
        <v>16765</v>
      </c>
      <c r="AE2763">
        <v>52698</v>
      </c>
      <c r="AF2763">
        <v>47688</v>
      </c>
      <c r="AG2763" s="6" t="s">
        <v>16973</v>
      </c>
      <c r="AH2763" s="6" t="s">
        <v>16950</v>
      </c>
      <c r="AI2763" s="6" t="s">
        <v>16951</v>
      </c>
      <c r="AJ2763" s="6" t="s">
        <v>16765</v>
      </c>
      <c r="AK2763" s="6" t="s">
        <v>16765</v>
      </c>
      <c r="AL2763" s="6" t="s">
        <v>16765</v>
      </c>
      <c r="AM2763" s="6" t="s">
        <v>16952</v>
      </c>
      <c r="AN2763">
        <v>0</v>
      </c>
      <c r="AO2763" s="55">
        <v>44663</v>
      </c>
      <c r="AP2763" s="6" t="s">
        <v>17000</v>
      </c>
      <c r="AQ2763">
        <v>0</v>
      </c>
      <c r="AR2763" s="6" t="s">
        <v>17095</v>
      </c>
      <c r="AS2763" s="6" t="s">
        <v>17002</v>
      </c>
      <c r="AT2763" s="6" t="s">
        <v>16947</v>
      </c>
      <c r="AU2763">
        <v>0</v>
      </c>
      <c r="AV2763">
        <v>0</v>
      </c>
      <c r="AW2763" s="6" t="s">
        <v>16956</v>
      </c>
      <c r="AX2763" s="6" t="s">
        <v>21020</v>
      </c>
      <c r="AY2763" s="6" t="s">
        <v>16765</v>
      </c>
      <c r="AZ2763" s="6" t="s">
        <v>16958</v>
      </c>
      <c r="BA2763" s="6" t="s">
        <v>16765</v>
      </c>
      <c r="BB2763" s="6" t="s">
        <v>16959</v>
      </c>
      <c r="BC2763" s="6" t="s">
        <v>16765</v>
      </c>
      <c r="BD2763" s="6" t="s">
        <v>16960</v>
      </c>
      <c r="BE2763" s="6" t="s">
        <v>16961</v>
      </c>
      <c r="BF2763" s="6" t="s">
        <v>13575</v>
      </c>
      <c r="BG2763" s="6" t="s">
        <v>13575</v>
      </c>
      <c r="BH2763" s="6" t="s">
        <v>16959</v>
      </c>
      <c r="BI2763">
        <v>0</v>
      </c>
      <c r="BJ2763" s="6" t="s">
        <v>16958</v>
      </c>
      <c r="BK2763">
        <v>0</v>
      </c>
      <c r="BL2763" s="6" t="s">
        <v>315</v>
      </c>
      <c r="BM2763" s="56">
        <f>COUNTIF($B$2:B2763,B2763)</f>
        <v>3</v>
      </c>
      <c r="BN2763" s="6" t="str">
        <f t="shared" si="43"/>
        <v>96734-3</v>
      </c>
    </row>
    <row r="2764" spans="1:66" x14ac:dyDescent="0.25">
      <c r="A2764">
        <v>1</v>
      </c>
      <c r="B2764">
        <v>96734</v>
      </c>
      <c r="C2764" s="6" t="s">
        <v>21016</v>
      </c>
      <c r="D2764">
        <v>5</v>
      </c>
      <c r="E2764">
        <v>3</v>
      </c>
      <c r="F2764">
        <v>30</v>
      </c>
      <c r="G2764">
        <v>308</v>
      </c>
      <c r="H2764" s="6" t="s">
        <v>16963</v>
      </c>
      <c r="I2764">
        <v>1</v>
      </c>
      <c r="J2764">
        <v>999700</v>
      </c>
      <c r="K2764">
        <v>6</v>
      </c>
      <c r="L2764" s="55">
        <v>44162</v>
      </c>
      <c r="M2764" s="6" t="s">
        <v>16765</v>
      </c>
      <c r="N2764" s="55">
        <v>109574</v>
      </c>
      <c r="O2764">
        <v>198213</v>
      </c>
      <c r="P2764" s="6" t="s">
        <v>16785</v>
      </c>
      <c r="Q2764" s="6" t="s">
        <v>16973</v>
      </c>
      <c r="R2764">
        <v>45</v>
      </c>
      <c r="S2764">
        <v>0</v>
      </c>
      <c r="T2764">
        <v>-45</v>
      </c>
      <c r="U2764">
        <v>1890</v>
      </c>
      <c r="V2764" s="6" t="s">
        <v>16999</v>
      </c>
      <c r="W2764" s="6" t="s">
        <v>16946</v>
      </c>
      <c r="X2764" s="55">
        <v>44663</v>
      </c>
      <c r="Y2764">
        <v>60000</v>
      </c>
      <c r="Z2764">
        <v>15117.08</v>
      </c>
      <c r="AA2764" s="6" t="s">
        <v>17198</v>
      </c>
      <c r="AB2764" s="6" t="s">
        <v>16947</v>
      </c>
      <c r="AD2764" s="6" t="s">
        <v>16765</v>
      </c>
      <c r="AE2764">
        <v>52701</v>
      </c>
      <c r="AF2764">
        <v>47689</v>
      </c>
      <c r="AG2764" s="6" t="s">
        <v>16973</v>
      </c>
      <c r="AH2764" s="6" t="s">
        <v>16950</v>
      </c>
      <c r="AI2764" s="6" t="s">
        <v>16951</v>
      </c>
      <c r="AJ2764" s="6" t="s">
        <v>16765</v>
      </c>
      <c r="AK2764" s="6" t="s">
        <v>16765</v>
      </c>
      <c r="AL2764" s="6" t="s">
        <v>16765</v>
      </c>
      <c r="AM2764" s="6" t="s">
        <v>16952</v>
      </c>
      <c r="AN2764">
        <v>0</v>
      </c>
      <c r="AO2764" s="55">
        <v>44663</v>
      </c>
      <c r="AP2764" s="6" t="s">
        <v>17000</v>
      </c>
      <c r="AQ2764">
        <v>0</v>
      </c>
      <c r="AR2764" s="6" t="s">
        <v>17095</v>
      </c>
      <c r="AS2764" s="6" t="s">
        <v>17002</v>
      </c>
      <c r="AT2764" s="6" t="s">
        <v>16947</v>
      </c>
      <c r="AU2764">
        <v>0</v>
      </c>
      <c r="AV2764">
        <v>0</v>
      </c>
      <c r="AW2764" s="6" t="s">
        <v>16956</v>
      </c>
      <c r="AX2764" s="6" t="s">
        <v>21021</v>
      </c>
      <c r="AY2764" s="6" t="s">
        <v>16765</v>
      </c>
      <c r="AZ2764" s="6" t="s">
        <v>16958</v>
      </c>
      <c r="BA2764" s="6" t="s">
        <v>16765</v>
      </c>
      <c r="BB2764" s="6" t="s">
        <v>16959</v>
      </c>
      <c r="BC2764" s="6" t="s">
        <v>16765</v>
      </c>
      <c r="BD2764" s="6" t="s">
        <v>16960</v>
      </c>
      <c r="BE2764" s="6" t="s">
        <v>16961</v>
      </c>
      <c r="BF2764" s="6" t="s">
        <v>13575</v>
      </c>
      <c r="BG2764" s="6" t="s">
        <v>13575</v>
      </c>
      <c r="BH2764" s="6" t="s">
        <v>16959</v>
      </c>
      <c r="BI2764">
        <v>0</v>
      </c>
      <c r="BJ2764" s="6" t="s">
        <v>16958</v>
      </c>
      <c r="BK2764">
        <v>0</v>
      </c>
      <c r="BL2764" s="6" t="s">
        <v>315</v>
      </c>
      <c r="BM2764" s="56">
        <f>COUNTIF($B$2:B2764,B2764)</f>
        <v>4</v>
      </c>
      <c r="BN2764" s="6" t="str">
        <f t="shared" si="43"/>
        <v>96734-4</v>
      </c>
    </row>
    <row r="2765" spans="1:66" x14ac:dyDescent="0.25">
      <c r="A2765">
        <v>1</v>
      </c>
      <c r="B2765">
        <v>96734</v>
      </c>
      <c r="C2765" s="6" t="s">
        <v>21016</v>
      </c>
      <c r="D2765">
        <v>5</v>
      </c>
      <c r="E2765">
        <v>3</v>
      </c>
      <c r="F2765">
        <v>30</v>
      </c>
      <c r="G2765">
        <v>308</v>
      </c>
      <c r="H2765" s="6" t="s">
        <v>16963</v>
      </c>
      <c r="I2765">
        <v>1</v>
      </c>
      <c r="J2765">
        <v>998309</v>
      </c>
      <c r="K2765">
        <v>6</v>
      </c>
      <c r="L2765" s="55">
        <v>44160</v>
      </c>
      <c r="M2765" s="6" t="s">
        <v>16765</v>
      </c>
      <c r="N2765" s="55">
        <v>109574</v>
      </c>
      <c r="O2765">
        <v>198214</v>
      </c>
      <c r="P2765" s="6" t="s">
        <v>16786</v>
      </c>
      <c r="Q2765" s="6" t="s">
        <v>16973</v>
      </c>
      <c r="R2765">
        <v>4104</v>
      </c>
      <c r="S2765">
        <v>0</v>
      </c>
      <c r="T2765">
        <v>-4104</v>
      </c>
      <c r="U2765">
        <v>6566.4</v>
      </c>
      <c r="V2765" s="6" t="s">
        <v>17004</v>
      </c>
      <c r="W2765" s="6" t="s">
        <v>16946</v>
      </c>
      <c r="X2765" s="55">
        <v>44663</v>
      </c>
      <c r="Y2765">
        <v>60000</v>
      </c>
      <c r="Z2765">
        <v>15117.08</v>
      </c>
      <c r="AA2765" s="6" t="s">
        <v>17198</v>
      </c>
      <c r="AB2765" s="6" t="s">
        <v>16947</v>
      </c>
      <c r="AD2765" s="6" t="s">
        <v>16765</v>
      </c>
      <c r="AE2765">
        <v>52699</v>
      </c>
      <c r="AF2765">
        <v>47688</v>
      </c>
      <c r="AG2765" s="6" t="s">
        <v>16973</v>
      </c>
      <c r="AH2765" s="6" t="s">
        <v>16950</v>
      </c>
      <c r="AI2765" s="6" t="s">
        <v>16951</v>
      </c>
      <c r="AJ2765" s="6" t="s">
        <v>16765</v>
      </c>
      <c r="AK2765" s="6" t="s">
        <v>16765</v>
      </c>
      <c r="AL2765" s="6" t="s">
        <v>16765</v>
      </c>
      <c r="AM2765" s="6" t="s">
        <v>16952</v>
      </c>
      <c r="AN2765">
        <v>0</v>
      </c>
      <c r="AO2765" s="55">
        <v>44663</v>
      </c>
      <c r="AP2765" s="6" t="s">
        <v>17000</v>
      </c>
      <c r="AQ2765">
        <v>0</v>
      </c>
      <c r="AR2765" s="6" t="s">
        <v>17098</v>
      </c>
      <c r="AS2765" s="6" t="s">
        <v>17002</v>
      </c>
      <c r="AT2765" s="6" t="s">
        <v>16947</v>
      </c>
      <c r="AU2765">
        <v>0</v>
      </c>
      <c r="AV2765">
        <v>0</v>
      </c>
      <c r="AW2765" s="6" t="s">
        <v>16956</v>
      </c>
      <c r="AX2765" s="6" t="s">
        <v>21020</v>
      </c>
      <c r="AY2765" s="6" t="s">
        <v>16765</v>
      </c>
      <c r="AZ2765" s="6" t="s">
        <v>16958</v>
      </c>
      <c r="BA2765" s="6" t="s">
        <v>16765</v>
      </c>
      <c r="BB2765" s="6" t="s">
        <v>16959</v>
      </c>
      <c r="BC2765" s="6" t="s">
        <v>16765</v>
      </c>
      <c r="BD2765" s="6" t="s">
        <v>16960</v>
      </c>
      <c r="BE2765" s="6" t="s">
        <v>16961</v>
      </c>
      <c r="BF2765" s="6" t="s">
        <v>13575</v>
      </c>
      <c r="BG2765" s="6" t="s">
        <v>13575</v>
      </c>
      <c r="BH2765" s="6" t="s">
        <v>16959</v>
      </c>
      <c r="BI2765">
        <v>0</v>
      </c>
      <c r="BJ2765" s="6" t="s">
        <v>16958</v>
      </c>
      <c r="BK2765">
        <v>0</v>
      </c>
      <c r="BL2765" s="6" t="s">
        <v>315</v>
      </c>
      <c r="BM2765" s="56">
        <f>COUNTIF($B$2:B2765,B2765)</f>
        <v>5</v>
      </c>
      <c r="BN2765" s="6" t="str">
        <f t="shared" si="43"/>
        <v>96734-5</v>
      </c>
    </row>
    <row r="2766" spans="1:66" x14ac:dyDescent="0.25">
      <c r="A2766">
        <v>1</v>
      </c>
      <c r="B2766">
        <v>96734</v>
      </c>
      <c r="C2766" s="6" t="s">
        <v>21016</v>
      </c>
      <c r="D2766">
        <v>5</v>
      </c>
      <c r="E2766">
        <v>3</v>
      </c>
      <c r="F2766">
        <v>30</v>
      </c>
      <c r="G2766">
        <v>308</v>
      </c>
      <c r="H2766" s="6" t="s">
        <v>16963</v>
      </c>
      <c r="I2766">
        <v>1</v>
      </c>
      <c r="J2766">
        <v>999700</v>
      </c>
      <c r="K2766">
        <v>6</v>
      </c>
      <c r="L2766" s="55">
        <v>44162</v>
      </c>
      <c r="M2766" s="6" t="s">
        <v>16765</v>
      </c>
      <c r="N2766" s="55">
        <v>109574</v>
      </c>
      <c r="O2766">
        <v>198214</v>
      </c>
      <c r="P2766" s="6" t="s">
        <v>16786</v>
      </c>
      <c r="Q2766" s="6" t="s">
        <v>16973</v>
      </c>
      <c r="R2766">
        <v>1080</v>
      </c>
      <c r="S2766">
        <v>0</v>
      </c>
      <c r="T2766">
        <v>-1080</v>
      </c>
      <c r="U2766">
        <v>1728</v>
      </c>
      <c r="V2766" s="6" t="s">
        <v>17004</v>
      </c>
      <c r="W2766" s="6" t="s">
        <v>16946</v>
      </c>
      <c r="X2766" s="55">
        <v>44663</v>
      </c>
      <c r="Y2766">
        <v>60000</v>
      </c>
      <c r="Z2766">
        <v>15117.08</v>
      </c>
      <c r="AA2766" s="6" t="s">
        <v>17198</v>
      </c>
      <c r="AB2766" s="6" t="s">
        <v>16947</v>
      </c>
      <c r="AD2766" s="6" t="s">
        <v>16765</v>
      </c>
      <c r="AE2766">
        <v>52702</v>
      </c>
      <c r="AF2766">
        <v>47689</v>
      </c>
      <c r="AG2766" s="6" t="s">
        <v>16973</v>
      </c>
      <c r="AH2766" s="6" t="s">
        <v>16950</v>
      </c>
      <c r="AI2766" s="6" t="s">
        <v>16951</v>
      </c>
      <c r="AJ2766" s="6" t="s">
        <v>16765</v>
      </c>
      <c r="AK2766" s="6" t="s">
        <v>16765</v>
      </c>
      <c r="AL2766" s="6" t="s">
        <v>16765</v>
      </c>
      <c r="AM2766" s="6" t="s">
        <v>16952</v>
      </c>
      <c r="AN2766">
        <v>0</v>
      </c>
      <c r="AO2766" s="55">
        <v>44663</v>
      </c>
      <c r="AP2766" s="6" t="s">
        <v>17000</v>
      </c>
      <c r="AQ2766">
        <v>0</v>
      </c>
      <c r="AR2766" s="6" t="s">
        <v>17098</v>
      </c>
      <c r="AS2766" s="6" t="s">
        <v>17002</v>
      </c>
      <c r="AT2766" s="6" t="s">
        <v>16947</v>
      </c>
      <c r="AU2766">
        <v>0</v>
      </c>
      <c r="AV2766">
        <v>0</v>
      </c>
      <c r="AW2766" s="6" t="s">
        <v>16956</v>
      </c>
      <c r="AX2766" s="6" t="s">
        <v>21021</v>
      </c>
      <c r="AY2766" s="6" t="s">
        <v>16765</v>
      </c>
      <c r="AZ2766" s="6" t="s">
        <v>16958</v>
      </c>
      <c r="BA2766" s="6" t="s">
        <v>16765</v>
      </c>
      <c r="BB2766" s="6" t="s">
        <v>16959</v>
      </c>
      <c r="BC2766" s="6" t="s">
        <v>16765</v>
      </c>
      <c r="BD2766" s="6" t="s">
        <v>16960</v>
      </c>
      <c r="BE2766" s="6" t="s">
        <v>16961</v>
      </c>
      <c r="BF2766" s="6" t="s">
        <v>13575</v>
      </c>
      <c r="BG2766" s="6" t="s">
        <v>13575</v>
      </c>
      <c r="BH2766" s="6" t="s">
        <v>16959</v>
      </c>
      <c r="BI2766">
        <v>0</v>
      </c>
      <c r="BJ2766" s="6" t="s">
        <v>16958</v>
      </c>
      <c r="BK2766">
        <v>0</v>
      </c>
      <c r="BL2766" s="6" t="s">
        <v>315</v>
      </c>
      <c r="BM2766" s="56">
        <f>COUNTIF($B$2:B2766,B2766)</f>
        <v>6</v>
      </c>
      <c r="BN2766" s="6" t="str">
        <f t="shared" si="43"/>
        <v>96734-6</v>
      </c>
    </row>
    <row r="2767" spans="1:66" x14ac:dyDescent="0.25">
      <c r="A2767">
        <v>1</v>
      </c>
      <c r="B2767">
        <v>96734</v>
      </c>
      <c r="C2767" s="6" t="s">
        <v>21016</v>
      </c>
      <c r="D2767">
        <v>5</v>
      </c>
      <c r="E2767">
        <v>3</v>
      </c>
      <c r="F2767">
        <v>30</v>
      </c>
      <c r="G2767">
        <v>308</v>
      </c>
      <c r="H2767" s="6" t="s">
        <v>16963</v>
      </c>
      <c r="I2767">
        <v>1</v>
      </c>
      <c r="J2767">
        <v>991469</v>
      </c>
      <c r="K2767">
        <v>6</v>
      </c>
      <c r="L2767" s="55">
        <v>44147</v>
      </c>
      <c r="M2767" s="6" t="s">
        <v>16765</v>
      </c>
      <c r="N2767" s="55">
        <v>44799</v>
      </c>
      <c r="O2767">
        <v>242010</v>
      </c>
      <c r="P2767" s="6" t="s">
        <v>16849</v>
      </c>
      <c r="Q2767" s="6" t="s">
        <v>21022</v>
      </c>
      <c r="R2767">
        <v>1</v>
      </c>
      <c r="S2767">
        <v>0</v>
      </c>
      <c r="T2767">
        <v>-1</v>
      </c>
      <c r="U2767">
        <v>90000</v>
      </c>
      <c r="V2767" s="6" t="s">
        <v>16974</v>
      </c>
      <c r="W2767" s="6" t="s">
        <v>16946</v>
      </c>
      <c r="X2767" s="55">
        <v>44663</v>
      </c>
      <c r="Y2767">
        <v>60000</v>
      </c>
      <c r="Z2767">
        <v>15117.08</v>
      </c>
      <c r="AA2767" s="6" t="s">
        <v>17198</v>
      </c>
      <c r="AB2767" s="6" t="s">
        <v>16947</v>
      </c>
      <c r="AD2767" s="6" t="s">
        <v>16948</v>
      </c>
      <c r="AE2767">
        <v>52649</v>
      </c>
      <c r="AF2767">
        <v>47647</v>
      </c>
      <c r="AG2767" s="6" t="s">
        <v>16949</v>
      </c>
      <c r="AH2767" s="6" t="s">
        <v>16950</v>
      </c>
      <c r="AI2767" s="6" t="s">
        <v>16951</v>
      </c>
      <c r="AJ2767" s="6" t="s">
        <v>16765</v>
      </c>
      <c r="AK2767" s="6" t="s">
        <v>16765</v>
      </c>
      <c r="AL2767" s="6" t="s">
        <v>16765</v>
      </c>
      <c r="AM2767" s="6" t="s">
        <v>16952</v>
      </c>
      <c r="AN2767">
        <v>0</v>
      </c>
      <c r="AO2767" s="55">
        <v>44663</v>
      </c>
      <c r="AP2767" s="6" t="s">
        <v>16953</v>
      </c>
      <c r="AQ2767">
        <v>0</v>
      </c>
      <c r="AR2767" s="6" t="s">
        <v>16975</v>
      </c>
      <c r="AS2767" s="6" t="s">
        <v>16955</v>
      </c>
      <c r="AT2767" s="6" t="s">
        <v>16947</v>
      </c>
      <c r="AU2767">
        <v>0</v>
      </c>
      <c r="AV2767">
        <v>0</v>
      </c>
      <c r="AW2767" s="6" t="s">
        <v>16956</v>
      </c>
      <c r="AX2767" s="6" t="s">
        <v>21023</v>
      </c>
      <c r="AY2767" s="6" t="s">
        <v>16765</v>
      </c>
      <c r="AZ2767" s="6" t="s">
        <v>16958</v>
      </c>
      <c r="BA2767" s="6" t="s">
        <v>16765</v>
      </c>
      <c r="BB2767" s="6" t="s">
        <v>16959</v>
      </c>
      <c r="BC2767" s="6" t="s">
        <v>16765</v>
      </c>
      <c r="BD2767" s="6" t="s">
        <v>16960</v>
      </c>
      <c r="BE2767" s="6" t="s">
        <v>16961</v>
      </c>
      <c r="BF2767" s="6" t="s">
        <v>13575</v>
      </c>
      <c r="BG2767" s="6" t="s">
        <v>13575</v>
      </c>
      <c r="BH2767" s="6" t="s">
        <v>16959</v>
      </c>
      <c r="BI2767">
        <v>0</v>
      </c>
      <c r="BJ2767" s="6" t="s">
        <v>16958</v>
      </c>
      <c r="BK2767">
        <v>0</v>
      </c>
      <c r="BL2767" s="6" t="s">
        <v>315</v>
      </c>
      <c r="BM2767" s="56">
        <f>COUNTIF($B$2:B2767,B2767)</f>
        <v>7</v>
      </c>
      <c r="BN2767" s="6" t="str">
        <f t="shared" si="43"/>
        <v>96734-7</v>
      </c>
    </row>
    <row r="2768" spans="1:66" x14ac:dyDescent="0.25">
      <c r="A2768">
        <v>1</v>
      </c>
      <c r="B2768">
        <v>96734</v>
      </c>
      <c r="C2768" s="6" t="s">
        <v>21016</v>
      </c>
      <c r="D2768">
        <v>5</v>
      </c>
      <c r="E2768">
        <v>3</v>
      </c>
      <c r="F2768">
        <v>30</v>
      </c>
      <c r="G2768">
        <v>308</v>
      </c>
      <c r="H2768" s="6" t="s">
        <v>16963</v>
      </c>
      <c r="I2768">
        <v>1</v>
      </c>
      <c r="J2768">
        <v>5375</v>
      </c>
      <c r="K2768">
        <v>7</v>
      </c>
      <c r="L2768" s="55">
        <v>44174</v>
      </c>
      <c r="M2768" s="6" t="s">
        <v>16765</v>
      </c>
      <c r="N2768" s="55">
        <v>44799</v>
      </c>
      <c r="O2768">
        <v>628699</v>
      </c>
      <c r="P2768" s="6" t="s">
        <v>16777</v>
      </c>
      <c r="Q2768" s="6" t="s">
        <v>21024</v>
      </c>
      <c r="R2768">
        <v>1</v>
      </c>
      <c r="S2768">
        <v>0</v>
      </c>
      <c r="T2768">
        <v>-1</v>
      </c>
      <c r="U2768">
        <v>1687</v>
      </c>
      <c r="V2768" s="6" t="s">
        <v>16945</v>
      </c>
      <c r="W2768" s="6" t="s">
        <v>16946</v>
      </c>
      <c r="X2768" s="55">
        <v>44663</v>
      </c>
      <c r="Y2768">
        <v>60000</v>
      </c>
      <c r="Z2768">
        <v>15117.08</v>
      </c>
      <c r="AA2768" s="6" t="s">
        <v>17198</v>
      </c>
      <c r="AB2768" s="6" t="s">
        <v>16947</v>
      </c>
      <c r="AD2768" s="6" t="s">
        <v>16948</v>
      </c>
      <c r="AE2768">
        <v>52737</v>
      </c>
      <c r="AF2768">
        <v>47707</v>
      </c>
      <c r="AG2768" s="6" t="s">
        <v>16949</v>
      </c>
      <c r="AH2768" s="6" t="s">
        <v>16950</v>
      </c>
      <c r="AI2768" s="6" t="s">
        <v>16951</v>
      </c>
      <c r="AJ2768" s="6" t="s">
        <v>16765</v>
      </c>
      <c r="AK2768" s="6" t="s">
        <v>16765</v>
      </c>
      <c r="AL2768" s="6" t="s">
        <v>16765</v>
      </c>
      <c r="AM2768" s="6" t="s">
        <v>16952</v>
      </c>
      <c r="AN2768">
        <v>0</v>
      </c>
      <c r="AO2768" s="55">
        <v>44663</v>
      </c>
      <c r="AP2768" s="6" t="s">
        <v>16953</v>
      </c>
      <c r="AQ2768">
        <v>0</v>
      </c>
      <c r="AR2768" s="6" t="s">
        <v>16997</v>
      </c>
      <c r="AS2768" s="6" t="s">
        <v>16955</v>
      </c>
      <c r="AT2768" s="6" t="s">
        <v>16947</v>
      </c>
      <c r="AU2768">
        <v>0</v>
      </c>
      <c r="AV2768">
        <v>0</v>
      </c>
      <c r="AW2768" s="6" t="s">
        <v>16956</v>
      </c>
      <c r="AX2768" s="6" t="s">
        <v>18233</v>
      </c>
      <c r="AY2768" s="6" t="s">
        <v>16765</v>
      </c>
      <c r="AZ2768" s="6" t="s">
        <v>16958</v>
      </c>
      <c r="BA2768" s="6" t="s">
        <v>16765</v>
      </c>
      <c r="BB2768" s="6" t="s">
        <v>16959</v>
      </c>
      <c r="BC2768" s="6" t="s">
        <v>16765</v>
      </c>
      <c r="BD2768" s="6" t="s">
        <v>16960</v>
      </c>
      <c r="BE2768" s="6" t="s">
        <v>16961</v>
      </c>
      <c r="BF2768" s="6" t="s">
        <v>13575</v>
      </c>
      <c r="BG2768" s="6" t="s">
        <v>13575</v>
      </c>
      <c r="BH2768" s="6" t="s">
        <v>16959</v>
      </c>
      <c r="BI2768">
        <v>0</v>
      </c>
      <c r="BJ2768" s="6" t="s">
        <v>16958</v>
      </c>
      <c r="BK2768">
        <v>0</v>
      </c>
      <c r="BL2768" s="6" t="s">
        <v>315</v>
      </c>
      <c r="BM2768" s="56">
        <f>COUNTIF($B$2:B2768,B2768)</f>
        <v>8</v>
      </c>
      <c r="BN2768" s="6" t="str">
        <f t="shared" si="43"/>
        <v>96734-8</v>
      </c>
    </row>
    <row r="2769" spans="1:66" x14ac:dyDescent="0.25">
      <c r="A2769">
        <v>1</v>
      </c>
      <c r="B2769">
        <v>96824</v>
      </c>
      <c r="C2769" s="6" t="s">
        <v>21025</v>
      </c>
      <c r="D2769">
        <v>5</v>
      </c>
      <c r="E2769">
        <v>2</v>
      </c>
      <c r="F2769">
        <v>20</v>
      </c>
      <c r="G2769">
        <v>201</v>
      </c>
      <c r="H2769" s="6" t="s">
        <v>16943</v>
      </c>
      <c r="I2769">
        <v>1</v>
      </c>
      <c r="J2769">
        <v>100391</v>
      </c>
      <c r="K2769">
        <v>7</v>
      </c>
      <c r="L2769" s="55">
        <v>44348</v>
      </c>
      <c r="M2769" s="6" t="s">
        <v>16765</v>
      </c>
      <c r="N2769" s="55">
        <v>44713</v>
      </c>
      <c r="O2769">
        <v>126677</v>
      </c>
      <c r="P2769" s="6" t="s">
        <v>16766</v>
      </c>
      <c r="Q2769" s="6" t="s">
        <v>21026</v>
      </c>
      <c r="R2769">
        <v>1</v>
      </c>
      <c r="S2769">
        <v>0</v>
      </c>
      <c r="T2769">
        <v>-1</v>
      </c>
      <c r="U2769">
        <v>3237.25</v>
      </c>
      <c r="V2769" s="6" t="s">
        <v>16945</v>
      </c>
      <c r="W2769" s="6" t="s">
        <v>16995</v>
      </c>
      <c r="X2769" s="55">
        <v>44642</v>
      </c>
      <c r="Y2769">
        <v>80000</v>
      </c>
      <c r="Z2769">
        <v>2530.83</v>
      </c>
      <c r="AA2769" s="6" t="s">
        <v>19927</v>
      </c>
      <c r="AB2769" s="6" t="s">
        <v>16947</v>
      </c>
      <c r="AD2769" s="6" t="s">
        <v>16948</v>
      </c>
      <c r="AE2769">
        <v>53232</v>
      </c>
      <c r="AF2769">
        <v>48106</v>
      </c>
      <c r="AG2769" s="6" t="s">
        <v>16949</v>
      </c>
      <c r="AH2769" s="6" t="s">
        <v>16950</v>
      </c>
      <c r="AI2769" s="6" t="s">
        <v>16951</v>
      </c>
      <c r="AJ2769" s="6" t="s">
        <v>16765</v>
      </c>
      <c r="AK2769" s="6" t="s">
        <v>16765</v>
      </c>
      <c r="AL2769" s="6" t="s">
        <v>16765</v>
      </c>
      <c r="AM2769" s="6" t="s">
        <v>16952</v>
      </c>
      <c r="AN2769">
        <v>0</v>
      </c>
      <c r="AO2769" s="55">
        <v>44642</v>
      </c>
      <c r="AP2769" s="6" t="s">
        <v>16953</v>
      </c>
      <c r="AQ2769">
        <v>0</v>
      </c>
      <c r="AR2769" s="6" t="s">
        <v>16954</v>
      </c>
      <c r="AS2769" s="6" t="s">
        <v>16955</v>
      </c>
      <c r="AT2769" s="6" t="s">
        <v>16947</v>
      </c>
      <c r="AU2769">
        <v>0</v>
      </c>
      <c r="AV2769">
        <v>0</v>
      </c>
      <c r="AW2769" s="6" t="s">
        <v>16956</v>
      </c>
      <c r="AX2769" s="6" t="s">
        <v>19915</v>
      </c>
      <c r="AY2769" s="6" t="s">
        <v>16765</v>
      </c>
      <c r="AZ2769" s="6" t="s">
        <v>16958</v>
      </c>
      <c r="BA2769" s="6" t="s">
        <v>16765</v>
      </c>
      <c r="BB2769" s="6" t="s">
        <v>16959</v>
      </c>
      <c r="BC2769" s="6" t="s">
        <v>16765</v>
      </c>
      <c r="BD2769" s="6" t="s">
        <v>16960</v>
      </c>
      <c r="BE2769" s="6" t="s">
        <v>16961</v>
      </c>
      <c r="BF2769" s="6" t="s">
        <v>13575</v>
      </c>
      <c r="BG2769" s="6" t="s">
        <v>13575</v>
      </c>
      <c r="BH2769" s="6" t="s">
        <v>16959</v>
      </c>
      <c r="BI2769">
        <v>0</v>
      </c>
      <c r="BJ2769" s="6" t="s">
        <v>16958</v>
      </c>
      <c r="BK2769">
        <v>0</v>
      </c>
      <c r="BL2769" s="6" t="s">
        <v>315</v>
      </c>
      <c r="BM2769" s="56">
        <f>COUNTIF($B$2:B2769,B2769)</f>
        <v>1</v>
      </c>
      <c r="BN2769" s="6" t="str">
        <f t="shared" si="43"/>
        <v>96824-1</v>
      </c>
    </row>
    <row r="2770" spans="1:66" x14ac:dyDescent="0.25">
      <c r="A2770">
        <v>1</v>
      </c>
      <c r="B2770">
        <v>96856</v>
      </c>
      <c r="C2770" s="6" t="s">
        <v>21027</v>
      </c>
      <c r="D2770">
        <v>5</v>
      </c>
      <c r="E2770">
        <v>2</v>
      </c>
      <c r="F2770">
        <v>20</v>
      </c>
      <c r="G2770">
        <v>207</v>
      </c>
      <c r="H2770" s="6" t="s">
        <v>16943</v>
      </c>
      <c r="I2770">
        <v>1</v>
      </c>
      <c r="J2770">
        <v>183091</v>
      </c>
      <c r="K2770">
        <v>7</v>
      </c>
      <c r="L2770" s="55">
        <v>44501</v>
      </c>
      <c r="M2770" s="6" t="s">
        <v>16765</v>
      </c>
      <c r="N2770" s="55">
        <v>44866</v>
      </c>
      <c r="O2770">
        <v>118747</v>
      </c>
      <c r="P2770" s="6" t="s">
        <v>16770</v>
      </c>
      <c r="Q2770" s="6" t="s">
        <v>21028</v>
      </c>
      <c r="R2770">
        <v>1</v>
      </c>
      <c r="S2770">
        <v>0</v>
      </c>
      <c r="T2770">
        <v>-1</v>
      </c>
      <c r="U2770">
        <v>1217</v>
      </c>
      <c r="V2770" s="6" t="s">
        <v>16945</v>
      </c>
      <c r="W2770" s="6" t="s">
        <v>16946</v>
      </c>
      <c r="X2770" s="55">
        <v>44669</v>
      </c>
      <c r="Y2770">
        <v>10000</v>
      </c>
      <c r="Z2770">
        <v>6975.82</v>
      </c>
      <c r="AA2770" s="6" t="s">
        <v>16885</v>
      </c>
      <c r="AB2770" s="6" t="s">
        <v>16947</v>
      </c>
      <c r="AD2770" s="6" t="s">
        <v>16948</v>
      </c>
      <c r="AE2770">
        <v>53695</v>
      </c>
      <c r="AF2770">
        <v>48504</v>
      </c>
      <c r="AG2770" s="6" t="s">
        <v>16949</v>
      </c>
      <c r="AH2770" s="6" t="s">
        <v>16950</v>
      </c>
      <c r="AI2770" s="6" t="s">
        <v>16951</v>
      </c>
      <c r="AJ2770" s="6" t="s">
        <v>16765</v>
      </c>
      <c r="AK2770" s="6" t="s">
        <v>16765</v>
      </c>
      <c r="AL2770" s="6" t="s">
        <v>16765</v>
      </c>
      <c r="AM2770" s="6" t="s">
        <v>16952</v>
      </c>
      <c r="AN2770">
        <v>0</v>
      </c>
      <c r="AO2770" s="55">
        <v>44669</v>
      </c>
      <c r="AP2770" s="6" t="s">
        <v>16953</v>
      </c>
      <c r="AQ2770">
        <v>0</v>
      </c>
      <c r="AR2770" s="6" t="s">
        <v>16954</v>
      </c>
      <c r="AS2770" s="6" t="s">
        <v>16955</v>
      </c>
      <c r="AT2770" s="6" t="s">
        <v>16947</v>
      </c>
      <c r="AU2770">
        <v>0</v>
      </c>
      <c r="AV2770">
        <v>0</v>
      </c>
      <c r="AW2770" s="6" t="s">
        <v>16956</v>
      </c>
      <c r="AX2770" s="6" t="s">
        <v>16765</v>
      </c>
      <c r="AY2770" s="6" t="s">
        <v>16765</v>
      </c>
      <c r="AZ2770" s="6" t="s">
        <v>16958</v>
      </c>
      <c r="BA2770" s="6" t="s">
        <v>16765</v>
      </c>
      <c r="BB2770" s="6" t="s">
        <v>16959</v>
      </c>
      <c r="BC2770" s="6" t="s">
        <v>16765</v>
      </c>
      <c r="BD2770" s="6" t="s">
        <v>16960</v>
      </c>
      <c r="BE2770" s="6" t="s">
        <v>16961</v>
      </c>
      <c r="BF2770" s="6" t="s">
        <v>13575</v>
      </c>
      <c r="BG2770" s="6" t="s">
        <v>13575</v>
      </c>
      <c r="BH2770" s="6" t="s">
        <v>16959</v>
      </c>
      <c r="BI2770">
        <v>0</v>
      </c>
      <c r="BJ2770" s="6" t="s">
        <v>16958</v>
      </c>
      <c r="BK2770">
        <v>0</v>
      </c>
      <c r="BL2770" s="6" t="s">
        <v>315</v>
      </c>
      <c r="BM2770" s="56">
        <f>COUNTIF($B$2:B2770,B2770)</f>
        <v>1</v>
      </c>
      <c r="BN2770" s="6" t="str">
        <f t="shared" si="43"/>
        <v>96856-1</v>
      </c>
    </row>
    <row r="2771" spans="1:66" x14ac:dyDescent="0.25">
      <c r="A2771">
        <v>1</v>
      </c>
      <c r="B2771">
        <v>96856</v>
      </c>
      <c r="C2771" s="6" t="s">
        <v>21027</v>
      </c>
      <c r="D2771">
        <v>5</v>
      </c>
      <c r="E2771">
        <v>2</v>
      </c>
      <c r="F2771">
        <v>20</v>
      </c>
      <c r="G2771">
        <v>207</v>
      </c>
      <c r="H2771" s="6" t="s">
        <v>16943</v>
      </c>
      <c r="I2771">
        <v>1</v>
      </c>
      <c r="J2771">
        <v>257112</v>
      </c>
      <c r="K2771">
        <v>7</v>
      </c>
      <c r="L2771" s="55">
        <v>44635</v>
      </c>
      <c r="M2771" s="6" t="s">
        <v>16765</v>
      </c>
      <c r="N2771" s="55">
        <v>45000</v>
      </c>
      <c r="O2771">
        <v>118784</v>
      </c>
      <c r="P2771" s="6" t="s">
        <v>16764</v>
      </c>
      <c r="Q2771" s="6" t="s">
        <v>21029</v>
      </c>
      <c r="R2771">
        <v>1</v>
      </c>
      <c r="S2771">
        <v>0</v>
      </c>
      <c r="T2771">
        <v>-1</v>
      </c>
      <c r="U2771">
        <v>1651</v>
      </c>
      <c r="V2771" s="6" t="s">
        <v>16945</v>
      </c>
      <c r="W2771" s="6" t="s">
        <v>16946</v>
      </c>
      <c r="X2771" s="55">
        <v>44669</v>
      </c>
      <c r="Y2771">
        <v>10000</v>
      </c>
      <c r="Z2771">
        <v>6975.82</v>
      </c>
      <c r="AA2771" s="6" t="s">
        <v>16885</v>
      </c>
      <c r="AB2771" s="6" t="s">
        <v>16947</v>
      </c>
      <c r="AD2771" s="6" t="s">
        <v>16948</v>
      </c>
      <c r="AE2771">
        <v>54108</v>
      </c>
      <c r="AF2771">
        <v>48860</v>
      </c>
      <c r="AG2771" s="6" t="s">
        <v>16949</v>
      </c>
      <c r="AH2771" s="6" t="s">
        <v>16950</v>
      </c>
      <c r="AI2771" s="6" t="s">
        <v>16951</v>
      </c>
      <c r="AJ2771" s="6" t="s">
        <v>16765</v>
      </c>
      <c r="AK2771" s="6" t="s">
        <v>16765</v>
      </c>
      <c r="AL2771" s="6" t="s">
        <v>16765</v>
      </c>
      <c r="AM2771" s="6" t="s">
        <v>16952</v>
      </c>
      <c r="AN2771">
        <v>0</v>
      </c>
      <c r="AO2771" s="55">
        <v>44669</v>
      </c>
      <c r="AP2771" s="6" t="s">
        <v>16953</v>
      </c>
      <c r="AQ2771">
        <v>0</v>
      </c>
      <c r="AR2771" s="6" t="s">
        <v>16954</v>
      </c>
      <c r="AS2771" s="6" t="s">
        <v>16955</v>
      </c>
      <c r="AT2771" s="6" t="s">
        <v>16947</v>
      </c>
      <c r="AU2771">
        <v>0</v>
      </c>
      <c r="AV2771">
        <v>0</v>
      </c>
      <c r="AW2771" s="6" t="s">
        <v>16956</v>
      </c>
      <c r="AX2771" s="6" t="s">
        <v>16765</v>
      </c>
      <c r="AY2771" s="6" t="s">
        <v>16765</v>
      </c>
      <c r="AZ2771" s="6" t="s">
        <v>16958</v>
      </c>
      <c r="BA2771" s="6" t="s">
        <v>16765</v>
      </c>
      <c r="BB2771" s="6" t="s">
        <v>16959</v>
      </c>
      <c r="BC2771" s="6" t="s">
        <v>16765</v>
      </c>
      <c r="BD2771" s="6" t="s">
        <v>16960</v>
      </c>
      <c r="BE2771" s="6" t="s">
        <v>16961</v>
      </c>
      <c r="BF2771" s="6" t="s">
        <v>13575</v>
      </c>
      <c r="BG2771" s="6" t="s">
        <v>13575</v>
      </c>
      <c r="BH2771" s="6" t="s">
        <v>16959</v>
      </c>
      <c r="BI2771">
        <v>0</v>
      </c>
      <c r="BJ2771" s="6" t="s">
        <v>16958</v>
      </c>
      <c r="BK2771">
        <v>0</v>
      </c>
      <c r="BL2771" s="6" t="s">
        <v>315</v>
      </c>
      <c r="BM2771" s="56">
        <f>COUNTIF($B$2:B2771,B2771)</f>
        <v>2</v>
      </c>
      <c r="BN2771" s="6" t="str">
        <f t="shared" si="43"/>
        <v>96856-2</v>
      </c>
    </row>
    <row r="2772" spans="1:66" x14ac:dyDescent="0.25">
      <c r="A2772">
        <v>1</v>
      </c>
      <c r="B2772">
        <v>96860</v>
      </c>
      <c r="C2772" s="6" t="s">
        <v>21030</v>
      </c>
      <c r="D2772">
        <v>5</v>
      </c>
      <c r="E2772">
        <v>1</v>
      </c>
      <c r="F2772">
        <v>10</v>
      </c>
      <c r="G2772">
        <v>109</v>
      </c>
      <c r="H2772" s="6" t="s">
        <v>16994</v>
      </c>
      <c r="I2772">
        <v>1</v>
      </c>
      <c r="J2772">
        <v>268897</v>
      </c>
      <c r="K2772">
        <v>7</v>
      </c>
      <c r="L2772" s="55">
        <v>44655</v>
      </c>
      <c r="M2772" s="6" t="s">
        <v>16765</v>
      </c>
      <c r="N2772" s="55">
        <v>45020</v>
      </c>
      <c r="O2772">
        <v>628699</v>
      </c>
      <c r="P2772" s="6" t="s">
        <v>16777</v>
      </c>
      <c r="Q2772" s="6" t="s">
        <v>21031</v>
      </c>
      <c r="R2772">
        <v>1</v>
      </c>
      <c r="S2772">
        <v>0</v>
      </c>
      <c r="T2772">
        <v>-1</v>
      </c>
      <c r="U2772">
        <v>1687</v>
      </c>
      <c r="V2772" s="6" t="s">
        <v>16945</v>
      </c>
      <c r="W2772" s="6" t="s">
        <v>16995</v>
      </c>
      <c r="X2772" s="55">
        <v>44664</v>
      </c>
      <c r="Y2772">
        <v>60000</v>
      </c>
      <c r="Z2772">
        <v>533.29</v>
      </c>
      <c r="AA2772" s="6" t="s">
        <v>16996</v>
      </c>
      <c r="AB2772" s="6" t="s">
        <v>16947</v>
      </c>
      <c r="AD2772" s="6" t="s">
        <v>16948</v>
      </c>
      <c r="AE2772">
        <v>54179</v>
      </c>
      <c r="AF2772">
        <v>48931</v>
      </c>
      <c r="AG2772" s="6" t="s">
        <v>16949</v>
      </c>
      <c r="AH2772" s="6" t="s">
        <v>16950</v>
      </c>
      <c r="AI2772" s="6" t="s">
        <v>16951</v>
      </c>
      <c r="AJ2772" s="6" t="s">
        <v>16765</v>
      </c>
      <c r="AK2772" s="6" t="s">
        <v>16765</v>
      </c>
      <c r="AL2772" s="6" t="s">
        <v>16765</v>
      </c>
      <c r="AM2772" s="6" t="s">
        <v>16952</v>
      </c>
      <c r="AN2772">
        <v>0</v>
      </c>
      <c r="AO2772" s="55">
        <v>44664</v>
      </c>
      <c r="AP2772" s="6" t="s">
        <v>16953</v>
      </c>
      <c r="AQ2772">
        <v>0</v>
      </c>
      <c r="AR2772" s="6" t="s">
        <v>16997</v>
      </c>
      <c r="AS2772" s="6" t="s">
        <v>16955</v>
      </c>
      <c r="AT2772" s="6" t="s">
        <v>16947</v>
      </c>
      <c r="AU2772">
        <v>0</v>
      </c>
      <c r="AV2772">
        <v>0</v>
      </c>
      <c r="AW2772" s="6" t="s">
        <v>16956</v>
      </c>
      <c r="AX2772" s="6" t="s">
        <v>16765</v>
      </c>
      <c r="AY2772" s="6" t="s">
        <v>16765</v>
      </c>
      <c r="AZ2772" s="6" t="s">
        <v>16958</v>
      </c>
      <c r="BA2772" s="6" t="s">
        <v>16765</v>
      </c>
      <c r="BB2772" s="6" t="s">
        <v>16959</v>
      </c>
      <c r="BC2772" s="6" t="s">
        <v>16765</v>
      </c>
      <c r="BD2772" s="6" t="s">
        <v>16960</v>
      </c>
      <c r="BE2772" s="6" t="s">
        <v>16961</v>
      </c>
      <c r="BF2772" s="6" t="s">
        <v>13575</v>
      </c>
      <c r="BG2772" s="6" t="s">
        <v>13575</v>
      </c>
      <c r="BH2772" s="6" t="s">
        <v>16959</v>
      </c>
      <c r="BI2772">
        <v>0</v>
      </c>
      <c r="BJ2772" s="6" t="s">
        <v>16958</v>
      </c>
      <c r="BK2772">
        <v>0</v>
      </c>
      <c r="BL2772" s="6" t="s">
        <v>315</v>
      </c>
      <c r="BM2772" s="56">
        <f>COUNTIF($B$2:B2772,B2772)</f>
        <v>1</v>
      </c>
      <c r="BN2772" s="6" t="str">
        <f t="shared" si="43"/>
        <v>96860-1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6E21F-9EB8-408D-9574-35948963F187}">
  <sheetPr codeName="Planilha2"/>
  <dimension ref="A1:S4439"/>
  <sheetViews>
    <sheetView workbookViewId="0">
      <selection activeCell="B16" sqref="B16"/>
    </sheetView>
  </sheetViews>
  <sheetFormatPr defaultRowHeight="15" x14ac:dyDescent="0.25"/>
  <cols>
    <col min="1" max="1" width="6" bestFit="1" customWidth="1"/>
    <col min="2" max="2" width="51.140625" bestFit="1" customWidth="1"/>
    <col min="3" max="3" width="36.7109375" bestFit="1" customWidth="1"/>
    <col min="4" max="4" width="18" bestFit="1" customWidth="1"/>
    <col min="5" max="5" width="10.85546875" bestFit="1" customWidth="1"/>
    <col min="6" max="6" width="17.85546875" bestFit="1" customWidth="1"/>
    <col min="7" max="7" width="28.28515625" bestFit="1" customWidth="1"/>
    <col min="8" max="8" width="9.42578125" bestFit="1" customWidth="1"/>
    <col min="9" max="9" width="21.140625" bestFit="1" customWidth="1"/>
    <col min="10" max="10" width="52.28515625" bestFit="1" customWidth="1"/>
    <col min="11" max="11" width="9.85546875" bestFit="1" customWidth="1"/>
    <col min="12" max="12" width="11.85546875" bestFit="1" customWidth="1"/>
    <col min="13" max="13" width="12.7109375" bestFit="1" customWidth="1"/>
    <col min="14" max="14" width="47" bestFit="1" customWidth="1"/>
    <col min="15" max="15" width="26.42578125" bestFit="1" customWidth="1"/>
    <col min="16" max="16" width="27.85546875" bestFit="1" customWidth="1"/>
    <col min="17" max="17" width="9" bestFit="1" customWidth="1"/>
    <col min="18" max="19" width="12" bestFit="1" customWidth="1"/>
  </cols>
  <sheetData>
    <row r="1" spans="1:19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10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</row>
    <row r="2" spans="1:19" x14ac:dyDescent="0.25">
      <c r="A2">
        <v>1</v>
      </c>
      <c r="B2" s="6" t="s">
        <v>29</v>
      </c>
      <c r="C2" s="6" t="s">
        <v>30</v>
      </c>
      <c r="D2" s="6" t="s">
        <v>31</v>
      </c>
      <c r="E2" s="6" t="s">
        <v>32</v>
      </c>
      <c r="F2" s="6" t="s">
        <v>33</v>
      </c>
      <c r="G2" s="6" t="s">
        <v>34</v>
      </c>
      <c r="H2">
        <v>22</v>
      </c>
      <c r="I2" s="6" t="s">
        <v>35</v>
      </c>
      <c r="J2" s="6" t="s">
        <v>36</v>
      </c>
      <c r="K2" s="6" t="s">
        <v>37</v>
      </c>
      <c r="L2">
        <v>109</v>
      </c>
      <c r="N2" s="6" t="s">
        <v>38</v>
      </c>
      <c r="O2" s="6" t="s">
        <v>39</v>
      </c>
      <c r="P2" s="6" t="s">
        <v>40</v>
      </c>
      <c r="Q2">
        <v>36700216</v>
      </c>
      <c r="R2">
        <v>5844438000170</v>
      </c>
      <c r="S2">
        <v>32999507113</v>
      </c>
    </row>
    <row r="3" spans="1:19" x14ac:dyDescent="0.25">
      <c r="A3">
        <v>16</v>
      </c>
      <c r="B3" s="6" t="s">
        <v>41</v>
      </c>
      <c r="C3" s="6" t="s">
        <v>42</v>
      </c>
      <c r="D3" s="6" t="s">
        <v>43</v>
      </c>
      <c r="E3" s="6" t="s">
        <v>44</v>
      </c>
      <c r="F3" s="6" t="s">
        <v>45</v>
      </c>
      <c r="G3" s="6" t="s">
        <v>46</v>
      </c>
      <c r="H3">
        <v>23</v>
      </c>
      <c r="I3" s="6" t="s">
        <v>47</v>
      </c>
      <c r="J3" s="6" t="s">
        <v>48</v>
      </c>
      <c r="K3" s="6" t="s">
        <v>37</v>
      </c>
      <c r="L3">
        <v>109</v>
      </c>
      <c r="N3" s="6" t="s">
        <v>49</v>
      </c>
      <c r="O3" s="6" t="s">
        <v>39</v>
      </c>
      <c r="P3" s="6" t="s">
        <v>50</v>
      </c>
      <c r="Q3">
        <v>36700482</v>
      </c>
      <c r="R3">
        <v>66192212000126</v>
      </c>
      <c r="S3">
        <v>32988264595</v>
      </c>
    </row>
    <row r="4" spans="1:19" x14ac:dyDescent="0.25">
      <c r="A4">
        <v>38</v>
      </c>
      <c r="B4" s="6" t="s">
        <v>51</v>
      </c>
      <c r="C4" s="6" t="s">
        <v>52</v>
      </c>
      <c r="D4" s="6" t="s">
        <v>43</v>
      </c>
      <c r="E4" s="6" t="s">
        <v>53</v>
      </c>
      <c r="F4" s="6" t="s">
        <v>54</v>
      </c>
      <c r="G4" s="6" t="s">
        <v>55</v>
      </c>
      <c r="H4">
        <v>23</v>
      </c>
      <c r="I4" s="6" t="s">
        <v>47</v>
      </c>
      <c r="J4" s="6" t="s">
        <v>56</v>
      </c>
      <c r="K4" s="6" t="s">
        <v>37</v>
      </c>
      <c r="L4">
        <v>101</v>
      </c>
      <c r="N4" s="6" t="s">
        <v>57</v>
      </c>
      <c r="O4" s="6" t="s">
        <v>58</v>
      </c>
      <c r="P4" s="6" t="s">
        <v>40</v>
      </c>
      <c r="Q4">
        <v>36770001</v>
      </c>
      <c r="R4">
        <v>8073842000185</v>
      </c>
      <c r="S4">
        <v>84999050506</v>
      </c>
    </row>
    <row r="5" spans="1:19" x14ac:dyDescent="0.25">
      <c r="A5">
        <v>40</v>
      </c>
      <c r="B5" s="6" t="s">
        <v>59</v>
      </c>
      <c r="C5" s="6" t="s">
        <v>60</v>
      </c>
      <c r="D5" s="6" t="s">
        <v>31</v>
      </c>
      <c r="E5" s="6" t="s">
        <v>53</v>
      </c>
      <c r="F5" s="6" t="s">
        <v>61</v>
      </c>
      <c r="G5" s="6" t="s">
        <v>62</v>
      </c>
      <c r="H5">
        <v>22</v>
      </c>
      <c r="I5" s="6" t="s">
        <v>35</v>
      </c>
      <c r="J5" s="6" t="s">
        <v>56</v>
      </c>
      <c r="K5" s="6" t="s">
        <v>37</v>
      </c>
      <c r="L5">
        <v>104</v>
      </c>
      <c r="N5" s="6" t="s">
        <v>63</v>
      </c>
      <c r="O5" s="6" t="s">
        <v>39</v>
      </c>
      <c r="P5" s="6" t="s">
        <v>64</v>
      </c>
      <c r="Q5">
        <v>36705168</v>
      </c>
      <c r="R5">
        <v>4741075664</v>
      </c>
      <c r="S5">
        <v>32999730258</v>
      </c>
    </row>
    <row r="6" spans="1:19" x14ac:dyDescent="0.25">
      <c r="A6">
        <v>44</v>
      </c>
      <c r="B6" s="6" t="s">
        <v>65</v>
      </c>
      <c r="C6" s="6" t="s">
        <v>30</v>
      </c>
      <c r="D6" s="6" t="s">
        <v>31</v>
      </c>
      <c r="E6" s="6" t="s">
        <v>44</v>
      </c>
      <c r="F6" s="6" t="s">
        <v>66</v>
      </c>
      <c r="G6" s="6" t="s">
        <v>67</v>
      </c>
      <c r="H6">
        <v>22</v>
      </c>
      <c r="I6" s="6" t="s">
        <v>35</v>
      </c>
      <c r="J6" s="6" t="s">
        <v>68</v>
      </c>
      <c r="K6" s="6" t="s">
        <v>37</v>
      </c>
      <c r="L6">
        <v>109</v>
      </c>
      <c r="N6" s="6" t="s">
        <v>69</v>
      </c>
      <c r="O6" s="6" t="s">
        <v>39</v>
      </c>
      <c r="P6" s="6" t="s">
        <v>40</v>
      </c>
      <c r="Q6">
        <v>36700012</v>
      </c>
      <c r="R6">
        <v>71340608000103</v>
      </c>
      <c r="S6">
        <v>32034413758</v>
      </c>
    </row>
    <row r="7" spans="1:19" x14ac:dyDescent="0.25">
      <c r="A7">
        <v>48</v>
      </c>
      <c r="B7" s="6" t="s">
        <v>70</v>
      </c>
      <c r="C7" s="6" t="s">
        <v>30</v>
      </c>
      <c r="D7" s="6" t="s">
        <v>31</v>
      </c>
      <c r="E7" s="6" t="s">
        <v>71</v>
      </c>
      <c r="F7" s="6" t="s">
        <v>72</v>
      </c>
      <c r="G7" s="6" t="s">
        <v>73</v>
      </c>
      <c r="H7">
        <v>23</v>
      </c>
      <c r="I7" s="6" t="s">
        <v>47</v>
      </c>
      <c r="J7" s="6" t="s">
        <v>56</v>
      </c>
      <c r="K7" s="6" t="s">
        <v>37</v>
      </c>
      <c r="L7">
        <v>109</v>
      </c>
      <c r="N7" s="6" t="s">
        <v>74</v>
      </c>
      <c r="O7" s="6" t="s">
        <v>39</v>
      </c>
      <c r="P7" s="6" t="s">
        <v>40</v>
      </c>
      <c r="Q7">
        <v>36700052</v>
      </c>
      <c r="R7">
        <v>19764638000127</v>
      </c>
      <c r="S7">
        <v>32034415282</v>
      </c>
    </row>
    <row r="8" spans="1:19" x14ac:dyDescent="0.25">
      <c r="A8">
        <v>61</v>
      </c>
      <c r="B8" s="6" t="s">
        <v>75</v>
      </c>
      <c r="C8" s="6" t="s">
        <v>76</v>
      </c>
      <c r="D8" s="6" t="s">
        <v>77</v>
      </c>
      <c r="E8" s="6" t="s">
        <v>44</v>
      </c>
      <c r="F8" s="6" t="s">
        <v>78</v>
      </c>
      <c r="G8" s="6" t="s">
        <v>79</v>
      </c>
      <c r="H8">
        <v>14</v>
      </c>
      <c r="I8" s="6" t="s">
        <v>80</v>
      </c>
      <c r="J8" s="6" t="s">
        <v>56</v>
      </c>
      <c r="K8" s="6" t="s">
        <v>37</v>
      </c>
      <c r="L8">
        <v>108</v>
      </c>
      <c r="N8" s="6" t="s">
        <v>81</v>
      </c>
      <c r="O8" s="6" t="s">
        <v>39</v>
      </c>
      <c r="P8" s="6" t="s">
        <v>82</v>
      </c>
      <c r="Q8">
        <v>36704085</v>
      </c>
      <c r="R8">
        <v>71453997000183</v>
      </c>
      <c r="S8">
        <v>32034419205</v>
      </c>
    </row>
    <row r="9" spans="1:19" x14ac:dyDescent="0.25">
      <c r="A9">
        <v>73</v>
      </c>
      <c r="B9" s="6" t="s">
        <v>83</v>
      </c>
      <c r="C9" s="6" t="s">
        <v>76</v>
      </c>
      <c r="D9" s="6" t="s">
        <v>31</v>
      </c>
      <c r="E9" s="6" t="s">
        <v>53</v>
      </c>
      <c r="F9" s="6" t="s">
        <v>84</v>
      </c>
      <c r="G9" s="6" t="s">
        <v>85</v>
      </c>
      <c r="H9">
        <v>22</v>
      </c>
      <c r="I9" s="6" t="s">
        <v>35</v>
      </c>
      <c r="J9" s="6" t="s">
        <v>56</v>
      </c>
      <c r="K9" s="6" t="s">
        <v>37</v>
      </c>
      <c r="L9">
        <v>102</v>
      </c>
      <c r="N9" s="6" t="s">
        <v>86</v>
      </c>
      <c r="O9" s="6" t="s">
        <v>58</v>
      </c>
      <c r="P9" s="6" t="s">
        <v>87</v>
      </c>
      <c r="Q9">
        <v>36772174</v>
      </c>
      <c r="R9">
        <v>8073848000152</v>
      </c>
      <c r="S9">
        <v>32999651489</v>
      </c>
    </row>
    <row r="10" spans="1:19" x14ac:dyDescent="0.25">
      <c r="A10">
        <v>76</v>
      </c>
      <c r="B10" s="6" t="s">
        <v>88</v>
      </c>
      <c r="C10" s="6" t="s">
        <v>52</v>
      </c>
      <c r="D10" s="6" t="s">
        <v>31</v>
      </c>
      <c r="E10" s="6" t="s">
        <v>44</v>
      </c>
      <c r="F10" s="6" t="s">
        <v>61</v>
      </c>
      <c r="G10" s="6" t="s">
        <v>89</v>
      </c>
      <c r="H10">
        <v>23</v>
      </c>
      <c r="I10" s="6" t="s">
        <v>47</v>
      </c>
      <c r="J10" s="6" t="s">
        <v>56</v>
      </c>
      <c r="K10" s="6" t="s">
        <v>37</v>
      </c>
      <c r="L10">
        <v>102</v>
      </c>
      <c r="N10" s="6" t="s">
        <v>90</v>
      </c>
      <c r="O10" s="6" t="s">
        <v>58</v>
      </c>
      <c r="P10" s="6" t="s">
        <v>91</v>
      </c>
      <c r="Q10">
        <v>36778000</v>
      </c>
      <c r="R10">
        <v>67415954653</v>
      </c>
      <c r="S10">
        <v>32998190698</v>
      </c>
    </row>
    <row r="11" spans="1:19" x14ac:dyDescent="0.25">
      <c r="A11">
        <v>91</v>
      </c>
      <c r="B11" s="6" t="s">
        <v>92</v>
      </c>
      <c r="C11" s="6" t="s">
        <v>76</v>
      </c>
      <c r="D11" s="6" t="s">
        <v>77</v>
      </c>
      <c r="E11" s="6" t="s">
        <v>93</v>
      </c>
      <c r="F11" s="6" t="s">
        <v>94</v>
      </c>
      <c r="G11" s="6" t="s">
        <v>95</v>
      </c>
      <c r="H11">
        <v>27</v>
      </c>
      <c r="I11" s="6" t="s">
        <v>96</v>
      </c>
      <c r="J11" s="6" t="s">
        <v>97</v>
      </c>
      <c r="K11" s="6" t="s">
        <v>98</v>
      </c>
      <c r="L11">
        <v>306</v>
      </c>
      <c r="N11" s="6" t="s">
        <v>99</v>
      </c>
      <c r="O11" s="6" t="s">
        <v>100</v>
      </c>
      <c r="P11" s="6" t="s">
        <v>101</v>
      </c>
      <c r="Q11">
        <v>36520000</v>
      </c>
      <c r="R11">
        <v>65354862000168</v>
      </c>
      <c r="S11">
        <v>32035511361</v>
      </c>
    </row>
    <row r="12" spans="1:19" x14ac:dyDescent="0.25">
      <c r="A12">
        <v>96</v>
      </c>
      <c r="B12" s="6" t="s">
        <v>102</v>
      </c>
      <c r="C12" s="6" t="s">
        <v>60</v>
      </c>
      <c r="D12" s="6" t="s">
        <v>31</v>
      </c>
      <c r="E12" s="6" t="s">
        <v>103</v>
      </c>
      <c r="F12" s="6" t="s">
        <v>104</v>
      </c>
      <c r="G12" s="6" t="s">
        <v>105</v>
      </c>
      <c r="H12">
        <v>22</v>
      </c>
      <c r="I12" s="6" t="s">
        <v>35</v>
      </c>
      <c r="J12" s="6" t="s">
        <v>56</v>
      </c>
      <c r="K12" s="6" t="s">
        <v>37</v>
      </c>
      <c r="L12">
        <v>109</v>
      </c>
      <c r="N12" s="6" t="s">
        <v>106</v>
      </c>
      <c r="O12" s="6" t="s">
        <v>39</v>
      </c>
      <c r="P12" s="6" t="s">
        <v>40</v>
      </c>
      <c r="Q12">
        <v>36704102</v>
      </c>
      <c r="R12">
        <v>19661586000163</v>
      </c>
      <c r="S12">
        <v>32988610630</v>
      </c>
    </row>
    <row r="13" spans="1:19" x14ac:dyDescent="0.25">
      <c r="A13">
        <v>101</v>
      </c>
      <c r="B13" s="6" t="s">
        <v>107</v>
      </c>
      <c r="C13" s="6" t="s">
        <v>52</v>
      </c>
      <c r="D13" s="6" t="s">
        <v>31</v>
      </c>
      <c r="E13" s="6" t="s">
        <v>44</v>
      </c>
      <c r="F13" s="6" t="s">
        <v>61</v>
      </c>
      <c r="G13" s="6" t="s">
        <v>108</v>
      </c>
      <c r="H13">
        <v>23</v>
      </c>
      <c r="I13" s="6" t="s">
        <v>47</v>
      </c>
      <c r="J13" s="6" t="s">
        <v>56</v>
      </c>
      <c r="K13" s="6" t="s">
        <v>109</v>
      </c>
      <c r="L13">
        <v>203</v>
      </c>
      <c r="N13" s="6" t="s">
        <v>110</v>
      </c>
      <c r="O13" s="6" t="s">
        <v>111</v>
      </c>
      <c r="P13" s="6" t="s">
        <v>112</v>
      </c>
      <c r="Q13">
        <v>36892100</v>
      </c>
      <c r="R13">
        <v>71152911600</v>
      </c>
      <c r="S13">
        <v>32037114101</v>
      </c>
    </row>
    <row r="14" spans="1:19" x14ac:dyDescent="0.25">
      <c r="A14">
        <v>114</v>
      </c>
      <c r="B14" s="6" t="s">
        <v>113</v>
      </c>
      <c r="C14" s="6" t="s">
        <v>30</v>
      </c>
      <c r="D14" s="6" t="s">
        <v>31</v>
      </c>
      <c r="E14" s="6" t="s">
        <v>103</v>
      </c>
      <c r="F14" s="6" t="s">
        <v>114</v>
      </c>
      <c r="G14" s="6" t="s">
        <v>115</v>
      </c>
      <c r="H14">
        <v>25</v>
      </c>
      <c r="I14" s="6" t="s">
        <v>116</v>
      </c>
      <c r="J14" s="6" t="s">
        <v>56</v>
      </c>
      <c r="K14" s="6" t="s">
        <v>37</v>
      </c>
      <c r="L14">
        <v>109</v>
      </c>
      <c r="N14" s="6" t="s">
        <v>117</v>
      </c>
      <c r="O14" s="6" t="s">
        <v>39</v>
      </c>
      <c r="P14" s="6" t="s">
        <v>40</v>
      </c>
      <c r="Q14">
        <v>36700322</v>
      </c>
      <c r="R14">
        <v>25258658000129</v>
      </c>
      <c r="S14">
        <v>32999722658</v>
      </c>
    </row>
    <row r="15" spans="1:19" x14ac:dyDescent="0.25">
      <c r="A15">
        <v>134</v>
      </c>
      <c r="B15" s="6" t="s">
        <v>118</v>
      </c>
      <c r="C15" s="6" t="s">
        <v>119</v>
      </c>
      <c r="D15" s="6" t="s">
        <v>31</v>
      </c>
      <c r="E15" s="6" t="s">
        <v>71</v>
      </c>
      <c r="F15" s="6" t="s">
        <v>120</v>
      </c>
      <c r="G15" s="6" t="s">
        <v>121</v>
      </c>
      <c r="H15">
        <v>25</v>
      </c>
      <c r="I15" s="6" t="s">
        <v>116</v>
      </c>
      <c r="J15" s="6" t="s">
        <v>56</v>
      </c>
      <c r="K15" s="6" t="s">
        <v>37</v>
      </c>
      <c r="L15">
        <v>109</v>
      </c>
      <c r="N15" s="6" t="s">
        <v>122</v>
      </c>
      <c r="O15" s="6" t="s">
        <v>39</v>
      </c>
      <c r="P15" s="6" t="s">
        <v>40</v>
      </c>
      <c r="Q15">
        <v>36700156</v>
      </c>
      <c r="R15">
        <v>25349242000116</v>
      </c>
      <c r="S15">
        <v>32034412965</v>
      </c>
    </row>
    <row r="16" spans="1:19" x14ac:dyDescent="0.25">
      <c r="A16">
        <v>151</v>
      </c>
      <c r="B16" s="6" t="s">
        <v>123</v>
      </c>
      <c r="C16" s="6" t="s">
        <v>60</v>
      </c>
      <c r="D16" s="6" t="s">
        <v>31</v>
      </c>
      <c r="E16" s="6" t="s">
        <v>53</v>
      </c>
      <c r="F16" s="6" t="s">
        <v>124</v>
      </c>
      <c r="G16" s="6" t="s">
        <v>125</v>
      </c>
      <c r="H16">
        <v>22</v>
      </c>
      <c r="I16" s="6" t="s">
        <v>35</v>
      </c>
      <c r="J16" s="6" t="s">
        <v>56</v>
      </c>
      <c r="K16" s="6" t="s">
        <v>37</v>
      </c>
      <c r="L16">
        <v>109</v>
      </c>
      <c r="N16" s="6" t="s">
        <v>126</v>
      </c>
      <c r="O16" s="6" t="s">
        <v>39</v>
      </c>
      <c r="P16" s="6" t="s">
        <v>127</v>
      </c>
      <c r="Q16">
        <v>36707220</v>
      </c>
      <c r="R16">
        <v>21454798000111</v>
      </c>
      <c r="S16">
        <v>32988037674</v>
      </c>
    </row>
    <row r="17" spans="1:19" x14ac:dyDescent="0.25">
      <c r="A17">
        <v>161</v>
      </c>
      <c r="B17" s="6" t="s">
        <v>128</v>
      </c>
      <c r="C17" s="6" t="s">
        <v>76</v>
      </c>
      <c r="D17" s="6" t="s">
        <v>77</v>
      </c>
      <c r="E17" s="6" t="s">
        <v>53</v>
      </c>
      <c r="F17" s="6" t="s">
        <v>129</v>
      </c>
      <c r="G17" s="6" t="s">
        <v>130</v>
      </c>
      <c r="H17">
        <v>22</v>
      </c>
      <c r="I17" s="6" t="s">
        <v>35</v>
      </c>
      <c r="J17" s="6" t="s">
        <v>56</v>
      </c>
      <c r="K17" s="6" t="s">
        <v>37</v>
      </c>
      <c r="L17">
        <v>107</v>
      </c>
      <c r="N17" s="6" t="s">
        <v>131</v>
      </c>
      <c r="O17" s="6" t="s">
        <v>39</v>
      </c>
      <c r="P17" s="6" t="s">
        <v>132</v>
      </c>
      <c r="Q17">
        <v>36700000</v>
      </c>
      <c r="R17">
        <v>25880063000100</v>
      </c>
      <c r="S17">
        <v>32984556322</v>
      </c>
    </row>
    <row r="18" spans="1:19" x14ac:dyDescent="0.25">
      <c r="A18">
        <v>168</v>
      </c>
      <c r="B18" s="6" t="s">
        <v>133</v>
      </c>
      <c r="C18" s="6" t="s">
        <v>60</v>
      </c>
      <c r="D18" s="6" t="s">
        <v>31</v>
      </c>
      <c r="E18" s="6" t="s">
        <v>53</v>
      </c>
      <c r="F18" s="6" t="s">
        <v>61</v>
      </c>
      <c r="G18" s="6" t="s">
        <v>134</v>
      </c>
      <c r="H18">
        <v>23</v>
      </c>
      <c r="I18" s="6" t="s">
        <v>47</v>
      </c>
      <c r="J18" s="6" t="s">
        <v>56</v>
      </c>
      <c r="K18" s="6" t="s">
        <v>98</v>
      </c>
      <c r="L18">
        <v>302</v>
      </c>
      <c r="N18" s="6" t="s">
        <v>135</v>
      </c>
      <c r="O18" s="6" t="s">
        <v>136</v>
      </c>
      <c r="P18" s="6" t="s">
        <v>137</v>
      </c>
      <c r="Q18">
        <v>36780000</v>
      </c>
      <c r="R18">
        <v>86049836604</v>
      </c>
      <c r="S18">
        <v>32999978491</v>
      </c>
    </row>
    <row r="19" spans="1:19" x14ac:dyDescent="0.25">
      <c r="A19">
        <v>169</v>
      </c>
      <c r="B19" s="6" t="s">
        <v>138</v>
      </c>
      <c r="C19" s="6" t="s">
        <v>76</v>
      </c>
      <c r="D19" s="6" t="s">
        <v>77</v>
      </c>
      <c r="E19" s="6" t="s">
        <v>53</v>
      </c>
      <c r="F19" s="6" t="s">
        <v>139</v>
      </c>
      <c r="G19" s="6" t="s">
        <v>140</v>
      </c>
      <c r="H19">
        <v>22</v>
      </c>
      <c r="I19" s="6" t="s">
        <v>35</v>
      </c>
      <c r="J19" s="6" t="s">
        <v>56</v>
      </c>
      <c r="K19" s="6" t="s">
        <v>37</v>
      </c>
      <c r="L19">
        <v>107</v>
      </c>
      <c r="N19" s="6" t="s">
        <v>141</v>
      </c>
      <c r="O19" s="6" t="s">
        <v>39</v>
      </c>
      <c r="P19" s="6" t="s">
        <v>132</v>
      </c>
      <c r="Q19">
        <v>36700000</v>
      </c>
      <c r="R19">
        <v>71064240000106</v>
      </c>
      <c r="S19">
        <v>32991260806</v>
      </c>
    </row>
    <row r="20" spans="1:19" x14ac:dyDescent="0.25">
      <c r="A20">
        <v>202</v>
      </c>
      <c r="B20" s="6" t="s">
        <v>142</v>
      </c>
      <c r="C20" s="6" t="s">
        <v>52</v>
      </c>
      <c r="D20" s="6" t="s">
        <v>31</v>
      </c>
      <c r="E20" s="6" t="s">
        <v>53</v>
      </c>
      <c r="F20" s="6" t="s">
        <v>61</v>
      </c>
      <c r="G20" s="6" t="s">
        <v>143</v>
      </c>
      <c r="H20">
        <v>22</v>
      </c>
      <c r="I20" s="6" t="s">
        <v>35</v>
      </c>
      <c r="J20" s="6" t="s">
        <v>144</v>
      </c>
      <c r="K20" s="6" t="s">
        <v>98</v>
      </c>
      <c r="L20">
        <v>304</v>
      </c>
      <c r="N20" s="6" t="s">
        <v>145</v>
      </c>
      <c r="O20" s="6" t="s">
        <v>146</v>
      </c>
      <c r="P20" s="6" t="s">
        <v>147</v>
      </c>
      <c r="Q20">
        <v>36500000</v>
      </c>
      <c r="R20">
        <v>32861710691</v>
      </c>
      <c r="S20">
        <v>32988756882</v>
      </c>
    </row>
    <row r="21" spans="1:19" x14ac:dyDescent="0.25">
      <c r="A21">
        <v>219</v>
      </c>
      <c r="B21" s="6" t="s">
        <v>148</v>
      </c>
      <c r="C21" s="6" t="s">
        <v>76</v>
      </c>
      <c r="D21" s="6" t="s">
        <v>77</v>
      </c>
      <c r="E21" s="6" t="s">
        <v>53</v>
      </c>
      <c r="F21" s="6" t="s">
        <v>149</v>
      </c>
      <c r="G21" s="6" t="s">
        <v>150</v>
      </c>
      <c r="H21">
        <v>23</v>
      </c>
      <c r="I21" s="6" t="s">
        <v>47</v>
      </c>
      <c r="J21" s="6" t="s">
        <v>56</v>
      </c>
      <c r="K21" s="6" t="s">
        <v>37</v>
      </c>
      <c r="L21">
        <v>107</v>
      </c>
      <c r="N21" s="6" t="s">
        <v>151</v>
      </c>
      <c r="O21" s="6" t="s">
        <v>58</v>
      </c>
      <c r="P21" s="6" t="s">
        <v>152</v>
      </c>
      <c r="Q21">
        <v>36770098</v>
      </c>
      <c r="R21">
        <v>20009361000106</v>
      </c>
      <c r="S21">
        <v>32034223083</v>
      </c>
    </row>
    <row r="22" spans="1:19" x14ac:dyDescent="0.25">
      <c r="A22">
        <v>260</v>
      </c>
      <c r="B22" s="6" t="s">
        <v>153</v>
      </c>
      <c r="C22" s="6" t="s">
        <v>60</v>
      </c>
      <c r="D22" s="6" t="s">
        <v>31</v>
      </c>
      <c r="E22" s="6" t="s">
        <v>44</v>
      </c>
      <c r="F22" s="6" t="s">
        <v>61</v>
      </c>
      <c r="G22" s="6" t="s">
        <v>154</v>
      </c>
      <c r="H22">
        <v>22</v>
      </c>
      <c r="I22" s="6" t="s">
        <v>35</v>
      </c>
      <c r="J22" s="6" t="s">
        <v>56</v>
      </c>
      <c r="K22" s="6" t="s">
        <v>37</v>
      </c>
      <c r="L22">
        <v>104</v>
      </c>
      <c r="N22" s="6" t="s">
        <v>155</v>
      </c>
      <c r="O22" s="6" t="s">
        <v>39</v>
      </c>
      <c r="P22" s="6" t="s">
        <v>156</v>
      </c>
      <c r="Q22">
        <v>36700000</v>
      </c>
      <c r="R22">
        <v>35604158615</v>
      </c>
      <c r="S22">
        <v>32999021549</v>
      </c>
    </row>
    <row r="23" spans="1:19" x14ac:dyDescent="0.25">
      <c r="A23">
        <v>273</v>
      </c>
      <c r="B23" s="6" t="s">
        <v>157</v>
      </c>
      <c r="C23" s="6" t="s">
        <v>60</v>
      </c>
      <c r="D23" s="6" t="s">
        <v>31</v>
      </c>
      <c r="E23" s="6" t="s">
        <v>44</v>
      </c>
      <c r="F23" s="6" t="s">
        <v>61</v>
      </c>
      <c r="G23" s="6" t="s">
        <v>158</v>
      </c>
      <c r="H23">
        <v>22</v>
      </c>
      <c r="I23" s="6" t="s">
        <v>35</v>
      </c>
      <c r="J23" s="6" t="s">
        <v>56</v>
      </c>
      <c r="K23" s="6" t="s">
        <v>37</v>
      </c>
      <c r="L23">
        <v>104</v>
      </c>
      <c r="N23" s="6" t="s">
        <v>159</v>
      </c>
      <c r="O23" s="6" t="s">
        <v>39</v>
      </c>
      <c r="P23" s="6" t="s">
        <v>160</v>
      </c>
      <c r="Q23">
        <v>36700000</v>
      </c>
      <c r="R23">
        <v>42464790630</v>
      </c>
      <c r="S23">
        <v>32999663303</v>
      </c>
    </row>
    <row r="24" spans="1:19" x14ac:dyDescent="0.25">
      <c r="A24">
        <v>278</v>
      </c>
      <c r="B24" s="6" t="s">
        <v>161</v>
      </c>
      <c r="C24" s="6" t="s">
        <v>162</v>
      </c>
      <c r="D24" s="6" t="s">
        <v>31</v>
      </c>
      <c r="E24" s="6" t="s">
        <v>53</v>
      </c>
      <c r="F24" s="6" t="s">
        <v>61</v>
      </c>
      <c r="G24" s="6" t="s">
        <v>163</v>
      </c>
      <c r="H24">
        <v>23</v>
      </c>
      <c r="I24" s="6" t="s">
        <v>47</v>
      </c>
      <c r="J24" s="6" t="s">
        <v>56</v>
      </c>
      <c r="K24" s="6" t="s">
        <v>37</v>
      </c>
      <c r="L24">
        <v>104</v>
      </c>
      <c r="N24" s="6" t="s">
        <v>164</v>
      </c>
      <c r="O24" s="6" t="s">
        <v>39</v>
      </c>
      <c r="P24" s="6" t="s">
        <v>156</v>
      </c>
      <c r="Q24">
        <v>36700000</v>
      </c>
      <c r="R24">
        <v>65278151668</v>
      </c>
      <c r="S24">
        <v>32999085760</v>
      </c>
    </row>
    <row r="25" spans="1:19" x14ac:dyDescent="0.25">
      <c r="A25">
        <v>295</v>
      </c>
      <c r="B25" s="6" t="s">
        <v>165</v>
      </c>
      <c r="C25" s="6" t="s">
        <v>76</v>
      </c>
      <c r="D25" s="6" t="s">
        <v>77</v>
      </c>
      <c r="E25" s="6" t="s">
        <v>44</v>
      </c>
      <c r="F25" s="6" t="s">
        <v>166</v>
      </c>
      <c r="G25" s="6" t="s">
        <v>167</v>
      </c>
      <c r="H25">
        <v>14</v>
      </c>
      <c r="I25" s="6" t="s">
        <v>80</v>
      </c>
      <c r="J25" s="6" t="s">
        <v>56</v>
      </c>
      <c r="K25" s="6" t="s">
        <v>109</v>
      </c>
      <c r="L25">
        <v>201</v>
      </c>
      <c r="N25" s="6" t="s">
        <v>168</v>
      </c>
      <c r="O25" s="6" t="s">
        <v>169</v>
      </c>
      <c r="P25" s="6" t="s">
        <v>170</v>
      </c>
      <c r="Q25">
        <v>36895000</v>
      </c>
      <c r="R25">
        <v>5091225000114</v>
      </c>
      <c r="S25">
        <v>32999692211</v>
      </c>
    </row>
    <row r="26" spans="1:19" x14ac:dyDescent="0.25">
      <c r="A26">
        <v>298</v>
      </c>
      <c r="B26" s="6" t="s">
        <v>171</v>
      </c>
      <c r="C26" s="6" t="s">
        <v>60</v>
      </c>
      <c r="D26" s="6" t="s">
        <v>31</v>
      </c>
      <c r="E26" s="6" t="s">
        <v>93</v>
      </c>
      <c r="F26" s="6" t="s">
        <v>61</v>
      </c>
      <c r="G26" s="6" t="s">
        <v>172</v>
      </c>
      <c r="H26">
        <v>26</v>
      </c>
      <c r="I26" s="6" t="s">
        <v>173</v>
      </c>
      <c r="J26" s="6" t="s">
        <v>56</v>
      </c>
      <c r="K26" s="6" t="s">
        <v>37</v>
      </c>
      <c r="L26">
        <v>109</v>
      </c>
      <c r="N26" s="6" t="s">
        <v>174</v>
      </c>
      <c r="O26" s="6" t="s">
        <v>39</v>
      </c>
      <c r="P26" s="6" t="s">
        <v>175</v>
      </c>
      <c r="Q26">
        <v>36700000</v>
      </c>
      <c r="R26">
        <v>28499239668</v>
      </c>
      <c r="S26">
        <v>32999244828</v>
      </c>
    </row>
    <row r="27" spans="1:19" x14ac:dyDescent="0.25">
      <c r="A27">
        <v>302</v>
      </c>
      <c r="B27" s="6" t="s">
        <v>176</v>
      </c>
      <c r="C27" s="6" t="s">
        <v>177</v>
      </c>
      <c r="D27" s="6" t="s">
        <v>178</v>
      </c>
      <c r="E27" s="6" t="s">
        <v>93</v>
      </c>
      <c r="F27" s="6" t="s">
        <v>179</v>
      </c>
      <c r="G27" s="6" t="s">
        <v>180</v>
      </c>
      <c r="H27">
        <v>33</v>
      </c>
      <c r="I27" s="6" t="s">
        <v>181</v>
      </c>
      <c r="J27" s="6" t="s">
        <v>56</v>
      </c>
      <c r="K27" s="6" t="s">
        <v>109</v>
      </c>
      <c r="L27">
        <v>208</v>
      </c>
      <c r="N27" s="6" t="s">
        <v>182</v>
      </c>
      <c r="O27" s="6" t="s">
        <v>111</v>
      </c>
      <c r="P27" s="6" t="s">
        <v>40</v>
      </c>
      <c r="Q27">
        <v>36880000</v>
      </c>
      <c r="R27">
        <v>7070684000228</v>
      </c>
      <c r="S27">
        <v>32999440910</v>
      </c>
    </row>
    <row r="28" spans="1:19" x14ac:dyDescent="0.25">
      <c r="A28">
        <v>305</v>
      </c>
      <c r="B28" s="6" t="s">
        <v>183</v>
      </c>
      <c r="C28" s="6" t="s">
        <v>60</v>
      </c>
      <c r="D28" s="6" t="s">
        <v>31</v>
      </c>
      <c r="E28" s="6" t="s">
        <v>44</v>
      </c>
      <c r="F28" s="6" t="s">
        <v>61</v>
      </c>
      <c r="G28" s="6" t="s">
        <v>184</v>
      </c>
      <c r="H28">
        <v>25</v>
      </c>
      <c r="I28" s="6" t="s">
        <v>116</v>
      </c>
      <c r="J28" s="6" t="s">
        <v>56</v>
      </c>
      <c r="K28" s="6" t="s">
        <v>37</v>
      </c>
      <c r="L28">
        <v>109</v>
      </c>
      <c r="N28" s="6" t="s">
        <v>185</v>
      </c>
      <c r="O28" s="6" t="s">
        <v>39</v>
      </c>
      <c r="P28" s="6" t="s">
        <v>40</v>
      </c>
      <c r="Q28">
        <v>36700000</v>
      </c>
      <c r="R28">
        <v>72660236615</v>
      </c>
      <c r="S28">
        <v>32999980742</v>
      </c>
    </row>
    <row r="29" spans="1:19" x14ac:dyDescent="0.25">
      <c r="A29">
        <v>307</v>
      </c>
      <c r="B29" s="6" t="s">
        <v>186</v>
      </c>
      <c r="C29" s="6" t="s">
        <v>60</v>
      </c>
      <c r="D29" s="6" t="s">
        <v>31</v>
      </c>
      <c r="E29" s="6" t="s">
        <v>44</v>
      </c>
      <c r="F29" s="6" t="s">
        <v>61</v>
      </c>
      <c r="G29" s="6" t="s">
        <v>187</v>
      </c>
      <c r="H29">
        <v>23</v>
      </c>
      <c r="I29" s="6" t="s">
        <v>47</v>
      </c>
      <c r="J29" s="6" t="s">
        <v>144</v>
      </c>
      <c r="K29" s="6" t="s">
        <v>37</v>
      </c>
      <c r="L29">
        <v>109</v>
      </c>
      <c r="N29" s="6" t="s">
        <v>188</v>
      </c>
      <c r="O29" s="6" t="s">
        <v>39</v>
      </c>
      <c r="P29" s="6" t="s">
        <v>40</v>
      </c>
      <c r="Q29">
        <v>36700000</v>
      </c>
      <c r="R29">
        <v>11430680687</v>
      </c>
      <c r="S29">
        <v>32988075260</v>
      </c>
    </row>
    <row r="30" spans="1:19" x14ac:dyDescent="0.25">
      <c r="A30">
        <v>333</v>
      </c>
      <c r="B30" s="6" t="s">
        <v>189</v>
      </c>
      <c r="C30" s="6" t="s">
        <v>60</v>
      </c>
      <c r="D30" s="6" t="s">
        <v>31</v>
      </c>
      <c r="E30" s="6" t="s">
        <v>53</v>
      </c>
      <c r="F30" s="6" t="s">
        <v>61</v>
      </c>
      <c r="G30" s="6" t="s">
        <v>190</v>
      </c>
      <c r="H30">
        <v>25</v>
      </c>
      <c r="I30" s="6" t="s">
        <v>116</v>
      </c>
      <c r="J30" s="6" t="s">
        <v>144</v>
      </c>
      <c r="K30" s="6" t="s">
        <v>37</v>
      </c>
      <c r="L30">
        <v>104</v>
      </c>
      <c r="N30" s="6" t="s">
        <v>191</v>
      </c>
      <c r="O30" s="6" t="s">
        <v>39</v>
      </c>
      <c r="P30" s="6" t="s">
        <v>192</v>
      </c>
      <c r="Q30">
        <v>36704108</v>
      </c>
      <c r="R30">
        <v>45442177687</v>
      </c>
      <c r="S30">
        <v>32991260432</v>
      </c>
    </row>
    <row r="31" spans="1:19" x14ac:dyDescent="0.25">
      <c r="A31">
        <v>348</v>
      </c>
      <c r="B31" s="6" t="s">
        <v>193</v>
      </c>
      <c r="C31" s="6" t="s">
        <v>119</v>
      </c>
      <c r="D31" s="6" t="s">
        <v>77</v>
      </c>
      <c r="E31" s="6" t="s">
        <v>44</v>
      </c>
      <c r="F31" s="6" t="s">
        <v>194</v>
      </c>
      <c r="G31" s="6" t="s">
        <v>195</v>
      </c>
      <c r="H31">
        <v>23</v>
      </c>
      <c r="I31" s="6" t="s">
        <v>47</v>
      </c>
      <c r="J31" s="6" t="s">
        <v>196</v>
      </c>
      <c r="K31" s="6" t="s">
        <v>98</v>
      </c>
      <c r="L31">
        <v>306</v>
      </c>
      <c r="N31" s="6" t="s">
        <v>197</v>
      </c>
      <c r="O31" s="6" t="s">
        <v>100</v>
      </c>
      <c r="P31" s="6" t="s">
        <v>198</v>
      </c>
      <c r="Q31">
        <v>36520000</v>
      </c>
      <c r="R31">
        <v>7793869000180</v>
      </c>
      <c r="S31">
        <v>32035517051</v>
      </c>
    </row>
    <row r="32" spans="1:19" x14ac:dyDescent="0.25">
      <c r="A32">
        <v>352</v>
      </c>
      <c r="B32" s="6" t="s">
        <v>199</v>
      </c>
      <c r="C32" s="6" t="s">
        <v>76</v>
      </c>
      <c r="D32" s="6" t="s">
        <v>77</v>
      </c>
      <c r="E32" s="6" t="s">
        <v>103</v>
      </c>
      <c r="F32" s="6" t="s">
        <v>200</v>
      </c>
      <c r="G32" s="6" t="s">
        <v>201</v>
      </c>
      <c r="H32">
        <v>17</v>
      </c>
      <c r="I32" s="6" t="s">
        <v>202</v>
      </c>
      <c r="J32" s="6" t="s">
        <v>56</v>
      </c>
      <c r="K32" s="6" t="s">
        <v>37</v>
      </c>
      <c r="L32">
        <v>107</v>
      </c>
      <c r="N32" s="6" t="s">
        <v>203</v>
      </c>
      <c r="O32" s="6" t="s">
        <v>39</v>
      </c>
      <c r="P32" s="6" t="s">
        <v>204</v>
      </c>
      <c r="Q32">
        <v>36700000</v>
      </c>
      <c r="R32">
        <v>19867365000146</v>
      </c>
      <c r="S32">
        <v>32999203499</v>
      </c>
    </row>
    <row r="33" spans="1:19" x14ac:dyDescent="0.25">
      <c r="A33">
        <v>354</v>
      </c>
      <c r="B33" s="6" t="s">
        <v>205</v>
      </c>
      <c r="C33" s="6" t="s">
        <v>76</v>
      </c>
      <c r="D33" s="6" t="s">
        <v>77</v>
      </c>
      <c r="E33" s="6" t="s">
        <v>71</v>
      </c>
      <c r="F33" s="6" t="s">
        <v>206</v>
      </c>
      <c r="G33" s="6" t="s">
        <v>207</v>
      </c>
      <c r="H33">
        <v>25</v>
      </c>
      <c r="I33" s="6" t="s">
        <v>116</v>
      </c>
      <c r="J33" s="6" t="s">
        <v>144</v>
      </c>
      <c r="K33" s="6" t="s">
        <v>37</v>
      </c>
      <c r="L33">
        <v>107</v>
      </c>
      <c r="N33" s="6" t="s">
        <v>208</v>
      </c>
      <c r="O33" s="6" t="s">
        <v>39</v>
      </c>
      <c r="P33" s="6" t="s">
        <v>204</v>
      </c>
      <c r="Q33">
        <v>36707000</v>
      </c>
      <c r="R33">
        <v>25750878000175</v>
      </c>
      <c r="S33">
        <v>32998048096</v>
      </c>
    </row>
    <row r="34" spans="1:19" x14ac:dyDescent="0.25">
      <c r="A34">
        <v>378</v>
      </c>
      <c r="B34" s="6" t="s">
        <v>209</v>
      </c>
      <c r="C34" s="6" t="s">
        <v>210</v>
      </c>
      <c r="D34" s="6" t="s">
        <v>31</v>
      </c>
      <c r="E34" s="6" t="s">
        <v>71</v>
      </c>
      <c r="F34" s="6" t="s">
        <v>211</v>
      </c>
      <c r="G34" s="6" t="s">
        <v>212</v>
      </c>
      <c r="H34">
        <v>23</v>
      </c>
      <c r="I34" s="6" t="s">
        <v>47</v>
      </c>
      <c r="J34" s="6" t="s">
        <v>56</v>
      </c>
      <c r="K34" s="6" t="s">
        <v>37</v>
      </c>
      <c r="L34">
        <v>104</v>
      </c>
      <c r="N34" s="6" t="s">
        <v>213</v>
      </c>
      <c r="O34" s="6" t="s">
        <v>39</v>
      </c>
      <c r="P34" s="6" t="s">
        <v>214</v>
      </c>
      <c r="Q34">
        <v>36700000</v>
      </c>
      <c r="R34">
        <v>22166227000144</v>
      </c>
      <c r="S34">
        <v>32984225322</v>
      </c>
    </row>
    <row r="35" spans="1:19" x14ac:dyDescent="0.25">
      <c r="A35">
        <v>400</v>
      </c>
      <c r="B35" s="6" t="s">
        <v>215</v>
      </c>
      <c r="C35" s="6" t="s">
        <v>119</v>
      </c>
      <c r="D35" s="6" t="s">
        <v>31</v>
      </c>
      <c r="E35" s="6" t="s">
        <v>53</v>
      </c>
      <c r="F35" s="6" t="s">
        <v>216</v>
      </c>
      <c r="G35" s="6" t="s">
        <v>217</v>
      </c>
      <c r="H35">
        <v>25</v>
      </c>
      <c r="I35" s="6" t="s">
        <v>116</v>
      </c>
      <c r="J35" s="6" t="s">
        <v>56</v>
      </c>
      <c r="K35" s="6" t="s">
        <v>37</v>
      </c>
      <c r="L35">
        <v>101</v>
      </c>
      <c r="N35" s="6" t="s">
        <v>218</v>
      </c>
      <c r="O35" s="6" t="s">
        <v>219</v>
      </c>
      <c r="P35" s="6" t="s">
        <v>40</v>
      </c>
      <c r="Q35">
        <v>36710000</v>
      </c>
      <c r="R35">
        <v>22148076000100</v>
      </c>
      <c r="S35">
        <v>32984806683</v>
      </c>
    </row>
    <row r="36" spans="1:19" x14ac:dyDescent="0.25">
      <c r="A36">
        <v>405</v>
      </c>
      <c r="B36" s="6" t="s">
        <v>220</v>
      </c>
      <c r="C36" s="6" t="s">
        <v>60</v>
      </c>
      <c r="D36" s="6" t="s">
        <v>31</v>
      </c>
      <c r="E36" s="6" t="s">
        <v>221</v>
      </c>
      <c r="F36" s="6" t="s">
        <v>222</v>
      </c>
      <c r="G36" s="6" t="s">
        <v>223</v>
      </c>
      <c r="H36">
        <v>22</v>
      </c>
      <c r="I36" s="6" t="s">
        <v>35</v>
      </c>
      <c r="J36" s="6" t="s">
        <v>224</v>
      </c>
      <c r="K36" s="6" t="s">
        <v>37</v>
      </c>
      <c r="L36">
        <v>101</v>
      </c>
      <c r="N36" s="6" t="s">
        <v>225</v>
      </c>
      <c r="O36" s="6" t="s">
        <v>219</v>
      </c>
      <c r="P36" s="6" t="s">
        <v>40</v>
      </c>
      <c r="Q36">
        <v>36710000</v>
      </c>
      <c r="R36">
        <v>894887000109</v>
      </c>
      <c r="S36">
        <v>32034451504</v>
      </c>
    </row>
    <row r="37" spans="1:19" x14ac:dyDescent="0.25">
      <c r="A37">
        <v>417</v>
      </c>
      <c r="B37" s="6" t="s">
        <v>226</v>
      </c>
      <c r="C37" s="6" t="s">
        <v>60</v>
      </c>
      <c r="D37" s="6" t="s">
        <v>31</v>
      </c>
      <c r="E37" s="6" t="s">
        <v>93</v>
      </c>
      <c r="F37" s="6" t="s">
        <v>61</v>
      </c>
      <c r="G37" s="6" t="s">
        <v>227</v>
      </c>
      <c r="H37">
        <v>22</v>
      </c>
      <c r="I37" s="6" t="s">
        <v>35</v>
      </c>
      <c r="J37" s="6" t="s">
        <v>228</v>
      </c>
      <c r="K37" s="6" t="s">
        <v>98</v>
      </c>
      <c r="L37">
        <v>304</v>
      </c>
      <c r="N37" s="6" t="s">
        <v>229</v>
      </c>
      <c r="O37" s="6" t="s">
        <v>146</v>
      </c>
      <c r="P37" s="6" t="s">
        <v>230</v>
      </c>
      <c r="Q37">
        <v>36500000</v>
      </c>
      <c r="R37">
        <v>41772920606</v>
      </c>
      <c r="S37">
        <v>32998211697</v>
      </c>
    </row>
    <row r="38" spans="1:19" x14ac:dyDescent="0.25">
      <c r="A38">
        <v>438</v>
      </c>
      <c r="B38" s="6" t="s">
        <v>231</v>
      </c>
      <c r="C38" s="6" t="s">
        <v>52</v>
      </c>
      <c r="D38" s="6" t="s">
        <v>31</v>
      </c>
      <c r="E38" s="6" t="s">
        <v>93</v>
      </c>
      <c r="F38" s="6" t="s">
        <v>61</v>
      </c>
      <c r="G38" s="6" t="s">
        <v>232</v>
      </c>
      <c r="H38">
        <v>22</v>
      </c>
      <c r="I38" s="6" t="s">
        <v>35</v>
      </c>
      <c r="J38" s="6" t="s">
        <v>56</v>
      </c>
      <c r="K38" s="6" t="s">
        <v>109</v>
      </c>
      <c r="L38">
        <v>201</v>
      </c>
      <c r="N38" s="6" t="s">
        <v>233</v>
      </c>
      <c r="O38" s="6" t="s">
        <v>169</v>
      </c>
      <c r="P38" s="6" t="s">
        <v>40</v>
      </c>
      <c r="Q38">
        <v>36895000</v>
      </c>
      <c r="R38">
        <v>53505662615</v>
      </c>
      <c r="S38">
        <v>32037551273</v>
      </c>
    </row>
    <row r="39" spans="1:19" x14ac:dyDescent="0.25">
      <c r="A39">
        <v>460</v>
      </c>
      <c r="B39" s="6" t="s">
        <v>234</v>
      </c>
      <c r="C39" s="6" t="s">
        <v>76</v>
      </c>
      <c r="D39" s="6" t="s">
        <v>77</v>
      </c>
      <c r="E39" s="6" t="s">
        <v>93</v>
      </c>
      <c r="F39" s="6" t="s">
        <v>235</v>
      </c>
      <c r="G39" s="6" t="s">
        <v>236</v>
      </c>
      <c r="H39">
        <v>22</v>
      </c>
      <c r="I39" s="6" t="s">
        <v>35</v>
      </c>
      <c r="J39" s="6" t="s">
        <v>237</v>
      </c>
      <c r="K39" s="6" t="s">
        <v>37</v>
      </c>
      <c r="L39">
        <v>108</v>
      </c>
      <c r="N39" s="6" t="s">
        <v>238</v>
      </c>
      <c r="O39" s="6" t="s">
        <v>239</v>
      </c>
      <c r="P39" s="6" t="s">
        <v>40</v>
      </c>
      <c r="Q39">
        <v>36760000</v>
      </c>
      <c r="R39">
        <v>25680968000137</v>
      </c>
      <c r="S39">
        <v>32034241277</v>
      </c>
    </row>
    <row r="40" spans="1:19" x14ac:dyDescent="0.25">
      <c r="A40">
        <v>467</v>
      </c>
      <c r="B40" s="6" t="s">
        <v>240</v>
      </c>
      <c r="C40" s="6" t="s">
        <v>76</v>
      </c>
      <c r="D40" s="6" t="s">
        <v>77</v>
      </c>
      <c r="E40" s="6" t="s">
        <v>71</v>
      </c>
      <c r="F40" s="6" t="s">
        <v>241</v>
      </c>
      <c r="G40" s="6" t="s">
        <v>242</v>
      </c>
      <c r="H40">
        <v>26</v>
      </c>
      <c r="I40" s="6" t="s">
        <v>173</v>
      </c>
      <c r="J40" s="6" t="s">
        <v>243</v>
      </c>
      <c r="K40" s="6" t="s">
        <v>37</v>
      </c>
      <c r="L40">
        <v>108</v>
      </c>
      <c r="N40" s="6" t="s">
        <v>244</v>
      </c>
      <c r="O40" s="6" t="s">
        <v>239</v>
      </c>
      <c r="P40" s="6" t="s">
        <v>40</v>
      </c>
      <c r="Q40">
        <v>36760000</v>
      </c>
      <c r="R40">
        <v>18121921000178</v>
      </c>
      <c r="S40">
        <v>32999414807</v>
      </c>
    </row>
    <row r="41" spans="1:19" x14ac:dyDescent="0.25">
      <c r="A41">
        <v>468</v>
      </c>
      <c r="B41" s="6" t="s">
        <v>245</v>
      </c>
      <c r="C41" s="6" t="s">
        <v>52</v>
      </c>
      <c r="D41" s="6" t="s">
        <v>31</v>
      </c>
      <c r="E41" s="6" t="s">
        <v>71</v>
      </c>
      <c r="F41" s="6" t="s">
        <v>61</v>
      </c>
      <c r="G41" s="6" t="s">
        <v>246</v>
      </c>
      <c r="H41">
        <v>22</v>
      </c>
      <c r="I41" s="6" t="s">
        <v>35</v>
      </c>
      <c r="J41" s="6" t="s">
        <v>56</v>
      </c>
      <c r="K41" s="6" t="s">
        <v>37</v>
      </c>
      <c r="L41">
        <v>104</v>
      </c>
      <c r="N41" s="6" t="s">
        <v>247</v>
      </c>
      <c r="O41" s="6" t="s">
        <v>39</v>
      </c>
      <c r="P41" s="6" t="s">
        <v>50</v>
      </c>
      <c r="Q41">
        <v>36700000</v>
      </c>
      <c r="R41">
        <v>12013501668</v>
      </c>
      <c r="S41">
        <v>32034411663</v>
      </c>
    </row>
    <row r="42" spans="1:19" x14ac:dyDescent="0.25">
      <c r="A42">
        <v>471</v>
      </c>
      <c r="B42" s="6" t="s">
        <v>248</v>
      </c>
      <c r="C42" s="6" t="s">
        <v>76</v>
      </c>
      <c r="D42" s="6" t="s">
        <v>77</v>
      </c>
      <c r="E42" s="6" t="s">
        <v>71</v>
      </c>
      <c r="F42" s="6" t="s">
        <v>249</v>
      </c>
      <c r="G42" s="6" t="s">
        <v>250</v>
      </c>
      <c r="H42">
        <v>22</v>
      </c>
      <c r="I42" s="6" t="s">
        <v>35</v>
      </c>
      <c r="J42" s="6" t="s">
        <v>56</v>
      </c>
      <c r="K42" s="6" t="s">
        <v>37</v>
      </c>
      <c r="L42">
        <v>104</v>
      </c>
      <c r="N42" s="6" t="s">
        <v>251</v>
      </c>
      <c r="O42" s="6" t="s">
        <v>239</v>
      </c>
      <c r="P42" s="6" t="s">
        <v>40</v>
      </c>
      <c r="Q42">
        <v>36760000</v>
      </c>
      <c r="R42">
        <v>18111401000184</v>
      </c>
      <c r="S42">
        <v>32034241450</v>
      </c>
    </row>
    <row r="43" spans="1:19" x14ac:dyDescent="0.25">
      <c r="A43">
        <v>482</v>
      </c>
      <c r="B43" s="6" t="s">
        <v>252</v>
      </c>
      <c r="C43" s="6" t="s">
        <v>60</v>
      </c>
      <c r="D43" s="6" t="s">
        <v>31</v>
      </c>
      <c r="E43" s="6" t="s">
        <v>103</v>
      </c>
      <c r="F43" s="6" t="s">
        <v>61</v>
      </c>
      <c r="G43" s="6" t="s">
        <v>253</v>
      </c>
      <c r="H43">
        <v>26</v>
      </c>
      <c r="I43" s="6" t="s">
        <v>173</v>
      </c>
      <c r="J43" s="6" t="s">
        <v>144</v>
      </c>
      <c r="K43" s="6" t="s">
        <v>98</v>
      </c>
      <c r="L43">
        <v>303</v>
      </c>
      <c r="N43" s="6" t="s">
        <v>254</v>
      </c>
      <c r="O43" s="6" t="s">
        <v>100</v>
      </c>
      <c r="P43" s="6" t="s">
        <v>255</v>
      </c>
      <c r="Q43">
        <v>36520000</v>
      </c>
      <c r="R43">
        <v>4212492695</v>
      </c>
      <c r="S43">
        <v>32988486833</v>
      </c>
    </row>
    <row r="44" spans="1:19" x14ac:dyDescent="0.25">
      <c r="A44">
        <v>501</v>
      </c>
      <c r="B44" s="6" t="s">
        <v>256</v>
      </c>
      <c r="C44" s="6" t="s">
        <v>60</v>
      </c>
      <c r="D44" s="6" t="s">
        <v>31</v>
      </c>
      <c r="E44" s="6" t="s">
        <v>44</v>
      </c>
      <c r="F44" s="6" t="s">
        <v>61</v>
      </c>
      <c r="G44" s="6" t="s">
        <v>257</v>
      </c>
      <c r="H44">
        <v>25</v>
      </c>
      <c r="I44" s="6" t="s">
        <v>116</v>
      </c>
      <c r="J44" s="6" t="s">
        <v>56</v>
      </c>
      <c r="K44" s="6" t="s">
        <v>98</v>
      </c>
      <c r="L44">
        <v>302</v>
      </c>
      <c r="N44" s="6" t="s">
        <v>258</v>
      </c>
      <c r="O44" s="6" t="s">
        <v>146</v>
      </c>
      <c r="P44" s="6" t="s">
        <v>259</v>
      </c>
      <c r="Q44">
        <v>36500000</v>
      </c>
      <c r="R44">
        <v>40961915668</v>
      </c>
      <c r="S44">
        <v>32998809153</v>
      </c>
    </row>
    <row r="45" spans="1:19" x14ac:dyDescent="0.25">
      <c r="A45">
        <v>508</v>
      </c>
      <c r="B45" s="6" t="s">
        <v>260</v>
      </c>
      <c r="C45" s="6" t="s">
        <v>60</v>
      </c>
      <c r="D45" s="6" t="s">
        <v>31</v>
      </c>
      <c r="E45" s="6" t="s">
        <v>93</v>
      </c>
      <c r="F45" s="6" t="s">
        <v>61</v>
      </c>
      <c r="G45" s="6" t="s">
        <v>261</v>
      </c>
      <c r="H45">
        <v>23</v>
      </c>
      <c r="I45" s="6" t="s">
        <v>47</v>
      </c>
      <c r="J45" s="6" t="s">
        <v>56</v>
      </c>
      <c r="K45" s="6" t="s">
        <v>37</v>
      </c>
      <c r="L45">
        <v>102</v>
      </c>
      <c r="N45" s="6" t="s">
        <v>262</v>
      </c>
      <c r="O45" s="6" t="s">
        <v>263</v>
      </c>
      <c r="P45" s="6" t="s">
        <v>264</v>
      </c>
      <c r="Q45">
        <v>36740000</v>
      </c>
      <c r="R45">
        <v>67255647634</v>
      </c>
      <c r="S45">
        <v>32034441756</v>
      </c>
    </row>
    <row r="46" spans="1:19" x14ac:dyDescent="0.25">
      <c r="A46">
        <v>511</v>
      </c>
      <c r="B46" s="6" t="s">
        <v>265</v>
      </c>
      <c r="C46" s="6" t="s">
        <v>60</v>
      </c>
      <c r="D46" s="6" t="s">
        <v>31</v>
      </c>
      <c r="E46" s="6" t="s">
        <v>221</v>
      </c>
      <c r="F46" s="6" t="s">
        <v>61</v>
      </c>
      <c r="G46" s="6" t="s">
        <v>266</v>
      </c>
      <c r="H46">
        <v>22</v>
      </c>
      <c r="I46" s="6" t="s">
        <v>35</v>
      </c>
      <c r="J46" s="6" t="s">
        <v>56</v>
      </c>
      <c r="K46" s="6" t="s">
        <v>98</v>
      </c>
      <c r="L46">
        <v>301</v>
      </c>
      <c r="N46" s="6" t="s">
        <v>267</v>
      </c>
      <c r="O46" s="6" t="s">
        <v>146</v>
      </c>
      <c r="P46" s="6" t="s">
        <v>268</v>
      </c>
      <c r="Q46">
        <v>36500000</v>
      </c>
      <c r="R46">
        <v>25974793668</v>
      </c>
      <c r="S46">
        <v>32999621596</v>
      </c>
    </row>
    <row r="47" spans="1:19" x14ac:dyDescent="0.25">
      <c r="A47">
        <v>519</v>
      </c>
      <c r="B47" s="6" t="s">
        <v>269</v>
      </c>
      <c r="C47" s="6" t="s">
        <v>60</v>
      </c>
      <c r="D47" s="6" t="s">
        <v>31</v>
      </c>
      <c r="E47" s="6" t="s">
        <v>44</v>
      </c>
      <c r="F47" s="6" t="s">
        <v>61</v>
      </c>
      <c r="G47" s="6" t="s">
        <v>270</v>
      </c>
      <c r="H47">
        <v>22</v>
      </c>
      <c r="I47" s="6" t="s">
        <v>35</v>
      </c>
      <c r="J47" s="6" t="s">
        <v>56</v>
      </c>
      <c r="K47" s="6" t="s">
        <v>109</v>
      </c>
      <c r="L47">
        <v>201</v>
      </c>
      <c r="N47" s="6" t="s">
        <v>271</v>
      </c>
      <c r="O47" s="6" t="s">
        <v>111</v>
      </c>
      <c r="P47" s="6" t="s">
        <v>272</v>
      </c>
      <c r="Q47">
        <v>36880000</v>
      </c>
      <c r="R47">
        <v>26121310600</v>
      </c>
      <c r="S47">
        <v>32999234099</v>
      </c>
    </row>
    <row r="48" spans="1:19" x14ac:dyDescent="0.25">
      <c r="A48">
        <v>543</v>
      </c>
      <c r="B48" s="6" t="s">
        <v>273</v>
      </c>
      <c r="C48" s="6" t="s">
        <v>119</v>
      </c>
      <c r="D48" s="6" t="s">
        <v>31</v>
      </c>
      <c r="E48" s="6" t="s">
        <v>53</v>
      </c>
      <c r="F48" s="6" t="s">
        <v>274</v>
      </c>
      <c r="G48" s="6" t="s">
        <v>275</v>
      </c>
      <c r="H48">
        <v>22</v>
      </c>
      <c r="I48" s="6" t="s">
        <v>35</v>
      </c>
      <c r="J48" s="6" t="s">
        <v>56</v>
      </c>
      <c r="K48" s="6" t="s">
        <v>37</v>
      </c>
      <c r="L48">
        <v>102</v>
      </c>
      <c r="N48" s="6" t="s">
        <v>276</v>
      </c>
      <c r="O48" s="6" t="s">
        <v>263</v>
      </c>
      <c r="P48" s="6" t="s">
        <v>277</v>
      </c>
      <c r="Q48">
        <v>36740000</v>
      </c>
      <c r="R48">
        <v>22712822000138</v>
      </c>
      <c r="S48">
        <v>32999554232</v>
      </c>
    </row>
    <row r="49" spans="1:19" x14ac:dyDescent="0.25">
      <c r="A49">
        <v>546</v>
      </c>
      <c r="B49" s="6" t="s">
        <v>278</v>
      </c>
      <c r="C49" s="6" t="s">
        <v>76</v>
      </c>
      <c r="D49" s="6" t="s">
        <v>77</v>
      </c>
      <c r="E49" s="6" t="s">
        <v>221</v>
      </c>
      <c r="F49" s="6" t="s">
        <v>279</v>
      </c>
      <c r="G49" s="6" t="s">
        <v>280</v>
      </c>
      <c r="H49">
        <v>22</v>
      </c>
      <c r="I49" s="6" t="s">
        <v>35</v>
      </c>
      <c r="J49" s="6" t="s">
        <v>56</v>
      </c>
      <c r="K49" s="6" t="s">
        <v>37</v>
      </c>
      <c r="L49">
        <v>102</v>
      </c>
      <c r="N49" s="6" t="s">
        <v>281</v>
      </c>
      <c r="O49" s="6" t="s">
        <v>263</v>
      </c>
      <c r="P49" s="6" t="s">
        <v>40</v>
      </c>
      <c r="Q49">
        <v>36740000</v>
      </c>
      <c r="R49">
        <v>26329524000114</v>
      </c>
      <c r="S49">
        <v>32999230540</v>
      </c>
    </row>
    <row r="50" spans="1:19" x14ac:dyDescent="0.25">
      <c r="A50">
        <v>549</v>
      </c>
      <c r="B50" s="6" t="s">
        <v>282</v>
      </c>
      <c r="C50" s="6" t="s">
        <v>119</v>
      </c>
      <c r="D50" s="6" t="s">
        <v>31</v>
      </c>
      <c r="E50" s="6" t="s">
        <v>103</v>
      </c>
      <c r="F50" s="6" t="s">
        <v>283</v>
      </c>
      <c r="G50" s="6" t="s">
        <v>284</v>
      </c>
      <c r="H50">
        <v>22</v>
      </c>
      <c r="I50" s="6" t="s">
        <v>35</v>
      </c>
      <c r="J50" s="6" t="s">
        <v>56</v>
      </c>
      <c r="K50" s="6" t="s">
        <v>37</v>
      </c>
      <c r="L50">
        <v>102</v>
      </c>
      <c r="N50" s="6" t="s">
        <v>285</v>
      </c>
      <c r="O50" s="6" t="s">
        <v>263</v>
      </c>
      <c r="P50" s="6" t="s">
        <v>40</v>
      </c>
      <c r="Q50">
        <v>36740000</v>
      </c>
      <c r="R50">
        <v>17735473000130</v>
      </c>
      <c r="S50">
        <v>32999428848</v>
      </c>
    </row>
    <row r="51" spans="1:19" x14ac:dyDescent="0.25">
      <c r="A51">
        <v>558</v>
      </c>
      <c r="B51" s="6" t="s">
        <v>286</v>
      </c>
      <c r="C51" s="6" t="s">
        <v>119</v>
      </c>
      <c r="D51" s="6" t="s">
        <v>31</v>
      </c>
      <c r="E51" s="6" t="s">
        <v>221</v>
      </c>
      <c r="F51" s="6" t="s">
        <v>287</v>
      </c>
      <c r="G51" s="6" t="s">
        <v>288</v>
      </c>
      <c r="H51">
        <v>22</v>
      </c>
      <c r="I51" s="6" t="s">
        <v>35</v>
      </c>
      <c r="J51" s="6" t="s">
        <v>56</v>
      </c>
      <c r="K51" s="6" t="s">
        <v>37</v>
      </c>
      <c r="L51">
        <v>102</v>
      </c>
      <c r="N51" s="6" t="s">
        <v>289</v>
      </c>
      <c r="O51" s="6" t="s">
        <v>263</v>
      </c>
      <c r="P51" s="6" t="s">
        <v>40</v>
      </c>
      <c r="Q51">
        <v>36740000</v>
      </c>
      <c r="R51">
        <v>21633599000170</v>
      </c>
      <c r="S51">
        <v>32034445078</v>
      </c>
    </row>
    <row r="52" spans="1:19" x14ac:dyDescent="0.25">
      <c r="A52">
        <v>571</v>
      </c>
      <c r="B52" s="6" t="s">
        <v>290</v>
      </c>
      <c r="C52" s="6" t="s">
        <v>60</v>
      </c>
      <c r="D52" s="6" t="s">
        <v>31</v>
      </c>
      <c r="E52" s="6" t="s">
        <v>103</v>
      </c>
      <c r="F52" s="6" t="s">
        <v>291</v>
      </c>
      <c r="G52" s="6" t="s">
        <v>292</v>
      </c>
      <c r="H52">
        <v>15</v>
      </c>
      <c r="I52" s="6" t="s">
        <v>293</v>
      </c>
      <c r="J52" s="6" t="s">
        <v>294</v>
      </c>
      <c r="K52" s="6" t="s">
        <v>37</v>
      </c>
      <c r="L52">
        <v>102</v>
      </c>
      <c r="N52" s="6" t="s">
        <v>295</v>
      </c>
      <c r="O52" s="6" t="s">
        <v>263</v>
      </c>
      <c r="P52" s="6" t="s">
        <v>40</v>
      </c>
      <c r="Q52">
        <v>36740000</v>
      </c>
      <c r="R52">
        <v>86529757000192</v>
      </c>
      <c r="S52">
        <v>32999963362</v>
      </c>
    </row>
    <row r="53" spans="1:19" x14ac:dyDescent="0.25">
      <c r="A53">
        <v>574</v>
      </c>
      <c r="B53" s="6" t="s">
        <v>296</v>
      </c>
      <c r="C53" s="6" t="s">
        <v>60</v>
      </c>
      <c r="D53" s="6" t="s">
        <v>31</v>
      </c>
      <c r="E53" s="6" t="s">
        <v>103</v>
      </c>
      <c r="F53" s="6" t="s">
        <v>297</v>
      </c>
      <c r="G53" s="6" t="s">
        <v>298</v>
      </c>
      <c r="H53">
        <v>25</v>
      </c>
      <c r="I53" s="6" t="s">
        <v>116</v>
      </c>
      <c r="J53" s="6" t="s">
        <v>144</v>
      </c>
      <c r="K53" s="6" t="s">
        <v>37</v>
      </c>
      <c r="L53">
        <v>102</v>
      </c>
      <c r="N53" s="6" t="s">
        <v>299</v>
      </c>
      <c r="O53" s="6" t="s">
        <v>263</v>
      </c>
      <c r="P53" s="6" t="s">
        <v>40</v>
      </c>
      <c r="Q53">
        <v>36740000</v>
      </c>
      <c r="R53">
        <v>70977509000174</v>
      </c>
      <c r="S53">
        <v>32034443524</v>
      </c>
    </row>
    <row r="54" spans="1:19" x14ac:dyDescent="0.25">
      <c r="A54">
        <v>575</v>
      </c>
      <c r="B54" s="6" t="s">
        <v>300</v>
      </c>
      <c r="C54" s="6" t="s">
        <v>76</v>
      </c>
      <c r="D54" s="6" t="s">
        <v>77</v>
      </c>
      <c r="E54" s="6" t="s">
        <v>103</v>
      </c>
      <c r="F54" s="6" t="s">
        <v>301</v>
      </c>
      <c r="G54" s="6" t="s">
        <v>302</v>
      </c>
      <c r="H54">
        <v>22</v>
      </c>
      <c r="I54" s="6" t="s">
        <v>35</v>
      </c>
      <c r="J54" s="6" t="s">
        <v>56</v>
      </c>
      <c r="K54" s="6" t="s">
        <v>37</v>
      </c>
      <c r="L54">
        <v>102</v>
      </c>
      <c r="N54" s="6" t="s">
        <v>303</v>
      </c>
      <c r="O54" s="6" t="s">
        <v>263</v>
      </c>
      <c r="P54" s="6" t="s">
        <v>40</v>
      </c>
      <c r="Q54">
        <v>36740000</v>
      </c>
      <c r="R54">
        <v>18371369000176</v>
      </c>
      <c r="S54">
        <v>32034441264</v>
      </c>
    </row>
    <row r="55" spans="1:19" x14ac:dyDescent="0.25">
      <c r="A55">
        <v>577</v>
      </c>
      <c r="B55" s="6" t="s">
        <v>304</v>
      </c>
      <c r="C55" s="6" t="s">
        <v>76</v>
      </c>
      <c r="D55" s="6" t="s">
        <v>31</v>
      </c>
      <c r="E55" s="6" t="s">
        <v>103</v>
      </c>
      <c r="F55" s="6" t="s">
        <v>305</v>
      </c>
      <c r="G55" s="6" t="s">
        <v>306</v>
      </c>
      <c r="H55">
        <v>22</v>
      </c>
      <c r="I55" s="6" t="s">
        <v>35</v>
      </c>
      <c r="J55" s="6" t="s">
        <v>56</v>
      </c>
      <c r="K55" s="6" t="s">
        <v>37</v>
      </c>
      <c r="L55">
        <v>102</v>
      </c>
      <c r="N55" s="6" t="s">
        <v>307</v>
      </c>
      <c r="O55" s="6" t="s">
        <v>263</v>
      </c>
      <c r="P55" s="6" t="s">
        <v>308</v>
      </c>
      <c r="Q55">
        <v>36740000</v>
      </c>
      <c r="R55">
        <v>4167192000186</v>
      </c>
      <c r="S55">
        <v>32999692912</v>
      </c>
    </row>
    <row r="56" spans="1:19" x14ac:dyDescent="0.25">
      <c r="A56">
        <v>589</v>
      </c>
      <c r="B56" s="6" t="s">
        <v>309</v>
      </c>
      <c r="C56" s="6" t="s">
        <v>60</v>
      </c>
      <c r="D56" s="6" t="s">
        <v>31</v>
      </c>
      <c r="E56" s="6" t="s">
        <v>103</v>
      </c>
      <c r="F56" s="6" t="s">
        <v>61</v>
      </c>
      <c r="G56" s="6" t="s">
        <v>310</v>
      </c>
      <c r="H56">
        <v>17</v>
      </c>
      <c r="I56" s="6" t="s">
        <v>202</v>
      </c>
      <c r="J56" s="6" t="s">
        <v>56</v>
      </c>
      <c r="K56" s="6" t="s">
        <v>98</v>
      </c>
      <c r="L56">
        <v>301</v>
      </c>
      <c r="N56" s="6" t="s">
        <v>311</v>
      </c>
      <c r="O56" s="6" t="s">
        <v>312</v>
      </c>
      <c r="P56" s="6" t="s">
        <v>40</v>
      </c>
      <c r="Q56">
        <v>36170000</v>
      </c>
      <c r="R56">
        <v>32965460659</v>
      </c>
      <c r="S56">
        <v>32999175221</v>
      </c>
    </row>
    <row r="57" spans="1:19" x14ac:dyDescent="0.25">
      <c r="A57">
        <v>607</v>
      </c>
      <c r="B57" s="6" t="s">
        <v>313</v>
      </c>
      <c r="C57" s="6" t="s">
        <v>314</v>
      </c>
      <c r="D57" s="6" t="s">
        <v>315</v>
      </c>
      <c r="E57" s="6" t="s">
        <v>93</v>
      </c>
      <c r="F57" s="6" t="s">
        <v>316</v>
      </c>
      <c r="G57" s="6" t="s">
        <v>317</v>
      </c>
      <c r="H57">
        <v>22</v>
      </c>
      <c r="I57" s="6" t="s">
        <v>35</v>
      </c>
      <c r="J57" s="6" t="s">
        <v>318</v>
      </c>
      <c r="K57" s="6" t="s">
        <v>319</v>
      </c>
      <c r="L57">
        <v>907</v>
      </c>
      <c r="N57" s="6" t="s">
        <v>320</v>
      </c>
      <c r="O57" s="6" t="s">
        <v>321</v>
      </c>
      <c r="P57" s="6" t="s">
        <v>322</v>
      </c>
      <c r="Q57">
        <v>36087070</v>
      </c>
      <c r="R57">
        <v>1657682000172</v>
      </c>
      <c r="S57">
        <v>32036918200</v>
      </c>
    </row>
    <row r="58" spans="1:19" x14ac:dyDescent="0.25">
      <c r="A58">
        <v>616</v>
      </c>
      <c r="B58" s="6" t="s">
        <v>323</v>
      </c>
      <c r="C58" s="6" t="s">
        <v>324</v>
      </c>
      <c r="D58" s="6" t="s">
        <v>31</v>
      </c>
      <c r="E58" s="6" t="s">
        <v>325</v>
      </c>
      <c r="F58" s="6" t="s">
        <v>326</v>
      </c>
      <c r="G58" s="6" t="s">
        <v>327</v>
      </c>
      <c r="H58">
        <v>14</v>
      </c>
      <c r="I58" s="6" t="s">
        <v>80</v>
      </c>
      <c r="J58" s="6" t="s">
        <v>144</v>
      </c>
      <c r="K58" s="6" t="s">
        <v>319</v>
      </c>
      <c r="L58">
        <v>916</v>
      </c>
      <c r="N58" s="6" t="s">
        <v>328</v>
      </c>
      <c r="O58" s="6" t="s">
        <v>39</v>
      </c>
      <c r="P58" s="6" t="s">
        <v>329</v>
      </c>
      <c r="Q58">
        <v>36700610</v>
      </c>
      <c r="R58">
        <v>952948000147</v>
      </c>
      <c r="S58">
        <v>32034494600</v>
      </c>
    </row>
    <row r="59" spans="1:19" x14ac:dyDescent="0.25">
      <c r="A59">
        <v>628</v>
      </c>
      <c r="B59" s="6" t="s">
        <v>330</v>
      </c>
      <c r="C59" s="6" t="s">
        <v>60</v>
      </c>
      <c r="D59" s="6" t="s">
        <v>31</v>
      </c>
      <c r="E59" s="6" t="s">
        <v>325</v>
      </c>
      <c r="F59" s="6" t="s">
        <v>61</v>
      </c>
      <c r="G59" s="6" t="s">
        <v>331</v>
      </c>
      <c r="H59">
        <v>22</v>
      </c>
      <c r="I59" s="6" t="s">
        <v>35</v>
      </c>
      <c r="J59" s="6" t="s">
        <v>56</v>
      </c>
      <c r="K59" s="6" t="s">
        <v>98</v>
      </c>
      <c r="L59">
        <v>302</v>
      </c>
      <c r="N59" s="6" t="s">
        <v>332</v>
      </c>
      <c r="O59" s="6" t="s">
        <v>146</v>
      </c>
      <c r="P59" s="6" t="s">
        <v>40</v>
      </c>
      <c r="Q59">
        <v>36500000</v>
      </c>
      <c r="R59">
        <v>32863608649</v>
      </c>
      <c r="S59">
        <v>32999974098</v>
      </c>
    </row>
    <row r="60" spans="1:19" x14ac:dyDescent="0.25">
      <c r="A60">
        <v>633</v>
      </c>
      <c r="B60" s="6" t="s">
        <v>333</v>
      </c>
      <c r="C60" s="6" t="s">
        <v>60</v>
      </c>
      <c r="D60" s="6" t="s">
        <v>31</v>
      </c>
      <c r="E60" s="6" t="s">
        <v>71</v>
      </c>
      <c r="F60" s="6" t="s">
        <v>61</v>
      </c>
      <c r="G60" s="6" t="s">
        <v>334</v>
      </c>
      <c r="H60">
        <v>22</v>
      </c>
      <c r="I60" s="6" t="s">
        <v>35</v>
      </c>
      <c r="J60" s="6" t="s">
        <v>56</v>
      </c>
      <c r="K60" s="6" t="s">
        <v>37</v>
      </c>
      <c r="L60">
        <v>104</v>
      </c>
      <c r="N60" s="6" t="s">
        <v>335</v>
      </c>
      <c r="O60" s="6" t="s">
        <v>39</v>
      </c>
      <c r="P60" s="6" t="s">
        <v>132</v>
      </c>
      <c r="Q60">
        <v>36700000</v>
      </c>
      <c r="R60">
        <v>62510606620</v>
      </c>
      <c r="S60">
        <v>32988450685</v>
      </c>
    </row>
    <row r="61" spans="1:19" x14ac:dyDescent="0.25">
      <c r="A61">
        <v>637</v>
      </c>
      <c r="B61" s="6" t="s">
        <v>336</v>
      </c>
      <c r="C61" s="6" t="s">
        <v>60</v>
      </c>
      <c r="D61" s="6" t="s">
        <v>31</v>
      </c>
      <c r="E61" s="6" t="s">
        <v>53</v>
      </c>
      <c r="F61" s="6" t="s">
        <v>61</v>
      </c>
      <c r="G61" s="6" t="s">
        <v>337</v>
      </c>
      <c r="H61">
        <v>22</v>
      </c>
      <c r="I61" s="6" t="s">
        <v>35</v>
      </c>
      <c r="J61" s="6" t="s">
        <v>56</v>
      </c>
      <c r="K61" s="6" t="s">
        <v>109</v>
      </c>
      <c r="L61">
        <v>201</v>
      </c>
      <c r="N61" s="6" t="s">
        <v>338</v>
      </c>
      <c r="O61" s="6" t="s">
        <v>111</v>
      </c>
      <c r="P61" s="6" t="s">
        <v>339</v>
      </c>
      <c r="Q61">
        <v>36880000</v>
      </c>
      <c r="R61">
        <v>11275464149</v>
      </c>
      <c r="S61">
        <v>32988625317</v>
      </c>
    </row>
    <row r="62" spans="1:19" x14ac:dyDescent="0.25">
      <c r="A62">
        <v>648</v>
      </c>
      <c r="B62" s="6" t="s">
        <v>340</v>
      </c>
      <c r="C62" s="6" t="s">
        <v>30</v>
      </c>
      <c r="D62" s="6" t="s">
        <v>31</v>
      </c>
      <c r="E62" s="6" t="s">
        <v>53</v>
      </c>
      <c r="F62" s="6" t="s">
        <v>341</v>
      </c>
      <c r="G62" s="6" t="s">
        <v>342</v>
      </c>
      <c r="H62">
        <v>22</v>
      </c>
      <c r="I62" s="6" t="s">
        <v>35</v>
      </c>
      <c r="J62" s="6" t="s">
        <v>56</v>
      </c>
      <c r="K62" s="6" t="s">
        <v>109</v>
      </c>
      <c r="L62">
        <v>203</v>
      </c>
      <c r="N62" s="6" t="s">
        <v>343</v>
      </c>
      <c r="O62" s="6" t="s">
        <v>111</v>
      </c>
      <c r="P62" s="6" t="s">
        <v>40</v>
      </c>
      <c r="Q62">
        <v>36880000</v>
      </c>
      <c r="R62">
        <v>7614659000187</v>
      </c>
      <c r="S62">
        <v>32998109955</v>
      </c>
    </row>
    <row r="63" spans="1:19" x14ac:dyDescent="0.25">
      <c r="A63">
        <v>654</v>
      </c>
      <c r="B63" s="6" t="s">
        <v>344</v>
      </c>
      <c r="C63" s="6" t="s">
        <v>60</v>
      </c>
      <c r="D63" s="6" t="s">
        <v>31</v>
      </c>
      <c r="E63" s="6" t="s">
        <v>53</v>
      </c>
      <c r="F63" s="6" t="s">
        <v>61</v>
      </c>
      <c r="G63" s="6" t="s">
        <v>345</v>
      </c>
      <c r="H63">
        <v>23</v>
      </c>
      <c r="I63" s="6" t="s">
        <v>47</v>
      </c>
      <c r="J63" s="6" t="s">
        <v>56</v>
      </c>
      <c r="K63" s="6" t="s">
        <v>37</v>
      </c>
      <c r="L63">
        <v>101</v>
      </c>
      <c r="N63" s="6" t="s">
        <v>346</v>
      </c>
      <c r="O63" s="6" t="s">
        <v>219</v>
      </c>
      <c r="P63" s="6" t="s">
        <v>40</v>
      </c>
      <c r="Q63">
        <v>36710000</v>
      </c>
      <c r="R63">
        <v>28297660672</v>
      </c>
      <c r="S63">
        <v>32984499321</v>
      </c>
    </row>
    <row r="64" spans="1:19" x14ac:dyDescent="0.25">
      <c r="A64">
        <v>656</v>
      </c>
      <c r="B64" s="6" t="s">
        <v>347</v>
      </c>
      <c r="C64" s="6" t="s">
        <v>42</v>
      </c>
      <c r="D64" s="6" t="s">
        <v>43</v>
      </c>
      <c r="E64" s="6" t="s">
        <v>93</v>
      </c>
      <c r="F64" s="6" t="s">
        <v>348</v>
      </c>
      <c r="G64" s="6" t="s">
        <v>349</v>
      </c>
      <c r="H64">
        <v>14</v>
      </c>
      <c r="I64" s="6" t="s">
        <v>80</v>
      </c>
      <c r="J64" s="6" t="s">
        <v>56</v>
      </c>
      <c r="K64" s="6" t="s">
        <v>37</v>
      </c>
      <c r="L64">
        <v>103</v>
      </c>
      <c r="N64" s="6" t="s">
        <v>350</v>
      </c>
      <c r="O64" s="6" t="s">
        <v>58</v>
      </c>
      <c r="P64" s="6" t="s">
        <v>351</v>
      </c>
      <c r="Q64">
        <v>36773450</v>
      </c>
      <c r="R64">
        <v>7101577000139</v>
      </c>
      <c r="S64">
        <v>32984892184</v>
      </c>
    </row>
    <row r="65" spans="1:19" x14ac:dyDescent="0.25">
      <c r="A65">
        <v>660</v>
      </c>
      <c r="B65" s="6" t="s">
        <v>352</v>
      </c>
      <c r="C65" s="6" t="s">
        <v>60</v>
      </c>
      <c r="D65" s="6" t="s">
        <v>353</v>
      </c>
      <c r="E65" s="6" t="s">
        <v>44</v>
      </c>
      <c r="F65" s="6" t="s">
        <v>61</v>
      </c>
      <c r="G65" s="6" t="s">
        <v>354</v>
      </c>
      <c r="H65">
        <v>25</v>
      </c>
      <c r="I65" s="6" t="s">
        <v>116</v>
      </c>
      <c r="J65" s="6" t="s">
        <v>56</v>
      </c>
      <c r="K65" s="6" t="s">
        <v>98</v>
      </c>
      <c r="L65">
        <v>308</v>
      </c>
      <c r="N65" s="6" t="s">
        <v>355</v>
      </c>
      <c r="O65" s="6" t="s">
        <v>146</v>
      </c>
      <c r="P65" s="6" t="s">
        <v>356</v>
      </c>
      <c r="Q65">
        <v>36540000</v>
      </c>
      <c r="R65">
        <v>11283985756</v>
      </c>
      <c r="S65">
        <v>32999007985</v>
      </c>
    </row>
    <row r="66" spans="1:19" x14ac:dyDescent="0.25">
      <c r="A66">
        <v>677</v>
      </c>
      <c r="B66" s="6" t="s">
        <v>357</v>
      </c>
      <c r="C66" s="6" t="s">
        <v>76</v>
      </c>
      <c r="D66" s="6" t="s">
        <v>77</v>
      </c>
      <c r="E66" s="6" t="s">
        <v>44</v>
      </c>
      <c r="F66" s="6" t="s">
        <v>358</v>
      </c>
      <c r="G66" s="6" t="s">
        <v>359</v>
      </c>
      <c r="H66">
        <v>25</v>
      </c>
      <c r="I66" s="6" t="s">
        <v>116</v>
      </c>
      <c r="J66" s="6" t="s">
        <v>56</v>
      </c>
      <c r="K66" s="6" t="s">
        <v>37</v>
      </c>
      <c r="L66">
        <v>107</v>
      </c>
      <c r="N66" s="6" t="s">
        <v>360</v>
      </c>
      <c r="O66" s="6" t="s">
        <v>39</v>
      </c>
      <c r="P66" s="6" t="s">
        <v>175</v>
      </c>
      <c r="Q66">
        <v>36700000</v>
      </c>
      <c r="R66">
        <v>41911140000107</v>
      </c>
      <c r="S66">
        <v>32034415434</v>
      </c>
    </row>
    <row r="67" spans="1:19" x14ac:dyDescent="0.25">
      <c r="A67">
        <v>686</v>
      </c>
      <c r="B67" s="6" t="s">
        <v>361</v>
      </c>
      <c r="C67" s="6" t="s">
        <v>52</v>
      </c>
      <c r="D67" s="6" t="s">
        <v>31</v>
      </c>
      <c r="E67" s="6" t="s">
        <v>93</v>
      </c>
      <c r="F67" s="6" t="s">
        <v>61</v>
      </c>
      <c r="G67" s="6" t="s">
        <v>362</v>
      </c>
      <c r="H67">
        <v>27</v>
      </c>
      <c r="I67" s="6" t="s">
        <v>96</v>
      </c>
      <c r="J67" s="6" t="s">
        <v>144</v>
      </c>
      <c r="K67" s="6" t="s">
        <v>37</v>
      </c>
      <c r="L67">
        <v>101</v>
      </c>
      <c r="N67" s="6" t="s">
        <v>363</v>
      </c>
      <c r="O67" s="6" t="s">
        <v>39</v>
      </c>
      <c r="P67" s="6" t="s">
        <v>364</v>
      </c>
      <c r="Q67">
        <v>36702000</v>
      </c>
      <c r="R67">
        <v>3048665633</v>
      </c>
      <c r="S67">
        <v>32974001801</v>
      </c>
    </row>
    <row r="68" spans="1:19" x14ac:dyDescent="0.25">
      <c r="A68">
        <v>708</v>
      </c>
      <c r="B68" s="6" t="s">
        <v>365</v>
      </c>
      <c r="C68" s="6" t="s">
        <v>60</v>
      </c>
      <c r="D68" s="6" t="s">
        <v>31</v>
      </c>
      <c r="E68" s="6" t="s">
        <v>93</v>
      </c>
      <c r="F68" s="6" t="s">
        <v>61</v>
      </c>
      <c r="G68" s="6" t="s">
        <v>366</v>
      </c>
      <c r="H68">
        <v>23</v>
      </c>
      <c r="I68" s="6" t="s">
        <v>47</v>
      </c>
      <c r="J68" s="6" t="s">
        <v>56</v>
      </c>
      <c r="K68" s="6" t="s">
        <v>37</v>
      </c>
      <c r="L68">
        <v>104</v>
      </c>
      <c r="N68" s="6" t="s">
        <v>367</v>
      </c>
      <c r="O68" s="6" t="s">
        <v>39</v>
      </c>
      <c r="P68" s="6" t="s">
        <v>368</v>
      </c>
      <c r="Q68">
        <v>36700000</v>
      </c>
      <c r="R68">
        <v>391467662</v>
      </c>
      <c r="S68">
        <v>32999999942</v>
      </c>
    </row>
    <row r="69" spans="1:19" x14ac:dyDescent="0.25">
      <c r="A69">
        <v>725</v>
      </c>
      <c r="B69" s="6" t="s">
        <v>369</v>
      </c>
      <c r="C69" s="6" t="s">
        <v>76</v>
      </c>
      <c r="D69" s="6" t="s">
        <v>178</v>
      </c>
      <c r="E69" s="6" t="s">
        <v>71</v>
      </c>
      <c r="F69" s="6" t="s">
        <v>370</v>
      </c>
      <c r="G69" s="6" t="s">
        <v>371</v>
      </c>
      <c r="H69">
        <v>23</v>
      </c>
      <c r="I69" s="6" t="s">
        <v>47</v>
      </c>
      <c r="J69" s="6" t="s">
        <v>56</v>
      </c>
      <c r="K69" s="6" t="s">
        <v>37</v>
      </c>
      <c r="L69">
        <v>108</v>
      </c>
      <c r="N69" s="6" t="s">
        <v>372</v>
      </c>
      <c r="O69" s="6" t="s">
        <v>39</v>
      </c>
      <c r="P69" s="6" t="s">
        <v>156</v>
      </c>
      <c r="Q69">
        <v>36704110</v>
      </c>
      <c r="R69">
        <v>4763312000108</v>
      </c>
      <c r="S69">
        <v>32988976955</v>
      </c>
    </row>
    <row r="70" spans="1:19" x14ac:dyDescent="0.25">
      <c r="A70">
        <v>751</v>
      </c>
      <c r="B70" s="6" t="s">
        <v>373</v>
      </c>
      <c r="C70" s="6" t="s">
        <v>60</v>
      </c>
      <c r="D70" s="6" t="s">
        <v>31</v>
      </c>
      <c r="E70" s="6" t="s">
        <v>53</v>
      </c>
      <c r="F70" s="6" t="s">
        <v>61</v>
      </c>
      <c r="G70" s="6" t="s">
        <v>374</v>
      </c>
      <c r="H70">
        <v>1</v>
      </c>
      <c r="I70" s="6" t="s">
        <v>375</v>
      </c>
      <c r="J70" s="6" t="s">
        <v>56</v>
      </c>
      <c r="K70" s="6" t="s">
        <v>98</v>
      </c>
      <c r="L70">
        <v>301</v>
      </c>
      <c r="N70" s="6" t="s">
        <v>376</v>
      </c>
      <c r="O70" s="6" t="s">
        <v>146</v>
      </c>
      <c r="P70" s="6" t="s">
        <v>377</v>
      </c>
      <c r="Q70">
        <v>36500000</v>
      </c>
      <c r="R70">
        <v>95633421868</v>
      </c>
      <c r="S70">
        <v>32999660841</v>
      </c>
    </row>
    <row r="71" spans="1:19" x14ac:dyDescent="0.25">
      <c r="A71">
        <v>783</v>
      </c>
      <c r="B71" s="6" t="s">
        <v>378</v>
      </c>
      <c r="C71" s="6" t="s">
        <v>52</v>
      </c>
      <c r="D71" s="6" t="s">
        <v>31</v>
      </c>
      <c r="E71" s="6" t="s">
        <v>44</v>
      </c>
      <c r="F71" s="6" t="s">
        <v>61</v>
      </c>
      <c r="G71" s="6" t="s">
        <v>379</v>
      </c>
      <c r="H71">
        <v>22</v>
      </c>
      <c r="I71" s="6" t="s">
        <v>35</v>
      </c>
      <c r="J71" s="6" t="s">
        <v>56</v>
      </c>
      <c r="K71" s="6" t="s">
        <v>98</v>
      </c>
      <c r="L71">
        <v>301</v>
      </c>
      <c r="N71" s="6" t="s">
        <v>380</v>
      </c>
      <c r="O71" s="6" t="s">
        <v>146</v>
      </c>
      <c r="P71" s="6" t="s">
        <v>381</v>
      </c>
      <c r="Q71">
        <v>36500000</v>
      </c>
      <c r="R71">
        <v>45448329691</v>
      </c>
      <c r="S71">
        <v>32999854918</v>
      </c>
    </row>
    <row r="72" spans="1:19" x14ac:dyDescent="0.25">
      <c r="A72">
        <v>814</v>
      </c>
      <c r="B72" s="6" t="s">
        <v>382</v>
      </c>
      <c r="C72" s="6" t="s">
        <v>60</v>
      </c>
      <c r="D72" s="6" t="s">
        <v>31</v>
      </c>
      <c r="E72" s="6" t="s">
        <v>53</v>
      </c>
      <c r="F72" s="6" t="s">
        <v>61</v>
      </c>
      <c r="G72" s="6" t="s">
        <v>383</v>
      </c>
      <c r="H72">
        <v>22</v>
      </c>
      <c r="I72" s="6" t="s">
        <v>35</v>
      </c>
      <c r="J72" s="6" t="s">
        <v>56</v>
      </c>
      <c r="K72" s="6" t="s">
        <v>98</v>
      </c>
      <c r="L72">
        <v>301</v>
      </c>
      <c r="N72" s="6" t="s">
        <v>384</v>
      </c>
      <c r="O72" s="6" t="s">
        <v>136</v>
      </c>
      <c r="P72" s="6" t="s">
        <v>385</v>
      </c>
      <c r="Q72">
        <v>36780000</v>
      </c>
      <c r="R72">
        <v>28408829653</v>
      </c>
      <c r="S72">
        <v>32999149124</v>
      </c>
    </row>
    <row r="73" spans="1:19" x14ac:dyDescent="0.25">
      <c r="A73">
        <v>819</v>
      </c>
      <c r="B73" s="6" t="s">
        <v>386</v>
      </c>
      <c r="C73" s="6" t="s">
        <v>60</v>
      </c>
      <c r="D73" s="6" t="s">
        <v>31</v>
      </c>
      <c r="E73" s="6" t="s">
        <v>53</v>
      </c>
      <c r="F73" s="6" t="s">
        <v>61</v>
      </c>
      <c r="G73" s="6" t="s">
        <v>387</v>
      </c>
      <c r="H73">
        <v>22</v>
      </c>
      <c r="I73" s="6" t="s">
        <v>35</v>
      </c>
      <c r="J73" s="6" t="s">
        <v>56</v>
      </c>
      <c r="K73" s="6" t="s">
        <v>37</v>
      </c>
      <c r="L73">
        <v>104</v>
      </c>
      <c r="N73" s="6" t="s">
        <v>388</v>
      </c>
      <c r="O73" s="6" t="s">
        <v>39</v>
      </c>
      <c r="P73" s="6" t="s">
        <v>389</v>
      </c>
      <c r="Q73">
        <v>36700000</v>
      </c>
      <c r="R73">
        <v>7171958647</v>
      </c>
      <c r="S73">
        <v>32999248311</v>
      </c>
    </row>
    <row r="74" spans="1:19" x14ac:dyDescent="0.25">
      <c r="A74">
        <v>827</v>
      </c>
      <c r="B74" s="6" t="s">
        <v>390</v>
      </c>
      <c r="C74" s="6" t="s">
        <v>391</v>
      </c>
      <c r="D74" s="6" t="s">
        <v>31</v>
      </c>
      <c r="E74" s="6" t="s">
        <v>93</v>
      </c>
      <c r="F74" s="6" t="s">
        <v>392</v>
      </c>
      <c r="G74" s="6" t="s">
        <v>393</v>
      </c>
      <c r="H74">
        <v>15</v>
      </c>
      <c r="I74" s="6" t="s">
        <v>293</v>
      </c>
      <c r="J74" s="6" t="s">
        <v>394</v>
      </c>
      <c r="K74" s="6" t="s">
        <v>109</v>
      </c>
      <c r="L74">
        <v>202</v>
      </c>
      <c r="N74" s="6" t="s">
        <v>395</v>
      </c>
      <c r="O74" s="6" t="s">
        <v>111</v>
      </c>
      <c r="P74" s="6" t="s">
        <v>40</v>
      </c>
      <c r="Q74">
        <v>36880081</v>
      </c>
      <c r="R74">
        <v>8175921000105</v>
      </c>
      <c r="S74">
        <v>32984407671</v>
      </c>
    </row>
    <row r="75" spans="1:19" x14ac:dyDescent="0.25">
      <c r="A75">
        <v>837</v>
      </c>
      <c r="B75" s="6" t="s">
        <v>396</v>
      </c>
      <c r="C75" s="6" t="s">
        <v>60</v>
      </c>
      <c r="D75" s="6" t="s">
        <v>31</v>
      </c>
      <c r="E75" s="6" t="s">
        <v>44</v>
      </c>
      <c r="F75" s="6" t="s">
        <v>61</v>
      </c>
      <c r="G75" s="6" t="s">
        <v>397</v>
      </c>
      <c r="H75">
        <v>22</v>
      </c>
      <c r="I75" s="6" t="s">
        <v>35</v>
      </c>
      <c r="J75" s="6" t="s">
        <v>144</v>
      </c>
      <c r="K75" s="6" t="s">
        <v>98</v>
      </c>
      <c r="L75">
        <v>304</v>
      </c>
      <c r="N75" s="6" t="s">
        <v>398</v>
      </c>
      <c r="O75" s="6" t="s">
        <v>399</v>
      </c>
      <c r="P75" s="6" t="s">
        <v>40</v>
      </c>
      <c r="Q75">
        <v>36512000</v>
      </c>
      <c r="R75">
        <v>42426324600</v>
      </c>
      <c r="S75">
        <v>32999522559</v>
      </c>
    </row>
    <row r="76" spans="1:19" x14ac:dyDescent="0.25">
      <c r="A76">
        <v>838</v>
      </c>
      <c r="B76" s="6" t="s">
        <v>400</v>
      </c>
      <c r="C76" s="6" t="s">
        <v>52</v>
      </c>
      <c r="D76" s="6" t="s">
        <v>31</v>
      </c>
      <c r="E76" s="6" t="s">
        <v>93</v>
      </c>
      <c r="F76" s="6" t="s">
        <v>61</v>
      </c>
      <c r="G76" s="6" t="s">
        <v>401</v>
      </c>
      <c r="H76">
        <v>26</v>
      </c>
      <c r="I76" s="6" t="s">
        <v>173</v>
      </c>
      <c r="J76" s="6" t="s">
        <v>56</v>
      </c>
      <c r="K76" s="6" t="s">
        <v>98</v>
      </c>
      <c r="L76">
        <v>303</v>
      </c>
      <c r="N76" s="6" t="s">
        <v>402</v>
      </c>
      <c r="O76" s="6" t="s">
        <v>100</v>
      </c>
      <c r="P76" s="6" t="s">
        <v>40</v>
      </c>
      <c r="Q76">
        <v>36520000</v>
      </c>
      <c r="R76">
        <v>68143346668</v>
      </c>
      <c r="S76">
        <v>32988733037</v>
      </c>
    </row>
    <row r="77" spans="1:19" x14ac:dyDescent="0.25">
      <c r="A77">
        <v>873</v>
      </c>
      <c r="B77" s="6" t="s">
        <v>403</v>
      </c>
      <c r="C77" s="6" t="s">
        <v>404</v>
      </c>
      <c r="D77" s="6" t="s">
        <v>31</v>
      </c>
      <c r="E77" s="6" t="s">
        <v>44</v>
      </c>
      <c r="F77" s="6" t="s">
        <v>61</v>
      </c>
      <c r="G77" s="6" t="s">
        <v>405</v>
      </c>
      <c r="H77">
        <v>22</v>
      </c>
      <c r="I77" s="6" t="s">
        <v>35</v>
      </c>
      <c r="J77" s="6" t="s">
        <v>56</v>
      </c>
      <c r="K77" s="6" t="s">
        <v>319</v>
      </c>
      <c r="L77">
        <v>906</v>
      </c>
      <c r="N77" s="6" t="s">
        <v>406</v>
      </c>
      <c r="O77" s="6" t="s">
        <v>39</v>
      </c>
      <c r="P77" s="6" t="s">
        <v>407</v>
      </c>
      <c r="Q77">
        <v>36700000</v>
      </c>
      <c r="R77">
        <v>17732397000109</v>
      </c>
      <c r="S77">
        <v>0</v>
      </c>
    </row>
    <row r="78" spans="1:19" x14ac:dyDescent="0.25">
      <c r="A78">
        <v>878</v>
      </c>
      <c r="B78" s="6" t="s">
        <v>408</v>
      </c>
      <c r="C78" s="6" t="s">
        <v>52</v>
      </c>
      <c r="D78" s="6" t="s">
        <v>31</v>
      </c>
      <c r="E78" s="6" t="s">
        <v>325</v>
      </c>
      <c r="F78" s="6" t="s">
        <v>409</v>
      </c>
      <c r="G78" s="6" t="s">
        <v>410</v>
      </c>
      <c r="H78">
        <v>22</v>
      </c>
      <c r="I78" s="6" t="s">
        <v>35</v>
      </c>
      <c r="J78" s="6" t="s">
        <v>56</v>
      </c>
      <c r="K78" s="6" t="s">
        <v>109</v>
      </c>
      <c r="L78">
        <v>202</v>
      </c>
      <c r="N78" s="6" t="s">
        <v>411</v>
      </c>
      <c r="O78" s="6" t="s">
        <v>111</v>
      </c>
      <c r="P78" s="6" t="s">
        <v>412</v>
      </c>
      <c r="Q78">
        <v>36880000</v>
      </c>
      <c r="R78">
        <v>7195933000120</v>
      </c>
      <c r="S78">
        <v>32988611139</v>
      </c>
    </row>
    <row r="79" spans="1:19" x14ac:dyDescent="0.25">
      <c r="A79">
        <v>885</v>
      </c>
      <c r="B79" s="6" t="s">
        <v>413</v>
      </c>
      <c r="C79" s="6" t="s">
        <v>119</v>
      </c>
      <c r="D79" s="6" t="s">
        <v>31</v>
      </c>
      <c r="E79" s="6" t="s">
        <v>103</v>
      </c>
      <c r="F79" s="6" t="s">
        <v>414</v>
      </c>
      <c r="G79" s="6" t="s">
        <v>415</v>
      </c>
      <c r="H79">
        <v>15</v>
      </c>
      <c r="I79" s="6" t="s">
        <v>293</v>
      </c>
      <c r="J79" s="6" t="s">
        <v>416</v>
      </c>
      <c r="K79" s="6" t="s">
        <v>37</v>
      </c>
      <c r="L79">
        <v>102</v>
      </c>
      <c r="N79" s="6" t="s">
        <v>417</v>
      </c>
      <c r="O79" s="6" t="s">
        <v>263</v>
      </c>
      <c r="P79" s="6" t="s">
        <v>418</v>
      </c>
      <c r="Q79">
        <v>36740000</v>
      </c>
      <c r="R79">
        <v>3853871000146</v>
      </c>
      <c r="S79">
        <v>32999947561</v>
      </c>
    </row>
    <row r="80" spans="1:19" x14ac:dyDescent="0.25">
      <c r="A80">
        <v>893</v>
      </c>
      <c r="B80" s="6" t="s">
        <v>419</v>
      </c>
      <c r="C80" s="6" t="s">
        <v>30</v>
      </c>
      <c r="D80" s="6" t="s">
        <v>31</v>
      </c>
      <c r="E80" s="6" t="s">
        <v>103</v>
      </c>
      <c r="F80" s="6" t="s">
        <v>420</v>
      </c>
      <c r="G80" s="6" t="s">
        <v>421</v>
      </c>
      <c r="H80">
        <v>25</v>
      </c>
      <c r="I80" s="6" t="s">
        <v>116</v>
      </c>
      <c r="J80" s="6" t="s">
        <v>422</v>
      </c>
      <c r="K80" s="6" t="s">
        <v>37</v>
      </c>
      <c r="L80">
        <v>101</v>
      </c>
      <c r="N80" s="6" t="s">
        <v>423</v>
      </c>
      <c r="O80" s="6" t="s">
        <v>58</v>
      </c>
      <c r="P80" s="6" t="s">
        <v>40</v>
      </c>
      <c r="Q80">
        <v>36770071</v>
      </c>
      <c r="R80">
        <v>8396965000157</v>
      </c>
      <c r="S80">
        <v>32999231987</v>
      </c>
    </row>
    <row r="81" spans="1:19" x14ac:dyDescent="0.25">
      <c r="A81">
        <v>903</v>
      </c>
      <c r="B81" s="6" t="s">
        <v>424</v>
      </c>
      <c r="C81" s="6" t="s">
        <v>425</v>
      </c>
      <c r="D81" s="6" t="s">
        <v>178</v>
      </c>
      <c r="E81" s="6" t="s">
        <v>53</v>
      </c>
      <c r="F81" s="6" t="s">
        <v>426</v>
      </c>
      <c r="G81" s="6" t="s">
        <v>427</v>
      </c>
      <c r="H81">
        <v>22</v>
      </c>
      <c r="I81" s="6" t="s">
        <v>35</v>
      </c>
      <c r="J81" s="6" t="s">
        <v>428</v>
      </c>
      <c r="K81" s="6" t="s">
        <v>37</v>
      </c>
      <c r="L81">
        <v>108</v>
      </c>
      <c r="N81" s="6" t="s">
        <v>429</v>
      </c>
      <c r="O81" s="6" t="s">
        <v>58</v>
      </c>
      <c r="P81" s="6" t="s">
        <v>430</v>
      </c>
      <c r="Q81">
        <v>36774330</v>
      </c>
      <c r="R81">
        <v>8574509000150</v>
      </c>
      <c r="S81">
        <v>32988063444</v>
      </c>
    </row>
    <row r="82" spans="1:19" x14ac:dyDescent="0.25">
      <c r="A82">
        <v>906</v>
      </c>
      <c r="B82" s="6" t="s">
        <v>431</v>
      </c>
      <c r="C82" s="6" t="s">
        <v>60</v>
      </c>
      <c r="D82" s="6" t="s">
        <v>31</v>
      </c>
      <c r="E82" s="6" t="s">
        <v>44</v>
      </c>
      <c r="F82" s="6" t="s">
        <v>61</v>
      </c>
      <c r="G82" s="6" t="s">
        <v>432</v>
      </c>
      <c r="H82">
        <v>17</v>
      </c>
      <c r="I82" s="6" t="s">
        <v>202</v>
      </c>
      <c r="J82" s="6" t="s">
        <v>56</v>
      </c>
      <c r="K82" s="6" t="s">
        <v>98</v>
      </c>
      <c r="L82">
        <v>305</v>
      </c>
      <c r="N82" s="6" t="s">
        <v>433</v>
      </c>
      <c r="O82" s="6" t="s">
        <v>146</v>
      </c>
      <c r="P82" s="6" t="s">
        <v>40</v>
      </c>
      <c r="Q82">
        <v>36500000</v>
      </c>
      <c r="R82">
        <v>60514620668</v>
      </c>
      <c r="S82">
        <v>32999539260</v>
      </c>
    </row>
    <row r="83" spans="1:19" x14ac:dyDescent="0.25">
      <c r="A83">
        <v>911</v>
      </c>
      <c r="B83" s="6" t="s">
        <v>434</v>
      </c>
      <c r="C83" s="6" t="s">
        <v>60</v>
      </c>
      <c r="D83" s="6" t="s">
        <v>31</v>
      </c>
      <c r="E83" s="6" t="s">
        <v>103</v>
      </c>
      <c r="F83" s="6" t="s">
        <v>61</v>
      </c>
      <c r="G83" s="6" t="s">
        <v>435</v>
      </c>
      <c r="H83">
        <v>22</v>
      </c>
      <c r="I83" s="6" t="s">
        <v>35</v>
      </c>
      <c r="J83" s="6" t="s">
        <v>56</v>
      </c>
      <c r="K83" s="6" t="s">
        <v>98</v>
      </c>
      <c r="L83">
        <v>303</v>
      </c>
      <c r="N83" s="6" t="s">
        <v>436</v>
      </c>
      <c r="O83" s="6" t="s">
        <v>100</v>
      </c>
      <c r="P83" s="6" t="s">
        <v>437</v>
      </c>
      <c r="Q83">
        <v>36520000</v>
      </c>
      <c r="R83">
        <v>3179796200</v>
      </c>
      <c r="S83">
        <v>32988626140</v>
      </c>
    </row>
    <row r="84" spans="1:19" x14ac:dyDescent="0.25">
      <c r="A84">
        <v>938</v>
      </c>
      <c r="B84" s="6" t="s">
        <v>438</v>
      </c>
      <c r="C84" s="6" t="s">
        <v>404</v>
      </c>
      <c r="D84" s="6" t="s">
        <v>31</v>
      </c>
      <c r="E84" s="6" t="s">
        <v>93</v>
      </c>
      <c r="F84" s="6" t="s">
        <v>439</v>
      </c>
      <c r="G84" s="6" t="s">
        <v>440</v>
      </c>
      <c r="H84">
        <v>22</v>
      </c>
      <c r="I84" s="6" t="s">
        <v>35</v>
      </c>
      <c r="J84" s="6" t="s">
        <v>441</v>
      </c>
      <c r="K84" s="6" t="s">
        <v>37</v>
      </c>
      <c r="L84">
        <v>106</v>
      </c>
      <c r="N84" s="6" t="s">
        <v>442</v>
      </c>
      <c r="O84" s="6" t="s">
        <v>443</v>
      </c>
      <c r="P84" s="6" t="s">
        <v>444</v>
      </c>
      <c r="Q84">
        <v>36660000</v>
      </c>
      <c r="R84">
        <v>16609331000163</v>
      </c>
      <c r="S84">
        <v>32988125477</v>
      </c>
    </row>
    <row r="85" spans="1:19" x14ac:dyDescent="0.25">
      <c r="A85">
        <v>958</v>
      </c>
      <c r="B85" s="6" t="s">
        <v>445</v>
      </c>
      <c r="C85" s="6" t="s">
        <v>119</v>
      </c>
      <c r="D85" s="6" t="s">
        <v>31</v>
      </c>
      <c r="E85" s="6" t="s">
        <v>44</v>
      </c>
      <c r="F85" s="6" t="s">
        <v>446</v>
      </c>
      <c r="G85" s="6" t="s">
        <v>447</v>
      </c>
      <c r="H85">
        <v>25</v>
      </c>
      <c r="I85" s="6" t="s">
        <v>116</v>
      </c>
      <c r="J85" s="6" t="s">
        <v>144</v>
      </c>
      <c r="K85" s="6" t="s">
        <v>37</v>
      </c>
      <c r="L85">
        <v>105</v>
      </c>
      <c r="N85" s="6" t="s">
        <v>448</v>
      </c>
      <c r="O85" s="6" t="s">
        <v>443</v>
      </c>
      <c r="P85" s="6" t="s">
        <v>449</v>
      </c>
      <c r="Q85">
        <v>36660000</v>
      </c>
      <c r="R85">
        <v>18970368000148</v>
      </c>
      <c r="S85">
        <v>32034627517</v>
      </c>
    </row>
    <row r="86" spans="1:19" x14ac:dyDescent="0.25">
      <c r="A86">
        <v>959</v>
      </c>
      <c r="B86" s="6" t="s">
        <v>450</v>
      </c>
      <c r="C86" s="6" t="s">
        <v>60</v>
      </c>
      <c r="D86" s="6" t="s">
        <v>31</v>
      </c>
      <c r="E86" s="6" t="s">
        <v>71</v>
      </c>
      <c r="F86" s="6" t="s">
        <v>451</v>
      </c>
      <c r="G86" s="6" t="s">
        <v>452</v>
      </c>
      <c r="H86">
        <v>22</v>
      </c>
      <c r="I86" s="6" t="s">
        <v>35</v>
      </c>
      <c r="J86" s="6" t="s">
        <v>453</v>
      </c>
      <c r="K86" s="6" t="s">
        <v>37</v>
      </c>
      <c r="L86">
        <v>105</v>
      </c>
      <c r="N86" s="6" t="s">
        <v>454</v>
      </c>
      <c r="O86" s="6" t="s">
        <v>443</v>
      </c>
      <c r="P86" s="6" t="s">
        <v>455</v>
      </c>
      <c r="Q86">
        <v>36660000</v>
      </c>
      <c r="R86">
        <v>42966598000118</v>
      </c>
      <c r="S86">
        <v>32988639838</v>
      </c>
    </row>
    <row r="87" spans="1:19" x14ac:dyDescent="0.25">
      <c r="A87">
        <v>973</v>
      </c>
      <c r="B87" s="6" t="s">
        <v>456</v>
      </c>
      <c r="C87" s="6" t="s">
        <v>60</v>
      </c>
      <c r="D87" s="6" t="s">
        <v>31</v>
      </c>
      <c r="E87" s="6" t="s">
        <v>71</v>
      </c>
      <c r="F87" s="6" t="s">
        <v>457</v>
      </c>
      <c r="G87" s="6" t="s">
        <v>458</v>
      </c>
      <c r="H87">
        <v>23</v>
      </c>
      <c r="I87" s="6" t="s">
        <v>47</v>
      </c>
      <c r="J87" s="6" t="s">
        <v>56</v>
      </c>
      <c r="K87" s="6" t="s">
        <v>37</v>
      </c>
      <c r="L87">
        <v>105</v>
      </c>
      <c r="N87" s="6" t="s">
        <v>459</v>
      </c>
      <c r="O87" s="6" t="s">
        <v>443</v>
      </c>
      <c r="P87" s="6" t="s">
        <v>449</v>
      </c>
      <c r="Q87">
        <v>36660000</v>
      </c>
      <c r="R87">
        <v>16608994000163</v>
      </c>
      <c r="S87">
        <v>32034627637</v>
      </c>
    </row>
    <row r="88" spans="1:19" x14ac:dyDescent="0.25">
      <c r="A88">
        <v>980</v>
      </c>
      <c r="B88" s="6" t="s">
        <v>460</v>
      </c>
      <c r="C88" s="6" t="s">
        <v>60</v>
      </c>
      <c r="D88" s="6" t="s">
        <v>31</v>
      </c>
      <c r="E88" s="6" t="s">
        <v>71</v>
      </c>
      <c r="F88" s="6" t="s">
        <v>461</v>
      </c>
      <c r="G88" s="6" t="s">
        <v>462</v>
      </c>
      <c r="H88">
        <v>23</v>
      </c>
      <c r="I88" s="6" t="s">
        <v>47</v>
      </c>
      <c r="J88" s="6" t="s">
        <v>144</v>
      </c>
      <c r="K88" s="6" t="s">
        <v>37</v>
      </c>
      <c r="L88">
        <v>105</v>
      </c>
      <c r="N88" s="6" t="s">
        <v>463</v>
      </c>
      <c r="O88" s="6" t="s">
        <v>443</v>
      </c>
      <c r="P88" s="6" t="s">
        <v>464</v>
      </c>
      <c r="Q88">
        <v>36660000</v>
      </c>
      <c r="R88">
        <v>500626000167</v>
      </c>
      <c r="S88">
        <v>32988280567</v>
      </c>
    </row>
    <row r="89" spans="1:19" x14ac:dyDescent="0.25">
      <c r="A89">
        <v>983</v>
      </c>
      <c r="B89" s="6" t="s">
        <v>465</v>
      </c>
      <c r="C89" s="6" t="s">
        <v>60</v>
      </c>
      <c r="D89" s="6" t="s">
        <v>31</v>
      </c>
      <c r="E89" s="6" t="s">
        <v>71</v>
      </c>
      <c r="F89" s="6" t="s">
        <v>61</v>
      </c>
      <c r="G89" s="6" t="s">
        <v>466</v>
      </c>
      <c r="H89">
        <v>23</v>
      </c>
      <c r="I89" s="6" t="s">
        <v>47</v>
      </c>
      <c r="J89" s="6" t="s">
        <v>56</v>
      </c>
      <c r="K89" s="6" t="s">
        <v>37</v>
      </c>
      <c r="L89">
        <v>109</v>
      </c>
      <c r="N89" s="6" t="s">
        <v>467</v>
      </c>
      <c r="O89" s="6" t="s">
        <v>468</v>
      </c>
      <c r="P89" s="6" t="s">
        <v>40</v>
      </c>
      <c r="Q89">
        <v>36750000</v>
      </c>
      <c r="R89">
        <v>28294076600</v>
      </c>
      <c r="S89">
        <v>32999888412</v>
      </c>
    </row>
    <row r="90" spans="1:19" x14ac:dyDescent="0.25">
      <c r="A90">
        <v>985</v>
      </c>
      <c r="B90" s="6" t="s">
        <v>469</v>
      </c>
      <c r="C90" s="6" t="s">
        <v>119</v>
      </c>
      <c r="D90" s="6" t="s">
        <v>31</v>
      </c>
      <c r="E90" s="6" t="s">
        <v>103</v>
      </c>
      <c r="F90" s="6" t="s">
        <v>470</v>
      </c>
      <c r="G90" s="6" t="s">
        <v>471</v>
      </c>
      <c r="H90">
        <v>1</v>
      </c>
      <c r="I90" s="6" t="s">
        <v>375</v>
      </c>
      <c r="J90" s="6" t="s">
        <v>144</v>
      </c>
      <c r="K90" s="6" t="s">
        <v>319</v>
      </c>
      <c r="L90">
        <v>912</v>
      </c>
      <c r="N90" s="6" t="s">
        <v>472</v>
      </c>
      <c r="O90" s="6" t="s">
        <v>443</v>
      </c>
      <c r="P90" s="6" t="s">
        <v>455</v>
      </c>
      <c r="Q90">
        <v>36660000</v>
      </c>
      <c r="R90">
        <v>16603755000110</v>
      </c>
      <c r="S90">
        <v>32034627771</v>
      </c>
    </row>
    <row r="91" spans="1:19" x14ac:dyDescent="0.25">
      <c r="A91">
        <v>996</v>
      </c>
      <c r="B91" s="6" t="s">
        <v>473</v>
      </c>
      <c r="C91" s="6" t="s">
        <v>60</v>
      </c>
      <c r="D91" s="6" t="s">
        <v>31</v>
      </c>
      <c r="E91" s="6" t="s">
        <v>325</v>
      </c>
      <c r="F91" s="6" t="s">
        <v>61</v>
      </c>
      <c r="G91" s="6" t="s">
        <v>474</v>
      </c>
      <c r="H91">
        <v>17</v>
      </c>
      <c r="I91" s="6" t="s">
        <v>202</v>
      </c>
      <c r="J91" s="6" t="s">
        <v>97</v>
      </c>
      <c r="K91" s="6" t="s">
        <v>37</v>
      </c>
      <c r="L91">
        <v>109</v>
      </c>
      <c r="N91" s="6" t="s">
        <v>475</v>
      </c>
      <c r="O91" s="6" t="s">
        <v>468</v>
      </c>
      <c r="P91" s="6" t="s">
        <v>40</v>
      </c>
      <c r="Q91">
        <v>36750000</v>
      </c>
      <c r="R91">
        <v>33207089615</v>
      </c>
      <c r="S91">
        <v>32984252007</v>
      </c>
    </row>
    <row r="92" spans="1:19" x14ac:dyDescent="0.25">
      <c r="A92">
        <v>1021</v>
      </c>
      <c r="B92" s="6" t="s">
        <v>476</v>
      </c>
      <c r="C92" s="6" t="s">
        <v>477</v>
      </c>
      <c r="D92" s="6" t="s">
        <v>77</v>
      </c>
      <c r="E92" s="6" t="s">
        <v>221</v>
      </c>
      <c r="F92" s="6" t="s">
        <v>478</v>
      </c>
      <c r="G92" s="6" t="s">
        <v>479</v>
      </c>
      <c r="H92">
        <v>25</v>
      </c>
      <c r="I92" s="6" t="s">
        <v>116</v>
      </c>
      <c r="J92" s="6" t="s">
        <v>56</v>
      </c>
      <c r="K92" s="6" t="s">
        <v>37</v>
      </c>
      <c r="L92">
        <v>105</v>
      </c>
      <c r="N92" s="6" t="s">
        <v>480</v>
      </c>
      <c r="O92" s="6" t="s">
        <v>443</v>
      </c>
      <c r="P92" s="6" t="s">
        <v>481</v>
      </c>
      <c r="Q92">
        <v>36660000</v>
      </c>
      <c r="R92">
        <v>18964981000152</v>
      </c>
      <c r="S92">
        <v>32034622405</v>
      </c>
    </row>
    <row r="93" spans="1:19" x14ac:dyDescent="0.25">
      <c r="A93">
        <v>1026</v>
      </c>
      <c r="B93" s="6" t="s">
        <v>482</v>
      </c>
      <c r="C93" s="6" t="s">
        <v>76</v>
      </c>
      <c r="D93" s="6" t="s">
        <v>77</v>
      </c>
      <c r="E93" s="6" t="s">
        <v>44</v>
      </c>
      <c r="F93" s="6" t="s">
        <v>483</v>
      </c>
      <c r="G93" s="6" t="s">
        <v>484</v>
      </c>
      <c r="H93">
        <v>22</v>
      </c>
      <c r="I93" s="6" t="s">
        <v>35</v>
      </c>
      <c r="J93" s="6" t="s">
        <v>56</v>
      </c>
      <c r="K93" s="6" t="s">
        <v>37</v>
      </c>
      <c r="L93">
        <v>107</v>
      </c>
      <c r="N93" s="6" t="s">
        <v>485</v>
      </c>
      <c r="O93" s="6" t="s">
        <v>58</v>
      </c>
      <c r="P93" s="6" t="s">
        <v>486</v>
      </c>
      <c r="Q93">
        <v>36774552</v>
      </c>
      <c r="R93">
        <v>2224245000128</v>
      </c>
      <c r="S93">
        <v>32034212050</v>
      </c>
    </row>
    <row r="94" spans="1:19" x14ac:dyDescent="0.25">
      <c r="A94">
        <v>1040</v>
      </c>
      <c r="B94" s="6" t="s">
        <v>487</v>
      </c>
      <c r="C94" s="6" t="s">
        <v>391</v>
      </c>
      <c r="D94" s="6" t="s">
        <v>488</v>
      </c>
      <c r="E94" s="6" t="s">
        <v>44</v>
      </c>
      <c r="F94" s="6" t="s">
        <v>489</v>
      </c>
      <c r="G94" s="6" t="s">
        <v>490</v>
      </c>
      <c r="H94">
        <v>22</v>
      </c>
      <c r="I94" s="6" t="s">
        <v>35</v>
      </c>
      <c r="J94" s="6" t="s">
        <v>56</v>
      </c>
      <c r="K94" s="6" t="s">
        <v>37</v>
      </c>
      <c r="L94">
        <v>107</v>
      </c>
      <c r="N94" s="6" t="s">
        <v>491</v>
      </c>
      <c r="O94" s="6" t="s">
        <v>58</v>
      </c>
      <c r="P94" s="6" t="s">
        <v>351</v>
      </c>
      <c r="Q94">
        <v>36773560</v>
      </c>
      <c r="R94">
        <v>7760365000163</v>
      </c>
      <c r="S94">
        <v>32984172757</v>
      </c>
    </row>
    <row r="95" spans="1:19" x14ac:dyDescent="0.25">
      <c r="A95">
        <v>1041</v>
      </c>
      <c r="B95" s="6" t="s">
        <v>492</v>
      </c>
      <c r="C95" s="6" t="s">
        <v>52</v>
      </c>
      <c r="D95" s="6" t="s">
        <v>31</v>
      </c>
      <c r="E95" s="6" t="s">
        <v>44</v>
      </c>
      <c r="F95" s="6" t="s">
        <v>493</v>
      </c>
      <c r="G95" s="6" t="s">
        <v>494</v>
      </c>
      <c r="H95">
        <v>22</v>
      </c>
      <c r="I95" s="6" t="s">
        <v>35</v>
      </c>
      <c r="J95" s="6" t="s">
        <v>56</v>
      </c>
      <c r="K95" s="6" t="s">
        <v>37</v>
      </c>
      <c r="L95">
        <v>106</v>
      </c>
      <c r="N95" s="6" t="s">
        <v>495</v>
      </c>
      <c r="O95" s="6" t="s">
        <v>443</v>
      </c>
      <c r="P95" s="6" t="s">
        <v>496</v>
      </c>
      <c r="Q95">
        <v>36660000</v>
      </c>
      <c r="R95">
        <v>26364794000166</v>
      </c>
      <c r="S95">
        <v>32988124931</v>
      </c>
    </row>
    <row r="96" spans="1:19" x14ac:dyDescent="0.25">
      <c r="A96">
        <v>1043</v>
      </c>
      <c r="B96" s="6" t="s">
        <v>497</v>
      </c>
      <c r="C96" s="6" t="s">
        <v>52</v>
      </c>
      <c r="D96" s="6" t="s">
        <v>31</v>
      </c>
      <c r="E96" s="6" t="s">
        <v>93</v>
      </c>
      <c r="F96" s="6" t="s">
        <v>61</v>
      </c>
      <c r="G96" s="6" t="s">
        <v>498</v>
      </c>
      <c r="H96">
        <v>17</v>
      </c>
      <c r="I96" s="6" t="s">
        <v>202</v>
      </c>
      <c r="J96" s="6" t="s">
        <v>56</v>
      </c>
      <c r="K96" s="6" t="s">
        <v>109</v>
      </c>
      <c r="L96">
        <v>202</v>
      </c>
      <c r="N96" s="6" t="s">
        <v>499</v>
      </c>
      <c r="O96" s="6" t="s">
        <v>111</v>
      </c>
      <c r="P96" s="6" t="s">
        <v>500</v>
      </c>
      <c r="Q96">
        <v>36886057</v>
      </c>
      <c r="R96">
        <v>333372689</v>
      </c>
      <c r="S96">
        <v>32037223650</v>
      </c>
    </row>
    <row r="97" spans="1:19" x14ac:dyDescent="0.25">
      <c r="A97">
        <v>1052</v>
      </c>
      <c r="B97" s="6" t="s">
        <v>501</v>
      </c>
      <c r="C97" s="6" t="s">
        <v>477</v>
      </c>
      <c r="D97" s="6" t="s">
        <v>178</v>
      </c>
      <c r="E97" s="6" t="s">
        <v>103</v>
      </c>
      <c r="F97" s="6" t="s">
        <v>502</v>
      </c>
      <c r="G97" s="6" t="s">
        <v>503</v>
      </c>
      <c r="H97">
        <v>26</v>
      </c>
      <c r="I97" s="6" t="s">
        <v>173</v>
      </c>
      <c r="J97" s="6" t="s">
        <v>56</v>
      </c>
      <c r="K97" s="6" t="s">
        <v>37</v>
      </c>
      <c r="L97">
        <v>108</v>
      </c>
      <c r="N97" s="6" t="s">
        <v>504</v>
      </c>
      <c r="O97" s="6" t="s">
        <v>443</v>
      </c>
      <c r="P97" s="6" t="s">
        <v>505</v>
      </c>
      <c r="Q97">
        <v>36660000</v>
      </c>
      <c r="R97">
        <v>25618810000137</v>
      </c>
      <c r="S97">
        <v>0</v>
      </c>
    </row>
    <row r="98" spans="1:19" x14ac:dyDescent="0.25">
      <c r="A98">
        <v>1092</v>
      </c>
      <c r="B98" s="6" t="s">
        <v>506</v>
      </c>
      <c r="C98" s="6" t="s">
        <v>76</v>
      </c>
      <c r="D98" s="6" t="s">
        <v>31</v>
      </c>
      <c r="E98" s="6" t="s">
        <v>93</v>
      </c>
      <c r="F98" s="6" t="s">
        <v>61</v>
      </c>
      <c r="G98" s="6" t="s">
        <v>507</v>
      </c>
      <c r="H98">
        <v>17</v>
      </c>
      <c r="I98" s="6" t="s">
        <v>202</v>
      </c>
      <c r="J98" s="6" t="s">
        <v>56</v>
      </c>
      <c r="K98" s="6" t="s">
        <v>37</v>
      </c>
      <c r="L98">
        <v>107</v>
      </c>
      <c r="N98" s="6" t="s">
        <v>508</v>
      </c>
      <c r="O98" s="6" t="s">
        <v>263</v>
      </c>
      <c r="P98" s="6" t="s">
        <v>509</v>
      </c>
      <c r="Q98">
        <v>36740000</v>
      </c>
      <c r="R98">
        <v>40998312649</v>
      </c>
      <c r="S98">
        <v>32999505643</v>
      </c>
    </row>
    <row r="99" spans="1:19" x14ac:dyDescent="0.25">
      <c r="A99">
        <v>1099</v>
      </c>
      <c r="B99" s="6" t="s">
        <v>510</v>
      </c>
      <c r="C99" s="6" t="s">
        <v>324</v>
      </c>
      <c r="D99" s="6" t="s">
        <v>315</v>
      </c>
      <c r="E99" s="6" t="s">
        <v>103</v>
      </c>
      <c r="F99" s="6" t="s">
        <v>61</v>
      </c>
      <c r="G99" s="6" t="s">
        <v>511</v>
      </c>
      <c r="H99">
        <v>22</v>
      </c>
      <c r="I99" s="6" t="s">
        <v>35</v>
      </c>
      <c r="J99" s="6" t="s">
        <v>144</v>
      </c>
      <c r="K99" s="6" t="s">
        <v>319</v>
      </c>
      <c r="L99">
        <v>916</v>
      </c>
      <c r="N99" s="6" t="s">
        <v>512</v>
      </c>
      <c r="O99" s="6" t="s">
        <v>58</v>
      </c>
      <c r="P99" s="6" t="s">
        <v>175</v>
      </c>
      <c r="Q99">
        <v>36771602</v>
      </c>
      <c r="R99">
        <v>65680510634</v>
      </c>
      <c r="S99">
        <v>32999654912</v>
      </c>
    </row>
    <row r="100" spans="1:19" x14ac:dyDescent="0.25">
      <c r="A100">
        <v>1100</v>
      </c>
      <c r="B100" s="6" t="s">
        <v>513</v>
      </c>
      <c r="C100" s="6" t="s">
        <v>60</v>
      </c>
      <c r="D100" s="6" t="s">
        <v>31</v>
      </c>
      <c r="E100" s="6" t="s">
        <v>325</v>
      </c>
      <c r="F100" s="6" t="s">
        <v>514</v>
      </c>
      <c r="G100" s="6" t="s">
        <v>515</v>
      </c>
      <c r="H100">
        <v>23</v>
      </c>
      <c r="I100" s="6" t="s">
        <v>47</v>
      </c>
      <c r="J100" s="6" t="s">
        <v>56</v>
      </c>
      <c r="K100" s="6" t="s">
        <v>37</v>
      </c>
      <c r="L100">
        <v>105</v>
      </c>
      <c r="N100" s="6" t="s">
        <v>516</v>
      </c>
      <c r="O100" s="6" t="s">
        <v>443</v>
      </c>
      <c r="P100" s="6" t="s">
        <v>137</v>
      </c>
      <c r="Q100">
        <v>36660000</v>
      </c>
      <c r="R100">
        <v>66459983000137</v>
      </c>
      <c r="S100">
        <v>32999484006</v>
      </c>
    </row>
    <row r="101" spans="1:19" x14ac:dyDescent="0.25">
      <c r="A101">
        <v>1109</v>
      </c>
      <c r="B101" s="6" t="s">
        <v>517</v>
      </c>
      <c r="C101" s="6" t="s">
        <v>60</v>
      </c>
      <c r="D101" s="6" t="s">
        <v>31</v>
      </c>
      <c r="E101" s="6" t="s">
        <v>44</v>
      </c>
      <c r="F101" s="6" t="s">
        <v>518</v>
      </c>
      <c r="G101" s="6" t="s">
        <v>519</v>
      </c>
      <c r="H101">
        <v>23</v>
      </c>
      <c r="I101" s="6" t="s">
        <v>47</v>
      </c>
      <c r="J101" s="6" t="s">
        <v>56</v>
      </c>
      <c r="K101" s="6" t="s">
        <v>37</v>
      </c>
      <c r="L101">
        <v>105</v>
      </c>
      <c r="N101" s="6" t="s">
        <v>520</v>
      </c>
      <c r="O101" s="6" t="s">
        <v>443</v>
      </c>
      <c r="P101" s="6" t="s">
        <v>521</v>
      </c>
      <c r="Q101">
        <v>36660000</v>
      </c>
      <c r="R101">
        <v>21478201000179</v>
      </c>
      <c r="S101">
        <v>32988564270</v>
      </c>
    </row>
    <row r="102" spans="1:19" x14ac:dyDescent="0.25">
      <c r="A102">
        <v>1115</v>
      </c>
      <c r="B102" s="6" t="s">
        <v>522</v>
      </c>
      <c r="C102" s="6" t="s">
        <v>42</v>
      </c>
      <c r="D102" s="6" t="s">
        <v>31</v>
      </c>
      <c r="E102" s="6" t="s">
        <v>44</v>
      </c>
      <c r="F102" s="6" t="s">
        <v>523</v>
      </c>
      <c r="G102" s="6" t="s">
        <v>524</v>
      </c>
      <c r="H102">
        <v>23</v>
      </c>
      <c r="I102" s="6" t="s">
        <v>47</v>
      </c>
      <c r="J102" s="6" t="s">
        <v>56</v>
      </c>
      <c r="K102" s="6" t="s">
        <v>37</v>
      </c>
      <c r="L102">
        <v>105</v>
      </c>
      <c r="N102" s="6" t="s">
        <v>525</v>
      </c>
      <c r="O102" s="6" t="s">
        <v>443</v>
      </c>
      <c r="P102" s="6" t="s">
        <v>137</v>
      </c>
      <c r="Q102">
        <v>36660000</v>
      </c>
      <c r="R102">
        <v>26357996000180</v>
      </c>
      <c r="S102">
        <v>32991684035</v>
      </c>
    </row>
    <row r="103" spans="1:19" x14ac:dyDescent="0.25">
      <c r="A103">
        <v>1117</v>
      </c>
      <c r="B103" s="6" t="s">
        <v>526</v>
      </c>
      <c r="C103" s="6" t="s">
        <v>177</v>
      </c>
      <c r="D103" s="6" t="s">
        <v>178</v>
      </c>
      <c r="E103" s="6" t="s">
        <v>44</v>
      </c>
      <c r="F103" s="6" t="s">
        <v>527</v>
      </c>
      <c r="G103" s="6" t="s">
        <v>528</v>
      </c>
      <c r="H103">
        <v>22</v>
      </c>
      <c r="I103" s="6" t="s">
        <v>35</v>
      </c>
      <c r="J103" s="6" t="s">
        <v>56</v>
      </c>
      <c r="K103" s="6" t="s">
        <v>37</v>
      </c>
      <c r="L103">
        <v>108</v>
      </c>
      <c r="N103" s="6" t="s">
        <v>529</v>
      </c>
      <c r="O103" s="6" t="s">
        <v>443</v>
      </c>
      <c r="P103" s="6" t="s">
        <v>137</v>
      </c>
      <c r="Q103">
        <v>36660000</v>
      </c>
      <c r="R103">
        <v>38723243000120</v>
      </c>
      <c r="S103">
        <v>32988660089</v>
      </c>
    </row>
    <row r="104" spans="1:19" x14ac:dyDescent="0.25">
      <c r="A104">
        <v>1119</v>
      </c>
      <c r="B104" s="6" t="s">
        <v>530</v>
      </c>
      <c r="C104" s="6" t="s">
        <v>52</v>
      </c>
      <c r="D104" s="6" t="s">
        <v>31</v>
      </c>
      <c r="E104" s="6" t="s">
        <v>93</v>
      </c>
      <c r="F104" s="6" t="s">
        <v>61</v>
      </c>
      <c r="G104" s="6" t="s">
        <v>531</v>
      </c>
      <c r="H104">
        <v>22</v>
      </c>
      <c r="I104" s="6" t="s">
        <v>35</v>
      </c>
      <c r="J104" s="6" t="s">
        <v>56</v>
      </c>
      <c r="K104" s="6" t="s">
        <v>37</v>
      </c>
      <c r="L104">
        <v>106</v>
      </c>
      <c r="N104" s="6" t="s">
        <v>532</v>
      </c>
      <c r="O104" s="6" t="s">
        <v>443</v>
      </c>
      <c r="P104" s="6" t="s">
        <v>496</v>
      </c>
      <c r="Q104">
        <v>36660000</v>
      </c>
      <c r="R104">
        <v>13683438649</v>
      </c>
      <c r="S104">
        <v>32988345186</v>
      </c>
    </row>
    <row r="105" spans="1:19" x14ac:dyDescent="0.25">
      <c r="A105">
        <v>1136</v>
      </c>
      <c r="B105" s="6" t="s">
        <v>533</v>
      </c>
      <c r="C105" s="6" t="s">
        <v>177</v>
      </c>
      <c r="D105" s="6" t="s">
        <v>178</v>
      </c>
      <c r="E105" s="6" t="s">
        <v>93</v>
      </c>
      <c r="F105" s="6" t="s">
        <v>534</v>
      </c>
      <c r="G105" s="6" t="s">
        <v>535</v>
      </c>
      <c r="H105">
        <v>22</v>
      </c>
      <c r="I105" s="6" t="s">
        <v>35</v>
      </c>
      <c r="J105" s="6" t="s">
        <v>536</v>
      </c>
      <c r="K105" s="6" t="s">
        <v>98</v>
      </c>
      <c r="L105">
        <v>309</v>
      </c>
      <c r="N105" s="6" t="s">
        <v>537</v>
      </c>
      <c r="O105" s="6" t="s">
        <v>146</v>
      </c>
      <c r="P105" s="6" t="s">
        <v>538</v>
      </c>
      <c r="Q105">
        <v>36500000</v>
      </c>
      <c r="R105">
        <v>7249792000181</v>
      </c>
      <c r="S105">
        <v>32999863550</v>
      </c>
    </row>
    <row r="106" spans="1:19" x14ac:dyDescent="0.25">
      <c r="A106">
        <v>1144</v>
      </c>
      <c r="B106" s="6" t="s">
        <v>539</v>
      </c>
      <c r="C106" s="6" t="s">
        <v>477</v>
      </c>
      <c r="D106" s="6" t="s">
        <v>353</v>
      </c>
      <c r="E106" s="6" t="s">
        <v>44</v>
      </c>
      <c r="F106" s="6" t="s">
        <v>540</v>
      </c>
      <c r="G106" s="6" t="s">
        <v>541</v>
      </c>
      <c r="H106">
        <v>22</v>
      </c>
      <c r="I106" s="6" t="s">
        <v>35</v>
      </c>
      <c r="J106" s="6" t="s">
        <v>542</v>
      </c>
      <c r="K106" s="6" t="s">
        <v>98</v>
      </c>
      <c r="L106">
        <v>308</v>
      </c>
      <c r="N106" s="6" t="s">
        <v>543</v>
      </c>
      <c r="O106" s="6" t="s">
        <v>146</v>
      </c>
      <c r="P106" s="6" t="s">
        <v>544</v>
      </c>
      <c r="Q106">
        <v>36500000</v>
      </c>
      <c r="R106">
        <v>8284300000151</v>
      </c>
      <c r="S106">
        <v>32999441602</v>
      </c>
    </row>
    <row r="107" spans="1:19" x14ac:dyDescent="0.25">
      <c r="A107">
        <v>1163</v>
      </c>
      <c r="B107" s="6" t="s">
        <v>545</v>
      </c>
      <c r="C107" s="6" t="s">
        <v>76</v>
      </c>
      <c r="D107" s="6" t="s">
        <v>77</v>
      </c>
      <c r="E107" s="6" t="s">
        <v>53</v>
      </c>
      <c r="F107" s="6" t="s">
        <v>546</v>
      </c>
      <c r="G107" s="6" t="s">
        <v>547</v>
      </c>
      <c r="H107">
        <v>23</v>
      </c>
      <c r="I107" s="6" t="s">
        <v>47</v>
      </c>
      <c r="J107" s="6" t="s">
        <v>56</v>
      </c>
      <c r="K107" s="6" t="s">
        <v>37</v>
      </c>
      <c r="L107">
        <v>106</v>
      </c>
      <c r="N107" s="6" t="s">
        <v>548</v>
      </c>
      <c r="O107" s="6" t="s">
        <v>443</v>
      </c>
      <c r="P107" s="6" t="s">
        <v>549</v>
      </c>
      <c r="Q107">
        <v>36660000</v>
      </c>
      <c r="R107">
        <v>16604803000195</v>
      </c>
      <c r="S107">
        <v>32034628250</v>
      </c>
    </row>
    <row r="108" spans="1:19" x14ac:dyDescent="0.25">
      <c r="A108">
        <v>1170</v>
      </c>
      <c r="B108" s="6" t="s">
        <v>550</v>
      </c>
      <c r="C108" s="6" t="s">
        <v>76</v>
      </c>
      <c r="D108" s="6" t="s">
        <v>178</v>
      </c>
      <c r="E108" s="6" t="s">
        <v>44</v>
      </c>
      <c r="F108" s="6" t="s">
        <v>551</v>
      </c>
      <c r="G108" s="6" t="s">
        <v>552</v>
      </c>
      <c r="H108">
        <v>15</v>
      </c>
      <c r="I108" s="6" t="s">
        <v>293</v>
      </c>
      <c r="J108" s="6" t="s">
        <v>56</v>
      </c>
      <c r="K108" s="6" t="s">
        <v>109</v>
      </c>
      <c r="L108">
        <v>207</v>
      </c>
      <c r="N108" s="6" t="s">
        <v>553</v>
      </c>
      <c r="O108" s="6" t="s">
        <v>554</v>
      </c>
      <c r="P108" s="6" t="s">
        <v>40</v>
      </c>
      <c r="Q108">
        <v>36855000</v>
      </c>
      <c r="R108">
        <v>8505159000170</v>
      </c>
      <c r="S108">
        <v>32999069336</v>
      </c>
    </row>
    <row r="109" spans="1:19" x14ac:dyDescent="0.25">
      <c r="A109">
        <v>1189</v>
      </c>
      <c r="B109" s="6" t="s">
        <v>555</v>
      </c>
      <c r="C109" s="6" t="s">
        <v>60</v>
      </c>
      <c r="D109" s="6" t="s">
        <v>31</v>
      </c>
      <c r="E109" s="6" t="s">
        <v>93</v>
      </c>
      <c r="F109" s="6" t="s">
        <v>556</v>
      </c>
      <c r="G109" s="6" t="s">
        <v>557</v>
      </c>
      <c r="H109">
        <v>23</v>
      </c>
      <c r="I109" s="6" t="s">
        <v>47</v>
      </c>
      <c r="J109" s="6" t="s">
        <v>56</v>
      </c>
      <c r="K109" s="6" t="s">
        <v>37</v>
      </c>
      <c r="L109">
        <v>105</v>
      </c>
      <c r="N109" s="6" t="s">
        <v>558</v>
      </c>
      <c r="O109" s="6" t="s">
        <v>443</v>
      </c>
      <c r="P109" s="6" t="s">
        <v>559</v>
      </c>
      <c r="Q109">
        <v>36660000</v>
      </c>
      <c r="R109">
        <v>25792953000160</v>
      </c>
      <c r="S109">
        <v>32999180145</v>
      </c>
    </row>
    <row r="110" spans="1:19" x14ac:dyDescent="0.25">
      <c r="A110">
        <v>1195</v>
      </c>
      <c r="B110" s="6" t="s">
        <v>560</v>
      </c>
      <c r="C110" s="6" t="s">
        <v>60</v>
      </c>
      <c r="D110" s="6" t="s">
        <v>31</v>
      </c>
      <c r="E110" s="6" t="s">
        <v>44</v>
      </c>
      <c r="F110" s="6" t="s">
        <v>61</v>
      </c>
      <c r="G110" s="6" t="s">
        <v>561</v>
      </c>
      <c r="H110">
        <v>22</v>
      </c>
      <c r="I110" s="6" t="s">
        <v>35</v>
      </c>
      <c r="J110" s="6" t="s">
        <v>56</v>
      </c>
      <c r="K110" s="6" t="s">
        <v>37</v>
      </c>
      <c r="L110">
        <v>105</v>
      </c>
      <c r="N110" s="6" t="s">
        <v>562</v>
      </c>
      <c r="O110" s="6" t="s">
        <v>443</v>
      </c>
      <c r="P110" s="6" t="s">
        <v>559</v>
      </c>
      <c r="Q110">
        <v>36660000</v>
      </c>
      <c r="R110">
        <v>11961252600</v>
      </c>
      <c r="S110">
        <v>32988884075</v>
      </c>
    </row>
    <row r="111" spans="1:19" x14ac:dyDescent="0.25">
      <c r="A111">
        <v>1201</v>
      </c>
      <c r="B111" s="6" t="s">
        <v>563</v>
      </c>
      <c r="C111" s="6" t="s">
        <v>76</v>
      </c>
      <c r="D111" s="6" t="s">
        <v>31</v>
      </c>
      <c r="E111" s="6" t="s">
        <v>44</v>
      </c>
      <c r="F111" s="6" t="s">
        <v>564</v>
      </c>
      <c r="G111" s="6" t="s">
        <v>565</v>
      </c>
      <c r="H111">
        <v>25</v>
      </c>
      <c r="I111" s="6" t="s">
        <v>116</v>
      </c>
      <c r="J111" s="6" t="s">
        <v>56</v>
      </c>
      <c r="K111" s="6" t="s">
        <v>98</v>
      </c>
      <c r="L111">
        <v>303</v>
      </c>
      <c r="N111" s="6" t="s">
        <v>566</v>
      </c>
      <c r="O111" s="6" t="s">
        <v>100</v>
      </c>
      <c r="P111" s="6" t="s">
        <v>567</v>
      </c>
      <c r="Q111">
        <v>36520000</v>
      </c>
      <c r="R111">
        <v>8688325000110</v>
      </c>
      <c r="S111">
        <v>32988963345</v>
      </c>
    </row>
    <row r="112" spans="1:19" x14ac:dyDescent="0.25">
      <c r="A112">
        <v>1218</v>
      </c>
      <c r="B112" s="6" t="s">
        <v>568</v>
      </c>
      <c r="C112" s="6" t="s">
        <v>60</v>
      </c>
      <c r="D112" s="6" t="s">
        <v>31</v>
      </c>
      <c r="E112" s="6" t="s">
        <v>221</v>
      </c>
      <c r="F112" s="6" t="s">
        <v>569</v>
      </c>
      <c r="G112" s="6" t="s">
        <v>570</v>
      </c>
      <c r="H112">
        <v>23</v>
      </c>
      <c r="I112" s="6" t="s">
        <v>47</v>
      </c>
      <c r="J112" s="6" t="s">
        <v>56</v>
      </c>
      <c r="K112" s="6" t="s">
        <v>37</v>
      </c>
      <c r="L112">
        <v>106</v>
      </c>
      <c r="N112" s="6" t="s">
        <v>571</v>
      </c>
      <c r="O112" s="6" t="s">
        <v>572</v>
      </c>
      <c r="P112" s="6" t="s">
        <v>573</v>
      </c>
      <c r="Q112">
        <v>36730000</v>
      </c>
      <c r="R112">
        <v>23839434000185</v>
      </c>
      <c r="S112">
        <v>32999114810</v>
      </c>
    </row>
    <row r="113" spans="1:19" x14ac:dyDescent="0.25">
      <c r="A113">
        <v>1220</v>
      </c>
      <c r="B113" s="6" t="s">
        <v>574</v>
      </c>
      <c r="C113" s="6" t="s">
        <v>477</v>
      </c>
      <c r="D113" s="6" t="s">
        <v>353</v>
      </c>
      <c r="E113" s="6" t="s">
        <v>53</v>
      </c>
      <c r="F113" s="6" t="s">
        <v>575</v>
      </c>
      <c r="G113" s="6" t="s">
        <v>576</v>
      </c>
      <c r="H113">
        <v>33</v>
      </c>
      <c r="I113" s="6" t="s">
        <v>181</v>
      </c>
      <c r="J113" s="6" t="s">
        <v>577</v>
      </c>
      <c r="K113" s="6" t="s">
        <v>37</v>
      </c>
      <c r="L113">
        <v>107</v>
      </c>
      <c r="N113" s="6" t="s">
        <v>578</v>
      </c>
      <c r="O113" s="6" t="s">
        <v>572</v>
      </c>
      <c r="P113" s="6" t="s">
        <v>573</v>
      </c>
      <c r="Q113">
        <v>36730000</v>
      </c>
      <c r="R113">
        <v>26011999000168</v>
      </c>
      <c r="S113">
        <v>32999614454</v>
      </c>
    </row>
    <row r="114" spans="1:19" x14ac:dyDescent="0.25">
      <c r="A114">
        <v>1227</v>
      </c>
      <c r="B114" s="6" t="s">
        <v>579</v>
      </c>
      <c r="C114" s="6" t="s">
        <v>477</v>
      </c>
      <c r="D114" s="6" t="s">
        <v>353</v>
      </c>
      <c r="E114" s="6" t="s">
        <v>103</v>
      </c>
      <c r="F114" s="6" t="s">
        <v>580</v>
      </c>
      <c r="G114" s="6" t="s">
        <v>581</v>
      </c>
      <c r="H114">
        <v>33</v>
      </c>
      <c r="I114" s="6" t="s">
        <v>181</v>
      </c>
      <c r="J114" s="6" t="s">
        <v>56</v>
      </c>
      <c r="K114" s="6" t="s">
        <v>98</v>
      </c>
      <c r="L114">
        <v>308</v>
      </c>
      <c r="N114" s="6" t="s">
        <v>582</v>
      </c>
      <c r="O114" s="6" t="s">
        <v>583</v>
      </c>
      <c r="P114" s="6" t="s">
        <v>40</v>
      </c>
      <c r="Q114">
        <v>36525000</v>
      </c>
      <c r="R114">
        <v>8814747000195</v>
      </c>
      <c r="S114">
        <v>32035531778</v>
      </c>
    </row>
    <row r="115" spans="1:19" x14ac:dyDescent="0.25">
      <c r="A115">
        <v>1234</v>
      </c>
      <c r="B115" s="6" t="s">
        <v>584</v>
      </c>
      <c r="C115" s="6" t="s">
        <v>60</v>
      </c>
      <c r="D115" s="6" t="s">
        <v>31</v>
      </c>
      <c r="E115" s="6" t="s">
        <v>93</v>
      </c>
      <c r="F115" s="6" t="s">
        <v>585</v>
      </c>
      <c r="G115" s="6" t="s">
        <v>586</v>
      </c>
      <c r="H115">
        <v>22</v>
      </c>
      <c r="I115" s="6" t="s">
        <v>35</v>
      </c>
      <c r="J115" s="6" t="s">
        <v>587</v>
      </c>
      <c r="K115" s="6" t="s">
        <v>37</v>
      </c>
      <c r="L115">
        <v>106</v>
      </c>
      <c r="N115" s="6" t="s">
        <v>588</v>
      </c>
      <c r="O115" s="6" t="s">
        <v>572</v>
      </c>
      <c r="P115" s="6" t="s">
        <v>40</v>
      </c>
      <c r="Q115">
        <v>36730000</v>
      </c>
      <c r="R115">
        <v>18590844000103</v>
      </c>
      <c r="S115">
        <v>32999632926</v>
      </c>
    </row>
    <row r="116" spans="1:19" x14ac:dyDescent="0.25">
      <c r="A116">
        <v>1240</v>
      </c>
      <c r="B116" s="6" t="s">
        <v>589</v>
      </c>
      <c r="C116" s="6" t="s">
        <v>60</v>
      </c>
      <c r="D116" s="6" t="s">
        <v>31</v>
      </c>
      <c r="E116" s="6" t="s">
        <v>53</v>
      </c>
      <c r="F116" s="6" t="s">
        <v>61</v>
      </c>
      <c r="G116" s="6" t="s">
        <v>590</v>
      </c>
      <c r="H116">
        <v>1</v>
      </c>
      <c r="I116" s="6" t="s">
        <v>375</v>
      </c>
      <c r="J116" s="6" t="s">
        <v>144</v>
      </c>
      <c r="K116" s="6" t="s">
        <v>98</v>
      </c>
      <c r="L116">
        <v>304</v>
      </c>
      <c r="N116" s="6" t="s">
        <v>591</v>
      </c>
      <c r="O116" s="6" t="s">
        <v>592</v>
      </c>
      <c r="P116" s="6" t="s">
        <v>40</v>
      </c>
      <c r="Q116">
        <v>36546000</v>
      </c>
      <c r="R116">
        <v>4536366679</v>
      </c>
      <c r="S116">
        <v>32999981907</v>
      </c>
    </row>
    <row r="117" spans="1:19" x14ac:dyDescent="0.25">
      <c r="A117">
        <v>1241</v>
      </c>
      <c r="B117" s="6" t="s">
        <v>593</v>
      </c>
      <c r="C117" s="6" t="s">
        <v>60</v>
      </c>
      <c r="D117" s="6" t="s">
        <v>31</v>
      </c>
      <c r="E117" s="6" t="s">
        <v>71</v>
      </c>
      <c r="F117" s="6" t="s">
        <v>61</v>
      </c>
      <c r="G117" s="6" t="s">
        <v>594</v>
      </c>
      <c r="H117">
        <v>25</v>
      </c>
      <c r="I117" s="6" t="s">
        <v>116</v>
      </c>
      <c r="J117" s="6" t="s">
        <v>56</v>
      </c>
      <c r="K117" s="6" t="s">
        <v>109</v>
      </c>
      <c r="L117">
        <v>203</v>
      </c>
      <c r="N117" s="6" t="s">
        <v>595</v>
      </c>
      <c r="O117" s="6" t="s">
        <v>111</v>
      </c>
      <c r="P117" s="6" t="s">
        <v>596</v>
      </c>
      <c r="Q117">
        <v>36880000</v>
      </c>
      <c r="R117">
        <v>47882794600</v>
      </c>
      <c r="S117">
        <v>32988692493</v>
      </c>
    </row>
    <row r="118" spans="1:19" x14ac:dyDescent="0.25">
      <c r="A118">
        <v>1243</v>
      </c>
      <c r="B118" s="6" t="s">
        <v>597</v>
      </c>
      <c r="C118" s="6" t="s">
        <v>60</v>
      </c>
      <c r="D118" s="6" t="s">
        <v>31</v>
      </c>
      <c r="E118" s="6" t="s">
        <v>44</v>
      </c>
      <c r="F118" s="6" t="s">
        <v>61</v>
      </c>
      <c r="G118" s="6" t="s">
        <v>598</v>
      </c>
      <c r="H118">
        <v>25</v>
      </c>
      <c r="I118" s="6" t="s">
        <v>116</v>
      </c>
      <c r="J118" s="6" t="s">
        <v>56</v>
      </c>
      <c r="K118" s="6" t="s">
        <v>98</v>
      </c>
      <c r="L118">
        <v>302</v>
      </c>
      <c r="N118" s="6" t="s">
        <v>599</v>
      </c>
      <c r="O118" s="6" t="s">
        <v>600</v>
      </c>
      <c r="P118" s="6" t="s">
        <v>40</v>
      </c>
      <c r="Q118">
        <v>36530000</v>
      </c>
      <c r="R118">
        <v>28339991868</v>
      </c>
      <c r="S118">
        <v>32984165223</v>
      </c>
    </row>
    <row r="119" spans="1:19" x14ac:dyDescent="0.25">
      <c r="A119">
        <v>1249</v>
      </c>
      <c r="B119" s="6" t="s">
        <v>601</v>
      </c>
      <c r="C119" s="6" t="s">
        <v>477</v>
      </c>
      <c r="D119" s="6" t="s">
        <v>178</v>
      </c>
      <c r="E119" s="6" t="s">
        <v>93</v>
      </c>
      <c r="F119" s="6" t="s">
        <v>602</v>
      </c>
      <c r="G119" s="6" t="s">
        <v>603</v>
      </c>
      <c r="H119">
        <v>14</v>
      </c>
      <c r="I119" s="6" t="s">
        <v>80</v>
      </c>
      <c r="J119" s="6" t="s">
        <v>56</v>
      </c>
      <c r="K119" s="6" t="s">
        <v>37</v>
      </c>
      <c r="L119">
        <v>107</v>
      </c>
      <c r="N119" s="6" t="s">
        <v>604</v>
      </c>
      <c r="O119" s="6" t="s">
        <v>572</v>
      </c>
      <c r="P119" s="6" t="s">
        <v>40</v>
      </c>
      <c r="Q119">
        <v>36730000</v>
      </c>
      <c r="R119">
        <v>41784521000164</v>
      </c>
      <c r="S119">
        <v>32999757482</v>
      </c>
    </row>
    <row r="120" spans="1:19" x14ac:dyDescent="0.25">
      <c r="A120">
        <v>1267</v>
      </c>
      <c r="B120" s="6" t="s">
        <v>605</v>
      </c>
      <c r="C120" s="6" t="s">
        <v>119</v>
      </c>
      <c r="D120" s="6" t="s">
        <v>31</v>
      </c>
      <c r="E120" s="6" t="s">
        <v>103</v>
      </c>
      <c r="F120" s="6" t="s">
        <v>606</v>
      </c>
      <c r="G120" s="6" t="s">
        <v>607</v>
      </c>
      <c r="H120">
        <v>25</v>
      </c>
      <c r="I120" s="6" t="s">
        <v>116</v>
      </c>
      <c r="J120" s="6" t="s">
        <v>608</v>
      </c>
      <c r="K120" s="6" t="s">
        <v>37</v>
      </c>
      <c r="L120">
        <v>105</v>
      </c>
      <c r="N120" s="6" t="s">
        <v>609</v>
      </c>
      <c r="O120" s="6" t="s">
        <v>572</v>
      </c>
      <c r="P120" s="6" t="s">
        <v>610</v>
      </c>
      <c r="Q120">
        <v>36730000</v>
      </c>
      <c r="R120">
        <v>86368545000170</v>
      </c>
      <c r="S120">
        <v>32999459393</v>
      </c>
    </row>
    <row r="121" spans="1:19" x14ac:dyDescent="0.25">
      <c r="A121">
        <v>1272</v>
      </c>
      <c r="B121" s="6" t="s">
        <v>611</v>
      </c>
      <c r="C121" s="6" t="s">
        <v>60</v>
      </c>
      <c r="D121" s="6" t="s">
        <v>31</v>
      </c>
      <c r="E121" s="6" t="s">
        <v>103</v>
      </c>
      <c r="F121" s="6" t="s">
        <v>61</v>
      </c>
      <c r="G121" s="6" t="s">
        <v>612</v>
      </c>
      <c r="H121">
        <v>22</v>
      </c>
      <c r="I121" s="6" t="s">
        <v>35</v>
      </c>
      <c r="J121" s="6" t="s">
        <v>613</v>
      </c>
      <c r="K121" s="6" t="s">
        <v>37</v>
      </c>
      <c r="L121">
        <v>105</v>
      </c>
      <c r="N121" s="6" t="s">
        <v>614</v>
      </c>
      <c r="O121" s="6" t="s">
        <v>572</v>
      </c>
      <c r="P121" s="6" t="s">
        <v>615</v>
      </c>
      <c r="Q121">
        <v>36730000</v>
      </c>
      <c r="R121">
        <v>25796137000125</v>
      </c>
      <c r="S121">
        <v>32999593363</v>
      </c>
    </row>
    <row r="122" spans="1:19" x14ac:dyDescent="0.25">
      <c r="A122">
        <v>1277</v>
      </c>
      <c r="B122" s="6" t="s">
        <v>616</v>
      </c>
      <c r="C122" s="6" t="s">
        <v>60</v>
      </c>
      <c r="D122" s="6" t="s">
        <v>31</v>
      </c>
      <c r="E122" s="6" t="s">
        <v>103</v>
      </c>
      <c r="F122" s="6" t="s">
        <v>61</v>
      </c>
      <c r="G122" s="6" t="s">
        <v>617</v>
      </c>
      <c r="H122">
        <v>1</v>
      </c>
      <c r="I122" s="6" t="s">
        <v>375</v>
      </c>
      <c r="J122" s="6" t="s">
        <v>144</v>
      </c>
      <c r="K122" s="6" t="s">
        <v>37</v>
      </c>
      <c r="L122">
        <v>109</v>
      </c>
      <c r="N122" s="6" t="s">
        <v>618</v>
      </c>
      <c r="O122" s="6" t="s">
        <v>39</v>
      </c>
      <c r="P122" s="6" t="s">
        <v>619</v>
      </c>
      <c r="Q122">
        <v>36702065</v>
      </c>
      <c r="R122">
        <v>3738737600</v>
      </c>
      <c r="S122">
        <v>32998496764</v>
      </c>
    </row>
    <row r="123" spans="1:19" x14ac:dyDescent="0.25">
      <c r="A123">
        <v>1284</v>
      </c>
      <c r="B123" s="6" t="s">
        <v>620</v>
      </c>
      <c r="C123" s="6" t="s">
        <v>477</v>
      </c>
      <c r="D123" s="6" t="s">
        <v>77</v>
      </c>
      <c r="E123" s="6" t="s">
        <v>93</v>
      </c>
      <c r="F123" s="6" t="s">
        <v>621</v>
      </c>
      <c r="G123" s="6" t="s">
        <v>622</v>
      </c>
      <c r="H123">
        <v>23</v>
      </c>
      <c r="I123" s="6" t="s">
        <v>47</v>
      </c>
      <c r="J123" s="6" t="s">
        <v>56</v>
      </c>
      <c r="K123" s="6" t="s">
        <v>37</v>
      </c>
      <c r="L123">
        <v>105</v>
      </c>
      <c r="N123" s="6" t="s">
        <v>623</v>
      </c>
      <c r="O123" s="6" t="s">
        <v>572</v>
      </c>
      <c r="P123" s="6" t="s">
        <v>573</v>
      </c>
      <c r="Q123">
        <v>36730000</v>
      </c>
      <c r="R123">
        <v>66198110000118</v>
      </c>
      <c r="S123">
        <v>32034652722</v>
      </c>
    </row>
    <row r="124" spans="1:19" x14ac:dyDescent="0.25">
      <c r="A124">
        <v>1285</v>
      </c>
      <c r="B124" s="6" t="s">
        <v>624</v>
      </c>
      <c r="C124" s="6" t="s">
        <v>60</v>
      </c>
      <c r="D124" s="6" t="s">
        <v>31</v>
      </c>
      <c r="E124" s="6" t="s">
        <v>53</v>
      </c>
      <c r="F124" s="6" t="s">
        <v>61</v>
      </c>
      <c r="G124" s="6" t="s">
        <v>625</v>
      </c>
      <c r="H124">
        <v>15</v>
      </c>
      <c r="I124" s="6" t="s">
        <v>293</v>
      </c>
      <c r="J124" s="6" t="s">
        <v>56</v>
      </c>
      <c r="K124" s="6" t="s">
        <v>37</v>
      </c>
      <c r="L124">
        <v>105</v>
      </c>
      <c r="N124" s="6" t="s">
        <v>626</v>
      </c>
      <c r="O124" s="6" t="s">
        <v>572</v>
      </c>
      <c r="P124" s="6" t="s">
        <v>40</v>
      </c>
      <c r="Q124">
        <v>36730000</v>
      </c>
      <c r="R124">
        <v>982963610</v>
      </c>
      <c r="S124">
        <v>32998049395</v>
      </c>
    </row>
    <row r="125" spans="1:19" x14ac:dyDescent="0.25">
      <c r="A125">
        <v>1327</v>
      </c>
      <c r="B125" s="6" t="s">
        <v>627</v>
      </c>
      <c r="C125" s="6" t="s">
        <v>119</v>
      </c>
      <c r="D125" s="6" t="s">
        <v>31</v>
      </c>
      <c r="E125" s="6" t="s">
        <v>53</v>
      </c>
      <c r="F125" s="6" t="s">
        <v>628</v>
      </c>
      <c r="G125" s="6" t="s">
        <v>629</v>
      </c>
      <c r="H125">
        <v>22</v>
      </c>
      <c r="I125" s="6" t="s">
        <v>35</v>
      </c>
      <c r="J125" s="6" t="s">
        <v>630</v>
      </c>
      <c r="K125" s="6" t="s">
        <v>37</v>
      </c>
      <c r="L125">
        <v>106</v>
      </c>
      <c r="N125" s="6" t="s">
        <v>631</v>
      </c>
      <c r="O125" s="6" t="s">
        <v>632</v>
      </c>
      <c r="P125" s="6" t="s">
        <v>40</v>
      </c>
      <c r="Q125">
        <v>36720000</v>
      </c>
      <c r="R125">
        <v>22294425000193</v>
      </c>
      <c r="S125">
        <v>32034631360</v>
      </c>
    </row>
    <row r="126" spans="1:19" x14ac:dyDescent="0.25">
      <c r="A126">
        <v>1341</v>
      </c>
      <c r="B126" s="6" t="s">
        <v>633</v>
      </c>
      <c r="C126" s="6" t="s">
        <v>119</v>
      </c>
      <c r="D126" s="6" t="s">
        <v>31</v>
      </c>
      <c r="E126" s="6" t="s">
        <v>221</v>
      </c>
      <c r="F126" s="6" t="s">
        <v>634</v>
      </c>
      <c r="G126" s="6" t="s">
        <v>635</v>
      </c>
      <c r="H126">
        <v>25</v>
      </c>
      <c r="I126" s="6" t="s">
        <v>116</v>
      </c>
      <c r="J126" s="6" t="s">
        <v>56</v>
      </c>
      <c r="K126" s="6" t="s">
        <v>37</v>
      </c>
      <c r="L126">
        <v>109</v>
      </c>
      <c r="N126" s="6" t="s">
        <v>636</v>
      </c>
      <c r="O126" s="6" t="s">
        <v>39</v>
      </c>
      <c r="P126" s="6" t="s">
        <v>175</v>
      </c>
      <c r="Q126">
        <v>36700000</v>
      </c>
      <c r="R126">
        <v>8701159000145</v>
      </c>
      <c r="S126">
        <v>32988230287</v>
      </c>
    </row>
    <row r="127" spans="1:19" x14ac:dyDescent="0.25">
      <c r="A127">
        <v>1351</v>
      </c>
      <c r="B127" s="6" t="s">
        <v>637</v>
      </c>
      <c r="C127" s="6" t="s">
        <v>60</v>
      </c>
      <c r="D127" s="6" t="s">
        <v>315</v>
      </c>
      <c r="E127" s="6" t="s">
        <v>93</v>
      </c>
      <c r="F127" s="6" t="s">
        <v>61</v>
      </c>
      <c r="G127" s="6" t="s">
        <v>638</v>
      </c>
      <c r="H127">
        <v>22</v>
      </c>
      <c r="I127" s="6" t="s">
        <v>35</v>
      </c>
      <c r="J127" s="6" t="s">
        <v>144</v>
      </c>
      <c r="K127" s="6" t="s">
        <v>319</v>
      </c>
      <c r="L127">
        <v>906</v>
      </c>
      <c r="N127" s="6" t="s">
        <v>639</v>
      </c>
      <c r="O127" s="6" t="s">
        <v>100</v>
      </c>
      <c r="P127" s="6" t="s">
        <v>640</v>
      </c>
      <c r="Q127">
        <v>36520000</v>
      </c>
      <c r="R127">
        <v>42337712672</v>
      </c>
      <c r="S127">
        <v>32988726965</v>
      </c>
    </row>
    <row r="128" spans="1:19" x14ac:dyDescent="0.25">
      <c r="A128">
        <v>1352</v>
      </c>
      <c r="B128" s="6" t="s">
        <v>641</v>
      </c>
      <c r="C128" s="6" t="s">
        <v>60</v>
      </c>
      <c r="D128" s="6" t="s">
        <v>31</v>
      </c>
      <c r="E128" s="6" t="s">
        <v>325</v>
      </c>
      <c r="F128" s="6" t="s">
        <v>642</v>
      </c>
      <c r="G128" s="6" t="s">
        <v>643</v>
      </c>
      <c r="H128">
        <v>23</v>
      </c>
      <c r="I128" s="6" t="s">
        <v>47</v>
      </c>
      <c r="J128" s="6" t="s">
        <v>56</v>
      </c>
      <c r="K128" s="6" t="s">
        <v>37</v>
      </c>
      <c r="L128">
        <v>105</v>
      </c>
      <c r="N128" s="6" t="s">
        <v>644</v>
      </c>
      <c r="O128" s="6" t="s">
        <v>632</v>
      </c>
      <c r="P128" s="6" t="s">
        <v>645</v>
      </c>
      <c r="Q128">
        <v>36725367</v>
      </c>
      <c r="R128">
        <v>25885765000187</v>
      </c>
      <c r="S128">
        <v>32984358997</v>
      </c>
    </row>
    <row r="129" spans="1:19" x14ac:dyDescent="0.25">
      <c r="A129">
        <v>1357</v>
      </c>
      <c r="B129" s="6" t="s">
        <v>646</v>
      </c>
      <c r="C129" s="6" t="s">
        <v>42</v>
      </c>
      <c r="D129" s="6" t="s">
        <v>31</v>
      </c>
      <c r="E129" s="6" t="s">
        <v>103</v>
      </c>
      <c r="F129" s="6" t="s">
        <v>647</v>
      </c>
      <c r="G129" s="6" t="s">
        <v>648</v>
      </c>
      <c r="H129">
        <v>22</v>
      </c>
      <c r="I129" s="6" t="s">
        <v>35</v>
      </c>
      <c r="J129" s="6" t="s">
        <v>56</v>
      </c>
      <c r="K129" s="6" t="s">
        <v>37</v>
      </c>
      <c r="L129">
        <v>105</v>
      </c>
      <c r="N129" s="6" t="s">
        <v>649</v>
      </c>
      <c r="O129" s="6" t="s">
        <v>650</v>
      </c>
      <c r="P129" s="6" t="s">
        <v>40</v>
      </c>
      <c r="Q129">
        <v>36725000</v>
      </c>
      <c r="R129">
        <v>2919456000185</v>
      </c>
      <c r="S129">
        <v>32984425331</v>
      </c>
    </row>
    <row r="130" spans="1:19" x14ac:dyDescent="0.25">
      <c r="A130">
        <v>1360</v>
      </c>
      <c r="B130" s="6" t="s">
        <v>651</v>
      </c>
      <c r="C130" s="6" t="s">
        <v>42</v>
      </c>
      <c r="D130" s="6" t="s">
        <v>31</v>
      </c>
      <c r="E130" s="6" t="s">
        <v>103</v>
      </c>
      <c r="F130" s="6" t="s">
        <v>652</v>
      </c>
      <c r="G130" s="6" t="s">
        <v>653</v>
      </c>
      <c r="H130">
        <v>25</v>
      </c>
      <c r="I130" s="6" t="s">
        <v>116</v>
      </c>
      <c r="J130" s="6" t="s">
        <v>56</v>
      </c>
      <c r="K130" s="6" t="s">
        <v>37</v>
      </c>
      <c r="L130">
        <v>105</v>
      </c>
      <c r="N130" s="6" t="s">
        <v>654</v>
      </c>
      <c r="O130" s="6" t="s">
        <v>443</v>
      </c>
      <c r="P130" s="6" t="s">
        <v>655</v>
      </c>
      <c r="Q130">
        <v>36660000</v>
      </c>
      <c r="R130">
        <v>7137618000147</v>
      </c>
      <c r="S130">
        <v>32998078488</v>
      </c>
    </row>
    <row r="131" spans="1:19" x14ac:dyDescent="0.25">
      <c r="A131">
        <v>1365</v>
      </c>
      <c r="B131" s="6" t="s">
        <v>656</v>
      </c>
      <c r="C131" s="6" t="s">
        <v>42</v>
      </c>
      <c r="D131" s="6" t="s">
        <v>31</v>
      </c>
      <c r="E131" s="6" t="s">
        <v>93</v>
      </c>
      <c r="F131" s="6" t="s">
        <v>657</v>
      </c>
      <c r="G131" s="6" t="s">
        <v>658</v>
      </c>
      <c r="H131">
        <v>25</v>
      </c>
      <c r="I131" s="6" t="s">
        <v>116</v>
      </c>
      <c r="J131" s="6" t="s">
        <v>659</v>
      </c>
      <c r="K131" s="6" t="s">
        <v>37</v>
      </c>
      <c r="L131">
        <v>105</v>
      </c>
      <c r="N131" s="6" t="s">
        <v>660</v>
      </c>
      <c r="O131" s="6" t="s">
        <v>443</v>
      </c>
      <c r="P131" s="6" t="s">
        <v>481</v>
      </c>
      <c r="Q131">
        <v>36660000</v>
      </c>
      <c r="R131">
        <v>5537847000123</v>
      </c>
      <c r="S131">
        <v>32988409127</v>
      </c>
    </row>
    <row r="132" spans="1:19" x14ac:dyDescent="0.25">
      <c r="A132">
        <v>1373</v>
      </c>
      <c r="B132" s="6" t="s">
        <v>661</v>
      </c>
      <c r="C132" s="6" t="s">
        <v>30</v>
      </c>
      <c r="D132" s="6" t="s">
        <v>31</v>
      </c>
      <c r="E132" s="6" t="s">
        <v>71</v>
      </c>
      <c r="F132" s="6" t="s">
        <v>61</v>
      </c>
      <c r="G132" s="6" t="s">
        <v>662</v>
      </c>
      <c r="H132">
        <v>23</v>
      </c>
      <c r="I132" s="6" t="s">
        <v>47</v>
      </c>
      <c r="J132" s="6" t="s">
        <v>144</v>
      </c>
      <c r="K132" s="6" t="s">
        <v>37</v>
      </c>
      <c r="L132">
        <v>101</v>
      </c>
      <c r="N132" s="6" t="s">
        <v>663</v>
      </c>
      <c r="O132" s="6" t="s">
        <v>58</v>
      </c>
      <c r="P132" s="6" t="s">
        <v>40</v>
      </c>
      <c r="Q132">
        <v>36770058</v>
      </c>
      <c r="R132">
        <v>94696233634</v>
      </c>
      <c r="S132">
        <v>32987131165</v>
      </c>
    </row>
    <row r="133" spans="1:19" x14ac:dyDescent="0.25">
      <c r="A133">
        <v>1384</v>
      </c>
      <c r="B133" s="6" t="s">
        <v>664</v>
      </c>
      <c r="C133" s="6" t="s">
        <v>477</v>
      </c>
      <c r="D133" s="6" t="s">
        <v>353</v>
      </c>
      <c r="E133" s="6" t="s">
        <v>53</v>
      </c>
      <c r="F133" s="6" t="s">
        <v>665</v>
      </c>
      <c r="G133" s="6" t="s">
        <v>666</v>
      </c>
      <c r="H133">
        <v>25</v>
      </c>
      <c r="I133" s="6" t="s">
        <v>116</v>
      </c>
      <c r="J133" s="6" t="s">
        <v>667</v>
      </c>
      <c r="K133" s="6" t="s">
        <v>37</v>
      </c>
      <c r="L133">
        <v>106</v>
      </c>
      <c r="N133" s="6" t="s">
        <v>668</v>
      </c>
      <c r="O133" s="6" t="s">
        <v>669</v>
      </c>
      <c r="P133" s="6" t="s">
        <v>40</v>
      </c>
      <c r="Q133">
        <v>36670000</v>
      </c>
      <c r="R133">
        <v>70978598000173</v>
      </c>
      <c r="S133">
        <v>32032861148</v>
      </c>
    </row>
    <row r="134" spans="1:19" x14ac:dyDescent="0.25">
      <c r="A134">
        <v>1398</v>
      </c>
      <c r="B134" s="6" t="s">
        <v>670</v>
      </c>
      <c r="C134" s="6" t="s">
        <v>76</v>
      </c>
      <c r="D134" s="6" t="s">
        <v>178</v>
      </c>
      <c r="E134" s="6" t="s">
        <v>71</v>
      </c>
      <c r="F134" s="6" t="s">
        <v>671</v>
      </c>
      <c r="G134" s="6" t="s">
        <v>672</v>
      </c>
      <c r="H134">
        <v>33</v>
      </c>
      <c r="I134" s="6" t="s">
        <v>181</v>
      </c>
      <c r="J134" s="6" t="s">
        <v>56</v>
      </c>
      <c r="K134" s="6" t="s">
        <v>37</v>
      </c>
      <c r="L134">
        <v>105</v>
      </c>
      <c r="N134" s="6" t="s">
        <v>673</v>
      </c>
      <c r="O134" s="6" t="s">
        <v>674</v>
      </c>
      <c r="P134" s="6" t="s">
        <v>40</v>
      </c>
      <c r="Q134">
        <v>36650000</v>
      </c>
      <c r="R134">
        <v>71017289000108</v>
      </c>
      <c r="S134">
        <v>32984055116</v>
      </c>
    </row>
    <row r="135" spans="1:19" x14ac:dyDescent="0.25">
      <c r="A135">
        <v>1399</v>
      </c>
      <c r="B135" s="6" t="s">
        <v>675</v>
      </c>
      <c r="C135" s="6" t="s">
        <v>477</v>
      </c>
      <c r="D135" s="6" t="s">
        <v>77</v>
      </c>
      <c r="E135" s="6" t="s">
        <v>93</v>
      </c>
      <c r="F135" s="6" t="s">
        <v>676</v>
      </c>
      <c r="G135" s="6" t="s">
        <v>677</v>
      </c>
      <c r="H135">
        <v>23</v>
      </c>
      <c r="I135" s="6" t="s">
        <v>47</v>
      </c>
      <c r="J135" s="6" t="s">
        <v>678</v>
      </c>
      <c r="K135" s="6" t="s">
        <v>37</v>
      </c>
      <c r="L135">
        <v>105</v>
      </c>
      <c r="N135" s="6" t="s">
        <v>679</v>
      </c>
      <c r="O135" s="6" t="s">
        <v>674</v>
      </c>
      <c r="P135" s="6" t="s">
        <v>40</v>
      </c>
      <c r="Q135">
        <v>36650000</v>
      </c>
      <c r="R135">
        <v>1327884000156</v>
      </c>
      <c r="S135">
        <v>32984082548</v>
      </c>
    </row>
    <row r="136" spans="1:19" x14ac:dyDescent="0.25">
      <c r="A136">
        <v>1422</v>
      </c>
      <c r="B136" s="6" t="s">
        <v>680</v>
      </c>
      <c r="C136" s="6" t="s">
        <v>60</v>
      </c>
      <c r="D136" s="6" t="s">
        <v>31</v>
      </c>
      <c r="E136" s="6" t="s">
        <v>93</v>
      </c>
      <c r="F136" s="6" t="s">
        <v>61</v>
      </c>
      <c r="G136" s="6" t="s">
        <v>681</v>
      </c>
      <c r="H136">
        <v>23</v>
      </c>
      <c r="I136" s="6" t="s">
        <v>47</v>
      </c>
      <c r="J136" s="6" t="s">
        <v>144</v>
      </c>
      <c r="K136" s="6" t="s">
        <v>37</v>
      </c>
      <c r="L136">
        <v>103</v>
      </c>
      <c r="N136" s="6" t="s">
        <v>682</v>
      </c>
      <c r="O136" s="6" t="s">
        <v>58</v>
      </c>
      <c r="P136" s="6" t="s">
        <v>683</v>
      </c>
      <c r="Q136">
        <v>36773652</v>
      </c>
      <c r="R136">
        <v>24141135615</v>
      </c>
      <c r="S136">
        <v>32984135231</v>
      </c>
    </row>
    <row r="137" spans="1:19" x14ac:dyDescent="0.25">
      <c r="A137">
        <v>1429</v>
      </c>
      <c r="B137" s="6" t="s">
        <v>684</v>
      </c>
      <c r="C137" s="6" t="s">
        <v>324</v>
      </c>
      <c r="D137" s="6" t="s">
        <v>315</v>
      </c>
      <c r="E137" s="6" t="s">
        <v>221</v>
      </c>
      <c r="F137" s="6" t="s">
        <v>61</v>
      </c>
      <c r="G137" s="6" t="s">
        <v>685</v>
      </c>
      <c r="H137">
        <v>25</v>
      </c>
      <c r="I137" s="6" t="s">
        <v>116</v>
      </c>
      <c r="J137" s="6" t="s">
        <v>56</v>
      </c>
      <c r="K137" s="6" t="s">
        <v>319</v>
      </c>
      <c r="L137">
        <v>916</v>
      </c>
      <c r="N137" s="6" t="s">
        <v>686</v>
      </c>
      <c r="O137" s="6" t="s">
        <v>39</v>
      </c>
      <c r="P137" s="6" t="s">
        <v>687</v>
      </c>
      <c r="Q137">
        <v>36700000</v>
      </c>
      <c r="R137">
        <v>5430473693</v>
      </c>
      <c r="S137">
        <v>32034491454</v>
      </c>
    </row>
    <row r="138" spans="1:19" x14ac:dyDescent="0.25">
      <c r="A138">
        <v>1438</v>
      </c>
      <c r="B138" s="6" t="s">
        <v>688</v>
      </c>
      <c r="C138" s="6" t="s">
        <v>42</v>
      </c>
      <c r="D138" s="6" t="s">
        <v>31</v>
      </c>
      <c r="E138" s="6" t="s">
        <v>325</v>
      </c>
      <c r="F138" s="6" t="s">
        <v>61</v>
      </c>
      <c r="G138" s="6" t="s">
        <v>689</v>
      </c>
      <c r="H138">
        <v>22</v>
      </c>
      <c r="I138" s="6" t="s">
        <v>35</v>
      </c>
      <c r="J138" s="6" t="s">
        <v>56</v>
      </c>
      <c r="K138" s="6" t="s">
        <v>109</v>
      </c>
      <c r="L138">
        <v>204</v>
      </c>
      <c r="N138" s="6" t="s">
        <v>690</v>
      </c>
      <c r="O138" s="6" t="s">
        <v>691</v>
      </c>
      <c r="P138" s="6" t="s">
        <v>40</v>
      </c>
      <c r="Q138">
        <v>36793000</v>
      </c>
      <c r="R138">
        <v>91623774691</v>
      </c>
      <c r="S138">
        <v>32984342280</v>
      </c>
    </row>
    <row r="139" spans="1:19" x14ac:dyDescent="0.25">
      <c r="A139">
        <v>1447</v>
      </c>
      <c r="B139" s="6" t="s">
        <v>692</v>
      </c>
      <c r="C139" s="6" t="s">
        <v>60</v>
      </c>
      <c r="D139" s="6" t="s">
        <v>31</v>
      </c>
      <c r="E139" s="6" t="s">
        <v>71</v>
      </c>
      <c r="F139" s="6" t="s">
        <v>61</v>
      </c>
      <c r="G139" s="6" t="s">
        <v>693</v>
      </c>
      <c r="H139">
        <v>17</v>
      </c>
      <c r="I139" s="6" t="s">
        <v>202</v>
      </c>
      <c r="J139" s="6" t="s">
        <v>56</v>
      </c>
      <c r="K139" s="6" t="s">
        <v>109</v>
      </c>
      <c r="L139">
        <v>204</v>
      </c>
      <c r="N139" s="6" t="s">
        <v>694</v>
      </c>
      <c r="O139" s="6" t="s">
        <v>691</v>
      </c>
      <c r="P139" s="6" t="s">
        <v>40</v>
      </c>
      <c r="Q139">
        <v>36793000</v>
      </c>
      <c r="R139">
        <v>28103912620</v>
      </c>
      <c r="S139">
        <v>32984997367</v>
      </c>
    </row>
    <row r="140" spans="1:19" x14ac:dyDescent="0.25">
      <c r="A140">
        <v>1454</v>
      </c>
      <c r="B140" s="6" t="s">
        <v>695</v>
      </c>
      <c r="C140" s="6" t="s">
        <v>60</v>
      </c>
      <c r="D140" s="6" t="s">
        <v>31</v>
      </c>
      <c r="E140" s="6" t="s">
        <v>71</v>
      </c>
      <c r="F140" s="6" t="s">
        <v>61</v>
      </c>
      <c r="G140" s="6" t="s">
        <v>696</v>
      </c>
      <c r="H140">
        <v>22</v>
      </c>
      <c r="I140" s="6" t="s">
        <v>35</v>
      </c>
      <c r="J140" s="6" t="s">
        <v>56</v>
      </c>
      <c r="K140" s="6" t="s">
        <v>319</v>
      </c>
      <c r="L140">
        <v>906</v>
      </c>
      <c r="N140" s="6" t="s">
        <v>697</v>
      </c>
      <c r="O140" s="6" t="s">
        <v>698</v>
      </c>
      <c r="P140" s="6" t="s">
        <v>389</v>
      </c>
      <c r="Q140">
        <v>36160000</v>
      </c>
      <c r="R140">
        <v>7911765685</v>
      </c>
      <c r="S140">
        <v>32999972461</v>
      </c>
    </row>
    <row r="141" spans="1:19" x14ac:dyDescent="0.25">
      <c r="A141">
        <v>1460</v>
      </c>
      <c r="B141" s="6" t="s">
        <v>699</v>
      </c>
      <c r="C141" s="6" t="s">
        <v>477</v>
      </c>
      <c r="D141" s="6" t="s">
        <v>178</v>
      </c>
      <c r="E141" s="6" t="s">
        <v>325</v>
      </c>
      <c r="F141" s="6" t="s">
        <v>700</v>
      </c>
      <c r="G141" s="6" t="s">
        <v>701</v>
      </c>
      <c r="H141">
        <v>33</v>
      </c>
      <c r="I141" s="6" t="s">
        <v>181</v>
      </c>
      <c r="J141" s="6" t="s">
        <v>56</v>
      </c>
      <c r="K141" s="6" t="s">
        <v>98</v>
      </c>
      <c r="L141">
        <v>309</v>
      </c>
      <c r="N141" s="6" t="s">
        <v>702</v>
      </c>
      <c r="O141" s="6" t="s">
        <v>399</v>
      </c>
      <c r="P141" s="6" t="s">
        <v>40</v>
      </c>
      <c r="Q141">
        <v>36512000</v>
      </c>
      <c r="R141">
        <v>7621282000193</v>
      </c>
      <c r="S141">
        <v>32999351704</v>
      </c>
    </row>
    <row r="142" spans="1:19" x14ac:dyDescent="0.25">
      <c r="A142">
        <v>1471</v>
      </c>
      <c r="B142" s="6" t="s">
        <v>703</v>
      </c>
      <c r="C142" s="6" t="s">
        <v>76</v>
      </c>
      <c r="D142" s="6" t="s">
        <v>353</v>
      </c>
      <c r="E142" s="6" t="s">
        <v>71</v>
      </c>
      <c r="F142" s="6" t="s">
        <v>704</v>
      </c>
      <c r="G142" s="6" t="s">
        <v>705</v>
      </c>
      <c r="H142">
        <v>26</v>
      </c>
      <c r="I142" s="6" t="s">
        <v>173</v>
      </c>
      <c r="J142" s="6" t="s">
        <v>56</v>
      </c>
      <c r="K142" s="6" t="s">
        <v>109</v>
      </c>
      <c r="L142">
        <v>208</v>
      </c>
      <c r="N142" s="6" t="s">
        <v>706</v>
      </c>
      <c r="O142" s="6" t="s">
        <v>707</v>
      </c>
      <c r="P142" s="6" t="s">
        <v>40</v>
      </c>
      <c r="Q142">
        <v>36810000</v>
      </c>
      <c r="R142">
        <v>2025592000121</v>
      </c>
      <c r="S142">
        <v>32037541205</v>
      </c>
    </row>
    <row r="143" spans="1:19" x14ac:dyDescent="0.25">
      <c r="A143">
        <v>1501</v>
      </c>
      <c r="B143" s="6" t="s">
        <v>708</v>
      </c>
      <c r="C143" s="6" t="s">
        <v>60</v>
      </c>
      <c r="D143" s="6" t="s">
        <v>31</v>
      </c>
      <c r="E143" s="6" t="s">
        <v>71</v>
      </c>
      <c r="F143" s="6" t="s">
        <v>61</v>
      </c>
      <c r="G143" s="6" t="s">
        <v>709</v>
      </c>
      <c r="H143">
        <v>23</v>
      </c>
      <c r="I143" s="6" t="s">
        <v>47</v>
      </c>
      <c r="J143" s="6" t="s">
        <v>144</v>
      </c>
      <c r="K143" s="6" t="s">
        <v>37</v>
      </c>
      <c r="L143">
        <v>101</v>
      </c>
      <c r="N143" s="6" t="s">
        <v>710</v>
      </c>
      <c r="O143" s="6" t="s">
        <v>711</v>
      </c>
      <c r="P143" s="6" t="s">
        <v>712</v>
      </c>
      <c r="Q143">
        <v>36787000</v>
      </c>
      <c r="R143">
        <v>7523105858</v>
      </c>
      <c r="S143">
        <v>32999690477</v>
      </c>
    </row>
    <row r="144" spans="1:19" x14ac:dyDescent="0.25">
      <c r="A144">
        <v>1514</v>
      </c>
      <c r="B144" s="6" t="s">
        <v>713</v>
      </c>
      <c r="C144" s="6" t="s">
        <v>30</v>
      </c>
      <c r="D144" s="6" t="s">
        <v>31</v>
      </c>
      <c r="E144" s="6" t="s">
        <v>103</v>
      </c>
      <c r="F144" s="6" t="s">
        <v>714</v>
      </c>
      <c r="G144" s="6" t="s">
        <v>715</v>
      </c>
      <c r="H144">
        <v>23</v>
      </c>
      <c r="I144" s="6" t="s">
        <v>47</v>
      </c>
      <c r="J144" s="6" t="s">
        <v>716</v>
      </c>
      <c r="K144" s="6" t="s">
        <v>37</v>
      </c>
      <c r="L144">
        <v>101</v>
      </c>
      <c r="N144" s="6" t="s">
        <v>717</v>
      </c>
      <c r="O144" s="6" t="s">
        <v>58</v>
      </c>
      <c r="P144" s="6" t="s">
        <v>40</v>
      </c>
      <c r="Q144">
        <v>36770001</v>
      </c>
      <c r="R144">
        <v>7202572000100</v>
      </c>
      <c r="S144">
        <v>32985010501</v>
      </c>
    </row>
    <row r="145" spans="1:19" x14ac:dyDescent="0.25">
      <c r="A145">
        <v>1525</v>
      </c>
      <c r="B145" s="6" t="s">
        <v>718</v>
      </c>
      <c r="C145" s="6" t="s">
        <v>60</v>
      </c>
      <c r="D145" s="6" t="s">
        <v>31</v>
      </c>
      <c r="E145" s="6" t="s">
        <v>53</v>
      </c>
      <c r="F145" s="6" t="s">
        <v>61</v>
      </c>
      <c r="G145" s="6" t="s">
        <v>719</v>
      </c>
      <c r="H145">
        <v>23</v>
      </c>
      <c r="I145" s="6" t="s">
        <v>47</v>
      </c>
      <c r="J145" s="6" t="s">
        <v>56</v>
      </c>
      <c r="K145" s="6" t="s">
        <v>37</v>
      </c>
      <c r="L145">
        <v>104</v>
      </c>
      <c r="N145" s="6" t="s">
        <v>720</v>
      </c>
      <c r="O145" s="6" t="s">
        <v>39</v>
      </c>
      <c r="P145" s="6" t="s">
        <v>389</v>
      </c>
      <c r="Q145">
        <v>36700000</v>
      </c>
      <c r="R145">
        <v>88280683615</v>
      </c>
      <c r="S145">
        <v>32999477953</v>
      </c>
    </row>
    <row r="146" spans="1:19" x14ac:dyDescent="0.25">
      <c r="A146">
        <v>1529</v>
      </c>
      <c r="B146" s="6" t="s">
        <v>721</v>
      </c>
      <c r="C146" s="6" t="s">
        <v>76</v>
      </c>
      <c r="D146" s="6" t="s">
        <v>77</v>
      </c>
      <c r="E146" s="6" t="s">
        <v>93</v>
      </c>
      <c r="F146" s="6" t="s">
        <v>722</v>
      </c>
      <c r="G146" s="6" t="s">
        <v>723</v>
      </c>
      <c r="H146">
        <v>22</v>
      </c>
      <c r="I146" s="6" t="s">
        <v>35</v>
      </c>
      <c r="J146" s="6" t="s">
        <v>56</v>
      </c>
      <c r="K146" s="6" t="s">
        <v>37</v>
      </c>
      <c r="L146">
        <v>107</v>
      </c>
      <c r="N146" s="6" t="s">
        <v>724</v>
      </c>
      <c r="O146" s="6" t="s">
        <v>39</v>
      </c>
      <c r="P146" s="6" t="s">
        <v>175</v>
      </c>
      <c r="Q146">
        <v>36700000</v>
      </c>
      <c r="R146">
        <v>2573895000189</v>
      </c>
      <c r="S146">
        <v>32034416084</v>
      </c>
    </row>
    <row r="147" spans="1:19" x14ac:dyDescent="0.25">
      <c r="A147">
        <v>1560</v>
      </c>
      <c r="B147" s="6" t="s">
        <v>725</v>
      </c>
      <c r="C147" s="6" t="s">
        <v>177</v>
      </c>
      <c r="D147" s="6" t="s">
        <v>178</v>
      </c>
      <c r="E147" s="6" t="s">
        <v>93</v>
      </c>
      <c r="F147" s="6" t="s">
        <v>726</v>
      </c>
      <c r="G147" s="6" t="s">
        <v>727</v>
      </c>
      <c r="H147">
        <v>33</v>
      </c>
      <c r="I147" s="6" t="s">
        <v>181</v>
      </c>
      <c r="J147" s="6" t="s">
        <v>56</v>
      </c>
      <c r="K147" s="6" t="s">
        <v>37</v>
      </c>
      <c r="L147">
        <v>108</v>
      </c>
      <c r="N147" s="6" t="s">
        <v>728</v>
      </c>
      <c r="O147" s="6" t="s">
        <v>263</v>
      </c>
      <c r="P147" s="6" t="s">
        <v>40</v>
      </c>
      <c r="Q147">
        <v>36740000</v>
      </c>
      <c r="R147">
        <v>8818390000113</v>
      </c>
      <c r="S147">
        <v>32999307057</v>
      </c>
    </row>
    <row r="148" spans="1:19" x14ac:dyDescent="0.25">
      <c r="A148">
        <v>1577</v>
      </c>
      <c r="B148" s="6" t="s">
        <v>729</v>
      </c>
      <c r="C148" s="6" t="s">
        <v>52</v>
      </c>
      <c r="D148" s="6" t="s">
        <v>31</v>
      </c>
      <c r="E148" s="6" t="s">
        <v>71</v>
      </c>
      <c r="F148" s="6" t="s">
        <v>730</v>
      </c>
      <c r="G148" s="6" t="s">
        <v>731</v>
      </c>
      <c r="H148">
        <v>23</v>
      </c>
      <c r="I148" s="6" t="s">
        <v>47</v>
      </c>
      <c r="J148" s="6" t="s">
        <v>56</v>
      </c>
      <c r="K148" s="6" t="s">
        <v>98</v>
      </c>
      <c r="L148">
        <v>305</v>
      </c>
      <c r="N148" s="6" t="s">
        <v>732</v>
      </c>
      <c r="O148" s="6" t="s">
        <v>146</v>
      </c>
      <c r="P148" s="6" t="s">
        <v>733</v>
      </c>
      <c r="Q148">
        <v>36500000</v>
      </c>
      <c r="R148">
        <v>9148048000116</v>
      </c>
      <c r="S148">
        <v>32988154881</v>
      </c>
    </row>
    <row r="149" spans="1:19" x14ac:dyDescent="0.25">
      <c r="A149">
        <v>1584</v>
      </c>
      <c r="B149" s="6" t="s">
        <v>734</v>
      </c>
      <c r="C149" s="6" t="s">
        <v>60</v>
      </c>
      <c r="D149" s="6" t="s">
        <v>31</v>
      </c>
      <c r="E149" s="6" t="s">
        <v>44</v>
      </c>
      <c r="F149" s="6" t="s">
        <v>61</v>
      </c>
      <c r="G149" s="6" t="s">
        <v>735</v>
      </c>
      <c r="H149">
        <v>23</v>
      </c>
      <c r="I149" s="6" t="s">
        <v>47</v>
      </c>
      <c r="J149" s="6" t="s">
        <v>56</v>
      </c>
      <c r="K149" s="6" t="s">
        <v>98</v>
      </c>
      <c r="L149">
        <v>302</v>
      </c>
      <c r="N149" s="6" t="s">
        <v>736</v>
      </c>
      <c r="O149" s="6" t="s">
        <v>600</v>
      </c>
      <c r="P149" s="6" t="s">
        <v>40</v>
      </c>
      <c r="Q149">
        <v>36530000</v>
      </c>
      <c r="R149">
        <v>9787931614</v>
      </c>
      <c r="S149">
        <v>32984314426</v>
      </c>
    </row>
    <row r="150" spans="1:19" x14ac:dyDescent="0.25">
      <c r="A150">
        <v>1585</v>
      </c>
      <c r="B150" s="6" t="s">
        <v>737</v>
      </c>
      <c r="C150" s="6" t="s">
        <v>60</v>
      </c>
      <c r="D150" s="6" t="s">
        <v>31</v>
      </c>
      <c r="E150" s="6" t="s">
        <v>93</v>
      </c>
      <c r="F150" s="6" t="s">
        <v>61</v>
      </c>
      <c r="G150" s="6" t="s">
        <v>738</v>
      </c>
      <c r="H150">
        <v>23</v>
      </c>
      <c r="I150" s="6" t="s">
        <v>47</v>
      </c>
      <c r="J150" s="6" t="s">
        <v>56</v>
      </c>
      <c r="K150" s="6" t="s">
        <v>37</v>
      </c>
      <c r="L150">
        <v>104</v>
      </c>
      <c r="N150" s="6" t="s">
        <v>739</v>
      </c>
      <c r="O150" s="6" t="s">
        <v>39</v>
      </c>
      <c r="P150" s="6" t="s">
        <v>740</v>
      </c>
      <c r="Q150">
        <v>36700000</v>
      </c>
      <c r="R150">
        <v>50393928691</v>
      </c>
      <c r="S150">
        <v>32999170718</v>
      </c>
    </row>
    <row r="151" spans="1:19" x14ac:dyDescent="0.25">
      <c r="A151">
        <v>1596</v>
      </c>
      <c r="B151" s="6" t="s">
        <v>741</v>
      </c>
      <c r="C151" s="6" t="s">
        <v>324</v>
      </c>
      <c r="D151" s="6" t="s">
        <v>315</v>
      </c>
      <c r="E151" s="6" t="s">
        <v>93</v>
      </c>
      <c r="F151" s="6" t="s">
        <v>742</v>
      </c>
      <c r="G151" s="6" t="s">
        <v>743</v>
      </c>
      <c r="H151">
        <v>22</v>
      </c>
      <c r="I151" s="6" t="s">
        <v>35</v>
      </c>
      <c r="J151" s="6" t="s">
        <v>56</v>
      </c>
      <c r="K151" s="6" t="s">
        <v>319</v>
      </c>
      <c r="L151">
        <v>907</v>
      </c>
      <c r="N151" s="6" t="s">
        <v>744</v>
      </c>
      <c r="O151" s="6" t="s">
        <v>39</v>
      </c>
      <c r="P151" s="6" t="s">
        <v>40</v>
      </c>
      <c r="Q151">
        <v>36700000</v>
      </c>
      <c r="R151">
        <v>19525302000373</v>
      </c>
      <c r="S151">
        <v>32034414013</v>
      </c>
    </row>
    <row r="152" spans="1:19" x14ac:dyDescent="0.25">
      <c r="A152">
        <v>1632</v>
      </c>
      <c r="B152" s="6" t="s">
        <v>745</v>
      </c>
      <c r="C152" s="6" t="s">
        <v>746</v>
      </c>
      <c r="D152" s="6" t="s">
        <v>747</v>
      </c>
      <c r="E152" s="6" t="s">
        <v>325</v>
      </c>
      <c r="F152" s="6" t="s">
        <v>748</v>
      </c>
      <c r="G152" s="6" t="s">
        <v>749</v>
      </c>
      <c r="H152">
        <v>15</v>
      </c>
      <c r="I152" s="6" t="s">
        <v>293</v>
      </c>
      <c r="J152" s="6" t="s">
        <v>56</v>
      </c>
      <c r="K152" s="6" t="s">
        <v>37</v>
      </c>
      <c r="L152">
        <v>103</v>
      </c>
      <c r="N152" s="6" t="s">
        <v>750</v>
      </c>
      <c r="O152" s="6" t="s">
        <v>58</v>
      </c>
      <c r="P152" s="6" t="s">
        <v>751</v>
      </c>
      <c r="Q152">
        <v>36772430</v>
      </c>
      <c r="R152">
        <v>1539829000120</v>
      </c>
      <c r="S152">
        <v>32984422746</v>
      </c>
    </row>
    <row r="153" spans="1:19" x14ac:dyDescent="0.25">
      <c r="A153">
        <v>1636</v>
      </c>
      <c r="B153" s="6" t="s">
        <v>752</v>
      </c>
      <c r="C153" s="6" t="s">
        <v>60</v>
      </c>
      <c r="D153" s="6" t="s">
        <v>31</v>
      </c>
      <c r="E153" s="6" t="s">
        <v>93</v>
      </c>
      <c r="F153" s="6" t="s">
        <v>61</v>
      </c>
      <c r="G153" s="6" t="s">
        <v>753</v>
      </c>
      <c r="H153">
        <v>23</v>
      </c>
      <c r="I153" s="6" t="s">
        <v>47</v>
      </c>
      <c r="J153" s="6" t="s">
        <v>56</v>
      </c>
      <c r="K153" s="6" t="s">
        <v>98</v>
      </c>
      <c r="L153">
        <v>302</v>
      </c>
      <c r="N153" s="6" t="s">
        <v>754</v>
      </c>
      <c r="O153" s="6" t="s">
        <v>698</v>
      </c>
      <c r="P153" s="6" t="s">
        <v>418</v>
      </c>
      <c r="Q153">
        <v>36160000</v>
      </c>
      <c r="R153">
        <v>89147723653</v>
      </c>
      <c r="S153">
        <v>32999315588</v>
      </c>
    </row>
    <row r="154" spans="1:19" x14ac:dyDescent="0.25">
      <c r="A154">
        <v>1640</v>
      </c>
      <c r="B154" s="6" t="s">
        <v>755</v>
      </c>
      <c r="C154" s="6" t="s">
        <v>52</v>
      </c>
      <c r="D154" s="6" t="s">
        <v>31</v>
      </c>
      <c r="E154" s="6" t="s">
        <v>44</v>
      </c>
      <c r="F154" s="6" t="s">
        <v>61</v>
      </c>
      <c r="G154" s="6" t="s">
        <v>756</v>
      </c>
      <c r="H154">
        <v>22</v>
      </c>
      <c r="I154" s="6" t="s">
        <v>35</v>
      </c>
      <c r="J154" s="6" t="s">
        <v>56</v>
      </c>
      <c r="K154" s="6" t="s">
        <v>37</v>
      </c>
      <c r="L154">
        <v>109</v>
      </c>
      <c r="N154" s="6" t="s">
        <v>757</v>
      </c>
      <c r="O154" s="6" t="s">
        <v>468</v>
      </c>
      <c r="P154" s="6" t="s">
        <v>40</v>
      </c>
      <c r="Q154">
        <v>36750000</v>
      </c>
      <c r="R154">
        <v>34428216734</v>
      </c>
      <c r="S154">
        <v>32984087103</v>
      </c>
    </row>
    <row r="155" spans="1:19" x14ac:dyDescent="0.25">
      <c r="A155">
        <v>1655</v>
      </c>
      <c r="B155" s="6" t="s">
        <v>758</v>
      </c>
      <c r="C155" s="6" t="s">
        <v>42</v>
      </c>
      <c r="D155" s="6" t="s">
        <v>31</v>
      </c>
      <c r="E155" s="6" t="s">
        <v>103</v>
      </c>
      <c r="F155" s="6" t="s">
        <v>759</v>
      </c>
      <c r="G155" s="6" t="s">
        <v>760</v>
      </c>
      <c r="H155">
        <v>22</v>
      </c>
      <c r="I155" s="6" t="s">
        <v>35</v>
      </c>
      <c r="J155" s="6" t="s">
        <v>56</v>
      </c>
      <c r="K155" s="6" t="s">
        <v>37</v>
      </c>
      <c r="L155">
        <v>101</v>
      </c>
      <c r="N155" s="6" t="s">
        <v>761</v>
      </c>
      <c r="O155" s="6" t="s">
        <v>58</v>
      </c>
      <c r="P155" s="6" t="s">
        <v>40</v>
      </c>
      <c r="Q155">
        <v>36770060</v>
      </c>
      <c r="R155">
        <v>9101045000127</v>
      </c>
      <c r="S155">
        <v>32984101972</v>
      </c>
    </row>
    <row r="156" spans="1:19" x14ac:dyDescent="0.25">
      <c r="A156">
        <v>1680</v>
      </c>
      <c r="B156" s="6" t="s">
        <v>762</v>
      </c>
      <c r="C156" s="6" t="s">
        <v>60</v>
      </c>
      <c r="D156" s="6" t="s">
        <v>31</v>
      </c>
      <c r="E156" s="6" t="s">
        <v>53</v>
      </c>
      <c r="F156" s="6" t="s">
        <v>61</v>
      </c>
      <c r="G156" s="6" t="s">
        <v>763</v>
      </c>
      <c r="H156">
        <v>25</v>
      </c>
      <c r="I156" s="6" t="s">
        <v>116</v>
      </c>
      <c r="J156" s="6" t="s">
        <v>56</v>
      </c>
      <c r="K156" s="6" t="s">
        <v>37</v>
      </c>
      <c r="L156">
        <v>104</v>
      </c>
      <c r="N156" s="6" t="s">
        <v>764</v>
      </c>
      <c r="O156" s="6" t="s">
        <v>39</v>
      </c>
      <c r="P156" s="6" t="s">
        <v>389</v>
      </c>
      <c r="Q156">
        <v>36703027</v>
      </c>
      <c r="R156">
        <v>42372470663</v>
      </c>
      <c r="S156">
        <v>32034414475</v>
      </c>
    </row>
    <row r="157" spans="1:19" x14ac:dyDescent="0.25">
      <c r="A157">
        <v>1687</v>
      </c>
      <c r="B157" s="6" t="s">
        <v>765</v>
      </c>
      <c r="C157" s="6" t="s">
        <v>52</v>
      </c>
      <c r="D157" s="6" t="s">
        <v>31</v>
      </c>
      <c r="E157" s="6" t="s">
        <v>93</v>
      </c>
      <c r="F157" s="6" t="s">
        <v>766</v>
      </c>
      <c r="G157" s="6" t="s">
        <v>767</v>
      </c>
      <c r="H157">
        <v>22</v>
      </c>
      <c r="I157" s="6" t="s">
        <v>35</v>
      </c>
      <c r="J157" s="6" t="s">
        <v>56</v>
      </c>
      <c r="K157" s="6" t="s">
        <v>37</v>
      </c>
      <c r="L157">
        <v>105</v>
      </c>
      <c r="N157" s="6" t="s">
        <v>768</v>
      </c>
      <c r="O157" s="6" t="s">
        <v>650</v>
      </c>
      <c r="P157" s="6" t="s">
        <v>40</v>
      </c>
      <c r="Q157">
        <v>36725000</v>
      </c>
      <c r="R157">
        <v>1801672000169</v>
      </c>
      <c r="S157">
        <v>32984202474</v>
      </c>
    </row>
    <row r="158" spans="1:19" x14ac:dyDescent="0.25">
      <c r="A158">
        <v>1707</v>
      </c>
      <c r="B158" s="6" t="s">
        <v>762</v>
      </c>
      <c r="C158" s="6" t="s">
        <v>52</v>
      </c>
      <c r="D158" s="6" t="s">
        <v>31</v>
      </c>
      <c r="E158" s="6" t="s">
        <v>103</v>
      </c>
      <c r="F158" s="6" t="s">
        <v>61</v>
      </c>
      <c r="G158" s="6" t="s">
        <v>769</v>
      </c>
      <c r="H158">
        <v>14</v>
      </c>
      <c r="I158" s="6" t="s">
        <v>80</v>
      </c>
      <c r="J158" s="6" t="s">
        <v>56</v>
      </c>
      <c r="K158" s="6" t="s">
        <v>109</v>
      </c>
      <c r="L158">
        <v>205</v>
      </c>
      <c r="N158" s="6" t="s">
        <v>770</v>
      </c>
      <c r="O158" s="6" t="s">
        <v>771</v>
      </c>
      <c r="P158" s="6" t="s">
        <v>772</v>
      </c>
      <c r="Q158">
        <v>36800000</v>
      </c>
      <c r="R158">
        <v>62917072687</v>
      </c>
      <c r="S158">
        <v>32999279771</v>
      </c>
    </row>
    <row r="159" spans="1:19" x14ac:dyDescent="0.25">
      <c r="A159">
        <v>1709</v>
      </c>
      <c r="B159" s="6" t="s">
        <v>773</v>
      </c>
      <c r="C159" s="6" t="s">
        <v>60</v>
      </c>
      <c r="D159" s="6" t="s">
        <v>31</v>
      </c>
      <c r="E159" s="6" t="s">
        <v>44</v>
      </c>
      <c r="F159" s="6" t="s">
        <v>61</v>
      </c>
      <c r="G159" s="6" t="s">
        <v>774</v>
      </c>
      <c r="H159">
        <v>17</v>
      </c>
      <c r="I159" s="6" t="s">
        <v>202</v>
      </c>
      <c r="J159" s="6" t="s">
        <v>56</v>
      </c>
      <c r="K159" s="6" t="s">
        <v>37</v>
      </c>
      <c r="L159">
        <v>109</v>
      </c>
      <c r="N159" s="6" t="s">
        <v>775</v>
      </c>
      <c r="O159" s="6" t="s">
        <v>468</v>
      </c>
      <c r="P159" s="6" t="s">
        <v>40</v>
      </c>
      <c r="Q159">
        <v>36750000</v>
      </c>
      <c r="R159">
        <v>45469075672</v>
      </c>
      <c r="S159">
        <v>32034461545</v>
      </c>
    </row>
    <row r="160" spans="1:19" x14ac:dyDescent="0.25">
      <c r="A160">
        <v>1717</v>
      </c>
      <c r="B160" s="6" t="s">
        <v>776</v>
      </c>
      <c r="C160" s="6" t="s">
        <v>76</v>
      </c>
      <c r="D160" s="6" t="s">
        <v>31</v>
      </c>
      <c r="E160" s="6" t="s">
        <v>103</v>
      </c>
      <c r="F160" s="6" t="s">
        <v>777</v>
      </c>
      <c r="G160" s="6" t="s">
        <v>778</v>
      </c>
      <c r="H160">
        <v>23</v>
      </c>
      <c r="I160" s="6" t="s">
        <v>47</v>
      </c>
      <c r="J160" s="6" t="s">
        <v>56</v>
      </c>
      <c r="K160" s="6" t="s">
        <v>37</v>
      </c>
      <c r="L160">
        <v>102</v>
      </c>
      <c r="N160" s="6" t="s">
        <v>779</v>
      </c>
      <c r="O160" s="6" t="s">
        <v>58</v>
      </c>
      <c r="P160" s="6" t="s">
        <v>91</v>
      </c>
      <c r="Q160">
        <v>36778000</v>
      </c>
      <c r="R160">
        <v>924152000180</v>
      </c>
      <c r="S160">
        <v>32998132896</v>
      </c>
    </row>
    <row r="161" spans="1:19" x14ac:dyDescent="0.25">
      <c r="A161">
        <v>1728</v>
      </c>
      <c r="B161" s="6" t="s">
        <v>780</v>
      </c>
      <c r="C161" s="6" t="s">
        <v>52</v>
      </c>
      <c r="D161" s="6" t="s">
        <v>31</v>
      </c>
      <c r="E161" s="6" t="s">
        <v>93</v>
      </c>
      <c r="F161" s="6" t="s">
        <v>61</v>
      </c>
      <c r="G161" s="6" t="s">
        <v>781</v>
      </c>
      <c r="H161">
        <v>23</v>
      </c>
      <c r="I161" s="6" t="s">
        <v>47</v>
      </c>
      <c r="J161" s="6" t="s">
        <v>56</v>
      </c>
      <c r="K161" s="6" t="s">
        <v>37</v>
      </c>
      <c r="L161">
        <v>102</v>
      </c>
      <c r="N161" s="6" t="s">
        <v>782</v>
      </c>
      <c r="O161" s="6" t="s">
        <v>58</v>
      </c>
      <c r="P161" s="6" t="s">
        <v>783</v>
      </c>
      <c r="Q161">
        <v>36770000</v>
      </c>
      <c r="R161">
        <v>4916221800</v>
      </c>
      <c r="S161">
        <v>32999810506</v>
      </c>
    </row>
    <row r="162" spans="1:19" x14ac:dyDescent="0.25">
      <c r="A162">
        <v>1734</v>
      </c>
      <c r="B162" s="6" t="s">
        <v>784</v>
      </c>
      <c r="C162" s="6" t="s">
        <v>60</v>
      </c>
      <c r="D162" s="6" t="s">
        <v>77</v>
      </c>
      <c r="E162" s="6" t="s">
        <v>44</v>
      </c>
      <c r="F162" s="6" t="s">
        <v>785</v>
      </c>
      <c r="G162" s="6" t="s">
        <v>786</v>
      </c>
      <c r="H162">
        <v>25</v>
      </c>
      <c r="I162" s="6" t="s">
        <v>116</v>
      </c>
      <c r="J162" s="6" t="s">
        <v>787</v>
      </c>
      <c r="K162" s="6" t="s">
        <v>37</v>
      </c>
      <c r="L162">
        <v>105</v>
      </c>
      <c r="N162" s="6" t="s">
        <v>788</v>
      </c>
      <c r="O162" s="6" t="s">
        <v>443</v>
      </c>
      <c r="P162" s="6" t="s">
        <v>137</v>
      </c>
      <c r="Q162">
        <v>36660000</v>
      </c>
      <c r="R162">
        <v>21704051000174</v>
      </c>
      <c r="S162">
        <v>32988990642</v>
      </c>
    </row>
    <row r="163" spans="1:19" x14ac:dyDescent="0.25">
      <c r="A163">
        <v>1740</v>
      </c>
      <c r="B163" s="6" t="s">
        <v>789</v>
      </c>
      <c r="C163" s="6" t="s">
        <v>76</v>
      </c>
      <c r="D163" s="6" t="s">
        <v>77</v>
      </c>
      <c r="E163" s="6" t="s">
        <v>44</v>
      </c>
      <c r="F163" s="6" t="s">
        <v>790</v>
      </c>
      <c r="G163" s="6" t="s">
        <v>791</v>
      </c>
      <c r="H163">
        <v>22</v>
      </c>
      <c r="I163" s="6" t="s">
        <v>35</v>
      </c>
      <c r="J163" s="6" t="s">
        <v>56</v>
      </c>
      <c r="K163" s="6" t="s">
        <v>98</v>
      </c>
      <c r="L163">
        <v>303</v>
      </c>
      <c r="N163" s="6" t="s">
        <v>792</v>
      </c>
      <c r="O163" s="6" t="s">
        <v>793</v>
      </c>
      <c r="P163" s="6" t="s">
        <v>794</v>
      </c>
      <c r="Q163">
        <v>36515000</v>
      </c>
      <c r="R163">
        <v>2391897000157</v>
      </c>
      <c r="S163">
        <v>32984644390</v>
      </c>
    </row>
    <row r="164" spans="1:19" x14ac:dyDescent="0.25">
      <c r="A164">
        <v>1755</v>
      </c>
      <c r="B164" s="6" t="s">
        <v>795</v>
      </c>
      <c r="C164" s="6" t="s">
        <v>52</v>
      </c>
      <c r="D164" s="6" t="s">
        <v>77</v>
      </c>
      <c r="E164" s="6" t="s">
        <v>71</v>
      </c>
      <c r="F164" s="6" t="s">
        <v>61</v>
      </c>
      <c r="G164" s="6" t="s">
        <v>796</v>
      </c>
      <c r="H164">
        <v>23</v>
      </c>
      <c r="I164" s="6" t="s">
        <v>47</v>
      </c>
      <c r="J164" s="6" t="s">
        <v>56</v>
      </c>
      <c r="K164" s="6" t="s">
        <v>37</v>
      </c>
      <c r="L164">
        <v>109</v>
      </c>
      <c r="N164" s="6" t="s">
        <v>797</v>
      </c>
      <c r="O164" s="6" t="s">
        <v>39</v>
      </c>
      <c r="P164" s="6" t="s">
        <v>175</v>
      </c>
      <c r="Q164">
        <v>36700000</v>
      </c>
      <c r="R164">
        <v>393261603</v>
      </c>
      <c r="S164">
        <v>32987087035</v>
      </c>
    </row>
    <row r="165" spans="1:19" x14ac:dyDescent="0.25">
      <c r="A165">
        <v>1769</v>
      </c>
      <c r="B165" s="6" t="s">
        <v>798</v>
      </c>
      <c r="C165" s="6" t="s">
        <v>60</v>
      </c>
      <c r="D165" s="6" t="s">
        <v>77</v>
      </c>
      <c r="E165" s="6" t="s">
        <v>93</v>
      </c>
      <c r="F165" s="6" t="s">
        <v>61</v>
      </c>
      <c r="G165" s="6" t="s">
        <v>799</v>
      </c>
      <c r="H165">
        <v>23</v>
      </c>
      <c r="I165" s="6" t="s">
        <v>47</v>
      </c>
      <c r="J165" s="6" t="s">
        <v>56</v>
      </c>
      <c r="K165" s="6" t="s">
        <v>98</v>
      </c>
      <c r="L165">
        <v>306</v>
      </c>
      <c r="N165" s="6" t="s">
        <v>800</v>
      </c>
      <c r="O165" s="6" t="s">
        <v>146</v>
      </c>
      <c r="P165" s="6" t="s">
        <v>801</v>
      </c>
      <c r="Q165">
        <v>36500000</v>
      </c>
      <c r="R165">
        <v>53011260672</v>
      </c>
      <c r="S165">
        <v>32999297058</v>
      </c>
    </row>
    <row r="166" spans="1:19" x14ac:dyDescent="0.25">
      <c r="A166">
        <v>1777</v>
      </c>
      <c r="B166" s="6" t="s">
        <v>802</v>
      </c>
      <c r="C166" s="6" t="s">
        <v>60</v>
      </c>
      <c r="D166" s="6" t="s">
        <v>31</v>
      </c>
      <c r="E166" s="6" t="s">
        <v>44</v>
      </c>
      <c r="F166" s="6" t="s">
        <v>61</v>
      </c>
      <c r="G166" s="6" t="s">
        <v>803</v>
      </c>
      <c r="H166">
        <v>22</v>
      </c>
      <c r="I166" s="6" t="s">
        <v>35</v>
      </c>
      <c r="J166" s="6" t="s">
        <v>144</v>
      </c>
      <c r="K166" s="6" t="s">
        <v>98</v>
      </c>
      <c r="L166">
        <v>305</v>
      </c>
      <c r="N166" s="6" t="s">
        <v>804</v>
      </c>
      <c r="O166" s="6" t="s">
        <v>146</v>
      </c>
      <c r="P166" s="6" t="s">
        <v>40</v>
      </c>
      <c r="Q166">
        <v>36500000</v>
      </c>
      <c r="R166">
        <v>11253150672</v>
      </c>
      <c r="S166">
        <v>32035312092</v>
      </c>
    </row>
    <row r="167" spans="1:19" x14ac:dyDescent="0.25">
      <c r="A167">
        <v>1781</v>
      </c>
      <c r="B167" s="6" t="s">
        <v>805</v>
      </c>
      <c r="C167" s="6" t="s">
        <v>60</v>
      </c>
      <c r="D167" s="6" t="s">
        <v>31</v>
      </c>
      <c r="E167" s="6" t="s">
        <v>103</v>
      </c>
      <c r="F167" s="6" t="s">
        <v>61</v>
      </c>
      <c r="G167" s="6" t="s">
        <v>806</v>
      </c>
      <c r="H167">
        <v>23</v>
      </c>
      <c r="I167" s="6" t="s">
        <v>47</v>
      </c>
      <c r="J167" s="6" t="s">
        <v>807</v>
      </c>
      <c r="K167" s="6" t="s">
        <v>37</v>
      </c>
      <c r="L167">
        <v>103</v>
      </c>
      <c r="N167" s="6" t="s">
        <v>808</v>
      </c>
      <c r="O167" s="6" t="s">
        <v>58</v>
      </c>
      <c r="P167" s="6" t="s">
        <v>809</v>
      </c>
      <c r="Q167">
        <v>36773756</v>
      </c>
      <c r="R167">
        <v>18061176653</v>
      </c>
      <c r="S167">
        <v>32985136805</v>
      </c>
    </row>
    <row r="168" spans="1:19" x14ac:dyDescent="0.25">
      <c r="A168">
        <v>1787</v>
      </c>
      <c r="B168" s="6" t="s">
        <v>810</v>
      </c>
      <c r="C168" s="6" t="s">
        <v>60</v>
      </c>
      <c r="D168" s="6" t="s">
        <v>31</v>
      </c>
      <c r="E168" s="6" t="s">
        <v>53</v>
      </c>
      <c r="F168" s="6" t="s">
        <v>61</v>
      </c>
      <c r="G168" s="6" t="s">
        <v>811</v>
      </c>
      <c r="H168">
        <v>1</v>
      </c>
      <c r="I168" s="6" t="s">
        <v>375</v>
      </c>
      <c r="J168" s="6" t="s">
        <v>812</v>
      </c>
      <c r="K168" s="6" t="s">
        <v>37</v>
      </c>
      <c r="L168">
        <v>104</v>
      </c>
      <c r="N168" s="6" t="s">
        <v>813</v>
      </c>
      <c r="O168" s="6" t="s">
        <v>39</v>
      </c>
      <c r="P168" s="6" t="s">
        <v>389</v>
      </c>
      <c r="Q168">
        <v>36703027</v>
      </c>
      <c r="R168">
        <v>85590045649</v>
      </c>
      <c r="S168">
        <v>32998347414</v>
      </c>
    </row>
    <row r="169" spans="1:19" x14ac:dyDescent="0.25">
      <c r="A169">
        <v>1792</v>
      </c>
      <c r="B169" s="6" t="s">
        <v>814</v>
      </c>
      <c r="C169" s="6" t="s">
        <v>30</v>
      </c>
      <c r="D169" s="6" t="s">
        <v>488</v>
      </c>
      <c r="E169" s="6" t="s">
        <v>93</v>
      </c>
      <c r="F169" s="6" t="s">
        <v>61</v>
      </c>
      <c r="G169" s="6" t="s">
        <v>815</v>
      </c>
      <c r="H169">
        <v>33</v>
      </c>
      <c r="I169" s="6" t="s">
        <v>181</v>
      </c>
      <c r="J169" s="6" t="s">
        <v>56</v>
      </c>
      <c r="K169" s="6" t="s">
        <v>37</v>
      </c>
      <c r="L169">
        <v>107</v>
      </c>
      <c r="N169" s="6" t="s">
        <v>816</v>
      </c>
      <c r="O169" s="6" t="s">
        <v>39</v>
      </c>
      <c r="P169" s="6" t="s">
        <v>64</v>
      </c>
      <c r="Q169">
        <v>36700000</v>
      </c>
      <c r="R169">
        <v>28499174604</v>
      </c>
      <c r="S169">
        <v>32999693736</v>
      </c>
    </row>
    <row r="170" spans="1:19" x14ac:dyDescent="0.25">
      <c r="A170">
        <v>1796</v>
      </c>
      <c r="B170" s="6" t="s">
        <v>817</v>
      </c>
      <c r="C170" s="6" t="s">
        <v>60</v>
      </c>
      <c r="D170" s="6" t="s">
        <v>31</v>
      </c>
      <c r="E170" s="6" t="s">
        <v>71</v>
      </c>
      <c r="F170" s="6" t="s">
        <v>61</v>
      </c>
      <c r="G170" s="6" t="s">
        <v>818</v>
      </c>
      <c r="H170">
        <v>22</v>
      </c>
      <c r="I170" s="6" t="s">
        <v>35</v>
      </c>
      <c r="J170" s="6" t="s">
        <v>812</v>
      </c>
      <c r="K170" s="6" t="s">
        <v>98</v>
      </c>
      <c r="L170">
        <v>305</v>
      </c>
      <c r="N170" s="6" t="s">
        <v>819</v>
      </c>
      <c r="O170" s="6" t="s">
        <v>146</v>
      </c>
      <c r="P170" s="6" t="s">
        <v>645</v>
      </c>
      <c r="Q170">
        <v>36500000</v>
      </c>
      <c r="R170">
        <v>33156646687</v>
      </c>
      <c r="S170">
        <v>32999800056</v>
      </c>
    </row>
    <row r="171" spans="1:19" x14ac:dyDescent="0.25">
      <c r="A171">
        <v>1804</v>
      </c>
      <c r="B171" s="6" t="s">
        <v>820</v>
      </c>
      <c r="C171" s="6" t="s">
        <v>76</v>
      </c>
      <c r="D171" s="6" t="s">
        <v>77</v>
      </c>
      <c r="E171" s="6" t="s">
        <v>53</v>
      </c>
      <c r="F171" s="6" t="s">
        <v>61</v>
      </c>
      <c r="G171" s="6" t="s">
        <v>821</v>
      </c>
      <c r="H171">
        <v>22</v>
      </c>
      <c r="I171" s="6" t="s">
        <v>35</v>
      </c>
      <c r="J171" s="6" t="s">
        <v>56</v>
      </c>
      <c r="K171" s="6" t="s">
        <v>109</v>
      </c>
      <c r="L171">
        <v>202</v>
      </c>
      <c r="N171" s="6" t="s">
        <v>822</v>
      </c>
      <c r="O171" s="6" t="s">
        <v>823</v>
      </c>
      <c r="P171" s="6" t="s">
        <v>824</v>
      </c>
      <c r="Q171">
        <v>36876000</v>
      </c>
      <c r="R171">
        <v>6403984640</v>
      </c>
      <c r="S171">
        <v>32984082094</v>
      </c>
    </row>
    <row r="172" spans="1:19" x14ac:dyDescent="0.25">
      <c r="A172">
        <v>1839</v>
      </c>
      <c r="B172" s="6" t="s">
        <v>825</v>
      </c>
      <c r="C172" s="6" t="s">
        <v>76</v>
      </c>
      <c r="D172" s="6" t="s">
        <v>77</v>
      </c>
      <c r="E172" s="6" t="s">
        <v>93</v>
      </c>
      <c r="F172" s="6" t="s">
        <v>61</v>
      </c>
      <c r="G172" s="6" t="s">
        <v>826</v>
      </c>
      <c r="H172">
        <v>14</v>
      </c>
      <c r="I172" s="6" t="s">
        <v>80</v>
      </c>
      <c r="J172" s="6" t="s">
        <v>56</v>
      </c>
      <c r="K172" s="6" t="s">
        <v>98</v>
      </c>
      <c r="L172">
        <v>306</v>
      </c>
      <c r="N172" s="6" t="s">
        <v>827</v>
      </c>
      <c r="O172" s="6" t="s">
        <v>312</v>
      </c>
      <c r="P172" s="6" t="s">
        <v>828</v>
      </c>
      <c r="Q172">
        <v>36170000</v>
      </c>
      <c r="R172">
        <v>80496580663</v>
      </c>
      <c r="S172">
        <v>32999264829</v>
      </c>
    </row>
    <row r="173" spans="1:19" x14ac:dyDescent="0.25">
      <c r="A173">
        <v>1844</v>
      </c>
      <c r="B173" s="6" t="s">
        <v>829</v>
      </c>
      <c r="C173" s="6" t="s">
        <v>60</v>
      </c>
      <c r="D173" s="6" t="s">
        <v>31</v>
      </c>
      <c r="E173" s="6" t="s">
        <v>93</v>
      </c>
      <c r="F173" s="6" t="s">
        <v>61</v>
      </c>
      <c r="G173" s="6" t="s">
        <v>830</v>
      </c>
      <c r="H173">
        <v>22</v>
      </c>
      <c r="I173" s="6" t="s">
        <v>35</v>
      </c>
      <c r="J173" s="6" t="s">
        <v>56</v>
      </c>
      <c r="K173" s="6" t="s">
        <v>98</v>
      </c>
      <c r="L173">
        <v>304</v>
      </c>
      <c r="N173" s="6" t="s">
        <v>831</v>
      </c>
      <c r="O173" s="6" t="s">
        <v>146</v>
      </c>
      <c r="P173" s="6" t="s">
        <v>832</v>
      </c>
      <c r="Q173">
        <v>36500000</v>
      </c>
      <c r="R173">
        <v>79010377687</v>
      </c>
      <c r="S173">
        <v>32998140371</v>
      </c>
    </row>
    <row r="174" spans="1:19" x14ac:dyDescent="0.25">
      <c r="A174">
        <v>1847</v>
      </c>
      <c r="B174" s="6" t="s">
        <v>833</v>
      </c>
      <c r="C174" s="6" t="s">
        <v>60</v>
      </c>
      <c r="D174" s="6" t="s">
        <v>31</v>
      </c>
      <c r="E174" s="6" t="s">
        <v>71</v>
      </c>
      <c r="F174" s="6" t="s">
        <v>61</v>
      </c>
      <c r="G174" s="6" t="s">
        <v>834</v>
      </c>
      <c r="H174">
        <v>17</v>
      </c>
      <c r="I174" s="6" t="s">
        <v>202</v>
      </c>
      <c r="J174" s="6" t="s">
        <v>56</v>
      </c>
      <c r="K174" s="6" t="s">
        <v>109</v>
      </c>
      <c r="L174">
        <v>202</v>
      </c>
      <c r="N174" s="6" t="s">
        <v>835</v>
      </c>
      <c r="O174" s="6" t="s">
        <v>836</v>
      </c>
      <c r="P174" s="6" t="s">
        <v>837</v>
      </c>
      <c r="Q174">
        <v>36860000</v>
      </c>
      <c r="R174">
        <v>28382153615</v>
      </c>
      <c r="S174">
        <v>32984512448</v>
      </c>
    </row>
    <row r="175" spans="1:19" x14ac:dyDescent="0.25">
      <c r="A175">
        <v>1854</v>
      </c>
      <c r="B175" s="6" t="s">
        <v>838</v>
      </c>
      <c r="C175" s="6" t="s">
        <v>52</v>
      </c>
      <c r="D175" s="6" t="s">
        <v>31</v>
      </c>
      <c r="E175" s="6" t="s">
        <v>93</v>
      </c>
      <c r="F175" s="6" t="s">
        <v>839</v>
      </c>
      <c r="G175" s="6" t="s">
        <v>840</v>
      </c>
      <c r="H175">
        <v>22</v>
      </c>
      <c r="I175" s="6" t="s">
        <v>35</v>
      </c>
      <c r="J175" s="6" t="s">
        <v>812</v>
      </c>
      <c r="K175" s="6" t="s">
        <v>37</v>
      </c>
      <c r="L175">
        <v>105</v>
      </c>
      <c r="N175" s="6" t="s">
        <v>841</v>
      </c>
      <c r="O175" s="6" t="s">
        <v>443</v>
      </c>
      <c r="P175" s="6" t="s">
        <v>481</v>
      </c>
      <c r="Q175">
        <v>36660000</v>
      </c>
      <c r="R175">
        <v>8898404000156</v>
      </c>
      <c r="S175">
        <v>32991174418</v>
      </c>
    </row>
    <row r="176" spans="1:19" x14ac:dyDescent="0.25">
      <c r="A176">
        <v>1855</v>
      </c>
      <c r="B176" s="6" t="s">
        <v>842</v>
      </c>
      <c r="C176" s="6" t="s">
        <v>76</v>
      </c>
      <c r="D176" s="6" t="s">
        <v>77</v>
      </c>
      <c r="E176" s="6" t="s">
        <v>44</v>
      </c>
      <c r="F176" s="6" t="s">
        <v>843</v>
      </c>
      <c r="G176" s="6" t="s">
        <v>844</v>
      </c>
      <c r="H176">
        <v>22</v>
      </c>
      <c r="I176" s="6" t="s">
        <v>35</v>
      </c>
      <c r="J176" s="6" t="s">
        <v>845</v>
      </c>
      <c r="K176" s="6" t="s">
        <v>98</v>
      </c>
      <c r="L176">
        <v>306</v>
      </c>
      <c r="N176" s="6" t="s">
        <v>846</v>
      </c>
      <c r="O176" s="6" t="s">
        <v>146</v>
      </c>
      <c r="P176" s="6" t="s">
        <v>847</v>
      </c>
      <c r="Q176">
        <v>36500000</v>
      </c>
      <c r="R176">
        <v>9288858000178</v>
      </c>
      <c r="S176">
        <v>32988444238</v>
      </c>
    </row>
    <row r="177" spans="1:19" x14ac:dyDescent="0.25">
      <c r="A177">
        <v>1879</v>
      </c>
      <c r="B177" s="6" t="s">
        <v>848</v>
      </c>
      <c r="C177" s="6" t="s">
        <v>60</v>
      </c>
      <c r="D177" s="6" t="s">
        <v>31</v>
      </c>
      <c r="E177" s="6" t="s">
        <v>53</v>
      </c>
      <c r="F177" s="6" t="s">
        <v>61</v>
      </c>
      <c r="G177" s="6" t="s">
        <v>849</v>
      </c>
      <c r="H177">
        <v>25</v>
      </c>
      <c r="I177" s="6" t="s">
        <v>116</v>
      </c>
      <c r="J177" s="6" t="s">
        <v>144</v>
      </c>
      <c r="K177" s="6" t="s">
        <v>37</v>
      </c>
      <c r="L177">
        <v>103</v>
      </c>
      <c r="N177" s="6" t="s">
        <v>850</v>
      </c>
      <c r="O177" s="6" t="s">
        <v>58</v>
      </c>
      <c r="P177" s="6" t="s">
        <v>851</v>
      </c>
      <c r="Q177">
        <v>36772508</v>
      </c>
      <c r="R177">
        <v>82993297600</v>
      </c>
      <c r="S177">
        <v>32984731877</v>
      </c>
    </row>
    <row r="178" spans="1:19" x14ac:dyDescent="0.25">
      <c r="A178">
        <v>1903</v>
      </c>
      <c r="B178" s="6" t="s">
        <v>852</v>
      </c>
      <c r="C178" s="6" t="s">
        <v>746</v>
      </c>
      <c r="D178" s="6" t="s">
        <v>747</v>
      </c>
      <c r="E178" s="6" t="s">
        <v>93</v>
      </c>
      <c r="F178" s="6" t="s">
        <v>853</v>
      </c>
      <c r="G178" s="6" t="s">
        <v>854</v>
      </c>
      <c r="H178">
        <v>22</v>
      </c>
      <c r="I178" s="6" t="s">
        <v>35</v>
      </c>
      <c r="J178" s="6" t="s">
        <v>56</v>
      </c>
      <c r="K178" s="6" t="s">
        <v>37</v>
      </c>
      <c r="L178">
        <v>108</v>
      </c>
      <c r="N178" s="6" t="s">
        <v>855</v>
      </c>
      <c r="O178" s="6" t="s">
        <v>39</v>
      </c>
      <c r="P178" s="6" t="s">
        <v>40</v>
      </c>
      <c r="Q178">
        <v>36700000</v>
      </c>
      <c r="R178">
        <v>65242182000152</v>
      </c>
      <c r="S178">
        <v>32034411483</v>
      </c>
    </row>
    <row r="179" spans="1:19" x14ac:dyDescent="0.25">
      <c r="A179">
        <v>1907</v>
      </c>
      <c r="B179" s="6" t="s">
        <v>856</v>
      </c>
      <c r="C179" s="6" t="s">
        <v>60</v>
      </c>
      <c r="D179" s="6" t="s">
        <v>31</v>
      </c>
      <c r="E179" s="6" t="s">
        <v>103</v>
      </c>
      <c r="F179" s="6" t="s">
        <v>61</v>
      </c>
      <c r="G179" s="6" t="s">
        <v>857</v>
      </c>
      <c r="H179">
        <v>22</v>
      </c>
      <c r="I179" s="6" t="s">
        <v>35</v>
      </c>
      <c r="J179" s="6" t="s">
        <v>56</v>
      </c>
      <c r="K179" s="6" t="s">
        <v>37</v>
      </c>
      <c r="L179">
        <v>109</v>
      </c>
      <c r="N179" s="6" t="s">
        <v>858</v>
      </c>
      <c r="O179" s="6" t="s">
        <v>39</v>
      </c>
      <c r="P179" s="6" t="s">
        <v>132</v>
      </c>
      <c r="Q179">
        <v>36700000</v>
      </c>
      <c r="R179">
        <v>78905249604</v>
      </c>
      <c r="S179">
        <v>32991286637</v>
      </c>
    </row>
    <row r="180" spans="1:19" x14ac:dyDescent="0.25">
      <c r="A180">
        <v>1916</v>
      </c>
      <c r="B180" s="6" t="s">
        <v>859</v>
      </c>
      <c r="C180" s="6" t="s">
        <v>477</v>
      </c>
      <c r="D180" s="6" t="s">
        <v>178</v>
      </c>
      <c r="E180" s="6" t="s">
        <v>53</v>
      </c>
      <c r="F180" s="6" t="s">
        <v>860</v>
      </c>
      <c r="G180" s="6" t="s">
        <v>861</v>
      </c>
      <c r="H180">
        <v>33</v>
      </c>
      <c r="I180" s="6" t="s">
        <v>181</v>
      </c>
      <c r="J180" s="6" t="s">
        <v>56</v>
      </c>
      <c r="K180" s="6" t="s">
        <v>98</v>
      </c>
      <c r="L180">
        <v>309</v>
      </c>
      <c r="N180" s="6" t="s">
        <v>862</v>
      </c>
      <c r="O180" s="6" t="s">
        <v>100</v>
      </c>
      <c r="P180" s="6" t="s">
        <v>863</v>
      </c>
      <c r="Q180">
        <v>36520000</v>
      </c>
      <c r="R180">
        <v>6787702000143</v>
      </c>
      <c r="S180">
        <v>32987028965</v>
      </c>
    </row>
    <row r="181" spans="1:19" x14ac:dyDescent="0.25">
      <c r="A181">
        <v>1920</v>
      </c>
      <c r="B181" s="6" t="s">
        <v>864</v>
      </c>
      <c r="C181" s="6" t="s">
        <v>119</v>
      </c>
      <c r="D181" s="6" t="s">
        <v>31</v>
      </c>
      <c r="E181" s="6" t="s">
        <v>103</v>
      </c>
      <c r="F181" s="6" t="s">
        <v>61</v>
      </c>
      <c r="G181" s="6" t="s">
        <v>865</v>
      </c>
      <c r="H181">
        <v>23</v>
      </c>
      <c r="I181" s="6" t="s">
        <v>47</v>
      </c>
      <c r="J181" s="6" t="s">
        <v>56</v>
      </c>
      <c r="K181" s="6" t="s">
        <v>98</v>
      </c>
      <c r="L181">
        <v>303</v>
      </c>
      <c r="N181" s="6" t="s">
        <v>866</v>
      </c>
      <c r="O181" s="6" t="s">
        <v>100</v>
      </c>
      <c r="P181" s="6" t="s">
        <v>40</v>
      </c>
      <c r="Q181">
        <v>36520000</v>
      </c>
      <c r="R181">
        <v>3691026656</v>
      </c>
      <c r="S181">
        <v>32988606136</v>
      </c>
    </row>
    <row r="182" spans="1:19" x14ac:dyDescent="0.25">
      <c r="A182">
        <v>1923</v>
      </c>
      <c r="B182" s="6" t="s">
        <v>867</v>
      </c>
      <c r="C182" s="6" t="s">
        <v>746</v>
      </c>
      <c r="D182" s="6" t="s">
        <v>747</v>
      </c>
      <c r="E182" s="6" t="s">
        <v>44</v>
      </c>
      <c r="F182" s="6" t="s">
        <v>868</v>
      </c>
      <c r="G182" s="6" t="s">
        <v>869</v>
      </c>
      <c r="H182">
        <v>23</v>
      </c>
      <c r="I182" s="6" t="s">
        <v>47</v>
      </c>
      <c r="J182" s="6" t="s">
        <v>870</v>
      </c>
      <c r="K182" s="6" t="s">
        <v>37</v>
      </c>
      <c r="L182">
        <v>109</v>
      </c>
      <c r="N182" s="6" t="s">
        <v>871</v>
      </c>
      <c r="O182" s="6" t="s">
        <v>39</v>
      </c>
      <c r="P182" s="6" t="s">
        <v>127</v>
      </c>
      <c r="Q182">
        <v>36707250</v>
      </c>
      <c r="R182">
        <v>9139617000167</v>
      </c>
      <c r="S182">
        <v>32034414008</v>
      </c>
    </row>
    <row r="183" spans="1:19" x14ac:dyDescent="0.25">
      <c r="A183">
        <v>1937</v>
      </c>
      <c r="B183" s="6" t="s">
        <v>872</v>
      </c>
      <c r="C183" s="6" t="s">
        <v>60</v>
      </c>
      <c r="D183" s="6" t="s">
        <v>31</v>
      </c>
      <c r="E183" s="6" t="s">
        <v>53</v>
      </c>
      <c r="F183" s="6" t="s">
        <v>61</v>
      </c>
      <c r="G183" s="6" t="s">
        <v>873</v>
      </c>
      <c r="H183">
        <v>22</v>
      </c>
      <c r="I183" s="6" t="s">
        <v>35</v>
      </c>
      <c r="J183" s="6" t="s">
        <v>874</v>
      </c>
      <c r="K183" s="6" t="s">
        <v>98</v>
      </c>
      <c r="L183">
        <v>303</v>
      </c>
      <c r="N183" s="6" t="s">
        <v>875</v>
      </c>
      <c r="O183" s="6" t="s">
        <v>100</v>
      </c>
      <c r="P183" s="6" t="s">
        <v>876</v>
      </c>
      <c r="Q183">
        <v>36520000</v>
      </c>
      <c r="R183">
        <v>38408023691</v>
      </c>
      <c r="S183">
        <v>32987159169</v>
      </c>
    </row>
    <row r="184" spans="1:19" x14ac:dyDescent="0.25">
      <c r="A184">
        <v>1967</v>
      </c>
      <c r="B184" s="6" t="s">
        <v>877</v>
      </c>
      <c r="C184" s="6" t="s">
        <v>60</v>
      </c>
      <c r="D184" s="6" t="s">
        <v>31</v>
      </c>
      <c r="E184" s="6" t="s">
        <v>103</v>
      </c>
      <c r="F184" s="6" t="s">
        <v>61</v>
      </c>
      <c r="G184" s="6" t="s">
        <v>878</v>
      </c>
      <c r="H184">
        <v>25</v>
      </c>
      <c r="I184" s="6" t="s">
        <v>116</v>
      </c>
      <c r="J184" s="6" t="s">
        <v>56</v>
      </c>
      <c r="K184" s="6" t="s">
        <v>98</v>
      </c>
      <c r="L184">
        <v>302</v>
      </c>
      <c r="N184" s="6" t="s">
        <v>879</v>
      </c>
      <c r="O184" s="6" t="s">
        <v>146</v>
      </c>
      <c r="P184" s="6" t="s">
        <v>880</v>
      </c>
      <c r="Q184">
        <v>36500000</v>
      </c>
      <c r="R184">
        <v>38216523653</v>
      </c>
      <c r="S184">
        <v>32999727450</v>
      </c>
    </row>
    <row r="185" spans="1:19" x14ac:dyDescent="0.25">
      <c r="A185">
        <v>1971</v>
      </c>
      <c r="B185" s="6" t="s">
        <v>881</v>
      </c>
      <c r="C185" s="6" t="s">
        <v>391</v>
      </c>
      <c r="D185" s="6" t="s">
        <v>488</v>
      </c>
      <c r="E185" s="6" t="s">
        <v>71</v>
      </c>
      <c r="F185" s="6" t="s">
        <v>61</v>
      </c>
      <c r="G185" s="6" t="s">
        <v>882</v>
      </c>
      <c r="H185">
        <v>33</v>
      </c>
      <c r="I185" s="6" t="s">
        <v>181</v>
      </c>
      <c r="J185" s="6" t="s">
        <v>56</v>
      </c>
      <c r="K185" s="6" t="s">
        <v>98</v>
      </c>
      <c r="L185">
        <v>307</v>
      </c>
      <c r="N185" s="6" t="s">
        <v>883</v>
      </c>
      <c r="O185" s="6" t="s">
        <v>146</v>
      </c>
      <c r="P185" s="6" t="s">
        <v>147</v>
      </c>
      <c r="Q185">
        <v>36500000</v>
      </c>
      <c r="R185">
        <v>28422996634</v>
      </c>
      <c r="S185">
        <v>32988581361</v>
      </c>
    </row>
    <row r="186" spans="1:19" x14ac:dyDescent="0.25">
      <c r="A186">
        <v>1976</v>
      </c>
      <c r="B186" s="6" t="s">
        <v>884</v>
      </c>
      <c r="C186" s="6" t="s">
        <v>60</v>
      </c>
      <c r="D186" s="6" t="s">
        <v>31</v>
      </c>
      <c r="E186" s="6" t="s">
        <v>53</v>
      </c>
      <c r="F186" s="6" t="s">
        <v>61</v>
      </c>
      <c r="G186" s="6" t="s">
        <v>885</v>
      </c>
      <c r="H186">
        <v>22</v>
      </c>
      <c r="I186" s="6" t="s">
        <v>35</v>
      </c>
      <c r="J186" s="6" t="s">
        <v>56</v>
      </c>
      <c r="K186" s="6" t="s">
        <v>98</v>
      </c>
      <c r="L186">
        <v>301</v>
      </c>
      <c r="N186" s="6" t="s">
        <v>886</v>
      </c>
      <c r="O186" s="6" t="s">
        <v>312</v>
      </c>
      <c r="P186" s="6" t="s">
        <v>887</v>
      </c>
      <c r="Q186">
        <v>36170000</v>
      </c>
      <c r="R186">
        <v>91999090659</v>
      </c>
      <c r="S186">
        <v>32999937470</v>
      </c>
    </row>
    <row r="187" spans="1:19" x14ac:dyDescent="0.25">
      <c r="A187">
        <v>1982</v>
      </c>
      <c r="B187" s="6" t="s">
        <v>888</v>
      </c>
      <c r="C187" s="6" t="s">
        <v>391</v>
      </c>
      <c r="D187" s="6" t="s">
        <v>488</v>
      </c>
      <c r="E187" s="6" t="s">
        <v>93</v>
      </c>
      <c r="F187" s="6" t="s">
        <v>61</v>
      </c>
      <c r="G187" s="6" t="s">
        <v>889</v>
      </c>
      <c r="H187">
        <v>22</v>
      </c>
      <c r="I187" s="6" t="s">
        <v>35</v>
      </c>
      <c r="J187" s="6" t="s">
        <v>56</v>
      </c>
      <c r="K187" s="6" t="s">
        <v>109</v>
      </c>
      <c r="L187">
        <v>207</v>
      </c>
      <c r="N187" s="6" t="s">
        <v>890</v>
      </c>
      <c r="O187" s="6" t="s">
        <v>891</v>
      </c>
      <c r="P187" s="6" t="s">
        <v>40</v>
      </c>
      <c r="Q187">
        <v>36850000</v>
      </c>
      <c r="R187">
        <v>8858622600</v>
      </c>
      <c r="S187">
        <v>32999796396</v>
      </c>
    </row>
    <row r="188" spans="1:19" x14ac:dyDescent="0.25">
      <c r="A188">
        <v>1989</v>
      </c>
      <c r="B188" s="6" t="s">
        <v>892</v>
      </c>
      <c r="C188" s="6" t="s">
        <v>60</v>
      </c>
      <c r="D188" s="6" t="s">
        <v>31</v>
      </c>
      <c r="E188" s="6" t="s">
        <v>93</v>
      </c>
      <c r="F188" s="6" t="s">
        <v>61</v>
      </c>
      <c r="G188" s="6" t="s">
        <v>893</v>
      </c>
      <c r="H188">
        <v>26</v>
      </c>
      <c r="I188" s="6" t="s">
        <v>173</v>
      </c>
      <c r="J188" s="6" t="s">
        <v>56</v>
      </c>
      <c r="K188" s="6" t="s">
        <v>109</v>
      </c>
      <c r="L188">
        <v>204</v>
      </c>
      <c r="N188" s="6" t="s">
        <v>894</v>
      </c>
      <c r="O188" s="6" t="s">
        <v>111</v>
      </c>
      <c r="P188" s="6" t="s">
        <v>895</v>
      </c>
      <c r="Q188">
        <v>36880000</v>
      </c>
      <c r="R188">
        <v>45411972604</v>
      </c>
      <c r="S188">
        <v>32984074311</v>
      </c>
    </row>
    <row r="189" spans="1:19" x14ac:dyDescent="0.25">
      <c r="A189">
        <v>1991</v>
      </c>
      <c r="B189" s="6" t="s">
        <v>896</v>
      </c>
      <c r="C189" s="6" t="s">
        <v>52</v>
      </c>
      <c r="D189" s="6" t="s">
        <v>31</v>
      </c>
      <c r="E189" s="6" t="s">
        <v>93</v>
      </c>
      <c r="F189" s="6" t="s">
        <v>897</v>
      </c>
      <c r="G189" s="6" t="s">
        <v>898</v>
      </c>
      <c r="H189">
        <v>1</v>
      </c>
      <c r="I189" s="6" t="s">
        <v>375</v>
      </c>
      <c r="J189" s="6" t="s">
        <v>899</v>
      </c>
      <c r="K189" s="6" t="s">
        <v>98</v>
      </c>
      <c r="L189">
        <v>302</v>
      </c>
      <c r="N189" s="6" t="s">
        <v>900</v>
      </c>
      <c r="O189" s="6" t="s">
        <v>698</v>
      </c>
      <c r="P189" s="6" t="s">
        <v>40</v>
      </c>
      <c r="Q189">
        <v>36160000</v>
      </c>
      <c r="R189">
        <v>465544000129</v>
      </c>
      <c r="S189">
        <v>32999651938</v>
      </c>
    </row>
    <row r="190" spans="1:19" x14ac:dyDescent="0.25">
      <c r="A190">
        <v>1997</v>
      </c>
      <c r="B190" s="6" t="s">
        <v>901</v>
      </c>
      <c r="C190" s="6" t="s">
        <v>60</v>
      </c>
      <c r="D190" s="6" t="s">
        <v>31</v>
      </c>
      <c r="E190" s="6" t="s">
        <v>44</v>
      </c>
      <c r="F190" s="6" t="s">
        <v>61</v>
      </c>
      <c r="G190" s="6" t="s">
        <v>902</v>
      </c>
      <c r="H190">
        <v>22</v>
      </c>
      <c r="I190" s="6" t="s">
        <v>35</v>
      </c>
      <c r="J190" s="6" t="s">
        <v>56</v>
      </c>
      <c r="K190" s="6" t="s">
        <v>109</v>
      </c>
      <c r="L190">
        <v>201</v>
      </c>
      <c r="N190" s="6" t="s">
        <v>903</v>
      </c>
      <c r="O190" s="6" t="s">
        <v>111</v>
      </c>
      <c r="P190" s="6" t="s">
        <v>272</v>
      </c>
      <c r="Q190">
        <v>36880000</v>
      </c>
      <c r="R190">
        <v>41078870659</v>
      </c>
      <c r="S190">
        <v>32988540646</v>
      </c>
    </row>
    <row r="191" spans="1:19" x14ac:dyDescent="0.25">
      <c r="A191">
        <v>2026</v>
      </c>
      <c r="B191" s="6" t="s">
        <v>904</v>
      </c>
      <c r="C191" s="6" t="s">
        <v>60</v>
      </c>
      <c r="D191" s="6" t="s">
        <v>31</v>
      </c>
      <c r="E191" s="6" t="s">
        <v>53</v>
      </c>
      <c r="F191" s="6" t="s">
        <v>61</v>
      </c>
      <c r="G191" s="6" t="s">
        <v>905</v>
      </c>
      <c r="H191">
        <v>22</v>
      </c>
      <c r="I191" s="6" t="s">
        <v>35</v>
      </c>
      <c r="J191" s="6" t="s">
        <v>56</v>
      </c>
      <c r="K191" s="6" t="s">
        <v>37</v>
      </c>
      <c r="L191">
        <v>102</v>
      </c>
      <c r="N191" s="6" t="s">
        <v>906</v>
      </c>
      <c r="O191" s="6" t="s">
        <v>58</v>
      </c>
      <c r="P191" s="6" t="s">
        <v>907</v>
      </c>
      <c r="Q191">
        <v>36774178</v>
      </c>
      <c r="R191">
        <v>64166236687</v>
      </c>
      <c r="S191">
        <v>32991322444</v>
      </c>
    </row>
    <row r="192" spans="1:19" x14ac:dyDescent="0.25">
      <c r="A192">
        <v>2041</v>
      </c>
      <c r="B192" s="6" t="s">
        <v>908</v>
      </c>
      <c r="C192" s="6" t="s">
        <v>60</v>
      </c>
      <c r="D192" s="6" t="s">
        <v>315</v>
      </c>
      <c r="E192" s="6" t="s">
        <v>53</v>
      </c>
      <c r="F192" s="6" t="s">
        <v>61</v>
      </c>
      <c r="G192" s="6" t="s">
        <v>909</v>
      </c>
      <c r="H192">
        <v>1</v>
      </c>
      <c r="I192" s="6" t="s">
        <v>375</v>
      </c>
      <c r="J192" s="6" t="s">
        <v>56</v>
      </c>
      <c r="K192" s="6" t="s">
        <v>37</v>
      </c>
      <c r="L192">
        <v>102</v>
      </c>
      <c r="N192" s="6" t="s">
        <v>910</v>
      </c>
      <c r="O192" s="6" t="s">
        <v>58</v>
      </c>
      <c r="P192" s="6" t="s">
        <v>87</v>
      </c>
      <c r="Q192">
        <v>36772188</v>
      </c>
      <c r="R192">
        <v>43797245653</v>
      </c>
      <c r="S192">
        <v>32099542575</v>
      </c>
    </row>
    <row r="193" spans="1:19" x14ac:dyDescent="0.25">
      <c r="A193">
        <v>2059</v>
      </c>
      <c r="B193" s="6" t="s">
        <v>911</v>
      </c>
      <c r="C193" s="6" t="s">
        <v>324</v>
      </c>
      <c r="D193" s="6" t="s">
        <v>315</v>
      </c>
      <c r="E193" s="6" t="s">
        <v>44</v>
      </c>
      <c r="F193" s="6" t="s">
        <v>61</v>
      </c>
      <c r="G193" s="6" t="s">
        <v>912</v>
      </c>
      <c r="H193">
        <v>25</v>
      </c>
      <c r="I193" s="6" t="s">
        <v>116</v>
      </c>
      <c r="J193" s="6" t="s">
        <v>144</v>
      </c>
      <c r="K193" s="6" t="s">
        <v>319</v>
      </c>
      <c r="L193">
        <v>916</v>
      </c>
      <c r="N193" s="6" t="s">
        <v>913</v>
      </c>
      <c r="O193" s="6" t="s">
        <v>39</v>
      </c>
      <c r="P193" s="6" t="s">
        <v>204</v>
      </c>
      <c r="Q193">
        <v>36700000</v>
      </c>
      <c r="R193">
        <v>7261308692</v>
      </c>
      <c r="S193">
        <v>32034421085</v>
      </c>
    </row>
    <row r="194" spans="1:19" x14ac:dyDescent="0.25">
      <c r="A194">
        <v>2075</v>
      </c>
      <c r="B194" s="6" t="s">
        <v>914</v>
      </c>
      <c r="C194" s="6" t="s">
        <v>391</v>
      </c>
      <c r="D194" s="6" t="s">
        <v>488</v>
      </c>
      <c r="E194" s="6" t="s">
        <v>325</v>
      </c>
      <c r="F194" s="6" t="s">
        <v>915</v>
      </c>
      <c r="G194" s="6" t="s">
        <v>916</v>
      </c>
      <c r="H194">
        <v>23</v>
      </c>
      <c r="I194" s="6" t="s">
        <v>47</v>
      </c>
      <c r="J194" s="6" t="s">
        <v>917</v>
      </c>
      <c r="K194" s="6" t="s">
        <v>109</v>
      </c>
      <c r="L194">
        <v>202</v>
      </c>
      <c r="N194" s="6" t="s">
        <v>918</v>
      </c>
      <c r="O194" s="6" t="s">
        <v>111</v>
      </c>
      <c r="P194" s="6" t="s">
        <v>919</v>
      </c>
      <c r="Q194">
        <v>36880000</v>
      </c>
      <c r="R194">
        <v>1152154000161</v>
      </c>
      <c r="S194">
        <v>32987020583</v>
      </c>
    </row>
    <row r="195" spans="1:19" x14ac:dyDescent="0.25">
      <c r="A195">
        <v>2105</v>
      </c>
      <c r="B195" s="6" t="s">
        <v>920</v>
      </c>
      <c r="C195" s="6" t="s">
        <v>60</v>
      </c>
      <c r="D195" s="6" t="s">
        <v>31</v>
      </c>
      <c r="E195" s="6" t="s">
        <v>53</v>
      </c>
      <c r="F195" s="6" t="s">
        <v>61</v>
      </c>
      <c r="G195" s="6" t="s">
        <v>921</v>
      </c>
      <c r="H195">
        <v>23</v>
      </c>
      <c r="I195" s="6" t="s">
        <v>47</v>
      </c>
      <c r="J195" s="6" t="s">
        <v>56</v>
      </c>
      <c r="K195" s="6" t="s">
        <v>109</v>
      </c>
      <c r="L195">
        <v>203</v>
      </c>
      <c r="N195" s="6" t="s">
        <v>922</v>
      </c>
      <c r="O195" s="6" t="s">
        <v>111</v>
      </c>
      <c r="P195" s="6" t="s">
        <v>923</v>
      </c>
      <c r="Q195">
        <v>36880000</v>
      </c>
      <c r="R195">
        <v>47754443791</v>
      </c>
      <c r="S195">
        <v>32988835605</v>
      </c>
    </row>
    <row r="196" spans="1:19" x14ac:dyDescent="0.25">
      <c r="A196">
        <v>2112</v>
      </c>
      <c r="B196" s="6" t="s">
        <v>924</v>
      </c>
      <c r="C196" s="6" t="s">
        <v>177</v>
      </c>
      <c r="D196" s="6" t="s">
        <v>178</v>
      </c>
      <c r="E196" s="6" t="s">
        <v>44</v>
      </c>
      <c r="F196" s="6" t="s">
        <v>925</v>
      </c>
      <c r="G196" s="6" t="s">
        <v>926</v>
      </c>
      <c r="H196">
        <v>33</v>
      </c>
      <c r="I196" s="6" t="s">
        <v>181</v>
      </c>
      <c r="J196" s="6" t="s">
        <v>56</v>
      </c>
      <c r="K196" s="6" t="s">
        <v>109</v>
      </c>
      <c r="L196">
        <v>208</v>
      </c>
      <c r="N196" s="6" t="s">
        <v>927</v>
      </c>
      <c r="O196" s="6" t="s">
        <v>771</v>
      </c>
      <c r="P196" s="6" t="s">
        <v>928</v>
      </c>
      <c r="Q196">
        <v>36800000</v>
      </c>
      <c r="R196">
        <v>9352161000119</v>
      </c>
      <c r="S196">
        <v>32999116096</v>
      </c>
    </row>
    <row r="197" spans="1:19" x14ac:dyDescent="0.25">
      <c r="A197">
        <v>2113</v>
      </c>
      <c r="B197" s="6" t="s">
        <v>924</v>
      </c>
      <c r="C197" s="6" t="s">
        <v>177</v>
      </c>
      <c r="D197" s="6" t="s">
        <v>747</v>
      </c>
      <c r="E197" s="6" t="s">
        <v>53</v>
      </c>
      <c r="F197" s="6" t="s">
        <v>929</v>
      </c>
      <c r="G197" s="6" t="s">
        <v>926</v>
      </c>
      <c r="H197">
        <v>33</v>
      </c>
      <c r="I197" s="6" t="s">
        <v>181</v>
      </c>
      <c r="J197" s="6" t="s">
        <v>930</v>
      </c>
      <c r="K197" s="6" t="s">
        <v>109</v>
      </c>
      <c r="L197">
        <v>208</v>
      </c>
      <c r="N197" s="6" t="s">
        <v>931</v>
      </c>
      <c r="O197" s="6" t="s">
        <v>771</v>
      </c>
      <c r="P197" s="6" t="s">
        <v>932</v>
      </c>
      <c r="Q197">
        <v>36800000</v>
      </c>
      <c r="R197">
        <v>9352161000208</v>
      </c>
      <c r="S197">
        <v>32999116096</v>
      </c>
    </row>
    <row r="198" spans="1:19" x14ac:dyDescent="0.25">
      <c r="A198">
        <v>2121</v>
      </c>
      <c r="B198" s="6" t="s">
        <v>933</v>
      </c>
      <c r="C198" s="6" t="s">
        <v>60</v>
      </c>
      <c r="D198" s="6" t="s">
        <v>31</v>
      </c>
      <c r="E198" s="6" t="s">
        <v>53</v>
      </c>
      <c r="F198" s="6" t="s">
        <v>61</v>
      </c>
      <c r="G198" s="6" t="s">
        <v>934</v>
      </c>
      <c r="H198">
        <v>22</v>
      </c>
      <c r="I198" s="6" t="s">
        <v>35</v>
      </c>
      <c r="J198" s="6" t="s">
        <v>56</v>
      </c>
      <c r="K198" s="6" t="s">
        <v>37</v>
      </c>
      <c r="L198">
        <v>103</v>
      </c>
      <c r="N198" s="6" t="s">
        <v>935</v>
      </c>
      <c r="O198" s="6" t="s">
        <v>58</v>
      </c>
      <c r="P198" s="6" t="s">
        <v>936</v>
      </c>
      <c r="Q198">
        <v>36772500</v>
      </c>
      <c r="R198">
        <v>43789447668</v>
      </c>
      <c r="S198">
        <v>32999396699</v>
      </c>
    </row>
    <row r="199" spans="1:19" x14ac:dyDescent="0.25">
      <c r="A199">
        <v>2133</v>
      </c>
      <c r="B199" s="6" t="s">
        <v>937</v>
      </c>
      <c r="C199" s="6" t="s">
        <v>60</v>
      </c>
      <c r="D199" s="6" t="s">
        <v>31</v>
      </c>
      <c r="E199" s="6" t="s">
        <v>93</v>
      </c>
      <c r="F199" s="6" t="s">
        <v>61</v>
      </c>
      <c r="G199" s="6" t="s">
        <v>938</v>
      </c>
      <c r="H199">
        <v>22</v>
      </c>
      <c r="I199" s="6" t="s">
        <v>35</v>
      </c>
      <c r="J199" s="6" t="s">
        <v>144</v>
      </c>
      <c r="K199" s="6" t="s">
        <v>109</v>
      </c>
      <c r="L199">
        <v>202</v>
      </c>
      <c r="N199" s="6" t="s">
        <v>939</v>
      </c>
      <c r="O199" s="6" t="s">
        <v>836</v>
      </c>
      <c r="P199" s="6" t="s">
        <v>837</v>
      </c>
      <c r="Q199">
        <v>36860000</v>
      </c>
      <c r="R199">
        <v>25964747604</v>
      </c>
      <c r="S199">
        <v>32984574481</v>
      </c>
    </row>
    <row r="200" spans="1:19" x14ac:dyDescent="0.25">
      <c r="A200">
        <v>2148</v>
      </c>
      <c r="B200" s="6" t="s">
        <v>940</v>
      </c>
      <c r="C200" s="6" t="s">
        <v>60</v>
      </c>
      <c r="D200" s="6" t="s">
        <v>31</v>
      </c>
      <c r="E200" s="6" t="s">
        <v>93</v>
      </c>
      <c r="F200" s="6" t="s">
        <v>61</v>
      </c>
      <c r="G200" s="6" t="s">
        <v>941</v>
      </c>
      <c r="H200">
        <v>22</v>
      </c>
      <c r="I200" s="6" t="s">
        <v>35</v>
      </c>
      <c r="J200" s="6" t="s">
        <v>56</v>
      </c>
      <c r="K200" s="6" t="s">
        <v>37</v>
      </c>
      <c r="L200">
        <v>103</v>
      </c>
      <c r="N200" s="6" t="s">
        <v>942</v>
      </c>
      <c r="O200" s="6" t="s">
        <v>943</v>
      </c>
      <c r="P200" s="6" t="s">
        <v>40</v>
      </c>
      <c r="Q200">
        <v>36795000</v>
      </c>
      <c r="R200">
        <v>90594207649</v>
      </c>
      <c r="S200">
        <v>32984238133</v>
      </c>
    </row>
    <row r="201" spans="1:19" x14ac:dyDescent="0.25">
      <c r="A201">
        <v>2149</v>
      </c>
      <c r="B201" s="6" t="s">
        <v>944</v>
      </c>
      <c r="C201" s="6" t="s">
        <v>76</v>
      </c>
      <c r="D201" s="6" t="s">
        <v>77</v>
      </c>
      <c r="E201" s="6" t="s">
        <v>71</v>
      </c>
      <c r="F201" s="6" t="s">
        <v>945</v>
      </c>
      <c r="G201" s="6" t="s">
        <v>946</v>
      </c>
      <c r="H201">
        <v>22</v>
      </c>
      <c r="I201" s="6" t="s">
        <v>35</v>
      </c>
      <c r="J201" s="6" t="s">
        <v>56</v>
      </c>
      <c r="K201" s="6" t="s">
        <v>109</v>
      </c>
      <c r="L201">
        <v>202</v>
      </c>
      <c r="N201" s="6" t="s">
        <v>947</v>
      </c>
      <c r="O201" s="6" t="s">
        <v>823</v>
      </c>
      <c r="P201" s="6" t="s">
        <v>40</v>
      </c>
      <c r="Q201">
        <v>36870000</v>
      </c>
      <c r="R201">
        <v>9388468000170</v>
      </c>
      <c r="S201">
        <v>32984569772</v>
      </c>
    </row>
    <row r="202" spans="1:19" x14ac:dyDescent="0.25">
      <c r="A202">
        <v>2156</v>
      </c>
      <c r="B202" s="6" t="s">
        <v>948</v>
      </c>
      <c r="C202" s="6" t="s">
        <v>52</v>
      </c>
      <c r="D202" s="6" t="s">
        <v>31</v>
      </c>
      <c r="E202" s="6" t="s">
        <v>93</v>
      </c>
      <c r="F202" s="6" t="s">
        <v>61</v>
      </c>
      <c r="G202" s="6" t="s">
        <v>949</v>
      </c>
      <c r="H202">
        <v>22</v>
      </c>
      <c r="I202" s="6" t="s">
        <v>35</v>
      </c>
      <c r="J202" s="6" t="s">
        <v>56</v>
      </c>
      <c r="K202" s="6" t="s">
        <v>109</v>
      </c>
      <c r="L202">
        <v>206</v>
      </c>
      <c r="N202" s="6" t="s">
        <v>950</v>
      </c>
      <c r="O202" s="6" t="s">
        <v>771</v>
      </c>
      <c r="P202" s="6" t="s">
        <v>951</v>
      </c>
      <c r="Q202">
        <v>36800000</v>
      </c>
      <c r="R202">
        <v>65501500787</v>
      </c>
      <c r="S202">
        <v>32999053724</v>
      </c>
    </row>
    <row r="203" spans="1:19" x14ac:dyDescent="0.25">
      <c r="A203">
        <v>2167</v>
      </c>
      <c r="B203" s="6" t="s">
        <v>952</v>
      </c>
      <c r="C203" s="6" t="s">
        <v>76</v>
      </c>
      <c r="D203" s="6" t="s">
        <v>353</v>
      </c>
      <c r="E203" s="6" t="s">
        <v>44</v>
      </c>
      <c r="F203" s="6" t="s">
        <v>953</v>
      </c>
      <c r="G203" s="6" t="s">
        <v>954</v>
      </c>
      <c r="H203">
        <v>23</v>
      </c>
      <c r="I203" s="6" t="s">
        <v>47</v>
      </c>
      <c r="J203" s="6" t="s">
        <v>955</v>
      </c>
      <c r="K203" s="6" t="s">
        <v>37</v>
      </c>
      <c r="L203">
        <v>105</v>
      </c>
      <c r="N203" s="6" t="s">
        <v>956</v>
      </c>
      <c r="O203" s="6" t="s">
        <v>650</v>
      </c>
      <c r="P203" s="6" t="s">
        <v>40</v>
      </c>
      <c r="Q203">
        <v>36725000</v>
      </c>
      <c r="R203">
        <v>9336548000181</v>
      </c>
      <c r="S203">
        <v>32984742398</v>
      </c>
    </row>
    <row r="204" spans="1:19" x14ac:dyDescent="0.25">
      <c r="A204">
        <v>2189</v>
      </c>
      <c r="B204" s="6" t="s">
        <v>957</v>
      </c>
      <c r="C204" s="6" t="s">
        <v>324</v>
      </c>
      <c r="D204" s="6" t="s">
        <v>315</v>
      </c>
      <c r="E204" s="6" t="s">
        <v>103</v>
      </c>
      <c r="F204" s="6" t="s">
        <v>958</v>
      </c>
      <c r="G204" s="6" t="s">
        <v>959</v>
      </c>
      <c r="H204">
        <v>22</v>
      </c>
      <c r="I204" s="6" t="s">
        <v>35</v>
      </c>
      <c r="J204" s="6" t="s">
        <v>144</v>
      </c>
      <c r="K204" s="6" t="s">
        <v>319</v>
      </c>
      <c r="L204">
        <v>907</v>
      </c>
      <c r="N204" s="6" t="s">
        <v>960</v>
      </c>
      <c r="O204" s="6" t="s">
        <v>39</v>
      </c>
      <c r="P204" s="6" t="s">
        <v>40</v>
      </c>
      <c r="Q204">
        <v>36700000</v>
      </c>
      <c r="R204">
        <v>4795349000118</v>
      </c>
      <c r="S204">
        <v>32034411123</v>
      </c>
    </row>
    <row r="205" spans="1:19" x14ac:dyDescent="0.25">
      <c r="A205">
        <v>2212</v>
      </c>
      <c r="B205" s="6" t="s">
        <v>961</v>
      </c>
      <c r="C205" s="6" t="s">
        <v>60</v>
      </c>
      <c r="D205" s="6" t="s">
        <v>31</v>
      </c>
      <c r="E205" s="6" t="s">
        <v>325</v>
      </c>
      <c r="F205" s="6" t="s">
        <v>61</v>
      </c>
      <c r="G205" s="6" t="s">
        <v>962</v>
      </c>
      <c r="H205">
        <v>22</v>
      </c>
      <c r="I205" s="6" t="s">
        <v>35</v>
      </c>
      <c r="J205" s="6" t="s">
        <v>56</v>
      </c>
      <c r="K205" s="6" t="s">
        <v>98</v>
      </c>
      <c r="L205">
        <v>304</v>
      </c>
      <c r="N205" s="6" t="s">
        <v>963</v>
      </c>
      <c r="O205" s="6" t="s">
        <v>399</v>
      </c>
      <c r="P205" s="6" t="s">
        <v>40</v>
      </c>
      <c r="Q205">
        <v>36512000</v>
      </c>
      <c r="R205">
        <v>16883373691</v>
      </c>
      <c r="S205">
        <v>32988454277</v>
      </c>
    </row>
    <row r="206" spans="1:19" x14ac:dyDescent="0.25">
      <c r="A206">
        <v>2219</v>
      </c>
      <c r="B206" s="6" t="s">
        <v>964</v>
      </c>
      <c r="C206" s="6" t="s">
        <v>76</v>
      </c>
      <c r="D206" s="6" t="s">
        <v>353</v>
      </c>
      <c r="E206" s="6" t="s">
        <v>93</v>
      </c>
      <c r="F206" s="6" t="s">
        <v>965</v>
      </c>
      <c r="G206" s="6" t="s">
        <v>966</v>
      </c>
      <c r="H206">
        <v>22</v>
      </c>
      <c r="I206" s="6" t="s">
        <v>35</v>
      </c>
      <c r="J206" s="6" t="s">
        <v>56</v>
      </c>
      <c r="K206" s="6" t="s">
        <v>98</v>
      </c>
      <c r="L206">
        <v>308</v>
      </c>
      <c r="N206" s="6" t="s">
        <v>967</v>
      </c>
      <c r="O206" s="6" t="s">
        <v>146</v>
      </c>
      <c r="P206" s="6" t="s">
        <v>968</v>
      </c>
      <c r="Q206">
        <v>36500000</v>
      </c>
      <c r="R206">
        <v>9553640000101</v>
      </c>
      <c r="S206">
        <v>32984327825</v>
      </c>
    </row>
    <row r="207" spans="1:19" x14ac:dyDescent="0.25">
      <c r="A207">
        <v>2226</v>
      </c>
      <c r="B207" s="6" t="s">
        <v>969</v>
      </c>
      <c r="C207" s="6" t="s">
        <v>52</v>
      </c>
      <c r="D207" s="6" t="s">
        <v>488</v>
      </c>
      <c r="E207" s="6" t="s">
        <v>44</v>
      </c>
      <c r="F207" s="6" t="s">
        <v>61</v>
      </c>
      <c r="G207" s="6" t="s">
        <v>970</v>
      </c>
      <c r="H207">
        <v>23</v>
      </c>
      <c r="I207" s="6" t="s">
        <v>47</v>
      </c>
      <c r="J207" s="6" t="s">
        <v>56</v>
      </c>
      <c r="K207" s="6" t="s">
        <v>109</v>
      </c>
      <c r="L207">
        <v>208</v>
      </c>
      <c r="N207" s="6" t="s">
        <v>971</v>
      </c>
      <c r="O207" s="6" t="s">
        <v>972</v>
      </c>
      <c r="P207" s="6" t="s">
        <v>40</v>
      </c>
      <c r="Q207">
        <v>36883000</v>
      </c>
      <c r="R207">
        <v>9928561672</v>
      </c>
      <c r="S207">
        <v>32999227535</v>
      </c>
    </row>
    <row r="208" spans="1:19" x14ac:dyDescent="0.25">
      <c r="A208">
        <v>2230</v>
      </c>
      <c r="B208" s="6" t="s">
        <v>973</v>
      </c>
      <c r="C208" s="6" t="s">
        <v>324</v>
      </c>
      <c r="D208" s="6" t="s">
        <v>315</v>
      </c>
      <c r="E208" s="6" t="s">
        <v>71</v>
      </c>
      <c r="F208" s="6" t="s">
        <v>61</v>
      </c>
      <c r="G208" s="6" t="s">
        <v>974</v>
      </c>
      <c r="H208">
        <v>22</v>
      </c>
      <c r="I208" s="6" t="s">
        <v>35</v>
      </c>
      <c r="J208" s="6" t="s">
        <v>144</v>
      </c>
      <c r="K208" s="6" t="s">
        <v>319</v>
      </c>
      <c r="L208">
        <v>916</v>
      </c>
      <c r="N208" s="6" t="s">
        <v>975</v>
      </c>
      <c r="O208" s="6" t="s">
        <v>39</v>
      </c>
      <c r="P208" s="6" t="s">
        <v>976</v>
      </c>
      <c r="Q208">
        <v>36700000</v>
      </c>
      <c r="R208">
        <v>6199428609</v>
      </c>
      <c r="S208">
        <v>32988555971</v>
      </c>
    </row>
    <row r="209" spans="1:19" x14ac:dyDescent="0.25">
      <c r="A209">
        <v>2242</v>
      </c>
      <c r="B209" s="6" t="s">
        <v>977</v>
      </c>
      <c r="C209" s="6" t="s">
        <v>60</v>
      </c>
      <c r="D209" s="6" t="s">
        <v>31</v>
      </c>
      <c r="E209" s="6" t="s">
        <v>325</v>
      </c>
      <c r="F209" s="6" t="s">
        <v>61</v>
      </c>
      <c r="G209" s="6" t="s">
        <v>978</v>
      </c>
      <c r="H209">
        <v>25</v>
      </c>
      <c r="I209" s="6" t="s">
        <v>116</v>
      </c>
      <c r="J209" s="6" t="s">
        <v>56</v>
      </c>
      <c r="K209" s="6" t="s">
        <v>37</v>
      </c>
      <c r="L209">
        <v>102</v>
      </c>
      <c r="N209" s="6" t="s">
        <v>979</v>
      </c>
      <c r="O209" s="6" t="s">
        <v>58</v>
      </c>
      <c r="P209" s="6" t="s">
        <v>87</v>
      </c>
      <c r="Q209">
        <v>36772186</v>
      </c>
      <c r="R209">
        <v>43435203668</v>
      </c>
      <c r="S209">
        <v>32999756450</v>
      </c>
    </row>
    <row r="210" spans="1:19" x14ac:dyDescent="0.25">
      <c r="A210">
        <v>2247</v>
      </c>
      <c r="B210" s="6" t="s">
        <v>980</v>
      </c>
      <c r="C210" s="6" t="s">
        <v>76</v>
      </c>
      <c r="D210" s="6" t="s">
        <v>77</v>
      </c>
      <c r="E210" s="6" t="s">
        <v>44</v>
      </c>
      <c r="F210" s="6" t="s">
        <v>981</v>
      </c>
      <c r="G210" s="6" t="s">
        <v>982</v>
      </c>
      <c r="H210">
        <v>25</v>
      </c>
      <c r="I210" s="6" t="s">
        <v>116</v>
      </c>
      <c r="J210" s="6" t="s">
        <v>56</v>
      </c>
      <c r="K210" s="6" t="s">
        <v>109</v>
      </c>
      <c r="L210">
        <v>202</v>
      </c>
      <c r="N210" s="6" t="s">
        <v>983</v>
      </c>
      <c r="O210" s="6" t="s">
        <v>111</v>
      </c>
      <c r="P210" s="6" t="s">
        <v>412</v>
      </c>
      <c r="Q210">
        <v>36880000</v>
      </c>
      <c r="R210">
        <v>70939137000191</v>
      </c>
      <c r="S210">
        <v>32988664144</v>
      </c>
    </row>
    <row r="211" spans="1:19" x14ac:dyDescent="0.25">
      <c r="A211">
        <v>2250</v>
      </c>
      <c r="B211" s="6" t="s">
        <v>984</v>
      </c>
      <c r="C211" s="6" t="s">
        <v>324</v>
      </c>
      <c r="D211" s="6" t="s">
        <v>315</v>
      </c>
      <c r="E211" s="6" t="s">
        <v>103</v>
      </c>
      <c r="F211" s="6" t="s">
        <v>61</v>
      </c>
      <c r="G211" s="6" t="s">
        <v>985</v>
      </c>
      <c r="H211">
        <v>22</v>
      </c>
      <c r="I211" s="6" t="s">
        <v>35</v>
      </c>
      <c r="J211" s="6" t="s">
        <v>144</v>
      </c>
      <c r="K211" s="6" t="s">
        <v>319</v>
      </c>
      <c r="L211">
        <v>916</v>
      </c>
      <c r="N211" s="6" t="s">
        <v>986</v>
      </c>
      <c r="O211" s="6" t="s">
        <v>39</v>
      </c>
      <c r="P211" s="6" t="s">
        <v>987</v>
      </c>
      <c r="Q211">
        <v>36700000</v>
      </c>
      <c r="R211">
        <v>3012339698</v>
      </c>
      <c r="S211">
        <v>32034410396</v>
      </c>
    </row>
    <row r="212" spans="1:19" x14ac:dyDescent="0.25">
      <c r="A212">
        <v>2251</v>
      </c>
      <c r="B212" s="6" t="s">
        <v>988</v>
      </c>
      <c r="C212" s="6" t="s">
        <v>324</v>
      </c>
      <c r="D212" s="6" t="s">
        <v>315</v>
      </c>
      <c r="E212" s="6" t="s">
        <v>325</v>
      </c>
      <c r="F212" s="6" t="s">
        <v>61</v>
      </c>
      <c r="G212" s="6" t="s">
        <v>989</v>
      </c>
      <c r="H212">
        <v>22</v>
      </c>
      <c r="I212" s="6" t="s">
        <v>35</v>
      </c>
      <c r="J212" s="6" t="s">
        <v>56</v>
      </c>
      <c r="K212" s="6" t="s">
        <v>319</v>
      </c>
      <c r="L212">
        <v>916</v>
      </c>
      <c r="N212" s="6" t="s">
        <v>990</v>
      </c>
      <c r="O212" s="6" t="s">
        <v>39</v>
      </c>
      <c r="P212" s="6" t="s">
        <v>175</v>
      </c>
      <c r="Q212">
        <v>36700000</v>
      </c>
      <c r="R212">
        <v>6706017647</v>
      </c>
      <c r="S212">
        <v>32034418199</v>
      </c>
    </row>
    <row r="213" spans="1:19" x14ac:dyDescent="0.25">
      <c r="A213">
        <v>2262</v>
      </c>
      <c r="B213" s="6" t="s">
        <v>991</v>
      </c>
      <c r="C213" s="6" t="s">
        <v>60</v>
      </c>
      <c r="D213" s="6" t="s">
        <v>31</v>
      </c>
      <c r="E213" s="6" t="s">
        <v>325</v>
      </c>
      <c r="F213" s="6" t="s">
        <v>61</v>
      </c>
      <c r="G213" s="6" t="s">
        <v>992</v>
      </c>
      <c r="H213">
        <v>22</v>
      </c>
      <c r="I213" s="6" t="s">
        <v>35</v>
      </c>
      <c r="J213" s="6" t="s">
        <v>56</v>
      </c>
      <c r="K213" s="6" t="s">
        <v>98</v>
      </c>
      <c r="L213">
        <v>305</v>
      </c>
      <c r="N213" s="6" t="s">
        <v>993</v>
      </c>
      <c r="O213" s="6" t="s">
        <v>399</v>
      </c>
      <c r="P213" s="6" t="s">
        <v>994</v>
      </c>
      <c r="Q213">
        <v>36512000</v>
      </c>
      <c r="R213">
        <v>94088829700</v>
      </c>
      <c r="S213">
        <v>32987025615</v>
      </c>
    </row>
    <row r="214" spans="1:19" x14ac:dyDescent="0.25">
      <c r="A214">
        <v>2265</v>
      </c>
      <c r="B214" s="6" t="s">
        <v>995</v>
      </c>
      <c r="C214" s="6" t="s">
        <v>76</v>
      </c>
      <c r="D214" s="6" t="s">
        <v>77</v>
      </c>
      <c r="E214" s="6" t="s">
        <v>93</v>
      </c>
      <c r="F214" s="6" t="s">
        <v>996</v>
      </c>
      <c r="G214" s="6" t="s">
        <v>997</v>
      </c>
      <c r="H214">
        <v>25</v>
      </c>
      <c r="I214" s="6" t="s">
        <v>116</v>
      </c>
      <c r="J214" s="6" t="s">
        <v>998</v>
      </c>
      <c r="K214" s="6" t="s">
        <v>37</v>
      </c>
      <c r="L214">
        <v>107</v>
      </c>
      <c r="N214" s="6" t="s">
        <v>999</v>
      </c>
      <c r="O214" s="6" t="s">
        <v>39</v>
      </c>
      <c r="P214" s="6" t="s">
        <v>40</v>
      </c>
      <c r="Q214">
        <v>36700000</v>
      </c>
      <c r="R214">
        <v>25244427000166</v>
      </c>
      <c r="S214">
        <v>32987028422</v>
      </c>
    </row>
    <row r="215" spans="1:19" x14ac:dyDescent="0.25">
      <c r="A215">
        <v>2271</v>
      </c>
      <c r="B215" s="6" t="s">
        <v>1000</v>
      </c>
      <c r="C215" s="6" t="s">
        <v>324</v>
      </c>
      <c r="D215" s="6" t="s">
        <v>315</v>
      </c>
      <c r="E215" s="6" t="s">
        <v>53</v>
      </c>
      <c r="F215" s="6" t="s">
        <v>61</v>
      </c>
      <c r="G215" s="6" t="s">
        <v>1001</v>
      </c>
      <c r="H215">
        <v>22</v>
      </c>
      <c r="I215" s="6" t="s">
        <v>35</v>
      </c>
      <c r="J215" s="6" t="s">
        <v>56</v>
      </c>
      <c r="K215" s="6" t="s">
        <v>319</v>
      </c>
      <c r="L215">
        <v>916</v>
      </c>
      <c r="N215" s="6" t="s">
        <v>1002</v>
      </c>
      <c r="O215" s="6" t="s">
        <v>39</v>
      </c>
      <c r="P215" s="6" t="s">
        <v>486</v>
      </c>
      <c r="Q215">
        <v>36700000</v>
      </c>
      <c r="R215">
        <v>1374926698</v>
      </c>
      <c r="S215">
        <v>32034415174</v>
      </c>
    </row>
    <row r="216" spans="1:19" x14ac:dyDescent="0.25">
      <c r="A216">
        <v>2299</v>
      </c>
      <c r="B216" s="6" t="s">
        <v>1003</v>
      </c>
      <c r="C216" s="6" t="s">
        <v>30</v>
      </c>
      <c r="D216" s="6" t="s">
        <v>31</v>
      </c>
      <c r="E216" s="6" t="s">
        <v>325</v>
      </c>
      <c r="F216" s="6" t="s">
        <v>1004</v>
      </c>
      <c r="G216" s="6" t="s">
        <v>1005</v>
      </c>
      <c r="H216">
        <v>22</v>
      </c>
      <c r="I216" s="6" t="s">
        <v>35</v>
      </c>
      <c r="J216" s="6" t="s">
        <v>56</v>
      </c>
      <c r="K216" s="6" t="s">
        <v>109</v>
      </c>
      <c r="L216">
        <v>206</v>
      </c>
      <c r="N216" s="6" t="s">
        <v>1006</v>
      </c>
      <c r="O216" s="6" t="s">
        <v>771</v>
      </c>
      <c r="P216" s="6" t="s">
        <v>1007</v>
      </c>
      <c r="Q216">
        <v>36800000</v>
      </c>
      <c r="R216">
        <v>9661374000122</v>
      </c>
      <c r="S216">
        <v>32999006209</v>
      </c>
    </row>
    <row r="217" spans="1:19" x14ac:dyDescent="0.25">
      <c r="A217">
        <v>2303</v>
      </c>
      <c r="B217" s="6" t="s">
        <v>1008</v>
      </c>
      <c r="C217" s="6" t="s">
        <v>60</v>
      </c>
      <c r="D217" s="6" t="s">
        <v>31</v>
      </c>
      <c r="E217" s="6" t="s">
        <v>93</v>
      </c>
      <c r="F217" s="6" t="s">
        <v>61</v>
      </c>
      <c r="G217" s="6" t="s">
        <v>1009</v>
      </c>
      <c r="H217">
        <v>22</v>
      </c>
      <c r="I217" s="6" t="s">
        <v>35</v>
      </c>
      <c r="J217" s="6" t="s">
        <v>56</v>
      </c>
      <c r="K217" s="6" t="s">
        <v>109</v>
      </c>
      <c r="L217">
        <v>206</v>
      </c>
      <c r="N217" s="6" t="s">
        <v>1010</v>
      </c>
      <c r="O217" s="6" t="s">
        <v>771</v>
      </c>
      <c r="P217" s="6" t="s">
        <v>932</v>
      </c>
      <c r="Q217">
        <v>36800000</v>
      </c>
      <c r="R217">
        <v>67484433691</v>
      </c>
      <c r="S217">
        <v>32999388848</v>
      </c>
    </row>
    <row r="218" spans="1:19" x14ac:dyDescent="0.25">
      <c r="A218">
        <v>2314</v>
      </c>
      <c r="B218" s="6" t="s">
        <v>1011</v>
      </c>
      <c r="C218" s="6" t="s">
        <v>60</v>
      </c>
      <c r="D218" s="6" t="s">
        <v>31</v>
      </c>
      <c r="E218" s="6" t="s">
        <v>93</v>
      </c>
      <c r="F218" s="6" t="s">
        <v>1012</v>
      </c>
      <c r="G218" s="6" t="s">
        <v>1013</v>
      </c>
      <c r="H218">
        <v>23</v>
      </c>
      <c r="I218" s="6" t="s">
        <v>47</v>
      </c>
      <c r="J218" s="6" t="s">
        <v>1014</v>
      </c>
      <c r="K218" s="6" t="s">
        <v>37</v>
      </c>
      <c r="L218">
        <v>106</v>
      </c>
      <c r="N218" s="6" t="s">
        <v>1015</v>
      </c>
      <c r="O218" s="6" t="s">
        <v>443</v>
      </c>
      <c r="P218" s="6" t="s">
        <v>496</v>
      </c>
      <c r="Q218">
        <v>36660000</v>
      </c>
      <c r="R218">
        <v>9436795000150</v>
      </c>
      <c r="S218">
        <v>32988477633</v>
      </c>
    </row>
    <row r="219" spans="1:19" x14ac:dyDescent="0.25">
      <c r="A219">
        <v>2315</v>
      </c>
      <c r="B219" s="6" t="s">
        <v>1016</v>
      </c>
      <c r="C219" s="6" t="s">
        <v>119</v>
      </c>
      <c r="D219" s="6" t="s">
        <v>31</v>
      </c>
      <c r="E219" s="6" t="s">
        <v>93</v>
      </c>
      <c r="F219" s="6" t="s">
        <v>1017</v>
      </c>
      <c r="G219" s="6" t="s">
        <v>1018</v>
      </c>
      <c r="H219">
        <v>25</v>
      </c>
      <c r="I219" s="6" t="s">
        <v>116</v>
      </c>
      <c r="J219" s="6" t="s">
        <v>56</v>
      </c>
      <c r="K219" s="6" t="s">
        <v>109</v>
      </c>
      <c r="L219">
        <v>206</v>
      </c>
      <c r="N219" s="6" t="s">
        <v>1019</v>
      </c>
      <c r="O219" s="6" t="s">
        <v>1020</v>
      </c>
      <c r="P219" s="6" t="s">
        <v>1021</v>
      </c>
      <c r="Q219">
        <v>36844000</v>
      </c>
      <c r="R219">
        <v>10216233000180</v>
      </c>
      <c r="S219">
        <v>32984517484</v>
      </c>
    </row>
    <row r="220" spans="1:19" x14ac:dyDescent="0.25">
      <c r="A220">
        <v>2318</v>
      </c>
      <c r="B220" s="6" t="s">
        <v>1022</v>
      </c>
      <c r="C220" s="6" t="s">
        <v>60</v>
      </c>
      <c r="D220" s="6" t="s">
        <v>31</v>
      </c>
      <c r="E220" s="6" t="s">
        <v>103</v>
      </c>
      <c r="F220" s="6" t="s">
        <v>61</v>
      </c>
      <c r="G220" s="6" t="s">
        <v>1023</v>
      </c>
      <c r="H220">
        <v>25</v>
      </c>
      <c r="I220" s="6" t="s">
        <v>116</v>
      </c>
      <c r="J220" s="6" t="s">
        <v>1024</v>
      </c>
      <c r="K220" s="6" t="s">
        <v>37</v>
      </c>
      <c r="L220">
        <v>104</v>
      </c>
      <c r="N220" s="6" t="s">
        <v>1025</v>
      </c>
      <c r="O220" s="6" t="s">
        <v>39</v>
      </c>
      <c r="P220" s="6" t="s">
        <v>389</v>
      </c>
      <c r="Q220">
        <v>36703042</v>
      </c>
      <c r="R220">
        <v>728919630</v>
      </c>
      <c r="S220">
        <v>32999719478</v>
      </c>
    </row>
    <row r="221" spans="1:19" x14ac:dyDescent="0.25">
      <c r="A221">
        <v>2325</v>
      </c>
      <c r="B221" s="6" t="s">
        <v>1026</v>
      </c>
      <c r="C221" s="6" t="s">
        <v>76</v>
      </c>
      <c r="D221" s="6" t="s">
        <v>77</v>
      </c>
      <c r="E221" s="6" t="s">
        <v>93</v>
      </c>
      <c r="F221" s="6" t="s">
        <v>61</v>
      </c>
      <c r="G221" s="6" t="s">
        <v>1027</v>
      </c>
      <c r="H221">
        <v>22</v>
      </c>
      <c r="I221" s="6" t="s">
        <v>35</v>
      </c>
      <c r="J221" s="6" t="s">
        <v>56</v>
      </c>
      <c r="K221" s="6" t="s">
        <v>37</v>
      </c>
      <c r="L221">
        <v>108</v>
      </c>
      <c r="N221" s="6" t="s">
        <v>1028</v>
      </c>
      <c r="O221" s="6" t="s">
        <v>263</v>
      </c>
      <c r="P221" s="6" t="s">
        <v>1029</v>
      </c>
      <c r="Q221">
        <v>36740000</v>
      </c>
      <c r="R221">
        <v>3842044658</v>
      </c>
      <c r="S221">
        <v>32999397228</v>
      </c>
    </row>
    <row r="222" spans="1:19" x14ac:dyDescent="0.25">
      <c r="A222">
        <v>2330</v>
      </c>
      <c r="B222" s="6" t="s">
        <v>1030</v>
      </c>
      <c r="C222" s="6" t="s">
        <v>60</v>
      </c>
      <c r="D222" s="6" t="s">
        <v>31</v>
      </c>
      <c r="E222" s="6" t="s">
        <v>71</v>
      </c>
      <c r="F222" s="6" t="s">
        <v>1031</v>
      </c>
      <c r="G222" s="6" t="s">
        <v>1032</v>
      </c>
      <c r="H222">
        <v>23</v>
      </c>
      <c r="I222" s="6" t="s">
        <v>47</v>
      </c>
      <c r="J222" s="6" t="s">
        <v>144</v>
      </c>
      <c r="K222" s="6" t="s">
        <v>109</v>
      </c>
      <c r="L222">
        <v>205</v>
      </c>
      <c r="N222" s="6" t="s">
        <v>1033</v>
      </c>
      <c r="O222" s="6" t="s">
        <v>771</v>
      </c>
      <c r="P222" s="6" t="s">
        <v>40</v>
      </c>
      <c r="Q222">
        <v>36800000</v>
      </c>
      <c r="R222">
        <v>1728869000110</v>
      </c>
      <c r="S222">
        <v>32988486616</v>
      </c>
    </row>
    <row r="223" spans="1:19" x14ac:dyDescent="0.25">
      <c r="A223">
        <v>2332</v>
      </c>
      <c r="B223" s="6" t="s">
        <v>1034</v>
      </c>
      <c r="C223" s="6" t="s">
        <v>52</v>
      </c>
      <c r="D223" s="6" t="s">
        <v>31</v>
      </c>
      <c r="E223" s="6" t="s">
        <v>44</v>
      </c>
      <c r="F223" s="6" t="s">
        <v>1035</v>
      </c>
      <c r="G223" s="6" t="s">
        <v>1036</v>
      </c>
      <c r="H223">
        <v>22</v>
      </c>
      <c r="I223" s="6" t="s">
        <v>35</v>
      </c>
      <c r="J223" s="6" t="s">
        <v>56</v>
      </c>
      <c r="K223" s="6" t="s">
        <v>109</v>
      </c>
      <c r="L223">
        <v>205</v>
      </c>
      <c r="N223" s="6" t="s">
        <v>1037</v>
      </c>
      <c r="O223" s="6" t="s">
        <v>771</v>
      </c>
      <c r="P223" s="6" t="s">
        <v>1038</v>
      </c>
      <c r="Q223">
        <v>36800000</v>
      </c>
      <c r="R223">
        <v>9349049000129</v>
      </c>
      <c r="S223">
        <v>32999840625</v>
      </c>
    </row>
    <row r="224" spans="1:19" x14ac:dyDescent="0.25">
      <c r="A224">
        <v>2345</v>
      </c>
      <c r="B224" s="6" t="s">
        <v>1039</v>
      </c>
      <c r="C224" s="6" t="s">
        <v>1040</v>
      </c>
      <c r="D224" s="6" t="s">
        <v>31</v>
      </c>
      <c r="E224" s="6" t="s">
        <v>93</v>
      </c>
      <c r="F224" s="6" t="s">
        <v>1041</v>
      </c>
      <c r="G224" s="6" t="s">
        <v>1042</v>
      </c>
      <c r="H224">
        <v>22</v>
      </c>
      <c r="I224" s="6" t="s">
        <v>35</v>
      </c>
      <c r="J224" s="6" t="s">
        <v>56</v>
      </c>
      <c r="K224" s="6" t="s">
        <v>109</v>
      </c>
      <c r="L224">
        <v>206</v>
      </c>
      <c r="N224" s="6" t="s">
        <v>1043</v>
      </c>
      <c r="O224" s="6" t="s">
        <v>1020</v>
      </c>
      <c r="P224" s="6" t="s">
        <v>740</v>
      </c>
      <c r="Q224">
        <v>36844000</v>
      </c>
      <c r="R224">
        <v>4478800000173</v>
      </c>
      <c r="S224">
        <v>32984257052</v>
      </c>
    </row>
    <row r="225" spans="1:19" x14ac:dyDescent="0.25">
      <c r="A225">
        <v>2354</v>
      </c>
      <c r="B225" s="6" t="s">
        <v>1044</v>
      </c>
      <c r="C225" s="6" t="s">
        <v>60</v>
      </c>
      <c r="D225" s="6" t="s">
        <v>31</v>
      </c>
      <c r="E225" s="6" t="s">
        <v>103</v>
      </c>
      <c r="F225" s="6" t="s">
        <v>61</v>
      </c>
      <c r="G225" s="6" t="s">
        <v>1045</v>
      </c>
      <c r="H225">
        <v>23</v>
      </c>
      <c r="I225" s="6" t="s">
        <v>47</v>
      </c>
      <c r="J225" s="6" t="s">
        <v>56</v>
      </c>
      <c r="K225" s="6" t="s">
        <v>109</v>
      </c>
      <c r="L225">
        <v>206</v>
      </c>
      <c r="N225" s="6" t="s">
        <v>1046</v>
      </c>
      <c r="O225" s="6" t="s">
        <v>771</v>
      </c>
      <c r="P225" s="6" t="s">
        <v>1047</v>
      </c>
      <c r="Q225">
        <v>36800000</v>
      </c>
      <c r="R225">
        <v>68065957749</v>
      </c>
      <c r="S225">
        <v>32998011802</v>
      </c>
    </row>
    <row r="226" spans="1:19" x14ac:dyDescent="0.25">
      <c r="A226">
        <v>2373</v>
      </c>
      <c r="B226" s="6" t="s">
        <v>1048</v>
      </c>
      <c r="C226" s="6" t="s">
        <v>76</v>
      </c>
      <c r="D226" s="6" t="s">
        <v>77</v>
      </c>
      <c r="E226" s="6" t="s">
        <v>44</v>
      </c>
      <c r="F226" s="6" t="s">
        <v>1049</v>
      </c>
      <c r="G226" s="6" t="s">
        <v>1050</v>
      </c>
      <c r="H226">
        <v>22</v>
      </c>
      <c r="I226" s="6" t="s">
        <v>35</v>
      </c>
      <c r="J226" s="6" t="s">
        <v>56</v>
      </c>
      <c r="K226" s="6" t="s">
        <v>109</v>
      </c>
      <c r="L226">
        <v>204</v>
      </c>
      <c r="N226" s="6" t="s">
        <v>1051</v>
      </c>
      <c r="O226" s="6" t="s">
        <v>111</v>
      </c>
      <c r="P226" s="6" t="s">
        <v>1052</v>
      </c>
      <c r="Q226">
        <v>36880000</v>
      </c>
      <c r="R226">
        <v>9653263000174</v>
      </c>
      <c r="S226">
        <v>32998354634</v>
      </c>
    </row>
    <row r="227" spans="1:19" x14ac:dyDescent="0.25">
      <c r="A227">
        <v>2377</v>
      </c>
      <c r="B227" s="6" t="s">
        <v>1053</v>
      </c>
      <c r="C227" s="6" t="s">
        <v>477</v>
      </c>
      <c r="D227" s="6" t="s">
        <v>178</v>
      </c>
      <c r="E227" s="6" t="s">
        <v>71</v>
      </c>
      <c r="F227" s="6" t="s">
        <v>1054</v>
      </c>
      <c r="G227" s="6" t="s">
        <v>1055</v>
      </c>
      <c r="H227">
        <v>33</v>
      </c>
      <c r="I227" s="6" t="s">
        <v>181</v>
      </c>
      <c r="J227" s="6" t="s">
        <v>56</v>
      </c>
      <c r="K227" s="6" t="s">
        <v>98</v>
      </c>
      <c r="L227">
        <v>309</v>
      </c>
      <c r="N227" s="6" t="s">
        <v>1056</v>
      </c>
      <c r="O227" s="6" t="s">
        <v>146</v>
      </c>
      <c r="P227" s="6" t="s">
        <v>160</v>
      </c>
      <c r="Q227">
        <v>36500000</v>
      </c>
      <c r="R227">
        <v>10213584000137</v>
      </c>
      <c r="S227">
        <v>32999855765</v>
      </c>
    </row>
    <row r="228" spans="1:19" x14ac:dyDescent="0.25">
      <c r="A228">
        <v>2398</v>
      </c>
      <c r="B228" s="6" t="s">
        <v>1057</v>
      </c>
      <c r="C228" s="6" t="s">
        <v>119</v>
      </c>
      <c r="D228" s="6" t="s">
        <v>31</v>
      </c>
      <c r="E228" s="6" t="s">
        <v>44</v>
      </c>
      <c r="F228" s="6" t="s">
        <v>1058</v>
      </c>
      <c r="G228" s="6" t="s">
        <v>1059</v>
      </c>
      <c r="H228">
        <v>23</v>
      </c>
      <c r="I228" s="6" t="s">
        <v>47</v>
      </c>
      <c r="J228" s="6" t="s">
        <v>1060</v>
      </c>
      <c r="K228" s="6" t="s">
        <v>37</v>
      </c>
      <c r="L228">
        <v>106</v>
      </c>
      <c r="N228" s="6" t="s">
        <v>1061</v>
      </c>
      <c r="O228" s="6" t="s">
        <v>443</v>
      </c>
      <c r="P228" s="6" t="s">
        <v>505</v>
      </c>
      <c r="Q228">
        <v>36660000</v>
      </c>
      <c r="R228">
        <v>9560950000145</v>
      </c>
      <c r="S228">
        <v>32034620903</v>
      </c>
    </row>
    <row r="229" spans="1:19" x14ac:dyDescent="0.25">
      <c r="A229">
        <v>2404</v>
      </c>
      <c r="B229" s="6" t="s">
        <v>1062</v>
      </c>
      <c r="C229" s="6" t="s">
        <v>60</v>
      </c>
      <c r="D229" s="6" t="s">
        <v>31</v>
      </c>
      <c r="E229" s="6" t="s">
        <v>221</v>
      </c>
      <c r="F229" s="6" t="s">
        <v>1063</v>
      </c>
      <c r="G229" s="6" t="s">
        <v>1064</v>
      </c>
      <c r="H229">
        <v>15</v>
      </c>
      <c r="I229" s="6" t="s">
        <v>293</v>
      </c>
      <c r="J229" s="6" t="s">
        <v>56</v>
      </c>
      <c r="K229" s="6" t="s">
        <v>37</v>
      </c>
      <c r="L229">
        <v>101</v>
      </c>
      <c r="N229" s="6" t="s">
        <v>1065</v>
      </c>
      <c r="O229" s="6" t="s">
        <v>58</v>
      </c>
      <c r="P229" s="6" t="s">
        <v>40</v>
      </c>
      <c r="Q229">
        <v>36772000</v>
      </c>
      <c r="R229">
        <v>9640409000147</v>
      </c>
      <c r="S229">
        <v>32984007592</v>
      </c>
    </row>
    <row r="230" spans="1:19" x14ac:dyDescent="0.25">
      <c r="A230">
        <v>2417</v>
      </c>
      <c r="B230" s="6" t="s">
        <v>1066</v>
      </c>
      <c r="C230" s="6" t="s">
        <v>324</v>
      </c>
      <c r="D230" s="6" t="s">
        <v>31</v>
      </c>
      <c r="E230" s="6" t="s">
        <v>53</v>
      </c>
      <c r="F230" s="6" t="s">
        <v>61</v>
      </c>
      <c r="G230" s="6" t="s">
        <v>1067</v>
      </c>
      <c r="H230">
        <v>25</v>
      </c>
      <c r="I230" s="6" t="s">
        <v>116</v>
      </c>
      <c r="J230" s="6" t="s">
        <v>56</v>
      </c>
      <c r="K230" s="6" t="s">
        <v>37</v>
      </c>
      <c r="L230">
        <v>104</v>
      </c>
      <c r="N230" s="6" t="s">
        <v>1068</v>
      </c>
      <c r="O230" s="6" t="s">
        <v>39</v>
      </c>
      <c r="P230" s="6" t="s">
        <v>132</v>
      </c>
      <c r="Q230">
        <v>36707116</v>
      </c>
      <c r="R230">
        <v>4551852716</v>
      </c>
      <c r="S230">
        <v>32034417222</v>
      </c>
    </row>
    <row r="231" spans="1:19" x14ac:dyDescent="0.25">
      <c r="A231">
        <v>2436</v>
      </c>
      <c r="B231" s="6" t="s">
        <v>1069</v>
      </c>
      <c r="C231" s="6" t="s">
        <v>477</v>
      </c>
      <c r="D231" s="6" t="s">
        <v>353</v>
      </c>
      <c r="E231" s="6" t="s">
        <v>53</v>
      </c>
      <c r="F231" s="6" t="s">
        <v>1070</v>
      </c>
      <c r="G231" s="6" t="s">
        <v>1071</v>
      </c>
      <c r="H231">
        <v>22</v>
      </c>
      <c r="I231" s="6" t="s">
        <v>35</v>
      </c>
      <c r="J231" s="6" t="s">
        <v>56</v>
      </c>
      <c r="K231" s="6" t="s">
        <v>98</v>
      </c>
      <c r="L231">
        <v>309</v>
      </c>
      <c r="N231" s="6" t="s">
        <v>1072</v>
      </c>
      <c r="O231" s="6" t="s">
        <v>146</v>
      </c>
      <c r="P231" s="6" t="s">
        <v>733</v>
      </c>
      <c r="Q231">
        <v>36500000</v>
      </c>
      <c r="R231">
        <v>3226277000125</v>
      </c>
      <c r="S231">
        <v>32984109126</v>
      </c>
    </row>
    <row r="232" spans="1:19" x14ac:dyDescent="0.25">
      <c r="A232">
        <v>2458</v>
      </c>
      <c r="B232" s="6" t="s">
        <v>1073</v>
      </c>
      <c r="C232" s="6" t="s">
        <v>177</v>
      </c>
      <c r="D232" s="6" t="s">
        <v>353</v>
      </c>
      <c r="E232" s="6" t="s">
        <v>44</v>
      </c>
      <c r="F232" s="6" t="s">
        <v>1074</v>
      </c>
      <c r="G232" s="6" t="s">
        <v>1075</v>
      </c>
      <c r="H232">
        <v>33</v>
      </c>
      <c r="I232" s="6" t="s">
        <v>181</v>
      </c>
      <c r="J232" s="6" t="s">
        <v>56</v>
      </c>
      <c r="K232" s="6" t="s">
        <v>98</v>
      </c>
      <c r="L232">
        <v>309</v>
      </c>
      <c r="N232" s="6" t="s">
        <v>1076</v>
      </c>
      <c r="O232" s="6" t="s">
        <v>146</v>
      </c>
      <c r="P232" s="6" t="s">
        <v>1077</v>
      </c>
      <c r="Q232">
        <v>36500000</v>
      </c>
      <c r="R232">
        <v>10277682000138</v>
      </c>
      <c r="S232">
        <v>32999951266</v>
      </c>
    </row>
    <row r="233" spans="1:19" x14ac:dyDescent="0.25">
      <c r="A233">
        <v>2466</v>
      </c>
      <c r="B233" s="6" t="s">
        <v>1078</v>
      </c>
      <c r="C233" s="6" t="s">
        <v>60</v>
      </c>
      <c r="D233" s="6" t="s">
        <v>77</v>
      </c>
      <c r="E233" s="6" t="s">
        <v>44</v>
      </c>
      <c r="F233" s="6" t="s">
        <v>1079</v>
      </c>
      <c r="G233" s="6" t="s">
        <v>1080</v>
      </c>
      <c r="H233">
        <v>25</v>
      </c>
      <c r="I233" s="6" t="s">
        <v>116</v>
      </c>
      <c r="J233" s="6" t="s">
        <v>1081</v>
      </c>
      <c r="K233" s="6" t="s">
        <v>37</v>
      </c>
      <c r="L233">
        <v>107</v>
      </c>
      <c r="N233" s="6" t="s">
        <v>1082</v>
      </c>
      <c r="O233" s="6" t="s">
        <v>39</v>
      </c>
      <c r="P233" s="6" t="s">
        <v>1083</v>
      </c>
      <c r="Q233">
        <v>36700000</v>
      </c>
      <c r="R233">
        <v>7731415000184</v>
      </c>
      <c r="S233">
        <v>32988573280</v>
      </c>
    </row>
    <row r="234" spans="1:19" x14ac:dyDescent="0.25">
      <c r="A234">
        <v>2503</v>
      </c>
      <c r="B234" s="6" t="s">
        <v>1084</v>
      </c>
      <c r="C234" s="6" t="s">
        <v>60</v>
      </c>
      <c r="D234" s="6" t="s">
        <v>31</v>
      </c>
      <c r="E234" s="6" t="s">
        <v>71</v>
      </c>
      <c r="F234" s="6" t="s">
        <v>61</v>
      </c>
      <c r="G234" s="6" t="s">
        <v>1085</v>
      </c>
      <c r="H234">
        <v>22</v>
      </c>
      <c r="I234" s="6" t="s">
        <v>35</v>
      </c>
      <c r="J234" s="6" t="s">
        <v>56</v>
      </c>
      <c r="K234" s="6" t="s">
        <v>109</v>
      </c>
      <c r="L234">
        <v>205</v>
      </c>
      <c r="N234" s="6" t="s">
        <v>1086</v>
      </c>
      <c r="O234" s="6" t="s">
        <v>771</v>
      </c>
      <c r="P234" s="6" t="s">
        <v>1038</v>
      </c>
      <c r="Q234">
        <v>36800000</v>
      </c>
      <c r="R234">
        <v>40977692604</v>
      </c>
      <c r="S234">
        <v>32999716188</v>
      </c>
    </row>
    <row r="235" spans="1:19" x14ac:dyDescent="0.25">
      <c r="A235">
        <v>2506</v>
      </c>
      <c r="B235" s="6" t="s">
        <v>1087</v>
      </c>
      <c r="C235" s="6" t="s">
        <v>477</v>
      </c>
      <c r="D235" s="6" t="s">
        <v>77</v>
      </c>
      <c r="E235" s="6" t="s">
        <v>93</v>
      </c>
      <c r="F235" s="6" t="s">
        <v>1088</v>
      </c>
      <c r="G235" s="6" t="s">
        <v>1089</v>
      </c>
      <c r="H235">
        <v>23</v>
      </c>
      <c r="I235" s="6" t="s">
        <v>47</v>
      </c>
      <c r="J235" s="6" t="s">
        <v>56</v>
      </c>
      <c r="K235" s="6" t="s">
        <v>37</v>
      </c>
      <c r="L235">
        <v>103</v>
      </c>
      <c r="N235" s="6" t="s">
        <v>1090</v>
      </c>
      <c r="O235" s="6" t="s">
        <v>943</v>
      </c>
      <c r="P235" s="6" t="s">
        <v>40</v>
      </c>
      <c r="Q235">
        <v>36795000</v>
      </c>
      <c r="R235">
        <v>71447833000143</v>
      </c>
      <c r="S235">
        <v>32034251219</v>
      </c>
    </row>
    <row r="236" spans="1:19" x14ac:dyDescent="0.25">
      <c r="A236">
        <v>2511</v>
      </c>
      <c r="B236" s="6" t="s">
        <v>1091</v>
      </c>
      <c r="C236" s="6" t="s">
        <v>76</v>
      </c>
      <c r="D236" s="6" t="s">
        <v>31</v>
      </c>
      <c r="E236" s="6" t="s">
        <v>71</v>
      </c>
      <c r="F236" s="6" t="s">
        <v>1092</v>
      </c>
      <c r="G236" s="6" t="s">
        <v>1093</v>
      </c>
      <c r="H236">
        <v>15</v>
      </c>
      <c r="I236" s="6" t="s">
        <v>293</v>
      </c>
      <c r="J236" s="6" t="s">
        <v>56</v>
      </c>
      <c r="K236" s="6" t="s">
        <v>98</v>
      </c>
      <c r="L236">
        <v>303</v>
      </c>
      <c r="N236" s="6" t="s">
        <v>1094</v>
      </c>
      <c r="O236" s="6" t="s">
        <v>100</v>
      </c>
      <c r="P236" s="6" t="s">
        <v>1095</v>
      </c>
      <c r="Q236">
        <v>36520000</v>
      </c>
      <c r="R236">
        <v>9194439000177</v>
      </c>
      <c r="S236">
        <v>32988934155</v>
      </c>
    </row>
    <row r="237" spans="1:19" x14ac:dyDescent="0.25">
      <c r="A237">
        <v>2520</v>
      </c>
      <c r="B237" s="6" t="s">
        <v>1096</v>
      </c>
      <c r="C237" s="6" t="s">
        <v>177</v>
      </c>
      <c r="D237" s="6" t="s">
        <v>178</v>
      </c>
      <c r="E237" s="6" t="s">
        <v>44</v>
      </c>
      <c r="F237" s="6" t="s">
        <v>1097</v>
      </c>
      <c r="G237" s="6" t="s">
        <v>1098</v>
      </c>
      <c r="H237">
        <v>33</v>
      </c>
      <c r="I237" s="6" t="s">
        <v>181</v>
      </c>
      <c r="J237" s="6" t="s">
        <v>56</v>
      </c>
      <c r="K237" s="6" t="s">
        <v>109</v>
      </c>
      <c r="L237">
        <v>208</v>
      </c>
      <c r="N237" s="6" t="s">
        <v>1099</v>
      </c>
      <c r="O237" s="6" t="s">
        <v>1100</v>
      </c>
      <c r="P237" s="6" t="s">
        <v>40</v>
      </c>
      <c r="Q237">
        <v>36790000</v>
      </c>
      <c r="R237">
        <v>18970616000150</v>
      </c>
      <c r="S237">
        <v>32988887074</v>
      </c>
    </row>
    <row r="238" spans="1:19" x14ac:dyDescent="0.25">
      <c r="A238">
        <v>2523</v>
      </c>
      <c r="B238" s="6" t="s">
        <v>1101</v>
      </c>
      <c r="C238" s="6" t="s">
        <v>60</v>
      </c>
      <c r="D238" s="6" t="s">
        <v>31</v>
      </c>
      <c r="E238" s="6" t="s">
        <v>103</v>
      </c>
      <c r="F238" s="6" t="s">
        <v>1102</v>
      </c>
      <c r="G238" s="6" t="s">
        <v>1103</v>
      </c>
      <c r="H238">
        <v>25</v>
      </c>
      <c r="I238" s="6" t="s">
        <v>116</v>
      </c>
      <c r="J238" s="6" t="s">
        <v>56</v>
      </c>
      <c r="K238" s="6" t="s">
        <v>37</v>
      </c>
      <c r="L238">
        <v>103</v>
      </c>
      <c r="N238" s="6" t="s">
        <v>1104</v>
      </c>
      <c r="O238" s="6" t="s">
        <v>943</v>
      </c>
      <c r="P238" s="6" t="s">
        <v>40</v>
      </c>
      <c r="Q238">
        <v>36795000</v>
      </c>
      <c r="R238">
        <v>22316434000138</v>
      </c>
      <c r="S238">
        <v>32999215020</v>
      </c>
    </row>
    <row r="239" spans="1:19" x14ac:dyDescent="0.25">
      <c r="A239">
        <v>2525</v>
      </c>
      <c r="B239" s="6" t="s">
        <v>1105</v>
      </c>
      <c r="C239" s="6" t="s">
        <v>477</v>
      </c>
      <c r="D239" s="6" t="s">
        <v>77</v>
      </c>
      <c r="E239" s="6" t="s">
        <v>71</v>
      </c>
      <c r="F239" s="6" t="s">
        <v>1106</v>
      </c>
      <c r="G239" s="6" t="s">
        <v>1107</v>
      </c>
      <c r="H239">
        <v>22</v>
      </c>
      <c r="I239" s="6" t="s">
        <v>35</v>
      </c>
      <c r="J239" s="6" t="s">
        <v>56</v>
      </c>
      <c r="K239" s="6" t="s">
        <v>37</v>
      </c>
      <c r="L239">
        <v>103</v>
      </c>
      <c r="N239" s="6" t="s">
        <v>1108</v>
      </c>
      <c r="O239" s="6" t="s">
        <v>943</v>
      </c>
      <c r="P239" s="6" t="s">
        <v>40</v>
      </c>
      <c r="Q239">
        <v>36795000</v>
      </c>
      <c r="R239">
        <v>23318660000110</v>
      </c>
      <c r="S239">
        <v>32985066398</v>
      </c>
    </row>
    <row r="240" spans="1:19" x14ac:dyDescent="0.25">
      <c r="A240">
        <v>2526</v>
      </c>
      <c r="B240" s="6" t="s">
        <v>1109</v>
      </c>
      <c r="C240" s="6" t="s">
        <v>76</v>
      </c>
      <c r="D240" s="6" t="s">
        <v>178</v>
      </c>
      <c r="E240" s="6" t="s">
        <v>71</v>
      </c>
      <c r="F240" s="6" t="s">
        <v>1110</v>
      </c>
      <c r="G240" s="6" t="s">
        <v>1111</v>
      </c>
      <c r="H240">
        <v>23</v>
      </c>
      <c r="I240" s="6" t="s">
        <v>47</v>
      </c>
      <c r="J240" s="6" t="s">
        <v>56</v>
      </c>
      <c r="K240" s="6" t="s">
        <v>109</v>
      </c>
      <c r="L240">
        <v>208</v>
      </c>
      <c r="N240" s="6" t="s">
        <v>1112</v>
      </c>
      <c r="O240" s="6" t="s">
        <v>1100</v>
      </c>
      <c r="P240" s="6" t="s">
        <v>40</v>
      </c>
      <c r="Q240">
        <v>36790000</v>
      </c>
      <c r="R240">
        <v>17736190000102</v>
      </c>
      <c r="S240">
        <v>32988268842</v>
      </c>
    </row>
    <row r="241" spans="1:19" x14ac:dyDescent="0.25">
      <c r="A241">
        <v>2531</v>
      </c>
      <c r="B241" s="6" t="s">
        <v>1113</v>
      </c>
      <c r="C241" s="6" t="s">
        <v>60</v>
      </c>
      <c r="D241" s="6" t="s">
        <v>31</v>
      </c>
      <c r="E241" s="6" t="s">
        <v>103</v>
      </c>
      <c r="F241" s="6" t="s">
        <v>61</v>
      </c>
      <c r="G241" s="6" t="s">
        <v>1114</v>
      </c>
      <c r="H241">
        <v>23</v>
      </c>
      <c r="I241" s="6" t="s">
        <v>47</v>
      </c>
      <c r="J241" s="6" t="s">
        <v>56</v>
      </c>
      <c r="K241" s="6" t="s">
        <v>109</v>
      </c>
      <c r="L241">
        <v>204</v>
      </c>
      <c r="N241" s="6" t="s">
        <v>1115</v>
      </c>
      <c r="O241" s="6" t="s">
        <v>111</v>
      </c>
      <c r="P241" s="6" t="s">
        <v>1116</v>
      </c>
      <c r="Q241">
        <v>36880215</v>
      </c>
      <c r="R241">
        <v>569728657</v>
      </c>
      <c r="S241">
        <v>32988045154</v>
      </c>
    </row>
    <row r="242" spans="1:19" x14ac:dyDescent="0.25">
      <c r="A242">
        <v>2532</v>
      </c>
      <c r="B242" s="6" t="s">
        <v>1117</v>
      </c>
      <c r="C242" s="6" t="s">
        <v>60</v>
      </c>
      <c r="D242" s="6" t="s">
        <v>31</v>
      </c>
      <c r="E242" s="6" t="s">
        <v>53</v>
      </c>
      <c r="F242" s="6" t="s">
        <v>61</v>
      </c>
      <c r="G242" s="6" t="s">
        <v>1118</v>
      </c>
      <c r="H242">
        <v>22</v>
      </c>
      <c r="I242" s="6" t="s">
        <v>35</v>
      </c>
      <c r="J242" s="6" t="s">
        <v>56</v>
      </c>
      <c r="K242" s="6" t="s">
        <v>109</v>
      </c>
      <c r="L242">
        <v>206</v>
      </c>
      <c r="N242" s="6" t="s">
        <v>1119</v>
      </c>
      <c r="O242" s="6" t="s">
        <v>771</v>
      </c>
      <c r="P242" s="6" t="s">
        <v>951</v>
      </c>
      <c r="Q242">
        <v>36800000</v>
      </c>
      <c r="R242">
        <v>16667409691</v>
      </c>
      <c r="S242">
        <v>32999675786</v>
      </c>
    </row>
    <row r="243" spans="1:19" x14ac:dyDescent="0.25">
      <c r="A243">
        <v>2544</v>
      </c>
      <c r="B243" s="6" t="s">
        <v>1120</v>
      </c>
      <c r="C243" s="6" t="s">
        <v>119</v>
      </c>
      <c r="D243" s="6" t="s">
        <v>31</v>
      </c>
      <c r="E243" s="6" t="s">
        <v>44</v>
      </c>
      <c r="F243" s="6" t="s">
        <v>61</v>
      </c>
      <c r="G243" s="6" t="s">
        <v>217</v>
      </c>
      <c r="H243">
        <v>1</v>
      </c>
      <c r="I243" s="6" t="s">
        <v>375</v>
      </c>
      <c r="J243" s="6" t="s">
        <v>56</v>
      </c>
      <c r="K243" s="6" t="s">
        <v>37</v>
      </c>
      <c r="L243">
        <v>109</v>
      </c>
      <c r="N243" s="6" t="s">
        <v>1121</v>
      </c>
      <c r="O243" s="6" t="s">
        <v>39</v>
      </c>
      <c r="P243" s="6" t="s">
        <v>1122</v>
      </c>
      <c r="Q243">
        <v>36700000</v>
      </c>
      <c r="R243">
        <v>88293815604</v>
      </c>
      <c r="S243">
        <v>32998230111</v>
      </c>
    </row>
    <row r="244" spans="1:19" x14ac:dyDescent="0.25">
      <c r="A244">
        <v>2552</v>
      </c>
      <c r="B244" s="6" t="s">
        <v>1123</v>
      </c>
      <c r="C244" s="6" t="s">
        <v>119</v>
      </c>
      <c r="D244" s="6" t="s">
        <v>31</v>
      </c>
      <c r="E244" s="6" t="s">
        <v>44</v>
      </c>
      <c r="F244" s="6" t="s">
        <v>61</v>
      </c>
      <c r="G244" s="6" t="s">
        <v>1124</v>
      </c>
      <c r="H244">
        <v>25</v>
      </c>
      <c r="I244" s="6" t="s">
        <v>116</v>
      </c>
      <c r="J244" s="6" t="s">
        <v>1125</v>
      </c>
      <c r="K244" s="6" t="s">
        <v>37</v>
      </c>
      <c r="L244">
        <v>105</v>
      </c>
      <c r="N244" s="6" t="s">
        <v>1126</v>
      </c>
      <c r="O244" s="6" t="s">
        <v>443</v>
      </c>
      <c r="P244" s="6" t="s">
        <v>481</v>
      </c>
      <c r="Q244">
        <v>36660000</v>
      </c>
      <c r="R244">
        <v>50393880630</v>
      </c>
      <c r="S244">
        <v>32991351970</v>
      </c>
    </row>
    <row r="245" spans="1:19" x14ac:dyDescent="0.25">
      <c r="A245">
        <v>2563</v>
      </c>
      <c r="B245" s="6" t="s">
        <v>1127</v>
      </c>
      <c r="C245" s="6" t="s">
        <v>60</v>
      </c>
      <c r="D245" s="6" t="s">
        <v>31</v>
      </c>
      <c r="E245" s="6" t="s">
        <v>221</v>
      </c>
      <c r="F245" s="6" t="s">
        <v>61</v>
      </c>
      <c r="G245" s="6" t="s">
        <v>1128</v>
      </c>
      <c r="H245">
        <v>22</v>
      </c>
      <c r="I245" s="6" t="s">
        <v>35</v>
      </c>
      <c r="J245" s="6" t="s">
        <v>56</v>
      </c>
      <c r="K245" s="6" t="s">
        <v>109</v>
      </c>
      <c r="L245">
        <v>205</v>
      </c>
      <c r="N245" s="6" t="s">
        <v>1129</v>
      </c>
      <c r="O245" s="6" t="s">
        <v>771</v>
      </c>
      <c r="P245" s="6" t="s">
        <v>928</v>
      </c>
      <c r="Q245">
        <v>36800000</v>
      </c>
      <c r="R245">
        <v>99814145653</v>
      </c>
      <c r="S245">
        <v>32999966965</v>
      </c>
    </row>
    <row r="246" spans="1:19" x14ac:dyDescent="0.25">
      <c r="A246">
        <v>2566</v>
      </c>
      <c r="B246" s="6" t="s">
        <v>1130</v>
      </c>
      <c r="C246" s="6" t="s">
        <v>119</v>
      </c>
      <c r="D246" s="6" t="s">
        <v>31</v>
      </c>
      <c r="E246" s="6" t="s">
        <v>93</v>
      </c>
      <c r="F246" s="6" t="s">
        <v>61</v>
      </c>
      <c r="G246" s="6" t="s">
        <v>1131</v>
      </c>
      <c r="H246">
        <v>23</v>
      </c>
      <c r="I246" s="6" t="s">
        <v>47</v>
      </c>
      <c r="J246" s="6" t="s">
        <v>56</v>
      </c>
      <c r="K246" s="6" t="s">
        <v>98</v>
      </c>
      <c r="L246">
        <v>304</v>
      </c>
      <c r="N246" s="6" t="s">
        <v>1132</v>
      </c>
      <c r="O246" s="6" t="s">
        <v>146</v>
      </c>
      <c r="P246" s="6" t="s">
        <v>1133</v>
      </c>
      <c r="Q246">
        <v>36500000</v>
      </c>
      <c r="R246">
        <v>25953294808</v>
      </c>
      <c r="S246">
        <v>32988126908</v>
      </c>
    </row>
    <row r="247" spans="1:19" x14ac:dyDescent="0.25">
      <c r="A247">
        <v>2568</v>
      </c>
      <c r="B247" s="6" t="s">
        <v>1134</v>
      </c>
      <c r="C247" s="6" t="s">
        <v>30</v>
      </c>
      <c r="D247" s="6" t="s">
        <v>31</v>
      </c>
      <c r="E247" s="6" t="s">
        <v>53</v>
      </c>
      <c r="F247" s="6" t="s">
        <v>1135</v>
      </c>
      <c r="G247" s="6" t="s">
        <v>1136</v>
      </c>
      <c r="H247">
        <v>22</v>
      </c>
      <c r="I247" s="6" t="s">
        <v>35</v>
      </c>
      <c r="J247" s="6" t="s">
        <v>422</v>
      </c>
      <c r="K247" s="6" t="s">
        <v>37</v>
      </c>
      <c r="L247">
        <v>101</v>
      </c>
      <c r="N247" s="6" t="s">
        <v>1137</v>
      </c>
      <c r="O247" s="6" t="s">
        <v>58</v>
      </c>
      <c r="P247" s="6" t="s">
        <v>40</v>
      </c>
      <c r="Q247">
        <v>36770071</v>
      </c>
      <c r="R247">
        <v>6349821000114</v>
      </c>
      <c r="S247">
        <v>32999918804</v>
      </c>
    </row>
    <row r="248" spans="1:19" x14ac:dyDescent="0.25">
      <c r="A248">
        <v>2592</v>
      </c>
      <c r="B248" s="6" t="s">
        <v>1138</v>
      </c>
      <c r="C248" s="6" t="s">
        <v>324</v>
      </c>
      <c r="D248" s="6" t="s">
        <v>315</v>
      </c>
      <c r="E248" s="6" t="s">
        <v>53</v>
      </c>
      <c r="F248" s="6" t="s">
        <v>61</v>
      </c>
      <c r="G248" s="6" t="s">
        <v>1139</v>
      </c>
      <c r="H248">
        <v>1</v>
      </c>
      <c r="I248" s="6" t="s">
        <v>375</v>
      </c>
      <c r="J248" s="6" t="s">
        <v>56</v>
      </c>
      <c r="K248" s="6" t="s">
        <v>319</v>
      </c>
      <c r="L248">
        <v>916</v>
      </c>
      <c r="N248" s="6" t="s">
        <v>1140</v>
      </c>
      <c r="O248" s="6" t="s">
        <v>39</v>
      </c>
      <c r="P248" s="6" t="s">
        <v>40</v>
      </c>
      <c r="Q248">
        <v>36700000</v>
      </c>
      <c r="R248">
        <v>8908520651</v>
      </c>
      <c r="S248">
        <v>32034417211</v>
      </c>
    </row>
    <row r="249" spans="1:19" x14ac:dyDescent="0.25">
      <c r="A249">
        <v>2595</v>
      </c>
      <c r="B249" s="6" t="s">
        <v>1141</v>
      </c>
      <c r="C249" s="6" t="s">
        <v>52</v>
      </c>
      <c r="D249" s="6" t="s">
        <v>31</v>
      </c>
      <c r="E249" s="6" t="s">
        <v>325</v>
      </c>
      <c r="F249" s="6" t="s">
        <v>1142</v>
      </c>
      <c r="G249" s="6" t="s">
        <v>1143</v>
      </c>
      <c r="H249">
        <v>23</v>
      </c>
      <c r="I249" s="6" t="s">
        <v>47</v>
      </c>
      <c r="J249" s="6" t="s">
        <v>144</v>
      </c>
      <c r="K249" s="6" t="s">
        <v>37</v>
      </c>
      <c r="L249">
        <v>101</v>
      </c>
      <c r="N249" s="6" t="s">
        <v>1144</v>
      </c>
      <c r="O249" s="6" t="s">
        <v>58</v>
      </c>
      <c r="P249" s="6" t="s">
        <v>40</v>
      </c>
      <c r="Q249">
        <v>36770038</v>
      </c>
      <c r="R249">
        <v>23880677000167</v>
      </c>
      <c r="S249">
        <v>32991330276</v>
      </c>
    </row>
    <row r="250" spans="1:19" x14ac:dyDescent="0.25">
      <c r="A250">
        <v>2600</v>
      </c>
      <c r="B250" s="6" t="s">
        <v>1145</v>
      </c>
      <c r="C250" s="6" t="s">
        <v>60</v>
      </c>
      <c r="D250" s="6" t="s">
        <v>31</v>
      </c>
      <c r="E250" s="6" t="s">
        <v>53</v>
      </c>
      <c r="F250" s="6" t="s">
        <v>61</v>
      </c>
      <c r="G250" s="6" t="s">
        <v>1146</v>
      </c>
      <c r="H250">
        <v>27</v>
      </c>
      <c r="I250" s="6" t="s">
        <v>96</v>
      </c>
      <c r="J250" s="6" t="s">
        <v>56</v>
      </c>
      <c r="K250" s="6" t="s">
        <v>98</v>
      </c>
      <c r="L250">
        <v>301</v>
      </c>
      <c r="N250" s="6" t="s">
        <v>1147</v>
      </c>
      <c r="O250" s="6" t="s">
        <v>1148</v>
      </c>
      <c r="P250" s="6" t="s">
        <v>1149</v>
      </c>
      <c r="Q250">
        <v>36510000</v>
      </c>
      <c r="R250">
        <v>75303388620</v>
      </c>
      <c r="S250">
        <v>32999587835</v>
      </c>
    </row>
    <row r="251" spans="1:19" x14ac:dyDescent="0.25">
      <c r="A251">
        <v>2602</v>
      </c>
      <c r="B251" s="6" t="s">
        <v>1150</v>
      </c>
      <c r="C251" s="6" t="s">
        <v>42</v>
      </c>
      <c r="D251" s="6" t="s">
        <v>31</v>
      </c>
      <c r="E251" s="6" t="s">
        <v>103</v>
      </c>
      <c r="F251" s="6" t="s">
        <v>1151</v>
      </c>
      <c r="G251" s="6" t="s">
        <v>1152</v>
      </c>
      <c r="H251">
        <v>22</v>
      </c>
      <c r="I251" s="6" t="s">
        <v>35</v>
      </c>
      <c r="J251" s="6" t="s">
        <v>144</v>
      </c>
      <c r="K251" s="6" t="s">
        <v>37</v>
      </c>
      <c r="L251">
        <v>101</v>
      </c>
      <c r="N251" s="6" t="s">
        <v>1153</v>
      </c>
      <c r="O251" s="6" t="s">
        <v>58</v>
      </c>
      <c r="P251" s="6" t="s">
        <v>40</v>
      </c>
      <c r="Q251">
        <v>36770060</v>
      </c>
      <c r="R251">
        <v>26333385000100</v>
      </c>
      <c r="S251">
        <v>32034221418</v>
      </c>
    </row>
    <row r="252" spans="1:19" x14ac:dyDescent="0.25">
      <c r="A252">
        <v>2604</v>
      </c>
      <c r="B252" s="6" t="s">
        <v>1154</v>
      </c>
      <c r="C252" s="6" t="s">
        <v>177</v>
      </c>
      <c r="D252" s="6" t="s">
        <v>77</v>
      </c>
      <c r="E252" s="6" t="s">
        <v>53</v>
      </c>
      <c r="F252" s="6" t="s">
        <v>1155</v>
      </c>
      <c r="G252" s="6" t="s">
        <v>1156</v>
      </c>
      <c r="H252">
        <v>25</v>
      </c>
      <c r="I252" s="6" t="s">
        <v>116</v>
      </c>
      <c r="J252" s="6" t="s">
        <v>56</v>
      </c>
      <c r="K252" s="6" t="s">
        <v>109</v>
      </c>
      <c r="L252">
        <v>208</v>
      </c>
      <c r="N252" s="6" t="s">
        <v>1157</v>
      </c>
      <c r="O252" s="6" t="s">
        <v>111</v>
      </c>
      <c r="P252" s="6" t="s">
        <v>1158</v>
      </c>
      <c r="Q252">
        <v>36886009</v>
      </c>
      <c r="R252">
        <v>86660503000109</v>
      </c>
      <c r="S252">
        <v>32037216017</v>
      </c>
    </row>
    <row r="253" spans="1:19" x14ac:dyDescent="0.25">
      <c r="A253">
        <v>2605</v>
      </c>
      <c r="B253" s="6" t="s">
        <v>1159</v>
      </c>
      <c r="C253" s="6" t="s">
        <v>52</v>
      </c>
      <c r="D253" s="6" t="s">
        <v>31</v>
      </c>
      <c r="E253" s="6" t="s">
        <v>103</v>
      </c>
      <c r="F253" s="6" t="s">
        <v>61</v>
      </c>
      <c r="G253" s="6" t="s">
        <v>1160</v>
      </c>
      <c r="H253">
        <v>23</v>
      </c>
      <c r="I253" s="6" t="s">
        <v>47</v>
      </c>
      <c r="J253" s="6" t="s">
        <v>56</v>
      </c>
      <c r="K253" s="6" t="s">
        <v>109</v>
      </c>
      <c r="L253">
        <v>201</v>
      </c>
      <c r="N253" s="6" t="s">
        <v>1161</v>
      </c>
      <c r="O253" s="6" t="s">
        <v>111</v>
      </c>
      <c r="P253" s="6" t="s">
        <v>1162</v>
      </c>
      <c r="Q253">
        <v>36880000</v>
      </c>
      <c r="R253">
        <v>33084408653</v>
      </c>
      <c r="S253">
        <v>32988896156</v>
      </c>
    </row>
    <row r="254" spans="1:19" x14ac:dyDescent="0.25">
      <c r="A254">
        <v>2608</v>
      </c>
      <c r="B254" s="6" t="s">
        <v>1163</v>
      </c>
      <c r="C254" s="6" t="s">
        <v>60</v>
      </c>
      <c r="D254" s="6" t="s">
        <v>31</v>
      </c>
      <c r="E254" s="6" t="s">
        <v>44</v>
      </c>
      <c r="F254" s="6" t="s">
        <v>61</v>
      </c>
      <c r="G254" s="6" t="s">
        <v>1164</v>
      </c>
      <c r="H254">
        <v>22</v>
      </c>
      <c r="I254" s="6" t="s">
        <v>35</v>
      </c>
      <c r="J254" s="6" t="s">
        <v>56</v>
      </c>
      <c r="K254" s="6" t="s">
        <v>109</v>
      </c>
      <c r="L254">
        <v>204</v>
      </c>
      <c r="N254" s="6" t="s">
        <v>1165</v>
      </c>
      <c r="O254" s="6" t="s">
        <v>111</v>
      </c>
      <c r="P254" s="6" t="s">
        <v>573</v>
      </c>
      <c r="Q254">
        <v>36880000</v>
      </c>
      <c r="R254">
        <v>20995121672</v>
      </c>
      <c r="S254">
        <v>32984576227</v>
      </c>
    </row>
    <row r="255" spans="1:19" x14ac:dyDescent="0.25">
      <c r="A255">
        <v>2616</v>
      </c>
      <c r="B255" s="6" t="s">
        <v>1166</v>
      </c>
      <c r="C255" s="6" t="s">
        <v>60</v>
      </c>
      <c r="D255" s="6" t="s">
        <v>31</v>
      </c>
      <c r="E255" s="6" t="s">
        <v>44</v>
      </c>
      <c r="F255" s="6" t="s">
        <v>1167</v>
      </c>
      <c r="G255" s="6" t="s">
        <v>1168</v>
      </c>
      <c r="H255">
        <v>23</v>
      </c>
      <c r="I255" s="6" t="s">
        <v>47</v>
      </c>
      <c r="J255" s="6" t="s">
        <v>144</v>
      </c>
      <c r="K255" s="6" t="s">
        <v>37</v>
      </c>
      <c r="L255">
        <v>101</v>
      </c>
      <c r="N255" s="6" t="s">
        <v>1169</v>
      </c>
      <c r="O255" s="6" t="s">
        <v>58</v>
      </c>
      <c r="P255" s="6" t="s">
        <v>40</v>
      </c>
      <c r="Q255">
        <v>36774000</v>
      </c>
      <c r="R255">
        <v>21819693000119</v>
      </c>
      <c r="S255">
        <v>32034212798</v>
      </c>
    </row>
    <row r="256" spans="1:19" x14ac:dyDescent="0.25">
      <c r="A256">
        <v>2622</v>
      </c>
      <c r="B256" s="6" t="s">
        <v>1170</v>
      </c>
      <c r="C256" s="6" t="s">
        <v>324</v>
      </c>
      <c r="D256" s="6" t="s">
        <v>315</v>
      </c>
      <c r="E256" s="6" t="s">
        <v>44</v>
      </c>
      <c r="F256" s="6" t="s">
        <v>61</v>
      </c>
      <c r="G256" s="6" t="s">
        <v>1171</v>
      </c>
      <c r="H256">
        <v>22</v>
      </c>
      <c r="I256" s="6" t="s">
        <v>35</v>
      </c>
      <c r="J256" s="6" t="s">
        <v>56</v>
      </c>
      <c r="K256" s="6" t="s">
        <v>319</v>
      </c>
      <c r="L256">
        <v>916</v>
      </c>
      <c r="N256" s="6" t="s">
        <v>1172</v>
      </c>
      <c r="O256" s="6" t="s">
        <v>39</v>
      </c>
      <c r="P256" s="6" t="s">
        <v>1173</v>
      </c>
      <c r="Q256">
        <v>36700000</v>
      </c>
      <c r="R256">
        <v>8006256683</v>
      </c>
      <c r="S256">
        <v>32034416991</v>
      </c>
    </row>
    <row r="257" spans="1:19" x14ac:dyDescent="0.25">
      <c r="A257">
        <v>2637</v>
      </c>
      <c r="B257" s="6" t="s">
        <v>1174</v>
      </c>
      <c r="C257" s="6" t="s">
        <v>177</v>
      </c>
      <c r="D257" s="6" t="s">
        <v>178</v>
      </c>
      <c r="E257" s="6" t="s">
        <v>325</v>
      </c>
      <c r="F257" s="6" t="s">
        <v>1175</v>
      </c>
      <c r="G257" s="6" t="s">
        <v>1176</v>
      </c>
      <c r="H257">
        <v>22</v>
      </c>
      <c r="I257" s="6" t="s">
        <v>35</v>
      </c>
      <c r="J257" s="6" t="s">
        <v>56</v>
      </c>
      <c r="K257" s="6" t="s">
        <v>37</v>
      </c>
      <c r="L257">
        <v>108</v>
      </c>
      <c r="N257" s="6" t="s">
        <v>1177</v>
      </c>
      <c r="O257" s="6" t="s">
        <v>58</v>
      </c>
      <c r="P257" s="6" t="s">
        <v>486</v>
      </c>
      <c r="Q257">
        <v>36774552</v>
      </c>
      <c r="R257">
        <v>22584866000120</v>
      </c>
      <c r="S257">
        <v>32984468195</v>
      </c>
    </row>
    <row r="258" spans="1:19" x14ac:dyDescent="0.25">
      <c r="A258">
        <v>2656</v>
      </c>
      <c r="B258" s="6" t="s">
        <v>1178</v>
      </c>
      <c r="C258" s="6" t="s">
        <v>60</v>
      </c>
      <c r="D258" s="6" t="s">
        <v>31</v>
      </c>
      <c r="E258" s="6" t="s">
        <v>53</v>
      </c>
      <c r="F258" s="6" t="s">
        <v>61</v>
      </c>
      <c r="G258" s="6" t="s">
        <v>1179</v>
      </c>
      <c r="H258">
        <v>22</v>
      </c>
      <c r="I258" s="6" t="s">
        <v>35</v>
      </c>
      <c r="J258" s="6" t="s">
        <v>56</v>
      </c>
      <c r="K258" s="6" t="s">
        <v>98</v>
      </c>
      <c r="L258">
        <v>303</v>
      </c>
      <c r="N258" s="6" t="s">
        <v>1180</v>
      </c>
      <c r="O258" s="6" t="s">
        <v>100</v>
      </c>
      <c r="P258" s="6" t="s">
        <v>40</v>
      </c>
      <c r="Q258">
        <v>36520000</v>
      </c>
      <c r="R258">
        <v>12396647881</v>
      </c>
      <c r="S258">
        <v>0</v>
      </c>
    </row>
    <row r="259" spans="1:19" x14ac:dyDescent="0.25">
      <c r="A259">
        <v>2680</v>
      </c>
      <c r="B259" s="6" t="s">
        <v>1181</v>
      </c>
      <c r="C259" s="6" t="s">
        <v>324</v>
      </c>
      <c r="D259" s="6" t="s">
        <v>315</v>
      </c>
      <c r="E259" s="6" t="s">
        <v>44</v>
      </c>
      <c r="F259" s="6" t="s">
        <v>61</v>
      </c>
      <c r="G259" s="6" t="s">
        <v>1182</v>
      </c>
      <c r="H259">
        <v>22</v>
      </c>
      <c r="I259" s="6" t="s">
        <v>35</v>
      </c>
      <c r="J259" s="6" t="s">
        <v>144</v>
      </c>
      <c r="K259" s="6" t="s">
        <v>319</v>
      </c>
      <c r="L259">
        <v>916</v>
      </c>
      <c r="N259" s="6" t="s">
        <v>1183</v>
      </c>
      <c r="O259" s="6" t="s">
        <v>39</v>
      </c>
      <c r="P259" s="6" t="s">
        <v>1184</v>
      </c>
      <c r="Q259">
        <v>36700000</v>
      </c>
      <c r="R259">
        <v>4746378673</v>
      </c>
      <c r="S259">
        <v>32999521639</v>
      </c>
    </row>
    <row r="260" spans="1:19" x14ac:dyDescent="0.25">
      <c r="A260">
        <v>2687</v>
      </c>
      <c r="B260" s="6" t="s">
        <v>1185</v>
      </c>
      <c r="C260" s="6" t="s">
        <v>60</v>
      </c>
      <c r="D260" s="6" t="s">
        <v>31</v>
      </c>
      <c r="E260" s="6" t="s">
        <v>325</v>
      </c>
      <c r="F260" s="6" t="s">
        <v>61</v>
      </c>
      <c r="G260" s="6" t="s">
        <v>1186</v>
      </c>
      <c r="H260">
        <v>25</v>
      </c>
      <c r="I260" s="6" t="s">
        <v>116</v>
      </c>
      <c r="J260" s="6" t="s">
        <v>56</v>
      </c>
      <c r="K260" s="6" t="s">
        <v>37</v>
      </c>
      <c r="L260">
        <v>105</v>
      </c>
      <c r="N260" s="6" t="s">
        <v>1187</v>
      </c>
      <c r="O260" s="6" t="s">
        <v>443</v>
      </c>
      <c r="P260" s="6" t="s">
        <v>137</v>
      </c>
      <c r="Q260">
        <v>36660000</v>
      </c>
      <c r="R260">
        <v>45461511600</v>
      </c>
      <c r="S260">
        <v>32034622624</v>
      </c>
    </row>
    <row r="261" spans="1:19" x14ac:dyDescent="0.25">
      <c r="A261">
        <v>2703</v>
      </c>
      <c r="B261" s="6" t="s">
        <v>1188</v>
      </c>
      <c r="C261" s="6" t="s">
        <v>60</v>
      </c>
      <c r="D261" s="6" t="s">
        <v>31</v>
      </c>
      <c r="E261" s="6" t="s">
        <v>44</v>
      </c>
      <c r="F261" s="6" t="s">
        <v>1189</v>
      </c>
      <c r="G261" s="6" t="s">
        <v>1190</v>
      </c>
      <c r="H261">
        <v>22</v>
      </c>
      <c r="I261" s="6" t="s">
        <v>35</v>
      </c>
      <c r="J261" s="6" t="s">
        <v>144</v>
      </c>
      <c r="K261" s="6" t="s">
        <v>37</v>
      </c>
      <c r="L261">
        <v>103</v>
      </c>
      <c r="N261" s="6" t="s">
        <v>1191</v>
      </c>
      <c r="O261" s="6" t="s">
        <v>58</v>
      </c>
      <c r="P261" s="6" t="s">
        <v>751</v>
      </c>
      <c r="Q261">
        <v>36772406</v>
      </c>
      <c r="R261">
        <v>17705187000121</v>
      </c>
      <c r="S261">
        <v>32999771320</v>
      </c>
    </row>
    <row r="262" spans="1:19" x14ac:dyDescent="0.25">
      <c r="A262">
        <v>2717</v>
      </c>
      <c r="B262" s="6" t="s">
        <v>1192</v>
      </c>
      <c r="C262" s="6" t="s">
        <v>60</v>
      </c>
      <c r="D262" s="6" t="s">
        <v>31</v>
      </c>
      <c r="E262" s="6" t="s">
        <v>93</v>
      </c>
      <c r="F262" s="6" t="s">
        <v>61</v>
      </c>
      <c r="G262" s="6" t="s">
        <v>1193</v>
      </c>
      <c r="H262">
        <v>22</v>
      </c>
      <c r="I262" s="6" t="s">
        <v>35</v>
      </c>
      <c r="J262" s="6" t="s">
        <v>144</v>
      </c>
      <c r="K262" s="6" t="s">
        <v>319</v>
      </c>
      <c r="L262">
        <v>912</v>
      </c>
      <c r="N262" s="6" t="s">
        <v>1194</v>
      </c>
      <c r="O262" s="6" t="s">
        <v>111</v>
      </c>
      <c r="P262" s="6" t="s">
        <v>1195</v>
      </c>
      <c r="Q262">
        <v>36880000</v>
      </c>
      <c r="R262">
        <v>25968475668</v>
      </c>
      <c r="S262">
        <v>32988980849</v>
      </c>
    </row>
    <row r="263" spans="1:19" x14ac:dyDescent="0.25">
      <c r="A263">
        <v>2733</v>
      </c>
      <c r="B263" s="6" t="s">
        <v>1196</v>
      </c>
      <c r="C263" s="6" t="s">
        <v>52</v>
      </c>
      <c r="D263" s="6" t="s">
        <v>31</v>
      </c>
      <c r="E263" s="6" t="s">
        <v>221</v>
      </c>
      <c r="F263" s="6" t="s">
        <v>1197</v>
      </c>
      <c r="G263" s="6" t="s">
        <v>1198</v>
      </c>
      <c r="H263">
        <v>15</v>
      </c>
      <c r="I263" s="6" t="s">
        <v>293</v>
      </c>
      <c r="J263" s="6" t="s">
        <v>56</v>
      </c>
      <c r="K263" s="6" t="s">
        <v>37</v>
      </c>
      <c r="L263">
        <v>101</v>
      </c>
      <c r="N263" s="6" t="s">
        <v>1199</v>
      </c>
      <c r="O263" s="6" t="s">
        <v>58</v>
      </c>
      <c r="P263" s="6" t="s">
        <v>1200</v>
      </c>
      <c r="Q263">
        <v>36773084</v>
      </c>
      <c r="R263">
        <v>86572245000109</v>
      </c>
      <c r="S263">
        <v>32988622709</v>
      </c>
    </row>
    <row r="264" spans="1:19" x14ac:dyDescent="0.25">
      <c r="A264">
        <v>2743</v>
      </c>
      <c r="B264" s="6" t="s">
        <v>1201</v>
      </c>
      <c r="C264" s="6" t="s">
        <v>477</v>
      </c>
      <c r="D264" s="6" t="s">
        <v>77</v>
      </c>
      <c r="E264" s="6" t="s">
        <v>44</v>
      </c>
      <c r="F264" s="6" t="s">
        <v>1202</v>
      </c>
      <c r="G264" s="6" t="s">
        <v>1203</v>
      </c>
      <c r="H264">
        <v>23</v>
      </c>
      <c r="I264" s="6" t="s">
        <v>47</v>
      </c>
      <c r="J264" s="6" t="s">
        <v>56</v>
      </c>
      <c r="K264" s="6" t="s">
        <v>37</v>
      </c>
      <c r="L264">
        <v>108</v>
      </c>
      <c r="N264" s="6" t="s">
        <v>1204</v>
      </c>
      <c r="O264" s="6" t="s">
        <v>58</v>
      </c>
      <c r="P264" s="6" t="s">
        <v>1205</v>
      </c>
      <c r="Q264">
        <v>36774102</v>
      </c>
      <c r="R264">
        <v>26189985000139</v>
      </c>
      <c r="S264">
        <v>32988925362</v>
      </c>
    </row>
    <row r="265" spans="1:19" x14ac:dyDescent="0.25">
      <c r="A265">
        <v>2744</v>
      </c>
      <c r="B265" s="6" t="s">
        <v>1206</v>
      </c>
      <c r="C265" s="6" t="s">
        <v>477</v>
      </c>
      <c r="D265" s="6" t="s">
        <v>77</v>
      </c>
      <c r="E265" s="6" t="s">
        <v>44</v>
      </c>
      <c r="F265" s="6" t="s">
        <v>1207</v>
      </c>
      <c r="G265" s="6" t="s">
        <v>1208</v>
      </c>
      <c r="H265">
        <v>14</v>
      </c>
      <c r="I265" s="6" t="s">
        <v>80</v>
      </c>
      <c r="J265" s="6" t="s">
        <v>56</v>
      </c>
      <c r="K265" s="6" t="s">
        <v>109</v>
      </c>
      <c r="L265">
        <v>208</v>
      </c>
      <c r="N265" s="6" t="s">
        <v>1209</v>
      </c>
      <c r="O265" s="6" t="s">
        <v>1100</v>
      </c>
      <c r="P265" s="6" t="s">
        <v>40</v>
      </c>
      <c r="Q265">
        <v>36790000</v>
      </c>
      <c r="R265">
        <v>10325807000158</v>
      </c>
      <c r="S265">
        <v>32988268113</v>
      </c>
    </row>
    <row r="266" spans="1:19" x14ac:dyDescent="0.25">
      <c r="A266">
        <v>2745</v>
      </c>
      <c r="B266" s="6" t="s">
        <v>1210</v>
      </c>
      <c r="C266" s="6" t="s">
        <v>60</v>
      </c>
      <c r="D266" s="6" t="s">
        <v>31</v>
      </c>
      <c r="E266" s="6" t="s">
        <v>103</v>
      </c>
      <c r="F266" s="6" t="s">
        <v>1211</v>
      </c>
      <c r="G266" s="6" t="s">
        <v>1212</v>
      </c>
      <c r="H266">
        <v>22</v>
      </c>
      <c r="I266" s="6" t="s">
        <v>35</v>
      </c>
      <c r="J266" s="6" t="s">
        <v>56</v>
      </c>
      <c r="K266" s="6" t="s">
        <v>37</v>
      </c>
      <c r="L266">
        <v>101</v>
      </c>
      <c r="N266" s="6" t="s">
        <v>1213</v>
      </c>
      <c r="O266" s="6" t="s">
        <v>58</v>
      </c>
      <c r="P266" s="6" t="s">
        <v>1200</v>
      </c>
      <c r="Q266">
        <v>36774128</v>
      </c>
      <c r="R266">
        <v>25169111000157</v>
      </c>
      <c r="S266">
        <v>32988046106</v>
      </c>
    </row>
    <row r="267" spans="1:19" x14ac:dyDescent="0.25">
      <c r="A267">
        <v>2750</v>
      </c>
      <c r="B267" s="6" t="s">
        <v>1214</v>
      </c>
      <c r="C267" s="6" t="s">
        <v>60</v>
      </c>
      <c r="D267" s="6" t="s">
        <v>31</v>
      </c>
      <c r="E267" s="6" t="s">
        <v>44</v>
      </c>
      <c r="F267" s="6" t="s">
        <v>1215</v>
      </c>
      <c r="G267" s="6" t="s">
        <v>1216</v>
      </c>
      <c r="H267">
        <v>22</v>
      </c>
      <c r="I267" s="6" t="s">
        <v>35</v>
      </c>
      <c r="J267" s="6" t="s">
        <v>56</v>
      </c>
      <c r="K267" s="6" t="s">
        <v>37</v>
      </c>
      <c r="L267">
        <v>101</v>
      </c>
      <c r="N267" s="6" t="s">
        <v>1217</v>
      </c>
      <c r="O267" s="6" t="s">
        <v>58</v>
      </c>
      <c r="P267" s="6" t="s">
        <v>1200</v>
      </c>
      <c r="Q267">
        <v>36773084</v>
      </c>
      <c r="R267">
        <v>26356337000120</v>
      </c>
      <c r="S267">
        <v>32999127076</v>
      </c>
    </row>
    <row r="268" spans="1:19" x14ac:dyDescent="0.25">
      <c r="A268">
        <v>2758</v>
      </c>
      <c r="B268" s="6" t="s">
        <v>1218</v>
      </c>
      <c r="C268" s="6" t="s">
        <v>76</v>
      </c>
      <c r="D268" s="6" t="s">
        <v>31</v>
      </c>
      <c r="E268" s="6" t="s">
        <v>44</v>
      </c>
      <c r="F268" s="6" t="s">
        <v>1219</v>
      </c>
      <c r="G268" s="6" t="s">
        <v>1220</v>
      </c>
      <c r="H268">
        <v>23</v>
      </c>
      <c r="I268" s="6" t="s">
        <v>47</v>
      </c>
      <c r="J268" s="6" t="s">
        <v>1221</v>
      </c>
      <c r="K268" s="6" t="s">
        <v>37</v>
      </c>
      <c r="L268">
        <v>102</v>
      </c>
      <c r="N268" s="6" t="s">
        <v>1222</v>
      </c>
      <c r="O268" s="6" t="s">
        <v>58</v>
      </c>
      <c r="P268" s="6" t="s">
        <v>907</v>
      </c>
      <c r="Q268">
        <v>36774183</v>
      </c>
      <c r="R268">
        <v>18518225000108</v>
      </c>
      <c r="S268">
        <v>32034213053</v>
      </c>
    </row>
    <row r="269" spans="1:19" x14ac:dyDescent="0.25">
      <c r="A269">
        <v>2787</v>
      </c>
      <c r="B269" s="6" t="s">
        <v>1223</v>
      </c>
      <c r="C269" s="6" t="s">
        <v>60</v>
      </c>
      <c r="D269" s="6" t="s">
        <v>31</v>
      </c>
      <c r="E269" s="6" t="s">
        <v>53</v>
      </c>
      <c r="F269" s="6" t="s">
        <v>1224</v>
      </c>
      <c r="G269" s="6" t="s">
        <v>1225</v>
      </c>
      <c r="H269">
        <v>23</v>
      </c>
      <c r="I269" s="6" t="s">
        <v>47</v>
      </c>
      <c r="J269" s="6" t="s">
        <v>144</v>
      </c>
      <c r="K269" s="6" t="s">
        <v>37</v>
      </c>
      <c r="L269">
        <v>103</v>
      </c>
      <c r="N269" s="6" t="s">
        <v>1226</v>
      </c>
      <c r="O269" s="6" t="s">
        <v>58</v>
      </c>
      <c r="P269" s="6" t="s">
        <v>351</v>
      </c>
      <c r="Q269">
        <v>36773568</v>
      </c>
      <c r="R269">
        <v>19724723000161</v>
      </c>
      <c r="S269">
        <v>32984245415</v>
      </c>
    </row>
    <row r="270" spans="1:19" x14ac:dyDescent="0.25">
      <c r="A270">
        <v>2793</v>
      </c>
      <c r="B270" s="6" t="s">
        <v>1227</v>
      </c>
      <c r="C270" s="6" t="s">
        <v>60</v>
      </c>
      <c r="D270" s="6" t="s">
        <v>31</v>
      </c>
      <c r="E270" s="6" t="s">
        <v>44</v>
      </c>
      <c r="F270" s="6" t="s">
        <v>61</v>
      </c>
      <c r="G270" s="6" t="s">
        <v>1228</v>
      </c>
      <c r="H270">
        <v>23</v>
      </c>
      <c r="I270" s="6" t="s">
        <v>47</v>
      </c>
      <c r="J270" s="6" t="s">
        <v>56</v>
      </c>
      <c r="K270" s="6" t="s">
        <v>98</v>
      </c>
      <c r="L270">
        <v>305</v>
      </c>
      <c r="N270" s="6" t="s">
        <v>1229</v>
      </c>
      <c r="O270" s="6" t="s">
        <v>146</v>
      </c>
      <c r="P270" s="6" t="s">
        <v>1230</v>
      </c>
      <c r="Q270">
        <v>36500000</v>
      </c>
      <c r="R270">
        <v>74653822620</v>
      </c>
      <c r="S270">
        <v>32984056973</v>
      </c>
    </row>
    <row r="271" spans="1:19" x14ac:dyDescent="0.25">
      <c r="A271">
        <v>2798</v>
      </c>
      <c r="B271" s="6" t="s">
        <v>1231</v>
      </c>
      <c r="C271" s="6" t="s">
        <v>119</v>
      </c>
      <c r="D271" s="6" t="s">
        <v>31</v>
      </c>
      <c r="E271" s="6" t="s">
        <v>44</v>
      </c>
      <c r="F271" s="6" t="s">
        <v>1232</v>
      </c>
      <c r="G271" s="6" t="s">
        <v>1233</v>
      </c>
      <c r="H271">
        <v>23</v>
      </c>
      <c r="I271" s="6" t="s">
        <v>47</v>
      </c>
      <c r="J271" s="6" t="s">
        <v>56</v>
      </c>
      <c r="K271" s="6" t="s">
        <v>37</v>
      </c>
      <c r="L271">
        <v>103</v>
      </c>
      <c r="N271" s="6" t="s">
        <v>1234</v>
      </c>
      <c r="O271" s="6" t="s">
        <v>58</v>
      </c>
      <c r="P271" s="6" t="s">
        <v>40</v>
      </c>
      <c r="Q271">
        <v>36773008</v>
      </c>
      <c r="R271">
        <v>16936205000113</v>
      </c>
      <c r="S271">
        <v>32034211470</v>
      </c>
    </row>
    <row r="272" spans="1:19" x14ac:dyDescent="0.25">
      <c r="A272">
        <v>2800</v>
      </c>
      <c r="B272" s="6" t="s">
        <v>1235</v>
      </c>
      <c r="C272" s="6" t="s">
        <v>60</v>
      </c>
      <c r="D272" s="6" t="s">
        <v>31</v>
      </c>
      <c r="E272" s="6" t="s">
        <v>44</v>
      </c>
      <c r="F272" s="6" t="s">
        <v>61</v>
      </c>
      <c r="G272" s="6" t="s">
        <v>885</v>
      </c>
      <c r="H272">
        <v>15</v>
      </c>
      <c r="I272" s="6" t="s">
        <v>293</v>
      </c>
      <c r="J272" s="6" t="s">
        <v>56</v>
      </c>
      <c r="K272" s="6" t="s">
        <v>37</v>
      </c>
      <c r="L272">
        <v>103</v>
      </c>
      <c r="N272" s="6" t="s">
        <v>1236</v>
      </c>
      <c r="O272" s="6" t="s">
        <v>58</v>
      </c>
      <c r="P272" s="6" t="s">
        <v>1237</v>
      </c>
      <c r="Q272">
        <v>36773588</v>
      </c>
      <c r="R272">
        <v>28058283649</v>
      </c>
      <c r="S272">
        <v>32984020555</v>
      </c>
    </row>
    <row r="273" spans="1:19" x14ac:dyDescent="0.25">
      <c r="A273">
        <v>2804</v>
      </c>
      <c r="B273" s="6" t="s">
        <v>1238</v>
      </c>
      <c r="C273" s="6" t="s">
        <v>60</v>
      </c>
      <c r="D273" s="6" t="s">
        <v>31</v>
      </c>
      <c r="E273" s="6" t="s">
        <v>44</v>
      </c>
      <c r="F273" s="6" t="s">
        <v>61</v>
      </c>
      <c r="G273" s="6" t="s">
        <v>1239</v>
      </c>
      <c r="H273">
        <v>23</v>
      </c>
      <c r="I273" s="6" t="s">
        <v>47</v>
      </c>
      <c r="J273" s="6" t="s">
        <v>56</v>
      </c>
      <c r="K273" s="6" t="s">
        <v>98</v>
      </c>
      <c r="L273">
        <v>302</v>
      </c>
      <c r="N273" s="6" t="s">
        <v>1240</v>
      </c>
      <c r="O273" s="6" t="s">
        <v>698</v>
      </c>
      <c r="P273" s="6" t="s">
        <v>1241</v>
      </c>
      <c r="Q273">
        <v>36160000</v>
      </c>
      <c r="R273">
        <v>9066236698</v>
      </c>
      <c r="S273">
        <v>32999922825</v>
      </c>
    </row>
    <row r="274" spans="1:19" x14ac:dyDescent="0.25">
      <c r="A274">
        <v>2829</v>
      </c>
      <c r="B274" s="6" t="s">
        <v>1242</v>
      </c>
      <c r="C274" s="6" t="s">
        <v>52</v>
      </c>
      <c r="D274" s="6" t="s">
        <v>31</v>
      </c>
      <c r="E274" s="6" t="s">
        <v>44</v>
      </c>
      <c r="F274" s="6" t="s">
        <v>61</v>
      </c>
      <c r="G274" s="6" t="s">
        <v>1243</v>
      </c>
      <c r="H274">
        <v>1</v>
      </c>
      <c r="I274" s="6" t="s">
        <v>375</v>
      </c>
      <c r="J274" s="6" t="s">
        <v>144</v>
      </c>
      <c r="K274" s="6" t="s">
        <v>37</v>
      </c>
      <c r="L274">
        <v>106</v>
      </c>
      <c r="N274" s="6" t="s">
        <v>1244</v>
      </c>
      <c r="O274" s="6" t="s">
        <v>443</v>
      </c>
      <c r="P274" s="6" t="s">
        <v>1245</v>
      </c>
      <c r="Q274">
        <v>36660000</v>
      </c>
      <c r="R274">
        <v>42451337672</v>
      </c>
      <c r="S274">
        <v>32988462615</v>
      </c>
    </row>
    <row r="275" spans="1:19" x14ac:dyDescent="0.25">
      <c r="A275">
        <v>2837</v>
      </c>
      <c r="B275" s="6" t="s">
        <v>1246</v>
      </c>
      <c r="C275" s="6" t="s">
        <v>52</v>
      </c>
      <c r="D275" s="6" t="s">
        <v>31</v>
      </c>
      <c r="E275" s="6" t="s">
        <v>44</v>
      </c>
      <c r="F275" s="6" t="s">
        <v>61</v>
      </c>
      <c r="G275" s="6" t="s">
        <v>1247</v>
      </c>
      <c r="H275">
        <v>25</v>
      </c>
      <c r="I275" s="6" t="s">
        <v>116</v>
      </c>
      <c r="J275" s="6" t="s">
        <v>56</v>
      </c>
      <c r="K275" s="6" t="s">
        <v>37</v>
      </c>
      <c r="L275">
        <v>106</v>
      </c>
      <c r="N275" s="6" t="s">
        <v>1248</v>
      </c>
      <c r="O275" s="6" t="s">
        <v>632</v>
      </c>
      <c r="P275" s="6" t="s">
        <v>600</v>
      </c>
      <c r="Q275">
        <v>36720000</v>
      </c>
      <c r="R275">
        <v>13612816691</v>
      </c>
      <c r="S275">
        <v>32998084784</v>
      </c>
    </row>
    <row r="276" spans="1:19" x14ac:dyDescent="0.25">
      <c r="A276">
        <v>2867</v>
      </c>
      <c r="B276" s="6" t="s">
        <v>1249</v>
      </c>
      <c r="C276" s="6" t="s">
        <v>60</v>
      </c>
      <c r="D276" s="6" t="s">
        <v>31</v>
      </c>
      <c r="E276" s="6" t="s">
        <v>103</v>
      </c>
      <c r="F276" s="6" t="s">
        <v>61</v>
      </c>
      <c r="G276" s="6" t="s">
        <v>1250</v>
      </c>
      <c r="H276">
        <v>23</v>
      </c>
      <c r="I276" s="6" t="s">
        <v>47</v>
      </c>
      <c r="J276" s="6" t="s">
        <v>144</v>
      </c>
      <c r="K276" s="6" t="s">
        <v>319</v>
      </c>
      <c r="L276">
        <v>913</v>
      </c>
      <c r="N276" s="6" t="s">
        <v>1251</v>
      </c>
      <c r="O276" s="6" t="s">
        <v>146</v>
      </c>
      <c r="P276" s="6" t="s">
        <v>1252</v>
      </c>
      <c r="Q276">
        <v>36500000</v>
      </c>
      <c r="R276">
        <v>26874121120</v>
      </c>
      <c r="S276">
        <v>32999507390</v>
      </c>
    </row>
    <row r="277" spans="1:19" x14ac:dyDescent="0.25">
      <c r="A277">
        <v>2874</v>
      </c>
      <c r="B277" s="6" t="s">
        <v>1253</v>
      </c>
      <c r="C277" s="6" t="s">
        <v>60</v>
      </c>
      <c r="D277" s="6" t="s">
        <v>31</v>
      </c>
      <c r="E277" s="6" t="s">
        <v>221</v>
      </c>
      <c r="F277" s="6" t="s">
        <v>61</v>
      </c>
      <c r="G277" s="6" t="s">
        <v>1254</v>
      </c>
      <c r="H277">
        <v>22</v>
      </c>
      <c r="I277" s="6" t="s">
        <v>35</v>
      </c>
      <c r="J277" s="6" t="s">
        <v>56</v>
      </c>
      <c r="K277" s="6" t="s">
        <v>37</v>
      </c>
      <c r="L277">
        <v>106</v>
      </c>
      <c r="N277" s="6" t="s">
        <v>1255</v>
      </c>
      <c r="O277" s="6" t="s">
        <v>572</v>
      </c>
      <c r="P277" s="6" t="s">
        <v>40</v>
      </c>
      <c r="Q277">
        <v>36730000</v>
      </c>
      <c r="R277">
        <v>2728358621</v>
      </c>
      <c r="S277">
        <v>32999673395</v>
      </c>
    </row>
    <row r="278" spans="1:19" x14ac:dyDescent="0.25">
      <c r="A278">
        <v>2890</v>
      </c>
      <c r="B278" s="6" t="s">
        <v>1256</v>
      </c>
      <c r="C278" s="6" t="s">
        <v>477</v>
      </c>
      <c r="D278" s="6" t="s">
        <v>353</v>
      </c>
      <c r="E278" s="6" t="s">
        <v>53</v>
      </c>
      <c r="F278" s="6" t="s">
        <v>1257</v>
      </c>
      <c r="G278" s="6" t="s">
        <v>1258</v>
      </c>
      <c r="H278">
        <v>15</v>
      </c>
      <c r="I278" s="6" t="s">
        <v>293</v>
      </c>
      <c r="J278" s="6" t="s">
        <v>56</v>
      </c>
      <c r="K278" s="6" t="s">
        <v>109</v>
      </c>
      <c r="L278">
        <v>208</v>
      </c>
      <c r="N278" s="6" t="s">
        <v>1259</v>
      </c>
      <c r="O278" s="6" t="s">
        <v>1100</v>
      </c>
      <c r="P278" s="6" t="s">
        <v>1260</v>
      </c>
      <c r="Q278">
        <v>36790000</v>
      </c>
      <c r="R278">
        <v>38750022000141</v>
      </c>
      <c r="S278">
        <v>32991614291</v>
      </c>
    </row>
    <row r="279" spans="1:19" x14ac:dyDescent="0.25">
      <c r="A279">
        <v>2897</v>
      </c>
      <c r="B279" s="6" t="s">
        <v>1261</v>
      </c>
      <c r="C279" s="6" t="s">
        <v>60</v>
      </c>
      <c r="D279" s="6" t="s">
        <v>31</v>
      </c>
      <c r="E279" s="6" t="s">
        <v>103</v>
      </c>
      <c r="F279" s="6" t="s">
        <v>1262</v>
      </c>
      <c r="G279" s="6" t="s">
        <v>1263</v>
      </c>
      <c r="H279">
        <v>22</v>
      </c>
      <c r="I279" s="6" t="s">
        <v>35</v>
      </c>
      <c r="J279" s="6" t="s">
        <v>56</v>
      </c>
      <c r="K279" s="6" t="s">
        <v>37</v>
      </c>
      <c r="L279">
        <v>103</v>
      </c>
      <c r="N279" s="6" t="s">
        <v>1264</v>
      </c>
      <c r="O279" s="6" t="s">
        <v>58</v>
      </c>
      <c r="P279" s="6" t="s">
        <v>751</v>
      </c>
      <c r="Q279">
        <v>36772414</v>
      </c>
      <c r="R279">
        <v>71485858000131</v>
      </c>
      <c r="S279">
        <v>32999197009</v>
      </c>
    </row>
    <row r="280" spans="1:19" x14ac:dyDescent="0.25">
      <c r="A280">
        <v>2900</v>
      </c>
      <c r="B280" s="6" t="s">
        <v>1265</v>
      </c>
      <c r="C280" s="6" t="s">
        <v>30</v>
      </c>
      <c r="D280" s="6" t="s">
        <v>31</v>
      </c>
      <c r="E280" s="6" t="s">
        <v>93</v>
      </c>
      <c r="F280" s="6" t="s">
        <v>1266</v>
      </c>
      <c r="G280" s="6" t="s">
        <v>1267</v>
      </c>
      <c r="H280">
        <v>25</v>
      </c>
      <c r="I280" s="6" t="s">
        <v>116</v>
      </c>
      <c r="J280" s="6" t="s">
        <v>144</v>
      </c>
      <c r="K280" s="6" t="s">
        <v>37</v>
      </c>
      <c r="L280">
        <v>101</v>
      </c>
      <c r="N280" s="6" t="s">
        <v>1268</v>
      </c>
      <c r="O280" s="6" t="s">
        <v>58</v>
      </c>
      <c r="P280" s="6" t="s">
        <v>1269</v>
      </c>
      <c r="Q280">
        <v>36774034</v>
      </c>
      <c r="R280">
        <v>25153297000156</v>
      </c>
      <c r="S280">
        <v>32034212263</v>
      </c>
    </row>
    <row r="281" spans="1:19" x14ac:dyDescent="0.25">
      <c r="A281">
        <v>2906</v>
      </c>
      <c r="B281" s="6" t="s">
        <v>1270</v>
      </c>
      <c r="C281" s="6" t="s">
        <v>60</v>
      </c>
      <c r="D281" s="6" t="s">
        <v>31</v>
      </c>
      <c r="E281" s="6" t="s">
        <v>44</v>
      </c>
      <c r="F281" s="6" t="s">
        <v>61</v>
      </c>
      <c r="G281" s="6" t="s">
        <v>1271</v>
      </c>
      <c r="H281">
        <v>22</v>
      </c>
      <c r="I281" s="6" t="s">
        <v>35</v>
      </c>
      <c r="J281" s="6" t="s">
        <v>144</v>
      </c>
      <c r="K281" s="6" t="s">
        <v>109</v>
      </c>
      <c r="L281">
        <v>204</v>
      </c>
      <c r="N281" s="6" t="s">
        <v>1272</v>
      </c>
      <c r="O281" s="6" t="s">
        <v>111</v>
      </c>
      <c r="P281" s="6" t="s">
        <v>851</v>
      </c>
      <c r="Q281">
        <v>36880272</v>
      </c>
      <c r="R281">
        <v>67497055615</v>
      </c>
      <c r="S281">
        <v>32988859214</v>
      </c>
    </row>
    <row r="282" spans="1:19" x14ac:dyDescent="0.25">
      <c r="A282">
        <v>2924</v>
      </c>
      <c r="B282" s="6" t="s">
        <v>1273</v>
      </c>
      <c r="C282" s="6" t="s">
        <v>60</v>
      </c>
      <c r="D282" s="6" t="s">
        <v>31</v>
      </c>
      <c r="E282" s="6" t="s">
        <v>53</v>
      </c>
      <c r="F282" s="6" t="s">
        <v>61</v>
      </c>
      <c r="G282" s="6" t="s">
        <v>1274</v>
      </c>
      <c r="H282">
        <v>23</v>
      </c>
      <c r="I282" s="6" t="s">
        <v>47</v>
      </c>
      <c r="J282" s="6" t="s">
        <v>144</v>
      </c>
      <c r="K282" s="6" t="s">
        <v>98</v>
      </c>
      <c r="L282">
        <v>303</v>
      </c>
      <c r="N282" s="6" t="s">
        <v>1275</v>
      </c>
      <c r="O282" s="6" t="s">
        <v>100</v>
      </c>
      <c r="P282" s="6" t="s">
        <v>259</v>
      </c>
      <c r="Q282">
        <v>36520000</v>
      </c>
      <c r="R282">
        <v>8902923614</v>
      </c>
      <c r="S282">
        <v>32999779641</v>
      </c>
    </row>
    <row r="283" spans="1:19" x14ac:dyDescent="0.25">
      <c r="A283">
        <v>2936</v>
      </c>
      <c r="B283" s="6" t="s">
        <v>1276</v>
      </c>
      <c r="C283" s="6" t="s">
        <v>60</v>
      </c>
      <c r="D283" s="6" t="s">
        <v>31</v>
      </c>
      <c r="E283" s="6" t="s">
        <v>93</v>
      </c>
      <c r="F283" s="6" t="s">
        <v>61</v>
      </c>
      <c r="G283" s="6" t="s">
        <v>1118</v>
      </c>
      <c r="H283">
        <v>22</v>
      </c>
      <c r="I283" s="6" t="s">
        <v>35</v>
      </c>
      <c r="J283" s="6" t="s">
        <v>56</v>
      </c>
      <c r="K283" s="6" t="s">
        <v>37</v>
      </c>
      <c r="L283">
        <v>103</v>
      </c>
      <c r="N283" s="6" t="s">
        <v>1277</v>
      </c>
      <c r="O283" s="6" t="s">
        <v>58</v>
      </c>
      <c r="P283" s="6" t="s">
        <v>809</v>
      </c>
      <c r="Q283">
        <v>36773762</v>
      </c>
      <c r="R283">
        <v>28414675620</v>
      </c>
      <c r="S283">
        <v>32034217970</v>
      </c>
    </row>
    <row r="284" spans="1:19" x14ac:dyDescent="0.25">
      <c r="A284">
        <v>2951</v>
      </c>
      <c r="B284" s="6" t="s">
        <v>1278</v>
      </c>
      <c r="C284" s="6" t="s">
        <v>60</v>
      </c>
      <c r="D284" s="6" t="s">
        <v>31</v>
      </c>
      <c r="E284" s="6" t="s">
        <v>53</v>
      </c>
      <c r="F284" s="6" t="s">
        <v>61</v>
      </c>
      <c r="G284" s="6" t="s">
        <v>1279</v>
      </c>
      <c r="H284">
        <v>22</v>
      </c>
      <c r="I284" s="6" t="s">
        <v>35</v>
      </c>
      <c r="J284" s="6" t="s">
        <v>56</v>
      </c>
      <c r="K284" s="6" t="s">
        <v>98</v>
      </c>
      <c r="L284">
        <v>301</v>
      </c>
      <c r="N284" s="6" t="s">
        <v>1280</v>
      </c>
      <c r="O284" s="6" t="s">
        <v>312</v>
      </c>
      <c r="P284" s="6" t="s">
        <v>255</v>
      </c>
      <c r="Q284">
        <v>36170000</v>
      </c>
      <c r="R284">
        <v>3028552620</v>
      </c>
      <c r="S284">
        <v>32999650386</v>
      </c>
    </row>
    <row r="285" spans="1:19" x14ac:dyDescent="0.25">
      <c r="A285">
        <v>2954</v>
      </c>
      <c r="B285" s="6" t="s">
        <v>1281</v>
      </c>
      <c r="C285" s="6" t="s">
        <v>60</v>
      </c>
      <c r="D285" s="6" t="s">
        <v>31</v>
      </c>
      <c r="E285" s="6" t="s">
        <v>221</v>
      </c>
      <c r="F285" s="6" t="s">
        <v>61</v>
      </c>
      <c r="G285" s="6" t="s">
        <v>1282</v>
      </c>
      <c r="H285">
        <v>17</v>
      </c>
      <c r="I285" s="6" t="s">
        <v>202</v>
      </c>
      <c r="J285" s="6" t="s">
        <v>56</v>
      </c>
      <c r="K285" s="6" t="s">
        <v>37</v>
      </c>
      <c r="L285">
        <v>101</v>
      </c>
      <c r="N285" s="6" t="s">
        <v>1283</v>
      </c>
      <c r="O285" s="6" t="s">
        <v>711</v>
      </c>
      <c r="P285" s="6" t="s">
        <v>40</v>
      </c>
      <c r="Q285">
        <v>36784000</v>
      </c>
      <c r="R285">
        <v>45404135620</v>
      </c>
      <c r="S285">
        <v>32999186415</v>
      </c>
    </row>
    <row r="286" spans="1:19" x14ac:dyDescent="0.25">
      <c r="A286">
        <v>2961</v>
      </c>
      <c r="B286" s="6" t="s">
        <v>1284</v>
      </c>
      <c r="C286" s="6" t="s">
        <v>60</v>
      </c>
      <c r="D286" s="6" t="s">
        <v>31</v>
      </c>
      <c r="E286" s="6" t="s">
        <v>103</v>
      </c>
      <c r="F286" s="6" t="s">
        <v>61</v>
      </c>
      <c r="G286" s="6" t="s">
        <v>1285</v>
      </c>
      <c r="H286">
        <v>22</v>
      </c>
      <c r="I286" s="6" t="s">
        <v>35</v>
      </c>
      <c r="J286" s="6" t="s">
        <v>56</v>
      </c>
      <c r="K286" s="6" t="s">
        <v>37</v>
      </c>
      <c r="L286">
        <v>103</v>
      </c>
      <c r="N286" s="6" t="s">
        <v>1286</v>
      </c>
      <c r="O286" s="6" t="s">
        <v>58</v>
      </c>
      <c r="P286" s="6" t="s">
        <v>683</v>
      </c>
      <c r="Q286">
        <v>36773654</v>
      </c>
      <c r="R286">
        <v>38038749634</v>
      </c>
      <c r="S286">
        <v>32999358181</v>
      </c>
    </row>
    <row r="287" spans="1:19" x14ac:dyDescent="0.25">
      <c r="A287">
        <v>2986</v>
      </c>
      <c r="B287" s="6" t="s">
        <v>1287</v>
      </c>
      <c r="C287" s="6" t="s">
        <v>60</v>
      </c>
      <c r="D287" s="6" t="s">
        <v>31</v>
      </c>
      <c r="E287" s="6" t="s">
        <v>53</v>
      </c>
      <c r="F287" s="6" t="s">
        <v>61</v>
      </c>
      <c r="G287" s="6" t="s">
        <v>1288</v>
      </c>
      <c r="H287">
        <v>23</v>
      </c>
      <c r="I287" s="6" t="s">
        <v>47</v>
      </c>
      <c r="J287" s="6" t="s">
        <v>56</v>
      </c>
      <c r="K287" s="6" t="s">
        <v>98</v>
      </c>
      <c r="L287">
        <v>302</v>
      </c>
      <c r="N287" s="6" t="s">
        <v>1289</v>
      </c>
      <c r="O287" s="6" t="s">
        <v>136</v>
      </c>
      <c r="P287" s="6" t="s">
        <v>40</v>
      </c>
      <c r="Q287">
        <v>36780000</v>
      </c>
      <c r="R287">
        <v>31391567749</v>
      </c>
      <c r="S287">
        <v>32999559870</v>
      </c>
    </row>
    <row r="288" spans="1:19" x14ac:dyDescent="0.25">
      <c r="A288">
        <v>2987</v>
      </c>
      <c r="B288" s="6" t="s">
        <v>1290</v>
      </c>
      <c r="C288" s="6" t="s">
        <v>60</v>
      </c>
      <c r="D288" s="6" t="s">
        <v>31</v>
      </c>
      <c r="E288" s="6" t="s">
        <v>53</v>
      </c>
      <c r="F288" s="6" t="s">
        <v>61</v>
      </c>
      <c r="G288" s="6" t="s">
        <v>1291</v>
      </c>
      <c r="H288">
        <v>23</v>
      </c>
      <c r="I288" s="6" t="s">
        <v>47</v>
      </c>
      <c r="J288" s="6" t="s">
        <v>56</v>
      </c>
      <c r="K288" s="6" t="s">
        <v>98</v>
      </c>
      <c r="L288">
        <v>303</v>
      </c>
      <c r="N288" s="6" t="s">
        <v>1292</v>
      </c>
      <c r="O288" s="6" t="s">
        <v>136</v>
      </c>
      <c r="P288" s="6" t="s">
        <v>87</v>
      </c>
      <c r="Q288">
        <v>36780000</v>
      </c>
      <c r="R288">
        <v>57585423691</v>
      </c>
      <c r="S288">
        <v>32999380902</v>
      </c>
    </row>
    <row r="289" spans="1:19" x14ac:dyDescent="0.25">
      <c r="A289">
        <v>2988</v>
      </c>
      <c r="B289" s="6" t="s">
        <v>1293</v>
      </c>
      <c r="C289" s="6" t="s">
        <v>119</v>
      </c>
      <c r="D289" s="6" t="s">
        <v>31</v>
      </c>
      <c r="E289" s="6" t="s">
        <v>53</v>
      </c>
      <c r="F289" s="6" t="s">
        <v>1294</v>
      </c>
      <c r="G289" s="6" t="s">
        <v>1295</v>
      </c>
      <c r="H289">
        <v>25</v>
      </c>
      <c r="I289" s="6" t="s">
        <v>116</v>
      </c>
      <c r="J289" s="6" t="s">
        <v>144</v>
      </c>
      <c r="K289" s="6" t="s">
        <v>37</v>
      </c>
      <c r="L289">
        <v>103</v>
      </c>
      <c r="N289" s="6" t="s">
        <v>1296</v>
      </c>
      <c r="O289" s="6" t="s">
        <v>58</v>
      </c>
      <c r="P289" s="6" t="s">
        <v>683</v>
      </c>
      <c r="Q289">
        <v>36773626</v>
      </c>
      <c r="R289">
        <v>500636000100</v>
      </c>
      <c r="S289">
        <v>32984035730</v>
      </c>
    </row>
    <row r="290" spans="1:19" x14ac:dyDescent="0.25">
      <c r="A290">
        <v>2992</v>
      </c>
      <c r="B290" s="6" t="s">
        <v>1297</v>
      </c>
      <c r="C290" s="6" t="s">
        <v>52</v>
      </c>
      <c r="D290" s="6" t="s">
        <v>31</v>
      </c>
      <c r="E290" s="6" t="s">
        <v>53</v>
      </c>
      <c r="F290" s="6" t="s">
        <v>61</v>
      </c>
      <c r="G290" s="6" t="s">
        <v>1298</v>
      </c>
      <c r="H290">
        <v>22</v>
      </c>
      <c r="I290" s="6" t="s">
        <v>35</v>
      </c>
      <c r="J290" s="6" t="s">
        <v>56</v>
      </c>
      <c r="K290" s="6" t="s">
        <v>37</v>
      </c>
      <c r="L290">
        <v>106</v>
      </c>
      <c r="N290" s="6" t="s">
        <v>1299</v>
      </c>
      <c r="O290" s="6" t="s">
        <v>632</v>
      </c>
      <c r="P290" s="6" t="s">
        <v>1300</v>
      </c>
      <c r="Q290">
        <v>36720000</v>
      </c>
      <c r="R290">
        <v>9722537776</v>
      </c>
      <c r="S290">
        <v>32984148716</v>
      </c>
    </row>
    <row r="291" spans="1:19" x14ac:dyDescent="0.25">
      <c r="A291">
        <v>2996</v>
      </c>
      <c r="B291" s="6" t="s">
        <v>1301</v>
      </c>
      <c r="C291" s="6" t="s">
        <v>76</v>
      </c>
      <c r="D291" s="6" t="s">
        <v>31</v>
      </c>
      <c r="E291" s="6" t="s">
        <v>103</v>
      </c>
      <c r="F291" s="6" t="s">
        <v>1302</v>
      </c>
      <c r="G291" s="6" t="s">
        <v>1303</v>
      </c>
      <c r="H291">
        <v>25</v>
      </c>
      <c r="I291" s="6" t="s">
        <v>116</v>
      </c>
      <c r="J291" s="6" t="s">
        <v>1304</v>
      </c>
      <c r="K291" s="6" t="s">
        <v>37</v>
      </c>
      <c r="L291">
        <v>101</v>
      </c>
      <c r="N291" s="6" t="s">
        <v>1305</v>
      </c>
      <c r="O291" s="6" t="s">
        <v>58</v>
      </c>
      <c r="P291" s="6" t="s">
        <v>40</v>
      </c>
      <c r="Q291">
        <v>36770034</v>
      </c>
      <c r="R291">
        <v>7385561000103</v>
      </c>
      <c r="S291">
        <v>32034210703</v>
      </c>
    </row>
    <row r="292" spans="1:19" x14ac:dyDescent="0.25">
      <c r="A292">
        <v>2999</v>
      </c>
      <c r="B292" s="6" t="s">
        <v>1306</v>
      </c>
      <c r="C292" s="6" t="s">
        <v>324</v>
      </c>
      <c r="D292" s="6" t="s">
        <v>315</v>
      </c>
      <c r="E292" s="6" t="s">
        <v>53</v>
      </c>
      <c r="F292" s="6" t="s">
        <v>61</v>
      </c>
      <c r="G292" s="6" t="s">
        <v>1307</v>
      </c>
      <c r="H292">
        <v>22</v>
      </c>
      <c r="I292" s="6" t="s">
        <v>35</v>
      </c>
      <c r="J292" s="6" t="s">
        <v>56</v>
      </c>
      <c r="K292" s="6" t="s">
        <v>319</v>
      </c>
      <c r="L292">
        <v>916</v>
      </c>
      <c r="N292" s="6" t="s">
        <v>1308</v>
      </c>
      <c r="O292" s="6" t="s">
        <v>39</v>
      </c>
      <c r="P292" s="6" t="s">
        <v>204</v>
      </c>
      <c r="Q292">
        <v>36700000</v>
      </c>
      <c r="R292">
        <v>7510034680</v>
      </c>
      <c r="S292">
        <v>0</v>
      </c>
    </row>
    <row r="293" spans="1:19" x14ac:dyDescent="0.25">
      <c r="A293">
        <v>3004</v>
      </c>
      <c r="B293" s="6" t="s">
        <v>1309</v>
      </c>
      <c r="C293" s="6" t="s">
        <v>52</v>
      </c>
      <c r="D293" s="6" t="s">
        <v>31</v>
      </c>
      <c r="E293" s="6" t="s">
        <v>325</v>
      </c>
      <c r="F293" s="6" t="s">
        <v>61</v>
      </c>
      <c r="G293" s="6" t="s">
        <v>1310</v>
      </c>
      <c r="H293">
        <v>22</v>
      </c>
      <c r="I293" s="6" t="s">
        <v>35</v>
      </c>
      <c r="J293" s="6" t="s">
        <v>56</v>
      </c>
      <c r="K293" s="6" t="s">
        <v>98</v>
      </c>
      <c r="L293">
        <v>304</v>
      </c>
      <c r="N293" s="6" t="s">
        <v>1311</v>
      </c>
      <c r="O293" s="6" t="s">
        <v>146</v>
      </c>
      <c r="P293" s="6" t="s">
        <v>1312</v>
      </c>
      <c r="Q293">
        <v>36500000</v>
      </c>
      <c r="R293">
        <v>727978608</v>
      </c>
      <c r="S293">
        <v>32035410623</v>
      </c>
    </row>
    <row r="294" spans="1:19" x14ac:dyDescent="0.25">
      <c r="A294">
        <v>3008</v>
      </c>
      <c r="B294" s="6" t="s">
        <v>1313</v>
      </c>
      <c r="C294" s="6" t="s">
        <v>60</v>
      </c>
      <c r="D294" s="6" t="s">
        <v>31</v>
      </c>
      <c r="E294" s="6" t="s">
        <v>53</v>
      </c>
      <c r="F294" s="6" t="s">
        <v>61</v>
      </c>
      <c r="G294" s="6" t="s">
        <v>1314</v>
      </c>
      <c r="H294">
        <v>23</v>
      </c>
      <c r="I294" s="6" t="s">
        <v>47</v>
      </c>
      <c r="J294" s="6" t="s">
        <v>56</v>
      </c>
      <c r="K294" s="6" t="s">
        <v>98</v>
      </c>
      <c r="L294">
        <v>302</v>
      </c>
      <c r="N294" s="6" t="s">
        <v>1315</v>
      </c>
      <c r="O294" s="6" t="s">
        <v>600</v>
      </c>
      <c r="P294" s="6" t="s">
        <v>1316</v>
      </c>
      <c r="Q294">
        <v>36530000</v>
      </c>
      <c r="R294">
        <v>38400405668</v>
      </c>
      <c r="S294">
        <v>32984200513</v>
      </c>
    </row>
    <row r="295" spans="1:19" x14ac:dyDescent="0.25">
      <c r="A295">
        <v>3017</v>
      </c>
      <c r="B295" s="6" t="s">
        <v>1317</v>
      </c>
      <c r="C295" s="6" t="s">
        <v>119</v>
      </c>
      <c r="D295" s="6" t="s">
        <v>31</v>
      </c>
      <c r="E295" s="6" t="s">
        <v>93</v>
      </c>
      <c r="F295" s="6" t="s">
        <v>1318</v>
      </c>
      <c r="G295" s="6" t="s">
        <v>275</v>
      </c>
      <c r="H295">
        <v>14</v>
      </c>
      <c r="I295" s="6" t="s">
        <v>80</v>
      </c>
      <c r="J295" s="6" t="s">
        <v>56</v>
      </c>
      <c r="K295" s="6" t="s">
        <v>37</v>
      </c>
      <c r="L295">
        <v>101</v>
      </c>
      <c r="N295" s="6" t="s">
        <v>1319</v>
      </c>
      <c r="O295" s="6" t="s">
        <v>58</v>
      </c>
      <c r="P295" s="6" t="s">
        <v>1320</v>
      </c>
      <c r="Q295">
        <v>36772012</v>
      </c>
      <c r="R295">
        <v>3826659000190</v>
      </c>
      <c r="S295">
        <v>32984541847</v>
      </c>
    </row>
    <row r="296" spans="1:19" x14ac:dyDescent="0.25">
      <c r="A296">
        <v>3021</v>
      </c>
      <c r="B296" s="6" t="s">
        <v>1321</v>
      </c>
      <c r="C296" s="6" t="s">
        <v>60</v>
      </c>
      <c r="D296" s="6" t="s">
        <v>31</v>
      </c>
      <c r="E296" s="6" t="s">
        <v>53</v>
      </c>
      <c r="F296" s="6" t="s">
        <v>1322</v>
      </c>
      <c r="G296" s="6" t="s">
        <v>1323</v>
      </c>
      <c r="H296">
        <v>25</v>
      </c>
      <c r="I296" s="6" t="s">
        <v>116</v>
      </c>
      <c r="J296" s="6" t="s">
        <v>144</v>
      </c>
      <c r="K296" s="6" t="s">
        <v>37</v>
      </c>
      <c r="L296">
        <v>104</v>
      </c>
      <c r="N296" s="6" t="s">
        <v>1324</v>
      </c>
      <c r="O296" s="6" t="s">
        <v>39</v>
      </c>
      <c r="P296" s="6" t="s">
        <v>50</v>
      </c>
      <c r="Q296">
        <v>36700000</v>
      </c>
      <c r="R296">
        <v>10629176000160</v>
      </c>
      <c r="S296">
        <v>32999374814</v>
      </c>
    </row>
    <row r="297" spans="1:19" x14ac:dyDescent="0.25">
      <c r="A297">
        <v>3026</v>
      </c>
      <c r="B297" s="6" t="s">
        <v>1325</v>
      </c>
      <c r="C297" s="6" t="s">
        <v>477</v>
      </c>
      <c r="D297" s="6" t="s">
        <v>353</v>
      </c>
      <c r="E297" s="6" t="s">
        <v>221</v>
      </c>
      <c r="F297" s="6" t="s">
        <v>1326</v>
      </c>
      <c r="G297" s="6" t="s">
        <v>1327</v>
      </c>
      <c r="H297">
        <v>22</v>
      </c>
      <c r="I297" s="6" t="s">
        <v>35</v>
      </c>
      <c r="J297" s="6" t="s">
        <v>56</v>
      </c>
      <c r="K297" s="6" t="s">
        <v>98</v>
      </c>
      <c r="L297">
        <v>308</v>
      </c>
      <c r="N297" s="6" t="s">
        <v>1328</v>
      </c>
      <c r="O297" s="6" t="s">
        <v>100</v>
      </c>
      <c r="P297" s="6" t="s">
        <v>1329</v>
      </c>
      <c r="Q297">
        <v>36520000</v>
      </c>
      <c r="R297">
        <v>10317649000194</v>
      </c>
      <c r="S297">
        <v>32998381690</v>
      </c>
    </row>
    <row r="298" spans="1:19" x14ac:dyDescent="0.25">
      <c r="A298">
        <v>3031</v>
      </c>
      <c r="B298" s="6" t="s">
        <v>1330</v>
      </c>
      <c r="C298" s="6" t="s">
        <v>60</v>
      </c>
      <c r="D298" s="6" t="s">
        <v>31</v>
      </c>
      <c r="E298" s="6" t="s">
        <v>103</v>
      </c>
      <c r="F298" s="6" t="s">
        <v>61</v>
      </c>
      <c r="G298" s="6" t="s">
        <v>1331</v>
      </c>
      <c r="H298">
        <v>23</v>
      </c>
      <c r="I298" s="6" t="s">
        <v>47</v>
      </c>
      <c r="J298" s="6" t="s">
        <v>56</v>
      </c>
      <c r="K298" s="6" t="s">
        <v>98</v>
      </c>
      <c r="L298">
        <v>301</v>
      </c>
      <c r="N298" s="6" t="s">
        <v>1332</v>
      </c>
      <c r="O298" s="6" t="s">
        <v>1333</v>
      </c>
      <c r="P298" s="6" t="s">
        <v>259</v>
      </c>
      <c r="Q298">
        <v>36550000</v>
      </c>
      <c r="R298">
        <v>5446636678</v>
      </c>
      <c r="S298">
        <v>32999686266</v>
      </c>
    </row>
    <row r="299" spans="1:19" x14ac:dyDescent="0.25">
      <c r="A299">
        <v>3035</v>
      </c>
      <c r="B299" s="6" t="s">
        <v>1334</v>
      </c>
      <c r="C299" s="6" t="s">
        <v>477</v>
      </c>
      <c r="D299" s="6" t="s">
        <v>353</v>
      </c>
      <c r="E299" s="6" t="s">
        <v>221</v>
      </c>
      <c r="F299" s="6" t="s">
        <v>1335</v>
      </c>
      <c r="G299" s="6" t="s">
        <v>1336</v>
      </c>
      <c r="H299">
        <v>33</v>
      </c>
      <c r="I299" s="6" t="s">
        <v>181</v>
      </c>
      <c r="J299" s="6" t="s">
        <v>1337</v>
      </c>
      <c r="K299" s="6" t="s">
        <v>98</v>
      </c>
      <c r="L299">
        <v>308</v>
      </c>
      <c r="N299" s="6" t="s">
        <v>1338</v>
      </c>
      <c r="O299" s="6" t="s">
        <v>600</v>
      </c>
      <c r="P299" s="6" t="s">
        <v>40</v>
      </c>
      <c r="Q299">
        <v>36530000</v>
      </c>
      <c r="R299">
        <v>3787325000154</v>
      </c>
      <c r="S299">
        <v>32984036664</v>
      </c>
    </row>
    <row r="300" spans="1:19" x14ac:dyDescent="0.25">
      <c r="A300">
        <v>3037</v>
      </c>
      <c r="B300" s="6" t="s">
        <v>1339</v>
      </c>
      <c r="C300" s="6" t="s">
        <v>324</v>
      </c>
      <c r="D300" s="6" t="s">
        <v>315</v>
      </c>
      <c r="E300" s="6" t="s">
        <v>93</v>
      </c>
      <c r="F300" s="6" t="s">
        <v>61</v>
      </c>
      <c r="G300" s="6" t="s">
        <v>1340</v>
      </c>
      <c r="H300">
        <v>22</v>
      </c>
      <c r="I300" s="6" t="s">
        <v>35</v>
      </c>
      <c r="J300" s="6" t="s">
        <v>144</v>
      </c>
      <c r="K300" s="6" t="s">
        <v>319</v>
      </c>
      <c r="L300">
        <v>912</v>
      </c>
      <c r="N300" s="6" t="s">
        <v>1341</v>
      </c>
      <c r="O300" s="6" t="s">
        <v>39</v>
      </c>
      <c r="P300" s="6" t="s">
        <v>259</v>
      </c>
      <c r="Q300">
        <v>36700000</v>
      </c>
      <c r="R300">
        <v>6672363688</v>
      </c>
      <c r="S300">
        <v>32985201441</v>
      </c>
    </row>
    <row r="301" spans="1:19" x14ac:dyDescent="0.25">
      <c r="A301">
        <v>3057</v>
      </c>
      <c r="B301" s="6" t="s">
        <v>1342</v>
      </c>
      <c r="C301" s="6" t="s">
        <v>391</v>
      </c>
      <c r="D301" s="6" t="s">
        <v>488</v>
      </c>
      <c r="E301" s="6" t="s">
        <v>221</v>
      </c>
      <c r="F301" s="6" t="s">
        <v>1343</v>
      </c>
      <c r="G301" s="6" t="s">
        <v>1344</v>
      </c>
      <c r="H301">
        <v>22</v>
      </c>
      <c r="I301" s="6" t="s">
        <v>35</v>
      </c>
      <c r="J301" s="6" t="s">
        <v>1345</v>
      </c>
      <c r="K301" s="6" t="s">
        <v>98</v>
      </c>
      <c r="L301">
        <v>307</v>
      </c>
      <c r="N301" s="6" t="s">
        <v>1346</v>
      </c>
      <c r="O301" s="6" t="s">
        <v>399</v>
      </c>
      <c r="P301" s="6" t="s">
        <v>994</v>
      </c>
      <c r="Q301">
        <v>36512000</v>
      </c>
      <c r="R301">
        <v>10642967000120</v>
      </c>
      <c r="S301">
        <v>32990480699</v>
      </c>
    </row>
    <row r="302" spans="1:19" x14ac:dyDescent="0.25">
      <c r="A302">
        <v>3058</v>
      </c>
      <c r="B302" s="6" t="s">
        <v>1347</v>
      </c>
      <c r="C302" s="6" t="s">
        <v>477</v>
      </c>
      <c r="D302" s="6" t="s">
        <v>353</v>
      </c>
      <c r="E302" s="6" t="s">
        <v>93</v>
      </c>
      <c r="F302" s="6" t="s">
        <v>1348</v>
      </c>
      <c r="G302" s="6" t="s">
        <v>1349</v>
      </c>
      <c r="H302">
        <v>22</v>
      </c>
      <c r="I302" s="6" t="s">
        <v>35</v>
      </c>
      <c r="J302" s="6" t="s">
        <v>1350</v>
      </c>
      <c r="K302" s="6" t="s">
        <v>98</v>
      </c>
      <c r="L302">
        <v>308</v>
      </c>
      <c r="N302" s="6" t="s">
        <v>1351</v>
      </c>
      <c r="O302" s="6" t="s">
        <v>100</v>
      </c>
      <c r="P302" s="6" t="s">
        <v>40</v>
      </c>
      <c r="Q302">
        <v>36520000</v>
      </c>
      <c r="R302">
        <v>3050769000102</v>
      </c>
      <c r="S302">
        <v>32035515062</v>
      </c>
    </row>
    <row r="303" spans="1:19" x14ac:dyDescent="0.25">
      <c r="A303">
        <v>3075</v>
      </c>
      <c r="B303" s="6" t="s">
        <v>1352</v>
      </c>
      <c r="C303" s="6" t="s">
        <v>60</v>
      </c>
      <c r="D303" s="6" t="s">
        <v>31</v>
      </c>
      <c r="E303" s="6" t="s">
        <v>103</v>
      </c>
      <c r="F303" s="6" t="s">
        <v>61</v>
      </c>
      <c r="G303" s="6" t="s">
        <v>1353</v>
      </c>
      <c r="H303">
        <v>25</v>
      </c>
      <c r="I303" s="6" t="s">
        <v>116</v>
      </c>
      <c r="J303" s="6" t="s">
        <v>1354</v>
      </c>
      <c r="K303" s="6" t="s">
        <v>37</v>
      </c>
      <c r="L303">
        <v>102</v>
      </c>
      <c r="N303" s="6" t="s">
        <v>1355</v>
      </c>
      <c r="O303" s="6" t="s">
        <v>39</v>
      </c>
      <c r="P303" s="6" t="s">
        <v>40</v>
      </c>
      <c r="Q303">
        <v>36708008</v>
      </c>
      <c r="R303">
        <v>3173042670</v>
      </c>
      <c r="S303">
        <v>32987093186</v>
      </c>
    </row>
    <row r="304" spans="1:19" x14ac:dyDescent="0.25">
      <c r="A304">
        <v>3085</v>
      </c>
      <c r="B304" s="6" t="s">
        <v>1356</v>
      </c>
      <c r="C304" s="6" t="s">
        <v>60</v>
      </c>
      <c r="D304" s="6" t="s">
        <v>31</v>
      </c>
      <c r="E304" s="6" t="s">
        <v>71</v>
      </c>
      <c r="F304" s="6" t="s">
        <v>61</v>
      </c>
      <c r="G304" s="6" t="s">
        <v>1357</v>
      </c>
      <c r="H304">
        <v>22</v>
      </c>
      <c r="I304" s="6" t="s">
        <v>35</v>
      </c>
      <c r="J304" s="6" t="s">
        <v>56</v>
      </c>
      <c r="K304" s="6" t="s">
        <v>109</v>
      </c>
      <c r="L304">
        <v>203</v>
      </c>
      <c r="N304" s="6" t="s">
        <v>1358</v>
      </c>
      <c r="O304" s="6" t="s">
        <v>111</v>
      </c>
      <c r="P304" s="6" t="s">
        <v>1195</v>
      </c>
      <c r="Q304">
        <v>36889390</v>
      </c>
      <c r="R304">
        <v>33279640687</v>
      </c>
      <c r="S304">
        <v>32037283737</v>
      </c>
    </row>
    <row r="305" spans="1:19" x14ac:dyDescent="0.25">
      <c r="A305">
        <v>3095</v>
      </c>
      <c r="B305" s="6" t="s">
        <v>1359</v>
      </c>
      <c r="C305" s="6" t="s">
        <v>60</v>
      </c>
      <c r="D305" s="6" t="s">
        <v>31</v>
      </c>
      <c r="E305" s="6" t="s">
        <v>44</v>
      </c>
      <c r="F305" s="6" t="s">
        <v>61</v>
      </c>
      <c r="G305" s="6" t="s">
        <v>1360</v>
      </c>
      <c r="H305">
        <v>25</v>
      </c>
      <c r="I305" s="6" t="s">
        <v>116</v>
      </c>
      <c r="J305" s="6" t="s">
        <v>56</v>
      </c>
      <c r="K305" s="6" t="s">
        <v>98</v>
      </c>
      <c r="L305">
        <v>305</v>
      </c>
      <c r="N305" s="6" t="s">
        <v>1361</v>
      </c>
      <c r="O305" s="6" t="s">
        <v>146</v>
      </c>
      <c r="P305" s="6" t="s">
        <v>1362</v>
      </c>
      <c r="Q305">
        <v>36500000</v>
      </c>
      <c r="R305">
        <v>78984424668</v>
      </c>
      <c r="S305">
        <v>32984199129</v>
      </c>
    </row>
    <row r="306" spans="1:19" x14ac:dyDescent="0.25">
      <c r="A306">
        <v>3106</v>
      </c>
      <c r="B306" s="6" t="s">
        <v>1363</v>
      </c>
      <c r="C306" s="6" t="s">
        <v>119</v>
      </c>
      <c r="D306" s="6" t="s">
        <v>31</v>
      </c>
      <c r="E306" s="6" t="s">
        <v>103</v>
      </c>
      <c r="F306" s="6" t="s">
        <v>1364</v>
      </c>
      <c r="G306" s="6" t="s">
        <v>1365</v>
      </c>
      <c r="H306">
        <v>25</v>
      </c>
      <c r="I306" s="6" t="s">
        <v>116</v>
      </c>
      <c r="J306" s="6" t="s">
        <v>56</v>
      </c>
      <c r="K306" s="6" t="s">
        <v>37</v>
      </c>
      <c r="L306">
        <v>102</v>
      </c>
      <c r="N306" s="6" t="s">
        <v>1366</v>
      </c>
      <c r="O306" s="6" t="s">
        <v>58</v>
      </c>
      <c r="P306" s="6" t="s">
        <v>486</v>
      </c>
      <c r="Q306">
        <v>36774552</v>
      </c>
      <c r="R306">
        <v>7462200000105</v>
      </c>
      <c r="S306">
        <v>32984568201</v>
      </c>
    </row>
    <row r="307" spans="1:19" x14ac:dyDescent="0.25">
      <c r="A307">
        <v>3121</v>
      </c>
      <c r="B307" s="6" t="s">
        <v>1367</v>
      </c>
      <c r="C307" s="6" t="s">
        <v>76</v>
      </c>
      <c r="D307" s="6" t="s">
        <v>31</v>
      </c>
      <c r="E307" s="6" t="s">
        <v>53</v>
      </c>
      <c r="F307" s="6" t="s">
        <v>61</v>
      </c>
      <c r="G307" s="6" t="s">
        <v>1368</v>
      </c>
      <c r="H307">
        <v>22</v>
      </c>
      <c r="I307" s="6" t="s">
        <v>35</v>
      </c>
      <c r="J307" s="6" t="s">
        <v>56</v>
      </c>
      <c r="K307" s="6" t="s">
        <v>37</v>
      </c>
      <c r="L307">
        <v>101</v>
      </c>
      <c r="N307" s="6" t="s">
        <v>1369</v>
      </c>
      <c r="O307" s="6" t="s">
        <v>58</v>
      </c>
      <c r="P307" s="6" t="s">
        <v>1205</v>
      </c>
      <c r="Q307">
        <v>36774098</v>
      </c>
      <c r="R307">
        <v>28409914620</v>
      </c>
      <c r="S307">
        <v>32034223372</v>
      </c>
    </row>
    <row r="308" spans="1:19" x14ac:dyDescent="0.25">
      <c r="A308">
        <v>3127</v>
      </c>
      <c r="B308" s="6" t="s">
        <v>1370</v>
      </c>
      <c r="C308" s="6" t="s">
        <v>324</v>
      </c>
      <c r="D308" s="6" t="s">
        <v>315</v>
      </c>
      <c r="E308" s="6" t="s">
        <v>44</v>
      </c>
      <c r="F308" s="6" t="s">
        <v>1371</v>
      </c>
      <c r="G308" s="6" t="s">
        <v>1372</v>
      </c>
      <c r="H308">
        <v>22</v>
      </c>
      <c r="I308" s="6" t="s">
        <v>35</v>
      </c>
      <c r="J308" s="6" t="s">
        <v>56</v>
      </c>
      <c r="K308" s="6" t="s">
        <v>319</v>
      </c>
      <c r="L308">
        <v>907</v>
      </c>
      <c r="N308" s="6" t="s">
        <v>1373</v>
      </c>
      <c r="O308" s="6" t="s">
        <v>111</v>
      </c>
      <c r="P308" s="6" t="s">
        <v>1374</v>
      </c>
      <c r="Q308">
        <v>36880000</v>
      </c>
      <c r="R308">
        <v>2625750000184</v>
      </c>
      <c r="S308">
        <v>32037210009</v>
      </c>
    </row>
    <row r="309" spans="1:19" x14ac:dyDescent="0.25">
      <c r="A309">
        <v>3137</v>
      </c>
      <c r="B309" s="6" t="s">
        <v>1375</v>
      </c>
      <c r="C309" s="6" t="s">
        <v>76</v>
      </c>
      <c r="D309" s="6" t="s">
        <v>353</v>
      </c>
      <c r="E309" s="6" t="s">
        <v>325</v>
      </c>
      <c r="F309" s="6" t="s">
        <v>1376</v>
      </c>
      <c r="G309" s="6" t="s">
        <v>1377</v>
      </c>
      <c r="H309">
        <v>22</v>
      </c>
      <c r="I309" s="6" t="s">
        <v>35</v>
      </c>
      <c r="J309" s="6" t="s">
        <v>56</v>
      </c>
      <c r="K309" s="6" t="s">
        <v>37</v>
      </c>
      <c r="L309">
        <v>108</v>
      </c>
      <c r="N309" s="6" t="s">
        <v>1378</v>
      </c>
      <c r="O309" s="6" t="s">
        <v>1379</v>
      </c>
      <c r="P309" s="6" t="s">
        <v>40</v>
      </c>
      <c r="Q309">
        <v>36788000</v>
      </c>
      <c r="R309">
        <v>4761131000142</v>
      </c>
      <c r="S309">
        <v>32984048255</v>
      </c>
    </row>
    <row r="310" spans="1:19" x14ac:dyDescent="0.25">
      <c r="A310">
        <v>3155</v>
      </c>
      <c r="B310" s="6" t="s">
        <v>1380</v>
      </c>
      <c r="C310" s="6" t="s">
        <v>60</v>
      </c>
      <c r="D310" s="6" t="s">
        <v>31</v>
      </c>
      <c r="E310" s="6" t="s">
        <v>103</v>
      </c>
      <c r="F310" s="6" t="s">
        <v>1381</v>
      </c>
      <c r="G310" s="6" t="s">
        <v>1382</v>
      </c>
      <c r="H310">
        <v>1</v>
      </c>
      <c r="I310" s="6" t="s">
        <v>375</v>
      </c>
      <c r="J310" s="6" t="s">
        <v>144</v>
      </c>
      <c r="K310" s="6" t="s">
        <v>109</v>
      </c>
      <c r="L310">
        <v>202</v>
      </c>
      <c r="N310" s="6" t="s">
        <v>1383</v>
      </c>
      <c r="O310" s="6" t="s">
        <v>111</v>
      </c>
      <c r="P310" s="6" t="s">
        <v>40</v>
      </c>
      <c r="Q310">
        <v>36880000</v>
      </c>
      <c r="R310">
        <v>4385070000166</v>
      </c>
      <c r="S310">
        <v>32988810422</v>
      </c>
    </row>
    <row r="311" spans="1:19" x14ac:dyDescent="0.25">
      <c r="A311">
        <v>3173</v>
      </c>
      <c r="B311" s="6" t="s">
        <v>1384</v>
      </c>
      <c r="C311" s="6" t="s">
        <v>60</v>
      </c>
      <c r="D311" s="6" t="s">
        <v>31</v>
      </c>
      <c r="E311" s="6" t="s">
        <v>44</v>
      </c>
      <c r="F311" s="6" t="s">
        <v>61</v>
      </c>
      <c r="G311" s="6" t="s">
        <v>1385</v>
      </c>
      <c r="H311">
        <v>22</v>
      </c>
      <c r="I311" s="6" t="s">
        <v>35</v>
      </c>
      <c r="J311" s="6" t="s">
        <v>56</v>
      </c>
      <c r="K311" s="6" t="s">
        <v>98</v>
      </c>
      <c r="L311">
        <v>304</v>
      </c>
      <c r="N311" s="6" t="s">
        <v>1386</v>
      </c>
      <c r="O311" s="6" t="s">
        <v>399</v>
      </c>
      <c r="P311" s="6" t="s">
        <v>40</v>
      </c>
      <c r="Q311">
        <v>36512000</v>
      </c>
      <c r="R311">
        <v>38196492634</v>
      </c>
      <c r="S311">
        <v>32999704753</v>
      </c>
    </row>
    <row r="312" spans="1:19" x14ac:dyDescent="0.25">
      <c r="A312">
        <v>3176</v>
      </c>
      <c r="B312" s="6" t="s">
        <v>1387</v>
      </c>
      <c r="C312" s="6" t="s">
        <v>60</v>
      </c>
      <c r="D312" s="6" t="s">
        <v>31</v>
      </c>
      <c r="E312" s="6" t="s">
        <v>93</v>
      </c>
      <c r="F312" s="6" t="s">
        <v>61</v>
      </c>
      <c r="G312" s="6" t="s">
        <v>1388</v>
      </c>
      <c r="H312">
        <v>22</v>
      </c>
      <c r="I312" s="6" t="s">
        <v>35</v>
      </c>
      <c r="J312" s="6" t="s">
        <v>56</v>
      </c>
      <c r="K312" s="6" t="s">
        <v>109</v>
      </c>
      <c r="L312">
        <v>201</v>
      </c>
      <c r="N312" s="6" t="s">
        <v>1389</v>
      </c>
      <c r="O312" s="6" t="s">
        <v>111</v>
      </c>
      <c r="P312" s="6" t="s">
        <v>1374</v>
      </c>
      <c r="Q312">
        <v>36880000</v>
      </c>
      <c r="R312">
        <v>68439865600</v>
      </c>
      <c r="S312">
        <v>32988078019</v>
      </c>
    </row>
    <row r="313" spans="1:19" x14ac:dyDescent="0.25">
      <c r="A313">
        <v>3182</v>
      </c>
      <c r="B313" s="6" t="s">
        <v>1390</v>
      </c>
      <c r="C313" s="6" t="s">
        <v>477</v>
      </c>
      <c r="D313" s="6" t="s">
        <v>178</v>
      </c>
      <c r="E313" s="6" t="s">
        <v>53</v>
      </c>
      <c r="F313" s="6" t="s">
        <v>1391</v>
      </c>
      <c r="G313" s="6" t="s">
        <v>1392</v>
      </c>
      <c r="H313">
        <v>33</v>
      </c>
      <c r="I313" s="6" t="s">
        <v>181</v>
      </c>
      <c r="J313" s="6" t="s">
        <v>1393</v>
      </c>
      <c r="K313" s="6" t="s">
        <v>98</v>
      </c>
      <c r="L313">
        <v>309</v>
      </c>
      <c r="N313" s="6" t="s">
        <v>1394</v>
      </c>
      <c r="O313" s="6" t="s">
        <v>146</v>
      </c>
      <c r="P313" s="6" t="s">
        <v>40</v>
      </c>
      <c r="Q313">
        <v>36500049</v>
      </c>
      <c r="R313">
        <v>10740842000133</v>
      </c>
      <c r="S313">
        <v>32999026231</v>
      </c>
    </row>
    <row r="314" spans="1:19" x14ac:dyDescent="0.25">
      <c r="A314">
        <v>3186</v>
      </c>
      <c r="B314" s="6" t="s">
        <v>1395</v>
      </c>
      <c r="C314" s="6" t="s">
        <v>477</v>
      </c>
      <c r="D314" s="6" t="s">
        <v>77</v>
      </c>
      <c r="E314" s="6" t="s">
        <v>53</v>
      </c>
      <c r="F314" s="6" t="s">
        <v>1396</v>
      </c>
      <c r="G314" s="6" t="s">
        <v>1397</v>
      </c>
      <c r="H314">
        <v>1</v>
      </c>
      <c r="I314" s="6" t="s">
        <v>375</v>
      </c>
      <c r="J314" s="6" t="s">
        <v>56</v>
      </c>
      <c r="K314" s="6" t="s">
        <v>109</v>
      </c>
      <c r="L314">
        <v>208</v>
      </c>
      <c r="N314" s="6" t="s">
        <v>1398</v>
      </c>
      <c r="O314" s="6" t="s">
        <v>111</v>
      </c>
      <c r="P314" s="6" t="s">
        <v>272</v>
      </c>
      <c r="Q314">
        <v>36880000</v>
      </c>
      <c r="R314">
        <v>41886284000142</v>
      </c>
      <c r="S314">
        <v>32988153632</v>
      </c>
    </row>
    <row r="315" spans="1:19" x14ac:dyDescent="0.25">
      <c r="A315">
        <v>3191</v>
      </c>
      <c r="B315" s="6" t="s">
        <v>1399</v>
      </c>
      <c r="C315" s="6" t="s">
        <v>60</v>
      </c>
      <c r="D315" s="6" t="s">
        <v>77</v>
      </c>
      <c r="E315" s="6" t="s">
        <v>44</v>
      </c>
      <c r="F315" s="6" t="s">
        <v>61</v>
      </c>
      <c r="G315" s="6" t="s">
        <v>1400</v>
      </c>
      <c r="H315">
        <v>22</v>
      </c>
      <c r="I315" s="6" t="s">
        <v>35</v>
      </c>
      <c r="J315" s="6" t="s">
        <v>1401</v>
      </c>
      <c r="K315" s="6" t="s">
        <v>37</v>
      </c>
      <c r="L315">
        <v>101</v>
      </c>
      <c r="N315" s="6" t="s">
        <v>1402</v>
      </c>
      <c r="O315" s="6" t="s">
        <v>711</v>
      </c>
      <c r="P315" s="6" t="s">
        <v>712</v>
      </c>
      <c r="Q315">
        <v>36787000</v>
      </c>
      <c r="R315">
        <v>10972245626</v>
      </c>
      <c r="S315">
        <v>32998359356</v>
      </c>
    </row>
    <row r="316" spans="1:19" x14ac:dyDescent="0.25">
      <c r="A316">
        <v>3194</v>
      </c>
      <c r="B316" s="6" t="s">
        <v>1403</v>
      </c>
      <c r="C316" s="6" t="s">
        <v>60</v>
      </c>
      <c r="D316" s="6" t="s">
        <v>31</v>
      </c>
      <c r="E316" s="6" t="s">
        <v>103</v>
      </c>
      <c r="F316" s="6" t="s">
        <v>61</v>
      </c>
      <c r="G316" s="6" t="s">
        <v>1404</v>
      </c>
      <c r="H316">
        <v>27</v>
      </c>
      <c r="I316" s="6" t="s">
        <v>96</v>
      </c>
      <c r="J316" s="6" t="s">
        <v>56</v>
      </c>
      <c r="K316" s="6" t="s">
        <v>98</v>
      </c>
      <c r="L316">
        <v>301</v>
      </c>
      <c r="N316" s="6" t="s">
        <v>1405</v>
      </c>
      <c r="O316" s="6" t="s">
        <v>146</v>
      </c>
      <c r="P316" s="6" t="s">
        <v>1406</v>
      </c>
      <c r="Q316">
        <v>36500000</v>
      </c>
      <c r="R316">
        <v>8505815670</v>
      </c>
      <c r="S316">
        <v>32999612734</v>
      </c>
    </row>
    <row r="317" spans="1:19" x14ac:dyDescent="0.25">
      <c r="A317">
        <v>3221</v>
      </c>
      <c r="B317" s="6" t="s">
        <v>1407</v>
      </c>
      <c r="C317" s="6" t="s">
        <v>60</v>
      </c>
      <c r="D317" s="6" t="s">
        <v>31</v>
      </c>
      <c r="E317" s="6" t="s">
        <v>103</v>
      </c>
      <c r="F317" s="6" t="s">
        <v>61</v>
      </c>
      <c r="G317" s="6" t="s">
        <v>1408</v>
      </c>
      <c r="H317">
        <v>25</v>
      </c>
      <c r="I317" s="6" t="s">
        <v>116</v>
      </c>
      <c r="J317" s="6" t="s">
        <v>56</v>
      </c>
      <c r="K317" s="6" t="s">
        <v>109</v>
      </c>
      <c r="L317">
        <v>201</v>
      </c>
      <c r="N317" s="6" t="s">
        <v>1409</v>
      </c>
      <c r="O317" s="6" t="s">
        <v>111</v>
      </c>
      <c r="P317" s="6" t="s">
        <v>1410</v>
      </c>
      <c r="Q317">
        <v>36888000</v>
      </c>
      <c r="R317">
        <v>1937665828</v>
      </c>
      <c r="S317">
        <v>32998009661</v>
      </c>
    </row>
    <row r="318" spans="1:19" x14ac:dyDescent="0.25">
      <c r="A318">
        <v>3226</v>
      </c>
      <c r="B318" s="6" t="s">
        <v>1411</v>
      </c>
      <c r="C318" s="6" t="s">
        <v>76</v>
      </c>
      <c r="D318" s="6" t="s">
        <v>488</v>
      </c>
      <c r="E318" s="6" t="s">
        <v>71</v>
      </c>
      <c r="F318" s="6" t="s">
        <v>61</v>
      </c>
      <c r="G318" s="6" t="s">
        <v>1412</v>
      </c>
      <c r="H318">
        <v>22</v>
      </c>
      <c r="I318" s="6" t="s">
        <v>35</v>
      </c>
      <c r="J318" s="6" t="s">
        <v>56</v>
      </c>
      <c r="K318" s="6" t="s">
        <v>98</v>
      </c>
      <c r="L318">
        <v>307</v>
      </c>
      <c r="N318" s="6" t="s">
        <v>1413</v>
      </c>
      <c r="O318" s="6" t="s">
        <v>399</v>
      </c>
      <c r="P318" s="6" t="s">
        <v>40</v>
      </c>
      <c r="Q318">
        <v>36512000</v>
      </c>
      <c r="R318">
        <v>2592676600</v>
      </c>
      <c r="S318">
        <v>32998067688</v>
      </c>
    </row>
    <row r="319" spans="1:19" x14ac:dyDescent="0.25">
      <c r="A319">
        <v>3244</v>
      </c>
      <c r="B319" s="6" t="s">
        <v>1414</v>
      </c>
      <c r="C319" s="6" t="s">
        <v>60</v>
      </c>
      <c r="D319" s="6" t="s">
        <v>31</v>
      </c>
      <c r="E319" s="6" t="s">
        <v>93</v>
      </c>
      <c r="F319" s="6" t="s">
        <v>61</v>
      </c>
      <c r="G319" s="6" t="s">
        <v>1415</v>
      </c>
      <c r="H319">
        <v>22</v>
      </c>
      <c r="I319" s="6" t="s">
        <v>35</v>
      </c>
      <c r="J319" s="6" t="s">
        <v>56</v>
      </c>
      <c r="K319" s="6" t="s">
        <v>37</v>
      </c>
      <c r="L319">
        <v>109</v>
      </c>
      <c r="N319" s="6" t="s">
        <v>1416</v>
      </c>
      <c r="O319" s="6" t="s">
        <v>39</v>
      </c>
      <c r="P319" s="6" t="s">
        <v>1417</v>
      </c>
      <c r="Q319">
        <v>36700000</v>
      </c>
      <c r="R319">
        <v>68265573634</v>
      </c>
      <c r="S319">
        <v>32988497123</v>
      </c>
    </row>
    <row r="320" spans="1:19" x14ac:dyDescent="0.25">
      <c r="A320">
        <v>3246</v>
      </c>
      <c r="B320" s="6" t="s">
        <v>1418</v>
      </c>
      <c r="C320" s="6" t="s">
        <v>76</v>
      </c>
      <c r="D320" s="6" t="s">
        <v>31</v>
      </c>
      <c r="E320" s="6" t="s">
        <v>53</v>
      </c>
      <c r="F320" s="6" t="s">
        <v>61</v>
      </c>
      <c r="G320" s="6" t="s">
        <v>1419</v>
      </c>
      <c r="H320">
        <v>25</v>
      </c>
      <c r="I320" s="6" t="s">
        <v>116</v>
      </c>
      <c r="J320" s="6" t="s">
        <v>56</v>
      </c>
      <c r="K320" s="6" t="s">
        <v>109</v>
      </c>
      <c r="L320">
        <v>203</v>
      </c>
      <c r="N320" s="6" t="s">
        <v>1420</v>
      </c>
      <c r="O320" s="6" t="s">
        <v>111</v>
      </c>
      <c r="P320" s="6" t="s">
        <v>923</v>
      </c>
      <c r="Q320">
        <v>36889275</v>
      </c>
      <c r="R320">
        <v>9930272615</v>
      </c>
      <c r="S320">
        <v>32988483242</v>
      </c>
    </row>
    <row r="321" spans="1:19" x14ac:dyDescent="0.25">
      <c r="A321">
        <v>3252</v>
      </c>
      <c r="B321" s="6" t="s">
        <v>1421</v>
      </c>
      <c r="C321" s="6" t="s">
        <v>52</v>
      </c>
      <c r="D321" s="6" t="s">
        <v>31</v>
      </c>
      <c r="E321" s="6" t="s">
        <v>44</v>
      </c>
      <c r="F321" s="6" t="s">
        <v>1422</v>
      </c>
      <c r="G321" s="6" t="s">
        <v>1423</v>
      </c>
      <c r="H321">
        <v>22</v>
      </c>
      <c r="I321" s="6" t="s">
        <v>35</v>
      </c>
      <c r="J321" s="6" t="s">
        <v>56</v>
      </c>
      <c r="K321" s="6" t="s">
        <v>109</v>
      </c>
      <c r="L321">
        <v>203</v>
      </c>
      <c r="N321" s="6" t="s">
        <v>1424</v>
      </c>
      <c r="O321" s="6" t="s">
        <v>111</v>
      </c>
      <c r="P321" s="6" t="s">
        <v>40</v>
      </c>
      <c r="Q321">
        <v>36880000</v>
      </c>
      <c r="R321">
        <v>21047527000141</v>
      </c>
      <c r="S321">
        <v>32999326858</v>
      </c>
    </row>
    <row r="322" spans="1:19" x14ac:dyDescent="0.25">
      <c r="A322">
        <v>3258</v>
      </c>
      <c r="B322" s="6" t="s">
        <v>1425</v>
      </c>
      <c r="C322" s="6" t="s">
        <v>60</v>
      </c>
      <c r="D322" s="6" t="s">
        <v>31</v>
      </c>
      <c r="E322" s="6" t="s">
        <v>53</v>
      </c>
      <c r="F322" s="6" t="s">
        <v>61</v>
      </c>
      <c r="G322" s="6" t="s">
        <v>1426</v>
      </c>
      <c r="H322">
        <v>23</v>
      </c>
      <c r="I322" s="6" t="s">
        <v>47</v>
      </c>
      <c r="J322" s="6" t="s">
        <v>56</v>
      </c>
      <c r="K322" s="6" t="s">
        <v>109</v>
      </c>
      <c r="L322">
        <v>202</v>
      </c>
      <c r="N322" s="6" t="s">
        <v>1427</v>
      </c>
      <c r="O322" s="6" t="s">
        <v>111</v>
      </c>
      <c r="P322" s="6" t="s">
        <v>1428</v>
      </c>
      <c r="Q322">
        <v>36889114</v>
      </c>
      <c r="R322">
        <v>62166646620</v>
      </c>
      <c r="S322">
        <v>32987076682</v>
      </c>
    </row>
    <row r="323" spans="1:19" x14ac:dyDescent="0.25">
      <c r="A323">
        <v>3259</v>
      </c>
      <c r="B323" s="6" t="s">
        <v>1429</v>
      </c>
      <c r="C323" s="6" t="s">
        <v>60</v>
      </c>
      <c r="D323" s="6" t="s">
        <v>31</v>
      </c>
      <c r="E323" s="6" t="s">
        <v>53</v>
      </c>
      <c r="F323" s="6" t="s">
        <v>61</v>
      </c>
      <c r="G323" s="6" t="s">
        <v>1408</v>
      </c>
      <c r="H323">
        <v>22</v>
      </c>
      <c r="I323" s="6" t="s">
        <v>35</v>
      </c>
      <c r="J323" s="6" t="s">
        <v>812</v>
      </c>
      <c r="K323" s="6" t="s">
        <v>109</v>
      </c>
      <c r="L323">
        <v>203</v>
      </c>
      <c r="N323" s="6" t="s">
        <v>1430</v>
      </c>
      <c r="O323" s="6" t="s">
        <v>111</v>
      </c>
      <c r="P323" s="6" t="s">
        <v>40</v>
      </c>
      <c r="Q323">
        <v>36880000</v>
      </c>
      <c r="R323">
        <v>33078327604</v>
      </c>
      <c r="S323">
        <v>32999177416</v>
      </c>
    </row>
    <row r="324" spans="1:19" x14ac:dyDescent="0.25">
      <c r="A324">
        <v>3260</v>
      </c>
      <c r="B324" s="6" t="s">
        <v>1431</v>
      </c>
      <c r="C324" s="6" t="s">
        <v>60</v>
      </c>
      <c r="D324" s="6" t="s">
        <v>31</v>
      </c>
      <c r="E324" s="6" t="s">
        <v>53</v>
      </c>
      <c r="F324" s="6" t="s">
        <v>61</v>
      </c>
      <c r="G324" s="6" t="s">
        <v>1432</v>
      </c>
      <c r="H324">
        <v>22</v>
      </c>
      <c r="I324" s="6" t="s">
        <v>35</v>
      </c>
      <c r="J324" s="6" t="s">
        <v>56</v>
      </c>
      <c r="K324" s="6" t="s">
        <v>109</v>
      </c>
      <c r="L324">
        <v>206</v>
      </c>
      <c r="N324" s="6" t="s">
        <v>1433</v>
      </c>
      <c r="O324" s="6" t="s">
        <v>1434</v>
      </c>
      <c r="P324" s="6" t="s">
        <v>40</v>
      </c>
      <c r="Q324">
        <v>36815000</v>
      </c>
      <c r="R324">
        <v>32984723600</v>
      </c>
      <c r="S324">
        <v>32984397250</v>
      </c>
    </row>
    <row r="325" spans="1:19" x14ac:dyDescent="0.25">
      <c r="A325">
        <v>3281</v>
      </c>
      <c r="B325" s="6" t="s">
        <v>1435</v>
      </c>
      <c r="C325" s="6" t="s">
        <v>60</v>
      </c>
      <c r="D325" s="6" t="s">
        <v>31</v>
      </c>
      <c r="E325" s="6" t="s">
        <v>71</v>
      </c>
      <c r="F325" s="6" t="s">
        <v>61</v>
      </c>
      <c r="G325" s="6" t="s">
        <v>1436</v>
      </c>
      <c r="H325">
        <v>22</v>
      </c>
      <c r="I325" s="6" t="s">
        <v>35</v>
      </c>
      <c r="J325" s="6" t="s">
        <v>56</v>
      </c>
      <c r="K325" s="6" t="s">
        <v>109</v>
      </c>
      <c r="L325">
        <v>203</v>
      </c>
      <c r="N325" s="6" t="s">
        <v>1437</v>
      </c>
      <c r="O325" s="6" t="s">
        <v>111</v>
      </c>
      <c r="P325" s="6" t="s">
        <v>1438</v>
      </c>
      <c r="Q325">
        <v>36880000</v>
      </c>
      <c r="R325">
        <v>11346779600</v>
      </c>
      <c r="S325">
        <v>32988494241</v>
      </c>
    </row>
    <row r="326" spans="1:19" x14ac:dyDescent="0.25">
      <c r="A326">
        <v>3283</v>
      </c>
      <c r="B326" s="6" t="s">
        <v>1439</v>
      </c>
      <c r="C326" s="6" t="s">
        <v>76</v>
      </c>
      <c r="D326" s="6" t="s">
        <v>178</v>
      </c>
      <c r="E326" s="6" t="s">
        <v>53</v>
      </c>
      <c r="F326" s="6" t="s">
        <v>1440</v>
      </c>
      <c r="G326" s="6" t="s">
        <v>1441</v>
      </c>
      <c r="H326">
        <v>33</v>
      </c>
      <c r="I326" s="6" t="s">
        <v>181</v>
      </c>
      <c r="J326" s="6" t="s">
        <v>56</v>
      </c>
      <c r="K326" s="6" t="s">
        <v>109</v>
      </c>
      <c r="L326">
        <v>208</v>
      </c>
      <c r="N326" s="6" t="s">
        <v>1442</v>
      </c>
      <c r="O326" s="6" t="s">
        <v>111</v>
      </c>
      <c r="P326" s="6" t="s">
        <v>412</v>
      </c>
      <c r="Q326">
        <v>36880000</v>
      </c>
      <c r="R326">
        <v>10411871000151</v>
      </c>
      <c r="S326">
        <v>32984984797</v>
      </c>
    </row>
    <row r="327" spans="1:19" x14ac:dyDescent="0.25">
      <c r="A327">
        <v>3293</v>
      </c>
      <c r="B327" s="6" t="s">
        <v>1443</v>
      </c>
      <c r="C327" s="6" t="s">
        <v>404</v>
      </c>
      <c r="D327" s="6" t="s">
        <v>31</v>
      </c>
      <c r="E327" s="6" t="s">
        <v>93</v>
      </c>
      <c r="F327" s="6" t="s">
        <v>1444</v>
      </c>
      <c r="G327" s="6" t="s">
        <v>1445</v>
      </c>
      <c r="H327">
        <v>25</v>
      </c>
      <c r="I327" s="6" t="s">
        <v>116</v>
      </c>
      <c r="J327" s="6" t="s">
        <v>56</v>
      </c>
      <c r="K327" s="6" t="s">
        <v>109</v>
      </c>
      <c r="L327">
        <v>203</v>
      </c>
      <c r="N327" s="6" t="s">
        <v>1446</v>
      </c>
      <c r="O327" s="6" t="s">
        <v>111</v>
      </c>
      <c r="P327" s="6" t="s">
        <v>1447</v>
      </c>
      <c r="Q327">
        <v>36880000</v>
      </c>
      <c r="R327">
        <v>2242544000195</v>
      </c>
      <c r="S327">
        <v>32988121989</v>
      </c>
    </row>
    <row r="328" spans="1:19" x14ac:dyDescent="0.25">
      <c r="A328">
        <v>3294</v>
      </c>
      <c r="B328" s="6" t="s">
        <v>1448</v>
      </c>
      <c r="C328" s="6" t="s">
        <v>52</v>
      </c>
      <c r="D328" s="6" t="s">
        <v>31</v>
      </c>
      <c r="E328" s="6" t="s">
        <v>93</v>
      </c>
      <c r="F328" s="6" t="s">
        <v>61</v>
      </c>
      <c r="G328" s="6" t="s">
        <v>1114</v>
      </c>
      <c r="H328">
        <v>23</v>
      </c>
      <c r="I328" s="6" t="s">
        <v>47</v>
      </c>
      <c r="J328" s="6" t="s">
        <v>1449</v>
      </c>
      <c r="K328" s="6" t="s">
        <v>109</v>
      </c>
      <c r="L328">
        <v>202</v>
      </c>
      <c r="N328" s="6" t="s">
        <v>1450</v>
      </c>
      <c r="O328" s="6" t="s">
        <v>111</v>
      </c>
      <c r="P328" s="6" t="s">
        <v>1451</v>
      </c>
      <c r="Q328">
        <v>36889182</v>
      </c>
      <c r="R328">
        <v>65630890620</v>
      </c>
      <c r="S328">
        <v>32037282894</v>
      </c>
    </row>
    <row r="329" spans="1:19" x14ac:dyDescent="0.25">
      <c r="A329">
        <v>3301</v>
      </c>
      <c r="B329" s="6" t="s">
        <v>1452</v>
      </c>
      <c r="C329" s="6" t="s">
        <v>324</v>
      </c>
      <c r="D329" s="6" t="s">
        <v>315</v>
      </c>
      <c r="E329" s="6" t="s">
        <v>53</v>
      </c>
      <c r="F329" s="6" t="s">
        <v>61</v>
      </c>
      <c r="G329" s="6" t="s">
        <v>1453</v>
      </c>
      <c r="H329">
        <v>22</v>
      </c>
      <c r="I329" s="6" t="s">
        <v>35</v>
      </c>
      <c r="J329" s="6" t="s">
        <v>144</v>
      </c>
      <c r="K329" s="6" t="s">
        <v>319</v>
      </c>
      <c r="L329">
        <v>906</v>
      </c>
      <c r="N329" s="6" t="s">
        <v>1454</v>
      </c>
      <c r="O329" s="6" t="s">
        <v>39</v>
      </c>
      <c r="P329" s="6" t="s">
        <v>175</v>
      </c>
      <c r="Q329">
        <v>36700000</v>
      </c>
      <c r="R329">
        <v>9655265692</v>
      </c>
      <c r="S329">
        <v>32988297397</v>
      </c>
    </row>
    <row r="330" spans="1:19" x14ac:dyDescent="0.25">
      <c r="A330">
        <v>3311</v>
      </c>
      <c r="B330" s="6" t="s">
        <v>1455</v>
      </c>
      <c r="C330" s="6" t="s">
        <v>30</v>
      </c>
      <c r="D330" s="6" t="s">
        <v>31</v>
      </c>
      <c r="E330" s="6" t="s">
        <v>325</v>
      </c>
      <c r="F330" s="6" t="s">
        <v>1456</v>
      </c>
      <c r="G330" s="6" t="s">
        <v>1457</v>
      </c>
      <c r="H330">
        <v>26</v>
      </c>
      <c r="I330" s="6" t="s">
        <v>173</v>
      </c>
      <c r="J330" s="6" t="s">
        <v>56</v>
      </c>
      <c r="K330" s="6" t="s">
        <v>109</v>
      </c>
      <c r="L330">
        <v>205</v>
      </c>
      <c r="N330" s="6" t="s">
        <v>1458</v>
      </c>
      <c r="O330" s="6" t="s">
        <v>771</v>
      </c>
      <c r="P330" s="6" t="s">
        <v>951</v>
      </c>
      <c r="Q330">
        <v>36800000</v>
      </c>
      <c r="R330">
        <v>4183598000233</v>
      </c>
      <c r="S330">
        <v>32090000000</v>
      </c>
    </row>
    <row r="331" spans="1:19" x14ac:dyDescent="0.25">
      <c r="A331">
        <v>3313</v>
      </c>
      <c r="B331" s="6" t="s">
        <v>1459</v>
      </c>
      <c r="C331" s="6" t="s">
        <v>477</v>
      </c>
      <c r="D331" s="6" t="s">
        <v>77</v>
      </c>
      <c r="E331" s="6" t="s">
        <v>44</v>
      </c>
      <c r="F331" s="6" t="s">
        <v>1460</v>
      </c>
      <c r="G331" s="6" t="s">
        <v>1461</v>
      </c>
      <c r="H331">
        <v>22</v>
      </c>
      <c r="I331" s="6" t="s">
        <v>35</v>
      </c>
      <c r="J331" s="6" t="s">
        <v>56</v>
      </c>
      <c r="K331" s="6" t="s">
        <v>109</v>
      </c>
      <c r="L331">
        <v>206</v>
      </c>
      <c r="N331" s="6" t="s">
        <v>1462</v>
      </c>
      <c r="O331" s="6" t="s">
        <v>771</v>
      </c>
      <c r="P331" s="6" t="s">
        <v>951</v>
      </c>
      <c r="Q331">
        <v>36800000</v>
      </c>
      <c r="R331">
        <v>7795533000156</v>
      </c>
      <c r="S331">
        <v>32999860540</v>
      </c>
    </row>
    <row r="332" spans="1:19" x14ac:dyDescent="0.25">
      <c r="A332">
        <v>3318</v>
      </c>
      <c r="B332" s="6" t="s">
        <v>1463</v>
      </c>
      <c r="C332" s="6" t="s">
        <v>76</v>
      </c>
      <c r="D332" s="6" t="s">
        <v>77</v>
      </c>
      <c r="E332" s="6" t="s">
        <v>44</v>
      </c>
      <c r="F332" s="6" t="s">
        <v>1464</v>
      </c>
      <c r="G332" s="6" t="s">
        <v>1465</v>
      </c>
      <c r="H332">
        <v>17</v>
      </c>
      <c r="I332" s="6" t="s">
        <v>202</v>
      </c>
      <c r="J332" s="6" t="s">
        <v>56</v>
      </c>
      <c r="K332" s="6" t="s">
        <v>109</v>
      </c>
      <c r="L332">
        <v>206</v>
      </c>
      <c r="N332" s="6" t="s">
        <v>1466</v>
      </c>
      <c r="O332" s="6" t="s">
        <v>1020</v>
      </c>
      <c r="P332" s="6" t="s">
        <v>740</v>
      </c>
      <c r="Q332">
        <v>36844000</v>
      </c>
      <c r="R332">
        <v>17277989000188</v>
      </c>
      <c r="S332">
        <v>32037511369</v>
      </c>
    </row>
    <row r="333" spans="1:19" x14ac:dyDescent="0.25">
      <c r="A333">
        <v>3319</v>
      </c>
      <c r="B333" s="6" t="s">
        <v>1467</v>
      </c>
      <c r="C333" s="6" t="s">
        <v>76</v>
      </c>
      <c r="D333" s="6" t="s">
        <v>77</v>
      </c>
      <c r="E333" s="6" t="s">
        <v>103</v>
      </c>
      <c r="F333" s="6" t="s">
        <v>61</v>
      </c>
      <c r="G333" s="6" t="s">
        <v>1468</v>
      </c>
      <c r="H333">
        <v>22</v>
      </c>
      <c r="I333" s="6" t="s">
        <v>35</v>
      </c>
      <c r="J333" s="6" t="s">
        <v>56</v>
      </c>
      <c r="K333" s="6" t="s">
        <v>109</v>
      </c>
      <c r="L333">
        <v>207</v>
      </c>
      <c r="N333" s="6" t="s">
        <v>1469</v>
      </c>
      <c r="O333" s="6" t="s">
        <v>111</v>
      </c>
      <c r="P333" s="6" t="s">
        <v>1162</v>
      </c>
      <c r="Q333">
        <v>36880000</v>
      </c>
      <c r="R333">
        <v>85216798668</v>
      </c>
      <c r="S333">
        <v>32037228418</v>
      </c>
    </row>
    <row r="334" spans="1:19" x14ac:dyDescent="0.25">
      <c r="A334">
        <v>3326</v>
      </c>
      <c r="B334" s="6" t="s">
        <v>1470</v>
      </c>
      <c r="C334" s="6" t="s">
        <v>1471</v>
      </c>
      <c r="D334" s="6" t="s">
        <v>31</v>
      </c>
      <c r="E334" s="6" t="s">
        <v>44</v>
      </c>
      <c r="F334" s="6" t="s">
        <v>61</v>
      </c>
      <c r="G334" s="6" t="s">
        <v>1472</v>
      </c>
      <c r="H334">
        <v>27</v>
      </c>
      <c r="I334" s="6" t="s">
        <v>96</v>
      </c>
      <c r="J334" s="6" t="s">
        <v>56</v>
      </c>
      <c r="K334" s="6" t="s">
        <v>109</v>
      </c>
      <c r="L334">
        <v>202</v>
      </c>
      <c r="N334" s="6" t="s">
        <v>1473</v>
      </c>
      <c r="O334" s="6" t="s">
        <v>111</v>
      </c>
      <c r="P334" s="6" t="s">
        <v>1474</v>
      </c>
      <c r="Q334">
        <v>36886124</v>
      </c>
      <c r="R334">
        <v>24749923672</v>
      </c>
      <c r="S334">
        <v>32988511196</v>
      </c>
    </row>
    <row r="335" spans="1:19" x14ac:dyDescent="0.25">
      <c r="A335">
        <v>3328</v>
      </c>
      <c r="B335" s="6" t="s">
        <v>1475</v>
      </c>
      <c r="C335" s="6" t="s">
        <v>60</v>
      </c>
      <c r="D335" s="6" t="s">
        <v>31</v>
      </c>
      <c r="E335" s="6" t="s">
        <v>103</v>
      </c>
      <c r="F335" s="6" t="s">
        <v>61</v>
      </c>
      <c r="G335" s="6" t="s">
        <v>1476</v>
      </c>
      <c r="H335">
        <v>22</v>
      </c>
      <c r="I335" s="6" t="s">
        <v>35</v>
      </c>
      <c r="J335" s="6" t="s">
        <v>56</v>
      </c>
      <c r="K335" s="6" t="s">
        <v>109</v>
      </c>
      <c r="L335">
        <v>203</v>
      </c>
      <c r="N335" s="6" t="s">
        <v>1477</v>
      </c>
      <c r="O335" s="6" t="s">
        <v>111</v>
      </c>
      <c r="P335" s="6" t="s">
        <v>40</v>
      </c>
      <c r="Q335">
        <v>36880000</v>
      </c>
      <c r="R335">
        <v>45290628720</v>
      </c>
      <c r="S335">
        <v>32988280038</v>
      </c>
    </row>
    <row r="336" spans="1:19" x14ac:dyDescent="0.25">
      <c r="A336">
        <v>3330</v>
      </c>
      <c r="B336" s="6" t="s">
        <v>1478</v>
      </c>
      <c r="C336" s="6" t="s">
        <v>177</v>
      </c>
      <c r="D336" s="6" t="s">
        <v>178</v>
      </c>
      <c r="E336" s="6" t="s">
        <v>44</v>
      </c>
      <c r="F336" s="6" t="s">
        <v>1479</v>
      </c>
      <c r="G336" s="6" t="s">
        <v>1480</v>
      </c>
      <c r="H336">
        <v>33</v>
      </c>
      <c r="I336" s="6" t="s">
        <v>181</v>
      </c>
      <c r="J336" s="6" t="s">
        <v>56</v>
      </c>
      <c r="K336" s="6" t="s">
        <v>109</v>
      </c>
      <c r="L336">
        <v>208</v>
      </c>
      <c r="N336" s="6" t="s">
        <v>1481</v>
      </c>
      <c r="O336" s="6" t="s">
        <v>111</v>
      </c>
      <c r="P336" s="6" t="s">
        <v>40</v>
      </c>
      <c r="Q336">
        <v>36880000</v>
      </c>
      <c r="R336">
        <v>22777296000194</v>
      </c>
      <c r="S336">
        <v>32988470253</v>
      </c>
    </row>
    <row r="337" spans="1:19" x14ac:dyDescent="0.25">
      <c r="A337">
        <v>3333</v>
      </c>
      <c r="B337" s="6" t="s">
        <v>1482</v>
      </c>
      <c r="C337" s="6" t="s">
        <v>177</v>
      </c>
      <c r="D337" s="6" t="s">
        <v>178</v>
      </c>
      <c r="E337" s="6" t="s">
        <v>44</v>
      </c>
      <c r="F337" s="6" t="s">
        <v>1483</v>
      </c>
      <c r="G337" s="6" t="s">
        <v>1484</v>
      </c>
      <c r="H337">
        <v>33</v>
      </c>
      <c r="I337" s="6" t="s">
        <v>181</v>
      </c>
      <c r="J337" s="6" t="s">
        <v>56</v>
      </c>
      <c r="K337" s="6" t="s">
        <v>109</v>
      </c>
      <c r="L337">
        <v>208</v>
      </c>
      <c r="N337" s="6" t="s">
        <v>1485</v>
      </c>
      <c r="O337" s="6" t="s">
        <v>111</v>
      </c>
      <c r="P337" s="6" t="s">
        <v>40</v>
      </c>
      <c r="Q337">
        <v>36880000</v>
      </c>
      <c r="R337">
        <v>21313846000151</v>
      </c>
      <c r="S337">
        <v>32988247118</v>
      </c>
    </row>
    <row r="338" spans="1:19" x14ac:dyDescent="0.25">
      <c r="A338">
        <v>3334</v>
      </c>
      <c r="B338" s="6" t="s">
        <v>1486</v>
      </c>
      <c r="C338" s="6" t="s">
        <v>177</v>
      </c>
      <c r="D338" s="6" t="s">
        <v>353</v>
      </c>
      <c r="E338" s="6" t="s">
        <v>44</v>
      </c>
      <c r="F338" s="6" t="s">
        <v>1487</v>
      </c>
      <c r="G338" s="6" t="s">
        <v>1488</v>
      </c>
      <c r="H338">
        <v>22</v>
      </c>
      <c r="I338" s="6" t="s">
        <v>35</v>
      </c>
      <c r="J338" s="6" t="s">
        <v>56</v>
      </c>
      <c r="K338" s="6" t="s">
        <v>109</v>
      </c>
      <c r="L338">
        <v>208</v>
      </c>
      <c r="N338" s="6" t="s">
        <v>1489</v>
      </c>
      <c r="O338" s="6" t="s">
        <v>111</v>
      </c>
      <c r="P338" s="6" t="s">
        <v>40</v>
      </c>
      <c r="Q338">
        <v>36880000</v>
      </c>
      <c r="R338">
        <v>22745194000197</v>
      </c>
      <c r="S338">
        <v>32988552290</v>
      </c>
    </row>
    <row r="339" spans="1:19" x14ac:dyDescent="0.25">
      <c r="A339">
        <v>3336</v>
      </c>
      <c r="B339" s="6" t="s">
        <v>1490</v>
      </c>
      <c r="C339" s="6" t="s">
        <v>177</v>
      </c>
      <c r="D339" s="6" t="s">
        <v>178</v>
      </c>
      <c r="E339" s="6" t="s">
        <v>93</v>
      </c>
      <c r="F339" s="6" t="s">
        <v>1491</v>
      </c>
      <c r="G339" s="6" t="s">
        <v>1492</v>
      </c>
      <c r="H339">
        <v>33</v>
      </c>
      <c r="I339" s="6" t="s">
        <v>181</v>
      </c>
      <c r="J339" s="6" t="s">
        <v>56</v>
      </c>
      <c r="K339" s="6" t="s">
        <v>109</v>
      </c>
      <c r="L339">
        <v>208</v>
      </c>
      <c r="N339" s="6" t="s">
        <v>1493</v>
      </c>
      <c r="O339" s="6" t="s">
        <v>111</v>
      </c>
      <c r="P339" s="6" t="s">
        <v>1162</v>
      </c>
      <c r="Q339">
        <v>36880000</v>
      </c>
      <c r="R339">
        <v>22777296000356</v>
      </c>
      <c r="S339">
        <v>32988470253</v>
      </c>
    </row>
    <row r="340" spans="1:19" x14ac:dyDescent="0.25">
      <c r="A340">
        <v>3337</v>
      </c>
      <c r="B340" s="6" t="s">
        <v>1494</v>
      </c>
      <c r="C340" s="6" t="s">
        <v>177</v>
      </c>
      <c r="D340" s="6" t="s">
        <v>178</v>
      </c>
      <c r="E340" s="6" t="s">
        <v>93</v>
      </c>
      <c r="F340" s="6" t="s">
        <v>1495</v>
      </c>
      <c r="G340" s="6" t="s">
        <v>1496</v>
      </c>
      <c r="H340">
        <v>33</v>
      </c>
      <c r="I340" s="6" t="s">
        <v>181</v>
      </c>
      <c r="J340" s="6" t="s">
        <v>56</v>
      </c>
      <c r="K340" s="6" t="s">
        <v>109</v>
      </c>
      <c r="L340">
        <v>208</v>
      </c>
      <c r="N340" s="6" t="s">
        <v>1497</v>
      </c>
      <c r="O340" s="6" t="s">
        <v>111</v>
      </c>
      <c r="P340" s="6" t="s">
        <v>1162</v>
      </c>
      <c r="Q340">
        <v>36880000</v>
      </c>
      <c r="R340">
        <v>17738337000101</v>
      </c>
      <c r="S340">
        <v>31993744895</v>
      </c>
    </row>
    <row r="341" spans="1:19" x14ac:dyDescent="0.25">
      <c r="A341">
        <v>3350</v>
      </c>
      <c r="B341" s="6" t="s">
        <v>1498</v>
      </c>
      <c r="C341" s="6" t="s">
        <v>1499</v>
      </c>
      <c r="D341" s="6" t="s">
        <v>31</v>
      </c>
      <c r="E341" s="6" t="s">
        <v>93</v>
      </c>
      <c r="F341" s="6" t="s">
        <v>61</v>
      </c>
      <c r="G341" s="6" t="s">
        <v>1500</v>
      </c>
      <c r="H341">
        <v>22</v>
      </c>
      <c r="I341" s="6" t="s">
        <v>35</v>
      </c>
      <c r="J341" s="6" t="s">
        <v>56</v>
      </c>
      <c r="K341" s="6" t="s">
        <v>319</v>
      </c>
      <c r="L341">
        <v>906</v>
      </c>
      <c r="N341" s="6" t="s">
        <v>1501</v>
      </c>
      <c r="O341" s="6" t="s">
        <v>39</v>
      </c>
      <c r="P341" s="6" t="s">
        <v>389</v>
      </c>
      <c r="Q341">
        <v>36700000</v>
      </c>
      <c r="R341">
        <v>22155162005524</v>
      </c>
      <c r="S341">
        <v>32034417576</v>
      </c>
    </row>
    <row r="342" spans="1:19" x14ac:dyDescent="0.25">
      <c r="A342">
        <v>3353</v>
      </c>
      <c r="B342" s="6" t="s">
        <v>1502</v>
      </c>
      <c r="C342" s="6" t="s">
        <v>119</v>
      </c>
      <c r="D342" s="6" t="s">
        <v>31</v>
      </c>
      <c r="E342" s="6" t="s">
        <v>325</v>
      </c>
      <c r="F342" s="6" t="s">
        <v>1503</v>
      </c>
      <c r="G342" s="6" t="s">
        <v>1504</v>
      </c>
      <c r="H342">
        <v>23</v>
      </c>
      <c r="I342" s="6" t="s">
        <v>47</v>
      </c>
      <c r="J342" s="6" t="s">
        <v>56</v>
      </c>
      <c r="K342" s="6" t="s">
        <v>109</v>
      </c>
      <c r="L342">
        <v>204</v>
      </c>
      <c r="N342" s="6" t="s">
        <v>1505</v>
      </c>
      <c r="O342" s="6" t="s">
        <v>1100</v>
      </c>
      <c r="P342" s="6" t="s">
        <v>40</v>
      </c>
      <c r="Q342">
        <v>36790000</v>
      </c>
      <c r="R342">
        <v>9027042000190</v>
      </c>
      <c r="S342">
        <v>32984099362</v>
      </c>
    </row>
    <row r="343" spans="1:19" x14ac:dyDescent="0.25">
      <c r="A343">
        <v>3354</v>
      </c>
      <c r="B343" s="6" t="s">
        <v>1506</v>
      </c>
      <c r="C343" s="6" t="s">
        <v>177</v>
      </c>
      <c r="D343" s="6" t="s">
        <v>353</v>
      </c>
      <c r="E343" s="6" t="s">
        <v>103</v>
      </c>
      <c r="F343" s="6" t="s">
        <v>1507</v>
      </c>
      <c r="G343" s="6" t="s">
        <v>1508</v>
      </c>
      <c r="H343">
        <v>33</v>
      </c>
      <c r="I343" s="6" t="s">
        <v>181</v>
      </c>
      <c r="J343" s="6" t="s">
        <v>56</v>
      </c>
      <c r="K343" s="6" t="s">
        <v>98</v>
      </c>
      <c r="L343">
        <v>308</v>
      </c>
      <c r="N343" s="6" t="s">
        <v>1509</v>
      </c>
      <c r="O343" s="6" t="s">
        <v>136</v>
      </c>
      <c r="P343" s="6" t="s">
        <v>40</v>
      </c>
      <c r="Q343">
        <v>36780000</v>
      </c>
      <c r="R343">
        <v>10713281000183</v>
      </c>
      <c r="S343">
        <v>32991312526</v>
      </c>
    </row>
    <row r="344" spans="1:19" x14ac:dyDescent="0.25">
      <c r="A344">
        <v>3356</v>
      </c>
      <c r="B344" s="6" t="s">
        <v>1510</v>
      </c>
      <c r="C344" s="6" t="s">
        <v>60</v>
      </c>
      <c r="D344" s="6" t="s">
        <v>31</v>
      </c>
      <c r="E344" s="6" t="s">
        <v>71</v>
      </c>
      <c r="F344" s="6" t="s">
        <v>1511</v>
      </c>
      <c r="G344" s="6" t="s">
        <v>1512</v>
      </c>
      <c r="H344">
        <v>22</v>
      </c>
      <c r="I344" s="6" t="s">
        <v>35</v>
      </c>
      <c r="J344" s="6" t="s">
        <v>56</v>
      </c>
      <c r="K344" s="6" t="s">
        <v>98</v>
      </c>
      <c r="L344">
        <v>301</v>
      </c>
      <c r="N344" s="6" t="s">
        <v>1513</v>
      </c>
      <c r="O344" s="6" t="s">
        <v>312</v>
      </c>
      <c r="P344" s="6" t="s">
        <v>40</v>
      </c>
      <c r="Q344">
        <v>36170000</v>
      </c>
      <c r="R344">
        <v>10802735000192</v>
      </c>
      <c r="S344">
        <v>32999415964</v>
      </c>
    </row>
    <row r="345" spans="1:19" x14ac:dyDescent="0.25">
      <c r="A345">
        <v>3361</v>
      </c>
      <c r="B345" s="6" t="s">
        <v>1514</v>
      </c>
      <c r="C345" s="6" t="s">
        <v>60</v>
      </c>
      <c r="D345" s="6" t="s">
        <v>31</v>
      </c>
      <c r="E345" s="6" t="s">
        <v>93</v>
      </c>
      <c r="F345" s="6" t="s">
        <v>61</v>
      </c>
      <c r="G345" s="6" t="s">
        <v>1515</v>
      </c>
      <c r="H345">
        <v>22</v>
      </c>
      <c r="I345" s="6" t="s">
        <v>35</v>
      </c>
      <c r="J345" s="6" t="s">
        <v>144</v>
      </c>
      <c r="K345" s="6" t="s">
        <v>98</v>
      </c>
      <c r="L345">
        <v>303</v>
      </c>
      <c r="N345" s="6" t="s">
        <v>1516</v>
      </c>
      <c r="O345" s="6" t="s">
        <v>100</v>
      </c>
      <c r="P345" s="6" t="s">
        <v>264</v>
      </c>
      <c r="Q345">
        <v>36520000</v>
      </c>
      <c r="R345">
        <v>86487337668</v>
      </c>
      <c r="S345">
        <v>32999099129</v>
      </c>
    </row>
    <row r="346" spans="1:19" x14ac:dyDescent="0.25">
      <c r="A346">
        <v>3364</v>
      </c>
      <c r="B346" s="6" t="s">
        <v>1517</v>
      </c>
      <c r="C346" s="6" t="s">
        <v>60</v>
      </c>
      <c r="D346" s="6" t="s">
        <v>31</v>
      </c>
      <c r="E346" s="6" t="s">
        <v>44</v>
      </c>
      <c r="F346" s="6" t="s">
        <v>61</v>
      </c>
      <c r="G346" s="6" t="s">
        <v>1518</v>
      </c>
      <c r="H346">
        <v>22</v>
      </c>
      <c r="I346" s="6" t="s">
        <v>35</v>
      </c>
      <c r="J346" s="6" t="s">
        <v>56</v>
      </c>
      <c r="K346" s="6" t="s">
        <v>37</v>
      </c>
      <c r="L346">
        <v>102</v>
      </c>
      <c r="N346" s="6" t="s">
        <v>1519</v>
      </c>
      <c r="O346" s="6" t="s">
        <v>39</v>
      </c>
      <c r="P346" s="6" t="s">
        <v>389</v>
      </c>
      <c r="Q346">
        <v>36700000</v>
      </c>
      <c r="R346">
        <v>16675428691</v>
      </c>
      <c r="S346">
        <v>32034419773</v>
      </c>
    </row>
    <row r="347" spans="1:19" x14ac:dyDescent="0.25">
      <c r="A347">
        <v>3369</v>
      </c>
      <c r="B347" s="6" t="s">
        <v>1520</v>
      </c>
      <c r="C347" s="6" t="s">
        <v>314</v>
      </c>
      <c r="D347" s="6" t="s">
        <v>315</v>
      </c>
      <c r="E347" s="6" t="s">
        <v>71</v>
      </c>
      <c r="F347" s="6" t="s">
        <v>61</v>
      </c>
      <c r="G347" s="6" t="s">
        <v>1521</v>
      </c>
      <c r="H347">
        <v>22</v>
      </c>
      <c r="I347" s="6" t="s">
        <v>35</v>
      </c>
      <c r="J347" s="6" t="s">
        <v>56</v>
      </c>
      <c r="K347" s="6" t="s">
        <v>319</v>
      </c>
      <c r="L347">
        <v>906</v>
      </c>
      <c r="N347" s="6" t="s">
        <v>1522</v>
      </c>
      <c r="O347" s="6" t="s">
        <v>146</v>
      </c>
      <c r="P347" s="6" t="s">
        <v>1523</v>
      </c>
      <c r="Q347">
        <v>36500000</v>
      </c>
      <c r="R347">
        <v>98769340668</v>
      </c>
      <c r="S347">
        <v>32035327980</v>
      </c>
    </row>
    <row r="348" spans="1:19" x14ac:dyDescent="0.25">
      <c r="A348">
        <v>3379</v>
      </c>
      <c r="B348" s="6" t="s">
        <v>1524</v>
      </c>
      <c r="C348" s="6" t="s">
        <v>76</v>
      </c>
      <c r="D348" s="6" t="s">
        <v>77</v>
      </c>
      <c r="E348" s="6" t="s">
        <v>325</v>
      </c>
      <c r="F348" s="6" t="s">
        <v>1525</v>
      </c>
      <c r="G348" s="6" t="s">
        <v>1526</v>
      </c>
      <c r="H348">
        <v>25</v>
      </c>
      <c r="I348" s="6" t="s">
        <v>116</v>
      </c>
      <c r="J348" s="6" t="s">
        <v>56</v>
      </c>
      <c r="K348" s="6" t="s">
        <v>37</v>
      </c>
      <c r="L348">
        <v>107</v>
      </c>
      <c r="N348" s="6" t="s">
        <v>1527</v>
      </c>
      <c r="O348" s="6" t="s">
        <v>58</v>
      </c>
      <c r="P348" s="6" t="s">
        <v>351</v>
      </c>
      <c r="Q348">
        <v>36773540</v>
      </c>
      <c r="R348">
        <v>847383000138</v>
      </c>
      <c r="S348">
        <v>32998090525</v>
      </c>
    </row>
    <row r="349" spans="1:19" x14ac:dyDescent="0.25">
      <c r="A349">
        <v>3389</v>
      </c>
      <c r="B349" s="6" t="s">
        <v>1528</v>
      </c>
      <c r="C349" s="6" t="s">
        <v>60</v>
      </c>
      <c r="D349" s="6" t="s">
        <v>31</v>
      </c>
      <c r="E349" s="6" t="s">
        <v>44</v>
      </c>
      <c r="F349" s="6" t="s">
        <v>61</v>
      </c>
      <c r="G349" s="6" t="s">
        <v>1529</v>
      </c>
      <c r="H349">
        <v>23</v>
      </c>
      <c r="I349" s="6" t="s">
        <v>47</v>
      </c>
      <c r="J349" s="6" t="s">
        <v>56</v>
      </c>
      <c r="K349" s="6" t="s">
        <v>98</v>
      </c>
      <c r="L349">
        <v>304</v>
      </c>
      <c r="N349" s="6" t="s">
        <v>1530</v>
      </c>
      <c r="O349" s="6" t="s">
        <v>146</v>
      </c>
      <c r="P349" s="6" t="s">
        <v>538</v>
      </c>
      <c r="Q349">
        <v>36500000</v>
      </c>
      <c r="R349">
        <v>19746318691</v>
      </c>
      <c r="S349">
        <v>32984159304</v>
      </c>
    </row>
    <row r="350" spans="1:19" x14ac:dyDescent="0.25">
      <c r="A350">
        <v>3398</v>
      </c>
      <c r="B350" s="6" t="s">
        <v>1531</v>
      </c>
      <c r="C350" s="6" t="s">
        <v>60</v>
      </c>
      <c r="D350" s="6" t="s">
        <v>31</v>
      </c>
      <c r="E350" s="6" t="s">
        <v>44</v>
      </c>
      <c r="F350" s="6" t="s">
        <v>61</v>
      </c>
      <c r="G350" s="6" t="s">
        <v>1532</v>
      </c>
      <c r="H350">
        <v>22</v>
      </c>
      <c r="I350" s="6" t="s">
        <v>35</v>
      </c>
      <c r="J350" s="6" t="s">
        <v>56</v>
      </c>
      <c r="K350" s="6" t="s">
        <v>37</v>
      </c>
      <c r="L350">
        <v>103</v>
      </c>
      <c r="N350" s="6" t="s">
        <v>1533</v>
      </c>
      <c r="O350" s="6" t="s">
        <v>39</v>
      </c>
      <c r="P350" s="6" t="s">
        <v>1534</v>
      </c>
      <c r="Q350">
        <v>36708000</v>
      </c>
      <c r="R350">
        <v>4814112670</v>
      </c>
      <c r="S350">
        <v>32999722680</v>
      </c>
    </row>
    <row r="351" spans="1:19" x14ac:dyDescent="0.25">
      <c r="A351">
        <v>3402</v>
      </c>
      <c r="B351" s="6" t="s">
        <v>1535</v>
      </c>
      <c r="C351" s="6" t="s">
        <v>60</v>
      </c>
      <c r="D351" s="6" t="s">
        <v>31</v>
      </c>
      <c r="E351" s="6" t="s">
        <v>103</v>
      </c>
      <c r="F351" s="6" t="s">
        <v>61</v>
      </c>
      <c r="G351" s="6" t="s">
        <v>1536</v>
      </c>
      <c r="H351">
        <v>15</v>
      </c>
      <c r="I351" s="6" t="s">
        <v>293</v>
      </c>
      <c r="J351" s="6" t="s">
        <v>56</v>
      </c>
      <c r="K351" s="6" t="s">
        <v>37</v>
      </c>
      <c r="L351">
        <v>104</v>
      </c>
      <c r="N351" s="6" t="s">
        <v>1537</v>
      </c>
      <c r="O351" s="6" t="s">
        <v>39</v>
      </c>
      <c r="P351" s="6" t="s">
        <v>132</v>
      </c>
      <c r="Q351">
        <v>36700000</v>
      </c>
      <c r="R351">
        <v>28292995668</v>
      </c>
      <c r="S351">
        <v>32988165938</v>
      </c>
    </row>
    <row r="352" spans="1:19" x14ac:dyDescent="0.25">
      <c r="A352">
        <v>3405</v>
      </c>
      <c r="B352" s="6" t="s">
        <v>1538</v>
      </c>
      <c r="C352" s="6" t="s">
        <v>76</v>
      </c>
      <c r="D352" s="6" t="s">
        <v>353</v>
      </c>
      <c r="E352" s="6" t="s">
        <v>53</v>
      </c>
      <c r="F352" s="6" t="s">
        <v>1539</v>
      </c>
      <c r="G352" s="6" t="s">
        <v>1540</v>
      </c>
      <c r="H352">
        <v>25</v>
      </c>
      <c r="I352" s="6" t="s">
        <v>116</v>
      </c>
      <c r="J352" s="6" t="s">
        <v>56</v>
      </c>
      <c r="K352" s="6" t="s">
        <v>37</v>
      </c>
      <c r="L352">
        <v>108</v>
      </c>
      <c r="N352" s="6" t="s">
        <v>1541</v>
      </c>
      <c r="O352" s="6" t="s">
        <v>58</v>
      </c>
      <c r="P352" s="6" t="s">
        <v>486</v>
      </c>
      <c r="Q352">
        <v>36774770</v>
      </c>
      <c r="R352">
        <v>10375444000165</v>
      </c>
      <c r="S352">
        <v>32034215316</v>
      </c>
    </row>
    <row r="353" spans="1:19" x14ac:dyDescent="0.25">
      <c r="A353">
        <v>3406</v>
      </c>
      <c r="B353" s="6" t="s">
        <v>1542</v>
      </c>
      <c r="C353" s="6" t="s">
        <v>324</v>
      </c>
      <c r="D353" s="6" t="s">
        <v>315</v>
      </c>
      <c r="E353" s="6" t="s">
        <v>44</v>
      </c>
      <c r="F353" s="6" t="s">
        <v>61</v>
      </c>
      <c r="G353" s="6" t="s">
        <v>1543</v>
      </c>
      <c r="H353">
        <v>22</v>
      </c>
      <c r="I353" s="6" t="s">
        <v>35</v>
      </c>
      <c r="J353" s="6" t="s">
        <v>56</v>
      </c>
      <c r="K353" s="6" t="s">
        <v>319</v>
      </c>
      <c r="L353">
        <v>906</v>
      </c>
      <c r="N353" s="6" t="s">
        <v>1544</v>
      </c>
      <c r="O353" s="6" t="s">
        <v>39</v>
      </c>
      <c r="P353" s="6" t="s">
        <v>1545</v>
      </c>
      <c r="Q353">
        <v>36700000</v>
      </c>
      <c r="R353">
        <v>44005229620</v>
      </c>
      <c r="S353">
        <v>32988758770</v>
      </c>
    </row>
    <row r="354" spans="1:19" x14ac:dyDescent="0.25">
      <c r="A354">
        <v>3421</v>
      </c>
      <c r="B354" s="6" t="s">
        <v>1546</v>
      </c>
      <c r="C354" s="6" t="s">
        <v>177</v>
      </c>
      <c r="D354" s="6" t="s">
        <v>178</v>
      </c>
      <c r="E354" s="6" t="s">
        <v>325</v>
      </c>
      <c r="F354" s="6" t="s">
        <v>1547</v>
      </c>
      <c r="G354" s="6" t="s">
        <v>1548</v>
      </c>
      <c r="H354">
        <v>33</v>
      </c>
      <c r="I354" s="6" t="s">
        <v>181</v>
      </c>
      <c r="J354" s="6" t="s">
        <v>56</v>
      </c>
      <c r="K354" s="6" t="s">
        <v>109</v>
      </c>
      <c r="L354">
        <v>208</v>
      </c>
      <c r="N354" s="6" t="s">
        <v>1549</v>
      </c>
      <c r="O354" s="6" t="s">
        <v>111</v>
      </c>
      <c r="P354" s="6" t="s">
        <v>1162</v>
      </c>
      <c r="Q354">
        <v>36880000</v>
      </c>
      <c r="R354">
        <v>66212721000173</v>
      </c>
      <c r="S354">
        <v>32987073075</v>
      </c>
    </row>
    <row r="355" spans="1:19" x14ac:dyDescent="0.25">
      <c r="A355">
        <v>3422</v>
      </c>
      <c r="B355" s="6" t="s">
        <v>1550</v>
      </c>
      <c r="C355" s="6" t="s">
        <v>52</v>
      </c>
      <c r="D355" s="6" t="s">
        <v>31</v>
      </c>
      <c r="E355" s="6" t="s">
        <v>93</v>
      </c>
      <c r="F355" s="6" t="s">
        <v>61</v>
      </c>
      <c r="G355" s="6" t="s">
        <v>1551</v>
      </c>
      <c r="H355">
        <v>22</v>
      </c>
      <c r="I355" s="6" t="s">
        <v>35</v>
      </c>
      <c r="J355" s="6" t="s">
        <v>56</v>
      </c>
      <c r="K355" s="6" t="s">
        <v>109</v>
      </c>
      <c r="L355">
        <v>203</v>
      </c>
      <c r="N355" s="6" t="s">
        <v>1552</v>
      </c>
      <c r="O355" s="6" t="s">
        <v>111</v>
      </c>
      <c r="P355" s="6" t="s">
        <v>1447</v>
      </c>
      <c r="Q355">
        <v>36880000</v>
      </c>
      <c r="R355">
        <v>33077169649</v>
      </c>
      <c r="S355">
        <v>32988379309</v>
      </c>
    </row>
    <row r="356" spans="1:19" x14ac:dyDescent="0.25">
      <c r="A356">
        <v>3425</v>
      </c>
      <c r="B356" s="6" t="s">
        <v>1553</v>
      </c>
      <c r="C356" s="6" t="s">
        <v>477</v>
      </c>
      <c r="D356" s="6" t="s">
        <v>77</v>
      </c>
      <c r="E356" s="6" t="s">
        <v>44</v>
      </c>
      <c r="F356" s="6" t="s">
        <v>1554</v>
      </c>
      <c r="G356" s="6" t="s">
        <v>1555</v>
      </c>
      <c r="H356">
        <v>17</v>
      </c>
      <c r="I356" s="6" t="s">
        <v>202</v>
      </c>
      <c r="J356" s="6" t="s">
        <v>56</v>
      </c>
      <c r="K356" s="6" t="s">
        <v>98</v>
      </c>
      <c r="L356">
        <v>306</v>
      </c>
      <c r="N356" s="6" t="s">
        <v>1556</v>
      </c>
      <c r="O356" s="6" t="s">
        <v>100</v>
      </c>
      <c r="P356" s="6" t="s">
        <v>1557</v>
      </c>
      <c r="Q356">
        <v>36520000</v>
      </c>
      <c r="R356">
        <v>38750907000140</v>
      </c>
      <c r="S356">
        <v>32035512074</v>
      </c>
    </row>
    <row r="357" spans="1:19" x14ac:dyDescent="0.25">
      <c r="A357">
        <v>3426</v>
      </c>
      <c r="B357" s="6" t="s">
        <v>1558</v>
      </c>
      <c r="C357" s="6" t="s">
        <v>477</v>
      </c>
      <c r="D357" s="6" t="s">
        <v>178</v>
      </c>
      <c r="E357" s="6" t="s">
        <v>103</v>
      </c>
      <c r="F357" s="6" t="s">
        <v>1559</v>
      </c>
      <c r="G357" s="6" t="s">
        <v>1560</v>
      </c>
      <c r="H357">
        <v>33</v>
      </c>
      <c r="I357" s="6" t="s">
        <v>181</v>
      </c>
      <c r="J357" s="6" t="s">
        <v>56</v>
      </c>
      <c r="K357" s="6" t="s">
        <v>98</v>
      </c>
      <c r="L357">
        <v>309</v>
      </c>
      <c r="N357" s="6" t="s">
        <v>1561</v>
      </c>
      <c r="O357" s="6" t="s">
        <v>100</v>
      </c>
      <c r="P357" s="6" t="s">
        <v>40</v>
      </c>
      <c r="Q357">
        <v>36520000</v>
      </c>
      <c r="R357">
        <v>10857284000190</v>
      </c>
      <c r="S357">
        <v>32999670120</v>
      </c>
    </row>
    <row r="358" spans="1:19" x14ac:dyDescent="0.25">
      <c r="A358">
        <v>3428</v>
      </c>
      <c r="B358" s="6" t="s">
        <v>1562</v>
      </c>
      <c r="C358" s="6" t="s">
        <v>324</v>
      </c>
      <c r="D358" s="6" t="s">
        <v>315</v>
      </c>
      <c r="E358" s="6" t="s">
        <v>103</v>
      </c>
      <c r="F358" s="6" t="s">
        <v>61</v>
      </c>
      <c r="G358" s="6" t="s">
        <v>1563</v>
      </c>
      <c r="H358">
        <v>22</v>
      </c>
      <c r="I358" s="6" t="s">
        <v>35</v>
      </c>
      <c r="J358" s="6" t="s">
        <v>144</v>
      </c>
      <c r="K358" s="6" t="s">
        <v>319</v>
      </c>
      <c r="L358">
        <v>906</v>
      </c>
      <c r="N358" s="6" t="s">
        <v>1564</v>
      </c>
      <c r="O358" s="6" t="s">
        <v>39</v>
      </c>
      <c r="P358" s="6" t="s">
        <v>175</v>
      </c>
      <c r="Q358">
        <v>36700000</v>
      </c>
      <c r="R358">
        <v>5056995673</v>
      </c>
      <c r="S358">
        <v>32034415855</v>
      </c>
    </row>
    <row r="359" spans="1:19" x14ac:dyDescent="0.25">
      <c r="A359">
        <v>3429</v>
      </c>
      <c r="B359" s="6" t="s">
        <v>1565</v>
      </c>
      <c r="C359" s="6" t="s">
        <v>391</v>
      </c>
      <c r="D359" s="6" t="s">
        <v>488</v>
      </c>
      <c r="E359" s="6" t="s">
        <v>325</v>
      </c>
      <c r="F359" s="6" t="s">
        <v>61</v>
      </c>
      <c r="G359" s="6" t="s">
        <v>1566</v>
      </c>
      <c r="H359">
        <v>22</v>
      </c>
      <c r="I359" s="6" t="s">
        <v>35</v>
      </c>
      <c r="J359" s="6" t="s">
        <v>56</v>
      </c>
      <c r="K359" s="6" t="s">
        <v>109</v>
      </c>
      <c r="L359">
        <v>207</v>
      </c>
      <c r="N359" s="6" t="s">
        <v>1567</v>
      </c>
      <c r="O359" s="6" t="s">
        <v>111</v>
      </c>
      <c r="P359" s="6" t="s">
        <v>1568</v>
      </c>
      <c r="Q359">
        <v>36880000</v>
      </c>
      <c r="R359">
        <v>82976350663</v>
      </c>
      <c r="S359">
        <v>32988661436</v>
      </c>
    </row>
    <row r="360" spans="1:19" x14ac:dyDescent="0.25">
      <c r="A360">
        <v>3452</v>
      </c>
      <c r="B360" s="6" t="s">
        <v>1569</v>
      </c>
      <c r="C360" s="6" t="s">
        <v>52</v>
      </c>
      <c r="D360" s="6" t="s">
        <v>31</v>
      </c>
      <c r="E360" s="6" t="s">
        <v>53</v>
      </c>
      <c r="F360" s="6" t="s">
        <v>61</v>
      </c>
      <c r="G360" s="6" t="s">
        <v>1570</v>
      </c>
      <c r="H360">
        <v>22</v>
      </c>
      <c r="I360" s="6" t="s">
        <v>35</v>
      </c>
      <c r="J360" s="6" t="s">
        <v>56</v>
      </c>
      <c r="K360" s="6" t="s">
        <v>109</v>
      </c>
      <c r="L360">
        <v>202</v>
      </c>
      <c r="N360" s="6" t="s">
        <v>1571</v>
      </c>
      <c r="O360" s="6" t="s">
        <v>111</v>
      </c>
      <c r="P360" s="6" t="s">
        <v>412</v>
      </c>
      <c r="Q360">
        <v>36880000</v>
      </c>
      <c r="R360">
        <v>28135903634</v>
      </c>
      <c r="S360">
        <v>32988898167</v>
      </c>
    </row>
    <row r="361" spans="1:19" x14ac:dyDescent="0.25">
      <c r="A361">
        <v>3473</v>
      </c>
      <c r="B361" s="6" t="s">
        <v>1572</v>
      </c>
      <c r="C361" s="6" t="s">
        <v>60</v>
      </c>
      <c r="D361" s="6" t="s">
        <v>31</v>
      </c>
      <c r="E361" s="6" t="s">
        <v>103</v>
      </c>
      <c r="F361" s="6" t="s">
        <v>61</v>
      </c>
      <c r="G361" s="6" t="s">
        <v>1573</v>
      </c>
      <c r="H361">
        <v>25</v>
      </c>
      <c r="I361" s="6" t="s">
        <v>116</v>
      </c>
      <c r="J361" s="6" t="s">
        <v>144</v>
      </c>
      <c r="K361" s="6" t="s">
        <v>109</v>
      </c>
      <c r="L361">
        <v>205</v>
      </c>
      <c r="N361" s="6" t="s">
        <v>1574</v>
      </c>
      <c r="O361" s="6" t="s">
        <v>771</v>
      </c>
      <c r="P361" s="6" t="s">
        <v>772</v>
      </c>
      <c r="Q361">
        <v>36800000</v>
      </c>
      <c r="R361">
        <v>10079683622</v>
      </c>
      <c r="S361">
        <v>32037417030</v>
      </c>
    </row>
    <row r="362" spans="1:19" x14ac:dyDescent="0.25">
      <c r="A362">
        <v>3478</v>
      </c>
      <c r="B362" s="6" t="s">
        <v>1575</v>
      </c>
      <c r="C362" s="6" t="s">
        <v>60</v>
      </c>
      <c r="D362" s="6" t="s">
        <v>31</v>
      </c>
      <c r="E362" s="6" t="s">
        <v>44</v>
      </c>
      <c r="F362" s="6" t="s">
        <v>61</v>
      </c>
      <c r="G362" s="6" t="s">
        <v>1576</v>
      </c>
      <c r="H362">
        <v>25</v>
      </c>
      <c r="I362" s="6" t="s">
        <v>116</v>
      </c>
      <c r="J362" s="6" t="s">
        <v>56</v>
      </c>
      <c r="K362" s="6" t="s">
        <v>109</v>
      </c>
      <c r="L362">
        <v>205</v>
      </c>
      <c r="N362" s="6" t="s">
        <v>1577</v>
      </c>
      <c r="O362" s="6" t="s">
        <v>1434</v>
      </c>
      <c r="P362" s="6" t="s">
        <v>40</v>
      </c>
      <c r="Q362">
        <v>36815000</v>
      </c>
      <c r="R362">
        <v>58508341687</v>
      </c>
      <c r="S362">
        <v>32999386979</v>
      </c>
    </row>
    <row r="363" spans="1:19" x14ac:dyDescent="0.25">
      <c r="A363">
        <v>3480</v>
      </c>
      <c r="B363" s="6" t="s">
        <v>1578</v>
      </c>
      <c r="C363" s="6" t="s">
        <v>119</v>
      </c>
      <c r="D363" s="6" t="s">
        <v>31</v>
      </c>
      <c r="E363" s="6" t="s">
        <v>71</v>
      </c>
      <c r="F363" s="6" t="s">
        <v>1579</v>
      </c>
      <c r="G363" s="6" t="s">
        <v>1580</v>
      </c>
      <c r="H363">
        <v>23</v>
      </c>
      <c r="I363" s="6" t="s">
        <v>47</v>
      </c>
      <c r="J363" s="6" t="s">
        <v>56</v>
      </c>
      <c r="K363" s="6" t="s">
        <v>109</v>
      </c>
      <c r="L363">
        <v>202</v>
      </c>
      <c r="N363" s="6" t="s">
        <v>1581</v>
      </c>
      <c r="O363" s="6" t="s">
        <v>111</v>
      </c>
      <c r="P363" s="6" t="s">
        <v>412</v>
      </c>
      <c r="Q363">
        <v>36880000</v>
      </c>
      <c r="R363">
        <v>22778120000157</v>
      </c>
      <c r="S363">
        <v>0</v>
      </c>
    </row>
    <row r="364" spans="1:19" x14ac:dyDescent="0.25">
      <c r="A364">
        <v>3487</v>
      </c>
      <c r="B364" s="6" t="s">
        <v>1582</v>
      </c>
      <c r="C364" s="6" t="s">
        <v>119</v>
      </c>
      <c r="D364" s="6" t="s">
        <v>31</v>
      </c>
      <c r="E364" s="6" t="s">
        <v>103</v>
      </c>
      <c r="F364" s="6" t="s">
        <v>1583</v>
      </c>
      <c r="G364" s="6" t="s">
        <v>1584</v>
      </c>
      <c r="H364">
        <v>23</v>
      </c>
      <c r="I364" s="6" t="s">
        <v>47</v>
      </c>
      <c r="J364" s="6" t="s">
        <v>56</v>
      </c>
      <c r="K364" s="6" t="s">
        <v>37</v>
      </c>
      <c r="L364">
        <v>101</v>
      </c>
      <c r="N364" s="6" t="s">
        <v>1585</v>
      </c>
      <c r="O364" s="6" t="s">
        <v>711</v>
      </c>
      <c r="P364" s="6" t="s">
        <v>40</v>
      </c>
      <c r="Q364">
        <v>36784000</v>
      </c>
      <c r="R364">
        <v>10860731000160</v>
      </c>
      <c r="S364">
        <v>32999956735</v>
      </c>
    </row>
    <row r="365" spans="1:19" x14ac:dyDescent="0.25">
      <c r="A365">
        <v>3496</v>
      </c>
      <c r="B365" s="6" t="s">
        <v>1586</v>
      </c>
      <c r="C365" s="6" t="s">
        <v>76</v>
      </c>
      <c r="D365" s="6" t="s">
        <v>77</v>
      </c>
      <c r="E365" s="6" t="s">
        <v>221</v>
      </c>
      <c r="F365" s="6" t="s">
        <v>1587</v>
      </c>
      <c r="G365" s="6" t="s">
        <v>1588</v>
      </c>
      <c r="H365">
        <v>23</v>
      </c>
      <c r="I365" s="6" t="s">
        <v>47</v>
      </c>
      <c r="J365" s="6" t="s">
        <v>144</v>
      </c>
      <c r="K365" s="6" t="s">
        <v>109</v>
      </c>
      <c r="L365">
        <v>207</v>
      </c>
      <c r="N365" s="6" t="s">
        <v>1589</v>
      </c>
      <c r="O365" s="6" t="s">
        <v>111</v>
      </c>
      <c r="P365" s="6" t="s">
        <v>573</v>
      </c>
      <c r="Q365">
        <v>36880000</v>
      </c>
      <c r="R365">
        <v>41696733000190</v>
      </c>
      <c r="S365">
        <v>32988182380</v>
      </c>
    </row>
    <row r="366" spans="1:19" x14ac:dyDescent="0.25">
      <c r="A366">
        <v>3498</v>
      </c>
      <c r="B366" s="6" t="s">
        <v>1590</v>
      </c>
      <c r="C366" s="6" t="s">
        <v>76</v>
      </c>
      <c r="D366" s="6" t="s">
        <v>77</v>
      </c>
      <c r="E366" s="6" t="s">
        <v>71</v>
      </c>
      <c r="F366" s="6" t="s">
        <v>1591</v>
      </c>
      <c r="G366" s="6" t="s">
        <v>1592</v>
      </c>
      <c r="H366">
        <v>23</v>
      </c>
      <c r="I366" s="6" t="s">
        <v>47</v>
      </c>
      <c r="J366" s="6" t="s">
        <v>1593</v>
      </c>
      <c r="K366" s="6" t="s">
        <v>98</v>
      </c>
      <c r="L366">
        <v>306</v>
      </c>
      <c r="N366" s="6" t="s">
        <v>1594</v>
      </c>
      <c r="O366" s="6" t="s">
        <v>312</v>
      </c>
      <c r="P366" s="6" t="s">
        <v>40</v>
      </c>
      <c r="Q366">
        <v>36170000</v>
      </c>
      <c r="R366">
        <v>4483688000169</v>
      </c>
      <c r="S366">
        <v>32999487567</v>
      </c>
    </row>
    <row r="367" spans="1:19" x14ac:dyDescent="0.25">
      <c r="A367">
        <v>3510</v>
      </c>
      <c r="B367" s="6" t="s">
        <v>1595</v>
      </c>
      <c r="C367" s="6" t="s">
        <v>42</v>
      </c>
      <c r="D367" s="6" t="s">
        <v>31</v>
      </c>
      <c r="E367" s="6" t="s">
        <v>93</v>
      </c>
      <c r="F367" s="6" t="s">
        <v>1596</v>
      </c>
      <c r="G367" s="6" t="s">
        <v>1597</v>
      </c>
      <c r="H367">
        <v>22</v>
      </c>
      <c r="I367" s="6" t="s">
        <v>35</v>
      </c>
      <c r="J367" s="6" t="s">
        <v>56</v>
      </c>
      <c r="K367" s="6" t="s">
        <v>109</v>
      </c>
      <c r="L367">
        <v>204</v>
      </c>
      <c r="N367" s="6" t="s">
        <v>1598</v>
      </c>
      <c r="O367" s="6" t="s">
        <v>836</v>
      </c>
      <c r="P367" s="6" t="s">
        <v>1599</v>
      </c>
      <c r="Q367">
        <v>36860000</v>
      </c>
      <c r="R367">
        <v>20345120000138</v>
      </c>
      <c r="S367">
        <v>32984681961</v>
      </c>
    </row>
    <row r="368" spans="1:19" x14ac:dyDescent="0.25">
      <c r="A368">
        <v>3515</v>
      </c>
      <c r="B368" s="6" t="s">
        <v>1600</v>
      </c>
      <c r="C368" s="6" t="s">
        <v>60</v>
      </c>
      <c r="D368" s="6" t="s">
        <v>31</v>
      </c>
      <c r="E368" s="6" t="s">
        <v>93</v>
      </c>
      <c r="F368" s="6" t="s">
        <v>61</v>
      </c>
      <c r="G368" s="6" t="s">
        <v>1601</v>
      </c>
      <c r="H368">
        <v>23</v>
      </c>
      <c r="I368" s="6" t="s">
        <v>47</v>
      </c>
      <c r="J368" s="6" t="s">
        <v>56</v>
      </c>
      <c r="K368" s="6" t="s">
        <v>109</v>
      </c>
      <c r="L368">
        <v>202</v>
      </c>
      <c r="N368" s="6" t="s">
        <v>1602</v>
      </c>
      <c r="O368" s="6" t="s">
        <v>111</v>
      </c>
      <c r="P368" s="6" t="s">
        <v>1428</v>
      </c>
      <c r="Q368">
        <v>36880000</v>
      </c>
      <c r="R368">
        <v>71579001653</v>
      </c>
      <c r="S368">
        <v>32988159859</v>
      </c>
    </row>
    <row r="369" spans="1:19" x14ac:dyDescent="0.25">
      <c r="A369">
        <v>3518</v>
      </c>
      <c r="B369" s="6" t="s">
        <v>1603</v>
      </c>
      <c r="C369" s="6" t="s">
        <v>119</v>
      </c>
      <c r="D369" s="6" t="s">
        <v>31</v>
      </c>
      <c r="E369" s="6" t="s">
        <v>53</v>
      </c>
      <c r="F369" s="6" t="s">
        <v>1604</v>
      </c>
      <c r="G369" s="6" t="s">
        <v>1605</v>
      </c>
      <c r="H369">
        <v>14</v>
      </c>
      <c r="I369" s="6" t="s">
        <v>80</v>
      </c>
      <c r="J369" s="6" t="s">
        <v>56</v>
      </c>
      <c r="K369" s="6" t="s">
        <v>109</v>
      </c>
      <c r="L369">
        <v>203</v>
      </c>
      <c r="N369" s="6" t="s">
        <v>1606</v>
      </c>
      <c r="O369" s="6" t="s">
        <v>554</v>
      </c>
      <c r="P369" s="6" t="s">
        <v>1607</v>
      </c>
      <c r="Q369">
        <v>36855000</v>
      </c>
      <c r="R369">
        <v>17737032000177</v>
      </c>
      <c r="S369">
        <v>32999141211</v>
      </c>
    </row>
    <row r="370" spans="1:19" x14ac:dyDescent="0.25">
      <c r="A370">
        <v>3524</v>
      </c>
      <c r="B370" s="6" t="s">
        <v>1608</v>
      </c>
      <c r="C370" s="6" t="s">
        <v>177</v>
      </c>
      <c r="D370" s="6" t="s">
        <v>178</v>
      </c>
      <c r="E370" s="6" t="s">
        <v>93</v>
      </c>
      <c r="F370" s="6" t="s">
        <v>1609</v>
      </c>
      <c r="G370" s="6" t="s">
        <v>1610</v>
      </c>
      <c r="H370">
        <v>15</v>
      </c>
      <c r="I370" s="6" t="s">
        <v>293</v>
      </c>
      <c r="J370" s="6" t="s">
        <v>56</v>
      </c>
      <c r="K370" s="6" t="s">
        <v>109</v>
      </c>
      <c r="L370">
        <v>207</v>
      </c>
      <c r="N370" s="6" t="s">
        <v>1611</v>
      </c>
      <c r="O370" s="6" t="s">
        <v>554</v>
      </c>
      <c r="P370" s="6" t="s">
        <v>40</v>
      </c>
      <c r="Q370">
        <v>36855000</v>
      </c>
      <c r="R370">
        <v>25682915000155</v>
      </c>
      <c r="S370">
        <v>32037241228</v>
      </c>
    </row>
    <row r="371" spans="1:19" x14ac:dyDescent="0.25">
      <c r="A371">
        <v>3534</v>
      </c>
      <c r="B371" s="6" t="s">
        <v>1612</v>
      </c>
      <c r="C371" s="6" t="s">
        <v>76</v>
      </c>
      <c r="D371" s="6" t="s">
        <v>77</v>
      </c>
      <c r="E371" s="6" t="s">
        <v>93</v>
      </c>
      <c r="F371" s="6" t="s">
        <v>1613</v>
      </c>
      <c r="G371" s="6" t="s">
        <v>172</v>
      </c>
      <c r="H371">
        <v>22</v>
      </c>
      <c r="I371" s="6" t="s">
        <v>35</v>
      </c>
      <c r="J371" s="6" t="s">
        <v>1614</v>
      </c>
      <c r="K371" s="6" t="s">
        <v>98</v>
      </c>
      <c r="L371">
        <v>306</v>
      </c>
      <c r="N371" s="6" t="s">
        <v>1615</v>
      </c>
      <c r="O371" s="6" t="s">
        <v>146</v>
      </c>
      <c r="P371" s="6" t="s">
        <v>1616</v>
      </c>
      <c r="Q371">
        <v>36500000</v>
      </c>
      <c r="R371">
        <v>5023484000108</v>
      </c>
      <c r="S371">
        <v>32984486233</v>
      </c>
    </row>
    <row r="372" spans="1:19" x14ac:dyDescent="0.25">
      <c r="A372">
        <v>3535</v>
      </c>
      <c r="B372" s="6" t="s">
        <v>1617</v>
      </c>
      <c r="C372" s="6" t="s">
        <v>119</v>
      </c>
      <c r="D372" s="6" t="s">
        <v>31</v>
      </c>
      <c r="E372" s="6" t="s">
        <v>53</v>
      </c>
      <c r="F372" s="6" t="s">
        <v>1618</v>
      </c>
      <c r="G372" s="6" t="s">
        <v>1619</v>
      </c>
      <c r="H372">
        <v>22</v>
      </c>
      <c r="I372" s="6" t="s">
        <v>35</v>
      </c>
      <c r="J372" s="6" t="s">
        <v>56</v>
      </c>
      <c r="K372" s="6" t="s">
        <v>109</v>
      </c>
      <c r="L372">
        <v>203</v>
      </c>
      <c r="N372" s="6" t="s">
        <v>1620</v>
      </c>
      <c r="O372" s="6" t="s">
        <v>554</v>
      </c>
      <c r="P372" s="6" t="s">
        <v>40</v>
      </c>
      <c r="Q372">
        <v>36855000</v>
      </c>
      <c r="R372">
        <v>17737057000170</v>
      </c>
      <c r="S372">
        <v>32037241155</v>
      </c>
    </row>
    <row r="373" spans="1:19" x14ac:dyDescent="0.25">
      <c r="A373">
        <v>3542</v>
      </c>
      <c r="B373" s="6" t="s">
        <v>1621</v>
      </c>
      <c r="C373" s="6" t="s">
        <v>52</v>
      </c>
      <c r="D373" s="6" t="s">
        <v>31</v>
      </c>
      <c r="E373" s="6" t="s">
        <v>93</v>
      </c>
      <c r="F373" s="6" t="s">
        <v>61</v>
      </c>
      <c r="G373" s="6" t="s">
        <v>1622</v>
      </c>
      <c r="H373">
        <v>25</v>
      </c>
      <c r="I373" s="6" t="s">
        <v>116</v>
      </c>
      <c r="J373" s="6" t="s">
        <v>56</v>
      </c>
      <c r="K373" s="6" t="s">
        <v>37</v>
      </c>
      <c r="L373">
        <v>105</v>
      </c>
      <c r="N373" s="6" t="s">
        <v>1623</v>
      </c>
      <c r="O373" s="6" t="s">
        <v>443</v>
      </c>
      <c r="P373" s="6" t="s">
        <v>1624</v>
      </c>
      <c r="Q373">
        <v>36660000</v>
      </c>
      <c r="R373">
        <v>2648568646</v>
      </c>
      <c r="S373">
        <v>32988896917</v>
      </c>
    </row>
    <row r="374" spans="1:19" x14ac:dyDescent="0.25">
      <c r="A374">
        <v>3546</v>
      </c>
      <c r="B374" s="6" t="s">
        <v>1625</v>
      </c>
      <c r="C374" s="6" t="s">
        <v>76</v>
      </c>
      <c r="D374" s="6" t="s">
        <v>31</v>
      </c>
      <c r="E374" s="6" t="s">
        <v>221</v>
      </c>
      <c r="F374" s="6" t="s">
        <v>61</v>
      </c>
      <c r="G374" s="6" t="s">
        <v>1626</v>
      </c>
      <c r="H374">
        <v>25</v>
      </c>
      <c r="I374" s="6" t="s">
        <v>116</v>
      </c>
      <c r="J374" s="6" t="s">
        <v>56</v>
      </c>
      <c r="K374" s="6" t="s">
        <v>98</v>
      </c>
      <c r="L374">
        <v>303</v>
      </c>
      <c r="N374" s="6" t="s">
        <v>1627</v>
      </c>
      <c r="O374" s="6" t="s">
        <v>100</v>
      </c>
      <c r="P374" s="6" t="s">
        <v>740</v>
      </c>
      <c r="Q374">
        <v>36520000</v>
      </c>
      <c r="R374">
        <v>23633093672</v>
      </c>
      <c r="S374">
        <v>32999495058</v>
      </c>
    </row>
    <row r="375" spans="1:19" x14ac:dyDescent="0.25">
      <c r="A375">
        <v>3555</v>
      </c>
      <c r="B375" s="6" t="s">
        <v>1628</v>
      </c>
      <c r="C375" s="6" t="s">
        <v>477</v>
      </c>
      <c r="D375" s="6" t="s">
        <v>353</v>
      </c>
      <c r="E375" s="6" t="s">
        <v>103</v>
      </c>
      <c r="F375" s="6" t="s">
        <v>1629</v>
      </c>
      <c r="G375" s="6" t="s">
        <v>1630</v>
      </c>
      <c r="H375">
        <v>15</v>
      </c>
      <c r="I375" s="6" t="s">
        <v>293</v>
      </c>
      <c r="J375" s="6" t="s">
        <v>56</v>
      </c>
      <c r="K375" s="6" t="s">
        <v>109</v>
      </c>
      <c r="L375">
        <v>207</v>
      </c>
      <c r="N375" s="6" t="s">
        <v>1631</v>
      </c>
      <c r="O375" s="6" t="s">
        <v>836</v>
      </c>
      <c r="P375" s="6" t="s">
        <v>40</v>
      </c>
      <c r="Q375">
        <v>36860000</v>
      </c>
      <c r="R375">
        <v>25382458000183</v>
      </c>
      <c r="S375">
        <v>32037261321</v>
      </c>
    </row>
    <row r="376" spans="1:19" x14ac:dyDescent="0.25">
      <c r="A376">
        <v>3582</v>
      </c>
      <c r="B376" s="6" t="s">
        <v>1632</v>
      </c>
      <c r="C376" s="6" t="s">
        <v>60</v>
      </c>
      <c r="D376" s="6" t="s">
        <v>31</v>
      </c>
      <c r="E376" s="6" t="s">
        <v>93</v>
      </c>
      <c r="F376" s="6" t="s">
        <v>61</v>
      </c>
      <c r="G376" s="6" t="s">
        <v>432</v>
      </c>
      <c r="H376">
        <v>23</v>
      </c>
      <c r="I376" s="6" t="s">
        <v>47</v>
      </c>
      <c r="J376" s="6" t="s">
        <v>56</v>
      </c>
      <c r="K376" s="6" t="s">
        <v>98</v>
      </c>
      <c r="L376">
        <v>304</v>
      </c>
      <c r="N376" s="6" t="s">
        <v>1633</v>
      </c>
      <c r="O376" s="6" t="s">
        <v>146</v>
      </c>
      <c r="P376" s="6" t="s">
        <v>645</v>
      </c>
      <c r="Q376">
        <v>36500000</v>
      </c>
      <c r="R376">
        <v>57400210653</v>
      </c>
      <c r="S376">
        <v>32999101483</v>
      </c>
    </row>
    <row r="377" spans="1:19" x14ac:dyDescent="0.25">
      <c r="A377">
        <v>3583</v>
      </c>
      <c r="B377" s="6" t="s">
        <v>1634</v>
      </c>
      <c r="C377" s="6" t="s">
        <v>477</v>
      </c>
      <c r="D377" s="6" t="s">
        <v>178</v>
      </c>
      <c r="E377" s="6" t="s">
        <v>103</v>
      </c>
      <c r="F377" s="6" t="s">
        <v>1635</v>
      </c>
      <c r="G377" s="6" t="s">
        <v>1484</v>
      </c>
      <c r="H377">
        <v>22</v>
      </c>
      <c r="I377" s="6" t="s">
        <v>35</v>
      </c>
      <c r="J377" s="6" t="s">
        <v>56</v>
      </c>
      <c r="K377" s="6" t="s">
        <v>109</v>
      </c>
      <c r="L377">
        <v>207</v>
      </c>
      <c r="N377" s="6" t="s">
        <v>1636</v>
      </c>
      <c r="O377" s="6" t="s">
        <v>836</v>
      </c>
      <c r="P377" s="6" t="s">
        <v>40</v>
      </c>
      <c r="Q377">
        <v>36860000</v>
      </c>
      <c r="R377">
        <v>42817056000183</v>
      </c>
      <c r="S377">
        <v>32984015409</v>
      </c>
    </row>
    <row r="378" spans="1:19" x14ac:dyDescent="0.25">
      <c r="A378">
        <v>3585</v>
      </c>
      <c r="B378" s="6" t="s">
        <v>1637</v>
      </c>
      <c r="C378" s="6" t="s">
        <v>30</v>
      </c>
      <c r="D378" s="6" t="s">
        <v>31</v>
      </c>
      <c r="E378" s="6" t="s">
        <v>93</v>
      </c>
      <c r="F378" s="6" t="s">
        <v>1638</v>
      </c>
      <c r="G378" s="6" t="s">
        <v>1639</v>
      </c>
      <c r="H378">
        <v>25</v>
      </c>
      <c r="I378" s="6" t="s">
        <v>116</v>
      </c>
      <c r="J378" s="6" t="s">
        <v>56</v>
      </c>
      <c r="K378" s="6" t="s">
        <v>109</v>
      </c>
      <c r="L378">
        <v>202</v>
      </c>
      <c r="N378" s="6" t="s">
        <v>1640</v>
      </c>
      <c r="O378" s="6" t="s">
        <v>111</v>
      </c>
      <c r="P378" s="6" t="s">
        <v>40</v>
      </c>
      <c r="Q378">
        <v>36880000</v>
      </c>
      <c r="R378">
        <v>10723939000138</v>
      </c>
      <c r="S378">
        <v>32988693779</v>
      </c>
    </row>
    <row r="379" spans="1:19" x14ac:dyDescent="0.25">
      <c r="A379">
        <v>3590</v>
      </c>
      <c r="B379" s="6" t="s">
        <v>1641</v>
      </c>
      <c r="C379" s="6" t="s">
        <v>52</v>
      </c>
      <c r="D379" s="6" t="s">
        <v>31</v>
      </c>
      <c r="E379" s="6" t="s">
        <v>44</v>
      </c>
      <c r="F379" s="6" t="s">
        <v>61</v>
      </c>
      <c r="G379" s="6" t="s">
        <v>1642</v>
      </c>
      <c r="H379">
        <v>22</v>
      </c>
      <c r="I379" s="6" t="s">
        <v>35</v>
      </c>
      <c r="J379" s="6" t="s">
        <v>56</v>
      </c>
      <c r="K379" s="6" t="s">
        <v>109</v>
      </c>
      <c r="L379">
        <v>201</v>
      </c>
      <c r="N379" s="6" t="s">
        <v>1643</v>
      </c>
      <c r="O379" s="6" t="s">
        <v>111</v>
      </c>
      <c r="P379" s="6" t="s">
        <v>1644</v>
      </c>
      <c r="Q379">
        <v>36880000</v>
      </c>
      <c r="R379">
        <v>41134150644</v>
      </c>
      <c r="S379">
        <v>32984213930</v>
      </c>
    </row>
    <row r="380" spans="1:19" x14ac:dyDescent="0.25">
      <c r="A380">
        <v>3645</v>
      </c>
      <c r="B380" s="6" t="s">
        <v>1645</v>
      </c>
      <c r="C380" s="6" t="s">
        <v>477</v>
      </c>
      <c r="D380" s="6" t="s">
        <v>353</v>
      </c>
      <c r="E380" s="6" t="s">
        <v>103</v>
      </c>
      <c r="F380" s="6" t="s">
        <v>1646</v>
      </c>
      <c r="G380" s="6" t="s">
        <v>1647</v>
      </c>
      <c r="H380">
        <v>22</v>
      </c>
      <c r="I380" s="6" t="s">
        <v>35</v>
      </c>
      <c r="J380" s="6" t="s">
        <v>56</v>
      </c>
      <c r="K380" s="6" t="s">
        <v>109</v>
      </c>
      <c r="L380">
        <v>208</v>
      </c>
      <c r="N380" s="6" t="s">
        <v>1648</v>
      </c>
      <c r="O380" s="6" t="s">
        <v>972</v>
      </c>
      <c r="P380" s="6" t="s">
        <v>40</v>
      </c>
      <c r="Q380">
        <v>36893000</v>
      </c>
      <c r="R380">
        <v>70967575000163</v>
      </c>
      <c r="S380">
        <v>32999441705</v>
      </c>
    </row>
    <row r="381" spans="1:19" x14ac:dyDescent="0.25">
      <c r="A381">
        <v>3656</v>
      </c>
      <c r="B381" s="6" t="s">
        <v>1649</v>
      </c>
      <c r="C381" s="6" t="s">
        <v>477</v>
      </c>
      <c r="D381" s="6" t="s">
        <v>353</v>
      </c>
      <c r="E381" s="6" t="s">
        <v>71</v>
      </c>
      <c r="F381" s="6" t="s">
        <v>1650</v>
      </c>
      <c r="G381" s="6" t="s">
        <v>1651</v>
      </c>
      <c r="H381">
        <v>33</v>
      </c>
      <c r="I381" s="6" t="s">
        <v>181</v>
      </c>
      <c r="J381" s="6" t="s">
        <v>56</v>
      </c>
      <c r="K381" s="6" t="s">
        <v>109</v>
      </c>
      <c r="L381">
        <v>208</v>
      </c>
      <c r="N381" s="6" t="s">
        <v>1652</v>
      </c>
      <c r="O381" s="6" t="s">
        <v>972</v>
      </c>
      <c r="P381" s="6" t="s">
        <v>40</v>
      </c>
      <c r="Q381">
        <v>36893000</v>
      </c>
      <c r="R381">
        <v>4707277000100</v>
      </c>
      <c r="S381">
        <v>32099842066</v>
      </c>
    </row>
    <row r="382" spans="1:19" x14ac:dyDescent="0.25">
      <c r="A382">
        <v>3673</v>
      </c>
      <c r="B382" s="6" t="s">
        <v>1653</v>
      </c>
      <c r="C382" s="6" t="s">
        <v>76</v>
      </c>
      <c r="D382" s="6" t="s">
        <v>31</v>
      </c>
      <c r="E382" s="6" t="s">
        <v>71</v>
      </c>
      <c r="F382" s="6" t="s">
        <v>61</v>
      </c>
      <c r="G382" s="6" t="s">
        <v>1654</v>
      </c>
      <c r="H382">
        <v>27</v>
      </c>
      <c r="I382" s="6" t="s">
        <v>96</v>
      </c>
      <c r="J382" s="6" t="s">
        <v>56</v>
      </c>
      <c r="K382" s="6" t="s">
        <v>109</v>
      </c>
      <c r="L382">
        <v>203</v>
      </c>
      <c r="N382" s="6" t="s">
        <v>1655</v>
      </c>
      <c r="O382" s="6" t="s">
        <v>111</v>
      </c>
      <c r="P382" s="6" t="s">
        <v>1656</v>
      </c>
      <c r="Q382">
        <v>36880000</v>
      </c>
      <c r="R382">
        <v>11936525615</v>
      </c>
      <c r="S382">
        <v>32037211877</v>
      </c>
    </row>
    <row r="383" spans="1:19" x14ac:dyDescent="0.25">
      <c r="A383">
        <v>3680</v>
      </c>
      <c r="B383" s="6" t="s">
        <v>1657</v>
      </c>
      <c r="C383" s="6" t="s">
        <v>76</v>
      </c>
      <c r="D383" s="6" t="s">
        <v>77</v>
      </c>
      <c r="E383" s="6" t="s">
        <v>103</v>
      </c>
      <c r="F383" s="6" t="s">
        <v>1658</v>
      </c>
      <c r="G383" s="6" t="s">
        <v>1659</v>
      </c>
      <c r="H383">
        <v>23</v>
      </c>
      <c r="I383" s="6" t="s">
        <v>47</v>
      </c>
      <c r="J383" s="6" t="s">
        <v>56</v>
      </c>
      <c r="K383" s="6" t="s">
        <v>109</v>
      </c>
      <c r="L383">
        <v>202</v>
      </c>
      <c r="N383" s="6" t="s">
        <v>1660</v>
      </c>
      <c r="O383" s="6" t="s">
        <v>823</v>
      </c>
      <c r="P383" s="6" t="s">
        <v>824</v>
      </c>
      <c r="Q383">
        <v>36876000</v>
      </c>
      <c r="R383">
        <v>68547462000167</v>
      </c>
      <c r="S383">
        <v>32999695004</v>
      </c>
    </row>
    <row r="384" spans="1:19" x14ac:dyDescent="0.25">
      <c r="A384">
        <v>3688</v>
      </c>
      <c r="B384" s="6" t="s">
        <v>1661</v>
      </c>
      <c r="C384" s="6" t="s">
        <v>60</v>
      </c>
      <c r="D384" s="6" t="s">
        <v>31</v>
      </c>
      <c r="E384" s="6" t="s">
        <v>93</v>
      </c>
      <c r="F384" s="6" t="s">
        <v>1662</v>
      </c>
      <c r="G384" s="6" t="s">
        <v>1663</v>
      </c>
      <c r="H384">
        <v>22</v>
      </c>
      <c r="I384" s="6" t="s">
        <v>35</v>
      </c>
      <c r="J384" s="6" t="s">
        <v>56</v>
      </c>
      <c r="K384" s="6" t="s">
        <v>109</v>
      </c>
      <c r="L384">
        <v>202</v>
      </c>
      <c r="N384" s="6" t="s">
        <v>1664</v>
      </c>
      <c r="O384" s="6" t="s">
        <v>111</v>
      </c>
      <c r="P384" s="6" t="s">
        <v>259</v>
      </c>
      <c r="Q384">
        <v>36860000</v>
      </c>
      <c r="R384">
        <v>692638000130</v>
      </c>
      <c r="S384">
        <v>32984487333</v>
      </c>
    </row>
    <row r="385" spans="1:19" x14ac:dyDescent="0.25">
      <c r="A385">
        <v>3696</v>
      </c>
      <c r="B385" s="6" t="s">
        <v>1665</v>
      </c>
      <c r="C385" s="6" t="s">
        <v>76</v>
      </c>
      <c r="D385" s="6" t="s">
        <v>77</v>
      </c>
      <c r="E385" s="6" t="s">
        <v>93</v>
      </c>
      <c r="F385" s="6" t="s">
        <v>1666</v>
      </c>
      <c r="G385" s="6" t="s">
        <v>1667</v>
      </c>
      <c r="H385">
        <v>15</v>
      </c>
      <c r="I385" s="6" t="s">
        <v>293</v>
      </c>
      <c r="J385" s="6" t="s">
        <v>56</v>
      </c>
      <c r="K385" s="6" t="s">
        <v>109</v>
      </c>
      <c r="L385">
        <v>202</v>
      </c>
      <c r="N385" s="6" t="s">
        <v>1668</v>
      </c>
      <c r="O385" s="6" t="s">
        <v>823</v>
      </c>
      <c r="P385" s="6" t="s">
        <v>1669</v>
      </c>
      <c r="Q385">
        <v>36870000</v>
      </c>
      <c r="R385">
        <v>5333144000183</v>
      </c>
      <c r="S385">
        <v>32999227469</v>
      </c>
    </row>
    <row r="386" spans="1:19" x14ac:dyDescent="0.25">
      <c r="A386">
        <v>3705</v>
      </c>
      <c r="B386" s="6" t="s">
        <v>1670</v>
      </c>
      <c r="C386" s="6" t="s">
        <v>119</v>
      </c>
      <c r="D386" s="6" t="s">
        <v>31</v>
      </c>
      <c r="E386" s="6" t="s">
        <v>93</v>
      </c>
      <c r="F386" s="6" t="s">
        <v>1671</v>
      </c>
      <c r="G386" s="6" t="s">
        <v>1672</v>
      </c>
      <c r="H386">
        <v>25</v>
      </c>
      <c r="I386" s="6" t="s">
        <v>116</v>
      </c>
      <c r="J386" s="6" t="s">
        <v>56</v>
      </c>
      <c r="K386" s="6" t="s">
        <v>109</v>
      </c>
      <c r="L386">
        <v>202</v>
      </c>
      <c r="N386" s="6" t="s">
        <v>1673</v>
      </c>
      <c r="O386" s="6" t="s">
        <v>823</v>
      </c>
      <c r="P386" s="6" t="s">
        <v>40</v>
      </c>
      <c r="Q386">
        <v>36870000</v>
      </c>
      <c r="R386">
        <v>19654722000198</v>
      </c>
      <c r="S386">
        <v>32984056742</v>
      </c>
    </row>
    <row r="387" spans="1:19" x14ac:dyDescent="0.25">
      <c r="A387">
        <v>3727</v>
      </c>
      <c r="B387" s="6" t="s">
        <v>1674</v>
      </c>
      <c r="C387" s="6" t="s">
        <v>76</v>
      </c>
      <c r="D387" s="6" t="s">
        <v>77</v>
      </c>
      <c r="E387" s="6" t="s">
        <v>93</v>
      </c>
      <c r="F387" s="6" t="s">
        <v>1675</v>
      </c>
      <c r="G387" s="6" t="s">
        <v>1676</v>
      </c>
      <c r="H387">
        <v>22</v>
      </c>
      <c r="I387" s="6" t="s">
        <v>35</v>
      </c>
      <c r="J387" s="6" t="s">
        <v>1677</v>
      </c>
      <c r="K387" s="6" t="s">
        <v>109</v>
      </c>
      <c r="L387">
        <v>202</v>
      </c>
      <c r="N387" s="6" t="s">
        <v>1678</v>
      </c>
      <c r="O387" s="6" t="s">
        <v>823</v>
      </c>
      <c r="P387" s="6" t="s">
        <v>824</v>
      </c>
      <c r="Q387">
        <v>36876000</v>
      </c>
      <c r="R387">
        <v>17847195000102</v>
      </c>
      <c r="S387">
        <v>32999786856</v>
      </c>
    </row>
    <row r="388" spans="1:19" x14ac:dyDescent="0.25">
      <c r="A388">
        <v>3738</v>
      </c>
      <c r="B388" s="6" t="s">
        <v>1679</v>
      </c>
      <c r="C388" s="6" t="s">
        <v>60</v>
      </c>
      <c r="D388" s="6" t="s">
        <v>31</v>
      </c>
      <c r="E388" s="6" t="s">
        <v>93</v>
      </c>
      <c r="F388" s="6" t="s">
        <v>61</v>
      </c>
      <c r="G388" s="6" t="s">
        <v>1680</v>
      </c>
      <c r="H388">
        <v>25</v>
      </c>
      <c r="I388" s="6" t="s">
        <v>116</v>
      </c>
      <c r="J388" s="6" t="s">
        <v>56</v>
      </c>
      <c r="K388" s="6" t="s">
        <v>37</v>
      </c>
      <c r="L388">
        <v>109</v>
      </c>
      <c r="N388" s="6" t="s">
        <v>1681</v>
      </c>
      <c r="O388" s="6" t="s">
        <v>39</v>
      </c>
      <c r="P388" s="6" t="s">
        <v>1682</v>
      </c>
      <c r="Q388">
        <v>36700000</v>
      </c>
      <c r="R388">
        <v>67815014615</v>
      </c>
      <c r="S388">
        <v>32999870584</v>
      </c>
    </row>
    <row r="389" spans="1:19" x14ac:dyDescent="0.25">
      <c r="A389">
        <v>3740</v>
      </c>
      <c r="B389" s="6" t="s">
        <v>1683</v>
      </c>
      <c r="C389" s="6" t="s">
        <v>177</v>
      </c>
      <c r="D389" s="6" t="s">
        <v>178</v>
      </c>
      <c r="E389" s="6" t="s">
        <v>53</v>
      </c>
      <c r="F389" s="6" t="s">
        <v>1684</v>
      </c>
      <c r="G389" s="6" t="s">
        <v>1685</v>
      </c>
      <c r="H389">
        <v>25</v>
      </c>
      <c r="I389" s="6" t="s">
        <v>116</v>
      </c>
      <c r="J389" s="6" t="s">
        <v>56</v>
      </c>
      <c r="K389" s="6" t="s">
        <v>98</v>
      </c>
      <c r="L389">
        <v>309</v>
      </c>
      <c r="N389" s="6" t="s">
        <v>1686</v>
      </c>
      <c r="O389" s="6" t="s">
        <v>698</v>
      </c>
      <c r="P389" s="6" t="s">
        <v>40</v>
      </c>
      <c r="Q389">
        <v>36160000</v>
      </c>
      <c r="R389">
        <v>10893462000139</v>
      </c>
      <c r="S389">
        <v>32999070089</v>
      </c>
    </row>
    <row r="390" spans="1:19" x14ac:dyDescent="0.25">
      <c r="A390">
        <v>3790</v>
      </c>
      <c r="B390" s="6" t="s">
        <v>1687</v>
      </c>
      <c r="C390" s="6" t="s">
        <v>60</v>
      </c>
      <c r="D390" s="6" t="s">
        <v>31</v>
      </c>
      <c r="E390" s="6" t="s">
        <v>93</v>
      </c>
      <c r="F390" s="6" t="s">
        <v>61</v>
      </c>
      <c r="G390" s="6" t="s">
        <v>1688</v>
      </c>
      <c r="H390">
        <v>1</v>
      </c>
      <c r="I390" s="6" t="s">
        <v>375</v>
      </c>
      <c r="J390" s="6" t="s">
        <v>56</v>
      </c>
      <c r="K390" s="6" t="s">
        <v>37</v>
      </c>
      <c r="L390">
        <v>104</v>
      </c>
      <c r="N390" s="6" t="s">
        <v>1689</v>
      </c>
      <c r="O390" s="6" t="s">
        <v>39</v>
      </c>
      <c r="P390" s="6" t="s">
        <v>50</v>
      </c>
      <c r="Q390">
        <v>36700000</v>
      </c>
      <c r="R390">
        <v>7336273661</v>
      </c>
      <c r="S390">
        <v>32988213307</v>
      </c>
    </row>
    <row r="391" spans="1:19" x14ac:dyDescent="0.25">
      <c r="A391">
        <v>3792</v>
      </c>
      <c r="B391" s="6" t="s">
        <v>1690</v>
      </c>
      <c r="C391" s="6" t="s">
        <v>324</v>
      </c>
      <c r="D391" s="6" t="s">
        <v>315</v>
      </c>
      <c r="E391" s="6" t="s">
        <v>71</v>
      </c>
      <c r="F391" s="6" t="s">
        <v>61</v>
      </c>
      <c r="G391" s="6" t="s">
        <v>1691</v>
      </c>
      <c r="H391">
        <v>22</v>
      </c>
      <c r="I391" s="6" t="s">
        <v>35</v>
      </c>
      <c r="J391" s="6" t="s">
        <v>56</v>
      </c>
      <c r="K391" s="6" t="s">
        <v>319</v>
      </c>
      <c r="L391">
        <v>916</v>
      </c>
      <c r="N391" s="6" t="s">
        <v>1692</v>
      </c>
      <c r="O391" s="6" t="s">
        <v>39</v>
      </c>
      <c r="P391" s="6" t="s">
        <v>389</v>
      </c>
      <c r="Q391">
        <v>36700000</v>
      </c>
      <c r="R391">
        <v>83074163615</v>
      </c>
      <c r="S391">
        <v>0</v>
      </c>
    </row>
    <row r="392" spans="1:19" x14ac:dyDescent="0.25">
      <c r="A392">
        <v>3802</v>
      </c>
      <c r="B392" s="6" t="s">
        <v>1693</v>
      </c>
      <c r="C392" s="6" t="s">
        <v>60</v>
      </c>
      <c r="D392" s="6" t="s">
        <v>31</v>
      </c>
      <c r="E392" s="6" t="s">
        <v>325</v>
      </c>
      <c r="F392" s="6" t="s">
        <v>61</v>
      </c>
      <c r="G392" s="6" t="s">
        <v>1694</v>
      </c>
      <c r="H392">
        <v>25</v>
      </c>
      <c r="I392" s="6" t="s">
        <v>116</v>
      </c>
      <c r="J392" s="6" t="s">
        <v>56</v>
      </c>
      <c r="K392" s="6" t="s">
        <v>37</v>
      </c>
      <c r="L392">
        <v>101</v>
      </c>
      <c r="N392" s="6" t="s">
        <v>1695</v>
      </c>
      <c r="O392" s="6" t="s">
        <v>39</v>
      </c>
      <c r="P392" s="6" t="s">
        <v>364</v>
      </c>
      <c r="Q392">
        <v>36702000</v>
      </c>
      <c r="R392">
        <v>5314223724</v>
      </c>
      <c r="S392">
        <v>32984049839</v>
      </c>
    </row>
    <row r="393" spans="1:19" x14ac:dyDescent="0.25">
      <c r="A393">
        <v>3818</v>
      </c>
      <c r="B393" s="6" t="s">
        <v>1696</v>
      </c>
      <c r="C393" s="6" t="s">
        <v>42</v>
      </c>
      <c r="D393" s="6" t="s">
        <v>43</v>
      </c>
      <c r="E393" s="6" t="s">
        <v>221</v>
      </c>
      <c r="F393" s="6" t="s">
        <v>1697</v>
      </c>
      <c r="G393" s="6" t="s">
        <v>1698</v>
      </c>
      <c r="H393">
        <v>14</v>
      </c>
      <c r="I393" s="6" t="s">
        <v>80</v>
      </c>
      <c r="J393" s="6" t="s">
        <v>56</v>
      </c>
      <c r="K393" s="6" t="s">
        <v>109</v>
      </c>
      <c r="L393">
        <v>202</v>
      </c>
      <c r="N393" s="6" t="s">
        <v>1699</v>
      </c>
      <c r="O393" s="6" t="s">
        <v>111</v>
      </c>
      <c r="P393" s="6" t="s">
        <v>40</v>
      </c>
      <c r="Q393">
        <v>36880000</v>
      </c>
      <c r="R393">
        <v>64421993000158</v>
      </c>
      <c r="S393">
        <v>32988813911</v>
      </c>
    </row>
    <row r="394" spans="1:19" x14ac:dyDescent="0.25">
      <c r="A394">
        <v>3823</v>
      </c>
      <c r="B394" s="6" t="s">
        <v>1700</v>
      </c>
      <c r="C394" s="6" t="s">
        <v>60</v>
      </c>
      <c r="D394" s="6" t="s">
        <v>31</v>
      </c>
      <c r="E394" s="6" t="s">
        <v>44</v>
      </c>
      <c r="F394" s="6" t="s">
        <v>1701</v>
      </c>
      <c r="G394" s="6" t="s">
        <v>1702</v>
      </c>
      <c r="H394">
        <v>17</v>
      </c>
      <c r="I394" s="6" t="s">
        <v>202</v>
      </c>
      <c r="J394" s="6" t="s">
        <v>56</v>
      </c>
      <c r="K394" s="6" t="s">
        <v>98</v>
      </c>
      <c r="L394">
        <v>305</v>
      </c>
      <c r="N394" s="6" t="s">
        <v>1703</v>
      </c>
      <c r="O394" s="6" t="s">
        <v>583</v>
      </c>
      <c r="P394" s="6" t="s">
        <v>40</v>
      </c>
      <c r="Q394">
        <v>36525000</v>
      </c>
      <c r="R394">
        <v>6130791000150</v>
      </c>
      <c r="S394">
        <v>32984684509</v>
      </c>
    </row>
    <row r="395" spans="1:19" x14ac:dyDescent="0.25">
      <c r="A395">
        <v>3843</v>
      </c>
      <c r="B395" s="6" t="s">
        <v>1704</v>
      </c>
      <c r="C395" s="6" t="s">
        <v>60</v>
      </c>
      <c r="D395" s="6" t="s">
        <v>31</v>
      </c>
      <c r="E395" s="6" t="s">
        <v>71</v>
      </c>
      <c r="F395" s="6" t="s">
        <v>61</v>
      </c>
      <c r="G395" s="6" t="s">
        <v>1705</v>
      </c>
      <c r="H395">
        <v>26</v>
      </c>
      <c r="I395" s="6" t="s">
        <v>173</v>
      </c>
      <c r="J395" s="6" t="s">
        <v>56</v>
      </c>
      <c r="K395" s="6" t="s">
        <v>37</v>
      </c>
      <c r="L395">
        <v>102</v>
      </c>
      <c r="N395" s="6" t="s">
        <v>1706</v>
      </c>
      <c r="O395" s="6" t="s">
        <v>58</v>
      </c>
      <c r="P395" s="6" t="s">
        <v>783</v>
      </c>
      <c r="Q395">
        <v>36771424</v>
      </c>
      <c r="R395">
        <v>43789471615</v>
      </c>
      <c r="S395">
        <v>32988541279</v>
      </c>
    </row>
    <row r="396" spans="1:19" x14ac:dyDescent="0.25">
      <c r="A396">
        <v>3844</v>
      </c>
      <c r="B396" s="6" t="s">
        <v>1707</v>
      </c>
      <c r="C396" s="6" t="s">
        <v>477</v>
      </c>
      <c r="D396" s="6" t="s">
        <v>178</v>
      </c>
      <c r="E396" s="6" t="s">
        <v>221</v>
      </c>
      <c r="F396" s="6" t="s">
        <v>1708</v>
      </c>
      <c r="G396" s="6" t="s">
        <v>1709</v>
      </c>
      <c r="H396">
        <v>33</v>
      </c>
      <c r="I396" s="6" t="s">
        <v>181</v>
      </c>
      <c r="J396" s="6" t="s">
        <v>56</v>
      </c>
      <c r="K396" s="6" t="s">
        <v>109</v>
      </c>
      <c r="L396">
        <v>208</v>
      </c>
      <c r="N396" s="6" t="s">
        <v>1710</v>
      </c>
      <c r="O396" s="6" t="s">
        <v>111</v>
      </c>
      <c r="P396" s="6" t="s">
        <v>1447</v>
      </c>
      <c r="Q396">
        <v>36880000</v>
      </c>
      <c r="R396">
        <v>7070684000147</v>
      </c>
      <c r="S396">
        <v>32988256434</v>
      </c>
    </row>
    <row r="397" spans="1:19" x14ac:dyDescent="0.25">
      <c r="A397">
        <v>3862</v>
      </c>
      <c r="B397" s="6" t="s">
        <v>762</v>
      </c>
      <c r="C397" s="6" t="s">
        <v>324</v>
      </c>
      <c r="D397" s="6" t="s">
        <v>315</v>
      </c>
      <c r="E397" s="6" t="s">
        <v>44</v>
      </c>
      <c r="F397" s="6" t="s">
        <v>61</v>
      </c>
      <c r="G397" s="6" t="s">
        <v>1711</v>
      </c>
      <c r="H397">
        <v>22</v>
      </c>
      <c r="I397" s="6" t="s">
        <v>35</v>
      </c>
      <c r="J397" s="6" t="s">
        <v>144</v>
      </c>
      <c r="K397" s="6" t="s">
        <v>319</v>
      </c>
      <c r="L397">
        <v>916</v>
      </c>
      <c r="N397" s="6" t="s">
        <v>1712</v>
      </c>
      <c r="O397" s="6" t="s">
        <v>39</v>
      </c>
      <c r="P397" s="6" t="s">
        <v>1713</v>
      </c>
      <c r="Q397">
        <v>36700000</v>
      </c>
      <c r="R397">
        <v>2460719663</v>
      </c>
      <c r="S397">
        <v>32988462136</v>
      </c>
    </row>
    <row r="398" spans="1:19" x14ac:dyDescent="0.25">
      <c r="A398">
        <v>3866</v>
      </c>
      <c r="B398" s="6" t="s">
        <v>1714</v>
      </c>
      <c r="C398" s="6" t="s">
        <v>76</v>
      </c>
      <c r="D398" s="6" t="s">
        <v>77</v>
      </c>
      <c r="E398" s="6" t="s">
        <v>325</v>
      </c>
      <c r="F398" s="6" t="s">
        <v>61</v>
      </c>
      <c r="G398" s="6" t="s">
        <v>1715</v>
      </c>
      <c r="H398">
        <v>22</v>
      </c>
      <c r="I398" s="6" t="s">
        <v>35</v>
      </c>
      <c r="J398" s="6" t="s">
        <v>56</v>
      </c>
      <c r="K398" s="6" t="s">
        <v>109</v>
      </c>
      <c r="L398">
        <v>202</v>
      </c>
      <c r="N398" s="6" t="s">
        <v>822</v>
      </c>
      <c r="O398" s="6" t="s">
        <v>823</v>
      </c>
      <c r="P398" s="6" t="s">
        <v>824</v>
      </c>
      <c r="Q398">
        <v>36876000</v>
      </c>
      <c r="R398">
        <v>4594915639</v>
      </c>
      <c r="S398">
        <v>32998031435</v>
      </c>
    </row>
    <row r="399" spans="1:19" x14ac:dyDescent="0.25">
      <c r="A399">
        <v>3872</v>
      </c>
      <c r="B399" s="6" t="s">
        <v>1716</v>
      </c>
      <c r="C399" s="6" t="s">
        <v>119</v>
      </c>
      <c r="D399" s="6" t="s">
        <v>77</v>
      </c>
      <c r="E399" s="6" t="s">
        <v>93</v>
      </c>
      <c r="F399" s="6" t="s">
        <v>1717</v>
      </c>
      <c r="G399" s="6" t="s">
        <v>1718</v>
      </c>
      <c r="H399">
        <v>22</v>
      </c>
      <c r="I399" s="6" t="s">
        <v>35</v>
      </c>
      <c r="J399" s="6" t="s">
        <v>56</v>
      </c>
      <c r="K399" s="6" t="s">
        <v>37</v>
      </c>
      <c r="L399">
        <v>108</v>
      </c>
      <c r="N399" s="6" t="s">
        <v>1719</v>
      </c>
      <c r="O399" s="6" t="s">
        <v>1379</v>
      </c>
      <c r="P399" s="6" t="s">
        <v>40</v>
      </c>
      <c r="Q399">
        <v>36788000</v>
      </c>
      <c r="R399">
        <v>25761636000187</v>
      </c>
      <c r="S399">
        <v>32984382164</v>
      </c>
    </row>
    <row r="400" spans="1:19" x14ac:dyDescent="0.25">
      <c r="A400">
        <v>3876</v>
      </c>
      <c r="B400" s="6" t="s">
        <v>1720</v>
      </c>
      <c r="C400" s="6" t="s">
        <v>76</v>
      </c>
      <c r="D400" s="6" t="s">
        <v>77</v>
      </c>
      <c r="E400" s="6" t="s">
        <v>103</v>
      </c>
      <c r="F400" s="6" t="s">
        <v>61</v>
      </c>
      <c r="G400" s="6" t="s">
        <v>1721</v>
      </c>
      <c r="H400">
        <v>26</v>
      </c>
      <c r="I400" s="6" t="s">
        <v>173</v>
      </c>
      <c r="J400" s="6" t="s">
        <v>56</v>
      </c>
      <c r="K400" s="6" t="s">
        <v>37</v>
      </c>
      <c r="L400">
        <v>107</v>
      </c>
      <c r="N400" s="6" t="s">
        <v>1722</v>
      </c>
      <c r="O400" s="6" t="s">
        <v>39</v>
      </c>
      <c r="P400" s="6" t="s">
        <v>204</v>
      </c>
      <c r="Q400">
        <v>36707000</v>
      </c>
      <c r="R400">
        <v>2845851650</v>
      </c>
      <c r="S400">
        <v>32034421013</v>
      </c>
    </row>
    <row r="401" spans="1:19" x14ac:dyDescent="0.25">
      <c r="A401">
        <v>3887</v>
      </c>
      <c r="B401" s="6" t="s">
        <v>1723</v>
      </c>
      <c r="C401" s="6" t="s">
        <v>60</v>
      </c>
      <c r="D401" s="6" t="s">
        <v>31</v>
      </c>
      <c r="E401" s="6" t="s">
        <v>71</v>
      </c>
      <c r="F401" s="6" t="s">
        <v>61</v>
      </c>
      <c r="G401" s="6" t="s">
        <v>1724</v>
      </c>
      <c r="H401">
        <v>22</v>
      </c>
      <c r="I401" s="6" t="s">
        <v>35</v>
      </c>
      <c r="J401" s="6" t="s">
        <v>56</v>
      </c>
      <c r="K401" s="6" t="s">
        <v>109</v>
      </c>
      <c r="L401">
        <v>205</v>
      </c>
      <c r="N401" s="6" t="s">
        <v>1725</v>
      </c>
      <c r="O401" s="6" t="s">
        <v>771</v>
      </c>
      <c r="P401" s="6" t="s">
        <v>1038</v>
      </c>
      <c r="Q401">
        <v>36800000</v>
      </c>
      <c r="R401">
        <v>90580028615</v>
      </c>
      <c r="S401">
        <v>32999250015</v>
      </c>
    </row>
    <row r="402" spans="1:19" x14ac:dyDescent="0.25">
      <c r="A402">
        <v>3893</v>
      </c>
      <c r="B402" s="6" t="s">
        <v>1726</v>
      </c>
      <c r="C402" s="6" t="s">
        <v>60</v>
      </c>
      <c r="D402" s="6" t="s">
        <v>31</v>
      </c>
      <c r="E402" s="6" t="s">
        <v>93</v>
      </c>
      <c r="F402" s="6" t="s">
        <v>61</v>
      </c>
      <c r="G402" s="6" t="s">
        <v>938</v>
      </c>
      <c r="H402">
        <v>23</v>
      </c>
      <c r="I402" s="6" t="s">
        <v>47</v>
      </c>
      <c r="J402" s="6" t="s">
        <v>56</v>
      </c>
      <c r="K402" s="6" t="s">
        <v>109</v>
      </c>
      <c r="L402">
        <v>203</v>
      </c>
      <c r="N402" s="6" t="s">
        <v>1727</v>
      </c>
      <c r="O402" s="6" t="s">
        <v>111</v>
      </c>
      <c r="P402" s="6" t="s">
        <v>923</v>
      </c>
      <c r="Q402">
        <v>36880000</v>
      </c>
      <c r="R402">
        <v>55332536615</v>
      </c>
      <c r="S402">
        <v>32988722661</v>
      </c>
    </row>
    <row r="403" spans="1:19" x14ac:dyDescent="0.25">
      <c r="A403">
        <v>3896</v>
      </c>
      <c r="B403" s="6" t="s">
        <v>1728</v>
      </c>
      <c r="C403" s="6" t="s">
        <v>30</v>
      </c>
      <c r="D403" s="6" t="s">
        <v>31</v>
      </c>
      <c r="E403" s="6" t="s">
        <v>44</v>
      </c>
      <c r="F403" s="6" t="s">
        <v>61</v>
      </c>
      <c r="G403" s="6" t="s">
        <v>1729</v>
      </c>
      <c r="H403">
        <v>1</v>
      </c>
      <c r="I403" s="6" t="s">
        <v>375</v>
      </c>
      <c r="J403" s="6" t="s">
        <v>56</v>
      </c>
      <c r="K403" s="6" t="s">
        <v>109</v>
      </c>
      <c r="L403">
        <v>206</v>
      </c>
      <c r="N403" s="6" t="s">
        <v>1730</v>
      </c>
      <c r="O403" s="6" t="s">
        <v>1731</v>
      </c>
      <c r="P403" s="6" t="s">
        <v>259</v>
      </c>
      <c r="Q403">
        <v>36847000</v>
      </c>
      <c r="R403">
        <v>86747460715</v>
      </c>
      <c r="S403">
        <v>32984490624</v>
      </c>
    </row>
    <row r="404" spans="1:19" x14ac:dyDescent="0.25">
      <c r="A404">
        <v>3904</v>
      </c>
      <c r="B404" s="6" t="s">
        <v>1732</v>
      </c>
      <c r="C404" s="6" t="s">
        <v>119</v>
      </c>
      <c r="D404" s="6" t="s">
        <v>77</v>
      </c>
      <c r="E404" s="6" t="s">
        <v>221</v>
      </c>
      <c r="F404" s="6" t="s">
        <v>1733</v>
      </c>
      <c r="G404" s="6" t="s">
        <v>1734</v>
      </c>
      <c r="H404">
        <v>23</v>
      </c>
      <c r="I404" s="6" t="s">
        <v>47</v>
      </c>
      <c r="J404" s="6" t="s">
        <v>56</v>
      </c>
      <c r="K404" s="6" t="s">
        <v>109</v>
      </c>
      <c r="L404">
        <v>207</v>
      </c>
      <c r="N404" s="6" t="s">
        <v>1735</v>
      </c>
      <c r="O404" s="6" t="s">
        <v>111</v>
      </c>
      <c r="P404" s="6" t="s">
        <v>1447</v>
      </c>
      <c r="Q404">
        <v>36880041</v>
      </c>
      <c r="R404">
        <v>25473091000294</v>
      </c>
      <c r="S404">
        <v>32988751631</v>
      </c>
    </row>
    <row r="405" spans="1:19" x14ac:dyDescent="0.25">
      <c r="A405">
        <v>3905</v>
      </c>
      <c r="B405" s="6" t="s">
        <v>1736</v>
      </c>
      <c r="C405" s="6" t="s">
        <v>60</v>
      </c>
      <c r="D405" s="6" t="s">
        <v>31</v>
      </c>
      <c r="E405" s="6" t="s">
        <v>53</v>
      </c>
      <c r="F405" s="6" t="s">
        <v>61</v>
      </c>
      <c r="G405" s="6" t="s">
        <v>1737</v>
      </c>
      <c r="H405">
        <v>22</v>
      </c>
      <c r="I405" s="6" t="s">
        <v>35</v>
      </c>
      <c r="J405" s="6" t="s">
        <v>56</v>
      </c>
      <c r="K405" s="6" t="s">
        <v>109</v>
      </c>
      <c r="L405">
        <v>205</v>
      </c>
      <c r="N405" s="6" t="s">
        <v>1738</v>
      </c>
      <c r="O405" s="6" t="s">
        <v>771</v>
      </c>
      <c r="P405" s="6" t="s">
        <v>1739</v>
      </c>
      <c r="Q405">
        <v>36800000</v>
      </c>
      <c r="R405">
        <v>180698869</v>
      </c>
      <c r="S405">
        <v>32999831183</v>
      </c>
    </row>
    <row r="406" spans="1:19" x14ac:dyDescent="0.25">
      <c r="A406">
        <v>3915</v>
      </c>
      <c r="B406" s="6" t="s">
        <v>1740</v>
      </c>
      <c r="C406" s="6" t="s">
        <v>52</v>
      </c>
      <c r="D406" s="6" t="s">
        <v>31</v>
      </c>
      <c r="E406" s="6" t="s">
        <v>93</v>
      </c>
      <c r="F406" s="6" t="s">
        <v>61</v>
      </c>
      <c r="G406" s="6" t="s">
        <v>1741</v>
      </c>
      <c r="H406">
        <v>14</v>
      </c>
      <c r="I406" s="6" t="s">
        <v>80</v>
      </c>
      <c r="J406" s="6" t="s">
        <v>56</v>
      </c>
      <c r="K406" s="6" t="s">
        <v>109</v>
      </c>
      <c r="L406">
        <v>204</v>
      </c>
      <c r="N406" s="6" t="s">
        <v>1742</v>
      </c>
      <c r="O406" s="6" t="s">
        <v>111</v>
      </c>
      <c r="P406" s="6" t="s">
        <v>1052</v>
      </c>
      <c r="Q406">
        <v>36892400</v>
      </c>
      <c r="R406">
        <v>88554317653</v>
      </c>
      <c r="S406">
        <v>32998327728</v>
      </c>
    </row>
    <row r="407" spans="1:19" x14ac:dyDescent="0.25">
      <c r="A407">
        <v>3916</v>
      </c>
      <c r="B407" s="6" t="s">
        <v>1743</v>
      </c>
      <c r="C407" s="6" t="s">
        <v>76</v>
      </c>
      <c r="D407" s="6" t="s">
        <v>77</v>
      </c>
      <c r="E407" s="6" t="s">
        <v>71</v>
      </c>
      <c r="F407" s="6" t="s">
        <v>1744</v>
      </c>
      <c r="G407" s="6" t="s">
        <v>1745</v>
      </c>
      <c r="H407">
        <v>22</v>
      </c>
      <c r="I407" s="6" t="s">
        <v>35</v>
      </c>
      <c r="J407" s="6" t="s">
        <v>56</v>
      </c>
      <c r="K407" s="6" t="s">
        <v>109</v>
      </c>
      <c r="L407">
        <v>207</v>
      </c>
      <c r="N407" s="6" t="s">
        <v>1746</v>
      </c>
      <c r="O407" s="6" t="s">
        <v>111</v>
      </c>
      <c r="P407" s="6" t="s">
        <v>923</v>
      </c>
      <c r="Q407">
        <v>36880000</v>
      </c>
      <c r="R407">
        <v>41799024000130</v>
      </c>
      <c r="S407">
        <v>32099999999</v>
      </c>
    </row>
    <row r="408" spans="1:19" x14ac:dyDescent="0.25">
      <c r="A408">
        <v>3925</v>
      </c>
      <c r="B408" s="6" t="s">
        <v>1747</v>
      </c>
      <c r="C408" s="6" t="s">
        <v>60</v>
      </c>
      <c r="D408" s="6" t="s">
        <v>31</v>
      </c>
      <c r="E408" s="6" t="s">
        <v>53</v>
      </c>
      <c r="F408" s="6" t="s">
        <v>1748</v>
      </c>
      <c r="G408" s="6" t="s">
        <v>1749</v>
      </c>
      <c r="H408">
        <v>1</v>
      </c>
      <c r="I408" s="6" t="s">
        <v>375</v>
      </c>
      <c r="J408" s="6" t="s">
        <v>56</v>
      </c>
      <c r="K408" s="6" t="s">
        <v>98</v>
      </c>
      <c r="L408">
        <v>302</v>
      </c>
      <c r="N408" s="6" t="s">
        <v>1750</v>
      </c>
      <c r="O408" s="6" t="s">
        <v>1148</v>
      </c>
      <c r="P408" s="6" t="s">
        <v>1751</v>
      </c>
      <c r="Q408">
        <v>36510000</v>
      </c>
      <c r="R408">
        <v>10940392000122</v>
      </c>
      <c r="S408">
        <v>0</v>
      </c>
    </row>
    <row r="409" spans="1:19" x14ac:dyDescent="0.25">
      <c r="A409">
        <v>3927</v>
      </c>
      <c r="B409" s="6" t="s">
        <v>1752</v>
      </c>
      <c r="C409" s="6" t="s">
        <v>477</v>
      </c>
      <c r="D409" s="6" t="s">
        <v>353</v>
      </c>
      <c r="E409" s="6" t="s">
        <v>103</v>
      </c>
      <c r="F409" s="6" t="s">
        <v>1753</v>
      </c>
      <c r="G409" s="6" t="s">
        <v>1754</v>
      </c>
      <c r="H409">
        <v>22</v>
      </c>
      <c r="I409" s="6" t="s">
        <v>35</v>
      </c>
      <c r="J409" s="6" t="s">
        <v>56</v>
      </c>
      <c r="K409" s="6" t="s">
        <v>98</v>
      </c>
      <c r="L409">
        <v>308</v>
      </c>
      <c r="N409" s="6" t="s">
        <v>1755</v>
      </c>
      <c r="O409" s="6" t="s">
        <v>146</v>
      </c>
      <c r="P409" s="6" t="s">
        <v>147</v>
      </c>
      <c r="Q409">
        <v>36500000</v>
      </c>
      <c r="R409">
        <v>1568602000102</v>
      </c>
      <c r="S409">
        <v>32999538637</v>
      </c>
    </row>
    <row r="410" spans="1:19" x14ac:dyDescent="0.25">
      <c r="A410">
        <v>3940</v>
      </c>
      <c r="B410" s="6" t="s">
        <v>1756</v>
      </c>
      <c r="C410" s="6" t="s">
        <v>60</v>
      </c>
      <c r="D410" s="6" t="s">
        <v>31</v>
      </c>
      <c r="E410" s="6" t="s">
        <v>44</v>
      </c>
      <c r="F410" s="6" t="s">
        <v>61</v>
      </c>
      <c r="G410" s="6" t="s">
        <v>1757</v>
      </c>
      <c r="H410">
        <v>22</v>
      </c>
      <c r="I410" s="6" t="s">
        <v>35</v>
      </c>
      <c r="J410" s="6" t="s">
        <v>56</v>
      </c>
      <c r="K410" s="6" t="s">
        <v>109</v>
      </c>
      <c r="L410">
        <v>206</v>
      </c>
      <c r="N410" s="6" t="s">
        <v>1758</v>
      </c>
      <c r="O410" s="6" t="s">
        <v>771</v>
      </c>
      <c r="P410" s="6" t="s">
        <v>1759</v>
      </c>
      <c r="Q410">
        <v>36800000</v>
      </c>
      <c r="R410">
        <v>1519678738</v>
      </c>
      <c r="S410">
        <v>32999877577</v>
      </c>
    </row>
    <row r="411" spans="1:19" x14ac:dyDescent="0.25">
      <c r="A411">
        <v>3945</v>
      </c>
      <c r="B411" s="6" t="s">
        <v>1760</v>
      </c>
      <c r="C411" s="6" t="s">
        <v>30</v>
      </c>
      <c r="D411" s="6" t="s">
        <v>31</v>
      </c>
      <c r="E411" s="6" t="s">
        <v>93</v>
      </c>
      <c r="F411" s="6" t="s">
        <v>1761</v>
      </c>
      <c r="G411" s="6" t="s">
        <v>1762</v>
      </c>
      <c r="H411">
        <v>15</v>
      </c>
      <c r="I411" s="6" t="s">
        <v>293</v>
      </c>
      <c r="J411" s="6" t="s">
        <v>1763</v>
      </c>
      <c r="K411" s="6" t="s">
        <v>109</v>
      </c>
      <c r="L411">
        <v>201</v>
      </c>
      <c r="N411" s="6" t="s">
        <v>1764</v>
      </c>
      <c r="O411" s="6" t="s">
        <v>972</v>
      </c>
      <c r="P411" s="6" t="s">
        <v>40</v>
      </c>
      <c r="Q411">
        <v>36893000</v>
      </c>
      <c r="R411">
        <v>86592235000135</v>
      </c>
      <c r="S411">
        <v>32037531397</v>
      </c>
    </row>
    <row r="412" spans="1:19" x14ac:dyDescent="0.25">
      <c r="A412">
        <v>3964</v>
      </c>
      <c r="B412" s="6" t="s">
        <v>1765</v>
      </c>
      <c r="C412" s="6" t="s">
        <v>119</v>
      </c>
      <c r="D412" s="6" t="s">
        <v>31</v>
      </c>
      <c r="E412" s="6" t="s">
        <v>93</v>
      </c>
      <c r="F412" s="6" t="s">
        <v>1766</v>
      </c>
      <c r="G412" s="6" t="s">
        <v>1767</v>
      </c>
      <c r="H412">
        <v>22</v>
      </c>
      <c r="I412" s="6" t="s">
        <v>35</v>
      </c>
      <c r="J412" s="6" t="s">
        <v>56</v>
      </c>
      <c r="K412" s="6" t="s">
        <v>37</v>
      </c>
      <c r="L412">
        <v>102</v>
      </c>
      <c r="N412" s="6" t="s">
        <v>1768</v>
      </c>
      <c r="O412" s="6" t="s">
        <v>58</v>
      </c>
      <c r="P412" s="6" t="s">
        <v>486</v>
      </c>
      <c r="Q412">
        <v>36774552</v>
      </c>
      <c r="R412">
        <v>7346114000137</v>
      </c>
      <c r="S412">
        <v>32988243935</v>
      </c>
    </row>
    <row r="413" spans="1:19" x14ac:dyDescent="0.25">
      <c r="A413">
        <v>3965</v>
      </c>
      <c r="B413" s="6" t="s">
        <v>1769</v>
      </c>
      <c r="C413" s="6" t="s">
        <v>76</v>
      </c>
      <c r="D413" s="6" t="s">
        <v>77</v>
      </c>
      <c r="E413" s="6" t="s">
        <v>53</v>
      </c>
      <c r="F413" s="6" t="s">
        <v>1770</v>
      </c>
      <c r="G413" s="6" t="s">
        <v>1771</v>
      </c>
      <c r="H413">
        <v>25</v>
      </c>
      <c r="I413" s="6" t="s">
        <v>116</v>
      </c>
      <c r="J413" s="6" t="s">
        <v>56</v>
      </c>
      <c r="K413" s="6" t="s">
        <v>37</v>
      </c>
      <c r="L413">
        <v>104</v>
      </c>
      <c r="N413" s="6" t="s">
        <v>1772</v>
      </c>
      <c r="O413" s="6" t="s">
        <v>239</v>
      </c>
      <c r="P413" s="6" t="s">
        <v>40</v>
      </c>
      <c r="Q413">
        <v>36760000</v>
      </c>
      <c r="R413">
        <v>6193771000129</v>
      </c>
      <c r="S413">
        <v>32034262580</v>
      </c>
    </row>
    <row r="414" spans="1:19" x14ac:dyDescent="0.25">
      <c r="A414">
        <v>3966</v>
      </c>
      <c r="B414" s="6" t="s">
        <v>1773</v>
      </c>
      <c r="C414" s="6" t="s">
        <v>60</v>
      </c>
      <c r="D414" s="6" t="s">
        <v>31</v>
      </c>
      <c r="E414" s="6" t="s">
        <v>103</v>
      </c>
      <c r="F414" s="6" t="s">
        <v>1774</v>
      </c>
      <c r="G414" s="6" t="s">
        <v>1775</v>
      </c>
      <c r="H414">
        <v>22</v>
      </c>
      <c r="I414" s="6" t="s">
        <v>35</v>
      </c>
      <c r="J414" s="6" t="s">
        <v>1776</v>
      </c>
      <c r="K414" s="6" t="s">
        <v>37</v>
      </c>
      <c r="L414">
        <v>102</v>
      </c>
      <c r="N414" s="6" t="s">
        <v>1777</v>
      </c>
      <c r="O414" s="6" t="s">
        <v>58</v>
      </c>
      <c r="P414" s="6" t="s">
        <v>1778</v>
      </c>
      <c r="Q414">
        <v>36771536</v>
      </c>
      <c r="R414">
        <v>10983610000106</v>
      </c>
      <c r="S414">
        <v>32991197608</v>
      </c>
    </row>
    <row r="415" spans="1:19" x14ac:dyDescent="0.25">
      <c r="A415">
        <v>3967</v>
      </c>
      <c r="B415" s="6" t="s">
        <v>1779</v>
      </c>
      <c r="C415" s="6" t="s">
        <v>60</v>
      </c>
      <c r="D415" s="6" t="s">
        <v>31</v>
      </c>
      <c r="E415" s="6" t="s">
        <v>44</v>
      </c>
      <c r="F415" s="6" t="s">
        <v>1780</v>
      </c>
      <c r="G415" s="6" t="s">
        <v>1781</v>
      </c>
      <c r="H415">
        <v>22</v>
      </c>
      <c r="I415" s="6" t="s">
        <v>35</v>
      </c>
      <c r="J415" s="6" t="s">
        <v>144</v>
      </c>
      <c r="K415" s="6" t="s">
        <v>37</v>
      </c>
      <c r="L415">
        <v>102</v>
      </c>
      <c r="N415" s="6" t="s">
        <v>1782</v>
      </c>
      <c r="O415" s="6" t="s">
        <v>58</v>
      </c>
      <c r="P415" s="6" t="s">
        <v>1783</v>
      </c>
      <c r="Q415">
        <v>36774406</v>
      </c>
      <c r="R415">
        <v>7459763000144</v>
      </c>
      <c r="S415">
        <v>32999475515</v>
      </c>
    </row>
    <row r="416" spans="1:19" x14ac:dyDescent="0.25">
      <c r="A416">
        <v>3976</v>
      </c>
      <c r="B416" s="6" t="s">
        <v>1784</v>
      </c>
      <c r="C416" s="6" t="s">
        <v>60</v>
      </c>
      <c r="D416" s="6" t="s">
        <v>31</v>
      </c>
      <c r="E416" s="6" t="s">
        <v>53</v>
      </c>
      <c r="F416" s="6" t="s">
        <v>61</v>
      </c>
      <c r="G416" s="6" t="s">
        <v>531</v>
      </c>
      <c r="H416">
        <v>22</v>
      </c>
      <c r="I416" s="6" t="s">
        <v>35</v>
      </c>
      <c r="J416" s="6" t="s">
        <v>56</v>
      </c>
      <c r="K416" s="6" t="s">
        <v>109</v>
      </c>
      <c r="L416">
        <v>204</v>
      </c>
      <c r="N416" s="6" t="s">
        <v>1785</v>
      </c>
      <c r="O416" s="6" t="s">
        <v>111</v>
      </c>
      <c r="P416" s="6" t="s">
        <v>175</v>
      </c>
      <c r="Q416">
        <v>36889336</v>
      </c>
      <c r="R416">
        <v>53079078691</v>
      </c>
      <c r="S416">
        <v>32988063686</v>
      </c>
    </row>
    <row r="417" spans="1:19" x14ac:dyDescent="0.25">
      <c r="A417">
        <v>3984</v>
      </c>
      <c r="B417" s="6" t="s">
        <v>1786</v>
      </c>
      <c r="C417" s="6" t="s">
        <v>210</v>
      </c>
      <c r="D417" s="6" t="s">
        <v>43</v>
      </c>
      <c r="E417" s="6" t="s">
        <v>44</v>
      </c>
      <c r="F417" s="6" t="s">
        <v>1787</v>
      </c>
      <c r="G417" s="6" t="s">
        <v>1788</v>
      </c>
      <c r="H417">
        <v>22</v>
      </c>
      <c r="I417" s="6" t="s">
        <v>35</v>
      </c>
      <c r="J417" s="6" t="s">
        <v>144</v>
      </c>
      <c r="K417" s="6" t="s">
        <v>109</v>
      </c>
      <c r="L417">
        <v>202</v>
      </c>
      <c r="N417" s="6" t="s">
        <v>1789</v>
      </c>
      <c r="O417" s="6" t="s">
        <v>111</v>
      </c>
      <c r="P417" s="6" t="s">
        <v>40</v>
      </c>
      <c r="Q417">
        <v>36880000</v>
      </c>
      <c r="R417">
        <v>71501027000106</v>
      </c>
      <c r="S417">
        <v>32984676822</v>
      </c>
    </row>
    <row r="418" spans="1:19" x14ac:dyDescent="0.25">
      <c r="A418">
        <v>3999</v>
      </c>
      <c r="B418" s="6" t="s">
        <v>1790</v>
      </c>
      <c r="C418" s="6" t="s">
        <v>76</v>
      </c>
      <c r="D418" s="6" t="s">
        <v>77</v>
      </c>
      <c r="E418" s="6" t="s">
        <v>44</v>
      </c>
      <c r="F418" s="6" t="s">
        <v>1791</v>
      </c>
      <c r="G418" s="6" t="s">
        <v>1792</v>
      </c>
      <c r="H418">
        <v>22</v>
      </c>
      <c r="I418" s="6" t="s">
        <v>35</v>
      </c>
      <c r="J418" s="6" t="s">
        <v>56</v>
      </c>
      <c r="K418" s="6" t="s">
        <v>37</v>
      </c>
      <c r="L418">
        <v>103</v>
      </c>
      <c r="N418" s="6" t="s">
        <v>1793</v>
      </c>
      <c r="O418" s="6" t="s">
        <v>943</v>
      </c>
      <c r="P418" s="6" t="s">
        <v>40</v>
      </c>
      <c r="Q418">
        <v>36795000</v>
      </c>
      <c r="R418">
        <v>3994353000142</v>
      </c>
      <c r="S418">
        <v>32985143689</v>
      </c>
    </row>
    <row r="419" spans="1:19" x14ac:dyDescent="0.25">
      <c r="A419">
        <v>4015</v>
      </c>
      <c r="B419" s="6" t="s">
        <v>1794</v>
      </c>
      <c r="C419" s="6" t="s">
        <v>60</v>
      </c>
      <c r="D419" s="6" t="s">
        <v>31</v>
      </c>
      <c r="E419" s="6" t="s">
        <v>71</v>
      </c>
      <c r="F419" s="6" t="s">
        <v>61</v>
      </c>
      <c r="G419" s="6" t="s">
        <v>1795</v>
      </c>
      <c r="H419">
        <v>25</v>
      </c>
      <c r="I419" s="6" t="s">
        <v>116</v>
      </c>
      <c r="J419" s="6" t="s">
        <v>56</v>
      </c>
      <c r="K419" s="6" t="s">
        <v>109</v>
      </c>
      <c r="L419">
        <v>201</v>
      </c>
      <c r="N419" s="6" t="s">
        <v>1796</v>
      </c>
      <c r="O419" s="6" t="s">
        <v>111</v>
      </c>
      <c r="P419" s="6" t="s">
        <v>40</v>
      </c>
      <c r="Q419">
        <v>36880000</v>
      </c>
      <c r="R419">
        <v>3807560645</v>
      </c>
      <c r="S419">
        <v>32988942306</v>
      </c>
    </row>
    <row r="420" spans="1:19" x14ac:dyDescent="0.25">
      <c r="A420">
        <v>4017</v>
      </c>
      <c r="B420" s="6" t="s">
        <v>1797</v>
      </c>
      <c r="C420" s="6" t="s">
        <v>76</v>
      </c>
      <c r="D420" s="6" t="s">
        <v>77</v>
      </c>
      <c r="E420" s="6" t="s">
        <v>53</v>
      </c>
      <c r="F420" s="6" t="s">
        <v>1798</v>
      </c>
      <c r="G420" s="6" t="s">
        <v>1799</v>
      </c>
      <c r="H420">
        <v>22</v>
      </c>
      <c r="I420" s="6" t="s">
        <v>35</v>
      </c>
      <c r="J420" s="6" t="s">
        <v>56</v>
      </c>
      <c r="K420" s="6" t="s">
        <v>109</v>
      </c>
      <c r="L420">
        <v>207</v>
      </c>
      <c r="N420" s="6" t="s">
        <v>1800</v>
      </c>
      <c r="O420" s="6" t="s">
        <v>111</v>
      </c>
      <c r="P420" s="6" t="s">
        <v>1374</v>
      </c>
      <c r="Q420">
        <v>36880000</v>
      </c>
      <c r="R420">
        <v>71093280000178</v>
      </c>
      <c r="S420">
        <v>32988962372</v>
      </c>
    </row>
    <row r="421" spans="1:19" x14ac:dyDescent="0.25">
      <c r="A421">
        <v>4019</v>
      </c>
      <c r="B421" s="6" t="s">
        <v>1801</v>
      </c>
      <c r="C421" s="6" t="s">
        <v>60</v>
      </c>
      <c r="D421" s="6" t="s">
        <v>31</v>
      </c>
      <c r="E421" s="6" t="s">
        <v>44</v>
      </c>
      <c r="F421" s="6" t="s">
        <v>1802</v>
      </c>
      <c r="G421" s="6" t="s">
        <v>1803</v>
      </c>
      <c r="H421">
        <v>22</v>
      </c>
      <c r="I421" s="6" t="s">
        <v>35</v>
      </c>
      <c r="J421" s="6" t="s">
        <v>56</v>
      </c>
      <c r="K421" s="6" t="s">
        <v>109</v>
      </c>
      <c r="L421">
        <v>201</v>
      </c>
      <c r="N421" s="6" t="s">
        <v>1804</v>
      </c>
      <c r="O421" s="6" t="s">
        <v>111</v>
      </c>
      <c r="P421" s="6" t="s">
        <v>1162</v>
      </c>
      <c r="Q421">
        <v>36880000</v>
      </c>
      <c r="R421">
        <v>10393274000141</v>
      </c>
      <c r="S421">
        <v>32984101737</v>
      </c>
    </row>
    <row r="422" spans="1:19" x14ac:dyDescent="0.25">
      <c r="A422">
        <v>4022</v>
      </c>
      <c r="B422" s="6" t="s">
        <v>1805</v>
      </c>
      <c r="C422" s="6" t="s">
        <v>477</v>
      </c>
      <c r="D422" s="6" t="s">
        <v>77</v>
      </c>
      <c r="E422" s="6" t="s">
        <v>103</v>
      </c>
      <c r="F422" s="6" t="s">
        <v>1806</v>
      </c>
      <c r="G422" s="6" t="s">
        <v>1807</v>
      </c>
      <c r="H422">
        <v>23</v>
      </c>
      <c r="I422" s="6" t="s">
        <v>47</v>
      </c>
      <c r="J422" s="6" t="s">
        <v>1808</v>
      </c>
      <c r="K422" s="6" t="s">
        <v>98</v>
      </c>
      <c r="L422">
        <v>306</v>
      </c>
      <c r="N422" s="6" t="s">
        <v>1809</v>
      </c>
      <c r="O422" s="6" t="s">
        <v>1333</v>
      </c>
      <c r="P422" s="6" t="s">
        <v>40</v>
      </c>
      <c r="Q422">
        <v>36550000</v>
      </c>
      <c r="R422">
        <v>11137087000160</v>
      </c>
      <c r="S422">
        <v>32035551222</v>
      </c>
    </row>
    <row r="423" spans="1:19" x14ac:dyDescent="0.25">
      <c r="A423">
        <v>4025</v>
      </c>
      <c r="B423" s="6" t="s">
        <v>1810</v>
      </c>
      <c r="C423" s="6" t="s">
        <v>76</v>
      </c>
      <c r="D423" s="6" t="s">
        <v>77</v>
      </c>
      <c r="E423" s="6" t="s">
        <v>71</v>
      </c>
      <c r="F423" s="6" t="s">
        <v>61</v>
      </c>
      <c r="G423" s="6" t="s">
        <v>1811</v>
      </c>
      <c r="H423">
        <v>22</v>
      </c>
      <c r="I423" s="6" t="s">
        <v>35</v>
      </c>
      <c r="J423" s="6" t="s">
        <v>56</v>
      </c>
      <c r="K423" s="6" t="s">
        <v>98</v>
      </c>
      <c r="L423">
        <v>301</v>
      </c>
      <c r="N423" s="6" t="s">
        <v>1812</v>
      </c>
      <c r="O423" s="6" t="s">
        <v>136</v>
      </c>
      <c r="P423" s="6" t="s">
        <v>1813</v>
      </c>
      <c r="Q423">
        <v>36780000</v>
      </c>
      <c r="R423">
        <v>88572897615</v>
      </c>
      <c r="S423">
        <v>32998213448</v>
      </c>
    </row>
    <row r="424" spans="1:19" x14ac:dyDescent="0.25">
      <c r="A424">
        <v>4026</v>
      </c>
      <c r="B424" s="6" t="s">
        <v>1814</v>
      </c>
      <c r="C424" s="6" t="s">
        <v>60</v>
      </c>
      <c r="D424" s="6" t="s">
        <v>31</v>
      </c>
      <c r="E424" s="6" t="s">
        <v>53</v>
      </c>
      <c r="F424" s="6" t="s">
        <v>61</v>
      </c>
      <c r="G424" s="6" t="s">
        <v>1815</v>
      </c>
      <c r="H424">
        <v>22</v>
      </c>
      <c r="I424" s="6" t="s">
        <v>35</v>
      </c>
      <c r="J424" s="6" t="s">
        <v>56</v>
      </c>
      <c r="K424" s="6" t="s">
        <v>98</v>
      </c>
      <c r="L424">
        <v>305</v>
      </c>
      <c r="N424" s="6" t="s">
        <v>1816</v>
      </c>
      <c r="O424" s="6" t="s">
        <v>146</v>
      </c>
      <c r="P424" s="6" t="s">
        <v>1252</v>
      </c>
      <c r="Q424">
        <v>36500000</v>
      </c>
      <c r="R424">
        <v>9085681693</v>
      </c>
      <c r="S424">
        <v>32999735455</v>
      </c>
    </row>
    <row r="425" spans="1:19" x14ac:dyDescent="0.25">
      <c r="A425">
        <v>4030</v>
      </c>
      <c r="B425" s="6" t="s">
        <v>1817</v>
      </c>
      <c r="C425" s="6" t="s">
        <v>477</v>
      </c>
      <c r="D425" s="6" t="s">
        <v>353</v>
      </c>
      <c r="E425" s="6" t="s">
        <v>53</v>
      </c>
      <c r="F425" s="6" t="s">
        <v>1818</v>
      </c>
      <c r="G425" s="6" t="s">
        <v>1819</v>
      </c>
      <c r="H425">
        <v>25</v>
      </c>
      <c r="I425" s="6" t="s">
        <v>116</v>
      </c>
      <c r="J425" s="6" t="s">
        <v>56</v>
      </c>
      <c r="K425" s="6" t="s">
        <v>98</v>
      </c>
      <c r="L425">
        <v>306</v>
      </c>
      <c r="N425" s="6" t="s">
        <v>1820</v>
      </c>
      <c r="O425" s="6" t="s">
        <v>312</v>
      </c>
      <c r="P425" s="6" t="s">
        <v>828</v>
      </c>
      <c r="Q425">
        <v>36170000</v>
      </c>
      <c r="R425">
        <v>10838367000132</v>
      </c>
      <c r="S425">
        <v>32999633934</v>
      </c>
    </row>
    <row r="426" spans="1:19" x14ac:dyDescent="0.25">
      <c r="A426">
        <v>4040</v>
      </c>
      <c r="B426" s="6" t="s">
        <v>1821</v>
      </c>
      <c r="C426" s="6" t="s">
        <v>30</v>
      </c>
      <c r="D426" s="6" t="s">
        <v>43</v>
      </c>
      <c r="E426" s="6" t="s">
        <v>93</v>
      </c>
      <c r="F426" s="6" t="s">
        <v>1822</v>
      </c>
      <c r="G426" s="6" t="s">
        <v>1823</v>
      </c>
      <c r="H426">
        <v>23</v>
      </c>
      <c r="I426" s="6" t="s">
        <v>47</v>
      </c>
      <c r="J426" s="6" t="s">
        <v>56</v>
      </c>
      <c r="K426" s="6" t="s">
        <v>98</v>
      </c>
      <c r="L426">
        <v>303</v>
      </c>
      <c r="N426" s="6" t="s">
        <v>1824</v>
      </c>
      <c r="O426" s="6" t="s">
        <v>100</v>
      </c>
      <c r="P426" s="6" t="s">
        <v>40</v>
      </c>
      <c r="Q426">
        <v>36520000</v>
      </c>
      <c r="R426">
        <v>8819041000116</v>
      </c>
      <c r="S426">
        <v>32035515402</v>
      </c>
    </row>
    <row r="427" spans="1:19" x14ac:dyDescent="0.25">
      <c r="A427">
        <v>4048</v>
      </c>
      <c r="B427" s="6" t="s">
        <v>1825</v>
      </c>
      <c r="C427" s="6" t="s">
        <v>60</v>
      </c>
      <c r="D427" s="6" t="s">
        <v>31</v>
      </c>
      <c r="E427" s="6" t="s">
        <v>44</v>
      </c>
      <c r="F427" s="6" t="s">
        <v>61</v>
      </c>
      <c r="G427" s="6" t="s">
        <v>1826</v>
      </c>
      <c r="H427">
        <v>1</v>
      </c>
      <c r="I427" s="6" t="s">
        <v>375</v>
      </c>
      <c r="J427" s="6" t="s">
        <v>144</v>
      </c>
      <c r="K427" s="6" t="s">
        <v>98</v>
      </c>
      <c r="L427">
        <v>305</v>
      </c>
      <c r="N427" s="6" t="s">
        <v>1827</v>
      </c>
      <c r="O427" s="6" t="s">
        <v>146</v>
      </c>
      <c r="P427" s="6" t="s">
        <v>40</v>
      </c>
      <c r="Q427">
        <v>36500000</v>
      </c>
      <c r="R427">
        <v>72268026604</v>
      </c>
      <c r="S427">
        <v>32988095100</v>
      </c>
    </row>
    <row r="428" spans="1:19" x14ac:dyDescent="0.25">
      <c r="A428">
        <v>4052</v>
      </c>
      <c r="B428" s="6" t="s">
        <v>1828</v>
      </c>
      <c r="C428" s="6" t="s">
        <v>76</v>
      </c>
      <c r="D428" s="6" t="s">
        <v>77</v>
      </c>
      <c r="E428" s="6" t="s">
        <v>103</v>
      </c>
      <c r="F428" s="6" t="s">
        <v>1829</v>
      </c>
      <c r="G428" s="6" t="s">
        <v>1830</v>
      </c>
      <c r="H428">
        <v>23</v>
      </c>
      <c r="I428" s="6" t="s">
        <v>47</v>
      </c>
      <c r="J428" s="6" t="s">
        <v>56</v>
      </c>
      <c r="K428" s="6" t="s">
        <v>98</v>
      </c>
      <c r="L428">
        <v>303</v>
      </c>
      <c r="N428" s="6" t="s">
        <v>1831</v>
      </c>
      <c r="O428" s="6" t="s">
        <v>793</v>
      </c>
      <c r="P428" s="6" t="s">
        <v>40</v>
      </c>
      <c r="Q428">
        <v>36515000</v>
      </c>
      <c r="R428">
        <v>11121568000187</v>
      </c>
      <c r="S428">
        <v>32984294716</v>
      </c>
    </row>
    <row r="429" spans="1:19" x14ac:dyDescent="0.25">
      <c r="A429">
        <v>4062</v>
      </c>
      <c r="B429" s="6" t="s">
        <v>1832</v>
      </c>
      <c r="C429" s="6" t="s">
        <v>76</v>
      </c>
      <c r="D429" s="6" t="s">
        <v>353</v>
      </c>
      <c r="E429" s="6" t="s">
        <v>71</v>
      </c>
      <c r="F429" s="6" t="s">
        <v>61</v>
      </c>
      <c r="G429" s="6" t="s">
        <v>1833</v>
      </c>
      <c r="H429">
        <v>14</v>
      </c>
      <c r="I429" s="6" t="s">
        <v>80</v>
      </c>
      <c r="J429" s="6" t="s">
        <v>56</v>
      </c>
      <c r="K429" s="6" t="s">
        <v>98</v>
      </c>
      <c r="L429">
        <v>306</v>
      </c>
      <c r="N429" s="6" t="s">
        <v>1834</v>
      </c>
      <c r="O429" s="6" t="s">
        <v>146</v>
      </c>
      <c r="P429" s="6" t="s">
        <v>1077</v>
      </c>
      <c r="Q429">
        <v>36500000</v>
      </c>
      <c r="R429">
        <v>61260177653</v>
      </c>
      <c r="S429">
        <v>32999245841</v>
      </c>
    </row>
    <row r="430" spans="1:19" x14ac:dyDescent="0.25">
      <c r="A430">
        <v>4064</v>
      </c>
      <c r="B430" s="6" t="s">
        <v>1835</v>
      </c>
      <c r="C430" s="6" t="s">
        <v>324</v>
      </c>
      <c r="D430" s="6" t="s">
        <v>315</v>
      </c>
      <c r="E430" s="6" t="s">
        <v>44</v>
      </c>
      <c r="F430" s="6" t="s">
        <v>61</v>
      </c>
      <c r="G430" s="6" t="s">
        <v>1836</v>
      </c>
      <c r="H430">
        <v>22</v>
      </c>
      <c r="I430" s="6" t="s">
        <v>35</v>
      </c>
      <c r="J430" s="6" t="s">
        <v>56</v>
      </c>
      <c r="K430" s="6" t="s">
        <v>319</v>
      </c>
      <c r="L430">
        <v>906</v>
      </c>
      <c r="N430" s="6" t="s">
        <v>1837</v>
      </c>
      <c r="O430" s="6" t="s">
        <v>39</v>
      </c>
      <c r="P430" s="6" t="s">
        <v>1838</v>
      </c>
      <c r="Q430">
        <v>36700000</v>
      </c>
      <c r="R430">
        <v>7301979649</v>
      </c>
      <c r="S430">
        <v>32034411873</v>
      </c>
    </row>
    <row r="431" spans="1:19" x14ac:dyDescent="0.25">
      <c r="A431">
        <v>4065</v>
      </c>
      <c r="B431" s="6" t="s">
        <v>1839</v>
      </c>
      <c r="C431" s="6" t="s">
        <v>60</v>
      </c>
      <c r="D431" s="6" t="s">
        <v>31</v>
      </c>
      <c r="E431" s="6" t="s">
        <v>325</v>
      </c>
      <c r="F431" s="6" t="s">
        <v>1840</v>
      </c>
      <c r="G431" s="6" t="s">
        <v>1841</v>
      </c>
      <c r="H431">
        <v>22</v>
      </c>
      <c r="I431" s="6" t="s">
        <v>35</v>
      </c>
      <c r="J431" s="6" t="s">
        <v>56</v>
      </c>
      <c r="K431" s="6" t="s">
        <v>109</v>
      </c>
      <c r="L431">
        <v>201</v>
      </c>
      <c r="N431" s="6" t="s">
        <v>1842</v>
      </c>
      <c r="O431" s="6" t="s">
        <v>111</v>
      </c>
      <c r="P431" s="6" t="s">
        <v>1162</v>
      </c>
      <c r="Q431">
        <v>36880000</v>
      </c>
      <c r="R431">
        <v>5269338000167</v>
      </c>
      <c r="S431">
        <v>32988117198</v>
      </c>
    </row>
    <row r="432" spans="1:19" x14ac:dyDescent="0.25">
      <c r="A432">
        <v>4076</v>
      </c>
      <c r="B432" s="6" t="s">
        <v>1843</v>
      </c>
      <c r="C432" s="6" t="s">
        <v>477</v>
      </c>
      <c r="D432" s="6" t="s">
        <v>353</v>
      </c>
      <c r="E432" s="6" t="s">
        <v>44</v>
      </c>
      <c r="F432" s="6" t="s">
        <v>1844</v>
      </c>
      <c r="G432" s="6" t="s">
        <v>1845</v>
      </c>
      <c r="H432">
        <v>22</v>
      </c>
      <c r="I432" s="6" t="s">
        <v>35</v>
      </c>
      <c r="J432" s="6" t="s">
        <v>1846</v>
      </c>
      <c r="K432" s="6" t="s">
        <v>98</v>
      </c>
      <c r="L432">
        <v>308</v>
      </c>
      <c r="N432" s="6" t="s">
        <v>1847</v>
      </c>
      <c r="O432" s="6" t="s">
        <v>600</v>
      </c>
      <c r="P432" s="6" t="s">
        <v>40</v>
      </c>
      <c r="Q432">
        <v>36530000</v>
      </c>
      <c r="R432">
        <v>71245138000107</v>
      </c>
      <c r="S432">
        <v>32035561448</v>
      </c>
    </row>
    <row r="433" spans="1:19" x14ac:dyDescent="0.25">
      <c r="A433">
        <v>4110</v>
      </c>
      <c r="B433" s="6" t="s">
        <v>1848</v>
      </c>
      <c r="C433" s="6" t="s">
        <v>52</v>
      </c>
      <c r="D433" s="6" t="s">
        <v>31</v>
      </c>
      <c r="E433" s="6" t="s">
        <v>93</v>
      </c>
      <c r="F433" s="6" t="s">
        <v>61</v>
      </c>
      <c r="G433" s="6" t="s">
        <v>1849</v>
      </c>
      <c r="H433">
        <v>25</v>
      </c>
      <c r="I433" s="6" t="s">
        <v>116</v>
      </c>
      <c r="J433" s="6" t="s">
        <v>56</v>
      </c>
      <c r="K433" s="6" t="s">
        <v>98</v>
      </c>
      <c r="L433">
        <v>301</v>
      </c>
      <c r="N433" s="6" t="s">
        <v>1850</v>
      </c>
      <c r="O433" s="6" t="s">
        <v>312</v>
      </c>
      <c r="P433" s="6" t="s">
        <v>259</v>
      </c>
      <c r="Q433">
        <v>36170000</v>
      </c>
      <c r="R433">
        <v>74672738604</v>
      </c>
      <c r="S433">
        <v>32998139862</v>
      </c>
    </row>
    <row r="434" spans="1:19" x14ac:dyDescent="0.25">
      <c r="A434">
        <v>4120</v>
      </c>
      <c r="B434" s="6" t="s">
        <v>1851</v>
      </c>
      <c r="C434" s="6" t="s">
        <v>60</v>
      </c>
      <c r="D434" s="6" t="s">
        <v>31</v>
      </c>
      <c r="E434" s="6" t="s">
        <v>93</v>
      </c>
      <c r="F434" s="6" t="s">
        <v>61</v>
      </c>
      <c r="G434" s="6" t="s">
        <v>1852</v>
      </c>
      <c r="H434">
        <v>14</v>
      </c>
      <c r="I434" s="6" t="s">
        <v>80</v>
      </c>
      <c r="J434" s="6" t="s">
        <v>56</v>
      </c>
      <c r="K434" s="6" t="s">
        <v>37</v>
      </c>
      <c r="L434">
        <v>104</v>
      </c>
      <c r="N434" s="6" t="s">
        <v>1853</v>
      </c>
      <c r="O434" s="6" t="s">
        <v>39</v>
      </c>
      <c r="P434" s="6" t="s">
        <v>1854</v>
      </c>
      <c r="Q434">
        <v>36700000</v>
      </c>
      <c r="R434">
        <v>4796359605</v>
      </c>
      <c r="S434">
        <v>32999939990</v>
      </c>
    </row>
    <row r="435" spans="1:19" x14ac:dyDescent="0.25">
      <c r="A435">
        <v>4136</v>
      </c>
      <c r="B435" s="6" t="s">
        <v>1855</v>
      </c>
      <c r="C435" s="6" t="s">
        <v>119</v>
      </c>
      <c r="D435" s="6" t="s">
        <v>77</v>
      </c>
      <c r="E435" s="6" t="s">
        <v>103</v>
      </c>
      <c r="F435" s="6" t="s">
        <v>1856</v>
      </c>
      <c r="G435" s="6" t="s">
        <v>1857</v>
      </c>
      <c r="H435">
        <v>25</v>
      </c>
      <c r="I435" s="6" t="s">
        <v>116</v>
      </c>
      <c r="J435" s="6" t="s">
        <v>1858</v>
      </c>
      <c r="K435" s="6" t="s">
        <v>98</v>
      </c>
      <c r="L435">
        <v>306</v>
      </c>
      <c r="N435" s="6" t="s">
        <v>1859</v>
      </c>
      <c r="O435" s="6" t="s">
        <v>312</v>
      </c>
      <c r="P435" s="6" t="s">
        <v>40</v>
      </c>
      <c r="Q435">
        <v>36170000</v>
      </c>
      <c r="R435">
        <v>11016371000188</v>
      </c>
      <c r="S435">
        <v>32999973680</v>
      </c>
    </row>
    <row r="436" spans="1:19" x14ac:dyDescent="0.25">
      <c r="A436">
        <v>4137</v>
      </c>
      <c r="B436" s="6" t="s">
        <v>1860</v>
      </c>
      <c r="C436" s="6" t="s">
        <v>60</v>
      </c>
      <c r="D436" s="6" t="s">
        <v>31</v>
      </c>
      <c r="E436" s="6" t="s">
        <v>93</v>
      </c>
      <c r="F436" s="6" t="s">
        <v>1861</v>
      </c>
      <c r="G436" s="6" t="s">
        <v>1862</v>
      </c>
      <c r="H436">
        <v>17</v>
      </c>
      <c r="I436" s="6" t="s">
        <v>202</v>
      </c>
      <c r="J436" s="6" t="s">
        <v>56</v>
      </c>
      <c r="K436" s="6" t="s">
        <v>98</v>
      </c>
      <c r="L436">
        <v>302</v>
      </c>
      <c r="N436" s="6" t="s">
        <v>1863</v>
      </c>
      <c r="O436" s="6" t="s">
        <v>146</v>
      </c>
      <c r="P436" s="6" t="s">
        <v>259</v>
      </c>
      <c r="Q436">
        <v>36500000</v>
      </c>
      <c r="R436">
        <v>11111136000195</v>
      </c>
      <c r="S436">
        <v>32999235489</v>
      </c>
    </row>
    <row r="437" spans="1:19" x14ac:dyDescent="0.25">
      <c r="A437">
        <v>4145</v>
      </c>
      <c r="B437" s="6" t="s">
        <v>1864</v>
      </c>
      <c r="C437" s="6" t="s">
        <v>477</v>
      </c>
      <c r="D437" s="6" t="s">
        <v>77</v>
      </c>
      <c r="E437" s="6" t="s">
        <v>93</v>
      </c>
      <c r="F437" s="6" t="s">
        <v>1865</v>
      </c>
      <c r="G437" s="6" t="s">
        <v>1866</v>
      </c>
      <c r="H437">
        <v>25</v>
      </c>
      <c r="I437" s="6" t="s">
        <v>116</v>
      </c>
      <c r="J437" s="6" t="s">
        <v>56</v>
      </c>
      <c r="K437" s="6" t="s">
        <v>109</v>
      </c>
      <c r="L437">
        <v>202</v>
      </c>
      <c r="N437" s="6" t="s">
        <v>1867</v>
      </c>
      <c r="O437" s="6" t="s">
        <v>823</v>
      </c>
      <c r="P437" s="6" t="s">
        <v>40</v>
      </c>
      <c r="Q437">
        <v>36873000</v>
      </c>
      <c r="R437">
        <v>11198987000117</v>
      </c>
      <c r="S437">
        <v>32999516040</v>
      </c>
    </row>
    <row r="438" spans="1:19" x14ac:dyDescent="0.25">
      <c r="A438">
        <v>4157</v>
      </c>
      <c r="B438" s="6" t="s">
        <v>1868</v>
      </c>
      <c r="C438" s="6" t="s">
        <v>324</v>
      </c>
      <c r="D438" s="6" t="s">
        <v>315</v>
      </c>
      <c r="E438" s="6" t="s">
        <v>93</v>
      </c>
      <c r="F438" s="6" t="s">
        <v>61</v>
      </c>
      <c r="G438" s="6" t="s">
        <v>1869</v>
      </c>
      <c r="H438">
        <v>22</v>
      </c>
      <c r="I438" s="6" t="s">
        <v>35</v>
      </c>
      <c r="J438" s="6" t="s">
        <v>56</v>
      </c>
      <c r="K438" s="6" t="s">
        <v>319</v>
      </c>
      <c r="L438">
        <v>906</v>
      </c>
      <c r="N438" s="6" t="s">
        <v>1870</v>
      </c>
      <c r="O438" s="6" t="s">
        <v>39</v>
      </c>
      <c r="P438" s="6" t="s">
        <v>389</v>
      </c>
      <c r="Q438">
        <v>36700000</v>
      </c>
      <c r="R438">
        <v>3016364603</v>
      </c>
      <c r="S438">
        <v>32999699085</v>
      </c>
    </row>
    <row r="439" spans="1:19" x14ac:dyDescent="0.25">
      <c r="A439">
        <v>4165</v>
      </c>
      <c r="B439" s="6" t="s">
        <v>1871</v>
      </c>
      <c r="C439" s="6" t="s">
        <v>477</v>
      </c>
      <c r="D439" s="6" t="s">
        <v>353</v>
      </c>
      <c r="E439" s="6" t="s">
        <v>325</v>
      </c>
      <c r="F439" s="6" t="s">
        <v>1872</v>
      </c>
      <c r="G439" s="6" t="s">
        <v>1873</v>
      </c>
      <c r="H439">
        <v>22</v>
      </c>
      <c r="I439" s="6" t="s">
        <v>35</v>
      </c>
      <c r="J439" s="6" t="s">
        <v>56</v>
      </c>
      <c r="K439" s="6" t="s">
        <v>109</v>
      </c>
      <c r="L439">
        <v>208</v>
      </c>
      <c r="N439" s="6" t="s">
        <v>1874</v>
      </c>
      <c r="O439" s="6" t="s">
        <v>111</v>
      </c>
      <c r="P439" s="6" t="s">
        <v>1374</v>
      </c>
      <c r="Q439">
        <v>36880000</v>
      </c>
      <c r="R439">
        <v>86514031000186</v>
      </c>
      <c r="S439">
        <v>0</v>
      </c>
    </row>
    <row r="440" spans="1:19" x14ac:dyDescent="0.25">
      <c r="A440">
        <v>4167</v>
      </c>
      <c r="B440" s="6" t="s">
        <v>1875</v>
      </c>
      <c r="C440" s="6" t="s">
        <v>76</v>
      </c>
      <c r="D440" s="6" t="s">
        <v>77</v>
      </c>
      <c r="E440" s="6" t="s">
        <v>93</v>
      </c>
      <c r="F440" s="6" t="s">
        <v>1876</v>
      </c>
      <c r="G440" s="6" t="s">
        <v>1877</v>
      </c>
      <c r="H440">
        <v>25</v>
      </c>
      <c r="I440" s="6" t="s">
        <v>116</v>
      </c>
      <c r="J440" s="6" t="s">
        <v>1878</v>
      </c>
      <c r="K440" s="6" t="s">
        <v>98</v>
      </c>
      <c r="L440">
        <v>303</v>
      </c>
      <c r="N440" s="6" t="s">
        <v>1879</v>
      </c>
      <c r="O440" s="6" t="s">
        <v>793</v>
      </c>
      <c r="P440" s="6" t="s">
        <v>1880</v>
      </c>
      <c r="Q440">
        <v>36515000</v>
      </c>
      <c r="R440">
        <v>2497004000152</v>
      </c>
      <c r="S440">
        <v>32984269857</v>
      </c>
    </row>
    <row r="441" spans="1:19" x14ac:dyDescent="0.25">
      <c r="A441">
        <v>4196</v>
      </c>
      <c r="B441" s="6" t="s">
        <v>1881</v>
      </c>
      <c r="C441" s="6" t="s">
        <v>76</v>
      </c>
      <c r="D441" s="6" t="s">
        <v>77</v>
      </c>
      <c r="E441" s="6" t="s">
        <v>71</v>
      </c>
      <c r="F441" s="6" t="s">
        <v>1882</v>
      </c>
      <c r="G441" s="6" t="s">
        <v>1883</v>
      </c>
      <c r="H441">
        <v>25</v>
      </c>
      <c r="I441" s="6" t="s">
        <v>116</v>
      </c>
      <c r="J441" s="6" t="s">
        <v>56</v>
      </c>
      <c r="K441" s="6" t="s">
        <v>109</v>
      </c>
      <c r="L441">
        <v>207</v>
      </c>
      <c r="N441" s="6" t="s">
        <v>1884</v>
      </c>
      <c r="O441" s="6" t="s">
        <v>111</v>
      </c>
      <c r="P441" s="6" t="s">
        <v>1885</v>
      </c>
      <c r="Q441">
        <v>36880000</v>
      </c>
      <c r="R441">
        <v>86590239000184</v>
      </c>
      <c r="S441">
        <v>0</v>
      </c>
    </row>
    <row r="442" spans="1:19" x14ac:dyDescent="0.25">
      <c r="A442">
        <v>4204</v>
      </c>
      <c r="B442" s="6" t="s">
        <v>1886</v>
      </c>
      <c r="C442" s="6" t="s">
        <v>76</v>
      </c>
      <c r="D442" s="6" t="s">
        <v>77</v>
      </c>
      <c r="E442" s="6" t="s">
        <v>103</v>
      </c>
      <c r="F442" s="6" t="s">
        <v>1887</v>
      </c>
      <c r="G442" s="6" t="s">
        <v>1888</v>
      </c>
      <c r="H442">
        <v>25</v>
      </c>
      <c r="I442" s="6" t="s">
        <v>116</v>
      </c>
      <c r="J442" s="6" t="s">
        <v>56</v>
      </c>
      <c r="K442" s="6" t="s">
        <v>37</v>
      </c>
      <c r="L442">
        <v>103</v>
      </c>
      <c r="N442" s="6" t="s">
        <v>1889</v>
      </c>
      <c r="O442" s="6" t="s">
        <v>58</v>
      </c>
      <c r="P442" s="6" t="s">
        <v>351</v>
      </c>
      <c r="Q442">
        <v>36773564</v>
      </c>
      <c r="R442">
        <v>26088393000120</v>
      </c>
      <c r="S442">
        <v>32988498292</v>
      </c>
    </row>
    <row r="443" spans="1:19" x14ac:dyDescent="0.25">
      <c r="A443">
        <v>4231</v>
      </c>
      <c r="B443" s="6" t="s">
        <v>1890</v>
      </c>
      <c r="C443" s="6" t="s">
        <v>177</v>
      </c>
      <c r="D443" s="6" t="s">
        <v>178</v>
      </c>
      <c r="E443" s="6" t="s">
        <v>221</v>
      </c>
      <c r="F443" s="6" t="s">
        <v>1891</v>
      </c>
      <c r="G443" s="6" t="s">
        <v>1892</v>
      </c>
      <c r="H443">
        <v>22</v>
      </c>
      <c r="I443" s="6" t="s">
        <v>35</v>
      </c>
      <c r="J443" s="6" t="s">
        <v>56</v>
      </c>
      <c r="K443" s="6" t="s">
        <v>37</v>
      </c>
      <c r="L443">
        <v>108</v>
      </c>
      <c r="N443" s="6" t="s">
        <v>1893</v>
      </c>
      <c r="O443" s="6" t="s">
        <v>443</v>
      </c>
      <c r="P443" s="6" t="s">
        <v>481</v>
      </c>
      <c r="Q443">
        <v>36660000</v>
      </c>
      <c r="R443">
        <v>18963355000141</v>
      </c>
      <c r="S443">
        <v>32991342827</v>
      </c>
    </row>
    <row r="444" spans="1:19" x14ac:dyDescent="0.25">
      <c r="A444">
        <v>4234</v>
      </c>
      <c r="B444" s="6" t="s">
        <v>1894</v>
      </c>
      <c r="C444" s="6" t="s">
        <v>76</v>
      </c>
      <c r="D444" s="6" t="s">
        <v>31</v>
      </c>
      <c r="E444" s="6" t="s">
        <v>93</v>
      </c>
      <c r="F444" s="6" t="s">
        <v>1895</v>
      </c>
      <c r="G444" s="6" t="s">
        <v>1896</v>
      </c>
      <c r="H444">
        <v>22</v>
      </c>
      <c r="I444" s="6" t="s">
        <v>35</v>
      </c>
      <c r="J444" s="6" t="s">
        <v>56</v>
      </c>
      <c r="K444" s="6" t="s">
        <v>109</v>
      </c>
      <c r="L444">
        <v>204</v>
      </c>
      <c r="N444" s="6" t="s">
        <v>1897</v>
      </c>
      <c r="O444" s="6" t="s">
        <v>836</v>
      </c>
      <c r="P444" s="6" t="s">
        <v>1599</v>
      </c>
      <c r="Q444">
        <v>36860000</v>
      </c>
      <c r="R444">
        <v>11285286000115</v>
      </c>
      <c r="S444">
        <v>32984046364</v>
      </c>
    </row>
    <row r="445" spans="1:19" x14ac:dyDescent="0.25">
      <c r="A445">
        <v>4250</v>
      </c>
      <c r="B445" s="6" t="s">
        <v>1898</v>
      </c>
      <c r="C445" s="6" t="s">
        <v>324</v>
      </c>
      <c r="D445" s="6" t="s">
        <v>315</v>
      </c>
      <c r="E445" s="6" t="s">
        <v>93</v>
      </c>
      <c r="F445" s="6" t="s">
        <v>1899</v>
      </c>
      <c r="G445" s="6" t="s">
        <v>1900</v>
      </c>
      <c r="H445">
        <v>22</v>
      </c>
      <c r="I445" s="6" t="s">
        <v>35</v>
      </c>
      <c r="J445" s="6" t="s">
        <v>144</v>
      </c>
      <c r="K445" s="6" t="s">
        <v>319</v>
      </c>
      <c r="L445">
        <v>907</v>
      </c>
      <c r="N445" s="6" t="s">
        <v>1901</v>
      </c>
      <c r="O445" s="6" t="s">
        <v>39</v>
      </c>
      <c r="P445" s="6" t="s">
        <v>40</v>
      </c>
      <c r="Q445">
        <v>36700000</v>
      </c>
      <c r="R445">
        <v>38548715000156</v>
      </c>
      <c r="S445">
        <v>32202020110</v>
      </c>
    </row>
    <row r="446" spans="1:19" x14ac:dyDescent="0.25">
      <c r="A446">
        <v>4278</v>
      </c>
      <c r="B446" s="6" t="s">
        <v>1902</v>
      </c>
      <c r="C446" s="6" t="s">
        <v>1040</v>
      </c>
      <c r="D446" s="6" t="s">
        <v>31</v>
      </c>
      <c r="E446" s="6" t="s">
        <v>325</v>
      </c>
      <c r="F446" s="6" t="s">
        <v>61</v>
      </c>
      <c r="G446" s="6" t="s">
        <v>1903</v>
      </c>
      <c r="H446">
        <v>14</v>
      </c>
      <c r="I446" s="6" t="s">
        <v>80</v>
      </c>
      <c r="J446" s="6" t="s">
        <v>56</v>
      </c>
      <c r="K446" s="6" t="s">
        <v>109</v>
      </c>
      <c r="L446">
        <v>203</v>
      </c>
      <c r="N446" s="6" t="s">
        <v>1904</v>
      </c>
      <c r="O446" s="6" t="s">
        <v>111</v>
      </c>
      <c r="P446" s="6" t="s">
        <v>40</v>
      </c>
      <c r="Q446">
        <v>36880000</v>
      </c>
      <c r="R446">
        <v>82475954604</v>
      </c>
      <c r="S446">
        <v>32988543656</v>
      </c>
    </row>
    <row r="447" spans="1:19" x14ac:dyDescent="0.25">
      <c r="A447">
        <v>4283</v>
      </c>
      <c r="B447" s="6" t="s">
        <v>1905</v>
      </c>
      <c r="C447" s="6" t="s">
        <v>324</v>
      </c>
      <c r="D447" s="6" t="s">
        <v>315</v>
      </c>
      <c r="E447" s="6" t="s">
        <v>53</v>
      </c>
      <c r="F447" s="6" t="s">
        <v>61</v>
      </c>
      <c r="G447" s="6" t="s">
        <v>1906</v>
      </c>
      <c r="H447">
        <v>22</v>
      </c>
      <c r="I447" s="6" t="s">
        <v>35</v>
      </c>
      <c r="J447" s="6" t="s">
        <v>144</v>
      </c>
      <c r="K447" s="6" t="s">
        <v>319</v>
      </c>
      <c r="L447">
        <v>916</v>
      </c>
      <c r="N447" s="6" t="s">
        <v>1907</v>
      </c>
      <c r="O447" s="6" t="s">
        <v>39</v>
      </c>
      <c r="P447" s="6" t="s">
        <v>389</v>
      </c>
      <c r="Q447">
        <v>36700000</v>
      </c>
      <c r="R447">
        <v>42375266668</v>
      </c>
      <c r="S447">
        <v>32034012000</v>
      </c>
    </row>
    <row r="448" spans="1:19" x14ac:dyDescent="0.25">
      <c r="A448">
        <v>4293</v>
      </c>
      <c r="B448" s="6" t="s">
        <v>1908</v>
      </c>
      <c r="C448" s="6" t="s">
        <v>52</v>
      </c>
      <c r="D448" s="6" t="s">
        <v>31</v>
      </c>
      <c r="E448" s="6" t="s">
        <v>325</v>
      </c>
      <c r="F448" s="6" t="s">
        <v>61</v>
      </c>
      <c r="G448" s="6" t="s">
        <v>1909</v>
      </c>
      <c r="H448">
        <v>25</v>
      </c>
      <c r="I448" s="6" t="s">
        <v>116</v>
      </c>
      <c r="J448" s="6" t="s">
        <v>56</v>
      </c>
      <c r="K448" s="6" t="s">
        <v>109</v>
      </c>
      <c r="L448">
        <v>203</v>
      </c>
      <c r="N448" s="6" t="s">
        <v>1910</v>
      </c>
      <c r="O448" s="6" t="s">
        <v>554</v>
      </c>
      <c r="P448" s="6" t="s">
        <v>40</v>
      </c>
      <c r="Q448">
        <v>36855000</v>
      </c>
      <c r="R448">
        <v>2368630708</v>
      </c>
      <c r="S448">
        <v>32999857722</v>
      </c>
    </row>
    <row r="449" spans="1:19" x14ac:dyDescent="0.25">
      <c r="A449">
        <v>4297</v>
      </c>
      <c r="B449" s="6" t="s">
        <v>1911</v>
      </c>
      <c r="C449" s="6" t="s">
        <v>42</v>
      </c>
      <c r="D449" s="6" t="s">
        <v>31</v>
      </c>
      <c r="E449" s="6" t="s">
        <v>93</v>
      </c>
      <c r="F449" s="6" t="s">
        <v>1912</v>
      </c>
      <c r="G449" s="6" t="s">
        <v>1913</v>
      </c>
      <c r="H449">
        <v>15</v>
      </c>
      <c r="I449" s="6" t="s">
        <v>293</v>
      </c>
      <c r="J449" s="6" t="s">
        <v>56</v>
      </c>
      <c r="K449" s="6" t="s">
        <v>37</v>
      </c>
      <c r="L449">
        <v>104</v>
      </c>
      <c r="N449" s="6" t="s">
        <v>1914</v>
      </c>
      <c r="O449" s="6" t="s">
        <v>239</v>
      </c>
      <c r="P449" s="6" t="s">
        <v>40</v>
      </c>
      <c r="Q449">
        <v>36760000</v>
      </c>
      <c r="R449">
        <v>11359938000119</v>
      </c>
      <c r="S449">
        <v>32999288870</v>
      </c>
    </row>
    <row r="450" spans="1:19" x14ac:dyDescent="0.25">
      <c r="A450">
        <v>4321</v>
      </c>
      <c r="B450" s="6" t="s">
        <v>1915</v>
      </c>
      <c r="C450" s="6" t="s">
        <v>60</v>
      </c>
      <c r="D450" s="6" t="s">
        <v>77</v>
      </c>
      <c r="E450" s="6" t="s">
        <v>103</v>
      </c>
      <c r="F450" s="6" t="s">
        <v>61</v>
      </c>
      <c r="G450" s="6" t="s">
        <v>1916</v>
      </c>
      <c r="H450">
        <v>22</v>
      </c>
      <c r="I450" s="6" t="s">
        <v>35</v>
      </c>
      <c r="J450" s="6" t="s">
        <v>56</v>
      </c>
      <c r="K450" s="6" t="s">
        <v>98</v>
      </c>
      <c r="L450">
        <v>306</v>
      </c>
      <c r="N450" s="6" t="s">
        <v>1917</v>
      </c>
      <c r="O450" s="6" t="s">
        <v>146</v>
      </c>
      <c r="P450" s="6" t="s">
        <v>1918</v>
      </c>
      <c r="Q450">
        <v>36500000</v>
      </c>
      <c r="R450">
        <v>33147221687</v>
      </c>
      <c r="S450">
        <v>32035327380</v>
      </c>
    </row>
    <row r="451" spans="1:19" x14ac:dyDescent="0.25">
      <c r="A451">
        <v>4323</v>
      </c>
      <c r="B451" s="6" t="s">
        <v>1919</v>
      </c>
      <c r="C451" s="6" t="s">
        <v>60</v>
      </c>
      <c r="D451" s="6" t="s">
        <v>31</v>
      </c>
      <c r="E451" s="6" t="s">
        <v>44</v>
      </c>
      <c r="F451" s="6" t="s">
        <v>61</v>
      </c>
      <c r="G451" s="6" t="s">
        <v>1920</v>
      </c>
      <c r="H451">
        <v>22</v>
      </c>
      <c r="I451" s="6" t="s">
        <v>35</v>
      </c>
      <c r="J451" s="6" t="s">
        <v>56</v>
      </c>
      <c r="K451" s="6" t="s">
        <v>98</v>
      </c>
      <c r="L451">
        <v>304</v>
      </c>
      <c r="N451" s="6" t="s">
        <v>1921</v>
      </c>
      <c r="O451" s="6" t="s">
        <v>146</v>
      </c>
      <c r="P451" s="6" t="s">
        <v>851</v>
      </c>
      <c r="Q451">
        <v>36500000</v>
      </c>
      <c r="R451">
        <v>11712797603</v>
      </c>
      <c r="S451">
        <v>32999540443</v>
      </c>
    </row>
    <row r="452" spans="1:19" x14ac:dyDescent="0.25">
      <c r="A452">
        <v>4325</v>
      </c>
      <c r="B452" s="6" t="s">
        <v>1922</v>
      </c>
      <c r="C452" s="6" t="s">
        <v>60</v>
      </c>
      <c r="D452" s="6" t="s">
        <v>31</v>
      </c>
      <c r="E452" s="6" t="s">
        <v>103</v>
      </c>
      <c r="F452" s="6" t="s">
        <v>61</v>
      </c>
      <c r="G452" s="6" t="s">
        <v>1923</v>
      </c>
      <c r="H452">
        <v>1</v>
      </c>
      <c r="I452" s="6" t="s">
        <v>375</v>
      </c>
      <c r="J452" s="6" t="s">
        <v>144</v>
      </c>
      <c r="K452" s="6" t="s">
        <v>98</v>
      </c>
      <c r="L452">
        <v>301</v>
      </c>
      <c r="N452" s="6" t="s">
        <v>1924</v>
      </c>
      <c r="O452" s="6" t="s">
        <v>146</v>
      </c>
      <c r="P452" s="6" t="s">
        <v>645</v>
      </c>
      <c r="Q452">
        <v>36500000</v>
      </c>
      <c r="R452">
        <v>4139583614</v>
      </c>
      <c r="S452">
        <v>32099596816</v>
      </c>
    </row>
    <row r="453" spans="1:19" x14ac:dyDescent="0.25">
      <c r="A453">
        <v>4327</v>
      </c>
      <c r="B453" s="6" t="s">
        <v>1925</v>
      </c>
      <c r="C453" s="6" t="s">
        <v>30</v>
      </c>
      <c r="D453" s="6" t="s">
        <v>31</v>
      </c>
      <c r="E453" s="6" t="s">
        <v>103</v>
      </c>
      <c r="F453" s="6" t="s">
        <v>61</v>
      </c>
      <c r="G453" s="6" t="s">
        <v>1926</v>
      </c>
      <c r="H453">
        <v>22</v>
      </c>
      <c r="I453" s="6" t="s">
        <v>35</v>
      </c>
      <c r="J453" s="6" t="s">
        <v>56</v>
      </c>
      <c r="K453" s="6" t="s">
        <v>98</v>
      </c>
      <c r="L453">
        <v>305</v>
      </c>
      <c r="N453" s="6" t="s">
        <v>1927</v>
      </c>
      <c r="O453" s="6" t="s">
        <v>146</v>
      </c>
      <c r="P453" s="6" t="s">
        <v>1230</v>
      </c>
      <c r="Q453">
        <v>36500000</v>
      </c>
      <c r="R453">
        <v>7492126670</v>
      </c>
      <c r="S453">
        <v>32999774719</v>
      </c>
    </row>
    <row r="454" spans="1:19" x14ac:dyDescent="0.25">
      <c r="A454">
        <v>4329</v>
      </c>
      <c r="B454" s="6" t="s">
        <v>1928</v>
      </c>
      <c r="C454" s="6" t="s">
        <v>119</v>
      </c>
      <c r="D454" s="6" t="s">
        <v>31</v>
      </c>
      <c r="E454" s="6" t="s">
        <v>44</v>
      </c>
      <c r="F454" s="6" t="s">
        <v>1929</v>
      </c>
      <c r="G454" s="6" t="s">
        <v>1930</v>
      </c>
      <c r="H454">
        <v>23</v>
      </c>
      <c r="I454" s="6" t="s">
        <v>47</v>
      </c>
      <c r="J454" s="6" t="s">
        <v>56</v>
      </c>
      <c r="K454" s="6" t="s">
        <v>98</v>
      </c>
      <c r="L454">
        <v>303</v>
      </c>
      <c r="N454" s="6" t="s">
        <v>1931</v>
      </c>
      <c r="O454" s="6" t="s">
        <v>136</v>
      </c>
      <c r="P454" s="6" t="s">
        <v>1932</v>
      </c>
      <c r="Q454">
        <v>36783000</v>
      </c>
      <c r="R454">
        <v>7420451000127</v>
      </c>
      <c r="S454">
        <v>32999090787</v>
      </c>
    </row>
    <row r="455" spans="1:19" x14ac:dyDescent="0.25">
      <c r="A455">
        <v>4331</v>
      </c>
      <c r="B455" s="6" t="s">
        <v>1933</v>
      </c>
      <c r="C455" s="6" t="s">
        <v>76</v>
      </c>
      <c r="D455" s="6" t="s">
        <v>77</v>
      </c>
      <c r="E455" s="6" t="s">
        <v>53</v>
      </c>
      <c r="F455" s="6" t="s">
        <v>1934</v>
      </c>
      <c r="G455" s="6" t="s">
        <v>1935</v>
      </c>
      <c r="H455">
        <v>14</v>
      </c>
      <c r="I455" s="6" t="s">
        <v>80</v>
      </c>
      <c r="J455" s="6" t="s">
        <v>56</v>
      </c>
      <c r="K455" s="6" t="s">
        <v>109</v>
      </c>
      <c r="L455">
        <v>203</v>
      </c>
      <c r="N455" s="6" t="s">
        <v>1936</v>
      </c>
      <c r="O455" s="6" t="s">
        <v>111</v>
      </c>
      <c r="P455" s="6" t="s">
        <v>1937</v>
      </c>
      <c r="Q455">
        <v>36891500</v>
      </c>
      <c r="R455">
        <v>11146269000105</v>
      </c>
      <c r="S455">
        <v>32998375003</v>
      </c>
    </row>
    <row r="456" spans="1:19" x14ac:dyDescent="0.25">
      <c r="A456">
        <v>4341</v>
      </c>
      <c r="B456" s="6" t="s">
        <v>1938</v>
      </c>
      <c r="C456" s="6" t="s">
        <v>60</v>
      </c>
      <c r="D456" s="6" t="s">
        <v>31</v>
      </c>
      <c r="E456" s="6" t="s">
        <v>103</v>
      </c>
      <c r="F456" s="6" t="s">
        <v>61</v>
      </c>
      <c r="G456" s="6" t="s">
        <v>232</v>
      </c>
      <c r="H456">
        <v>23</v>
      </c>
      <c r="I456" s="6" t="s">
        <v>47</v>
      </c>
      <c r="J456" s="6" t="s">
        <v>56</v>
      </c>
      <c r="K456" s="6" t="s">
        <v>109</v>
      </c>
      <c r="L456">
        <v>202</v>
      </c>
      <c r="N456" s="6" t="s">
        <v>1939</v>
      </c>
      <c r="O456" s="6" t="s">
        <v>111</v>
      </c>
      <c r="P456" s="6" t="s">
        <v>412</v>
      </c>
      <c r="Q456">
        <v>36880000</v>
      </c>
      <c r="R456">
        <v>33087148687</v>
      </c>
      <c r="S456">
        <v>32999135493</v>
      </c>
    </row>
    <row r="457" spans="1:19" x14ac:dyDescent="0.25">
      <c r="A457">
        <v>4344</v>
      </c>
      <c r="B457" s="6" t="s">
        <v>1940</v>
      </c>
      <c r="C457" s="6" t="s">
        <v>324</v>
      </c>
      <c r="D457" s="6" t="s">
        <v>315</v>
      </c>
      <c r="E457" s="6" t="s">
        <v>103</v>
      </c>
      <c r="F457" s="6" t="s">
        <v>61</v>
      </c>
      <c r="G457" s="6" t="s">
        <v>1941</v>
      </c>
      <c r="H457">
        <v>22</v>
      </c>
      <c r="I457" s="6" t="s">
        <v>35</v>
      </c>
      <c r="J457" s="6" t="s">
        <v>56</v>
      </c>
      <c r="K457" s="6" t="s">
        <v>319</v>
      </c>
      <c r="L457">
        <v>906</v>
      </c>
      <c r="N457" s="6" t="s">
        <v>1942</v>
      </c>
      <c r="O457" s="6" t="s">
        <v>39</v>
      </c>
      <c r="P457" s="6" t="s">
        <v>1122</v>
      </c>
      <c r="Q457">
        <v>36700000</v>
      </c>
      <c r="R457">
        <v>70942250672</v>
      </c>
      <c r="S457">
        <v>32988590351</v>
      </c>
    </row>
    <row r="458" spans="1:19" x14ac:dyDescent="0.25">
      <c r="A458">
        <v>4367</v>
      </c>
      <c r="B458" s="6" t="s">
        <v>1498</v>
      </c>
      <c r="C458" s="6" t="s">
        <v>1499</v>
      </c>
      <c r="D458" s="6" t="s">
        <v>315</v>
      </c>
      <c r="E458" s="6" t="s">
        <v>325</v>
      </c>
      <c r="F458" s="6" t="s">
        <v>61</v>
      </c>
      <c r="G458" s="6" t="s">
        <v>1943</v>
      </c>
      <c r="H458">
        <v>22</v>
      </c>
      <c r="I458" s="6" t="s">
        <v>35</v>
      </c>
      <c r="J458" s="6" t="s">
        <v>56</v>
      </c>
      <c r="K458" s="6" t="s">
        <v>319</v>
      </c>
      <c r="L458">
        <v>906</v>
      </c>
      <c r="N458" s="6" t="s">
        <v>1944</v>
      </c>
      <c r="O458" s="6" t="s">
        <v>39</v>
      </c>
      <c r="P458" s="6" t="s">
        <v>40</v>
      </c>
      <c r="Q458">
        <v>36700000</v>
      </c>
      <c r="R458">
        <v>22155162001880</v>
      </c>
      <c r="S458">
        <v>0</v>
      </c>
    </row>
    <row r="459" spans="1:19" x14ac:dyDescent="0.25">
      <c r="A459">
        <v>4381</v>
      </c>
      <c r="B459" s="6" t="s">
        <v>1945</v>
      </c>
      <c r="C459" s="6" t="s">
        <v>60</v>
      </c>
      <c r="D459" s="6" t="s">
        <v>353</v>
      </c>
      <c r="E459" s="6" t="s">
        <v>325</v>
      </c>
      <c r="F459" s="6" t="s">
        <v>61</v>
      </c>
      <c r="G459" s="6" t="s">
        <v>1946</v>
      </c>
      <c r="H459">
        <v>23</v>
      </c>
      <c r="I459" s="6" t="s">
        <v>47</v>
      </c>
      <c r="J459" s="6" t="s">
        <v>56</v>
      </c>
      <c r="K459" s="6" t="s">
        <v>98</v>
      </c>
      <c r="L459">
        <v>303</v>
      </c>
      <c r="N459" s="6" t="s">
        <v>1947</v>
      </c>
      <c r="O459" s="6" t="s">
        <v>793</v>
      </c>
      <c r="P459" s="6" t="s">
        <v>40</v>
      </c>
      <c r="Q459">
        <v>36515000</v>
      </c>
      <c r="R459">
        <v>6315075665</v>
      </c>
      <c r="S459">
        <v>32984221513</v>
      </c>
    </row>
    <row r="460" spans="1:19" x14ac:dyDescent="0.25">
      <c r="A460">
        <v>4386</v>
      </c>
      <c r="B460" s="6" t="s">
        <v>1948</v>
      </c>
      <c r="C460" s="6" t="s">
        <v>60</v>
      </c>
      <c r="D460" s="6" t="s">
        <v>31</v>
      </c>
      <c r="E460" s="6" t="s">
        <v>71</v>
      </c>
      <c r="F460" s="6" t="s">
        <v>61</v>
      </c>
      <c r="G460" s="6" t="s">
        <v>885</v>
      </c>
      <c r="H460">
        <v>17</v>
      </c>
      <c r="I460" s="6" t="s">
        <v>202</v>
      </c>
      <c r="J460" s="6" t="s">
        <v>812</v>
      </c>
      <c r="K460" s="6" t="s">
        <v>37</v>
      </c>
      <c r="L460">
        <v>104</v>
      </c>
      <c r="N460" s="6" t="s">
        <v>1949</v>
      </c>
      <c r="O460" s="6" t="s">
        <v>39</v>
      </c>
      <c r="P460" s="6" t="s">
        <v>645</v>
      </c>
      <c r="Q460">
        <v>36700000</v>
      </c>
      <c r="R460">
        <v>38082160691</v>
      </c>
      <c r="S460">
        <v>32998224245</v>
      </c>
    </row>
    <row r="461" spans="1:19" x14ac:dyDescent="0.25">
      <c r="A461">
        <v>4388</v>
      </c>
      <c r="B461" s="6" t="s">
        <v>1950</v>
      </c>
      <c r="C461" s="6" t="s">
        <v>76</v>
      </c>
      <c r="D461" s="6" t="s">
        <v>353</v>
      </c>
      <c r="E461" s="6" t="s">
        <v>103</v>
      </c>
      <c r="F461" s="6" t="s">
        <v>1951</v>
      </c>
      <c r="G461" s="6" t="s">
        <v>1952</v>
      </c>
      <c r="H461">
        <v>22</v>
      </c>
      <c r="I461" s="6" t="s">
        <v>35</v>
      </c>
      <c r="J461" s="6" t="s">
        <v>1953</v>
      </c>
      <c r="K461" s="6" t="s">
        <v>98</v>
      </c>
      <c r="L461">
        <v>308</v>
      </c>
      <c r="N461" s="6" t="s">
        <v>1954</v>
      </c>
      <c r="O461" s="6" t="s">
        <v>583</v>
      </c>
      <c r="P461" s="6" t="s">
        <v>40</v>
      </c>
      <c r="Q461">
        <v>36525000</v>
      </c>
      <c r="R461">
        <v>5298826000100</v>
      </c>
      <c r="S461">
        <v>32999895161</v>
      </c>
    </row>
    <row r="462" spans="1:19" x14ac:dyDescent="0.25">
      <c r="A462">
        <v>4390</v>
      </c>
      <c r="B462" s="6" t="s">
        <v>1955</v>
      </c>
      <c r="C462" s="6" t="s">
        <v>60</v>
      </c>
      <c r="D462" s="6" t="s">
        <v>31</v>
      </c>
      <c r="E462" s="6" t="s">
        <v>93</v>
      </c>
      <c r="F462" s="6" t="s">
        <v>61</v>
      </c>
      <c r="G462" s="6" t="s">
        <v>1956</v>
      </c>
      <c r="H462">
        <v>25</v>
      </c>
      <c r="I462" s="6" t="s">
        <v>116</v>
      </c>
      <c r="J462" s="6" t="s">
        <v>56</v>
      </c>
      <c r="K462" s="6" t="s">
        <v>37</v>
      </c>
      <c r="L462">
        <v>104</v>
      </c>
      <c r="N462" s="6" t="s">
        <v>1957</v>
      </c>
      <c r="O462" s="6" t="s">
        <v>39</v>
      </c>
      <c r="P462" s="6" t="s">
        <v>1083</v>
      </c>
      <c r="Q462">
        <v>36700000</v>
      </c>
      <c r="R462">
        <v>49038273649</v>
      </c>
      <c r="S462">
        <v>32999510075</v>
      </c>
    </row>
    <row r="463" spans="1:19" x14ac:dyDescent="0.25">
      <c r="A463">
        <v>4393</v>
      </c>
      <c r="B463" s="6" t="s">
        <v>1958</v>
      </c>
      <c r="C463" s="6" t="s">
        <v>76</v>
      </c>
      <c r="D463" s="6" t="s">
        <v>77</v>
      </c>
      <c r="E463" s="6" t="s">
        <v>44</v>
      </c>
      <c r="F463" s="6" t="s">
        <v>1959</v>
      </c>
      <c r="G463" s="6" t="s">
        <v>1960</v>
      </c>
      <c r="H463">
        <v>22</v>
      </c>
      <c r="I463" s="6" t="s">
        <v>35</v>
      </c>
      <c r="J463" s="6" t="s">
        <v>1961</v>
      </c>
      <c r="K463" s="6" t="s">
        <v>37</v>
      </c>
      <c r="L463">
        <v>107</v>
      </c>
      <c r="N463" s="6" t="s">
        <v>1962</v>
      </c>
      <c r="O463" s="6" t="s">
        <v>39</v>
      </c>
      <c r="P463" s="6" t="s">
        <v>1963</v>
      </c>
      <c r="Q463">
        <v>36700000</v>
      </c>
      <c r="R463">
        <v>86573508000102</v>
      </c>
      <c r="S463">
        <v>32034411788</v>
      </c>
    </row>
    <row r="464" spans="1:19" x14ac:dyDescent="0.25">
      <c r="A464">
        <v>4404</v>
      </c>
      <c r="B464" s="6" t="s">
        <v>1964</v>
      </c>
      <c r="C464" s="6" t="s">
        <v>324</v>
      </c>
      <c r="D464" s="6" t="s">
        <v>315</v>
      </c>
      <c r="E464" s="6" t="s">
        <v>53</v>
      </c>
      <c r="F464" s="6" t="s">
        <v>61</v>
      </c>
      <c r="G464" s="6" t="s">
        <v>1965</v>
      </c>
      <c r="H464">
        <v>22</v>
      </c>
      <c r="I464" s="6" t="s">
        <v>35</v>
      </c>
      <c r="J464" s="6" t="s">
        <v>56</v>
      </c>
      <c r="K464" s="6" t="s">
        <v>319</v>
      </c>
      <c r="L464">
        <v>916</v>
      </c>
      <c r="N464" s="6" t="s">
        <v>1966</v>
      </c>
      <c r="O464" s="6" t="s">
        <v>39</v>
      </c>
      <c r="P464" s="6" t="s">
        <v>1967</v>
      </c>
      <c r="Q464">
        <v>36700000</v>
      </c>
      <c r="R464">
        <v>7166771640</v>
      </c>
      <c r="S464">
        <v>32998010513</v>
      </c>
    </row>
    <row r="465" spans="1:19" x14ac:dyDescent="0.25">
      <c r="A465">
        <v>4414</v>
      </c>
      <c r="B465" s="6" t="s">
        <v>1968</v>
      </c>
      <c r="C465" s="6" t="s">
        <v>42</v>
      </c>
      <c r="D465" s="6" t="s">
        <v>31</v>
      </c>
      <c r="E465" s="6" t="s">
        <v>325</v>
      </c>
      <c r="F465" s="6" t="s">
        <v>1969</v>
      </c>
      <c r="G465" s="6" t="s">
        <v>1970</v>
      </c>
      <c r="H465">
        <v>25</v>
      </c>
      <c r="I465" s="6" t="s">
        <v>116</v>
      </c>
      <c r="J465" s="6" t="s">
        <v>144</v>
      </c>
      <c r="K465" s="6" t="s">
        <v>109</v>
      </c>
      <c r="L465">
        <v>203</v>
      </c>
      <c r="N465" s="6" t="s">
        <v>1971</v>
      </c>
      <c r="O465" s="6" t="s">
        <v>1972</v>
      </c>
      <c r="P465" s="6" t="s">
        <v>1973</v>
      </c>
      <c r="Q465">
        <v>36878000</v>
      </c>
      <c r="R465">
        <v>5754662000170</v>
      </c>
      <c r="S465">
        <v>32984423974</v>
      </c>
    </row>
    <row r="466" spans="1:19" x14ac:dyDescent="0.25">
      <c r="A466">
        <v>4429</v>
      </c>
      <c r="B466" s="6" t="s">
        <v>1974</v>
      </c>
      <c r="C466" s="6" t="s">
        <v>76</v>
      </c>
      <c r="D466" s="6" t="s">
        <v>77</v>
      </c>
      <c r="E466" s="6" t="s">
        <v>71</v>
      </c>
      <c r="F466" s="6" t="s">
        <v>1975</v>
      </c>
      <c r="G466" s="6" t="s">
        <v>1976</v>
      </c>
      <c r="H466">
        <v>15</v>
      </c>
      <c r="I466" s="6" t="s">
        <v>293</v>
      </c>
      <c r="J466" s="6" t="s">
        <v>56</v>
      </c>
      <c r="K466" s="6" t="s">
        <v>109</v>
      </c>
      <c r="L466">
        <v>202</v>
      </c>
      <c r="N466" s="6" t="s">
        <v>1977</v>
      </c>
      <c r="O466" s="6" t="s">
        <v>823</v>
      </c>
      <c r="P466" s="6" t="s">
        <v>1978</v>
      </c>
      <c r="Q466">
        <v>36873000</v>
      </c>
      <c r="R466">
        <v>19510957000106</v>
      </c>
      <c r="S466">
        <v>32999197159</v>
      </c>
    </row>
    <row r="467" spans="1:19" x14ac:dyDescent="0.25">
      <c r="A467">
        <v>4434</v>
      </c>
      <c r="B467" s="6" t="s">
        <v>1979</v>
      </c>
      <c r="C467" s="6" t="s">
        <v>60</v>
      </c>
      <c r="D467" s="6" t="s">
        <v>31</v>
      </c>
      <c r="E467" s="6" t="s">
        <v>93</v>
      </c>
      <c r="F467" s="6" t="s">
        <v>61</v>
      </c>
      <c r="G467" s="6" t="s">
        <v>1980</v>
      </c>
      <c r="H467">
        <v>23</v>
      </c>
      <c r="I467" s="6" t="s">
        <v>47</v>
      </c>
      <c r="J467" s="6" t="s">
        <v>56</v>
      </c>
      <c r="K467" s="6" t="s">
        <v>109</v>
      </c>
      <c r="L467">
        <v>202</v>
      </c>
      <c r="N467" s="6" t="s">
        <v>1981</v>
      </c>
      <c r="O467" s="6" t="s">
        <v>111</v>
      </c>
      <c r="P467" s="6" t="s">
        <v>1428</v>
      </c>
      <c r="Q467">
        <v>36889106</v>
      </c>
      <c r="R467">
        <v>91456134604</v>
      </c>
      <c r="S467">
        <v>32988698293</v>
      </c>
    </row>
    <row r="468" spans="1:19" x14ac:dyDescent="0.25">
      <c r="A468">
        <v>4435</v>
      </c>
      <c r="B468" s="6" t="s">
        <v>1982</v>
      </c>
      <c r="C468" s="6" t="s">
        <v>60</v>
      </c>
      <c r="D468" s="6" t="s">
        <v>31</v>
      </c>
      <c r="E468" s="6" t="s">
        <v>53</v>
      </c>
      <c r="F468" s="6" t="s">
        <v>61</v>
      </c>
      <c r="G468" s="6" t="s">
        <v>1983</v>
      </c>
      <c r="H468">
        <v>23</v>
      </c>
      <c r="I468" s="6" t="s">
        <v>47</v>
      </c>
      <c r="J468" s="6" t="s">
        <v>56</v>
      </c>
      <c r="K468" s="6" t="s">
        <v>37</v>
      </c>
      <c r="L468">
        <v>101</v>
      </c>
      <c r="N468" s="6" t="s">
        <v>1984</v>
      </c>
      <c r="O468" s="6" t="s">
        <v>39</v>
      </c>
      <c r="P468" s="6" t="s">
        <v>364</v>
      </c>
      <c r="Q468">
        <v>36702000</v>
      </c>
      <c r="R468">
        <v>95564527615</v>
      </c>
      <c r="S468">
        <v>32999376463</v>
      </c>
    </row>
    <row r="469" spans="1:19" x14ac:dyDescent="0.25">
      <c r="A469">
        <v>4438</v>
      </c>
      <c r="B469" s="6" t="s">
        <v>1985</v>
      </c>
      <c r="C469" s="6" t="s">
        <v>391</v>
      </c>
      <c r="D469" s="6" t="s">
        <v>353</v>
      </c>
      <c r="E469" s="6" t="s">
        <v>93</v>
      </c>
      <c r="F469" s="6" t="s">
        <v>1986</v>
      </c>
      <c r="G469" s="6" t="s">
        <v>1987</v>
      </c>
      <c r="H469">
        <v>33</v>
      </c>
      <c r="I469" s="6" t="s">
        <v>181</v>
      </c>
      <c r="J469" s="6" t="s">
        <v>56</v>
      </c>
      <c r="K469" s="6" t="s">
        <v>109</v>
      </c>
      <c r="L469">
        <v>207</v>
      </c>
      <c r="N469" s="6" t="s">
        <v>1988</v>
      </c>
      <c r="O469" s="6" t="s">
        <v>111</v>
      </c>
      <c r="P469" s="6" t="s">
        <v>255</v>
      </c>
      <c r="Q469">
        <v>36880000</v>
      </c>
      <c r="R469">
        <v>11186448000168</v>
      </c>
      <c r="S469">
        <v>32988915504</v>
      </c>
    </row>
    <row r="470" spans="1:19" x14ac:dyDescent="0.25">
      <c r="A470">
        <v>4473</v>
      </c>
      <c r="B470" s="6" t="s">
        <v>1989</v>
      </c>
      <c r="C470" s="6" t="s">
        <v>52</v>
      </c>
      <c r="D470" s="6" t="s">
        <v>31</v>
      </c>
      <c r="E470" s="6" t="s">
        <v>44</v>
      </c>
      <c r="F470" s="6" t="s">
        <v>61</v>
      </c>
      <c r="G470" s="6" t="s">
        <v>1990</v>
      </c>
      <c r="H470">
        <v>25</v>
      </c>
      <c r="I470" s="6" t="s">
        <v>116</v>
      </c>
      <c r="J470" s="6" t="s">
        <v>56</v>
      </c>
      <c r="K470" s="6" t="s">
        <v>37</v>
      </c>
      <c r="L470">
        <v>105</v>
      </c>
      <c r="N470" s="6" t="s">
        <v>1991</v>
      </c>
      <c r="O470" s="6" t="s">
        <v>443</v>
      </c>
      <c r="P470" s="6" t="s">
        <v>655</v>
      </c>
      <c r="Q470">
        <v>36660000</v>
      </c>
      <c r="R470">
        <v>2578475610</v>
      </c>
      <c r="S470">
        <v>32034617183</v>
      </c>
    </row>
    <row r="471" spans="1:19" x14ac:dyDescent="0.25">
      <c r="A471">
        <v>4513</v>
      </c>
      <c r="B471" s="6" t="s">
        <v>1992</v>
      </c>
      <c r="C471" s="6" t="s">
        <v>60</v>
      </c>
      <c r="D471" s="6" t="s">
        <v>31</v>
      </c>
      <c r="E471" s="6" t="s">
        <v>221</v>
      </c>
      <c r="F471" s="6" t="s">
        <v>61</v>
      </c>
      <c r="G471" s="6" t="s">
        <v>1993</v>
      </c>
      <c r="H471">
        <v>25</v>
      </c>
      <c r="I471" s="6" t="s">
        <v>116</v>
      </c>
      <c r="J471" s="6" t="s">
        <v>56</v>
      </c>
      <c r="K471" s="6" t="s">
        <v>98</v>
      </c>
      <c r="L471">
        <v>305</v>
      </c>
      <c r="N471" s="6" t="s">
        <v>1994</v>
      </c>
      <c r="O471" s="6" t="s">
        <v>146</v>
      </c>
      <c r="P471" s="6" t="s">
        <v>1995</v>
      </c>
      <c r="Q471">
        <v>36500000</v>
      </c>
      <c r="R471">
        <v>4989494601</v>
      </c>
      <c r="S471">
        <v>32999466578</v>
      </c>
    </row>
    <row r="472" spans="1:19" x14ac:dyDescent="0.25">
      <c r="A472">
        <v>4520</v>
      </c>
      <c r="B472" s="6" t="s">
        <v>1996</v>
      </c>
      <c r="C472" s="6" t="s">
        <v>119</v>
      </c>
      <c r="D472" s="6" t="s">
        <v>31</v>
      </c>
      <c r="E472" s="6" t="s">
        <v>103</v>
      </c>
      <c r="F472" s="6" t="s">
        <v>1997</v>
      </c>
      <c r="G472" s="6" t="s">
        <v>1998</v>
      </c>
      <c r="H472">
        <v>23</v>
      </c>
      <c r="I472" s="6" t="s">
        <v>47</v>
      </c>
      <c r="J472" s="6" t="s">
        <v>56</v>
      </c>
      <c r="K472" s="6" t="s">
        <v>37</v>
      </c>
      <c r="L472">
        <v>102</v>
      </c>
      <c r="N472" s="6" t="s">
        <v>1999</v>
      </c>
      <c r="O472" s="6" t="s">
        <v>58</v>
      </c>
      <c r="P472" s="6" t="s">
        <v>87</v>
      </c>
      <c r="Q472">
        <v>36772150</v>
      </c>
      <c r="R472">
        <v>23858467000172</v>
      </c>
      <c r="S472">
        <v>32998294529</v>
      </c>
    </row>
    <row r="473" spans="1:19" x14ac:dyDescent="0.25">
      <c r="A473">
        <v>4527</v>
      </c>
      <c r="B473" s="6" t="s">
        <v>2000</v>
      </c>
      <c r="C473" s="6" t="s">
        <v>60</v>
      </c>
      <c r="D473" s="6" t="s">
        <v>31</v>
      </c>
      <c r="E473" s="6" t="s">
        <v>44</v>
      </c>
      <c r="F473" s="6" t="s">
        <v>2001</v>
      </c>
      <c r="G473" s="6" t="s">
        <v>2002</v>
      </c>
      <c r="H473">
        <v>22</v>
      </c>
      <c r="I473" s="6" t="s">
        <v>35</v>
      </c>
      <c r="J473" s="6" t="s">
        <v>56</v>
      </c>
      <c r="K473" s="6" t="s">
        <v>98</v>
      </c>
      <c r="L473">
        <v>305</v>
      </c>
      <c r="N473" s="6" t="s">
        <v>2003</v>
      </c>
      <c r="O473" s="6" t="s">
        <v>399</v>
      </c>
      <c r="P473" s="6" t="s">
        <v>2004</v>
      </c>
      <c r="Q473">
        <v>36512000</v>
      </c>
      <c r="R473">
        <v>11466750000170</v>
      </c>
      <c r="S473">
        <v>32999991310</v>
      </c>
    </row>
    <row r="474" spans="1:19" x14ac:dyDescent="0.25">
      <c r="A474">
        <v>4531</v>
      </c>
      <c r="B474" s="6" t="s">
        <v>2005</v>
      </c>
      <c r="C474" s="6" t="s">
        <v>42</v>
      </c>
      <c r="D474" s="6" t="s">
        <v>31</v>
      </c>
      <c r="E474" s="6" t="s">
        <v>93</v>
      </c>
      <c r="F474" s="6" t="s">
        <v>2006</v>
      </c>
      <c r="G474" s="6" t="s">
        <v>2007</v>
      </c>
      <c r="H474">
        <v>23</v>
      </c>
      <c r="I474" s="6" t="s">
        <v>47</v>
      </c>
      <c r="J474" s="6" t="s">
        <v>2008</v>
      </c>
      <c r="K474" s="6" t="s">
        <v>37</v>
      </c>
      <c r="L474">
        <v>101</v>
      </c>
      <c r="N474" s="6" t="s">
        <v>2009</v>
      </c>
      <c r="O474" s="6" t="s">
        <v>39</v>
      </c>
      <c r="P474" s="6" t="s">
        <v>2010</v>
      </c>
      <c r="Q474">
        <v>36700000</v>
      </c>
      <c r="R474">
        <v>11452746000152</v>
      </c>
      <c r="S474">
        <v>32984443123</v>
      </c>
    </row>
    <row r="475" spans="1:19" x14ac:dyDescent="0.25">
      <c r="A475">
        <v>4535</v>
      </c>
      <c r="B475" s="6" t="s">
        <v>2011</v>
      </c>
      <c r="C475" s="6" t="s">
        <v>60</v>
      </c>
      <c r="D475" s="6" t="s">
        <v>31</v>
      </c>
      <c r="E475" s="6" t="s">
        <v>93</v>
      </c>
      <c r="F475" s="6" t="s">
        <v>61</v>
      </c>
      <c r="G475" s="6" t="s">
        <v>2012</v>
      </c>
      <c r="H475">
        <v>25</v>
      </c>
      <c r="I475" s="6" t="s">
        <v>116</v>
      </c>
      <c r="J475" s="6" t="s">
        <v>56</v>
      </c>
      <c r="K475" s="6" t="s">
        <v>37</v>
      </c>
      <c r="L475">
        <v>106</v>
      </c>
      <c r="N475" s="6" t="s">
        <v>2013</v>
      </c>
      <c r="O475" s="6" t="s">
        <v>443</v>
      </c>
      <c r="P475" s="6" t="s">
        <v>2014</v>
      </c>
      <c r="Q475">
        <v>36660000</v>
      </c>
      <c r="R475">
        <v>85576719620</v>
      </c>
      <c r="S475">
        <v>32998136158</v>
      </c>
    </row>
    <row r="476" spans="1:19" x14ac:dyDescent="0.25">
      <c r="A476">
        <v>4539</v>
      </c>
      <c r="B476" s="6" t="s">
        <v>2015</v>
      </c>
      <c r="C476" s="6" t="s">
        <v>60</v>
      </c>
      <c r="D476" s="6" t="s">
        <v>31</v>
      </c>
      <c r="E476" s="6" t="s">
        <v>44</v>
      </c>
      <c r="F476" s="6" t="s">
        <v>61</v>
      </c>
      <c r="G476" s="6" t="s">
        <v>2016</v>
      </c>
      <c r="H476">
        <v>17</v>
      </c>
      <c r="I476" s="6" t="s">
        <v>202</v>
      </c>
      <c r="J476" s="6" t="s">
        <v>56</v>
      </c>
      <c r="K476" s="6" t="s">
        <v>98</v>
      </c>
      <c r="L476">
        <v>302</v>
      </c>
      <c r="N476" s="6" t="s">
        <v>1924</v>
      </c>
      <c r="O476" s="6" t="s">
        <v>146</v>
      </c>
      <c r="P476" s="6" t="s">
        <v>259</v>
      </c>
      <c r="Q476">
        <v>36500000</v>
      </c>
      <c r="R476">
        <v>67172326687</v>
      </c>
      <c r="S476">
        <v>32999373610</v>
      </c>
    </row>
    <row r="477" spans="1:19" x14ac:dyDescent="0.25">
      <c r="A477">
        <v>4543</v>
      </c>
      <c r="B477" s="6" t="s">
        <v>2017</v>
      </c>
      <c r="C477" s="6" t="s">
        <v>60</v>
      </c>
      <c r="D477" s="6" t="s">
        <v>31</v>
      </c>
      <c r="E477" s="6" t="s">
        <v>93</v>
      </c>
      <c r="F477" s="6" t="s">
        <v>61</v>
      </c>
      <c r="G477" s="6" t="s">
        <v>2018</v>
      </c>
      <c r="H477">
        <v>22</v>
      </c>
      <c r="I477" s="6" t="s">
        <v>35</v>
      </c>
      <c r="J477" s="6" t="s">
        <v>56</v>
      </c>
      <c r="K477" s="6" t="s">
        <v>37</v>
      </c>
      <c r="L477">
        <v>109</v>
      </c>
      <c r="N477" s="6" t="s">
        <v>2019</v>
      </c>
      <c r="O477" s="6" t="s">
        <v>39</v>
      </c>
      <c r="P477" s="6" t="s">
        <v>1122</v>
      </c>
      <c r="Q477">
        <v>36700000</v>
      </c>
      <c r="R477">
        <v>20875690610</v>
      </c>
      <c r="S477">
        <v>32034416086</v>
      </c>
    </row>
    <row r="478" spans="1:19" x14ac:dyDescent="0.25">
      <c r="A478">
        <v>4548</v>
      </c>
      <c r="B478" s="6" t="s">
        <v>2020</v>
      </c>
      <c r="C478" s="6" t="s">
        <v>30</v>
      </c>
      <c r="D478" s="6" t="s">
        <v>31</v>
      </c>
      <c r="E478" s="6" t="s">
        <v>44</v>
      </c>
      <c r="F478" s="6" t="s">
        <v>2021</v>
      </c>
      <c r="G478" s="6" t="s">
        <v>2022</v>
      </c>
      <c r="H478">
        <v>23</v>
      </c>
      <c r="I478" s="6" t="s">
        <v>47</v>
      </c>
      <c r="J478" s="6" t="s">
        <v>56</v>
      </c>
      <c r="K478" s="6" t="s">
        <v>37</v>
      </c>
      <c r="L478">
        <v>109</v>
      </c>
      <c r="N478" s="6" t="s">
        <v>2023</v>
      </c>
      <c r="O478" s="6" t="s">
        <v>39</v>
      </c>
      <c r="P478" s="6" t="s">
        <v>40</v>
      </c>
      <c r="Q478">
        <v>36700000</v>
      </c>
      <c r="R478">
        <v>11331730000191</v>
      </c>
      <c r="S478">
        <v>32988449908</v>
      </c>
    </row>
    <row r="479" spans="1:19" x14ac:dyDescent="0.25">
      <c r="A479">
        <v>4564</v>
      </c>
      <c r="B479" s="6" t="s">
        <v>2024</v>
      </c>
      <c r="C479" s="6" t="s">
        <v>60</v>
      </c>
      <c r="D479" s="6" t="s">
        <v>31</v>
      </c>
      <c r="E479" s="6" t="s">
        <v>71</v>
      </c>
      <c r="F479" s="6" t="s">
        <v>61</v>
      </c>
      <c r="G479" s="6" t="s">
        <v>432</v>
      </c>
      <c r="H479">
        <v>22</v>
      </c>
      <c r="I479" s="6" t="s">
        <v>35</v>
      </c>
      <c r="J479" s="6" t="s">
        <v>56</v>
      </c>
      <c r="K479" s="6" t="s">
        <v>109</v>
      </c>
      <c r="L479">
        <v>201</v>
      </c>
      <c r="N479" s="6" t="s">
        <v>2025</v>
      </c>
      <c r="O479" s="6" t="s">
        <v>111</v>
      </c>
      <c r="P479" s="6" t="s">
        <v>1374</v>
      </c>
      <c r="Q479">
        <v>36880000</v>
      </c>
      <c r="R479">
        <v>41134281668</v>
      </c>
      <c r="S479">
        <v>32988025628</v>
      </c>
    </row>
    <row r="480" spans="1:19" x14ac:dyDescent="0.25">
      <c r="A480">
        <v>4572</v>
      </c>
      <c r="B480" s="6" t="s">
        <v>2026</v>
      </c>
      <c r="C480" s="6" t="s">
        <v>60</v>
      </c>
      <c r="D480" s="6" t="s">
        <v>31</v>
      </c>
      <c r="E480" s="6" t="s">
        <v>53</v>
      </c>
      <c r="F480" s="6" t="s">
        <v>61</v>
      </c>
      <c r="G480" s="6" t="s">
        <v>2027</v>
      </c>
      <c r="H480">
        <v>22</v>
      </c>
      <c r="I480" s="6" t="s">
        <v>35</v>
      </c>
      <c r="J480" s="6" t="s">
        <v>56</v>
      </c>
      <c r="K480" s="6" t="s">
        <v>98</v>
      </c>
      <c r="L480">
        <v>302</v>
      </c>
      <c r="N480" s="6" t="s">
        <v>2028</v>
      </c>
      <c r="O480" s="6" t="s">
        <v>1148</v>
      </c>
      <c r="P480" s="6" t="s">
        <v>40</v>
      </c>
      <c r="Q480">
        <v>36510000</v>
      </c>
      <c r="R480">
        <v>3970390699</v>
      </c>
      <c r="S480">
        <v>32984200569</v>
      </c>
    </row>
    <row r="481" spans="1:19" x14ac:dyDescent="0.25">
      <c r="A481">
        <v>4589</v>
      </c>
      <c r="B481" s="6" t="s">
        <v>2029</v>
      </c>
      <c r="C481" s="6" t="s">
        <v>76</v>
      </c>
      <c r="D481" s="6" t="s">
        <v>77</v>
      </c>
      <c r="E481" s="6" t="s">
        <v>103</v>
      </c>
      <c r="F481" s="6" t="s">
        <v>2030</v>
      </c>
      <c r="G481" s="6" t="s">
        <v>2031</v>
      </c>
      <c r="H481">
        <v>23</v>
      </c>
      <c r="I481" s="6" t="s">
        <v>47</v>
      </c>
      <c r="J481" s="6" t="s">
        <v>56</v>
      </c>
      <c r="K481" s="6" t="s">
        <v>109</v>
      </c>
      <c r="L481">
        <v>201</v>
      </c>
      <c r="N481" s="6" t="s">
        <v>2032</v>
      </c>
      <c r="O481" s="6" t="s">
        <v>972</v>
      </c>
      <c r="P481" s="6" t="s">
        <v>40</v>
      </c>
      <c r="Q481">
        <v>36893000</v>
      </c>
      <c r="R481">
        <v>11439001000153</v>
      </c>
      <c r="S481">
        <v>32999844834</v>
      </c>
    </row>
    <row r="482" spans="1:19" x14ac:dyDescent="0.25">
      <c r="A482">
        <v>4595</v>
      </c>
      <c r="B482" s="6" t="s">
        <v>2033</v>
      </c>
      <c r="C482" s="6" t="s">
        <v>76</v>
      </c>
      <c r="D482" s="6" t="s">
        <v>77</v>
      </c>
      <c r="E482" s="6" t="s">
        <v>93</v>
      </c>
      <c r="F482" s="6" t="s">
        <v>2034</v>
      </c>
      <c r="G482" s="6" t="s">
        <v>2035</v>
      </c>
      <c r="H482">
        <v>22</v>
      </c>
      <c r="I482" s="6" t="s">
        <v>35</v>
      </c>
      <c r="J482" s="6" t="s">
        <v>2036</v>
      </c>
      <c r="K482" s="6" t="s">
        <v>98</v>
      </c>
      <c r="L482">
        <v>306</v>
      </c>
      <c r="N482" s="6" t="s">
        <v>2037</v>
      </c>
      <c r="O482" s="6" t="s">
        <v>146</v>
      </c>
      <c r="P482" s="6" t="s">
        <v>2038</v>
      </c>
      <c r="Q482">
        <v>36500000</v>
      </c>
      <c r="R482">
        <v>1376810000100</v>
      </c>
      <c r="S482">
        <v>32035322525</v>
      </c>
    </row>
    <row r="483" spans="1:19" x14ac:dyDescent="0.25">
      <c r="A483">
        <v>4598</v>
      </c>
      <c r="B483" s="6" t="s">
        <v>2039</v>
      </c>
      <c r="C483" s="6" t="s">
        <v>30</v>
      </c>
      <c r="D483" s="6" t="s">
        <v>31</v>
      </c>
      <c r="E483" s="6" t="s">
        <v>44</v>
      </c>
      <c r="F483" s="6" t="s">
        <v>2040</v>
      </c>
      <c r="G483" s="6" t="s">
        <v>2041</v>
      </c>
      <c r="H483">
        <v>22</v>
      </c>
      <c r="I483" s="6" t="s">
        <v>35</v>
      </c>
      <c r="J483" s="6" t="s">
        <v>56</v>
      </c>
      <c r="K483" s="6" t="s">
        <v>37</v>
      </c>
      <c r="L483">
        <v>106</v>
      </c>
      <c r="N483" s="6" t="s">
        <v>2042</v>
      </c>
      <c r="O483" s="6" t="s">
        <v>443</v>
      </c>
      <c r="P483" s="6" t="s">
        <v>455</v>
      </c>
      <c r="Q483">
        <v>36660000</v>
      </c>
      <c r="R483">
        <v>7466502000151</v>
      </c>
      <c r="S483">
        <v>32991357291</v>
      </c>
    </row>
    <row r="484" spans="1:19" x14ac:dyDescent="0.25">
      <c r="A484">
        <v>4600</v>
      </c>
      <c r="B484" s="6" t="s">
        <v>2043</v>
      </c>
      <c r="C484" s="6" t="s">
        <v>60</v>
      </c>
      <c r="D484" s="6" t="s">
        <v>31</v>
      </c>
      <c r="E484" s="6" t="s">
        <v>44</v>
      </c>
      <c r="F484" s="6" t="s">
        <v>2044</v>
      </c>
      <c r="G484" s="6" t="s">
        <v>2045</v>
      </c>
      <c r="H484">
        <v>22</v>
      </c>
      <c r="I484" s="6" t="s">
        <v>35</v>
      </c>
      <c r="J484" s="6" t="s">
        <v>56</v>
      </c>
      <c r="K484" s="6" t="s">
        <v>37</v>
      </c>
      <c r="L484">
        <v>102</v>
      </c>
      <c r="N484" s="6" t="s">
        <v>2046</v>
      </c>
      <c r="O484" s="6" t="s">
        <v>58</v>
      </c>
      <c r="P484" s="6" t="s">
        <v>152</v>
      </c>
      <c r="Q484">
        <v>36770238</v>
      </c>
      <c r="R484">
        <v>11639690000140</v>
      </c>
      <c r="S484">
        <v>32998418114</v>
      </c>
    </row>
    <row r="485" spans="1:19" x14ac:dyDescent="0.25">
      <c r="A485">
        <v>4606</v>
      </c>
      <c r="B485" s="6" t="s">
        <v>2047</v>
      </c>
      <c r="C485" s="6" t="s">
        <v>1499</v>
      </c>
      <c r="D485" s="6" t="s">
        <v>315</v>
      </c>
      <c r="E485" s="6" t="s">
        <v>93</v>
      </c>
      <c r="F485" s="6" t="s">
        <v>61</v>
      </c>
      <c r="G485" s="6" t="s">
        <v>2048</v>
      </c>
      <c r="H485">
        <v>22</v>
      </c>
      <c r="I485" s="6" t="s">
        <v>35</v>
      </c>
      <c r="J485" s="6" t="s">
        <v>144</v>
      </c>
      <c r="K485" s="6" t="s">
        <v>319</v>
      </c>
      <c r="L485">
        <v>907</v>
      </c>
      <c r="N485" s="6" t="s">
        <v>2049</v>
      </c>
      <c r="O485" s="6" t="s">
        <v>39</v>
      </c>
      <c r="P485" s="6" t="s">
        <v>40</v>
      </c>
      <c r="Q485">
        <v>36700000</v>
      </c>
      <c r="R485">
        <v>17733643000147</v>
      </c>
      <c r="S485">
        <v>32999082040</v>
      </c>
    </row>
    <row r="486" spans="1:19" x14ac:dyDescent="0.25">
      <c r="A486">
        <v>4622</v>
      </c>
      <c r="B486" s="6" t="s">
        <v>2050</v>
      </c>
      <c r="C486" s="6" t="s">
        <v>119</v>
      </c>
      <c r="D486" s="6" t="s">
        <v>43</v>
      </c>
      <c r="E486" s="6" t="s">
        <v>325</v>
      </c>
      <c r="F486" s="6" t="s">
        <v>2051</v>
      </c>
      <c r="G486" s="6" t="s">
        <v>2052</v>
      </c>
      <c r="H486">
        <v>23</v>
      </c>
      <c r="I486" s="6" t="s">
        <v>47</v>
      </c>
      <c r="J486" s="6" t="s">
        <v>56</v>
      </c>
      <c r="K486" s="6" t="s">
        <v>109</v>
      </c>
      <c r="L486">
        <v>202</v>
      </c>
      <c r="N486" s="6" t="s">
        <v>2053</v>
      </c>
      <c r="O486" s="6" t="s">
        <v>111</v>
      </c>
      <c r="P486" s="6" t="s">
        <v>1162</v>
      </c>
      <c r="Q486">
        <v>36880000</v>
      </c>
      <c r="R486">
        <v>11010210000187</v>
      </c>
      <c r="S486">
        <v>32999976739</v>
      </c>
    </row>
    <row r="487" spans="1:19" x14ac:dyDescent="0.25">
      <c r="A487">
        <v>4633</v>
      </c>
      <c r="B487" s="6" t="s">
        <v>2054</v>
      </c>
      <c r="C487" s="6" t="s">
        <v>60</v>
      </c>
      <c r="D487" s="6" t="s">
        <v>31</v>
      </c>
      <c r="E487" s="6" t="s">
        <v>44</v>
      </c>
      <c r="F487" s="6" t="s">
        <v>61</v>
      </c>
      <c r="G487" s="6" t="s">
        <v>2055</v>
      </c>
      <c r="H487">
        <v>25</v>
      </c>
      <c r="I487" s="6" t="s">
        <v>116</v>
      </c>
      <c r="J487" s="6" t="s">
        <v>144</v>
      </c>
      <c r="K487" s="6" t="s">
        <v>98</v>
      </c>
      <c r="L487">
        <v>301</v>
      </c>
      <c r="N487" s="6" t="s">
        <v>2056</v>
      </c>
      <c r="O487" s="6" t="s">
        <v>312</v>
      </c>
      <c r="P487" s="6" t="s">
        <v>40</v>
      </c>
      <c r="Q487">
        <v>36170000</v>
      </c>
      <c r="R487">
        <v>91981786600</v>
      </c>
      <c r="S487">
        <v>32999669752</v>
      </c>
    </row>
    <row r="488" spans="1:19" x14ac:dyDescent="0.25">
      <c r="A488">
        <v>4644</v>
      </c>
      <c r="B488" s="6" t="s">
        <v>2057</v>
      </c>
      <c r="C488" s="6" t="s">
        <v>60</v>
      </c>
      <c r="D488" s="6" t="s">
        <v>31</v>
      </c>
      <c r="E488" s="6" t="s">
        <v>93</v>
      </c>
      <c r="F488" s="6" t="s">
        <v>61</v>
      </c>
      <c r="G488" s="6" t="s">
        <v>2058</v>
      </c>
      <c r="H488">
        <v>22</v>
      </c>
      <c r="I488" s="6" t="s">
        <v>35</v>
      </c>
      <c r="J488" s="6" t="s">
        <v>56</v>
      </c>
      <c r="K488" s="6" t="s">
        <v>109</v>
      </c>
      <c r="L488">
        <v>201</v>
      </c>
      <c r="N488" s="6" t="s">
        <v>2059</v>
      </c>
      <c r="O488" s="6" t="s">
        <v>111</v>
      </c>
      <c r="P488" s="6" t="s">
        <v>1374</v>
      </c>
      <c r="Q488">
        <v>36880000</v>
      </c>
      <c r="R488">
        <v>8109100635</v>
      </c>
      <c r="S488">
        <v>32988732263</v>
      </c>
    </row>
    <row r="489" spans="1:19" x14ac:dyDescent="0.25">
      <c r="A489">
        <v>4649</v>
      </c>
      <c r="B489" s="6" t="s">
        <v>2060</v>
      </c>
      <c r="C489" s="6" t="s">
        <v>60</v>
      </c>
      <c r="D489" s="6" t="s">
        <v>31</v>
      </c>
      <c r="E489" s="6" t="s">
        <v>53</v>
      </c>
      <c r="F489" s="6" t="s">
        <v>2061</v>
      </c>
      <c r="G489" s="6" t="s">
        <v>2062</v>
      </c>
      <c r="H489">
        <v>22</v>
      </c>
      <c r="I489" s="6" t="s">
        <v>35</v>
      </c>
      <c r="J489" s="6" t="s">
        <v>56</v>
      </c>
      <c r="K489" s="6" t="s">
        <v>98</v>
      </c>
      <c r="L489">
        <v>304</v>
      </c>
      <c r="N489" s="6" t="s">
        <v>2063</v>
      </c>
      <c r="O489" s="6" t="s">
        <v>399</v>
      </c>
      <c r="P489" s="6" t="s">
        <v>2064</v>
      </c>
      <c r="Q489">
        <v>36512000</v>
      </c>
      <c r="R489">
        <v>11484868000120</v>
      </c>
      <c r="S489">
        <v>32999950683</v>
      </c>
    </row>
    <row r="490" spans="1:19" x14ac:dyDescent="0.25">
      <c r="A490">
        <v>4655</v>
      </c>
      <c r="B490" s="6" t="s">
        <v>2065</v>
      </c>
      <c r="C490" s="6" t="s">
        <v>60</v>
      </c>
      <c r="D490" s="6" t="s">
        <v>315</v>
      </c>
      <c r="E490" s="6" t="s">
        <v>93</v>
      </c>
      <c r="F490" s="6" t="s">
        <v>2066</v>
      </c>
      <c r="G490" s="6" t="s">
        <v>2067</v>
      </c>
      <c r="H490">
        <v>22</v>
      </c>
      <c r="I490" s="6" t="s">
        <v>35</v>
      </c>
      <c r="J490" s="6" t="s">
        <v>2068</v>
      </c>
      <c r="K490" s="6" t="s">
        <v>319</v>
      </c>
      <c r="L490">
        <v>912</v>
      </c>
      <c r="N490" s="6" t="s">
        <v>2069</v>
      </c>
      <c r="O490" s="6" t="s">
        <v>111</v>
      </c>
      <c r="P490" s="6" t="s">
        <v>40</v>
      </c>
      <c r="Q490">
        <v>36880000</v>
      </c>
      <c r="R490">
        <v>11127770000116</v>
      </c>
      <c r="S490">
        <v>32988236497</v>
      </c>
    </row>
    <row r="491" spans="1:19" x14ac:dyDescent="0.25">
      <c r="A491">
        <v>4656</v>
      </c>
      <c r="B491" s="6" t="s">
        <v>2070</v>
      </c>
      <c r="C491" s="6" t="s">
        <v>60</v>
      </c>
      <c r="D491" s="6" t="s">
        <v>31</v>
      </c>
      <c r="E491" s="6" t="s">
        <v>325</v>
      </c>
      <c r="F491" s="6" t="s">
        <v>2071</v>
      </c>
      <c r="G491" s="6" t="s">
        <v>2072</v>
      </c>
      <c r="H491">
        <v>23</v>
      </c>
      <c r="I491" s="6" t="s">
        <v>47</v>
      </c>
      <c r="J491" s="6" t="s">
        <v>56</v>
      </c>
      <c r="K491" s="6" t="s">
        <v>98</v>
      </c>
      <c r="L491">
        <v>304</v>
      </c>
      <c r="N491" s="6" t="s">
        <v>2073</v>
      </c>
      <c r="O491" s="6" t="s">
        <v>399</v>
      </c>
      <c r="P491" s="6" t="s">
        <v>2074</v>
      </c>
      <c r="Q491">
        <v>36512000</v>
      </c>
      <c r="R491">
        <v>11625428000146</v>
      </c>
      <c r="S491">
        <v>32999642000</v>
      </c>
    </row>
    <row r="492" spans="1:19" x14ac:dyDescent="0.25">
      <c r="A492">
        <v>4657</v>
      </c>
      <c r="B492" s="6" t="s">
        <v>2075</v>
      </c>
      <c r="C492" s="6" t="s">
        <v>60</v>
      </c>
      <c r="D492" s="6" t="s">
        <v>31</v>
      </c>
      <c r="E492" s="6" t="s">
        <v>221</v>
      </c>
      <c r="F492" s="6" t="s">
        <v>2076</v>
      </c>
      <c r="G492" s="6" t="s">
        <v>2077</v>
      </c>
      <c r="H492">
        <v>25</v>
      </c>
      <c r="I492" s="6" t="s">
        <v>116</v>
      </c>
      <c r="J492" s="6" t="s">
        <v>56</v>
      </c>
      <c r="K492" s="6" t="s">
        <v>37</v>
      </c>
      <c r="L492">
        <v>109</v>
      </c>
      <c r="N492" s="6" t="s">
        <v>2078</v>
      </c>
      <c r="O492" s="6" t="s">
        <v>39</v>
      </c>
      <c r="P492" s="6" t="s">
        <v>40</v>
      </c>
      <c r="Q492">
        <v>36700080</v>
      </c>
      <c r="R492">
        <v>3489116000124</v>
      </c>
      <c r="S492">
        <v>32034411638</v>
      </c>
    </row>
    <row r="493" spans="1:19" x14ac:dyDescent="0.25">
      <c r="A493">
        <v>4664</v>
      </c>
      <c r="B493" s="6" t="s">
        <v>2079</v>
      </c>
      <c r="C493" s="6" t="s">
        <v>477</v>
      </c>
      <c r="D493" s="6" t="s">
        <v>178</v>
      </c>
      <c r="E493" s="6" t="s">
        <v>71</v>
      </c>
      <c r="F493" s="6" t="s">
        <v>2080</v>
      </c>
      <c r="G493" s="6" t="s">
        <v>2081</v>
      </c>
      <c r="H493">
        <v>33</v>
      </c>
      <c r="I493" s="6" t="s">
        <v>181</v>
      </c>
      <c r="J493" s="6" t="s">
        <v>56</v>
      </c>
      <c r="K493" s="6" t="s">
        <v>98</v>
      </c>
      <c r="L493">
        <v>309</v>
      </c>
      <c r="N493" s="6" t="s">
        <v>2082</v>
      </c>
      <c r="O493" s="6" t="s">
        <v>698</v>
      </c>
      <c r="P493" s="6" t="s">
        <v>418</v>
      </c>
      <c r="Q493">
        <v>36160000</v>
      </c>
      <c r="R493">
        <v>5879851000170</v>
      </c>
      <c r="S493">
        <v>32999176286</v>
      </c>
    </row>
    <row r="494" spans="1:19" x14ac:dyDescent="0.25">
      <c r="A494">
        <v>4681</v>
      </c>
      <c r="B494" s="6" t="s">
        <v>2083</v>
      </c>
      <c r="C494" s="6" t="s">
        <v>52</v>
      </c>
      <c r="D494" s="6" t="s">
        <v>31</v>
      </c>
      <c r="E494" s="6" t="s">
        <v>93</v>
      </c>
      <c r="F494" s="6" t="s">
        <v>61</v>
      </c>
      <c r="G494" s="6" t="s">
        <v>2084</v>
      </c>
      <c r="H494">
        <v>25</v>
      </c>
      <c r="I494" s="6" t="s">
        <v>116</v>
      </c>
      <c r="J494" s="6" t="s">
        <v>56</v>
      </c>
      <c r="K494" s="6" t="s">
        <v>98</v>
      </c>
      <c r="L494">
        <v>302</v>
      </c>
      <c r="N494" s="6" t="s">
        <v>2085</v>
      </c>
      <c r="O494" s="6" t="s">
        <v>312</v>
      </c>
      <c r="P494" s="6" t="s">
        <v>2086</v>
      </c>
      <c r="Q494">
        <v>36170000</v>
      </c>
      <c r="R494">
        <v>72114649687</v>
      </c>
      <c r="S494">
        <v>32999893582</v>
      </c>
    </row>
    <row r="495" spans="1:19" x14ac:dyDescent="0.25">
      <c r="A495">
        <v>4686</v>
      </c>
      <c r="B495" s="6" t="s">
        <v>2087</v>
      </c>
      <c r="C495" s="6" t="s">
        <v>324</v>
      </c>
      <c r="D495" s="6" t="s">
        <v>315</v>
      </c>
      <c r="E495" s="6" t="s">
        <v>44</v>
      </c>
      <c r="F495" s="6" t="s">
        <v>61</v>
      </c>
      <c r="G495" s="6" t="s">
        <v>2088</v>
      </c>
      <c r="H495">
        <v>1</v>
      </c>
      <c r="I495" s="6" t="s">
        <v>375</v>
      </c>
      <c r="J495" s="6" t="s">
        <v>144</v>
      </c>
      <c r="K495" s="6" t="s">
        <v>319</v>
      </c>
      <c r="L495">
        <v>907</v>
      </c>
      <c r="N495" s="6" t="s">
        <v>2089</v>
      </c>
      <c r="O495" s="6" t="s">
        <v>39</v>
      </c>
      <c r="P495" s="6" t="s">
        <v>2090</v>
      </c>
      <c r="Q495">
        <v>36704120</v>
      </c>
      <c r="R495">
        <v>28480970600</v>
      </c>
      <c r="S495">
        <v>32984018559</v>
      </c>
    </row>
    <row r="496" spans="1:19" x14ac:dyDescent="0.25">
      <c r="A496">
        <v>4729</v>
      </c>
      <c r="B496" s="6" t="s">
        <v>2091</v>
      </c>
      <c r="C496" s="6" t="s">
        <v>477</v>
      </c>
      <c r="D496" s="6" t="s">
        <v>353</v>
      </c>
      <c r="E496" s="6" t="s">
        <v>325</v>
      </c>
      <c r="F496" s="6" t="s">
        <v>2092</v>
      </c>
      <c r="G496" s="6" t="s">
        <v>2093</v>
      </c>
      <c r="H496">
        <v>17</v>
      </c>
      <c r="I496" s="6" t="s">
        <v>202</v>
      </c>
      <c r="J496" s="6" t="s">
        <v>56</v>
      </c>
      <c r="K496" s="6" t="s">
        <v>98</v>
      </c>
      <c r="L496">
        <v>308</v>
      </c>
      <c r="N496" s="6" t="s">
        <v>2094</v>
      </c>
      <c r="O496" s="6" t="s">
        <v>100</v>
      </c>
      <c r="P496" s="6" t="s">
        <v>2095</v>
      </c>
      <c r="Q496">
        <v>36520000</v>
      </c>
      <c r="R496">
        <v>11832944000141</v>
      </c>
      <c r="S496">
        <v>32987033600</v>
      </c>
    </row>
    <row r="497" spans="1:19" x14ac:dyDescent="0.25">
      <c r="A497">
        <v>4743</v>
      </c>
      <c r="B497" s="6" t="s">
        <v>2096</v>
      </c>
      <c r="C497" s="6" t="s">
        <v>60</v>
      </c>
      <c r="D497" s="6" t="s">
        <v>31</v>
      </c>
      <c r="E497" s="6" t="s">
        <v>103</v>
      </c>
      <c r="F497" s="6" t="s">
        <v>61</v>
      </c>
      <c r="G497" s="6" t="s">
        <v>2097</v>
      </c>
      <c r="H497">
        <v>14</v>
      </c>
      <c r="I497" s="6" t="s">
        <v>80</v>
      </c>
      <c r="J497" s="6" t="s">
        <v>144</v>
      </c>
      <c r="K497" s="6" t="s">
        <v>37</v>
      </c>
      <c r="L497">
        <v>103</v>
      </c>
      <c r="N497" s="6" t="s">
        <v>2098</v>
      </c>
      <c r="O497" s="6" t="s">
        <v>39</v>
      </c>
      <c r="P497" s="6" t="s">
        <v>2099</v>
      </c>
      <c r="Q497">
        <v>36700000</v>
      </c>
      <c r="R497">
        <v>38078023634</v>
      </c>
      <c r="S497">
        <v>32999829822</v>
      </c>
    </row>
    <row r="498" spans="1:19" x14ac:dyDescent="0.25">
      <c r="A498">
        <v>4748</v>
      </c>
      <c r="B498" s="6" t="s">
        <v>2100</v>
      </c>
      <c r="C498" s="6" t="s">
        <v>119</v>
      </c>
      <c r="D498" s="6" t="s">
        <v>31</v>
      </c>
      <c r="E498" s="6" t="s">
        <v>103</v>
      </c>
      <c r="F498" s="6" t="s">
        <v>2101</v>
      </c>
      <c r="G498" s="6" t="s">
        <v>1754</v>
      </c>
      <c r="H498">
        <v>22</v>
      </c>
      <c r="I498" s="6" t="s">
        <v>35</v>
      </c>
      <c r="J498" s="6" t="s">
        <v>56</v>
      </c>
      <c r="K498" s="6" t="s">
        <v>37</v>
      </c>
      <c r="L498">
        <v>109</v>
      </c>
      <c r="N498" s="6" t="s">
        <v>2102</v>
      </c>
      <c r="O498" s="6" t="s">
        <v>39</v>
      </c>
      <c r="P498" s="6" t="s">
        <v>1963</v>
      </c>
      <c r="Q498">
        <v>36700000</v>
      </c>
      <c r="R498">
        <v>11023403000172</v>
      </c>
      <c r="S498">
        <v>32988850567</v>
      </c>
    </row>
    <row r="499" spans="1:19" x14ac:dyDescent="0.25">
      <c r="A499">
        <v>4756</v>
      </c>
      <c r="B499" s="6" t="s">
        <v>2103</v>
      </c>
      <c r="C499" s="6" t="s">
        <v>60</v>
      </c>
      <c r="D499" s="6" t="s">
        <v>31</v>
      </c>
      <c r="E499" s="6" t="s">
        <v>53</v>
      </c>
      <c r="F499" s="6" t="s">
        <v>61</v>
      </c>
      <c r="G499" s="6" t="s">
        <v>2104</v>
      </c>
      <c r="H499">
        <v>14</v>
      </c>
      <c r="I499" s="6" t="s">
        <v>80</v>
      </c>
      <c r="J499" s="6" t="s">
        <v>56</v>
      </c>
      <c r="K499" s="6" t="s">
        <v>37</v>
      </c>
      <c r="L499">
        <v>104</v>
      </c>
      <c r="N499" s="6" t="s">
        <v>2105</v>
      </c>
      <c r="O499" s="6" t="s">
        <v>39</v>
      </c>
      <c r="P499" s="6" t="s">
        <v>645</v>
      </c>
      <c r="Q499">
        <v>36700000</v>
      </c>
      <c r="R499">
        <v>49690264672</v>
      </c>
      <c r="S499">
        <v>32999341611</v>
      </c>
    </row>
    <row r="500" spans="1:19" x14ac:dyDescent="0.25">
      <c r="A500">
        <v>4757</v>
      </c>
      <c r="B500" s="6" t="s">
        <v>2106</v>
      </c>
      <c r="C500" s="6" t="s">
        <v>60</v>
      </c>
      <c r="D500" s="6" t="s">
        <v>31</v>
      </c>
      <c r="E500" s="6" t="s">
        <v>53</v>
      </c>
      <c r="F500" s="6" t="s">
        <v>2107</v>
      </c>
      <c r="G500" s="6" t="s">
        <v>2108</v>
      </c>
      <c r="H500">
        <v>22</v>
      </c>
      <c r="I500" s="6" t="s">
        <v>35</v>
      </c>
      <c r="J500" s="6" t="s">
        <v>2109</v>
      </c>
      <c r="K500" s="6" t="s">
        <v>98</v>
      </c>
      <c r="L500">
        <v>305</v>
      </c>
      <c r="N500" s="6" t="s">
        <v>2110</v>
      </c>
      <c r="O500" s="6" t="s">
        <v>146</v>
      </c>
      <c r="P500" s="6" t="s">
        <v>40</v>
      </c>
      <c r="Q500">
        <v>36500000</v>
      </c>
      <c r="R500">
        <v>10750683000158</v>
      </c>
      <c r="S500">
        <v>32991288112</v>
      </c>
    </row>
    <row r="501" spans="1:19" x14ac:dyDescent="0.25">
      <c r="A501">
        <v>4759</v>
      </c>
      <c r="B501" s="6" t="s">
        <v>2111</v>
      </c>
      <c r="C501" s="6" t="s">
        <v>60</v>
      </c>
      <c r="D501" s="6" t="s">
        <v>31</v>
      </c>
      <c r="E501" s="6" t="s">
        <v>103</v>
      </c>
      <c r="F501" s="6" t="s">
        <v>2112</v>
      </c>
      <c r="G501" s="6" t="s">
        <v>2113</v>
      </c>
      <c r="H501">
        <v>22</v>
      </c>
      <c r="I501" s="6" t="s">
        <v>35</v>
      </c>
      <c r="J501" s="6" t="s">
        <v>2114</v>
      </c>
      <c r="K501" s="6" t="s">
        <v>98</v>
      </c>
      <c r="L501">
        <v>304</v>
      </c>
      <c r="N501" s="6" t="s">
        <v>2115</v>
      </c>
      <c r="O501" s="6" t="s">
        <v>146</v>
      </c>
      <c r="P501" s="6" t="s">
        <v>2116</v>
      </c>
      <c r="Q501">
        <v>36500000</v>
      </c>
      <c r="R501">
        <v>5264930000176</v>
      </c>
      <c r="S501">
        <v>32999590550</v>
      </c>
    </row>
    <row r="502" spans="1:19" x14ac:dyDescent="0.25">
      <c r="A502">
        <v>4764</v>
      </c>
      <c r="B502" s="6" t="s">
        <v>2117</v>
      </c>
      <c r="C502" s="6" t="s">
        <v>119</v>
      </c>
      <c r="D502" s="6" t="s">
        <v>31</v>
      </c>
      <c r="E502" s="6" t="s">
        <v>44</v>
      </c>
      <c r="F502" s="6" t="s">
        <v>61</v>
      </c>
      <c r="G502" s="6" t="s">
        <v>2118</v>
      </c>
      <c r="H502">
        <v>23</v>
      </c>
      <c r="I502" s="6" t="s">
        <v>47</v>
      </c>
      <c r="J502" s="6" t="s">
        <v>56</v>
      </c>
      <c r="K502" s="6" t="s">
        <v>37</v>
      </c>
      <c r="L502">
        <v>102</v>
      </c>
      <c r="N502" s="6" t="s">
        <v>2119</v>
      </c>
      <c r="O502" s="6" t="s">
        <v>58</v>
      </c>
      <c r="P502" s="6" t="s">
        <v>91</v>
      </c>
      <c r="Q502">
        <v>36778000</v>
      </c>
      <c r="R502">
        <v>3212013613</v>
      </c>
      <c r="S502">
        <v>32998001773</v>
      </c>
    </row>
    <row r="503" spans="1:19" x14ac:dyDescent="0.25">
      <c r="A503">
        <v>4783</v>
      </c>
      <c r="B503" s="6" t="s">
        <v>2120</v>
      </c>
      <c r="C503" s="6" t="s">
        <v>391</v>
      </c>
      <c r="D503" s="6" t="s">
        <v>488</v>
      </c>
      <c r="E503" s="6" t="s">
        <v>93</v>
      </c>
      <c r="F503" s="6" t="s">
        <v>61</v>
      </c>
      <c r="G503" s="6" t="s">
        <v>2121</v>
      </c>
      <c r="H503">
        <v>1</v>
      </c>
      <c r="I503" s="6" t="s">
        <v>375</v>
      </c>
      <c r="J503" s="6" t="s">
        <v>144</v>
      </c>
      <c r="K503" s="6" t="s">
        <v>98</v>
      </c>
      <c r="L503">
        <v>307</v>
      </c>
      <c r="N503" s="6" t="s">
        <v>2122</v>
      </c>
      <c r="O503" s="6" t="s">
        <v>146</v>
      </c>
      <c r="P503" s="6" t="s">
        <v>2123</v>
      </c>
      <c r="Q503">
        <v>36505256</v>
      </c>
      <c r="R503">
        <v>80494617691</v>
      </c>
      <c r="S503">
        <v>32984370797</v>
      </c>
    </row>
    <row r="504" spans="1:19" x14ac:dyDescent="0.25">
      <c r="A504">
        <v>4790</v>
      </c>
      <c r="B504" s="6" t="s">
        <v>2124</v>
      </c>
      <c r="C504" s="6" t="s">
        <v>76</v>
      </c>
      <c r="D504" s="6" t="s">
        <v>77</v>
      </c>
      <c r="E504" s="6" t="s">
        <v>53</v>
      </c>
      <c r="F504" s="6" t="s">
        <v>2125</v>
      </c>
      <c r="G504" s="6" t="s">
        <v>2126</v>
      </c>
      <c r="H504">
        <v>23</v>
      </c>
      <c r="I504" s="6" t="s">
        <v>47</v>
      </c>
      <c r="J504" s="6" t="s">
        <v>2127</v>
      </c>
      <c r="K504" s="6" t="s">
        <v>98</v>
      </c>
      <c r="L504">
        <v>306</v>
      </c>
      <c r="N504" s="6" t="s">
        <v>2128</v>
      </c>
      <c r="O504" s="6" t="s">
        <v>146</v>
      </c>
      <c r="P504" s="6" t="s">
        <v>733</v>
      </c>
      <c r="Q504">
        <v>36500000</v>
      </c>
      <c r="R504">
        <v>11643188000102</v>
      </c>
      <c r="S504">
        <v>32999433423</v>
      </c>
    </row>
    <row r="505" spans="1:19" x14ac:dyDescent="0.25">
      <c r="A505">
        <v>4792</v>
      </c>
      <c r="B505" s="6" t="s">
        <v>2129</v>
      </c>
      <c r="C505" s="6" t="s">
        <v>76</v>
      </c>
      <c r="D505" s="6" t="s">
        <v>77</v>
      </c>
      <c r="E505" s="6" t="s">
        <v>44</v>
      </c>
      <c r="F505" s="6" t="s">
        <v>2130</v>
      </c>
      <c r="G505" s="6" t="s">
        <v>2131</v>
      </c>
      <c r="H505">
        <v>22</v>
      </c>
      <c r="I505" s="6" t="s">
        <v>35</v>
      </c>
      <c r="J505" s="6" t="s">
        <v>56</v>
      </c>
      <c r="K505" s="6" t="s">
        <v>98</v>
      </c>
      <c r="L505">
        <v>306</v>
      </c>
      <c r="N505" s="6" t="s">
        <v>2132</v>
      </c>
      <c r="O505" s="6" t="s">
        <v>312</v>
      </c>
      <c r="P505" s="6" t="s">
        <v>828</v>
      </c>
      <c r="Q505">
        <v>36170000</v>
      </c>
      <c r="R505">
        <v>11012245000155</v>
      </c>
      <c r="S505">
        <v>32999672354</v>
      </c>
    </row>
    <row r="506" spans="1:19" x14ac:dyDescent="0.25">
      <c r="A506">
        <v>4795</v>
      </c>
      <c r="B506" s="6" t="s">
        <v>2133</v>
      </c>
      <c r="C506" s="6" t="s">
        <v>60</v>
      </c>
      <c r="D506" s="6" t="s">
        <v>31</v>
      </c>
      <c r="E506" s="6" t="s">
        <v>93</v>
      </c>
      <c r="F506" s="6" t="s">
        <v>2134</v>
      </c>
      <c r="G506" s="6" t="s">
        <v>2135</v>
      </c>
      <c r="H506">
        <v>22</v>
      </c>
      <c r="I506" s="6" t="s">
        <v>35</v>
      </c>
      <c r="J506" s="6" t="s">
        <v>56</v>
      </c>
      <c r="K506" s="6" t="s">
        <v>98</v>
      </c>
      <c r="L506">
        <v>303</v>
      </c>
      <c r="N506" s="6" t="s">
        <v>2136</v>
      </c>
      <c r="O506" s="6" t="s">
        <v>146</v>
      </c>
      <c r="P506" s="6" t="s">
        <v>733</v>
      </c>
      <c r="Q506">
        <v>36500000</v>
      </c>
      <c r="R506">
        <v>11771035000140</v>
      </c>
      <c r="S506">
        <v>32035312213</v>
      </c>
    </row>
    <row r="507" spans="1:19" x14ac:dyDescent="0.25">
      <c r="A507">
        <v>4812</v>
      </c>
      <c r="B507" s="6" t="s">
        <v>2137</v>
      </c>
      <c r="C507" s="6" t="s">
        <v>60</v>
      </c>
      <c r="D507" s="6" t="s">
        <v>31</v>
      </c>
      <c r="E507" s="6" t="s">
        <v>53</v>
      </c>
      <c r="F507" s="6" t="s">
        <v>2138</v>
      </c>
      <c r="G507" s="6" t="s">
        <v>2139</v>
      </c>
      <c r="H507">
        <v>17</v>
      </c>
      <c r="I507" s="6" t="s">
        <v>202</v>
      </c>
      <c r="J507" s="6" t="s">
        <v>2140</v>
      </c>
      <c r="K507" s="6" t="s">
        <v>37</v>
      </c>
      <c r="L507">
        <v>103</v>
      </c>
      <c r="N507" s="6" t="s">
        <v>2141</v>
      </c>
      <c r="O507" s="6" t="s">
        <v>58</v>
      </c>
      <c r="P507" s="6" t="s">
        <v>259</v>
      </c>
      <c r="Q507">
        <v>36779000</v>
      </c>
      <c r="R507">
        <v>11319339000171</v>
      </c>
      <c r="S507">
        <v>32999958436</v>
      </c>
    </row>
    <row r="508" spans="1:19" x14ac:dyDescent="0.25">
      <c r="A508">
        <v>4822</v>
      </c>
      <c r="B508" s="6" t="s">
        <v>2142</v>
      </c>
      <c r="C508" s="6" t="s">
        <v>119</v>
      </c>
      <c r="D508" s="6" t="s">
        <v>31</v>
      </c>
      <c r="E508" s="6" t="s">
        <v>103</v>
      </c>
      <c r="F508" s="6" t="s">
        <v>2143</v>
      </c>
      <c r="G508" s="6" t="s">
        <v>2144</v>
      </c>
      <c r="H508">
        <v>14</v>
      </c>
      <c r="I508" s="6" t="s">
        <v>80</v>
      </c>
      <c r="J508" s="6" t="s">
        <v>56</v>
      </c>
      <c r="K508" s="6" t="s">
        <v>37</v>
      </c>
      <c r="L508">
        <v>109</v>
      </c>
      <c r="N508" s="6" t="s">
        <v>2145</v>
      </c>
      <c r="O508" s="6" t="s">
        <v>468</v>
      </c>
      <c r="P508" s="6" t="s">
        <v>40</v>
      </c>
      <c r="Q508">
        <v>36750000</v>
      </c>
      <c r="R508">
        <v>20299020000112</v>
      </c>
      <c r="S508">
        <v>32984509157</v>
      </c>
    </row>
    <row r="509" spans="1:19" x14ac:dyDescent="0.25">
      <c r="A509">
        <v>4823</v>
      </c>
      <c r="B509" s="6" t="s">
        <v>2146</v>
      </c>
      <c r="C509" s="6" t="s">
        <v>76</v>
      </c>
      <c r="D509" s="6" t="s">
        <v>77</v>
      </c>
      <c r="E509" s="6" t="s">
        <v>103</v>
      </c>
      <c r="F509" s="6" t="s">
        <v>2147</v>
      </c>
      <c r="G509" s="6" t="s">
        <v>2148</v>
      </c>
      <c r="H509">
        <v>22</v>
      </c>
      <c r="I509" s="6" t="s">
        <v>35</v>
      </c>
      <c r="J509" s="6" t="s">
        <v>56</v>
      </c>
      <c r="K509" s="6" t="s">
        <v>37</v>
      </c>
      <c r="L509">
        <v>109</v>
      </c>
      <c r="N509" s="6" t="s">
        <v>2149</v>
      </c>
      <c r="O509" s="6" t="s">
        <v>468</v>
      </c>
      <c r="P509" s="6" t="s">
        <v>40</v>
      </c>
      <c r="Q509">
        <v>36750000</v>
      </c>
      <c r="R509">
        <v>7048958000100</v>
      </c>
      <c r="S509">
        <v>32984485156</v>
      </c>
    </row>
    <row r="510" spans="1:19" x14ac:dyDescent="0.25">
      <c r="A510">
        <v>4824</v>
      </c>
      <c r="B510" s="6" t="s">
        <v>2150</v>
      </c>
      <c r="C510" s="6" t="s">
        <v>52</v>
      </c>
      <c r="D510" s="6" t="s">
        <v>31</v>
      </c>
      <c r="E510" s="6" t="s">
        <v>103</v>
      </c>
      <c r="F510" s="6" t="s">
        <v>61</v>
      </c>
      <c r="G510" s="6" t="s">
        <v>2151</v>
      </c>
      <c r="H510">
        <v>23</v>
      </c>
      <c r="I510" s="6" t="s">
        <v>47</v>
      </c>
      <c r="J510" s="6" t="s">
        <v>56</v>
      </c>
      <c r="K510" s="6" t="s">
        <v>109</v>
      </c>
      <c r="L510">
        <v>202</v>
      </c>
      <c r="N510" s="6" t="s">
        <v>2152</v>
      </c>
      <c r="O510" s="6" t="s">
        <v>111</v>
      </c>
      <c r="P510" s="6" t="s">
        <v>2153</v>
      </c>
      <c r="Q510">
        <v>36892000</v>
      </c>
      <c r="R510">
        <v>51451271620</v>
      </c>
      <c r="S510">
        <v>32984020111</v>
      </c>
    </row>
    <row r="511" spans="1:19" x14ac:dyDescent="0.25">
      <c r="A511">
        <v>4825</v>
      </c>
      <c r="B511" s="6" t="s">
        <v>2154</v>
      </c>
      <c r="C511" s="6" t="s">
        <v>119</v>
      </c>
      <c r="D511" s="6" t="s">
        <v>31</v>
      </c>
      <c r="E511" s="6" t="s">
        <v>71</v>
      </c>
      <c r="F511" s="6" t="s">
        <v>61</v>
      </c>
      <c r="G511" s="6" t="s">
        <v>2155</v>
      </c>
      <c r="H511">
        <v>25</v>
      </c>
      <c r="I511" s="6" t="s">
        <v>116</v>
      </c>
      <c r="J511" s="6" t="s">
        <v>144</v>
      </c>
      <c r="K511" s="6" t="s">
        <v>37</v>
      </c>
      <c r="L511">
        <v>102</v>
      </c>
      <c r="N511" s="6" t="s">
        <v>2156</v>
      </c>
      <c r="O511" s="6" t="s">
        <v>58</v>
      </c>
      <c r="P511" s="6" t="s">
        <v>91</v>
      </c>
      <c r="Q511">
        <v>36778000</v>
      </c>
      <c r="R511">
        <v>77180631</v>
      </c>
      <c r="S511">
        <v>32999634392</v>
      </c>
    </row>
    <row r="512" spans="1:19" x14ac:dyDescent="0.25">
      <c r="A512">
        <v>4842</v>
      </c>
      <c r="B512" s="6" t="s">
        <v>2157</v>
      </c>
      <c r="C512" s="6" t="s">
        <v>52</v>
      </c>
      <c r="D512" s="6" t="s">
        <v>31</v>
      </c>
      <c r="E512" s="6" t="s">
        <v>93</v>
      </c>
      <c r="F512" s="6" t="s">
        <v>2158</v>
      </c>
      <c r="G512" s="6" t="s">
        <v>2159</v>
      </c>
      <c r="H512">
        <v>25</v>
      </c>
      <c r="I512" s="6" t="s">
        <v>116</v>
      </c>
      <c r="J512" s="6" t="s">
        <v>56</v>
      </c>
      <c r="K512" s="6" t="s">
        <v>109</v>
      </c>
      <c r="L512">
        <v>204</v>
      </c>
      <c r="N512" s="6" t="s">
        <v>2160</v>
      </c>
      <c r="O512" s="6" t="s">
        <v>1100</v>
      </c>
      <c r="P512" s="6" t="s">
        <v>40</v>
      </c>
      <c r="Q512">
        <v>36790000</v>
      </c>
      <c r="R512">
        <v>11834937000189</v>
      </c>
      <c r="S512">
        <v>32991004228</v>
      </c>
    </row>
    <row r="513" spans="1:19" x14ac:dyDescent="0.25">
      <c r="A513">
        <v>4868</v>
      </c>
      <c r="B513" s="6" t="s">
        <v>2161</v>
      </c>
      <c r="C513" s="6" t="s">
        <v>60</v>
      </c>
      <c r="D513" s="6" t="s">
        <v>488</v>
      </c>
      <c r="E513" s="6" t="s">
        <v>103</v>
      </c>
      <c r="F513" s="6" t="s">
        <v>61</v>
      </c>
      <c r="G513" s="6" t="s">
        <v>1118</v>
      </c>
      <c r="H513">
        <v>23</v>
      </c>
      <c r="I513" s="6" t="s">
        <v>47</v>
      </c>
      <c r="J513" s="6" t="s">
        <v>56</v>
      </c>
      <c r="K513" s="6" t="s">
        <v>98</v>
      </c>
      <c r="L513">
        <v>307</v>
      </c>
      <c r="N513" s="6" t="s">
        <v>2162</v>
      </c>
      <c r="O513" s="6" t="s">
        <v>136</v>
      </c>
      <c r="P513" s="6" t="s">
        <v>1932</v>
      </c>
      <c r="Q513">
        <v>36783000</v>
      </c>
      <c r="R513">
        <v>5069588680</v>
      </c>
      <c r="S513">
        <v>32999955716</v>
      </c>
    </row>
    <row r="514" spans="1:19" x14ac:dyDescent="0.25">
      <c r="A514">
        <v>4874</v>
      </c>
      <c r="B514" s="6" t="s">
        <v>2163</v>
      </c>
      <c r="C514" s="6" t="s">
        <v>42</v>
      </c>
      <c r="D514" s="6" t="s">
        <v>31</v>
      </c>
      <c r="E514" s="6" t="s">
        <v>71</v>
      </c>
      <c r="F514" s="6" t="s">
        <v>2164</v>
      </c>
      <c r="G514" s="6" t="s">
        <v>2165</v>
      </c>
      <c r="H514">
        <v>23</v>
      </c>
      <c r="I514" s="6" t="s">
        <v>47</v>
      </c>
      <c r="J514" s="6" t="s">
        <v>2109</v>
      </c>
      <c r="K514" s="6" t="s">
        <v>98</v>
      </c>
      <c r="L514">
        <v>304</v>
      </c>
      <c r="N514" s="6" t="s">
        <v>2166</v>
      </c>
      <c r="O514" s="6" t="s">
        <v>146</v>
      </c>
      <c r="P514" s="6" t="s">
        <v>538</v>
      </c>
      <c r="Q514">
        <v>36500000</v>
      </c>
      <c r="R514">
        <v>11842552000163</v>
      </c>
      <c r="S514">
        <v>32999671637</v>
      </c>
    </row>
    <row r="515" spans="1:19" x14ac:dyDescent="0.25">
      <c r="A515">
        <v>4875</v>
      </c>
      <c r="B515" s="6" t="s">
        <v>2167</v>
      </c>
      <c r="C515" s="6" t="s">
        <v>60</v>
      </c>
      <c r="D515" s="6" t="s">
        <v>31</v>
      </c>
      <c r="E515" s="6" t="s">
        <v>44</v>
      </c>
      <c r="F515" s="6" t="s">
        <v>61</v>
      </c>
      <c r="G515" s="6" t="s">
        <v>681</v>
      </c>
      <c r="H515">
        <v>22</v>
      </c>
      <c r="I515" s="6" t="s">
        <v>35</v>
      </c>
      <c r="J515" s="6" t="s">
        <v>56</v>
      </c>
      <c r="K515" s="6" t="s">
        <v>98</v>
      </c>
      <c r="L515">
        <v>304</v>
      </c>
      <c r="N515" s="6" t="s">
        <v>2168</v>
      </c>
      <c r="O515" s="6" t="s">
        <v>146</v>
      </c>
      <c r="P515" s="6" t="s">
        <v>2169</v>
      </c>
      <c r="Q515">
        <v>36500000</v>
      </c>
      <c r="R515">
        <v>33151040691</v>
      </c>
      <c r="S515">
        <v>32998322434</v>
      </c>
    </row>
    <row r="516" spans="1:19" x14ac:dyDescent="0.25">
      <c r="A516">
        <v>4877</v>
      </c>
      <c r="B516" s="6" t="s">
        <v>2170</v>
      </c>
      <c r="C516" s="6" t="s">
        <v>60</v>
      </c>
      <c r="D516" s="6" t="s">
        <v>31</v>
      </c>
      <c r="E516" s="6" t="s">
        <v>44</v>
      </c>
      <c r="F516" s="6" t="s">
        <v>61</v>
      </c>
      <c r="G516" s="6" t="s">
        <v>1849</v>
      </c>
      <c r="H516">
        <v>23</v>
      </c>
      <c r="I516" s="6" t="s">
        <v>47</v>
      </c>
      <c r="J516" s="6" t="s">
        <v>56</v>
      </c>
      <c r="K516" s="6" t="s">
        <v>98</v>
      </c>
      <c r="L516">
        <v>301</v>
      </c>
      <c r="N516" s="6" t="s">
        <v>2171</v>
      </c>
      <c r="O516" s="6" t="s">
        <v>146</v>
      </c>
      <c r="P516" s="6" t="s">
        <v>2172</v>
      </c>
      <c r="Q516">
        <v>36500000</v>
      </c>
      <c r="R516">
        <v>4270794623</v>
      </c>
      <c r="S516">
        <v>32984072275</v>
      </c>
    </row>
    <row r="517" spans="1:19" x14ac:dyDescent="0.25">
      <c r="A517">
        <v>4908</v>
      </c>
      <c r="B517" s="6" t="s">
        <v>2173</v>
      </c>
      <c r="C517" s="6" t="s">
        <v>2174</v>
      </c>
      <c r="D517" s="6" t="s">
        <v>747</v>
      </c>
      <c r="E517" s="6" t="s">
        <v>103</v>
      </c>
      <c r="F517" s="6" t="s">
        <v>2175</v>
      </c>
      <c r="G517" s="6" t="s">
        <v>2176</v>
      </c>
      <c r="H517">
        <v>23</v>
      </c>
      <c r="I517" s="6" t="s">
        <v>47</v>
      </c>
      <c r="J517" s="6" t="s">
        <v>56</v>
      </c>
      <c r="K517" s="6" t="s">
        <v>98</v>
      </c>
      <c r="L517">
        <v>306</v>
      </c>
      <c r="N517" s="6" t="s">
        <v>2177</v>
      </c>
      <c r="O517" s="6" t="s">
        <v>146</v>
      </c>
      <c r="P517" s="6" t="s">
        <v>538</v>
      </c>
      <c r="Q517">
        <v>36500000</v>
      </c>
      <c r="R517">
        <v>11730981000149</v>
      </c>
      <c r="S517">
        <v>32998086571</v>
      </c>
    </row>
    <row r="518" spans="1:19" x14ac:dyDescent="0.25">
      <c r="A518">
        <v>4930</v>
      </c>
      <c r="B518" s="6" t="s">
        <v>2178</v>
      </c>
      <c r="C518" s="6" t="s">
        <v>52</v>
      </c>
      <c r="D518" s="6" t="s">
        <v>77</v>
      </c>
      <c r="E518" s="6" t="s">
        <v>53</v>
      </c>
      <c r="F518" s="6" t="s">
        <v>2179</v>
      </c>
      <c r="G518" s="6" t="s">
        <v>2180</v>
      </c>
      <c r="H518">
        <v>23</v>
      </c>
      <c r="I518" s="6" t="s">
        <v>47</v>
      </c>
      <c r="J518" s="6" t="s">
        <v>2181</v>
      </c>
      <c r="K518" s="6" t="s">
        <v>109</v>
      </c>
      <c r="L518">
        <v>201</v>
      </c>
      <c r="N518" s="6" t="s">
        <v>2182</v>
      </c>
      <c r="O518" s="6" t="s">
        <v>111</v>
      </c>
      <c r="P518" s="6" t="s">
        <v>1410</v>
      </c>
      <c r="Q518">
        <v>36880000</v>
      </c>
      <c r="R518">
        <v>11472946000177</v>
      </c>
      <c r="S518">
        <v>32998352507</v>
      </c>
    </row>
    <row r="519" spans="1:19" x14ac:dyDescent="0.25">
      <c r="A519">
        <v>4934</v>
      </c>
      <c r="B519" s="6" t="s">
        <v>2183</v>
      </c>
      <c r="C519" s="6" t="s">
        <v>76</v>
      </c>
      <c r="D519" s="6" t="s">
        <v>488</v>
      </c>
      <c r="E519" s="6" t="s">
        <v>71</v>
      </c>
      <c r="F519" s="6" t="s">
        <v>2184</v>
      </c>
      <c r="G519" s="6" t="s">
        <v>2185</v>
      </c>
      <c r="H519">
        <v>22</v>
      </c>
      <c r="I519" s="6" t="s">
        <v>35</v>
      </c>
      <c r="J519" s="6" t="s">
        <v>56</v>
      </c>
      <c r="K519" s="6" t="s">
        <v>98</v>
      </c>
      <c r="L519">
        <v>307</v>
      </c>
      <c r="N519" s="6" t="s">
        <v>2186</v>
      </c>
      <c r="O519" s="6" t="s">
        <v>399</v>
      </c>
      <c r="P519" s="6" t="s">
        <v>40</v>
      </c>
      <c r="Q519">
        <v>36512000</v>
      </c>
      <c r="R519">
        <v>11995002000184</v>
      </c>
      <c r="S519">
        <v>32999980972</v>
      </c>
    </row>
    <row r="520" spans="1:19" x14ac:dyDescent="0.25">
      <c r="A520">
        <v>4953</v>
      </c>
      <c r="B520" s="6" t="s">
        <v>2187</v>
      </c>
      <c r="C520" s="6" t="s">
        <v>76</v>
      </c>
      <c r="D520" s="6" t="s">
        <v>77</v>
      </c>
      <c r="E520" s="6" t="s">
        <v>93</v>
      </c>
      <c r="F520" s="6" t="s">
        <v>61</v>
      </c>
      <c r="G520" s="6" t="s">
        <v>2188</v>
      </c>
      <c r="H520">
        <v>23</v>
      </c>
      <c r="I520" s="6" t="s">
        <v>47</v>
      </c>
      <c r="J520" s="6" t="s">
        <v>56</v>
      </c>
      <c r="K520" s="6" t="s">
        <v>98</v>
      </c>
      <c r="L520">
        <v>306</v>
      </c>
      <c r="N520" s="6" t="s">
        <v>2189</v>
      </c>
      <c r="O520" s="6" t="s">
        <v>146</v>
      </c>
      <c r="P520" s="6" t="s">
        <v>381</v>
      </c>
      <c r="Q520">
        <v>36500000</v>
      </c>
      <c r="R520">
        <v>99803780697</v>
      </c>
      <c r="S520">
        <v>32998058586</v>
      </c>
    </row>
    <row r="521" spans="1:19" x14ac:dyDescent="0.25">
      <c r="A521">
        <v>4954</v>
      </c>
      <c r="B521" s="6" t="s">
        <v>2190</v>
      </c>
      <c r="C521" s="6" t="s">
        <v>404</v>
      </c>
      <c r="D521" s="6" t="s">
        <v>31</v>
      </c>
      <c r="E521" s="6" t="s">
        <v>44</v>
      </c>
      <c r="F521" s="6" t="s">
        <v>61</v>
      </c>
      <c r="G521" s="6" t="s">
        <v>2191</v>
      </c>
      <c r="H521">
        <v>23</v>
      </c>
      <c r="I521" s="6" t="s">
        <v>47</v>
      </c>
      <c r="J521" s="6" t="s">
        <v>144</v>
      </c>
      <c r="K521" s="6" t="s">
        <v>37</v>
      </c>
      <c r="L521">
        <v>102</v>
      </c>
      <c r="N521" s="6" t="s">
        <v>2192</v>
      </c>
      <c r="O521" s="6" t="s">
        <v>263</v>
      </c>
      <c r="P521" s="6" t="s">
        <v>40</v>
      </c>
      <c r="Q521">
        <v>36740000</v>
      </c>
      <c r="R521">
        <v>42465753649</v>
      </c>
      <c r="S521">
        <v>32999569649</v>
      </c>
    </row>
    <row r="522" spans="1:19" x14ac:dyDescent="0.25">
      <c r="A522">
        <v>4955</v>
      </c>
      <c r="B522" s="6" t="s">
        <v>2193</v>
      </c>
      <c r="C522" s="6" t="s">
        <v>177</v>
      </c>
      <c r="D522" s="6" t="s">
        <v>178</v>
      </c>
      <c r="E522" s="6" t="s">
        <v>103</v>
      </c>
      <c r="F522" s="6" t="s">
        <v>2194</v>
      </c>
      <c r="G522" s="6" t="s">
        <v>1651</v>
      </c>
      <c r="H522">
        <v>23</v>
      </c>
      <c r="I522" s="6" t="s">
        <v>47</v>
      </c>
      <c r="J522" s="6" t="s">
        <v>2195</v>
      </c>
      <c r="K522" s="6" t="s">
        <v>109</v>
      </c>
      <c r="L522">
        <v>207</v>
      </c>
      <c r="N522" s="6" t="s">
        <v>2196</v>
      </c>
      <c r="O522" s="6" t="s">
        <v>554</v>
      </c>
      <c r="P522" s="6" t="s">
        <v>40</v>
      </c>
      <c r="Q522">
        <v>36855000</v>
      </c>
      <c r="R522">
        <v>12149482000125</v>
      </c>
      <c r="S522">
        <v>32999978690</v>
      </c>
    </row>
    <row r="523" spans="1:19" x14ac:dyDescent="0.25">
      <c r="A523">
        <v>4957</v>
      </c>
      <c r="B523" s="6" t="s">
        <v>2197</v>
      </c>
      <c r="C523" s="6" t="s">
        <v>52</v>
      </c>
      <c r="D523" s="6" t="s">
        <v>31</v>
      </c>
      <c r="E523" s="6" t="s">
        <v>93</v>
      </c>
      <c r="F523" s="6" t="s">
        <v>2198</v>
      </c>
      <c r="G523" s="6" t="s">
        <v>2199</v>
      </c>
      <c r="H523">
        <v>23</v>
      </c>
      <c r="I523" s="6" t="s">
        <v>47</v>
      </c>
      <c r="J523" s="6" t="s">
        <v>56</v>
      </c>
      <c r="K523" s="6" t="s">
        <v>37</v>
      </c>
      <c r="L523">
        <v>101</v>
      </c>
      <c r="N523" s="6" t="s">
        <v>2200</v>
      </c>
      <c r="O523" s="6" t="s">
        <v>58</v>
      </c>
      <c r="P523" s="6" t="s">
        <v>40</v>
      </c>
      <c r="Q523">
        <v>36770001</v>
      </c>
      <c r="R523">
        <v>12115258000112</v>
      </c>
      <c r="S523">
        <v>32984016205</v>
      </c>
    </row>
    <row r="524" spans="1:19" x14ac:dyDescent="0.25">
      <c r="A524">
        <v>4965</v>
      </c>
      <c r="B524" s="6" t="s">
        <v>2201</v>
      </c>
      <c r="C524" s="6" t="s">
        <v>76</v>
      </c>
      <c r="D524" s="6" t="s">
        <v>178</v>
      </c>
      <c r="E524" s="6" t="s">
        <v>53</v>
      </c>
      <c r="F524" s="6" t="s">
        <v>2202</v>
      </c>
      <c r="G524" s="6" t="s">
        <v>2203</v>
      </c>
      <c r="H524">
        <v>25</v>
      </c>
      <c r="I524" s="6" t="s">
        <v>116</v>
      </c>
      <c r="J524" s="6" t="s">
        <v>56</v>
      </c>
      <c r="K524" s="6" t="s">
        <v>98</v>
      </c>
      <c r="L524">
        <v>306</v>
      </c>
      <c r="N524" s="6" t="s">
        <v>2204</v>
      </c>
      <c r="O524" s="6" t="s">
        <v>312</v>
      </c>
      <c r="P524" s="6" t="s">
        <v>40</v>
      </c>
      <c r="Q524">
        <v>36170000</v>
      </c>
      <c r="R524">
        <v>86542289000196</v>
      </c>
      <c r="S524">
        <v>32999620382</v>
      </c>
    </row>
    <row r="525" spans="1:19" x14ac:dyDescent="0.25">
      <c r="A525">
        <v>4973</v>
      </c>
      <c r="B525" s="6" t="s">
        <v>2205</v>
      </c>
      <c r="C525" s="6" t="s">
        <v>76</v>
      </c>
      <c r="D525" s="6" t="s">
        <v>31</v>
      </c>
      <c r="E525" s="6" t="s">
        <v>93</v>
      </c>
      <c r="F525" s="6" t="s">
        <v>2206</v>
      </c>
      <c r="G525" s="6" t="s">
        <v>2207</v>
      </c>
      <c r="H525">
        <v>22</v>
      </c>
      <c r="I525" s="6" t="s">
        <v>35</v>
      </c>
      <c r="J525" s="6" t="s">
        <v>56</v>
      </c>
      <c r="K525" s="6" t="s">
        <v>109</v>
      </c>
      <c r="L525">
        <v>202</v>
      </c>
      <c r="N525" s="6" t="s">
        <v>2208</v>
      </c>
      <c r="O525" s="6" t="s">
        <v>823</v>
      </c>
      <c r="P525" s="6" t="s">
        <v>2209</v>
      </c>
      <c r="Q525">
        <v>36870000</v>
      </c>
      <c r="R525">
        <v>11708141000180</v>
      </c>
      <c r="S525">
        <v>32037271033</v>
      </c>
    </row>
    <row r="526" spans="1:19" x14ac:dyDescent="0.25">
      <c r="A526">
        <v>4998</v>
      </c>
      <c r="B526" s="6" t="s">
        <v>2210</v>
      </c>
      <c r="C526" s="6" t="s">
        <v>391</v>
      </c>
      <c r="D526" s="6" t="s">
        <v>488</v>
      </c>
      <c r="E526" s="6" t="s">
        <v>93</v>
      </c>
      <c r="F526" s="6" t="s">
        <v>2211</v>
      </c>
      <c r="G526" s="6" t="s">
        <v>2212</v>
      </c>
      <c r="H526">
        <v>22</v>
      </c>
      <c r="I526" s="6" t="s">
        <v>35</v>
      </c>
      <c r="J526" s="6" t="s">
        <v>56</v>
      </c>
      <c r="K526" s="6" t="s">
        <v>109</v>
      </c>
      <c r="L526">
        <v>205</v>
      </c>
      <c r="N526" s="6" t="s">
        <v>2213</v>
      </c>
      <c r="O526" s="6" t="s">
        <v>1020</v>
      </c>
      <c r="P526" s="6" t="s">
        <v>40</v>
      </c>
      <c r="Q526">
        <v>36844000</v>
      </c>
      <c r="R526">
        <v>10760421000174</v>
      </c>
      <c r="S526">
        <v>32984330660</v>
      </c>
    </row>
    <row r="527" spans="1:19" x14ac:dyDescent="0.25">
      <c r="A527">
        <v>5001</v>
      </c>
      <c r="B527" s="6" t="s">
        <v>2214</v>
      </c>
      <c r="C527" s="6" t="s">
        <v>76</v>
      </c>
      <c r="D527" s="6" t="s">
        <v>315</v>
      </c>
      <c r="E527" s="6" t="s">
        <v>103</v>
      </c>
      <c r="F527" s="6" t="s">
        <v>61</v>
      </c>
      <c r="G527" s="6" t="s">
        <v>2215</v>
      </c>
      <c r="H527">
        <v>2</v>
      </c>
      <c r="I527" s="6" t="s">
        <v>2216</v>
      </c>
      <c r="J527" s="6" t="s">
        <v>144</v>
      </c>
      <c r="K527" s="6" t="s">
        <v>319</v>
      </c>
      <c r="L527">
        <v>912</v>
      </c>
      <c r="N527" s="6" t="s">
        <v>2217</v>
      </c>
      <c r="O527" s="6" t="s">
        <v>111</v>
      </c>
      <c r="P527" s="6" t="s">
        <v>2218</v>
      </c>
      <c r="Q527">
        <v>36880000</v>
      </c>
      <c r="R527">
        <v>47577746649</v>
      </c>
      <c r="S527">
        <v>32988356253</v>
      </c>
    </row>
    <row r="528" spans="1:19" x14ac:dyDescent="0.25">
      <c r="A528">
        <v>5007</v>
      </c>
      <c r="B528" s="6" t="s">
        <v>2219</v>
      </c>
      <c r="C528" s="6" t="s">
        <v>42</v>
      </c>
      <c r="D528" s="6" t="s">
        <v>43</v>
      </c>
      <c r="E528" s="6" t="s">
        <v>221</v>
      </c>
      <c r="F528" s="6" t="s">
        <v>2220</v>
      </c>
      <c r="G528" s="6" t="s">
        <v>2221</v>
      </c>
      <c r="H528">
        <v>25</v>
      </c>
      <c r="I528" s="6" t="s">
        <v>116</v>
      </c>
      <c r="J528" s="6" t="s">
        <v>56</v>
      </c>
      <c r="K528" s="6" t="s">
        <v>109</v>
      </c>
      <c r="L528">
        <v>202</v>
      </c>
      <c r="N528" s="6" t="s">
        <v>2222</v>
      </c>
      <c r="O528" s="6" t="s">
        <v>111</v>
      </c>
      <c r="P528" s="6" t="s">
        <v>2223</v>
      </c>
      <c r="Q528">
        <v>36889016</v>
      </c>
      <c r="R528">
        <v>371687000171</v>
      </c>
      <c r="S528">
        <v>32998081369</v>
      </c>
    </row>
    <row r="529" spans="1:19" x14ac:dyDescent="0.25">
      <c r="A529">
        <v>5016</v>
      </c>
      <c r="B529" s="6" t="s">
        <v>2224</v>
      </c>
      <c r="C529" s="6" t="s">
        <v>60</v>
      </c>
      <c r="D529" s="6" t="s">
        <v>31</v>
      </c>
      <c r="E529" s="6" t="s">
        <v>53</v>
      </c>
      <c r="F529" s="6" t="s">
        <v>61</v>
      </c>
      <c r="G529" s="6" t="s">
        <v>2225</v>
      </c>
      <c r="H529">
        <v>22</v>
      </c>
      <c r="I529" s="6" t="s">
        <v>35</v>
      </c>
      <c r="J529" s="6" t="s">
        <v>56</v>
      </c>
      <c r="K529" s="6" t="s">
        <v>109</v>
      </c>
      <c r="L529">
        <v>201</v>
      </c>
      <c r="N529" s="6" t="s">
        <v>2226</v>
      </c>
      <c r="O529" s="6" t="s">
        <v>111</v>
      </c>
      <c r="P529" s="6" t="s">
        <v>264</v>
      </c>
      <c r="Q529">
        <v>36880000</v>
      </c>
      <c r="R529">
        <v>96336420604</v>
      </c>
      <c r="S529">
        <v>32988613139</v>
      </c>
    </row>
    <row r="530" spans="1:19" x14ac:dyDescent="0.25">
      <c r="A530">
        <v>5023</v>
      </c>
      <c r="B530" s="6" t="s">
        <v>2227</v>
      </c>
      <c r="C530" s="6" t="s">
        <v>477</v>
      </c>
      <c r="D530" s="6" t="s">
        <v>77</v>
      </c>
      <c r="E530" s="6" t="s">
        <v>53</v>
      </c>
      <c r="F530" s="6" t="s">
        <v>2228</v>
      </c>
      <c r="G530" s="6" t="s">
        <v>2229</v>
      </c>
      <c r="H530">
        <v>22</v>
      </c>
      <c r="I530" s="6" t="s">
        <v>35</v>
      </c>
      <c r="J530" s="6" t="s">
        <v>2230</v>
      </c>
      <c r="K530" s="6" t="s">
        <v>98</v>
      </c>
      <c r="L530">
        <v>306</v>
      </c>
      <c r="N530" s="6" t="s">
        <v>2231</v>
      </c>
      <c r="O530" s="6" t="s">
        <v>100</v>
      </c>
      <c r="P530" s="6" t="s">
        <v>1329</v>
      </c>
      <c r="Q530">
        <v>36520000</v>
      </c>
      <c r="R530">
        <v>1019156000187</v>
      </c>
      <c r="S530">
        <v>32999047366</v>
      </c>
    </row>
    <row r="531" spans="1:19" x14ac:dyDescent="0.25">
      <c r="A531">
        <v>5041</v>
      </c>
      <c r="B531" s="6" t="s">
        <v>2232</v>
      </c>
      <c r="C531" s="6" t="s">
        <v>76</v>
      </c>
      <c r="D531" s="6" t="s">
        <v>77</v>
      </c>
      <c r="E531" s="6" t="s">
        <v>103</v>
      </c>
      <c r="F531" s="6" t="s">
        <v>2233</v>
      </c>
      <c r="G531" s="6" t="s">
        <v>2234</v>
      </c>
      <c r="H531">
        <v>22</v>
      </c>
      <c r="I531" s="6" t="s">
        <v>35</v>
      </c>
      <c r="J531" s="6" t="s">
        <v>56</v>
      </c>
      <c r="K531" s="6" t="s">
        <v>37</v>
      </c>
      <c r="L531">
        <v>107</v>
      </c>
      <c r="N531" s="6" t="s">
        <v>2235</v>
      </c>
      <c r="O531" s="6" t="s">
        <v>58</v>
      </c>
      <c r="P531" s="6" t="s">
        <v>1269</v>
      </c>
      <c r="Q531">
        <v>36774028</v>
      </c>
      <c r="R531">
        <v>12406209000139</v>
      </c>
      <c r="S531">
        <v>32988050717</v>
      </c>
    </row>
    <row r="532" spans="1:19" x14ac:dyDescent="0.25">
      <c r="A532">
        <v>5047</v>
      </c>
      <c r="B532" s="6" t="s">
        <v>2236</v>
      </c>
      <c r="C532" s="6" t="s">
        <v>324</v>
      </c>
      <c r="D532" s="6" t="s">
        <v>315</v>
      </c>
      <c r="E532" s="6" t="s">
        <v>44</v>
      </c>
      <c r="F532" s="6" t="s">
        <v>61</v>
      </c>
      <c r="G532" s="6" t="s">
        <v>2237</v>
      </c>
      <c r="H532">
        <v>22</v>
      </c>
      <c r="I532" s="6" t="s">
        <v>35</v>
      </c>
      <c r="J532" s="6" t="s">
        <v>56</v>
      </c>
      <c r="K532" s="6" t="s">
        <v>319</v>
      </c>
      <c r="L532">
        <v>916</v>
      </c>
      <c r="N532" s="6" t="s">
        <v>2238</v>
      </c>
      <c r="O532" s="6" t="s">
        <v>39</v>
      </c>
      <c r="P532" s="6" t="s">
        <v>1184</v>
      </c>
      <c r="Q532">
        <v>36700000</v>
      </c>
      <c r="R532">
        <v>5191809688</v>
      </c>
      <c r="S532">
        <v>32999358039</v>
      </c>
    </row>
    <row r="533" spans="1:19" x14ac:dyDescent="0.25">
      <c r="A533">
        <v>5050</v>
      </c>
      <c r="B533" s="6" t="s">
        <v>2239</v>
      </c>
      <c r="C533" s="6" t="s">
        <v>30</v>
      </c>
      <c r="D533" s="6" t="s">
        <v>31</v>
      </c>
      <c r="E533" s="6" t="s">
        <v>325</v>
      </c>
      <c r="F533" s="6" t="s">
        <v>2240</v>
      </c>
      <c r="G533" s="6" t="s">
        <v>2241</v>
      </c>
      <c r="H533">
        <v>25</v>
      </c>
      <c r="I533" s="6" t="s">
        <v>116</v>
      </c>
      <c r="J533" s="6" t="s">
        <v>56</v>
      </c>
      <c r="K533" s="6" t="s">
        <v>98</v>
      </c>
      <c r="L533">
        <v>304</v>
      </c>
      <c r="N533" s="6" t="s">
        <v>2242</v>
      </c>
      <c r="O533" s="6" t="s">
        <v>146</v>
      </c>
      <c r="P533" s="6" t="s">
        <v>40</v>
      </c>
      <c r="Q533">
        <v>36500000</v>
      </c>
      <c r="R533">
        <v>11657717000127</v>
      </c>
      <c r="S533">
        <v>32999170808</v>
      </c>
    </row>
    <row r="534" spans="1:19" x14ac:dyDescent="0.25">
      <c r="A534">
        <v>5082</v>
      </c>
      <c r="B534" s="6" t="s">
        <v>2243</v>
      </c>
      <c r="C534" s="6" t="s">
        <v>324</v>
      </c>
      <c r="D534" s="6" t="s">
        <v>315</v>
      </c>
      <c r="E534" s="6" t="s">
        <v>44</v>
      </c>
      <c r="F534" s="6" t="s">
        <v>61</v>
      </c>
      <c r="G534" s="6" t="s">
        <v>2244</v>
      </c>
      <c r="H534">
        <v>22</v>
      </c>
      <c r="I534" s="6" t="s">
        <v>35</v>
      </c>
      <c r="J534" s="6" t="s">
        <v>56</v>
      </c>
      <c r="K534" s="6" t="s">
        <v>319</v>
      </c>
      <c r="L534">
        <v>916</v>
      </c>
      <c r="N534" s="6" t="s">
        <v>2245</v>
      </c>
      <c r="O534" s="6" t="s">
        <v>39</v>
      </c>
      <c r="P534" s="6" t="s">
        <v>389</v>
      </c>
      <c r="Q534">
        <v>36700000</v>
      </c>
      <c r="R534">
        <v>4667865652</v>
      </c>
      <c r="S534">
        <v>32988545231</v>
      </c>
    </row>
    <row r="535" spans="1:19" x14ac:dyDescent="0.25">
      <c r="A535">
        <v>5112</v>
      </c>
      <c r="B535" s="6" t="s">
        <v>2246</v>
      </c>
      <c r="C535" s="6" t="s">
        <v>52</v>
      </c>
      <c r="D535" s="6" t="s">
        <v>31</v>
      </c>
      <c r="E535" s="6" t="s">
        <v>325</v>
      </c>
      <c r="F535" s="6" t="s">
        <v>61</v>
      </c>
      <c r="G535" s="6" t="s">
        <v>2247</v>
      </c>
      <c r="H535">
        <v>22</v>
      </c>
      <c r="I535" s="6" t="s">
        <v>35</v>
      </c>
      <c r="J535" s="6" t="s">
        <v>56</v>
      </c>
      <c r="K535" s="6" t="s">
        <v>109</v>
      </c>
      <c r="L535">
        <v>206</v>
      </c>
      <c r="N535" s="6" t="s">
        <v>2248</v>
      </c>
      <c r="O535" s="6" t="s">
        <v>771</v>
      </c>
      <c r="P535" s="6" t="s">
        <v>951</v>
      </c>
      <c r="Q535">
        <v>36800000</v>
      </c>
      <c r="R535">
        <v>40981118615</v>
      </c>
      <c r="S535">
        <v>32999532225</v>
      </c>
    </row>
    <row r="536" spans="1:19" x14ac:dyDescent="0.25">
      <c r="A536">
        <v>5125</v>
      </c>
      <c r="B536" s="6" t="s">
        <v>2249</v>
      </c>
      <c r="C536" s="6" t="s">
        <v>76</v>
      </c>
      <c r="D536" s="6" t="s">
        <v>31</v>
      </c>
      <c r="E536" s="6" t="s">
        <v>44</v>
      </c>
      <c r="F536" s="6" t="s">
        <v>61</v>
      </c>
      <c r="G536" s="6" t="s">
        <v>2250</v>
      </c>
      <c r="H536">
        <v>23</v>
      </c>
      <c r="I536" s="6" t="s">
        <v>47</v>
      </c>
      <c r="J536" s="6" t="s">
        <v>56</v>
      </c>
      <c r="K536" s="6" t="s">
        <v>109</v>
      </c>
      <c r="L536">
        <v>206</v>
      </c>
      <c r="N536" s="6" t="s">
        <v>2251</v>
      </c>
      <c r="O536" s="6" t="s">
        <v>771</v>
      </c>
      <c r="P536" s="6" t="s">
        <v>951</v>
      </c>
      <c r="Q536">
        <v>36800000</v>
      </c>
      <c r="R536">
        <v>52135810649</v>
      </c>
      <c r="S536">
        <v>32999214901</v>
      </c>
    </row>
    <row r="537" spans="1:19" x14ac:dyDescent="0.25">
      <c r="A537">
        <v>5146</v>
      </c>
      <c r="B537" s="6" t="s">
        <v>2252</v>
      </c>
      <c r="C537" s="6" t="s">
        <v>477</v>
      </c>
      <c r="D537" s="6" t="s">
        <v>353</v>
      </c>
      <c r="E537" s="6" t="s">
        <v>44</v>
      </c>
      <c r="F537" s="6" t="s">
        <v>61</v>
      </c>
      <c r="G537" s="6" t="s">
        <v>2253</v>
      </c>
      <c r="H537">
        <v>25</v>
      </c>
      <c r="I537" s="6" t="s">
        <v>116</v>
      </c>
      <c r="J537" s="6" t="s">
        <v>2254</v>
      </c>
      <c r="K537" s="6" t="s">
        <v>98</v>
      </c>
      <c r="L537">
        <v>306</v>
      </c>
      <c r="N537" s="6" t="s">
        <v>2255</v>
      </c>
      <c r="O537" s="6" t="s">
        <v>146</v>
      </c>
      <c r="P537" s="6" t="s">
        <v>2256</v>
      </c>
      <c r="Q537">
        <v>36500000</v>
      </c>
      <c r="R537">
        <v>5648851693</v>
      </c>
      <c r="S537">
        <v>32984069377</v>
      </c>
    </row>
    <row r="538" spans="1:19" x14ac:dyDescent="0.25">
      <c r="A538">
        <v>5166</v>
      </c>
      <c r="B538" s="6" t="s">
        <v>2257</v>
      </c>
      <c r="C538" s="6" t="s">
        <v>60</v>
      </c>
      <c r="D538" s="6" t="s">
        <v>488</v>
      </c>
      <c r="E538" s="6" t="s">
        <v>53</v>
      </c>
      <c r="F538" s="6" t="s">
        <v>2258</v>
      </c>
      <c r="G538" s="6" t="s">
        <v>2259</v>
      </c>
      <c r="H538">
        <v>23</v>
      </c>
      <c r="I538" s="6" t="s">
        <v>47</v>
      </c>
      <c r="J538" s="6" t="s">
        <v>56</v>
      </c>
      <c r="K538" s="6" t="s">
        <v>98</v>
      </c>
      <c r="L538">
        <v>307</v>
      </c>
      <c r="N538" s="6" t="s">
        <v>2260</v>
      </c>
      <c r="O538" s="6" t="s">
        <v>136</v>
      </c>
      <c r="P538" s="6" t="s">
        <v>40</v>
      </c>
      <c r="Q538">
        <v>36780000</v>
      </c>
      <c r="R538">
        <v>12027177000160</v>
      </c>
      <c r="S538">
        <v>32999953663</v>
      </c>
    </row>
    <row r="539" spans="1:19" x14ac:dyDescent="0.25">
      <c r="A539">
        <v>5170</v>
      </c>
      <c r="B539" s="6" t="s">
        <v>2261</v>
      </c>
      <c r="C539" s="6" t="s">
        <v>60</v>
      </c>
      <c r="D539" s="6" t="s">
        <v>31</v>
      </c>
      <c r="E539" s="6" t="s">
        <v>71</v>
      </c>
      <c r="F539" s="6" t="s">
        <v>61</v>
      </c>
      <c r="G539" s="6" t="s">
        <v>2262</v>
      </c>
      <c r="H539">
        <v>26</v>
      </c>
      <c r="I539" s="6" t="s">
        <v>173</v>
      </c>
      <c r="J539" s="6" t="s">
        <v>56</v>
      </c>
      <c r="K539" s="6" t="s">
        <v>109</v>
      </c>
      <c r="L539">
        <v>201</v>
      </c>
      <c r="N539" s="6" t="s">
        <v>2263</v>
      </c>
      <c r="O539" s="6" t="s">
        <v>111</v>
      </c>
      <c r="P539" s="6" t="s">
        <v>1162</v>
      </c>
      <c r="Q539">
        <v>36880000</v>
      </c>
      <c r="R539">
        <v>78327822691</v>
      </c>
      <c r="S539">
        <v>32988054514</v>
      </c>
    </row>
    <row r="540" spans="1:19" x14ac:dyDescent="0.25">
      <c r="A540">
        <v>5178</v>
      </c>
      <c r="B540" s="6" t="s">
        <v>2264</v>
      </c>
      <c r="C540" s="6" t="s">
        <v>119</v>
      </c>
      <c r="D540" s="6" t="s">
        <v>31</v>
      </c>
      <c r="E540" s="6" t="s">
        <v>44</v>
      </c>
      <c r="F540" s="6" t="s">
        <v>61</v>
      </c>
      <c r="G540" s="6" t="s">
        <v>2265</v>
      </c>
      <c r="H540">
        <v>33</v>
      </c>
      <c r="I540" s="6" t="s">
        <v>181</v>
      </c>
      <c r="J540" s="6" t="s">
        <v>56</v>
      </c>
      <c r="K540" s="6" t="s">
        <v>109</v>
      </c>
      <c r="L540">
        <v>206</v>
      </c>
      <c r="N540" s="6" t="s">
        <v>2266</v>
      </c>
      <c r="O540" s="6" t="s">
        <v>2267</v>
      </c>
      <c r="P540" s="6" t="s">
        <v>40</v>
      </c>
      <c r="Q540">
        <v>36840000</v>
      </c>
      <c r="R540">
        <v>4035121665</v>
      </c>
      <c r="S540">
        <v>32037491091</v>
      </c>
    </row>
    <row r="541" spans="1:19" x14ac:dyDescent="0.25">
      <c r="A541">
        <v>5180</v>
      </c>
      <c r="B541" s="6" t="s">
        <v>2268</v>
      </c>
      <c r="C541" s="6" t="s">
        <v>477</v>
      </c>
      <c r="D541" s="6" t="s">
        <v>353</v>
      </c>
      <c r="E541" s="6" t="s">
        <v>53</v>
      </c>
      <c r="F541" s="6" t="s">
        <v>2269</v>
      </c>
      <c r="G541" s="6" t="s">
        <v>2270</v>
      </c>
      <c r="H541">
        <v>22</v>
      </c>
      <c r="I541" s="6" t="s">
        <v>35</v>
      </c>
      <c r="J541" s="6" t="s">
        <v>56</v>
      </c>
      <c r="K541" s="6" t="s">
        <v>98</v>
      </c>
      <c r="L541">
        <v>308</v>
      </c>
      <c r="N541" s="6" t="s">
        <v>2271</v>
      </c>
      <c r="O541" s="6" t="s">
        <v>793</v>
      </c>
      <c r="P541" s="6" t="s">
        <v>40</v>
      </c>
      <c r="Q541">
        <v>36515000</v>
      </c>
      <c r="R541">
        <v>7155571000144</v>
      </c>
      <c r="S541">
        <v>32984172496</v>
      </c>
    </row>
    <row r="542" spans="1:19" x14ac:dyDescent="0.25">
      <c r="A542">
        <v>5181</v>
      </c>
      <c r="B542" s="6" t="s">
        <v>2272</v>
      </c>
      <c r="C542" s="6" t="s">
        <v>60</v>
      </c>
      <c r="D542" s="6" t="s">
        <v>31</v>
      </c>
      <c r="E542" s="6" t="s">
        <v>71</v>
      </c>
      <c r="F542" s="6" t="s">
        <v>61</v>
      </c>
      <c r="G542" s="6" t="s">
        <v>2273</v>
      </c>
      <c r="H542">
        <v>23</v>
      </c>
      <c r="I542" s="6" t="s">
        <v>47</v>
      </c>
      <c r="J542" s="6" t="s">
        <v>56</v>
      </c>
      <c r="K542" s="6" t="s">
        <v>98</v>
      </c>
      <c r="L542">
        <v>305</v>
      </c>
      <c r="N542" s="6" t="s">
        <v>2274</v>
      </c>
      <c r="O542" s="6" t="s">
        <v>146</v>
      </c>
      <c r="P542" s="6" t="s">
        <v>2038</v>
      </c>
      <c r="Q542">
        <v>36504240</v>
      </c>
      <c r="R542">
        <v>74653725691</v>
      </c>
      <c r="S542">
        <v>32999693336</v>
      </c>
    </row>
    <row r="543" spans="1:19" x14ac:dyDescent="0.25">
      <c r="A543">
        <v>5182</v>
      </c>
      <c r="B543" s="6" t="s">
        <v>2275</v>
      </c>
      <c r="C543" s="6" t="s">
        <v>52</v>
      </c>
      <c r="D543" s="6" t="s">
        <v>43</v>
      </c>
      <c r="E543" s="6" t="s">
        <v>71</v>
      </c>
      <c r="F543" s="6" t="s">
        <v>2276</v>
      </c>
      <c r="G543" s="6" t="s">
        <v>2277</v>
      </c>
      <c r="H543">
        <v>25</v>
      </c>
      <c r="I543" s="6" t="s">
        <v>116</v>
      </c>
      <c r="J543" s="6" t="s">
        <v>56</v>
      </c>
      <c r="K543" s="6" t="s">
        <v>98</v>
      </c>
      <c r="L543">
        <v>301</v>
      </c>
      <c r="N543" s="6" t="s">
        <v>2278</v>
      </c>
      <c r="O543" s="6" t="s">
        <v>146</v>
      </c>
      <c r="P543" s="6" t="s">
        <v>40</v>
      </c>
      <c r="Q543">
        <v>36500000</v>
      </c>
      <c r="R543">
        <v>9526403000143</v>
      </c>
      <c r="S543">
        <v>32984384265</v>
      </c>
    </row>
    <row r="544" spans="1:19" x14ac:dyDescent="0.25">
      <c r="A544">
        <v>5188</v>
      </c>
      <c r="B544" s="6" t="s">
        <v>2279</v>
      </c>
      <c r="C544" s="6" t="s">
        <v>324</v>
      </c>
      <c r="D544" s="6" t="s">
        <v>315</v>
      </c>
      <c r="E544" s="6" t="s">
        <v>44</v>
      </c>
      <c r="F544" s="6" t="s">
        <v>61</v>
      </c>
      <c r="G544" s="6" t="s">
        <v>2280</v>
      </c>
      <c r="H544">
        <v>1</v>
      </c>
      <c r="I544" s="6" t="s">
        <v>375</v>
      </c>
      <c r="J544" s="6" t="s">
        <v>144</v>
      </c>
      <c r="K544" s="6" t="s">
        <v>319</v>
      </c>
      <c r="L544">
        <v>906</v>
      </c>
      <c r="N544" s="6" t="s">
        <v>2281</v>
      </c>
      <c r="O544" s="6" t="s">
        <v>39</v>
      </c>
      <c r="P544" s="6" t="s">
        <v>2282</v>
      </c>
      <c r="Q544">
        <v>36700000</v>
      </c>
      <c r="R544">
        <v>38079275653</v>
      </c>
      <c r="S544">
        <v>32988872893</v>
      </c>
    </row>
    <row r="545" spans="1:19" x14ac:dyDescent="0.25">
      <c r="A545">
        <v>5191</v>
      </c>
      <c r="B545" s="6" t="s">
        <v>2283</v>
      </c>
      <c r="C545" s="6" t="s">
        <v>477</v>
      </c>
      <c r="D545" s="6" t="s">
        <v>178</v>
      </c>
      <c r="E545" s="6" t="s">
        <v>325</v>
      </c>
      <c r="F545" s="6" t="s">
        <v>2284</v>
      </c>
      <c r="G545" s="6" t="s">
        <v>954</v>
      </c>
      <c r="H545">
        <v>33</v>
      </c>
      <c r="I545" s="6" t="s">
        <v>181</v>
      </c>
      <c r="J545" s="6" t="s">
        <v>56</v>
      </c>
      <c r="K545" s="6" t="s">
        <v>98</v>
      </c>
      <c r="L545">
        <v>309</v>
      </c>
      <c r="N545" s="6" t="s">
        <v>2285</v>
      </c>
      <c r="O545" s="6" t="s">
        <v>146</v>
      </c>
      <c r="P545" s="6" t="s">
        <v>1077</v>
      </c>
      <c r="Q545">
        <v>36500000</v>
      </c>
      <c r="R545">
        <v>66380577000184</v>
      </c>
      <c r="S545">
        <v>32998189068</v>
      </c>
    </row>
    <row r="546" spans="1:19" x14ac:dyDescent="0.25">
      <c r="A546">
        <v>5205</v>
      </c>
      <c r="B546" s="6" t="s">
        <v>2286</v>
      </c>
      <c r="C546" s="6" t="s">
        <v>60</v>
      </c>
      <c r="D546" s="6" t="s">
        <v>31</v>
      </c>
      <c r="E546" s="6" t="s">
        <v>53</v>
      </c>
      <c r="F546" s="6" t="s">
        <v>61</v>
      </c>
      <c r="G546" s="6" t="s">
        <v>2287</v>
      </c>
      <c r="H546">
        <v>22</v>
      </c>
      <c r="I546" s="6" t="s">
        <v>35</v>
      </c>
      <c r="J546" s="6" t="s">
        <v>56</v>
      </c>
      <c r="K546" s="6" t="s">
        <v>109</v>
      </c>
      <c r="L546">
        <v>202</v>
      </c>
      <c r="N546" s="6" t="s">
        <v>2288</v>
      </c>
      <c r="O546" s="6" t="s">
        <v>111</v>
      </c>
      <c r="P546" s="6" t="s">
        <v>2289</v>
      </c>
      <c r="Q546">
        <v>36892000</v>
      </c>
      <c r="R546">
        <v>24767883687</v>
      </c>
      <c r="S546">
        <v>0</v>
      </c>
    </row>
    <row r="547" spans="1:19" x14ac:dyDescent="0.25">
      <c r="A547">
        <v>5210</v>
      </c>
      <c r="B547" s="6" t="s">
        <v>2290</v>
      </c>
      <c r="C547" s="6" t="s">
        <v>42</v>
      </c>
      <c r="D547" s="6" t="s">
        <v>31</v>
      </c>
      <c r="E547" s="6" t="s">
        <v>53</v>
      </c>
      <c r="F547" s="6" t="s">
        <v>2291</v>
      </c>
      <c r="G547" s="6" t="s">
        <v>2292</v>
      </c>
      <c r="H547">
        <v>25</v>
      </c>
      <c r="I547" s="6" t="s">
        <v>116</v>
      </c>
      <c r="J547" s="6" t="s">
        <v>2293</v>
      </c>
      <c r="K547" s="6" t="s">
        <v>37</v>
      </c>
      <c r="L547">
        <v>105</v>
      </c>
      <c r="N547" s="6" t="s">
        <v>2294</v>
      </c>
      <c r="O547" s="6" t="s">
        <v>443</v>
      </c>
      <c r="P547" s="6" t="s">
        <v>137</v>
      </c>
      <c r="Q547">
        <v>36660000</v>
      </c>
      <c r="R547">
        <v>12477064000167</v>
      </c>
      <c r="S547">
        <v>32988587869</v>
      </c>
    </row>
    <row r="548" spans="1:19" x14ac:dyDescent="0.25">
      <c r="A548">
        <v>5230</v>
      </c>
      <c r="B548" s="6" t="s">
        <v>2295</v>
      </c>
      <c r="C548" s="6" t="s">
        <v>60</v>
      </c>
      <c r="D548" s="6" t="s">
        <v>31</v>
      </c>
      <c r="E548" s="6" t="s">
        <v>44</v>
      </c>
      <c r="F548" s="6" t="s">
        <v>2296</v>
      </c>
      <c r="G548" s="6" t="s">
        <v>2297</v>
      </c>
      <c r="H548">
        <v>25</v>
      </c>
      <c r="I548" s="6" t="s">
        <v>116</v>
      </c>
      <c r="J548" s="6" t="s">
        <v>56</v>
      </c>
      <c r="K548" s="6" t="s">
        <v>98</v>
      </c>
      <c r="L548">
        <v>301</v>
      </c>
      <c r="N548" s="6" t="s">
        <v>2298</v>
      </c>
      <c r="O548" s="6" t="s">
        <v>1333</v>
      </c>
      <c r="P548" s="6" t="s">
        <v>40</v>
      </c>
      <c r="Q548">
        <v>36550000</v>
      </c>
      <c r="R548">
        <v>12517163000125</v>
      </c>
      <c r="S548">
        <v>32999663241</v>
      </c>
    </row>
    <row r="549" spans="1:19" x14ac:dyDescent="0.25">
      <c r="A549">
        <v>5233</v>
      </c>
      <c r="B549" s="6" t="s">
        <v>2299</v>
      </c>
      <c r="C549" s="6" t="s">
        <v>210</v>
      </c>
      <c r="D549" s="6" t="s">
        <v>31</v>
      </c>
      <c r="E549" s="6" t="s">
        <v>71</v>
      </c>
      <c r="F549" s="6" t="s">
        <v>2300</v>
      </c>
      <c r="G549" s="6" t="s">
        <v>2301</v>
      </c>
      <c r="H549">
        <v>23</v>
      </c>
      <c r="I549" s="6" t="s">
        <v>47</v>
      </c>
      <c r="J549" s="6" t="s">
        <v>608</v>
      </c>
      <c r="K549" s="6" t="s">
        <v>37</v>
      </c>
      <c r="L549">
        <v>106</v>
      </c>
      <c r="N549" s="6" t="s">
        <v>2302</v>
      </c>
      <c r="O549" s="6" t="s">
        <v>572</v>
      </c>
      <c r="P549" s="6" t="s">
        <v>2303</v>
      </c>
      <c r="Q549">
        <v>36730000</v>
      </c>
      <c r="R549">
        <v>5401346000115</v>
      </c>
      <c r="S549">
        <v>32999676866</v>
      </c>
    </row>
    <row r="550" spans="1:19" x14ac:dyDescent="0.25">
      <c r="A550">
        <v>5242</v>
      </c>
      <c r="B550" s="6" t="s">
        <v>2304</v>
      </c>
      <c r="C550" s="6" t="s">
        <v>52</v>
      </c>
      <c r="D550" s="6" t="s">
        <v>31</v>
      </c>
      <c r="E550" s="6" t="s">
        <v>53</v>
      </c>
      <c r="F550" s="6" t="s">
        <v>61</v>
      </c>
      <c r="G550" s="6" t="s">
        <v>2305</v>
      </c>
      <c r="H550">
        <v>23</v>
      </c>
      <c r="I550" s="6" t="s">
        <v>47</v>
      </c>
      <c r="J550" s="6" t="s">
        <v>56</v>
      </c>
      <c r="K550" s="6" t="s">
        <v>109</v>
      </c>
      <c r="L550">
        <v>202</v>
      </c>
      <c r="N550" s="6" t="s">
        <v>2306</v>
      </c>
      <c r="O550" s="6" t="s">
        <v>823</v>
      </c>
      <c r="P550" s="6" t="s">
        <v>2307</v>
      </c>
      <c r="Q550">
        <v>36870000</v>
      </c>
      <c r="R550">
        <v>87351463620</v>
      </c>
      <c r="S550">
        <v>32984322695</v>
      </c>
    </row>
    <row r="551" spans="1:19" x14ac:dyDescent="0.25">
      <c r="A551">
        <v>5243</v>
      </c>
      <c r="B551" s="6" t="s">
        <v>2308</v>
      </c>
      <c r="C551" s="6" t="s">
        <v>60</v>
      </c>
      <c r="D551" s="6" t="s">
        <v>31</v>
      </c>
      <c r="E551" s="6" t="s">
        <v>93</v>
      </c>
      <c r="F551" s="6" t="s">
        <v>61</v>
      </c>
      <c r="G551" s="6" t="s">
        <v>2309</v>
      </c>
      <c r="H551">
        <v>22</v>
      </c>
      <c r="I551" s="6" t="s">
        <v>35</v>
      </c>
      <c r="J551" s="6" t="s">
        <v>56</v>
      </c>
      <c r="K551" s="6" t="s">
        <v>98</v>
      </c>
      <c r="L551">
        <v>303</v>
      </c>
      <c r="N551" s="6" t="s">
        <v>2310</v>
      </c>
      <c r="O551" s="6" t="s">
        <v>100</v>
      </c>
      <c r="P551" s="6" t="s">
        <v>645</v>
      </c>
      <c r="Q551">
        <v>36520000</v>
      </c>
      <c r="R551">
        <v>460614606</v>
      </c>
      <c r="S551">
        <v>32999328196</v>
      </c>
    </row>
    <row r="552" spans="1:19" x14ac:dyDescent="0.25">
      <c r="A552">
        <v>5255</v>
      </c>
      <c r="B552" s="6" t="s">
        <v>2311</v>
      </c>
      <c r="C552" s="6" t="s">
        <v>324</v>
      </c>
      <c r="D552" s="6" t="s">
        <v>315</v>
      </c>
      <c r="E552" s="6" t="s">
        <v>93</v>
      </c>
      <c r="F552" s="6" t="s">
        <v>61</v>
      </c>
      <c r="G552" s="6" t="s">
        <v>2312</v>
      </c>
      <c r="H552">
        <v>22</v>
      </c>
      <c r="I552" s="6" t="s">
        <v>35</v>
      </c>
      <c r="J552" s="6" t="s">
        <v>56</v>
      </c>
      <c r="K552" s="6" t="s">
        <v>319</v>
      </c>
      <c r="L552">
        <v>906</v>
      </c>
      <c r="N552" s="6" t="s">
        <v>2313</v>
      </c>
      <c r="O552" s="6" t="s">
        <v>39</v>
      </c>
      <c r="P552" s="6" t="s">
        <v>1967</v>
      </c>
      <c r="Q552">
        <v>36700000</v>
      </c>
      <c r="R552">
        <v>58736727687</v>
      </c>
      <c r="S552">
        <v>32988253609</v>
      </c>
    </row>
    <row r="553" spans="1:19" x14ac:dyDescent="0.25">
      <c r="A553">
        <v>5263</v>
      </c>
      <c r="B553" s="6" t="s">
        <v>2314</v>
      </c>
      <c r="C553" s="6" t="s">
        <v>42</v>
      </c>
      <c r="D553" s="6" t="s">
        <v>31</v>
      </c>
      <c r="E553" s="6" t="s">
        <v>325</v>
      </c>
      <c r="F553" s="6" t="s">
        <v>2315</v>
      </c>
      <c r="G553" s="6" t="s">
        <v>2316</v>
      </c>
      <c r="H553">
        <v>25</v>
      </c>
      <c r="I553" s="6" t="s">
        <v>116</v>
      </c>
      <c r="J553" s="6" t="s">
        <v>56</v>
      </c>
      <c r="K553" s="6" t="s">
        <v>109</v>
      </c>
      <c r="L553">
        <v>206</v>
      </c>
      <c r="N553" s="6" t="s">
        <v>2317</v>
      </c>
      <c r="O553" s="6" t="s">
        <v>1434</v>
      </c>
      <c r="P553" s="6" t="s">
        <v>40</v>
      </c>
      <c r="Q553">
        <v>36815000</v>
      </c>
      <c r="R553">
        <v>12808013000170</v>
      </c>
      <c r="S553">
        <v>32999230030</v>
      </c>
    </row>
    <row r="554" spans="1:19" x14ac:dyDescent="0.25">
      <c r="A554">
        <v>5281</v>
      </c>
      <c r="B554" s="6" t="s">
        <v>2318</v>
      </c>
      <c r="C554" s="6" t="s">
        <v>60</v>
      </c>
      <c r="D554" s="6" t="s">
        <v>31</v>
      </c>
      <c r="E554" s="6" t="s">
        <v>71</v>
      </c>
      <c r="F554" s="6" t="s">
        <v>61</v>
      </c>
      <c r="G554" s="6" t="s">
        <v>2319</v>
      </c>
      <c r="H554">
        <v>17</v>
      </c>
      <c r="I554" s="6" t="s">
        <v>202</v>
      </c>
      <c r="J554" s="6" t="s">
        <v>56</v>
      </c>
      <c r="K554" s="6" t="s">
        <v>37</v>
      </c>
      <c r="L554">
        <v>104</v>
      </c>
      <c r="N554" s="6" t="s">
        <v>2320</v>
      </c>
      <c r="O554" s="6" t="s">
        <v>239</v>
      </c>
      <c r="P554" s="6" t="s">
        <v>40</v>
      </c>
      <c r="Q554">
        <v>36760000</v>
      </c>
      <c r="R554">
        <v>90597168687</v>
      </c>
      <c r="S554">
        <v>32034241218</v>
      </c>
    </row>
    <row r="555" spans="1:19" x14ac:dyDescent="0.25">
      <c r="A555">
        <v>5283</v>
      </c>
      <c r="B555" s="6" t="s">
        <v>2321</v>
      </c>
      <c r="C555" s="6" t="s">
        <v>52</v>
      </c>
      <c r="D555" s="6" t="s">
        <v>31</v>
      </c>
      <c r="E555" s="6" t="s">
        <v>103</v>
      </c>
      <c r="F555" s="6" t="s">
        <v>2322</v>
      </c>
      <c r="G555" s="6" t="s">
        <v>2323</v>
      </c>
      <c r="H555">
        <v>17</v>
      </c>
      <c r="I555" s="6" t="s">
        <v>202</v>
      </c>
      <c r="J555" s="6" t="s">
        <v>2324</v>
      </c>
      <c r="K555" s="6" t="s">
        <v>37</v>
      </c>
      <c r="L555">
        <v>103</v>
      </c>
      <c r="N555" s="6" t="s">
        <v>2325</v>
      </c>
      <c r="O555" s="6" t="s">
        <v>1379</v>
      </c>
      <c r="P555" s="6" t="s">
        <v>2326</v>
      </c>
      <c r="Q555">
        <v>36788000</v>
      </c>
      <c r="R555">
        <v>12051813000190</v>
      </c>
      <c r="S555">
        <v>32984910879</v>
      </c>
    </row>
    <row r="556" spans="1:19" x14ac:dyDescent="0.25">
      <c r="A556">
        <v>5286</v>
      </c>
      <c r="B556" s="6" t="s">
        <v>2327</v>
      </c>
      <c r="C556" s="6" t="s">
        <v>30</v>
      </c>
      <c r="D556" s="6" t="s">
        <v>31</v>
      </c>
      <c r="E556" s="6" t="s">
        <v>103</v>
      </c>
      <c r="F556" s="6" t="s">
        <v>61</v>
      </c>
      <c r="G556" s="6" t="s">
        <v>2328</v>
      </c>
      <c r="H556">
        <v>22</v>
      </c>
      <c r="I556" s="6" t="s">
        <v>35</v>
      </c>
      <c r="J556" s="6" t="s">
        <v>56</v>
      </c>
      <c r="K556" s="6" t="s">
        <v>109</v>
      </c>
      <c r="L556">
        <v>203</v>
      </c>
      <c r="N556" s="6" t="s">
        <v>2329</v>
      </c>
      <c r="O556" s="6" t="s">
        <v>111</v>
      </c>
      <c r="P556" s="6" t="s">
        <v>923</v>
      </c>
      <c r="Q556">
        <v>36889271</v>
      </c>
      <c r="R556">
        <v>41136543600</v>
      </c>
      <c r="S556">
        <v>32988037849</v>
      </c>
    </row>
    <row r="557" spans="1:19" x14ac:dyDescent="0.25">
      <c r="A557">
        <v>5289</v>
      </c>
      <c r="B557" s="6" t="s">
        <v>2330</v>
      </c>
      <c r="C557" s="6" t="s">
        <v>60</v>
      </c>
      <c r="D557" s="6" t="s">
        <v>31</v>
      </c>
      <c r="E557" s="6" t="s">
        <v>44</v>
      </c>
      <c r="F557" s="6" t="s">
        <v>61</v>
      </c>
      <c r="G557" s="6" t="s">
        <v>2331</v>
      </c>
      <c r="H557">
        <v>23</v>
      </c>
      <c r="I557" s="6" t="s">
        <v>47</v>
      </c>
      <c r="J557" s="6" t="s">
        <v>56</v>
      </c>
      <c r="K557" s="6" t="s">
        <v>109</v>
      </c>
      <c r="L557">
        <v>203</v>
      </c>
      <c r="N557" s="6" t="s">
        <v>2332</v>
      </c>
      <c r="O557" s="6" t="s">
        <v>1972</v>
      </c>
      <c r="P557" s="6" t="s">
        <v>40</v>
      </c>
      <c r="Q557">
        <v>36878000</v>
      </c>
      <c r="R557">
        <v>45409919653</v>
      </c>
      <c r="S557">
        <v>32984290334</v>
      </c>
    </row>
    <row r="558" spans="1:19" x14ac:dyDescent="0.25">
      <c r="A558">
        <v>5293</v>
      </c>
      <c r="B558" s="6" t="s">
        <v>2333</v>
      </c>
      <c r="C558" s="6" t="s">
        <v>30</v>
      </c>
      <c r="D558" s="6" t="s">
        <v>31</v>
      </c>
      <c r="E558" s="6" t="s">
        <v>71</v>
      </c>
      <c r="F558" s="6" t="s">
        <v>2334</v>
      </c>
      <c r="G558" s="6" t="s">
        <v>2335</v>
      </c>
      <c r="H558">
        <v>23</v>
      </c>
      <c r="I558" s="6" t="s">
        <v>47</v>
      </c>
      <c r="J558" s="6" t="s">
        <v>56</v>
      </c>
      <c r="K558" s="6" t="s">
        <v>37</v>
      </c>
      <c r="L558">
        <v>101</v>
      </c>
      <c r="N558" s="6" t="s">
        <v>2336</v>
      </c>
      <c r="O558" s="6" t="s">
        <v>711</v>
      </c>
      <c r="P558" s="6" t="s">
        <v>40</v>
      </c>
      <c r="Q558">
        <v>36784000</v>
      </c>
      <c r="R558">
        <v>12588887000160</v>
      </c>
      <c r="S558">
        <v>32999261646</v>
      </c>
    </row>
    <row r="559" spans="1:19" x14ac:dyDescent="0.25">
      <c r="A559">
        <v>5311</v>
      </c>
      <c r="B559" s="6" t="s">
        <v>2337</v>
      </c>
      <c r="C559" s="6" t="s">
        <v>60</v>
      </c>
      <c r="D559" s="6" t="s">
        <v>31</v>
      </c>
      <c r="E559" s="6" t="s">
        <v>103</v>
      </c>
      <c r="F559" s="6" t="s">
        <v>61</v>
      </c>
      <c r="G559" s="6" t="s">
        <v>2338</v>
      </c>
      <c r="H559">
        <v>25</v>
      </c>
      <c r="I559" s="6" t="s">
        <v>116</v>
      </c>
      <c r="J559" s="6" t="s">
        <v>56</v>
      </c>
      <c r="K559" s="6" t="s">
        <v>98</v>
      </c>
      <c r="L559">
        <v>301</v>
      </c>
      <c r="N559" s="6" t="s">
        <v>2339</v>
      </c>
      <c r="O559" s="6" t="s">
        <v>312</v>
      </c>
      <c r="P559" s="6" t="s">
        <v>2340</v>
      </c>
      <c r="Q559">
        <v>36170000</v>
      </c>
      <c r="R559">
        <v>50885251687</v>
      </c>
      <c r="S559">
        <v>32999653640</v>
      </c>
    </row>
    <row r="560" spans="1:19" x14ac:dyDescent="0.25">
      <c r="A560">
        <v>5330</v>
      </c>
      <c r="B560" s="6" t="s">
        <v>2341</v>
      </c>
      <c r="C560" s="6" t="s">
        <v>60</v>
      </c>
      <c r="D560" s="6" t="s">
        <v>31</v>
      </c>
      <c r="E560" s="6" t="s">
        <v>93</v>
      </c>
      <c r="F560" s="6" t="s">
        <v>2342</v>
      </c>
      <c r="G560" s="6" t="s">
        <v>1792</v>
      </c>
      <c r="H560">
        <v>23</v>
      </c>
      <c r="I560" s="6" t="s">
        <v>47</v>
      </c>
      <c r="J560" s="6" t="s">
        <v>2343</v>
      </c>
      <c r="K560" s="6" t="s">
        <v>37</v>
      </c>
      <c r="L560">
        <v>103</v>
      </c>
      <c r="N560" s="6" t="s">
        <v>2344</v>
      </c>
      <c r="O560" s="6" t="s">
        <v>58</v>
      </c>
      <c r="P560" s="6" t="s">
        <v>683</v>
      </c>
      <c r="Q560">
        <v>36773640</v>
      </c>
      <c r="R560">
        <v>11213896000103</v>
      </c>
      <c r="S560">
        <v>32988773540</v>
      </c>
    </row>
    <row r="561" spans="1:19" x14ac:dyDescent="0.25">
      <c r="A561">
        <v>5332</v>
      </c>
      <c r="B561" s="6" t="s">
        <v>2345</v>
      </c>
      <c r="C561" s="6" t="s">
        <v>76</v>
      </c>
      <c r="D561" s="6" t="s">
        <v>31</v>
      </c>
      <c r="E561" s="6" t="s">
        <v>53</v>
      </c>
      <c r="F561" s="6" t="s">
        <v>2346</v>
      </c>
      <c r="G561" s="6" t="s">
        <v>2347</v>
      </c>
      <c r="H561">
        <v>25</v>
      </c>
      <c r="I561" s="6" t="s">
        <v>116</v>
      </c>
      <c r="J561" s="6" t="s">
        <v>2348</v>
      </c>
      <c r="K561" s="6" t="s">
        <v>109</v>
      </c>
      <c r="L561">
        <v>203</v>
      </c>
      <c r="N561" s="6" t="s">
        <v>2349</v>
      </c>
      <c r="O561" s="6" t="s">
        <v>1100</v>
      </c>
      <c r="P561" s="6" t="s">
        <v>40</v>
      </c>
      <c r="Q561">
        <v>36790000</v>
      </c>
      <c r="R561">
        <v>66480302000112</v>
      </c>
      <c r="S561">
        <v>32034262100</v>
      </c>
    </row>
    <row r="562" spans="1:19" x14ac:dyDescent="0.25">
      <c r="A562">
        <v>5333</v>
      </c>
      <c r="B562" s="6" t="s">
        <v>2350</v>
      </c>
      <c r="C562" s="6" t="s">
        <v>52</v>
      </c>
      <c r="D562" s="6" t="s">
        <v>31</v>
      </c>
      <c r="E562" s="6" t="s">
        <v>103</v>
      </c>
      <c r="F562" s="6" t="s">
        <v>2351</v>
      </c>
      <c r="G562" s="6" t="s">
        <v>2352</v>
      </c>
      <c r="H562">
        <v>23</v>
      </c>
      <c r="I562" s="6" t="s">
        <v>47</v>
      </c>
      <c r="J562" s="6" t="s">
        <v>56</v>
      </c>
      <c r="K562" s="6" t="s">
        <v>98</v>
      </c>
      <c r="L562">
        <v>304</v>
      </c>
      <c r="N562" s="6" t="s">
        <v>2353</v>
      </c>
      <c r="O562" s="6" t="s">
        <v>399</v>
      </c>
      <c r="P562" s="6" t="s">
        <v>40</v>
      </c>
      <c r="Q562">
        <v>36512000</v>
      </c>
      <c r="R562">
        <v>12611628000102</v>
      </c>
      <c r="S562">
        <v>32999862917</v>
      </c>
    </row>
    <row r="563" spans="1:19" x14ac:dyDescent="0.25">
      <c r="A563">
        <v>5348</v>
      </c>
      <c r="B563" s="6" t="s">
        <v>2354</v>
      </c>
      <c r="C563" s="6" t="s">
        <v>391</v>
      </c>
      <c r="D563" s="6" t="s">
        <v>31</v>
      </c>
      <c r="E563" s="6" t="s">
        <v>93</v>
      </c>
      <c r="F563" s="6" t="s">
        <v>61</v>
      </c>
      <c r="G563" s="6" t="s">
        <v>2355</v>
      </c>
      <c r="H563">
        <v>25</v>
      </c>
      <c r="I563" s="6" t="s">
        <v>116</v>
      </c>
      <c r="J563" s="6" t="s">
        <v>144</v>
      </c>
      <c r="K563" s="6" t="s">
        <v>109</v>
      </c>
      <c r="L563">
        <v>201</v>
      </c>
      <c r="N563" s="6" t="s">
        <v>2356</v>
      </c>
      <c r="O563" s="6" t="s">
        <v>111</v>
      </c>
      <c r="P563" s="6" t="s">
        <v>1374</v>
      </c>
      <c r="Q563">
        <v>36880000</v>
      </c>
      <c r="R563">
        <v>4381013670</v>
      </c>
      <c r="S563">
        <v>32984025505</v>
      </c>
    </row>
    <row r="564" spans="1:19" x14ac:dyDescent="0.25">
      <c r="A564">
        <v>5372</v>
      </c>
      <c r="B564" s="6" t="s">
        <v>2357</v>
      </c>
      <c r="C564" s="6" t="s">
        <v>1499</v>
      </c>
      <c r="D564" s="6" t="s">
        <v>315</v>
      </c>
      <c r="E564" s="6" t="s">
        <v>53</v>
      </c>
      <c r="F564" s="6" t="s">
        <v>61</v>
      </c>
      <c r="G564" s="6" t="s">
        <v>2358</v>
      </c>
      <c r="H564">
        <v>22</v>
      </c>
      <c r="I564" s="6" t="s">
        <v>35</v>
      </c>
      <c r="J564" s="6" t="s">
        <v>56</v>
      </c>
      <c r="K564" s="6" t="s">
        <v>319</v>
      </c>
      <c r="L564">
        <v>906</v>
      </c>
      <c r="N564" s="6" t="s">
        <v>2359</v>
      </c>
      <c r="O564" s="6" t="s">
        <v>39</v>
      </c>
      <c r="P564" s="6" t="s">
        <v>40</v>
      </c>
      <c r="Q564">
        <v>36700000</v>
      </c>
      <c r="R564">
        <v>17731894000192</v>
      </c>
      <c r="S564">
        <v>32034994600</v>
      </c>
    </row>
    <row r="565" spans="1:19" x14ac:dyDescent="0.25">
      <c r="A565">
        <v>5374</v>
      </c>
      <c r="B565" s="6" t="s">
        <v>2360</v>
      </c>
      <c r="C565" s="6" t="s">
        <v>60</v>
      </c>
      <c r="D565" s="6" t="s">
        <v>31</v>
      </c>
      <c r="E565" s="6" t="s">
        <v>325</v>
      </c>
      <c r="F565" s="6" t="s">
        <v>61</v>
      </c>
      <c r="G565" s="6" t="s">
        <v>2361</v>
      </c>
      <c r="H565">
        <v>1</v>
      </c>
      <c r="I565" s="6" t="s">
        <v>375</v>
      </c>
      <c r="J565" s="6" t="s">
        <v>2362</v>
      </c>
      <c r="K565" s="6" t="s">
        <v>98</v>
      </c>
      <c r="L565">
        <v>304</v>
      </c>
      <c r="N565" s="6" t="s">
        <v>2363</v>
      </c>
      <c r="O565" s="6" t="s">
        <v>146</v>
      </c>
      <c r="P565" s="6" t="s">
        <v>2364</v>
      </c>
      <c r="Q565">
        <v>36500000</v>
      </c>
      <c r="R565">
        <v>83009183615</v>
      </c>
      <c r="S565">
        <v>32998003095</v>
      </c>
    </row>
    <row r="566" spans="1:19" x14ac:dyDescent="0.25">
      <c r="A566">
        <v>5381</v>
      </c>
      <c r="B566" s="6" t="s">
        <v>2365</v>
      </c>
      <c r="C566" s="6" t="s">
        <v>60</v>
      </c>
      <c r="D566" s="6" t="s">
        <v>31</v>
      </c>
      <c r="E566" s="6" t="s">
        <v>103</v>
      </c>
      <c r="F566" s="6" t="s">
        <v>61</v>
      </c>
      <c r="G566" s="6" t="s">
        <v>2366</v>
      </c>
      <c r="H566">
        <v>22</v>
      </c>
      <c r="I566" s="6" t="s">
        <v>35</v>
      </c>
      <c r="J566" s="6" t="s">
        <v>56</v>
      </c>
      <c r="K566" s="6" t="s">
        <v>98</v>
      </c>
      <c r="L566">
        <v>301</v>
      </c>
      <c r="N566" s="6" t="s">
        <v>2367</v>
      </c>
      <c r="O566" s="6" t="s">
        <v>136</v>
      </c>
      <c r="P566" s="6" t="s">
        <v>2368</v>
      </c>
      <c r="Q566">
        <v>36780000</v>
      </c>
      <c r="R566">
        <v>8896894662</v>
      </c>
      <c r="S566">
        <v>32999400812</v>
      </c>
    </row>
    <row r="567" spans="1:19" x14ac:dyDescent="0.25">
      <c r="A567">
        <v>5385</v>
      </c>
      <c r="B567" s="6" t="s">
        <v>2369</v>
      </c>
      <c r="C567" s="6" t="s">
        <v>52</v>
      </c>
      <c r="D567" s="6" t="s">
        <v>31</v>
      </c>
      <c r="E567" s="6" t="s">
        <v>53</v>
      </c>
      <c r="F567" s="6" t="s">
        <v>2370</v>
      </c>
      <c r="G567" s="6" t="s">
        <v>2371</v>
      </c>
      <c r="H567">
        <v>1</v>
      </c>
      <c r="I567" s="6" t="s">
        <v>375</v>
      </c>
      <c r="J567" s="6" t="s">
        <v>2372</v>
      </c>
      <c r="K567" s="6" t="s">
        <v>37</v>
      </c>
      <c r="L567">
        <v>106</v>
      </c>
      <c r="N567" s="6" t="s">
        <v>2373</v>
      </c>
      <c r="O567" s="6" t="s">
        <v>443</v>
      </c>
      <c r="P567" s="6" t="s">
        <v>2374</v>
      </c>
      <c r="Q567">
        <v>36660000</v>
      </c>
      <c r="R567">
        <v>10794117000148</v>
      </c>
      <c r="S567">
        <v>32999059602</v>
      </c>
    </row>
    <row r="568" spans="1:19" x14ac:dyDescent="0.25">
      <c r="A568">
        <v>5387</v>
      </c>
      <c r="B568" s="6" t="s">
        <v>2375</v>
      </c>
      <c r="C568" s="6" t="s">
        <v>76</v>
      </c>
      <c r="D568" s="6" t="s">
        <v>77</v>
      </c>
      <c r="E568" s="6" t="s">
        <v>93</v>
      </c>
      <c r="F568" s="6" t="s">
        <v>2376</v>
      </c>
      <c r="G568" s="6" t="s">
        <v>2377</v>
      </c>
      <c r="H568">
        <v>23</v>
      </c>
      <c r="I568" s="6" t="s">
        <v>47</v>
      </c>
      <c r="J568" s="6" t="s">
        <v>56</v>
      </c>
      <c r="K568" s="6" t="s">
        <v>37</v>
      </c>
      <c r="L568">
        <v>107</v>
      </c>
      <c r="N568" s="6" t="s">
        <v>2378</v>
      </c>
      <c r="O568" s="6" t="s">
        <v>39</v>
      </c>
      <c r="P568" s="6" t="s">
        <v>389</v>
      </c>
      <c r="Q568">
        <v>36700000</v>
      </c>
      <c r="R568">
        <v>12835784000157</v>
      </c>
      <c r="S568">
        <v>32999680329</v>
      </c>
    </row>
    <row r="569" spans="1:19" x14ac:dyDescent="0.25">
      <c r="A569">
        <v>5391</v>
      </c>
      <c r="B569" s="6" t="s">
        <v>2379</v>
      </c>
      <c r="C569" s="6" t="s">
        <v>1499</v>
      </c>
      <c r="D569" s="6" t="s">
        <v>315</v>
      </c>
      <c r="E569" s="6" t="s">
        <v>93</v>
      </c>
      <c r="F569" s="6" t="s">
        <v>61</v>
      </c>
      <c r="G569" s="6" t="s">
        <v>2380</v>
      </c>
      <c r="H569">
        <v>22</v>
      </c>
      <c r="I569" s="6" t="s">
        <v>35</v>
      </c>
      <c r="J569" s="6" t="s">
        <v>56</v>
      </c>
      <c r="K569" s="6" t="s">
        <v>319</v>
      </c>
      <c r="L569">
        <v>906</v>
      </c>
      <c r="N569" s="6" t="s">
        <v>2381</v>
      </c>
      <c r="O569" s="6" t="s">
        <v>39</v>
      </c>
      <c r="P569" s="6" t="s">
        <v>2382</v>
      </c>
      <c r="Q569">
        <v>36700000</v>
      </c>
      <c r="R569">
        <v>18989749000179</v>
      </c>
      <c r="S569">
        <v>32034472105</v>
      </c>
    </row>
    <row r="570" spans="1:19" x14ac:dyDescent="0.25">
      <c r="A570">
        <v>5392</v>
      </c>
      <c r="B570" s="6" t="s">
        <v>2383</v>
      </c>
      <c r="C570" s="6" t="s">
        <v>60</v>
      </c>
      <c r="D570" s="6" t="s">
        <v>31</v>
      </c>
      <c r="E570" s="6" t="s">
        <v>325</v>
      </c>
      <c r="F570" s="6" t="s">
        <v>2384</v>
      </c>
      <c r="G570" s="6" t="s">
        <v>2385</v>
      </c>
      <c r="H570">
        <v>25</v>
      </c>
      <c r="I570" s="6" t="s">
        <v>116</v>
      </c>
      <c r="J570" s="6" t="s">
        <v>812</v>
      </c>
      <c r="K570" s="6" t="s">
        <v>37</v>
      </c>
      <c r="L570">
        <v>102</v>
      </c>
      <c r="N570" s="6" t="s">
        <v>2386</v>
      </c>
      <c r="O570" s="6" t="s">
        <v>58</v>
      </c>
      <c r="P570" s="6" t="s">
        <v>152</v>
      </c>
      <c r="Q570">
        <v>36770238</v>
      </c>
      <c r="R570">
        <v>11056316000111</v>
      </c>
      <c r="S570">
        <v>32999908377</v>
      </c>
    </row>
    <row r="571" spans="1:19" x14ac:dyDescent="0.25">
      <c r="A571">
        <v>5393</v>
      </c>
      <c r="B571" s="6" t="s">
        <v>2387</v>
      </c>
      <c r="C571" s="6" t="s">
        <v>76</v>
      </c>
      <c r="D571" s="6" t="s">
        <v>77</v>
      </c>
      <c r="E571" s="6" t="s">
        <v>93</v>
      </c>
      <c r="F571" s="6" t="s">
        <v>2388</v>
      </c>
      <c r="G571" s="6" t="s">
        <v>2389</v>
      </c>
      <c r="H571">
        <v>23</v>
      </c>
      <c r="I571" s="6" t="s">
        <v>47</v>
      </c>
      <c r="J571" s="6" t="s">
        <v>56</v>
      </c>
      <c r="K571" s="6" t="s">
        <v>37</v>
      </c>
      <c r="L571">
        <v>107</v>
      </c>
      <c r="N571" s="6" t="s">
        <v>2390</v>
      </c>
      <c r="O571" s="6" t="s">
        <v>58</v>
      </c>
      <c r="P571" s="6" t="s">
        <v>1205</v>
      </c>
      <c r="Q571">
        <v>36774104</v>
      </c>
      <c r="R571">
        <v>86498078000101</v>
      </c>
      <c r="S571">
        <v>32034217109</v>
      </c>
    </row>
    <row r="572" spans="1:19" x14ac:dyDescent="0.25">
      <c r="A572">
        <v>5396</v>
      </c>
      <c r="B572" s="6" t="s">
        <v>2391</v>
      </c>
      <c r="C572" s="6" t="s">
        <v>1499</v>
      </c>
      <c r="D572" s="6" t="s">
        <v>315</v>
      </c>
      <c r="E572" s="6" t="s">
        <v>44</v>
      </c>
      <c r="F572" s="6" t="s">
        <v>61</v>
      </c>
      <c r="G572" s="6" t="s">
        <v>2392</v>
      </c>
      <c r="H572">
        <v>22</v>
      </c>
      <c r="I572" s="6" t="s">
        <v>35</v>
      </c>
      <c r="J572" s="6" t="s">
        <v>144</v>
      </c>
      <c r="K572" s="6" t="s">
        <v>319</v>
      </c>
      <c r="L572">
        <v>906</v>
      </c>
      <c r="N572" s="6" t="s">
        <v>2393</v>
      </c>
      <c r="O572" s="6" t="s">
        <v>39</v>
      </c>
      <c r="P572" s="6" t="s">
        <v>2282</v>
      </c>
      <c r="Q572">
        <v>36700000</v>
      </c>
      <c r="R572">
        <v>22149165000162</v>
      </c>
      <c r="S572">
        <v>32988455367</v>
      </c>
    </row>
    <row r="573" spans="1:19" x14ac:dyDescent="0.25">
      <c r="A573">
        <v>5425</v>
      </c>
      <c r="B573" s="6" t="s">
        <v>2394</v>
      </c>
      <c r="C573" s="6" t="s">
        <v>76</v>
      </c>
      <c r="D573" s="6" t="s">
        <v>77</v>
      </c>
      <c r="E573" s="6" t="s">
        <v>325</v>
      </c>
      <c r="F573" s="6" t="s">
        <v>61</v>
      </c>
      <c r="G573" s="6" t="s">
        <v>2395</v>
      </c>
      <c r="H573">
        <v>27</v>
      </c>
      <c r="I573" s="6" t="s">
        <v>96</v>
      </c>
      <c r="J573" s="6" t="s">
        <v>56</v>
      </c>
      <c r="K573" s="6" t="s">
        <v>109</v>
      </c>
      <c r="L573">
        <v>204</v>
      </c>
      <c r="N573" s="6" t="s">
        <v>2396</v>
      </c>
      <c r="O573" s="6" t="s">
        <v>1100</v>
      </c>
      <c r="P573" s="6" t="s">
        <v>2397</v>
      </c>
      <c r="Q573">
        <v>36790000</v>
      </c>
      <c r="R573">
        <v>33066159604</v>
      </c>
      <c r="S573">
        <v>32034261919</v>
      </c>
    </row>
    <row r="574" spans="1:19" x14ac:dyDescent="0.25">
      <c r="A574">
        <v>5428</v>
      </c>
      <c r="B574" s="6" t="s">
        <v>2398</v>
      </c>
      <c r="C574" s="6" t="s">
        <v>60</v>
      </c>
      <c r="D574" s="6" t="s">
        <v>31</v>
      </c>
      <c r="E574" s="6" t="s">
        <v>103</v>
      </c>
      <c r="F574" s="6" t="s">
        <v>2399</v>
      </c>
      <c r="G574" s="6" t="s">
        <v>2400</v>
      </c>
      <c r="H574">
        <v>25</v>
      </c>
      <c r="I574" s="6" t="s">
        <v>116</v>
      </c>
      <c r="J574" s="6" t="s">
        <v>56</v>
      </c>
      <c r="K574" s="6" t="s">
        <v>98</v>
      </c>
      <c r="L574">
        <v>305</v>
      </c>
      <c r="N574" s="6" t="s">
        <v>2401</v>
      </c>
      <c r="O574" s="6" t="s">
        <v>399</v>
      </c>
      <c r="P574" s="6" t="s">
        <v>2402</v>
      </c>
      <c r="Q574">
        <v>36512000</v>
      </c>
      <c r="R574">
        <v>12473458000147</v>
      </c>
      <c r="S574">
        <v>32998519897</v>
      </c>
    </row>
    <row r="575" spans="1:19" x14ac:dyDescent="0.25">
      <c r="A575">
        <v>5429</v>
      </c>
      <c r="B575" s="6" t="s">
        <v>2403</v>
      </c>
      <c r="C575" s="6" t="s">
        <v>314</v>
      </c>
      <c r="D575" s="6" t="s">
        <v>488</v>
      </c>
      <c r="E575" s="6" t="s">
        <v>221</v>
      </c>
      <c r="F575" s="6" t="s">
        <v>2404</v>
      </c>
      <c r="G575" s="6" t="s">
        <v>2405</v>
      </c>
      <c r="H575">
        <v>25</v>
      </c>
      <c r="I575" s="6" t="s">
        <v>116</v>
      </c>
      <c r="J575" s="6" t="s">
        <v>2406</v>
      </c>
      <c r="K575" s="6" t="s">
        <v>109</v>
      </c>
      <c r="L575">
        <v>207</v>
      </c>
      <c r="N575" s="6" t="s">
        <v>2407</v>
      </c>
      <c r="O575" s="6" t="s">
        <v>111</v>
      </c>
      <c r="P575" s="6" t="s">
        <v>1447</v>
      </c>
      <c r="Q575">
        <v>36880000</v>
      </c>
      <c r="R575">
        <v>971858000101</v>
      </c>
      <c r="S575">
        <v>32988645862</v>
      </c>
    </row>
    <row r="576" spans="1:19" x14ac:dyDescent="0.25">
      <c r="A576">
        <v>5433</v>
      </c>
      <c r="B576" s="6" t="s">
        <v>2408</v>
      </c>
      <c r="C576" s="6" t="s">
        <v>324</v>
      </c>
      <c r="D576" s="6" t="s">
        <v>315</v>
      </c>
      <c r="E576" s="6" t="s">
        <v>53</v>
      </c>
      <c r="F576" s="6" t="s">
        <v>61</v>
      </c>
      <c r="G576" s="6" t="s">
        <v>2409</v>
      </c>
      <c r="H576">
        <v>22</v>
      </c>
      <c r="I576" s="6" t="s">
        <v>35</v>
      </c>
      <c r="J576" s="6" t="s">
        <v>56</v>
      </c>
      <c r="K576" s="6" t="s">
        <v>319</v>
      </c>
      <c r="L576">
        <v>916</v>
      </c>
      <c r="N576" s="6" t="s">
        <v>2410</v>
      </c>
      <c r="O576" s="6" t="s">
        <v>39</v>
      </c>
      <c r="P576" s="6" t="s">
        <v>2411</v>
      </c>
      <c r="Q576">
        <v>36700000</v>
      </c>
      <c r="R576">
        <v>11128854635</v>
      </c>
      <c r="S576">
        <v>32034412021</v>
      </c>
    </row>
    <row r="577" spans="1:19" x14ac:dyDescent="0.25">
      <c r="A577">
        <v>5434</v>
      </c>
      <c r="B577" s="6" t="s">
        <v>2412</v>
      </c>
      <c r="C577" s="6" t="s">
        <v>324</v>
      </c>
      <c r="D577" s="6" t="s">
        <v>315</v>
      </c>
      <c r="E577" s="6" t="s">
        <v>325</v>
      </c>
      <c r="F577" s="6" t="s">
        <v>61</v>
      </c>
      <c r="G577" s="6" t="s">
        <v>2413</v>
      </c>
      <c r="H577">
        <v>22</v>
      </c>
      <c r="I577" s="6" t="s">
        <v>35</v>
      </c>
      <c r="J577" s="6" t="s">
        <v>144</v>
      </c>
      <c r="K577" s="6" t="s">
        <v>319</v>
      </c>
      <c r="L577">
        <v>906</v>
      </c>
      <c r="N577" s="6" t="s">
        <v>2414</v>
      </c>
      <c r="O577" s="6" t="s">
        <v>39</v>
      </c>
      <c r="P577" s="6" t="s">
        <v>2415</v>
      </c>
      <c r="Q577">
        <v>36700000</v>
      </c>
      <c r="R577">
        <v>83468641672</v>
      </c>
      <c r="S577">
        <v>32034417919</v>
      </c>
    </row>
    <row r="578" spans="1:19" x14ac:dyDescent="0.25">
      <c r="A578">
        <v>5436</v>
      </c>
      <c r="B578" s="6" t="s">
        <v>2416</v>
      </c>
      <c r="C578" s="6" t="s">
        <v>76</v>
      </c>
      <c r="D578" s="6" t="s">
        <v>31</v>
      </c>
      <c r="E578" s="6" t="s">
        <v>325</v>
      </c>
      <c r="F578" s="6" t="s">
        <v>61</v>
      </c>
      <c r="G578" s="6" t="s">
        <v>2417</v>
      </c>
      <c r="H578">
        <v>22</v>
      </c>
      <c r="I578" s="6" t="s">
        <v>35</v>
      </c>
      <c r="J578" s="6" t="s">
        <v>56</v>
      </c>
      <c r="K578" s="6" t="s">
        <v>109</v>
      </c>
      <c r="L578">
        <v>205</v>
      </c>
      <c r="N578" s="6" t="s">
        <v>2418</v>
      </c>
      <c r="O578" s="6" t="s">
        <v>1020</v>
      </c>
      <c r="P578" s="6" t="s">
        <v>2419</v>
      </c>
      <c r="Q578">
        <v>36844000</v>
      </c>
      <c r="R578">
        <v>64142787691</v>
      </c>
      <c r="S578">
        <v>32984623673</v>
      </c>
    </row>
    <row r="579" spans="1:19" x14ac:dyDescent="0.25">
      <c r="A579">
        <v>5443</v>
      </c>
      <c r="B579" s="6" t="s">
        <v>2420</v>
      </c>
      <c r="C579" s="6" t="s">
        <v>477</v>
      </c>
      <c r="D579" s="6" t="s">
        <v>353</v>
      </c>
      <c r="E579" s="6" t="s">
        <v>103</v>
      </c>
      <c r="F579" s="6" t="s">
        <v>2421</v>
      </c>
      <c r="G579" s="6" t="s">
        <v>2422</v>
      </c>
      <c r="H579">
        <v>33</v>
      </c>
      <c r="I579" s="6" t="s">
        <v>181</v>
      </c>
      <c r="J579" s="6" t="s">
        <v>56</v>
      </c>
      <c r="K579" s="6" t="s">
        <v>98</v>
      </c>
      <c r="L579">
        <v>308</v>
      </c>
      <c r="N579" s="6" t="s">
        <v>2423</v>
      </c>
      <c r="O579" s="6" t="s">
        <v>146</v>
      </c>
      <c r="P579" s="6" t="s">
        <v>2424</v>
      </c>
      <c r="Q579">
        <v>36503250</v>
      </c>
      <c r="R579">
        <v>9445378000173</v>
      </c>
      <c r="S579">
        <v>32988542013</v>
      </c>
    </row>
    <row r="580" spans="1:19" x14ac:dyDescent="0.25">
      <c r="A580">
        <v>5446</v>
      </c>
      <c r="B580" s="6" t="s">
        <v>2425</v>
      </c>
      <c r="C580" s="6" t="s">
        <v>60</v>
      </c>
      <c r="D580" s="6" t="s">
        <v>31</v>
      </c>
      <c r="E580" s="6" t="s">
        <v>44</v>
      </c>
      <c r="F580" s="6" t="s">
        <v>61</v>
      </c>
      <c r="G580" s="6" t="s">
        <v>2426</v>
      </c>
      <c r="H580">
        <v>22</v>
      </c>
      <c r="I580" s="6" t="s">
        <v>35</v>
      </c>
      <c r="J580" s="6" t="s">
        <v>56</v>
      </c>
      <c r="K580" s="6" t="s">
        <v>98</v>
      </c>
      <c r="L580">
        <v>305</v>
      </c>
      <c r="N580" s="6" t="s">
        <v>835</v>
      </c>
      <c r="O580" s="6" t="s">
        <v>146</v>
      </c>
      <c r="P580" s="6" t="s">
        <v>2427</v>
      </c>
      <c r="Q580">
        <v>36500000</v>
      </c>
      <c r="R580">
        <v>88295346687</v>
      </c>
      <c r="S580">
        <v>32999851355</v>
      </c>
    </row>
    <row r="581" spans="1:19" x14ac:dyDescent="0.25">
      <c r="A581">
        <v>5447</v>
      </c>
      <c r="B581" s="6" t="s">
        <v>2428</v>
      </c>
      <c r="C581" s="6" t="s">
        <v>76</v>
      </c>
      <c r="D581" s="6" t="s">
        <v>77</v>
      </c>
      <c r="E581" s="6" t="s">
        <v>221</v>
      </c>
      <c r="F581" s="6" t="s">
        <v>61</v>
      </c>
      <c r="G581" s="6" t="s">
        <v>201</v>
      </c>
      <c r="H581">
        <v>22</v>
      </c>
      <c r="I581" s="6" t="s">
        <v>35</v>
      </c>
      <c r="J581" s="6" t="s">
        <v>56</v>
      </c>
      <c r="K581" s="6" t="s">
        <v>109</v>
      </c>
      <c r="L581">
        <v>202</v>
      </c>
      <c r="N581" s="6" t="s">
        <v>2429</v>
      </c>
      <c r="O581" s="6" t="s">
        <v>111</v>
      </c>
      <c r="P581" s="6" t="s">
        <v>2430</v>
      </c>
      <c r="Q581">
        <v>36880000</v>
      </c>
      <c r="R581">
        <v>5150304654</v>
      </c>
      <c r="S581">
        <v>32987102407</v>
      </c>
    </row>
    <row r="582" spans="1:19" x14ac:dyDescent="0.25">
      <c r="A582">
        <v>5456</v>
      </c>
      <c r="B582" s="6" t="s">
        <v>2431</v>
      </c>
      <c r="C582" s="6" t="s">
        <v>1040</v>
      </c>
      <c r="D582" s="6" t="s">
        <v>31</v>
      </c>
      <c r="E582" s="6" t="s">
        <v>44</v>
      </c>
      <c r="F582" s="6" t="s">
        <v>2432</v>
      </c>
      <c r="G582" s="6" t="s">
        <v>2433</v>
      </c>
      <c r="H582">
        <v>22</v>
      </c>
      <c r="I582" s="6" t="s">
        <v>35</v>
      </c>
      <c r="J582" s="6" t="s">
        <v>2434</v>
      </c>
      <c r="K582" s="6" t="s">
        <v>98</v>
      </c>
      <c r="L582">
        <v>301</v>
      </c>
      <c r="N582" s="6" t="s">
        <v>2435</v>
      </c>
      <c r="O582" s="6" t="s">
        <v>136</v>
      </c>
      <c r="P582" s="6" t="s">
        <v>1316</v>
      </c>
      <c r="Q582">
        <v>36780000</v>
      </c>
      <c r="R582">
        <v>23290299000161</v>
      </c>
      <c r="S582">
        <v>32999242748</v>
      </c>
    </row>
    <row r="583" spans="1:19" x14ac:dyDescent="0.25">
      <c r="A583">
        <v>5463</v>
      </c>
      <c r="B583" s="6" t="s">
        <v>2436</v>
      </c>
      <c r="C583" s="6" t="s">
        <v>119</v>
      </c>
      <c r="D583" s="6" t="s">
        <v>31</v>
      </c>
      <c r="E583" s="6" t="s">
        <v>53</v>
      </c>
      <c r="F583" s="6" t="s">
        <v>2437</v>
      </c>
      <c r="G583" s="6" t="s">
        <v>275</v>
      </c>
      <c r="H583">
        <v>25</v>
      </c>
      <c r="I583" s="6" t="s">
        <v>116</v>
      </c>
      <c r="J583" s="6" t="s">
        <v>56</v>
      </c>
      <c r="K583" s="6" t="s">
        <v>109</v>
      </c>
      <c r="L583">
        <v>204</v>
      </c>
      <c r="N583" s="6" t="s">
        <v>2438</v>
      </c>
      <c r="O583" s="6" t="s">
        <v>691</v>
      </c>
      <c r="P583" s="6" t="s">
        <v>40</v>
      </c>
      <c r="Q583">
        <v>36793000</v>
      </c>
      <c r="R583">
        <v>41821216000103</v>
      </c>
      <c r="S583">
        <v>32984011142</v>
      </c>
    </row>
    <row r="584" spans="1:19" x14ac:dyDescent="0.25">
      <c r="A584">
        <v>5477</v>
      </c>
      <c r="B584" s="6" t="s">
        <v>2439</v>
      </c>
      <c r="C584" s="6" t="s">
        <v>42</v>
      </c>
      <c r="D584" s="6" t="s">
        <v>31</v>
      </c>
      <c r="E584" s="6" t="s">
        <v>71</v>
      </c>
      <c r="F584" s="6" t="s">
        <v>2440</v>
      </c>
      <c r="G584" s="6" t="s">
        <v>2441</v>
      </c>
      <c r="H584">
        <v>23</v>
      </c>
      <c r="I584" s="6" t="s">
        <v>47</v>
      </c>
      <c r="J584" s="6" t="s">
        <v>56</v>
      </c>
      <c r="K584" s="6" t="s">
        <v>37</v>
      </c>
      <c r="L584">
        <v>109</v>
      </c>
      <c r="N584" s="6" t="s">
        <v>2442</v>
      </c>
      <c r="O584" s="6" t="s">
        <v>39</v>
      </c>
      <c r="P584" s="6" t="s">
        <v>40</v>
      </c>
      <c r="Q584">
        <v>36700000</v>
      </c>
      <c r="R584">
        <v>12970715000156</v>
      </c>
      <c r="S584">
        <v>32988036609</v>
      </c>
    </row>
    <row r="585" spans="1:19" x14ac:dyDescent="0.25">
      <c r="A585">
        <v>5486</v>
      </c>
      <c r="B585" s="6" t="s">
        <v>2443</v>
      </c>
      <c r="C585" s="6" t="s">
        <v>76</v>
      </c>
      <c r="D585" s="6" t="s">
        <v>31</v>
      </c>
      <c r="E585" s="6" t="s">
        <v>44</v>
      </c>
      <c r="F585" s="6" t="s">
        <v>2444</v>
      </c>
      <c r="G585" s="6" t="s">
        <v>2445</v>
      </c>
      <c r="H585">
        <v>23</v>
      </c>
      <c r="I585" s="6" t="s">
        <v>47</v>
      </c>
      <c r="J585" s="6" t="s">
        <v>56</v>
      </c>
      <c r="K585" s="6" t="s">
        <v>37</v>
      </c>
      <c r="L585">
        <v>109</v>
      </c>
      <c r="N585" s="6" t="s">
        <v>2446</v>
      </c>
      <c r="O585" s="6" t="s">
        <v>39</v>
      </c>
      <c r="P585" s="6" t="s">
        <v>2411</v>
      </c>
      <c r="Q585">
        <v>36700000</v>
      </c>
      <c r="R585">
        <v>12979874000111</v>
      </c>
      <c r="S585">
        <v>32034416585</v>
      </c>
    </row>
    <row r="586" spans="1:19" x14ac:dyDescent="0.25">
      <c r="A586">
        <v>5489</v>
      </c>
      <c r="B586" s="6" t="s">
        <v>2447</v>
      </c>
      <c r="C586" s="6" t="s">
        <v>60</v>
      </c>
      <c r="D586" s="6" t="s">
        <v>31</v>
      </c>
      <c r="E586" s="6" t="s">
        <v>44</v>
      </c>
      <c r="F586" s="6" t="s">
        <v>61</v>
      </c>
      <c r="G586" s="6" t="s">
        <v>2448</v>
      </c>
      <c r="H586">
        <v>23</v>
      </c>
      <c r="I586" s="6" t="s">
        <v>47</v>
      </c>
      <c r="J586" s="6" t="s">
        <v>56</v>
      </c>
      <c r="K586" s="6" t="s">
        <v>37</v>
      </c>
      <c r="L586">
        <v>104</v>
      </c>
      <c r="N586" s="6" t="s">
        <v>2449</v>
      </c>
      <c r="O586" s="6" t="s">
        <v>39</v>
      </c>
      <c r="P586" s="6" t="s">
        <v>687</v>
      </c>
      <c r="Q586">
        <v>36700000</v>
      </c>
      <c r="R586">
        <v>2936726603</v>
      </c>
      <c r="S586">
        <v>0</v>
      </c>
    </row>
    <row r="587" spans="1:19" x14ac:dyDescent="0.25">
      <c r="A587">
        <v>5491</v>
      </c>
      <c r="B587" s="6" t="s">
        <v>2450</v>
      </c>
      <c r="C587" s="6" t="s">
        <v>60</v>
      </c>
      <c r="D587" s="6" t="s">
        <v>31</v>
      </c>
      <c r="E587" s="6" t="s">
        <v>53</v>
      </c>
      <c r="F587" s="6" t="s">
        <v>61</v>
      </c>
      <c r="G587" s="6" t="s">
        <v>2451</v>
      </c>
      <c r="H587">
        <v>1</v>
      </c>
      <c r="I587" s="6" t="s">
        <v>375</v>
      </c>
      <c r="J587" s="6" t="s">
        <v>144</v>
      </c>
      <c r="K587" s="6" t="s">
        <v>37</v>
      </c>
      <c r="L587">
        <v>102</v>
      </c>
      <c r="N587" s="6" t="s">
        <v>2452</v>
      </c>
      <c r="O587" s="6" t="s">
        <v>263</v>
      </c>
      <c r="P587" s="6" t="s">
        <v>40</v>
      </c>
      <c r="Q587">
        <v>36740000</v>
      </c>
      <c r="R587">
        <v>83167129620</v>
      </c>
      <c r="S587">
        <v>32999263187</v>
      </c>
    </row>
    <row r="588" spans="1:19" x14ac:dyDescent="0.25">
      <c r="A588">
        <v>5505</v>
      </c>
      <c r="B588" s="6" t="s">
        <v>2453</v>
      </c>
      <c r="C588" s="6" t="s">
        <v>477</v>
      </c>
      <c r="D588" s="6" t="s">
        <v>178</v>
      </c>
      <c r="E588" s="6" t="s">
        <v>103</v>
      </c>
      <c r="F588" s="6" t="s">
        <v>2454</v>
      </c>
      <c r="G588" s="6" t="s">
        <v>2455</v>
      </c>
      <c r="H588">
        <v>33</v>
      </c>
      <c r="I588" s="6" t="s">
        <v>181</v>
      </c>
      <c r="J588" s="6" t="s">
        <v>56</v>
      </c>
      <c r="K588" s="6" t="s">
        <v>109</v>
      </c>
      <c r="L588">
        <v>208</v>
      </c>
      <c r="N588" s="6" t="s">
        <v>2456</v>
      </c>
      <c r="O588" s="6" t="s">
        <v>111</v>
      </c>
      <c r="P588" s="6" t="s">
        <v>412</v>
      </c>
      <c r="Q588">
        <v>36880000</v>
      </c>
      <c r="R588">
        <v>13002242000166</v>
      </c>
      <c r="S588">
        <v>32988681800</v>
      </c>
    </row>
    <row r="589" spans="1:19" x14ac:dyDescent="0.25">
      <c r="A589">
        <v>5510</v>
      </c>
      <c r="B589" s="6" t="s">
        <v>2457</v>
      </c>
      <c r="C589" s="6" t="s">
        <v>60</v>
      </c>
      <c r="D589" s="6" t="s">
        <v>31</v>
      </c>
      <c r="E589" s="6" t="s">
        <v>93</v>
      </c>
      <c r="F589" s="6" t="s">
        <v>61</v>
      </c>
      <c r="G589" s="6" t="s">
        <v>2458</v>
      </c>
      <c r="H589">
        <v>22</v>
      </c>
      <c r="I589" s="6" t="s">
        <v>35</v>
      </c>
      <c r="J589" s="6" t="s">
        <v>56</v>
      </c>
      <c r="K589" s="6" t="s">
        <v>98</v>
      </c>
      <c r="L589">
        <v>305</v>
      </c>
      <c r="N589" s="6" t="s">
        <v>2459</v>
      </c>
      <c r="O589" s="6" t="s">
        <v>399</v>
      </c>
      <c r="P589" s="6" t="s">
        <v>40</v>
      </c>
      <c r="Q589">
        <v>36512000</v>
      </c>
      <c r="R589">
        <v>81095783653</v>
      </c>
      <c r="S589">
        <v>32999363762</v>
      </c>
    </row>
    <row r="590" spans="1:19" x14ac:dyDescent="0.25">
      <c r="A590">
        <v>5514</v>
      </c>
      <c r="B590" s="6" t="s">
        <v>2460</v>
      </c>
      <c r="C590" s="6" t="s">
        <v>60</v>
      </c>
      <c r="D590" s="6" t="s">
        <v>315</v>
      </c>
      <c r="E590" s="6" t="s">
        <v>93</v>
      </c>
      <c r="F590" s="6" t="s">
        <v>61</v>
      </c>
      <c r="G590" s="6" t="s">
        <v>2461</v>
      </c>
      <c r="H590">
        <v>22</v>
      </c>
      <c r="I590" s="6" t="s">
        <v>35</v>
      </c>
      <c r="J590" s="6" t="s">
        <v>144</v>
      </c>
      <c r="K590" s="6" t="s">
        <v>319</v>
      </c>
      <c r="L590">
        <v>916</v>
      </c>
      <c r="N590" s="6" t="s">
        <v>2462</v>
      </c>
      <c r="O590" s="6" t="s">
        <v>39</v>
      </c>
      <c r="P590" s="6" t="s">
        <v>1534</v>
      </c>
      <c r="Q590">
        <v>36700000</v>
      </c>
      <c r="R590">
        <v>6816084632</v>
      </c>
      <c r="S590">
        <v>32998261730</v>
      </c>
    </row>
    <row r="591" spans="1:19" x14ac:dyDescent="0.25">
      <c r="A591">
        <v>5520</v>
      </c>
      <c r="B591" s="6" t="s">
        <v>2463</v>
      </c>
      <c r="C591" s="6" t="s">
        <v>60</v>
      </c>
      <c r="D591" s="6" t="s">
        <v>31</v>
      </c>
      <c r="E591" s="6" t="s">
        <v>325</v>
      </c>
      <c r="F591" s="6" t="s">
        <v>61</v>
      </c>
      <c r="G591" s="6" t="s">
        <v>2464</v>
      </c>
      <c r="H591">
        <v>25</v>
      </c>
      <c r="I591" s="6" t="s">
        <v>116</v>
      </c>
      <c r="J591" s="6" t="s">
        <v>144</v>
      </c>
      <c r="K591" s="6" t="s">
        <v>37</v>
      </c>
      <c r="L591">
        <v>103</v>
      </c>
      <c r="N591" s="6" t="s">
        <v>2465</v>
      </c>
      <c r="O591" s="6" t="s">
        <v>39</v>
      </c>
      <c r="P591" s="6" t="s">
        <v>2466</v>
      </c>
      <c r="Q591">
        <v>36700000</v>
      </c>
      <c r="R591">
        <v>42472083653</v>
      </c>
      <c r="S591">
        <v>32999621985</v>
      </c>
    </row>
    <row r="592" spans="1:19" x14ac:dyDescent="0.25">
      <c r="A592">
        <v>5523</v>
      </c>
      <c r="B592" s="6" t="s">
        <v>2467</v>
      </c>
      <c r="C592" s="6" t="s">
        <v>52</v>
      </c>
      <c r="D592" s="6" t="s">
        <v>31</v>
      </c>
      <c r="E592" s="6" t="s">
        <v>103</v>
      </c>
      <c r="F592" s="6" t="s">
        <v>2468</v>
      </c>
      <c r="G592" s="6" t="s">
        <v>2469</v>
      </c>
      <c r="H592">
        <v>22</v>
      </c>
      <c r="I592" s="6" t="s">
        <v>35</v>
      </c>
      <c r="J592" s="6" t="s">
        <v>56</v>
      </c>
      <c r="K592" s="6" t="s">
        <v>109</v>
      </c>
      <c r="L592">
        <v>201</v>
      </c>
      <c r="N592" s="6" t="s">
        <v>2470</v>
      </c>
      <c r="O592" s="6" t="s">
        <v>111</v>
      </c>
      <c r="P592" s="6" t="s">
        <v>1162</v>
      </c>
      <c r="Q592">
        <v>36880000</v>
      </c>
      <c r="R592">
        <v>12243558000187</v>
      </c>
      <c r="S592">
        <v>32988009993</v>
      </c>
    </row>
    <row r="593" spans="1:19" x14ac:dyDescent="0.25">
      <c r="A593">
        <v>5524</v>
      </c>
      <c r="B593" s="6" t="s">
        <v>2471</v>
      </c>
      <c r="C593" s="6" t="s">
        <v>324</v>
      </c>
      <c r="D593" s="6" t="s">
        <v>315</v>
      </c>
      <c r="E593" s="6" t="s">
        <v>103</v>
      </c>
      <c r="F593" s="6" t="s">
        <v>61</v>
      </c>
      <c r="G593" s="6" t="s">
        <v>2472</v>
      </c>
      <c r="H593">
        <v>22</v>
      </c>
      <c r="I593" s="6" t="s">
        <v>35</v>
      </c>
      <c r="J593" s="6" t="s">
        <v>56</v>
      </c>
      <c r="K593" s="6" t="s">
        <v>319</v>
      </c>
      <c r="L593">
        <v>913</v>
      </c>
      <c r="N593" s="6" t="s">
        <v>2473</v>
      </c>
      <c r="O593" s="6" t="s">
        <v>39</v>
      </c>
      <c r="P593" s="6" t="s">
        <v>486</v>
      </c>
      <c r="Q593">
        <v>36700000</v>
      </c>
      <c r="R593">
        <v>3802607600</v>
      </c>
      <c r="S593">
        <v>0</v>
      </c>
    </row>
    <row r="594" spans="1:19" x14ac:dyDescent="0.25">
      <c r="A594">
        <v>5537</v>
      </c>
      <c r="B594" s="6" t="s">
        <v>2474</v>
      </c>
      <c r="C594" s="6" t="s">
        <v>60</v>
      </c>
      <c r="D594" s="6" t="s">
        <v>31</v>
      </c>
      <c r="E594" s="6" t="s">
        <v>325</v>
      </c>
      <c r="F594" s="6" t="s">
        <v>2475</v>
      </c>
      <c r="G594" s="6" t="s">
        <v>2476</v>
      </c>
      <c r="H594">
        <v>17</v>
      </c>
      <c r="I594" s="6" t="s">
        <v>202</v>
      </c>
      <c r="J594" s="6" t="s">
        <v>56</v>
      </c>
      <c r="K594" s="6" t="s">
        <v>37</v>
      </c>
      <c r="L594">
        <v>101</v>
      </c>
      <c r="N594" s="6" t="s">
        <v>2477</v>
      </c>
      <c r="O594" s="6" t="s">
        <v>58</v>
      </c>
      <c r="P594" s="6" t="s">
        <v>1205</v>
      </c>
      <c r="Q594">
        <v>36774112</v>
      </c>
      <c r="R594">
        <v>12028670000103</v>
      </c>
      <c r="S594">
        <v>32999844546</v>
      </c>
    </row>
    <row r="595" spans="1:19" x14ac:dyDescent="0.25">
      <c r="A595">
        <v>5550</v>
      </c>
      <c r="B595" s="6" t="s">
        <v>2478</v>
      </c>
      <c r="C595" s="6" t="s">
        <v>2479</v>
      </c>
      <c r="D595" s="6" t="s">
        <v>31</v>
      </c>
      <c r="E595" s="6" t="s">
        <v>44</v>
      </c>
      <c r="F595" s="6" t="s">
        <v>2480</v>
      </c>
      <c r="G595" s="6" t="s">
        <v>2481</v>
      </c>
      <c r="H595">
        <v>23</v>
      </c>
      <c r="I595" s="6" t="s">
        <v>47</v>
      </c>
      <c r="J595" s="6" t="s">
        <v>56</v>
      </c>
      <c r="K595" s="6" t="s">
        <v>37</v>
      </c>
      <c r="L595">
        <v>104</v>
      </c>
      <c r="N595" s="6" t="s">
        <v>2482</v>
      </c>
      <c r="O595" s="6" t="s">
        <v>39</v>
      </c>
      <c r="P595" s="6" t="s">
        <v>2483</v>
      </c>
      <c r="Q595">
        <v>36700000</v>
      </c>
      <c r="R595">
        <v>13137627000130</v>
      </c>
      <c r="S595">
        <v>32034414040</v>
      </c>
    </row>
    <row r="596" spans="1:19" x14ac:dyDescent="0.25">
      <c r="A596">
        <v>5563</v>
      </c>
      <c r="B596" s="6" t="s">
        <v>2484</v>
      </c>
      <c r="C596" s="6" t="s">
        <v>177</v>
      </c>
      <c r="D596" s="6" t="s">
        <v>178</v>
      </c>
      <c r="E596" s="6" t="s">
        <v>71</v>
      </c>
      <c r="F596" s="6" t="s">
        <v>2485</v>
      </c>
      <c r="G596" s="6" t="s">
        <v>2486</v>
      </c>
      <c r="H596">
        <v>25</v>
      </c>
      <c r="I596" s="6" t="s">
        <v>116</v>
      </c>
      <c r="J596" s="6" t="s">
        <v>2487</v>
      </c>
      <c r="K596" s="6" t="s">
        <v>109</v>
      </c>
      <c r="L596">
        <v>203</v>
      </c>
      <c r="N596" s="6" t="s">
        <v>2488</v>
      </c>
      <c r="O596" s="6" t="s">
        <v>891</v>
      </c>
      <c r="P596" s="6" t="s">
        <v>40</v>
      </c>
      <c r="Q596">
        <v>36850000</v>
      </c>
      <c r="R596">
        <v>13173085000151</v>
      </c>
      <c r="S596">
        <v>32984967961</v>
      </c>
    </row>
    <row r="597" spans="1:19" x14ac:dyDescent="0.25">
      <c r="A597">
        <v>5564</v>
      </c>
      <c r="B597" s="6" t="s">
        <v>2489</v>
      </c>
      <c r="C597" s="6" t="s">
        <v>60</v>
      </c>
      <c r="D597" s="6" t="s">
        <v>31</v>
      </c>
      <c r="E597" s="6" t="s">
        <v>93</v>
      </c>
      <c r="F597" s="6" t="s">
        <v>2490</v>
      </c>
      <c r="G597" s="6" t="s">
        <v>2491</v>
      </c>
      <c r="H597">
        <v>23</v>
      </c>
      <c r="I597" s="6" t="s">
        <v>47</v>
      </c>
      <c r="J597" s="6" t="s">
        <v>2492</v>
      </c>
      <c r="K597" s="6" t="s">
        <v>98</v>
      </c>
      <c r="L597">
        <v>303</v>
      </c>
      <c r="N597" s="6" t="s">
        <v>2493</v>
      </c>
      <c r="O597" s="6" t="s">
        <v>136</v>
      </c>
      <c r="P597" s="6" t="s">
        <v>1932</v>
      </c>
      <c r="Q597">
        <v>36783000</v>
      </c>
      <c r="R597">
        <v>12985689000130</v>
      </c>
      <c r="S597">
        <v>32998124351</v>
      </c>
    </row>
    <row r="598" spans="1:19" x14ac:dyDescent="0.25">
      <c r="A598">
        <v>5566</v>
      </c>
      <c r="B598" s="6" t="s">
        <v>2494</v>
      </c>
      <c r="C598" s="6" t="s">
        <v>60</v>
      </c>
      <c r="D598" s="6" t="s">
        <v>77</v>
      </c>
      <c r="E598" s="6" t="s">
        <v>53</v>
      </c>
      <c r="F598" s="6" t="s">
        <v>2495</v>
      </c>
      <c r="G598" s="6" t="s">
        <v>2496</v>
      </c>
      <c r="H598">
        <v>23</v>
      </c>
      <c r="I598" s="6" t="s">
        <v>47</v>
      </c>
      <c r="J598" s="6" t="s">
        <v>56</v>
      </c>
      <c r="K598" s="6" t="s">
        <v>98</v>
      </c>
      <c r="L598">
        <v>304</v>
      </c>
      <c r="N598" s="6" t="s">
        <v>591</v>
      </c>
      <c r="O598" s="6" t="s">
        <v>592</v>
      </c>
      <c r="P598" s="6" t="s">
        <v>40</v>
      </c>
      <c r="Q598">
        <v>36546000</v>
      </c>
      <c r="R598">
        <v>12430902000147</v>
      </c>
      <c r="S598">
        <v>32984414534</v>
      </c>
    </row>
    <row r="599" spans="1:19" x14ac:dyDescent="0.25">
      <c r="A599">
        <v>5577</v>
      </c>
      <c r="B599" s="6" t="s">
        <v>2497</v>
      </c>
      <c r="C599" s="6" t="s">
        <v>76</v>
      </c>
      <c r="D599" s="6" t="s">
        <v>31</v>
      </c>
      <c r="E599" s="6" t="s">
        <v>71</v>
      </c>
      <c r="F599" s="6" t="s">
        <v>61</v>
      </c>
      <c r="G599" s="6" t="s">
        <v>2498</v>
      </c>
      <c r="H599">
        <v>14</v>
      </c>
      <c r="I599" s="6" t="s">
        <v>80</v>
      </c>
      <c r="J599" s="6" t="s">
        <v>56</v>
      </c>
      <c r="K599" s="6" t="s">
        <v>109</v>
      </c>
      <c r="L599">
        <v>204</v>
      </c>
      <c r="N599" s="6" t="s">
        <v>2499</v>
      </c>
      <c r="O599" s="6" t="s">
        <v>111</v>
      </c>
      <c r="P599" s="6" t="s">
        <v>1116</v>
      </c>
      <c r="Q599">
        <v>36880203</v>
      </c>
      <c r="R599">
        <v>75114941615</v>
      </c>
      <c r="S599">
        <v>32988444387</v>
      </c>
    </row>
    <row r="600" spans="1:19" x14ac:dyDescent="0.25">
      <c r="A600">
        <v>5585</v>
      </c>
      <c r="B600" s="6" t="s">
        <v>2500</v>
      </c>
      <c r="C600" s="6" t="s">
        <v>30</v>
      </c>
      <c r="D600" s="6" t="s">
        <v>31</v>
      </c>
      <c r="E600" s="6" t="s">
        <v>53</v>
      </c>
      <c r="F600" s="6" t="s">
        <v>2501</v>
      </c>
      <c r="G600" s="6" t="s">
        <v>2502</v>
      </c>
      <c r="H600">
        <v>22</v>
      </c>
      <c r="I600" s="6" t="s">
        <v>35</v>
      </c>
      <c r="J600" s="6" t="s">
        <v>2503</v>
      </c>
      <c r="K600" s="6" t="s">
        <v>37</v>
      </c>
      <c r="L600">
        <v>101</v>
      </c>
      <c r="N600" s="6" t="s">
        <v>2504</v>
      </c>
      <c r="O600" s="6" t="s">
        <v>58</v>
      </c>
      <c r="P600" s="6" t="s">
        <v>40</v>
      </c>
      <c r="Q600">
        <v>36770044</v>
      </c>
      <c r="R600">
        <v>11547500000164</v>
      </c>
      <c r="S600">
        <v>32984740227</v>
      </c>
    </row>
    <row r="601" spans="1:19" x14ac:dyDescent="0.25">
      <c r="A601">
        <v>5588</v>
      </c>
      <c r="B601" s="6" t="s">
        <v>2505</v>
      </c>
      <c r="C601" s="6" t="s">
        <v>60</v>
      </c>
      <c r="D601" s="6" t="s">
        <v>31</v>
      </c>
      <c r="E601" s="6" t="s">
        <v>53</v>
      </c>
      <c r="F601" s="6" t="s">
        <v>2506</v>
      </c>
      <c r="G601" s="6" t="s">
        <v>2507</v>
      </c>
      <c r="H601">
        <v>25</v>
      </c>
      <c r="I601" s="6" t="s">
        <v>116</v>
      </c>
      <c r="J601" s="6" t="s">
        <v>56</v>
      </c>
      <c r="K601" s="6" t="s">
        <v>37</v>
      </c>
      <c r="L601">
        <v>103</v>
      </c>
      <c r="N601" s="6" t="s">
        <v>2508</v>
      </c>
      <c r="O601" s="6" t="s">
        <v>58</v>
      </c>
      <c r="P601" s="6" t="s">
        <v>683</v>
      </c>
      <c r="Q601">
        <v>36770000</v>
      </c>
      <c r="R601">
        <v>12035123000147</v>
      </c>
      <c r="S601">
        <v>32999310246</v>
      </c>
    </row>
    <row r="602" spans="1:19" x14ac:dyDescent="0.25">
      <c r="A602">
        <v>5596</v>
      </c>
      <c r="B602" s="6" t="s">
        <v>2509</v>
      </c>
      <c r="C602" s="6" t="s">
        <v>60</v>
      </c>
      <c r="D602" s="6" t="s">
        <v>31</v>
      </c>
      <c r="E602" s="6" t="s">
        <v>53</v>
      </c>
      <c r="F602" s="6" t="s">
        <v>2510</v>
      </c>
      <c r="G602" s="6" t="s">
        <v>2511</v>
      </c>
      <c r="H602">
        <v>22</v>
      </c>
      <c r="I602" s="6" t="s">
        <v>35</v>
      </c>
      <c r="J602" s="6" t="s">
        <v>56</v>
      </c>
      <c r="K602" s="6" t="s">
        <v>37</v>
      </c>
      <c r="L602">
        <v>103</v>
      </c>
      <c r="N602" s="6" t="s">
        <v>2512</v>
      </c>
      <c r="O602" s="6" t="s">
        <v>58</v>
      </c>
      <c r="P602" s="6" t="s">
        <v>936</v>
      </c>
      <c r="Q602">
        <v>36772458</v>
      </c>
      <c r="R602">
        <v>13316327000119</v>
      </c>
      <c r="S602">
        <v>32988055786</v>
      </c>
    </row>
    <row r="603" spans="1:19" x14ac:dyDescent="0.25">
      <c r="A603">
        <v>5607</v>
      </c>
      <c r="B603" s="6" t="s">
        <v>2513</v>
      </c>
      <c r="C603" s="6" t="s">
        <v>60</v>
      </c>
      <c r="D603" s="6" t="s">
        <v>31</v>
      </c>
      <c r="E603" s="6" t="s">
        <v>93</v>
      </c>
      <c r="F603" s="6" t="s">
        <v>61</v>
      </c>
      <c r="G603" s="6" t="s">
        <v>1404</v>
      </c>
      <c r="H603">
        <v>22</v>
      </c>
      <c r="I603" s="6" t="s">
        <v>35</v>
      </c>
      <c r="J603" s="6" t="s">
        <v>56</v>
      </c>
      <c r="K603" s="6" t="s">
        <v>37</v>
      </c>
      <c r="L603">
        <v>101</v>
      </c>
      <c r="N603" s="6" t="s">
        <v>2514</v>
      </c>
      <c r="O603" s="6" t="s">
        <v>58</v>
      </c>
      <c r="P603" s="6" t="s">
        <v>1200</v>
      </c>
      <c r="Q603">
        <v>36773082</v>
      </c>
      <c r="R603">
        <v>4444598638</v>
      </c>
      <c r="S603">
        <v>32988195837</v>
      </c>
    </row>
    <row r="604" spans="1:19" x14ac:dyDescent="0.25">
      <c r="A604">
        <v>5610</v>
      </c>
      <c r="B604" s="6" t="s">
        <v>2515</v>
      </c>
      <c r="C604" s="6" t="s">
        <v>30</v>
      </c>
      <c r="D604" s="6" t="s">
        <v>31</v>
      </c>
      <c r="E604" s="6" t="s">
        <v>44</v>
      </c>
      <c r="F604" s="6" t="s">
        <v>2516</v>
      </c>
      <c r="G604" s="6" t="s">
        <v>2517</v>
      </c>
      <c r="H604">
        <v>25</v>
      </c>
      <c r="I604" s="6" t="s">
        <v>116</v>
      </c>
      <c r="J604" s="6" t="s">
        <v>2518</v>
      </c>
      <c r="K604" s="6" t="s">
        <v>37</v>
      </c>
      <c r="L604">
        <v>101</v>
      </c>
      <c r="N604" s="6" t="s">
        <v>2519</v>
      </c>
      <c r="O604" s="6" t="s">
        <v>58</v>
      </c>
      <c r="P604" s="6" t="s">
        <v>40</v>
      </c>
      <c r="Q604">
        <v>36770071</v>
      </c>
      <c r="R604">
        <v>5074412000190</v>
      </c>
      <c r="S604">
        <v>32984369477</v>
      </c>
    </row>
    <row r="605" spans="1:19" x14ac:dyDescent="0.25">
      <c r="A605">
        <v>5611</v>
      </c>
      <c r="B605" s="6" t="s">
        <v>2520</v>
      </c>
      <c r="C605" s="6" t="s">
        <v>60</v>
      </c>
      <c r="D605" s="6" t="s">
        <v>31</v>
      </c>
      <c r="E605" s="6" t="s">
        <v>53</v>
      </c>
      <c r="F605" s="6" t="s">
        <v>61</v>
      </c>
      <c r="G605" s="6" t="s">
        <v>2521</v>
      </c>
      <c r="H605">
        <v>22</v>
      </c>
      <c r="I605" s="6" t="s">
        <v>35</v>
      </c>
      <c r="J605" s="6" t="s">
        <v>56</v>
      </c>
      <c r="K605" s="6" t="s">
        <v>37</v>
      </c>
      <c r="L605">
        <v>102</v>
      </c>
      <c r="N605" s="6" t="s">
        <v>2522</v>
      </c>
      <c r="O605" s="6" t="s">
        <v>58</v>
      </c>
      <c r="P605" s="6" t="s">
        <v>1451</v>
      </c>
      <c r="Q605">
        <v>36771310</v>
      </c>
      <c r="R605">
        <v>92698662620</v>
      </c>
      <c r="S605">
        <v>32988732001</v>
      </c>
    </row>
    <row r="606" spans="1:19" x14ac:dyDescent="0.25">
      <c r="A606">
        <v>5617</v>
      </c>
      <c r="B606" s="6" t="s">
        <v>2523</v>
      </c>
      <c r="C606" s="6" t="s">
        <v>60</v>
      </c>
      <c r="D606" s="6" t="s">
        <v>31</v>
      </c>
      <c r="E606" s="6" t="s">
        <v>44</v>
      </c>
      <c r="F606" s="6" t="s">
        <v>61</v>
      </c>
      <c r="G606" s="6" t="s">
        <v>2524</v>
      </c>
      <c r="H606">
        <v>23</v>
      </c>
      <c r="I606" s="6" t="s">
        <v>47</v>
      </c>
      <c r="J606" s="6" t="s">
        <v>56</v>
      </c>
      <c r="K606" s="6" t="s">
        <v>37</v>
      </c>
      <c r="L606">
        <v>109</v>
      </c>
      <c r="N606" s="6" t="s">
        <v>2525</v>
      </c>
      <c r="O606" s="6" t="s">
        <v>39</v>
      </c>
      <c r="P606" s="6" t="s">
        <v>175</v>
      </c>
      <c r="Q606">
        <v>36700000</v>
      </c>
      <c r="R606">
        <v>87370018687</v>
      </c>
      <c r="S606">
        <v>32988549424</v>
      </c>
    </row>
    <row r="607" spans="1:19" x14ac:dyDescent="0.25">
      <c r="A607">
        <v>5624</v>
      </c>
      <c r="B607" s="6" t="s">
        <v>2526</v>
      </c>
      <c r="C607" s="6" t="s">
        <v>60</v>
      </c>
      <c r="D607" s="6" t="s">
        <v>31</v>
      </c>
      <c r="E607" s="6" t="s">
        <v>93</v>
      </c>
      <c r="F607" s="6" t="s">
        <v>61</v>
      </c>
      <c r="G607" s="6" t="s">
        <v>2527</v>
      </c>
      <c r="H607">
        <v>23</v>
      </c>
      <c r="I607" s="6" t="s">
        <v>47</v>
      </c>
      <c r="J607" s="6" t="s">
        <v>56</v>
      </c>
      <c r="K607" s="6" t="s">
        <v>98</v>
      </c>
      <c r="L607">
        <v>307</v>
      </c>
      <c r="N607" s="6" t="s">
        <v>2528</v>
      </c>
      <c r="O607" s="6" t="s">
        <v>100</v>
      </c>
      <c r="P607" s="6" t="s">
        <v>2529</v>
      </c>
      <c r="Q607">
        <v>36520000</v>
      </c>
      <c r="R607">
        <v>55562698668</v>
      </c>
      <c r="S607">
        <v>32988453661</v>
      </c>
    </row>
    <row r="608" spans="1:19" x14ac:dyDescent="0.25">
      <c r="A608">
        <v>5631</v>
      </c>
      <c r="B608" s="6" t="s">
        <v>2530</v>
      </c>
      <c r="C608" s="6" t="s">
        <v>76</v>
      </c>
      <c r="D608" s="6" t="s">
        <v>77</v>
      </c>
      <c r="E608" s="6" t="s">
        <v>103</v>
      </c>
      <c r="F608" s="6" t="s">
        <v>61</v>
      </c>
      <c r="G608" s="6" t="s">
        <v>2531</v>
      </c>
      <c r="H608">
        <v>23</v>
      </c>
      <c r="I608" s="6" t="s">
        <v>47</v>
      </c>
      <c r="J608" s="6" t="s">
        <v>56</v>
      </c>
      <c r="K608" s="6" t="s">
        <v>98</v>
      </c>
      <c r="L608">
        <v>306</v>
      </c>
      <c r="N608" s="6" t="s">
        <v>2532</v>
      </c>
      <c r="O608" s="6" t="s">
        <v>100</v>
      </c>
      <c r="P608" s="6" t="s">
        <v>2533</v>
      </c>
      <c r="Q608">
        <v>36520000</v>
      </c>
      <c r="R608">
        <v>6158696617</v>
      </c>
      <c r="S608">
        <v>32999568310</v>
      </c>
    </row>
    <row r="609" spans="1:19" x14ac:dyDescent="0.25">
      <c r="A609">
        <v>5632</v>
      </c>
      <c r="B609" s="6" t="s">
        <v>2534</v>
      </c>
      <c r="C609" s="6" t="s">
        <v>76</v>
      </c>
      <c r="D609" s="6" t="s">
        <v>77</v>
      </c>
      <c r="E609" s="6" t="s">
        <v>103</v>
      </c>
      <c r="F609" s="6" t="s">
        <v>61</v>
      </c>
      <c r="G609" s="6" t="s">
        <v>2535</v>
      </c>
      <c r="H609">
        <v>23</v>
      </c>
      <c r="I609" s="6" t="s">
        <v>47</v>
      </c>
      <c r="J609" s="6" t="s">
        <v>56</v>
      </c>
      <c r="K609" s="6" t="s">
        <v>37</v>
      </c>
      <c r="L609">
        <v>108</v>
      </c>
      <c r="N609" s="6" t="s">
        <v>2536</v>
      </c>
      <c r="O609" s="6" t="s">
        <v>39</v>
      </c>
      <c r="P609" s="6" t="s">
        <v>389</v>
      </c>
      <c r="Q609">
        <v>36700000</v>
      </c>
      <c r="R609">
        <v>41864166649</v>
      </c>
      <c r="S609">
        <v>32988164041</v>
      </c>
    </row>
    <row r="610" spans="1:19" x14ac:dyDescent="0.25">
      <c r="A610">
        <v>5636</v>
      </c>
      <c r="B610" s="6" t="s">
        <v>2537</v>
      </c>
      <c r="C610" s="6" t="s">
        <v>52</v>
      </c>
      <c r="D610" s="6" t="s">
        <v>31</v>
      </c>
      <c r="E610" s="6" t="s">
        <v>103</v>
      </c>
      <c r="F610" s="6" t="s">
        <v>61</v>
      </c>
      <c r="G610" s="6" t="s">
        <v>2538</v>
      </c>
      <c r="H610">
        <v>23</v>
      </c>
      <c r="I610" s="6" t="s">
        <v>47</v>
      </c>
      <c r="J610" s="6" t="s">
        <v>56</v>
      </c>
      <c r="K610" s="6" t="s">
        <v>37</v>
      </c>
      <c r="L610">
        <v>106</v>
      </c>
      <c r="N610" s="6" t="s">
        <v>2539</v>
      </c>
      <c r="O610" s="6" t="s">
        <v>572</v>
      </c>
      <c r="P610" s="6" t="s">
        <v>2540</v>
      </c>
      <c r="Q610">
        <v>36730000</v>
      </c>
      <c r="R610">
        <v>18108849691</v>
      </c>
      <c r="S610">
        <v>32998140128</v>
      </c>
    </row>
    <row r="611" spans="1:19" x14ac:dyDescent="0.25">
      <c r="A611">
        <v>5654</v>
      </c>
      <c r="B611" s="6" t="s">
        <v>2541</v>
      </c>
      <c r="C611" s="6" t="s">
        <v>76</v>
      </c>
      <c r="D611" s="6" t="s">
        <v>31</v>
      </c>
      <c r="E611" s="6" t="s">
        <v>53</v>
      </c>
      <c r="F611" s="6" t="s">
        <v>2542</v>
      </c>
      <c r="G611" s="6" t="s">
        <v>982</v>
      </c>
      <c r="H611">
        <v>22</v>
      </c>
      <c r="I611" s="6" t="s">
        <v>35</v>
      </c>
      <c r="J611" s="6" t="s">
        <v>56</v>
      </c>
      <c r="K611" s="6" t="s">
        <v>37</v>
      </c>
      <c r="L611">
        <v>109</v>
      </c>
      <c r="N611" s="6" t="s">
        <v>2543</v>
      </c>
      <c r="O611" s="6" t="s">
        <v>39</v>
      </c>
      <c r="P611" s="6" t="s">
        <v>40</v>
      </c>
      <c r="Q611">
        <v>36700000</v>
      </c>
      <c r="R611">
        <v>11272221000135</v>
      </c>
      <c r="S611">
        <v>32034411139</v>
      </c>
    </row>
    <row r="612" spans="1:19" x14ac:dyDescent="0.25">
      <c r="A612">
        <v>5666</v>
      </c>
      <c r="B612" s="6" t="s">
        <v>2544</v>
      </c>
      <c r="C612" s="6" t="s">
        <v>76</v>
      </c>
      <c r="D612" s="6" t="s">
        <v>77</v>
      </c>
      <c r="E612" s="6" t="s">
        <v>53</v>
      </c>
      <c r="F612" s="6" t="s">
        <v>61</v>
      </c>
      <c r="G612" s="6" t="s">
        <v>2545</v>
      </c>
      <c r="H612">
        <v>25</v>
      </c>
      <c r="I612" s="6" t="s">
        <v>116</v>
      </c>
      <c r="J612" s="6" t="s">
        <v>144</v>
      </c>
      <c r="K612" s="6" t="s">
        <v>109</v>
      </c>
      <c r="L612">
        <v>201</v>
      </c>
      <c r="N612" s="6" t="s">
        <v>2546</v>
      </c>
      <c r="O612" s="6" t="s">
        <v>111</v>
      </c>
      <c r="P612" s="6" t="s">
        <v>2547</v>
      </c>
      <c r="Q612">
        <v>36880000</v>
      </c>
      <c r="R612">
        <v>77328361620</v>
      </c>
      <c r="S612">
        <v>32037210721</v>
      </c>
    </row>
    <row r="613" spans="1:19" x14ac:dyDescent="0.25">
      <c r="A613">
        <v>5683</v>
      </c>
      <c r="B613" s="6" t="s">
        <v>2548</v>
      </c>
      <c r="C613" s="6" t="s">
        <v>60</v>
      </c>
      <c r="D613" s="6" t="s">
        <v>31</v>
      </c>
      <c r="E613" s="6" t="s">
        <v>103</v>
      </c>
      <c r="F613" s="6" t="s">
        <v>2549</v>
      </c>
      <c r="G613" s="6" t="s">
        <v>2550</v>
      </c>
      <c r="H613">
        <v>22</v>
      </c>
      <c r="I613" s="6" t="s">
        <v>35</v>
      </c>
      <c r="J613" s="6" t="s">
        <v>56</v>
      </c>
      <c r="K613" s="6" t="s">
        <v>109</v>
      </c>
      <c r="L613">
        <v>205</v>
      </c>
      <c r="N613" s="6" t="s">
        <v>2551</v>
      </c>
      <c r="O613" s="6" t="s">
        <v>771</v>
      </c>
      <c r="P613" s="6" t="s">
        <v>1038</v>
      </c>
      <c r="Q613">
        <v>36800000</v>
      </c>
      <c r="R613">
        <v>11824027000115</v>
      </c>
      <c r="S613">
        <v>32998019636</v>
      </c>
    </row>
    <row r="614" spans="1:19" x14ac:dyDescent="0.25">
      <c r="A614">
        <v>5689</v>
      </c>
      <c r="B614" s="6" t="s">
        <v>2552</v>
      </c>
      <c r="C614" s="6" t="s">
        <v>52</v>
      </c>
      <c r="D614" s="6" t="s">
        <v>31</v>
      </c>
      <c r="E614" s="6" t="s">
        <v>93</v>
      </c>
      <c r="F614" s="6" t="s">
        <v>61</v>
      </c>
      <c r="G614" s="6" t="s">
        <v>2553</v>
      </c>
      <c r="H614">
        <v>22</v>
      </c>
      <c r="I614" s="6" t="s">
        <v>35</v>
      </c>
      <c r="J614" s="6" t="s">
        <v>56</v>
      </c>
      <c r="K614" s="6" t="s">
        <v>98</v>
      </c>
      <c r="L614">
        <v>302</v>
      </c>
      <c r="N614" s="6" t="s">
        <v>2554</v>
      </c>
      <c r="O614" s="6" t="s">
        <v>1148</v>
      </c>
      <c r="P614" s="6" t="s">
        <v>40</v>
      </c>
      <c r="Q614">
        <v>36510000</v>
      </c>
      <c r="R614">
        <v>3158668610</v>
      </c>
      <c r="S614">
        <v>32999272122</v>
      </c>
    </row>
    <row r="615" spans="1:19" x14ac:dyDescent="0.25">
      <c r="A615">
        <v>5696</v>
      </c>
      <c r="B615" s="6" t="s">
        <v>526</v>
      </c>
      <c r="C615" s="6" t="s">
        <v>425</v>
      </c>
      <c r="D615" s="6" t="s">
        <v>178</v>
      </c>
      <c r="E615" s="6" t="s">
        <v>103</v>
      </c>
      <c r="F615" s="6" t="s">
        <v>2555</v>
      </c>
      <c r="G615" s="6" t="s">
        <v>528</v>
      </c>
      <c r="H615">
        <v>22</v>
      </c>
      <c r="I615" s="6" t="s">
        <v>35</v>
      </c>
      <c r="J615" s="6" t="s">
        <v>56</v>
      </c>
      <c r="K615" s="6" t="s">
        <v>37</v>
      </c>
      <c r="L615">
        <v>108</v>
      </c>
      <c r="N615" s="6" t="s">
        <v>2556</v>
      </c>
      <c r="O615" s="6" t="s">
        <v>443</v>
      </c>
      <c r="P615" s="6" t="s">
        <v>496</v>
      </c>
      <c r="Q615">
        <v>36660000</v>
      </c>
      <c r="R615">
        <v>38723243000473</v>
      </c>
      <c r="S615">
        <v>32034626659</v>
      </c>
    </row>
    <row r="616" spans="1:19" x14ac:dyDescent="0.25">
      <c r="A616">
        <v>5701</v>
      </c>
      <c r="B616" s="6" t="s">
        <v>2557</v>
      </c>
      <c r="C616" s="6" t="s">
        <v>324</v>
      </c>
      <c r="D616" s="6" t="s">
        <v>315</v>
      </c>
      <c r="E616" s="6" t="s">
        <v>93</v>
      </c>
      <c r="F616" s="6" t="s">
        <v>61</v>
      </c>
      <c r="G616" s="6" t="s">
        <v>2558</v>
      </c>
      <c r="H616">
        <v>22</v>
      </c>
      <c r="I616" s="6" t="s">
        <v>35</v>
      </c>
      <c r="J616" s="6" t="s">
        <v>56</v>
      </c>
      <c r="K616" s="6" t="s">
        <v>319</v>
      </c>
      <c r="L616">
        <v>916</v>
      </c>
      <c r="N616" s="6" t="s">
        <v>2559</v>
      </c>
      <c r="O616" s="6" t="s">
        <v>39</v>
      </c>
      <c r="P616" s="6" t="s">
        <v>389</v>
      </c>
      <c r="Q616">
        <v>36700000</v>
      </c>
      <c r="R616">
        <v>5886296697</v>
      </c>
      <c r="S616">
        <v>0</v>
      </c>
    </row>
    <row r="617" spans="1:19" x14ac:dyDescent="0.25">
      <c r="A617">
        <v>5720</v>
      </c>
      <c r="B617" s="6" t="s">
        <v>2560</v>
      </c>
      <c r="C617" s="6" t="s">
        <v>42</v>
      </c>
      <c r="D617" s="6" t="s">
        <v>43</v>
      </c>
      <c r="E617" s="6" t="s">
        <v>325</v>
      </c>
      <c r="F617" s="6" t="s">
        <v>2561</v>
      </c>
      <c r="G617" s="6" t="s">
        <v>2562</v>
      </c>
      <c r="H617">
        <v>23</v>
      </c>
      <c r="I617" s="6" t="s">
        <v>47</v>
      </c>
      <c r="J617" s="6" t="s">
        <v>56</v>
      </c>
      <c r="K617" s="6" t="s">
        <v>109</v>
      </c>
      <c r="L617">
        <v>202</v>
      </c>
      <c r="N617" s="6" t="s">
        <v>2563</v>
      </c>
      <c r="O617" s="6" t="s">
        <v>111</v>
      </c>
      <c r="P617" s="6" t="s">
        <v>40</v>
      </c>
      <c r="Q617">
        <v>36880013</v>
      </c>
      <c r="R617">
        <v>13437288000108</v>
      </c>
      <c r="S617">
        <v>32988861573</v>
      </c>
    </row>
    <row r="618" spans="1:19" x14ac:dyDescent="0.25">
      <c r="A618">
        <v>5722</v>
      </c>
      <c r="B618" s="6" t="s">
        <v>2564</v>
      </c>
      <c r="C618" s="6" t="s">
        <v>60</v>
      </c>
      <c r="D618" s="6" t="s">
        <v>31</v>
      </c>
      <c r="E618" s="6" t="s">
        <v>44</v>
      </c>
      <c r="F618" s="6" t="s">
        <v>61</v>
      </c>
      <c r="G618" s="6" t="s">
        <v>2565</v>
      </c>
      <c r="H618">
        <v>23</v>
      </c>
      <c r="I618" s="6" t="s">
        <v>47</v>
      </c>
      <c r="J618" s="6" t="s">
        <v>56</v>
      </c>
      <c r="K618" s="6" t="s">
        <v>37</v>
      </c>
      <c r="L618">
        <v>109</v>
      </c>
      <c r="N618" s="6" t="s">
        <v>2566</v>
      </c>
      <c r="O618" s="6" t="s">
        <v>39</v>
      </c>
      <c r="P618" s="6" t="s">
        <v>127</v>
      </c>
      <c r="Q618">
        <v>36700000</v>
      </c>
      <c r="R618">
        <v>80107737604</v>
      </c>
      <c r="S618">
        <v>32987102963</v>
      </c>
    </row>
    <row r="619" spans="1:19" x14ac:dyDescent="0.25">
      <c r="A619">
        <v>5729</v>
      </c>
      <c r="B619" s="6" t="s">
        <v>2567</v>
      </c>
      <c r="C619" s="6" t="s">
        <v>76</v>
      </c>
      <c r="D619" s="6" t="s">
        <v>77</v>
      </c>
      <c r="E619" s="6" t="s">
        <v>53</v>
      </c>
      <c r="F619" s="6" t="s">
        <v>2568</v>
      </c>
      <c r="G619" s="6" t="s">
        <v>2569</v>
      </c>
      <c r="H619">
        <v>22</v>
      </c>
      <c r="I619" s="6" t="s">
        <v>35</v>
      </c>
      <c r="J619" s="6" t="s">
        <v>2570</v>
      </c>
      <c r="K619" s="6" t="s">
        <v>98</v>
      </c>
      <c r="L619">
        <v>306</v>
      </c>
      <c r="N619" s="6" t="s">
        <v>2571</v>
      </c>
      <c r="O619" s="6" t="s">
        <v>312</v>
      </c>
      <c r="P619" s="6" t="s">
        <v>2086</v>
      </c>
      <c r="Q619">
        <v>36170000</v>
      </c>
      <c r="R619">
        <v>13458537000141</v>
      </c>
      <c r="S619">
        <v>32998226257</v>
      </c>
    </row>
    <row r="620" spans="1:19" x14ac:dyDescent="0.25">
      <c r="A620">
        <v>5733</v>
      </c>
      <c r="B620" s="6" t="s">
        <v>2572</v>
      </c>
      <c r="C620" s="6" t="s">
        <v>52</v>
      </c>
      <c r="D620" s="6" t="s">
        <v>31</v>
      </c>
      <c r="E620" s="6" t="s">
        <v>93</v>
      </c>
      <c r="F620" s="6" t="s">
        <v>61</v>
      </c>
      <c r="G620" s="6" t="s">
        <v>2573</v>
      </c>
      <c r="H620">
        <v>26</v>
      </c>
      <c r="I620" s="6" t="s">
        <v>173</v>
      </c>
      <c r="J620" s="6" t="s">
        <v>56</v>
      </c>
      <c r="K620" s="6" t="s">
        <v>98</v>
      </c>
      <c r="L620">
        <v>304</v>
      </c>
      <c r="N620" s="6" t="s">
        <v>2574</v>
      </c>
      <c r="O620" s="6" t="s">
        <v>146</v>
      </c>
      <c r="P620" s="6" t="s">
        <v>40</v>
      </c>
      <c r="Q620">
        <v>36500000</v>
      </c>
      <c r="R620">
        <v>9125677675</v>
      </c>
      <c r="S620">
        <v>32998117242</v>
      </c>
    </row>
    <row r="621" spans="1:19" x14ac:dyDescent="0.25">
      <c r="A621">
        <v>5739</v>
      </c>
      <c r="B621" s="6" t="s">
        <v>2575</v>
      </c>
      <c r="C621" s="6" t="s">
        <v>60</v>
      </c>
      <c r="D621" s="6" t="s">
        <v>31</v>
      </c>
      <c r="E621" s="6" t="s">
        <v>44</v>
      </c>
      <c r="F621" s="6" t="s">
        <v>61</v>
      </c>
      <c r="G621" s="6" t="s">
        <v>2576</v>
      </c>
      <c r="H621">
        <v>23</v>
      </c>
      <c r="I621" s="6" t="s">
        <v>47</v>
      </c>
      <c r="J621" s="6" t="s">
        <v>56</v>
      </c>
      <c r="K621" s="6" t="s">
        <v>109</v>
      </c>
      <c r="L621">
        <v>203</v>
      </c>
      <c r="N621" s="6" t="s">
        <v>2577</v>
      </c>
      <c r="O621" s="6" t="s">
        <v>111</v>
      </c>
      <c r="P621" s="6" t="s">
        <v>40</v>
      </c>
      <c r="Q621">
        <v>36880000</v>
      </c>
      <c r="R621">
        <v>5062344603</v>
      </c>
      <c r="S621">
        <v>32988426371</v>
      </c>
    </row>
    <row r="622" spans="1:19" x14ac:dyDescent="0.25">
      <c r="A622">
        <v>5741</v>
      </c>
      <c r="B622" s="6" t="s">
        <v>2578</v>
      </c>
      <c r="C622" s="6" t="s">
        <v>76</v>
      </c>
      <c r="D622" s="6" t="s">
        <v>77</v>
      </c>
      <c r="E622" s="6" t="s">
        <v>53</v>
      </c>
      <c r="F622" s="6" t="s">
        <v>2579</v>
      </c>
      <c r="G622" s="6" t="s">
        <v>2580</v>
      </c>
      <c r="H622">
        <v>22</v>
      </c>
      <c r="I622" s="6" t="s">
        <v>35</v>
      </c>
      <c r="J622" s="6" t="s">
        <v>56</v>
      </c>
      <c r="K622" s="6" t="s">
        <v>37</v>
      </c>
      <c r="L622">
        <v>107</v>
      </c>
      <c r="N622" s="6" t="s">
        <v>2581</v>
      </c>
      <c r="O622" s="6" t="s">
        <v>39</v>
      </c>
      <c r="P622" s="6" t="s">
        <v>2582</v>
      </c>
      <c r="Q622">
        <v>36700000</v>
      </c>
      <c r="R622">
        <v>13406810000194</v>
      </c>
      <c r="S622">
        <v>32988514079</v>
      </c>
    </row>
    <row r="623" spans="1:19" x14ac:dyDescent="0.25">
      <c r="A623">
        <v>5745</v>
      </c>
      <c r="B623" s="6" t="s">
        <v>2583</v>
      </c>
      <c r="C623" s="6" t="s">
        <v>76</v>
      </c>
      <c r="D623" s="6" t="s">
        <v>31</v>
      </c>
      <c r="E623" s="6" t="s">
        <v>53</v>
      </c>
      <c r="F623" s="6" t="s">
        <v>61</v>
      </c>
      <c r="G623" s="6" t="s">
        <v>2584</v>
      </c>
      <c r="H623">
        <v>25</v>
      </c>
      <c r="I623" s="6" t="s">
        <v>116</v>
      </c>
      <c r="J623" s="6" t="s">
        <v>2585</v>
      </c>
      <c r="K623" s="6" t="s">
        <v>109</v>
      </c>
      <c r="L623">
        <v>202</v>
      </c>
      <c r="N623" s="6" t="s">
        <v>2586</v>
      </c>
      <c r="O623" s="6" t="s">
        <v>111</v>
      </c>
      <c r="P623" s="6" t="s">
        <v>1451</v>
      </c>
      <c r="Q623">
        <v>36880000</v>
      </c>
      <c r="R623">
        <v>4012346652</v>
      </c>
      <c r="S623">
        <v>32988899682</v>
      </c>
    </row>
    <row r="624" spans="1:19" x14ac:dyDescent="0.25">
      <c r="A624">
        <v>5757</v>
      </c>
      <c r="B624" s="6" t="s">
        <v>2587</v>
      </c>
      <c r="C624" s="6" t="s">
        <v>52</v>
      </c>
      <c r="D624" s="6" t="s">
        <v>31</v>
      </c>
      <c r="E624" s="6" t="s">
        <v>53</v>
      </c>
      <c r="F624" s="6" t="s">
        <v>61</v>
      </c>
      <c r="G624" s="6" t="s">
        <v>2588</v>
      </c>
      <c r="H624">
        <v>23</v>
      </c>
      <c r="I624" s="6" t="s">
        <v>47</v>
      </c>
      <c r="J624" s="6" t="s">
        <v>56</v>
      </c>
      <c r="K624" s="6" t="s">
        <v>109</v>
      </c>
      <c r="L624">
        <v>201</v>
      </c>
      <c r="N624" s="6" t="s">
        <v>2589</v>
      </c>
      <c r="O624" s="6" t="s">
        <v>111</v>
      </c>
      <c r="P624" s="6" t="s">
        <v>1162</v>
      </c>
      <c r="Q624">
        <v>36884076</v>
      </c>
      <c r="R624">
        <v>38294222615</v>
      </c>
      <c r="S624">
        <v>32988279569</v>
      </c>
    </row>
    <row r="625" spans="1:19" x14ac:dyDescent="0.25">
      <c r="A625">
        <v>5771</v>
      </c>
      <c r="B625" s="6" t="s">
        <v>2590</v>
      </c>
      <c r="C625" s="6" t="s">
        <v>60</v>
      </c>
      <c r="D625" s="6" t="s">
        <v>31</v>
      </c>
      <c r="E625" s="6" t="s">
        <v>44</v>
      </c>
      <c r="F625" s="6" t="s">
        <v>61</v>
      </c>
      <c r="G625" s="6" t="s">
        <v>2591</v>
      </c>
      <c r="H625">
        <v>22</v>
      </c>
      <c r="I625" s="6" t="s">
        <v>35</v>
      </c>
      <c r="J625" s="6" t="s">
        <v>56</v>
      </c>
      <c r="K625" s="6" t="s">
        <v>98</v>
      </c>
      <c r="L625">
        <v>304</v>
      </c>
      <c r="N625" s="6" t="s">
        <v>2592</v>
      </c>
      <c r="O625" s="6" t="s">
        <v>146</v>
      </c>
      <c r="P625" s="6" t="s">
        <v>1245</v>
      </c>
      <c r="Q625">
        <v>36500000</v>
      </c>
      <c r="R625">
        <v>38206102604</v>
      </c>
      <c r="S625">
        <v>32984999477</v>
      </c>
    </row>
    <row r="626" spans="1:19" x14ac:dyDescent="0.25">
      <c r="A626">
        <v>5785</v>
      </c>
      <c r="B626" s="6" t="s">
        <v>2593</v>
      </c>
      <c r="C626" s="6" t="s">
        <v>119</v>
      </c>
      <c r="D626" s="6" t="s">
        <v>31</v>
      </c>
      <c r="E626" s="6" t="s">
        <v>53</v>
      </c>
      <c r="F626" s="6" t="s">
        <v>2594</v>
      </c>
      <c r="G626" s="6" t="s">
        <v>2595</v>
      </c>
      <c r="H626">
        <v>23</v>
      </c>
      <c r="I626" s="6" t="s">
        <v>47</v>
      </c>
      <c r="J626" s="6" t="s">
        <v>56</v>
      </c>
      <c r="K626" s="6" t="s">
        <v>37</v>
      </c>
      <c r="L626">
        <v>101</v>
      </c>
      <c r="N626" s="6" t="s">
        <v>2596</v>
      </c>
      <c r="O626" s="6" t="s">
        <v>58</v>
      </c>
      <c r="P626" s="6" t="s">
        <v>1205</v>
      </c>
      <c r="Q626">
        <v>36774100</v>
      </c>
      <c r="R626">
        <v>13533927000139</v>
      </c>
      <c r="S626">
        <v>32999919146</v>
      </c>
    </row>
    <row r="627" spans="1:19" x14ac:dyDescent="0.25">
      <c r="A627">
        <v>5794</v>
      </c>
      <c r="B627" s="6" t="s">
        <v>2597</v>
      </c>
      <c r="C627" s="6" t="s">
        <v>52</v>
      </c>
      <c r="D627" s="6" t="s">
        <v>31</v>
      </c>
      <c r="E627" s="6" t="s">
        <v>44</v>
      </c>
      <c r="F627" s="6" t="s">
        <v>2598</v>
      </c>
      <c r="G627" s="6" t="s">
        <v>2599</v>
      </c>
      <c r="H627">
        <v>23</v>
      </c>
      <c r="I627" s="6" t="s">
        <v>47</v>
      </c>
      <c r="J627" s="6" t="s">
        <v>56</v>
      </c>
      <c r="K627" s="6" t="s">
        <v>109</v>
      </c>
      <c r="L627">
        <v>204</v>
      </c>
      <c r="N627" s="6" t="s">
        <v>2600</v>
      </c>
      <c r="O627" s="6" t="s">
        <v>1100</v>
      </c>
      <c r="P627" s="6" t="s">
        <v>40</v>
      </c>
      <c r="Q627">
        <v>36790000</v>
      </c>
      <c r="R627">
        <v>2349323000110</v>
      </c>
      <c r="S627">
        <v>32991443041</v>
      </c>
    </row>
    <row r="628" spans="1:19" x14ac:dyDescent="0.25">
      <c r="A628">
        <v>5807</v>
      </c>
      <c r="B628" s="6" t="s">
        <v>2601</v>
      </c>
      <c r="C628" s="6" t="s">
        <v>60</v>
      </c>
      <c r="D628" s="6" t="s">
        <v>31</v>
      </c>
      <c r="E628" s="6" t="s">
        <v>103</v>
      </c>
      <c r="F628" s="6" t="s">
        <v>61</v>
      </c>
      <c r="G628" s="6" t="s">
        <v>2602</v>
      </c>
      <c r="H628">
        <v>23</v>
      </c>
      <c r="I628" s="6" t="s">
        <v>47</v>
      </c>
      <c r="J628" s="6" t="s">
        <v>56</v>
      </c>
      <c r="K628" s="6" t="s">
        <v>37</v>
      </c>
      <c r="L628">
        <v>105</v>
      </c>
      <c r="N628" s="6" t="s">
        <v>2603</v>
      </c>
      <c r="O628" s="6" t="s">
        <v>650</v>
      </c>
      <c r="P628" s="6" t="s">
        <v>40</v>
      </c>
      <c r="Q628">
        <v>36725000</v>
      </c>
      <c r="R628">
        <v>55065864691</v>
      </c>
      <c r="S628">
        <v>32999773788</v>
      </c>
    </row>
    <row r="629" spans="1:19" x14ac:dyDescent="0.25">
      <c r="A629">
        <v>5813</v>
      </c>
      <c r="B629" s="6" t="s">
        <v>2604</v>
      </c>
      <c r="C629" s="6" t="s">
        <v>60</v>
      </c>
      <c r="D629" s="6" t="s">
        <v>31</v>
      </c>
      <c r="E629" s="6" t="s">
        <v>103</v>
      </c>
      <c r="F629" s="6" t="s">
        <v>61</v>
      </c>
      <c r="G629" s="6" t="s">
        <v>2605</v>
      </c>
      <c r="H629">
        <v>23</v>
      </c>
      <c r="I629" s="6" t="s">
        <v>47</v>
      </c>
      <c r="J629" s="6" t="s">
        <v>144</v>
      </c>
      <c r="K629" s="6" t="s">
        <v>98</v>
      </c>
      <c r="L629">
        <v>303</v>
      </c>
      <c r="N629" s="6" t="s">
        <v>2606</v>
      </c>
      <c r="O629" s="6" t="s">
        <v>136</v>
      </c>
      <c r="P629" s="6" t="s">
        <v>40</v>
      </c>
      <c r="Q629">
        <v>36780000</v>
      </c>
      <c r="R629">
        <v>3902688602</v>
      </c>
      <c r="S629">
        <v>32998347668</v>
      </c>
    </row>
    <row r="630" spans="1:19" x14ac:dyDescent="0.25">
      <c r="A630">
        <v>5814</v>
      </c>
      <c r="B630" s="6" t="s">
        <v>2607</v>
      </c>
      <c r="C630" s="6" t="s">
        <v>477</v>
      </c>
      <c r="D630" s="6" t="s">
        <v>77</v>
      </c>
      <c r="E630" s="6" t="s">
        <v>53</v>
      </c>
      <c r="F630" s="6" t="s">
        <v>61</v>
      </c>
      <c r="G630" s="6" t="s">
        <v>2608</v>
      </c>
      <c r="H630">
        <v>23</v>
      </c>
      <c r="I630" s="6" t="s">
        <v>47</v>
      </c>
      <c r="J630" s="6" t="s">
        <v>144</v>
      </c>
      <c r="K630" s="6" t="s">
        <v>98</v>
      </c>
      <c r="L630">
        <v>303</v>
      </c>
      <c r="N630" s="6" t="s">
        <v>2609</v>
      </c>
      <c r="O630" s="6" t="s">
        <v>793</v>
      </c>
      <c r="P630" s="6" t="s">
        <v>2610</v>
      </c>
      <c r="Q630">
        <v>36515000</v>
      </c>
      <c r="R630">
        <v>3967782670</v>
      </c>
      <c r="S630">
        <v>32984925635</v>
      </c>
    </row>
    <row r="631" spans="1:19" x14ac:dyDescent="0.25">
      <c r="A631">
        <v>5816</v>
      </c>
      <c r="B631" s="6" t="s">
        <v>2611</v>
      </c>
      <c r="C631" s="6" t="s">
        <v>76</v>
      </c>
      <c r="D631" s="6" t="s">
        <v>31</v>
      </c>
      <c r="E631" s="6" t="s">
        <v>71</v>
      </c>
      <c r="F631" s="6" t="s">
        <v>61</v>
      </c>
      <c r="G631" s="6" t="s">
        <v>2612</v>
      </c>
      <c r="H631">
        <v>22</v>
      </c>
      <c r="I631" s="6" t="s">
        <v>35</v>
      </c>
      <c r="J631" s="6" t="s">
        <v>56</v>
      </c>
      <c r="K631" s="6" t="s">
        <v>98</v>
      </c>
      <c r="L631">
        <v>304</v>
      </c>
      <c r="N631" s="6" t="s">
        <v>2613</v>
      </c>
      <c r="O631" s="6" t="s">
        <v>399</v>
      </c>
      <c r="P631" s="6" t="s">
        <v>2074</v>
      </c>
      <c r="Q631">
        <v>36512000</v>
      </c>
      <c r="R631">
        <v>6520869694</v>
      </c>
      <c r="S631">
        <v>32999742596</v>
      </c>
    </row>
    <row r="632" spans="1:19" x14ac:dyDescent="0.25">
      <c r="A632">
        <v>5829</v>
      </c>
      <c r="B632" s="6" t="s">
        <v>2614</v>
      </c>
      <c r="C632" s="6" t="s">
        <v>60</v>
      </c>
      <c r="D632" s="6" t="s">
        <v>31</v>
      </c>
      <c r="E632" s="6" t="s">
        <v>93</v>
      </c>
      <c r="F632" s="6" t="s">
        <v>61</v>
      </c>
      <c r="G632" s="6" t="s">
        <v>2615</v>
      </c>
      <c r="H632">
        <v>22</v>
      </c>
      <c r="I632" s="6" t="s">
        <v>35</v>
      </c>
      <c r="J632" s="6" t="s">
        <v>56</v>
      </c>
      <c r="K632" s="6" t="s">
        <v>98</v>
      </c>
      <c r="L632">
        <v>303</v>
      </c>
      <c r="N632" s="6" t="s">
        <v>2616</v>
      </c>
      <c r="O632" s="6" t="s">
        <v>136</v>
      </c>
      <c r="P632" s="6" t="s">
        <v>2617</v>
      </c>
      <c r="Q632">
        <v>36780000</v>
      </c>
      <c r="R632">
        <v>19363125653</v>
      </c>
      <c r="S632">
        <v>32999622368</v>
      </c>
    </row>
    <row r="633" spans="1:19" x14ac:dyDescent="0.25">
      <c r="A633">
        <v>5832</v>
      </c>
      <c r="B633" s="6" t="s">
        <v>2618</v>
      </c>
      <c r="C633" s="6" t="s">
        <v>391</v>
      </c>
      <c r="D633" s="6" t="s">
        <v>488</v>
      </c>
      <c r="E633" s="6" t="s">
        <v>53</v>
      </c>
      <c r="F633" s="6" t="s">
        <v>2619</v>
      </c>
      <c r="G633" s="6" t="s">
        <v>2620</v>
      </c>
      <c r="H633">
        <v>22</v>
      </c>
      <c r="I633" s="6" t="s">
        <v>35</v>
      </c>
      <c r="J633" s="6" t="s">
        <v>56</v>
      </c>
      <c r="K633" s="6" t="s">
        <v>109</v>
      </c>
      <c r="L633">
        <v>208</v>
      </c>
      <c r="N633" s="6" t="s">
        <v>2621</v>
      </c>
      <c r="O633" s="6" t="s">
        <v>1100</v>
      </c>
      <c r="P633" s="6" t="s">
        <v>40</v>
      </c>
      <c r="Q633">
        <v>36790000</v>
      </c>
      <c r="R633">
        <v>10948559000100</v>
      </c>
      <c r="S633">
        <v>32988895143</v>
      </c>
    </row>
    <row r="634" spans="1:19" x14ac:dyDescent="0.25">
      <c r="A634">
        <v>5833</v>
      </c>
      <c r="B634" s="6" t="s">
        <v>2622</v>
      </c>
      <c r="C634" s="6" t="s">
        <v>60</v>
      </c>
      <c r="D634" s="6" t="s">
        <v>31</v>
      </c>
      <c r="E634" s="6" t="s">
        <v>103</v>
      </c>
      <c r="F634" s="6" t="s">
        <v>61</v>
      </c>
      <c r="G634" s="6" t="s">
        <v>2623</v>
      </c>
      <c r="H634">
        <v>25</v>
      </c>
      <c r="I634" s="6" t="s">
        <v>116</v>
      </c>
      <c r="J634" s="6" t="s">
        <v>56</v>
      </c>
      <c r="K634" s="6" t="s">
        <v>109</v>
      </c>
      <c r="L634">
        <v>203</v>
      </c>
      <c r="N634" s="6" t="s">
        <v>2624</v>
      </c>
      <c r="O634" s="6" t="s">
        <v>111</v>
      </c>
      <c r="P634" s="6" t="s">
        <v>1885</v>
      </c>
      <c r="Q634">
        <v>36887116</v>
      </c>
      <c r="R634">
        <v>86215981672</v>
      </c>
      <c r="S634">
        <v>32988511132</v>
      </c>
    </row>
    <row r="635" spans="1:19" x14ac:dyDescent="0.25">
      <c r="A635">
        <v>5838</v>
      </c>
      <c r="B635" s="6" t="s">
        <v>2625</v>
      </c>
      <c r="C635" s="6" t="s">
        <v>60</v>
      </c>
      <c r="D635" s="6" t="s">
        <v>31</v>
      </c>
      <c r="E635" s="6" t="s">
        <v>103</v>
      </c>
      <c r="F635" s="6" t="s">
        <v>61</v>
      </c>
      <c r="G635" s="6" t="s">
        <v>2626</v>
      </c>
      <c r="H635">
        <v>22</v>
      </c>
      <c r="I635" s="6" t="s">
        <v>35</v>
      </c>
      <c r="J635" s="6" t="s">
        <v>56</v>
      </c>
      <c r="K635" s="6" t="s">
        <v>37</v>
      </c>
      <c r="L635">
        <v>109</v>
      </c>
      <c r="N635" s="6" t="s">
        <v>2627</v>
      </c>
      <c r="O635" s="6" t="s">
        <v>39</v>
      </c>
      <c r="P635" s="6" t="s">
        <v>132</v>
      </c>
      <c r="Q635">
        <v>36707100</v>
      </c>
      <c r="R635">
        <v>92122922672</v>
      </c>
      <c r="S635">
        <v>32988631242</v>
      </c>
    </row>
    <row r="636" spans="1:19" x14ac:dyDescent="0.25">
      <c r="A636">
        <v>5846</v>
      </c>
      <c r="B636" s="6" t="s">
        <v>2628</v>
      </c>
      <c r="C636" s="6" t="s">
        <v>60</v>
      </c>
      <c r="D636" s="6" t="s">
        <v>31</v>
      </c>
      <c r="E636" s="6" t="s">
        <v>53</v>
      </c>
      <c r="F636" s="6" t="s">
        <v>2629</v>
      </c>
      <c r="G636" s="6" t="s">
        <v>2630</v>
      </c>
      <c r="H636">
        <v>14</v>
      </c>
      <c r="I636" s="6" t="s">
        <v>80</v>
      </c>
      <c r="J636" s="6" t="s">
        <v>56</v>
      </c>
      <c r="K636" s="6" t="s">
        <v>98</v>
      </c>
      <c r="L636">
        <v>304</v>
      </c>
      <c r="N636" s="6" t="s">
        <v>2631</v>
      </c>
      <c r="O636" s="6" t="s">
        <v>146</v>
      </c>
      <c r="P636" s="6" t="s">
        <v>2169</v>
      </c>
      <c r="Q636">
        <v>36500000</v>
      </c>
      <c r="R636">
        <v>4227386000120</v>
      </c>
      <c r="S636">
        <v>32984930311</v>
      </c>
    </row>
    <row r="637" spans="1:19" x14ac:dyDescent="0.25">
      <c r="A637">
        <v>5847</v>
      </c>
      <c r="B637" s="6" t="s">
        <v>2632</v>
      </c>
      <c r="C637" s="6" t="s">
        <v>76</v>
      </c>
      <c r="D637" s="6" t="s">
        <v>77</v>
      </c>
      <c r="E637" s="6" t="s">
        <v>44</v>
      </c>
      <c r="F637" s="6" t="s">
        <v>2633</v>
      </c>
      <c r="G637" s="6" t="s">
        <v>2634</v>
      </c>
      <c r="H637">
        <v>22</v>
      </c>
      <c r="I637" s="6" t="s">
        <v>35</v>
      </c>
      <c r="J637" s="6" t="s">
        <v>56</v>
      </c>
      <c r="K637" s="6" t="s">
        <v>98</v>
      </c>
      <c r="L637">
        <v>306</v>
      </c>
      <c r="N637" s="6" t="s">
        <v>2635</v>
      </c>
      <c r="O637" s="6" t="s">
        <v>146</v>
      </c>
      <c r="P637" s="6" t="s">
        <v>740</v>
      </c>
      <c r="Q637">
        <v>36500000</v>
      </c>
      <c r="R637">
        <v>4441351000199</v>
      </c>
      <c r="S637">
        <v>32999695215</v>
      </c>
    </row>
    <row r="638" spans="1:19" x14ac:dyDescent="0.25">
      <c r="A638">
        <v>5849</v>
      </c>
      <c r="B638" s="6" t="s">
        <v>2636</v>
      </c>
      <c r="C638" s="6" t="s">
        <v>324</v>
      </c>
      <c r="D638" s="6" t="s">
        <v>315</v>
      </c>
      <c r="E638" s="6" t="s">
        <v>53</v>
      </c>
      <c r="F638" s="6" t="s">
        <v>61</v>
      </c>
      <c r="G638" s="6" t="s">
        <v>2637</v>
      </c>
      <c r="H638">
        <v>2</v>
      </c>
      <c r="I638" s="6" t="s">
        <v>2216</v>
      </c>
      <c r="J638" s="6" t="s">
        <v>2638</v>
      </c>
      <c r="K638" s="6" t="s">
        <v>319</v>
      </c>
      <c r="L638">
        <v>916</v>
      </c>
      <c r="N638" s="6" t="s">
        <v>2639</v>
      </c>
      <c r="O638" s="6" t="s">
        <v>39</v>
      </c>
      <c r="P638" s="6" t="s">
        <v>204</v>
      </c>
      <c r="Q638">
        <v>36707000</v>
      </c>
      <c r="R638">
        <v>4857287617</v>
      </c>
      <c r="S638">
        <v>32034497000</v>
      </c>
    </row>
    <row r="639" spans="1:19" x14ac:dyDescent="0.25">
      <c r="A639">
        <v>5852</v>
      </c>
      <c r="B639" s="6" t="s">
        <v>2640</v>
      </c>
      <c r="C639" s="6" t="s">
        <v>52</v>
      </c>
      <c r="D639" s="6" t="s">
        <v>31</v>
      </c>
      <c r="E639" s="6" t="s">
        <v>325</v>
      </c>
      <c r="F639" s="6" t="s">
        <v>2641</v>
      </c>
      <c r="G639" s="6" t="s">
        <v>2642</v>
      </c>
      <c r="H639">
        <v>22</v>
      </c>
      <c r="I639" s="6" t="s">
        <v>35</v>
      </c>
      <c r="J639" s="6" t="s">
        <v>56</v>
      </c>
      <c r="K639" s="6" t="s">
        <v>98</v>
      </c>
      <c r="L639">
        <v>301</v>
      </c>
      <c r="N639" s="6" t="s">
        <v>2643</v>
      </c>
      <c r="O639" s="6" t="s">
        <v>146</v>
      </c>
      <c r="P639" s="6" t="s">
        <v>40</v>
      </c>
      <c r="Q639">
        <v>36500000</v>
      </c>
      <c r="R639">
        <v>13705634000191</v>
      </c>
      <c r="S639">
        <v>32999652865</v>
      </c>
    </row>
    <row r="640" spans="1:19" x14ac:dyDescent="0.25">
      <c r="A640">
        <v>5862</v>
      </c>
      <c r="B640" s="6" t="s">
        <v>2644</v>
      </c>
      <c r="C640" s="6" t="s">
        <v>76</v>
      </c>
      <c r="D640" s="6" t="s">
        <v>77</v>
      </c>
      <c r="E640" s="6" t="s">
        <v>44</v>
      </c>
      <c r="F640" s="6" t="s">
        <v>61</v>
      </c>
      <c r="G640" s="6" t="s">
        <v>2645</v>
      </c>
      <c r="H640">
        <v>14</v>
      </c>
      <c r="I640" s="6" t="s">
        <v>80</v>
      </c>
      <c r="J640" s="6" t="s">
        <v>56</v>
      </c>
      <c r="K640" s="6" t="s">
        <v>109</v>
      </c>
      <c r="L640">
        <v>207</v>
      </c>
      <c r="N640" s="6" t="s">
        <v>2646</v>
      </c>
      <c r="O640" s="6" t="s">
        <v>111</v>
      </c>
      <c r="P640" s="6" t="s">
        <v>2647</v>
      </c>
      <c r="Q640">
        <v>36883080</v>
      </c>
      <c r="R640">
        <v>5151052608</v>
      </c>
      <c r="S640">
        <v>32988097510</v>
      </c>
    </row>
    <row r="641" spans="1:19" x14ac:dyDescent="0.25">
      <c r="A641">
        <v>5869</v>
      </c>
      <c r="B641" s="6" t="s">
        <v>2648</v>
      </c>
      <c r="C641" s="6" t="s">
        <v>52</v>
      </c>
      <c r="D641" s="6" t="s">
        <v>31</v>
      </c>
      <c r="E641" s="6" t="s">
        <v>44</v>
      </c>
      <c r="F641" s="6" t="s">
        <v>61</v>
      </c>
      <c r="G641" s="6" t="s">
        <v>2649</v>
      </c>
      <c r="H641">
        <v>23</v>
      </c>
      <c r="I641" s="6" t="s">
        <v>47</v>
      </c>
      <c r="J641" s="6" t="s">
        <v>56</v>
      </c>
      <c r="K641" s="6" t="s">
        <v>37</v>
      </c>
      <c r="L641">
        <v>104</v>
      </c>
      <c r="N641" s="6" t="s">
        <v>2650</v>
      </c>
      <c r="O641" s="6" t="s">
        <v>39</v>
      </c>
      <c r="P641" s="6" t="s">
        <v>50</v>
      </c>
      <c r="Q641">
        <v>36700000</v>
      </c>
      <c r="R641">
        <v>492746605</v>
      </c>
      <c r="S641">
        <v>32999613362</v>
      </c>
    </row>
    <row r="642" spans="1:19" x14ac:dyDescent="0.25">
      <c r="A642">
        <v>5873</v>
      </c>
      <c r="B642" s="6" t="s">
        <v>2651</v>
      </c>
      <c r="C642" s="6" t="s">
        <v>119</v>
      </c>
      <c r="D642" s="6" t="s">
        <v>31</v>
      </c>
      <c r="E642" s="6" t="s">
        <v>71</v>
      </c>
      <c r="F642" s="6" t="s">
        <v>2652</v>
      </c>
      <c r="G642" s="6" t="s">
        <v>2653</v>
      </c>
      <c r="H642">
        <v>25</v>
      </c>
      <c r="I642" s="6" t="s">
        <v>116</v>
      </c>
      <c r="J642" s="6" t="s">
        <v>2654</v>
      </c>
      <c r="K642" s="6" t="s">
        <v>37</v>
      </c>
      <c r="L642">
        <v>109</v>
      </c>
      <c r="N642" s="6" t="s">
        <v>2655</v>
      </c>
      <c r="O642" s="6" t="s">
        <v>39</v>
      </c>
      <c r="P642" s="6" t="s">
        <v>40</v>
      </c>
      <c r="Q642">
        <v>36700000</v>
      </c>
      <c r="R642">
        <v>13754421000150</v>
      </c>
      <c r="S642">
        <v>32034415990</v>
      </c>
    </row>
    <row r="643" spans="1:19" x14ac:dyDescent="0.25">
      <c r="A643">
        <v>5886</v>
      </c>
      <c r="B643" s="6" t="s">
        <v>1096</v>
      </c>
      <c r="C643" s="6" t="s">
        <v>177</v>
      </c>
      <c r="D643" s="6" t="s">
        <v>178</v>
      </c>
      <c r="E643" s="6" t="s">
        <v>71</v>
      </c>
      <c r="F643" s="6" t="s">
        <v>2656</v>
      </c>
      <c r="G643" s="6" t="s">
        <v>2657</v>
      </c>
      <c r="H643">
        <v>33</v>
      </c>
      <c r="I643" s="6" t="s">
        <v>181</v>
      </c>
      <c r="J643" s="6" t="s">
        <v>56</v>
      </c>
      <c r="K643" s="6" t="s">
        <v>109</v>
      </c>
      <c r="L643">
        <v>208</v>
      </c>
      <c r="N643" s="6" t="s">
        <v>2658</v>
      </c>
      <c r="O643" s="6" t="s">
        <v>1100</v>
      </c>
      <c r="P643" s="6" t="s">
        <v>40</v>
      </c>
      <c r="Q643">
        <v>36790000</v>
      </c>
      <c r="R643">
        <v>18970616000312</v>
      </c>
      <c r="S643">
        <v>32991154917</v>
      </c>
    </row>
    <row r="644" spans="1:19" x14ac:dyDescent="0.25">
      <c r="A644">
        <v>5888</v>
      </c>
      <c r="B644" s="6" t="s">
        <v>2659</v>
      </c>
      <c r="C644" s="6" t="s">
        <v>1040</v>
      </c>
      <c r="D644" s="6" t="s">
        <v>31</v>
      </c>
      <c r="E644" s="6" t="s">
        <v>103</v>
      </c>
      <c r="F644" s="6" t="s">
        <v>2660</v>
      </c>
      <c r="G644" s="6" t="s">
        <v>2661</v>
      </c>
      <c r="H644">
        <v>17</v>
      </c>
      <c r="I644" s="6" t="s">
        <v>202</v>
      </c>
      <c r="J644" s="6" t="s">
        <v>56</v>
      </c>
      <c r="K644" s="6" t="s">
        <v>98</v>
      </c>
      <c r="L644">
        <v>305</v>
      </c>
      <c r="N644" s="6" t="s">
        <v>2662</v>
      </c>
      <c r="O644" s="6" t="s">
        <v>583</v>
      </c>
      <c r="P644" s="6" t="s">
        <v>40</v>
      </c>
      <c r="Q644">
        <v>36525000</v>
      </c>
      <c r="R644">
        <v>13624400000110</v>
      </c>
      <c r="S644">
        <v>32998237474</v>
      </c>
    </row>
    <row r="645" spans="1:19" x14ac:dyDescent="0.25">
      <c r="A645">
        <v>5893</v>
      </c>
      <c r="B645" s="6" t="s">
        <v>2663</v>
      </c>
      <c r="C645" s="6" t="s">
        <v>314</v>
      </c>
      <c r="D645" s="6" t="s">
        <v>315</v>
      </c>
      <c r="E645" s="6" t="s">
        <v>71</v>
      </c>
      <c r="F645" s="6" t="s">
        <v>2664</v>
      </c>
      <c r="G645" s="6" t="s">
        <v>2665</v>
      </c>
      <c r="H645">
        <v>2</v>
      </c>
      <c r="I645" s="6" t="s">
        <v>2216</v>
      </c>
      <c r="J645" s="6" t="s">
        <v>2666</v>
      </c>
      <c r="K645" s="6" t="s">
        <v>319</v>
      </c>
      <c r="L645">
        <v>912</v>
      </c>
      <c r="N645" s="6" t="s">
        <v>2667</v>
      </c>
      <c r="O645" s="6" t="s">
        <v>146</v>
      </c>
      <c r="P645" s="6" t="s">
        <v>2169</v>
      </c>
      <c r="Q645">
        <v>36500000</v>
      </c>
      <c r="R645">
        <v>13714010000130</v>
      </c>
      <c r="S645">
        <v>32999085160</v>
      </c>
    </row>
    <row r="646" spans="1:19" x14ac:dyDescent="0.25">
      <c r="A646">
        <v>5895</v>
      </c>
      <c r="B646" s="6" t="s">
        <v>2668</v>
      </c>
      <c r="C646" s="6" t="s">
        <v>324</v>
      </c>
      <c r="D646" s="6" t="s">
        <v>31</v>
      </c>
      <c r="E646" s="6" t="s">
        <v>221</v>
      </c>
      <c r="F646" s="6" t="s">
        <v>61</v>
      </c>
      <c r="G646" s="6" t="s">
        <v>2669</v>
      </c>
      <c r="H646">
        <v>23</v>
      </c>
      <c r="I646" s="6" t="s">
        <v>47</v>
      </c>
      <c r="J646" s="6" t="s">
        <v>56</v>
      </c>
      <c r="K646" s="6" t="s">
        <v>37</v>
      </c>
      <c r="L646">
        <v>109</v>
      </c>
      <c r="N646" s="6" t="s">
        <v>2670</v>
      </c>
      <c r="O646" s="6" t="s">
        <v>39</v>
      </c>
      <c r="P646" s="6" t="s">
        <v>175</v>
      </c>
      <c r="Q646">
        <v>36700000</v>
      </c>
      <c r="R646">
        <v>23545038653</v>
      </c>
      <c r="S646">
        <v>32988623337</v>
      </c>
    </row>
    <row r="647" spans="1:19" x14ac:dyDescent="0.25">
      <c r="A647">
        <v>5897</v>
      </c>
      <c r="B647" s="6" t="s">
        <v>2671</v>
      </c>
      <c r="C647" s="6" t="s">
        <v>119</v>
      </c>
      <c r="D647" s="6" t="s">
        <v>31</v>
      </c>
      <c r="E647" s="6" t="s">
        <v>93</v>
      </c>
      <c r="F647" s="6" t="s">
        <v>2672</v>
      </c>
      <c r="G647" s="6" t="s">
        <v>1504</v>
      </c>
      <c r="H647">
        <v>25</v>
      </c>
      <c r="I647" s="6" t="s">
        <v>116</v>
      </c>
      <c r="J647" s="6" t="s">
        <v>56</v>
      </c>
      <c r="K647" s="6" t="s">
        <v>109</v>
      </c>
      <c r="L647">
        <v>206</v>
      </c>
      <c r="N647" s="6" t="s">
        <v>2673</v>
      </c>
      <c r="O647" s="6" t="s">
        <v>1731</v>
      </c>
      <c r="P647" s="6" t="s">
        <v>40</v>
      </c>
      <c r="Q647">
        <v>36847000</v>
      </c>
      <c r="R647">
        <v>13006463000102</v>
      </c>
      <c r="S647">
        <v>32985072471</v>
      </c>
    </row>
    <row r="648" spans="1:19" x14ac:dyDescent="0.25">
      <c r="A648">
        <v>5918</v>
      </c>
      <c r="B648" s="6" t="s">
        <v>2674</v>
      </c>
      <c r="C648" s="6" t="s">
        <v>314</v>
      </c>
      <c r="D648" s="6" t="s">
        <v>31</v>
      </c>
      <c r="E648" s="6" t="s">
        <v>53</v>
      </c>
      <c r="F648" s="6" t="s">
        <v>2675</v>
      </c>
      <c r="G648" s="6" t="s">
        <v>2676</v>
      </c>
      <c r="H648">
        <v>14</v>
      </c>
      <c r="I648" s="6" t="s">
        <v>80</v>
      </c>
      <c r="J648" s="6" t="s">
        <v>2677</v>
      </c>
      <c r="K648" s="6" t="s">
        <v>109</v>
      </c>
      <c r="L648">
        <v>203</v>
      </c>
      <c r="N648" s="6" t="s">
        <v>2678</v>
      </c>
      <c r="O648" s="6" t="s">
        <v>111</v>
      </c>
      <c r="P648" s="6" t="s">
        <v>40</v>
      </c>
      <c r="Q648">
        <v>36880000</v>
      </c>
      <c r="R648">
        <v>4726585000182</v>
      </c>
      <c r="S648">
        <v>32984245459</v>
      </c>
    </row>
    <row r="649" spans="1:19" x14ac:dyDescent="0.25">
      <c r="A649">
        <v>5934</v>
      </c>
      <c r="B649" s="6" t="s">
        <v>2679</v>
      </c>
      <c r="C649" s="6" t="s">
        <v>177</v>
      </c>
      <c r="D649" s="6" t="s">
        <v>353</v>
      </c>
      <c r="E649" s="6" t="s">
        <v>53</v>
      </c>
      <c r="F649" s="6" t="s">
        <v>2680</v>
      </c>
      <c r="G649" s="6" t="s">
        <v>2081</v>
      </c>
      <c r="H649">
        <v>22</v>
      </c>
      <c r="I649" s="6" t="s">
        <v>35</v>
      </c>
      <c r="J649" s="6" t="s">
        <v>56</v>
      </c>
      <c r="K649" s="6" t="s">
        <v>98</v>
      </c>
      <c r="L649">
        <v>309</v>
      </c>
      <c r="N649" s="6" t="s">
        <v>2681</v>
      </c>
      <c r="O649" s="6" t="s">
        <v>399</v>
      </c>
      <c r="P649" s="6" t="s">
        <v>2064</v>
      </c>
      <c r="Q649">
        <v>36512000</v>
      </c>
      <c r="R649">
        <v>97541838000124</v>
      </c>
      <c r="S649">
        <v>32999046093</v>
      </c>
    </row>
    <row r="650" spans="1:19" x14ac:dyDescent="0.25">
      <c r="A650">
        <v>5940</v>
      </c>
      <c r="B650" s="6" t="s">
        <v>2682</v>
      </c>
      <c r="C650" s="6" t="s">
        <v>177</v>
      </c>
      <c r="D650" s="6" t="s">
        <v>77</v>
      </c>
      <c r="E650" s="6" t="s">
        <v>71</v>
      </c>
      <c r="F650" s="6" t="s">
        <v>61</v>
      </c>
      <c r="G650" s="6" t="s">
        <v>2683</v>
      </c>
      <c r="H650">
        <v>23</v>
      </c>
      <c r="I650" s="6" t="s">
        <v>47</v>
      </c>
      <c r="J650" s="6" t="s">
        <v>56</v>
      </c>
      <c r="K650" s="6" t="s">
        <v>37</v>
      </c>
      <c r="L650">
        <v>105</v>
      </c>
      <c r="N650" s="6" t="s">
        <v>2684</v>
      </c>
      <c r="O650" s="6" t="s">
        <v>650</v>
      </c>
      <c r="P650" s="6" t="s">
        <v>40</v>
      </c>
      <c r="Q650">
        <v>36725000</v>
      </c>
      <c r="R650">
        <v>97467162715</v>
      </c>
      <c r="S650">
        <v>32984817612</v>
      </c>
    </row>
    <row r="651" spans="1:19" x14ac:dyDescent="0.25">
      <c r="A651">
        <v>5941</v>
      </c>
      <c r="B651" s="6" t="s">
        <v>2685</v>
      </c>
      <c r="C651" s="6" t="s">
        <v>30</v>
      </c>
      <c r="D651" s="6" t="s">
        <v>31</v>
      </c>
      <c r="E651" s="6" t="s">
        <v>103</v>
      </c>
      <c r="F651" s="6" t="s">
        <v>2686</v>
      </c>
      <c r="G651" s="6" t="s">
        <v>2687</v>
      </c>
      <c r="H651">
        <v>25</v>
      </c>
      <c r="I651" s="6" t="s">
        <v>116</v>
      </c>
      <c r="J651" s="6" t="s">
        <v>2688</v>
      </c>
      <c r="K651" s="6" t="s">
        <v>37</v>
      </c>
      <c r="L651">
        <v>109</v>
      </c>
      <c r="N651" s="6" t="s">
        <v>2689</v>
      </c>
      <c r="O651" s="6" t="s">
        <v>39</v>
      </c>
      <c r="P651" s="6" t="s">
        <v>40</v>
      </c>
      <c r="Q651">
        <v>36700000</v>
      </c>
      <c r="R651">
        <v>13814018000179</v>
      </c>
      <c r="S651">
        <v>32034013944</v>
      </c>
    </row>
    <row r="652" spans="1:19" x14ac:dyDescent="0.25">
      <c r="A652">
        <v>5944</v>
      </c>
      <c r="B652" s="6" t="s">
        <v>2690</v>
      </c>
      <c r="C652" s="6" t="s">
        <v>52</v>
      </c>
      <c r="D652" s="6" t="s">
        <v>31</v>
      </c>
      <c r="E652" s="6" t="s">
        <v>71</v>
      </c>
      <c r="F652" s="6" t="s">
        <v>61</v>
      </c>
      <c r="G652" s="6" t="s">
        <v>2691</v>
      </c>
      <c r="H652">
        <v>23</v>
      </c>
      <c r="I652" s="6" t="s">
        <v>47</v>
      </c>
      <c r="J652" s="6" t="s">
        <v>144</v>
      </c>
      <c r="K652" s="6" t="s">
        <v>37</v>
      </c>
      <c r="L652">
        <v>105</v>
      </c>
      <c r="N652" s="6" t="s">
        <v>2692</v>
      </c>
      <c r="O652" s="6" t="s">
        <v>572</v>
      </c>
      <c r="P652" s="6" t="s">
        <v>40</v>
      </c>
      <c r="Q652">
        <v>36730000</v>
      </c>
      <c r="R652">
        <v>69069468620</v>
      </c>
      <c r="S652">
        <v>32999396066</v>
      </c>
    </row>
    <row r="653" spans="1:19" x14ac:dyDescent="0.25">
      <c r="A653">
        <v>5948</v>
      </c>
      <c r="B653" s="6" t="s">
        <v>2693</v>
      </c>
      <c r="C653" s="6" t="s">
        <v>60</v>
      </c>
      <c r="D653" s="6" t="s">
        <v>31</v>
      </c>
      <c r="E653" s="6" t="s">
        <v>53</v>
      </c>
      <c r="F653" s="6" t="s">
        <v>2694</v>
      </c>
      <c r="G653" s="6" t="s">
        <v>2695</v>
      </c>
      <c r="H653">
        <v>22</v>
      </c>
      <c r="I653" s="6" t="s">
        <v>35</v>
      </c>
      <c r="J653" s="6" t="s">
        <v>144</v>
      </c>
      <c r="K653" s="6" t="s">
        <v>37</v>
      </c>
      <c r="L653">
        <v>102</v>
      </c>
      <c r="N653" s="6" t="s">
        <v>2696</v>
      </c>
      <c r="O653" s="6" t="s">
        <v>263</v>
      </c>
      <c r="P653" s="6" t="s">
        <v>40</v>
      </c>
      <c r="Q653">
        <v>36740000</v>
      </c>
      <c r="R653">
        <v>13748147000106</v>
      </c>
      <c r="S653">
        <v>32999182844</v>
      </c>
    </row>
    <row r="654" spans="1:19" x14ac:dyDescent="0.25">
      <c r="A654">
        <v>5949</v>
      </c>
      <c r="B654" s="6" t="s">
        <v>2697</v>
      </c>
      <c r="C654" s="6" t="s">
        <v>177</v>
      </c>
      <c r="D654" s="6" t="s">
        <v>178</v>
      </c>
      <c r="E654" s="6" t="s">
        <v>103</v>
      </c>
      <c r="F654" s="6" t="s">
        <v>2698</v>
      </c>
      <c r="G654" s="6" t="s">
        <v>2699</v>
      </c>
      <c r="H654">
        <v>22</v>
      </c>
      <c r="I654" s="6" t="s">
        <v>35</v>
      </c>
      <c r="J654" s="6" t="s">
        <v>2700</v>
      </c>
      <c r="K654" s="6" t="s">
        <v>37</v>
      </c>
      <c r="L654">
        <v>106</v>
      </c>
      <c r="N654" s="6" t="s">
        <v>2701</v>
      </c>
      <c r="O654" s="6" t="s">
        <v>632</v>
      </c>
      <c r="P654" s="6" t="s">
        <v>40</v>
      </c>
      <c r="Q654">
        <v>36720000</v>
      </c>
      <c r="R654">
        <v>12059324000184</v>
      </c>
      <c r="S654">
        <v>32999954896</v>
      </c>
    </row>
    <row r="655" spans="1:19" x14ac:dyDescent="0.25">
      <c r="A655">
        <v>5950</v>
      </c>
      <c r="B655" s="6" t="s">
        <v>2702</v>
      </c>
      <c r="C655" s="6" t="s">
        <v>177</v>
      </c>
      <c r="D655" s="6" t="s">
        <v>178</v>
      </c>
      <c r="E655" s="6" t="s">
        <v>103</v>
      </c>
      <c r="F655" s="6" t="s">
        <v>2703</v>
      </c>
      <c r="G655" s="6" t="s">
        <v>2704</v>
      </c>
      <c r="H655">
        <v>23</v>
      </c>
      <c r="I655" s="6" t="s">
        <v>47</v>
      </c>
      <c r="J655" s="6" t="s">
        <v>56</v>
      </c>
      <c r="K655" s="6" t="s">
        <v>37</v>
      </c>
      <c r="L655">
        <v>106</v>
      </c>
      <c r="N655" s="6" t="s">
        <v>2705</v>
      </c>
      <c r="O655" s="6" t="s">
        <v>572</v>
      </c>
      <c r="P655" s="6" t="s">
        <v>2364</v>
      </c>
      <c r="Q655">
        <v>36730000</v>
      </c>
      <c r="R655">
        <v>13704340000145</v>
      </c>
      <c r="S655">
        <v>32034651536</v>
      </c>
    </row>
    <row r="656" spans="1:19" x14ac:dyDescent="0.25">
      <c r="A656">
        <v>5955</v>
      </c>
      <c r="B656" s="6" t="s">
        <v>2706</v>
      </c>
      <c r="C656" s="6" t="s">
        <v>477</v>
      </c>
      <c r="D656" s="6" t="s">
        <v>77</v>
      </c>
      <c r="E656" s="6" t="s">
        <v>53</v>
      </c>
      <c r="F656" s="6" t="s">
        <v>2707</v>
      </c>
      <c r="G656" s="6" t="s">
        <v>2708</v>
      </c>
      <c r="H656">
        <v>22</v>
      </c>
      <c r="I656" s="6" t="s">
        <v>35</v>
      </c>
      <c r="J656" s="6" t="s">
        <v>56</v>
      </c>
      <c r="K656" s="6" t="s">
        <v>98</v>
      </c>
      <c r="L656">
        <v>306</v>
      </c>
      <c r="N656" s="6" t="s">
        <v>2709</v>
      </c>
      <c r="O656" s="6" t="s">
        <v>146</v>
      </c>
      <c r="P656" s="6" t="s">
        <v>1362</v>
      </c>
      <c r="Q656">
        <v>36500000</v>
      </c>
      <c r="R656">
        <v>13435394000152</v>
      </c>
      <c r="S656">
        <v>32999850524</v>
      </c>
    </row>
    <row r="657" spans="1:19" x14ac:dyDescent="0.25">
      <c r="A657">
        <v>5961</v>
      </c>
      <c r="B657" s="6" t="s">
        <v>2710</v>
      </c>
      <c r="C657" s="6" t="s">
        <v>324</v>
      </c>
      <c r="D657" s="6" t="s">
        <v>315</v>
      </c>
      <c r="E657" s="6" t="s">
        <v>53</v>
      </c>
      <c r="F657" s="6" t="s">
        <v>61</v>
      </c>
      <c r="G657" s="6" t="s">
        <v>2711</v>
      </c>
      <c r="H657">
        <v>2</v>
      </c>
      <c r="I657" s="6" t="s">
        <v>2216</v>
      </c>
      <c r="J657" s="6" t="s">
        <v>144</v>
      </c>
      <c r="K657" s="6" t="s">
        <v>319</v>
      </c>
      <c r="L657">
        <v>916</v>
      </c>
      <c r="N657" s="6" t="s">
        <v>2712</v>
      </c>
      <c r="O657" s="6" t="s">
        <v>39</v>
      </c>
      <c r="P657" s="6" t="s">
        <v>2415</v>
      </c>
      <c r="Q657">
        <v>36700000</v>
      </c>
      <c r="R657">
        <v>8023879693</v>
      </c>
      <c r="S657">
        <v>32988460920</v>
      </c>
    </row>
    <row r="658" spans="1:19" x14ac:dyDescent="0.25">
      <c r="A658">
        <v>5974</v>
      </c>
      <c r="B658" s="6" t="s">
        <v>2713</v>
      </c>
      <c r="C658" s="6" t="s">
        <v>177</v>
      </c>
      <c r="D658" s="6" t="s">
        <v>178</v>
      </c>
      <c r="E658" s="6" t="s">
        <v>325</v>
      </c>
      <c r="F658" s="6" t="s">
        <v>2714</v>
      </c>
      <c r="G658" s="6" t="s">
        <v>2715</v>
      </c>
      <c r="H658">
        <v>22</v>
      </c>
      <c r="I658" s="6" t="s">
        <v>35</v>
      </c>
      <c r="J658" s="6" t="s">
        <v>56</v>
      </c>
      <c r="K658" s="6" t="s">
        <v>98</v>
      </c>
      <c r="L658">
        <v>309</v>
      </c>
      <c r="N658" s="6" t="s">
        <v>2716</v>
      </c>
      <c r="O658" s="6" t="s">
        <v>312</v>
      </c>
      <c r="P658" s="6" t="s">
        <v>40</v>
      </c>
      <c r="Q658">
        <v>36170000</v>
      </c>
      <c r="R658">
        <v>13794620000191</v>
      </c>
      <c r="S658">
        <v>32998047048</v>
      </c>
    </row>
    <row r="659" spans="1:19" x14ac:dyDescent="0.25">
      <c r="A659">
        <v>5975</v>
      </c>
      <c r="B659" s="6" t="s">
        <v>2717</v>
      </c>
      <c r="C659" s="6" t="s">
        <v>314</v>
      </c>
      <c r="D659" s="6" t="s">
        <v>488</v>
      </c>
      <c r="E659" s="6" t="s">
        <v>93</v>
      </c>
      <c r="F659" s="6" t="s">
        <v>2718</v>
      </c>
      <c r="G659" s="6" t="s">
        <v>2719</v>
      </c>
      <c r="H659">
        <v>22</v>
      </c>
      <c r="I659" s="6" t="s">
        <v>35</v>
      </c>
      <c r="J659" s="6" t="s">
        <v>56</v>
      </c>
      <c r="K659" s="6" t="s">
        <v>37</v>
      </c>
      <c r="L659">
        <v>107</v>
      </c>
      <c r="N659" s="6" t="s">
        <v>2720</v>
      </c>
      <c r="O659" s="6" t="s">
        <v>468</v>
      </c>
      <c r="P659" s="6" t="s">
        <v>40</v>
      </c>
      <c r="Q659">
        <v>36750000</v>
      </c>
      <c r="R659">
        <v>97552747000194</v>
      </c>
      <c r="S659">
        <v>32984261002</v>
      </c>
    </row>
    <row r="660" spans="1:19" x14ac:dyDescent="0.25">
      <c r="A660">
        <v>5984</v>
      </c>
      <c r="B660" s="6" t="s">
        <v>2721</v>
      </c>
      <c r="C660" s="6" t="s">
        <v>76</v>
      </c>
      <c r="D660" s="6" t="s">
        <v>77</v>
      </c>
      <c r="E660" s="6" t="s">
        <v>71</v>
      </c>
      <c r="F660" s="6" t="s">
        <v>2722</v>
      </c>
      <c r="G660" s="6" t="s">
        <v>2723</v>
      </c>
      <c r="H660">
        <v>25</v>
      </c>
      <c r="I660" s="6" t="s">
        <v>116</v>
      </c>
      <c r="J660" s="6" t="s">
        <v>56</v>
      </c>
      <c r="K660" s="6" t="s">
        <v>98</v>
      </c>
      <c r="L660">
        <v>306</v>
      </c>
      <c r="N660" s="6" t="s">
        <v>2724</v>
      </c>
      <c r="O660" s="6" t="s">
        <v>146</v>
      </c>
      <c r="P660" s="6" t="s">
        <v>2725</v>
      </c>
      <c r="Q660">
        <v>36500000</v>
      </c>
      <c r="R660">
        <v>13959211000106</v>
      </c>
      <c r="S660">
        <v>32991295509</v>
      </c>
    </row>
    <row r="661" spans="1:19" x14ac:dyDescent="0.25">
      <c r="A661">
        <v>5995</v>
      </c>
      <c r="B661" s="6" t="s">
        <v>2726</v>
      </c>
      <c r="C661" s="6" t="s">
        <v>60</v>
      </c>
      <c r="D661" s="6" t="s">
        <v>31</v>
      </c>
      <c r="E661" s="6" t="s">
        <v>53</v>
      </c>
      <c r="F661" s="6" t="s">
        <v>61</v>
      </c>
      <c r="G661" s="6" t="s">
        <v>2727</v>
      </c>
      <c r="H661">
        <v>22</v>
      </c>
      <c r="I661" s="6" t="s">
        <v>35</v>
      </c>
      <c r="J661" s="6" t="s">
        <v>56</v>
      </c>
      <c r="K661" s="6" t="s">
        <v>98</v>
      </c>
      <c r="L661">
        <v>303</v>
      </c>
      <c r="N661" s="6" t="s">
        <v>2728</v>
      </c>
      <c r="O661" s="6" t="s">
        <v>100</v>
      </c>
      <c r="P661" s="6" t="s">
        <v>645</v>
      </c>
      <c r="Q661">
        <v>36520000</v>
      </c>
      <c r="R661">
        <v>8280591605</v>
      </c>
      <c r="S661">
        <v>32999966945</v>
      </c>
    </row>
    <row r="662" spans="1:19" x14ac:dyDescent="0.25">
      <c r="A662">
        <v>6002</v>
      </c>
      <c r="B662" s="6" t="s">
        <v>2729</v>
      </c>
      <c r="C662" s="6" t="s">
        <v>324</v>
      </c>
      <c r="D662" s="6" t="s">
        <v>31</v>
      </c>
      <c r="E662" s="6" t="s">
        <v>93</v>
      </c>
      <c r="F662" s="6" t="s">
        <v>61</v>
      </c>
      <c r="G662" s="6" t="s">
        <v>2730</v>
      </c>
      <c r="H662">
        <v>2</v>
      </c>
      <c r="I662" s="6" t="s">
        <v>2216</v>
      </c>
      <c r="J662" s="6" t="s">
        <v>144</v>
      </c>
      <c r="K662" s="6" t="s">
        <v>319</v>
      </c>
      <c r="L662">
        <v>906</v>
      </c>
      <c r="N662" s="6" t="s">
        <v>2731</v>
      </c>
      <c r="O662" s="6" t="s">
        <v>39</v>
      </c>
      <c r="P662" s="6" t="s">
        <v>1122</v>
      </c>
      <c r="Q662">
        <v>36700000</v>
      </c>
      <c r="R662">
        <v>1203810601</v>
      </c>
      <c r="S662">
        <v>32074851203</v>
      </c>
    </row>
    <row r="663" spans="1:19" x14ac:dyDescent="0.25">
      <c r="A663">
        <v>6026</v>
      </c>
      <c r="B663" s="6" t="s">
        <v>2732</v>
      </c>
      <c r="C663" s="6" t="s">
        <v>177</v>
      </c>
      <c r="D663" s="6" t="s">
        <v>353</v>
      </c>
      <c r="E663" s="6" t="s">
        <v>325</v>
      </c>
      <c r="F663" s="6" t="s">
        <v>2733</v>
      </c>
      <c r="G663" s="6" t="s">
        <v>2734</v>
      </c>
      <c r="H663">
        <v>25</v>
      </c>
      <c r="I663" s="6" t="s">
        <v>116</v>
      </c>
      <c r="J663" s="6" t="s">
        <v>56</v>
      </c>
      <c r="K663" s="6" t="s">
        <v>37</v>
      </c>
      <c r="L663">
        <v>108</v>
      </c>
      <c r="N663" s="6" t="s">
        <v>2735</v>
      </c>
      <c r="O663" s="6" t="s">
        <v>443</v>
      </c>
      <c r="P663" s="6" t="s">
        <v>496</v>
      </c>
      <c r="Q663">
        <v>36660000</v>
      </c>
      <c r="R663">
        <v>13727737000152</v>
      </c>
      <c r="S663">
        <v>32988305360</v>
      </c>
    </row>
    <row r="664" spans="1:19" x14ac:dyDescent="0.25">
      <c r="A664">
        <v>6047</v>
      </c>
      <c r="B664" s="6" t="s">
        <v>2736</v>
      </c>
      <c r="C664" s="6" t="s">
        <v>52</v>
      </c>
      <c r="D664" s="6" t="s">
        <v>31</v>
      </c>
      <c r="E664" s="6" t="s">
        <v>93</v>
      </c>
      <c r="F664" s="6" t="s">
        <v>61</v>
      </c>
      <c r="G664" s="6" t="s">
        <v>2737</v>
      </c>
      <c r="H664">
        <v>25</v>
      </c>
      <c r="I664" s="6" t="s">
        <v>116</v>
      </c>
      <c r="J664" s="6" t="s">
        <v>144</v>
      </c>
      <c r="K664" s="6" t="s">
        <v>109</v>
      </c>
      <c r="L664">
        <v>204</v>
      </c>
      <c r="N664" s="6" t="s">
        <v>2738</v>
      </c>
      <c r="O664" s="6" t="s">
        <v>111</v>
      </c>
      <c r="P664" s="6" t="s">
        <v>573</v>
      </c>
      <c r="Q664">
        <v>36880000</v>
      </c>
      <c r="R664">
        <v>53236815787</v>
      </c>
      <c r="S664">
        <v>32984724987</v>
      </c>
    </row>
    <row r="665" spans="1:19" x14ac:dyDescent="0.25">
      <c r="A665">
        <v>6051</v>
      </c>
      <c r="B665" s="6" t="s">
        <v>2739</v>
      </c>
      <c r="C665" s="6" t="s">
        <v>324</v>
      </c>
      <c r="D665" s="6" t="s">
        <v>315</v>
      </c>
      <c r="E665" s="6" t="s">
        <v>44</v>
      </c>
      <c r="F665" s="6" t="s">
        <v>61</v>
      </c>
      <c r="G665" s="6" t="s">
        <v>2740</v>
      </c>
      <c r="H665">
        <v>1</v>
      </c>
      <c r="I665" s="6" t="s">
        <v>375</v>
      </c>
      <c r="J665" s="6" t="s">
        <v>56</v>
      </c>
      <c r="K665" s="6" t="s">
        <v>319</v>
      </c>
      <c r="L665">
        <v>916</v>
      </c>
      <c r="N665" s="6" t="s">
        <v>2741</v>
      </c>
      <c r="O665" s="6" t="s">
        <v>39</v>
      </c>
      <c r="P665" s="6" t="s">
        <v>2415</v>
      </c>
      <c r="Q665">
        <v>36700000</v>
      </c>
      <c r="R665">
        <v>7825570669</v>
      </c>
      <c r="S665">
        <v>32999144095</v>
      </c>
    </row>
    <row r="666" spans="1:19" x14ac:dyDescent="0.25">
      <c r="A666">
        <v>6057</v>
      </c>
      <c r="B666" s="6" t="s">
        <v>2173</v>
      </c>
      <c r="C666" s="6" t="s">
        <v>2174</v>
      </c>
      <c r="D666" s="6" t="s">
        <v>747</v>
      </c>
      <c r="E666" s="6" t="s">
        <v>325</v>
      </c>
      <c r="F666" s="6" t="s">
        <v>2742</v>
      </c>
      <c r="G666" s="6" t="s">
        <v>2176</v>
      </c>
      <c r="H666">
        <v>15</v>
      </c>
      <c r="I666" s="6" t="s">
        <v>293</v>
      </c>
      <c r="J666" s="6" t="s">
        <v>56</v>
      </c>
      <c r="K666" s="6" t="s">
        <v>98</v>
      </c>
      <c r="L666">
        <v>306</v>
      </c>
      <c r="N666" s="6" t="s">
        <v>2743</v>
      </c>
      <c r="O666" s="6" t="s">
        <v>146</v>
      </c>
      <c r="P666" s="6" t="s">
        <v>733</v>
      </c>
      <c r="Q666">
        <v>36500000</v>
      </c>
      <c r="R666">
        <v>11730981000220</v>
      </c>
      <c r="S666">
        <v>32035322182</v>
      </c>
    </row>
    <row r="667" spans="1:19" x14ac:dyDescent="0.25">
      <c r="A667">
        <v>6060</v>
      </c>
      <c r="B667" s="6" t="s">
        <v>2744</v>
      </c>
      <c r="C667" s="6" t="s">
        <v>477</v>
      </c>
      <c r="D667" s="6" t="s">
        <v>353</v>
      </c>
      <c r="E667" s="6" t="s">
        <v>44</v>
      </c>
      <c r="F667" s="6" t="s">
        <v>2745</v>
      </c>
      <c r="G667" s="6" t="s">
        <v>2746</v>
      </c>
      <c r="H667">
        <v>22</v>
      </c>
      <c r="I667" s="6" t="s">
        <v>35</v>
      </c>
      <c r="J667" s="6" t="s">
        <v>56</v>
      </c>
      <c r="K667" s="6" t="s">
        <v>98</v>
      </c>
      <c r="L667">
        <v>308</v>
      </c>
      <c r="N667" s="6" t="s">
        <v>2747</v>
      </c>
      <c r="O667" s="6" t="s">
        <v>146</v>
      </c>
      <c r="P667" s="6" t="s">
        <v>2169</v>
      </c>
      <c r="Q667">
        <v>36500000</v>
      </c>
      <c r="R667">
        <v>13895069000172</v>
      </c>
      <c r="S667">
        <v>32999122727</v>
      </c>
    </row>
    <row r="668" spans="1:19" x14ac:dyDescent="0.25">
      <c r="A668">
        <v>6064</v>
      </c>
      <c r="B668" s="6" t="s">
        <v>2748</v>
      </c>
      <c r="C668" s="6" t="s">
        <v>52</v>
      </c>
      <c r="D668" s="6" t="s">
        <v>31</v>
      </c>
      <c r="E668" s="6" t="s">
        <v>44</v>
      </c>
      <c r="F668" s="6" t="s">
        <v>2749</v>
      </c>
      <c r="G668" s="6" t="s">
        <v>2750</v>
      </c>
      <c r="H668">
        <v>22</v>
      </c>
      <c r="I668" s="6" t="s">
        <v>35</v>
      </c>
      <c r="J668" s="6" t="s">
        <v>56</v>
      </c>
      <c r="K668" s="6" t="s">
        <v>37</v>
      </c>
      <c r="L668">
        <v>102</v>
      </c>
      <c r="N668" s="6" t="s">
        <v>2751</v>
      </c>
      <c r="O668" s="6" t="s">
        <v>263</v>
      </c>
      <c r="P668" s="6" t="s">
        <v>40</v>
      </c>
      <c r="Q668">
        <v>36740000</v>
      </c>
      <c r="R668">
        <v>13741530000132</v>
      </c>
      <c r="S668">
        <v>32999225561</v>
      </c>
    </row>
    <row r="669" spans="1:19" x14ac:dyDescent="0.25">
      <c r="A669">
        <v>6071</v>
      </c>
      <c r="B669" s="6" t="s">
        <v>2752</v>
      </c>
      <c r="C669" s="6" t="s">
        <v>76</v>
      </c>
      <c r="D669" s="6" t="s">
        <v>353</v>
      </c>
      <c r="E669" s="6" t="s">
        <v>103</v>
      </c>
      <c r="F669" s="6" t="s">
        <v>2753</v>
      </c>
      <c r="G669" s="6" t="s">
        <v>2754</v>
      </c>
      <c r="H669">
        <v>25</v>
      </c>
      <c r="I669" s="6" t="s">
        <v>116</v>
      </c>
      <c r="J669" s="6" t="s">
        <v>56</v>
      </c>
      <c r="K669" s="6" t="s">
        <v>98</v>
      </c>
      <c r="L669">
        <v>308</v>
      </c>
      <c r="N669" s="6" t="s">
        <v>2755</v>
      </c>
      <c r="O669" s="6" t="s">
        <v>600</v>
      </c>
      <c r="P669" s="6" t="s">
        <v>573</v>
      </c>
      <c r="Q669">
        <v>36530000</v>
      </c>
      <c r="R669">
        <v>13856277000162</v>
      </c>
      <c r="S669">
        <v>32999826748</v>
      </c>
    </row>
    <row r="670" spans="1:19" x14ac:dyDescent="0.25">
      <c r="A670">
        <v>6082</v>
      </c>
      <c r="B670" s="6" t="s">
        <v>2756</v>
      </c>
      <c r="C670" s="6" t="s">
        <v>30</v>
      </c>
      <c r="D670" s="6" t="s">
        <v>31</v>
      </c>
      <c r="E670" s="6" t="s">
        <v>93</v>
      </c>
      <c r="F670" s="6" t="s">
        <v>61</v>
      </c>
      <c r="G670" s="6" t="s">
        <v>2757</v>
      </c>
      <c r="H670">
        <v>25</v>
      </c>
      <c r="I670" s="6" t="s">
        <v>116</v>
      </c>
      <c r="J670" s="6" t="s">
        <v>56</v>
      </c>
      <c r="K670" s="6" t="s">
        <v>37</v>
      </c>
      <c r="L670">
        <v>101</v>
      </c>
      <c r="N670" s="6" t="s">
        <v>2758</v>
      </c>
      <c r="O670" s="6" t="s">
        <v>711</v>
      </c>
      <c r="P670" s="6" t="s">
        <v>40</v>
      </c>
      <c r="Q670">
        <v>36784000</v>
      </c>
      <c r="R670">
        <v>43788122668</v>
      </c>
      <c r="S670">
        <v>32999095948</v>
      </c>
    </row>
    <row r="671" spans="1:19" x14ac:dyDescent="0.25">
      <c r="A671">
        <v>6083</v>
      </c>
      <c r="B671" s="6" t="s">
        <v>2759</v>
      </c>
      <c r="C671" s="6" t="s">
        <v>60</v>
      </c>
      <c r="D671" s="6" t="s">
        <v>31</v>
      </c>
      <c r="E671" s="6" t="s">
        <v>103</v>
      </c>
      <c r="F671" s="6" t="s">
        <v>61</v>
      </c>
      <c r="G671" s="6" t="s">
        <v>2760</v>
      </c>
      <c r="H671">
        <v>23</v>
      </c>
      <c r="I671" s="6" t="s">
        <v>47</v>
      </c>
      <c r="J671" s="6" t="s">
        <v>56</v>
      </c>
      <c r="K671" s="6" t="s">
        <v>98</v>
      </c>
      <c r="L671">
        <v>305</v>
      </c>
      <c r="N671" s="6" t="s">
        <v>2761</v>
      </c>
      <c r="O671" s="6" t="s">
        <v>146</v>
      </c>
      <c r="P671" s="6" t="s">
        <v>381</v>
      </c>
      <c r="Q671">
        <v>36500000</v>
      </c>
      <c r="R671">
        <v>19736398668</v>
      </c>
      <c r="S671">
        <v>32999860460</v>
      </c>
    </row>
    <row r="672" spans="1:19" x14ac:dyDescent="0.25">
      <c r="A672">
        <v>6090</v>
      </c>
      <c r="B672" s="6" t="s">
        <v>2762</v>
      </c>
      <c r="C672" s="6" t="s">
        <v>60</v>
      </c>
      <c r="D672" s="6" t="s">
        <v>31</v>
      </c>
      <c r="E672" s="6" t="s">
        <v>53</v>
      </c>
      <c r="F672" s="6" t="s">
        <v>2763</v>
      </c>
      <c r="G672" s="6" t="s">
        <v>2764</v>
      </c>
      <c r="H672">
        <v>23</v>
      </c>
      <c r="I672" s="6" t="s">
        <v>47</v>
      </c>
      <c r="J672" s="6" t="s">
        <v>56</v>
      </c>
      <c r="K672" s="6" t="s">
        <v>37</v>
      </c>
      <c r="L672">
        <v>102</v>
      </c>
      <c r="N672" s="6" t="s">
        <v>2765</v>
      </c>
      <c r="O672" s="6" t="s">
        <v>58</v>
      </c>
      <c r="P672" s="6" t="s">
        <v>486</v>
      </c>
      <c r="Q672">
        <v>36774552</v>
      </c>
      <c r="R672">
        <v>13726131000100</v>
      </c>
      <c r="S672">
        <v>32984496424</v>
      </c>
    </row>
    <row r="673" spans="1:19" x14ac:dyDescent="0.25">
      <c r="A673">
        <v>6091</v>
      </c>
      <c r="B673" s="6" t="s">
        <v>2766</v>
      </c>
      <c r="C673" s="6" t="s">
        <v>60</v>
      </c>
      <c r="D673" s="6" t="s">
        <v>31</v>
      </c>
      <c r="E673" s="6" t="s">
        <v>53</v>
      </c>
      <c r="F673" s="6" t="s">
        <v>2767</v>
      </c>
      <c r="G673" s="6" t="s">
        <v>2768</v>
      </c>
      <c r="H673">
        <v>25</v>
      </c>
      <c r="I673" s="6" t="s">
        <v>116</v>
      </c>
      <c r="J673" s="6" t="s">
        <v>144</v>
      </c>
      <c r="K673" s="6" t="s">
        <v>37</v>
      </c>
      <c r="L673">
        <v>103</v>
      </c>
      <c r="N673" s="6" t="s">
        <v>2769</v>
      </c>
      <c r="O673" s="6" t="s">
        <v>58</v>
      </c>
      <c r="P673" s="6" t="s">
        <v>351</v>
      </c>
      <c r="Q673">
        <v>36773450</v>
      </c>
      <c r="R673">
        <v>14142721000140</v>
      </c>
      <c r="S673">
        <v>32999002142</v>
      </c>
    </row>
    <row r="674" spans="1:19" x14ac:dyDescent="0.25">
      <c r="A674">
        <v>6104</v>
      </c>
      <c r="B674" s="6" t="s">
        <v>2770</v>
      </c>
      <c r="C674" s="6" t="s">
        <v>324</v>
      </c>
      <c r="D674" s="6" t="s">
        <v>315</v>
      </c>
      <c r="E674" s="6" t="s">
        <v>44</v>
      </c>
      <c r="F674" s="6" t="s">
        <v>2771</v>
      </c>
      <c r="G674" s="6" t="s">
        <v>2772</v>
      </c>
      <c r="H674">
        <v>2</v>
      </c>
      <c r="I674" s="6" t="s">
        <v>2216</v>
      </c>
      <c r="J674" s="6" t="s">
        <v>56</v>
      </c>
      <c r="K674" s="6" t="s">
        <v>319</v>
      </c>
      <c r="L674">
        <v>907</v>
      </c>
      <c r="N674" s="6" t="s">
        <v>2773</v>
      </c>
      <c r="O674" s="6" t="s">
        <v>2774</v>
      </c>
      <c r="P674" s="6" t="s">
        <v>2775</v>
      </c>
      <c r="Q674">
        <v>29147620</v>
      </c>
      <c r="R674">
        <v>61490561001930</v>
      </c>
      <c r="S674">
        <v>27034012073</v>
      </c>
    </row>
    <row r="675" spans="1:19" x14ac:dyDescent="0.25">
      <c r="A675">
        <v>6105</v>
      </c>
      <c r="B675" s="6" t="s">
        <v>2776</v>
      </c>
      <c r="C675" s="6" t="s">
        <v>76</v>
      </c>
      <c r="D675" s="6" t="s">
        <v>31</v>
      </c>
      <c r="E675" s="6" t="s">
        <v>325</v>
      </c>
      <c r="F675" s="6" t="s">
        <v>2777</v>
      </c>
      <c r="G675" s="6" t="s">
        <v>2778</v>
      </c>
      <c r="H675">
        <v>22</v>
      </c>
      <c r="I675" s="6" t="s">
        <v>35</v>
      </c>
      <c r="J675" s="6" t="s">
        <v>56</v>
      </c>
      <c r="K675" s="6" t="s">
        <v>98</v>
      </c>
      <c r="L675">
        <v>306</v>
      </c>
      <c r="N675" s="6" t="s">
        <v>2779</v>
      </c>
      <c r="O675" s="6" t="s">
        <v>146</v>
      </c>
      <c r="P675" s="6" t="s">
        <v>1133</v>
      </c>
      <c r="Q675">
        <v>36500000</v>
      </c>
      <c r="R675">
        <v>7966956000191</v>
      </c>
      <c r="S675">
        <v>32999708513</v>
      </c>
    </row>
    <row r="676" spans="1:19" x14ac:dyDescent="0.25">
      <c r="A676">
        <v>6119</v>
      </c>
      <c r="B676" s="6" t="s">
        <v>2780</v>
      </c>
      <c r="C676" s="6" t="s">
        <v>52</v>
      </c>
      <c r="D676" s="6" t="s">
        <v>31</v>
      </c>
      <c r="E676" s="6" t="s">
        <v>53</v>
      </c>
      <c r="F676" s="6" t="s">
        <v>2781</v>
      </c>
      <c r="G676" s="6" t="s">
        <v>2782</v>
      </c>
      <c r="H676">
        <v>22</v>
      </c>
      <c r="I676" s="6" t="s">
        <v>35</v>
      </c>
      <c r="J676" s="6" t="s">
        <v>56</v>
      </c>
      <c r="K676" s="6" t="s">
        <v>109</v>
      </c>
      <c r="L676">
        <v>201</v>
      </c>
      <c r="N676" s="6" t="s">
        <v>2783</v>
      </c>
      <c r="O676" s="6" t="s">
        <v>972</v>
      </c>
      <c r="P676" s="6" t="s">
        <v>40</v>
      </c>
      <c r="Q676">
        <v>36893000</v>
      </c>
      <c r="R676">
        <v>14092596000101</v>
      </c>
      <c r="S676">
        <v>32999541463</v>
      </c>
    </row>
    <row r="677" spans="1:19" x14ac:dyDescent="0.25">
      <c r="A677">
        <v>6129</v>
      </c>
      <c r="B677" s="6" t="s">
        <v>2784</v>
      </c>
      <c r="C677" s="6" t="s">
        <v>477</v>
      </c>
      <c r="D677" s="6" t="s">
        <v>77</v>
      </c>
      <c r="E677" s="6" t="s">
        <v>93</v>
      </c>
      <c r="F677" s="6" t="s">
        <v>2785</v>
      </c>
      <c r="G677" s="6" t="s">
        <v>2786</v>
      </c>
      <c r="H677">
        <v>25</v>
      </c>
      <c r="I677" s="6" t="s">
        <v>116</v>
      </c>
      <c r="J677" s="6" t="s">
        <v>56</v>
      </c>
      <c r="K677" s="6" t="s">
        <v>98</v>
      </c>
      <c r="L677">
        <v>306</v>
      </c>
      <c r="N677" s="6" t="s">
        <v>2787</v>
      </c>
      <c r="O677" s="6" t="s">
        <v>146</v>
      </c>
      <c r="P677" s="6" t="s">
        <v>356</v>
      </c>
      <c r="Q677">
        <v>36500000</v>
      </c>
      <c r="R677">
        <v>10251298000166</v>
      </c>
      <c r="S677">
        <v>32988509702</v>
      </c>
    </row>
    <row r="678" spans="1:19" x14ac:dyDescent="0.25">
      <c r="A678">
        <v>6130</v>
      </c>
      <c r="B678" s="6" t="s">
        <v>2788</v>
      </c>
      <c r="C678" s="6" t="s">
        <v>76</v>
      </c>
      <c r="D678" s="6" t="s">
        <v>77</v>
      </c>
      <c r="E678" s="6" t="s">
        <v>53</v>
      </c>
      <c r="F678" s="6" t="s">
        <v>61</v>
      </c>
      <c r="G678" s="6" t="s">
        <v>2789</v>
      </c>
      <c r="H678">
        <v>22</v>
      </c>
      <c r="I678" s="6" t="s">
        <v>35</v>
      </c>
      <c r="J678" s="6" t="s">
        <v>56</v>
      </c>
      <c r="K678" s="6" t="s">
        <v>37</v>
      </c>
      <c r="L678">
        <v>102</v>
      </c>
      <c r="N678" s="6" t="s">
        <v>2790</v>
      </c>
      <c r="O678" s="6" t="s">
        <v>263</v>
      </c>
      <c r="P678" s="6" t="s">
        <v>40</v>
      </c>
      <c r="Q678">
        <v>36740000</v>
      </c>
      <c r="R678">
        <v>12013498691</v>
      </c>
      <c r="S678">
        <v>32999635957</v>
      </c>
    </row>
    <row r="679" spans="1:19" x14ac:dyDescent="0.25">
      <c r="A679">
        <v>6139</v>
      </c>
      <c r="B679" s="6" t="s">
        <v>2791</v>
      </c>
      <c r="C679" s="6" t="s">
        <v>52</v>
      </c>
      <c r="D679" s="6" t="s">
        <v>31</v>
      </c>
      <c r="E679" s="6" t="s">
        <v>103</v>
      </c>
      <c r="F679" s="6" t="s">
        <v>2792</v>
      </c>
      <c r="G679" s="6" t="s">
        <v>2793</v>
      </c>
      <c r="H679">
        <v>23</v>
      </c>
      <c r="I679" s="6" t="s">
        <v>47</v>
      </c>
      <c r="J679" s="6" t="s">
        <v>56</v>
      </c>
      <c r="K679" s="6" t="s">
        <v>98</v>
      </c>
      <c r="L679">
        <v>304</v>
      </c>
      <c r="N679" s="6" t="s">
        <v>2794</v>
      </c>
      <c r="O679" s="6" t="s">
        <v>146</v>
      </c>
      <c r="P679" s="6" t="s">
        <v>147</v>
      </c>
      <c r="Q679">
        <v>36500000</v>
      </c>
      <c r="R679">
        <v>9168850000178</v>
      </c>
      <c r="S679">
        <v>32988560064</v>
      </c>
    </row>
    <row r="680" spans="1:19" x14ac:dyDescent="0.25">
      <c r="A680">
        <v>6142</v>
      </c>
      <c r="B680" s="6" t="s">
        <v>2795</v>
      </c>
      <c r="C680" s="6" t="s">
        <v>30</v>
      </c>
      <c r="D680" s="6" t="s">
        <v>31</v>
      </c>
      <c r="E680" s="6" t="s">
        <v>103</v>
      </c>
      <c r="F680" s="6" t="s">
        <v>2796</v>
      </c>
      <c r="G680" s="6" t="s">
        <v>2797</v>
      </c>
      <c r="H680">
        <v>26</v>
      </c>
      <c r="I680" s="6" t="s">
        <v>173</v>
      </c>
      <c r="J680" s="6" t="s">
        <v>2798</v>
      </c>
      <c r="K680" s="6" t="s">
        <v>98</v>
      </c>
      <c r="L680">
        <v>304</v>
      </c>
      <c r="N680" s="6" t="s">
        <v>2799</v>
      </c>
      <c r="O680" s="6" t="s">
        <v>399</v>
      </c>
      <c r="P680" s="6" t="s">
        <v>255</v>
      </c>
      <c r="Q680">
        <v>36512000</v>
      </c>
      <c r="R680">
        <v>13467432000159</v>
      </c>
      <c r="S680">
        <v>32035741633</v>
      </c>
    </row>
    <row r="681" spans="1:19" x14ac:dyDescent="0.25">
      <c r="A681">
        <v>6147</v>
      </c>
      <c r="B681" s="6" t="s">
        <v>2800</v>
      </c>
      <c r="C681" s="6" t="s">
        <v>1471</v>
      </c>
      <c r="D681" s="6" t="s">
        <v>43</v>
      </c>
      <c r="E681" s="6" t="s">
        <v>93</v>
      </c>
      <c r="F681" s="6" t="s">
        <v>2801</v>
      </c>
      <c r="G681" s="6" t="s">
        <v>2802</v>
      </c>
      <c r="H681">
        <v>23</v>
      </c>
      <c r="I681" s="6" t="s">
        <v>47</v>
      </c>
      <c r="J681" s="6" t="s">
        <v>56</v>
      </c>
      <c r="K681" s="6" t="s">
        <v>109</v>
      </c>
      <c r="L681">
        <v>202</v>
      </c>
      <c r="N681" s="6" t="s">
        <v>2803</v>
      </c>
      <c r="O681" s="6" t="s">
        <v>111</v>
      </c>
      <c r="P681" s="6" t="s">
        <v>255</v>
      </c>
      <c r="Q681">
        <v>36880000</v>
      </c>
      <c r="R681">
        <v>14184266000146</v>
      </c>
      <c r="S681">
        <v>32999735930</v>
      </c>
    </row>
    <row r="682" spans="1:19" x14ac:dyDescent="0.25">
      <c r="A682">
        <v>6151</v>
      </c>
      <c r="B682" s="6" t="s">
        <v>2804</v>
      </c>
      <c r="C682" s="6" t="s">
        <v>60</v>
      </c>
      <c r="D682" s="6" t="s">
        <v>31</v>
      </c>
      <c r="E682" s="6" t="s">
        <v>53</v>
      </c>
      <c r="F682" s="6" t="s">
        <v>61</v>
      </c>
      <c r="G682" s="6" t="s">
        <v>2805</v>
      </c>
      <c r="H682">
        <v>22</v>
      </c>
      <c r="I682" s="6" t="s">
        <v>35</v>
      </c>
      <c r="J682" s="6" t="s">
        <v>56</v>
      </c>
      <c r="K682" s="6" t="s">
        <v>98</v>
      </c>
      <c r="L682">
        <v>302</v>
      </c>
      <c r="N682" s="6" t="s">
        <v>2806</v>
      </c>
      <c r="O682" s="6" t="s">
        <v>136</v>
      </c>
      <c r="P682" s="6" t="s">
        <v>137</v>
      </c>
      <c r="Q682">
        <v>36780000</v>
      </c>
      <c r="R682">
        <v>846329689</v>
      </c>
      <c r="S682">
        <v>32999299371</v>
      </c>
    </row>
    <row r="683" spans="1:19" x14ac:dyDescent="0.25">
      <c r="A683">
        <v>6156</v>
      </c>
      <c r="B683" s="6" t="s">
        <v>2807</v>
      </c>
      <c r="C683" s="6" t="s">
        <v>60</v>
      </c>
      <c r="D683" s="6" t="s">
        <v>31</v>
      </c>
      <c r="E683" s="6" t="s">
        <v>53</v>
      </c>
      <c r="F683" s="6" t="s">
        <v>2808</v>
      </c>
      <c r="G683" s="6" t="s">
        <v>2809</v>
      </c>
      <c r="H683">
        <v>25</v>
      </c>
      <c r="I683" s="6" t="s">
        <v>116</v>
      </c>
      <c r="J683" s="6" t="s">
        <v>144</v>
      </c>
      <c r="K683" s="6" t="s">
        <v>319</v>
      </c>
      <c r="L683">
        <v>913</v>
      </c>
      <c r="N683" s="6" t="s">
        <v>2810</v>
      </c>
      <c r="O683" s="6" t="s">
        <v>39</v>
      </c>
      <c r="P683" s="6" t="s">
        <v>40</v>
      </c>
      <c r="Q683">
        <v>36700000</v>
      </c>
      <c r="R683">
        <v>2005413000194</v>
      </c>
      <c r="S683">
        <v>32034410263</v>
      </c>
    </row>
    <row r="684" spans="1:19" x14ac:dyDescent="0.25">
      <c r="A684">
        <v>6158</v>
      </c>
      <c r="B684" s="6" t="s">
        <v>2811</v>
      </c>
      <c r="C684" s="6" t="s">
        <v>60</v>
      </c>
      <c r="D684" s="6" t="s">
        <v>31</v>
      </c>
      <c r="E684" s="6" t="s">
        <v>325</v>
      </c>
      <c r="F684" s="6" t="s">
        <v>61</v>
      </c>
      <c r="G684" s="6" t="s">
        <v>2812</v>
      </c>
      <c r="H684">
        <v>22</v>
      </c>
      <c r="I684" s="6" t="s">
        <v>35</v>
      </c>
      <c r="J684" s="6" t="s">
        <v>56</v>
      </c>
      <c r="K684" s="6" t="s">
        <v>109</v>
      </c>
      <c r="L684">
        <v>204</v>
      </c>
      <c r="N684" s="6" t="s">
        <v>2813</v>
      </c>
      <c r="O684" s="6" t="s">
        <v>111</v>
      </c>
      <c r="P684" s="6" t="s">
        <v>851</v>
      </c>
      <c r="Q684">
        <v>36880266</v>
      </c>
      <c r="R684">
        <v>4680455624</v>
      </c>
      <c r="S684">
        <v>32988572348</v>
      </c>
    </row>
    <row r="685" spans="1:19" x14ac:dyDescent="0.25">
      <c r="A685">
        <v>6160</v>
      </c>
      <c r="B685" s="6" t="s">
        <v>2814</v>
      </c>
      <c r="C685" s="6" t="s">
        <v>52</v>
      </c>
      <c r="D685" s="6" t="s">
        <v>31</v>
      </c>
      <c r="E685" s="6" t="s">
        <v>53</v>
      </c>
      <c r="F685" s="6" t="s">
        <v>2815</v>
      </c>
      <c r="G685" s="6" t="s">
        <v>2816</v>
      </c>
      <c r="H685">
        <v>22</v>
      </c>
      <c r="I685" s="6" t="s">
        <v>35</v>
      </c>
      <c r="J685" s="6" t="s">
        <v>2817</v>
      </c>
      <c r="K685" s="6" t="s">
        <v>98</v>
      </c>
      <c r="L685">
        <v>303</v>
      </c>
      <c r="N685" s="6" t="s">
        <v>2818</v>
      </c>
      <c r="O685" s="6" t="s">
        <v>100</v>
      </c>
      <c r="P685" s="6" t="s">
        <v>40</v>
      </c>
      <c r="Q685">
        <v>36520000</v>
      </c>
      <c r="R685">
        <v>11900441000166</v>
      </c>
      <c r="S685">
        <v>32999152186</v>
      </c>
    </row>
    <row r="686" spans="1:19" x14ac:dyDescent="0.25">
      <c r="A686">
        <v>6161</v>
      </c>
      <c r="B686" s="6" t="s">
        <v>2819</v>
      </c>
      <c r="C686" s="6" t="s">
        <v>60</v>
      </c>
      <c r="D686" s="6" t="s">
        <v>31</v>
      </c>
      <c r="E686" s="6" t="s">
        <v>44</v>
      </c>
      <c r="F686" s="6" t="s">
        <v>2820</v>
      </c>
      <c r="G686" s="6" t="s">
        <v>2821</v>
      </c>
      <c r="H686">
        <v>23</v>
      </c>
      <c r="I686" s="6" t="s">
        <v>47</v>
      </c>
      <c r="J686" s="6" t="s">
        <v>56</v>
      </c>
      <c r="K686" s="6" t="s">
        <v>98</v>
      </c>
      <c r="L686">
        <v>305</v>
      </c>
      <c r="N686" s="6" t="s">
        <v>2822</v>
      </c>
      <c r="O686" s="6" t="s">
        <v>146</v>
      </c>
      <c r="P686" s="6" t="s">
        <v>1995</v>
      </c>
      <c r="Q686">
        <v>36500000</v>
      </c>
      <c r="R686">
        <v>11043678000178</v>
      </c>
      <c r="S686">
        <v>32988119013</v>
      </c>
    </row>
    <row r="687" spans="1:19" x14ac:dyDescent="0.25">
      <c r="A687">
        <v>6169</v>
      </c>
      <c r="B687" s="6" t="s">
        <v>2823</v>
      </c>
      <c r="C687" s="6" t="s">
        <v>76</v>
      </c>
      <c r="D687" s="6" t="s">
        <v>31</v>
      </c>
      <c r="E687" s="6" t="s">
        <v>103</v>
      </c>
      <c r="F687" s="6" t="s">
        <v>61</v>
      </c>
      <c r="G687" s="6" t="s">
        <v>2824</v>
      </c>
      <c r="H687">
        <v>25</v>
      </c>
      <c r="I687" s="6" t="s">
        <v>116</v>
      </c>
      <c r="J687" s="6" t="s">
        <v>56</v>
      </c>
      <c r="K687" s="6" t="s">
        <v>109</v>
      </c>
      <c r="L687">
        <v>204</v>
      </c>
      <c r="N687" s="6" t="s">
        <v>2825</v>
      </c>
      <c r="O687" s="6" t="s">
        <v>111</v>
      </c>
      <c r="P687" s="6" t="s">
        <v>2826</v>
      </c>
      <c r="Q687">
        <v>36880000</v>
      </c>
      <c r="R687">
        <v>3231744695</v>
      </c>
      <c r="S687">
        <v>32988887760</v>
      </c>
    </row>
    <row r="688" spans="1:19" x14ac:dyDescent="0.25">
      <c r="A688">
        <v>6172</v>
      </c>
      <c r="B688" s="6" t="s">
        <v>2827</v>
      </c>
      <c r="C688" s="6" t="s">
        <v>76</v>
      </c>
      <c r="D688" s="6" t="s">
        <v>77</v>
      </c>
      <c r="E688" s="6" t="s">
        <v>53</v>
      </c>
      <c r="F688" s="6" t="s">
        <v>2828</v>
      </c>
      <c r="G688" s="6" t="s">
        <v>2829</v>
      </c>
      <c r="H688">
        <v>17</v>
      </c>
      <c r="I688" s="6" t="s">
        <v>202</v>
      </c>
      <c r="J688" s="6" t="s">
        <v>56</v>
      </c>
      <c r="K688" s="6" t="s">
        <v>98</v>
      </c>
      <c r="L688">
        <v>306</v>
      </c>
      <c r="N688" s="6" t="s">
        <v>2830</v>
      </c>
      <c r="O688" s="6" t="s">
        <v>100</v>
      </c>
      <c r="P688" s="6" t="s">
        <v>198</v>
      </c>
      <c r="Q688">
        <v>36520000</v>
      </c>
      <c r="R688">
        <v>9081939000100</v>
      </c>
      <c r="S688">
        <v>32035514063</v>
      </c>
    </row>
    <row r="689" spans="1:19" x14ac:dyDescent="0.25">
      <c r="A689">
        <v>6173</v>
      </c>
      <c r="B689" s="6" t="s">
        <v>2831</v>
      </c>
      <c r="C689" s="6" t="s">
        <v>76</v>
      </c>
      <c r="D689" s="6" t="s">
        <v>488</v>
      </c>
      <c r="E689" s="6" t="s">
        <v>103</v>
      </c>
      <c r="F689" s="6" t="s">
        <v>2832</v>
      </c>
      <c r="G689" s="6" t="s">
        <v>2833</v>
      </c>
      <c r="H689">
        <v>33</v>
      </c>
      <c r="I689" s="6" t="s">
        <v>181</v>
      </c>
      <c r="J689" s="6" t="s">
        <v>56</v>
      </c>
      <c r="K689" s="6" t="s">
        <v>98</v>
      </c>
      <c r="L689">
        <v>307</v>
      </c>
      <c r="N689" s="6" t="s">
        <v>2834</v>
      </c>
      <c r="O689" s="6" t="s">
        <v>100</v>
      </c>
      <c r="P689" s="6" t="s">
        <v>101</v>
      </c>
      <c r="Q689">
        <v>36520000</v>
      </c>
      <c r="R689">
        <v>765349000114</v>
      </c>
      <c r="S689">
        <v>32991995295</v>
      </c>
    </row>
    <row r="690" spans="1:19" x14ac:dyDescent="0.25">
      <c r="A690">
        <v>6174</v>
      </c>
      <c r="B690" s="6" t="s">
        <v>2835</v>
      </c>
      <c r="C690" s="6" t="s">
        <v>60</v>
      </c>
      <c r="D690" s="6" t="s">
        <v>31</v>
      </c>
      <c r="E690" s="6" t="s">
        <v>103</v>
      </c>
      <c r="F690" s="6" t="s">
        <v>2836</v>
      </c>
      <c r="G690" s="6" t="s">
        <v>2837</v>
      </c>
      <c r="H690">
        <v>23</v>
      </c>
      <c r="I690" s="6" t="s">
        <v>47</v>
      </c>
      <c r="J690" s="6" t="s">
        <v>2838</v>
      </c>
      <c r="K690" s="6" t="s">
        <v>98</v>
      </c>
      <c r="L690">
        <v>305</v>
      </c>
      <c r="N690" s="6" t="s">
        <v>2839</v>
      </c>
      <c r="O690" s="6" t="s">
        <v>146</v>
      </c>
      <c r="P690" s="6" t="s">
        <v>137</v>
      </c>
      <c r="Q690">
        <v>36500000</v>
      </c>
      <c r="R690">
        <v>14283926000146</v>
      </c>
      <c r="S690">
        <v>32999312014</v>
      </c>
    </row>
    <row r="691" spans="1:19" x14ac:dyDescent="0.25">
      <c r="A691">
        <v>6176</v>
      </c>
      <c r="B691" s="6" t="s">
        <v>2840</v>
      </c>
      <c r="C691" s="6" t="s">
        <v>60</v>
      </c>
      <c r="D691" s="6" t="s">
        <v>31</v>
      </c>
      <c r="E691" s="6" t="s">
        <v>53</v>
      </c>
      <c r="F691" s="6" t="s">
        <v>2841</v>
      </c>
      <c r="G691" s="6" t="s">
        <v>2842</v>
      </c>
      <c r="H691">
        <v>23</v>
      </c>
      <c r="I691" s="6" t="s">
        <v>47</v>
      </c>
      <c r="J691" s="6" t="s">
        <v>56</v>
      </c>
      <c r="K691" s="6" t="s">
        <v>37</v>
      </c>
      <c r="L691">
        <v>109</v>
      </c>
      <c r="N691" s="6" t="s">
        <v>2843</v>
      </c>
      <c r="O691" s="6" t="s">
        <v>39</v>
      </c>
      <c r="P691" s="6" t="s">
        <v>2844</v>
      </c>
      <c r="Q691">
        <v>36700000</v>
      </c>
      <c r="R691">
        <v>13900151000148</v>
      </c>
      <c r="S691">
        <v>32988882658</v>
      </c>
    </row>
    <row r="692" spans="1:19" x14ac:dyDescent="0.25">
      <c r="A692">
        <v>6184</v>
      </c>
      <c r="B692" s="6" t="s">
        <v>2845</v>
      </c>
      <c r="C692" s="6" t="s">
        <v>60</v>
      </c>
      <c r="D692" s="6" t="s">
        <v>31</v>
      </c>
      <c r="E692" s="6" t="s">
        <v>53</v>
      </c>
      <c r="F692" s="6" t="s">
        <v>2846</v>
      </c>
      <c r="G692" s="6" t="s">
        <v>2847</v>
      </c>
      <c r="H692">
        <v>23</v>
      </c>
      <c r="I692" s="6" t="s">
        <v>47</v>
      </c>
      <c r="J692" s="6" t="s">
        <v>56</v>
      </c>
      <c r="K692" s="6" t="s">
        <v>98</v>
      </c>
      <c r="L692">
        <v>303</v>
      </c>
      <c r="N692" s="6" t="s">
        <v>2848</v>
      </c>
      <c r="O692" s="6" t="s">
        <v>100</v>
      </c>
      <c r="P692" s="6" t="s">
        <v>101</v>
      </c>
      <c r="Q692">
        <v>36520000</v>
      </c>
      <c r="R692">
        <v>13715159000134</v>
      </c>
      <c r="S692">
        <v>32988834254</v>
      </c>
    </row>
    <row r="693" spans="1:19" x14ac:dyDescent="0.25">
      <c r="A693">
        <v>6187</v>
      </c>
      <c r="B693" s="6" t="s">
        <v>2849</v>
      </c>
      <c r="C693" s="6" t="s">
        <v>42</v>
      </c>
      <c r="D693" s="6" t="s">
        <v>31</v>
      </c>
      <c r="E693" s="6" t="s">
        <v>103</v>
      </c>
      <c r="F693" s="6" t="s">
        <v>2850</v>
      </c>
      <c r="G693" s="6" t="s">
        <v>2851</v>
      </c>
      <c r="H693">
        <v>23</v>
      </c>
      <c r="I693" s="6" t="s">
        <v>47</v>
      </c>
      <c r="J693" s="6" t="s">
        <v>56</v>
      </c>
      <c r="K693" s="6" t="s">
        <v>37</v>
      </c>
      <c r="L693">
        <v>102</v>
      </c>
      <c r="N693" s="6" t="s">
        <v>2852</v>
      </c>
      <c r="O693" s="6" t="s">
        <v>58</v>
      </c>
      <c r="P693" s="6" t="s">
        <v>1778</v>
      </c>
      <c r="Q693">
        <v>36771528</v>
      </c>
      <c r="R693">
        <v>13864587000129</v>
      </c>
      <c r="S693">
        <v>32988708357</v>
      </c>
    </row>
    <row r="694" spans="1:19" x14ac:dyDescent="0.25">
      <c r="A694">
        <v>6191</v>
      </c>
      <c r="B694" s="6" t="s">
        <v>2853</v>
      </c>
      <c r="C694" s="6" t="s">
        <v>477</v>
      </c>
      <c r="D694" s="6" t="s">
        <v>353</v>
      </c>
      <c r="E694" s="6" t="s">
        <v>44</v>
      </c>
      <c r="F694" s="6" t="s">
        <v>2854</v>
      </c>
      <c r="G694" s="6" t="s">
        <v>359</v>
      </c>
      <c r="H694">
        <v>22</v>
      </c>
      <c r="I694" s="6" t="s">
        <v>35</v>
      </c>
      <c r="J694" s="6" t="s">
        <v>56</v>
      </c>
      <c r="K694" s="6" t="s">
        <v>98</v>
      </c>
      <c r="L694">
        <v>308</v>
      </c>
      <c r="N694" s="6" t="s">
        <v>2855</v>
      </c>
      <c r="O694" s="6" t="s">
        <v>793</v>
      </c>
      <c r="P694" s="6" t="s">
        <v>40</v>
      </c>
      <c r="Q694">
        <v>36515000</v>
      </c>
      <c r="R694">
        <v>8592971000180</v>
      </c>
      <c r="S694">
        <v>32984015408</v>
      </c>
    </row>
    <row r="695" spans="1:19" x14ac:dyDescent="0.25">
      <c r="A695">
        <v>6194</v>
      </c>
      <c r="B695" s="6" t="s">
        <v>2856</v>
      </c>
      <c r="C695" s="6" t="s">
        <v>60</v>
      </c>
      <c r="D695" s="6" t="s">
        <v>31</v>
      </c>
      <c r="E695" s="6" t="s">
        <v>71</v>
      </c>
      <c r="F695" s="6" t="s">
        <v>2857</v>
      </c>
      <c r="G695" s="6" t="s">
        <v>2858</v>
      </c>
      <c r="H695">
        <v>23</v>
      </c>
      <c r="I695" s="6" t="s">
        <v>47</v>
      </c>
      <c r="J695" s="6" t="s">
        <v>56</v>
      </c>
      <c r="K695" s="6" t="s">
        <v>37</v>
      </c>
      <c r="L695">
        <v>103</v>
      </c>
      <c r="N695" s="6" t="s">
        <v>2859</v>
      </c>
      <c r="O695" s="6" t="s">
        <v>58</v>
      </c>
      <c r="P695" s="6" t="s">
        <v>351</v>
      </c>
      <c r="Q695">
        <v>36773450</v>
      </c>
      <c r="R695">
        <v>14340938000165</v>
      </c>
      <c r="S695">
        <v>32999996607</v>
      </c>
    </row>
    <row r="696" spans="1:19" x14ac:dyDescent="0.25">
      <c r="A696">
        <v>6195</v>
      </c>
      <c r="B696" s="6" t="s">
        <v>2860</v>
      </c>
      <c r="C696" s="6" t="s">
        <v>324</v>
      </c>
      <c r="D696" s="6" t="s">
        <v>315</v>
      </c>
      <c r="E696" s="6" t="s">
        <v>44</v>
      </c>
      <c r="F696" s="6" t="s">
        <v>2861</v>
      </c>
      <c r="G696" s="6" t="s">
        <v>2862</v>
      </c>
      <c r="H696">
        <v>2</v>
      </c>
      <c r="I696" s="6" t="s">
        <v>2216</v>
      </c>
      <c r="J696" s="6" t="s">
        <v>56</v>
      </c>
      <c r="K696" s="6" t="s">
        <v>319</v>
      </c>
      <c r="L696">
        <v>907</v>
      </c>
      <c r="N696" s="6" t="s">
        <v>2863</v>
      </c>
      <c r="O696" s="6" t="s">
        <v>2864</v>
      </c>
      <c r="P696" s="6" t="s">
        <v>2865</v>
      </c>
      <c r="Q696">
        <v>6612000</v>
      </c>
      <c r="R696">
        <v>3246317000109</v>
      </c>
      <c r="S696">
        <v>11021880500</v>
      </c>
    </row>
    <row r="697" spans="1:19" x14ac:dyDescent="0.25">
      <c r="A697">
        <v>6201</v>
      </c>
      <c r="B697" s="6" t="s">
        <v>2866</v>
      </c>
      <c r="C697" s="6" t="s">
        <v>60</v>
      </c>
      <c r="D697" s="6" t="s">
        <v>31</v>
      </c>
      <c r="E697" s="6" t="s">
        <v>325</v>
      </c>
      <c r="F697" s="6" t="s">
        <v>2867</v>
      </c>
      <c r="G697" s="6" t="s">
        <v>2868</v>
      </c>
      <c r="H697">
        <v>22</v>
      </c>
      <c r="I697" s="6" t="s">
        <v>35</v>
      </c>
      <c r="J697" s="6" t="s">
        <v>56</v>
      </c>
      <c r="K697" s="6" t="s">
        <v>37</v>
      </c>
      <c r="L697">
        <v>106</v>
      </c>
      <c r="N697" s="6" t="s">
        <v>2869</v>
      </c>
      <c r="O697" s="6" t="s">
        <v>443</v>
      </c>
      <c r="P697" s="6" t="s">
        <v>505</v>
      </c>
      <c r="Q697">
        <v>36660000</v>
      </c>
      <c r="R697">
        <v>11474428000192</v>
      </c>
      <c r="S697">
        <v>32987024126</v>
      </c>
    </row>
    <row r="698" spans="1:19" x14ac:dyDescent="0.25">
      <c r="A698">
        <v>6203</v>
      </c>
      <c r="B698" s="6" t="s">
        <v>2870</v>
      </c>
      <c r="C698" s="6" t="s">
        <v>52</v>
      </c>
      <c r="D698" s="6" t="s">
        <v>31</v>
      </c>
      <c r="E698" s="6" t="s">
        <v>93</v>
      </c>
      <c r="F698" s="6" t="s">
        <v>2871</v>
      </c>
      <c r="G698" s="6" t="s">
        <v>2872</v>
      </c>
      <c r="H698">
        <v>22</v>
      </c>
      <c r="I698" s="6" t="s">
        <v>35</v>
      </c>
      <c r="J698" s="6" t="s">
        <v>2873</v>
      </c>
      <c r="K698" s="6" t="s">
        <v>37</v>
      </c>
      <c r="L698">
        <v>106</v>
      </c>
      <c r="N698" s="6" t="s">
        <v>2874</v>
      </c>
      <c r="O698" s="6" t="s">
        <v>443</v>
      </c>
      <c r="P698" s="6" t="s">
        <v>2875</v>
      </c>
      <c r="Q698">
        <v>36660000</v>
      </c>
      <c r="R698">
        <v>14355700000103</v>
      </c>
      <c r="S698">
        <v>32988522689</v>
      </c>
    </row>
    <row r="699" spans="1:19" x14ac:dyDescent="0.25">
      <c r="A699">
        <v>6213</v>
      </c>
      <c r="B699" s="6" t="s">
        <v>2876</v>
      </c>
      <c r="C699" s="6" t="s">
        <v>42</v>
      </c>
      <c r="D699" s="6" t="s">
        <v>31</v>
      </c>
      <c r="E699" s="6" t="s">
        <v>44</v>
      </c>
      <c r="F699" s="6" t="s">
        <v>2877</v>
      </c>
      <c r="G699" s="6" t="s">
        <v>2878</v>
      </c>
      <c r="H699">
        <v>23</v>
      </c>
      <c r="I699" s="6" t="s">
        <v>47</v>
      </c>
      <c r="J699" s="6" t="s">
        <v>144</v>
      </c>
      <c r="K699" s="6" t="s">
        <v>37</v>
      </c>
      <c r="L699">
        <v>109</v>
      </c>
      <c r="N699" s="6" t="s">
        <v>2879</v>
      </c>
      <c r="O699" s="6" t="s">
        <v>39</v>
      </c>
      <c r="P699" s="6" t="s">
        <v>40</v>
      </c>
      <c r="Q699">
        <v>36700000</v>
      </c>
      <c r="R699">
        <v>14162133000179</v>
      </c>
      <c r="S699">
        <v>32999591387</v>
      </c>
    </row>
    <row r="700" spans="1:19" x14ac:dyDescent="0.25">
      <c r="A700">
        <v>6215</v>
      </c>
      <c r="B700" s="6" t="s">
        <v>2880</v>
      </c>
      <c r="C700" s="6" t="s">
        <v>60</v>
      </c>
      <c r="D700" s="6" t="s">
        <v>31</v>
      </c>
      <c r="E700" s="6" t="s">
        <v>71</v>
      </c>
      <c r="F700" s="6" t="s">
        <v>2881</v>
      </c>
      <c r="G700" s="6" t="s">
        <v>2882</v>
      </c>
      <c r="H700">
        <v>23</v>
      </c>
      <c r="I700" s="6" t="s">
        <v>47</v>
      </c>
      <c r="J700" s="6" t="s">
        <v>56</v>
      </c>
      <c r="K700" s="6" t="s">
        <v>37</v>
      </c>
      <c r="L700">
        <v>103</v>
      </c>
      <c r="N700" s="6" t="s">
        <v>2883</v>
      </c>
      <c r="O700" s="6" t="s">
        <v>58</v>
      </c>
      <c r="P700" s="6" t="s">
        <v>351</v>
      </c>
      <c r="Q700">
        <v>36773450</v>
      </c>
      <c r="R700">
        <v>14256454000132</v>
      </c>
      <c r="S700">
        <v>32034418181</v>
      </c>
    </row>
    <row r="701" spans="1:19" x14ac:dyDescent="0.25">
      <c r="A701">
        <v>6217</v>
      </c>
      <c r="B701" s="6" t="s">
        <v>2884</v>
      </c>
      <c r="C701" s="6" t="s">
        <v>119</v>
      </c>
      <c r="D701" s="6" t="s">
        <v>31</v>
      </c>
      <c r="E701" s="6" t="s">
        <v>44</v>
      </c>
      <c r="F701" s="6" t="s">
        <v>61</v>
      </c>
      <c r="G701" s="6" t="s">
        <v>2885</v>
      </c>
      <c r="H701">
        <v>23</v>
      </c>
      <c r="I701" s="6" t="s">
        <v>47</v>
      </c>
      <c r="J701" s="6" t="s">
        <v>56</v>
      </c>
      <c r="K701" s="6" t="s">
        <v>37</v>
      </c>
      <c r="L701">
        <v>102</v>
      </c>
      <c r="N701" s="6" t="s">
        <v>2886</v>
      </c>
      <c r="O701" s="6" t="s">
        <v>58</v>
      </c>
      <c r="P701" s="6" t="s">
        <v>2887</v>
      </c>
      <c r="Q701">
        <v>36771006</v>
      </c>
      <c r="R701">
        <v>38087642600</v>
      </c>
      <c r="S701">
        <v>32999166813</v>
      </c>
    </row>
    <row r="702" spans="1:19" x14ac:dyDescent="0.25">
      <c r="A702">
        <v>6226</v>
      </c>
      <c r="B702" s="6" t="s">
        <v>2888</v>
      </c>
      <c r="C702" s="6" t="s">
        <v>2174</v>
      </c>
      <c r="D702" s="6" t="s">
        <v>747</v>
      </c>
      <c r="E702" s="6" t="s">
        <v>44</v>
      </c>
      <c r="F702" s="6" t="s">
        <v>2889</v>
      </c>
      <c r="G702" s="6" t="s">
        <v>2890</v>
      </c>
      <c r="H702">
        <v>22</v>
      </c>
      <c r="I702" s="6" t="s">
        <v>35</v>
      </c>
      <c r="J702" s="6" t="s">
        <v>56</v>
      </c>
      <c r="K702" s="6" t="s">
        <v>37</v>
      </c>
      <c r="L702">
        <v>108</v>
      </c>
      <c r="N702" s="6" t="s">
        <v>2891</v>
      </c>
      <c r="O702" s="6" t="s">
        <v>39</v>
      </c>
      <c r="P702" s="6" t="s">
        <v>40</v>
      </c>
      <c r="Q702">
        <v>36700000</v>
      </c>
      <c r="R702">
        <v>13361123000108</v>
      </c>
      <c r="S702">
        <v>32034415302</v>
      </c>
    </row>
    <row r="703" spans="1:19" x14ac:dyDescent="0.25">
      <c r="A703">
        <v>6237</v>
      </c>
      <c r="B703" s="6" t="s">
        <v>2892</v>
      </c>
      <c r="C703" s="6" t="s">
        <v>42</v>
      </c>
      <c r="D703" s="6" t="s">
        <v>43</v>
      </c>
      <c r="E703" s="6" t="s">
        <v>103</v>
      </c>
      <c r="F703" s="6" t="s">
        <v>2893</v>
      </c>
      <c r="G703" s="6" t="s">
        <v>2894</v>
      </c>
      <c r="H703">
        <v>22</v>
      </c>
      <c r="I703" s="6" t="s">
        <v>35</v>
      </c>
      <c r="J703" s="6" t="s">
        <v>56</v>
      </c>
      <c r="K703" s="6" t="s">
        <v>98</v>
      </c>
      <c r="L703">
        <v>302</v>
      </c>
      <c r="N703" s="6" t="s">
        <v>2895</v>
      </c>
      <c r="O703" s="6" t="s">
        <v>698</v>
      </c>
      <c r="P703" s="6" t="s">
        <v>40</v>
      </c>
      <c r="Q703">
        <v>36160000</v>
      </c>
      <c r="R703">
        <v>9542396000173</v>
      </c>
      <c r="S703">
        <v>32999033862</v>
      </c>
    </row>
    <row r="704" spans="1:19" x14ac:dyDescent="0.25">
      <c r="A704">
        <v>6238</v>
      </c>
      <c r="B704" s="6" t="s">
        <v>2896</v>
      </c>
      <c r="C704" s="6" t="s">
        <v>30</v>
      </c>
      <c r="D704" s="6" t="s">
        <v>31</v>
      </c>
      <c r="E704" s="6" t="s">
        <v>44</v>
      </c>
      <c r="F704" s="6" t="s">
        <v>2897</v>
      </c>
      <c r="G704" s="6" t="s">
        <v>2898</v>
      </c>
      <c r="H704">
        <v>15</v>
      </c>
      <c r="I704" s="6" t="s">
        <v>293</v>
      </c>
      <c r="J704" s="6" t="s">
        <v>2899</v>
      </c>
      <c r="K704" s="6" t="s">
        <v>109</v>
      </c>
      <c r="L704">
        <v>203</v>
      </c>
      <c r="N704" s="6" t="s">
        <v>2900</v>
      </c>
      <c r="O704" s="6" t="s">
        <v>111</v>
      </c>
      <c r="P704" s="6" t="s">
        <v>40</v>
      </c>
      <c r="Q704">
        <v>36880000</v>
      </c>
      <c r="R704">
        <v>21664297000160</v>
      </c>
      <c r="S704">
        <v>32988553589</v>
      </c>
    </row>
    <row r="705" spans="1:19" x14ac:dyDescent="0.25">
      <c r="A705">
        <v>6239</v>
      </c>
      <c r="B705" s="6" t="s">
        <v>2901</v>
      </c>
      <c r="C705" s="6" t="s">
        <v>60</v>
      </c>
      <c r="D705" s="6" t="s">
        <v>31</v>
      </c>
      <c r="E705" s="6" t="s">
        <v>53</v>
      </c>
      <c r="F705" s="6" t="s">
        <v>2902</v>
      </c>
      <c r="G705" s="6" t="s">
        <v>2903</v>
      </c>
      <c r="H705">
        <v>23</v>
      </c>
      <c r="I705" s="6" t="s">
        <v>47</v>
      </c>
      <c r="J705" s="6" t="s">
        <v>2904</v>
      </c>
      <c r="K705" s="6" t="s">
        <v>98</v>
      </c>
      <c r="L705">
        <v>303</v>
      </c>
      <c r="N705" s="6" t="s">
        <v>2905</v>
      </c>
      <c r="O705" s="6" t="s">
        <v>100</v>
      </c>
      <c r="P705" s="6" t="s">
        <v>783</v>
      </c>
      <c r="Q705">
        <v>36520000</v>
      </c>
      <c r="R705">
        <v>14105402000165</v>
      </c>
      <c r="S705">
        <v>32988124817</v>
      </c>
    </row>
    <row r="706" spans="1:19" x14ac:dyDescent="0.25">
      <c r="A706">
        <v>6248</v>
      </c>
      <c r="B706" s="6" t="s">
        <v>2906</v>
      </c>
      <c r="C706" s="6" t="s">
        <v>477</v>
      </c>
      <c r="D706" s="6" t="s">
        <v>77</v>
      </c>
      <c r="E706" s="6" t="s">
        <v>93</v>
      </c>
      <c r="F706" s="6" t="s">
        <v>2907</v>
      </c>
      <c r="G706" s="6" t="s">
        <v>2908</v>
      </c>
      <c r="H706">
        <v>22</v>
      </c>
      <c r="I706" s="6" t="s">
        <v>35</v>
      </c>
      <c r="J706" s="6" t="s">
        <v>228</v>
      </c>
      <c r="K706" s="6" t="s">
        <v>98</v>
      </c>
      <c r="L706">
        <v>303</v>
      </c>
      <c r="N706" s="6" t="s">
        <v>2909</v>
      </c>
      <c r="O706" s="6" t="s">
        <v>136</v>
      </c>
      <c r="P706" s="6" t="s">
        <v>1932</v>
      </c>
      <c r="Q706">
        <v>36780000</v>
      </c>
      <c r="R706">
        <v>38713822000192</v>
      </c>
      <c r="S706">
        <v>32999887103</v>
      </c>
    </row>
    <row r="707" spans="1:19" x14ac:dyDescent="0.25">
      <c r="A707">
        <v>6255</v>
      </c>
      <c r="B707" s="6" t="s">
        <v>2910</v>
      </c>
      <c r="C707" s="6" t="s">
        <v>42</v>
      </c>
      <c r="D707" s="6" t="s">
        <v>31</v>
      </c>
      <c r="E707" s="6" t="s">
        <v>53</v>
      </c>
      <c r="F707" s="6" t="s">
        <v>2911</v>
      </c>
      <c r="G707" s="6" t="s">
        <v>2912</v>
      </c>
      <c r="H707">
        <v>22</v>
      </c>
      <c r="I707" s="6" t="s">
        <v>35</v>
      </c>
      <c r="J707" s="6" t="s">
        <v>2913</v>
      </c>
      <c r="K707" s="6" t="s">
        <v>37</v>
      </c>
      <c r="L707">
        <v>109</v>
      </c>
      <c r="N707" s="6" t="s">
        <v>2914</v>
      </c>
      <c r="O707" s="6" t="s">
        <v>39</v>
      </c>
      <c r="P707" s="6" t="s">
        <v>40</v>
      </c>
      <c r="Q707">
        <v>36700000</v>
      </c>
      <c r="R707">
        <v>9398795000102</v>
      </c>
      <c r="S707">
        <v>32999857071</v>
      </c>
    </row>
    <row r="708" spans="1:19" x14ac:dyDescent="0.25">
      <c r="A708">
        <v>6256</v>
      </c>
      <c r="B708" s="6" t="s">
        <v>2915</v>
      </c>
      <c r="C708" s="6" t="s">
        <v>119</v>
      </c>
      <c r="D708" s="6" t="s">
        <v>31</v>
      </c>
      <c r="E708" s="6" t="s">
        <v>71</v>
      </c>
      <c r="F708" s="6" t="s">
        <v>2916</v>
      </c>
      <c r="G708" s="6" t="s">
        <v>2917</v>
      </c>
      <c r="H708">
        <v>14</v>
      </c>
      <c r="I708" s="6" t="s">
        <v>80</v>
      </c>
      <c r="J708" s="6" t="s">
        <v>56</v>
      </c>
      <c r="K708" s="6" t="s">
        <v>109</v>
      </c>
      <c r="L708">
        <v>202</v>
      </c>
      <c r="N708" s="6" t="s">
        <v>2918</v>
      </c>
      <c r="O708" s="6" t="s">
        <v>111</v>
      </c>
      <c r="P708" s="6" t="s">
        <v>1162</v>
      </c>
      <c r="Q708">
        <v>36880000</v>
      </c>
      <c r="R708">
        <v>3478300000179</v>
      </c>
      <c r="S708">
        <v>32999996773</v>
      </c>
    </row>
    <row r="709" spans="1:19" x14ac:dyDescent="0.25">
      <c r="A709">
        <v>6263</v>
      </c>
      <c r="B709" s="6" t="s">
        <v>2919</v>
      </c>
      <c r="C709" s="6" t="s">
        <v>404</v>
      </c>
      <c r="D709" s="6" t="s">
        <v>31</v>
      </c>
      <c r="E709" s="6" t="s">
        <v>44</v>
      </c>
      <c r="F709" s="6" t="s">
        <v>61</v>
      </c>
      <c r="G709" s="6" t="s">
        <v>2920</v>
      </c>
      <c r="H709">
        <v>25</v>
      </c>
      <c r="I709" s="6" t="s">
        <v>116</v>
      </c>
      <c r="J709" s="6" t="s">
        <v>56</v>
      </c>
      <c r="K709" s="6" t="s">
        <v>109</v>
      </c>
      <c r="L709">
        <v>204</v>
      </c>
      <c r="N709" s="6" t="s">
        <v>2921</v>
      </c>
      <c r="O709" s="6" t="s">
        <v>111</v>
      </c>
      <c r="P709" s="6" t="s">
        <v>2922</v>
      </c>
      <c r="Q709">
        <v>36880000</v>
      </c>
      <c r="R709">
        <v>20349346000107</v>
      </c>
      <c r="S709">
        <v>32999880410</v>
      </c>
    </row>
    <row r="710" spans="1:19" x14ac:dyDescent="0.25">
      <c r="A710">
        <v>6265</v>
      </c>
      <c r="B710" s="6" t="s">
        <v>2923</v>
      </c>
      <c r="C710" s="6" t="s">
        <v>76</v>
      </c>
      <c r="D710" s="6" t="s">
        <v>77</v>
      </c>
      <c r="E710" s="6" t="s">
        <v>93</v>
      </c>
      <c r="F710" s="6" t="s">
        <v>2924</v>
      </c>
      <c r="G710" s="6" t="s">
        <v>2925</v>
      </c>
      <c r="H710">
        <v>22</v>
      </c>
      <c r="I710" s="6" t="s">
        <v>35</v>
      </c>
      <c r="J710" s="6" t="s">
        <v>56</v>
      </c>
      <c r="K710" s="6" t="s">
        <v>98</v>
      </c>
      <c r="L710">
        <v>302</v>
      </c>
      <c r="N710" s="6" t="s">
        <v>2926</v>
      </c>
      <c r="O710" s="6" t="s">
        <v>136</v>
      </c>
      <c r="P710" s="6" t="s">
        <v>40</v>
      </c>
      <c r="Q710">
        <v>36780000</v>
      </c>
      <c r="R710">
        <v>12471440000106</v>
      </c>
      <c r="S710">
        <v>32999234443</v>
      </c>
    </row>
    <row r="711" spans="1:19" x14ac:dyDescent="0.25">
      <c r="A711">
        <v>6283</v>
      </c>
      <c r="B711" s="6" t="s">
        <v>2927</v>
      </c>
      <c r="C711" s="6" t="s">
        <v>30</v>
      </c>
      <c r="D711" s="6" t="s">
        <v>31</v>
      </c>
      <c r="E711" s="6" t="s">
        <v>53</v>
      </c>
      <c r="F711" s="6" t="s">
        <v>2928</v>
      </c>
      <c r="G711" s="6" t="s">
        <v>2929</v>
      </c>
      <c r="H711">
        <v>23</v>
      </c>
      <c r="I711" s="6" t="s">
        <v>47</v>
      </c>
      <c r="J711" s="6" t="s">
        <v>56</v>
      </c>
      <c r="K711" s="6" t="s">
        <v>109</v>
      </c>
      <c r="L711">
        <v>205</v>
      </c>
      <c r="N711" s="6" t="s">
        <v>2930</v>
      </c>
      <c r="O711" s="6" t="s">
        <v>771</v>
      </c>
      <c r="P711" s="6" t="s">
        <v>40</v>
      </c>
      <c r="Q711">
        <v>36800000</v>
      </c>
      <c r="R711">
        <v>17729476000160</v>
      </c>
      <c r="S711">
        <v>32984092919</v>
      </c>
    </row>
    <row r="712" spans="1:19" x14ac:dyDescent="0.25">
      <c r="A712">
        <v>6293</v>
      </c>
      <c r="B712" s="6" t="s">
        <v>2931</v>
      </c>
      <c r="C712" s="6" t="s">
        <v>60</v>
      </c>
      <c r="D712" s="6" t="s">
        <v>31</v>
      </c>
      <c r="E712" s="6" t="s">
        <v>44</v>
      </c>
      <c r="F712" s="6" t="s">
        <v>61</v>
      </c>
      <c r="G712" s="6" t="s">
        <v>2932</v>
      </c>
      <c r="H712">
        <v>22</v>
      </c>
      <c r="I712" s="6" t="s">
        <v>35</v>
      </c>
      <c r="J712" s="6" t="s">
        <v>144</v>
      </c>
      <c r="K712" s="6" t="s">
        <v>109</v>
      </c>
      <c r="L712">
        <v>206</v>
      </c>
      <c r="N712" s="6" t="s">
        <v>2933</v>
      </c>
      <c r="O712" s="6" t="s">
        <v>771</v>
      </c>
      <c r="P712" s="6" t="s">
        <v>951</v>
      </c>
      <c r="Q712">
        <v>36800000</v>
      </c>
      <c r="R712">
        <v>16826930668</v>
      </c>
      <c r="S712">
        <v>32999760843</v>
      </c>
    </row>
    <row r="713" spans="1:19" x14ac:dyDescent="0.25">
      <c r="A713">
        <v>6300</v>
      </c>
      <c r="B713" s="6" t="s">
        <v>2934</v>
      </c>
      <c r="C713" s="6" t="s">
        <v>477</v>
      </c>
      <c r="D713" s="6" t="s">
        <v>178</v>
      </c>
      <c r="E713" s="6" t="s">
        <v>44</v>
      </c>
      <c r="F713" s="6" t="s">
        <v>2935</v>
      </c>
      <c r="G713" s="6" t="s">
        <v>2936</v>
      </c>
      <c r="H713">
        <v>33</v>
      </c>
      <c r="I713" s="6" t="s">
        <v>181</v>
      </c>
      <c r="J713" s="6" t="s">
        <v>56</v>
      </c>
      <c r="K713" s="6" t="s">
        <v>109</v>
      </c>
      <c r="L713">
        <v>208</v>
      </c>
      <c r="N713" s="6" t="s">
        <v>2937</v>
      </c>
      <c r="O713" s="6" t="s">
        <v>771</v>
      </c>
      <c r="P713" s="6" t="s">
        <v>951</v>
      </c>
      <c r="Q713">
        <v>36800000</v>
      </c>
      <c r="R713">
        <v>71381040000179</v>
      </c>
      <c r="S713">
        <v>32999916730</v>
      </c>
    </row>
    <row r="714" spans="1:19" x14ac:dyDescent="0.25">
      <c r="A714">
        <v>6314</v>
      </c>
      <c r="B714" s="6" t="s">
        <v>2938</v>
      </c>
      <c r="C714" s="6" t="s">
        <v>30</v>
      </c>
      <c r="D714" s="6" t="s">
        <v>31</v>
      </c>
      <c r="E714" s="6" t="s">
        <v>53</v>
      </c>
      <c r="F714" s="6" t="s">
        <v>2939</v>
      </c>
      <c r="G714" s="6" t="s">
        <v>2940</v>
      </c>
      <c r="H714">
        <v>25</v>
      </c>
      <c r="I714" s="6" t="s">
        <v>116</v>
      </c>
      <c r="J714" s="6" t="s">
        <v>2941</v>
      </c>
      <c r="K714" s="6" t="s">
        <v>37</v>
      </c>
      <c r="L714">
        <v>102</v>
      </c>
      <c r="N714" s="6" t="s">
        <v>2942</v>
      </c>
      <c r="O714" s="6" t="s">
        <v>58</v>
      </c>
      <c r="P714" s="6" t="s">
        <v>486</v>
      </c>
      <c r="Q714">
        <v>36774770</v>
      </c>
      <c r="R714">
        <v>14530311000177</v>
      </c>
      <c r="S714">
        <v>32999033218</v>
      </c>
    </row>
    <row r="715" spans="1:19" x14ac:dyDescent="0.25">
      <c r="A715">
        <v>6315</v>
      </c>
      <c r="B715" s="6" t="s">
        <v>2943</v>
      </c>
      <c r="C715" s="6" t="s">
        <v>60</v>
      </c>
      <c r="D715" s="6" t="s">
        <v>31</v>
      </c>
      <c r="E715" s="6" t="s">
        <v>53</v>
      </c>
      <c r="F715" s="6" t="s">
        <v>2944</v>
      </c>
      <c r="G715" s="6" t="s">
        <v>2945</v>
      </c>
      <c r="H715">
        <v>23</v>
      </c>
      <c r="I715" s="6" t="s">
        <v>47</v>
      </c>
      <c r="J715" s="6" t="s">
        <v>56</v>
      </c>
      <c r="K715" s="6" t="s">
        <v>37</v>
      </c>
      <c r="L715">
        <v>102</v>
      </c>
      <c r="N715" s="6" t="s">
        <v>910</v>
      </c>
      <c r="O715" s="6" t="s">
        <v>58</v>
      </c>
      <c r="P715" s="6" t="s">
        <v>87</v>
      </c>
      <c r="Q715">
        <v>36772188</v>
      </c>
      <c r="R715">
        <v>13334938000190</v>
      </c>
      <c r="S715">
        <v>32988640690</v>
      </c>
    </row>
    <row r="716" spans="1:19" x14ac:dyDescent="0.25">
      <c r="A716">
        <v>6322</v>
      </c>
      <c r="B716" s="6" t="s">
        <v>2946</v>
      </c>
      <c r="C716" s="6" t="s">
        <v>477</v>
      </c>
      <c r="D716" s="6" t="s">
        <v>77</v>
      </c>
      <c r="E716" s="6" t="s">
        <v>44</v>
      </c>
      <c r="F716" s="6" t="s">
        <v>2947</v>
      </c>
      <c r="G716" s="6" t="s">
        <v>2948</v>
      </c>
      <c r="H716">
        <v>22</v>
      </c>
      <c r="I716" s="6" t="s">
        <v>35</v>
      </c>
      <c r="J716" s="6" t="s">
        <v>56</v>
      </c>
      <c r="K716" s="6" t="s">
        <v>109</v>
      </c>
      <c r="L716">
        <v>205</v>
      </c>
      <c r="N716" s="6" t="s">
        <v>2949</v>
      </c>
      <c r="O716" s="6" t="s">
        <v>771</v>
      </c>
      <c r="P716" s="6" t="s">
        <v>928</v>
      </c>
      <c r="Q716">
        <v>36800000</v>
      </c>
      <c r="R716">
        <v>4116680000164</v>
      </c>
      <c r="S716">
        <v>32037411194</v>
      </c>
    </row>
    <row r="717" spans="1:19" x14ac:dyDescent="0.25">
      <c r="A717">
        <v>6328</v>
      </c>
      <c r="B717" s="6" t="s">
        <v>2950</v>
      </c>
      <c r="C717" s="6" t="s">
        <v>76</v>
      </c>
      <c r="D717" s="6" t="s">
        <v>31</v>
      </c>
      <c r="E717" s="6" t="s">
        <v>93</v>
      </c>
      <c r="F717" s="6" t="s">
        <v>2951</v>
      </c>
      <c r="G717" s="6" t="s">
        <v>2952</v>
      </c>
      <c r="H717">
        <v>22</v>
      </c>
      <c r="I717" s="6" t="s">
        <v>35</v>
      </c>
      <c r="J717" s="6" t="s">
        <v>56</v>
      </c>
      <c r="K717" s="6" t="s">
        <v>109</v>
      </c>
      <c r="L717">
        <v>205</v>
      </c>
      <c r="N717" s="6" t="s">
        <v>2953</v>
      </c>
      <c r="O717" s="6" t="s">
        <v>771</v>
      </c>
      <c r="P717" s="6" t="s">
        <v>772</v>
      </c>
      <c r="Q717">
        <v>36800000</v>
      </c>
      <c r="R717">
        <v>980424000160</v>
      </c>
      <c r="S717">
        <v>32999356164</v>
      </c>
    </row>
    <row r="718" spans="1:19" x14ac:dyDescent="0.25">
      <c r="A718">
        <v>6336</v>
      </c>
      <c r="B718" s="6" t="s">
        <v>2954</v>
      </c>
      <c r="C718" s="6" t="s">
        <v>60</v>
      </c>
      <c r="D718" s="6" t="s">
        <v>31</v>
      </c>
      <c r="E718" s="6" t="s">
        <v>44</v>
      </c>
      <c r="F718" s="6" t="s">
        <v>2955</v>
      </c>
      <c r="G718" s="6" t="s">
        <v>2956</v>
      </c>
      <c r="H718">
        <v>25</v>
      </c>
      <c r="I718" s="6" t="s">
        <v>116</v>
      </c>
      <c r="J718" s="6" t="s">
        <v>56</v>
      </c>
      <c r="K718" s="6" t="s">
        <v>109</v>
      </c>
      <c r="L718">
        <v>205</v>
      </c>
      <c r="N718" s="6" t="s">
        <v>2957</v>
      </c>
      <c r="O718" s="6" t="s">
        <v>771</v>
      </c>
      <c r="P718" s="6" t="s">
        <v>951</v>
      </c>
      <c r="Q718">
        <v>36800000</v>
      </c>
      <c r="R718">
        <v>21602057000130</v>
      </c>
      <c r="S718">
        <v>32984484038</v>
      </c>
    </row>
    <row r="719" spans="1:19" x14ac:dyDescent="0.25">
      <c r="A719">
        <v>6349</v>
      </c>
      <c r="B719" s="6" t="s">
        <v>2958</v>
      </c>
      <c r="C719" s="6" t="s">
        <v>52</v>
      </c>
      <c r="D719" s="6" t="s">
        <v>31</v>
      </c>
      <c r="E719" s="6" t="s">
        <v>44</v>
      </c>
      <c r="F719" s="6" t="s">
        <v>2959</v>
      </c>
      <c r="G719" s="6" t="s">
        <v>2960</v>
      </c>
      <c r="H719">
        <v>22</v>
      </c>
      <c r="I719" s="6" t="s">
        <v>35</v>
      </c>
      <c r="J719" s="6" t="s">
        <v>56</v>
      </c>
      <c r="K719" s="6" t="s">
        <v>37</v>
      </c>
      <c r="L719">
        <v>102</v>
      </c>
      <c r="N719" s="6" t="s">
        <v>2961</v>
      </c>
      <c r="O719" s="6" t="s">
        <v>58</v>
      </c>
      <c r="P719" s="6" t="s">
        <v>486</v>
      </c>
      <c r="Q719">
        <v>36774770</v>
      </c>
      <c r="R719">
        <v>14627989000172</v>
      </c>
      <c r="S719">
        <v>32998165830</v>
      </c>
    </row>
    <row r="720" spans="1:19" x14ac:dyDescent="0.25">
      <c r="A720">
        <v>6353</v>
      </c>
      <c r="B720" s="6" t="s">
        <v>2962</v>
      </c>
      <c r="C720" s="6" t="s">
        <v>404</v>
      </c>
      <c r="D720" s="6" t="s">
        <v>31</v>
      </c>
      <c r="E720" s="6" t="s">
        <v>53</v>
      </c>
      <c r="F720" s="6" t="s">
        <v>2963</v>
      </c>
      <c r="G720" s="6" t="s">
        <v>2964</v>
      </c>
      <c r="H720">
        <v>23</v>
      </c>
      <c r="I720" s="6" t="s">
        <v>47</v>
      </c>
      <c r="J720" s="6" t="s">
        <v>56</v>
      </c>
      <c r="K720" s="6" t="s">
        <v>109</v>
      </c>
      <c r="L720">
        <v>206</v>
      </c>
      <c r="N720" s="6" t="s">
        <v>2965</v>
      </c>
      <c r="O720" s="6" t="s">
        <v>771</v>
      </c>
      <c r="P720" s="6" t="s">
        <v>40</v>
      </c>
      <c r="Q720">
        <v>36800000</v>
      </c>
      <c r="R720">
        <v>19277466000167</v>
      </c>
      <c r="S720">
        <v>32988976661</v>
      </c>
    </row>
    <row r="721" spans="1:19" x14ac:dyDescent="0.25">
      <c r="A721">
        <v>6354</v>
      </c>
      <c r="B721" s="6" t="s">
        <v>2966</v>
      </c>
      <c r="C721" s="6" t="s">
        <v>52</v>
      </c>
      <c r="D721" s="6" t="s">
        <v>31</v>
      </c>
      <c r="E721" s="6" t="s">
        <v>44</v>
      </c>
      <c r="F721" s="6" t="s">
        <v>2967</v>
      </c>
      <c r="G721" s="6" t="s">
        <v>2968</v>
      </c>
      <c r="H721">
        <v>22</v>
      </c>
      <c r="I721" s="6" t="s">
        <v>35</v>
      </c>
      <c r="J721" s="6" t="s">
        <v>56</v>
      </c>
      <c r="K721" s="6" t="s">
        <v>109</v>
      </c>
      <c r="L721">
        <v>202</v>
      </c>
      <c r="N721" s="6" t="s">
        <v>2969</v>
      </c>
      <c r="O721" s="6" t="s">
        <v>111</v>
      </c>
      <c r="P721" s="6" t="s">
        <v>412</v>
      </c>
      <c r="Q721">
        <v>36880000</v>
      </c>
      <c r="R721">
        <v>4277605000185</v>
      </c>
      <c r="S721">
        <v>32988536329</v>
      </c>
    </row>
    <row r="722" spans="1:19" x14ac:dyDescent="0.25">
      <c r="A722">
        <v>6363</v>
      </c>
      <c r="B722" s="6" t="s">
        <v>2970</v>
      </c>
      <c r="C722" s="6" t="s">
        <v>477</v>
      </c>
      <c r="D722" s="6" t="s">
        <v>77</v>
      </c>
      <c r="E722" s="6" t="s">
        <v>103</v>
      </c>
      <c r="F722" s="6" t="s">
        <v>2971</v>
      </c>
      <c r="G722" s="6" t="s">
        <v>2972</v>
      </c>
      <c r="H722">
        <v>23</v>
      </c>
      <c r="I722" s="6" t="s">
        <v>47</v>
      </c>
      <c r="J722" s="6" t="s">
        <v>56</v>
      </c>
      <c r="K722" s="6" t="s">
        <v>109</v>
      </c>
      <c r="L722">
        <v>205</v>
      </c>
      <c r="N722" s="6" t="s">
        <v>2973</v>
      </c>
      <c r="O722" s="6" t="s">
        <v>771</v>
      </c>
      <c r="P722" s="6" t="s">
        <v>1038</v>
      </c>
      <c r="Q722">
        <v>36800000</v>
      </c>
      <c r="R722">
        <v>18975128000136</v>
      </c>
      <c r="S722">
        <v>32037413434</v>
      </c>
    </row>
    <row r="723" spans="1:19" x14ac:dyDescent="0.25">
      <c r="A723">
        <v>6371</v>
      </c>
      <c r="B723" s="6" t="s">
        <v>2974</v>
      </c>
      <c r="C723" s="6" t="s">
        <v>52</v>
      </c>
      <c r="D723" s="6" t="s">
        <v>31</v>
      </c>
      <c r="E723" s="6" t="s">
        <v>93</v>
      </c>
      <c r="F723" s="6" t="s">
        <v>2975</v>
      </c>
      <c r="G723" s="6" t="s">
        <v>2976</v>
      </c>
      <c r="H723">
        <v>23</v>
      </c>
      <c r="I723" s="6" t="s">
        <v>47</v>
      </c>
      <c r="J723" s="6" t="s">
        <v>56</v>
      </c>
      <c r="K723" s="6" t="s">
        <v>109</v>
      </c>
      <c r="L723">
        <v>204</v>
      </c>
      <c r="N723" s="6" t="s">
        <v>2977</v>
      </c>
      <c r="O723" s="6" t="s">
        <v>111</v>
      </c>
      <c r="P723" s="6" t="s">
        <v>2978</v>
      </c>
      <c r="Q723">
        <v>36880000</v>
      </c>
      <c r="R723">
        <v>14555557000101</v>
      </c>
      <c r="S723">
        <v>32991677349</v>
      </c>
    </row>
    <row r="724" spans="1:19" x14ac:dyDescent="0.25">
      <c r="A724">
        <v>6372</v>
      </c>
      <c r="B724" s="6" t="s">
        <v>2979</v>
      </c>
      <c r="C724" s="6" t="s">
        <v>60</v>
      </c>
      <c r="D724" s="6" t="s">
        <v>31</v>
      </c>
      <c r="E724" s="6" t="s">
        <v>53</v>
      </c>
      <c r="F724" s="6" t="s">
        <v>2980</v>
      </c>
      <c r="G724" s="6" t="s">
        <v>2981</v>
      </c>
      <c r="H724">
        <v>22</v>
      </c>
      <c r="I724" s="6" t="s">
        <v>35</v>
      </c>
      <c r="J724" s="6" t="s">
        <v>56</v>
      </c>
      <c r="K724" s="6" t="s">
        <v>109</v>
      </c>
      <c r="L724">
        <v>203</v>
      </c>
      <c r="N724" s="6" t="s">
        <v>2982</v>
      </c>
      <c r="O724" s="6" t="s">
        <v>111</v>
      </c>
      <c r="P724" s="6" t="s">
        <v>1116</v>
      </c>
      <c r="Q724">
        <v>36880000</v>
      </c>
      <c r="R724">
        <v>14512815000164</v>
      </c>
      <c r="S724">
        <v>32988726232</v>
      </c>
    </row>
    <row r="725" spans="1:19" x14ac:dyDescent="0.25">
      <c r="A725">
        <v>6380</v>
      </c>
      <c r="B725" s="6" t="s">
        <v>2983</v>
      </c>
      <c r="C725" s="6" t="s">
        <v>76</v>
      </c>
      <c r="D725" s="6" t="s">
        <v>31</v>
      </c>
      <c r="E725" s="6" t="s">
        <v>53</v>
      </c>
      <c r="F725" s="6" t="s">
        <v>2984</v>
      </c>
      <c r="G725" s="6" t="s">
        <v>2985</v>
      </c>
      <c r="H725">
        <v>22</v>
      </c>
      <c r="I725" s="6" t="s">
        <v>35</v>
      </c>
      <c r="J725" s="6" t="s">
        <v>56</v>
      </c>
      <c r="K725" s="6" t="s">
        <v>109</v>
      </c>
      <c r="L725">
        <v>205</v>
      </c>
      <c r="N725" s="6" t="s">
        <v>2986</v>
      </c>
      <c r="O725" s="6" t="s">
        <v>771</v>
      </c>
      <c r="P725" s="6" t="s">
        <v>40</v>
      </c>
      <c r="Q725">
        <v>36800000</v>
      </c>
      <c r="R725">
        <v>18975060000195</v>
      </c>
      <c r="S725">
        <v>32037412347</v>
      </c>
    </row>
    <row r="726" spans="1:19" x14ac:dyDescent="0.25">
      <c r="A726">
        <v>6385</v>
      </c>
      <c r="B726" s="6" t="s">
        <v>2987</v>
      </c>
      <c r="C726" s="6" t="s">
        <v>60</v>
      </c>
      <c r="D726" s="6" t="s">
        <v>31</v>
      </c>
      <c r="E726" s="6" t="s">
        <v>44</v>
      </c>
      <c r="F726" s="6" t="s">
        <v>2988</v>
      </c>
      <c r="G726" s="6" t="s">
        <v>2989</v>
      </c>
      <c r="H726">
        <v>22</v>
      </c>
      <c r="I726" s="6" t="s">
        <v>35</v>
      </c>
      <c r="J726" s="6" t="s">
        <v>56</v>
      </c>
      <c r="K726" s="6" t="s">
        <v>98</v>
      </c>
      <c r="L726">
        <v>303</v>
      </c>
      <c r="N726" s="6" t="s">
        <v>2990</v>
      </c>
      <c r="O726" s="6" t="s">
        <v>793</v>
      </c>
      <c r="P726" s="6" t="s">
        <v>1880</v>
      </c>
      <c r="Q726">
        <v>36515000</v>
      </c>
      <c r="R726">
        <v>14631411000190</v>
      </c>
      <c r="S726">
        <v>32985065956</v>
      </c>
    </row>
    <row r="727" spans="1:19" x14ac:dyDescent="0.25">
      <c r="A727">
        <v>6388</v>
      </c>
      <c r="B727" s="6" t="s">
        <v>2991</v>
      </c>
      <c r="C727" s="6" t="s">
        <v>119</v>
      </c>
      <c r="D727" s="6" t="s">
        <v>31</v>
      </c>
      <c r="E727" s="6" t="s">
        <v>71</v>
      </c>
      <c r="F727" s="6" t="s">
        <v>2992</v>
      </c>
      <c r="G727" s="6" t="s">
        <v>2993</v>
      </c>
      <c r="H727">
        <v>25</v>
      </c>
      <c r="I727" s="6" t="s">
        <v>116</v>
      </c>
      <c r="J727" s="6" t="s">
        <v>56</v>
      </c>
      <c r="K727" s="6" t="s">
        <v>98</v>
      </c>
      <c r="L727">
        <v>305</v>
      </c>
      <c r="N727" s="6" t="s">
        <v>2994</v>
      </c>
      <c r="O727" s="6" t="s">
        <v>399</v>
      </c>
      <c r="P727" s="6" t="s">
        <v>2995</v>
      </c>
      <c r="Q727">
        <v>36512000</v>
      </c>
      <c r="R727">
        <v>14645910000136</v>
      </c>
      <c r="S727">
        <v>32999241598</v>
      </c>
    </row>
    <row r="728" spans="1:19" x14ac:dyDescent="0.25">
      <c r="A728">
        <v>6409</v>
      </c>
      <c r="B728" s="6" t="s">
        <v>2996</v>
      </c>
      <c r="C728" s="6" t="s">
        <v>52</v>
      </c>
      <c r="D728" s="6" t="s">
        <v>31</v>
      </c>
      <c r="E728" s="6" t="s">
        <v>93</v>
      </c>
      <c r="F728" s="6" t="s">
        <v>2997</v>
      </c>
      <c r="G728" s="6" t="s">
        <v>2998</v>
      </c>
      <c r="H728">
        <v>23</v>
      </c>
      <c r="I728" s="6" t="s">
        <v>47</v>
      </c>
      <c r="J728" s="6" t="s">
        <v>2999</v>
      </c>
      <c r="K728" s="6" t="s">
        <v>109</v>
      </c>
      <c r="L728">
        <v>206</v>
      </c>
      <c r="N728" s="6" t="s">
        <v>3000</v>
      </c>
      <c r="O728" s="6" t="s">
        <v>771</v>
      </c>
      <c r="P728" s="6" t="s">
        <v>40</v>
      </c>
      <c r="Q728">
        <v>36800000</v>
      </c>
      <c r="R728">
        <v>2436112000115</v>
      </c>
      <c r="S728">
        <v>32998281947</v>
      </c>
    </row>
    <row r="729" spans="1:19" x14ac:dyDescent="0.25">
      <c r="A729">
        <v>6413</v>
      </c>
      <c r="B729" s="6" t="s">
        <v>3001</v>
      </c>
      <c r="C729" s="6" t="s">
        <v>42</v>
      </c>
      <c r="D729" s="6" t="s">
        <v>31</v>
      </c>
      <c r="E729" s="6" t="s">
        <v>44</v>
      </c>
      <c r="F729" s="6" t="s">
        <v>3002</v>
      </c>
      <c r="G729" s="6" t="s">
        <v>3003</v>
      </c>
      <c r="H729">
        <v>17</v>
      </c>
      <c r="I729" s="6" t="s">
        <v>202</v>
      </c>
      <c r="J729" s="6" t="s">
        <v>56</v>
      </c>
      <c r="K729" s="6" t="s">
        <v>37</v>
      </c>
      <c r="L729">
        <v>103</v>
      </c>
      <c r="N729" s="6" t="s">
        <v>3004</v>
      </c>
      <c r="O729" s="6" t="s">
        <v>1379</v>
      </c>
      <c r="P729" s="6" t="s">
        <v>40</v>
      </c>
      <c r="Q729">
        <v>36788000</v>
      </c>
      <c r="R729">
        <v>14451042000153</v>
      </c>
      <c r="S729">
        <v>32984413007</v>
      </c>
    </row>
    <row r="730" spans="1:19" x14ac:dyDescent="0.25">
      <c r="A730">
        <v>6414</v>
      </c>
      <c r="B730" s="6" t="s">
        <v>3005</v>
      </c>
      <c r="C730" s="6" t="s">
        <v>42</v>
      </c>
      <c r="D730" s="6" t="s">
        <v>31</v>
      </c>
      <c r="E730" s="6" t="s">
        <v>103</v>
      </c>
      <c r="F730" s="6" t="s">
        <v>3006</v>
      </c>
      <c r="G730" s="6" t="s">
        <v>3007</v>
      </c>
      <c r="H730">
        <v>23</v>
      </c>
      <c r="I730" s="6" t="s">
        <v>47</v>
      </c>
      <c r="J730" s="6" t="s">
        <v>3008</v>
      </c>
      <c r="K730" s="6" t="s">
        <v>37</v>
      </c>
      <c r="L730">
        <v>102</v>
      </c>
      <c r="N730" s="6" t="s">
        <v>3009</v>
      </c>
      <c r="O730" s="6" t="s">
        <v>58</v>
      </c>
      <c r="P730" s="6" t="s">
        <v>3010</v>
      </c>
      <c r="Q730">
        <v>36771396</v>
      </c>
      <c r="R730">
        <v>14647123000123</v>
      </c>
      <c r="S730">
        <v>32999025589</v>
      </c>
    </row>
    <row r="731" spans="1:19" x14ac:dyDescent="0.25">
      <c r="A731">
        <v>6431</v>
      </c>
      <c r="B731" s="6" t="s">
        <v>3011</v>
      </c>
      <c r="C731" s="6" t="s">
        <v>52</v>
      </c>
      <c r="D731" s="6" t="s">
        <v>31</v>
      </c>
      <c r="E731" s="6" t="s">
        <v>44</v>
      </c>
      <c r="F731" s="6" t="s">
        <v>61</v>
      </c>
      <c r="G731" s="6" t="s">
        <v>3012</v>
      </c>
      <c r="H731">
        <v>25</v>
      </c>
      <c r="I731" s="6" t="s">
        <v>116</v>
      </c>
      <c r="J731" s="6" t="s">
        <v>56</v>
      </c>
      <c r="K731" s="6" t="s">
        <v>37</v>
      </c>
      <c r="L731">
        <v>102</v>
      </c>
      <c r="N731" s="6" t="s">
        <v>3013</v>
      </c>
      <c r="O731" s="6" t="s">
        <v>39</v>
      </c>
      <c r="P731" s="6" t="s">
        <v>389</v>
      </c>
      <c r="Q731">
        <v>36702494</v>
      </c>
      <c r="R731">
        <v>8424984609</v>
      </c>
      <c r="S731">
        <v>32034418551</v>
      </c>
    </row>
    <row r="732" spans="1:19" x14ac:dyDescent="0.25">
      <c r="A732">
        <v>6434</v>
      </c>
      <c r="B732" s="6" t="s">
        <v>3014</v>
      </c>
      <c r="C732" s="6" t="s">
        <v>30</v>
      </c>
      <c r="D732" s="6" t="s">
        <v>31</v>
      </c>
      <c r="E732" s="6" t="s">
        <v>71</v>
      </c>
      <c r="F732" s="6" t="s">
        <v>61</v>
      </c>
      <c r="G732" s="6" t="s">
        <v>1118</v>
      </c>
      <c r="H732">
        <v>23</v>
      </c>
      <c r="I732" s="6" t="s">
        <v>47</v>
      </c>
      <c r="J732" s="6" t="s">
        <v>56</v>
      </c>
      <c r="K732" s="6" t="s">
        <v>98</v>
      </c>
      <c r="L732">
        <v>301</v>
      </c>
      <c r="N732" s="6" t="s">
        <v>3015</v>
      </c>
      <c r="O732" s="6" t="s">
        <v>312</v>
      </c>
      <c r="P732" s="6" t="s">
        <v>828</v>
      </c>
      <c r="Q732">
        <v>36170000</v>
      </c>
      <c r="R732">
        <v>61938181620</v>
      </c>
      <c r="S732">
        <v>32999786368</v>
      </c>
    </row>
    <row r="733" spans="1:19" x14ac:dyDescent="0.25">
      <c r="A733">
        <v>6436</v>
      </c>
      <c r="B733" s="6" t="s">
        <v>3016</v>
      </c>
      <c r="C733" s="6" t="s">
        <v>76</v>
      </c>
      <c r="D733" s="6" t="s">
        <v>77</v>
      </c>
      <c r="E733" s="6" t="s">
        <v>93</v>
      </c>
      <c r="F733" s="6" t="s">
        <v>3017</v>
      </c>
      <c r="G733" s="6" t="s">
        <v>3018</v>
      </c>
      <c r="H733">
        <v>25</v>
      </c>
      <c r="I733" s="6" t="s">
        <v>116</v>
      </c>
      <c r="J733" s="6" t="s">
        <v>3019</v>
      </c>
      <c r="K733" s="6" t="s">
        <v>37</v>
      </c>
      <c r="L733">
        <v>107</v>
      </c>
      <c r="N733" s="6" t="s">
        <v>3020</v>
      </c>
      <c r="O733" s="6" t="s">
        <v>39</v>
      </c>
      <c r="P733" s="6" t="s">
        <v>1713</v>
      </c>
      <c r="Q733">
        <v>36707180</v>
      </c>
      <c r="R733">
        <v>13983025000102</v>
      </c>
      <c r="S733">
        <v>32988212986</v>
      </c>
    </row>
    <row r="734" spans="1:19" x14ac:dyDescent="0.25">
      <c r="A734">
        <v>6438</v>
      </c>
      <c r="B734" s="6" t="s">
        <v>3021</v>
      </c>
      <c r="C734" s="6" t="s">
        <v>76</v>
      </c>
      <c r="D734" s="6" t="s">
        <v>31</v>
      </c>
      <c r="E734" s="6" t="s">
        <v>53</v>
      </c>
      <c r="F734" s="6" t="s">
        <v>3022</v>
      </c>
      <c r="G734" s="6" t="s">
        <v>3023</v>
      </c>
      <c r="H734">
        <v>22</v>
      </c>
      <c r="I734" s="6" t="s">
        <v>35</v>
      </c>
      <c r="J734" s="6" t="s">
        <v>56</v>
      </c>
      <c r="K734" s="6" t="s">
        <v>37</v>
      </c>
      <c r="L734">
        <v>106</v>
      </c>
      <c r="N734" s="6" t="s">
        <v>3024</v>
      </c>
      <c r="O734" s="6" t="s">
        <v>443</v>
      </c>
      <c r="P734" s="6" t="s">
        <v>3025</v>
      </c>
      <c r="Q734">
        <v>36660000</v>
      </c>
      <c r="R734">
        <v>14653676000199</v>
      </c>
      <c r="S734">
        <v>32998313194</v>
      </c>
    </row>
    <row r="735" spans="1:19" x14ac:dyDescent="0.25">
      <c r="A735">
        <v>6443</v>
      </c>
      <c r="B735" s="6" t="s">
        <v>3026</v>
      </c>
      <c r="C735" s="6" t="s">
        <v>60</v>
      </c>
      <c r="D735" s="6" t="s">
        <v>31</v>
      </c>
      <c r="E735" s="6" t="s">
        <v>44</v>
      </c>
      <c r="F735" s="6" t="s">
        <v>61</v>
      </c>
      <c r="G735" s="6" t="s">
        <v>3027</v>
      </c>
      <c r="H735">
        <v>27</v>
      </c>
      <c r="I735" s="6" t="s">
        <v>96</v>
      </c>
      <c r="J735" s="6" t="s">
        <v>56</v>
      </c>
      <c r="K735" s="6" t="s">
        <v>37</v>
      </c>
      <c r="L735">
        <v>104</v>
      </c>
      <c r="N735" s="6" t="s">
        <v>3028</v>
      </c>
      <c r="O735" s="6" t="s">
        <v>239</v>
      </c>
      <c r="P735" s="6" t="s">
        <v>40</v>
      </c>
      <c r="Q735">
        <v>36760000</v>
      </c>
      <c r="R735">
        <v>82992240630</v>
      </c>
      <c r="S735">
        <v>32999917486</v>
      </c>
    </row>
    <row r="736" spans="1:19" x14ac:dyDescent="0.25">
      <c r="A736">
        <v>6449</v>
      </c>
      <c r="B736" s="6" t="s">
        <v>3029</v>
      </c>
      <c r="C736" s="6" t="s">
        <v>42</v>
      </c>
      <c r="D736" s="6" t="s">
        <v>31</v>
      </c>
      <c r="E736" s="6" t="s">
        <v>103</v>
      </c>
      <c r="F736" s="6" t="s">
        <v>3030</v>
      </c>
      <c r="G736" s="6" t="s">
        <v>3031</v>
      </c>
      <c r="H736">
        <v>23</v>
      </c>
      <c r="I736" s="6" t="s">
        <v>47</v>
      </c>
      <c r="J736" s="6" t="s">
        <v>3032</v>
      </c>
      <c r="K736" s="6" t="s">
        <v>37</v>
      </c>
      <c r="L736">
        <v>106</v>
      </c>
      <c r="N736" s="6" t="s">
        <v>3033</v>
      </c>
      <c r="O736" s="6" t="s">
        <v>443</v>
      </c>
      <c r="P736" s="6" t="s">
        <v>3034</v>
      </c>
      <c r="Q736">
        <v>36660000</v>
      </c>
      <c r="R736">
        <v>13143756000131</v>
      </c>
      <c r="S736">
        <v>32984778476</v>
      </c>
    </row>
    <row r="737" spans="1:19" x14ac:dyDescent="0.25">
      <c r="A737">
        <v>6451</v>
      </c>
      <c r="B737" s="6" t="s">
        <v>3035</v>
      </c>
      <c r="C737" s="6" t="s">
        <v>60</v>
      </c>
      <c r="D737" s="6" t="s">
        <v>31</v>
      </c>
      <c r="E737" s="6" t="s">
        <v>103</v>
      </c>
      <c r="F737" s="6" t="s">
        <v>3036</v>
      </c>
      <c r="G737" s="6" t="s">
        <v>3037</v>
      </c>
      <c r="H737">
        <v>22</v>
      </c>
      <c r="I737" s="6" t="s">
        <v>35</v>
      </c>
      <c r="J737" s="6" t="s">
        <v>56</v>
      </c>
      <c r="K737" s="6" t="s">
        <v>98</v>
      </c>
      <c r="L737">
        <v>304</v>
      </c>
      <c r="N737" s="6" t="s">
        <v>3038</v>
      </c>
      <c r="O737" s="6" t="s">
        <v>399</v>
      </c>
      <c r="P737" s="6" t="s">
        <v>2074</v>
      </c>
      <c r="Q737">
        <v>36512000</v>
      </c>
      <c r="R737">
        <v>14142668000188</v>
      </c>
      <c r="S737">
        <v>32999034010</v>
      </c>
    </row>
    <row r="738" spans="1:19" x14ac:dyDescent="0.25">
      <c r="A738">
        <v>6452</v>
      </c>
      <c r="B738" s="6" t="s">
        <v>3039</v>
      </c>
      <c r="C738" s="6" t="s">
        <v>76</v>
      </c>
      <c r="D738" s="6" t="s">
        <v>31</v>
      </c>
      <c r="E738" s="6" t="s">
        <v>93</v>
      </c>
      <c r="F738" s="6" t="s">
        <v>3040</v>
      </c>
      <c r="G738" s="6" t="s">
        <v>3041</v>
      </c>
      <c r="H738">
        <v>23</v>
      </c>
      <c r="I738" s="6" t="s">
        <v>47</v>
      </c>
      <c r="J738" s="6" t="s">
        <v>56</v>
      </c>
      <c r="K738" s="6" t="s">
        <v>98</v>
      </c>
      <c r="L738">
        <v>304</v>
      </c>
      <c r="N738" s="6" t="s">
        <v>3042</v>
      </c>
      <c r="O738" s="6" t="s">
        <v>146</v>
      </c>
      <c r="P738" s="6" t="s">
        <v>3043</v>
      </c>
      <c r="Q738">
        <v>36500000</v>
      </c>
      <c r="R738">
        <v>13765236000160</v>
      </c>
      <c r="S738">
        <v>32035315770</v>
      </c>
    </row>
    <row r="739" spans="1:19" x14ac:dyDescent="0.25">
      <c r="A739">
        <v>6455</v>
      </c>
      <c r="B739" s="6" t="s">
        <v>3044</v>
      </c>
      <c r="C739" s="6" t="s">
        <v>76</v>
      </c>
      <c r="D739" s="6" t="s">
        <v>77</v>
      </c>
      <c r="E739" s="6" t="s">
        <v>53</v>
      </c>
      <c r="F739" s="6" t="s">
        <v>3045</v>
      </c>
      <c r="G739" s="6" t="s">
        <v>3046</v>
      </c>
      <c r="H739">
        <v>23</v>
      </c>
      <c r="I739" s="6" t="s">
        <v>47</v>
      </c>
      <c r="J739" s="6" t="s">
        <v>3047</v>
      </c>
      <c r="K739" s="6" t="s">
        <v>98</v>
      </c>
      <c r="L739">
        <v>306</v>
      </c>
      <c r="N739" s="6" t="s">
        <v>3048</v>
      </c>
      <c r="O739" s="6" t="s">
        <v>146</v>
      </c>
      <c r="P739" s="6" t="s">
        <v>3049</v>
      </c>
      <c r="Q739">
        <v>36500000</v>
      </c>
      <c r="R739">
        <v>14544422000132</v>
      </c>
      <c r="S739">
        <v>32998027553</v>
      </c>
    </row>
    <row r="740" spans="1:19" x14ac:dyDescent="0.25">
      <c r="A740">
        <v>6456</v>
      </c>
      <c r="B740" s="6" t="s">
        <v>3050</v>
      </c>
      <c r="C740" s="6" t="s">
        <v>60</v>
      </c>
      <c r="D740" s="6" t="s">
        <v>31</v>
      </c>
      <c r="E740" s="6" t="s">
        <v>44</v>
      </c>
      <c r="F740" s="6" t="s">
        <v>3051</v>
      </c>
      <c r="G740" s="6" t="s">
        <v>3052</v>
      </c>
      <c r="H740">
        <v>17</v>
      </c>
      <c r="I740" s="6" t="s">
        <v>202</v>
      </c>
      <c r="J740" s="6" t="s">
        <v>56</v>
      </c>
      <c r="K740" s="6" t="s">
        <v>98</v>
      </c>
      <c r="L740">
        <v>303</v>
      </c>
      <c r="N740" s="6" t="s">
        <v>3053</v>
      </c>
      <c r="O740" s="6" t="s">
        <v>100</v>
      </c>
      <c r="P740" s="6" t="s">
        <v>3054</v>
      </c>
      <c r="Q740">
        <v>36520000</v>
      </c>
      <c r="R740">
        <v>14151528000176</v>
      </c>
      <c r="S740">
        <v>32988145486</v>
      </c>
    </row>
    <row r="741" spans="1:19" x14ac:dyDescent="0.25">
      <c r="A741">
        <v>6459</v>
      </c>
      <c r="B741" s="6" t="s">
        <v>3055</v>
      </c>
      <c r="C741" s="6" t="s">
        <v>477</v>
      </c>
      <c r="D741" s="6" t="s">
        <v>353</v>
      </c>
      <c r="E741" s="6" t="s">
        <v>93</v>
      </c>
      <c r="F741" s="6" t="s">
        <v>3056</v>
      </c>
      <c r="G741" s="6" t="s">
        <v>3057</v>
      </c>
      <c r="H741">
        <v>22</v>
      </c>
      <c r="I741" s="6" t="s">
        <v>35</v>
      </c>
      <c r="J741" s="6" t="s">
        <v>56</v>
      </c>
      <c r="K741" s="6" t="s">
        <v>98</v>
      </c>
      <c r="L741">
        <v>308</v>
      </c>
      <c r="N741" s="6" t="s">
        <v>3058</v>
      </c>
      <c r="O741" s="6" t="s">
        <v>146</v>
      </c>
      <c r="P741" s="6" t="s">
        <v>40</v>
      </c>
      <c r="Q741">
        <v>36500001</v>
      </c>
      <c r="R741">
        <v>14777529000120</v>
      </c>
      <c r="S741">
        <v>32999478702</v>
      </c>
    </row>
    <row r="742" spans="1:19" x14ac:dyDescent="0.25">
      <c r="A742">
        <v>6460</v>
      </c>
      <c r="B742" s="6" t="s">
        <v>3059</v>
      </c>
      <c r="C742" s="6" t="s">
        <v>52</v>
      </c>
      <c r="D742" s="6" t="s">
        <v>31</v>
      </c>
      <c r="E742" s="6" t="s">
        <v>53</v>
      </c>
      <c r="F742" s="6" t="s">
        <v>3060</v>
      </c>
      <c r="G742" s="6" t="s">
        <v>3061</v>
      </c>
      <c r="H742">
        <v>22</v>
      </c>
      <c r="I742" s="6" t="s">
        <v>35</v>
      </c>
      <c r="J742" s="6" t="s">
        <v>56</v>
      </c>
      <c r="K742" s="6" t="s">
        <v>109</v>
      </c>
      <c r="L742">
        <v>205</v>
      </c>
      <c r="N742" s="6" t="s">
        <v>3062</v>
      </c>
      <c r="O742" s="6" t="s">
        <v>771</v>
      </c>
      <c r="P742" s="6" t="s">
        <v>1038</v>
      </c>
      <c r="Q742">
        <v>36800000</v>
      </c>
      <c r="R742">
        <v>14560842000102</v>
      </c>
      <c r="S742">
        <v>32991983173</v>
      </c>
    </row>
    <row r="743" spans="1:19" x14ac:dyDescent="0.25">
      <c r="A743">
        <v>6480</v>
      </c>
      <c r="B743" s="6" t="s">
        <v>3063</v>
      </c>
      <c r="C743" s="6" t="s">
        <v>60</v>
      </c>
      <c r="D743" s="6" t="s">
        <v>31</v>
      </c>
      <c r="E743" s="6" t="s">
        <v>93</v>
      </c>
      <c r="F743" s="6" t="s">
        <v>61</v>
      </c>
      <c r="G743" s="6" t="s">
        <v>3064</v>
      </c>
      <c r="H743">
        <v>17</v>
      </c>
      <c r="I743" s="6" t="s">
        <v>202</v>
      </c>
      <c r="J743" s="6" t="s">
        <v>144</v>
      </c>
      <c r="K743" s="6" t="s">
        <v>37</v>
      </c>
      <c r="L743">
        <v>104</v>
      </c>
      <c r="N743" s="6" t="s">
        <v>3065</v>
      </c>
      <c r="O743" s="6" t="s">
        <v>39</v>
      </c>
      <c r="P743" s="6" t="s">
        <v>3066</v>
      </c>
      <c r="Q743">
        <v>36700000</v>
      </c>
      <c r="R743">
        <v>11782205675</v>
      </c>
      <c r="S743">
        <v>32999787575</v>
      </c>
    </row>
    <row r="744" spans="1:19" x14ac:dyDescent="0.25">
      <c r="A744">
        <v>6484</v>
      </c>
      <c r="B744" s="6" t="s">
        <v>3067</v>
      </c>
      <c r="C744" s="6" t="s">
        <v>60</v>
      </c>
      <c r="D744" s="6" t="s">
        <v>31</v>
      </c>
      <c r="E744" s="6" t="s">
        <v>103</v>
      </c>
      <c r="F744" s="6" t="s">
        <v>61</v>
      </c>
      <c r="G744" s="6" t="s">
        <v>3068</v>
      </c>
      <c r="H744">
        <v>23</v>
      </c>
      <c r="I744" s="6" t="s">
        <v>47</v>
      </c>
      <c r="J744" s="6" t="s">
        <v>56</v>
      </c>
      <c r="K744" s="6" t="s">
        <v>98</v>
      </c>
      <c r="L744">
        <v>305</v>
      </c>
      <c r="N744" s="6" t="s">
        <v>3069</v>
      </c>
      <c r="O744" s="6" t="s">
        <v>146</v>
      </c>
      <c r="P744" s="6" t="s">
        <v>1995</v>
      </c>
      <c r="Q744">
        <v>36500000</v>
      </c>
      <c r="R744">
        <v>2915300607</v>
      </c>
      <c r="S744">
        <v>32998156865</v>
      </c>
    </row>
    <row r="745" spans="1:19" x14ac:dyDescent="0.25">
      <c r="A745">
        <v>6489</v>
      </c>
      <c r="B745" s="6" t="s">
        <v>3070</v>
      </c>
      <c r="C745" s="6" t="s">
        <v>60</v>
      </c>
      <c r="D745" s="6" t="s">
        <v>31</v>
      </c>
      <c r="E745" s="6" t="s">
        <v>103</v>
      </c>
      <c r="F745" s="6" t="s">
        <v>61</v>
      </c>
      <c r="G745" s="6" t="s">
        <v>3071</v>
      </c>
      <c r="H745">
        <v>22</v>
      </c>
      <c r="I745" s="6" t="s">
        <v>35</v>
      </c>
      <c r="J745" s="6" t="s">
        <v>56</v>
      </c>
      <c r="K745" s="6" t="s">
        <v>98</v>
      </c>
      <c r="L745">
        <v>301</v>
      </c>
      <c r="N745" s="6" t="s">
        <v>3072</v>
      </c>
      <c r="O745" s="6" t="s">
        <v>146</v>
      </c>
      <c r="P745" s="6" t="s">
        <v>3073</v>
      </c>
      <c r="Q745">
        <v>36500000</v>
      </c>
      <c r="R745">
        <v>42421780691</v>
      </c>
      <c r="S745">
        <v>32999646229</v>
      </c>
    </row>
    <row r="746" spans="1:19" x14ac:dyDescent="0.25">
      <c r="A746">
        <v>6503</v>
      </c>
      <c r="B746" s="6" t="s">
        <v>3074</v>
      </c>
      <c r="C746" s="6" t="s">
        <v>119</v>
      </c>
      <c r="D746" s="6" t="s">
        <v>31</v>
      </c>
      <c r="E746" s="6" t="s">
        <v>44</v>
      </c>
      <c r="F746" s="6" t="s">
        <v>3075</v>
      </c>
      <c r="G746" s="6" t="s">
        <v>1754</v>
      </c>
      <c r="H746">
        <v>22</v>
      </c>
      <c r="I746" s="6" t="s">
        <v>35</v>
      </c>
      <c r="J746" s="6" t="s">
        <v>56</v>
      </c>
      <c r="K746" s="6" t="s">
        <v>37</v>
      </c>
      <c r="L746">
        <v>109</v>
      </c>
      <c r="N746" s="6" t="s">
        <v>3076</v>
      </c>
      <c r="O746" s="6" t="s">
        <v>39</v>
      </c>
      <c r="P746" s="6" t="s">
        <v>3077</v>
      </c>
      <c r="Q746">
        <v>36700000</v>
      </c>
      <c r="R746">
        <v>14848561000150</v>
      </c>
      <c r="S746">
        <v>32984004099</v>
      </c>
    </row>
    <row r="747" spans="1:19" x14ac:dyDescent="0.25">
      <c r="A747">
        <v>6514</v>
      </c>
      <c r="B747" s="6" t="s">
        <v>3078</v>
      </c>
      <c r="C747" s="6" t="s">
        <v>76</v>
      </c>
      <c r="D747" s="6" t="s">
        <v>488</v>
      </c>
      <c r="E747" s="6" t="s">
        <v>44</v>
      </c>
      <c r="F747" s="6" t="s">
        <v>3079</v>
      </c>
      <c r="G747" s="6" t="s">
        <v>3080</v>
      </c>
      <c r="H747">
        <v>26</v>
      </c>
      <c r="I747" s="6" t="s">
        <v>173</v>
      </c>
      <c r="J747" s="6" t="s">
        <v>56</v>
      </c>
      <c r="K747" s="6" t="s">
        <v>109</v>
      </c>
      <c r="L747">
        <v>207</v>
      </c>
      <c r="N747" s="6" t="s">
        <v>3081</v>
      </c>
      <c r="O747" s="6" t="s">
        <v>836</v>
      </c>
      <c r="P747" s="6" t="s">
        <v>3082</v>
      </c>
      <c r="Q747">
        <v>36860000</v>
      </c>
      <c r="R747">
        <v>14462425000127</v>
      </c>
      <c r="S747">
        <v>32984315413</v>
      </c>
    </row>
    <row r="748" spans="1:19" x14ac:dyDescent="0.25">
      <c r="A748">
        <v>6521</v>
      </c>
      <c r="B748" s="6" t="s">
        <v>3083</v>
      </c>
      <c r="C748" s="6" t="s">
        <v>42</v>
      </c>
      <c r="D748" s="6" t="s">
        <v>31</v>
      </c>
      <c r="E748" s="6" t="s">
        <v>93</v>
      </c>
      <c r="F748" s="6" t="s">
        <v>3084</v>
      </c>
      <c r="G748" s="6" t="s">
        <v>3085</v>
      </c>
      <c r="H748">
        <v>14</v>
      </c>
      <c r="I748" s="6" t="s">
        <v>80</v>
      </c>
      <c r="J748" s="6" t="s">
        <v>3086</v>
      </c>
      <c r="K748" s="6" t="s">
        <v>109</v>
      </c>
      <c r="L748">
        <v>203</v>
      </c>
      <c r="N748" s="6" t="s">
        <v>3087</v>
      </c>
      <c r="O748" s="6" t="s">
        <v>111</v>
      </c>
      <c r="P748" s="6" t="s">
        <v>40</v>
      </c>
      <c r="Q748">
        <v>36880000</v>
      </c>
      <c r="R748">
        <v>66453127000174</v>
      </c>
      <c r="S748">
        <v>32037215570</v>
      </c>
    </row>
    <row r="749" spans="1:19" x14ac:dyDescent="0.25">
      <c r="A749">
        <v>6547</v>
      </c>
      <c r="B749" s="6" t="s">
        <v>3088</v>
      </c>
      <c r="C749" s="6" t="s">
        <v>60</v>
      </c>
      <c r="D749" s="6" t="s">
        <v>31</v>
      </c>
      <c r="E749" s="6" t="s">
        <v>53</v>
      </c>
      <c r="F749" s="6" t="s">
        <v>61</v>
      </c>
      <c r="G749" s="6" t="s">
        <v>3089</v>
      </c>
      <c r="H749">
        <v>22</v>
      </c>
      <c r="I749" s="6" t="s">
        <v>35</v>
      </c>
      <c r="J749" s="6" t="s">
        <v>56</v>
      </c>
      <c r="K749" s="6" t="s">
        <v>37</v>
      </c>
      <c r="L749">
        <v>102</v>
      </c>
      <c r="N749" s="6" t="s">
        <v>3090</v>
      </c>
      <c r="O749" s="6" t="s">
        <v>39</v>
      </c>
      <c r="P749" s="6" t="s">
        <v>3091</v>
      </c>
      <c r="Q749">
        <v>36700000</v>
      </c>
      <c r="R749">
        <v>90586638687</v>
      </c>
      <c r="S749">
        <v>32998376302</v>
      </c>
    </row>
    <row r="750" spans="1:19" x14ac:dyDescent="0.25">
      <c r="A750">
        <v>6549</v>
      </c>
      <c r="B750" s="6" t="s">
        <v>3092</v>
      </c>
      <c r="C750" s="6" t="s">
        <v>52</v>
      </c>
      <c r="D750" s="6" t="s">
        <v>31</v>
      </c>
      <c r="E750" s="6" t="s">
        <v>71</v>
      </c>
      <c r="F750" s="6" t="s">
        <v>3093</v>
      </c>
      <c r="G750" s="6" t="s">
        <v>3094</v>
      </c>
      <c r="H750">
        <v>25</v>
      </c>
      <c r="I750" s="6" t="s">
        <v>116</v>
      </c>
      <c r="J750" s="6" t="s">
        <v>3095</v>
      </c>
      <c r="K750" s="6" t="s">
        <v>37</v>
      </c>
      <c r="L750">
        <v>105</v>
      </c>
      <c r="N750" s="6" t="s">
        <v>3096</v>
      </c>
      <c r="O750" s="6" t="s">
        <v>674</v>
      </c>
      <c r="P750" s="6" t="s">
        <v>40</v>
      </c>
      <c r="Q750">
        <v>36650000</v>
      </c>
      <c r="R750">
        <v>14704352000132</v>
      </c>
      <c r="S750">
        <v>32984023998</v>
      </c>
    </row>
    <row r="751" spans="1:19" x14ac:dyDescent="0.25">
      <c r="A751">
        <v>6552</v>
      </c>
      <c r="B751" s="6" t="s">
        <v>3097</v>
      </c>
      <c r="C751" s="6" t="s">
        <v>177</v>
      </c>
      <c r="D751" s="6" t="s">
        <v>178</v>
      </c>
      <c r="E751" s="6" t="s">
        <v>93</v>
      </c>
      <c r="F751" s="6" t="s">
        <v>3098</v>
      </c>
      <c r="G751" s="6" t="s">
        <v>3099</v>
      </c>
      <c r="H751">
        <v>82</v>
      </c>
      <c r="I751" s="6" t="s">
        <v>3100</v>
      </c>
      <c r="J751" s="6" t="s">
        <v>56</v>
      </c>
      <c r="K751" s="6" t="s">
        <v>37</v>
      </c>
      <c r="L751">
        <v>108</v>
      </c>
      <c r="N751" s="6" t="s">
        <v>3101</v>
      </c>
      <c r="O751" s="6" t="s">
        <v>58</v>
      </c>
      <c r="P751" s="6" t="s">
        <v>40</v>
      </c>
      <c r="Q751">
        <v>36770071</v>
      </c>
      <c r="R751">
        <v>21999396000445</v>
      </c>
      <c r="S751">
        <v>32999765647</v>
      </c>
    </row>
    <row r="752" spans="1:19" x14ac:dyDescent="0.25">
      <c r="A752">
        <v>6555</v>
      </c>
      <c r="B752" s="6" t="s">
        <v>3102</v>
      </c>
      <c r="C752" s="6" t="s">
        <v>52</v>
      </c>
      <c r="D752" s="6" t="s">
        <v>31</v>
      </c>
      <c r="E752" s="6" t="s">
        <v>53</v>
      </c>
      <c r="F752" s="6" t="s">
        <v>61</v>
      </c>
      <c r="G752" s="6" t="s">
        <v>3103</v>
      </c>
      <c r="H752">
        <v>27</v>
      </c>
      <c r="I752" s="6" t="s">
        <v>96</v>
      </c>
      <c r="J752" s="6" t="s">
        <v>144</v>
      </c>
      <c r="K752" s="6" t="s">
        <v>37</v>
      </c>
      <c r="L752">
        <v>101</v>
      </c>
      <c r="N752" s="6" t="s">
        <v>3104</v>
      </c>
      <c r="O752" s="6" t="s">
        <v>711</v>
      </c>
      <c r="P752" s="6" t="s">
        <v>3105</v>
      </c>
      <c r="Q752">
        <v>36784000</v>
      </c>
      <c r="R752">
        <v>47867116672</v>
      </c>
      <c r="S752">
        <v>32999478887</v>
      </c>
    </row>
    <row r="753" spans="1:19" x14ac:dyDescent="0.25">
      <c r="A753">
        <v>6559</v>
      </c>
      <c r="B753" s="6" t="s">
        <v>3106</v>
      </c>
      <c r="C753" s="6" t="s">
        <v>119</v>
      </c>
      <c r="D753" s="6" t="s">
        <v>31</v>
      </c>
      <c r="E753" s="6" t="s">
        <v>103</v>
      </c>
      <c r="F753" s="6" t="s">
        <v>61</v>
      </c>
      <c r="G753" s="6" t="s">
        <v>3107</v>
      </c>
      <c r="H753">
        <v>25</v>
      </c>
      <c r="I753" s="6" t="s">
        <v>116</v>
      </c>
      <c r="J753" s="6" t="s">
        <v>56</v>
      </c>
      <c r="K753" s="6" t="s">
        <v>109</v>
      </c>
      <c r="L753">
        <v>203</v>
      </c>
      <c r="N753" s="6" t="s">
        <v>3108</v>
      </c>
      <c r="O753" s="6" t="s">
        <v>891</v>
      </c>
      <c r="P753" s="6" t="s">
        <v>40</v>
      </c>
      <c r="Q753">
        <v>36850000</v>
      </c>
      <c r="R753">
        <v>12080309650</v>
      </c>
      <c r="S753">
        <v>32984098226</v>
      </c>
    </row>
    <row r="754" spans="1:19" x14ac:dyDescent="0.25">
      <c r="A754">
        <v>6562</v>
      </c>
      <c r="B754" s="6" t="s">
        <v>3109</v>
      </c>
      <c r="C754" s="6" t="s">
        <v>60</v>
      </c>
      <c r="D754" s="6" t="s">
        <v>31</v>
      </c>
      <c r="E754" s="6" t="s">
        <v>93</v>
      </c>
      <c r="F754" s="6" t="s">
        <v>3110</v>
      </c>
      <c r="G754" s="6" t="s">
        <v>3111</v>
      </c>
      <c r="H754">
        <v>22</v>
      </c>
      <c r="I754" s="6" t="s">
        <v>35</v>
      </c>
      <c r="J754" s="6" t="s">
        <v>56</v>
      </c>
      <c r="K754" s="6" t="s">
        <v>98</v>
      </c>
      <c r="L754">
        <v>304</v>
      </c>
      <c r="N754" s="6" t="s">
        <v>3112</v>
      </c>
      <c r="O754" s="6" t="s">
        <v>399</v>
      </c>
      <c r="P754" s="6" t="s">
        <v>40</v>
      </c>
      <c r="Q754">
        <v>36512000</v>
      </c>
      <c r="R754">
        <v>15114319000115</v>
      </c>
      <c r="S754">
        <v>32999828188</v>
      </c>
    </row>
    <row r="755" spans="1:19" x14ac:dyDescent="0.25">
      <c r="A755">
        <v>6563</v>
      </c>
      <c r="B755" s="6" t="s">
        <v>3113</v>
      </c>
      <c r="C755" s="6" t="s">
        <v>477</v>
      </c>
      <c r="D755" s="6" t="s">
        <v>353</v>
      </c>
      <c r="E755" s="6" t="s">
        <v>93</v>
      </c>
      <c r="F755" s="6" t="s">
        <v>3114</v>
      </c>
      <c r="G755" s="6" t="s">
        <v>3115</v>
      </c>
      <c r="H755">
        <v>22</v>
      </c>
      <c r="I755" s="6" t="s">
        <v>35</v>
      </c>
      <c r="J755" s="6" t="s">
        <v>3116</v>
      </c>
      <c r="K755" s="6" t="s">
        <v>98</v>
      </c>
      <c r="L755">
        <v>308</v>
      </c>
      <c r="N755" s="6" t="s">
        <v>3117</v>
      </c>
      <c r="O755" s="6" t="s">
        <v>146</v>
      </c>
      <c r="P755" s="6" t="s">
        <v>968</v>
      </c>
      <c r="Q755">
        <v>36500000</v>
      </c>
      <c r="R755">
        <v>7841218000118</v>
      </c>
      <c r="S755">
        <v>32999081413</v>
      </c>
    </row>
    <row r="756" spans="1:19" x14ac:dyDescent="0.25">
      <c r="A756">
        <v>6580</v>
      </c>
      <c r="B756" s="6" t="s">
        <v>3118</v>
      </c>
      <c r="C756" s="6" t="s">
        <v>76</v>
      </c>
      <c r="D756" s="6" t="s">
        <v>77</v>
      </c>
      <c r="E756" s="6" t="s">
        <v>44</v>
      </c>
      <c r="F756" s="6" t="s">
        <v>3119</v>
      </c>
      <c r="G756" s="6" t="s">
        <v>3120</v>
      </c>
      <c r="H756">
        <v>23</v>
      </c>
      <c r="I756" s="6" t="s">
        <v>47</v>
      </c>
      <c r="J756" s="6" t="s">
        <v>56</v>
      </c>
      <c r="K756" s="6" t="s">
        <v>37</v>
      </c>
      <c r="L756">
        <v>107</v>
      </c>
      <c r="N756" s="6" t="s">
        <v>3121</v>
      </c>
      <c r="O756" s="6" t="s">
        <v>58</v>
      </c>
      <c r="P756" s="6" t="s">
        <v>1778</v>
      </c>
      <c r="Q756">
        <v>36771530</v>
      </c>
      <c r="R756">
        <v>15035266000147</v>
      </c>
      <c r="S756">
        <v>0</v>
      </c>
    </row>
    <row r="757" spans="1:19" x14ac:dyDescent="0.25">
      <c r="A757">
        <v>6586</v>
      </c>
      <c r="B757" s="6" t="s">
        <v>3122</v>
      </c>
      <c r="C757" s="6" t="s">
        <v>60</v>
      </c>
      <c r="D757" s="6" t="s">
        <v>31</v>
      </c>
      <c r="E757" s="6" t="s">
        <v>93</v>
      </c>
      <c r="F757" s="6" t="s">
        <v>61</v>
      </c>
      <c r="G757" s="6" t="s">
        <v>3123</v>
      </c>
      <c r="H757">
        <v>26</v>
      </c>
      <c r="I757" s="6" t="s">
        <v>173</v>
      </c>
      <c r="J757" s="6" t="s">
        <v>56</v>
      </c>
      <c r="K757" s="6" t="s">
        <v>98</v>
      </c>
      <c r="L757">
        <v>304</v>
      </c>
      <c r="N757" s="6" t="s">
        <v>3124</v>
      </c>
      <c r="O757" s="6" t="s">
        <v>146</v>
      </c>
      <c r="P757" s="6" t="s">
        <v>259</v>
      </c>
      <c r="Q757">
        <v>36500000</v>
      </c>
      <c r="R757">
        <v>7221315698</v>
      </c>
      <c r="S757">
        <v>32998182243</v>
      </c>
    </row>
    <row r="758" spans="1:19" x14ac:dyDescent="0.25">
      <c r="A758">
        <v>6588</v>
      </c>
      <c r="B758" s="6" t="s">
        <v>3125</v>
      </c>
      <c r="C758" s="6" t="s">
        <v>324</v>
      </c>
      <c r="D758" s="6" t="s">
        <v>315</v>
      </c>
      <c r="E758" s="6" t="s">
        <v>71</v>
      </c>
      <c r="F758" s="6" t="s">
        <v>61</v>
      </c>
      <c r="G758" s="6" t="s">
        <v>3126</v>
      </c>
      <c r="H758">
        <v>2</v>
      </c>
      <c r="I758" s="6" t="s">
        <v>2216</v>
      </c>
      <c r="J758" s="6" t="s">
        <v>3127</v>
      </c>
      <c r="K758" s="6" t="s">
        <v>319</v>
      </c>
      <c r="L758">
        <v>907</v>
      </c>
      <c r="N758" s="6" t="s">
        <v>3128</v>
      </c>
      <c r="O758" s="6" t="s">
        <v>39</v>
      </c>
      <c r="P758" s="6" t="s">
        <v>2411</v>
      </c>
      <c r="Q758">
        <v>36700000</v>
      </c>
      <c r="R758">
        <v>5106438683</v>
      </c>
      <c r="S758">
        <v>32999414531</v>
      </c>
    </row>
    <row r="759" spans="1:19" x14ac:dyDescent="0.25">
      <c r="A759">
        <v>6595</v>
      </c>
      <c r="B759" s="6" t="s">
        <v>3129</v>
      </c>
      <c r="C759" s="6" t="s">
        <v>60</v>
      </c>
      <c r="D759" s="6" t="s">
        <v>31</v>
      </c>
      <c r="E759" s="6" t="s">
        <v>325</v>
      </c>
      <c r="F759" s="6" t="s">
        <v>61</v>
      </c>
      <c r="G759" s="6" t="s">
        <v>3130</v>
      </c>
      <c r="H759">
        <v>22</v>
      </c>
      <c r="I759" s="6" t="s">
        <v>35</v>
      </c>
      <c r="J759" s="6" t="s">
        <v>56</v>
      </c>
      <c r="K759" s="6" t="s">
        <v>109</v>
      </c>
      <c r="L759">
        <v>206</v>
      </c>
      <c r="N759" s="6" t="s">
        <v>3131</v>
      </c>
      <c r="O759" s="6" t="s">
        <v>771</v>
      </c>
      <c r="P759" s="6" t="s">
        <v>951</v>
      </c>
      <c r="Q759">
        <v>36800000</v>
      </c>
      <c r="R759">
        <v>56264976687</v>
      </c>
      <c r="S759">
        <v>32984601089</v>
      </c>
    </row>
    <row r="760" spans="1:19" x14ac:dyDescent="0.25">
      <c r="A760">
        <v>6599</v>
      </c>
      <c r="B760" s="6" t="s">
        <v>3132</v>
      </c>
      <c r="C760" s="6" t="s">
        <v>76</v>
      </c>
      <c r="D760" s="6" t="s">
        <v>31</v>
      </c>
      <c r="E760" s="6" t="s">
        <v>44</v>
      </c>
      <c r="F760" s="6" t="s">
        <v>61</v>
      </c>
      <c r="G760" s="6" t="s">
        <v>3133</v>
      </c>
      <c r="H760">
        <v>1</v>
      </c>
      <c r="I760" s="6" t="s">
        <v>375</v>
      </c>
      <c r="J760" s="6" t="s">
        <v>144</v>
      </c>
      <c r="K760" s="6" t="s">
        <v>109</v>
      </c>
      <c r="L760">
        <v>202</v>
      </c>
      <c r="N760" s="6" t="s">
        <v>3134</v>
      </c>
      <c r="O760" s="6" t="s">
        <v>111</v>
      </c>
      <c r="P760" s="6" t="s">
        <v>1451</v>
      </c>
      <c r="Q760">
        <v>36889186</v>
      </c>
      <c r="R760">
        <v>177804629</v>
      </c>
      <c r="S760">
        <v>32988283969</v>
      </c>
    </row>
    <row r="761" spans="1:19" x14ac:dyDescent="0.25">
      <c r="A761">
        <v>6609</v>
      </c>
      <c r="B761" s="6" t="s">
        <v>3135</v>
      </c>
      <c r="C761" s="6" t="s">
        <v>42</v>
      </c>
      <c r="D761" s="6" t="s">
        <v>31</v>
      </c>
      <c r="E761" s="6" t="s">
        <v>53</v>
      </c>
      <c r="F761" s="6" t="s">
        <v>3136</v>
      </c>
      <c r="G761" s="6" t="s">
        <v>3137</v>
      </c>
      <c r="H761">
        <v>22</v>
      </c>
      <c r="I761" s="6" t="s">
        <v>35</v>
      </c>
      <c r="J761" s="6" t="s">
        <v>3138</v>
      </c>
      <c r="K761" s="6" t="s">
        <v>109</v>
      </c>
      <c r="L761">
        <v>201</v>
      </c>
      <c r="N761" s="6" t="s">
        <v>3139</v>
      </c>
      <c r="O761" s="6" t="s">
        <v>972</v>
      </c>
      <c r="P761" s="6" t="s">
        <v>3140</v>
      </c>
      <c r="Q761">
        <v>36893000</v>
      </c>
      <c r="R761">
        <v>14758143000171</v>
      </c>
      <c r="S761">
        <v>32037531122</v>
      </c>
    </row>
    <row r="762" spans="1:19" x14ac:dyDescent="0.25">
      <c r="A762">
        <v>6615</v>
      </c>
      <c r="B762" s="6" t="s">
        <v>3141</v>
      </c>
      <c r="C762" s="6" t="s">
        <v>60</v>
      </c>
      <c r="D762" s="6" t="s">
        <v>31</v>
      </c>
      <c r="E762" s="6" t="s">
        <v>93</v>
      </c>
      <c r="F762" s="6" t="s">
        <v>3142</v>
      </c>
      <c r="G762" s="6" t="s">
        <v>3143</v>
      </c>
      <c r="H762">
        <v>22</v>
      </c>
      <c r="I762" s="6" t="s">
        <v>35</v>
      </c>
      <c r="J762" s="6" t="s">
        <v>56</v>
      </c>
      <c r="K762" s="6" t="s">
        <v>37</v>
      </c>
      <c r="L762">
        <v>103</v>
      </c>
      <c r="N762" s="6" t="s">
        <v>3144</v>
      </c>
      <c r="O762" s="6" t="s">
        <v>58</v>
      </c>
      <c r="P762" s="6" t="s">
        <v>809</v>
      </c>
      <c r="Q762">
        <v>36773750</v>
      </c>
      <c r="R762">
        <v>14754382000153</v>
      </c>
      <c r="S762">
        <v>0</v>
      </c>
    </row>
    <row r="763" spans="1:19" x14ac:dyDescent="0.25">
      <c r="A763">
        <v>6616</v>
      </c>
      <c r="B763" s="6" t="s">
        <v>3145</v>
      </c>
      <c r="C763" s="6" t="s">
        <v>42</v>
      </c>
      <c r="D763" s="6" t="s">
        <v>31</v>
      </c>
      <c r="E763" s="6" t="s">
        <v>53</v>
      </c>
      <c r="F763" s="6" t="s">
        <v>3146</v>
      </c>
      <c r="G763" s="6" t="s">
        <v>3147</v>
      </c>
      <c r="H763">
        <v>17</v>
      </c>
      <c r="I763" s="6" t="s">
        <v>202</v>
      </c>
      <c r="J763" s="6" t="s">
        <v>56</v>
      </c>
      <c r="K763" s="6" t="s">
        <v>37</v>
      </c>
      <c r="L763">
        <v>103</v>
      </c>
      <c r="N763" s="6" t="s">
        <v>3148</v>
      </c>
      <c r="O763" s="6" t="s">
        <v>1379</v>
      </c>
      <c r="P763" s="6" t="s">
        <v>40</v>
      </c>
      <c r="Q763">
        <v>36788000</v>
      </c>
      <c r="R763">
        <v>14796771000141</v>
      </c>
      <c r="S763">
        <v>32984413007</v>
      </c>
    </row>
    <row r="764" spans="1:19" x14ac:dyDescent="0.25">
      <c r="A764">
        <v>6619</v>
      </c>
      <c r="B764" s="6" t="s">
        <v>3149</v>
      </c>
      <c r="C764" s="6" t="s">
        <v>60</v>
      </c>
      <c r="D764" s="6" t="s">
        <v>31</v>
      </c>
      <c r="E764" s="6" t="s">
        <v>103</v>
      </c>
      <c r="F764" s="6" t="s">
        <v>61</v>
      </c>
      <c r="G764" s="6" t="s">
        <v>3150</v>
      </c>
      <c r="H764">
        <v>25</v>
      </c>
      <c r="I764" s="6" t="s">
        <v>116</v>
      </c>
      <c r="J764" s="6" t="s">
        <v>144</v>
      </c>
      <c r="K764" s="6" t="s">
        <v>37</v>
      </c>
      <c r="L764">
        <v>106</v>
      </c>
      <c r="N764" s="6" t="s">
        <v>3151</v>
      </c>
      <c r="O764" s="6" t="s">
        <v>669</v>
      </c>
      <c r="P764" s="6" t="s">
        <v>2169</v>
      </c>
      <c r="Q764">
        <v>36675000</v>
      </c>
      <c r="R764">
        <v>6233979609</v>
      </c>
      <c r="S764">
        <v>32999304847</v>
      </c>
    </row>
    <row r="765" spans="1:19" x14ac:dyDescent="0.25">
      <c r="A765">
        <v>6620</v>
      </c>
      <c r="B765" s="6" t="s">
        <v>3152</v>
      </c>
      <c r="C765" s="6" t="s">
        <v>60</v>
      </c>
      <c r="D765" s="6" t="s">
        <v>31</v>
      </c>
      <c r="E765" s="6" t="s">
        <v>71</v>
      </c>
      <c r="F765" s="6" t="s">
        <v>61</v>
      </c>
      <c r="G765" s="6" t="s">
        <v>3153</v>
      </c>
      <c r="H765">
        <v>14</v>
      </c>
      <c r="I765" s="6" t="s">
        <v>80</v>
      </c>
      <c r="J765" s="6" t="s">
        <v>56</v>
      </c>
      <c r="K765" s="6" t="s">
        <v>37</v>
      </c>
      <c r="L765">
        <v>102</v>
      </c>
      <c r="N765" s="6" t="s">
        <v>3154</v>
      </c>
      <c r="O765" s="6" t="s">
        <v>263</v>
      </c>
      <c r="P765" s="6" t="s">
        <v>3155</v>
      </c>
      <c r="Q765">
        <v>36740000</v>
      </c>
      <c r="R765">
        <v>40812677820</v>
      </c>
      <c r="S765">
        <v>32999380083</v>
      </c>
    </row>
    <row r="766" spans="1:19" x14ac:dyDescent="0.25">
      <c r="A766">
        <v>6632</v>
      </c>
      <c r="B766" s="6" t="s">
        <v>3156</v>
      </c>
      <c r="C766" s="6" t="s">
        <v>52</v>
      </c>
      <c r="D766" s="6" t="s">
        <v>31</v>
      </c>
      <c r="E766" s="6" t="s">
        <v>103</v>
      </c>
      <c r="F766" s="6" t="s">
        <v>61</v>
      </c>
      <c r="G766" s="6" t="s">
        <v>232</v>
      </c>
      <c r="H766">
        <v>5</v>
      </c>
      <c r="I766" s="6" t="s">
        <v>3157</v>
      </c>
      <c r="J766" s="6" t="s">
        <v>3158</v>
      </c>
      <c r="K766" s="6" t="s">
        <v>319</v>
      </c>
      <c r="L766">
        <v>913</v>
      </c>
      <c r="N766" s="6" t="s">
        <v>3159</v>
      </c>
      <c r="O766" s="6" t="s">
        <v>771</v>
      </c>
      <c r="P766" s="6" t="s">
        <v>1880</v>
      </c>
      <c r="Q766">
        <v>36800000</v>
      </c>
      <c r="R766">
        <v>38007231668</v>
      </c>
      <c r="S766">
        <v>32999918357</v>
      </c>
    </row>
    <row r="767" spans="1:19" x14ac:dyDescent="0.25">
      <c r="A767">
        <v>6636</v>
      </c>
      <c r="B767" s="6" t="s">
        <v>3160</v>
      </c>
      <c r="C767" s="6" t="s">
        <v>324</v>
      </c>
      <c r="D767" s="6" t="s">
        <v>31</v>
      </c>
      <c r="E767" s="6" t="s">
        <v>221</v>
      </c>
      <c r="F767" s="6" t="s">
        <v>61</v>
      </c>
      <c r="G767" s="6" t="s">
        <v>3161</v>
      </c>
      <c r="H767">
        <v>2</v>
      </c>
      <c r="I767" s="6" t="s">
        <v>2216</v>
      </c>
      <c r="J767" s="6" t="s">
        <v>56</v>
      </c>
      <c r="K767" s="6" t="s">
        <v>319</v>
      </c>
      <c r="L767">
        <v>916</v>
      </c>
      <c r="N767" s="6" t="s">
        <v>3162</v>
      </c>
      <c r="O767" s="6" t="s">
        <v>39</v>
      </c>
      <c r="P767" s="6" t="s">
        <v>40</v>
      </c>
      <c r="Q767">
        <v>36700000</v>
      </c>
      <c r="R767">
        <v>7678057636</v>
      </c>
      <c r="S767">
        <v>32034413543</v>
      </c>
    </row>
    <row r="768" spans="1:19" x14ac:dyDescent="0.25">
      <c r="A768">
        <v>6637</v>
      </c>
      <c r="B768" s="6" t="s">
        <v>3163</v>
      </c>
      <c r="C768" s="6" t="s">
        <v>60</v>
      </c>
      <c r="D768" s="6" t="s">
        <v>31</v>
      </c>
      <c r="E768" s="6" t="s">
        <v>325</v>
      </c>
      <c r="F768" s="6" t="s">
        <v>61</v>
      </c>
      <c r="G768" s="6" t="s">
        <v>3164</v>
      </c>
      <c r="H768">
        <v>23</v>
      </c>
      <c r="I768" s="6" t="s">
        <v>47</v>
      </c>
      <c r="J768" s="6" t="s">
        <v>144</v>
      </c>
      <c r="K768" s="6" t="s">
        <v>37</v>
      </c>
      <c r="L768">
        <v>102</v>
      </c>
      <c r="N768" s="6" t="s">
        <v>3165</v>
      </c>
      <c r="O768" s="6" t="s">
        <v>58</v>
      </c>
      <c r="P768" s="6" t="s">
        <v>91</v>
      </c>
      <c r="Q768">
        <v>36778000</v>
      </c>
      <c r="R768">
        <v>9949587654</v>
      </c>
      <c r="S768">
        <v>32999113043</v>
      </c>
    </row>
    <row r="769" spans="1:19" x14ac:dyDescent="0.25">
      <c r="A769">
        <v>6643</v>
      </c>
      <c r="B769" s="6" t="s">
        <v>3166</v>
      </c>
      <c r="C769" s="6" t="s">
        <v>76</v>
      </c>
      <c r="D769" s="6" t="s">
        <v>31</v>
      </c>
      <c r="E769" s="6" t="s">
        <v>93</v>
      </c>
      <c r="F769" s="6" t="s">
        <v>61</v>
      </c>
      <c r="G769" s="6" t="s">
        <v>3167</v>
      </c>
      <c r="H769">
        <v>23</v>
      </c>
      <c r="I769" s="6" t="s">
        <v>47</v>
      </c>
      <c r="J769" s="6" t="s">
        <v>144</v>
      </c>
      <c r="K769" s="6" t="s">
        <v>98</v>
      </c>
      <c r="L769">
        <v>304</v>
      </c>
      <c r="N769" s="6" t="s">
        <v>3168</v>
      </c>
      <c r="O769" s="6" t="s">
        <v>146</v>
      </c>
      <c r="P769" s="6" t="s">
        <v>3169</v>
      </c>
      <c r="Q769">
        <v>36500000</v>
      </c>
      <c r="R769">
        <v>40958191620</v>
      </c>
      <c r="S769">
        <v>32988748697</v>
      </c>
    </row>
    <row r="770" spans="1:19" x14ac:dyDescent="0.25">
      <c r="A770">
        <v>6644</v>
      </c>
      <c r="B770" s="6" t="s">
        <v>3170</v>
      </c>
      <c r="C770" s="6" t="s">
        <v>477</v>
      </c>
      <c r="D770" s="6" t="s">
        <v>77</v>
      </c>
      <c r="E770" s="6" t="s">
        <v>221</v>
      </c>
      <c r="F770" s="6" t="s">
        <v>3171</v>
      </c>
      <c r="G770" s="6" t="s">
        <v>3172</v>
      </c>
      <c r="H770">
        <v>17</v>
      </c>
      <c r="I770" s="6" t="s">
        <v>202</v>
      </c>
      <c r="J770" s="6" t="s">
        <v>56</v>
      </c>
      <c r="K770" s="6" t="s">
        <v>98</v>
      </c>
      <c r="L770">
        <v>306</v>
      </c>
      <c r="N770" s="6" t="s">
        <v>3173</v>
      </c>
      <c r="O770" s="6" t="s">
        <v>100</v>
      </c>
      <c r="P770" s="6" t="s">
        <v>255</v>
      </c>
      <c r="Q770">
        <v>36520000</v>
      </c>
      <c r="R770">
        <v>15005700000146</v>
      </c>
      <c r="S770">
        <v>32988619077</v>
      </c>
    </row>
    <row r="771" spans="1:19" x14ac:dyDescent="0.25">
      <c r="A771">
        <v>6656</v>
      </c>
      <c r="B771" s="6" t="s">
        <v>3174</v>
      </c>
      <c r="C771" s="6" t="s">
        <v>52</v>
      </c>
      <c r="D771" s="6" t="s">
        <v>31</v>
      </c>
      <c r="E771" s="6" t="s">
        <v>103</v>
      </c>
      <c r="F771" s="6" t="s">
        <v>3175</v>
      </c>
      <c r="G771" s="6" t="s">
        <v>3176</v>
      </c>
      <c r="H771">
        <v>22</v>
      </c>
      <c r="I771" s="6" t="s">
        <v>35</v>
      </c>
      <c r="J771" s="6" t="s">
        <v>3177</v>
      </c>
      <c r="K771" s="6" t="s">
        <v>109</v>
      </c>
      <c r="L771">
        <v>202</v>
      </c>
      <c r="N771" s="6" t="s">
        <v>3178</v>
      </c>
      <c r="O771" s="6" t="s">
        <v>823</v>
      </c>
      <c r="P771" s="6" t="s">
        <v>40</v>
      </c>
      <c r="Q771">
        <v>36870000</v>
      </c>
      <c r="R771">
        <v>11759359000163</v>
      </c>
      <c r="S771">
        <v>32984134257</v>
      </c>
    </row>
    <row r="772" spans="1:19" x14ac:dyDescent="0.25">
      <c r="A772">
        <v>6673</v>
      </c>
      <c r="B772" s="6" t="s">
        <v>3179</v>
      </c>
      <c r="C772" s="6" t="s">
        <v>60</v>
      </c>
      <c r="D772" s="6" t="s">
        <v>31</v>
      </c>
      <c r="E772" s="6" t="s">
        <v>93</v>
      </c>
      <c r="F772" s="6" t="s">
        <v>61</v>
      </c>
      <c r="G772" s="6" t="s">
        <v>3180</v>
      </c>
      <c r="H772">
        <v>1</v>
      </c>
      <c r="I772" s="6" t="s">
        <v>375</v>
      </c>
      <c r="J772" s="6" t="s">
        <v>56</v>
      </c>
      <c r="K772" s="6" t="s">
        <v>98</v>
      </c>
      <c r="L772">
        <v>303</v>
      </c>
      <c r="N772" s="6" t="s">
        <v>835</v>
      </c>
      <c r="O772" s="6" t="s">
        <v>100</v>
      </c>
      <c r="P772" s="6" t="s">
        <v>1038</v>
      </c>
      <c r="Q772">
        <v>36520000</v>
      </c>
      <c r="R772">
        <v>70200653687</v>
      </c>
      <c r="S772">
        <v>32999058405</v>
      </c>
    </row>
    <row r="773" spans="1:19" x14ac:dyDescent="0.25">
      <c r="A773">
        <v>6674</v>
      </c>
      <c r="B773" s="6" t="s">
        <v>3181</v>
      </c>
      <c r="C773" s="6" t="s">
        <v>60</v>
      </c>
      <c r="D773" s="6" t="s">
        <v>31</v>
      </c>
      <c r="E773" s="6" t="s">
        <v>93</v>
      </c>
      <c r="F773" s="6" t="s">
        <v>3182</v>
      </c>
      <c r="G773" s="6" t="s">
        <v>3183</v>
      </c>
      <c r="H773">
        <v>23</v>
      </c>
      <c r="I773" s="6" t="s">
        <v>47</v>
      </c>
      <c r="J773" s="6" t="s">
        <v>3184</v>
      </c>
      <c r="K773" s="6" t="s">
        <v>98</v>
      </c>
      <c r="L773">
        <v>303</v>
      </c>
      <c r="N773" s="6" t="s">
        <v>3185</v>
      </c>
      <c r="O773" s="6" t="s">
        <v>100</v>
      </c>
      <c r="P773" s="6" t="s">
        <v>3054</v>
      </c>
      <c r="Q773">
        <v>36520000</v>
      </c>
      <c r="R773">
        <v>14863702000103</v>
      </c>
      <c r="S773">
        <v>32999736832</v>
      </c>
    </row>
    <row r="774" spans="1:19" x14ac:dyDescent="0.25">
      <c r="A774">
        <v>6675</v>
      </c>
      <c r="B774" s="6" t="s">
        <v>3186</v>
      </c>
      <c r="C774" s="6" t="s">
        <v>52</v>
      </c>
      <c r="D774" s="6" t="s">
        <v>31</v>
      </c>
      <c r="E774" s="6" t="s">
        <v>93</v>
      </c>
      <c r="F774" s="6" t="s">
        <v>3187</v>
      </c>
      <c r="G774" s="6" t="s">
        <v>3188</v>
      </c>
      <c r="H774">
        <v>23</v>
      </c>
      <c r="I774" s="6" t="s">
        <v>47</v>
      </c>
      <c r="J774" s="6" t="s">
        <v>56</v>
      </c>
      <c r="K774" s="6" t="s">
        <v>37</v>
      </c>
      <c r="L774">
        <v>105</v>
      </c>
      <c r="N774" s="6" t="s">
        <v>3189</v>
      </c>
      <c r="O774" s="6" t="s">
        <v>443</v>
      </c>
      <c r="P774" s="6" t="s">
        <v>3190</v>
      </c>
      <c r="Q774">
        <v>36660000</v>
      </c>
      <c r="R774">
        <v>14066259000140</v>
      </c>
      <c r="S774">
        <v>32999155768</v>
      </c>
    </row>
    <row r="775" spans="1:19" x14ac:dyDescent="0.25">
      <c r="A775">
        <v>6676</v>
      </c>
      <c r="B775" s="6" t="s">
        <v>3191</v>
      </c>
      <c r="C775" s="6" t="s">
        <v>60</v>
      </c>
      <c r="D775" s="6" t="s">
        <v>31</v>
      </c>
      <c r="E775" s="6" t="s">
        <v>71</v>
      </c>
      <c r="F775" s="6" t="s">
        <v>3192</v>
      </c>
      <c r="G775" s="6" t="s">
        <v>3193</v>
      </c>
      <c r="H775">
        <v>23</v>
      </c>
      <c r="I775" s="6" t="s">
        <v>47</v>
      </c>
      <c r="J775" s="6" t="s">
        <v>56</v>
      </c>
      <c r="K775" s="6" t="s">
        <v>37</v>
      </c>
      <c r="L775">
        <v>106</v>
      </c>
      <c r="N775" s="6" t="s">
        <v>3194</v>
      </c>
      <c r="O775" s="6" t="s">
        <v>443</v>
      </c>
      <c r="P775" s="6" t="s">
        <v>3195</v>
      </c>
      <c r="Q775">
        <v>36660000</v>
      </c>
      <c r="R775">
        <v>14733951000184</v>
      </c>
      <c r="S775">
        <v>32988567817</v>
      </c>
    </row>
    <row r="776" spans="1:19" x14ac:dyDescent="0.25">
      <c r="A776">
        <v>6680</v>
      </c>
      <c r="B776" s="6" t="s">
        <v>3196</v>
      </c>
      <c r="C776" s="6" t="s">
        <v>391</v>
      </c>
      <c r="D776" s="6" t="s">
        <v>488</v>
      </c>
      <c r="E776" s="6" t="s">
        <v>44</v>
      </c>
      <c r="F776" s="6" t="s">
        <v>3197</v>
      </c>
      <c r="G776" s="6" t="s">
        <v>3198</v>
      </c>
      <c r="H776">
        <v>33</v>
      </c>
      <c r="I776" s="6" t="s">
        <v>181</v>
      </c>
      <c r="J776" s="6" t="s">
        <v>3199</v>
      </c>
      <c r="K776" s="6" t="s">
        <v>37</v>
      </c>
      <c r="L776">
        <v>107</v>
      </c>
      <c r="N776" s="6" t="s">
        <v>3200</v>
      </c>
      <c r="O776" s="6" t="s">
        <v>39</v>
      </c>
      <c r="P776" s="6" t="s">
        <v>132</v>
      </c>
      <c r="Q776">
        <v>36707100</v>
      </c>
      <c r="R776">
        <v>13781446000142</v>
      </c>
      <c r="S776">
        <v>32987016571</v>
      </c>
    </row>
    <row r="777" spans="1:19" x14ac:dyDescent="0.25">
      <c r="A777">
        <v>6686</v>
      </c>
      <c r="B777" s="6" t="s">
        <v>3201</v>
      </c>
      <c r="C777" s="6" t="s">
        <v>60</v>
      </c>
      <c r="D777" s="6" t="s">
        <v>31</v>
      </c>
      <c r="E777" s="6" t="s">
        <v>53</v>
      </c>
      <c r="F777" s="6" t="s">
        <v>3202</v>
      </c>
      <c r="G777" s="6" t="s">
        <v>232</v>
      </c>
      <c r="H777">
        <v>22</v>
      </c>
      <c r="I777" s="6" t="s">
        <v>35</v>
      </c>
      <c r="J777" s="6" t="s">
        <v>3203</v>
      </c>
      <c r="K777" s="6" t="s">
        <v>98</v>
      </c>
      <c r="L777">
        <v>303</v>
      </c>
      <c r="N777" s="6" t="s">
        <v>3204</v>
      </c>
      <c r="O777" s="6" t="s">
        <v>100</v>
      </c>
      <c r="P777" s="6" t="s">
        <v>3205</v>
      </c>
      <c r="Q777">
        <v>36520000</v>
      </c>
      <c r="R777">
        <v>14361658000133</v>
      </c>
      <c r="S777">
        <v>32999060768</v>
      </c>
    </row>
    <row r="778" spans="1:19" x14ac:dyDescent="0.25">
      <c r="A778">
        <v>6691</v>
      </c>
      <c r="B778" s="6" t="s">
        <v>3206</v>
      </c>
      <c r="C778" s="6" t="s">
        <v>30</v>
      </c>
      <c r="D778" s="6" t="s">
        <v>31</v>
      </c>
      <c r="E778" s="6" t="s">
        <v>93</v>
      </c>
      <c r="F778" s="6" t="s">
        <v>3207</v>
      </c>
      <c r="G778" s="6" t="s">
        <v>3208</v>
      </c>
      <c r="H778">
        <v>23</v>
      </c>
      <c r="I778" s="6" t="s">
        <v>47</v>
      </c>
      <c r="J778" s="6" t="s">
        <v>56</v>
      </c>
      <c r="K778" s="6" t="s">
        <v>37</v>
      </c>
      <c r="L778">
        <v>104</v>
      </c>
      <c r="N778" s="6" t="s">
        <v>3209</v>
      </c>
      <c r="O778" s="6" t="s">
        <v>39</v>
      </c>
      <c r="P778" s="6" t="s">
        <v>2483</v>
      </c>
      <c r="Q778">
        <v>36700000</v>
      </c>
      <c r="R778">
        <v>14877456000149</v>
      </c>
      <c r="S778">
        <v>32991933091</v>
      </c>
    </row>
    <row r="779" spans="1:19" x14ac:dyDescent="0.25">
      <c r="A779">
        <v>6696</v>
      </c>
      <c r="B779" s="6" t="s">
        <v>3210</v>
      </c>
      <c r="C779" s="6" t="s">
        <v>60</v>
      </c>
      <c r="D779" s="6" t="s">
        <v>31</v>
      </c>
      <c r="E779" s="6" t="s">
        <v>53</v>
      </c>
      <c r="F779" s="6" t="s">
        <v>61</v>
      </c>
      <c r="G779" s="6" t="s">
        <v>3211</v>
      </c>
      <c r="H779">
        <v>22</v>
      </c>
      <c r="I779" s="6" t="s">
        <v>35</v>
      </c>
      <c r="J779" s="6" t="s">
        <v>56</v>
      </c>
      <c r="K779" s="6" t="s">
        <v>98</v>
      </c>
      <c r="L779">
        <v>305</v>
      </c>
      <c r="N779" s="6" t="s">
        <v>3212</v>
      </c>
      <c r="O779" s="6" t="s">
        <v>146</v>
      </c>
      <c r="P779" s="6" t="s">
        <v>2424</v>
      </c>
      <c r="Q779">
        <v>36500000</v>
      </c>
      <c r="R779">
        <v>8433255690</v>
      </c>
      <c r="S779">
        <v>32999360636</v>
      </c>
    </row>
    <row r="780" spans="1:19" x14ac:dyDescent="0.25">
      <c r="A780">
        <v>6701</v>
      </c>
      <c r="B780" s="6" t="s">
        <v>3213</v>
      </c>
      <c r="C780" s="6" t="s">
        <v>52</v>
      </c>
      <c r="D780" s="6" t="s">
        <v>31</v>
      </c>
      <c r="E780" s="6" t="s">
        <v>44</v>
      </c>
      <c r="F780" s="6" t="s">
        <v>61</v>
      </c>
      <c r="G780" s="6" t="s">
        <v>3214</v>
      </c>
      <c r="H780">
        <v>22</v>
      </c>
      <c r="I780" s="6" t="s">
        <v>35</v>
      </c>
      <c r="J780" s="6" t="s">
        <v>56</v>
      </c>
      <c r="K780" s="6" t="s">
        <v>98</v>
      </c>
      <c r="L780">
        <v>302</v>
      </c>
      <c r="N780" s="6" t="s">
        <v>3215</v>
      </c>
      <c r="O780" s="6" t="s">
        <v>600</v>
      </c>
      <c r="P780" s="6" t="s">
        <v>259</v>
      </c>
      <c r="Q780">
        <v>36530000</v>
      </c>
      <c r="R780">
        <v>42500010678</v>
      </c>
      <c r="S780">
        <v>32999026550</v>
      </c>
    </row>
    <row r="781" spans="1:19" x14ac:dyDescent="0.25">
      <c r="A781">
        <v>6704</v>
      </c>
      <c r="B781" s="6" t="s">
        <v>3216</v>
      </c>
      <c r="C781" s="6" t="s">
        <v>60</v>
      </c>
      <c r="D781" s="6" t="s">
        <v>31</v>
      </c>
      <c r="E781" s="6" t="s">
        <v>93</v>
      </c>
      <c r="F781" s="6" t="s">
        <v>3217</v>
      </c>
      <c r="G781" s="6" t="s">
        <v>3218</v>
      </c>
      <c r="H781">
        <v>22</v>
      </c>
      <c r="I781" s="6" t="s">
        <v>35</v>
      </c>
      <c r="J781" s="6" t="s">
        <v>56</v>
      </c>
      <c r="K781" s="6" t="s">
        <v>109</v>
      </c>
      <c r="L781">
        <v>206</v>
      </c>
      <c r="N781" s="6" t="s">
        <v>3219</v>
      </c>
      <c r="O781" s="6" t="s">
        <v>1731</v>
      </c>
      <c r="P781" s="6" t="s">
        <v>40</v>
      </c>
      <c r="Q781">
        <v>36847000</v>
      </c>
      <c r="R781">
        <v>12800905000125</v>
      </c>
      <c r="S781">
        <v>32984395560</v>
      </c>
    </row>
    <row r="782" spans="1:19" x14ac:dyDescent="0.25">
      <c r="A782">
        <v>6707</v>
      </c>
      <c r="B782" s="6" t="s">
        <v>3220</v>
      </c>
      <c r="C782" s="6" t="s">
        <v>60</v>
      </c>
      <c r="D782" s="6" t="s">
        <v>31</v>
      </c>
      <c r="E782" s="6" t="s">
        <v>53</v>
      </c>
      <c r="F782" s="6" t="s">
        <v>61</v>
      </c>
      <c r="G782" s="6" t="s">
        <v>3221</v>
      </c>
      <c r="H782">
        <v>22</v>
      </c>
      <c r="I782" s="6" t="s">
        <v>35</v>
      </c>
      <c r="J782" s="6" t="s">
        <v>56</v>
      </c>
      <c r="K782" s="6" t="s">
        <v>98</v>
      </c>
      <c r="L782">
        <v>301</v>
      </c>
      <c r="N782" s="6" t="s">
        <v>3222</v>
      </c>
      <c r="O782" s="6" t="s">
        <v>146</v>
      </c>
      <c r="P782" s="6" t="s">
        <v>3223</v>
      </c>
      <c r="Q782">
        <v>36500000</v>
      </c>
      <c r="R782">
        <v>5183053685</v>
      </c>
      <c r="S782">
        <v>32999029238</v>
      </c>
    </row>
    <row r="783" spans="1:19" x14ac:dyDescent="0.25">
      <c r="A783">
        <v>6711</v>
      </c>
      <c r="B783" s="6" t="s">
        <v>3224</v>
      </c>
      <c r="C783" s="6" t="s">
        <v>119</v>
      </c>
      <c r="D783" s="6" t="s">
        <v>31</v>
      </c>
      <c r="E783" s="6" t="s">
        <v>103</v>
      </c>
      <c r="F783" s="6" t="s">
        <v>3225</v>
      </c>
      <c r="G783" s="6" t="s">
        <v>3226</v>
      </c>
      <c r="H783">
        <v>25</v>
      </c>
      <c r="I783" s="6" t="s">
        <v>116</v>
      </c>
      <c r="J783" s="6" t="s">
        <v>3227</v>
      </c>
      <c r="K783" s="6" t="s">
        <v>37</v>
      </c>
      <c r="L783">
        <v>106</v>
      </c>
      <c r="N783" s="6" t="s">
        <v>3228</v>
      </c>
      <c r="O783" s="6" t="s">
        <v>443</v>
      </c>
      <c r="P783" s="6" t="s">
        <v>496</v>
      </c>
      <c r="Q783">
        <v>36660000</v>
      </c>
      <c r="R783">
        <v>11816778000190</v>
      </c>
      <c r="S783">
        <v>32988260274</v>
      </c>
    </row>
    <row r="784" spans="1:19" x14ac:dyDescent="0.25">
      <c r="A784">
        <v>6737</v>
      </c>
      <c r="B784" s="6" t="s">
        <v>3229</v>
      </c>
      <c r="C784" s="6" t="s">
        <v>52</v>
      </c>
      <c r="D784" s="6" t="s">
        <v>31</v>
      </c>
      <c r="E784" s="6" t="s">
        <v>93</v>
      </c>
      <c r="F784" s="6" t="s">
        <v>3230</v>
      </c>
      <c r="G784" s="6" t="s">
        <v>3231</v>
      </c>
      <c r="H784">
        <v>25</v>
      </c>
      <c r="I784" s="6" t="s">
        <v>116</v>
      </c>
      <c r="J784" s="6" t="s">
        <v>56</v>
      </c>
      <c r="K784" s="6" t="s">
        <v>109</v>
      </c>
      <c r="L784">
        <v>201</v>
      </c>
      <c r="N784" s="6" t="s">
        <v>654</v>
      </c>
      <c r="O784" s="6" t="s">
        <v>972</v>
      </c>
      <c r="P784" s="6" t="s">
        <v>3232</v>
      </c>
      <c r="Q784">
        <v>36893000</v>
      </c>
      <c r="R784">
        <v>14396804000166</v>
      </c>
      <c r="S784">
        <v>32999140042</v>
      </c>
    </row>
    <row r="785" spans="1:19" x14ac:dyDescent="0.25">
      <c r="A785">
        <v>6738</v>
      </c>
      <c r="B785" s="6" t="s">
        <v>3233</v>
      </c>
      <c r="C785" s="6" t="s">
        <v>324</v>
      </c>
      <c r="D785" s="6" t="s">
        <v>315</v>
      </c>
      <c r="E785" s="6" t="s">
        <v>71</v>
      </c>
      <c r="F785" s="6" t="s">
        <v>61</v>
      </c>
      <c r="G785" s="6" t="s">
        <v>3234</v>
      </c>
      <c r="H785">
        <v>2</v>
      </c>
      <c r="I785" s="6" t="s">
        <v>2216</v>
      </c>
      <c r="J785" s="6" t="s">
        <v>3235</v>
      </c>
      <c r="K785" s="6" t="s">
        <v>319</v>
      </c>
      <c r="L785">
        <v>907</v>
      </c>
      <c r="N785" s="6" t="s">
        <v>3236</v>
      </c>
      <c r="O785" s="6" t="s">
        <v>39</v>
      </c>
      <c r="P785" s="6" t="s">
        <v>3237</v>
      </c>
      <c r="Q785">
        <v>36700000</v>
      </c>
      <c r="R785">
        <v>40289514886</v>
      </c>
      <c r="S785">
        <v>32999120849</v>
      </c>
    </row>
    <row r="786" spans="1:19" x14ac:dyDescent="0.25">
      <c r="A786">
        <v>6748</v>
      </c>
      <c r="B786" s="6" t="s">
        <v>3238</v>
      </c>
      <c r="C786" s="6" t="s">
        <v>3239</v>
      </c>
      <c r="D786" s="6" t="s">
        <v>31</v>
      </c>
      <c r="E786" s="6" t="s">
        <v>325</v>
      </c>
      <c r="F786" s="6" t="s">
        <v>61</v>
      </c>
      <c r="G786" s="6" t="s">
        <v>3240</v>
      </c>
      <c r="H786">
        <v>25</v>
      </c>
      <c r="I786" s="6" t="s">
        <v>116</v>
      </c>
      <c r="J786" s="6" t="s">
        <v>56</v>
      </c>
      <c r="K786" s="6" t="s">
        <v>37</v>
      </c>
      <c r="L786">
        <v>109</v>
      </c>
      <c r="N786" s="6" t="s">
        <v>3241</v>
      </c>
      <c r="O786" s="6" t="s">
        <v>39</v>
      </c>
      <c r="P786" s="6" t="s">
        <v>1122</v>
      </c>
      <c r="Q786">
        <v>36700000</v>
      </c>
      <c r="R786">
        <v>11495061000193</v>
      </c>
      <c r="S786">
        <v>32988455448</v>
      </c>
    </row>
    <row r="787" spans="1:19" x14ac:dyDescent="0.25">
      <c r="A787">
        <v>6750</v>
      </c>
      <c r="B787" s="6" t="s">
        <v>3242</v>
      </c>
      <c r="C787" s="6" t="s">
        <v>60</v>
      </c>
      <c r="D787" s="6" t="s">
        <v>31</v>
      </c>
      <c r="E787" s="6" t="s">
        <v>44</v>
      </c>
      <c r="F787" s="6" t="s">
        <v>61</v>
      </c>
      <c r="G787" s="6" t="s">
        <v>3243</v>
      </c>
      <c r="H787">
        <v>23</v>
      </c>
      <c r="I787" s="6" t="s">
        <v>47</v>
      </c>
      <c r="J787" s="6" t="s">
        <v>56</v>
      </c>
      <c r="K787" s="6" t="s">
        <v>37</v>
      </c>
      <c r="L787">
        <v>103</v>
      </c>
      <c r="N787" s="6" t="s">
        <v>3244</v>
      </c>
      <c r="O787" s="6" t="s">
        <v>943</v>
      </c>
      <c r="P787" s="6" t="s">
        <v>3245</v>
      </c>
      <c r="Q787">
        <v>36795000</v>
      </c>
      <c r="R787">
        <v>10625965604</v>
      </c>
      <c r="S787">
        <v>32999737030</v>
      </c>
    </row>
    <row r="788" spans="1:19" x14ac:dyDescent="0.25">
      <c r="A788">
        <v>6751</v>
      </c>
      <c r="B788" s="6" t="s">
        <v>3246</v>
      </c>
      <c r="C788" s="6" t="s">
        <v>60</v>
      </c>
      <c r="D788" s="6" t="s">
        <v>31</v>
      </c>
      <c r="E788" s="6" t="s">
        <v>71</v>
      </c>
      <c r="F788" s="6" t="s">
        <v>61</v>
      </c>
      <c r="G788" s="6" t="s">
        <v>3247</v>
      </c>
      <c r="H788">
        <v>22</v>
      </c>
      <c r="I788" s="6" t="s">
        <v>35</v>
      </c>
      <c r="J788" s="6" t="s">
        <v>56</v>
      </c>
      <c r="K788" s="6" t="s">
        <v>98</v>
      </c>
      <c r="L788">
        <v>304</v>
      </c>
      <c r="N788" s="6" t="s">
        <v>3248</v>
      </c>
      <c r="O788" s="6" t="s">
        <v>399</v>
      </c>
      <c r="P788" s="6" t="s">
        <v>40</v>
      </c>
      <c r="Q788">
        <v>36512000</v>
      </c>
      <c r="R788">
        <v>756497647</v>
      </c>
      <c r="S788">
        <v>32988737728</v>
      </c>
    </row>
    <row r="789" spans="1:19" x14ac:dyDescent="0.25">
      <c r="A789">
        <v>6753</v>
      </c>
      <c r="B789" s="6" t="s">
        <v>3249</v>
      </c>
      <c r="C789" s="6" t="s">
        <v>477</v>
      </c>
      <c r="D789" s="6" t="s">
        <v>353</v>
      </c>
      <c r="E789" s="6" t="s">
        <v>93</v>
      </c>
      <c r="F789" s="6" t="s">
        <v>3250</v>
      </c>
      <c r="G789" s="6" t="s">
        <v>3251</v>
      </c>
      <c r="H789">
        <v>25</v>
      </c>
      <c r="I789" s="6" t="s">
        <v>116</v>
      </c>
      <c r="J789" s="6" t="s">
        <v>3252</v>
      </c>
      <c r="K789" s="6" t="s">
        <v>109</v>
      </c>
      <c r="L789">
        <v>201</v>
      </c>
      <c r="N789" s="6" t="s">
        <v>3253</v>
      </c>
      <c r="O789" s="6" t="s">
        <v>111</v>
      </c>
      <c r="P789" s="6" t="s">
        <v>3254</v>
      </c>
      <c r="Q789">
        <v>36888000</v>
      </c>
      <c r="R789">
        <v>8270763000164</v>
      </c>
      <c r="S789">
        <v>32999701765</v>
      </c>
    </row>
    <row r="790" spans="1:19" x14ac:dyDescent="0.25">
      <c r="A790">
        <v>6759</v>
      </c>
      <c r="B790" s="6" t="s">
        <v>3255</v>
      </c>
      <c r="C790" s="6" t="s">
        <v>119</v>
      </c>
      <c r="D790" s="6" t="s">
        <v>31</v>
      </c>
      <c r="E790" s="6" t="s">
        <v>71</v>
      </c>
      <c r="F790" s="6" t="s">
        <v>3256</v>
      </c>
      <c r="G790" s="6" t="s">
        <v>3257</v>
      </c>
      <c r="H790">
        <v>25</v>
      </c>
      <c r="I790" s="6" t="s">
        <v>116</v>
      </c>
      <c r="J790" s="6" t="s">
        <v>3258</v>
      </c>
      <c r="K790" s="6" t="s">
        <v>98</v>
      </c>
      <c r="L790">
        <v>304</v>
      </c>
      <c r="N790" s="6" t="s">
        <v>3259</v>
      </c>
      <c r="O790" s="6" t="s">
        <v>146</v>
      </c>
      <c r="P790" s="6" t="s">
        <v>740</v>
      </c>
      <c r="Q790">
        <v>36500000</v>
      </c>
      <c r="R790">
        <v>15407056000132</v>
      </c>
      <c r="S790">
        <v>32984253535</v>
      </c>
    </row>
    <row r="791" spans="1:19" x14ac:dyDescent="0.25">
      <c r="A791">
        <v>6761</v>
      </c>
      <c r="B791" s="6" t="s">
        <v>3260</v>
      </c>
      <c r="C791" s="6" t="s">
        <v>76</v>
      </c>
      <c r="D791" s="6" t="s">
        <v>31</v>
      </c>
      <c r="E791" s="6" t="s">
        <v>44</v>
      </c>
      <c r="F791" s="6" t="s">
        <v>3261</v>
      </c>
      <c r="G791" s="6" t="s">
        <v>3262</v>
      </c>
      <c r="H791">
        <v>22</v>
      </c>
      <c r="I791" s="6" t="s">
        <v>35</v>
      </c>
      <c r="J791" s="6" t="s">
        <v>56</v>
      </c>
      <c r="K791" s="6" t="s">
        <v>109</v>
      </c>
      <c r="L791">
        <v>203</v>
      </c>
      <c r="N791" s="6" t="s">
        <v>3263</v>
      </c>
      <c r="O791" s="6" t="s">
        <v>1100</v>
      </c>
      <c r="P791" s="6" t="s">
        <v>3264</v>
      </c>
      <c r="Q791">
        <v>36790000</v>
      </c>
      <c r="R791">
        <v>11782199000173</v>
      </c>
      <c r="S791">
        <v>32999860645</v>
      </c>
    </row>
    <row r="792" spans="1:19" x14ac:dyDescent="0.25">
      <c r="A792">
        <v>6783</v>
      </c>
      <c r="B792" s="6" t="s">
        <v>3265</v>
      </c>
      <c r="C792" s="6" t="s">
        <v>60</v>
      </c>
      <c r="D792" s="6" t="s">
        <v>31</v>
      </c>
      <c r="E792" s="6" t="s">
        <v>103</v>
      </c>
      <c r="F792" s="6" t="s">
        <v>61</v>
      </c>
      <c r="G792" s="6" t="s">
        <v>3266</v>
      </c>
      <c r="H792">
        <v>23</v>
      </c>
      <c r="I792" s="6" t="s">
        <v>47</v>
      </c>
      <c r="J792" s="6" t="s">
        <v>56</v>
      </c>
      <c r="K792" s="6" t="s">
        <v>37</v>
      </c>
      <c r="L792">
        <v>103</v>
      </c>
      <c r="N792" s="6" t="s">
        <v>3267</v>
      </c>
      <c r="O792" s="6" t="s">
        <v>58</v>
      </c>
      <c r="P792" s="6" t="s">
        <v>683</v>
      </c>
      <c r="Q792">
        <v>36773656</v>
      </c>
      <c r="R792">
        <v>28058356620</v>
      </c>
      <c r="S792">
        <v>32984822584</v>
      </c>
    </row>
    <row r="793" spans="1:19" x14ac:dyDescent="0.25">
      <c r="A793">
        <v>6797</v>
      </c>
      <c r="B793" s="6" t="s">
        <v>3268</v>
      </c>
      <c r="C793" s="6" t="s">
        <v>119</v>
      </c>
      <c r="D793" s="6" t="s">
        <v>77</v>
      </c>
      <c r="E793" s="6" t="s">
        <v>53</v>
      </c>
      <c r="F793" s="6" t="s">
        <v>3269</v>
      </c>
      <c r="G793" s="6" t="s">
        <v>3270</v>
      </c>
      <c r="H793">
        <v>23</v>
      </c>
      <c r="I793" s="6" t="s">
        <v>47</v>
      </c>
      <c r="J793" s="6" t="s">
        <v>56</v>
      </c>
      <c r="K793" s="6" t="s">
        <v>37</v>
      </c>
      <c r="L793">
        <v>109</v>
      </c>
      <c r="N793" s="6" t="s">
        <v>3271</v>
      </c>
      <c r="O793" s="6" t="s">
        <v>468</v>
      </c>
      <c r="P793" s="6" t="s">
        <v>40</v>
      </c>
      <c r="Q793">
        <v>36750000</v>
      </c>
      <c r="R793">
        <v>25471392000106</v>
      </c>
      <c r="S793">
        <v>32984197586</v>
      </c>
    </row>
    <row r="794" spans="1:19" x14ac:dyDescent="0.25">
      <c r="A794">
        <v>6809</v>
      </c>
      <c r="B794" s="6" t="s">
        <v>3272</v>
      </c>
      <c r="C794" s="6" t="s">
        <v>60</v>
      </c>
      <c r="D794" s="6" t="s">
        <v>31</v>
      </c>
      <c r="E794" s="6" t="s">
        <v>103</v>
      </c>
      <c r="F794" s="6" t="s">
        <v>61</v>
      </c>
      <c r="G794" s="6" t="s">
        <v>3273</v>
      </c>
      <c r="H794">
        <v>25</v>
      </c>
      <c r="I794" s="6" t="s">
        <v>116</v>
      </c>
      <c r="J794" s="6" t="s">
        <v>56</v>
      </c>
      <c r="K794" s="6" t="s">
        <v>98</v>
      </c>
      <c r="L794">
        <v>304</v>
      </c>
      <c r="N794" s="6" t="s">
        <v>3274</v>
      </c>
      <c r="O794" s="6" t="s">
        <v>146</v>
      </c>
      <c r="P794" s="6" t="s">
        <v>538</v>
      </c>
      <c r="Q794">
        <v>36500000</v>
      </c>
      <c r="R794">
        <v>4803017603</v>
      </c>
      <c r="S794">
        <v>32984484974</v>
      </c>
    </row>
    <row r="795" spans="1:19" x14ac:dyDescent="0.25">
      <c r="A795">
        <v>6811</v>
      </c>
      <c r="B795" s="6" t="s">
        <v>3275</v>
      </c>
      <c r="C795" s="6" t="s">
        <v>324</v>
      </c>
      <c r="D795" s="6" t="s">
        <v>315</v>
      </c>
      <c r="E795" s="6" t="s">
        <v>44</v>
      </c>
      <c r="F795" s="6" t="s">
        <v>61</v>
      </c>
      <c r="G795" s="6" t="s">
        <v>3276</v>
      </c>
      <c r="H795">
        <v>2</v>
      </c>
      <c r="I795" s="6" t="s">
        <v>2216</v>
      </c>
      <c r="J795" s="6" t="s">
        <v>56</v>
      </c>
      <c r="K795" s="6" t="s">
        <v>319</v>
      </c>
      <c r="L795">
        <v>916</v>
      </c>
      <c r="N795" s="6" t="s">
        <v>3277</v>
      </c>
      <c r="O795" s="6" t="s">
        <v>58</v>
      </c>
      <c r="P795" s="6" t="s">
        <v>91</v>
      </c>
      <c r="Q795">
        <v>36770000</v>
      </c>
      <c r="R795">
        <v>5896476604</v>
      </c>
      <c r="S795">
        <v>32034012073</v>
      </c>
    </row>
    <row r="796" spans="1:19" x14ac:dyDescent="0.25">
      <c r="A796">
        <v>6815</v>
      </c>
      <c r="B796" s="6" t="s">
        <v>3278</v>
      </c>
      <c r="C796" s="6" t="s">
        <v>404</v>
      </c>
      <c r="D796" s="6" t="s">
        <v>31</v>
      </c>
      <c r="E796" s="6" t="s">
        <v>325</v>
      </c>
      <c r="F796" s="6" t="s">
        <v>61</v>
      </c>
      <c r="G796" s="6" t="s">
        <v>3279</v>
      </c>
      <c r="H796">
        <v>2</v>
      </c>
      <c r="I796" s="6" t="s">
        <v>2216</v>
      </c>
      <c r="J796" s="6" t="s">
        <v>144</v>
      </c>
      <c r="K796" s="6" t="s">
        <v>319</v>
      </c>
      <c r="L796">
        <v>907</v>
      </c>
      <c r="N796" s="6" t="s">
        <v>3280</v>
      </c>
      <c r="O796" s="6" t="s">
        <v>3281</v>
      </c>
      <c r="P796" s="6" t="s">
        <v>3282</v>
      </c>
      <c r="Q796">
        <v>31630900</v>
      </c>
      <c r="R796">
        <v>16695025000197</v>
      </c>
      <c r="S796">
        <v>32039157906</v>
      </c>
    </row>
    <row r="797" spans="1:19" x14ac:dyDescent="0.25">
      <c r="A797">
        <v>6823</v>
      </c>
      <c r="B797" s="6" t="s">
        <v>3283</v>
      </c>
      <c r="C797" s="6" t="s">
        <v>324</v>
      </c>
      <c r="D797" s="6" t="s">
        <v>315</v>
      </c>
      <c r="E797" s="6" t="s">
        <v>325</v>
      </c>
      <c r="F797" s="6" t="s">
        <v>61</v>
      </c>
      <c r="G797" s="6" t="s">
        <v>3284</v>
      </c>
      <c r="H797">
        <v>2</v>
      </c>
      <c r="I797" s="6" t="s">
        <v>2216</v>
      </c>
      <c r="J797" s="6" t="s">
        <v>56</v>
      </c>
      <c r="K797" s="6" t="s">
        <v>319</v>
      </c>
      <c r="L797">
        <v>907</v>
      </c>
      <c r="N797" s="6" t="s">
        <v>3285</v>
      </c>
      <c r="O797" s="6" t="s">
        <v>39</v>
      </c>
      <c r="P797" s="6" t="s">
        <v>40</v>
      </c>
      <c r="Q797">
        <v>36700000</v>
      </c>
      <c r="R797">
        <v>38086000630</v>
      </c>
      <c r="S797">
        <v>32034411730</v>
      </c>
    </row>
    <row r="798" spans="1:19" x14ac:dyDescent="0.25">
      <c r="A798">
        <v>6831</v>
      </c>
      <c r="B798" s="6" t="s">
        <v>3286</v>
      </c>
      <c r="C798" s="6" t="s">
        <v>52</v>
      </c>
      <c r="D798" s="6" t="s">
        <v>31</v>
      </c>
      <c r="E798" s="6" t="s">
        <v>325</v>
      </c>
      <c r="F798" s="6" t="s">
        <v>3287</v>
      </c>
      <c r="G798" s="6" t="s">
        <v>3288</v>
      </c>
      <c r="H798">
        <v>26</v>
      </c>
      <c r="I798" s="6" t="s">
        <v>173</v>
      </c>
      <c r="J798" s="6" t="s">
        <v>56</v>
      </c>
      <c r="K798" s="6" t="s">
        <v>98</v>
      </c>
      <c r="L798">
        <v>302</v>
      </c>
      <c r="N798" s="6" t="s">
        <v>3289</v>
      </c>
      <c r="O798" s="6" t="s">
        <v>146</v>
      </c>
      <c r="P798" s="6" t="s">
        <v>880</v>
      </c>
      <c r="Q798">
        <v>36500000</v>
      </c>
      <c r="R798">
        <v>15576857000121</v>
      </c>
      <c r="S798">
        <v>32999089875</v>
      </c>
    </row>
    <row r="799" spans="1:19" x14ac:dyDescent="0.25">
      <c r="A799">
        <v>6899</v>
      </c>
      <c r="B799" s="6" t="s">
        <v>3290</v>
      </c>
      <c r="C799" s="6" t="s">
        <v>76</v>
      </c>
      <c r="D799" s="6" t="s">
        <v>77</v>
      </c>
      <c r="E799" s="6" t="s">
        <v>71</v>
      </c>
      <c r="F799" s="6" t="s">
        <v>61</v>
      </c>
      <c r="G799" s="6" t="s">
        <v>3291</v>
      </c>
      <c r="H799">
        <v>14</v>
      </c>
      <c r="I799" s="6" t="s">
        <v>80</v>
      </c>
      <c r="J799" s="6" t="s">
        <v>56</v>
      </c>
      <c r="K799" s="6" t="s">
        <v>109</v>
      </c>
      <c r="L799">
        <v>204</v>
      </c>
      <c r="N799" s="6" t="s">
        <v>3292</v>
      </c>
      <c r="O799" s="6" t="s">
        <v>111</v>
      </c>
      <c r="P799" s="6" t="s">
        <v>3293</v>
      </c>
      <c r="Q799">
        <v>36880000</v>
      </c>
      <c r="R799">
        <v>42443326691</v>
      </c>
      <c r="S799">
        <v>32985140275</v>
      </c>
    </row>
    <row r="800" spans="1:19" x14ac:dyDescent="0.25">
      <c r="A800">
        <v>6919</v>
      </c>
      <c r="B800" s="6" t="s">
        <v>3294</v>
      </c>
      <c r="C800" s="6" t="s">
        <v>52</v>
      </c>
      <c r="D800" s="6" t="s">
        <v>31</v>
      </c>
      <c r="E800" s="6" t="s">
        <v>44</v>
      </c>
      <c r="F800" s="6" t="s">
        <v>3295</v>
      </c>
      <c r="G800" s="6" t="s">
        <v>3296</v>
      </c>
      <c r="H800">
        <v>22</v>
      </c>
      <c r="I800" s="6" t="s">
        <v>35</v>
      </c>
      <c r="J800" s="6" t="s">
        <v>144</v>
      </c>
      <c r="K800" s="6" t="s">
        <v>109</v>
      </c>
      <c r="L800">
        <v>202</v>
      </c>
      <c r="N800" s="6" t="s">
        <v>3297</v>
      </c>
      <c r="O800" s="6" t="s">
        <v>111</v>
      </c>
      <c r="P800" s="6" t="s">
        <v>1451</v>
      </c>
      <c r="Q800">
        <v>36880000</v>
      </c>
      <c r="R800">
        <v>15456672000183</v>
      </c>
      <c r="S800">
        <v>32998371388</v>
      </c>
    </row>
    <row r="801" spans="1:19" x14ac:dyDescent="0.25">
      <c r="A801">
        <v>6920</v>
      </c>
      <c r="B801" s="6" t="s">
        <v>3298</v>
      </c>
      <c r="C801" s="6" t="s">
        <v>60</v>
      </c>
      <c r="D801" s="6" t="s">
        <v>31</v>
      </c>
      <c r="E801" s="6" t="s">
        <v>53</v>
      </c>
      <c r="F801" s="6" t="s">
        <v>61</v>
      </c>
      <c r="G801" s="6" t="s">
        <v>1193</v>
      </c>
      <c r="H801">
        <v>22</v>
      </c>
      <c r="I801" s="6" t="s">
        <v>35</v>
      </c>
      <c r="J801" s="6" t="s">
        <v>56</v>
      </c>
      <c r="K801" s="6" t="s">
        <v>109</v>
      </c>
      <c r="L801">
        <v>204</v>
      </c>
      <c r="N801" s="6" t="s">
        <v>3299</v>
      </c>
      <c r="O801" s="6" t="s">
        <v>111</v>
      </c>
      <c r="P801" s="6" t="s">
        <v>923</v>
      </c>
      <c r="Q801">
        <v>36880000</v>
      </c>
      <c r="R801">
        <v>33268606687</v>
      </c>
      <c r="S801">
        <v>32991165117</v>
      </c>
    </row>
    <row r="802" spans="1:19" x14ac:dyDescent="0.25">
      <c r="A802">
        <v>6921</v>
      </c>
      <c r="B802" s="6" t="s">
        <v>3300</v>
      </c>
      <c r="C802" s="6" t="s">
        <v>60</v>
      </c>
      <c r="D802" s="6" t="s">
        <v>31</v>
      </c>
      <c r="E802" s="6" t="s">
        <v>44</v>
      </c>
      <c r="F802" s="6" t="s">
        <v>61</v>
      </c>
      <c r="G802" s="6" t="s">
        <v>452</v>
      </c>
      <c r="H802">
        <v>14</v>
      </c>
      <c r="I802" s="6" t="s">
        <v>80</v>
      </c>
      <c r="J802" s="6" t="s">
        <v>56</v>
      </c>
      <c r="K802" s="6" t="s">
        <v>109</v>
      </c>
      <c r="L802">
        <v>204</v>
      </c>
      <c r="N802" s="6" t="s">
        <v>3301</v>
      </c>
      <c r="O802" s="6" t="s">
        <v>111</v>
      </c>
      <c r="P802" s="6" t="s">
        <v>573</v>
      </c>
      <c r="Q802">
        <v>36881152</v>
      </c>
      <c r="R802">
        <v>3271917671</v>
      </c>
      <c r="S802">
        <v>32988419259</v>
      </c>
    </row>
    <row r="803" spans="1:19" x14ac:dyDescent="0.25">
      <c r="A803">
        <v>6930</v>
      </c>
      <c r="B803" s="6" t="s">
        <v>3302</v>
      </c>
      <c r="C803" s="6" t="s">
        <v>60</v>
      </c>
      <c r="D803" s="6" t="s">
        <v>31</v>
      </c>
      <c r="E803" s="6" t="s">
        <v>44</v>
      </c>
      <c r="F803" s="6" t="s">
        <v>61</v>
      </c>
      <c r="G803" s="6" t="s">
        <v>3303</v>
      </c>
      <c r="H803">
        <v>25</v>
      </c>
      <c r="I803" s="6" t="s">
        <v>116</v>
      </c>
      <c r="J803" s="6" t="s">
        <v>56</v>
      </c>
      <c r="K803" s="6" t="s">
        <v>109</v>
      </c>
      <c r="L803">
        <v>201</v>
      </c>
      <c r="N803" s="6" t="s">
        <v>3065</v>
      </c>
      <c r="O803" s="6" t="s">
        <v>111</v>
      </c>
      <c r="P803" s="6" t="s">
        <v>3304</v>
      </c>
      <c r="Q803">
        <v>36880000</v>
      </c>
      <c r="R803">
        <v>9008393689</v>
      </c>
      <c r="S803">
        <v>32988595442</v>
      </c>
    </row>
    <row r="804" spans="1:19" x14ac:dyDescent="0.25">
      <c r="A804">
        <v>6936</v>
      </c>
      <c r="B804" s="6" t="s">
        <v>3305</v>
      </c>
      <c r="C804" s="6" t="s">
        <v>42</v>
      </c>
      <c r="D804" s="6" t="s">
        <v>31</v>
      </c>
      <c r="E804" s="6" t="s">
        <v>103</v>
      </c>
      <c r="F804" s="6" t="s">
        <v>3306</v>
      </c>
      <c r="G804" s="6" t="s">
        <v>3307</v>
      </c>
      <c r="H804">
        <v>25</v>
      </c>
      <c r="I804" s="6" t="s">
        <v>116</v>
      </c>
      <c r="J804" s="6" t="s">
        <v>3308</v>
      </c>
      <c r="K804" s="6" t="s">
        <v>37</v>
      </c>
      <c r="L804">
        <v>101</v>
      </c>
      <c r="N804" s="6" t="s">
        <v>3309</v>
      </c>
      <c r="O804" s="6" t="s">
        <v>58</v>
      </c>
      <c r="P804" s="6" t="s">
        <v>40</v>
      </c>
      <c r="Q804">
        <v>36770067</v>
      </c>
      <c r="R804">
        <v>16500560000145</v>
      </c>
      <c r="S804">
        <v>32999431508</v>
      </c>
    </row>
    <row r="805" spans="1:19" x14ac:dyDescent="0.25">
      <c r="A805">
        <v>6939</v>
      </c>
      <c r="B805" s="6" t="s">
        <v>3310</v>
      </c>
      <c r="C805" s="6" t="s">
        <v>52</v>
      </c>
      <c r="D805" s="6" t="s">
        <v>31</v>
      </c>
      <c r="E805" s="6" t="s">
        <v>221</v>
      </c>
      <c r="F805" s="6" t="s">
        <v>3311</v>
      </c>
      <c r="G805" s="6" t="s">
        <v>3312</v>
      </c>
      <c r="H805">
        <v>25</v>
      </c>
      <c r="I805" s="6" t="s">
        <v>116</v>
      </c>
      <c r="J805" s="6" t="s">
        <v>3313</v>
      </c>
      <c r="K805" s="6" t="s">
        <v>109</v>
      </c>
      <c r="L805">
        <v>202</v>
      </c>
      <c r="N805" s="6" t="s">
        <v>3314</v>
      </c>
      <c r="O805" s="6" t="s">
        <v>111</v>
      </c>
      <c r="P805" s="6" t="s">
        <v>2153</v>
      </c>
      <c r="Q805">
        <v>36892000</v>
      </c>
      <c r="R805">
        <v>15092462000153</v>
      </c>
      <c r="S805">
        <v>32984458601</v>
      </c>
    </row>
    <row r="806" spans="1:19" x14ac:dyDescent="0.25">
      <c r="A806">
        <v>6949</v>
      </c>
      <c r="B806" s="6" t="s">
        <v>3315</v>
      </c>
      <c r="C806" s="6" t="s">
        <v>42</v>
      </c>
      <c r="D806" s="6" t="s">
        <v>31</v>
      </c>
      <c r="E806" s="6" t="s">
        <v>71</v>
      </c>
      <c r="F806" s="6" t="s">
        <v>3316</v>
      </c>
      <c r="G806" s="6" t="s">
        <v>3317</v>
      </c>
      <c r="H806">
        <v>25</v>
      </c>
      <c r="I806" s="6" t="s">
        <v>116</v>
      </c>
      <c r="J806" s="6" t="s">
        <v>812</v>
      </c>
      <c r="K806" s="6" t="s">
        <v>37</v>
      </c>
      <c r="L806">
        <v>106</v>
      </c>
      <c r="N806" s="6" t="s">
        <v>3318</v>
      </c>
      <c r="O806" s="6" t="s">
        <v>443</v>
      </c>
      <c r="P806" s="6" t="s">
        <v>444</v>
      </c>
      <c r="Q806">
        <v>36660000</v>
      </c>
      <c r="R806">
        <v>66279084000152</v>
      </c>
      <c r="S806">
        <v>32999097289</v>
      </c>
    </row>
    <row r="807" spans="1:19" x14ac:dyDescent="0.25">
      <c r="A807">
        <v>6952</v>
      </c>
      <c r="B807" s="6" t="s">
        <v>3319</v>
      </c>
      <c r="C807" s="6" t="s">
        <v>177</v>
      </c>
      <c r="D807" s="6" t="s">
        <v>353</v>
      </c>
      <c r="E807" s="6" t="s">
        <v>44</v>
      </c>
      <c r="F807" s="6" t="s">
        <v>3320</v>
      </c>
      <c r="G807" s="6" t="s">
        <v>3321</v>
      </c>
      <c r="H807">
        <v>22</v>
      </c>
      <c r="I807" s="6" t="s">
        <v>35</v>
      </c>
      <c r="J807" s="6" t="s">
        <v>56</v>
      </c>
      <c r="K807" s="6" t="s">
        <v>98</v>
      </c>
      <c r="L807">
        <v>308</v>
      </c>
      <c r="N807" s="6" t="s">
        <v>3322</v>
      </c>
      <c r="O807" s="6" t="s">
        <v>1148</v>
      </c>
      <c r="P807" s="6" t="s">
        <v>40</v>
      </c>
      <c r="Q807">
        <v>36510000</v>
      </c>
      <c r="R807">
        <v>15505328000137</v>
      </c>
      <c r="S807">
        <v>32984826822</v>
      </c>
    </row>
    <row r="808" spans="1:19" x14ac:dyDescent="0.25">
      <c r="A808">
        <v>6954</v>
      </c>
      <c r="B808" s="6" t="s">
        <v>3323</v>
      </c>
      <c r="C808" s="6" t="s">
        <v>324</v>
      </c>
      <c r="D808" s="6" t="s">
        <v>31</v>
      </c>
      <c r="E808" s="6" t="s">
        <v>71</v>
      </c>
      <c r="F808" s="6" t="s">
        <v>61</v>
      </c>
      <c r="G808" s="6" t="s">
        <v>3324</v>
      </c>
      <c r="H808">
        <v>2</v>
      </c>
      <c r="I808" s="6" t="s">
        <v>2216</v>
      </c>
      <c r="J808" s="6" t="s">
        <v>144</v>
      </c>
      <c r="K808" s="6" t="s">
        <v>319</v>
      </c>
      <c r="L808">
        <v>913</v>
      </c>
      <c r="N808" s="6" t="s">
        <v>3325</v>
      </c>
      <c r="O808" s="6" t="s">
        <v>39</v>
      </c>
      <c r="P808" s="6" t="s">
        <v>1967</v>
      </c>
      <c r="Q808">
        <v>36700000</v>
      </c>
      <c r="R808">
        <v>38088568668</v>
      </c>
      <c r="S808">
        <v>32034418802</v>
      </c>
    </row>
    <row r="809" spans="1:19" x14ac:dyDescent="0.25">
      <c r="A809">
        <v>6960</v>
      </c>
      <c r="B809" s="6" t="s">
        <v>3326</v>
      </c>
      <c r="C809" s="6" t="s">
        <v>60</v>
      </c>
      <c r="D809" s="6" t="s">
        <v>31</v>
      </c>
      <c r="E809" s="6" t="s">
        <v>325</v>
      </c>
      <c r="F809" s="6" t="s">
        <v>61</v>
      </c>
      <c r="G809" s="6" t="s">
        <v>3327</v>
      </c>
      <c r="H809">
        <v>22</v>
      </c>
      <c r="I809" s="6" t="s">
        <v>35</v>
      </c>
      <c r="J809" s="6" t="s">
        <v>56</v>
      </c>
      <c r="K809" s="6" t="s">
        <v>98</v>
      </c>
      <c r="L809">
        <v>305</v>
      </c>
      <c r="N809" s="6" t="s">
        <v>3328</v>
      </c>
      <c r="O809" s="6" t="s">
        <v>146</v>
      </c>
      <c r="P809" s="6" t="s">
        <v>733</v>
      </c>
      <c r="Q809">
        <v>36500000</v>
      </c>
      <c r="R809">
        <v>40959520678</v>
      </c>
      <c r="S809">
        <v>32999565985</v>
      </c>
    </row>
    <row r="810" spans="1:19" x14ac:dyDescent="0.25">
      <c r="A810">
        <v>6989</v>
      </c>
      <c r="B810" s="6" t="s">
        <v>3329</v>
      </c>
      <c r="C810" s="6" t="s">
        <v>76</v>
      </c>
      <c r="D810" s="6" t="s">
        <v>31</v>
      </c>
      <c r="E810" s="6" t="s">
        <v>44</v>
      </c>
      <c r="F810" s="6" t="s">
        <v>3330</v>
      </c>
      <c r="G810" s="6" t="s">
        <v>3331</v>
      </c>
      <c r="H810">
        <v>23</v>
      </c>
      <c r="I810" s="6" t="s">
        <v>47</v>
      </c>
      <c r="J810" s="6" t="s">
        <v>144</v>
      </c>
      <c r="K810" s="6" t="s">
        <v>98</v>
      </c>
      <c r="L810">
        <v>305</v>
      </c>
      <c r="N810" s="6" t="s">
        <v>3332</v>
      </c>
      <c r="O810" s="6" t="s">
        <v>583</v>
      </c>
      <c r="P810" s="6" t="s">
        <v>3333</v>
      </c>
      <c r="Q810">
        <v>36525000</v>
      </c>
      <c r="R810">
        <v>15388848000107</v>
      </c>
      <c r="S810">
        <v>32984139359</v>
      </c>
    </row>
    <row r="811" spans="1:19" x14ac:dyDescent="0.25">
      <c r="A811">
        <v>6997</v>
      </c>
      <c r="B811" s="6" t="s">
        <v>3334</v>
      </c>
      <c r="C811" s="6" t="s">
        <v>60</v>
      </c>
      <c r="D811" s="6" t="s">
        <v>31</v>
      </c>
      <c r="E811" s="6" t="s">
        <v>71</v>
      </c>
      <c r="F811" s="6" t="s">
        <v>3335</v>
      </c>
      <c r="G811" s="6" t="s">
        <v>3336</v>
      </c>
      <c r="H811">
        <v>25</v>
      </c>
      <c r="I811" s="6" t="s">
        <v>116</v>
      </c>
      <c r="J811" s="6" t="s">
        <v>56</v>
      </c>
      <c r="K811" s="6" t="s">
        <v>98</v>
      </c>
      <c r="L811">
        <v>305</v>
      </c>
      <c r="N811" s="6" t="s">
        <v>3337</v>
      </c>
      <c r="O811" s="6" t="s">
        <v>146</v>
      </c>
      <c r="P811" s="6" t="s">
        <v>3338</v>
      </c>
      <c r="Q811">
        <v>36500000</v>
      </c>
      <c r="R811">
        <v>15662062000136</v>
      </c>
      <c r="S811">
        <v>32988406426</v>
      </c>
    </row>
    <row r="812" spans="1:19" x14ac:dyDescent="0.25">
      <c r="A812">
        <v>6999</v>
      </c>
      <c r="B812" s="6" t="s">
        <v>3339</v>
      </c>
      <c r="C812" s="6" t="s">
        <v>60</v>
      </c>
      <c r="D812" s="6" t="s">
        <v>31</v>
      </c>
      <c r="E812" s="6" t="s">
        <v>103</v>
      </c>
      <c r="F812" s="6" t="s">
        <v>3340</v>
      </c>
      <c r="G812" s="6" t="s">
        <v>3341</v>
      </c>
      <c r="H812">
        <v>22</v>
      </c>
      <c r="I812" s="6" t="s">
        <v>35</v>
      </c>
      <c r="J812" s="6" t="s">
        <v>56</v>
      </c>
      <c r="K812" s="6" t="s">
        <v>98</v>
      </c>
      <c r="L812">
        <v>304</v>
      </c>
      <c r="N812" s="6" t="s">
        <v>3342</v>
      </c>
      <c r="O812" s="6" t="s">
        <v>146</v>
      </c>
      <c r="P812" s="6" t="s">
        <v>3343</v>
      </c>
      <c r="Q812">
        <v>36500000</v>
      </c>
      <c r="R812">
        <v>15152159000107</v>
      </c>
      <c r="S812">
        <v>32988683676</v>
      </c>
    </row>
    <row r="813" spans="1:19" x14ac:dyDescent="0.25">
      <c r="A813">
        <v>7003</v>
      </c>
      <c r="B813" s="6" t="s">
        <v>3344</v>
      </c>
      <c r="C813" s="6" t="s">
        <v>42</v>
      </c>
      <c r="D813" s="6" t="s">
        <v>31</v>
      </c>
      <c r="E813" s="6" t="s">
        <v>53</v>
      </c>
      <c r="F813" s="6" t="s">
        <v>3345</v>
      </c>
      <c r="G813" s="6" t="s">
        <v>3346</v>
      </c>
      <c r="H813">
        <v>25</v>
      </c>
      <c r="I813" s="6" t="s">
        <v>116</v>
      </c>
      <c r="J813" s="6" t="s">
        <v>56</v>
      </c>
      <c r="K813" s="6" t="s">
        <v>98</v>
      </c>
      <c r="L813">
        <v>302</v>
      </c>
      <c r="N813" s="6" t="s">
        <v>3347</v>
      </c>
      <c r="O813" s="6" t="s">
        <v>698</v>
      </c>
      <c r="P813" s="6" t="s">
        <v>1241</v>
      </c>
      <c r="Q813">
        <v>36160000</v>
      </c>
      <c r="R813">
        <v>10528063000179</v>
      </c>
      <c r="S813">
        <v>32999955689</v>
      </c>
    </row>
    <row r="814" spans="1:19" x14ac:dyDescent="0.25">
      <c r="A814">
        <v>7006</v>
      </c>
      <c r="B814" s="6" t="s">
        <v>3348</v>
      </c>
      <c r="C814" s="6" t="s">
        <v>60</v>
      </c>
      <c r="D814" s="6" t="s">
        <v>31</v>
      </c>
      <c r="E814" s="6" t="s">
        <v>44</v>
      </c>
      <c r="F814" s="6" t="s">
        <v>3349</v>
      </c>
      <c r="G814" s="6" t="s">
        <v>3350</v>
      </c>
      <c r="H814">
        <v>25</v>
      </c>
      <c r="I814" s="6" t="s">
        <v>116</v>
      </c>
      <c r="J814" s="6" t="s">
        <v>3351</v>
      </c>
      <c r="K814" s="6" t="s">
        <v>98</v>
      </c>
      <c r="L814">
        <v>303</v>
      </c>
      <c r="N814" s="6" t="s">
        <v>3352</v>
      </c>
      <c r="O814" s="6" t="s">
        <v>100</v>
      </c>
      <c r="P814" s="6" t="s">
        <v>40</v>
      </c>
      <c r="Q814">
        <v>36520000</v>
      </c>
      <c r="R814">
        <v>14122764000164</v>
      </c>
      <c r="S814">
        <v>32988690984</v>
      </c>
    </row>
    <row r="815" spans="1:19" x14ac:dyDescent="0.25">
      <c r="A815">
        <v>7011</v>
      </c>
      <c r="B815" s="6" t="s">
        <v>3353</v>
      </c>
      <c r="C815" s="6" t="s">
        <v>1040</v>
      </c>
      <c r="D815" s="6" t="s">
        <v>31</v>
      </c>
      <c r="E815" s="6" t="s">
        <v>44</v>
      </c>
      <c r="F815" s="6" t="s">
        <v>3354</v>
      </c>
      <c r="G815" s="6" t="s">
        <v>3355</v>
      </c>
      <c r="H815">
        <v>25</v>
      </c>
      <c r="I815" s="6" t="s">
        <v>116</v>
      </c>
      <c r="J815" s="6" t="s">
        <v>144</v>
      </c>
      <c r="K815" s="6" t="s">
        <v>109</v>
      </c>
      <c r="L815">
        <v>205</v>
      </c>
      <c r="N815" s="6" t="s">
        <v>3356</v>
      </c>
      <c r="O815" s="6" t="s">
        <v>771</v>
      </c>
      <c r="P815" s="6" t="s">
        <v>1038</v>
      </c>
      <c r="Q815">
        <v>36800000</v>
      </c>
      <c r="R815">
        <v>775588000155</v>
      </c>
      <c r="S815">
        <v>32999149872</v>
      </c>
    </row>
    <row r="816" spans="1:19" x14ac:dyDescent="0.25">
      <c r="A816">
        <v>7012</v>
      </c>
      <c r="B816" s="6" t="s">
        <v>3357</v>
      </c>
      <c r="C816" s="6" t="s">
        <v>1040</v>
      </c>
      <c r="D816" s="6" t="s">
        <v>31</v>
      </c>
      <c r="E816" s="6" t="s">
        <v>93</v>
      </c>
      <c r="F816" s="6" t="s">
        <v>3358</v>
      </c>
      <c r="G816" s="6" t="s">
        <v>3359</v>
      </c>
      <c r="H816">
        <v>25</v>
      </c>
      <c r="I816" s="6" t="s">
        <v>116</v>
      </c>
      <c r="J816" s="6" t="s">
        <v>56</v>
      </c>
      <c r="K816" s="6" t="s">
        <v>109</v>
      </c>
      <c r="L816">
        <v>205</v>
      </c>
      <c r="N816" s="6" t="s">
        <v>3360</v>
      </c>
      <c r="O816" s="6" t="s">
        <v>771</v>
      </c>
      <c r="P816" s="6" t="s">
        <v>1038</v>
      </c>
      <c r="Q816">
        <v>36800000</v>
      </c>
      <c r="R816">
        <v>3705755000180</v>
      </c>
      <c r="S816">
        <v>32984171393</v>
      </c>
    </row>
    <row r="817" spans="1:19" x14ac:dyDescent="0.25">
      <c r="A817">
        <v>7014</v>
      </c>
      <c r="B817" s="6" t="s">
        <v>3361</v>
      </c>
      <c r="C817" s="6" t="s">
        <v>60</v>
      </c>
      <c r="D817" s="6" t="s">
        <v>31</v>
      </c>
      <c r="E817" s="6" t="s">
        <v>93</v>
      </c>
      <c r="F817" s="6" t="s">
        <v>61</v>
      </c>
      <c r="G817" s="6" t="s">
        <v>3362</v>
      </c>
      <c r="H817">
        <v>22</v>
      </c>
      <c r="I817" s="6" t="s">
        <v>35</v>
      </c>
      <c r="J817" s="6" t="s">
        <v>56</v>
      </c>
      <c r="K817" s="6" t="s">
        <v>98</v>
      </c>
      <c r="L817">
        <v>303</v>
      </c>
      <c r="N817" s="6" t="s">
        <v>3363</v>
      </c>
      <c r="O817" s="6" t="s">
        <v>100</v>
      </c>
      <c r="P817" s="6" t="s">
        <v>3364</v>
      </c>
      <c r="Q817">
        <v>36520000</v>
      </c>
      <c r="R817">
        <v>73517143634</v>
      </c>
      <c r="S817">
        <v>32988239177</v>
      </c>
    </row>
    <row r="818" spans="1:19" x14ac:dyDescent="0.25">
      <c r="A818">
        <v>7017</v>
      </c>
      <c r="B818" s="6" t="s">
        <v>3365</v>
      </c>
      <c r="C818" s="6" t="s">
        <v>60</v>
      </c>
      <c r="D818" s="6" t="s">
        <v>31</v>
      </c>
      <c r="E818" s="6" t="s">
        <v>44</v>
      </c>
      <c r="F818" s="6" t="s">
        <v>3366</v>
      </c>
      <c r="G818" s="6" t="s">
        <v>3367</v>
      </c>
      <c r="H818">
        <v>22</v>
      </c>
      <c r="I818" s="6" t="s">
        <v>35</v>
      </c>
      <c r="J818" s="6" t="s">
        <v>3368</v>
      </c>
      <c r="K818" s="6" t="s">
        <v>98</v>
      </c>
      <c r="L818">
        <v>304</v>
      </c>
      <c r="N818" s="6" t="s">
        <v>3369</v>
      </c>
      <c r="O818" s="6" t="s">
        <v>146</v>
      </c>
      <c r="P818" s="6" t="s">
        <v>3370</v>
      </c>
      <c r="Q818">
        <v>36500000</v>
      </c>
      <c r="R818">
        <v>14155895000148</v>
      </c>
      <c r="S818">
        <v>32984816550</v>
      </c>
    </row>
    <row r="819" spans="1:19" x14ac:dyDescent="0.25">
      <c r="A819">
        <v>7019</v>
      </c>
      <c r="B819" s="6" t="s">
        <v>3371</v>
      </c>
      <c r="C819" s="6" t="s">
        <v>76</v>
      </c>
      <c r="D819" s="6" t="s">
        <v>77</v>
      </c>
      <c r="E819" s="6" t="s">
        <v>53</v>
      </c>
      <c r="F819" s="6" t="s">
        <v>3372</v>
      </c>
      <c r="G819" s="6" t="s">
        <v>3373</v>
      </c>
      <c r="H819">
        <v>23</v>
      </c>
      <c r="I819" s="6" t="s">
        <v>47</v>
      </c>
      <c r="J819" s="6" t="s">
        <v>3374</v>
      </c>
      <c r="K819" s="6" t="s">
        <v>109</v>
      </c>
      <c r="L819">
        <v>205</v>
      </c>
      <c r="N819" s="6" t="s">
        <v>3375</v>
      </c>
      <c r="O819" s="6" t="s">
        <v>771</v>
      </c>
      <c r="P819" s="6" t="s">
        <v>3376</v>
      </c>
      <c r="Q819">
        <v>36800000</v>
      </c>
      <c r="R819">
        <v>26091512000102</v>
      </c>
      <c r="S819">
        <v>32999739402</v>
      </c>
    </row>
    <row r="820" spans="1:19" x14ac:dyDescent="0.25">
      <c r="A820">
        <v>7029</v>
      </c>
      <c r="B820" s="6" t="s">
        <v>3377</v>
      </c>
      <c r="C820" s="6" t="s">
        <v>76</v>
      </c>
      <c r="D820" s="6" t="s">
        <v>31</v>
      </c>
      <c r="E820" s="6" t="s">
        <v>53</v>
      </c>
      <c r="F820" s="6" t="s">
        <v>61</v>
      </c>
      <c r="G820" s="6" t="s">
        <v>3378</v>
      </c>
      <c r="H820">
        <v>22</v>
      </c>
      <c r="I820" s="6" t="s">
        <v>35</v>
      </c>
      <c r="J820" s="6" t="s">
        <v>56</v>
      </c>
      <c r="K820" s="6" t="s">
        <v>37</v>
      </c>
      <c r="L820">
        <v>104</v>
      </c>
      <c r="N820" s="6" t="s">
        <v>3379</v>
      </c>
      <c r="O820" s="6" t="s">
        <v>39</v>
      </c>
      <c r="P820" s="6" t="s">
        <v>976</v>
      </c>
      <c r="Q820">
        <v>36700000</v>
      </c>
      <c r="R820">
        <v>44719485715</v>
      </c>
      <c r="S820">
        <v>32987024005</v>
      </c>
    </row>
    <row r="821" spans="1:19" x14ac:dyDescent="0.25">
      <c r="A821">
        <v>7030</v>
      </c>
      <c r="B821" s="6" t="s">
        <v>3380</v>
      </c>
      <c r="C821" s="6" t="s">
        <v>76</v>
      </c>
      <c r="D821" s="6" t="s">
        <v>77</v>
      </c>
      <c r="E821" s="6" t="s">
        <v>93</v>
      </c>
      <c r="F821" s="6" t="s">
        <v>3381</v>
      </c>
      <c r="G821" s="6" t="s">
        <v>3382</v>
      </c>
      <c r="H821">
        <v>23</v>
      </c>
      <c r="I821" s="6" t="s">
        <v>47</v>
      </c>
      <c r="J821" s="6" t="s">
        <v>56</v>
      </c>
      <c r="K821" s="6" t="s">
        <v>37</v>
      </c>
      <c r="L821">
        <v>105</v>
      </c>
      <c r="N821" s="6" t="s">
        <v>3383</v>
      </c>
      <c r="O821" s="6" t="s">
        <v>650</v>
      </c>
      <c r="P821" s="6" t="s">
        <v>40</v>
      </c>
      <c r="Q821">
        <v>36725000</v>
      </c>
      <c r="R821">
        <v>26194159000188</v>
      </c>
      <c r="S821">
        <v>32984320095</v>
      </c>
    </row>
    <row r="822" spans="1:19" x14ac:dyDescent="0.25">
      <c r="A822">
        <v>7032</v>
      </c>
      <c r="B822" s="6" t="s">
        <v>3384</v>
      </c>
      <c r="C822" s="6" t="s">
        <v>60</v>
      </c>
      <c r="D822" s="6" t="s">
        <v>31</v>
      </c>
      <c r="E822" s="6" t="s">
        <v>103</v>
      </c>
      <c r="F822" s="6" t="s">
        <v>3385</v>
      </c>
      <c r="G822" s="6" t="s">
        <v>3386</v>
      </c>
      <c r="H822">
        <v>22</v>
      </c>
      <c r="I822" s="6" t="s">
        <v>35</v>
      </c>
      <c r="J822" s="6" t="s">
        <v>56</v>
      </c>
      <c r="K822" s="6" t="s">
        <v>37</v>
      </c>
      <c r="L822">
        <v>104</v>
      </c>
      <c r="N822" s="6" t="s">
        <v>3387</v>
      </c>
      <c r="O822" s="6" t="s">
        <v>39</v>
      </c>
      <c r="P822" s="6" t="s">
        <v>40</v>
      </c>
      <c r="Q822">
        <v>36700000</v>
      </c>
      <c r="R822">
        <v>10260623000157</v>
      </c>
      <c r="S822">
        <v>32999120717</v>
      </c>
    </row>
    <row r="823" spans="1:19" x14ac:dyDescent="0.25">
      <c r="A823">
        <v>7058</v>
      </c>
      <c r="B823" s="6" t="s">
        <v>3388</v>
      </c>
      <c r="C823" s="6" t="s">
        <v>30</v>
      </c>
      <c r="D823" s="6" t="s">
        <v>31</v>
      </c>
      <c r="E823" s="6" t="s">
        <v>44</v>
      </c>
      <c r="F823" s="6" t="s">
        <v>3389</v>
      </c>
      <c r="G823" s="6" t="s">
        <v>3390</v>
      </c>
      <c r="H823">
        <v>22</v>
      </c>
      <c r="I823" s="6" t="s">
        <v>35</v>
      </c>
      <c r="J823" s="6" t="s">
        <v>56</v>
      </c>
      <c r="K823" s="6" t="s">
        <v>98</v>
      </c>
      <c r="L823">
        <v>302</v>
      </c>
      <c r="N823" s="6" t="s">
        <v>3391</v>
      </c>
      <c r="O823" s="6" t="s">
        <v>136</v>
      </c>
      <c r="P823" s="6" t="s">
        <v>137</v>
      </c>
      <c r="Q823">
        <v>36780000</v>
      </c>
      <c r="R823">
        <v>14864364000124</v>
      </c>
      <c r="S823">
        <v>32999044950</v>
      </c>
    </row>
    <row r="824" spans="1:19" x14ac:dyDescent="0.25">
      <c r="A824">
        <v>7067</v>
      </c>
      <c r="B824" s="6" t="s">
        <v>3392</v>
      </c>
      <c r="C824" s="6" t="s">
        <v>60</v>
      </c>
      <c r="D824" s="6" t="s">
        <v>31</v>
      </c>
      <c r="E824" s="6" t="s">
        <v>221</v>
      </c>
      <c r="F824" s="6" t="s">
        <v>3393</v>
      </c>
      <c r="G824" s="6" t="s">
        <v>3394</v>
      </c>
      <c r="H824">
        <v>23</v>
      </c>
      <c r="I824" s="6" t="s">
        <v>47</v>
      </c>
      <c r="J824" s="6" t="s">
        <v>56</v>
      </c>
      <c r="K824" s="6" t="s">
        <v>37</v>
      </c>
      <c r="L824">
        <v>104</v>
      </c>
      <c r="N824" s="6" t="s">
        <v>3395</v>
      </c>
      <c r="O824" s="6" t="s">
        <v>39</v>
      </c>
      <c r="P824" s="6" t="s">
        <v>64</v>
      </c>
      <c r="Q824">
        <v>36700000</v>
      </c>
      <c r="R824">
        <v>13920142000119</v>
      </c>
      <c r="S824">
        <v>32988599821</v>
      </c>
    </row>
    <row r="825" spans="1:19" x14ac:dyDescent="0.25">
      <c r="A825">
        <v>7069</v>
      </c>
      <c r="B825" s="6" t="s">
        <v>3396</v>
      </c>
      <c r="C825" s="6" t="s">
        <v>76</v>
      </c>
      <c r="D825" s="6" t="s">
        <v>77</v>
      </c>
      <c r="E825" s="6" t="s">
        <v>44</v>
      </c>
      <c r="F825" s="6" t="s">
        <v>3397</v>
      </c>
      <c r="G825" s="6" t="s">
        <v>3398</v>
      </c>
      <c r="H825">
        <v>23</v>
      </c>
      <c r="I825" s="6" t="s">
        <v>47</v>
      </c>
      <c r="J825" s="6" t="s">
        <v>56</v>
      </c>
      <c r="K825" s="6" t="s">
        <v>109</v>
      </c>
      <c r="L825">
        <v>206</v>
      </c>
      <c r="N825" s="6" t="s">
        <v>3399</v>
      </c>
      <c r="O825" s="6" t="s">
        <v>771</v>
      </c>
      <c r="P825" s="6" t="s">
        <v>40</v>
      </c>
      <c r="Q825">
        <v>36800000</v>
      </c>
      <c r="R825">
        <v>19278373000157</v>
      </c>
      <c r="S825">
        <v>32037412208</v>
      </c>
    </row>
    <row r="826" spans="1:19" x14ac:dyDescent="0.25">
      <c r="A826">
        <v>7071</v>
      </c>
      <c r="B826" s="6" t="s">
        <v>3400</v>
      </c>
      <c r="C826" s="6" t="s">
        <v>119</v>
      </c>
      <c r="D826" s="6" t="s">
        <v>77</v>
      </c>
      <c r="E826" s="6" t="s">
        <v>44</v>
      </c>
      <c r="F826" s="6" t="s">
        <v>3401</v>
      </c>
      <c r="G826" s="6" t="s">
        <v>3402</v>
      </c>
      <c r="H826">
        <v>22</v>
      </c>
      <c r="I826" s="6" t="s">
        <v>35</v>
      </c>
      <c r="J826" s="6" t="s">
        <v>56</v>
      </c>
      <c r="K826" s="6" t="s">
        <v>37</v>
      </c>
      <c r="L826">
        <v>107</v>
      </c>
      <c r="N826" s="6" t="s">
        <v>3403</v>
      </c>
      <c r="O826" s="6" t="s">
        <v>58</v>
      </c>
      <c r="P826" s="6" t="s">
        <v>880</v>
      </c>
      <c r="Q826">
        <v>36772350</v>
      </c>
      <c r="R826">
        <v>11688680000102</v>
      </c>
      <c r="S826">
        <v>32988400319</v>
      </c>
    </row>
    <row r="827" spans="1:19" x14ac:dyDescent="0.25">
      <c r="A827">
        <v>7080</v>
      </c>
      <c r="B827" s="6" t="s">
        <v>3404</v>
      </c>
      <c r="C827" s="6" t="s">
        <v>177</v>
      </c>
      <c r="D827" s="6" t="s">
        <v>31</v>
      </c>
      <c r="E827" s="6" t="s">
        <v>44</v>
      </c>
      <c r="F827" s="6" t="s">
        <v>3405</v>
      </c>
      <c r="G827" s="6" t="s">
        <v>3406</v>
      </c>
      <c r="H827">
        <v>1</v>
      </c>
      <c r="I827" s="6" t="s">
        <v>375</v>
      </c>
      <c r="J827" s="6" t="s">
        <v>144</v>
      </c>
      <c r="K827" s="6" t="s">
        <v>319</v>
      </c>
      <c r="L827">
        <v>913</v>
      </c>
      <c r="N827" s="6" t="s">
        <v>3407</v>
      </c>
      <c r="O827" s="6" t="s">
        <v>771</v>
      </c>
      <c r="P827" s="6" t="s">
        <v>932</v>
      </c>
      <c r="Q827">
        <v>36800000</v>
      </c>
      <c r="R827">
        <v>21219829000150</v>
      </c>
      <c r="S827">
        <v>32037412311</v>
      </c>
    </row>
    <row r="828" spans="1:19" x14ac:dyDescent="0.25">
      <c r="A828">
        <v>7082</v>
      </c>
      <c r="B828" s="6" t="s">
        <v>3408</v>
      </c>
      <c r="C828" s="6" t="s">
        <v>76</v>
      </c>
      <c r="D828" s="6" t="s">
        <v>353</v>
      </c>
      <c r="E828" s="6" t="s">
        <v>221</v>
      </c>
      <c r="F828" s="6" t="s">
        <v>3409</v>
      </c>
      <c r="G828" s="6" t="s">
        <v>3410</v>
      </c>
      <c r="H828">
        <v>22</v>
      </c>
      <c r="I828" s="6" t="s">
        <v>35</v>
      </c>
      <c r="J828" s="6" t="s">
        <v>56</v>
      </c>
      <c r="K828" s="6" t="s">
        <v>109</v>
      </c>
      <c r="L828">
        <v>206</v>
      </c>
      <c r="N828" s="6" t="s">
        <v>3411</v>
      </c>
      <c r="O828" s="6" t="s">
        <v>771</v>
      </c>
      <c r="P828" s="6" t="s">
        <v>160</v>
      </c>
      <c r="Q828">
        <v>36800000</v>
      </c>
      <c r="R828">
        <v>428160000136</v>
      </c>
      <c r="S828">
        <v>32988765815</v>
      </c>
    </row>
    <row r="829" spans="1:19" x14ac:dyDescent="0.25">
      <c r="A829">
        <v>7092</v>
      </c>
      <c r="B829" s="6" t="s">
        <v>3412</v>
      </c>
      <c r="C829" s="6" t="s">
        <v>746</v>
      </c>
      <c r="D829" s="6" t="s">
        <v>353</v>
      </c>
      <c r="E829" s="6" t="s">
        <v>93</v>
      </c>
      <c r="F829" s="6" t="s">
        <v>3413</v>
      </c>
      <c r="G829" s="6" t="s">
        <v>3414</v>
      </c>
      <c r="H829">
        <v>33</v>
      </c>
      <c r="I829" s="6" t="s">
        <v>181</v>
      </c>
      <c r="J829" s="6" t="s">
        <v>56</v>
      </c>
      <c r="K829" s="6" t="s">
        <v>109</v>
      </c>
      <c r="L829">
        <v>208</v>
      </c>
      <c r="N829" s="6" t="s">
        <v>3415</v>
      </c>
      <c r="O829" s="6" t="s">
        <v>771</v>
      </c>
      <c r="P829" s="6" t="s">
        <v>3416</v>
      </c>
      <c r="Q829">
        <v>36800000</v>
      </c>
      <c r="R829">
        <v>19277649000182</v>
      </c>
      <c r="S829">
        <v>32999731230</v>
      </c>
    </row>
    <row r="830" spans="1:19" x14ac:dyDescent="0.25">
      <c r="A830">
        <v>7093</v>
      </c>
      <c r="B830" s="6" t="s">
        <v>3417</v>
      </c>
      <c r="C830" s="6" t="s">
        <v>119</v>
      </c>
      <c r="D830" s="6" t="s">
        <v>31</v>
      </c>
      <c r="E830" s="6" t="s">
        <v>53</v>
      </c>
      <c r="F830" s="6" t="s">
        <v>3418</v>
      </c>
      <c r="G830" s="6" t="s">
        <v>607</v>
      </c>
      <c r="H830">
        <v>22</v>
      </c>
      <c r="I830" s="6" t="s">
        <v>35</v>
      </c>
      <c r="J830" s="6" t="s">
        <v>3419</v>
      </c>
      <c r="K830" s="6" t="s">
        <v>98</v>
      </c>
      <c r="L830">
        <v>305</v>
      </c>
      <c r="N830" s="6" t="s">
        <v>3420</v>
      </c>
      <c r="O830" s="6" t="s">
        <v>583</v>
      </c>
      <c r="P830" s="6" t="s">
        <v>40</v>
      </c>
      <c r="Q830">
        <v>36525000</v>
      </c>
      <c r="R830">
        <v>11882163000161</v>
      </c>
      <c r="S830">
        <v>32984074912</v>
      </c>
    </row>
    <row r="831" spans="1:19" x14ac:dyDescent="0.25">
      <c r="A831">
        <v>7111</v>
      </c>
      <c r="B831" s="6" t="s">
        <v>3421</v>
      </c>
      <c r="C831" s="6" t="s">
        <v>76</v>
      </c>
      <c r="D831" s="6" t="s">
        <v>31</v>
      </c>
      <c r="E831" s="6" t="s">
        <v>71</v>
      </c>
      <c r="F831" s="6" t="s">
        <v>3422</v>
      </c>
      <c r="G831" s="6" t="s">
        <v>3423</v>
      </c>
      <c r="H831">
        <v>22</v>
      </c>
      <c r="I831" s="6" t="s">
        <v>35</v>
      </c>
      <c r="J831" s="6" t="s">
        <v>3424</v>
      </c>
      <c r="K831" s="6" t="s">
        <v>98</v>
      </c>
      <c r="L831">
        <v>303</v>
      </c>
      <c r="N831" s="6" t="s">
        <v>3425</v>
      </c>
      <c r="O831" s="6" t="s">
        <v>136</v>
      </c>
      <c r="P831" s="6" t="s">
        <v>3426</v>
      </c>
      <c r="Q831">
        <v>36780000</v>
      </c>
      <c r="R831">
        <v>66367533000114</v>
      </c>
      <c r="S831">
        <v>32034518107</v>
      </c>
    </row>
    <row r="832" spans="1:19" x14ac:dyDescent="0.25">
      <c r="A832">
        <v>7122</v>
      </c>
      <c r="B832" s="6" t="s">
        <v>3427</v>
      </c>
      <c r="C832" s="6" t="s">
        <v>76</v>
      </c>
      <c r="D832" s="6" t="s">
        <v>31</v>
      </c>
      <c r="E832" s="6" t="s">
        <v>53</v>
      </c>
      <c r="F832" s="6" t="s">
        <v>61</v>
      </c>
      <c r="G832" s="6" t="s">
        <v>2786</v>
      </c>
      <c r="H832">
        <v>25</v>
      </c>
      <c r="I832" s="6" t="s">
        <v>116</v>
      </c>
      <c r="J832" s="6" t="s">
        <v>56</v>
      </c>
      <c r="K832" s="6" t="s">
        <v>98</v>
      </c>
      <c r="L832">
        <v>303</v>
      </c>
      <c r="N832" s="6" t="s">
        <v>3428</v>
      </c>
      <c r="O832" s="6" t="s">
        <v>136</v>
      </c>
      <c r="P832" s="6" t="s">
        <v>40</v>
      </c>
      <c r="Q832">
        <v>36780000</v>
      </c>
      <c r="R832">
        <v>60888903634</v>
      </c>
      <c r="S832">
        <v>32999055290</v>
      </c>
    </row>
    <row r="833" spans="1:19" x14ac:dyDescent="0.25">
      <c r="A833">
        <v>7129</v>
      </c>
      <c r="B833" s="6" t="s">
        <v>3429</v>
      </c>
      <c r="C833" s="6" t="s">
        <v>76</v>
      </c>
      <c r="D833" s="6" t="s">
        <v>31</v>
      </c>
      <c r="E833" s="6" t="s">
        <v>53</v>
      </c>
      <c r="F833" s="6" t="s">
        <v>3430</v>
      </c>
      <c r="G833" s="6" t="s">
        <v>3431</v>
      </c>
      <c r="H833">
        <v>23</v>
      </c>
      <c r="I833" s="6" t="s">
        <v>47</v>
      </c>
      <c r="J833" s="6" t="s">
        <v>56</v>
      </c>
      <c r="K833" s="6" t="s">
        <v>98</v>
      </c>
      <c r="L833">
        <v>301</v>
      </c>
      <c r="N833" s="6" t="s">
        <v>3432</v>
      </c>
      <c r="O833" s="6" t="s">
        <v>136</v>
      </c>
      <c r="P833" s="6" t="s">
        <v>40</v>
      </c>
      <c r="Q833">
        <v>36780000</v>
      </c>
      <c r="R833">
        <v>15501210000130</v>
      </c>
      <c r="S833">
        <v>32999511602</v>
      </c>
    </row>
    <row r="834" spans="1:19" x14ac:dyDescent="0.25">
      <c r="A834">
        <v>7130</v>
      </c>
      <c r="B834" s="6" t="s">
        <v>3433</v>
      </c>
      <c r="C834" s="6" t="s">
        <v>314</v>
      </c>
      <c r="D834" s="6" t="s">
        <v>31</v>
      </c>
      <c r="E834" s="6" t="s">
        <v>53</v>
      </c>
      <c r="F834" s="6" t="s">
        <v>3434</v>
      </c>
      <c r="G834" s="6" t="s">
        <v>3435</v>
      </c>
      <c r="H834">
        <v>22</v>
      </c>
      <c r="I834" s="6" t="s">
        <v>35</v>
      </c>
      <c r="J834" s="6" t="s">
        <v>3436</v>
      </c>
      <c r="K834" s="6" t="s">
        <v>37</v>
      </c>
      <c r="L834">
        <v>109</v>
      </c>
      <c r="N834" s="6" t="s">
        <v>3437</v>
      </c>
      <c r="O834" s="6" t="s">
        <v>39</v>
      </c>
      <c r="P834" s="6" t="s">
        <v>40</v>
      </c>
      <c r="Q834">
        <v>36700000</v>
      </c>
      <c r="R834">
        <v>13361074000103</v>
      </c>
      <c r="S834">
        <v>32999745821</v>
      </c>
    </row>
    <row r="835" spans="1:19" x14ac:dyDescent="0.25">
      <c r="A835">
        <v>7142</v>
      </c>
      <c r="B835" s="6" t="s">
        <v>3438</v>
      </c>
      <c r="C835" s="6" t="s">
        <v>60</v>
      </c>
      <c r="D835" s="6" t="s">
        <v>31</v>
      </c>
      <c r="E835" s="6" t="s">
        <v>71</v>
      </c>
      <c r="F835" s="6" t="s">
        <v>61</v>
      </c>
      <c r="G835" s="6" t="s">
        <v>3439</v>
      </c>
      <c r="H835">
        <v>23</v>
      </c>
      <c r="I835" s="6" t="s">
        <v>47</v>
      </c>
      <c r="J835" s="6" t="s">
        <v>144</v>
      </c>
      <c r="K835" s="6" t="s">
        <v>98</v>
      </c>
      <c r="L835">
        <v>305</v>
      </c>
      <c r="N835" s="6" t="s">
        <v>3440</v>
      </c>
      <c r="O835" s="6" t="s">
        <v>146</v>
      </c>
      <c r="P835" s="6" t="s">
        <v>1312</v>
      </c>
      <c r="Q835">
        <v>36500000</v>
      </c>
      <c r="R835">
        <v>19750439600</v>
      </c>
      <c r="S835">
        <v>32988362105</v>
      </c>
    </row>
    <row r="836" spans="1:19" x14ac:dyDescent="0.25">
      <c r="A836">
        <v>7156</v>
      </c>
      <c r="B836" s="6" t="s">
        <v>3441</v>
      </c>
      <c r="C836" s="6" t="s">
        <v>477</v>
      </c>
      <c r="D836" s="6" t="s">
        <v>353</v>
      </c>
      <c r="E836" s="6" t="s">
        <v>103</v>
      </c>
      <c r="F836" s="6" t="s">
        <v>3442</v>
      </c>
      <c r="G836" s="6" t="s">
        <v>3443</v>
      </c>
      <c r="H836">
        <v>33</v>
      </c>
      <c r="I836" s="6" t="s">
        <v>181</v>
      </c>
      <c r="J836" s="6" t="s">
        <v>56</v>
      </c>
      <c r="K836" s="6" t="s">
        <v>109</v>
      </c>
      <c r="L836">
        <v>206</v>
      </c>
      <c r="N836" s="6" t="s">
        <v>3444</v>
      </c>
      <c r="O836" s="6" t="s">
        <v>2267</v>
      </c>
      <c r="P836" s="6" t="s">
        <v>40</v>
      </c>
      <c r="Q836">
        <v>36840000</v>
      </c>
      <c r="R836">
        <v>41863069000126</v>
      </c>
      <c r="S836">
        <v>32037491108</v>
      </c>
    </row>
    <row r="837" spans="1:19" x14ac:dyDescent="0.25">
      <c r="A837">
        <v>7157</v>
      </c>
      <c r="B837" s="6" t="s">
        <v>3445</v>
      </c>
      <c r="C837" s="6" t="s">
        <v>60</v>
      </c>
      <c r="D837" s="6" t="s">
        <v>31</v>
      </c>
      <c r="E837" s="6" t="s">
        <v>53</v>
      </c>
      <c r="F837" s="6" t="s">
        <v>3446</v>
      </c>
      <c r="G837" s="6" t="s">
        <v>3447</v>
      </c>
      <c r="H837">
        <v>23</v>
      </c>
      <c r="I837" s="6" t="s">
        <v>47</v>
      </c>
      <c r="J837" s="6" t="s">
        <v>56</v>
      </c>
      <c r="K837" s="6" t="s">
        <v>109</v>
      </c>
      <c r="L837">
        <v>206</v>
      </c>
      <c r="N837" s="6" t="s">
        <v>3448</v>
      </c>
      <c r="O837" s="6" t="s">
        <v>2267</v>
      </c>
      <c r="P837" s="6" t="s">
        <v>40</v>
      </c>
      <c r="Q837">
        <v>36840000</v>
      </c>
      <c r="R837">
        <v>2466656000120</v>
      </c>
      <c r="S837">
        <v>32999798304</v>
      </c>
    </row>
    <row r="838" spans="1:19" x14ac:dyDescent="0.25">
      <c r="A838">
        <v>7158</v>
      </c>
      <c r="B838" s="6" t="s">
        <v>3449</v>
      </c>
      <c r="C838" s="6" t="s">
        <v>60</v>
      </c>
      <c r="D838" s="6" t="s">
        <v>31</v>
      </c>
      <c r="E838" s="6" t="s">
        <v>53</v>
      </c>
      <c r="F838" s="6" t="s">
        <v>3450</v>
      </c>
      <c r="G838" s="6" t="s">
        <v>557</v>
      </c>
      <c r="H838">
        <v>25</v>
      </c>
      <c r="I838" s="6" t="s">
        <v>116</v>
      </c>
      <c r="J838" s="6" t="s">
        <v>144</v>
      </c>
      <c r="K838" s="6" t="s">
        <v>109</v>
      </c>
      <c r="L838">
        <v>206</v>
      </c>
      <c r="N838" s="6" t="s">
        <v>3451</v>
      </c>
      <c r="O838" s="6" t="s">
        <v>2267</v>
      </c>
      <c r="P838" s="6" t="s">
        <v>40</v>
      </c>
      <c r="Q838">
        <v>36840000</v>
      </c>
      <c r="R838">
        <v>65344145000155</v>
      </c>
      <c r="S838">
        <v>32998077178</v>
      </c>
    </row>
    <row r="839" spans="1:19" x14ac:dyDescent="0.25">
      <c r="A839">
        <v>7162</v>
      </c>
      <c r="B839" s="6" t="s">
        <v>3452</v>
      </c>
      <c r="C839" s="6" t="s">
        <v>60</v>
      </c>
      <c r="D839" s="6" t="s">
        <v>31</v>
      </c>
      <c r="E839" s="6" t="s">
        <v>53</v>
      </c>
      <c r="F839" s="6" t="s">
        <v>3453</v>
      </c>
      <c r="G839" s="6" t="s">
        <v>3454</v>
      </c>
      <c r="H839">
        <v>23</v>
      </c>
      <c r="I839" s="6" t="s">
        <v>47</v>
      </c>
      <c r="J839" s="6" t="s">
        <v>56</v>
      </c>
      <c r="K839" s="6" t="s">
        <v>109</v>
      </c>
      <c r="L839">
        <v>206</v>
      </c>
      <c r="N839" s="6" t="s">
        <v>3455</v>
      </c>
      <c r="O839" s="6" t="s">
        <v>2267</v>
      </c>
      <c r="P839" s="6" t="s">
        <v>40</v>
      </c>
      <c r="Q839">
        <v>36840000</v>
      </c>
      <c r="R839">
        <v>86477288000105</v>
      </c>
      <c r="S839">
        <v>32984222156</v>
      </c>
    </row>
    <row r="840" spans="1:19" x14ac:dyDescent="0.25">
      <c r="A840">
        <v>7173</v>
      </c>
      <c r="B840" s="6" t="s">
        <v>3456</v>
      </c>
      <c r="C840" s="6" t="s">
        <v>30</v>
      </c>
      <c r="D840" s="6" t="s">
        <v>31</v>
      </c>
      <c r="E840" s="6" t="s">
        <v>53</v>
      </c>
      <c r="F840" s="6" t="s">
        <v>3457</v>
      </c>
      <c r="G840" s="6" t="s">
        <v>3458</v>
      </c>
      <c r="H840">
        <v>25</v>
      </c>
      <c r="I840" s="6" t="s">
        <v>116</v>
      </c>
      <c r="J840" s="6" t="s">
        <v>56</v>
      </c>
      <c r="K840" s="6" t="s">
        <v>319</v>
      </c>
      <c r="L840">
        <v>912</v>
      </c>
      <c r="N840" s="6" t="s">
        <v>3459</v>
      </c>
      <c r="O840" s="6" t="s">
        <v>443</v>
      </c>
      <c r="P840" s="6" t="s">
        <v>444</v>
      </c>
      <c r="Q840">
        <v>36660000</v>
      </c>
      <c r="R840">
        <v>11761445000100</v>
      </c>
      <c r="S840">
        <v>32991597070</v>
      </c>
    </row>
    <row r="841" spans="1:19" x14ac:dyDescent="0.25">
      <c r="A841">
        <v>7199</v>
      </c>
      <c r="B841" s="6" t="s">
        <v>3460</v>
      </c>
      <c r="C841" s="6" t="s">
        <v>76</v>
      </c>
      <c r="D841" s="6" t="s">
        <v>31</v>
      </c>
      <c r="E841" s="6" t="s">
        <v>221</v>
      </c>
      <c r="F841" s="6" t="s">
        <v>3461</v>
      </c>
      <c r="G841" s="6" t="s">
        <v>3462</v>
      </c>
      <c r="H841">
        <v>25</v>
      </c>
      <c r="I841" s="6" t="s">
        <v>116</v>
      </c>
      <c r="J841" s="6" t="s">
        <v>3463</v>
      </c>
      <c r="K841" s="6" t="s">
        <v>98</v>
      </c>
      <c r="L841">
        <v>302</v>
      </c>
      <c r="N841" s="6" t="s">
        <v>3464</v>
      </c>
      <c r="O841" s="6" t="s">
        <v>146</v>
      </c>
      <c r="P841" s="6" t="s">
        <v>3465</v>
      </c>
      <c r="Q841">
        <v>36500000</v>
      </c>
      <c r="R841">
        <v>16775197000170</v>
      </c>
      <c r="S841">
        <v>32035323428</v>
      </c>
    </row>
    <row r="842" spans="1:19" x14ac:dyDescent="0.25">
      <c r="A842">
        <v>7203</v>
      </c>
      <c r="B842" s="6" t="s">
        <v>3466</v>
      </c>
      <c r="C842" s="6" t="s">
        <v>60</v>
      </c>
      <c r="D842" s="6" t="s">
        <v>31</v>
      </c>
      <c r="E842" s="6" t="s">
        <v>71</v>
      </c>
      <c r="F842" s="6" t="s">
        <v>3467</v>
      </c>
      <c r="G842" s="6" t="s">
        <v>3468</v>
      </c>
      <c r="H842">
        <v>15</v>
      </c>
      <c r="I842" s="6" t="s">
        <v>293</v>
      </c>
      <c r="J842" s="6" t="s">
        <v>56</v>
      </c>
      <c r="K842" s="6" t="s">
        <v>109</v>
      </c>
      <c r="L842">
        <v>205</v>
      </c>
      <c r="N842" s="6" t="s">
        <v>3469</v>
      </c>
      <c r="O842" s="6" t="s">
        <v>1020</v>
      </c>
      <c r="P842" s="6" t="s">
        <v>40</v>
      </c>
      <c r="Q842">
        <v>36844000</v>
      </c>
      <c r="R842">
        <v>17536186000109</v>
      </c>
      <c r="S842">
        <v>32984255558</v>
      </c>
    </row>
    <row r="843" spans="1:19" x14ac:dyDescent="0.25">
      <c r="A843">
        <v>7207</v>
      </c>
      <c r="B843" s="6" t="s">
        <v>3470</v>
      </c>
      <c r="C843" s="6" t="s">
        <v>52</v>
      </c>
      <c r="D843" s="6" t="s">
        <v>31</v>
      </c>
      <c r="E843" s="6" t="s">
        <v>103</v>
      </c>
      <c r="F843" s="6" t="s">
        <v>61</v>
      </c>
      <c r="G843" s="6" t="s">
        <v>3471</v>
      </c>
      <c r="H843">
        <v>23</v>
      </c>
      <c r="I843" s="6" t="s">
        <v>47</v>
      </c>
      <c r="J843" s="6" t="s">
        <v>56</v>
      </c>
      <c r="K843" s="6" t="s">
        <v>109</v>
      </c>
      <c r="L843">
        <v>205</v>
      </c>
      <c r="N843" s="6" t="s">
        <v>3472</v>
      </c>
      <c r="O843" s="6" t="s">
        <v>771</v>
      </c>
      <c r="P843" s="6" t="s">
        <v>3376</v>
      </c>
      <c r="Q843">
        <v>36800000</v>
      </c>
      <c r="R843">
        <v>23659033634</v>
      </c>
      <c r="S843">
        <v>32999505519</v>
      </c>
    </row>
    <row r="844" spans="1:19" x14ac:dyDescent="0.25">
      <c r="A844">
        <v>7208</v>
      </c>
      <c r="B844" s="6" t="s">
        <v>3473</v>
      </c>
      <c r="C844" s="6" t="s">
        <v>52</v>
      </c>
      <c r="D844" s="6" t="s">
        <v>31</v>
      </c>
      <c r="E844" s="6" t="s">
        <v>53</v>
      </c>
      <c r="F844" s="6" t="s">
        <v>3474</v>
      </c>
      <c r="G844" s="6" t="s">
        <v>3475</v>
      </c>
      <c r="H844">
        <v>23</v>
      </c>
      <c r="I844" s="6" t="s">
        <v>47</v>
      </c>
      <c r="J844" s="6" t="s">
        <v>56</v>
      </c>
      <c r="K844" s="6" t="s">
        <v>109</v>
      </c>
      <c r="L844">
        <v>205</v>
      </c>
      <c r="N844" s="6" t="s">
        <v>3476</v>
      </c>
      <c r="O844" s="6" t="s">
        <v>1020</v>
      </c>
      <c r="P844" s="6" t="s">
        <v>3477</v>
      </c>
      <c r="Q844">
        <v>36844000</v>
      </c>
      <c r="R844">
        <v>14184319000129</v>
      </c>
      <c r="S844">
        <v>32999093781</v>
      </c>
    </row>
    <row r="845" spans="1:19" x14ac:dyDescent="0.25">
      <c r="A845">
        <v>7215</v>
      </c>
      <c r="B845" s="6" t="s">
        <v>3478</v>
      </c>
      <c r="C845" s="6" t="s">
        <v>30</v>
      </c>
      <c r="D845" s="6" t="s">
        <v>31</v>
      </c>
      <c r="E845" s="6" t="s">
        <v>103</v>
      </c>
      <c r="F845" s="6" t="s">
        <v>61</v>
      </c>
      <c r="G845" s="6" t="s">
        <v>3479</v>
      </c>
      <c r="H845">
        <v>25</v>
      </c>
      <c r="I845" s="6" t="s">
        <v>116</v>
      </c>
      <c r="J845" s="6" t="s">
        <v>56</v>
      </c>
      <c r="K845" s="6" t="s">
        <v>37</v>
      </c>
      <c r="L845">
        <v>103</v>
      </c>
      <c r="N845" s="6" t="s">
        <v>3480</v>
      </c>
      <c r="O845" s="6" t="s">
        <v>943</v>
      </c>
      <c r="P845" s="6" t="s">
        <v>40</v>
      </c>
      <c r="Q845">
        <v>36795000</v>
      </c>
      <c r="R845">
        <v>35987430763</v>
      </c>
      <c r="S845">
        <v>32984379054</v>
      </c>
    </row>
    <row r="846" spans="1:19" x14ac:dyDescent="0.25">
      <c r="A846">
        <v>7242</v>
      </c>
      <c r="B846" s="6" t="s">
        <v>3481</v>
      </c>
      <c r="C846" s="6" t="s">
        <v>477</v>
      </c>
      <c r="D846" s="6" t="s">
        <v>178</v>
      </c>
      <c r="E846" s="6" t="s">
        <v>221</v>
      </c>
      <c r="F846" s="6" t="s">
        <v>3482</v>
      </c>
      <c r="G846" s="6" t="s">
        <v>3483</v>
      </c>
      <c r="H846">
        <v>33</v>
      </c>
      <c r="I846" s="6" t="s">
        <v>181</v>
      </c>
      <c r="J846" s="6" t="s">
        <v>56</v>
      </c>
      <c r="K846" s="6" t="s">
        <v>109</v>
      </c>
      <c r="L846">
        <v>208</v>
      </c>
      <c r="N846" s="6" t="s">
        <v>3484</v>
      </c>
      <c r="O846" s="6" t="s">
        <v>771</v>
      </c>
      <c r="P846" s="6" t="s">
        <v>951</v>
      </c>
      <c r="Q846">
        <v>36800000</v>
      </c>
      <c r="R846">
        <v>38608915000157</v>
      </c>
      <c r="S846">
        <v>32999131407</v>
      </c>
    </row>
    <row r="847" spans="1:19" x14ac:dyDescent="0.25">
      <c r="A847">
        <v>7245</v>
      </c>
      <c r="B847" s="6" t="s">
        <v>3485</v>
      </c>
      <c r="C847" s="6" t="s">
        <v>314</v>
      </c>
      <c r="D847" s="6" t="s">
        <v>488</v>
      </c>
      <c r="E847" s="6" t="s">
        <v>53</v>
      </c>
      <c r="F847" s="6" t="s">
        <v>61</v>
      </c>
      <c r="G847" s="6" t="s">
        <v>3486</v>
      </c>
      <c r="H847">
        <v>33</v>
      </c>
      <c r="I847" s="6" t="s">
        <v>181</v>
      </c>
      <c r="J847" s="6" t="s">
        <v>56</v>
      </c>
      <c r="K847" s="6" t="s">
        <v>109</v>
      </c>
      <c r="L847">
        <v>207</v>
      </c>
      <c r="N847" s="6" t="s">
        <v>3487</v>
      </c>
      <c r="O847" s="6" t="s">
        <v>111</v>
      </c>
      <c r="P847" s="6" t="s">
        <v>3488</v>
      </c>
      <c r="Q847">
        <v>36880160</v>
      </c>
      <c r="R847">
        <v>8006314632</v>
      </c>
      <c r="S847">
        <v>32999860371</v>
      </c>
    </row>
    <row r="848" spans="1:19" x14ac:dyDescent="0.25">
      <c r="A848">
        <v>7260</v>
      </c>
      <c r="B848" s="6" t="s">
        <v>3489</v>
      </c>
      <c r="C848" s="6" t="s">
        <v>119</v>
      </c>
      <c r="D848" s="6" t="s">
        <v>31</v>
      </c>
      <c r="E848" s="6" t="s">
        <v>44</v>
      </c>
      <c r="F848" s="6" t="s">
        <v>3490</v>
      </c>
      <c r="G848" s="6" t="s">
        <v>3491</v>
      </c>
      <c r="H848">
        <v>25</v>
      </c>
      <c r="I848" s="6" t="s">
        <v>116</v>
      </c>
      <c r="J848" s="6" t="s">
        <v>3492</v>
      </c>
      <c r="K848" s="6" t="s">
        <v>98</v>
      </c>
      <c r="L848">
        <v>302</v>
      </c>
      <c r="N848" s="6" t="s">
        <v>3493</v>
      </c>
      <c r="O848" s="6" t="s">
        <v>312</v>
      </c>
      <c r="P848" s="6" t="s">
        <v>40</v>
      </c>
      <c r="Q848">
        <v>36170000</v>
      </c>
      <c r="R848">
        <v>14286514000160</v>
      </c>
      <c r="S848">
        <v>32999479196</v>
      </c>
    </row>
    <row r="849" spans="1:19" x14ac:dyDescent="0.25">
      <c r="A849">
        <v>7277</v>
      </c>
      <c r="B849" s="6" t="s">
        <v>3494</v>
      </c>
      <c r="C849" s="6" t="s">
        <v>76</v>
      </c>
      <c r="D849" s="6" t="s">
        <v>77</v>
      </c>
      <c r="E849" s="6" t="s">
        <v>44</v>
      </c>
      <c r="F849" s="6" t="s">
        <v>3495</v>
      </c>
      <c r="G849" s="6" t="s">
        <v>3496</v>
      </c>
      <c r="H849">
        <v>22</v>
      </c>
      <c r="I849" s="6" t="s">
        <v>35</v>
      </c>
      <c r="J849" s="6" t="s">
        <v>56</v>
      </c>
      <c r="K849" s="6" t="s">
        <v>109</v>
      </c>
      <c r="L849">
        <v>206</v>
      </c>
      <c r="N849" s="6" t="s">
        <v>3497</v>
      </c>
      <c r="O849" s="6" t="s">
        <v>1434</v>
      </c>
      <c r="P849" s="6" t="s">
        <v>40</v>
      </c>
      <c r="Q849">
        <v>36815000</v>
      </c>
      <c r="R849">
        <v>19653591000124</v>
      </c>
      <c r="S849">
        <v>32998070181</v>
      </c>
    </row>
    <row r="850" spans="1:19" x14ac:dyDescent="0.25">
      <c r="A850">
        <v>7278</v>
      </c>
      <c r="B850" s="6" t="s">
        <v>3498</v>
      </c>
      <c r="C850" s="6" t="s">
        <v>76</v>
      </c>
      <c r="D850" s="6" t="s">
        <v>77</v>
      </c>
      <c r="E850" s="6" t="s">
        <v>71</v>
      </c>
      <c r="F850" s="6" t="s">
        <v>61</v>
      </c>
      <c r="G850" s="6" t="s">
        <v>3499</v>
      </c>
      <c r="H850">
        <v>22</v>
      </c>
      <c r="I850" s="6" t="s">
        <v>35</v>
      </c>
      <c r="J850" s="6" t="s">
        <v>56</v>
      </c>
      <c r="K850" s="6" t="s">
        <v>109</v>
      </c>
      <c r="L850">
        <v>207</v>
      </c>
      <c r="N850" s="6" t="s">
        <v>3500</v>
      </c>
      <c r="O850" s="6" t="s">
        <v>111</v>
      </c>
      <c r="P850" s="6" t="s">
        <v>3304</v>
      </c>
      <c r="Q850">
        <v>36880000</v>
      </c>
      <c r="R850">
        <v>8510895694</v>
      </c>
      <c r="S850">
        <v>32988899299</v>
      </c>
    </row>
    <row r="851" spans="1:19" x14ac:dyDescent="0.25">
      <c r="A851">
        <v>7294</v>
      </c>
      <c r="B851" s="6" t="s">
        <v>3501</v>
      </c>
      <c r="C851" s="6" t="s">
        <v>76</v>
      </c>
      <c r="D851" s="6" t="s">
        <v>77</v>
      </c>
      <c r="E851" s="6" t="s">
        <v>103</v>
      </c>
      <c r="F851" s="6" t="s">
        <v>3502</v>
      </c>
      <c r="G851" s="6" t="s">
        <v>3503</v>
      </c>
      <c r="H851">
        <v>25</v>
      </c>
      <c r="I851" s="6" t="s">
        <v>116</v>
      </c>
      <c r="J851" s="6" t="s">
        <v>3504</v>
      </c>
      <c r="K851" s="6" t="s">
        <v>37</v>
      </c>
      <c r="L851">
        <v>107</v>
      </c>
      <c r="N851" s="6" t="s">
        <v>3505</v>
      </c>
      <c r="O851" s="6" t="s">
        <v>39</v>
      </c>
      <c r="P851" s="6" t="s">
        <v>389</v>
      </c>
      <c r="Q851">
        <v>36700000</v>
      </c>
      <c r="R851">
        <v>17034221000183</v>
      </c>
      <c r="S851">
        <v>32998395285</v>
      </c>
    </row>
    <row r="852" spans="1:19" x14ac:dyDescent="0.25">
      <c r="A852">
        <v>7297</v>
      </c>
      <c r="B852" s="6" t="s">
        <v>3506</v>
      </c>
      <c r="C852" s="6" t="s">
        <v>60</v>
      </c>
      <c r="D852" s="6" t="s">
        <v>31</v>
      </c>
      <c r="E852" s="6" t="s">
        <v>93</v>
      </c>
      <c r="F852" s="6" t="s">
        <v>3507</v>
      </c>
      <c r="G852" s="6" t="s">
        <v>3508</v>
      </c>
      <c r="H852">
        <v>22</v>
      </c>
      <c r="I852" s="6" t="s">
        <v>35</v>
      </c>
      <c r="J852" s="6" t="s">
        <v>56</v>
      </c>
      <c r="K852" s="6" t="s">
        <v>98</v>
      </c>
      <c r="L852">
        <v>304</v>
      </c>
      <c r="N852" s="6" t="s">
        <v>3509</v>
      </c>
      <c r="O852" s="6" t="s">
        <v>399</v>
      </c>
      <c r="P852" s="6" t="s">
        <v>2064</v>
      </c>
      <c r="Q852">
        <v>36512000</v>
      </c>
      <c r="R852">
        <v>17159722000196</v>
      </c>
      <c r="S852">
        <v>32999414023</v>
      </c>
    </row>
    <row r="853" spans="1:19" x14ac:dyDescent="0.25">
      <c r="A853">
        <v>7311</v>
      </c>
      <c r="B853" s="6" t="s">
        <v>3510</v>
      </c>
      <c r="C853" s="6" t="s">
        <v>177</v>
      </c>
      <c r="D853" s="6" t="s">
        <v>353</v>
      </c>
      <c r="E853" s="6" t="s">
        <v>93</v>
      </c>
      <c r="F853" s="6" t="s">
        <v>3511</v>
      </c>
      <c r="G853" s="6" t="s">
        <v>3512</v>
      </c>
      <c r="H853">
        <v>33</v>
      </c>
      <c r="I853" s="6" t="s">
        <v>181</v>
      </c>
      <c r="J853" s="6" t="s">
        <v>56</v>
      </c>
      <c r="K853" s="6" t="s">
        <v>37</v>
      </c>
      <c r="L853">
        <v>108</v>
      </c>
      <c r="N853" s="6" t="s">
        <v>3513</v>
      </c>
      <c r="O853" s="6" t="s">
        <v>239</v>
      </c>
      <c r="P853" s="6" t="s">
        <v>40</v>
      </c>
      <c r="Q853">
        <v>36760000</v>
      </c>
      <c r="R853">
        <v>17127991000170</v>
      </c>
      <c r="S853">
        <v>32999039960</v>
      </c>
    </row>
    <row r="854" spans="1:19" x14ac:dyDescent="0.25">
      <c r="A854">
        <v>7335</v>
      </c>
      <c r="B854" s="6" t="s">
        <v>3514</v>
      </c>
      <c r="C854" s="6" t="s">
        <v>324</v>
      </c>
      <c r="D854" s="6" t="s">
        <v>315</v>
      </c>
      <c r="E854" s="6" t="s">
        <v>71</v>
      </c>
      <c r="F854" s="6" t="s">
        <v>61</v>
      </c>
      <c r="G854" s="6" t="s">
        <v>3515</v>
      </c>
      <c r="H854">
        <v>2</v>
      </c>
      <c r="I854" s="6" t="s">
        <v>2216</v>
      </c>
      <c r="J854" s="6" t="s">
        <v>56</v>
      </c>
      <c r="K854" s="6" t="s">
        <v>319</v>
      </c>
      <c r="L854">
        <v>916</v>
      </c>
      <c r="N854" s="6" t="s">
        <v>3516</v>
      </c>
      <c r="O854" s="6" t="s">
        <v>39</v>
      </c>
      <c r="P854" s="6" t="s">
        <v>3517</v>
      </c>
      <c r="Q854">
        <v>36700000</v>
      </c>
      <c r="R854">
        <v>7540327600</v>
      </c>
      <c r="S854">
        <v>32034415120</v>
      </c>
    </row>
    <row r="855" spans="1:19" x14ac:dyDescent="0.25">
      <c r="A855">
        <v>7341</v>
      </c>
      <c r="B855" s="6" t="s">
        <v>3518</v>
      </c>
      <c r="C855" s="6" t="s">
        <v>60</v>
      </c>
      <c r="D855" s="6" t="s">
        <v>31</v>
      </c>
      <c r="E855" s="6" t="s">
        <v>325</v>
      </c>
      <c r="F855" s="6" t="s">
        <v>61</v>
      </c>
      <c r="G855" s="6" t="s">
        <v>3519</v>
      </c>
      <c r="H855">
        <v>22</v>
      </c>
      <c r="I855" s="6" t="s">
        <v>35</v>
      </c>
      <c r="J855" s="6" t="s">
        <v>144</v>
      </c>
      <c r="K855" s="6" t="s">
        <v>109</v>
      </c>
      <c r="L855">
        <v>206</v>
      </c>
      <c r="N855" s="6" t="s">
        <v>3520</v>
      </c>
      <c r="O855" s="6" t="s">
        <v>771</v>
      </c>
      <c r="P855" s="6" t="s">
        <v>3521</v>
      </c>
      <c r="Q855">
        <v>36800000</v>
      </c>
      <c r="R855">
        <v>584604700</v>
      </c>
      <c r="S855">
        <v>32037412548</v>
      </c>
    </row>
    <row r="856" spans="1:19" x14ac:dyDescent="0.25">
      <c r="A856">
        <v>7345</v>
      </c>
      <c r="B856" s="6" t="s">
        <v>3522</v>
      </c>
      <c r="C856" s="6" t="s">
        <v>425</v>
      </c>
      <c r="D856" s="6" t="s">
        <v>353</v>
      </c>
      <c r="E856" s="6" t="s">
        <v>93</v>
      </c>
      <c r="F856" s="6" t="s">
        <v>3523</v>
      </c>
      <c r="G856" s="6" t="s">
        <v>3524</v>
      </c>
      <c r="H856">
        <v>15</v>
      </c>
      <c r="I856" s="6" t="s">
        <v>293</v>
      </c>
      <c r="J856" s="6" t="s">
        <v>3525</v>
      </c>
      <c r="K856" s="6" t="s">
        <v>109</v>
      </c>
      <c r="L856">
        <v>208</v>
      </c>
      <c r="N856" s="6" t="s">
        <v>3526</v>
      </c>
      <c r="O856" s="6" t="s">
        <v>707</v>
      </c>
      <c r="P856" s="6" t="s">
        <v>40</v>
      </c>
      <c r="Q856">
        <v>36810000</v>
      </c>
      <c r="R856">
        <v>25201039000106</v>
      </c>
      <c r="S856">
        <v>32998300654</v>
      </c>
    </row>
    <row r="857" spans="1:19" x14ac:dyDescent="0.25">
      <c r="A857">
        <v>7348</v>
      </c>
      <c r="B857" s="6" t="s">
        <v>3527</v>
      </c>
      <c r="C857" s="6" t="s">
        <v>76</v>
      </c>
      <c r="D857" s="6" t="s">
        <v>353</v>
      </c>
      <c r="E857" s="6" t="s">
        <v>71</v>
      </c>
      <c r="F857" s="6" t="s">
        <v>3528</v>
      </c>
      <c r="G857" s="6" t="s">
        <v>3529</v>
      </c>
      <c r="H857">
        <v>33</v>
      </c>
      <c r="I857" s="6" t="s">
        <v>181</v>
      </c>
      <c r="J857" s="6" t="s">
        <v>56</v>
      </c>
      <c r="K857" s="6" t="s">
        <v>109</v>
      </c>
      <c r="L857">
        <v>208</v>
      </c>
      <c r="N857" s="6" t="s">
        <v>3530</v>
      </c>
      <c r="O857" s="6" t="s">
        <v>707</v>
      </c>
      <c r="P857" s="6" t="s">
        <v>40</v>
      </c>
      <c r="Q857">
        <v>36810000</v>
      </c>
      <c r="R857">
        <v>638850000110</v>
      </c>
      <c r="S857">
        <v>32984060752</v>
      </c>
    </row>
    <row r="858" spans="1:19" x14ac:dyDescent="0.25">
      <c r="A858">
        <v>7349</v>
      </c>
      <c r="B858" s="6" t="s">
        <v>3531</v>
      </c>
      <c r="C858" s="6" t="s">
        <v>52</v>
      </c>
      <c r="D858" s="6" t="s">
        <v>31</v>
      </c>
      <c r="E858" s="6" t="s">
        <v>71</v>
      </c>
      <c r="F858" s="6" t="s">
        <v>3532</v>
      </c>
      <c r="G858" s="6" t="s">
        <v>3533</v>
      </c>
      <c r="H858">
        <v>22</v>
      </c>
      <c r="I858" s="6" t="s">
        <v>35</v>
      </c>
      <c r="J858" s="6" t="s">
        <v>56</v>
      </c>
      <c r="K858" s="6" t="s">
        <v>109</v>
      </c>
      <c r="L858">
        <v>203</v>
      </c>
      <c r="N858" s="6" t="s">
        <v>3534</v>
      </c>
      <c r="O858" s="6" t="s">
        <v>111</v>
      </c>
      <c r="P858" s="6" t="s">
        <v>3535</v>
      </c>
      <c r="Q858">
        <v>36889392</v>
      </c>
      <c r="R858">
        <v>17037476000108</v>
      </c>
      <c r="S858">
        <v>32988351992</v>
      </c>
    </row>
    <row r="859" spans="1:19" x14ac:dyDescent="0.25">
      <c r="A859">
        <v>7369</v>
      </c>
      <c r="B859" s="6" t="s">
        <v>3536</v>
      </c>
      <c r="C859" s="6" t="s">
        <v>52</v>
      </c>
      <c r="D859" s="6" t="s">
        <v>31</v>
      </c>
      <c r="E859" s="6" t="s">
        <v>44</v>
      </c>
      <c r="F859" s="6" t="s">
        <v>61</v>
      </c>
      <c r="G859" s="6" t="s">
        <v>3537</v>
      </c>
      <c r="H859">
        <v>22</v>
      </c>
      <c r="I859" s="6" t="s">
        <v>35</v>
      </c>
      <c r="J859" s="6" t="s">
        <v>56</v>
      </c>
      <c r="K859" s="6" t="s">
        <v>109</v>
      </c>
      <c r="L859">
        <v>202</v>
      </c>
      <c r="N859" s="6" t="s">
        <v>3538</v>
      </c>
      <c r="O859" s="6" t="s">
        <v>111</v>
      </c>
      <c r="P859" s="6" t="s">
        <v>2153</v>
      </c>
      <c r="Q859">
        <v>36892000</v>
      </c>
      <c r="R859">
        <v>6913226608</v>
      </c>
      <c r="S859">
        <v>32998231227</v>
      </c>
    </row>
    <row r="860" spans="1:19" x14ac:dyDescent="0.25">
      <c r="A860">
        <v>7376</v>
      </c>
      <c r="B860" s="6" t="s">
        <v>3539</v>
      </c>
      <c r="C860" s="6" t="s">
        <v>324</v>
      </c>
      <c r="D860" s="6" t="s">
        <v>315</v>
      </c>
      <c r="E860" s="6" t="s">
        <v>71</v>
      </c>
      <c r="F860" s="6" t="s">
        <v>61</v>
      </c>
      <c r="G860" s="6" t="s">
        <v>3540</v>
      </c>
      <c r="H860">
        <v>2</v>
      </c>
      <c r="I860" s="6" t="s">
        <v>2216</v>
      </c>
      <c r="J860" s="6" t="s">
        <v>3541</v>
      </c>
      <c r="K860" s="6" t="s">
        <v>319</v>
      </c>
      <c r="L860">
        <v>916</v>
      </c>
      <c r="N860" s="6" t="s">
        <v>3542</v>
      </c>
      <c r="O860" s="6" t="s">
        <v>39</v>
      </c>
      <c r="P860" s="6" t="s">
        <v>368</v>
      </c>
      <c r="Q860">
        <v>36700000</v>
      </c>
      <c r="R860">
        <v>6881210639</v>
      </c>
      <c r="S860">
        <v>32998387778</v>
      </c>
    </row>
    <row r="861" spans="1:19" x14ac:dyDescent="0.25">
      <c r="A861">
        <v>7380</v>
      </c>
      <c r="B861" s="6" t="s">
        <v>3543</v>
      </c>
      <c r="C861" s="6" t="s">
        <v>324</v>
      </c>
      <c r="D861" s="6" t="s">
        <v>315</v>
      </c>
      <c r="E861" s="6" t="s">
        <v>325</v>
      </c>
      <c r="F861" s="6" t="s">
        <v>61</v>
      </c>
      <c r="G861" s="6" t="s">
        <v>3544</v>
      </c>
      <c r="H861">
        <v>2</v>
      </c>
      <c r="I861" s="6" t="s">
        <v>2216</v>
      </c>
      <c r="J861" s="6" t="s">
        <v>56</v>
      </c>
      <c r="K861" s="6" t="s">
        <v>319</v>
      </c>
      <c r="L861">
        <v>916</v>
      </c>
      <c r="N861" s="6" t="s">
        <v>3545</v>
      </c>
      <c r="O861" s="6" t="s">
        <v>39</v>
      </c>
      <c r="P861" s="6" t="s">
        <v>132</v>
      </c>
      <c r="Q861">
        <v>36700000</v>
      </c>
      <c r="R861">
        <v>5745126671</v>
      </c>
      <c r="S861">
        <v>32034418893</v>
      </c>
    </row>
    <row r="862" spans="1:19" x14ac:dyDescent="0.25">
      <c r="A862">
        <v>7384</v>
      </c>
      <c r="B862" s="6" t="s">
        <v>3546</v>
      </c>
      <c r="C862" s="6" t="s">
        <v>391</v>
      </c>
      <c r="D862" s="6" t="s">
        <v>488</v>
      </c>
      <c r="E862" s="6" t="s">
        <v>325</v>
      </c>
      <c r="F862" s="6" t="s">
        <v>61</v>
      </c>
      <c r="G862" s="6" t="s">
        <v>3547</v>
      </c>
      <c r="H862">
        <v>33</v>
      </c>
      <c r="I862" s="6" t="s">
        <v>181</v>
      </c>
      <c r="J862" s="6" t="s">
        <v>56</v>
      </c>
      <c r="K862" s="6" t="s">
        <v>98</v>
      </c>
      <c r="L862">
        <v>307</v>
      </c>
      <c r="N862" s="6" t="s">
        <v>3548</v>
      </c>
      <c r="O862" s="6" t="s">
        <v>312</v>
      </c>
      <c r="P862" s="6" t="s">
        <v>40</v>
      </c>
      <c r="Q862">
        <v>36170000</v>
      </c>
      <c r="R862">
        <v>10844389684</v>
      </c>
      <c r="S862">
        <v>32998430788</v>
      </c>
    </row>
    <row r="863" spans="1:19" x14ac:dyDescent="0.25">
      <c r="A863">
        <v>7386</v>
      </c>
      <c r="B863" s="6" t="s">
        <v>3549</v>
      </c>
      <c r="C863" s="6" t="s">
        <v>76</v>
      </c>
      <c r="D863" s="6" t="s">
        <v>77</v>
      </c>
      <c r="E863" s="6" t="s">
        <v>93</v>
      </c>
      <c r="F863" s="6" t="s">
        <v>3550</v>
      </c>
      <c r="G863" s="6" t="s">
        <v>3551</v>
      </c>
      <c r="H863">
        <v>23</v>
      </c>
      <c r="I863" s="6" t="s">
        <v>47</v>
      </c>
      <c r="J863" s="6" t="s">
        <v>3552</v>
      </c>
      <c r="K863" s="6" t="s">
        <v>37</v>
      </c>
      <c r="L863">
        <v>105</v>
      </c>
      <c r="N863" s="6" t="s">
        <v>3553</v>
      </c>
      <c r="O863" s="6" t="s">
        <v>572</v>
      </c>
      <c r="P863" s="6" t="s">
        <v>3554</v>
      </c>
      <c r="Q863">
        <v>36730000</v>
      </c>
      <c r="R863">
        <v>14212318000140</v>
      </c>
      <c r="S863">
        <v>32991606899</v>
      </c>
    </row>
    <row r="864" spans="1:19" x14ac:dyDescent="0.25">
      <c r="A864">
        <v>7390</v>
      </c>
      <c r="B864" s="6" t="s">
        <v>3555</v>
      </c>
      <c r="C864" s="6" t="s">
        <v>60</v>
      </c>
      <c r="D864" s="6" t="s">
        <v>31</v>
      </c>
      <c r="E864" s="6" t="s">
        <v>53</v>
      </c>
      <c r="F864" s="6" t="s">
        <v>3556</v>
      </c>
      <c r="G864" s="6" t="s">
        <v>3557</v>
      </c>
      <c r="H864">
        <v>22</v>
      </c>
      <c r="I864" s="6" t="s">
        <v>35</v>
      </c>
      <c r="J864" s="6" t="s">
        <v>56</v>
      </c>
      <c r="K864" s="6" t="s">
        <v>37</v>
      </c>
      <c r="L864">
        <v>102</v>
      </c>
      <c r="N864" s="6" t="s">
        <v>3558</v>
      </c>
      <c r="O864" s="6" t="s">
        <v>58</v>
      </c>
      <c r="P864" s="6" t="s">
        <v>907</v>
      </c>
      <c r="Q864">
        <v>36774168</v>
      </c>
      <c r="R864">
        <v>14985140000170</v>
      </c>
      <c r="S864">
        <v>32034216498</v>
      </c>
    </row>
    <row r="865" spans="1:19" x14ac:dyDescent="0.25">
      <c r="A865">
        <v>7413</v>
      </c>
      <c r="B865" s="6" t="s">
        <v>3559</v>
      </c>
      <c r="C865" s="6" t="s">
        <v>52</v>
      </c>
      <c r="D865" s="6" t="s">
        <v>31</v>
      </c>
      <c r="E865" s="6" t="s">
        <v>53</v>
      </c>
      <c r="F865" s="6" t="s">
        <v>61</v>
      </c>
      <c r="G865" s="6" t="s">
        <v>3560</v>
      </c>
      <c r="H865">
        <v>22</v>
      </c>
      <c r="I865" s="6" t="s">
        <v>35</v>
      </c>
      <c r="J865" s="6" t="s">
        <v>56</v>
      </c>
      <c r="K865" s="6" t="s">
        <v>109</v>
      </c>
      <c r="L865">
        <v>201</v>
      </c>
      <c r="N865" s="6" t="s">
        <v>3561</v>
      </c>
      <c r="O865" s="6" t="s">
        <v>111</v>
      </c>
      <c r="P865" s="6" t="s">
        <v>1162</v>
      </c>
      <c r="Q865">
        <v>36880000</v>
      </c>
      <c r="R865">
        <v>38297965600</v>
      </c>
      <c r="S865">
        <v>32999361125</v>
      </c>
    </row>
    <row r="866" spans="1:19" x14ac:dyDescent="0.25">
      <c r="A866">
        <v>7416</v>
      </c>
      <c r="B866" s="6" t="s">
        <v>3562</v>
      </c>
      <c r="C866" s="6" t="s">
        <v>60</v>
      </c>
      <c r="D866" s="6" t="s">
        <v>31</v>
      </c>
      <c r="E866" s="6" t="s">
        <v>44</v>
      </c>
      <c r="F866" s="6" t="s">
        <v>3563</v>
      </c>
      <c r="G866" s="6" t="s">
        <v>3564</v>
      </c>
      <c r="H866">
        <v>17</v>
      </c>
      <c r="I866" s="6" t="s">
        <v>202</v>
      </c>
      <c r="J866" s="6" t="s">
        <v>56</v>
      </c>
      <c r="K866" s="6" t="s">
        <v>37</v>
      </c>
      <c r="L866">
        <v>106</v>
      </c>
      <c r="N866" s="6" t="s">
        <v>3565</v>
      </c>
      <c r="O866" s="6" t="s">
        <v>669</v>
      </c>
      <c r="P866" s="6" t="s">
        <v>3566</v>
      </c>
      <c r="Q866">
        <v>36670000</v>
      </c>
      <c r="R866">
        <v>16925393000184</v>
      </c>
      <c r="S866">
        <v>32984562613</v>
      </c>
    </row>
    <row r="867" spans="1:19" x14ac:dyDescent="0.25">
      <c r="A867">
        <v>7420</v>
      </c>
      <c r="B867" s="6" t="s">
        <v>3567</v>
      </c>
      <c r="C867" s="6" t="s">
        <v>119</v>
      </c>
      <c r="D867" s="6" t="s">
        <v>31</v>
      </c>
      <c r="E867" s="6" t="s">
        <v>71</v>
      </c>
      <c r="F867" s="6" t="s">
        <v>61</v>
      </c>
      <c r="G867" s="6" t="s">
        <v>3568</v>
      </c>
      <c r="H867">
        <v>26</v>
      </c>
      <c r="I867" s="6" t="s">
        <v>173</v>
      </c>
      <c r="J867" s="6" t="s">
        <v>144</v>
      </c>
      <c r="K867" s="6" t="s">
        <v>98</v>
      </c>
      <c r="L867">
        <v>303</v>
      </c>
      <c r="N867" s="6" t="s">
        <v>3569</v>
      </c>
      <c r="O867" s="6" t="s">
        <v>793</v>
      </c>
      <c r="P867" s="6" t="s">
        <v>40</v>
      </c>
      <c r="Q867">
        <v>36515000</v>
      </c>
      <c r="R867">
        <v>6850577719</v>
      </c>
      <c r="S867">
        <v>32984219718</v>
      </c>
    </row>
    <row r="868" spans="1:19" x14ac:dyDescent="0.25">
      <c r="A868">
        <v>7421</v>
      </c>
      <c r="B868" s="6" t="s">
        <v>3570</v>
      </c>
      <c r="C868" s="6" t="s">
        <v>60</v>
      </c>
      <c r="D868" s="6" t="s">
        <v>31</v>
      </c>
      <c r="E868" s="6" t="s">
        <v>221</v>
      </c>
      <c r="F868" s="6" t="s">
        <v>61</v>
      </c>
      <c r="G868" s="6" t="s">
        <v>3571</v>
      </c>
      <c r="H868">
        <v>22</v>
      </c>
      <c r="I868" s="6" t="s">
        <v>35</v>
      </c>
      <c r="J868" s="6" t="s">
        <v>56</v>
      </c>
      <c r="K868" s="6" t="s">
        <v>98</v>
      </c>
      <c r="L868">
        <v>302</v>
      </c>
      <c r="N868" s="6" t="s">
        <v>3572</v>
      </c>
      <c r="O868" s="6" t="s">
        <v>146</v>
      </c>
      <c r="P868" s="6" t="s">
        <v>3465</v>
      </c>
      <c r="Q868">
        <v>36504208</v>
      </c>
      <c r="R868">
        <v>4604020647</v>
      </c>
      <c r="S868">
        <v>32999047091</v>
      </c>
    </row>
    <row r="869" spans="1:19" x14ac:dyDescent="0.25">
      <c r="A869">
        <v>7426</v>
      </c>
      <c r="B869" s="6" t="s">
        <v>3573</v>
      </c>
      <c r="C869" s="6" t="s">
        <v>60</v>
      </c>
      <c r="D869" s="6" t="s">
        <v>31</v>
      </c>
      <c r="E869" s="6" t="s">
        <v>71</v>
      </c>
      <c r="F869" s="6" t="s">
        <v>3574</v>
      </c>
      <c r="G869" s="6" t="s">
        <v>3575</v>
      </c>
      <c r="H869">
        <v>22</v>
      </c>
      <c r="I869" s="6" t="s">
        <v>35</v>
      </c>
      <c r="J869" s="6" t="s">
        <v>56</v>
      </c>
      <c r="K869" s="6" t="s">
        <v>37</v>
      </c>
      <c r="L869">
        <v>105</v>
      </c>
      <c r="N869" s="6" t="s">
        <v>3576</v>
      </c>
      <c r="O869" s="6" t="s">
        <v>443</v>
      </c>
      <c r="P869" s="6" t="s">
        <v>655</v>
      </c>
      <c r="Q869">
        <v>36660000</v>
      </c>
      <c r="R869">
        <v>15106178000199</v>
      </c>
      <c r="S869">
        <v>32034617130</v>
      </c>
    </row>
    <row r="870" spans="1:19" x14ac:dyDescent="0.25">
      <c r="A870">
        <v>7428</v>
      </c>
      <c r="B870" s="6" t="s">
        <v>3577</v>
      </c>
      <c r="C870" s="6" t="s">
        <v>76</v>
      </c>
      <c r="D870" s="6" t="s">
        <v>77</v>
      </c>
      <c r="E870" s="6" t="s">
        <v>93</v>
      </c>
      <c r="F870" s="6" t="s">
        <v>3578</v>
      </c>
      <c r="G870" s="6" t="s">
        <v>3579</v>
      </c>
      <c r="H870">
        <v>22</v>
      </c>
      <c r="I870" s="6" t="s">
        <v>35</v>
      </c>
      <c r="J870" s="6" t="s">
        <v>3580</v>
      </c>
      <c r="K870" s="6" t="s">
        <v>98</v>
      </c>
      <c r="L870">
        <v>306</v>
      </c>
      <c r="N870" s="6" t="s">
        <v>3581</v>
      </c>
      <c r="O870" s="6" t="s">
        <v>312</v>
      </c>
      <c r="P870" s="6" t="s">
        <v>40</v>
      </c>
      <c r="Q870">
        <v>36170000</v>
      </c>
      <c r="R870">
        <v>17140198000101</v>
      </c>
      <c r="S870">
        <v>32999097521</v>
      </c>
    </row>
    <row r="871" spans="1:19" x14ac:dyDescent="0.25">
      <c r="A871">
        <v>7433</v>
      </c>
      <c r="B871" s="6" t="s">
        <v>3582</v>
      </c>
      <c r="C871" s="6" t="s">
        <v>119</v>
      </c>
      <c r="D871" s="6" t="s">
        <v>31</v>
      </c>
      <c r="E871" s="6" t="s">
        <v>93</v>
      </c>
      <c r="F871" s="6" t="s">
        <v>61</v>
      </c>
      <c r="G871" s="6" t="s">
        <v>3583</v>
      </c>
      <c r="H871">
        <v>25</v>
      </c>
      <c r="I871" s="6" t="s">
        <v>116</v>
      </c>
      <c r="J871" s="6" t="s">
        <v>56</v>
      </c>
      <c r="K871" s="6" t="s">
        <v>37</v>
      </c>
      <c r="L871">
        <v>101</v>
      </c>
      <c r="N871" s="6" t="s">
        <v>3584</v>
      </c>
      <c r="O871" s="6" t="s">
        <v>58</v>
      </c>
      <c r="P871" s="6" t="s">
        <v>40</v>
      </c>
      <c r="Q871">
        <v>36770073</v>
      </c>
      <c r="R871">
        <v>8892798618</v>
      </c>
      <c r="S871">
        <v>32998209274</v>
      </c>
    </row>
    <row r="872" spans="1:19" x14ac:dyDescent="0.25">
      <c r="A872">
        <v>7449</v>
      </c>
      <c r="B872" s="6" t="s">
        <v>3585</v>
      </c>
      <c r="C872" s="6" t="s">
        <v>60</v>
      </c>
      <c r="D872" s="6" t="s">
        <v>77</v>
      </c>
      <c r="E872" s="6" t="s">
        <v>71</v>
      </c>
      <c r="F872" s="6" t="s">
        <v>3586</v>
      </c>
      <c r="G872" s="6" t="s">
        <v>3587</v>
      </c>
      <c r="H872">
        <v>23</v>
      </c>
      <c r="I872" s="6" t="s">
        <v>47</v>
      </c>
      <c r="J872" s="6" t="s">
        <v>56</v>
      </c>
      <c r="K872" s="6" t="s">
        <v>98</v>
      </c>
      <c r="L872">
        <v>306</v>
      </c>
      <c r="N872" s="6" t="s">
        <v>3588</v>
      </c>
      <c r="O872" s="6" t="s">
        <v>312</v>
      </c>
      <c r="P872" s="6" t="s">
        <v>740</v>
      </c>
      <c r="Q872">
        <v>36170000</v>
      </c>
      <c r="R872">
        <v>14733311000174</v>
      </c>
      <c r="S872">
        <v>32999797567</v>
      </c>
    </row>
    <row r="873" spans="1:19" x14ac:dyDescent="0.25">
      <c r="A873">
        <v>7452</v>
      </c>
      <c r="B873" s="6" t="s">
        <v>3589</v>
      </c>
      <c r="C873" s="6" t="s">
        <v>477</v>
      </c>
      <c r="D873" s="6" t="s">
        <v>178</v>
      </c>
      <c r="E873" s="6" t="s">
        <v>93</v>
      </c>
      <c r="F873" s="6" t="s">
        <v>3590</v>
      </c>
      <c r="G873" s="6" t="s">
        <v>3591</v>
      </c>
      <c r="H873">
        <v>22</v>
      </c>
      <c r="I873" s="6" t="s">
        <v>35</v>
      </c>
      <c r="J873" s="6" t="s">
        <v>56</v>
      </c>
      <c r="K873" s="6" t="s">
        <v>37</v>
      </c>
      <c r="L873">
        <v>108</v>
      </c>
      <c r="N873" s="6" t="s">
        <v>3592</v>
      </c>
      <c r="O873" s="6" t="s">
        <v>39</v>
      </c>
      <c r="P873" s="6" t="s">
        <v>40</v>
      </c>
      <c r="Q873">
        <v>36700000</v>
      </c>
      <c r="R873">
        <v>17062242000102</v>
      </c>
      <c r="S873">
        <v>32988450735</v>
      </c>
    </row>
    <row r="874" spans="1:19" x14ac:dyDescent="0.25">
      <c r="A874">
        <v>7454</v>
      </c>
      <c r="B874" s="6" t="s">
        <v>3593</v>
      </c>
      <c r="C874" s="6" t="s">
        <v>60</v>
      </c>
      <c r="D874" s="6" t="s">
        <v>31</v>
      </c>
      <c r="E874" s="6" t="s">
        <v>53</v>
      </c>
      <c r="F874" s="6" t="s">
        <v>3594</v>
      </c>
      <c r="G874" s="6" t="s">
        <v>3595</v>
      </c>
      <c r="H874">
        <v>15</v>
      </c>
      <c r="I874" s="6" t="s">
        <v>293</v>
      </c>
      <c r="J874" s="6" t="s">
        <v>56</v>
      </c>
      <c r="K874" s="6" t="s">
        <v>98</v>
      </c>
      <c r="L874">
        <v>303</v>
      </c>
      <c r="N874" s="6" t="s">
        <v>3596</v>
      </c>
      <c r="O874" s="6" t="s">
        <v>100</v>
      </c>
      <c r="P874" s="6" t="s">
        <v>640</v>
      </c>
      <c r="Q874">
        <v>36520000</v>
      </c>
      <c r="R874">
        <v>17027188000164</v>
      </c>
      <c r="S874">
        <v>32998216387</v>
      </c>
    </row>
    <row r="875" spans="1:19" x14ac:dyDescent="0.25">
      <c r="A875">
        <v>7458</v>
      </c>
      <c r="B875" s="6" t="s">
        <v>3597</v>
      </c>
      <c r="C875" s="6" t="s">
        <v>52</v>
      </c>
      <c r="D875" s="6" t="s">
        <v>31</v>
      </c>
      <c r="E875" s="6" t="s">
        <v>93</v>
      </c>
      <c r="F875" s="6" t="s">
        <v>61</v>
      </c>
      <c r="G875" s="6" t="s">
        <v>3598</v>
      </c>
      <c r="H875">
        <v>22</v>
      </c>
      <c r="I875" s="6" t="s">
        <v>35</v>
      </c>
      <c r="J875" s="6" t="s">
        <v>56</v>
      </c>
      <c r="K875" s="6" t="s">
        <v>109</v>
      </c>
      <c r="L875">
        <v>205</v>
      </c>
      <c r="N875" s="6" t="s">
        <v>3599</v>
      </c>
      <c r="O875" s="6" t="s">
        <v>1434</v>
      </c>
      <c r="P875" s="6" t="s">
        <v>3600</v>
      </c>
      <c r="Q875">
        <v>36815000</v>
      </c>
      <c r="R875">
        <v>69899363634</v>
      </c>
      <c r="S875">
        <v>32999995788</v>
      </c>
    </row>
    <row r="876" spans="1:19" x14ac:dyDescent="0.25">
      <c r="A876">
        <v>7464</v>
      </c>
      <c r="B876" s="6" t="s">
        <v>3601</v>
      </c>
      <c r="C876" s="6" t="s">
        <v>60</v>
      </c>
      <c r="D876" s="6" t="s">
        <v>31</v>
      </c>
      <c r="E876" s="6" t="s">
        <v>71</v>
      </c>
      <c r="F876" s="6" t="s">
        <v>61</v>
      </c>
      <c r="G876" s="6" t="s">
        <v>3602</v>
      </c>
      <c r="H876">
        <v>23</v>
      </c>
      <c r="I876" s="6" t="s">
        <v>47</v>
      </c>
      <c r="J876" s="6" t="s">
        <v>56</v>
      </c>
      <c r="K876" s="6" t="s">
        <v>109</v>
      </c>
      <c r="L876">
        <v>206</v>
      </c>
      <c r="N876" s="6" t="s">
        <v>3603</v>
      </c>
      <c r="O876" s="6" t="s">
        <v>771</v>
      </c>
      <c r="P876" s="6" t="s">
        <v>932</v>
      </c>
      <c r="Q876">
        <v>36800000</v>
      </c>
      <c r="R876">
        <v>58786902687</v>
      </c>
      <c r="S876">
        <v>32999760058</v>
      </c>
    </row>
    <row r="877" spans="1:19" x14ac:dyDescent="0.25">
      <c r="A877">
        <v>7469</v>
      </c>
      <c r="B877" s="6" t="s">
        <v>3604</v>
      </c>
      <c r="C877" s="6" t="s">
        <v>324</v>
      </c>
      <c r="D877" s="6" t="s">
        <v>315</v>
      </c>
      <c r="E877" s="6" t="s">
        <v>44</v>
      </c>
      <c r="F877" s="6" t="s">
        <v>61</v>
      </c>
      <c r="G877" s="6" t="s">
        <v>3605</v>
      </c>
      <c r="H877">
        <v>2</v>
      </c>
      <c r="I877" s="6" t="s">
        <v>2216</v>
      </c>
      <c r="J877" s="6" t="s">
        <v>144</v>
      </c>
      <c r="K877" s="6" t="s">
        <v>319</v>
      </c>
      <c r="L877">
        <v>916</v>
      </c>
      <c r="N877" s="6" t="s">
        <v>3606</v>
      </c>
      <c r="O877" s="6" t="s">
        <v>58</v>
      </c>
      <c r="P877" s="6" t="s">
        <v>91</v>
      </c>
      <c r="Q877">
        <v>36770000</v>
      </c>
      <c r="R877">
        <v>12081696614</v>
      </c>
      <c r="S877">
        <v>32999916513</v>
      </c>
    </row>
    <row r="878" spans="1:19" x14ac:dyDescent="0.25">
      <c r="A878">
        <v>7473</v>
      </c>
      <c r="B878" s="6" t="s">
        <v>3607</v>
      </c>
      <c r="C878" s="6" t="s">
        <v>60</v>
      </c>
      <c r="D878" s="6" t="s">
        <v>31</v>
      </c>
      <c r="E878" s="6" t="s">
        <v>325</v>
      </c>
      <c r="F878" s="6" t="s">
        <v>3608</v>
      </c>
      <c r="G878" s="6" t="s">
        <v>3609</v>
      </c>
      <c r="H878">
        <v>23</v>
      </c>
      <c r="I878" s="6" t="s">
        <v>47</v>
      </c>
      <c r="J878" s="6" t="s">
        <v>56</v>
      </c>
      <c r="K878" s="6" t="s">
        <v>98</v>
      </c>
      <c r="L878">
        <v>304</v>
      </c>
      <c r="N878" s="6" t="s">
        <v>3610</v>
      </c>
      <c r="O878" s="6" t="s">
        <v>146</v>
      </c>
      <c r="P878" s="6" t="s">
        <v>2364</v>
      </c>
      <c r="Q878">
        <v>36500000</v>
      </c>
      <c r="R878">
        <v>8598424000101</v>
      </c>
      <c r="S878">
        <v>32999199718</v>
      </c>
    </row>
    <row r="879" spans="1:19" x14ac:dyDescent="0.25">
      <c r="A879">
        <v>7476</v>
      </c>
      <c r="B879" s="6" t="s">
        <v>3611</v>
      </c>
      <c r="C879" s="6" t="s">
        <v>1040</v>
      </c>
      <c r="D879" s="6" t="s">
        <v>77</v>
      </c>
      <c r="E879" s="6" t="s">
        <v>103</v>
      </c>
      <c r="F879" s="6" t="s">
        <v>61</v>
      </c>
      <c r="G879" s="6" t="s">
        <v>3612</v>
      </c>
      <c r="H879">
        <v>23</v>
      </c>
      <c r="I879" s="6" t="s">
        <v>47</v>
      </c>
      <c r="J879" s="6" t="s">
        <v>56</v>
      </c>
      <c r="K879" s="6" t="s">
        <v>109</v>
      </c>
      <c r="L879">
        <v>201</v>
      </c>
      <c r="N879" s="6" t="s">
        <v>3613</v>
      </c>
      <c r="O879" s="6" t="s">
        <v>169</v>
      </c>
      <c r="P879" s="6" t="s">
        <v>40</v>
      </c>
      <c r="Q879">
        <v>36895000</v>
      </c>
      <c r="R879">
        <v>11919433643</v>
      </c>
      <c r="S879">
        <v>32984290353</v>
      </c>
    </row>
    <row r="880" spans="1:19" x14ac:dyDescent="0.25">
      <c r="A880">
        <v>7485</v>
      </c>
      <c r="B880" s="6" t="s">
        <v>3614</v>
      </c>
      <c r="C880" s="6" t="s">
        <v>52</v>
      </c>
      <c r="D880" s="6" t="s">
        <v>31</v>
      </c>
      <c r="E880" s="6" t="s">
        <v>93</v>
      </c>
      <c r="F880" s="6" t="s">
        <v>3615</v>
      </c>
      <c r="G880" s="6" t="s">
        <v>3616</v>
      </c>
      <c r="H880">
        <v>23</v>
      </c>
      <c r="I880" s="6" t="s">
        <v>47</v>
      </c>
      <c r="J880" s="6" t="s">
        <v>56</v>
      </c>
      <c r="K880" s="6" t="s">
        <v>37</v>
      </c>
      <c r="L880">
        <v>102</v>
      </c>
      <c r="N880" s="6" t="s">
        <v>3617</v>
      </c>
      <c r="O880" s="6" t="s">
        <v>58</v>
      </c>
      <c r="P880" s="6" t="s">
        <v>907</v>
      </c>
      <c r="Q880">
        <v>36774184</v>
      </c>
      <c r="R880">
        <v>12411283000143</v>
      </c>
      <c r="S880">
        <v>32999723965</v>
      </c>
    </row>
    <row r="881" spans="1:19" x14ac:dyDescent="0.25">
      <c r="A881">
        <v>7487</v>
      </c>
      <c r="B881" s="6" t="s">
        <v>3618</v>
      </c>
      <c r="C881" s="6" t="s">
        <v>177</v>
      </c>
      <c r="D881" s="6" t="s">
        <v>353</v>
      </c>
      <c r="E881" s="6" t="s">
        <v>53</v>
      </c>
      <c r="F881" s="6" t="s">
        <v>3619</v>
      </c>
      <c r="G881" s="6" t="s">
        <v>3620</v>
      </c>
      <c r="H881">
        <v>1</v>
      </c>
      <c r="I881" s="6" t="s">
        <v>375</v>
      </c>
      <c r="J881" s="6" t="s">
        <v>56</v>
      </c>
      <c r="K881" s="6" t="s">
        <v>319</v>
      </c>
      <c r="L881">
        <v>912</v>
      </c>
      <c r="N881" s="6" t="s">
        <v>3621</v>
      </c>
      <c r="O881" s="6" t="s">
        <v>263</v>
      </c>
      <c r="P881" s="6" t="s">
        <v>3155</v>
      </c>
      <c r="Q881">
        <v>36790000</v>
      </c>
      <c r="R881">
        <v>10946749000180</v>
      </c>
      <c r="S881">
        <v>32999653203</v>
      </c>
    </row>
    <row r="882" spans="1:19" x14ac:dyDescent="0.25">
      <c r="A882">
        <v>7516</v>
      </c>
      <c r="B882" s="6" t="s">
        <v>3622</v>
      </c>
      <c r="C882" s="6" t="s">
        <v>60</v>
      </c>
      <c r="D882" s="6" t="s">
        <v>488</v>
      </c>
      <c r="E882" s="6" t="s">
        <v>325</v>
      </c>
      <c r="F882" s="6" t="s">
        <v>61</v>
      </c>
      <c r="G882" s="6" t="s">
        <v>3623</v>
      </c>
      <c r="H882">
        <v>33</v>
      </c>
      <c r="I882" s="6" t="s">
        <v>181</v>
      </c>
      <c r="J882" s="6" t="s">
        <v>56</v>
      </c>
      <c r="K882" s="6" t="s">
        <v>98</v>
      </c>
      <c r="L882">
        <v>307</v>
      </c>
      <c r="N882" s="6" t="s">
        <v>3624</v>
      </c>
      <c r="O882" s="6" t="s">
        <v>146</v>
      </c>
      <c r="P882" s="6" t="s">
        <v>1077</v>
      </c>
      <c r="Q882">
        <v>36500000</v>
      </c>
      <c r="R882">
        <v>6000212623</v>
      </c>
      <c r="S882">
        <v>32984943462</v>
      </c>
    </row>
    <row r="883" spans="1:19" x14ac:dyDescent="0.25">
      <c r="A883">
        <v>7520</v>
      </c>
      <c r="B883" s="6" t="s">
        <v>3625</v>
      </c>
      <c r="C883" s="6" t="s">
        <v>60</v>
      </c>
      <c r="D883" s="6" t="s">
        <v>31</v>
      </c>
      <c r="E883" s="6" t="s">
        <v>44</v>
      </c>
      <c r="F883" s="6" t="s">
        <v>61</v>
      </c>
      <c r="G883" s="6" t="s">
        <v>3626</v>
      </c>
      <c r="H883">
        <v>23</v>
      </c>
      <c r="I883" s="6" t="s">
        <v>47</v>
      </c>
      <c r="J883" s="6" t="s">
        <v>56</v>
      </c>
      <c r="K883" s="6" t="s">
        <v>37</v>
      </c>
      <c r="L883">
        <v>104</v>
      </c>
      <c r="N883" s="6" t="s">
        <v>3627</v>
      </c>
      <c r="O883" s="6" t="s">
        <v>39</v>
      </c>
      <c r="P883" s="6" t="s">
        <v>192</v>
      </c>
      <c r="Q883">
        <v>36700000</v>
      </c>
      <c r="R883">
        <v>33162069653</v>
      </c>
      <c r="S883">
        <v>32998306373</v>
      </c>
    </row>
    <row r="884" spans="1:19" x14ac:dyDescent="0.25">
      <c r="A884">
        <v>7521</v>
      </c>
      <c r="B884" s="6" t="s">
        <v>3628</v>
      </c>
      <c r="C884" s="6" t="s">
        <v>76</v>
      </c>
      <c r="D884" s="6" t="s">
        <v>77</v>
      </c>
      <c r="E884" s="6" t="s">
        <v>44</v>
      </c>
      <c r="F884" s="6" t="s">
        <v>61</v>
      </c>
      <c r="G884" s="6" t="s">
        <v>3629</v>
      </c>
      <c r="H884">
        <v>33</v>
      </c>
      <c r="I884" s="6" t="s">
        <v>181</v>
      </c>
      <c r="J884" s="6" t="s">
        <v>56</v>
      </c>
      <c r="K884" s="6" t="s">
        <v>98</v>
      </c>
      <c r="L884">
        <v>306</v>
      </c>
      <c r="N884" s="6" t="s">
        <v>3630</v>
      </c>
      <c r="O884" s="6" t="s">
        <v>1333</v>
      </c>
      <c r="P884" s="6" t="s">
        <v>40</v>
      </c>
      <c r="Q884">
        <v>36550000</v>
      </c>
      <c r="R884">
        <v>5697403631</v>
      </c>
      <c r="S884">
        <v>32999207470</v>
      </c>
    </row>
    <row r="885" spans="1:19" x14ac:dyDescent="0.25">
      <c r="A885">
        <v>7552</v>
      </c>
      <c r="B885" s="6" t="s">
        <v>3631</v>
      </c>
      <c r="C885" s="6" t="s">
        <v>60</v>
      </c>
      <c r="D885" s="6" t="s">
        <v>31</v>
      </c>
      <c r="E885" s="6" t="s">
        <v>71</v>
      </c>
      <c r="F885" s="6" t="s">
        <v>61</v>
      </c>
      <c r="G885" s="6" t="s">
        <v>3632</v>
      </c>
      <c r="H885">
        <v>22</v>
      </c>
      <c r="I885" s="6" t="s">
        <v>35</v>
      </c>
      <c r="J885" s="6" t="s">
        <v>144</v>
      </c>
      <c r="K885" s="6" t="s">
        <v>319</v>
      </c>
      <c r="L885">
        <v>906</v>
      </c>
      <c r="N885" s="6" t="s">
        <v>3633</v>
      </c>
      <c r="O885" s="6" t="s">
        <v>111</v>
      </c>
      <c r="P885" s="6" t="s">
        <v>923</v>
      </c>
      <c r="Q885">
        <v>36880000</v>
      </c>
      <c r="R885">
        <v>98293265604</v>
      </c>
      <c r="S885">
        <v>32988384497</v>
      </c>
    </row>
    <row r="886" spans="1:19" x14ac:dyDescent="0.25">
      <c r="A886">
        <v>7554</v>
      </c>
      <c r="B886" s="6" t="s">
        <v>3634</v>
      </c>
      <c r="C886" s="6" t="s">
        <v>30</v>
      </c>
      <c r="D886" s="6" t="s">
        <v>31</v>
      </c>
      <c r="E886" s="6" t="s">
        <v>325</v>
      </c>
      <c r="F886" s="6" t="s">
        <v>3635</v>
      </c>
      <c r="G886" s="6" t="s">
        <v>3636</v>
      </c>
      <c r="H886">
        <v>14</v>
      </c>
      <c r="I886" s="6" t="s">
        <v>80</v>
      </c>
      <c r="J886" s="6" t="s">
        <v>3637</v>
      </c>
      <c r="K886" s="6" t="s">
        <v>109</v>
      </c>
      <c r="L886">
        <v>202</v>
      </c>
      <c r="N886" s="6" t="s">
        <v>3638</v>
      </c>
      <c r="O886" s="6" t="s">
        <v>111</v>
      </c>
      <c r="P886" s="6" t="s">
        <v>40</v>
      </c>
      <c r="Q886">
        <v>36880000</v>
      </c>
      <c r="R886">
        <v>17366387000105</v>
      </c>
      <c r="S886">
        <v>32991586328</v>
      </c>
    </row>
    <row r="887" spans="1:19" x14ac:dyDescent="0.25">
      <c r="A887">
        <v>7556</v>
      </c>
      <c r="B887" s="6" t="s">
        <v>3639</v>
      </c>
      <c r="C887" s="6" t="s">
        <v>76</v>
      </c>
      <c r="D887" s="6" t="s">
        <v>77</v>
      </c>
      <c r="E887" s="6" t="s">
        <v>44</v>
      </c>
      <c r="F887" s="6" t="s">
        <v>3640</v>
      </c>
      <c r="G887" s="6" t="s">
        <v>3641</v>
      </c>
      <c r="H887">
        <v>22</v>
      </c>
      <c r="I887" s="6" t="s">
        <v>35</v>
      </c>
      <c r="J887" s="6" t="s">
        <v>56</v>
      </c>
      <c r="K887" s="6" t="s">
        <v>109</v>
      </c>
      <c r="L887">
        <v>204</v>
      </c>
      <c r="N887" s="6" t="s">
        <v>3642</v>
      </c>
      <c r="O887" s="6" t="s">
        <v>1100</v>
      </c>
      <c r="P887" s="6" t="s">
        <v>40</v>
      </c>
      <c r="Q887">
        <v>36790000</v>
      </c>
      <c r="R887">
        <v>6206633000137</v>
      </c>
      <c r="S887">
        <v>32991473303</v>
      </c>
    </row>
    <row r="888" spans="1:19" x14ac:dyDescent="0.25">
      <c r="A888">
        <v>7560</v>
      </c>
      <c r="B888" s="6" t="s">
        <v>3643</v>
      </c>
      <c r="C888" s="6" t="s">
        <v>119</v>
      </c>
      <c r="D888" s="6" t="s">
        <v>31</v>
      </c>
      <c r="E888" s="6" t="s">
        <v>103</v>
      </c>
      <c r="F888" s="6" t="s">
        <v>3644</v>
      </c>
      <c r="G888" s="6" t="s">
        <v>3645</v>
      </c>
      <c r="H888">
        <v>23</v>
      </c>
      <c r="I888" s="6" t="s">
        <v>47</v>
      </c>
      <c r="J888" s="6" t="s">
        <v>56</v>
      </c>
      <c r="K888" s="6" t="s">
        <v>109</v>
      </c>
      <c r="L888">
        <v>205</v>
      </c>
      <c r="N888" s="6" t="s">
        <v>3646</v>
      </c>
      <c r="O888" s="6" t="s">
        <v>771</v>
      </c>
      <c r="P888" s="6" t="s">
        <v>1880</v>
      </c>
      <c r="Q888">
        <v>36803000</v>
      </c>
      <c r="R888">
        <v>71254197000133</v>
      </c>
      <c r="S888">
        <v>32999075682</v>
      </c>
    </row>
    <row r="889" spans="1:19" x14ac:dyDescent="0.25">
      <c r="A889">
        <v>7561</v>
      </c>
      <c r="B889" s="6" t="s">
        <v>3647</v>
      </c>
      <c r="C889" s="6" t="s">
        <v>76</v>
      </c>
      <c r="D889" s="6" t="s">
        <v>178</v>
      </c>
      <c r="E889" s="6" t="s">
        <v>71</v>
      </c>
      <c r="F889" s="6" t="s">
        <v>3648</v>
      </c>
      <c r="G889" s="6" t="s">
        <v>3649</v>
      </c>
      <c r="H889">
        <v>22</v>
      </c>
      <c r="I889" s="6" t="s">
        <v>35</v>
      </c>
      <c r="J889" s="6" t="s">
        <v>56</v>
      </c>
      <c r="K889" s="6" t="s">
        <v>109</v>
      </c>
      <c r="L889">
        <v>208</v>
      </c>
      <c r="N889" s="6" t="s">
        <v>3650</v>
      </c>
      <c r="O889" s="6" t="s">
        <v>771</v>
      </c>
      <c r="P889" s="6" t="s">
        <v>1880</v>
      </c>
      <c r="Q889">
        <v>36803000</v>
      </c>
      <c r="R889">
        <v>26026237000135</v>
      </c>
      <c r="S889">
        <v>32999187458</v>
      </c>
    </row>
    <row r="890" spans="1:19" x14ac:dyDescent="0.25">
      <c r="A890">
        <v>7565</v>
      </c>
      <c r="B890" s="6" t="s">
        <v>3651</v>
      </c>
      <c r="C890" s="6" t="s">
        <v>477</v>
      </c>
      <c r="D890" s="6" t="s">
        <v>77</v>
      </c>
      <c r="E890" s="6" t="s">
        <v>53</v>
      </c>
      <c r="F890" s="6" t="s">
        <v>3652</v>
      </c>
      <c r="G890" s="6" t="s">
        <v>3653</v>
      </c>
      <c r="H890">
        <v>22</v>
      </c>
      <c r="I890" s="6" t="s">
        <v>35</v>
      </c>
      <c r="J890" s="6" t="s">
        <v>56</v>
      </c>
      <c r="K890" s="6" t="s">
        <v>109</v>
      </c>
      <c r="L890">
        <v>206</v>
      </c>
      <c r="N890" s="6" t="s">
        <v>3654</v>
      </c>
      <c r="O890" s="6" t="s">
        <v>1434</v>
      </c>
      <c r="P890" s="6" t="s">
        <v>40</v>
      </c>
      <c r="Q890">
        <v>36815000</v>
      </c>
      <c r="R890">
        <v>71411441000124</v>
      </c>
      <c r="S890">
        <v>32984346934</v>
      </c>
    </row>
    <row r="891" spans="1:19" x14ac:dyDescent="0.25">
      <c r="A891">
        <v>7588</v>
      </c>
      <c r="B891" s="6" t="s">
        <v>3655</v>
      </c>
      <c r="C891" s="6" t="s">
        <v>60</v>
      </c>
      <c r="D891" s="6" t="s">
        <v>488</v>
      </c>
      <c r="E891" s="6" t="s">
        <v>71</v>
      </c>
      <c r="F891" s="6" t="s">
        <v>61</v>
      </c>
      <c r="G891" s="6" t="s">
        <v>3656</v>
      </c>
      <c r="H891">
        <v>22</v>
      </c>
      <c r="I891" s="6" t="s">
        <v>35</v>
      </c>
      <c r="J891" s="6" t="s">
        <v>56</v>
      </c>
      <c r="K891" s="6" t="s">
        <v>37</v>
      </c>
      <c r="L891">
        <v>107</v>
      </c>
      <c r="N891" s="6" t="s">
        <v>3657</v>
      </c>
      <c r="O891" s="6" t="s">
        <v>443</v>
      </c>
      <c r="P891" s="6" t="s">
        <v>2844</v>
      </c>
      <c r="Q891">
        <v>36660000</v>
      </c>
      <c r="R891">
        <v>68220057653</v>
      </c>
      <c r="S891">
        <v>32988156862</v>
      </c>
    </row>
    <row r="892" spans="1:19" x14ac:dyDescent="0.25">
      <c r="A892">
        <v>7593</v>
      </c>
      <c r="B892" s="6" t="s">
        <v>3658</v>
      </c>
      <c r="C892" s="6" t="s">
        <v>42</v>
      </c>
      <c r="D892" s="6" t="s">
        <v>31</v>
      </c>
      <c r="E892" s="6" t="s">
        <v>103</v>
      </c>
      <c r="F892" s="6" t="s">
        <v>3659</v>
      </c>
      <c r="G892" s="6" t="s">
        <v>3660</v>
      </c>
      <c r="H892">
        <v>23</v>
      </c>
      <c r="I892" s="6" t="s">
        <v>47</v>
      </c>
      <c r="J892" s="6" t="s">
        <v>3661</v>
      </c>
      <c r="K892" s="6" t="s">
        <v>37</v>
      </c>
      <c r="L892">
        <v>104</v>
      </c>
      <c r="N892" s="6" t="s">
        <v>3662</v>
      </c>
      <c r="O892" s="6" t="s">
        <v>39</v>
      </c>
      <c r="P892" s="6" t="s">
        <v>2483</v>
      </c>
      <c r="Q892">
        <v>36700000</v>
      </c>
      <c r="R892">
        <v>2844120000109</v>
      </c>
      <c r="S892">
        <v>32999278390</v>
      </c>
    </row>
    <row r="893" spans="1:19" x14ac:dyDescent="0.25">
      <c r="A893">
        <v>7601</v>
      </c>
      <c r="B893" s="6" t="s">
        <v>3663</v>
      </c>
      <c r="C893" s="6" t="s">
        <v>52</v>
      </c>
      <c r="D893" s="6" t="s">
        <v>31</v>
      </c>
      <c r="E893" s="6" t="s">
        <v>71</v>
      </c>
      <c r="F893" s="6" t="s">
        <v>61</v>
      </c>
      <c r="G893" s="6" t="s">
        <v>3529</v>
      </c>
      <c r="H893">
        <v>23</v>
      </c>
      <c r="I893" s="6" t="s">
        <v>47</v>
      </c>
      <c r="J893" s="6" t="s">
        <v>144</v>
      </c>
      <c r="K893" s="6" t="s">
        <v>109</v>
      </c>
      <c r="L893">
        <v>201</v>
      </c>
      <c r="N893" s="6" t="s">
        <v>3664</v>
      </c>
      <c r="O893" s="6" t="s">
        <v>111</v>
      </c>
      <c r="P893" s="6" t="s">
        <v>3304</v>
      </c>
      <c r="Q893">
        <v>36880000</v>
      </c>
      <c r="R893">
        <v>10507967640</v>
      </c>
      <c r="S893">
        <v>32988584397</v>
      </c>
    </row>
    <row r="894" spans="1:19" x14ac:dyDescent="0.25">
      <c r="A894">
        <v>7602</v>
      </c>
      <c r="B894" s="6" t="s">
        <v>3665</v>
      </c>
      <c r="C894" s="6" t="s">
        <v>119</v>
      </c>
      <c r="D894" s="6" t="s">
        <v>31</v>
      </c>
      <c r="E894" s="6" t="s">
        <v>103</v>
      </c>
      <c r="F894" s="6" t="s">
        <v>61</v>
      </c>
      <c r="G894" s="6" t="s">
        <v>3666</v>
      </c>
      <c r="H894">
        <v>25</v>
      </c>
      <c r="I894" s="6" t="s">
        <v>116</v>
      </c>
      <c r="J894" s="6" t="s">
        <v>56</v>
      </c>
      <c r="K894" s="6" t="s">
        <v>109</v>
      </c>
      <c r="L894">
        <v>204</v>
      </c>
      <c r="N894" s="6" t="s">
        <v>3667</v>
      </c>
      <c r="O894" s="6" t="s">
        <v>111</v>
      </c>
      <c r="P894" s="6" t="s">
        <v>573</v>
      </c>
      <c r="Q894">
        <v>36880000</v>
      </c>
      <c r="R894">
        <v>11061320685</v>
      </c>
      <c r="S894">
        <v>32984918203</v>
      </c>
    </row>
    <row r="895" spans="1:19" x14ac:dyDescent="0.25">
      <c r="A895">
        <v>7604</v>
      </c>
      <c r="B895" s="6" t="s">
        <v>3668</v>
      </c>
      <c r="C895" s="6" t="s">
        <v>60</v>
      </c>
      <c r="D895" s="6" t="s">
        <v>31</v>
      </c>
      <c r="E895" s="6" t="s">
        <v>44</v>
      </c>
      <c r="F895" s="6" t="s">
        <v>3669</v>
      </c>
      <c r="G895" s="6" t="s">
        <v>3670</v>
      </c>
      <c r="H895">
        <v>22</v>
      </c>
      <c r="I895" s="6" t="s">
        <v>35</v>
      </c>
      <c r="J895" s="6" t="s">
        <v>56</v>
      </c>
      <c r="K895" s="6" t="s">
        <v>98</v>
      </c>
      <c r="L895">
        <v>301</v>
      </c>
      <c r="N895" s="6" t="s">
        <v>3671</v>
      </c>
      <c r="O895" s="6" t="s">
        <v>1148</v>
      </c>
      <c r="P895" s="6" t="s">
        <v>40</v>
      </c>
      <c r="Q895">
        <v>36510000</v>
      </c>
      <c r="R895">
        <v>17531422000196</v>
      </c>
      <c r="S895">
        <v>32984515165</v>
      </c>
    </row>
    <row r="896" spans="1:19" x14ac:dyDescent="0.25">
      <c r="A896">
        <v>7615</v>
      </c>
      <c r="B896" s="6" t="s">
        <v>3672</v>
      </c>
      <c r="C896" s="6" t="s">
        <v>60</v>
      </c>
      <c r="D896" s="6" t="s">
        <v>488</v>
      </c>
      <c r="E896" s="6" t="s">
        <v>103</v>
      </c>
      <c r="F896" s="6" t="s">
        <v>61</v>
      </c>
      <c r="G896" s="6" t="s">
        <v>3673</v>
      </c>
      <c r="H896">
        <v>23</v>
      </c>
      <c r="I896" s="6" t="s">
        <v>47</v>
      </c>
      <c r="J896" s="6" t="s">
        <v>56</v>
      </c>
      <c r="K896" s="6" t="s">
        <v>98</v>
      </c>
      <c r="L896">
        <v>307</v>
      </c>
      <c r="N896" s="6" t="s">
        <v>3674</v>
      </c>
      <c r="O896" s="6" t="s">
        <v>146</v>
      </c>
      <c r="P896" s="6" t="s">
        <v>1252</v>
      </c>
      <c r="Q896">
        <v>36500000</v>
      </c>
      <c r="R896">
        <v>8983359650</v>
      </c>
      <c r="S896">
        <v>32999038329</v>
      </c>
    </row>
    <row r="897" spans="1:19" x14ac:dyDescent="0.25">
      <c r="A897">
        <v>7619</v>
      </c>
      <c r="B897" s="6" t="s">
        <v>3675</v>
      </c>
      <c r="C897" s="6" t="s">
        <v>404</v>
      </c>
      <c r="D897" s="6" t="s">
        <v>31</v>
      </c>
      <c r="E897" s="6" t="s">
        <v>44</v>
      </c>
      <c r="F897" s="6" t="s">
        <v>3676</v>
      </c>
      <c r="G897" s="6" t="s">
        <v>3677</v>
      </c>
      <c r="H897">
        <v>84</v>
      </c>
      <c r="I897" s="6" t="s">
        <v>3678</v>
      </c>
      <c r="J897" s="6" t="s">
        <v>56</v>
      </c>
      <c r="K897" s="6" t="s">
        <v>109</v>
      </c>
      <c r="L897">
        <v>206</v>
      </c>
      <c r="N897" s="6" t="s">
        <v>3679</v>
      </c>
      <c r="O897" s="6" t="s">
        <v>771</v>
      </c>
      <c r="P897" s="6" t="s">
        <v>932</v>
      </c>
      <c r="Q897">
        <v>36800000</v>
      </c>
      <c r="R897">
        <v>19277011000141</v>
      </c>
      <c r="S897">
        <v>32037411865</v>
      </c>
    </row>
    <row r="898" spans="1:19" x14ac:dyDescent="0.25">
      <c r="A898">
        <v>7629</v>
      </c>
      <c r="B898" s="6" t="s">
        <v>3680</v>
      </c>
      <c r="C898" s="6" t="s">
        <v>60</v>
      </c>
      <c r="D898" s="6" t="s">
        <v>31</v>
      </c>
      <c r="E898" s="6" t="s">
        <v>53</v>
      </c>
      <c r="F898" s="6" t="s">
        <v>61</v>
      </c>
      <c r="G898" s="6" t="s">
        <v>3681</v>
      </c>
      <c r="H898">
        <v>22</v>
      </c>
      <c r="I898" s="6" t="s">
        <v>35</v>
      </c>
      <c r="J898" s="6" t="s">
        <v>56</v>
      </c>
      <c r="K898" s="6" t="s">
        <v>98</v>
      </c>
      <c r="L898">
        <v>301</v>
      </c>
      <c r="N898" s="6" t="s">
        <v>3682</v>
      </c>
      <c r="O898" s="6" t="s">
        <v>312</v>
      </c>
      <c r="P898" s="6" t="s">
        <v>887</v>
      </c>
      <c r="Q898">
        <v>36170000</v>
      </c>
      <c r="R898">
        <v>58935789704</v>
      </c>
      <c r="S898">
        <v>32999985181</v>
      </c>
    </row>
    <row r="899" spans="1:19" x14ac:dyDescent="0.25">
      <c r="A899">
        <v>7633</v>
      </c>
      <c r="B899" s="6" t="s">
        <v>3683</v>
      </c>
      <c r="C899" s="6" t="s">
        <v>60</v>
      </c>
      <c r="D899" s="6" t="s">
        <v>31</v>
      </c>
      <c r="E899" s="6" t="s">
        <v>93</v>
      </c>
      <c r="F899" s="6" t="s">
        <v>61</v>
      </c>
      <c r="G899" s="6" t="s">
        <v>3684</v>
      </c>
      <c r="H899">
        <v>22</v>
      </c>
      <c r="I899" s="6" t="s">
        <v>35</v>
      </c>
      <c r="J899" s="6" t="s">
        <v>144</v>
      </c>
      <c r="K899" s="6" t="s">
        <v>37</v>
      </c>
      <c r="L899">
        <v>109</v>
      </c>
      <c r="N899" s="6" t="s">
        <v>3685</v>
      </c>
      <c r="O899" s="6" t="s">
        <v>39</v>
      </c>
      <c r="P899" s="6" t="s">
        <v>175</v>
      </c>
      <c r="Q899">
        <v>36700000</v>
      </c>
      <c r="R899">
        <v>12062357648</v>
      </c>
      <c r="S899">
        <v>32999651987</v>
      </c>
    </row>
    <row r="900" spans="1:19" x14ac:dyDescent="0.25">
      <c r="A900">
        <v>7635</v>
      </c>
      <c r="B900" s="6" t="s">
        <v>3686</v>
      </c>
      <c r="C900" s="6" t="s">
        <v>52</v>
      </c>
      <c r="D900" s="6" t="s">
        <v>31</v>
      </c>
      <c r="E900" s="6" t="s">
        <v>93</v>
      </c>
      <c r="F900" s="6" t="s">
        <v>61</v>
      </c>
      <c r="G900" s="6" t="s">
        <v>3687</v>
      </c>
      <c r="H900">
        <v>22</v>
      </c>
      <c r="I900" s="6" t="s">
        <v>35</v>
      </c>
      <c r="J900" s="6" t="s">
        <v>56</v>
      </c>
      <c r="K900" s="6" t="s">
        <v>109</v>
      </c>
      <c r="L900">
        <v>204</v>
      </c>
      <c r="N900" s="6" t="s">
        <v>3688</v>
      </c>
      <c r="O900" s="6" t="s">
        <v>111</v>
      </c>
      <c r="P900" s="6" t="s">
        <v>851</v>
      </c>
      <c r="Q900">
        <v>36880270</v>
      </c>
      <c r="R900">
        <v>38295890697</v>
      </c>
      <c r="S900">
        <v>32988417472</v>
      </c>
    </row>
    <row r="901" spans="1:19" x14ac:dyDescent="0.25">
      <c r="A901">
        <v>7636</v>
      </c>
      <c r="B901" s="6" t="s">
        <v>3689</v>
      </c>
      <c r="C901" s="6" t="s">
        <v>60</v>
      </c>
      <c r="D901" s="6" t="s">
        <v>31</v>
      </c>
      <c r="E901" s="6" t="s">
        <v>53</v>
      </c>
      <c r="F901" s="6" t="s">
        <v>61</v>
      </c>
      <c r="G901" s="6" t="s">
        <v>3690</v>
      </c>
      <c r="H901">
        <v>23</v>
      </c>
      <c r="I901" s="6" t="s">
        <v>47</v>
      </c>
      <c r="J901" s="6" t="s">
        <v>56</v>
      </c>
      <c r="K901" s="6" t="s">
        <v>98</v>
      </c>
      <c r="L901">
        <v>303</v>
      </c>
      <c r="N901" s="6" t="s">
        <v>3691</v>
      </c>
      <c r="O901" s="6" t="s">
        <v>100</v>
      </c>
      <c r="P901" s="6" t="s">
        <v>3692</v>
      </c>
      <c r="Q901">
        <v>36520000</v>
      </c>
      <c r="R901">
        <v>47881224649</v>
      </c>
      <c r="S901">
        <v>32987034895</v>
      </c>
    </row>
    <row r="902" spans="1:19" x14ac:dyDescent="0.25">
      <c r="A902">
        <v>7642</v>
      </c>
      <c r="B902" s="6" t="s">
        <v>3693</v>
      </c>
      <c r="C902" s="6" t="s">
        <v>60</v>
      </c>
      <c r="D902" s="6" t="s">
        <v>31</v>
      </c>
      <c r="E902" s="6" t="s">
        <v>44</v>
      </c>
      <c r="F902" s="6" t="s">
        <v>3694</v>
      </c>
      <c r="G902" s="6" t="s">
        <v>3695</v>
      </c>
      <c r="H902">
        <v>22</v>
      </c>
      <c r="I902" s="6" t="s">
        <v>35</v>
      </c>
      <c r="J902" s="6" t="s">
        <v>56</v>
      </c>
      <c r="K902" s="6" t="s">
        <v>37</v>
      </c>
      <c r="L902">
        <v>101</v>
      </c>
      <c r="N902" s="6" t="s">
        <v>3696</v>
      </c>
      <c r="O902" s="6" t="s">
        <v>58</v>
      </c>
      <c r="P902" s="6" t="s">
        <v>1205</v>
      </c>
      <c r="Q902">
        <v>36774112</v>
      </c>
      <c r="R902">
        <v>16509498000152</v>
      </c>
      <c r="S902">
        <v>32034217387</v>
      </c>
    </row>
    <row r="903" spans="1:19" x14ac:dyDescent="0.25">
      <c r="A903">
        <v>7645</v>
      </c>
      <c r="B903" s="6" t="s">
        <v>3697</v>
      </c>
      <c r="C903" s="6" t="s">
        <v>314</v>
      </c>
      <c r="D903" s="6" t="s">
        <v>488</v>
      </c>
      <c r="E903" s="6" t="s">
        <v>44</v>
      </c>
      <c r="F903" s="6" t="s">
        <v>3698</v>
      </c>
      <c r="G903" s="6" t="s">
        <v>3699</v>
      </c>
      <c r="H903">
        <v>25</v>
      </c>
      <c r="I903" s="6" t="s">
        <v>116</v>
      </c>
      <c r="J903" s="6" t="s">
        <v>56</v>
      </c>
      <c r="K903" s="6" t="s">
        <v>37</v>
      </c>
      <c r="L903">
        <v>107</v>
      </c>
      <c r="N903" s="6" t="s">
        <v>3700</v>
      </c>
      <c r="O903" s="6" t="s">
        <v>239</v>
      </c>
      <c r="P903" s="6" t="s">
        <v>40</v>
      </c>
      <c r="Q903">
        <v>36760000</v>
      </c>
      <c r="R903">
        <v>14758172000133</v>
      </c>
      <c r="S903">
        <v>32999036493</v>
      </c>
    </row>
    <row r="904" spans="1:19" x14ac:dyDescent="0.25">
      <c r="A904">
        <v>7646</v>
      </c>
      <c r="B904" s="6" t="s">
        <v>3701</v>
      </c>
      <c r="C904" s="6" t="s">
        <v>52</v>
      </c>
      <c r="D904" s="6" t="s">
        <v>31</v>
      </c>
      <c r="E904" s="6" t="s">
        <v>71</v>
      </c>
      <c r="F904" s="6" t="s">
        <v>3702</v>
      </c>
      <c r="G904" s="6" t="s">
        <v>3703</v>
      </c>
      <c r="H904">
        <v>23</v>
      </c>
      <c r="I904" s="6" t="s">
        <v>47</v>
      </c>
      <c r="J904" s="6" t="s">
        <v>56</v>
      </c>
      <c r="K904" s="6" t="s">
        <v>37</v>
      </c>
      <c r="L904">
        <v>106</v>
      </c>
      <c r="N904" s="6" t="s">
        <v>3704</v>
      </c>
      <c r="O904" s="6" t="s">
        <v>443</v>
      </c>
      <c r="P904" s="6" t="s">
        <v>3705</v>
      </c>
      <c r="Q904">
        <v>36660000</v>
      </c>
      <c r="R904">
        <v>13780062000105</v>
      </c>
      <c r="S904">
        <v>32034625352</v>
      </c>
    </row>
    <row r="905" spans="1:19" x14ac:dyDescent="0.25">
      <c r="A905">
        <v>7654</v>
      </c>
      <c r="B905" s="6" t="s">
        <v>3706</v>
      </c>
      <c r="C905" s="6" t="s">
        <v>76</v>
      </c>
      <c r="D905" s="6" t="s">
        <v>77</v>
      </c>
      <c r="E905" s="6" t="s">
        <v>93</v>
      </c>
      <c r="F905" s="6" t="s">
        <v>3707</v>
      </c>
      <c r="G905" s="6" t="s">
        <v>3708</v>
      </c>
      <c r="H905">
        <v>22</v>
      </c>
      <c r="I905" s="6" t="s">
        <v>35</v>
      </c>
      <c r="J905" s="6" t="s">
        <v>56</v>
      </c>
      <c r="K905" s="6" t="s">
        <v>109</v>
      </c>
      <c r="L905">
        <v>206</v>
      </c>
      <c r="N905" s="6" t="s">
        <v>3709</v>
      </c>
      <c r="O905" s="6" t="s">
        <v>1434</v>
      </c>
      <c r="P905" s="6" t="s">
        <v>40</v>
      </c>
      <c r="Q905">
        <v>36815000</v>
      </c>
      <c r="R905">
        <v>486151000100</v>
      </c>
      <c r="S905">
        <v>32999798224</v>
      </c>
    </row>
    <row r="906" spans="1:19" x14ac:dyDescent="0.25">
      <c r="A906">
        <v>7657</v>
      </c>
      <c r="B906" s="6" t="s">
        <v>3710</v>
      </c>
      <c r="C906" s="6" t="s">
        <v>60</v>
      </c>
      <c r="D906" s="6" t="s">
        <v>31</v>
      </c>
      <c r="E906" s="6" t="s">
        <v>71</v>
      </c>
      <c r="F906" s="6" t="s">
        <v>61</v>
      </c>
      <c r="G906" s="6" t="s">
        <v>3711</v>
      </c>
      <c r="H906">
        <v>22</v>
      </c>
      <c r="I906" s="6" t="s">
        <v>35</v>
      </c>
      <c r="J906" s="6" t="s">
        <v>56</v>
      </c>
      <c r="K906" s="6" t="s">
        <v>98</v>
      </c>
      <c r="L906">
        <v>302</v>
      </c>
      <c r="N906" s="6" t="s">
        <v>3712</v>
      </c>
      <c r="O906" s="6" t="s">
        <v>136</v>
      </c>
      <c r="P906" s="6" t="s">
        <v>385</v>
      </c>
      <c r="Q906">
        <v>36780000</v>
      </c>
      <c r="R906">
        <v>11333839634</v>
      </c>
      <c r="S906">
        <v>32999037707</v>
      </c>
    </row>
    <row r="907" spans="1:19" x14ac:dyDescent="0.25">
      <c r="A907">
        <v>7658</v>
      </c>
      <c r="B907" s="6" t="s">
        <v>3713</v>
      </c>
      <c r="C907" s="6" t="s">
        <v>76</v>
      </c>
      <c r="D907" s="6" t="s">
        <v>77</v>
      </c>
      <c r="E907" s="6" t="s">
        <v>53</v>
      </c>
      <c r="F907" s="6" t="s">
        <v>3714</v>
      </c>
      <c r="G907" s="6" t="s">
        <v>3715</v>
      </c>
      <c r="H907">
        <v>5</v>
      </c>
      <c r="I907" s="6" t="s">
        <v>3157</v>
      </c>
      <c r="J907" s="6" t="s">
        <v>3716</v>
      </c>
      <c r="K907" s="6" t="s">
        <v>319</v>
      </c>
      <c r="L907">
        <v>913</v>
      </c>
      <c r="N907" s="6" t="s">
        <v>3717</v>
      </c>
      <c r="O907" s="6" t="s">
        <v>146</v>
      </c>
      <c r="P907" s="6" t="s">
        <v>3718</v>
      </c>
      <c r="Q907">
        <v>36500000</v>
      </c>
      <c r="R907">
        <v>17027180000106</v>
      </c>
      <c r="S907">
        <v>32984150009</v>
      </c>
    </row>
    <row r="908" spans="1:19" x14ac:dyDescent="0.25">
      <c r="A908">
        <v>7669</v>
      </c>
      <c r="B908" s="6" t="s">
        <v>3719</v>
      </c>
      <c r="C908" s="6" t="s">
        <v>76</v>
      </c>
      <c r="D908" s="6" t="s">
        <v>77</v>
      </c>
      <c r="E908" s="6" t="s">
        <v>221</v>
      </c>
      <c r="F908" s="6" t="s">
        <v>3720</v>
      </c>
      <c r="G908" s="6" t="s">
        <v>3721</v>
      </c>
      <c r="H908">
        <v>25</v>
      </c>
      <c r="I908" s="6" t="s">
        <v>116</v>
      </c>
      <c r="J908" s="6" t="s">
        <v>144</v>
      </c>
      <c r="K908" s="6" t="s">
        <v>109</v>
      </c>
      <c r="L908">
        <v>201</v>
      </c>
      <c r="N908" s="6" t="s">
        <v>3722</v>
      </c>
      <c r="O908" s="6" t="s">
        <v>111</v>
      </c>
      <c r="P908" s="6" t="s">
        <v>3723</v>
      </c>
      <c r="Q908">
        <v>36888136</v>
      </c>
      <c r="R908">
        <v>17617941000171</v>
      </c>
      <c r="S908">
        <v>32037211887</v>
      </c>
    </row>
    <row r="909" spans="1:19" x14ac:dyDescent="0.25">
      <c r="A909">
        <v>7673</v>
      </c>
      <c r="B909" s="6" t="s">
        <v>3724</v>
      </c>
      <c r="C909" s="6" t="s">
        <v>76</v>
      </c>
      <c r="D909" s="6" t="s">
        <v>31</v>
      </c>
      <c r="E909" s="6" t="s">
        <v>71</v>
      </c>
      <c r="F909" s="6" t="s">
        <v>61</v>
      </c>
      <c r="G909" s="6" t="s">
        <v>3725</v>
      </c>
      <c r="H909">
        <v>17</v>
      </c>
      <c r="I909" s="6" t="s">
        <v>202</v>
      </c>
      <c r="J909" s="6" t="s">
        <v>56</v>
      </c>
      <c r="K909" s="6" t="s">
        <v>109</v>
      </c>
      <c r="L909">
        <v>202</v>
      </c>
      <c r="N909" s="6" t="s">
        <v>3726</v>
      </c>
      <c r="O909" s="6" t="s">
        <v>111</v>
      </c>
      <c r="P909" s="6" t="s">
        <v>1474</v>
      </c>
      <c r="Q909">
        <v>36880000</v>
      </c>
      <c r="R909">
        <v>5397478660</v>
      </c>
      <c r="S909">
        <v>32984075984</v>
      </c>
    </row>
    <row r="910" spans="1:19" x14ac:dyDescent="0.25">
      <c r="A910">
        <v>7683</v>
      </c>
      <c r="B910" s="6" t="s">
        <v>3727</v>
      </c>
      <c r="C910" s="6" t="s">
        <v>60</v>
      </c>
      <c r="D910" s="6" t="s">
        <v>31</v>
      </c>
      <c r="E910" s="6" t="s">
        <v>103</v>
      </c>
      <c r="F910" s="6" t="s">
        <v>61</v>
      </c>
      <c r="G910" s="6" t="s">
        <v>3728</v>
      </c>
      <c r="H910">
        <v>17</v>
      </c>
      <c r="I910" s="6" t="s">
        <v>202</v>
      </c>
      <c r="J910" s="6" t="s">
        <v>56</v>
      </c>
      <c r="K910" s="6" t="s">
        <v>98</v>
      </c>
      <c r="L910">
        <v>301</v>
      </c>
      <c r="N910" s="6" t="s">
        <v>3729</v>
      </c>
      <c r="O910" s="6" t="s">
        <v>1148</v>
      </c>
      <c r="P910" s="6" t="s">
        <v>40</v>
      </c>
      <c r="Q910">
        <v>36510000</v>
      </c>
      <c r="R910">
        <v>7448182650</v>
      </c>
      <c r="S910">
        <v>32999234840</v>
      </c>
    </row>
    <row r="911" spans="1:19" x14ac:dyDescent="0.25">
      <c r="A911">
        <v>7705</v>
      </c>
      <c r="B911" s="6" t="s">
        <v>3730</v>
      </c>
      <c r="C911" s="6" t="s">
        <v>52</v>
      </c>
      <c r="D911" s="6" t="s">
        <v>31</v>
      </c>
      <c r="E911" s="6" t="s">
        <v>103</v>
      </c>
      <c r="F911" s="6" t="s">
        <v>3731</v>
      </c>
      <c r="G911" s="6" t="s">
        <v>3732</v>
      </c>
      <c r="H911">
        <v>22</v>
      </c>
      <c r="I911" s="6" t="s">
        <v>35</v>
      </c>
      <c r="J911" s="6" t="s">
        <v>56</v>
      </c>
      <c r="K911" s="6" t="s">
        <v>37</v>
      </c>
      <c r="L911">
        <v>102</v>
      </c>
      <c r="N911" s="6" t="s">
        <v>3733</v>
      </c>
      <c r="O911" s="6" t="s">
        <v>58</v>
      </c>
      <c r="P911" s="6" t="s">
        <v>91</v>
      </c>
      <c r="Q911">
        <v>36770970</v>
      </c>
      <c r="R911">
        <v>17798941000115</v>
      </c>
      <c r="S911">
        <v>32984463290</v>
      </c>
    </row>
    <row r="912" spans="1:19" x14ac:dyDescent="0.25">
      <c r="A912">
        <v>7717</v>
      </c>
      <c r="B912" s="6" t="s">
        <v>3734</v>
      </c>
      <c r="C912" s="6" t="s">
        <v>477</v>
      </c>
      <c r="D912" s="6" t="s">
        <v>353</v>
      </c>
      <c r="E912" s="6" t="s">
        <v>93</v>
      </c>
      <c r="F912" s="6" t="s">
        <v>3735</v>
      </c>
      <c r="G912" s="6" t="s">
        <v>3736</v>
      </c>
      <c r="H912">
        <v>25</v>
      </c>
      <c r="I912" s="6" t="s">
        <v>116</v>
      </c>
      <c r="J912" s="6" t="s">
        <v>56</v>
      </c>
      <c r="K912" s="6" t="s">
        <v>37</v>
      </c>
      <c r="L912">
        <v>106</v>
      </c>
      <c r="N912" s="6" t="s">
        <v>3737</v>
      </c>
      <c r="O912" s="6" t="s">
        <v>572</v>
      </c>
      <c r="P912" s="6" t="s">
        <v>3738</v>
      </c>
      <c r="Q912">
        <v>36730000</v>
      </c>
      <c r="R912">
        <v>16796219000189</v>
      </c>
      <c r="S912">
        <v>32999777795</v>
      </c>
    </row>
    <row r="913" spans="1:19" x14ac:dyDescent="0.25">
      <c r="A913">
        <v>7718</v>
      </c>
      <c r="B913" s="6" t="s">
        <v>3739</v>
      </c>
      <c r="C913" s="6" t="s">
        <v>60</v>
      </c>
      <c r="D913" s="6" t="s">
        <v>31</v>
      </c>
      <c r="E913" s="6" t="s">
        <v>53</v>
      </c>
      <c r="F913" s="6" t="s">
        <v>61</v>
      </c>
      <c r="G913" s="6" t="s">
        <v>3740</v>
      </c>
      <c r="H913">
        <v>26</v>
      </c>
      <c r="I913" s="6" t="s">
        <v>173</v>
      </c>
      <c r="J913" s="6" t="s">
        <v>56</v>
      </c>
      <c r="K913" s="6" t="s">
        <v>37</v>
      </c>
      <c r="L913">
        <v>109</v>
      </c>
      <c r="N913" s="6" t="s">
        <v>3741</v>
      </c>
      <c r="O913" s="6" t="s">
        <v>39</v>
      </c>
      <c r="P913" s="6" t="s">
        <v>40</v>
      </c>
      <c r="Q913">
        <v>36700000</v>
      </c>
      <c r="R913">
        <v>8803541608</v>
      </c>
      <c r="S913">
        <v>32999003117</v>
      </c>
    </row>
    <row r="914" spans="1:19" x14ac:dyDescent="0.25">
      <c r="A914">
        <v>7720</v>
      </c>
      <c r="B914" s="6" t="s">
        <v>3742</v>
      </c>
      <c r="C914" s="6" t="s">
        <v>60</v>
      </c>
      <c r="D914" s="6" t="s">
        <v>31</v>
      </c>
      <c r="E914" s="6" t="s">
        <v>221</v>
      </c>
      <c r="F914" s="6" t="s">
        <v>3743</v>
      </c>
      <c r="G914" s="6" t="s">
        <v>3744</v>
      </c>
      <c r="H914">
        <v>17</v>
      </c>
      <c r="I914" s="6" t="s">
        <v>202</v>
      </c>
      <c r="J914" s="6" t="s">
        <v>56</v>
      </c>
      <c r="K914" s="6" t="s">
        <v>37</v>
      </c>
      <c r="L914">
        <v>102</v>
      </c>
      <c r="N914" s="6" t="s">
        <v>3745</v>
      </c>
      <c r="O914" s="6" t="s">
        <v>263</v>
      </c>
      <c r="P914" s="6" t="s">
        <v>3746</v>
      </c>
      <c r="Q914">
        <v>36740000</v>
      </c>
      <c r="R914">
        <v>14578586000180</v>
      </c>
      <c r="S914">
        <v>32999099354</v>
      </c>
    </row>
    <row r="915" spans="1:19" x14ac:dyDescent="0.25">
      <c r="A915">
        <v>7733</v>
      </c>
      <c r="B915" s="6" t="s">
        <v>3747</v>
      </c>
      <c r="C915" s="6" t="s">
        <v>1040</v>
      </c>
      <c r="D915" s="6" t="s">
        <v>31</v>
      </c>
      <c r="E915" s="6" t="s">
        <v>103</v>
      </c>
      <c r="F915" s="6" t="s">
        <v>61</v>
      </c>
      <c r="G915" s="6" t="s">
        <v>3748</v>
      </c>
      <c r="H915">
        <v>15</v>
      </c>
      <c r="I915" s="6" t="s">
        <v>293</v>
      </c>
      <c r="J915" s="6" t="s">
        <v>144</v>
      </c>
      <c r="K915" s="6" t="s">
        <v>319</v>
      </c>
      <c r="L915">
        <v>912</v>
      </c>
      <c r="N915" s="6" t="s">
        <v>3749</v>
      </c>
      <c r="O915" s="6" t="s">
        <v>554</v>
      </c>
      <c r="P915" s="6" t="s">
        <v>1095</v>
      </c>
      <c r="Q915">
        <v>36855000</v>
      </c>
      <c r="R915">
        <v>7400121693</v>
      </c>
      <c r="S915">
        <v>32999130064</v>
      </c>
    </row>
    <row r="916" spans="1:19" x14ac:dyDescent="0.25">
      <c r="A916">
        <v>7739</v>
      </c>
      <c r="B916" s="6" t="s">
        <v>3750</v>
      </c>
      <c r="C916" s="6" t="s">
        <v>60</v>
      </c>
      <c r="D916" s="6" t="s">
        <v>31</v>
      </c>
      <c r="E916" s="6" t="s">
        <v>221</v>
      </c>
      <c r="F916" s="6" t="s">
        <v>61</v>
      </c>
      <c r="G916" s="6" t="s">
        <v>3751</v>
      </c>
      <c r="H916">
        <v>23</v>
      </c>
      <c r="I916" s="6" t="s">
        <v>47</v>
      </c>
      <c r="J916" s="6" t="s">
        <v>56</v>
      </c>
      <c r="K916" s="6" t="s">
        <v>98</v>
      </c>
      <c r="L916">
        <v>303</v>
      </c>
      <c r="N916" s="6" t="s">
        <v>3752</v>
      </c>
      <c r="O916" s="6" t="s">
        <v>100</v>
      </c>
      <c r="P916" s="6" t="s">
        <v>198</v>
      </c>
      <c r="Q916">
        <v>36520000</v>
      </c>
      <c r="R916">
        <v>87994828604</v>
      </c>
      <c r="S916">
        <v>32991157585</v>
      </c>
    </row>
    <row r="917" spans="1:19" x14ac:dyDescent="0.25">
      <c r="A917">
        <v>7740</v>
      </c>
      <c r="B917" s="6" t="s">
        <v>3753</v>
      </c>
      <c r="C917" s="6" t="s">
        <v>60</v>
      </c>
      <c r="D917" s="6" t="s">
        <v>315</v>
      </c>
      <c r="E917" s="6" t="s">
        <v>103</v>
      </c>
      <c r="F917" s="6" t="s">
        <v>61</v>
      </c>
      <c r="G917" s="6" t="s">
        <v>3754</v>
      </c>
      <c r="H917">
        <v>15</v>
      </c>
      <c r="I917" s="6" t="s">
        <v>293</v>
      </c>
      <c r="J917" s="6" t="s">
        <v>144</v>
      </c>
      <c r="K917" s="6" t="s">
        <v>319</v>
      </c>
      <c r="L917">
        <v>906</v>
      </c>
      <c r="N917" s="6" t="s">
        <v>3755</v>
      </c>
      <c r="O917" s="6" t="s">
        <v>100</v>
      </c>
      <c r="P917" s="6" t="s">
        <v>3756</v>
      </c>
      <c r="Q917">
        <v>36520000</v>
      </c>
      <c r="R917">
        <v>4443657614</v>
      </c>
      <c r="S917">
        <v>32991195444</v>
      </c>
    </row>
    <row r="918" spans="1:19" x14ac:dyDescent="0.25">
      <c r="A918">
        <v>7750</v>
      </c>
      <c r="B918" s="6" t="s">
        <v>3757</v>
      </c>
      <c r="C918" s="6" t="s">
        <v>42</v>
      </c>
      <c r="D918" s="6" t="s">
        <v>31</v>
      </c>
      <c r="E918" s="6" t="s">
        <v>325</v>
      </c>
      <c r="F918" s="6" t="s">
        <v>3758</v>
      </c>
      <c r="G918" s="6" t="s">
        <v>3759</v>
      </c>
      <c r="H918">
        <v>25</v>
      </c>
      <c r="I918" s="6" t="s">
        <v>116</v>
      </c>
      <c r="J918" s="6" t="s">
        <v>56</v>
      </c>
      <c r="K918" s="6" t="s">
        <v>37</v>
      </c>
      <c r="L918">
        <v>105</v>
      </c>
      <c r="N918" s="6" t="s">
        <v>3760</v>
      </c>
      <c r="O918" s="6" t="s">
        <v>443</v>
      </c>
      <c r="P918" s="6" t="s">
        <v>481</v>
      </c>
      <c r="Q918">
        <v>36660000</v>
      </c>
      <c r="R918">
        <v>11200759000134</v>
      </c>
      <c r="S918">
        <v>32988984776</v>
      </c>
    </row>
    <row r="919" spans="1:19" x14ac:dyDescent="0.25">
      <c r="A919">
        <v>7774</v>
      </c>
      <c r="B919" s="6" t="s">
        <v>3761</v>
      </c>
      <c r="C919" s="6" t="s">
        <v>42</v>
      </c>
      <c r="D919" s="6" t="s">
        <v>31</v>
      </c>
      <c r="E919" s="6" t="s">
        <v>44</v>
      </c>
      <c r="F919" s="6" t="s">
        <v>3762</v>
      </c>
      <c r="G919" s="6" t="s">
        <v>3763</v>
      </c>
      <c r="H919">
        <v>23</v>
      </c>
      <c r="I919" s="6" t="s">
        <v>47</v>
      </c>
      <c r="J919" s="6" t="s">
        <v>3764</v>
      </c>
      <c r="K919" s="6" t="s">
        <v>98</v>
      </c>
      <c r="L919">
        <v>301</v>
      </c>
      <c r="N919" s="6" t="s">
        <v>3765</v>
      </c>
      <c r="O919" s="6" t="s">
        <v>146</v>
      </c>
      <c r="P919" s="6" t="s">
        <v>40</v>
      </c>
      <c r="Q919">
        <v>36500000</v>
      </c>
      <c r="R919">
        <v>380680000116</v>
      </c>
      <c r="S919">
        <v>32988853731</v>
      </c>
    </row>
    <row r="920" spans="1:19" x14ac:dyDescent="0.25">
      <c r="A920">
        <v>7778</v>
      </c>
      <c r="B920" s="6" t="s">
        <v>3766</v>
      </c>
      <c r="C920" s="6" t="s">
        <v>746</v>
      </c>
      <c r="D920" s="6" t="s">
        <v>31</v>
      </c>
      <c r="E920" s="6" t="s">
        <v>44</v>
      </c>
      <c r="F920" s="6" t="s">
        <v>3767</v>
      </c>
      <c r="G920" s="6" t="s">
        <v>3768</v>
      </c>
      <c r="H920">
        <v>2</v>
      </c>
      <c r="I920" s="6" t="s">
        <v>2216</v>
      </c>
      <c r="J920" s="6" t="s">
        <v>3769</v>
      </c>
      <c r="K920" s="6" t="s">
        <v>319</v>
      </c>
      <c r="L920">
        <v>907</v>
      </c>
      <c r="N920" s="6" t="s">
        <v>3770</v>
      </c>
      <c r="O920" s="6" t="s">
        <v>111</v>
      </c>
      <c r="P920" s="6" t="s">
        <v>40</v>
      </c>
      <c r="Q920">
        <v>36880000</v>
      </c>
      <c r="R920">
        <v>5070160000120</v>
      </c>
      <c r="S920">
        <v>32037212995</v>
      </c>
    </row>
    <row r="921" spans="1:19" x14ac:dyDescent="0.25">
      <c r="A921">
        <v>7782</v>
      </c>
      <c r="B921" s="6" t="s">
        <v>3771</v>
      </c>
      <c r="C921" s="6" t="s">
        <v>60</v>
      </c>
      <c r="D921" s="6" t="s">
        <v>31</v>
      </c>
      <c r="E921" s="6" t="s">
        <v>325</v>
      </c>
      <c r="F921" s="6" t="s">
        <v>61</v>
      </c>
      <c r="G921" s="6" t="s">
        <v>3772</v>
      </c>
      <c r="H921">
        <v>17</v>
      </c>
      <c r="I921" s="6" t="s">
        <v>202</v>
      </c>
      <c r="J921" s="6" t="s">
        <v>3773</v>
      </c>
      <c r="K921" s="6" t="s">
        <v>37</v>
      </c>
      <c r="L921">
        <v>104</v>
      </c>
      <c r="N921" s="6" t="s">
        <v>3774</v>
      </c>
      <c r="O921" s="6" t="s">
        <v>39</v>
      </c>
      <c r="P921" s="6" t="s">
        <v>389</v>
      </c>
      <c r="Q921">
        <v>36700000</v>
      </c>
      <c r="R921">
        <v>55062563615</v>
      </c>
      <c r="S921">
        <v>32999360951</v>
      </c>
    </row>
    <row r="922" spans="1:19" x14ac:dyDescent="0.25">
      <c r="A922">
        <v>7790</v>
      </c>
      <c r="B922" s="6" t="s">
        <v>3775</v>
      </c>
      <c r="C922" s="6" t="s">
        <v>60</v>
      </c>
      <c r="D922" s="6" t="s">
        <v>31</v>
      </c>
      <c r="E922" s="6" t="s">
        <v>221</v>
      </c>
      <c r="F922" s="6" t="s">
        <v>61</v>
      </c>
      <c r="G922" s="6" t="s">
        <v>3776</v>
      </c>
      <c r="H922">
        <v>23</v>
      </c>
      <c r="I922" s="6" t="s">
        <v>47</v>
      </c>
      <c r="J922" s="6" t="s">
        <v>56</v>
      </c>
      <c r="K922" s="6" t="s">
        <v>109</v>
      </c>
      <c r="L922">
        <v>206</v>
      </c>
      <c r="N922" s="6" t="s">
        <v>3777</v>
      </c>
      <c r="O922" s="6" t="s">
        <v>771</v>
      </c>
      <c r="P922" s="6" t="s">
        <v>951</v>
      </c>
      <c r="Q922">
        <v>36800000</v>
      </c>
      <c r="R922">
        <v>42477948687</v>
      </c>
      <c r="S922">
        <v>32999169404</v>
      </c>
    </row>
    <row r="923" spans="1:19" x14ac:dyDescent="0.25">
      <c r="A923">
        <v>7800</v>
      </c>
      <c r="B923" s="6" t="s">
        <v>3778</v>
      </c>
      <c r="C923" s="6" t="s">
        <v>42</v>
      </c>
      <c r="D923" s="6" t="s">
        <v>43</v>
      </c>
      <c r="E923" s="6" t="s">
        <v>44</v>
      </c>
      <c r="F923" s="6" t="s">
        <v>3779</v>
      </c>
      <c r="G923" s="6" t="s">
        <v>3780</v>
      </c>
      <c r="H923">
        <v>22</v>
      </c>
      <c r="I923" s="6" t="s">
        <v>35</v>
      </c>
      <c r="J923" s="6" t="s">
        <v>56</v>
      </c>
      <c r="K923" s="6" t="s">
        <v>98</v>
      </c>
      <c r="L923">
        <v>301</v>
      </c>
      <c r="N923" s="6" t="s">
        <v>3781</v>
      </c>
      <c r="O923" s="6" t="s">
        <v>146</v>
      </c>
      <c r="P923" s="6" t="s">
        <v>40</v>
      </c>
      <c r="Q923">
        <v>36500000</v>
      </c>
      <c r="R923">
        <v>17902091000153</v>
      </c>
      <c r="S923">
        <v>32988551146</v>
      </c>
    </row>
    <row r="924" spans="1:19" x14ac:dyDescent="0.25">
      <c r="A924">
        <v>7802</v>
      </c>
      <c r="B924" s="6" t="s">
        <v>3782</v>
      </c>
      <c r="C924" s="6" t="s">
        <v>52</v>
      </c>
      <c r="D924" s="6" t="s">
        <v>31</v>
      </c>
      <c r="E924" s="6" t="s">
        <v>44</v>
      </c>
      <c r="F924" s="6" t="s">
        <v>61</v>
      </c>
      <c r="G924" s="6" t="s">
        <v>2108</v>
      </c>
      <c r="H924">
        <v>23</v>
      </c>
      <c r="I924" s="6" t="s">
        <v>47</v>
      </c>
      <c r="J924" s="6" t="s">
        <v>144</v>
      </c>
      <c r="K924" s="6" t="s">
        <v>98</v>
      </c>
      <c r="L924">
        <v>304</v>
      </c>
      <c r="N924" s="6" t="s">
        <v>3783</v>
      </c>
      <c r="O924" s="6" t="s">
        <v>146</v>
      </c>
      <c r="P924" s="6" t="s">
        <v>1616</v>
      </c>
      <c r="Q924">
        <v>36500000</v>
      </c>
      <c r="R924">
        <v>42420849604</v>
      </c>
      <c r="S924">
        <v>32999554540</v>
      </c>
    </row>
    <row r="925" spans="1:19" x14ac:dyDescent="0.25">
      <c r="A925">
        <v>7805</v>
      </c>
      <c r="B925" s="6" t="s">
        <v>3784</v>
      </c>
      <c r="C925" s="6" t="s">
        <v>60</v>
      </c>
      <c r="D925" s="6" t="s">
        <v>31</v>
      </c>
      <c r="E925" s="6" t="s">
        <v>53</v>
      </c>
      <c r="F925" s="6" t="s">
        <v>61</v>
      </c>
      <c r="G925" s="6" t="s">
        <v>3785</v>
      </c>
      <c r="H925">
        <v>23</v>
      </c>
      <c r="I925" s="6" t="s">
        <v>47</v>
      </c>
      <c r="J925" s="6" t="s">
        <v>56</v>
      </c>
      <c r="K925" s="6" t="s">
        <v>98</v>
      </c>
      <c r="L925">
        <v>301</v>
      </c>
      <c r="N925" s="6" t="s">
        <v>3786</v>
      </c>
      <c r="O925" s="6" t="s">
        <v>136</v>
      </c>
      <c r="P925" s="6" t="s">
        <v>851</v>
      </c>
      <c r="Q925">
        <v>36780000</v>
      </c>
      <c r="R925">
        <v>19737715861</v>
      </c>
      <c r="S925">
        <v>32999467754</v>
      </c>
    </row>
    <row r="926" spans="1:19" x14ac:dyDescent="0.25">
      <c r="A926">
        <v>7806</v>
      </c>
      <c r="B926" s="6" t="s">
        <v>3787</v>
      </c>
      <c r="C926" s="6" t="s">
        <v>60</v>
      </c>
      <c r="D926" s="6" t="s">
        <v>31</v>
      </c>
      <c r="E926" s="6" t="s">
        <v>53</v>
      </c>
      <c r="F926" s="6" t="s">
        <v>3788</v>
      </c>
      <c r="G926" s="6" t="s">
        <v>3789</v>
      </c>
      <c r="H926">
        <v>25</v>
      </c>
      <c r="I926" s="6" t="s">
        <v>116</v>
      </c>
      <c r="J926" s="6" t="s">
        <v>56</v>
      </c>
      <c r="K926" s="6" t="s">
        <v>98</v>
      </c>
      <c r="L926">
        <v>301</v>
      </c>
      <c r="N926" s="6" t="s">
        <v>3790</v>
      </c>
      <c r="O926" s="6" t="s">
        <v>136</v>
      </c>
      <c r="P926" s="6" t="s">
        <v>40</v>
      </c>
      <c r="Q926">
        <v>36780000</v>
      </c>
      <c r="R926">
        <v>17494011000178</v>
      </c>
      <c r="S926">
        <v>32999580738</v>
      </c>
    </row>
    <row r="927" spans="1:19" x14ac:dyDescent="0.25">
      <c r="A927">
        <v>7812</v>
      </c>
      <c r="B927" s="6" t="s">
        <v>3791</v>
      </c>
      <c r="C927" s="6" t="s">
        <v>177</v>
      </c>
      <c r="D927" s="6" t="s">
        <v>353</v>
      </c>
      <c r="E927" s="6" t="s">
        <v>53</v>
      </c>
      <c r="F927" s="6" t="s">
        <v>3792</v>
      </c>
      <c r="G927" s="6" t="s">
        <v>3793</v>
      </c>
      <c r="H927">
        <v>22</v>
      </c>
      <c r="I927" s="6" t="s">
        <v>35</v>
      </c>
      <c r="J927" s="6" t="s">
        <v>56</v>
      </c>
      <c r="K927" s="6" t="s">
        <v>98</v>
      </c>
      <c r="L927">
        <v>308</v>
      </c>
      <c r="N927" s="6" t="s">
        <v>3794</v>
      </c>
      <c r="O927" s="6" t="s">
        <v>1148</v>
      </c>
      <c r="P927" s="6" t="s">
        <v>40</v>
      </c>
      <c r="Q927">
        <v>36510000</v>
      </c>
      <c r="R927">
        <v>17847371000106</v>
      </c>
      <c r="S927">
        <v>32999433196</v>
      </c>
    </row>
    <row r="928" spans="1:19" x14ac:dyDescent="0.25">
      <c r="A928">
        <v>7821</v>
      </c>
      <c r="B928" s="6" t="s">
        <v>3795</v>
      </c>
      <c r="C928" s="6" t="s">
        <v>76</v>
      </c>
      <c r="D928" s="6" t="s">
        <v>31</v>
      </c>
      <c r="E928" s="6" t="s">
        <v>71</v>
      </c>
      <c r="F928" s="6" t="s">
        <v>61</v>
      </c>
      <c r="G928" s="6" t="s">
        <v>3796</v>
      </c>
      <c r="H928">
        <v>23</v>
      </c>
      <c r="I928" s="6" t="s">
        <v>47</v>
      </c>
      <c r="J928" s="6" t="s">
        <v>56</v>
      </c>
      <c r="K928" s="6" t="s">
        <v>109</v>
      </c>
      <c r="L928">
        <v>206</v>
      </c>
      <c r="N928" s="6" t="s">
        <v>3797</v>
      </c>
      <c r="O928" s="6" t="s">
        <v>1434</v>
      </c>
      <c r="P928" s="6" t="s">
        <v>40</v>
      </c>
      <c r="Q928">
        <v>36815000</v>
      </c>
      <c r="R928">
        <v>42477743600</v>
      </c>
      <c r="S928">
        <v>32984122861</v>
      </c>
    </row>
    <row r="929" spans="1:19" x14ac:dyDescent="0.25">
      <c r="A929">
        <v>7824</v>
      </c>
      <c r="B929" s="6" t="s">
        <v>3798</v>
      </c>
      <c r="C929" s="6" t="s">
        <v>477</v>
      </c>
      <c r="D929" s="6" t="s">
        <v>77</v>
      </c>
      <c r="E929" s="6" t="s">
        <v>71</v>
      </c>
      <c r="F929" s="6" t="s">
        <v>3799</v>
      </c>
      <c r="G929" s="6" t="s">
        <v>1220</v>
      </c>
      <c r="H929">
        <v>23</v>
      </c>
      <c r="I929" s="6" t="s">
        <v>47</v>
      </c>
      <c r="J929" s="6" t="s">
        <v>56</v>
      </c>
      <c r="K929" s="6" t="s">
        <v>109</v>
      </c>
      <c r="L929">
        <v>206</v>
      </c>
      <c r="N929" s="6" t="s">
        <v>3800</v>
      </c>
      <c r="O929" s="6" t="s">
        <v>1434</v>
      </c>
      <c r="P929" s="6" t="s">
        <v>40</v>
      </c>
      <c r="Q929">
        <v>36815000</v>
      </c>
      <c r="R929">
        <v>7135282000183</v>
      </c>
      <c r="S929">
        <v>32984017481</v>
      </c>
    </row>
    <row r="930" spans="1:19" x14ac:dyDescent="0.25">
      <c r="A930">
        <v>7825</v>
      </c>
      <c r="B930" s="6" t="s">
        <v>3801</v>
      </c>
      <c r="C930" s="6" t="s">
        <v>76</v>
      </c>
      <c r="D930" s="6" t="s">
        <v>77</v>
      </c>
      <c r="E930" s="6" t="s">
        <v>71</v>
      </c>
      <c r="F930" s="6" t="s">
        <v>3802</v>
      </c>
      <c r="G930" s="6" t="s">
        <v>3803</v>
      </c>
      <c r="H930">
        <v>22</v>
      </c>
      <c r="I930" s="6" t="s">
        <v>35</v>
      </c>
      <c r="J930" s="6" t="s">
        <v>56</v>
      </c>
      <c r="K930" s="6" t="s">
        <v>98</v>
      </c>
      <c r="L930">
        <v>306</v>
      </c>
      <c r="N930" s="6" t="s">
        <v>3804</v>
      </c>
      <c r="O930" s="6" t="s">
        <v>146</v>
      </c>
      <c r="P930" s="6" t="s">
        <v>2169</v>
      </c>
      <c r="Q930">
        <v>36500000</v>
      </c>
      <c r="R930">
        <v>17872317000110</v>
      </c>
      <c r="S930">
        <v>32999991151</v>
      </c>
    </row>
    <row r="931" spans="1:19" x14ac:dyDescent="0.25">
      <c r="A931">
        <v>7830</v>
      </c>
      <c r="B931" s="6" t="s">
        <v>3805</v>
      </c>
      <c r="C931" s="6" t="s">
        <v>1040</v>
      </c>
      <c r="D931" s="6" t="s">
        <v>31</v>
      </c>
      <c r="E931" s="6" t="s">
        <v>44</v>
      </c>
      <c r="F931" s="6" t="s">
        <v>3806</v>
      </c>
      <c r="G931" s="6" t="s">
        <v>3807</v>
      </c>
      <c r="H931">
        <v>14</v>
      </c>
      <c r="I931" s="6" t="s">
        <v>80</v>
      </c>
      <c r="J931" s="6" t="s">
        <v>56</v>
      </c>
      <c r="K931" s="6" t="s">
        <v>109</v>
      </c>
      <c r="L931">
        <v>201</v>
      </c>
      <c r="N931" s="6" t="s">
        <v>3808</v>
      </c>
      <c r="O931" s="6" t="s">
        <v>111</v>
      </c>
      <c r="P931" s="6" t="s">
        <v>264</v>
      </c>
      <c r="Q931">
        <v>36880000</v>
      </c>
      <c r="R931">
        <v>888771000167</v>
      </c>
      <c r="S931">
        <v>32988203868</v>
      </c>
    </row>
    <row r="932" spans="1:19" x14ac:dyDescent="0.25">
      <c r="A932">
        <v>7842</v>
      </c>
      <c r="B932" s="6" t="s">
        <v>3809</v>
      </c>
      <c r="C932" s="6" t="s">
        <v>52</v>
      </c>
      <c r="D932" s="6" t="s">
        <v>31</v>
      </c>
      <c r="E932" s="6" t="s">
        <v>53</v>
      </c>
      <c r="F932" s="6" t="s">
        <v>61</v>
      </c>
      <c r="G932" s="6" t="s">
        <v>3810</v>
      </c>
      <c r="H932">
        <v>22</v>
      </c>
      <c r="I932" s="6" t="s">
        <v>35</v>
      </c>
      <c r="J932" s="6" t="s">
        <v>56</v>
      </c>
      <c r="K932" s="6" t="s">
        <v>109</v>
      </c>
      <c r="L932">
        <v>204</v>
      </c>
      <c r="N932" s="6" t="s">
        <v>3811</v>
      </c>
      <c r="O932" s="6" t="s">
        <v>111</v>
      </c>
      <c r="P932" s="6" t="s">
        <v>3293</v>
      </c>
      <c r="Q932">
        <v>36880000</v>
      </c>
      <c r="R932">
        <v>26215357634</v>
      </c>
      <c r="S932">
        <v>32984145097</v>
      </c>
    </row>
    <row r="933" spans="1:19" x14ac:dyDescent="0.25">
      <c r="A933">
        <v>7853</v>
      </c>
      <c r="B933" s="6" t="s">
        <v>3812</v>
      </c>
      <c r="C933" s="6" t="s">
        <v>177</v>
      </c>
      <c r="D933" s="6" t="s">
        <v>353</v>
      </c>
      <c r="E933" s="6" t="s">
        <v>44</v>
      </c>
      <c r="F933" s="6" t="s">
        <v>3813</v>
      </c>
      <c r="G933" s="6" t="s">
        <v>3814</v>
      </c>
      <c r="H933">
        <v>22</v>
      </c>
      <c r="I933" s="6" t="s">
        <v>35</v>
      </c>
      <c r="J933" s="6" t="s">
        <v>56</v>
      </c>
      <c r="K933" s="6" t="s">
        <v>37</v>
      </c>
      <c r="L933">
        <v>108</v>
      </c>
      <c r="N933" s="6" t="s">
        <v>3815</v>
      </c>
      <c r="O933" s="6" t="s">
        <v>58</v>
      </c>
      <c r="P933" s="6" t="s">
        <v>40</v>
      </c>
      <c r="Q933">
        <v>36770044</v>
      </c>
      <c r="R933">
        <v>5792637000181</v>
      </c>
      <c r="S933">
        <v>32999242134</v>
      </c>
    </row>
    <row r="934" spans="1:19" x14ac:dyDescent="0.25">
      <c r="A934">
        <v>7862</v>
      </c>
      <c r="B934" s="6" t="s">
        <v>3816</v>
      </c>
      <c r="C934" s="6" t="s">
        <v>60</v>
      </c>
      <c r="D934" s="6" t="s">
        <v>31</v>
      </c>
      <c r="E934" s="6" t="s">
        <v>44</v>
      </c>
      <c r="F934" s="6" t="s">
        <v>61</v>
      </c>
      <c r="G934" s="6" t="s">
        <v>978</v>
      </c>
      <c r="H934">
        <v>26</v>
      </c>
      <c r="I934" s="6" t="s">
        <v>173</v>
      </c>
      <c r="J934" s="6" t="s">
        <v>56</v>
      </c>
      <c r="K934" s="6" t="s">
        <v>37</v>
      </c>
      <c r="L934">
        <v>103</v>
      </c>
      <c r="N934" s="6" t="s">
        <v>3817</v>
      </c>
      <c r="O934" s="6" t="s">
        <v>58</v>
      </c>
      <c r="P934" s="6" t="s">
        <v>809</v>
      </c>
      <c r="Q934">
        <v>36773750</v>
      </c>
      <c r="R934">
        <v>11961368668</v>
      </c>
      <c r="S934">
        <v>32999714886</v>
      </c>
    </row>
    <row r="935" spans="1:19" x14ac:dyDescent="0.25">
      <c r="A935">
        <v>7863</v>
      </c>
      <c r="B935" s="6" t="s">
        <v>3818</v>
      </c>
      <c r="C935" s="6" t="s">
        <v>76</v>
      </c>
      <c r="D935" s="6" t="s">
        <v>77</v>
      </c>
      <c r="E935" s="6" t="s">
        <v>53</v>
      </c>
      <c r="F935" s="6" t="s">
        <v>61</v>
      </c>
      <c r="G935" s="6" t="s">
        <v>3819</v>
      </c>
      <c r="H935">
        <v>22</v>
      </c>
      <c r="I935" s="6" t="s">
        <v>35</v>
      </c>
      <c r="J935" s="6" t="s">
        <v>56</v>
      </c>
      <c r="K935" s="6" t="s">
        <v>109</v>
      </c>
      <c r="L935">
        <v>207</v>
      </c>
      <c r="N935" s="6" t="s">
        <v>3820</v>
      </c>
      <c r="O935" s="6" t="s">
        <v>111</v>
      </c>
      <c r="P935" s="6" t="s">
        <v>1374</v>
      </c>
      <c r="Q935">
        <v>36880000</v>
      </c>
      <c r="R935">
        <v>11584257679</v>
      </c>
      <c r="S935">
        <v>32037218308</v>
      </c>
    </row>
    <row r="936" spans="1:19" x14ac:dyDescent="0.25">
      <c r="A936">
        <v>7865</v>
      </c>
      <c r="B936" s="6" t="s">
        <v>3821</v>
      </c>
      <c r="C936" s="6" t="s">
        <v>60</v>
      </c>
      <c r="D936" s="6" t="s">
        <v>31</v>
      </c>
      <c r="E936" s="6" t="s">
        <v>44</v>
      </c>
      <c r="F936" s="6" t="s">
        <v>61</v>
      </c>
      <c r="G936" s="6" t="s">
        <v>3822</v>
      </c>
      <c r="H936">
        <v>25</v>
      </c>
      <c r="I936" s="6" t="s">
        <v>116</v>
      </c>
      <c r="J936" s="6" t="s">
        <v>144</v>
      </c>
      <c r="K936" s="6" t="s">
        <v>98</v>
      </c>
      <c r="L936">
        <v>304</v>
      </c>
      <c r="N936" s="6" t="s">
        <v>3823</v>
      </c>
      <c r="O936" s="6" t="s">
        <v>146</v>
      </c>
      <c r="P936" s="6" t="s">
        <v>3043</v>
      </c>
      <c r="Q936">
        <v>36500000</v>
      </c>
      <c r="R936">
        <v>76581977691</v>
      </c>
      <c r="S936">
        <v>32988920267</v>
      </c>
    </row>
    <row r="937" spans="1:19" x14ac:dyDescent="0.25">
      <c r="A937">
        <v>7869</v>
      </c>
      <c r="B937" s="6" t="s">
        <v>3824</v>
      </c>
      <c r="C937" s="6" t="s">
        <v>1499</v>
      </c>
      <c r="D937" s="6" t="s">
        <v>31</v>
      </c>
      <c r="E937" s="6" t="s">
        <v>53</v>
      </c>
      <c r="F937" s="6" t="s">
        <v>61</v>
      </c>
      <c r="G937" s="6" t="s">
        <v>3825</v>
      </c>
      <c r="H937">
        <v>2</v>
      </c>
      <c r="I937" s="6" t="s">
        <v>2216</v>
      </c>
      <c r="J937" s="6" t="s">
        <v>3826</v>
      </c>
      <c r="K937" s="6" t="s">
        <v>319</v>
      </c>
      <c r="L937">
        <v>907</v>
      </c>
      <c r="N937" s="6" t="s">
        <v>3827</v>
      </c>
      <c r="O937" s="6" t="s">
        <v>39</v>
      </c>
      <c r="P937" s="6" t="s">
        <v>40</v>
      </c>
      <c r="Q937">
        <v>36700000</v>
      </c>
      <c r="R937">
        <v>19774389000150</v>
      </c>
      <c r="S937">
        <v>32034415779</v>
      </c>
    </row>
    <row r="938" spans="1:19" x14ac:dyDescent="0.25">
      <c r="A938">
        <v>7873</v>
      </c>
      <c r="B938" s="6" t="s">
        <v>3828</v>
      </c>
      <c r="C938" s="6" t="s">
        <v>60</v>
      </c>
      <c r="D938" s="6" t="s">
        <v>31</v>
      </c>
      <c r="E938" s="6" t="s">
        <v>325</v>
      </c>
      <c r="F938" s="6" t="s">
        <v>61</v>
      </c>
      <c r="G938" s="6" t="s">
        <v>3829</v>
      </c>
      <c r="H938">
        <v>22</v>
      </c>
      <c r="I938" s="6" t="s">
        <v>35</v>
      </c>
      <c r="J938" s="6" t="s">
        <v>56</v>
      </c>
      <c r="K938" s="6" t="s">
        <v>37</v>
      </c>
      <c r="L938">
        <v>103</v>
      </c>
      <c r="N938" s="6" t="s">
        <v>3830</v>
      </c>
      <c r="O938" s="6" t="s">
        <v>58</v>
      </c>
      <c r="P938" s="6" t="s">
        <v>3831</v>
      </c>
      <c r="Q938">
        <v>36773450</v>
      </c>
      <c r="R938">
        <v>58829032620</v>
      </c>
      <c r="S938">
        <v>32987033791</v>
      </c>
    </row>
    <row r="939" spans="1:19" x14ac:dyDescent="0.25">
      <c r="A939">
        <v>7887</v>
      </c>
      <c r="B939" s="6" t="s">
        <v>3832</v>
      </c>
      <c r="C939" s="6" t="s">
        <v>42</v>
      </c>
      <c r="D939" s="6" t="s">
        <v>31</v>
      </c>
      <c r="E939" s="6" t="s">
        <v>44</v>
      </c>
      <c r="F939" s="6" t="s">
        <v>61</v>
      </c>
      <c r="G939" s="6" t="s">
        <v>3833</v>
      </c>
      <c r="H939">
        <v>25</v>
      </c>
      <c r="I939" s="6" t="s">
        <v>116</v>
      </c>
      <c r="J939" s="6" t="s">
        <v>144</v>
      </c>
      <c r="K939" s="6" t="s">
        <v>98</v>
      </c>
      <c r="L939">
        <v>303</v>
      </c>
      <c r="N939" s="6" t="s">
        <v>3834</v>
      </c>
      <c r="O939" s="6" t="s">
        <v>100</v>
      </c>
      <c r="P939" s="6" t="s">
        <v>876</v>
      </c>
      <c r="Q939">
        <v>36520000</v>
      </c>
      <c r="R939">
        <v>28455754672</v>
      </c>
      <c r="S939">
        <v>32035513755</v>
      </c>
    </row>
    <row r="940" spans="1:19" x14ac:dyDescent="0.25">
      <c r="A940">
        <v>7899</v>
      </c>
      <c r="B940" s="6" t="s">
        <v>3835</v>
      </c>
      <c r="C940" s="6" t="s">
        <v>30</v>
      </c>
      <c r="D940" s="6" t="s">
        <v>31</v>
      </c>
      <c r="E940" s="6" t="s">
        <v>103</v>
      </c>
      <c r="F940" s="6" t="s">
        <v>3836</v>
      </c>
      <c r="G940" s="6" t="s">
        <v>3837</v>
      </c>
      <c r="H940">
        <v>23</v>
      </c>
      <c r="I940" s="6" t="s">
        <v>47</v>
      </c>
      <c r="J940" s="6" t="s">
        <v>56</v>
      </c>
      <c r="K940" s="6" t="s">
        <v>37</v>
      </c>
      <c r="L940">
        <v>106</v>
      </c>
      <c r="N940" s="6" t="s">
        <v>3838</v>
      </c>
      <c r="O940" s="6" t="s">
        <v>572</v>
      </c>
      <c r="P940" s="6" t="s">
        <v>40</v>
      </c>
      <c r="Q940">
        <v>36730000</v>
      </c>
      <c r="R940">
        <v>11819165000106</v>
      </c>
      <c r="S940">
        <v>32999500103</v>
      </c>
    </row>
    <row r="941" spans="1:19" x14ac:dyDescent="0.25">
      <c r="A941">
        <v>7906</v>
      </c>
      <c r="B941" s="6" t="s">
        <v>3839</v>
      </c>
      <c r="C941" s="6" t="s">
        <v>60</v>
      </c>
      <c r="D941" s="6" t="s">
        <v>31</v>
      </c>
      <c r="E941" s="6" t="s">
        <v>53</v>
      </c>
      <c r="F941" s="6" t="s">
        <v>61</v>
      </c>
      <c r="G941" s="6" t="s">
        <v>227</v>
      </c>
      <c r="H941">
        <v>1</v>
      </c>
      <c r="I941" s="6" t="s">
        <v>375</v>
      </c>
      <c r="J941" s="6" t="s">
        <v>144</v>
      </c>
      <c r="K941" s="6" t="s">
        <v>37</v>
      </c>
      <c r="L941">
        <v>104</v>
      </c>
      <c r="N941" s="6" t="s">
        <v>3840</v>
      </c>
      <c r="O941" s="6" t="s">
        <v>39</v>
      </c>
      <c r="P941" s="6" t="s">
        <v>389</v>
      </c>
      <c r="Q941">
        <v>36703018</v>
      </c>
      <c r="R941">
        <v>3932548604</v>
      </c>
      <c r="S941">
        <v>32999856508</v>
      </c>
    </row>
    <row r="942" spans="1:19" x14ac:dyDescent="0.25">
      <c r="A942">
        <v>7908</v>
      </c>
      <c r="B942" s="6" t="s">
        <v>3841</v>
      </c>
      <c r="C942" s="6" t="s">
        <v>60</v>
      </c>
      <c r="D942" s="6" t="s">
        <v>31</v>
      </c>
      <c r="E942" s="6" t="s">
        <v>93</v>
      </c>
      <c r="F942" s="6" t="s">
        <v>61</v>
      </c>
      <c r="G942" s="6" t="s">
        <v>3842</v>
      </c>
      <c r="H942">
        <v>22</v>
      </c>
      <c r="I942" s="6" t="s">
        <v>35</v>
      </c>
      <c r="J942" s="6" t="s">
        <v>56</v>
      </c>
      <c r="K942" s="6" t="s">
        <v>98</v>
      </c>
      <c r="L942">
        <v>303</v>
      </c>
      <c r="N942" s="6" t="s">
        <v>3843</v>
      </c>
      <c r="O942" s="6" t="s">
        <v>136</v>
      </c>
      <c r="P942" s="6" t="s">
        <v>1932</v>
      </c>
      <c r="Q942">
        <v>36783000</v>
      </c>
      <c r="R942">
        <v>5676415622</v>
      </c>
      <c r="S942">
        <v>32998009964</v>
      </c>
    </row>
    <row r="943" spans="1:19" x14ac:dyDescent="0.25">
      <c r="A943">
        <v>7912</v>
      </c>
      <c r="B943" s="6" t="s">
        <v>3844</v>
      </c>
      <c r="C943" s="6" t="s">
        <v>60</v>
      </c>
      <c r="D943" s="6" t="s">
        <v>31</v>
      </c>
      <c r="E943" s="6" t="s">
        <v>53</v>
      </c>
      <c r="F943" s="6" t="s">
        <v>3845</v>
      </c>
      <c r="G943" s="6" t="s">
        <v>3846</v>
      </c>
      <c r="H943">
        <v>25</v>
      </c>
      <c r="I943" s="6" t="s">
        <v>116</v>
      </c>
      <c r="J943" s="6" t="s">
        <v>3847</v>
      </c>
      <c r="K943" s="6" t="s">
        <v>98</v>
      </c>
      <c r="L943">
        <v>304</v>
      </c>
      <c r="N943" s="6" t="s">
        <v>3848</v>
      </c>
      <c r="O943" s="6" t="s">
        <v>146</v>
      </c>
      <c r="P943" s="6" t="s">
        <v>147</v>
      </c>
      <c r="Q943">
        <v>36500000</v>
      </c>
      <c r="R943">
        <v>2237069000169</v>
      </c>
      <c r="S943">
        <v>32998168945</v>
      </c>
    </row>
    <row r="944" spans="1:19" x14ac:dyDescent="0.25">
      <c r="A944">
        <v>7938</v>
      </c>
      <c r="B944" s="6" t="s">
        <v>3849</v>
      </c>
      <c r="C944" s="6" t="s">
        <v>324</v>
      </c>
      <c r="D944" s="6" t="s">
        <v>315</v>
      </c>
      <c r="E944" s="6" t="s">
        <v>53</v>
      </c>
      <c r="F944" s="6" t="s">
        <v>61</v>
      </c>
      <c r="G944" s="6" t="s">
        <v>3850</v>
      </c>
      <c r="H944">
        <v>2</v>
      </c>
      <c r="I944" s="6" t="s">
        <v>2216</v>
      </c>
      <c r="J944" s="6" t="s">
        <v>56</v>
      </c>
      <c r="K944" s="6" t="s">
        <v>319</v>
      </c>
      <c r="L944">
        <v>916</v>
      </c>
      <c r="N944" s="6" t="s">
        <v>3851</v>
      </c>
      <c r="O944" s="6" t="s">
        <v>39</v>
      </c>
      <c r="P944" s="6" t="s">
        <v>1967</v>
      </c>
      <c r="Q944">
        <v>36700000</v>
      </c>
      <c r="R944">
        <v>11844406628</v>
      </c>
      <c r="S944">
        <v>32034418870</v>
      </c>
    </row>
    <row r="945" spans="1:19" x14ac:dyDescent="0.25">
      <c r="A945">
        <v>7942</v>
      </c>
      <c r="B945" s="6" t="s">
        <v>3852</v>
      </c>
      <c r="C945" s="6" t="s">
        <v>60</v>
      </c>
      <c r="D945" s="6" t="s">
        <v>488</v>
      </c>
      <c r="E945" s="6" t="s">
        <v>325</v>
      </c>
      <c r="F945" s="6" t="s">
        <v>3853</v>
      </c>
      <c r="G945" s="6" t="s">
        <v>3854</v>
      </c>
      <c r="H945">
        <v>1</v>
      </c>
      <c r="I945" s="6" t="s">
        <v>375</v>
      </c>
      <c r="J945" s="6" t="s">
        <v>56</v>
      </c>
      <c r="K945" s="6" t="s">
        <v>98</v>
      </c>
      <c r="L945">
        <v>307</v>
      </c>
      <c r="N945" s="6" t="s">
        <v>3855</v>
      </c>
      <c r="O945" s="6" t="s">
        <v>136</v>
      </c>
      <c r="P945" s="6" t="s">
        <v>1813</v>
      </c>
      <c r="Q945">
        <v>36780000</v>
      </c>
      <c r="R945">
        <v>12906084000106</v>
      </c>
      <c r="S945">
        <v>32999926331</v>
      </c>
    </row>
    <row r="946" spans="1:19" x14ac:dyDescent="0.25">
      <c r="A946">
        <v>7959</v>
      </c>
      <c r="B946" s="6" t="s">
        <v>3856</v>
      </c>
      <c r="C946" s="6" t="s">
        <v>60</v>
      </c>
      <c r="D946" s="6" t="s">
        <v>31</v>
      </c>
      <c r="E946" s="6" t="s">
        <v>71</v>
      </c>
      <c r="F946" s="6" t="s">
        <v>61</v>
      </c>
      <c r="G946" s="6" t="s">
        <v>3857</v>
      </c>
      <c r="H946">
        <v>22</v>
      </c>
      <c r="I946" s="6" t="s">
        <v>35</v>
      </c>
      <c r="J946" s="6" t="s">
        <v>56</v>
      </c>
      <c r="K946" s="6" t="s">
        <v>98</v>
      </c>
      <c r="L946">
        <v>305</v>
      </c>
      <c r="N946" s="6" t="s">
        <v>3858</v>
      </c>
      <c r="O946" s="6" t="s">
        <v>146</v>
      </c>
      <c r="P946" s="6" t="s">
        <v>3859</v>
      </c>
      <c r="Q946">
        <v>36500000</v>
      </c>
      <c r="R946">
        <v>2125873745</v>
      </c>
      <c r="S946">
        <v>32988609650</v>
      </c>
    </row>
    <row r="947" spans="1:19" x14ac:dyDescent="0.25">
      <c r="A947">
        <v>7966</v>
      </c>
      <c r="B947" s="6" t="s">
        <v>3860</v>
      </c>
      <c r="C947" s="6" t="s">
        <v>60</v>
      </c>
      <c r="D947" s="6" t="s">
        <v>31</v>
      </c>
      <c r="E947" s="6" t="s">
        <v>44</v>
      </c>
      <c r="F947" s="6" t="s">
        <v>3861</v>
      </c>
      <c r="G947" s="6" t="s">
        <v>3862</v>
      </c>
      <c r="H947">
        <v>23</v>
      </c>
      <c r="I947" s="6" t="s">
        <v>47</v>
      </c>
      <c r="J947" s="6" t="s">
        <v>56</v>
      </c>
      <c r="K947" s="6" t="s">
        <v>37</v>
      </c>
      <c r="L947">
        <v>106</v>
      </c>
      <c r="N947" s="6" t="s">
        <v>3863</v>
      </c>
      <c r="O947" s="6" t="s">
        <v>443</v>
      </c>
      <c r="P947" s="6" t="s">
        <v>3864</v>
      </c>
      <c r="Q947">
        <v>36660000</v>
      </c>
      <c r="R947">
        <v>17316739000100</v>
      </c>
      <c r="S947">
        <v>32988268878</v>
      </c>
    </row>
    <row r="948" spans="1:19" x14ac:dyDescent="0.25">
      <c r="A948">
        <v>7976</v>
      </c>
      <c r="B948" s="6" t="s">
        <v>3865</v>
      </c>
      <c r="C948" s="6" t="s">
        <v>60</v>
      </c>
      <c r="D948" s="6" t="s">
        <v>31</v>
      </c>
      <c r="E948" s="6" t="s">
        <v>93</v>
      </c>
      <c r="F948" s="6" t="s">
        <v>3866</v>
      </c>
      <c r="G948" s="6" t="s">
        <v>1316</v>
      </c>
      <c r="H948">
        <v>22</v>
      </c>
      <c r="I948" s="6" t="s">
        <v>35</v>
      </c>
      <c r="J948" s="6" t="s">
        <v>144</v>
      </c>
      <c r="K948" s="6" t="s">
        <v>98</v>
      </c>
      <c r="L948">
        <v>302</v>
      </c>
      <c r="N948" s="6" t="s">
        <v>3867</v>
      </c>
      <c r="O948" s="6" t="s">
        <v>146</v>
      </c>
      <c r="P948" s="6" t="s">
        <v>3868</v>
      </c>
      <c r="Q948">
        <v>36500000</v>
      </c>
      <c r="R948">
        <v>18494997000149</v>
      </c>
      <c r="S948">
        <v>32999078606</v>
      </c>
    </row>
    <row r="949" spans="1:19" x14ac:dyDescent="0.25">
      <c r="A949">
        <v>7980</v>
      </c>
      <c r="B949" s="6" t="s">
        <v>3869</v>
      </c>
      <c r="C949" s="6" t="s">
        <v>60</v>
      </c>
      <c r="D949" s="6" t="s">
        <v>31</v>
      </c>
      <c r="E949" s="6" t="s">
        <v>71</v>
      </c>
      <c r="F949" s="6" t="s">
        <v>61</v>
      </c>
      <c r="G949" s="6" t="s">
        <v>3870</v>
      </c>
      <c r="H949">
        <v>22</v>
      </c>
      <c r="I949" s="6" t="s">
        <v>35</v>
      </c>
      <c r="J949" s="6" t="s">
        <v>56</v>
      </c>
      <c r="K949" s="6" t="s">
        <v>98</v>
      </c>
      <c r="L949">
        <v>305</v>
      </c>
      <c r="N949" s="6" t="s">
        <v>3871</v>
      </c>
      <c r="O949" s="6" t="s">
        <v>146</v>
      </c>
      <c r="P949" s="6" t="s">
        <v>3872</v>
      </c>
      <c r="Q949">
        <v>36500000</v>
      </c>
      <c r="R949">
        <v>19735367653</v>
      </c>
      <c r="S949">
        <v>32999565995</v>
      </c>
    </row>
    <row r="950" spans="1:19" x14ac:dyDescent="0.25">
      <c r="A950">
        <v>7981</v>
      </c>
      <c r="B950" s="6" t="s">
        <v>3873</v>
      </c>
      <c r="C950" s="6" t="s">
        <v>42</v>
      </c>
      <c r="D950" s="6" t="s">
        <v>31</v>
      </c>
      <c r="E950" s="6" t="s">
        <v>71</v>
      </c>
      <c r="F950" s="6" t="s">
        <v>3874</v>
      </c>
      <c r="G950" s="6" t="s">
        <v>3875</v>
      </c>
      <c r="H950">
        <v>22</v>
      </c>
      <c r="I950" s="6" t="s">
        <v>35</v>
      </c>
      <c r="J950" s="6" t="s">
        <v>56</v>
      </c>
      <c r="K950" s="6" t="s">
        <v>98</v>
      </c>
      <c r="L950">
        <v>305</v>
      </c>
      <c r="N950" s="6" t="s">
        <v>3876</v>
      </c>
      <c r="O950" s="6" t="s">
        <v>146</v>
      </c>
      <c r="P950" s="6" t="s">
        <v>2424</v>
      </c>
      <c r="Q950">
        <v>36500000</v>
      </c>
      <c r="R950">
        <v>2913475000102</v>
      </c>
      <c r="S950">
        <v>32035316694</v>
      </c>
    </row>
    <row r="951" spans="1:19" x14ac:dyDescent="0.25">
      <c r="A951">
        <v>7987</v>
      </c>
      <c r="B951" s="6" t="s">
        <v>3877</v>
      </c>
      <c r="C951" s="6" t="s">
        <v>60</v>
      </c>
      <c r="D951" s="6" t="s">
        <v>31</v>
      </c>
      <c r="E951" s="6" t="s">
        <v>44</v>
      </c>
      <c r="F951" s="6" t="s">
        <v>61</v>
      </c>
      <c r="G951" s="6" t="s">
        <v>681</v>
      </c>
      <c r="H951">
        <v>23</v>
      </c>
      <c r="I951" s="6" t="s">
        <v>47</v>
      </c>
      <c r="J951" s="6" t="s">
        <v>56</v>
      </c>
      <c r="K951" s="6" t="s">
        <v>37</v>
      </c>
      <c r="L951">
        <v>105</v>
      </c>
      <c r="N951" s="6" t="s">
        <v>3878</v>
      </c>
      <c r="O951" s="6" t="s">
        <v>572</v>
      </c>
      <c r="P951" s="6" t="s">
        <v>40</v>
      </c>
      <c r="Q951">
        <v>36730000</v>
      </c>
      <c r="R951">
        <v>79227112715</v>
      </c>
      <c r="S951">
        <v>32999432325</v>
      </c>
    </row>
    <row r="952" spans="1:19" x14ac:dyDescent="0.25">
      <c r="A952">
        <v>7988</v>
      </c>
      <c r="B952" s="6" t="s">
        <v>3879</v>
      </c>
      <c r="C952" s="6" t="s">
        <v>52</v>
      </c>
      <c r="D952" s="6" t="s">
        <v>31</v>
      </c>
      <c r="E952" s="6" t="s">
        <v>53</v>
      </c>
      <c r="F952" s="6" t="s">
        <v>61</v>
      </c>
      <c r="G952" s="6" t="s">
        <v>3880</v>
      </c>
      <c r="H952">
        <v>23</v>
      </c>
      <c r="I952" s="6" t="s">
        <v>47</v>
      </c>
      <c r="J952" s="6" t="s">
        <v>56</v>
      </c>
      <c r="K952" s="6" t="s">
        <v>37</v>
      </c>
      <c r="L952">
        <v>106</v>
      </c>
      <c r="N952" s="6" t="s">
        <v>3881</v>
      </c>
      <c r="O952" s="6" t="s">
        <v>572</v>
      </c>
      <c r="P952" s="6" t="s">
        <v>40</v>
      </c>
      <c r="Q952">
        <v>36730000</v>
      </c>
      <c r="R952">
        <v>56943385704</v>
      </c>
      <c r="S952">
        <v>32999843807</v>
      </c>
    </row>
    <row r="953" spans="1:19" x14ac:dyDescent="0.25">
      <c r="A953">
        <v>7992</v>
      </c>
      <c r="B953" s="6" t="s">
        <v>3882</v>
      </c>
      <c r="C953" s="6" t="s">
        <v>477</v>
      </c>
      <c r="D953" s="6" t="s">
        <v>178</v>
      </c>
      <c r="E953" s="6" t="s">
        <v>53</v>
      </c>
      <c r="F953" s="6" t="s">
        <v>3883</v>
      </c>
      <c r="G953" s="6" t="s">
        <v>3884</v>
      </c>
      <c r="H953">
        <v>33</v>
      </c>
      <c r="I953" s="6" t="s">
        <v>181</v>
      </c>
      <c r="J953" s="6" t="s">
        <v>56</v>
      </c>
      <c r="K953" s="6" t="s">
        <v>98</v>
      </c>
      <c r="L953">
        <v>309</v>
      </c>
      <c r="N953" s="6" t="s">
        <v>3885</v>
      </c>
      <c r="O953" s="6" t="s">
        <v>146</v>
      </c>
      <c r="P953" s="6" t="s">
        <v>733</v>
      </c>
      <c r="Q953">
        <v>36500000</v>
      </c>
      <c r="R953">
        <v>71060180000145</v>
      </c>
      <c r="S953">
        <v>32988338786</v>
      </c>
    </row>
    <row r="954" spans="1:19" x14ac:dyDescent="0.25">
      <c r="A954">
        <v>7993</v>
      </c>
      <c r="B954" s="6" t="s">
        <v>3886</v>
      </c>
      <c r="C954" s="6" t="s">
        <v>52</v>
      </c>
      <c r="D954" s="6" t="s">
        <v>31</v>
      </c>
      <c r="E954" s="6" t="s">
        <v>44</v>
      </c>
      <c r="F954" s="6" t="s">
        <v>61</v>
      </c>
      <c r="G954" s="6" t="s">
        <v>3887</v>
      </c>
      <c r="H954">
        <v>25</v>
      </c>
      <c r="I954" s="6" t="s">
        <v>116</v>
      </c>
      <c r="J954" s="6" t="s">
        <v>144</v>
      </c>
      <c r="K954" s="6" t="s">
        <v>37</v>
      </c>
      <c r="L954">
        <v>105</v>
      </c>
      <c r="N954" s="6" t="s">
        <v>3888</v>
      </c>
      <c r="O954" s="6" t="s">
        <v>650</v>
      </c>
      <c r="P954" s="6" t="s">
        <v>3889</v>
      </c>
      <c r="Q954">
        <v>36725000</v>
      </c>
      <c r="R954">
        <v>5840095699</v>
      </c>
      <c r="S954">
        <v>32984183365</v>
      </c>
    </row>
    <row r="955" spans="1:19" x14ac:dyDescent="0.25">
      <c r="A955">
        <v>7996</v>
      </c>
      <c r="B955" s="6" t="s">
        <v>3890</v>
      </c>
      <c r="C955" s="6" t="s">
        <v>52</v>
      </c>
      <c r="D955" s="6" t="s">
        <v>31</v>
      </c>
      <c r="E955" s="6" t="s">
        <v>103</v>
      </c>
      <c r="F955" s="6" t="s">
        <v>61</v>
      </c>
      <c r="G955" s="6" t="s">
        <v>3891</v>
      </c>
      <c r="H955">
        <v>23</v>
      </c>
      <c r="I955" s="6" t="s">
        <v>47</v>
      </c>
      <c r="J955" s="6" t="s">
        <v>56</v>
      </c>
      <c r="K955" s="6" t="s">
        <v>37</v>
      </c>
      <c r="L955">
        <v>106</v>
      </c>
      <c r="N955" s="6" t="s">
        <v>3892</v>
      </c>
      <c r="O955" s="6" t="s">
        <v>632</v>
      </c>
      <c r="P955" s="6" t="s">
        <v>259</v>
      </c>
      <c r="Q955">
        <v>36720000</v>
      </c>
      <c r="R955">
        <v>98105310791</v>
      </c>
      <c r="S955">
        <v>32999155552</v>
      </c>
    </row>
    <row r="956" spans="1:19" x14ac:dyDescent="0.25">
      <c r="A956">
        <v>7997</v>
      </c>
      <c r="B956" s="6" t="s">
        <v>3893</v>
      </c>
      <c r="C956" s="6" t="s">
        <v>60</v>
      </c>
      <c r="D956" s="6" t="s">
        <v>31</v>
      </c>
      <c r="E956" s="6" t="s">
        <v>103</v>
      </c>
      <c r="F956" s="6" t="s">
        <v>3894</v>
      </c>
      <c r="G956" s="6" t="s">
        <v>3895</v>
      </c>
      <c r="H956">
        <v>1</v>
      </c>
      <c r="I956" s="6" t="s">
        <v>375</v>
      </c>
      <c r="J956" s="6" t="s">
        <v>3896</v>
      </c>
      <c r="K956" s="6" t="s">
        <v>37</v>
      </c>
      <c r="L956">
        <v>105</v>
      </c>
      <c r="N956" s="6" t="s">
        <v>3897</v>
      </c>
      <c r="O956" s="6" t="s">
        <v>443</v>
      </c>
      <c r="P956" s="6" t="s">
        <v>655</v>
      </c>
      <c r="Q956">
        <v>36660000</v>
      </c>
      <c r="R956">
        <v>16778138000156</v>
      </c>
      <c r="S956">
        <v>32999345252</v>
      </c>
    </row>
    <row r="957" spans="1:19" x14ac:dyDescent="0.25">
      <c r="A957">
        <v>8000</v>
      </c>
      <c r="B957" s="6" t="s">
        <v>3898</v>
      </c>
      <c r="C957" s="6" t="s">
        <v>60</v>
      </c>
      <c r="D957" s="6" t="s">
        <v>31</v>
      </c>
      <c r="E957" s="6" t="s">
        <v>93</v>
      </c>
      <c r="F957" s="6" t="s">
        <v>3899</v>
      </c>
      <c r="G957" s="6" t="s">
        <v>3900</v>
      </c>
      <c r="H957">
        <v>22</v>
      </c>
      <c r="I957" s="6" t="s">
        <v>35</v>
      </c>
      <c r="J957" s="6" t="s">
        <v>56</v>
      </c>
      <c r="K957" s="6" t="s">
        <v>98</v>
      </c>
      <c r="L957">
        <v>305</v>
      </c>
      <c r="N957" s="6" t="s">
        <v>3901</v>
      </c>
      <c r="O957" s="6" t="s">
        <v>146</v>
      </c>
      <c r="P957" s="6" t="s">
        <v>3902</v>
      </c>
      <c r="Q957">
        <v>36500001</v>
      </c>
      <c r="R957">
        <v>25381625000171</v>
      </c>
      <c r="S957">
        <v>32999548766</v>
      </c>
    </row>
    <row r="958" spans="1:19" x14ac:dyDescent="0.25">
      <c r="A958">
        <v>8009</v>
      </c>
      <c r="B958" s="6" t="s">
        <v>3903</v>
      </c>
      <c r="C958" s="6" t="s">
        <v>52</v>
      </c>
      <c r="D958" s="6" t="s">
        <v>31</v>
      </c>
      <c r="E958" s="6" t="s">
        <v>44</v>
      </c>
      <c r="F958" s="6" t="s">
        <v>3904</v>
      </c>
      <c r="G958" s="6" t="s">
        <v>3905</v>
      </c>
      <c r="H958">
        <v>15</v>
      </c>
      <c r="I958" s="6" t="s">
        <v>293</v>
      </c>
      <c r="J958" s="6" t="s">
        <v>955</v>
      </c>
      <c r="K958" s="6" t="s">
        <v>37</v>
      </c>
      <c r="L958">
        <v>105</v>
      </c>
      <c r="N958" s="6" t="s">
        <v>3906</v>
      </c>
      <c r="O958" s="6" t="s">
        <v>650</v>
      </c>
      <c r="P958" s="6" t="s">
        <v>40</v>
      </c>
      <c r="Q958">
        <v>36725000</v>
      </c>
      <c r="R958">
        <v>66313875000151</v>
      </c>
      <c r="S958">
        <v>32984233873</v>
      </c>
    </row>
    <row r="959" spans="1:19" x14ac:dyDescent="0.25">
      <c r="A959">
        <v>8016</v>
      </c>
      <c r="B959" s="6" t="s">
        <v>3907</v>
      </c>
      <c r="C959" s="6" t="s">
        <v>60</v>
      </c>
      <c r="D959" s="6" t="s">
        <v>488</v>
      </c>
      <c r="E959" s="6" t="s">
        <v>103</v>
      </c>
      <c r="F959" s="6" t="s">
        <v>61</v>
      </c>
      <c r="G959" s="6" t="s">
        <v>3908</v>
      </c>
      <c r="H959">
        <v>22</v>
      </c>
      <c r="I959" s="6" t="s">
        <v>35</v>
      </c>
      <c r="J959" s="6" t="s">
        <v>228</v>
      </c>
      <c r="K959" s="6" t="s">
        <v>98</v>
      </c>
      <c r="L959">
        <v>307</v>
      </c>
      <c r="N959" s="6" t="s">
        <v>3909</v>
      </c>
      <c r="O959" s="6" t="s">
        <v>146</v>
      </c>
      <c r="P959" s="6" t="s">
        <v>733</v>
      </c>
      <c r="Q959">
        <v>36500000</v>
      </c>
      <c r="R959">
        <v>48833169634</v>
      </c>
      <c r="S959">
        <v>32999376661</v>
      </c>
    </row>
    <row r="960" spans="1:19" x14ac:dyDescent="0.25">
      <c r="A960">
        <v>8019</v>
      </c>
      <c r="B960" s="6" t="s">
        <v>3910</v>
      </c>
      <c r="C960" s="6" t="s">
        <v>119</v>
      </c>
      <c r="D960" s="6" t="s">
        <v>31</v>
      </c>
      <c r="E960" s="6" t="s">
        <v>44</v>
      </c>
      <c r="F960" s="6" t="s">
        <v>3911</v>
      </c>
      <c r="G960" s="6" t="s">
        <v>3912</v>
      </c>
      <c r="H960">
        <v>25</v>
      </c>
      <c r="I960" s="6" t="s">
        <v>116</v>
      </c>
      <c r="J960" s="6" t="s">
        <v>3913</v>
      </c>
      <c r="K960" s="6" t="s">
        <v>37</v>
      </c>
      <c r="L960">
        <v>106</v>
      </c>
      <c r="N960" s="6" t="s">
        <v>3914</v>
      </c>
      <c r="O960" s="6" t="s">
        <v>669</v>
      </c>
      <c r="P960" s="6" t="s">
        <v>3566</v>
      </c>
      <c r="Q960">
        <v>36670000</v>
      </c>
      <c r="R960">
        <v>2024239000127</v>
      </c>
      <c r="S960">
        <v>32984607735</v>
      </c>
    </row>
    <row r="961" spans="1:19" x14ac:dyDescent="0.25">
      <c r="A961">
        <v>8024</v>
      </c>
      <c r="B961" s="6" t="s">
        <v>3915</v>
      </c>
      <c r="C961" s="6" t="s">
        <v>60</v>
      </c>
      <c r="D961" s="6" t="s">
        <v>31</v>
      </c>
      <c r="E961" s="6" t="s">
        <v>71</v>
      </c>
      <c r="F961" s="6" t="s">
        <v>61</v>
      </c>
      <c r="G961" s="6" t="s">
        <v>3916</v>
      </c>
      <c r="H961">
        <v>22</v>
      </c>
      <c r="I961" s="6" t="s">
        <v>35</v>
      </c>
      <c r="J961" s="6" t="s">
        <v>56</v>
      </c>
      <c r="K961" s="6" t="s">
        <v>37</v>
      </c>
      <c r="L961">
        <v>105</v>
      </c>
      <c r="N961" s="6" t="s">
        <v>3917</v>
      </c>
      <c r="O961" s="6" t="s">
        <v>572</v>
      </c>
      <c r="P961" s="6" t="s">
        <v>610</v>
      </c>
      <c r="Q961">
        <v>36730000</v>
      </c>
      <c r="R961">
        <v>4127623667</v>
      </c>
      <c r="S961">
        <v>32999625983</v>
      </c>
    </row>
    <row r="962" spans="1:19" x14ac:dyDescent="0.25">
      <c r="A962">
        <v>8029</v>
      </c>
      <c r="B962" s="6" t="s">
        <v>3918</v>
      </c>
      <c r="C962" s="6" t="s">
        <v>1040</v>
      </c>
      <c r="D962" s="6" t="s">
        <v>31</v>
      </c>
      <c r="E962" s="6" t="s">
        <v>103</v>
      </c>
      <c r="F962" s="6" t="s">
        <v>61</v>
      </c>
      <c r="G962" s="6" t="s">
        <v>3919</v>
      </c>
      <c r="H962">
        <v>23</v>
      </c>
      <c r="I962" s="6" t="s">
        <v>47</v>
      </c>
      <c r="J962" s="6" t="s">
        <v>56</v>
      </c>
      <c r="K962" s="6" t="s">
        <v>37</v>
      </c>
      <c r="L962">
        <v>105</v>
      </c>
      <c r="N962" s="6" t="s">
        <v>3920</v>
      </c>
      <c r="O962" s="6" t="s">
        <v>572</v>
      </c>
      <c r="P962" s="6" t="s">
        <v>610</v>
      </c>
      <c r="Q962">
        <v>36730000</v>
      </c>
      <c r="R962">
        <v>9009268640</v>
      </c>
      <c r="S962">
        <v>32998028463</v>
      </c>
    </row>
    <row r="963" spans="1:19" x14ac:dyDescent="0.25">
      <c r="A963">
        <v>8032</v>
      </c>
      <c r="B963" s="6" t="s">
        <v>3921</v>
      </c>
      <c r="C963" s="6" t="s">
        <v>52</v>
      </c>
      <c r="D963" s="6" t="s">
        <v>31</v>
      </c>
      <c r="E963" s="6" t="s">
        <v>103</v>
      </c>
      <c r="F963" s="6" t="s">
        <v>61</v>
      </c>
      <c r="G963" s="6" t="s">
        <v>2821</v>
      </c>
      <c r="H963">
        <v>23</v>
      </c>
      <c r="I963" s="6" t="s">
        <v>47</v>
      </c>
      <c r="J963" s="6" t="s">
        <v>56</v>
      </c>
      <c r="K963" s="6" t="s">
        <v>37</v>
      </c>
      <c r="L963">
        <v>106</v>
      </c>
      <c r="N963" s="6" t="s">
        <v>3922</v>
      </c>
      <c r="O963" s="6" t="s">
        <v>443</v>
      </c>
      <c r="P963" s="6" t="s">
        <v>3923</v>
      </c>
      <c r="Q963">
        <v>36664000</v>
      </c>
      <c r="R963">
        <v>45374821687</v>
      </c>
      <c r="S963">
        <v>32999778589</v>
      </c>
    </row>
    <row r="964" spans="1:19" x14ac:dyDescent="0.25">
      <c r="A964">
        <v>8033</v>
      </c>
      <c r="B964" s="6" t="s">
        <v>3924</v>
      </c>
      <c r="C964" s="6" t="s">
        <v>60</v>
      </c>
      <c r="D964" s="6" t="s">
        <v>31</v>
      </c>
      <c r="E964" s="6" t="s">
        <v>71</v>
      </c>
      <c r="F964" s="6" t="s">
        <v>61</v>
      </c>
      <c r="G964" s="6" t="s">
        <v>2821</v>
      </c>
      <c r="H964">
        <v>23</v>
      </c>
      <c r="I964" s="6" t="s">
        <v>47</v>
      </c>
      <c r="J964" s="6" t="s">
        <v>56</v>
      </c>
      <c r="K964" s="6" t="s">
        <v>98</v>
      </c>
      <c r="L964">
        <v>305</v>
      </c>
      <c r="N964" s="6" t="s">
        <v>3925</v>
      </c>
      <c r="O964" s="6" t="s">
        <v>146</v>
      </c>
      <c r="P964" s="6" t="s">
        <v>1252</v>
      </c>
      <c r="Q964">
        <v>36500000</v>
      </c>
      <c r="R964">
        <v>5826133619</v>
      </c>
      <c r="S964">
        <v>32998177992</v>
      </c>
    </row>
    <row r="965" spans="1:19" x14ac:dyDescent="0.25">
      <c r="A965">
        <v>8040</v>
      </c>
      <c r="B965" s="6" t="s">
        <v>3926</v>
      </c>
      <c r="C965" s="6" t="s">
        <v>60</v>
      </c>
      <c r="D965" s="6" t="s">
        <v>31</v>
      </c>
      <c r="E965" s="6" t="s">
        <v>53</v>
      </c>
      <c r="F965" s="6" t="s">
        <v>61</v>
      </c>
      <c r="G965" s="6" t="s">
        <v>3927</v>
      </c>
      <c r="H965">
        <v>23</v>
      </c>
      <c r="I965" s="6" t="s">
        <v>47</v>
      </c>
      <c r="J965" s="6" t="s">
        <v>56</v>
      </c>
      <c r="K965" s="6" t="s">
        <v>98</v>
      </c>
      <c r="L965">
        <v>305</v>
      </c>
      <c r="N965" s="6" t="s">
        <v>3928</v>
      </c>
      <c r="O965" s="6" t="s">
        <v>146</v>
      </c>
      <c r="P965" s="6" t="s">
        <v>1252</v>
      </c>
      <c r="Q965">
        <v>36500000</v>
      </c>
      <c r="R965">
        <v>88568776604</v>
      </c>
      <c r="S965">
        <v>32999172411</v>
      </c>
    </row>
    <row r="966" spans="1:19" x14ac:dyDescent="0.25">
      <c r="A966">
        <v>8046</v>
      </c>
      <c r="B966" s="6" t="s">
        <v>3929</v>
      </c>
      <c r="C966" s="6" t="s">
        <v>60</v>
      </c>
      <c r="D966" s="6" t="s">
        <v>31</v>
      </c>
      <c r="E966" s="6" t="s">
        <v>53</v>
      </c>
      <c r="F966" s="6" t="s">
        <v>3930</v>
      </c>
      <c r="G966" s="6" t="s">
        <v>3931</v>
      </c>
      <c r="H966">
        <v>22</v>
      </c>
      <c r="I966" s="6" t="s">
        <v>35</v>
      </c>
      <c r="J966" s="6" t="s">
        <v>56</v>
      </c>
      <c r="K966" s="6" t="s">
        <v>37</v>
      </c>
      <c r="L966">
        <v>105</v>
      </c>
      <c r="N966" s="6" t="s">
        <v>3932</v>
      </c>
      <c r="O966" s="6" t="s">
        <v>674</v>
      </c>
      <c r="P966" s="6" t="s">
        <v>3054</v>
      </c>
      <c r="Q966">
        <v>36650000</v>
      </c>
      <c r="R966">
        <v>14889084000170</v>
      </c>
      <c r="S966">
        <v>32984736511</v>
      </c>
    </row>
    <row r="967" spans="1:19" x14ac:dyDescent="0.25">
      <c r="A967">
        <v>8053</v>
      </c>
      <c r="B967" s="6" t="s">
        <v>3933</v>
      </c>
      <c r="C967" s="6" t="s">
        <v>76</v>
      </c>
      <c r="D967" s="6" t="s">
        <v>77</v>
      </c>
      <c r="E967" s="6" t="s">
        <v>93</v>
      </c>
      <c r="F967" s="6" t="s">
        <v>3934</v>
      </c>
      <c r="G967" s="6" t="s">
        <v>3935</v>
      </c>
      <c r="H967">
        <v>25</v>
      </c>
      <c r="I967" s="6" t="s">
        <v>116</v>
      </c>
      <c r="J967" s="6" t="s">
        <v>3936</v>
      </c>
      <c r="K967" s="6" t="s">
        <v>37</v>
      </c>
      <c r="L967">
        <v>106</v>
      </c>
      <c r="N967" s="6" t="s">
        <v>3937</v>
      </c>
      <c r="O967" s="6" t="s">
        <v>443</v>
      </c>
      <c r="P967" s="6" t="s">
        <v>3923</v>
      </c>
      <c r="Q967">
        <v>36660000</v>
      </c>
      <c r="R967">
        <v>17707852000116</v>
      </c>
      <c r="S967">
        <v>32998591261</v>
      </c>
    </row>
    <row r="968" spans="1:19" x14ac:dyDescent="0.25">
      <c r="A968">
        <v>8055</v>
      </c>
      <c r="B968" s="6" t="s">
        <v>3938</v>
      </c>
      <c r="C968" s="6" t="s">
        <v>60</v>
      </c>
      <c r="D968" s="6" t="s">
        <v>31</v>
      </c>
      <c r="E968" s="6" t="s">
        <v>71</v>
      </c>
      <c r="F968" s="6" t="s">
        <v>61</v>
      </c>
      <c r="G968" s="6" t="s">
        <v>3939</v>
      </c>
      <c r="H968">
        <v>23</v>
      </c>
      <c r="I968" s="6" t="s">
        <v>47</v>
      </c>
      <c r="J968" s="6" t="s">
        <v>56</v>
      </c>
      <c r="K968" s="6" t="s">
        <v>98</v>
      </c>
      <c r="L968">
        <v>305</v>
      </c>
      <c r="N968" s="6" t="s">
        <v>3940</v>
      </c>
      <c r="O968" s="6" t="s">
        <v>146</v>
      </c>
      <c r="P968" s="6" t="s">
        <v>1918</v>
      </c>
      <c r="Q968">
        <v>36500000</v>
      </c>
      <c r="R968">
        <v>32871007691</v>
      </c>
      <c r="S968">
        <v>32999757177</v>
      </c>
    </row>
    <row r="969" spans="1:19" x14ac:dyDescent="0.25">
      <c r="A969">
        <v>8059</v>
      </c>
      <c r="B969" s="6" t="s">
        <v>3941</v>
      </c>
      <c r="C969" s="6" t="s">
        <v>60</v>
      </c>
      <c r="D969" s="6" t="s">
        <v>31</v>
      </c>
      <c r="E969" s="6" t="s">
        <v>53</v>
      </c>
      <c r="F969" s="6" t="s">
        <v>3942</v>
      </c>
      <c r="G969" s="6" t="s">
        <v>3943</v>
      </c>
      <c r="H969">
        <v>23</v>
      </c>
      <c r="I969" s="6" t="s">
        <v>47</v>
      </c>
      <c r="J969" s="6" t="s">
        <v>56</v>
      </c>
      <c r="K969" s="6" t="s">
        <v>98</v>
      </c>
      <c r="L969">
        <v>305</v>
      </c>
      <c r="N969" s="6" t="s">
        <v>3944</v>
      </c>
      <c r="O969" s="6" t="s">
        <v>146</v>
      </c>
      <c r="P969" s="6" t="s">
        <v>381</v>
      </c>
      <c r="Q969">
        <v>36500000</v>
      </c>
      <c r="R969">
        <v>41675307000170</v>
      </c>
      <c r="S969">
        <v>32035324646</v>
      </c>
    </row>
    <row r="970" spans="1:19" x14ac:dyDescent="0.25">
      <c r="A970">
        <v>8066</v>
      </c>
      <c r="B970" s="6" t="s">
        <v>3945</v>
      </c>
      <c r="C970" s="6" t="s">
        <v>52</v>
      </c>
      <c r="D970" s="6" t="s">
        <v>315</v>
      </c>
      <c r="E970" s="6" t="s">
        <v>53</v>
      </c>
      <c r="F970" s="6" t="s">
        <v>3946</v>
      </c>
      <c r="G970" s="6" t="s">
        <v>3947</v>
      </c>
      <c r="H970">
        <v>22</v>
      </c>
      <c r="I970" s="6" t="s">
        <v>35</v>
      </c>
      <c r="J970" s="6" t="s">
        <v>3948</v>
      </c>
      <c r="K970" s="6" t="s">
        <v>319</v>
      </c>
      <c r="L970">
        <v>912</v>
      </c>
      <c r="N970" s="6" t="s">
        <v>3949</v>
      </c>
      <c r="O970" s="6" t="s">
        <v>111</v>
      </c>
      <c r="P970" s="6" t="s">
        <v>412</v>
      </c>
      <c r="Q970">
        <v>36880000</v>
      </c>
      <c r="R970">
        <v>18158081000118</v>
      </c>
      <c r="S970">
        <v>32987033617</v>
      </c>
    </row>
    <row r="971" spans="1:19" x14ac:dyDescent="0.25">
      <c r="A971">
        <v>8068</v>
      </c>
      <c r="B971" s="6" t="s">
        <v>3950</v>
      </c>
      <c r="C971" s="6" t="s">
        <v>60</v>
      </c>
      <c r="D971" s="6" t="s">
        <v>31</v>
      </c>
      <c r="E971" s="6" t="s">
        <v>221</v>
      </c>
      <c r="F971" s="6" t="s">
        <v>3951</v>
      </c>
      <c r="G971" s="6" t="s">
        <v>3952</v>
      </c>
      <c r="H971">
        <v>22</v>
      </c>
      <c r="I971" s="6" t="s">
        <v>35</v>
      </c>
      <c r="J971" s="6" t="s">
        <v>56</v>
      </c>
      <c r="K971" s="6" t="s">
        <v>37</v>
      </c>
      <c r="L971">
        <v>106</v>
      </c>
      <c r="N971" s="6" t="s">
        <v>3953</v>
      </c>
      <c r="O971" s="6" t="s">
        <v>443</v>
      </c>
      <c r="P971" s="6" t="s">
        <v>3954</v>
      </c>
      <c r="Q971">
        <v>36660000</v>
      </c>
      <c r="R971">
        <v>13714797000130</v>
      </c>
      <c r="S971">
        <v>32988387873</v>
      </c>
    </row>
    <row r="972" spans="1:19" x14ac:dyDescent="0.25">
      <c r="A972">
        <v>8069</v>
      </c>
      <c r="B972" s="6" t="s">
        <v>3955</v>
      </c>
      <c r="C972" s="6" t="s">
        <v>477</v>
      </c>
      <c r="D972" s="6" t="s">
        <v>77</v>
      </c>
      <c r="E972" s="6" t="s">
        <v>44</v>
      </c>
      <c r="F972" s="6" t="s">
        <v>3956</v>
      </c>
      <c r="G972" s="6" t="s">
        <v>3957</v>
      </c>
      <c r="H972">
        <v>15</v>
      </c>
      <c r="I972" s="6" t="s">
        <v>293</v>
      </c>
      <c r="J972" s="6" t="s">
        <v>56</v>
      </c>
      <c r="K972" s="6" t="s">
        <v>37</v>
      </c>
      <c r="L972">
        <v>105</v>
      </c>
      <c r="N972" s="6" t="s">
        <v>3958</v>
      </c>
      <c r="O972" s="6" t="s">
        <v>650</v>
      </c>
      <c r="P972" s="6" t="s">
        <v>40</v>
      </c>
      <c r="Q972">
        <v>36725000</v>
      </c>
      <c r="R972">
        <v>18265606000114</v>
      </c>
      <c r="S972">
        <v>32984027138</v>
      </c>
    </row>
    <row r="973" spans="1:19" x14ac:dyDescent="0.25">
      <c r="A973">
        <v>8078</v>
      </c>
      <c r="B973" s="6" t="s">
        <v>3959</v>
      </c>
      <c r="C973" s="6" t="s">
        <v>76</v>
      </c>
      <c r="D973" s="6" t="s">
        <v>77</v>
      </c>
      <c r="E973" s="6" t="s">
        <v>103</v>
      </c>
      <c r="F973" s="6" t="s">
        <v>3960</v>
      </c>
      <c r="G973" s="6" t="s">
        <v>3961</v>
      </c>
      <c r="H973">
        <v>22</v>
      </c>
      <c r="I973" s="6" t="s">
        <v>35</v>
      </c>
      <c r="J973" s="6" t="s">
        <v>3962</v>
      </c>
      <c r="K973" s="6" t="s">
        <v>37</v>
      </c>
      <c r="L973">
        <v>106</v>
      </c>
      <c r="N973" s="6" t="s">
        <v>3963</v>
      </c>
      <c r="O973" s="6" t="s">
        <v>443</v>
      </c>
      <c r="P973" s="6" t="s">
        <v>3923</v>
      </c>
      <c r="Q973">
        <v>36664000</v>
      </c>
      <c r="R973">
        <v>21643580000105</v>
      </c>
      <c r="S973">
        <v>32999045832</v>
      </c>
    </row>
    <row r="974" spans="1:19" x14ac:dyDescent="0.25">
      <c r="A974">
        <v>8079</v>
      </c>
      <c r="B974" s="6" t="s">
        <v>3964</v>
      </c>
      <c r="C974" s="6" t="s">
        <v>30</v>
      </c>
      <c r="D974" s="6" t="s">
        <v>31</v>
      </c>
      <c r="E974" s="6" t="s">
        <v>71</v>
      </c>
      <c r="F974" s="6" t="s">
        <v>3965</v>
      </c>
      <c r="G974" s="6" t="s">
        <v>3966</v>
      </c>
      <c r="H974">
        <v>23</v>
      </c>
      <c r="I974" s="6" t="s">
        <v>47</v>
      </c>
      <c r="J974" s="6" t="s">
        <v>56</v>
      </c>
      <c r="K974" s="6" t="s">
        <v>37</v>
      </c>
      <c r="L974">
        <v>105</v>
      </c>
      <c r="N974" s="6" t="s">
        <v>3967</v>
      </c>
      <c r="O974" s="6" t="s">
        <v>572</v>
      </c>
      <c r="P974" s="6" t="s">
        <v>40</v>
      </c>
      <c r="Q974">
        <v>36730000</v>
      </c>
      <c r="R974">
        <v>16538549000174</v>
      </c>
      <c r="S974">
        <v>32999855350</v>
      </c>
    </row>
    <row r="975" spans="1:19" x14ac:dyDescent="0.25">
      <c r="A975">
        <v>8089</v>
      </c>
      <c r="B975" s="6" t="s">
        <v>3968</v>
      </c>
      <c r="C975" s="6" t="s">
        <v>60</v>
      </c>
      <c r="D975" s="6" t="s">
        <v>31</v>
      </c>
      <c r="E975" s="6" t="s">
        <v>53</v>
      </c>
      <c r="F975" s="6" t="s">
        <v>3969</v>
      </c>
      <c r="G975" s="6" t="s">
        <v>2259</v>
      </c>
      <c r="H975">
        <v>22</v>
      </c>
      <c r="I975" s="6" t="s">
        <v>35</v>
      </c>
      <c r="J975" s="6" t="s">
        <v>56</v>
      </c>
      <c r="K975" s="6" t="s">
        <v>37</v>
      </c>
      <c r="L975">
        <v>106</v>
      </c>
      <c r="N975" s="6" t="s">
        <v>3970</v>
      </c>
      <c r="O975" s="6" t="s">
        <v>632</v>
      </c>
      <c r="P975" s="6" t="s">
        <v>3971</v>
      </c>
      <c r="Q975">
        <v>36720000</v>
      </c>
      <c r="R975">
        <v>18316719000100</v>
      </c>
      <c r="S975">
        <v>32998037998</v>
      </c>
    </row>
    <row r="976" spans="1:19" x14ac:dyDescent="0.25">
      <c r="A976">
        <v>8094</v>
      </c>
      <c r="B976" s="6" t="s">
        <v>3972</v>
      </c>
      <c r="C976" s="6" t="s">
        <v>477</v>
      </c>
      <c r="D976" s="6" t="s">
        <v>77</v>
      </c>
      <c r="E976" s="6" t="s">
        <v>103</v>
      </c>
      <c r="F976" s="6" t="s">
        <v>3973</v>
      </c>
      <c r="G976" s="6" t="s">
        <v>3974</v>
      </c>
      <c r="H976">
        <v>23</v>
      </c>
      <c r="I976" s="6" t="s">
        <v>47</v>
      </c>
      <c r="J976" s="6" t="s">
        <v>56</v>
      </c>
      <c r="K976" s="6" t="s">
        <v>109</v>
      </c>
      <c r="L976">
        <v>205</v>
      </c>
      <c r="N976" s="6" t="s">
        <v>3975</v>
      </c>
      <c r="O976" s="6" t="s">
        <v>771</v>
      </c>
      <c r="P976" s="6" t="s">
        <v>1038</v>
      </c>
      <c r="Q976">
        <v>36800000</v>
      </c>
      <c r="R976">
        <v>14694908000157</v>
      </c>
      <c r="S976">
        <v>32999993232</v>
      </c>
    </row>
    <row r="977" spans="1:19" x14ac:dyDescent="0.25">
      <c r="A977">
        <v>8095</v>
      </c>
      <c r="B977" s="6" t="s">
        <v>3976</v>
      </c>
      <c r="C977" s="6" t="s">
        <v>76</v>
      </c>
      <c r="D977" s="6" t="s">
        <v>77</v>
      </c>
      <c r="E977" s="6" t="s">
        <v>93</v>
      </c>
      <c r="F977" s="6" t="s">
        <v>3977</v>
      </c>
      <c r="G977" s="6" t="s">
        <v>3978</v>
      </c>
      <c r="H977">
        <v>23</v>
      </c>
      <c r="I977" s="6" t="s">
        <v>47</v>
      </c>
      <c r="J977" s="6" t="s">
        <v>3979</v>
      </c>
      <c r="K977" s="6" t="s">
        <v>98</v>
      </c>
      <c r="L977">
        <v>306</v>
      </c>
      <c r="N977" s="6" t="s">
        <v>3980</v>
      </c>
      <c r="O977" s="6" t="s">
        <v>146</v>
      </c>
      <c r="P977" s="6" t="s">
        <v>2169</v>
      </c>
      <c r="Q977">
        <v>36500000</v>
      </c>
      <c r="R977">
        <v>22492243000127</v>
      </c>
      <c r="S977">
        <v>32999736776</v>
      </c>
    </row>
    <row r="978" spans="1:19" x14ac:dyDescent="0.25">
      <c r="A978">
        <v>8097</v>
      </c>
      <c r="B978" s="6" t="s">
        <v>3981</v>
      </c>
      <c r="C978" s="6" t="s">
        <v>76</v>
      </c>
      <c r="D978" s="6" t="s">
        <v>31</v>
      </c>
      <c r="E978" s="6" t="s">
        <v>44</v>
      </c>
      <c r="F978" s="6" t="s">
        <v>61</v>
      </c>
      <c r="G978" s="6" t="s">
        <v>3982</v>
      </c>
      <c r="H978">
        <v>22</v>
      </c>
      <c r="I978" s="6" t="s">
        <v>35</v>
      </c>
      <c r="J978" s="6" t="s">
        <v>56</v>
      </c>
      <c r="K978" s="6" t="s">
        <v>109</v>
      </c>
      <c r="L978">
        <v>204</v>
      </c>
      <c r="N978" s="6" t="s">
        <v>3983</v>
      </c>
      <c r="O978" s="6" t="s">
        <v>1100</v>
      </c>
      <c r="P978" s="6" t="s">
        <v>40</v>
      </c>
      <c r="Q978">
        <v>36790000</v>
      </c>
      <c r="R978">
        <v>41076826687</v>
      </c>
      <c r="S978">
        <v>0</v>
      </c>
    </row>
    <row r="979" spans="1:19" x14ac:dyDescent="0.25">
      <c r="A979">
        <v>8104</v>
      </c>
      <c r="B979" s="6" t="s">
        <v>3984</v>
      </c>
      <c r="C979" s="6" t="s">
        <v>60</v>
      </c>
      <c r="D979" s="6" t="s">
        <v>31</v>
      </c>
      <c r="E979" s="6" t="s">
        <v>103</v>
      </c>
      <c r="F979" s="6" t="s">
        <v>61</v>
      </c>
      <c r="G979" s="6" t="s">
        <v>3985</v>
      </c>
      <c r="H979">
        <v>15</v>
      </c>
      <c r="I979" s="6" t="s">
        <v>293</v>
      </c>
      <c r="J979" s="6" t="s">
        <v>3986</v>
      </c>
      <c r="K979" s="6" t="s">
        <v>319</v>
      </c>
      <c r="L979">
        <v>906</v>
      </c>
      <c r="N979" s="6" t="s">
        <v>3987</v>
      </c>
      <c r="O979" s="6" t="s">
        <v>239</v>
      </c>
      <c r="P979" s="6" t="s">
        <v>40</v>
      </c>
      <c r="Q979">
        <v>36760000</v>
      </c>
      <c r="R979">
        <v>1824269000155</v>
      </c>
      <c r="S979">
        <v>32999317950</v>
      </c>
    </row>
    <row r="980" spans="1:19" x14ac:dyDescent="0.25">
      <c r="A980">
        <v>8106</v>
      </c>
      <c r="B980" s="6" t="s">
        <v>3988</v>
      </c>
      <c r="C980" s="6" t="s">
        <v>324</v>
      </c>
      <c r="D980" s="6" t="s">
        <v>315</v>
      </c>
      <c r="E980" s="6" t="s">
        <v>325</v>
      </c>
      <c r="F980" s="6" t="s">
        <v>61</v>
      </c>
      <c r="G980" s="6" t="s">
        <v>3989</v>
      </c>
      <c r="H980">
        <v>2</v>
      </c>
      <c r="I980" s="6" t="s">
        <v>2216</v>
      </c>
      <c r="J980" s="6" t="s">
        <v>144</v>
      </c>
      <c r="K980" s="6" t="s">
        <v>319</v>
      </c>
      <c r="L980">
        <v>916</v>
      </c>
      <c r="N980" s="6" t="s">
        <v>3990</v>
      </c>
      <c r="O980" s="6" t="s">
        <v>39</v>
      </c>
      <c r="P980" s="6" t="s">
        <v>175</v>
      </c>
      <c r="Q980">
        <v>36700000</v>
      </c>
      <c r="R980">
        <v>5468867605</v>
      </c>
      <c r="S980">
        <v>32034415252</v>
      </c>
    </row>
    <row r="981" spans="1:19" x14ac:dyDescent="0.25">
      <c r="A981">
        <v>8111</v>
      </c>
      <c r="B981" s="6" t="s">
        <v>3991</v>
      </c>
      <c r="C981" s="6" t="s">
        <v>42</v>
      </c>
      <c r="D981" s="6" t="s">
        <v>31</v>
      </c>
      <c r="E981" s="6" t="s">
        <v>325</v>
      </c>
      <c r="F981" s="6" t="s">
        <v>3992</v>
      </c>
      <c r="G981" s="6" t="s">
        <v>3993</v>
      </c>
      <c r="H981">
        <v>14</v>
      </c>
      <c r="I981" s="6" t="s">
        <v>80</v>
      </c>
      <c r="J981" s="6" t="s">
        <v>56</v>
      </c>
      <c r="K981" s="6" t="s">
        <v>109</v>
      </c>
      <c r="L981">
        <v>201</v>
      </c>
      <c r="N981" s="6" t="s">
        <v>3994</v>
      </c>
      <c r="O981" s="6" t="s">
        <v>111</v>
      </c>
      <c r="P981" s="6" t="s">
        <v>3995</v>
      </c>
      <c r="Q981">
        <v>36880000</v>
      </c>
      <c r="R981">
        <v>17968828000130</v>
      </c>
      <c r="S981">
        <v>0</v>
      </c>
    </row>
    <row r="982" spans="1:19" x14ac:dyDescent="0.25">
      <c r="A982">
        <v>8113</v>
      </c>
      <c r="B982" s="6" t="s">
        <v>3996</v>
      </c>
      <c r="C982" s="6" t="s">
        <v>76</v>
      </c>
      <c r="D982" s="6" t="s">
        <v>77</v>
      </c>
      <c r="E982" s="6" t="s">
        <v>93</v>
      </c>
      <c r="F982" s="6" t="s">
        <v>61</v>
      </c>
      <c r="G982" s="6" t="s">
        <v>3997</v>
      </c>
      <c r="H982">
        <v>22</v>
      </c>
      <c r="I982" s="6" t="s">
        <v>35</v>
      </c>
      <c r="J982" s="6" t="s">
        <v>56</v>
      </c>
      <c r="K982" s="6" t="s">
        <v>98</v>
      </c>
      <c r="L982">
        <v>306</v>
      </c>
      <c r="N982" s="6" t="s">
        <v>3998</v>
      </c>
      <c r="O982" s="6" t="s">
        <v>146</v>
      </c>
      <c r="P982" s="6" t="s">
        <v>160</v>
      </c>
      <c r="Q982">
        <v>36500000</v>
      </c>
      <c r="R982">
        <v>82000140610</v>
      </c>
      <c r="S982">
        <v>32999645758</v>
      </c>
    </row>
    <row r="983" spans="1:19" x14ac:dyDescent="0.25">
      <c r="A983">
        <v>8121</v>
      </c>
      <c r="B983" s="6" t="s">
        <v>3999</v>
      </c>
      <c r="C983" s="6" t="s">
        <v>60</v>
      </c>
      <c r="D983" s="6" t="s">
        <v>31</v>
      </c>
      <c r="E983" s="6" t="s">
        <v>44</v>
      </c>
      <c r="F983" s="6" t="s">
        <v>4000</v>
      </c>
      <c r="G983" s="6" t="s">
        <v>4001</v>
      </c>
      <c r="H983">
        <v>23</v>
      </c>
      <c r="I983" s="6" t="s">
        <v>47</v>
      </c>
      <c r="J983" s="6" t="s">
        <v>4002</v>
      </c>
      <c r="K983" s="6" t="s">
        <v>37</v>
      </c>
      <c r="L983">
        <v>106</v>
      </c>
      <c r="N983" s="6" t="s">
        <v>4003</v>
      </c>
      <c r="O983" s="6" t="s">
        <v>669</v>
      </c>
      <c r="P983" s="6" t="s">
        <v>2169</v>
      </c>
      <c r="Q983">
        <v>36670000</v>
      </c>
      <c r="R983">
        <v>15526808000184</v>
      </c>
      <c r="S983">
        <v>32998290105</v>
      </c>
    </row>
    <row r="984" spans="1:19" x14ac:dyDescent="0.25">
      <c r="A984">
        <v>8124</v>
      </c>
      <c r="B984" s="6" t="s">
        <v>4004</v>
      </c>
      <c r="C984" s="6" t="s">
        <v>60</v>
      </c>
      <c r="D984" s="6" t="s">
        <v>31</v>
      </c>
      <c r="E984" s="6" t="s">
        <v>71</v>
      </c>
      <c r="F984" s="6" t="s">
        <v>4005</v>
      </c>
      <c r="G984" s="6" t="s">
        <v>4006</v>
      </c>
      <c r="H984">
        <v>23</v>
      </c>
      <c r="I984" s="6" t="s">
        <v>47</v>
      </c>
      <c r="J984" s="6" t="s">
        <v>56</v>
      </c>
      <c r="K984" s="6" t="s">
        <v>109</v>
      </c>
      <c r="L984">
        <v>204</v>
      </c>
      <c r="N984" s="6" t="s">
        <v>4007</v>
      </c>
      <c r="O984" s="6" t="s">
        <v>1100</v>
      </c>
      <c r="P984" s="6" t="s">
        <v>40</v>
      </c>
      <c r="Q984">
        <v>36790000</v>
      </c>
      <c r="R984">
        <v>13024042000104</v>
      </c>
      <c r="S984">
        <v>32988129972</v>
      </c>
    </row>
    <row r="985" spans="1:19" x14ac:dyDescent="0.25">
      <c r="A985">
        <v>8127</v>
      </c>
      <c r="B985" s="6" t="s">
        <v>4008</v>
      </c>
      <c r="C985" s="6" t="s">
        <v>52</v>
      </c>
      <c r="D985" s="6" t="s">
        <v>31</v>
      </c>
      <c r="E985" s="6" t="s">
        <v>103</v>
      </c>
      <c r="F985" s="6" t="s">
        <v>61</v>
      </c>
      <c r="G985" s="6" t="s">
        <v>4009</v>
      </c>
      <c r="H985">
        <v>23</v>
      </c>
      <c r="I985" s="6" t="s">
        <v>47</v>
      </c>
      <c r="J985" s="6" t="s">
        <v>144</v>
      </c>
      <c r="K985" s="6" t="s">
        <v>109</v>
      </c>
      <c r="L985">
        <v>201</v>
      </c>
      <c r="N985" s="6" t="s">
        <v>4010</v>
      </c>
      <c r="O985" s="6" t="s">
        <v>111</v>
      </c>
      <c r="P985" s="6" t="s">
        <v>1410</v>
      </c>
      <c r="Q985">
        <v>36892200</v>
      </c>
      <c r="R985">
        <v>57994021620</v>
      </c>
      <c r="S985">
        <v>32999781146</v>
      </c>
    </row>
    <row r="986" spans="1:19" x14ac:dyDescent="0.25">
      <c r="A986">
        <v>8131</v>
      </c>
      <c r="B986" s="6" t="s">
        <v>4011</v>
      </c>
      <c r="C986" s="6" t="s">
        <v>76</v>
      </c>
      <c r="D986" s="6" t="s">
        <v>31</v>
      </c>
      <c r="E986" s="6" t="s">
        <v>71</v>
      </c>
      <c r="F986" s="6" t="s">
        <v>61</v>
      </c>
      <c r="G986" s="6" t="s">
        <v>4012</v>
      </c>
      <c r="H986">
        <v>23</v>
      </c>
      <c r="I986" s="6" t="s">
        <v>47</v>
      </c>
      <c r="J986" s="6" t="s">
        <v>56</v>
      </c>
      <c r="K986" s="6" t="s">
        <v>109</v>
      </c>
      <c r="L986">
        <v>201</v>
      </c>
      <c r="N986" s="6" t="s">
        <v>4013</v>
      </c>
      <c r="O986" s="6" t="s">
        <v>111</v>
      </c>
      <c r="P986" s="6" t="s">
        <v>3254</v>
      </c>
      <c r="Q986">
        <v>36892200</v>
      </c>
      <c r="R986">
        <v>38303850644</v>
      </c>
      <c r="S986">
        <v>32999227835</v>
      </c>
    </row>
    <row r="987" spans="1:19" x14ac:dyDescent="0.25">
      <c r="A987">
        <v>8135</v>
      </c>
      <c r="B987" s="6" t="s">
        <v>4014</v>
      </c>
      <c r="C987" s="6" t="s">
        <v>60</v>
      </c>
      <c r="D987" s="6" t="s">
        <v>77</v>
      </c>
      <c r="E987" s="6" t="s">
        <v>71</v>
      </c>
      <c r="F987" s="6" t="s">
        <v>61</v>
      </c>
      <c r="G987" s="6" t="s">
        <v>4015</v>
      </c>
      <c r="H987">
        <v>22</v>
      </c>
      <c r="I987" s="6" t="s">
        <v>35</v>
      </c>
      <c r="J987" s="6" t="s">
        <v>56</v>
      </c>
      <c r="K987" s="6" t="s">
        <v>98</v>
      </c>
      <c r="L987">
        <v>305</v>
      </c>
      <c r="N987" s="6" t="s">
        <v>4016</v>
      </c>
      <c r="O987" s="6" t="s">
        <v>146</v>
      </c>
      <c r="P987" s="6" t="s">
        <v>40</v>
      </c>
      <c r="Q987">
        <v>36500000</v>
      </c>
      <c r="R987">
        <v>33065306620</v>
      </c>
      <c r="S987">
        <v>32999911624</v>
      </c>
    </row>
    <row r="988" spans="1:19" x14ac:dyDescent="0.25">
      <c r="A988">
        <v>8141</v>
      </c>
      <c r="B988" s="6" t="s">
        <v>4017</v>
      </c>
      <c r="C988" s="6" t="s">
        <v>76</v>
      </c>
      <c r="D988" s="6" t="s">
        <v>353</v>
      </c>
      <c r="E988" s="6" t="s">
        <v>93</v>
      </c>
      <c r="F988" s="6" t="s">
        <v>4018</v>
      </c>
      <c r="G988" s="6" t="s">
        <v>4019</v>
      </c>
      <c r="H988">
        <v>25</v>
      </c>
      <c r="I988" s="6" t="s">
        <v>116</v>
      </c>
      <c r="J988" s="6" t="s">
        <v>56</v>
      </c>
      <c r="K988" s="6" t="s">
        <v>98</v>
      </c>
      <c r="L988">
        <v>308</v>
      </c>
      <c r="N988" s="6" t="s">
        <v>4020</v>
      </c>
      <c r="O988" s="6" t="s">
        <v>146</v>
      </c>
      <c r="P988" s="6" t="s">
        <v>381</v>
      </c>
      <c r="Q988">
        <v>36500000</v>
      </c>
      <c r="R988">
        <v>42918565000100</v>
      </c>
      <c r="S988">
        <v>32035328106</v>
      </c>
    </row>
    <row r="989" spans="1:19" x14ac:dyDescent="0.25">
      <c r="A989">
        <v>8144</v>
      </c>
      <c r="B989" s="6" t="s">
        <v>4021</v>
      </c>
      <c r="C989" s="6" t="s">
        <v>60</v>
      </c>
      <c r="D989" s="6" t="s">
        <v>31</v>
      </c>
      <c r="E989" s="6" t="s">
        <v>53</v>
      </c>
      <c r="F989" s="6" t="s">
        <v>4022</v>
      </c>
      <c r="G989" s="6" t="s">
        <v>4023</v>
      </c>
      <c r="H989">
        <v>14</v>
      </c>
      <c r="I989" s="6" t="s">
        <v>80</v>
      </c>
      <c r="J989" s="6" t="s">
        <v>56</v>
      </c>
      <c r="K989" s="6" t="s">
        <v>98</v>
      </c>
      <c r="L989">
        <v>305</v>
      </c>
      <c r="N989" s="6" t="s">
        <v>4024</v>
      </c>
      <c r="O989" s="6" t="s">
        <v>146</v>
      </c>
      <c r="P989" s="6" t="s">
        <v>381</v>
      </c>
      <c r="Q989">
        <v>36500000</v>
      </c>
      <c r="R989">
        <v>23885395000152</v>
      </c>
      <c r="S989">
        <v>32999350986</v>
      </c>
    </row>
    <row r="990" spans="1:19" x14ac:dyDescent="0.25">
      <c r="A990">
        <v>8152</v>
      </c>
      <c r="B990" s="6" t="s">
        <v>4025</v>
      </c>
      <c r="C990" s="6" t="s">
        <v>60</v>
      </c>
      <c r="D990" s="6" t="s">
        <v>31</v>
      </c>
      <c r="E990" s="6" t="s">
        <v>53</v>
      </c>
      <c r="F990" s="6" t="s">
        <v>4026</v>
      </c>
      <c r="G990" s="6" t="s">
        <v>4027</v>
      </c>
      <c r="H990">
        <v>22</v>
      </c>
      <c r="I990" s="6" t="s">
        <v>35</v>
      </c>
      <c r="J990" s="6" t="s">
        <v>4028</v>
      </c>
      <c r="K990" s="6" t="s">
        <v>98</v>
      </c>
      <c r="L990">
        <v>305</v>
      </c>
      <c r="N990" s="6" t="s">
        <v>4029</v>
      </c>
      <c r="O990" s="6" t="s">
        <v>146</v>
      </c>
      <c r="P990" s="6" t="s">
        <v>40</v>
      </c>
      <c r="Q990">
        <v>36500000</v>
      </c>
      <c r="R990">
        <v>1536501000150</v>
      </c>
      <c r="S990">
        <v>32988773226</v>
      </c>
    </row>
    <row r="991" spans="1:19" x14ac:dyDescent="0.25">
      <c r="A991">
        <v>8157</v>
      </c>
      <c r="B991" s="6" t="s">
        <v>4030</v>
      </c>
      <c r="C991" s="6" t="s">
        <v>60</v>
      </c>
      <c r="D991" s="6" t="s">
        <v>31</v>
      </c>
      <c r="E991" s="6" t="s">
        <v>103</v>
      </c>
      <c r="F991" s="6" t="s">
        <v>4031</v>
      </c>
      <c r="G991" s="6" t="s">
        <v>4032</v>
      </c>
      <c r="H991">
        <v>22</v>
      </c>
      <c r="I991" s="6" t="s">
        <v>35</v>
      </c>
      <c r="J991" s="6" t="s">
        <v>56</v>
      </c>
      <c r="K991" s="6" t="s">
        <v>98</v>
      </c>
      <c r="L991">
        <v>305</v>
      </c>
      <c r="N991" s="6" t="s">
        <v>4033</v>
      </c>
      <c r="O991" s="6" t="s">
        <v>146</v>
      </c>
      <c r="P991" s="6" t="s">
        <v>40</v>
      </c>
      <c r="Q991">
        <v>36500000</v>
      </c>
      <c r="R991">
        <v>619670000190</v>
      </c>
      <c r="S991">
        <v>32035314827</v>
      </c>
    </row>
    <row r="992" spans="1:19" x14ac:dyDescent="0.25">
      <c r="A992">
        <v>8158</v>
      </c>
      <c r="B992" s="6" t="s">
        <v>4034</v>
      </c>
      <c r="C992" s="6" t="s">
        <v>60</v>
      </c>
      <c r="D992" s="6" t="s">
        <v>31</v>
      </c>
      <c r="E992" s="6" t="s">
        <v>103</v>
      </c>
      <c r="F992" s="6" t="s">
        <v>4035</v>
      </c>
      <c r="G992" s="6" t="s">
        <v>4036</v>
      </c>
      <c r="H992">
        <v>25</v>
      </c>
      <c r="I992" s="6" t="s">
        <v>116</v>
      </c>
      <c r="J992" s="6" t="s">
        <v>4037</v>
      </c>
      <c r="K992" s="6" t="s">
        <v>98</v>
      </c>
      <c r="L992">
        <v>305</v>
      </c>
      <c r="N992" s="6" t="s">
        <v>4038</v>
      </c>
      <c r="O992" s="6" t="s">
        <v>146</v>
      </c>
      <c r="P992" s="6" t="s">
        <v>4039</v>
      </c>
      <c r="Q992">
        <v>36500000</v>
      </c>
      <c r="R992">
        <v>25336967000170</v>
      </c>
      <c r="S992">
        <v>32987036994</v>
      </c>
    </row>
    <row r="993" spans="1:19" x14ac:dyDescent="0.25">
      <c r="A993">
        <v>8160</v>
      </c>
      <c r="B993" s="6" t="s">
        <v>4040</v>
      </c>
      <c r="C993" s="6" t="s">
        <v>76</v>
      </c>
      <c r="D993" s="6" t="s">
        <v>31</v>
      </c>
      <c r="E993" s="6" t="s">
        <v>103</v>
      </c>
      <c r="F993" s="6" t="s">
        <v>61</v>
      </c>
      <c r="G993" s="6" t="s">
        <v>4041</v>
      </c>
      <c r="H993">
        <v>22</v>
      </c>
      <c r="I993" s="6" t="s">
        <v>35</v>
      </c>
      <c r="J993" s="6" t="s">
        <v>56</v>
      </c>
      <c r="K993" s="6" t="s">
        <v>98</v>
      </c>
      <c r="L993">
        <v>304</v>
      </c>
      <c r="N993" s="6" t="s">
        <v>4042</v>
      </c>
      <c r="O993" s="6" t="s">
        <v>146</v>
      </c>
      <c r="P993" s="6" t="s">
        <v>2364</v>
      </c>
      <c r="Q993">
        <v>36500000</v>
      </c>
      <c r="R993">
        <v>7050565628</v>
      </c>
      <c r="S993">
        <v>32999317061</v>
      </c>
    </row>
    <row r="994" spans="1:19" x14ac:dyDescent="0.25">
      <c r="A994">
        <v>8167</v>
      </c>
      <c r="B994" s="6" t="s">
        <v>4043</v>
      </c>
      <c r="C994" s="6" t="s">
        <v>60</v>
      </c>
      <c r="D994" s="6" t="s">
        <v>31</v>
      </c>
      <c r="E994" s="6" t="s">
        <v>103</v>
      </c>
      <c r="F994" s="6" t="s">
        <v>61</v>
      </c>
      <c r="G994" s="6" t="s">
        <v>4044</v>
      </c>
      <c r="H994">
        <v>33</v>
      </c>
      <c r="I994" s="6" t="s">
        <v>181</v>
      </c>
      <c r="J994" s="6" t="s">
        <v>4045</v>
      </c>
      <c r="K994" s="6" t="s">
        <v>98</v>
      </c>
      <c r="L994">
        <v>301</v>
      </c>
      <c r="N994" s="6" t="s">
        <v>4046</v>
      </c>
      <c r="O994" s="6" t="s">
        <v>1333</v>
      </c>
      <c r="P994" s="6" t="s">
        <v>645</v>
      </c>
      <c r="Q994">
        <v>36550000</v>
      </c>
      <c r="R994">
        <v>45417555649</v>
      </c>
      <c r="S994">
        <v>32999950810</v>
      </c>
    </row>
    <row r="995" spans="1:19" x14ac:dyDescent="0.25">
      <c r="A995">
        <v>8168</v>
      </c>
      <c r="B995" s="6" t="s">
        <v>4047</v>
      </c>
      <c r="C995" s="6" t="s">
        <v>60</v>
      </c>
      <c r="D995" s="6" t="s">
        <v>77</v>
      </c>
      <c r="E995" s="6" t="s">
        <v>71</v>
      </c>
      <c r="F995" s="6" t="s">
        <v>61</v>
      </c>
      <c r="G995" s="6" t="s">
        <v>4048</v>
      </c>
      <c r="H995">
        <v>22</v>
      </c>
      <c r="I995" s="6" t="s">
        <v>35</v>
      </c>
      <c r="J995" s="6" t="s">
        <v>56</v>
      </c>
      <c r="K995" s="6" t="s">
        <v>98</v>
      </c>
      <c r="L995">
        <v>306</v>
      </c>
      <c r="N995" s="6" t="s">
        <v>4049</v>
      </c>
      <c r="O995" s="6" t="s">
        <v>146</v>
      </c>
      <c r="P995" s="6" t="s">
        <v>4050</v>
      </c>
      <c r="Q995">
        <v>36500000</v>
      </c>
      <c r="R995">
        <v>78783453687</v>
      </c>
      <c r="S995">
        <v>32999944587</v>
      </c>
    </row>
    <row r="996" spans="1:19" x14ac:dyDescent="0.25">
      <c r="A996">
        <v>8171</v>
      </c>
      <c r="B996" s="6" t="s">
        <v>4051</v>
      </c>
      <c r="C996" s="6" t="s">
        <v>76</v>
      </c>
      <c r="D996" s="6" t="s">
        <v>77</v>
      </c>
      <c r="E996" s="6" t="s">
        <v>53</v>
      </c>
      <c r="F996" s="6" t="s">
        <v>4052</v>
      </c>
      <c r="G996" s="6" t="s">
        <v>4053</v>
      </c>
      <c r="H996">
        <v>1</v>
      </c>
      <c r="I996" s="6" t="s">
        <v>375</v>
      </c>
      <c r="J996" s="6" t="s">
        <v>56</v>
      </c>
      <c r="K996" s="6" t="s">
        <v>98</v>
      </c>
      <c r="L996">
        <v>306</v>
      </c>
      <c r="N996" s="6" t="s">
        <v>4054</v>
      </c>
      <c r="O996" s="6" t="s">
        <v>146</v>
      </c>
      <c r="P996" s="6" t="s">
        <v>4055</v>
      </c>
      <c r="Q996">
        <v>36500000</v>
      </c>
      <c r="R996">
        <v>13340888000153</v>
      </c>
      <c r="S996">
        <v>32999280079</v>
      </c>
    </row>
    <row r="997" spans="1:19" x14ac:dyDescent="0.25">
      <c r="A997">
        <v>8174</v>
      </c>
      <c r="B997" s="6" t="s">
        <v>4056</v>
      </c>
      <c r="C997" s="6" t="s">
        <v>42</v>
      </c>
      <c r="D997" s="6" t="s">
        <v>31</v>
      </c>
      <c r="E997" s="6" t="s">
        <v>93</v>
      </c>
      <c r="F997" s="6" t="s">
        <v>4057</v>
      </c>
      <c r="G997" s="6" t="s">
        <v>4058</v>
      </c>
      <c r="H997">
        <v>22</v>
      </c>
      <c r="I997" s="6" t="s">
        <v>35</v>
      </c>
      <c r="J997" s="6" t="s">
        <v>4059</v>
      </c>
      <c r="K997" s="6" t="s">
        <v>98</v>
      </c>
      <c r="L997">
        <v>305</v>
      </c>
      <c r="N997" s="6" t="s">
        <v>4060</v>
      </c>
      <c r="O997" s="6" t="s">
        <v>146</v>
      </c>
      <c r="P997" s="6" t="s">
        <v>2483</v>
      </c>
      <c r="Q997">
        <v>36500000</v>
      </c>
      <c r="R997">
        <v>18129395000192</v>
      </c>
      <c r="S997">
        <v>32035394550</v>
      </c>
    </row>
    <row r="998" spans="1:19" x14ac:dyDescent="0.25">
      <c r="A998">
        <v>8184</v>
      </c>
      <c r="B998" s="6" t="s">
        <v>4061</v>
      </c>
      <c r="C998" s="6" t="s">
        <v>391</v>
      </c>
      <c r="D998" s="6" t="s">
        <v>488</v>
      </c>
      <c r="E998" s="6" t="s">
        <v>103</v>
      </c>
      <c r="F998" s="6" t="s">
        <v>61</v>
      </c>
      <c r="G998" s="6" t="s">
        <v>4062</v>
      </c>
      <c r="H998">
        <v>33</v>
      </c>
      <c r="I998" s="6" t="s">
        <v>181</v>
      </c>
      <c r="J998" s="6" t="s">
        <v>56</v>
      </c>
      <c r="K998" s="6" t="s">
        <v>37</v>
      </c>
      <c r="L998">
        <v>107</v>
      </c>
      <c r="N998" s="6" t="s">
        <v>4063</v>
      </c>
      <c r="O998" s="6" t="s">
        <v>58</v>
      </c>
      <c r="P998" s="6" t="s">
        <v>683</v>
      </c>
      <c r="Q998">
        <v>36773626</v>
      </c>
      <c r="R998">
        <v>10497923602</v>
      </c>
      <c r="S998">
        <v>32984663553</v>
      </c>
    </row>
    <row r="999" spans="1:19" x14ac:dyDescent="0.25">
      <c r="A999">
        <v>8187</v>
      </c>
      <c r="B999" s="6" t="s">
        <v>4064</v>
      </c>
      <c r="C999" s="6" t="s">
        <v>324</v>
      </c>
      <c r="D999" s="6" t="s">
        <v>31</v>
      </c>
      <c r="E999" s="6" t="s">
        <v>44</v>
      </c>
      <c r="F999" s="6" t="s">
        <v>61</v>
      </c>
      <c r="G999" s="6" t="s">
        <v>4065</v>
      </c>
      <c r="H999">
        <v>25</v>
      </c>
      <c r="I999" s="6" t="s">
        <v>116</v>
      </c>
      <c r="J999" s="6" t="s">
        <v>144</v>
      </c>
      <c r="K999" s="6" t="s">
        <v>37</v>
      </c>
      <c r="L999">
        <v>101</v>
      </c>
      <c r="N999" s="6" t="s">
        <v>4066</v>
      </c>
      <c r="O999" s="6" t="s">
        <v>39</v>
      </c>
      <c r="P999" s="6" t="s">
        <v>364</v>
      </c>
      <c r="Q999">
        <v>36708800</v>
      </c>
      <c r="R999">
        <v>3306616630</v>
      </c>
      <c r="S999">
        <v>32999491747</v>
      </c>
    </row>
    <row r="1000" spans="1:19" x14ac:dyDescent="0.25">
      <c r="A1000">
        <v>8188</v>
      </c>
      <c r="B1000" s="6" t="s">
        <v>4067</v>
      </c>
      <c r="C1000" s="6" t="s">
        <v>30</v>
      </c>
      <c r="D1000" s="6" t="s">
        <v>31</v>
      </c>
      <c r="E1000" s="6" t="s">
        <v>93</v>
      </c>
      <c r="F1000" s="6" t="s">
        <v>4068</v>
      </c>
      <c r="G1000" s="6" t="s">
        <v>4069</v>
      </c>
      <c r="H1000">
        <v>15</v>
      </c>
      <c r="I1000" s="6" t="s">
        <v>293</v>
      </c>
      <c r="J1000" s="6" t="s">
        <v>56</v>
      </c>
      <c r="K1000" s="6" t="s">
        <v>109</v>
      </c>
      <c r="L1000">
        <v>203</v>
      </c>
      <c r="N1000" s="6" t="s">
        <v>4070</v>
      </c>
      <c r="O1000" s="6" t="s">
        <v>554</v>
      </c>
      <c r="P1000" s="6" t="s">
        <v>3054</v>
      </c>
      <c r="Q1000">
        <v>36855000</v>
      </c>
      <c r="R1000">
        <v>15185448000102</v>
      </c>
      <c r="S1000">
        <v>32999552158</v>
      </c>
    </row>
    <row r="1001" spans="1:19" x14ac:dyDescent="0.25">
      <c r="A1001">
        <v>8207</v>
      </c>
      <c r="B1001" s="6" t="s">
        <v>4071</v>
      </c>
      <c r="C1001" s="6" t="s">
        <v>119</v>
      </c>
      <c r="D1001" s="6" t="s">
        <v>31</v>
      </c>
      <c r="E1001" s="6" t="s">
        <v>93</v>
      </c>
      <c r="F1001" s="6" t="s">
        <v>4072</v>
      </c>
      <c r="G1001" s="6" t="s">
        <v>4073</v>
      </c>
      <c r="H1001">
        <v>25</v>
      </c>
      <c r="I1001" s="6" t="s">
        <v>116</v>
      </c>
      <c r="J1001" s="6" t="s">
        <v>144</v>
      </c>
      <c r="K1001" s="6" t="s">
        <v>37</v>
      </c>
      <c r="L1001">
        <v>109</v>
      </c>
      <c r="N1001" s="6" t="s">
        <v>4074</v>
      </c>
      <c r="O1001" s="6" t="s">
        <v>39</v>
      </c>
      <c r="P1001" s="6" t="s">
        <v>132</v>
      </c>
      <c r="Q1001">
        <v>36700000</v>
      </c>
      <c r="R1001">
        <v>18299119000172</v>
      </c>
      <c r="S1001">
        <v>32998156590</v>
      </c>
    </row>
    <row r="1002" spans="1:19" x14ac:dyDescent="0.25">
      <c r="A1002">
        <v>8211</v>
      </c>
      <c r="B1002" s="6" t="s">
        <v>4075</v>
      </c>
      <c r="C1002" s="6" t="s">
        <v>391</v>
      </c>
      <c r="D1002" s="6" t="s">
        <v>488</v>
      </c>
      <c r="E1002" s="6" t="s">
        <v>53</v>
      </c>
      <c r="F1002" s="6" t="s">
        <v>61</v>
      </c>
      <c r="G1002" s="6" t="s">
        <v>4076</v>
      </c>
      <c r="H1002">
        <v>23</v>
      </c>
      <c r="I1002" s="6" t="s">
        <v>47</v>
      </c>
      <c r="J1002" s="6" t="s">
        <v>56</v>
      </c>
      <c r="K1002" s="6" t="s">
        <v>98</v>
      </c>
      <c r="L1002">
        <v>307</v>
      </c>
      <c r="N1002" s="6" t="s">
        <v>4077</v>
      </c>
      <c r="O1002" s="6" t="s">
        <v>146</v>
      </c>
      <c r="P1002" s="6" t="s">
        <v>4078</v>
      </c>
      <c r="Q1002">
        <v>36507208</v>
      </c>
      <c r="R1002">
        <v>7033550669</v>
      </c>
      <c r="S1002">
        <v>32999869070</v>
      </c>
    </row>
    <row r="1003" spans="1:19" x14ac:dyDescent="0.25">
      <c r="A1003">
        <v>8217</v>
      </c>
      <c r="B1003" s="6" t="s">
        <v>4079</v>
      </c>
      <c r="C1003" s="6" t="s">
        <v>60</v>
      </c>
      <c r="D1003" s="6" t="s">
        <v>31</v>
      </c>
      <c r="E1003" s="6" t="s">
        <v>53</v>
      </c>
      <c r="F1003" s="6" t="s">
        <v>4080</v>
      </c>
      <c r="G1003" s="6" t="s">
        <v>4081</v>
      </c>
      <c r="H1003">
        <v>22</v>
      </c>
      <c r="I1003" s="6" t="s">
        <v>35</v>
      </c>
      <c r="J1003" s="6" t="s">
        <v>144</v>
      </c>
      <c r="K1003" s="6" t="s">
        <v>37</v>
      </c>
      <c r="L1003">
        <v>104</v>
      </c>
      <c r="N1003" s="6" t="s">
        <v>4082</v>
      </c>
      <c r="O1003" s="6" t="s">
        <v>39</v>
      </c>
      <c r="P1003" s="6" t="s">
        <v>132</v>
      </c>
      <c r="Q1003">
        <v>36700000</v>
      </c>
      <c r="R1003">
        <v>17763516000190</v>
      </c>
      <c r="S1003">
        <v>32988840982</v>
      </c>
    </row>
    <row r="1004" spans="1:19" x14ac:dyDescent="0.25">
      <c r="A1004">
        <v>8234</v>
      </c>
      <c r="B1004" s="6" t="s">
        <v>4083</v>
      </c>
      <c r="C1004" s="6" t="s">
        <v>42</v>
      </c>
      <c r="D1004" s="6" t="s">
        <v>31</v>
      </c>
      <c r="E1004" s="6" t="s">
        <v>53</v>
      </c>
      <c r="F1004" s="6" t="s">
        <v>4084</v>
      </c>
      <c r="G1004" s="6" t="s">
        <v>4085</v>
      </c>
      <c r="H1004">
        <v>25</v>
      </c>
      <c r="I1004" s="6" t="s">
        <v>116</v>
      </c>
      <c r="J1004" s="6" t="s">
        <v>4086</v>
      </c>
      <c r="K1004" s="6" t="s">
        <v>37</v>
      </c>
      <c r="L1004">
        <v>106</v>
      </c>
      <c r="N1004" s="6" t="s">
        <v>4087</v>
      </c>
      <c r="O1004" s="6" t="s">
        <v>632</v>
      </c>
      <c r="P1004" s="6" t="s">
        <v>4088</v>
      </c>
      <c r="Q1004">
        <v>36720000</v>
      </c>
      <c r="R1004">
        <v>11932529000160</v>
      </c>
      <c r="S1004">
        <v>32999146057</v>
      </c>
    </row>
    <row r="1005" spans="1:19" x14ac:dyDescent="0.25">
      <c r="A1005">
        <v>8239</v>
      </c>
      <c r="B1005" s="6" t="s">
        <v>4089</v>
      </c>
      <c r="C1005" s="6" t="s">
        <v>60</v>
      </c>
      <c r="D1005" s="6" t="s">
        <v>31</v>
      </c>
      <c r="E1005" s="6" t="s">
        <v>103</v>
      </c>
      <c r="F1005" s="6" t="s">
        <v>4090</v>
      </c>
      <c r="G1005" s="6" t="s">
        <v>4091</v>
      </c>
      <c r="H1005">
        <v>17</v>
      </c>
      <c r="I1005" s="6" t="s">
        <v>202</v>
      </c>
      <c r="J1005" s="6" t="s">
        <v>56</v>
      </c>
      <c r="K1005" s="6" t="s">
        <v>37</v>
      </c>
      <c r="L1005">
        <v>104</v>
      </c>
      <c r="N1005" s="6" t="s">
        <v>4092</v>
      </c>
      <c r="O1005" s="6" t="s">
        <v>39</v>
      </c>
      <c r="P1005" s="6" t="s">
        <v>389</v>
      </c>
      <c r="Q1005">
        <v>36700000</v>
      </c>
      <c r="R1005">
        <v>17735633000140</v>
      </c>
      <c r="S1005">
        <v>32999869735</v>
      </c>
    </row>
    <row r="1006" spans="1:19" x14ac:dyDescent="0.25">
      <c r="A1006">
        <v>8253</v>
      </c>
      <c r="B1006" s="6" t="s">
        <v>4093</v>
      </c>
      <c r="C1006" s="6" t="s">
        <v>324</v>
      </c>
      <c r="D1006" s="6" t="s">
        <v>315</v>
      </c>
      <c r="E1006" s="6" t="s">
        <v>93</v>
      </c>
      <c r="F1006" s="6" t="s">
        <v>61</v>
      </c>
      <c r="G1006" s="6" t="s">
        <v>4094</v>
      </c>
      <c r="H1006">
        <v>2</v>
      </c>
      <c r="I1006" s="6" t="s">
        <v>2216</v>
      </c>
      <c r="J1006" s="6" t="s">
        <v>56</v>
      </c>
      <c r="K1006" s="6" t="s">
        <v>319</v>
      </c>
      <c r="L1006">
        <v>916</v>
      </c>
      <c r="N1006" s="6" t="s">
        <v>4095</v>
      </c>
      <c r="O1006" s="6" t="s">
        <v>39</v>
      </c>
      <c r="P1006" s="6" t="s">
        <v>389</v>
      </c>
      <c r="Q1006">
        <v>36700000</v>
      </c>
      <c r="R1006">
        <v>8067640661</v>
      </c>
      <c r="S1006">
        <v>32991412336</v>
      </c>
    </row>
    <row r="1007" spans="1:19" x14ac:dyDescent="0.25">
      <c r="A1007">
        <v>8258</v>
      </c>
      <c r="B1007" s="6" t="s">
        <v>4096</v>
      </c>
      <c r="C1007" s="6" t="s">
        <v>477</v>
      </c>
      <c r="D1007" s="6" t="s">
        <v>77</v>
      </c>
      <c r="E1007" s="6" t="s">
        <v>325</v>
      </c>
      <c r="F1007" s="6" t="s">
        <v>4097</v>
      </c>
      <c r="G1007" s="6" t="s">
        <v>4098</v>
      </c>
      <c r="H1007">
        <v>25</v>
      </c>
      <c r="I1007" s="6" t="s">
        <v>116</v>
      </c>
      <c r="J1007" s="6" t="s">
        <v>4099</v>
      </c>
      <c r="K1007" s="6" t="s">
        <v>37</v>
      </c>
      <c r="L1007">
        <v>105</v>
      </c>
      <c r="N1007" s="6" t="s">
        <v>4100</v>
      </c>
      <c r="O1007" s="6" t="s">
        <v>650</v>
      </c>
      <c r="P1007" s="6" t="s">
        <v>40</v>
      </c>
      <c r="Q1007">
        <v>36725000</v>
      </c>
      <c r="R1007">
        <v>9570947000102</v>
      </c>
      <c r="S1007">
        <v>32998418954</v>
      </c>
    </row>
    <row r="1008" spans="1:19" x14ac:dyDescent="0.25">
      <c r="A1008">
        <v>8263</v>
      </c>
      <c r="B1008" s="6" t="s">
        <v>4101</v>
      </c>
      <c r="C1008" s="6" t="s">
        <v>60</v>
      </c>
      <c r="D1008" s="6" t="s">
        <v>31</v>
      </c>
      <c r="E1008" s="6" t="s">
        <v>103</v>
      </c>
      <c r="F1008" s="6" t="s">
        <v>61</v>
      </c>
      <c r="G1008" s="6" t="s">
        <v>4102</v>
      </c>
      <c r="H1008">
        <v>17</v>
      </c>
      <c r="I1008" s="6" t="s">
        <v>202</v>
      </c>
      <c r="J1008" s="6" t="s">
        <v>56</v>
      </c>
      <c r="K1008" s="6" t="s">
        <v>98</v>
      </c>
      <c r="L1008">
        <v>302</v>
      </c>
      <c r="N1008" s="6" t="s">
        <v>258</v>
      </c>
      <c r="O1008" s="6" t="s">
        <v>146</v>
      </c>
      <c r="P1008" s="6" t="s">
        <v>645</v>
      </c>
      <c r="Q1008">
        <v>36500000</v>
      </c>
      <c r="R1008">
        <v>37946668600</v>
      </c>
      <c r="S1008">
        <v>32999765663</v>
      </c>
    </row>
    <row r="1009" spans="1:19" x14ac:dyDescent="0.25">
      <c r="A1009">
        <v>8264</v>
      </c>
      <c r="B1009" s="6" t="s">
        <v>4103</v>
      </c>
      <c r="C1009" s="6" t="s">
        <v>119</v>
      </c>
      <c r="D1009" s="6" t="s">
        <v>31</v>
      </c>
      <c r="E1009" s="6" t="s">
        <v>93</v>
      </c>
      <c r="F1009" s="6" t="s">
        <v>61</v>
      </c>
      <c r="G1009" s="6" t="s">
        <v>4104</v>
      </c>
      <c r="H1009">
        <v>23</v>
      </c>
      <c r="I1009" s="6" t="s">
        <v>47</v>
      </c>
      <c r="J1009" s="6" t="s">
        <v>56</v>
      </c>
      <c r="K1009" s="6" t="s">
        <v>37</v>
      </c>
      <c r="L1009">
        <v>106</v>
      </c>
      <c r="N1009" s="6" t="s">
        <v>4105</v>
      </c>
      <c r="O1009" s="6" t="s">
        <v>572</v>
      </c>
      <c r="P1009" s="6" t="s">
        <v>40</v>
      </c>
      <c r="Q1009">
        <v>36730000</v>
      </c>
      <c r="R1009">
        <v>10074466682</v>
      </c>
      <c r="S1009">
        <v>32999748364</v>
      </c>
    </row>
    <row r="1010" spans="1:19" x14ac:dyDescent="0.25">
      <c r="A1010">
        <v>8276</v>
      </c>
      <c r="B1010" s="6" t="s">
        <v>4106</v>
      </c>
      <c r="C1010" s="6" t="s">
        <v>60</v>
      </c>
      <c r="D1010" s="6" t="s">
        <v>31</v>
      </c>
      <c r="E1010" s="6" t="s">
        <v>53</v>
      </c>
      <c r="F1010" s="6" t="s">
        <v>61</v>
      </c>
      <c r="G1010" s="6" t="s">
        <v>4107</v>
      </c>
      <c r="H1010">
        <v>26</v>
      </c>
      <c r="I1010" s="6" t="s">
        <v>173</v>
      </c>
      <c r="J1010" s="6" t="s">
        <v>56</v>
      </c>
      <c r="K1010" s="6" t="s">
        <v>37</v>
      </c>
      <c r="L1010">
        <v>106</v>
      </c>
      <c r="N1010" s="6" t="s">
        <v>4108</v>
      </c>
      <c r="O1010" s="6" t="s">
        <v>572</v>
      </c>
      <c r="P1010" s="6" t="s">
        <v>40</v>
      </c>
      <c r="Q1010">
        <v>36730000</v>
      </c>
      <c r="R1010">
        <v>83167498668</v>
      </c>
      <c r="S1010">
        <v>32999986312</v>
      </c>
    </row>
    <row r="1011" spans="1:19" x14ac:dyDescent="0.25">
      <c r="A1011">
        <v>8287</v>
      </c>
      <c r="B1011" s="6" t="s">
        <v>4109</v>
      </c>
      <c r="C1011" s="6" t="s">
        <v>52</v>
      </c>
      <c r="D1011" s="6" t="s">
        <v>31</v>
      </c>
      <c r="E1011" s="6" t="s">
        <v>53</v>
      </c>
      <c r="F1011" s="6" t="s">
        <v>4110</v>
      </c>
      <c r="G1011" s="6" t="s">
        <v>4111</v>
      </c>
      <c r="H1011">
        <v>25</v>
      </c>
      <c r="I1011" s="6" t="s">
        <v>116</v>
      </c>
      <c r="J1011" s="6" t="s">
        <v>4112</v>
      </c>
      <c r="K1011" s="6" t="s">
        <v>109</v>
      </c>
      <c r="L1011">
        <v>203</v>
      </c>
      <c r="N1011" s="6" t="s">
        <v>4113</v>
      </c>
      <c r="O1011" s="6" t="s">
        <v>1100</v>
      </c>
      <c r="P1011" s="6" t="s">
        <v>4114</v>
      </c>
      <c r="Q1011">
        <v>36790000</v>
      </c>
      <c r="R1011">
        <v>14736921000121</v>
      </c>
      <c r="S1011">
        <v>32988226614</v>
      </c>
    </row>
    <row r="1012" spans="1:19" x14ac:dyDescent="0.25">
      <c r="A1012">
        <v>8307</v>
      </c>
      <c r="B1012" s="6" t="s">
        <v>4115</v>
      </c>
      <c r="C1012" s="6" t="s">
        <v>30</v>
      </c>
      <c r="D1012" s="6" t="s">
        <v>31</v>
      </c>
      <c r="E1012" s="6" t="s">
        <v>103</v>
      </c>
      <c r="F1012" s="6" t="s">
        <v>4116</v>
      </c>
      <c r="G1012" s="6" t="s">
        <v>4117</v>
      </c>
      <c r="H1012">
        <v>23</v>
      </c>
      <c r="I1012" s="6" t="s">
        <v>47</v>
      </c>
      <c r="J1012" s="6" t="s">
        <v>144</v>
      </c>
      <c r="K1012" s="6" t="s">
        <v>37</v>
      </c>
      <c r="L1012">
        <v>104</v>
      </c>
      <c r="N1012" s="6" t="s">
        <v>4118</v>
      </c>
      <c r="O1012" s="6" t="s">
        <v>39</v>
      </c>
      <c r="P1012" s="6" t="s">
        <v>259</v>
      </c>
      <c r="Q1012">
        <v>36700000</v>
      </c>
      <c r="R1012">
        <v>18595153000194</v>
      </c>
      <c r="S1012">
        <v>32999713105</v>
      </c>
    </row>
    <row r="1013" spans="1:19" x14ac:dyDescent="0.25">
      <c r="A1013">
        <v>8309</v>
      </c>
      <c r="B1013" s="6" t="s">
        <v>4119</v>
      </c>
      <c r="C1013" s="6" t="s">
        <v>60</v>
      </c>
      <c r="D1013" s="6" t="s">
        <v>31</v>
      </c>
      <c r="E1013" s="6" t="s">
        <v>71</v>
      </c>
      <c r="F1013" s="6" t="s">
        <v>4120</v>
      </c>
      <c r="G1013" s="6" t="s">
        <v>4121</v>
      </c>
      <c r="H1013">
        <v>17</v>
      </c>
      <c r="I1013" s="6" t="s">
        <v>202</v>
      </c>
      <c r="J1013" s="6" t="s">
        <v>56</v>
      </c>
      <c r="K1013" s="6" t="s">
        <v>98</v>
      </c>
      <c r="L1013">
        <v>302</v>
      </c>
      <c r="N1013" s="6" t="s">
        <v>4122</v>
      </c>
      <c r="O1013" s="6" t="s">
        <v>1148</v>
      </c>
      <c r="P1013" s="6" t="s">
        <v>40</v>
      </c>
      <c r="Q1013">
        <v>36510000</v>
      </c>
      <c r="R1013">
        <v>13114793000111</v>
      </c>
      <c r="S1013">
        <v>32984714286</v>
      </c>
    </row>
    <row r="1014" spans="1:19" x14ac:dyDescent="0.25">
      <c r="A1014">
        <v>8310</v>
      </c>
      <c r="B1014" s="6" t="s">
        <v>4123</v>
      </c>
      <c r="C1014" s="6" t="s">
        <v>60</v>
      </c>
      <c r="D1014" s="6" t="s">
        <v>31</v>
      </c>
      <c r="E1014" s="6" t="s">
        <v>103</v>
      </c>
      <c r="F1014" s="6" t="s">
        <v>4124</v>
      </c>
      <c r="G1014" s="6" t="s">
        <v>4125</v>
      </c>
      <c r="H1014">
        <v>23</v>
      </c>
      <c r="I1014" s="6" t="s">
        <v>47</v>
      </c>
      <c r="J1014" s="6" t="s">
        <v>4126</v>
      </c>
      <c r="K1014" s="6" t="s">
        <v>98</v>
      </c>
      <c r="L1014">
        <v>305</v>
      </c>
      <c r="N1014" s="6" t="s">
        <v>4127</v>
      </c>
      <c r="O1014" s="6" t="s">
        <v>146</v>
      </c>
      <c r="P1014" s="6" t="s">
        <v>40</v>
      </c>
      <c r="Q1014">
        <v>36500000</v>
      </c>
      <c r="R1014">
        <v>4281268000108</v>
      </c>
      <c r="S1014">
        <v>32999427927</v>
      </c>
    </row>
    <row r="1015" spans="1:19" x14ac:dyDescent="0.25">
      <c r="A1015">
        <v>8336</v>
      </c>
      <c r="B1015" s="6" t="s">
        <v>4128</v>
      </c>
      <c r="C1015" s="6" t="s">
        <v>324</v>
      </c>
      <c r="D1015" s="6" t="s">
        <v>31</v>
      </c>
      <c r="E1015" s="6" t="s">
        <v>103</v>
      </c>
      <c r="F1015" s="6" t="s">
        <v>61</v>
      </c>
      <c r="G1015" s="6" t="s">
        <v>4129</v>
      </c>
      <c r="H1015">
        <v>2</v>
      </c>
      <c r="I1015" s="6" t="s">
        <v>2216</v>
      </c>
      <c r="J1015" s="6" t="s">
        <v>56</v>
      </c>
      <c r="K1015" s="6" t="s">
        <v>319</v>
      </c>
      <c r="L1015">
        <v>916</v>
      </c>
      <c r="N1015" s="6" t="s">
        <v>4130</v>
      </c>
      <c r="O1015" s="6" t="s">
        <v>39</v>
      </c>
      <c r="P1015" s="6" t="s">
        <v>389</v>
      </c>
      <c r="Q1015">
        <v>36700000</v>
      </c>
      <c r="R1015">
        <v>4851619669</v>
      </c>
      <c r="S1015">
        <v>32988232440</v>
      </c>
    </row>
    <row r="1016" spans="1:19" x14ac:dyDescent="0.25">
      <c r="A1016">
        <v>8343</v>
      </c>
      <c r="B1016" s="6" t="s">
        <v>4131</v>
      </c>
      <c r="C1016" s="6" t="s">
        <v>60</v>
      </c>
      <c r="D1016" s="6" t="s">
        <v>31</v>
      </c>
      <c r="E1016" s="6" t="s">
        <v>325</v>
      </c>
      <c r="F1016" s="6" t="s">
        <v>4132</v>
      </c>
      <c r="G1016" s="6" t="s">
        <v>4133</v>
      </c>
      <c r="H1016">
        <v>23</v>
      </c>
      <c r="I1016" s="6" t="s">
        <v>47</v>
      </c>
      <c r="J1016" s="6" t="s">
        <v>56</v>
      </c>
      <c r="K1016" s="6" t="s">
        <v>98</v>
      </c>
      <c r="L1016">
        <v>303</v>
      </c>
      <c r="N1016" s="6" t="s">
        <v>4134</v>
      </c>
      <c r="O1016" s="6" t="s">
        <v>100</v>
      </c>
      <c r="P1016" s="6" t="s">
        <v>4135</v>
      </c>
      <c r="Q1016">
        <v>36520000</v>
      </c>
      <c r="R1016">
        <v>17984242000160</v>
      </c>
      <c r="S1016">
        <v>32999661426</v>
      </c>
    </row>
    <row r="1017" spans="1:19" x14ac:dyDescent="0.25">
      <c r="A1017">
        <v>8344</v>
      </c>
      <c r="B1017" s="6" t="s">
        <v>4136</v>
      </c>
      <c r="C1017" s="6" t="s">
        <v>60</v>
      </c>
      <c r="D1017" s="6" t="s">
        <v>31</v>
      </c>
      <c r="E1017" s="6" t="s">
        <v>103</v>
      </c>
      <c r="F1017" s="6" t="s">
        <v>61</v>
      </c>
      <c r="G1017" s="6" t="s">
        <v>4137</v>
      </c>
      <c r="H1017">
        <v>23</v>
      </c>
      <c r="I1017" s="6" t="s">
        <v>47</v>
      </c>
      <c r="J1017" s="6" t="s">
        <v>56</v>
      </c>
      <c r="K1017" s="6" t="s">
        <v>98</v>
      </c>
      <c r="L1017">
        <v>303</v>
      </c>
      <c r="N1017" s="6" t="s">
        <v>4138</v>
      </c>
      <c r="O1017" s="6" t="s">
        <v>100</v>
      </c>
      <c r="P1017" s="6" t="s">
        <v>4139</v>
      </c>
      <c r="Q1017">
        <v>36520000</v>
      </c>
      <c r="R1017">
        <v>45407487691</v>
      </c>
      <c r="S1017">
        <v>32988090717</v>
      </c>
    </row>
    <row r="1018" spans="1:19" x14ac:dyDescent="0.25">
      <c r="A1018">
        <v>8355</v>
      </c>
      <c r="B1018" s="6" t="s">
        <v>4140</v>
      </c>
      <c r="C1018" s="6" t="s">
        <v>76</v>
      </c>
      <c r="D1018" s="6" t="s">
        <v>77</v>
      </c>
      <c r="E1018" s="6" t="s">
        <v>103</v>
      </c>
      <c r="F1018" s="6" t="s">
        <v>61</v>
      </c>
      <c r="G1018" s="6" t="s">
        <v>4141</v>
      </c>
      <c r="H1018">
        <v>25</v>
      </c>
      <c r="I1018" s="6" t="s">
        <v>116</v>
      </c>
      <c r="J1018" s="6" t="s">
        <v>56</v>
      </c>
      <c r="K1018" s="6" t="s">
        <v>98</v>
      </c>
      <c r="L1018">
        <v>306</v>
      </c>
      <c r="N1018" s="6" t="s">
        <v>4142</v>
      </c>
      <c r="O1018" s="6" t="s">
        <v>600</v>
      </c>
      <c r="P1018" s="6" t="s">
        <v>40</v>
      </c>
      <c r="Q1018">
        <v>36530000</v>
      </c>
      <c r="R1018">
        <v>6497533648</v>
      </c>
      <c r="S1018">
        <v>32998309953</v>
      </c>
    </row>
    <row r="1019" spans="1:19" x14ac:dyDescent="0.25">
      <c r="A1019">
        <v>8364</v>
      </c>
      <c r="B1019" s="6" t="s">
        <v>4143</v>
      </c>
      <c r="C1019" s="6" t="s">
        <v>52</v>
      </c>
      <c r="D1019" s="6" t="s">
        <v>31</v>
      </c>
      <c r="E1019" s="6" t="s">
        <v>71</v>
      </c>
      <c r="F1019" s="6" t="s">
        <v>4144</v>
      </c>
      <c r="G1019" s="6" t="s">
        <v>4145</v>
      </c>
      <c r="H1019">
        <v>25</v>
      </c>
      <c r="I1019" s="6" t="s">
        <v>116</v>
      </c>
      <c r="J1019" s="6" t="s">
        <v>56</v>
      </c>
      <c r="K1019" s="6" t="s">
        <v>109</v>
      </c>
      <c r="L1019">
        <v>202</v>
      </c>
      <c r="N1019" s="6" t="s">
        <v>4146</v>
      </c>
      <c r="O1019" s="6" t="s">
        <v>111</v>
      </c>
      <c r="P1019" s="6" t="s">
        <v>4147</v>
      </c>
      <c r="Q1019">
        <v>36880000</v>
      </c>
      <c r="R1019">
        <v>18669699000142</v>
      </c>
      <c r="S1019">
        <v>32988831993</v>
      </c>
    </row>
    <row r="1020" spans="1:19" x14ac:dyDescent="0.25">
      <c r="A1020">
        <v>8371</v>
      </c>
      <c r="B1020" s="6" t="s">
        <v>4148</v>
      </c>
      <c r="C1020" s="6" t="s">
        <v>477</v>
      </c>
      <c r="D1020" s="6" t="s">
        <v>353</v>
      </c>
      <c r="E1020" s="6" t="s">
        <v>103</v>
      </c>
      <c r="F1020" s="6" t="s">
        <v>4149</v>
      </c>
      <c r="G1020" s="6" t="s">
        <v>4150</v>
      </c>
      <c r="H1020">
        <v>22</v>
      </c>
      <c r="I1020" s="6" t="s">
        <v>35</v>
      </c>
      <c r="J1020" s="6" t="s">
        <v>56</v>
      </c>
      <c r="K1020" s="6" t="s">
        <v>37</v>
      </c>
      <c r="L1020">
        <v>107</v>
      </c>
      <c r="N1020" s="6" t="s">
        <v>4151</v>
      </c>
      <c r="O1020" s="6" t="s">
        <v>468</v>
      </c>
      <c r="P1020" s="6" t="s">
        <v>40</v>
      </c>
      <c r="Q1020">
        <v>36750000</v>
      </c>
      <c r="R1020">
        <v>18784339000191</v>
      </c>
      <c r="S1020">
        <v>32985130117</v>
      </c>
    </row>
    <row r="1021" spans="1:19" x14ac:dyDescent="0.25">
      <c r="A1021">
        <v>8378</v>
      </c>
      <c r="B1021" s="6" t="s">
        <v>4152</v>
      </c>
      <c r="C1021" s="6" t="s">
        <v>60</v>
      </c>
      <c r="D1021" s="6" t="s">
        <v>315</v>
      </c>
      <c r="E1021" s="6" t="s">
        <v>71</v>
      </c>
      <c r="F1021" s="6" t="s">
        <v>61</v>
      </c>
      <c r="G1021" s="6" t="s">
        <v>4153</v>
      </c>
      <c r="H1021">
        <v>2</v>
      </c>
      <c r="I1021" s="6" t="s">
        <v>2216</v>
      </c>
      <c r="J1021" s="6" t="s">
        <v>144</v>
      </c>
      <c r="K1021" s="6" t="s">
        <v>319</v>
      </c>
      <c r="L1021">
        <v>912</v>
      </c>
      <c r="N1021" s="6" t="s">
        <v>4154</v>
      </c>
      <c r="O1021" s="6" t="s">
        <v>146</v>
      </c>
      <c r="P1021" s="6" t="s">
        <v>40</v>
      </c>
      <c r="Q1021">
        <v>36500000</v>
      </c>
      <c r="R1021">
        <v>7898143663</v>
      </c>
      <c r="S1021">
        <v>32988777894</v>
      </c>
    </row>
    <row r="1022" spans="1:19" x14ac:dyDescent="0.25">
      <c r="A1022">
        <v>8387</v>
      </c>
      <c r="B1022" s="6" t="s">
        <v>4155</v>
      </c>
      <c r="C1022" s="6" t="s">
        <v>76</v>
      </c>
      <c r="D1022" s="6" t="s">
        <v>31</v>
      </c>
      <c r="E1022" s="6" t="s">
        <v>221</v>
      </c>
      <c r="F1022" s="6" t="s">
        <v>4156</v>
      </c>
      <c r="G1022" s="6" t="s">
        <v>4157</v>
      </c>
      <c r="H1022">
        <v>22</v>
      </c>
      <c r="I1022" s="6" t="s">
        <v>35</v>
      </c>
      <c r="J1022" s="6" t="s">
        <v>56</v>
      </c>
      <c r="K1022" s="6" t="s">
        <v>98</v>
      </c>
      <c r="L1022">
        <v>303</v>
      </c>
      <c r="N1022" s="6" t="s">
        <v>4158</v>
      </c>
      <c r="O1022" s="6" t="s">
        <v>100</v>
      </c>
      <c r="P1022" s="6" t="s">
        <v>40</v>
      </c>
      <c r="Q1022">
        <v>36520000</v>
      </c>
      <c r="R1022">
        <v>64427487000176</v>
      </c>
      <c r="S1022">
        <v>32999591419</v>
      </c>
    </row>
    <row r="1023" spans="1:19" x14ac:dyDescent="0.25">
      <c r="A1023">
        <v>8388</v>
      </c>
      <c r="B1023" s="6" t="s">
        <v>4159</v>
      </c>
      <c r="C1023" s="6" t="s">
        <v>477</v>
      </c>
      <c r="D1023" s="6" t="s">
        <v>353</v>
      </c>
      <c r="E1023" s="6" t="s">
        <v>44</v>
      </c>
      <c r="F1023" s="6" t="s">
        <v>4160</v>
      </c>
      <c r="G1023" s="6" t="s">
        <v>4161</v>
      </c>
      <c r="H1023">
        <v>23</v>
      </c>
      <c r="I1023" s="6" t="s">
        <v>47</v>
      </c>
      <c r="J1023" s="6" t="s">
        <v>56</v>
      </c>
      <c r="K1023" s="6" t="s">
        <v>98</v>
      </c>
      <c r="L1023">
        <v>308</v>
      </c>
      <c r="N1023" s="6" t="s">
        <v>4162</v>
      </c>
      <c r="O1023" s="6" t="s">
        <v>100</v>
      </c>
      <c r="P1023" s="6" t="s">
        <v>1095</v>
      </c>
      <c r="Q1023">
        <v>36520000</v>
      </c>
      <c r="R1023">
        <v>25927609000131</v>
      </c>
      <c r="S1023">
        <v>32999552404</v>
      </c>
    </row>
    <row r="1024" spans="1:19" x14ac:dyDescent="0.25">
      <c r="A1024">
        <v>8394</v>
      </c>
      <c r="B1024" s="6" t="s">
        <v>4163</v>
      </c>
      <c r="C1024" s="6" t="s">
        <v>177</v>
      </c>
      <c r="D1024" s="6" t="s">
        <v>178</v>
      </c>
      <c r="E1024" s="6" t="s">
        <v>103</v>
      </c>
      <c r="F1024" s="6" t="s">
        <v>4164</v>
      </c>
      <c r="G1024" s="6" t="s">
        <v>4165</v>
      </c>
      <c r="H1024">
        <v>22</v>
      </c>
      <c r="I1024" s="6" t="s">
        <v>35</v>
      </c>
      <c r="J1024" s="6" t="s">
        <v>4166</v>
      </c>
      <c r="K1024" s="6" t="s">
        <v>98</v>
      </c>
      <c r="L1024">
        <v>309</v>
      </c>
      <c r="N1024" s="6" t="s">
        <v>4167</v>
      </c>
      <c r="O1024" s="6" t="s">
        <v>100</v>
      </c>
      <c r="P1024" s="6" t="s">
        <v>40</v>
      </c>
      <c r="Q1024">
        <v>36520000</v>
      </c>
      <c r="R1024">
        <v>66325614000151</v>
      </c>
      <c r="S1024">
        <v>32999499877</v>
      </c>
    </row>
    <row r="1025" spans="1:19" x14ac:dyDescent="0.25">
      <c r="A1025">
        <v>8402</v>
      </c>
      <c r="B1025" s="6" t="s">
        <v>4168</v>
      </c>
      <c r="C1025" s="6" t="s">
        <v>119</v>
      </c>
      <c r="D1025" s="6" t="s">
        <v>31</v>
      </c>
      <c r="E1025" s="6" t="s">
        <v>103</v>
      </c>
      <c r="F1025" s="6" t="s">
        <v>4169</v>
      </c>
      <c r="G1025" s="6" t="s">
        <v>4170</v>
      </c>
      <c r="H1025">
        <v>22</v>
      </c>
      <c r="I1025" s="6" t="s">
        <v>35</v>
      </c>
      <c r="J1025" s="6" t="s">
        <v>4171</v>
      </c>
      <c r="K1025" s="6" t="s">
        <v>98</v>
      </c>
      <c r="L1025">
        <v>305</v>
      </c>
      <c r="N1025" s="6" t="s">
        <v>4172</v>
      </c>
      <c r="O1025" s="6" t="s">
        <v>146</v>
      </c>
      <c r="P1025" s="6" t="s">
        <v>40</v>
      </c>
      <c r="Q1025">
        <v>36500000</v>
      </c>
      <c r="R1025">
        <v>71028799000172</v>
      </c>
      <c r="S1025">
        <v>32984333642</v>
      </c>
    </row>
    <row r="1026" spans="1:19" x14ac:dyDescent="0.25">
      <c r="A1026">
        <v>8403</v>
      </c>
      <c r="B1026" s="6" t="s">
        <v>4173</v>
      </c>
      <c r="C1026" s="6" t="s">
        <v>477</v>
      </c>
      <c r="D1026" s="6" t="s">
        <v>353</v>
      </c>
      <c r="E1026" s="6" t="s">
        <v>103</v>
      </c>
      <c r="F1026" s="6" t="s">
        <v>4174</v>
      </c>
      <c r="G1026" s="6" t="s">
        <v>4175</v>
      </c>
      <c r="H1026">
        <v>22</v>
      </c>
      <c r="I1026" s="6" t="s">
        <v>35</v>
      </c>
      <c r="J1026" s="6" t="s">
        <v>56</v>
      </c>
      <c r="K1026" s="6" t="s">
        <v>98</v>
      </c>
      <c r="L1026">
        <v>308</v>
      </c>
      <c r="N1026" s="6" t="s">
        <v>4176</v>
      </c>
      <c r="O1026" s="6" t="s">
        <v>600</v>
      </c>
      <c r="P1026" s="6" t="s">
        <v>40</v>
      </c>
      <c r="Q1026">
        <v>36530000</v>
      </c>
      <c r="R1026">
        <v>18373331000132</v>
      </c>
      <c r="S1026">
        <v>32999661870</v>
      </c>
    </row>
    <row r="1027" spans="1:19" x14ac:dyDescent="0.25">
      <c r="A1027">
        <v>8411</v>
      </c>
      <c r="B1027" s="6" t="s">
        <v>4177</v>
      </c>
      <c r="C1027" s="6" t="s">
        <v>60</v>
      </c>
      <c r="D1027" s="6" t="s">
        <v>31</v>
      </c>
      <c r="E1027" s="6" t="s">
        <v>93</v>
      </c>
      <c r="F1027" s="6" t="s">
        <v>4178</v>
      </c>
      <c r="G1027" s="6" t="s">
        <v>4179</v>
      </c>
      <c r="H1027">
        <v>22</v>
      </c>
      <c r="I1027" s="6" t="s">
        <v>35</v>
      </c>
      <c r="J1027" s="6" t="s">
        <v>955</v>
      </c>
      <c r="K1027" s="6" t="s">
        <v>37</v>
      </c>
      <c r="L1027">
        <v>106</v>
      </c>
      <c r="N1027" s="6" t="s">
        <v>4180</v>
      </c>
      <c r="O1027" s="6" t="s">
        <v>632</v>
      </c>
      <c r="P1027" s="6" t="s">
        <v>40</v>
      </c>
      <c r="Q1027">
        <v>36720000</v>
      </c>
      <c r="R1027">
        <v>19471598000125</v>
      </c>
      <c r="S1027">
        <v>32999917489</v>
      </c>
    </row>
    <row r="1028" spans="1:19" x14ac:dyDescent="0.25">
      <c r="A1028">
        <v>8417</v>
      </c>
      <c r="B1028" s="6" t="s">
        <v>4181</v>
      </c>
      <c r="C1028" s="6" t="s">
        <v>477</v>
      </c>
      <c r="D1028" s="6" t="s">
        <v>178</v>
      </c>
      <c r="E1028" s="6" t="s">
        <v>103</v>
      </c>
      <c r="F1028" s="6" t="s">
        <v>4182</v>
      </c>
      <c r="G1028" s="6" t="s">
        <v>4183</v>
      </c>
      <c r="H1028">
        <v>33</v>
      </c>
      <c r="I1028" s="6" t="s">
        <v>181</v>
      </c>
      <c r="J1028" s="6" t="s">
        <v>56</v>
      </c>
      <c r="K1028" s="6" t="s">
        <v>98</v>
      </c>
      <c r="L1028">
        <v>309</v>
      </c>
      <c r="N1028" s="6" t="s">
        <v>4184</v>
      </c>
      <c r="O1028" s="6" t="s">
        <v>100</v>
      </c>
      <c r="P1028" s="6" t="s">
        <v>40</v>
      </c>
      <c r="Q1028">
        <v>36520000</v>
      </c>
      <c r="R1028">
        <v>25379108000168</v>
      </c>
      <c r="S1028">
        <v>32984155599</v>
      </c>
    </row>
    <row r="1029" spans="1:19" x14ac:dyDescent="0.25">
      <c r="A1029">
        <v>8418</v>
      </c>
      <c r="B1029" s="6" t="s">
        <v>4185</v>
      </c>
      <c r="C1029" s="6" t="s">
        <v>42</v>
      </c>
      <c r="D1029" s="6" t="s">
        <v>31</v>
      </c>
      <c r="E1029" s="6" t="s">
        <v>103</v>
      </c>
      <c r="F1029" s="6" t="s">
        <v>4186</v>
      </c>
      <c r="G1029" s="6" t="s">
        <v>4187</v>
      </c>
      <c r="H1029">
        <v>27</v>
      </c>
      <c r="I1029" s="6" t="s">
        <v>96</v>
      </c>
      <c r="J1029" s="6" t="s">
        <v>56</v>
      </c>
      <c r="K1029" s="6" t="s">
        <v>109</v>
      </c>
      <c r="L1029">
        <v>204</v>
      </c>
      <c r="N1029" s="6" t="s">
        <v>4188</v>
      </c>
      <c r="O1029" s="6" t="s">
        <v>1100</v>
      </c>
      <c r="P1029" s="6" t="s">
        <v>40</v>
      </c>
      <c r="Q1029">
        <v>36790000</v>
      </c>
      <c r="R1029">
        <v>15870168000125</v>
      </c>
      <c r="S1029">
        <v>32991137791</v>
      </c>
    </row>
    <row r="1030" spans="1:19" x14ac:dyDescent="0.25">
      <c r="A1030">
        <v>8422</v>
      </c>
      <c r="B1030" s="6" t="s">
        <v>4189</v>
      </c>
      <c r="C1030" s="6" t="s">
        <v>119</v>
      </c>
      <c r="D1030" s="6" t="s">
        <v>31</v>
      </c>
      <c r="E1030" s="6" t="s">
        <v>103</v>
      </c>
      <c r="F1030" s="6" t="s">
        <v>61</v>
      </c>
      <c r="G1030" s="6" t="s">
        <v>4190</v>
      </c>
      <c r="H1030">
        <v>22</v>
      </c>
      <c r="I1030" s="6" t="s">
        <v>35</v>
      </c>
      <c r="J1030" s="6" t="s">
        <v>56</v>
      </c>
      <c r="K1030" s="6" t="s">
        <v>109</v>
      </c>
      <c r="L1030">
        <v>205</v>
      </c>
      <c r="N1030" s="6" t="s">
        <v>4191</v>
      </c>
      <c r="O1030" s="6" t="s">
        <v>771</v>
      </c>
      <c r="P1030" s="6" t="s">
        <v>1880</v>
      </c>
      <c r="Q1030">
        <v>36800000</v>
      </c>
      <c r="R1030">
        <v>11464497630</v>
      </c>
      <c r="S1030">
        <v>32999075602</v>
      </c>
    </row>
    <row r="1031" spans="1:19" x14ac:dyDescent="0.25">
      <c r="A1031">
        <v>8424</v>
      </c>
      <c r="B1031" s="6" t="s">
        <v>4192</v>
      </c>
      <c r="C1031" s="6" t="s">
        <v>76</v>
      </c>
      <c r="D1031" s="6" t="s">
        <v>353</v>
      </c>
      <c r="E1031" s="6" t="s">
        <v>71</v>
      </c>
      <c r="F1031" s="6" t="s">
        <v>4193</v>
      </c>
      <c r="G1031" s="6" t="s">
        <v>4194</v>
      </c>
      <c r="H1031">
        <v>22</v>
      </c>
      <c r="I1031" s="6" t="s">
        <v>35</v>
      </c>
      <c r="J1031" s="6" t="s">
        <v>56</v>
      </c>
      <c r="K1031" s="6" t="s">
        <v>98</v>
      </c>
      <c r="L1031">
        <v>308</v>
      </c>
      <c r="N1031" s="6" t="s">
        <v>4195</v>
      </c>
      <c r="O1031" s="6" t="s">
        <v>100</v>
      </c>
      <c r="P1031" s="6" t="s">
        <v>40</v>
      </c>
      <c r="Q1031">
        <v>36520000</v>
      </c>
      <c r="R1031">
        <v>22036289000131</v>
      </c>
      <c r="S1031">
        <v>32998136391</v>
      </c>
    </row>
    <row r="1032" spans="1:19" x14ac:dyDescent="0.25">
      <c r="A1032">
        <v>8429</v>
      </c>
      <c r="B1032" s="6" t="s">
        <v>4196</v>
      </c>
      <c r="C1032" s="6" t="s">
        <v>477</v>
      </c>
      <c r="D1032" s="6" t="s">
        <v>77</v>
      </c>
      <c r="E1032" s="6" t="s">
        <v>103</v>
      </c>
      <c r="F1032" s="6" t="s">
        <v>4197</v>
      </c>
      <c r="G1032" s="6" t="s">
        <v>4198</v>
      </c>
      <c r="H1032">
        <v>17</v>
      </c>
      <c r="I1032" s="6" t="s">
        <v>202</v>
      </c>
      <c r="J1032" s="6" t="s">
        <v>56</v>
      </c>
      <c r="K1032" s="6" t="s">
        <v>98</v>
      </c>
      <c r="L1032">
        <v>306</v>
      </c>
      <c r="N1032" s="6" t="s">
        <v>4199</v>
      </c>
      <c r="O1032" s="6" t="s">
        <v>100</v>
      </c>
      <c r="P1032" s="6" t="s">
        <v>1813</v>
      </c>
      <c r="Q1032">
        <v>36520000</v>
      </c>
      <c r="R1032">
        <v>17789553000178</v>
      </c>
      <c r="S1032">
        <v>32991102325</v>
      </c>
    </row>
    <row r="1033" spans="1:19" x14ac:dyDescent="0.25">
      <c r="A1033">
        <v>8436</v>
      </c>
      <c r="B1033" s="6" t="s">
        <v>4200</v>
      </c>
      <c r="C1033" s="6" t="s">
        <v>42</v>
      </c>
      <c r="D1033" s="6" t="s">
        <v>43</v>
      </c>
      <c r="E1033" s="6" t="s">
        <v>103</v>
      </c>
      <c r="F1033" s="6" t="s">
        <v>4201</v>
      </c>
      <c r="G1033" s="6" t="s">
        <v>4202</v>
      </c>
      <c r="H1033">
        <v>25</v>
      </c>
      <c r="I1033" s="6" t="s">
        <v>116</v>
      </c>
      <c r="J1033" s="6" t="s">
        <v>56</v>
      </c>
      <c r="K1033" s="6" t="s">
        <v>109</v>
      </c>
      <c r="L1033">
        <v>205</v>
      </c>
      <c r="N1033" s="6" t="s">
        <v>4203</v>
      </c>
      <c r="O1033" s="6" t="s">
        <v>771</v>
      </c>
      <c r="P1033" s="6" t="s">
        <v>1038</v>
      </c>
      <c r="Q1033">
        <v>36800000</v>
      </c>
      <c r="R1033">
        <v>15011370000100</v>
      </c>
      <c r="S1033">
        <v>32998287596</v>
      </c>
    </row>
    <row r="1034" spans="1:19" x14ac:dyDescent="0.25">
      <c r="A1034">
        <v>8438</v>
      </c>
      <c r="B1034" s="6" t="s">
        <v>4204</v>
      </c>
      <c r="C1034" s="6" t="s">
        <v>477</v>
      </c>
      <c r="D1034" s="6" t="s">
        <v>353</v>
      </c>
      <c r="E1034" s="6" t="s">
        <v>93</v>
      </c>
      <c r="F1034" s="6" t="s">
        <v>4205</v>
      </c>
      <c r="G1034" s="6" t="s">
        <v>4206</v>
      </c>
      <c r="H1034">
        <v>33</v>
      </c>
      <c r="I1034" s="6" t="s">
        <v>181</v>
      </c>
      <c r="J1034" s="6" t="s">
        <v>4207</v>
      </c>
      <c r="K1034" s="6" t="s">
        <v>98</v>
      </c>
      <c r="L1034">
        <v>309</v>
      </c>
      <c r="N1034" s="6" t="s">
        <v>4208</v>
      </c>
      <c r="O1034" s="6" t="s">
        <v>100</v>
      </c>
      <c r="P1034" s="6" t="s">
        <v>40</v>
      </c>
      <c r="Q1034">
        <v>36520000</v>
      </c>
      <c r="R1034">
        <v>26004036000137</v>
      </c>
      <c r="S1034">
        <v>32988621712</v>
      </c>
    </row>
    <row r="1035" spans="1:19" x14ac:dyDescent="0.25">
      <c r="A1035">
        <v>8447</v>
      </c>
      <c r="B1035" s="6" t="s">
        <v>4209</v>
      </c>
      <c r="C1035" s="6" t="s">
        <v>477</v>
      </c>
      <c r="D1035" s="6" t="s">
        <v>77</v>
      </c>
      <c r="E1035" s="6" t="s">
        <v>103</v>
      </c>
      <c r="F1035" s="6" t="s">
        <v>4210</v>
      </c>
      <c r="G1035" s="6" t="s">
        <v>2253</v>
      </c>
      <c r="H1035">
        <v>22</v>
      </c>
      <c r="I1035" s="6" t="s">
        <v>35</v>
      </c>
      <c r="J1035" s="6" t="s">
        <v>56</v>
      </c>
      <c r="K1035" s="6" t="s">
        <v>98</v>
      </c>
      <c r="L1035">
        <v>302</v>
      </c>
      <c r="N1035" s="6" t="s">
        <v>4211</v>
      </c>
      <c r="O1035" s="6" t="s">
        <v>698</v>
      </c>
      <c r="P1035" s="6" t="s">
        <v>1241</v>
      </c>
      <c r="Q1035">
        <v>36160000</v>
      </c>
      <c r="R1035">
        <v>17387570000189</v>
      </c>
      <c r="S1035">
        <v>32999534202</v>
      </c>
    </row>
    <row r="1036" spans="1:19" x14ac:dyDescent="0.25">
      <c r="A1036">
        <v>8448</v>
      </c>
      <c r="B1036" s="6" t="s">
        <v>4212</v>
      </c>
      <c r="C1036" s="6" t="s">
        <v>60</v>
      </c>
      <c r="D1036" s="6" t="s">
        <v>31</v>
      </c>
      <c r="E1036" s="6" t="s">
        <v>44</v>
      </c>
      <c r="F1036" s="6" t="s">
        <v>4213</v>
      </c>
      <c r="G1036" s="6" t="s">
        <v>4214</v>
      </c>
      <c r="H1036">
        <v>14</v>
      </c>
      <c r="I1036" s="6" t="s">
        <v>80</v>
      </c>
      <c r="J1036" s="6" t="s">
        <v>56</v>
      </c>
      <c r="K1036" s="6" t="s">
        <v>98</v>
      </c>
      <c r="L1036">
        <v>302</v>
      </c>
      <c r="N1036" s="6" t="s">
        <v>4215</v>
      </c>
      <c r="O1036" s="6" t="s">
        <v>312</v>
      </c>
      <c r="P1036" s="6" t="s">
        <v>40</v>
      </c>
      <c r="Q1036">
        <v>36170000</v>
      </c>
      <c r="R1036">
        <v>17405431000130</v>
      </c>
      <c r="S1036">
        <v>32991141926</v>
      </c>
    </row>
    <row r="1037" spans="1:19" x14ac:dyDescent="0.25">
      <c r="A1037">
        <v>8467</v>
      </c>
      <c r="B1037" s="6" t="s">
        <v>4216</v>
      </c>
      <c r="C1037" s="6" t="s">
        <v>60</v>
      </c>
      <c r="D1037" s="6" t="s">
        <v>31</v>
      </c>
      <c r="E1037" s="6" t="s">
        <v>44</v>
      </c>
      <c r="F1037" s="6" t="s">
        <v>61</v>
      </c>
      <c r="G1037" s="6" t="s">
        <v>4217</v>
      </c>
      <c r="H1037">
        <v>23</v>
      </c>
      <c r="I1037" s="6" t="s">
        <v>47</v>
      </c>
      <c r="J1037" s="6" t="s">
        <v>144</v>
      </c>
      <c r="K1037" s="6" t="s">
        <v>98</v>
      </c>
      <c r="L1037">
        <v>304</v>
      </c>
      <c r="N1037" s="6" t="s">
        <v>4218</v>
      </c>
      <c r="O1037" s="6" t="s">
        <v>146</v>
      </c>
      <c r="P1037" s="6" t="s">
        <v>538</v>
      </c>
      <c r="Q1037">
        <v>36505036</v>
      </c>
      <c r="R1037">
        <v>16641914615</v>
      </c>
      <c r="S1037">
        <v>32999557226</v>
      </c>
    </row>
    <row r="1038" spans="1:19" x14ac:dyDescent="0.25">
      <c r="A1038">
        <v>8469</v>
      </c>
      <c r="B1038" s="6" t="s">
        <v>4219</v>
      </c>
      <c r="C1038" s="6" t="s">
        <v>76</v>
      </c>
      <c r="D1038" s="6" t="s">
        <v>31</v>
      </c>
      <c r="E1038" s="6" t="s">
        <v>44</v>
      </c>
      <c r="F1038" s="6" t="s">
        <v>4220</v>
      </c>
      <c r="G1038" s="6" t="s">
        <v>4221</v>
      </c>
      <c r="H1038">
        <v>25</v>
      </c>
      <c r="I1038" s="6" t="s">
        <v>116</v>
      </c>
      <c r="J1038" s="6" t="s">
        <v>56</v>
      </c>
      <c r="K1038" s="6" t="s">
        <v>98</v>
      </c>
      <c r="L1038">
        <v>304</v>
      </c>
      <c r="N1038" s="6" t="s">
        <v>4222</v>
      </c>
      <c r="O1038" s="6" t="s">
        <v>146</v>
      </c>
      <c r="P1038" s="6" t="s">
        <v>147</v>
      </c>
      <c r="Q1038">
        <v>36500000</v>
      </c>
      <c r="R1038">
        <v>7968207000101</v>
      </c>
      <c r="S1038">
        <v>32999770877</v>
      </c>
    </row>
    <row r="1039" spans="1:19" x14ac:dyDescent="0.25">
      <c r="A1039">
        <v>8477</v>
      </c>
      <c r="B1039" s="6" t="s">
        <v>4223</v>
      </c>
      <c r="C1039" s="6" t="s">
        <v>60</v>
      </c>
      <c r="D1039" s="6" t="s">
        <v>31</v>
      </c>
      <c r="E1039" s="6" t="s">
        <v>53</v>
      </c>
      <c r="F1039" s="6" t="s">
        <v>4224</v>
      </c>
      <c r="G1039" s="6" t="s">
        <v>4225</v>
      </c>
      <c r="H1039">
        <v>23</v>
      </c>
      <c r="I1039" s="6" t="s">
        <v>47</v>
      </c>
      <c r="J1039" s="6" t="s">
        <v>56</v>
      </c>
      <c r="K1039" s="6" t="s">
        <v>98</v>
      </c>
      <c r="L1039">
        <v>303</v>
      </c>
      <c r="N1039" s="6" t="s">
        <v>4226</v>
      </c>
      <c r="O1039" s="6" t="s">
        <v>100</v>
      </c>
      <c r="P1039" s="6" t="s">
        <v>101</v>
      </c>
      <c r="Q1039">
        <v>36520000</v>
      </c>
      <c r="R1039">
        <v>18735658000107</v>
      </c>
      <c r="S1039">
        <v>32988569026</v>
      </c>
    </row>
    <row r="1040" spans="1:19" x14ac:dyDescent="0.25">
      <c r="A1040">
        <v>8478</v>
      </c>
      <c r="B1040" s="6" t="s">
        <v>4227</v>
      </c>
      <c r="C1040" s="6" t="s">
        <v>60</v>
      </c>
      <c r="D1040" s="6" t="s">
        <v>31</v>
      </c>
      <c r="E1040" s="6" t="s">
        <v>103</v>
      </c>
      <c r="F1040" s="6" t="s">
        <v>61</v>
      </c>
      <c r="G1040" s="6" t="s">
        <v>4228</v>
      </c>
      <c r="H1040">
        <v>22</v>
      </c>
      <c r="I1040" s="6" t="s">
        <v>35</v>
      </c>
      <c r="J1040" s="6" t="s">
        <v>56</v>
      </c>
      <c r="K1040" s="6" t="s">
        <v>98</v>
      </c>
      <c r="L1040">
        <v>305</v>
      </c>
      <c r="N1040" s="6" t="s">
        <v>4229</v>
      </c>
      <c r="O1040" s="6" t="s">
        <v>146</v>
      </c>
      <c r="P1040" s="6" t="s">
        <v>1312</v>
      </c>
      <c r="Q1040">
        <v>36500000</v>
      </c>
      <c r="R1040">
        <v>89878353672</v>
      </c>
      <c r="S1040">
        <v>32988485393</v>
      </c>
    </row>
    <row r="1041" spans="1:19" x14ac:dyDescent="0.25">
      <c r="A1041">
        <v>8502</v>
      </c>
      <c r="B1041" s="6" t="s">
        <v>4230</v>
      </c>
      <c r="C1041" s="6" t="s">
        <v>76</v>
      </c>
      <c r="D1041" s="6" t="s">
        <v>77</v>
      </c>
      <c r="E1041" s="6" t="s">
        <v>103</v>
      </c>
      <c r="F1041" s="6" t="s">
        <v>4231</v>
      </c>
      <c r="G1041" s="6" t="s">
        <v>4232</v>
      </c>
      <c r="H1041">
        <v>22</v>
      </c>
      <c r="I1041" s="6" t="s">
        <v>35</v>
      </c>
      <c r="J1041" s="6" t="s">
        <v>4233</v>
      </c>
      <c r="K1041" s="6" t="s">
        <v>37</v>
      </c>
      <c r="L1041">
        <v>105</v>
      </c>
      <c r="N1041" s="6" t="s">
        <v>4234</v>
      </c>
      <c r="O1041" s="6" t="s">
        <v>443</v>
      </c>
      <c r="P1041" s="6" t="s">
        <v>137</v>
      </c>
      <c r="Q1041">
        <v>36660000</v>
      </c>
      <c r="R1041">
        <v>18394705000104</v>
      </c>
      <c r="S1041">
        <v>32988288409</v>
      </c>
    </row>
    <row r="1042" spans="1:19" x14ac:dyDescent="0.25">
      <c r="A1042">
        <v>8506</v>
      </c>
      <c r="B1042" s="6" t="s">
        <v>4235</v>
      </c>
      <c r="C1042" s="6" t="s">
        <v>60</v>
      </c>
      <c r="D1042" s="6" t="s">
        <v>488</v>
      </c>
      <c r="E1042" s="6" t="s">
        <v>44</v>
      </c>
      <c r="F1042" s="6" t="s">
        <v>61</v>
      </c>
      <c r="G1042" s="6" t="s">
        <v>1521</v>
      </c>
      <c r="H1042">
        <v>33</v>
      </c>
      <c r="I1042" s="6" t="s">
        <v>181</v>
      </c>
      <c r="J1042" s="6" t="s">
        <v>56</v>
      </c>
      <c r="K1042" s="6" t="s">
        <v>98</v>
      </c>
      <c r="L1042">
        <v>307</v>
      </c>
      <c r="N1042" s="6" t="s">
        <v>4236</v>
      </c>
      <c r="O1042" s="6" t="s">
        <v>146</v>
      </c>
      <c r="P1042" s="6" t="s">
        <v>1252</v>
      </c>
      <c r="Q1042">
        <v>36500000</v>
      </c>
      <c r="R1042">
        <v>2998107630</v>
      </c>
      <c r="S1042">
        <v>32999583431</v>
      </c>
    </row>
    <row r="1043" spans="1:19" x14ac:dyDescent="0.25">
      <c r="A1043">
        <v>8509</v>
      </c>
      <c r="B1043" s="6" t="s">
        <v>4237</v>
      </c>
      <c r="C1043" s="6" t="s">
        <v>76</v>
      </c>
      <c r="D1043" s="6" t="s">
        <v>77</v>
      </c>
      <c r="E1043" s="6" t="s">
        <v>44</v>
      </c>
      <c r="F1043" s="6" t="s">
        <v>4238</v>
      </c>
      <c r="G1043" s="6" t="s">
        <v>4239</v>
      </c>
      <c r="H1043">
        <v>14</v>
      </c>
      <c r="I1043" s="6" t="s">
        <v>80</v>
      </c>
      <c r="J1043" s="6" t="s">
        <v>56</v>
      </c>
      <c r="K1043" s="6" t="s">
        <v>109</v>
      </c>
      <c r="L1043">
        <v>206</v>
      </c>
      <c r="N1043" s="6" t="s">
        <v>4240</v>
      </c>
      <c r="O1043" s="6" t="s">
        <v>1020</v>
      </c>
      <c r="P1043" s="6" t="s">
        <v>740</v>
      </c>
      <c r="Q1043">
        <v>36844000</v>
      </c>
      <c r="R1043">
        <v>10483080000137</v>
      </c>
      <c r="S1043">
        <v>32984386308</v>
      </c>
    </row>
    <row r="1044" spans="1:19" x14ac:dyDescent="0.25">
      <c r="A1044">
        <v>8521</v>
      </c>
      <c r="B1044" s="6" t="s">
        <v>4241</v>
      </c>
      <c r="C1044" s="6" t="s">
        <v>60</v>
      </c>
      <c r="D1044" s="6" t="s">
        <v>31</v>
      </c>
      <c r="E1044" s="6" t="s">
        <v>103</v>
      </c>
      <c r="F1044" s="6" t="s">
        <v>61</v>
      </c>
      <c r="G1044" s="6" t="s">
        <v>4242</v>
      </c>
      <c r="H1044">
        <v>23</v>
      </c>
      <c r="I1044" s="6" t="s">
        <v>47</v>
      </c>
      <c r="J1044" s="6" t="s">
        <v>56</v>
      </c>
      <c r="K1044" s="6" t="s">
        <v>109</v>
      </c>
      <c r="L1044">
        <v>203</v>
      </c>
      <c r="N1044" s="6" t="s">
        <v>1936</v>
      </c>
      <c r="O1044" s="6" t="s">
        <v>111</v>
      </c>
      <c r="P1044" s="6" t="s">
        <v>1937</v>
      </c>
      <c r="Q1044">
        <v>38880000</v>
      </c>
      <c r="R1044">
        <v>82015481672</v>
      </c>
      <c r="S1044">
        <v>32999592124</v>
      </c>
    </row>
    <row r="1045" spans="1:19" x14ac:dyDescent="0.25">
      <c r="A1045">
        <v>8522</v>
      </c>
      <c r="B1045" s="6" t="s">
        <v>4243</v>
      </c>
      <c r="C1045" s="6" t="s">
        <v>60</v>
      </c>
      <c r="D1045" s="6" t="s">
        <v>31</v>
      </c>
      <c r="E1045" s="6" t="s">
        <v>103</v>
      </c>
      <c r="F1045" s="6" t="s">
        <v>61</v>
      </c>
      <c r="G1045" s="6" t="s">
        <v>184</v>
      </c>
      <c r="H1045">
        <v>25</v>
      </c>
      <c r="I1045" s="6" t="s">
        <v>116</v>
      </c>
      <c r="J1045" s="6" t="s">
        <v>56</v>
      </c>
      <c r="K1045" s="6" t="s">
        <v>98</v>
      </c>
      <c r="L1045">
        <v>302</v>
      </c>
      <c r="N1045" s="6" t="s">
        <v>4244</v>
      </c>
      <c r="O1045" s="6" t="s">
        <v>146</v>
      </c>
      <c r="P1045" s="6" t="s">
        <v>4245</v>
      </c>
      <c r="Q1045">
        <v>36500000</v>
      </c>
      <c r="R1045">
        <v>68310706634</v>
      </c>
      <c r="S1045">
        <v>32999313461</v>
      </c>
    </row>
    <row r="1046" spans="1:19" x14ac:dyDescent="0.25">
      <c r="A1046">
        <v>8532</v>
      </c>
      <c r="B1046" s="6" t="s">
        <v>4246</v>
      </c>
      <c r="C1046" s="6" t="s">
        <v>52</v>
      </c>
      <c r="D1046" s="6" t="s">
        <v>31</v>
      </c>
      <c r="E1046" s="6" t="s">
        <v>71</v>
      </c>
      <c r="F1046" s="6" t="s">
        <v>4247</v>
      </c>
      <c r="G1046" s="6" t="s">
        <v>4248</v>
      </c>
      <c r="H1046">
        <v>25</v>
      </c>
      <c r="I1046" s="6" t="s">
        <v>116</v>
      </c>
      <c r="J1046" s="6" t="s">
        <v>4249</v>
      </c>
      <c r="K1046" s="6" t="s">
        <v>109</v>
      </c>
      <c r="L1046">
        <v>201</v>
      </c>
      <c r="N1046" s="6" t="s">
        <v>4250</v>
      </c>
      <c r="O1046" s="6" t="s">
        <v>972</v>
      </c>
      <c r="P1046" s="6" t="s">
        <v>40</v>
      </c>
      <c r="Q1046">
        <v>36893000</v>
      </c>
      <c r="R1046">
        <v>13839805000175</v>
      </c>
      <c r="S1046">
        <v>32999588235</v>
      </c>
    </row>
    <row r="1047" spans="1:19" x14ac:dyDescent="0.25">
      <c r="A1047">
        <v>8549</v>
      </c>
      <c r="B1047" s="6" t="s">
        <v>4251</v>
      </c>
      <c r="C1047" s="6" t="s">
        <v>42</v>
      </c>
      <c r="D1047" s="6" t="s">
        <v>31</v>
      </c>
      <c r="E1047" s="6" t="s">
        <v>93</v>
      </c>
      <c r="F1047" s="6" t="s">
        <v>4252</v>
      </c>
      <c r="G1047" s="6" t="s">
        <v>4253</v>
      </c>
      <c r="H1047">
        <v>22</v>
      </c>
      <c r="I1047" s="6" t="s">
        <v>35</v>
      </c>
      <c r="J1047" s="6" t="s">
        <v>56</v>
      </c>
      <c r="K1047" s="6" t="s">
        <v>98</v>
      </c>
      <c r="L1047">
        <v>302</v>
      </c>
      <c r="N1047" s="6" t="s">
        <v>4254</v>
      </c>
      <c r="O1047" s="6" t="s">
        <v>1148</v>
      </c>
      <c r="P1047" s="6" t="s">
        <v>4255</v>
      </c>
      <c r="Q1047">
        <v>36510000</v>
      </c>
      <c r="R1047">
        <v>5680701000132</v>
      </c>
      <c r="S1047">
        <v>32984384369</v>
      </c>
    </row>
    <row r="1048" spans="1:19" x14ac:dyDescent="0.25">
      <c r="A1048">
        <v>8550</v>
      </c>
      <c r="B1048" s="6" t="s">
        <v>4256</v>
      </c>
      <c r="C1048" s="6" t="s">
        <v>404</v>
      </c>
      <c r="D1048" s="6" t="s">
        <v>31</v>
      </c>
      <c r="E1048" s="6" t="s">
        <v>103</v>
      </c>
      <c r="F1048" s="6" t="s">
        <v>4257</v>
      </c>
      <c r="G1048" s="6" t="s">
        <v>4258</v>
      </c>
      <c r="H1048">
        <v>25</v>
      </c>
      <c r="I1048" s="6" t="s">
        <v>116</v>
      </c>
      <c r="J1048" s="6" t="s">
        <v>56</v>
      </c>
      <c r="K1048" s="6" t="s">
        <v>98</v>
      </c>
      <c r="L1048">
        <v>301</v>
      </c>
      <c r="N1048" s="6" t="s">
        <v>4259</v>
      </c>
      <c r="O1048" s="6" t="s">
        <v>1148</v>
      </c>
      <c r="P1048" s="6" t="s">
        <v>3281</v>
      </c>
      <c r="Q1048">
        <v>36510000</v>
      </c>
      <c r="R1048">
        <v>26120444000154</v>
      </c>
      <c r="S1048">
        <v>32999304580</v>
      </c>
    </row>
    <row r="1049" spans="1:19" x14ac:dyDescent="0.25">
      <c r="A1049">
        <v>8557</v>
      </c>
      <c r="B1049" s="6" t="s">
        <v>4260</v>
      </c>
      <c r="C1049" s="6" t="s">
        <v>60</v>
      </c>
      <c r="D1049" s="6" t="s">
        <v>31</v>
      </c>
      <c r="E1049" s="6" t="s">
        <v>103</v>
      </c>
      <c r="F1049" s="6" t="s">
        <v>61</v>
      </c>
      <c r="G1049" s="6" t="s">
        <v>4261</v>
      </c>
      <c r="H1049">
        <v>25</v>
      </c>
      <c r="I1049" s="6" t="s">
        <v>116</v>
      </c>
      <c r="J1049" s="6" t="s">
        <v>56</v>
      </c>
      <c r="K1049" s="6" t="s">
        <v>98</v>
      </c>
      <c r="L1049">
        <v>301</v>
      </c>
      <c r="N1049" s="6" t="s">
        <v>4262</v>
      </c>
      <c r="O1049" s="6" t="s">
        <v>146</v>
      </c>
      <c r="P1049" s="6" t="s">
        <v>1406</v>
      </c>
      <c r="Q1049">
        <v>36500000</v>
      </c>
      <c r="R1049">
        <v>45450390653</v>
      </c>
      <c r="S1049">
        <v>32998009245</v>
      </c>
    </row>
    <row r="1050" spans="1:19" x14ac:dyDescent="0.25">
      <c r="A1050">
        <v>8564</v>
      </c>
      <c r="B1050" s="6" t="s">
        <v>4263</v>
      </c>
      <c r="C1050" s="6" t="s">
        <v>60</v>
      </c>
      <c r="D1050" s="6" t="s">
        <v>31</v>
      </c>
      <c r="E1050" s="6" t="s">
        <v>103</v>
      </c>
      <c r="F1050" s="6" t="s">
        <v>61</v>
      </c>
      <c r="G1050" s="6" t="s">
        <v>4264</v>
      </c>
      <c r="H1050">
        <v>17</v>
      </c>
      <c r="I1050" s="6" t="s">
        <v>202</v>
      </c>
      <c r="J1050" s="6" t="s">
        <v>56</v>
      </c>
      <c r="K1050" s="6" t="s">
        <v>98</v>
      </c>
      <c r="L1050">
        <v>302</v>
      </c>
      <c r="N1050" s="6" t="s">
        <v>4265</v>
      </c>
      <c r="O1050" s="6" t="s">
        <v>1148</v>
      </c>
      <c r="P1050" s="6" t="s">
        <v>740</v>
      </c>
      <c r="Q1050">
        <v>36510000</v>
      </c>
      <c r="R1050">
        <v>24571156634</v>
      </c>
      <c r="S1050">
        <v>32035771359</v>
      </c>
    </row>
    <row r="1051" spans="1:19" x14ac:dyDescent="0.25">
      <c r="A1051">
        <v>8566</v>
      </c>
      <c r="B1051" s="6" t="s">
        <v>4266</v>
      </c>
      <c r="C1051" s="6" t="s">
        <v>60</v>
      </c>
      <c r="D1051" s="6" t="s">
        <v>31</v>
      </c>
      <c r="E1051" s="6" t="s">
        <v>103</v>
      </c>
      <c r="F1051" s="6" t="s">
        <v>4267</v>
      </c>
      <c r="G1051" s="6" t="s">
        <v>4268</v>
      </c>
      <c r="H1051">
        <v>22</v>
      </c>
      <c r="I1051" s="6" t="s">
        <v>35</v>
      </c>
      <c r="J1051" s="6" t="s">
        <v>56</v>
      </c>
      <c r="K1051" s="6" t="s">
        <v>98</v>
      </c>
      <c r="L1051">
        <v>302</v>
      </c>
      <c r="N1051" s="6" t="s">
        <v>4269</v>
      </c>
      <c r="O1051" s="6" t="s">
        <v>1148</v>
      </c>
      <c r="P1051" s="6" t="s">
        <v>40</v>
      </c>
      <c r="Q1051">
        <v>36510000</v>
      </c>
      <c r="R1051">
        <v>25406109000154</v>
      </c>
      <c r="S1051">
        <v>32984335162</v>
      </c>
    </row>
    <row r="1052" spans="1:19" x14ac:dyDescent="0.25">
      <c r="A1052">
        <v>8583</v>
      </c>
      <c r="B1052" s="6" t="s">
        <v>4270</v>
      </c>
      <c r="C1052" s="6" t="s">
        <v>1040</v>
      </c>
      <c r="D1052" s="6" t="s">
        <v>31</v>
      </c>
      <c r="E1052" s="6" t="s">
        <v>103</v>
      </c>
      <c r="F1052" s="6" t="s">
        <v>61</v>
      </c>
      <c r="G1052" s="6" t="s">
        <v>4271</v>
      </c>
      <c r="H1052">
        <v>25</v>
      </c>
      <c r="I1052" s="6" t="s">
        <v>116</v>
      </c>
      <c r="J1052" s="6" t="s">
        <v>144</v>
      </c>
      <c r="K1052" s="6" t="s">
        <v>98</v>
      </c>
      <c r="L1052">
        <v>303</v>
      </c>
      <c r="N1052" s="6" t="s">
        <v>4272</v>
      </c>
      <c r="O1052" s="6" t="s">
        <v>793</v>
      </c>
      <c r="P1052" s="6" t="s">
        <v>40</v>
      </c>
      <c r="Q1052">
        <v>36515000</v>
      </c>
      <c r="R1052">
        <v>9778782601</v>
      </c>
      <c r="S1052">
        <v>32985069480</v>
      </c>
    </row>
    <row r="1053" spans="1:19" x14ac:dyDescent="0.25">
      <c r="A1053">
        <v>8603</v>
      </c>
      <c r="B1053" s="6" t="s">
        <v>4273</v>
      </c>
      <c r="C1053" s="6" t="s">
        <v>60</v>
      </c>
      <c r="D1053" s="6" t="s">
        <v>31</v>
      </c>
      <c r="E1053" s="6" t="s">
        <v>71</v>
      </c>
      <c r="F1053" s="6" t="s">
        <v>61</v>
      </c>
      <c r="G1053" s="6" t="s">
        <v>4274</v>
      </c>
      <c r="H1053">
        <v>23</v>
      </c>
      <c r="I1053" s="6" t="s">
        <v>47</v>
      </c>
      <c r="J1053" s="6" t="s">
        <v>56</v>
      </c>
      <c r="K1053" s="6" t="s">
        <v>98</v>
      </c>
      <c r="L1053">
        <v>301</v>
      </c>
      <c r="N1053" s="6" t="s">
        <v>4275</v>
      </c>
      <c r="O1053" s="6" t="s">
        <v>136</v>
      </c>
      <c r="P1053" s="6" t="s">
        <v>385</v>
      </c>
      <c r="Q1053">
        <v>36780000</v>
      </c>
      <c r="R1053">
        <v>49669087600</v>
      </c>
      <c r="S1053">
        <v>32999970652</v>
      </c>
    </row>
    <row r="1054" spans="1:19" x14ac:dyDescent="0.25">
      <c r="A1054">
        <v>8606</v>
      </c>
      <c r="B1054" s="6" t="s">
        <v>4276</v>
      </c>
      <c r="C1054" s="6" t="s">
        <v>60</v>
      </c>
      <c r="D1054" s="6" t="s">
        <v>31</v>
      </c>
      <c r="E1054" s="6" t="s">
        <v>53</v>
      </c>
      <c r="F1054" s="6" t="s">
        <v>4277</v>
      </c>
      <c r="G1054" s="6" t="s">
        <v>4278</v>
      </c>
      <c r="H1054">
        <v>22</v>
      </c>
      <c r="I1054" s="6" t="s">
        <v>35</v>
      </c>
      <c r="J1054" s="6" t="s">
        <v>144</v>
      </c>
      <c r="K1054" s="6" t="s">
        <v>37</v>
      </c>
      <c r="L1054">
        <v>103</v>
      </c>
      <c r="N1054" s="6" t="s">
        <v>4279</v>
      </c>
      <c r="O1054" s="6" t="s">
        <v>58</v>
      </c>
      <c r="P1054" s="6" t="s">
        <v>936</v>
      </c>
      <c r="Q1054">
        <v>36772448</v>
      </c>
      <c r="R1054">
        <v>17964040000156</v>
      </c>
      <c r="S1054">
        <v>32984846672</v>
      </c>
    </row>
    <row r="1055" spans="1:19" x14ac:dyDescent="0.25">
      <c r="A1055">
        <v>8623</v>
      </c>
      <c r="B1055" s="6" t="s">
        <v>4280</v>
      </c>
      <c r="C1055" s="6" t="s">
        <v>76</v>
      </c>
      <c r="D1055" s="6" t="s">
        <v>31</v>
      </c>
      <c r="E1055" s="6" t="s">
        <v>93</v>
      </c>
      <c r="F1055" s="6" t="s">
        <v>4281</v>
      </c>
      <c r="G1055" s="6" t="s">
        <v>4282</v>
      </c>
      <c r="H1055">
        <v>15</v>
      </c>
      <c r="I1055" s="6" t="s">
        <v>293</v>
      </c>
      <c r="J1055" s="6" t="s">
        <v>56</v>
      </c>
      <c r="K1055" s="6" t="s">
        <v>109</v>
      </c>
      <c r="L1055">
        <v>204</v>
      </c>
      <c r="N1055" s="6" t="s">
        <v>4283</v>
      </c>
      <c r="O1055" s="6" t="s">
        <v>111</v>
      </c>
      <c r="P1055" s="6" t="s">
        <v>3293</v>
      </c>
      <c r="Q1055">
        <v>36880000</v>
      </c>
      <c r="R1055">
        <v>19124846000161</v>
      </c>
      <c r="S1055">
        <v>32988876174</v>
      </c>
    </row>
    <row r="1056" spans="1:19" x14ac:dyDescent="0.25">
      <c r="A1056">
        <v>8630</v>
      </c>
      <c r="B1056" s="6" t="s">
        <v>4284</v>
      </c>
      <c r="C1056" s="6" t="s">
        <v>52</v>
      </c>
      <c r="D1056" s="6" t="s">
        <v>31</v>
      </c>
      <c r="E1056" s="6" t="s">
        <v>44</v>
      </c>
      <c r="F1056" s="6" t="s">
        <v>4285</v>
      </c>
      <c r="G1056" s="6" t="s">
        <v>4286</v>
      </c>
      <c r="H1056">
        <v>20</v>
      </c>
      <c r="I1056" s="6" t="s">
        <v>4287</v>
      </c>
      <c r="J1056" s="6" t="s">
        <v>56</v>
      </c>
      <c r="K1056" s="6" t="s">
        <v>37</v>
      </c>
      <c r="L1056">
        <v>101</v>
      </c>
      <c r="N1056" s="6" t="s">
        <v>4288</v>
      </c>
      <c r="O1056" s="6" t="s">
        <v>58</v>
      </c>
      <c r="P1056" s="6" t="s">
        <v>1205</v>
      </c>
      <c r="Q1056">
        <v>36774096</v>
      </c>
      <c r="R1056">
        <v>38535670000185</v>
      </c>
      <c r="S1056">
        <v>32034211359</v>
      </c>
    </row>
    <row r="1057" spans="1:19" x14ac:dyDescent="0.25">
      <c r="A1057">
        <v>8632</v>
      </c>
      <c r="B1057" s="6" t="s">
        <v>4289</v>
      </c>
      <c r="C1057" s="6" t="s">
        <v>477</v>
      </c>
      <c r="D1057" s="6" t="s">
        <v>353</v>
      </c>
      <c r="E1057" s="6" t="s">
        <v>44</v>
      </c>
      <c r="F1057" s="6" t="s">
        <v>4290</v>
      </c>
      <c r="G1057" s="6" t="s">
        <v>4291</v>
      </c>
      <c r="H1057">
        <v>33</v>
      </c>
      <c r="I1057" s="6" t="s">
        <v>181</v>
      </c>
      <c r="J1057" s="6" t="s">
        <v>56</v>
      </c>
      <c r="K1057" s="6" t="s">
        <v>37</v>
      </c>
      <c r="L1057">
        <v>107</v>
      </c>
      <c r="N1057" s="6" t="s">
        <v>4292</v>
      </c>
      <c r="O1057" s="6" t="s">
        <v>572</v>
      </c>
      <c r="P1057" s="6" t="s">
        <v>573</v>
      </c>
      <c r="Q1057">
        <v>36730000</v>
      </c>
      <c r="R1057">
        <v>18406699000150</v>
      </c>
      <c r="S1057">
        <v>32999342039</v>
      </c>
    </row>
    <row r="1058" spans="1:19" x14ac:dyDescent="0.25">
      <c r="A1058">
        <v>8644</v>
      </c>
      <c r="B1058" s="6" t="s">
        <v>4293</v>
      </c>
      <c r="C1058" s="6" t="s">
        <v>324</v>
      </c>
      <c r="D1058" s="6" t="s">
        <v>315</v>
      </c>
      <c r="E1058" s="6" t="s">
        <v>103</v>
      </c>
      <c r="F1058" s="6" t="s">
        <v>61</v>
      </c>
      <c r="G1058" s="6" t="s">
        <v>4294</v>
      </c>
      <c r="H1058">
        <v>2</v>
      </c>
      <c r="I1058" s="6" t="s">
        <v>2216</v>
      </c>
      <c r="J1058" s="6" t="s">
        <v>56</v>
      </c>
      <c r="K1058" s="6" t="s">
        <v>319</v>
      </c>
      <c r="L1058">
        <v>916</v>
      </c>
      <c r="N1058" s="6" t="s">
        <v>4295</v>
      </c>
      <c r="O1058" s="6" t="s">
        <v>39</v>
      </c>
      <c r="P1058" s="6" t="s">
        <v>175</v>
      </c>
      <c r="Q1058">
        <v>36700000</v>
      </c>
      <c r="R1058">
        <v>5032944629</v>
      </c>
      <c r="S1058">
        <v>32034419414</v>
      </c>
    </row>
    <row r="1059" spans="1:19" x14ac:dyDescent="0.25">
      <c r="A1059">
        <v>8652</v>
      </c>
      <c r="B1059" s="6" t="s">
        <v>4296</v>
      </c>
      <c r="C1059" s="6" t="s">
        <v>324</v>
      </c>
      <c r="D1059" s="6" t="s">
        <v>315</v>
      </c>
      <c r="E1059" s="6" t="s">
        <v>325</v>
      </c>
      <c r="F1059" s="6" t="s">
        <v>61</v>
      </c>
      <c r="G1059" s="6" t="s">
        <v>4297</v>
      </c>
      <c r="H1059">
        <v>2</v>
      </c>
      <c r="I1059" s="6" t="s">
        <v>2216</v>
      </c>
      <c r="J1059" s="6" t="s">
        <v>56</v>
      </c>
      <c r="K1059" s="6" t="s">
        <v>319</v>
      </c>
      <c r="L1059">
        <v>916</v>
      </c>
      <c r="N1059" s="6" t="s">
        <v>4298</v>
      </c>
      <c r="O1059" s="6" t="s">
        <v>39</v>
      </c>
      <c r="P1059" s="6" t="s">
        <v>160</v>
      </c>
      <c r="Q1059">
        <v>36700000</v>
      </c>
      <c r="R1059">
        <v>5650934606</v>
      </c>
      <c r="S1059">
        <v>32034416734</v>
      </c>
    </row>
    <row r="1060" spans="1:19" x14ac:dyDescent="0.25">
      <c r="A1060">
        <v>8656</v>
      </c>
      <c r="B1060" s="6" t="s">
        <v>4299</v>
      </c>
      <c r="C1060" s="6" t="s">
        <v>60</v>
      </c>
      <c r="D1060" s="6" t="s">
        <v>31</v>
      </c>
      <c r="E1060" s="6" t="s">
        <v>325</v>
      </c>
      <c r="F1060" s="6" t="s">
        <v>4300</v>
      </c>
      <c r="G1060" s="6" t="s">
        <v>4301</v>
      </c>
      <c r="H1060">
        <v>25</v>
      </c>
      <c r="I1060" s="6" t="s">
        <v>116</v>
      </c>
      <c r="J1060" s="6" t="s">
        <v>144</v>
      </c>
      <c r="K1060" s="6" t="s">
        <v>37</v>
      </c>
      <c r="L1060">
        <v>109</v>
      </c>
      <c r="N1060" s="6" t="s">
        <v>4302</v>
      </c>
      <c r="O1060" s="6" t="s">
        <v>39</v>
      </c>
      <c r="P1060" s="6" t="s">
        <v>40</v>
      </c>
      <c r="Q1060">
        <v>36700000</v>
      </c>
      <c r="R1060">
        <v>19059655000163</v>
      </c>
      <c r="S1060">
        <v>32984158016</v>
      </c>
    </row>
    <row r="1061" spans="1:19" x14ac:dyDescent="0.25">
      <c r="A1061">
        <v>8660</v>
      </c>
      <c r="B1061" s="6" t="s">
        <v>4303</v>
      </c>
      <c r="C1061" s="6" t="s">
        <v>30</v>
      </c>
      <c r="D1061" s="6" t="s">
        <v>31</v>
      </c>
      <c r="E1061" s="6" t="s">
        <v>71</v>
      </c>
      <c r="F1061" s="6" t="s">
        <v>4304</v>
      </c>
      <c r="G1061" s="6" t="s">
        <v>4305</v>
      </c>
      <c r="H1061">
        <v>5</v>
      </c>
      <c r="I1061" s="6" t="s">
        <v>3157</v>
      </c>
      <c r="J1061" s="6" t="s">
        <v>4306</v>
      </c>
      <c r="K1061" s="6" t="s">
        <v>319</v>
      </c>
      <c r="L1061">
        <v>913</v>
      </c>
      <c r="N1061" s="6" t="s">
        <v>4307</v>
      </c>
      <c r="O1061" s="6" t="s">
        <v>136</v>
      </c>
      <c r="P1061" s="6" t="s">
        <v>40</v>
      </c>
      <c r="Q1061">
        <v>36780000</v>
      </c>
      <c r="R1061">
        <v>5458111000160</v>
      </c>
      <c r="S1061">
        <v>32999618637</v>
      </c>
    </row>
    <row r="1062" spans="1:19" x14ac:dyDescent="0.25">
      <c r="A1062">
        <v>8661</v>
      </c>
      <c r="B1062" s="6" t="s">
        <v>4308</v>
      </c>
      <c r="C1062" s="6" t="s">
        <v>1471</v>
      </c>
      <c r="D1062" s="6" t="s">
        <v>315</v>
      </c>
      <c r="E1062" s="6" t="s">
        <v>221</v>
      </c>
      <c r="F1062" s="6" t="s">
        <v>4309</v>
      </c>
      <c r="G1062" s="6" t="s">
        <v>4310</v>
      </c>
      <c r="H1062">
        <v>2</v>
      </c>
      <c r="I1062" s="6" t="s">
        <v>2216</v>
      </c>
      <c r="J1062" s="6" t="s">
        <v>4311</v>
      </c>
      <c r="K1062" s="6" t="s">
        <v>319</v>
      </c>
      <c r="L1062">
        <v>912</v>
      </c>
      <c r="N1062" s="6" t="s">
        <v>4312</v>
      </c>
      <c r="O1062" s="6" t="s">
        <v>136</v>
      </c>
      <c r="P1062" s="6" t="s">
        <v>4313</v>
      </c>
      <c r="Q1062">
        <v>36780000</v>
      </c>
      <c r="R1062">
        <v>66480054000100</v>
      </c>
      <c r="S1062">
        <v>32999384584</v>
      </c>
    </row>
    <row r="1063" spans="1:19" x14ac:dyDescent="0.25">
      <c r="A1063">
        <v>8662</v>
      </c>
      <c r="B1063" s="6" t="s">
        <v>4314</v>
      </c>
      <c r="C1063" s="6" t="s">
        <v>404</v>
      </c>
      <c r="D1063" s="6" t="s">
        <v>31</v>
      </c>
      <c r="E1063" s="6" t="s">
        <v>221</v>
      </c>
      <c r="F1063" s="6" t="s">
        <v>61</v>
      </c>
      <c r="G1063" s="6" t="s">
        <v>4315</v>
      </c>
      <c r="H1063">
        <v>23</v>
      </c>
      <c r="I1063" s="6" t="s">
        <v>47</v>
      </c>
      <c r="J1063" s="6" t="s">
        <v>56</v>
      </c>
      <c r="K1063" s="6" t="s">
        <v>98</v>
      </c>
      <c r="L1063">
        <v>301</v>
      </c>
      <c r="N1063" s="6" t="s">
        <v>4316</v>
      </c>
      <c r="O1063" s="6" t="s">
        <v>136</v>
      </c>
      <c r="P1063" s="6" t="s">
        <v>385</v>
      </c>
      <c r="Q1063">
        <v>36780000</v>
      </c>
      <c r="R1063">
        <v>16992224000167</v>
      </c>
      <c r="S1063">
        <v>32999648896</v>
      </c>
    </row>
    <row r="1064" spans="1:19" x14ac:dyDescent="0.25">
      <c r="A1064">
        <v>8663</v>
      </c>
      <c r="B1064" s="6" t="s">
        <v>4317</v>
      </c>
      <c r="C1064" s="6" t="s">
        <v>76</v>
      </c>
      <c r="D1064" s="6" t="s">
        <v>31</v>
      </c>
      <c r="E1064" s="6" t="s">
        <v>53</v>
      </c>
      <c r="F1064" s="6" t="s">
        <v>4318</v>
      </c>
      <c r="G1064" s="6" t="s">
        <v>4319</v>
      </c>
      <c r="H1064">
        <v>23</v>
      </c>
      <c r="I1064" s="6" t="s">
        <v>47</v>
      </c>
      <c r="J1064" s="6" t="s">
        <v>56</v>
      </c>
      <c r="K1064" s="6" t="s">
        <v>98</v>
      </c>
      <c r="L1064">
        <v>302</v>
      </c>
      <c r="N1064" s="6" t="s">
        <v>4320</v>
      </c>
      <c r="O1064" s="6" t="s">
        <v>136</v>
      </c>
      <c r="P1064" s="6" t="s">
        <v>1316</v>
      </c>
      <c r="Q1064">
        <v>36780000</v>
      </c>
      <c r="R1064">
        <v>21876909000188</v>
      </c>
      <c r="S1064">
        <v>32999630491</v>
      </c>
    </row>
    <row r="1065" spans="1:19" x14ac:dyDescent="0.25">
      <c r="A1065">
        <v>8664</v>
      </c>
      <c r="B1065" s="6" t="s">
        <v>4321</v>
      </c>
      <c r="C1065" s="6" t="s">
        <v>42</v>
      </c>
      <c r="D1065" s="6" t="s">
        <v>43</v>
      </c>
      <c r="E1065" s="6" t="s">
        <v>53</v>
      </c>
      <c r="F1065" s="6" t="s">
        <v>4322</v>
      </c>
      <c r="G1065" s="6" t="s">
        <v>4323</v>
      </c>
      <c r="H1065">
        <v>23</v>
      </c>
      <c r="I1065" s="6" t="s">
        <v>47</v>
      </c>
      <c r="J1065" s="6" t="s">
        <v>56</v>
      </c>
      <c r="K1065" s="6" t="s">
        <v>109</v>
      </c>
      <c r="L1065">
        <v>202</v>
      </c>
      <c r="N1065" s="6" t="s">
        <v>4324</v>
      </c>
      <c r="O1065" s="6" t="s">
        <v>111</v>
      </c>
      <c r="P1065" s="6" t="s">
        <v>4325</v>
      </c>
      <c r="Q1065">
        <v>36880000</v>
      </c>
      <c r="R1065">
        <v>18016622000173</v>
      </c>
      <c r="S1065">
        <v>32988697808</v>
      </c>
    </row>
    <row r="1066" spans="1:19" x14ac:dyDescent="0.25">
      <c r="A1066">
        <v>8665</v>
      </c>
      <c r="B1066" s="6" t="s">
        <v>4326</v>
      </c>
      <c r="C1066" s="6" t="s">
        <v>76</v>
      </c>
      <c r="D1066" s="6" t="s">
        <v>77</v>
      </c>
      <c r="E1066" s="6" t="s">
        <v>71</v>
      </c>
      <c r="F1066" s="6" t="s">
        <v>4327</v>
      </c>
      <c r="G1066" s="6" t="s">
        <v>4328</v>
      </c>
      <c r="H1066">
        <v>22</v>
      </c>
      <c r="I1066" s="6" t="s">
        <v>35</v>
      </c>
      <c r="J1066" s="6" t="s">
        <v>56</v>
      </c>
      <c r="K1066" s="6" t="s">
        <v>98</v>
      </c>
      <c r="L1066">
        <v>306</v>
      </c>
      <c r="N1066" s="6" t="s">
        <v>4329</v>
      </c>
      <c r="O1066" s="6" t="s">
        <v>600</v>
      </c>
      <c r="P1066" s="6" t="s">
        <v>1316</v>
      </c>
      <c r="Q1066">
        <v>36530000</v>
      </c>
      <c r="R1066">
        <v>14840028000141</v>
      </c>
      <c r="S1066">
        <v>32984483026</v>
      </c>
    </row>
    <row r="1067" spans="1:19" x14ac:dyDescent="0.25">
      <c r="A1067">
        <v>8669</v>
      </c>
      <c r="B1067" s="6" t="s">
        <v>4330</v>
      </c>
      <c r="C1067" s="6" t="s">
        <v>60</v>
      </c>
      <c r="D1067" s="6" t="s">
        <v>31</v>
      </c>
      <c r="E1067" s="6" t="s">
        <v>71</v>
      </c>
      <c r="F1067" s="6" t="s">
        <v>4331</v>
      </c>
      <c r="G1067" s="6" t="s">
        <v>4332</v>
      </c>
      <c r="H1067">
        <v>25</v>
      </c>
      <c r="I1067" s="6" t="s">
        <v>116</v>
      </c>
      <c r="J1067" s="6" t="s">
        <v>56</v>
      </c>
      <c r="K1067" s="6" t="s">
        <v>109</v>
      </c>
      <c r="L1067">
        <v>204</v>
      </c>
      <c r="N1067" s="6" t="s">
        <v>4333</v>
      </c>
      <c r="O1067" s="6" t="s">
        <v>1100</v>
      </c>
      <c r="P1067" s="6" t="s">
        <v>4334</v>
      </c>
      <c r="Q1067">
        <v>36790000</v>
      </c>
      <c r="R1067">
        <v>13418187000190</v>
      </c>
      <c r="S1067">
        <v>32991173758</v>
      </c>
    </row>
    <row r="1068" spans="1:19" x14ac:dyDescent="0.25">
      <c r="A1068">
        <v>8671</v>
      </c>
      <c r="B1068" s="6" t="s">
        <v>4335</v>
      </c>
      <c r="C1068" s="6" t="s">
        <v>60</v>
      </c>
      <c r="D1068" s="6" t="s">
        <v>31</v>
      </c>
      <c r="E1068" s="6" t="s">
        <v>103</v>
      </c>
      <c r="F1068" s="6" t="s">
        <v>4336</v>
      </c>
      <c r="G1068" s="6" t="s">
        <v>4337</v>
      </c>
      <c r="H1068">
        <v>23</v>
      </c>
      <c r="I1068" s="6" t="s">
        <v>47</v>
      </c>
      <c r="J1068" s="6" t="s">
        <v>56</v>
      </c>
      <c r="K1068" s="6" t="s">
        <v>98</v>
      </c>
      <c r="L1068">
        <v>302</v>
      </c>
      <c r="N1068" s="6" t="s">
        <v>4338</v>
      </c>
      <c r="O1068" s="6" t="s">
        <v>136</v>
      </c>
      <c r="P1068" s="6" t="s">
        <v>40</v>
      </c>
      <c r="Q1068">
        <v>36780000</v>
      </c>
      <c r="R1068">
        <v>1775348000113</v>
      </c>
      <c r="S1068">
        <v>32999598128</v>
      </c>
    </row>
    <row r="1069" spans="1:19" x14ac:dyDescent="0.25">
      <c r="A1069">
        <v>8672</v>
      </c>
      <c r="B1069" s="6" t="s">
        <v>4339</v>
      </c>
      <c r="C1069" s="6" t="s">
        <v>60</v>
      </c>
      <c r="D1069" s="6" t="s">
        <v>31</v>
      </c>
      <c r="E1069" s="6" t="s">
        <v>53</v>
      </c>
      <c r="F1069" s="6" t="s">
        <v>61</v>
      </c>
      <c r="G1069" s="6" t="s">
        <v>4340</v>
      </c>
      <c r="H1069">
        <v>22</v>
      </c>
      <c r="I1069" s="6" t="s">
        <v>35</v>
      </c>
      <c r="J1069" s="6" t="s">
        <v>56</v>
      </c>
      <c r="K1069" s="6" t="s">
        <v>98</v>
      </c>
      <c r="L1069">
        <v>302</v>
      </c>
      <c r="N1069" s="6" t="s">
        <v>4341</v>
      </c>
      <c r="O1069" s="6" t="s">
        <v>136</v>
      </c>
      <c r="P1069" s="6" t="s">
        <v>40</v>
      </c>
      <c r="Q1069">
        <v>36780000</v>
      </c>
      <c r="R1069">
        <v>73432830653</v>
      </c>
      <c r="S1069">
        <v>32999415031</v>
      </c>
    </row>
    <row r="1070" spans="1:19" x14ac:dyDescent="0.25">
      <c r="A1070">
        <v>8674</v>
      </c>
      <c r="B1070" s="6" t="s">
        <v>4342</v>
      </c>
      <c r="C1070" s="6" t="s">
        <v>177</v>
      </c>
      <c r="D1070" s="6" t="s">
        <v>353</v>
      </c>
      <c r="E1070" s="6" t="s">
        <v>53</v>
      </c>
      <c r="F1070" s="6" t="s">
        <v>4343</v>
      </c>
      <c r="G1070" s="6" t="s">
        <v>4344</v>
      </c>
      <c r="H1070">
        <v>22</v>
      </c>
      <c r="I1070" s="6" t="s">
        <v>35</v>
      </c>
      <c r="J1070" s="6" t="s">
        <v>4345</v>
      </c>
      <c r="K1070" s="6" t="s">
        <v>98</v>
      </c>
      <c r="L1070">
        <v>308</v>
      </c>
      <c r="N1070" s="6" t="s">
        <v>423</v>
      </c>
      <c r="O1070" s="6" t="s">
        <v>136</v>
      </c>
      <c r="P1070" s="6" t="s">
        <v>40</v>
      </c>
      <c r="Q1070">
        <v>36780000</v>
      </c>
      <c r="R1070">
        <v>16990509000169</v>
      </c>
      <c r="S1070">
        <v>32999027859</v>
      </c>
    </row>
    <row r="1071" spans="1:19" x14ac:dyDescent="0.25">
      <c r="A1071">
        <v>8679</v>
      </c>
      <c r="B1071" s="6" t="s">
        <v>4346</v>
      </c>
      <c r="C1071" s="6" t="s">
        <v>60</v>
      </c>
      <c r="D1071" s="6" t="s">
        <v>31</v>
      </c>
      <c r="E1071" s="6" t="s">
        <v>71</v>
      </c>
      <c r="F1071" s="6" t="s">
        <v>4347</v>
      </c>
      <c r="G1071" s="6" t="s">
        <v>4348</v>
      </c>
      <c r="H1071">
        <v>23</v>
      </c>
      <c r="I1071" s="6" t="s">
        <v>47</v>
      </c>
      <c r="J1071" s="6" t="s">
        <v>56</v>
      </c>
      <c r="K1071" s="6" t="s">
        <v>98</v>
      </c>
      <c r="L1071">
        <v>303</v>
      </c>
      <c r="N1071" s="6" t="s">
        <v>4349</v>
      </c>
      <c r="O1071" s="6" t="s">
        <v>136</v>
      </c>
      <c r="P1071" s="6" t="s">
        <v>40</v>
      </c>
      <c r="Q1071">
        <v>36780000</v>
      </c>
      <c r="R1071">
        <v>20080586000159</v>
      </c>
      <c r="S1071">
        <v>32998026005</v>
      </c>
    </row>
    <row r="1072" spans="1:19" x14ac:dyDescent="0.25">
      <c r="A1072">
        <v>8684</v>
      </c>
      <c r="B1072" s="6" t="s">
        <v>4350</v>
      </c>
      <c r="C1072" s="6" t="s">
        <v>76</v>
      </c>
      <c r="D1072" s="6" t="s">
        <v>77</v>
      </c>
      <c r="E1072" s="6" t="s">
        <v>53</v>
      </c>
      <c r="F1072" s="6" t="s">
        <v>4351</v>
      </c>
      <c r="G1072" s="6" t="s">
        <v>4352</v>
      </c>
      <c r="H1072">
        <v>22</v>
      </c>
      <c r="I1072" s="6" t="s">
        <v>35</v>
      </c>
      <c r="J1072" s="6" t="s">
        <v>56</v>
      </c>
      <c r="K1072" s="6" t="s">
        <v>98</v>
      </c>
      <c r="L1072">
        <v>301</v>
      </c>
      <c r="N1072" s="6" t="s">
        <v>4353</v>
      </c>
      <c r="O1072" s="6" t="s">
        <v>136</v>
      </c>
      <c r="P1072" s="6" t="s">
        <v>40</v>
      </c>
      <c r="Q1072">
        <v>36780000</v>
      </c>
      <c r="R1072">
        <v>4381484000117</v>
      </c>
      <c r="S1072">
        <v>32034511326</v>
      </c>
    </row>
    <row r="1073" spans="1:19" x14ac:dyDescent="0.25">
      <c r="A1073">
        <v>8694</v>
      </c>
      <c r="B1073" s="6" t="s">
        <v>4354</v>
      </c>
      <c r="C1073" s="6" t="s">
        <v>60</v>
      </c>
      <c r="D1073" s="6" t="s">
        <v>31</v>
      </c>
      <c r="E1073" s="6" t="s">
        <v>53</v>
      </c>
      <c r="F1073" s="6" t="s">
        <v>4355</v>
      </c>
      <c r="G1073" s="6" t="s">
        <v>4356</v>
      </c>
      <c r="H1073">
        <v>22</v>
      </c>
      <c r="I1073" s="6" t="s">
        <v>35</v>
      </c>
      <c r="J1073" s="6" t="s">
        <v>56</v>
      </c>
      <c r="K1073" s="6" t="s">
        <v>98</v>
      </c>
      <c r="L1073">
        <v>302</v>
      </c>
      <c r="N1073" s="6" t="s">
        <v>4357</v>
      </c>
      <c r="O1073" s="6" t="s">
        <v>136</v>
      </c>
      <c r="P1073" s="6" t="s">
        <v>137</v>
      </c>
      <c r="Q1073">
        <v>36780000</v>
      </c>
      <c r="R1073">
        <v>1595142000101</v>
      </c>
      <c r="S1073">
        <v>32991270452</v>
      </c>
    </row>
    <row r="1074" spans="1:19" x14ac:dyDescent="0.25">
      <c r="A1074">
        <v>8696</v>
      </c>
      <c r="B1074" s="6" t="s">
        <v>4358</v>
      </c>
      <c r="C1074" s="6" t="s">
        <v>42</v>
      </c>
      <c r="D1074" s="6" t="s">
        <v>31</v>
      </c>
      <c r="E1074" s="6" t="s">
        <v>53</v>
      </c>
      <c r="F1074" s="6" t="s">
        <v>4359</v>
      </c>
      <c r="G1074" s="6" t="s">
        <v>4360</v>
      </c>
      <c r="H1074">
        <v>23</v>
      </c>
      <c r="I1074" s="6" t="s">
        <v>47</v>
      </c>
      <c r="J1074" s="6" t="s">
        <v>144</v>
      </c>
      <c r="K1074" s="6" t="s">
        <v>98</v>
      </c>
      <c r="L1074">
        <v>303</v>
      </c>
      <c r="N1074" s="6" t="s">
        <v>4361</v>
      </c>
      <c r="O1074" s="6" t="s">
        <v>136</v>
      </c>
      <c r="P1074" s="6" t="s">
        <v>40</v>
      </c>
      <c r="Q1074">
        <v>36780000</v>
      </c>
      <c r="R1074">
        <v>22374185000137</v>
      </c>
      <c r="S1074">
        <v>32999716076</v>
      </c>
    </row>
    <row r="1075" spans="1:19" x14ac:dyDescent="0.25">
      <c r="A1075">
        <v>8699</v>
      </c>
      <c r="B1075" s="6" t="s">
        <v>4362</v>
      </c>
      <c r="C1075" s="6" t="s">
        <v>4363</v>
      </c>
      <c r="D1075" s="6" t="s">
        <v>488</v>
      </c>
      <c r="E1075" s="6" t="s">
        <v>53</v>
      </c>
      <c r="F1075" s="6" t="s">
        <v>61</v>
      </c>
      <c r="G1075" s="6" t="s">
        <v>4364</v>
      </c>
      <c r="H1075">
        <v>33</v>
      </c>
      <c r="I1075" s="6" t="s">
        <v>181</v>
      </c>
      <c r="J1075" s="6" t="s">
        <v>4365</v>
      </c>
      <c r="K1075" s="6" t="s">
        <v>109</v>
      </c>
      <c r="L1075">
        <v>207</v>
      </c>
      <c r="N1075" s="6" t="s">
        <v>4366</v>
      </c>
      <c r="O1075" s="6" t="s">
        <v>111</v>
      </c>
      <c r="P1075" s="6" t="s">
        <v>1116</v>
      </c>
      <c r="Q1075">
        <v>36880000</v>
      </c>
      <c r="R1075">
        <v>3211836659</v>
      </c>
      <c r="S1075">
        <v>32988727992</v>
      </c>
    </row>
    <row r="1076" spans="1:19" x14ac:dyDescent="0.25">
      <c r="A1076">
        <v>8701</v>
      </c>
      <c r="B1076" s="6" t="s">
        <v>4367</v>
      </c>
      <c r="C1076" s="6" t="s">
        <v>76</v>
      </c>
      <c r="D1076" s="6" t="s">
        <v>31</v>
      </c>
      <c r="E1076" s="6" t="s">
        <v>71</v>
      </c>
      <c r="F1076" s="6" t="s">
        <v>4368</v>
      </c>
      <c r="G1076" s="6" t="s">
        <v>4369</v>
      </c>
      <c r="H1076">
        <v>26</v>
      </c>
      <c r="I1076" s="6" t="s">
        <v>173</v>
      </c>
      <c r="J1076" s="6" t="s">
        <v>4370</v>
      </c>
      <c r="K1076" s="6" t="s">
        <v>98</v>
      </c>
      <c r="L1076">
        <v>303</v>
      </c>
      <c r="N1076" s="6" t="s">
        <v>4371</v>
      </c>
      <c r="O1076" s="6" t="s">
        <v>100</v>
      </c>
      <c r="P1076" s="6" t="s">
        <v>4372</v>
      </c>
      <c r="Q1076">
        <v>36520000</v>
      </c>
      <c r="R1076">
        <v>19333910000114</v>
      </c>
      <c r="S1076">
        <v>32988372389</v>
      </c>
    </row>
    <row r="1077" spans="1:19" x14ac:dyDescent="0.25">
      <c r="A1077">
        <v>8702</v>
      </c>
      <c r="B1077" s="6" t="s">
        <v>4373</v>
      </c>
      <c r="C1077" s="6" t="s">
        <v>177</v>
      </c>
      <c r="D1077" s="6" t="s">
        <v>77</v>
      </c>
      <c r="E1077" s="6" t="s">
        <v>103</v>
      </c>
      <c r="F1077" s="6" t="s">
        <v>4374</v>
      </c>
      <c r="G1077" s="6" t="s">
        <v>4375</v>
      </c>
      <c r="H1077">
        <v>23</v>
      </c>
      <c r="I1077" s="6" t="s">
        <v>47</v>
      </c>
      <c r="J1077" s="6" t="s">
        <v>56</v>
      </c>
      <c r="K1077" s="6" t="s">
        <v>109</v>
      </c>
      <c r="L1077">
        <v>208</v>
      </c>
      <c r="N1077" s="6" t="s">
        <v>4376</v>
      </c>
      <c r="O1077" s="6" t="s">
        <v>972</v>
      </c>
      <c r="P1077" s="6" t="s">
        <v>40</v>
      </c>
      <c r="Q1077">
        <v>36893000</v>
      </c>
      <c r="R1077">
        <v>17951787000170</v>
      </c>
      <c r="S1077">
        <v>32999247667</v>
      </c>
    </row>
    <row r="1078" spans="1:19" x14ac:dyDescent="0.25">
      <c r="A1078">
        <v>8704</v>
      </c>
      <c r="B1078" s="6" t="s">
        <v>4377</v>
      </c>
      <c r="C1078" s="6" t="s">
        <v>60</v>
      </c>
      <c r="D1078" s="6" t="s">
        <v>31</v>
      </c>
      <c r="E1078" s="6" t="s">
        <v>71</v>
      </c>
      <c r="F1078" s="6" t="s">
        <v>4378</v>
      </c>
      <c r="G1078" s="6" t="s">
        <v>4379</v>
      </c>
      <c r="H1078">
        <v>22</v>
      </c>
      <c r="I1078" s="6" t="s">
        <v>35</v>
      </c>
      <c r="J1078" s="6" t="s">
        <v>144</v>
      </c>
      <c r="K1078" s="6" t="s">
        <v>37</v>
      </c>
      <c r="L1078">
        <v>102</v>
      </c>
      <c r="N1078" s="6" t="s">
        <v>4380</v>
      </c>
      <c r="O1078" s="6" t="s">
        <v>58</v>
      </c>
      <c r="P1078" s="6" t="s">
        <v>152</v>
      </c>
      <c r="Q1078">
        <v>36770238</v>
      </c>
      <c r="R1078">
        <v>18762470000158</v>
      </c>
      <c r="S1078">
        <v>32988930553</v>
      </c>
    </row>
    <row r="1079" spans="1:19" x14ac:dyDescent="0.25">
      <c r="A1079">
        <v>8709</v>
      </c>
      <c r="B1079" s="6" t="s">
        <v>4381</v>
      </c>
      <c r="C1079" s="6" t="s">
        <v>60</v>
      </c>
      <c r="D1079" s="6" t="s">
        <v>31</v>
      </c>
      <c r="E1079" s="6" t="s">
        <v>93</v>
      </c>
      <c r="F1079" s="6" t="s">
        <v>61</v>
      </c>
      <c r="G1079" s="6" t="s">
        <v>4382</v>
      </c>
      <c r="H1079">
        <v>25</v>
      </c>
      <c r="I1079" s="6" t="s">
        <v>116</v>
      </c>
      <c r="J1079" s="6" t="s">
        <v>1593</v>
      </c>
      <c r="K1079" s="6" t="s">
        <v>98</v>
      </c>
      <c r="L1079">
        <v>301</v>
      </c>
      <c r="N1079" s="6" t="s">
        <v>4383</v>
      </c>
      <c r="O1079" s="6" t="s">
        <v>312</v>
      </c>
      <c r="P1079" s="6" t="s">
        <v>828</v>
      </c>
      <c r="Q1079">
        <v>36170000</v>
      </c>
      <c r="R1079">
        <v>89105630606</v>
      </c>
      <c r="S1079">
        <v>32999525876</v>
      </c>
    </row>
    <row r="1080" spans="1:19" x14ac:dyDescent="0.25">
      <c r="A1080">
        <v>8710</v>
      </c>
      <c r="B1080" s="6" t="s">
        <v>4384</v>
      </c>
      <c r="C1080" s="6" t="s">
        <v>76</v>
      </c>
      <c r="D1080" s="6" t="s">
        <v>353</v>
      </c>
      <c r="E1080" s="6" t="s">
        <v>93</v>
      </c>
      <c r="F1080" s="6" t="s">
        <v>4385</v>
      </c>
      <c r="G1080" s="6" t="s">
        <v>4386</v>
      </c>
      <c r="H1080">
        <v>22</v>
      </c>
      <c r="I1080" s="6" t="s">
        <v>35</v>
      </c>
      <c r="J1080" s="6" t="s">
        <v>56</v>
      </c>
      <c r="K1080" s="6" t="s">
        <v>98</v>
      </c>
      <c r="L1080">
        <v>308</v>
      </c>
      <c r="N1080" s="6" t="s">
        <v>4387</v>
      </c>
      <c r="O1080" s="6" t="s">
        <v>583</v>
      </c>
      <c r="P1080" s="6" t="s">
        <v>40</v>
      </c>
      <c r="Q1080">
        <v>36525000</v>
      </c>
      <c r="R1080">
        <v>1843246000198</v>
      </c>
      <c r="S1080">
        <v>32984845329</v>
      </c>
    </row>
    <row r="1081" spans="1:19" x14ac:dyDescent="0.25">
      <c r="A1081">
        <v>8721</v>
      </c>
      <c r="B1081" s="6" t="s">
        <v>4388</v>
      </c>
      <c r="C1081" s="6" t="s">
        <v>477</v>
      </c>
      <c r="D1081" s="6" t="s">
        <v>77</v>
      </c>
      <c r="E1081" s="6" t="s">
        <v>93</v>
      </c>
      <c r="F1081" s="6" t="s">
        <v>4389</v>
      </c>
      <c r="G1081" s="6" t="s">
        <v>4390</v>
      </c>
      <c r="H1081">
        <v>23</v>
      </c>
      <c r="I1081" s="6" t="s">
        <v>47</v>
      </c>
      <c r="J1081" s="6" t="s">
        <v>56</v>
      </c>
      <c r="K1081" s="6" t="s">
        <v>37</v>
      </c>
      <c r="L1081">
        <v>106</v>
      </c>
      <c r="N1081" s="6" t="s">
        <v>4391</v>
      </c>
      <c r="O1081" s="6" t="s">
        <v>572</v>
      </c>
      <c r="P1081" s="6" t="s">
        <v>4392</v>
      </c>
      <c r="Q1081">
        <v>36730000</v>
      </c>
      <c r="R1081">
        <v>2320462000111</v>
      </c>
      <c r="S1081">
        <v>32999026983</v>
      </c>
    </row>
    <row r="1082" spans="1:19" x14ac:dyDescent="0.25">
      <c r="A1082">
        <v>8725</v>
      </c>
      <c r="B1082" s="6" t="s">
        <v>4393</v>
      </c>
      <c r="C1082" s="6" t="s">
        <v>477</v>
      </c>
      <c r="D1082" s="6" t="s">
        <v>178</v>
      </c>
      <c r="E1082" s="6" t="s">
        <v>53</v>
      </c>
      <c r="F1082" s="6" t="s">
        <v>4394</v>
      </c>
      <c r="G1082" s="6" t="s">
        <v>4395</v>
      </c>
      <c r="H1082">
        <v>22</v>
      </c>
      <c r="I1082" s="6" t="s">
        <v>35</v>
      </c>
      <c r="J1082" s="6" t="s">
        <v>56</v>
      </c>
      <c r="K1082" s="6" t="s">
        <v>98</v>
      </c>
      <c r="L1082">
        <v>308</v>
      </c>
      <c r="N1082" s="6" t="s">
        <v>4396</v>
      </c>
      <c r="O1082" s="6" t="s">
        <v>583</v>
      </c>
      <c r="P1082" s="6" t="s">
        <v>40</v>
      </c>
      <c r="Q1082">
        <v>36525000</v>
      </c>
      <c r="R1082">
        <v>5454896000100</v>
      </c>
      <c r="S1082">
        <v>32035531427</v>
      </c>
    </row>
    <row r="1083" spans="1:19" x14ac:dyDescent="0.25">
      <c r="A1083">
        <v>8727</v>
      </c>
      <c r="B1083" s="6" t="s">
        <v>4397</v>
      </c>
      <c r="C1083" s="6" t="s">
        <v>477</v>
      </c>
      <c r="D1083" s="6" t="s">
        <v>353</v>
      </c>
      <c r="E1083" s="6" t="s">
        <v>93</v>
      </c>
      <c r="F1083" s="6" t="s">
        <v>4398</v>
      </c>
      <c r="G1083" s="6" t="s">
        <v>4399</v>
      </c>
      <c r="H1083">
        <v>22</v>
      </c>
      <c r="I1083" s="6" t="s">
        <v>35</v>
      </c>
      <c r="J1083" s="6" t="s">
        <v>56</v>
      </c>
      <c r="K1083" s="6" t="s">
        <v>98</v>
      </c>
      <c r="L1083">
        <v>308</v>
      </c>
      <c r="N1083" s="6" t="s">
        <v>4400</v>
      </c>
      <c r="O1083" s="6" t="s">
        <v>583</v>
      </c>
      <c r="P1083" s="6" t="s">
        <v>4401</v>
      </c>
      <c r="Q1083">
        <v>36525000</v>
      </c>
      <c r="R1083">
        <v>348834000192</v>
      </c>
      <c r="S1083">
        <v>32035531302</v>
      </c>
    </row>
    <row r="1084" spans="1:19" x14ac:dyDescent="0.25">
      <c r="A1084">
        <v>8729</v>
      </c>
      <c r="B1084" s="6" t="s">
        <v>4402</v>
      </c>
      <c r="C1084" s="6" t="s">
        <v>60</v>
      </c>
      <c r="D1084" s="6" t="s">
        <v>31</v>
      </c>
      <c r="E1084" s="6" t="s">
        <v>93</v>
      </c>
      <c r="F1084" s="6" t="s">
        <v>61</v>
      </c>
      <c r="G1084" s="6" t="s">
        <v>2366</v>
      </c>
      <c r="H1084">
        <v>26</v>
      </c>
      <c r="I1084" s="6" t="s">
        <v>173</v>
      </c>
      <c r="J1084" s="6" t="s">
        <v>56</v>
      </c>
      <c r="K1084" s="6" t="s">
        <v>109</v>
      </c>
      <c r="L1084">
        <v>206</v>
      </c>
      <c r="N1084" s="6" t="s">
        <v>4403</v>
      </c>
      <c r="O1084" s="6" t="s">
        <v>1434</v>
      </c>
      <c r="P1084" s="6" t="s">
        <v>40</v>
      </c>
      <c r="Q1084">
        <v>36815000</v>
      </c>
      <c r="R1084">
        <v>6938285608</v>
      </c>
      <c r="S1084">
        <v>32999789102</v>
      </c>
    </row>
    <row r="1085" spans="1:19" x14ac:dyDescent="0.25">
      <c r="A1085">
        <v>8732</v>
      </c>
      <c r="B1085" s="6" t="s">
        <v>4404</v>
      </c>
      <c r="C1085" s="6" t="s">
        <v>76</v>
      </c>
      <c r="D1085" s="6" t="s">
        <v>353</v>
      </c>
      <c r="E1085" s="6" t="s">
        <v>71</v>
      </c>
      <c r="F1085" s="6" t="s">
        <v>4405</v>
      </c>
      <c r="G1085" s="6" t="s">
        <v>4406</v>
      </c>
      <c r="H1085">
        <v>22</v>
      </c>
      <c r="I1085" s="6" t="s">
        <v>35</v>
      </c>
      <c r="J1085" s="6" t="s">
        <v>56</v>
      </c>
      <c r="K1085" s="6" t="s">
        <v>98</v>
      </c>
      <c r="L1085">
        <v>308</v>
      </c>
      <c r="N1085" s="6" t="s">
        <v>4407</v>
      </c>
      <c r="O1085" s="6" t="s">
        <v>583</v>
      </c>
      <c r="P1085" s="6" t="s">
        <v>40</v>
      </c>
      <c r="Q1085">
        <v>36525000</v>
      </c>
      <c r="R1085">
        <v>16818510000100</v>
      </c>
      <c r="S1085">
        <v>32035531136</v>
      </c>
    </row>
    <row r="1086" spans="1:19" x14ac:dyDescent="0.25">
      <c r="A1086">
        <v>8741</v>
      </c>
      <c r="B1086" s="6" t="s">
        <v>4408</v>
      </c>
      <c r="C1086" s="6" t="s">
        <v>60</v>
      </c>
      <c r="D1086" s="6" t="s">
        <v>31</v>
      </c>
      <c r="E1086" s="6" t="s">
        <v>93</v>
      </c>
      <c r="F1086" s="6" t="s">
        <v>4409</v>
      </c>
      <c r="G1086" s="6" t="s">
        <v>4410</v>
      </c>
      <c r="H1086">
        <v>25</v>
      </c>
      <c r="I1086" s="6" t="s">
        <v>116</v>
      </c>
      <c r="J1086" s="6" t="s">
        <v>4411</v>
      </c>
      <c r="K1086" s="6" t="s">
        <v>37</v>
      </c>
      <c r="L1086">
        <v>102</v>
      </c>
      <c r="N1086" s="6" t="s">
        <v>4412</v>
      </c>
      <c r="O1086" s="6" t="s">
        <v>39</v>
      </c>
      <c r="P1086" s="6" t="s">
        <v>389</v>
      </c>
      <c r="Q1086">
        <v>36700000</v>
      </c>
      <c r="R1086">
        <v>13783462000174</v>
      </c>
      <c r="S1086">
        <v>32999156275</v>
      </c>
    </row>
    <row r="1087" spans="1:19" x14ac:dyDescent="0.25">
      <c r="A1087">
        <v>8742</v>
      </c>
      <c r="B1087" s="6" t="s">
        <v>4413</v>
      </c>
      <c r="C1087" s="6" t="s">
        <v>60</v>
      </c>
      <c r="D1087" s="6" t="s">
        <v>31</v>
      </c>
      <c r="E1087" s="6" t="s">
        <v>71</v>
      </c>
      <c r="F1087" s="6" t="s">
        <v>61</v>
      </c>
      <c r="G1087" s="6" t="s">
        <v>4414</v>
      </c>
      <c r="H1087">
        <v>23</v>
      </c>
      <c r="I1087" s="6" t="s">
        <v>47</v>
      </c>
      <c r="J1087" s="6" t="s">
        <v>56</v>
      </c>
      <c r="K1087" s="6" t="s">
        <v>37</v>
      </c>
      <c r="L1087">
        <v>105</v>
      </c>
      <c r="N1087" s="6" t="s">
        <v>4415</v>
      </c>
      <c r="O1087" s="6" t="s">
        <v>572</v>
      </c>
      <c r="P1087" s="6" t="s">
        <v>2303</v>
      </c>
      <c r="Q1087">
        <v>36730000</v>
      </c>
      <c r="R1087">
        <v>72416840606</v>
      </c>
      <c r="S1087">
        <v>32999866948</v>
      </c>
    </row>
    <row r="1088" spans="1:19" x14ac:dyDescent="0.25">
      <c r="A1088">
        <v>8752</v>
      </c>
      <c r="B1088" s="6" t="s">
        <v>4416</v>
      </c>
      <c r="C1088" s="6" t="s">
        <v>477</v>
      </c>
      <c r="D1088" s="6" t="s">
        <v>178</v>
      </c>
      <c r="E1088" s="6" t="s">
        <v>53</v>
      </c>
      <c r="F1088" s="6" t="s">
        <v>4417</v>
      </c>
      <c r="G1088" s="6" t="s">
        <v>4418</v>
      </c>
      <c r="H1088">
        <v>15</v>
      </c>
      <c r="I1088" s="6" t="s">
        <v>293</v>
      </c>
      <c r="J1088" s="6" t="s">
        <v>56</v>
      </c>
      <c r="K1088" s="6" t="s">
        <v>37</v>
      </c>
      <c r="L1088">
        <v>101</v>
      </c>
      <c r="N1088" s="6" t="s">
        <v>4419</v>
      </c>
      <c r="O1088" s="6" t="s">
        <v>219</v>
      </c>
      <c r="P1088" s="6" t="s">
        <v>40</v>
      </c>
      <c r="Q1088">
        <v>36710000</v>
      </c>
      <c r="R1088">
        <v>19230765000146</v>
      </c>
      <c r="S1088">
        <v>32988368454</v>
      </c>
    </row>
    <row r="1089" spans="1:19" x14ac:dyDescent="0.25">
      <c r="A1089">
        <v>8755</v>
      </c>
      <c r="B1089" s="6" t="s">
        <v>4420</v>
      </c>
      <c r="C1089" s="6" t="s">
        <v>60</v>
      </c>
      <c r="D1089" s="6" t="s">
        <v>31</v>
      </c>
      <c r="E1089" s="6" t="s">
        <v>93</v>
      </c>
      <c r="F1089" s="6" t="s">
        <v>61</v>
      </c>
      <c r="G1089" s="6" t="s">
        <v>882</v>
      </c>
      <c r="H1089">
        <v>22</v>
      </c>
      <c r="I1089" s="6" t="s">
        <v>35</v>
      </c>
      <c r="J1089" s="6" t="s">
        <v>4421</v>
      </c>
      <c r="K1089" s="6" t="s">
        <v>109</v>
      </c>
      <c r="L1089">
        <v>201</v>
      </c>
      <c r="N1089" s="6" t="s">
        <v>4422</v>
      </c>
      <c r="O1089" s="6" t="s">
        <v>111</v>
      </c>
      <c r="P1089" s="6" t="s">
        <v>1162</v>
      </c>
      <c r="Q1089">
        <v>36880000</v>
      </c>
      <c r="R1089">
        <v>3725659648</v>
      </c>
      <c r="S1089">
        <v>32988372512</v>
      </c>
    </row>
    <row r="1090" spans="1:19" x14ac:dyDescent="0.25">
      <c r="A1090">
        <v>8779</v>
      </c>
      <c r="B1090" s="6" t="s">
        <v>4423</v>
      </c>
      <c r="C1090" s="6" t="s">
        <v>30</v>
      </c>
      <c r="D1090" s="6" t="s">
        <v>31</v>
      </c>
      <c r="E1090" s="6" t="s">
        <v>44</v>
      </c>
      <c r="F1090" s="6" t="s">
        <v>61</v>
      </c>
      <c r="G1090" s="6" t="s">
        <v>1404</v>
      </c>
      <c r="H1090">
        <v>25</v>
      </c>
      <c r="I1090" s="6" t="s">
        <v>116</v>
      </c>
      <c r="J1090" s="6" t="s">
        <v>4424</v>
      </c>
      <c r="K1090" s="6" t="s">
        <v>37</v>
      </c>
      <c r="L1090">
        <v>109</v>
      </c>
      <c r="N1090" s="6" t="s">
        <v>4425</v>
      </c>
      <c r="O1090" s="6" t="s">
        <v>39</v>
      </c>
      <c r="P1090" s="6" t="s">
        <v>175</v>
      </c>
      <c r="Q1090">
        <v>36702098</v>
      </c>
      <c r="R1090">
        <v>12157311670</v>
      </c>
      <c r="S1090">
        <v>32998014089</v>
      </c>
    </row>
    <row r="1091" spans="1:19" x14ac:dyDescent="0.25">
      <c r="A1091">
        <v>8788</v>
      </c>
      <c r="B1091" s="6" t="s">
        <v>4426</v>
      </c>
      <c r="C1091" s="6" t="s">
        <v>60</v>
      </c>
      <c r="D1091" s="6" t="s">
        <v>31</v>
      </c>
      <c r="E1091" s="6" t="s">
        <v>93</v>
      </c>
      <c r="F1091" s="6" t="s">
        <v>4427</v>
      </c>
      <c r="G1091" s="6" t="s">
        <v>4428</v>
      </c>
      <c r="H1091">
        <v>17</v>
      </c>
      <c r="I1091" s="6" t="s">
        <v>202</v>
      </c>
      <c r="J1091" s="6" t="s">
        <v>56</v>
      </c>
      <c r="K1091" s="6" t="s">
        <v>37</v>
      </c>
      <c r="L1091">
        <v>103</v>
      </c>
      <c r="N1091" s="6" t="s">
        <v>4429</v>
      </c>
      <c r="O1091" s="6" t="s">
        <v>39</v>
      </c>
      <c r="P1091" s="6" t="s">
        <v>1534</v>
      </c>
      <c r="Q1091">
        <v>36700000</v>
      </c>
      <c r="R1091">
        <v>18192439000129</v>
      </c>
      <c r="S1091">
        <v>32999976757</v>
      </c>
    </row>
    <row r="1092" spans="1:19" x14ac:dyDescent="0.25">
      <c r="A1092">
        <v>8803</v>
      </c>
      <c r="B1092" s="6" t="s">
        <v>4430</v>
      </c>
      <c r="C1092" s="6" t="s">
        <v>60</v>
      </c>
      <c r="D1092" s="6" t="s">
        <v>31</v>
      </c>
      <c r="E1092" s="6" t="s">
        <v>103</v>
      </c>
      <c r="F1092" s="6" t="s">
        <v>4431</v>
      </c>
      <c r="G1092" s="6" t="s">
        <v>4432</v>
      </c>
      <c r="H1092">
        <v>5</v>
      </c>
      <c r="I1092" s="6" t="s">
        <v>3157</v>
      </c>
      <c r="J1092" s="6" t="s">
        <v>955</v>
      </c>
      <c r="K1092" s="6" t="s">
        <v>37</v>
      </c>
      <c r="L1092">
        <v>106</v>
      </c>
      <c r="N1092" s="6" t="s">
        <v>4433</v>
      </c>
      <c r="O1092" s="6" t="s">
        <v>632</v>
      </c>
      <c r="P1092" s="6" t="s">
        <v>600</v>
      </c>
      <c r="Q1092">
        <v>36720000</v>
      </c>
      <c r="R1092">
        <v>19248207000108</v>
      </c>
      <c r="S1092">
        <v>32999098721</v>
      </c>
    </row>
    <row r="1093" spans="1:19" x14ac:dyDescent="0.25">
      <c r="A1093">
        <v>8817</v>
      </c>
      <c r="B1093" s="6" t="s">
        <v>4434</v>
      </c>
      <c r="C1093" s="6" t="s">
        <v>60</v>
      </c>
      <c r="D1093" s="6" t="s">
        <v>31</v>
      </c>
      <c r="E1093" s="6" t="s">
        <v>103</v>
      </c>
      <c r="F1093" s="6" t="s">
        <v>4435</v>
      </c>
      <c r="G1093" s="6" t="s">
        <v>4436</v>
      </c>
      <c r="H1093">
        <v>25</v>
      </c>
      <c r="I1093" s="6" t="s">
        <v>116</v>
      </c>
      <c r="J1093" s="6" t="s">
        <v>144</v>
      </c>
      <c r="K1093" s="6" t="s">
        <v>37</v>
      </c>
      <c r="L1093">
        <v>102</v>
      </c>
      <c r="N1093" s="6" t="s">
        <v>4437</v>
      </c>
      <c r="O1093" s="6" t="s">
        <v>58</v>
      </c>
      <c r="P1093" s="6" t="s">
        <v>783</v>
      </c>
      <c r="Q1093">
        <v>36771422</v>
      </c>
      <c r="R1093">
        <v>17361394000106</v>
      </c>
      <c r="S1093">
        <v>32988668124</v>
      </c>
    </row>
    <row r="1094" spans="1:19" x14ac:dyDescent="0.25">
      <c r="A1094">
        <v>8821</v>
      </c>
      <c r="B1094" s="6" t="s">
        <v>1455</v>
      </c>
      <c r="C1094" s="6" t="s">
        <v>119</v>
      </c>
      <c r="D1094" s="6" t="s">
        <v>31</v>
      </c>
      <c r="E1094" s="6" t="s">
        <v>221</v>
      </c>
      <c r="F1094" s="6" t="s">
        <v>4438</v>
      </c>
      <c r="G1094" s="6" t="s">
        <v>1457</v>
      </c>
      <c r="H1094">
        <v>23</v>
      </c>
      <c r="I1094" s="6" t="s">
        <v>47</v>
      </c>
      <c r="J1094" s="6" t="s">
        <v>144</v>
      </c>
      <c r="K1094" s="6" t="s">
        <v>109</v>
      </c>
      <c r="L1094">
        <v>205</v>
      </c>
      <c r="N1094" s="6" t="s">
        <v>4439</v>
      </c>
      <c r="O1094" s="6" t="s">
        <v>771</v>
      </c>
      <c r="P1094" s="6" t="s">
        <v>40</v>
      </c>
      <c r="Q1094">
        <v>36800000</v>
      </c>
      <c r="R1094">
        <v>4183598000152</v>
      </c>
      <c r="S1094">
        <v>32999455605</v>
      </c>
    </row>
    <row r="1095" spans="1:19" x14ac:dyDescent="0.25">
      <c r="A1095">
        <v>8830</v>
      </c>
      <c r="B1095" s="6" t="s">
        <v>4440</v>
      </c>
      <c r="C1095" s="6" t="s">
        <v>30</v>
      </c>
      <c r="D1095" s="6" t="s">
        <v>31</v>
      </c>
      <c r="E1095" s="6" t="s">
        <v>44</v>
      </c>
      <c r="F1095" s="6" t="s">
        <v>4441</v>
      </c>
      <c r="G1095" s="6" t="s">
        <v>4442</v>
      </c>
      <c r="H1095">
        <v>25</v>
      </c>
      <c r="I1095" s="6" t="s">
        <v>116</v>
      </c>
      <c r="J1095" s="6" t="s">
        <v>144</v>
      </c>
      <c r="K1095" s="6" t="s">
        <v>37</v>
      </c>
      <c r="L1095">
        <v>101</v>
      </c>
      <c r="N1095" s="6" t="s">
        <v>4443</v>
      </c>
      <c r="O1095" s="6" t="s">
        <v>58</v>
      </c>
      <c r="P1095" s="6" t="s">
        <v>40</v>
      </c>
      <c r="Q1095">
        <v>36770034</v>
      </c>
      <c r="R1095">
        <v>18651690000104</v>
      </c>
      <c r="S1095">
        <v>32984323880</v>
      </c>
    </row>
    <row r="1096" spans="1:19" x14ac:dyDescent="0.25">
      <c r="A1096">
        <v>8832</v>
      </c>
      <c r="B1096" s="6" t="s">
        <v>4444</v>
      </c>
      <c r="C1096" s="6" t="s">
        <v>477</v>
      </c>
      <c r="D1096" s="6" t="s">
        <v>178</v>
      </c>
      <c r="E1096" s="6" t="s">
        <v>221</v>
      </c>
      <c r="F1096" s="6" t="s">
        <v>4445</v>
      </c>
      <c r="G1096" s="6" t="s">
        <v>4446</v>
      </c>
      <c r="H1096">
        <v>25</v>
      </c>
      <c r="I1096" s="6" t="s">
        <v>116</v>
      </c>
      <c r="J1096" s="6" t="s">
        <v>56</v>
      </c>
      <c r="K1096" s="6" t="s">
        <v>37</v>
      </c>
      <c r="L1096">
        <v>108</v>
      </c>
      <c r="N1096" s="6" t="s">
        <v>4447</v>
      </c>
      <c r="O1096" s="6" t="s">
        <v>711</v>
      </c>
      <c r="P1096" s="6" t="s">
        <v>40</v>
      </c>
      <c r="Q1096">
        <v>36784000</v>
      </c>
      <c r="R1096">
        <v>22308092000104</v>
      </c>
      <c r="S1096">
        <v>32999429647</v>
      </c>
    </row>
    <row r="1097" spans="1:19" x14ac:dyDescent="0.25">
      <c r="A1097">
        <v>8833</v>
      </c>
      <c r="B1097" s="6" t="s">
        <v>4448</v>
      </c>
      <c r="C1097" s="6" t="s">
        <v>60</v>
      </c>
      <c r="D1097" s="6" t="s">
        <v>31</v>
      </c>
      <c r="E1097" s="6" t="s">
        <v>103</v>
      </c>
      <c r="F1097" s="6" t="s">
        <v>4449</v>
      </c>
      <c r="G1097" s="6" t="s">
        <v>4450</v>
      </c>
      <c r="H1097">
        <v>22</v>
      </c>
      <c r="I1097" s="6" t="s">
        <v>35</v>
      </c>
      <c r="J1097" s="6" t="s">
        <v>4451</v>
      </c>
      <c r="K1097" s="6" t="s">
        <v>37</v>
      </c>
      <c r="L1097">
        <v>104</v>
      </c>
      <c r="N1097" s="6" t="s">
        <v>4452</v>
      </c>
      <c r="O1097" s="6" t="s">
        <v>39</v>
      </c>
      <c r="P1097" s="6" t="s">
        <v>3718</v>
      </c>
      <c r="Q1097">
        <v>36700000</v>
      </c>
      <c r="R1097">
        <v>11811504000108</v>
      </c>
      <c r="S1097">
        <v>32034413791</v>
      </c>
    </row>
    <row r="1098" spans="1:19" x14ac:dyDescent="0.25">
      <c r="A1098">
        <v>8844</v>
      </c>
      <c r="B1098" s="6" t="s">
        <v>4453</v>
      </c>
      <c r="C1098" s="6" t="s">
        <v>477</v>
      </c>
      <c r="D1098" s="6" t="s">
        <v>178</v>
      </c>
      <c r="E1098" s="6" t="s">
        <v>44</v>
      </c>
      <c r="F1098" s="6" t="s">
        <v>4454</v>
      </c>
      <c r="G1098" s="6" t="s">
        <v>4455</v>
      </c>
      <c r="H1098">
        <v>22</v>
      </c>
      <c r="I1098" s="6" t="s">
        <v>35</v>
      </c>
      <c r="J1098" s="6" t="s">
        <v>4456</v>
      </c>
      <c r="K1098" s="6" t="s">
        <v>37</v>
      </c>
      <c r="L1098">
        <v>108</v>
      </c>
      <c r="N1098" s="6" t="s">
        <v>4457</v>
      </c>
      <c r="O1098" s="6" t="s">
        <v>711</v>
      </c>
      <c r="P1098" s="6" t="s">
        <v>40</v>
      </c>
      <c r="Q1098">
        <v>36784000</v>
      </c>
      <c r="R1098">
        <v>21876198000141</v>
      </c>
      <c r="S1098">
        <v>32999055117</v>
      </c>
    </row>
    <row r="1099" spans="1:19" x14ac:dyDescent="0.25">
      <c r="A1099">
        <v>8845</v>
      </c>
      <c r="B1099" s="6" t="s">
        <v>4458</v>
      </c>
      <c r="C1099" s="6" t="s">
        <v>76</v>
      </c>
      <c r="D1099" s="6" t="s">
        <v>353</v>
      </c>
      <c r="E1099" s="6" t="s">
        <v>103</v>
      </c>
      <c r="F1099" s="6" t="s">
        <v>4459</v>
      </c>
      <c r="G1099" s="6" t="s">
        <v>4460</v>
      </c>
      <c r="H1099">
        <v>15</v>
      </c>
      <c r="I1099" s="6" t="s">
        <v>293</v>
      </c>
      <c r="J1099" s="6" t="s">
        <v>4461</v>
      </c>
      <c r="K1099" s="6" t="s">
        <v>37</v>
      </c>
      <c r="L1099">
        <v>108</v>
      </c>
      <c r="N1099" s="6" t="s">
        <v>4462</v>
      </c>
      <c r="O1099" s="6" t="s">
        <v>711</v>
      </c>
      <c r="P1099" s="6" t="s">
        <v>40</v>
      </c>
      <c r="Q1099">
        <v>36784000</v>
      </c>
      <c r="R1099">
        <v>3690952000172</v>
      </c>
      <c r="S1099">
        <v>32999234510</v>
      </c>
    </row>
    <row r="1100" spans="1:19" x14ac:dyDescent="0.25">
      <c r="A1100">
        <v>8852</v>
      </c>
      <c r="B1100" s="6" t="s">
        <v>4463</v>
      </c>
      <c r="C1100" s="6" t="s">
        <v>52</v>
      </c>
      <c r="D1100" s="6" t="s">
        <v>31</v>
      </c>
      <c r="E1100" s="6" t="s">
        <v>103</v>
      </c>
      <c r="F1100" s="6" t="s">
        <v>61</v>
      </c>
      <c r="G1100" s="6" t="s">
        <v>4464</v>
      </c>
      <c r="H1100">
        <v>22</v>
      </c>
      <c r="I1100" s="6" t="s">
        <v>35</v>
      </c>
      <c r="J1100" s="6" t="s">
        <v>144</v>
      </c>
      <c r="K1100" s="6" t="s">
        <v>37</v>
      </c>
      <c r="L1100">
        <v>106</v>
      </c>
      <c r="N1100" s="6" t="s">
        <v>4465</v>
      </c>
      <c r="O1100" s="6" t="s">
        <v>443</v>
      </c>
      <c r="P1100" s="6" t="s">
        <v>505</v>
      </c>
      <c r="Q1100">
        <v>36660000</v>
      </c>
      <c r="R1100">
        <v>3186346606</v>
      </c>
      <c r="S1100">
        <v>32988250834</v>
      </c>
    </row>
    <row r="1101" spans="1:19" x14ac:dyDescent="0.25">
      <c r="A1101">
        <v>8857</v>
      </c>
      <c r="B1101" s="6" t="s">
        <v>4466</v>
      </c>
      <c r="C1101" s="6" t="s">
        <v>76</v>
      </c>
      <c r="D1101" s="6" t="s">
        <v>178</v>
      </c>
      <c r="E1101" s="6" t="s">
        <v>93</v>
      </c>
      <c r="F1101" s="6" t="s">
        <v>4467</v>
      </c>
      <c r="G1101" s="6" t="s">
        <v>1754</v>
      </c>
      <c r="H1101">
        <v>14</v>
      </c>
      <c r="I1101" s="6" t="s">
        <v>80</v>
      </c>
      <c r="J1101" s="6" t="s">
        <v>56</v>
      </c>
      <c r="K1101" s="6" t="s">
        <v>37</v>
      </c>
      <c r="L1101">
        <v>101</v>
      </c>
      <c r="N1101" s="6" t="s">
        <v>4468</v>
      </c>
      <c r="O1101" s="6" t="s">
        <v>711</v>
      </c>
      <c r="P1101" s="6" t="s">
        <v>712</v>
      </c>
      <c r="Q1101">
        <v>36787000</v>
      </c>
      <c r="R1101">
        <v>2950748000180</v>
      </c>
      <c r="S1101">
        <v>32201612031</v>
      </c>
    </row>
    <row r="1102" spans="1:19" x14ac:dyDescent="0.25">
      <c r="A1102">
        <v>8878</v>
      </c>
      <c r="B1102" s="6" t="s">
        <v>4469</v>
      </c>
      <c r="C1102" s="6" t="s">
        <v>60</v>
      </c>
      <c r="D1102" s="6" t="s">
        <v>77</v>
      </c>
      <c r="E1102" s="6" t="s">
        <v>103</v>
      </c>
      <c r="F1102" s="6" t="s">
        <v>4470</v>
      </c>
      <c r="G1102" s="6" t="s">
        <v>4471</v>
      </c>
      <c r="H1102">
        <v>22</v>
      </c>
      <c r="I1102" s="6" t="s">
        <v>35</v>
      </c>
      <c r="J1102" s="6" t="s">
        <v>56</v>
      </c>
      <c r="K1102" s="6" t="s">
        <v>98</v>
      </c>
      <c r="L1102">
        <v>306</v>
      </c>
      <c r="N1102" s="6" t="s">
        <v>4472</v>
      </c>
      <c r="O1102" s="6" t="s">
        <v>312</v>
      </c>
      <c r="P1102" s="6" t="s">
        <v>828</v>
      </c>
      <c r="Q1102">
        <v>36170000</v>
      </c>
      <c r="R1102">
        <v>19436496000179</v>
      </c>
      <c r="S1102">
        <v>32999633934</v>
      </c>
    </row>
    <row r="1103" spans="1:19" x14ac:dyDescent="0.25">
      <c r="A1103">
        <v>8886</v>
      </c>
      <c r="B1103" s="6" t="s">
        <v>4473</v>
      </c>
      <c r="C1103" s="6" t="s">
        <v>119</v>
      </c>
      <c r="D1103" s="6" t="s">
        <v>31</v>
      </c>
      <c r="E1103" s="6" t="s">
        <v>93</v>
      </c>
      <c r="F1103" s="6" t="s">
        <v>61</v>
      </c>
      <c r="G1103" s="6" t="s">
        <v>4474</v>
      </c>
      <c r="H1103">
        <v>23</v>
      </c>
      <c r="I1103" s="6" t="s">
        <v>47</v>
      </c>
      <c r="J1103" s="6" t="s">
        <v>56</v>
      </c>
      <c r="K1103" s="6" t="s">
        <v>37</v>
      </c>
      <c r="L1103">
        <v>106</v>
      </c>
      <c r="N1103" s="6" t="s">
        <v>4475</v>
      </c>
      <c r="O1103" s="6" t="s">
        <v>443</v>
      </c>
      <c r="P1103" s="6" t="s">
        <v>549</v>
      </c>
      <c r="Q1103">
        <v>36660000</v>
      </c>
      <c r="R1103">
        <v>12150387638</v>
      </c>
      <c r="S1103">
        <v>32988238260</v>
      </c>
    </row>
    <row r="1104" spans="1:19" x14ac:dyDescent="0.25">
      <c r="A1104">
        <v>8894</v>
      </c>
      <c r="B1104" s="6" t="s">
        <v>4476</v>
      </c>
      <c r="C1104" s="6" t="s">
        <v>60</v>
      </c>
      <c r="D1104" s="6" t="s">
        <v>31</v>
      </c>
      <c r="E1104" s="6" t="s">
        <v>44</v>
      </c>
      <c r="F1104" s="6" t="s">
        <v>61</v>
      </c>
      <c r="G1104" s="6" t="s">
        <v>4477</v>
      </c>
      <c r="H1104">
        <v>15</v>
      </c>
      <c r="I1104" s="6" t="s">
        <v>293</v>
      </c>
      <c r="J1104" s="6" t="s">
        <v>4478</v>
      </c>
      <c r="K1104" s="6" t="s">
        <v>37</v>
      </c>
      <c r="L1104">
        <v>106</v>
      </c>
      <c r="N1104" s="6" t="s">
        <v>3065</v>
      </c>
      <c r="O1104" s="6" t="s">
        <v>669</v>
      </c>
      <c r="P1104" s="6" t="s">
        <v>3566</v>
      </c>
      <c r="Q1104">
        <v>36675000</v>
      </c>
      <c r="R1104">
        <v>2794443623</v>
      </c>
      <c r="S1104">
        <v>32998329342</v>
      </c>
    </row>
    <row r="1105" spans="1:19" x14ac:dyDescent="0.25">
      <c r="A1105">
        <v>8904</v>
      </c>
      <c r="B1105" s="6" t="s">
        <v>4479</v>
      </c>
      <c r="C1105" s="6" t="s">
        <v>60</v>
      </c>
      <c r="D1105" s="6" t="s">
        <v>31</v>
      </c>
      <c r="E1105" s="6" t="s">
        <v>71</v>
      </c>
      <c r="F1105" s="6" t="s">
        <v>61</v>
      </c>
      <c r="G1105" s="6" t="s">
        <v>4480</v>
      </c>
      <c r="H1105">
        <v>23</v>
      </c>
      <c r="I1105" s="6" t="s">
        <v>47</v>
      </c>
      <c r="J1105" s="6" t="s">
        <v>56</v>
      </c>
      <c r="K1105" s="6" t="s">
        <v>37</v>
      </c>
      <c r="L1105">
        <v>102</v>
      </c>
      <c r="N1105" s="6" t="s">
        <v>4481</v>
      </c>
      <c r="O1105" s="6" t="s">
        <v>58</v>
      </c>
      <c r="P1105" s="6" t="s">
        <v>4482</v>
      </c>
      <c r="Q1105">
        <v>36770000</v>
      </c>
      <c r="R1105">
        <v>43752357649</v>
      </c>
      <c r="S1105">
        <v>32998120383</v>
      </c>
    </row>
    <row r="1106" spans="1:19" x14ac:dyDescent="0.25">
      <c r="A1106">
        <v>8911</v>
      </c>
      <c r="B1106" s="6" t="s">
        <v>4483</v>
      </c>
      <c r="C1106" s="6" t="s">
        <v>60</v>
      </c>
      <c r="D1106" s="6" t="s">
        <v>31</v>
      </c>
      <c r="E1106" s="6" t="s">
        <v>93</v>
      </c>
      <c r="F1106" s="6" t="s">
        <v>4484</v>
      </c>
      <c r="G1106" s="6" t="s">
        <v>3394</v>
      </c>
      <c r="H1106">
        <v>17</v>
      </c>
      <c r="I1106" s="6" t="s">
        <v>202</v>
      </c>
      <c r="J1106" s="6" t="s">
        <v>56</v>
      </c>
      <c r="K1106" s="6" t="s">
        <v>98</v>
      </c>
      <c r="L1106">
        <v>302</v>
      </c>
      <c r="N1106" s="6" t="s">
        <v>4485</v>
      </c>
      <c r="O1106" s="6" t="s">
        <v>1148</v>
      </c>
      <c r="P1106" s="6" t="s">
        <v>4486</v>
      </c>
      <c r="Q1106">
        <v>36510000</v>
      </c>
      <c r="R1106">
        <v>19361523000191</v>
      </c>
      <c r="S1106">
        <v>32999238456</v>
      </c>
    </row>
    <row r="1107" spans="1:19" x14ac:dyDescent="0.25">
      <c r="A1107">
        <v>8917</v>
      </c>
      <c r="B1107" s="6" t="s">
        <v>4487</v>
      </c>
      <c r="C1107" s="6" t="s">
        <v>30</v>
      </c>
      <c r="D1107" s="6" t="s">
        <v>747</v>
      </c>
      <c r="E1107" s="6" t="s">
        <v>103</v>
      </c>
      <c r="F1107" s="6" t="s">
        <v>4488</v>
      </c>
      <c r="G1107" s="6" t="s">
        <v>4489</v>
      </c>
      <c r="H1107">
        <v>33</v>
      </c>
      <c r="I1107" s="6" t="s">
        <v>181</v>
      </c>
      <c r="J1107" s="6" t="s">
        <v>56</v>
      </c>
      <c r="K1107" s="6" t="s">
        <v>109</v>
      </c>
      <c r="L1107">
        <v>205</v>
      </c>
      <c r="N1107" s="6" t="s">
        <v>4490</v>
      </c>
      <c r="O1107" s="6" t="s">
        <v>771</v>
      </c>
      <c r="P1107" s="6" t="s">
        <v>1038</v>
      </c>
      <c r="Q1107">
        <v>36800000</v>
      </c>
      <c r="R1107">
        <v>19157766000102</v>
      </c>
      <c r="S1107">
        <v>32999228091</v>
      </c>
    </row>
    <row r="1108" spans="1:19" x14ac:dyDescent="0.25">
      <c r="A1108">
        <v>8918</v>
      </c>
      <c r="B1108" s="6" t="s">
        <v>4491</v>
      </c>
      <c r="C1108" s="6" t="s">
        <v>52</v>
      </c>
      <c r="D1108" s="6" t="s">
        <v>31</v>
      </c>
      <c r="E1108" s="6" t="s">
        <v>93</v>
      </c>
      <c r="F1108" s="6" t="s">
        <v>4492</v>
      </c>
      <c r="G1108" s="6" t="s">
        <v>4493</v>
      </c>
      <c r="H1108">
        <v>22</v>
      </c>
      <c r="I1108" s="6" t="s">
        <v>35</v>
      </c>
      <c r="J1108" s="6" t="s">
        <v>56</v>
      </c>
      <c r="K1108" s="6" t="s">
        <v>37</v>
      </c>
      <c r="L1108">
        <v>104</v>
      </c>
      <c r="N1108" s="6" t="s">
        <v>4494</v>
      </c>
      <c r="O1108" s="6" t="s">
        <v>39</v>
      </c>
      <c r="P1108" s="6" t="s">
        <v>4495</v>
      </c>
      <c r="Q1108">
        <v>36700000</v>
      </c>
      <c r="R1108">
        <v>18703668000160</v>
      </c>
      <c r="S1108">
        <v>32999218581</v>
      </c>
    </row>
    <row r="1109" spans="1:19" x14ac:dyDescent="0.25">
      <c r="A1109">
        <v>8919</v>
      </c>
      <c r="B1109" s="6" t="s">
        <v>4496</v>
      </c>
      <c r="C1109" s="6" t="s">
        <v>60</v>
      </c>
      <c r="D1109" s="6" t="s">
        <v>31</v>
      </c>
      <c r="E1109" s="6" t="s">
        <v>71</v>
      </c>
      <c r="F1109" s="6" t="s">
        <v>61</v>
      </c>
      <c r="G1109" s="6" t="s">
        <v>4497</v>
      </c>
      <c r="H1109">
        <v>22</v>
      </c>
      <c r="I1109" s="6" t="s">
        <v>35</v>
      </c>
      <c r="J1109" s="6" t="s">
        <v>56</v>
      </c>
      <c r="K1109" s="6" t="s">
        <v>98</v>
      </c>
      <c r="L1109">
        <v>303</v>
      </c>
      <c r="N1109" s="6" t="s">
        <v>4498</v>
      </c>
      <c r="O1109" s="6" t="s">
        <v>136</v>
      </c>
      <c r="P1109" s="6" t="s">
        <v>40</v>
      </c>
      <c r="Q1109">
        <v>36780000</v>
      </c>
      <c r="R1109">
        <v>8228976607</v>
      </c>
      <c r="S1109">
        <v>32999393817</v>
      </c>
    </row>
    <row r="1110" spans="1:19" x14ac:dyDescent="0.25">
      <c r="A1110">
        <v>8924</v>
      </c>
      <c r="B1110" s="6" t="s">
        <v>4499</v>
      </c>
      <c r="C1110" s="6" t="s">
        <v>52</v>
      </c>
      <c r="D1110" s="6" t="s">
        <v>31</v>
      </c>
      <c r="E1110" s="6" t="s">
        <v>53</v>
      </c>
      <c r="F1110" s="6" t="s">
        <v>4500</v>
      </c>
      <c r="G1110" s="6" t="s">
        <v>4501</v>
      </c>
      <c r="H1110">
        <v>25</v>
      </c>
      <c r="I1110" s="6" t="s">
        <v>116</v>
      </c>
      <c r="J1110" s="6" t="s">
        <v>4502</v>
      </c>
      <c r="K1110" s="6" t="s">
        <v>109</v>
      </c>
      <c r="L1110">
        <v>204</v>
      </c>
      <c r="N1110" s="6" t="s">
        <v>4503</v>
      </c>
      <c r="O1110" s="6" t="s">
        <v>836</v>
      </c>
      <c r="P1110" s="6" t="s">
        <v>573</v>
      </c>
      <c r="Q1110">
        <v>36860000</v>
      </c>
      <c r="R1110">
        <v>16871353000105</v>
      </c>
      <c r="S1110">
        <v>32984059194</v>
      </c>
    </row>
    <row r="1111" spans="1:19" x14ac:dyDescent="0.25">
      <c r="A1111">
        <v>8932</v>
      </c>
      <c r="B1111" s="6" t="s">
        <v>4504</v>
      </c>
      <c r="C1111" s="6" t="s">
        <v>30</v>
      </c>
      <c r="D1111" s="6" t="s">
        <v>31</v>
      </c>
      <c r="E1111" s="6" t="s">
        <v>93</v>
      </c>
      <c r="F1111" s="6" t="s">
        <v>4505</v>
      </c>
      <c r="G1111" s="6" t="s">
        <v>4506</v>
      </c>
      <c r="H1111">
        <v>23</v>
      </c>
      <c r="I1111" s="6" t="s">
        <v>47</v>
      </c>
      <c r="J1111" s="6" t="s">
        <v>4507</v>
      </c>
      <c r="K1111" s="6" t="s">
        <v>37</v>
      </c>
      <c r="L1111">
        <v>101</v>
      </c>
      <c r="N1111" s="6" t="s">
        <v>4508</v>
      </c>
      <c r="O1111" s="6" t="s">
        <v>58</v>
      </c>
      <c r="P1111" s="6" t="s">
        <v>40</v>
      </c>
      <c r="Q1111">
        <v>36770088</v>
      </c>
      <c r="R1111">
        <v>16870116000111</v>
      </c>
      <c r="S1111">
        <v>32034228065</v>
      </c>
    </row>
    <row r="1112" spans="1:19" x14ac:dyDescent="0.25">
      <c r="A1112">
        <v>8933</v>
      </c>
      <c r="B1112" s="6" t="s">
        <v>4509</v>
      </c>
      <c r="C1112" s="6" t="s">
        <v>60</v>
      </c>
      <c r="D1112" s="6" t="s">
        <v>31</v>
      </c>
      <c r="E1112" s="6" t="s">
        <v>53</v>
      </c>
      <c r="F1112" s="6" t="s">
        <v>4510</v>
      </c>
      <c r="G1112" s="6" t="s">
        <v>4511</v>
      </c>
      <c r="H1112">
        <v>22</v>
      </c>
      <c r="I1112" s="6" t="s">
        <v>35</v>
      </c>
      <c r="J1112" s="6" t="s">
        <v>56</v>
      </c>
      <c r="K1112" s="6" t="s">
        <v>98</v>
      </c>
      <c r="L1112">
        <v>304</v>
      </c>
      <c r="N1112" s="6" t="s">
        <v>4512</v>
      </c>
      <c r="O1112" s="6" t="s">
        <v>399</v>
      </c>
      <c r="P1112" s="6" t="s">
        <v>40</v>
      </c>
      <c r="Q1112">
        <v>36512000</v>
      </c>
      <c r="R1112">
        <v>4476307000114</v>
      </c>
      <c r="S1112">
        <v>32035741662</v>
      </c>
    </row>
    <row r="1113" spans="1:19" x14ac:dyDescent="0.25">
      <c r="A1113">
        <v>8936</v>
      </c>
      <c r="B1113" s="6" t="s">
        <v>4513</v>
      </c>
      <c r="C1113" s="6" t="s">
        <v>42</v>
      </c>
      <c r="D1113" s="6" t="s">
        <v>31</v>
      </c>
      <c r="E1113" s="6" t="s">
        <v>93</v>
      </c>
      <c r="F1113" s="6" t="s">
        <v>61</v>
      </c>
      <c r="G1113" s="6" t="s">
        <v>4514</v>
      </c>
      <c r="H1113">
        <v>1</v>
      </c>
      <c r="I1113" s="6" t="s">
        <v>375</v>
      </c>
      <c r="J1113" s="6" t="s">
        <v>56</v>
      </c>
      <c r="K1113" s="6" t="s">
        <v>98</v>
      </c>
      <c r="L1113">
        <v>303</v>
      </c>
      <c r="N1113" s="6" t="s">
        <v>4515</v>
      </c>
      <c r="O1113" s="6" t="s">
        <v>100</v>
      </c>
      <c r="P1113" s="6" t="s">
        <v>876</v>
      </c>
      <c r="Q1113">
        <v>36520000</v>
      </c>
      <c r="R1113">
        <v>53004710625</v>
      </c>
      <c r="S1113">
        <v>32988762792</v>
      </c>
    </row>
    <row r="1114" spans="1:19" x14ac:dyDescent="0.25">
      <c r="A1114">
        <v>8939</v>
      </c>
      <c r="B1114" s="6" t="s">
        <v>4516</v>
      </c>
      <c r="C1114" s="6" t="s">
        <v>477</v>
      </c>
      <c r="D1114" s="6" t="s">
        <v>353</v>
      </c>
      <c r="E1114" s="6" t="s">
        <v>44</v>
      </c>
      <c r="F1114" s="6" t="s">
        <v>4517</v>
      </c>
      <c r="G1114" s="6" t="s">
        <v>954</v>
      </c>
      <c r="H1114">
        <v>14</v>
      </c>
      <c r="I1114" s="6" t="s">
        <v>80</v>
      </c>
      <c r="J1114" s="6" t="s">
        <v>56</v>
      </c>
      <c r="K1114" s="6" t="s">
        <v>98</v>
      </c>
      <c r="L1114">
        <v>309</v>
      </c>
      <c r="N1114" s="6" t="s">
        <v>4518</v>
      </c>
      <c r="O1114" s="6" t="s">
        <v>399</v>
      </c>
      <c r="P1114" s="6" t="s">
        <v>40</v>
      </c>
      <c r="Q1114">
        <v>36512000</v>
      </c>
      <c r="R1114">
        <v>22445035000177</v>
      </c>
      <c r="S1114">
        <v>32999860974</v>
      </c>
    </row>
    <row r="1115" spans="1:19" x14ac:dyDescent="0.25">
      <c r="A1115">
        <v>8954</v>
      </c>
      <c r="B1115" s="6" t="s">
        <v>4519</v>
      </c>
      <c r="C1115" s="6" t="s">
        <v>60</v>
      </c>
      <c r="D1115" s="6" t="s">
        <v>77</v>
      </c>
      <c r="E1115" s="6" t="s">
        <v>71</v>
      </c>
      <c r="F1115" s="6" t="s">
        <v>4520</v>
      </c>
      <c r="G1115" s="6" t="s">
        <v>4521</v>
      </c>
      <c r="H1115">
        <v>22</v>
      </c>
      <c r="I1115" s="6" t="s">
        <v>35</v>
      </c>
      <c r="J1115" s="6" t="s">
        <v>56</v>
      </c>
      <c r="K1115" s="6" t="s">
        <v>98</v>
      </c>
      <c r="L1115">
        <v>304</v>
      </c>
      <c r="N1115" s="6" t="s">
        <v>4522</v>
      </c>
      <c r="O1115" s="6" t="s">
        <v>399</v>
      </c>
      <c r="P1115" s="6" t="s">
        <v>2064</v>
      </c>
      <c r="Q1115">
        <v>36512000</v>
      </c>
      <c r="R1115">
        <v>71262570000106</v>
      </c>
      <c r="S1115">
        <v>32035741918</v>
      </c>
    </row>
    <row r="1116" spans="1:19" x14ac:dyDescent="0.25">
      <c r="A1116">
        <v>8957</v>
      </c>
      <c r="B1116" s="6" t="s">
        <v>4523</v>
      </c>
      <c r="C1116" s="6" t="s">
        <v>52</v>
      </c>
      <c r="D1116" s="6" t="s">
        <v>31</v>
      </c>
      <c r="E1116" s="6" t="s">
        <v>93</v>
      </c>
      <c r="F1116" s="6" t="s">
        <v>4524</v>
      </c>
      <c r="G1116" s="6" t="s">
        <v>4525</v>
      </c>
      <c r="H1116">
        <v>15</v>
      </c>
      <c r="I1116" s="6" t="s">
        <v>293</v>
      </c>
      <c r="J1116" s="6" t="s">
        <v>4526</v>
      </c>
      <c r="K1116" s="6" t="s">
        <v>37</v>
      </c>
      <c r="L1116">
        <v>109</v>
      </c>
      <c r="N1116" s="6" t="s">
        <v>4527</v>
      </c>
      <c r="O1116" s="6" t="s">
        <v>39</v>
      </c>
      <c r="P1116" s="6" t="s">
        <v>40</v>
      </c>
      <c r="Q1116">
        <v>36700080</v>
      </c>
      <c r="R1116">
        <v>19539814000127</v>
      </c>
      <c r="S1116">
        <v>32991868700</v>
      </c>
    </row>
    <row r="1117" spans="1:19" x14ac:dyDescent="0.25">
      <c r="A1117">
        <v>8966</v>
      </c>
      <c r="B1117" s="6" t="s">
        <v>4528</v>
      </c>
      <c r="C1117" s="6" t="s">
        <v>60</v>
      </c>
      <c r="D1117" s="6" t="s">
        <v>31</v>
      </c>
      <c r="E1117" s="6" t="s">
        <v>53</v>
      </c>
      <c r="F1117" s="6" t="s">
        <v>4529</v>
      </c>
      <c r="G1117" s="6" t="s">
        <v>826</v>
      </c>
      <c r="H1117">
        <v>22</v>
      </c>
      <c r="I1117" s="6" t="s">
        <v>35</v>
      </c>
      <c r="J1117" s="6" t="s">
        <v>56</v>
      </c>
      <c r="K1117" s="6" t="s">
        <v>37</v>
      </c>
      <c r="L1117">
        <v>103</v>
      </c>
      <c r="N1117" s="6" t="s">
        <v>4530</v>
      </c>
      <c r="O1117" s="6" t="s">
        <v>58</v>
      </c>
      <c r="P1117" s="6" t="s">
        <v>936</v>
      </c>
      <c r="Q1117">
        <v>36772452</v>
      </c>
      <c r="R1117">
        <v>19656334000146</v>
      </c>
      <c r="S1117">
        <v>32988065212</v>
      </c>
    </row>
    <row r="1118" spans="1:19" x14ac:dyDescent="0.25">
      <c r="A1118">
        <v>8968</v>
      </c>
      <c r="B1118" s="6" t="s">
        <v>4531</v>
      </c>
      <c r="C1118" s="6" t="s">
        <v>2174</v>
      </c>
      <c r="D1118" s="6" t="s">
        <v>747</v>
      </c>
      <c r="E1118" s="6" t="s">
        <v>93</v>
      </c>
      <c r="F1118" s="6" t="s">
        <v>4532</v>
      </c>
      <c r="G1118" s="6" t="s">
        <v>4533</v>
      </c>
      <c r="H1118">
        <v>22</v>
      </c>
      <c r="I1118" s="6" t="s">
        <v>35</v>
      </c>
      <c r="J1118" s="6" t="s">
        <v>56</v>
      </c>
      <c r="K1118" s="6" t="s">
        <v>37</v>
      </c>
      <c r="L1118">
        <v>108</v>
      </c>
      <c r="N1118" s="6" t="s">
        <v>4534</v>
      </c>
      <c r="O1118" s="6" t="s">
        <v>39</v>
      </c>
      <c r="P1118" s="6" t="s">
        <v>40</v>
      </c>
      <c r="Q1118">
        <v>36700000</v>
      </c>
      <c r="R1118">
        <v>19645441000179</v>
      </c>
      <c r="S1118">
        <v>32034411483</v>
      </c>
    </row>
    <row r="1119" spans="1:19" x14ac:dyDescent="0.25">
      <c r="A1119">
        <v>8972</v>
      </c>
      <c r="B1119" s="6" t="s">
        <v>4535</v>
      </c>
      <c r="C1119" s="6" t="s">
        <v>60</v>
      </c>
      <c r="D1119" s="6" t="s">
        <v>31</v>
      </c>
      <c r="E1119" s="6" t="s">
        <v>103</v>
      </c>
      <c r="F1119" s="6" t="s">
        <v>61</v>
      </c>
      <c r="G1119" s="6" t="s">
        <v>4536</v>
      </c>
      <c r="H1119">
        <v>22</v>
      </c>
      <c r="I1119" s="6" t="s">
        <v>35</v>
      </c>
      <c r="J1119" s="6" t="s">
        <v>56</v>
      </c>
      <c r="K1119" s="6" t="s">
        <v>98</v>
      </c>
      <c r="L1119">
        <v>303</v>
      </c>
      <c r="N1119" s="6" t="s">
        <v>346</v>
      </c>
      <c r="O1119" s="6" t="s">
        <v>793</v>
      </c>
      <c r="P1119" s="6" t="s">
        <v>645</v>
      </c>
      <c r="Q1119">
        <v>36500000</v>
      </c>
      <c r="R1119">
        <v>53005503615</v>
      </c>
      <c r="S1119">
        <v>32999286393</v>
      </c>
    </row>
    <row r="1120" spans="1:19" x14ac:dyDescent="0.25">
      <c r="A1120">
        <v>8974</v>
      </c>
      <c r="B1120" s="6" t="s">
        <v>4537</v>
      </c>
      <c r="C1120" s="6" t="s">
        <v>477</v>
      </c>
      <c r="D1120" s="6" t="s">
        <v>353</v>
      </c>
      <c r="E1120" s="6" t="s">
        <v>103</v>
      </c>
      <c r="F1120" s="6" t="s">
        <v>61</v>
      </c>
      <c r="G1120" s="6" t="s">
        <v>4538</v>
      </c>
      <c r="H1120">
        <v>25</v>
      </c>
      <c r="I1120" s="6" t="s">
        <v>116</v>
      </c>
      <c r="J1120" s="6" t="s">
        <v>56</v>
      </c>
      <c r="K1120" s="6" t="s">
        <v>98</v>
      </c>
      <c r="L1120">
        <v>306</v>
      </c>
      <c r="N1120" s="6" t="s">
        <v>4539</v>
      </c>
      <c r="O1120" s="6" t="s">
        <v>146</v>
      </c>
      <c r="P1120" s="6" t="s">
        <v>381</v>
      </c>
      <c r="Q1120">
        <v>36500000</v>
      </c>
      <c r="R1120">
        <v>9105695686</v>
      </c>
      <c r="S1120">
        <v>32988086026</v>
      </c>
    </row>
    <row r="1121" spans="1:19" x14ac:dyDescent="0.25">
      <c r="A1121">
        <v>8980</v>
      </c>
      <c r="B1121" s="6" t="s">
        <v>4540</v>
      </c>
      <c r="C1121" s="6" t="s">
        <v>119</v>
      </c>
      <c r="D1121" s="6" t="s">
        <v>31</v>
      </c>
      <c r="E1121" s="6" t="s">
        <v>44</v>
      </c>
      <c r="F1121" s="6" t="s">
        <v>4541</v>
      </c>
      <c r="G1121" s="6" t="s">
        <v>4542</v>
      </c>
      <c r="H1121">
        <v>23</v>
      </c>
      <c r="I1121" s="6" t="s">
        <v>47</v>
      </c>
      <c r="J1121" s="6" t="s">
        <v>4543</v>
      </c>
      <c r="K1121" s="6" t="s">
        <v>109</v>
      </c>
      <c r="L1121">
        <v>203</v>
      </c>
      <c r="N1121" s="6" t="s">
        <v>4544</v>
      </c>
      <c r="O1121" s="6" t="s">
        <v>1972</v>
      </c>
      <c r="P1121" s="6" t="s">
        <v>40</v>
      </c>
      <c r="Q1121">
        <v>36878000</v>
      </c>
      <c r="R1121">
        <v>2879806000127</v>
      </c>
      <c r="S1121">
        <v>32984499567</v>
      </c>
    </row>
    <row r="1122" spans="1:19" x14ac:dyDescent="0.25">
      <c r="A1122">
        <v>8982</v>
      </c>
      <c r="B1122" s="6" t="s">
        <v>4545</v>
      </c>
      <c r="C1122" s="6" t="s">
        <v>76</v>
      </c>
      <c r="D1122" s="6" t="s">
        <v>31</v>
      </c>
      <c r="E1122" s="6" t="s">
        <v>71</v>
      </c>
      <c r="F1122" s="6" t="s">
        <v>4546</v>
      </c>
      <c r="G1122" s="6" t="s">
        <v>4547</v>
      </c>
      <c r="H1122">
        <v>22</v>
      </c>
      <c r="I1122" s="6" t="s">
        <v>35</v>
      </c>
      <c r="J1122" s="6" t="s">
        <v>56</v>
      </c>
      <c r="K1122" s="6" t="s">
        <v>37</v>
      </c>
      <c r="L1122">
        <v>103</v>
      </c>
      <c r="N1122" s="6" t="s">
        <v>4548</v>
      </c>
      <c r="O1122" s="6" t="s">
        <v>1379</v>
      </c>
      <c r="P1122" s="6" t="s">
        <v>2326</v>
      </c>
      <c r="Q1122">
        <v>36788000</v>
      </c>
      <c r="R1122">
        <v>19094933000113</v>
      </c>
      <c r="S1122">
        <v>32984595203</v>
      </c>
    </row>
    <row r="1123" spans="1:19" x14ac:dyDescent="0.25">
      <c r="A1123">
        <v>8993</v>
      </c>
      <c r="B1123" s="6" t="s">
        <v>4549</v>
      </c>
      <c r="C1123" s="6" t="s">
        <v>60</v>
      </c>
      <c r="D1123" s="6" t="s">
        <v>77</v>
      </c>
      <c r="E1123" s="6" t="s">
        <v>103</v>
      </c>
      <c r="F1123" s="6" t="s">
        <v>4550</v>
      </c>
      <c r="G1123" s="6" t="s">
        <v>4551</v>
      </c>
      <c r="H1123">
        <v>25</v>
      </c>
      <c r="I1123" s="6" t="s">
        <v>116</v>
      </c>
      <c r="J1123" s="6" t="s">
        <v>56</v>
      </c>
      <c r="K1123" s="6" t="s">
        <v>98</v>
      </c>
      <c r="L1123">
        <v>301</v>
      </c>
      <c r="N1123" s="6" t="s">
        <v>4552</v>
      </c>
      <c r="O1123" s="6" t="s">
        <v>312</v>
      </c>
      <c r="P1123" s="6" t="s">
        <v>4553</v>
      </c>
      <c r="Q1123">
        <v>36170000</v>
      </c>
      <c r="R1123">
        <v>18711768000139</v>
      </c>
      <c r="S1123">
        <v>32999947277</v>
      </c>
    </row>
    <row r="1124" spans="1:19" x14ac:dyDescent="0.25">
      <c r="A1124">
        <v>9003</v>
      </c>
      <c r="B1124" s="6" t="s">
        <v>4554</v>
      </c>
      <c r="C1124" s="6" t="s">
        <v>60</v>
      </c>
      <c r="D1124" s="6" t="s">
        <v>31</v>
      </c>
      <c r="E1124" s="6" t="s">
        <v>93</v>
      </c>
      <c r="F1124" s="6" t="s">
        <v>4555</v>
      </c>
      <c r="G1124" s="6" t="s">
        <v>4556</v>
      </c>
      <c r="H1124">
        <v>23</v>
      </c>
      <c r="I1124" s="6" t="s">
        <v>47</v>
      </c>
      <c r="J1124" s="6" t="s">
        <v>56</v>
      </c>
      <c r="K1124" s="6" t="s">
        <v>109</v>
      </c>
      <c r="L1124">
        <v>203</v>
      </c>
      <c r="N1124" s="6" t="s">
        <v>4557</v>
      </c>
      <c r="O1124" s="6" t="s">
        <v>1972</v>
      </c>
      <c r="P1124" s="6" t="s">
        <v>259</v>
      </c>
      <c r="Q1124">
        <v>36878000</v>
      </c>
      <c r="R1124">
        <v>14278508000160</v>
      </c>
      <c r="S1124">
        <v>32985005329</v>
      </c>
    </row>
    <row r="1125" spans="1:19" x14ac:dyDescent="0.25">
      <c r="A1125">
        <v>9014</v>
      </c>
      <c r="B1125" s="6" t="s">
        <v>4558</v>
      </c>
      <c r="C1125" s="6" t="s">
        <v>42</v>
      </c>
      <c r="D1125" s="6" t="s">
        <v>31</v>
      </c>
      <c r="E1125" s="6" t="s">
        <v>71</v>
      </c>
      <c r="F1125" s="6" t="s">
        <v>4559</v>
      </c>
      <c r="G1125" s="6" t="s">
        <v>4560</v>
      </c>
      <c r="H1125">
        <v>22</v>
      </c>
      <c r="I1125" s="6" t="s">
        <v>35</v>
      </c>
      <c r="J1125" s="6" t="s">
        <v>56</v>
      </c>
      <c r="K1125" s="6" t="s">
        <v>98</v>
      </c>
      <c r="L1125">
        <v>305</v>
      </c>
      <c r="N1125" s="6" t="s">
        <v>4561</v>
      </c>
      <c r="O1125" s="6" t="s">
        <v>146</v>
      </c>
      <c r="P1125" s="6" t="s">
        <v>40</v>
      </c>
      <c r="Q1125">
        <v>36500000</v>
      </c>
      <c r="R1125">
        <v>25338005000150</v>
      </c>
      <c r="S1125">
        <v>32988323492</v>
      </c>
    </row>
    <row r="1126" spans="1:19" x14ac:dyDescent="0.25">
      <c r="A1126">
        <v>9017</v>
      </c>
      <c r="B1126" s="6" t="s">
        <v>4562</v>
      </c>
      <c r="C1126" s="6" t="s">
        <v>76</v>
      </c>
      <c r="D1126" s="6" t="s">
        <v>31</v>
      </c>
      <c r="E1126" s="6" t="s">
        <v>103</v>
      </c>
      <c r="F1126" s="6" t="s">
        <v>4563</v>
      </c>
      <c r="G1126" s="6" t="s">
        <v>4564</v>
      </c>
      <c r="H1126">
        <v>23</v>
      </c>
      <c r="I1126" s="6" t="s">
        <v>47</v>
      </c>
      <c r="J1126" s="6" t="s">
        <v>56</v>
      </c>
      <c r="K1126" s="6" t="s">
        <v>98</v>
      </c>
      <c r="L1126">
        <v>304</v>
      </c>
      <c r="N1126" s="6" t="s">
        <v>4565</v>
      </c>
      <c r="O1126" s="6" t="s">
        <v>146</v>
      </c>
      <c r="P1126" s="6" t="s">
        <v>160</v>
      </c>
      <c r="Q1126">
        <v>36504096</v>
      </c>
      <c r="R1126">
        <v>19489670000141</v>
      </c>
      <c r="S1126">
        <v>32030212820</v>
      </c>
    </row>
    <row r="1127" spans="1:19" x14ac:dyDescent="0.25">
      <c r="A1127">
        <v>9025</v>
      </c>
      <c r="B1127" s="6" t="s">
        <v>4566</v>
      </c>
      <c r="C1127" s="6" t="s">
        <v>60</v>
      </c>
      <c r="D1127" s="6" t="s">
        <v>31</v>
      </c>
      <c r="E1127" s="6" t="s">
        <v>221</v>
      </c>
      <c r="F1127" s="6" t="s">
        <v>61</v>
      </c>
      <c r="G1127" s="6" t="s">
        <v>4567</v>
      </c>
      <c r="H1127">
        <v>22</v>
      </c>
      <c r="I1127" s="6" t="s">
        <v>35</v>
      </c>
      <c r="J1127" s="6" t="s">
        <v>56</v>
      </c>
      <c r="K1127" s="6" t="s">
        <v>98</v>
      </c>
      <c r="L1127">
        <v>304</v>
      </c>
      <c r="N1127" s="6" t="s">
        <v>4568</v>
      </c>
      <c r="O1127" s="6" t="s">
        <v>592</v>
      </c>
      <c r="P1127" s="6" t="s">
        <v>259</v>
      </c>
      <c r="Q1127">
        <v>36546000</v>
      </c>
      <c r="R1127">
        <v>91446635600</v>
      </c>
      <c r="S1127">
        <v>32999292322</v>
      </c>
    </row>
    <row r="1128" spans="1:19" x14ac:dyDescent="0.25">
      <c r="A1128">
        <v>9040</v>
      </c>
      <c r="B1128" s="6" t="s">
        <v>4569</v>
      </c>
      <c r="C1128" s="6" t="s">
        <v>42</v>
      </c>
      <c r="D1128" s="6" t="s">
        <v>31</v>
      </c>
      <c r="E1128" s="6" t="s">
        <v>71</v>
      </c>
      <c r="F1128" s="6" t="s">
        <v>4570</v>
      </c>
      <c r="G1128" s="6" t="s">
        <v>4571</v>
      </c>
      <c r="H1128">
        <v>22</v>
      </c>
      <c r="I1128" s="6" t="s">
        <v>35</v>
      </c>
      <c r="J1128" s="6" t="s">
        <v>56</v>
      </c>
      <c r="K1128" s="6" t="s">
        <v>98</v>
      </c>
      <c r="L1128">
        <v>301</v>
      </c>
      <c r="N1128" s="6" t="s">
        <v>4572</v>
      </c>
      <c r="O1128" s="6" t="s">
        <v>1333</v>
      </c>
      <c r="P1128" s="6" t="s">
        <v>259</v>
      </c>
      <c r="Q1128">
        <v>36550000</v>
      </c>
      <c r="R1128">
        <v>23856842000145</v>
      </c>
      <c r="S1128">
        <v>32035551146</v>
      </c>
    </row>
    <row r="1129" spans="1:19" x14ac:dyDescent="0.25">
      <c r="A1129">
        <v>9041</v>
      </c>
      <c r="B1129" s="6" t="s">
        <v>4573</v>
      </c>
      <c r="C1129" s="6" t="s">
        <v>477</v>
      </c>
      <c r="D1129" s="6" t="s">
        <v>353</v>
      </c>
      <c r="E1129" s="6" t="s">
        <v>221</v>
      </c>
      <c r="F1129" s="6" t="s">
        <v>4574</v>
      </c>
      <c r="G1129" s="6" t="s">
        <v>4575</v>
      </c>
      <c r="H1129">
        <v>23</v>
      </c>
      <c r="I1129" s="6" t="s">
        <v>47</v>
      </c>
      <c r="J1129" s="6" t="s">
        <v>56</v>
      </c>
      <c r="K1129" s="6" t="s">
        <v>98</v>
      </c>
      <c r="L1129">
        <v>306</v>
      </c>
      <c r="N1129" s="6" t="s">
        <v>4576</v>
      </c>
      <c r="O1129" s="6" t="s">
        <v>100</v>
      </c>
      <c r="P1129" s="6" t="s">
        <v>1813</v>
      </c>
      <c r="Q1129">
        <v>36520000</v>
      </c>
      <c r="R1129">
        <v>19758493000151</v>
      </c>
      <c r="S1129">
        <v>32035514560</v>
      </c>
    </row>
    <row r="1130" spans="1:19" x14ac:dyDescent="0.25">
      <c r="A1130">
        <v>9042</v>
      </c>
      <c r="B1130" s="6" t="s">
        <v>4577</v>
      </c>
      <c r="C1130" s="6" t="s">
        <v>60</v>
      </c>
      <c r="D1130" s="6" t="s">
        <v>31</v>
      </c>
      <c r="E1130" s="6" t="s">
        <v>103</v>
      </c>
      <c r="F1130" s="6" t="s">
        <v>4578</v>
      </c>
      <c r="G1130" s="6" t="s">
        <v>4579</v>
      </c>
      <c r="H1130">
        <v>1</v>
      </c>
      <c r="I1130" s="6" t="s">
        <v>375</v>
      </c>
      <c r="J1130" s="6" t="s">
        <v>56</v>
      </c>
      <c r="K1130" s="6" t="s">
        <v>319</v>
      </c>
      <c r="L1130">
        <v>913</v>
      </c>
      <c r="N1130" s="6" t="s">
        <v>4580</v>
      </c>
      <c r="O1130" s="6" t="s">
        <v>1020</v>
      </c>
      <c r="P1130" s="6" t="s">
        <v>1021</v>
      </c>
      <c r="Q1130">
        <v>36844000</v>
      </c>
      <c r="R1130">
        <v>19514258000134</v>
      </c>
      <c r="S1130">
        <v>32984625667</v>
      </c>
    </row>
    <row r="1131" spans="1:19" x14ac:dyDescent="0.25">
      <c r="A1131">
        <v>9046</v>
      </c>
      <c r="B1131" s="6" t="s">
        <v>4581</v>
      </c>
      <c r="C1131" s="6" t="s">
        <v>76</v>
      </c>
      <c r="D1131" s="6" t="s">
        <v>77</v>
      </c>
      <c r="E1131" s="6" t="s">
        <v>221</v>
      </c>
      <c r="F1131" s="6" t="s">
        <v>4582</v>
      </c>
      <c r="G1131" s="6" t="s">
        <v>4583</v>
      </c>
      <c r="H1131">
        <v>23</v>
      </c>
      <c r="I1131" s="6" t="s">
        <v>47</v>
      </c>
      <c r="J1131" s="6" t="s">
        <v>4584</v>
      </c>
      <c r="K1131" s="6" t="s">
        <v>98</v>
      </c>
      <c r="L1131">
        <v>306</v>
      </c>
      <c r="N1131" s="6" t="s">
        <v>4585</v>
      </c>
      <c r="O1131" s="6" t="s">
        <v>1333</v>
      </c>
      <c r="P1131" s="6" t="s">
        <v>40</v>
      </c>
      <c r="Q1131">
        <v>36550000</v>
      </c>
      <c r="R1131">
        <v>1270258000170</v>
      </c>
      <c r="S1131">
        <v>32984611971</v>
      </c>
    </row>
    <row r="1132" spans="1:19" x14ac:dyDescent="0.25">
      <c r="A1132">
        <v>9052</v>
      </c>
      <c r="B1132" s="6" t="s">
        <v>4586</v>
      </c>
      <c r="C1132" s="6" t="s">
        <v>76</v>
      </c>
      <c r="D1132" s="6" t="s">
        <v>353</v>
      </c>
      <c r="E1132" s="6" t="s">
        <v>71</v>
      </c>
      <c r="F1132" s="6" t="s">
        <v>4587</v>
      </c>
      <c r="G1132" s="6" t="s">
        <v>4588</v>
      </c>
      <c r="H1132">
        <v>22</v>
      </c>
      <c r="I1132" s="6" t="s">
        <v>35</v>
      </c>
      <c r="J1132" s="6" t="s">
        <v>56</v>
      </c>
      <c r="K1132" s="6" t="s">
        <v>98</v>
      </c>
      <c r="L1132">
        <v>306</v>
      </c>
      <c r="N1132" s="6" t="s">
        <v>4589</v>
      </c>
      <c r="O1132" s="6" t="s">
        <v>1333</v>
      </c>
      <c r="P1132" s="6" t="s">
        <v>40</v>
      </c>
      <c r="Q1132">
        <v>36550000</v>
      </c>
      <c r="R1132">
        <v>17970393000169</v>
      </c>
      <c r="S1132">
        <v>32035551809</v>
      </c>
    </row>
    <row r="1133" spans="1:19" x14ac:dyDescent="0.25">
      <c r="A1133">
        <v>9076</v>
      </c>
      <c r="B1133" s="6" t="s">
        <v>4590</v>
      </c>
      <c r="C1133" s="6" t="s">
        <v>60</v>
      </c>
      <c r="D1133" s="6" t="s">
        <v>31</v>
      </c>
      <c r="E1133" s="6" t="s">
        <v>71</v>
      </c>
      <c r="F1133" s="6" t="s">
        <v>61</v>
      </c>
      <c r="G1133" s="6" t="s">
        <v>4591</v>
      </c>
      <c r="H1133">
        <v>23</v>
      </c>
      <c r="I1133" s="6" t="s">
        <v>47</v>
      </c>
      <c r="J1133" s="6" t="s">
        <v>56</v>
      </c>
      <c r="K1133" s="6" t="s">
        <v>37</v>
      </c>
      <c r="L1133">
        <v>106</v>
      </c>
      <c r="N1133" s="6" t="s">
        <v>4592</v>
      </c>
      <c r="O1133" s="6" t="s">
        <v>669</v>
      </c>
      <c r="P1133" s="6" t="s">
        <v>3566</v>
      </c>
      <c r="Q1133">
        <v>36675000</v>
      </c>
      <c r="R1133">
        <v>84089440610</v>
      </c>
      <c r="S1133">
        <v>32999378969</v>
      </c>
    </row>
    <row r="1134" spans="1:19" x14ac:dyDescent="0.25">
      <c r="A1134">
        <v>9077</v>
      </c>
      <c r="B1134" s="6" t="s">
        <v>4593</v>
      </c>
      <c r="C1134" s="6" t="s">
        <v>60</v>
      </c>
      <c r="D1134" s="6" t="s">
        <v>31</v>
      </c>
      <c r="E1134" s="6" t="s">
        <v>71</v>
      </c>
      <c r="F1134" s="6" t="s">
        <v>61</v>
      </c>
      <c r="G1134" s="6" t="s">
        <v>4594</v>
      </c>
      <c r="H1134">
        <v>22</v>
      </c>
      <c r="I1134" s="6" t="s">
        <v>35</v>
      </c>
      <c r="J1134" s="6" t="s">
        <v>56</v>
      </c>
      <c r="K1134" s="6" t="s">
        <v>98</v>
      </c>
      <c r="L1134">
        <v>305</v>
      </c>
      <c r="N1134" s="6" t="s">
        <v>4595</v>
      </c>
      <c r="O1134" s="6" t="s">
        <v>146</v>
      </c>
      <c r="P1134" s="6" t="s">
        <v>381</v>
      </c>
      <c r="Q1134">
        <v>36500000</v>
      </c>
      <c r="R1134">
        <v>11547792620</v>
      </c>
      <c r="S1134">
        <v>32998125184</v>
      </c>
    </row>
    <row r="1135" spans="1:19" x14ac:dyDescent="0.25">
      <c r="A1135">
        <v>9078</v>
      </c>
      <c r="B1135" s="6" t="s">
        <v>4596</v>
      </c>
      <c r="C1135" s="6" t="s">
        <v>60</v>
      </c>
      <c r="D1135" s="6" t="s">
        <v>31</v>
      </c>
      <c r="E1135" s="6" t="s">
        <v>53</v>
      </c>
      <c r="F1135" s="6" t="s">
        <v>61</v>
      </c>
      <c r="G1135" s="6" t="s">
        <v>4597</v>
      </c>
      <c r="H1135">
        <v>23</v>
      </c>
      <c r="I1135" s="6" t="s">
        <v>47</v>
      </c>
      <c r="J1135" s="6" t="s">
        <v>56</v>
      </c>
      <c r="K1135" s="6" t="s">
        <v>109</v>
      </c>
      <c r="L1135">
        <v>203</v>
      </c>
      <c r="N1135" s="6" t="s">
        <v>4598</v>
      </c>
      <c r="O1135" s="6" t="s">
        <v>111</v>
      </c>
      <c r="P1135" s="6" t="s">
        <v>923</v>
      </c>
      <c r="Q1135">
        <v>36880000</v>
      </c>
      <c r="R1135">
        <v>24755419620</v>
      </c>
      <c r="S1135">
        <v>32988943091</v>
      </c>
    </row>
    <row r="1136" spans="1:19" x14ac:dyDescent="0.25">
      <c r="A1136">
        <v>9079</v>
      </c>
      <c r="B1136" s="6" t="s">
        <v>4599</v>
      </c>
      <c r="C1136" s="6" t="s">
        <v>324</v>
      </c>
      <c r="D1136" s="6" t="s">
        <v>315</v>
      </c>
      <c r="E1136" s="6" t="s">
        <v>44</v>
      </c>
      <c r="F1136" s="6" t="s">
        <v>4600</v>
      </c>
      <c r="G1136" s="6" t="s">
        <v>4601</v>
      </c>
      <c r="H1136">
        <v>2</v>
      </c>
      <c r="I1136" s="6" t="s">
        <v>2216</v>
      </c>
      <c r="J1136" s="6" t="s">
        <v>56</v>
      </c>
      <c r="K1136" s="6" t="s">
        <v>319</v>
      </c>
      <c r="L1136">
        <v>907</v>
      </c>
      <c r="N1136" s="6" t="s">
        <v>4602</v>
      </c>
      <c r="O1136" s="6" t="s">
        <v>4603</v>
      </c>
      <c r="P1136" s="6" t="s">
        <v>4604</v>
      </c>
      <c r="Q1136">
        <v>28051060</v>
      </c>
      <c r="R1136">
        <v>5451477000107</v>
      </c>
      <c r="S1136">
        <v>22027322548</v>
      </c>
    </row>
    <row r="1137" spans="1:19" x14ac:dyDescent="0.25">
      <c r="A1137">
        <v>9081</v>
      </c>
      <c r="B1137" s="6" t="s">
        <v>4605</v>
      </c>
      <c r="C1137" s="6" t="s">
        <v>60</v>
      </c>
      <c r="D1137" s="6" t="s">
        <v>31</v>
      </c>
      <c r="E1137" s="6" t="s">
        <v>325</v>
      </c>
      <c r="F1137" s="6" t="s">
        <v>61</v>
      </c>
      <c r="G1137" s="6" t="s">
        <v>4606</v>
      </c>
      <c r="H1137">
        <v>22</v>
      </c>
      <c r="I1137" s="6" t="s">
        <v>35</v>
      </c>
      <c r="J1137" s="6" t="s">
        <v>56</v>
      </c>
      <c r="K1137" s="6" t="s">
        <v>109</v>
      </c>
      <c r="L1137">
        <v>201</v>
      </c>
      <c r="N1137" s="6" t="s">
        <v>4607</v>
      </c>
      <c r="O1137" s="6" t="s">
        <v>111</v>
      </c>
      <c r="P1137" s="6" t="s">
        <v>1162</v>
      </c>
      <c r="Q1137">
        <v>36884199</v>
      </c>
      <c r="R1137">
        <v>8110451616</v>
      </c>
      <c r="S1137">
        <v>32988153043</v>
      </c>
    </row>
    <row r="1138" spans="1:19" x14ac:dyDescent="0.25">
      <c r="A1138">
        <v>9090</v>
      </c>
      <c r="B1138" s="6" t="s">
        <v>4608</v>
      </c>
      <c r="C1138" s="6" t="s">
        <v>52</v>
      </c>
      <c r="D1138" s="6" t="s">
        <v>31</v>
      </c>
      <c r="E1138" s="6" t="s">
        <v>44</v>
      </c>
      <c r="F1138" s="6" t="s">
        <v>61</v>
      </c>
      <c r="G1138" s="6" t="s">
        <v>4609</v>
      </c>
      <c r="H1138">
        <v>23</v>
      </c>
      <c r="I1138" s="6" t="s">
        <v>47</v>
      </c>
      <c r="J1138" s="6" t="s">
        <v>56</v>
      </c>
      <c r="K1138" s="6" t="s">
        <v>37</v>
      </c>
      <c r="L1138">
        <v>109</v>
      </c>
      <c r="N1138" s="6" t="s">
        <v>4610</v>
      </c>
      <c r="O1138" s="6" t="s">
        <v>39</v>
      </c>
      <c r="P1138" s="6" t="s">
        <v>2415</v>
      </c>
      <c r="Q1138">
        <v>36700000</v>
      </c>
      <c r="R1138">
        <v>3829203683</v>
      </c>
      <c r="S1138">
        <v>32999932779</v>
      </c>
    </row>
    <row r="1139" spans="1:19" x14ac:dyDescent="0.25">
      <c r="A1139">
        <v>9092</v>
      </c>
      <c r="B1139" s="6" t="s">
        <v>4611</v>
      </c>
      <c r="C1139" s="6" t="s">
        <v>42</v>
      </c>
      <c r="D1139" s="6" t="s">
        <v>43</v>
      </c>
      <c r="E1139" s="6" t="s">
        <v>221</v>
      </c>
      <c r="F1139" s="6" t="s">
        <v>4612</v>
      </c>
      <c r="G1139" s="6" t="s">
        <v>4613</v>
      </c>
      <c r="H1139">
        <v>14</v>
      </c>
      <c r="I1139" s="6" t="s">
        <v>80</v>
      </c>
      <c r="J1139" s="6" t="s">
        <v>56</v>
      </c>
      <c r="K1139" s="6" t="s">
        <v>109</v>
      </c>
      <c r="L1139">
        <v>204</v>
      </c>
      <c r="N1139" s="6" t="s">
        <v>4614</v>
      </c>
      <c r="O1139" s="6" t="s">
        <v>111</v>
      </c>
      <c r="P1139" s="6" t="s">
        <v>1116</v>
      </c>
      <c r="Q1139">
        <v>36880000</v>
      </c>
      <c r="R1139">
        <v>19091608000105</v>
      </c>
      <c r="S1139">
        <v>32999322050</v>
      </c>
    </row>
    <row r="1140" spans="1:19" x14ac:dyDescent="0.25">
      <c r="A1140">
        <v>9100</v>
      </c>
      <c r="B1140" s="6" t="s">
        <v>4615</v>
      </c>
      <c r="C1140" s="6" t="s">
        <v>60</v>
      </c>
      <c r="D1140" s="6" t="s">
        <v>31</v>
      </c>
      <c r="E1140" s="6" t="s">
        <v>53</v>
      </c>
      <c r="F1140" s="6" t="s">
        <v>4616</v>
      </c>
      <c r="G1140" s="6" t="s">
        <v>4617</v>
      </c>
      <c r="H1140">
        <v>23</v>
      </c>
      <c r="I1140" s="6" t="s">
        <v>47</v>
      </c>
      <c r="J1140" s="6" t="s">
        <v>144</v>
      </c>
      <c r="K1140" s="6" t="s">
        <v>37</v>
      </c>
      <c r="L1140">
        <v>106</v>
      </c>
      <c r="N1140" s="6" t="s">
        <v>4618</v>
      </c>
      <c r="O1140" s="6" t="s">
        <v>572</v>
      </c>
      <c r="P1140" s="6" t="s">
        <v>2303</v>
      </c>
      <c r="Q1140">
        <v>36730000</v>
      </c>
      <c r="R1140">
        <v>19983416000103</v>
      </c>
      <c r="S1140">
        <v>32999574226</v>
      </c>
    </row>
    <row r="1141" spans="1:19" x14ac:dyDescent="0.25">
      <c r="A1141">
        <v>9113</v>
      </c>
      <c r="B1141" s="6" t="s">
        <v>4619</v>
      </c>
      <c r="C1141" s="6" t="s">
        <v>60</v>
      </c>
      <c r="D1141" s="6" t="s">
        <v>31</v>
      </c>
      <c r="E1141" s="6" t="s">
        <v>53</v>
      </c>
      <c r="F1141" s="6" t="s">
        <v>4620</v>
      </c>
      <c r="G1141" s="6" t="s">
        <v>4621</v>
      </c>
      <c r="H1141">
        <v>23</v>
      </c>
      <c r="I1141" s="6" t="s">
        <v>47</v>
      </c>
      <c r="J1141" s="6" t="s">
        <v>56</v>
      </c>
      <c r="K1141" s="6" t="s">
        <v>98</v>
      </c>
      <c r="L1141">
        <v>304</v>
      </c>
      <c r="N1141" s="6" t="s">
        <v>4622</v>
      </c>
      <c r="O1141" s="6" t="s">
        <v>399</v>
      </c>
      <c r="P1141" s="6" t="s">
        <v>40</v>
      </c>
      <c r="Q1141">
        <v>36512000</v>
      </c>
      <c r="R1141">
        <v>19710796000102</v>
      </c>
      <c r="S1141">
        <v>32999663078</v>
      </c>
    </row>
    <row r="1142" spans="1:19" x14ac:dyDescent="0.25">
      <c r="A1142">
        <v>9117</v>
      </c>
      <c r="B1142" s="6" t="s">
        <v>4623</v>
      </c>
      <c r="C1142" s="6" t="s">
        <v>60</v>
      </c>
      <c r="D1142" s="6" t="s">
        <v>31</v>
      </c>
      <c r="E1142" s="6" t="s">
        <v>93</v>
      </c>
      <c r="F1142" s="6" t="s">
        <v>4624</v>
      </c>
      <c r="G1142" s="6" t="s">
        <v>2045</v>
      </c>
      <c r="H1142">
        <v>25</v>
      </c>
      <c r="I1142" s="6" t="s">
        <v>116</v>
      </c>
      <c r="J1142" s="6" t="s">
        <v>144</v>
      </c>
      <c r="K1142" s="6" t="s">
        <v>37</v>
      </c>
      <c r="L1142">
        <v>103</v>
      </c>
      <c r="N1142" s="6" t="s">
        <v>4625</v>
      </c>
      <c r="O1142" s="6" t="s">
        <v>58</v>
      </c>
      <c r="P1142" s="6" t="s">
        <v>751</v>
      </c>
      <c r="Q1142">
        <v>36772420</v>
      </c>
      <c r="R1142">
        <v>18906007000132</v>
      </c>
      <c r="S1142">
        <v>32999513975</v>
      </c>
    </row>
    <row r="1143" spans="1:19" x14ac:dyDescent="0.25">
      <c r="A1143">
        <v>9119</v>
      </c>
      <c r="B1143" s="6" t="s">
        <v>4626</v>
      </c>
      <c r="C1143" s="6" t="s">
        <v>177</v>
      </c>
      <c r="D1143" s="6" t="s">
        <v>178</v>
      </c>
      <c r="E1143" s="6" t="s">
        <v>93</v>
      </c>
      <c r="F1143" s="6" t="s">
        <v>4627</v>
      </c>
      <c r="G1143" s="6" t="s">
        <v>4628</v>
      </c>
      <c r="H1143">
        <v>33</v>
      </c>
      <c r="I1143" s="6" t="s">
        <v>181</v>
      </c>
      <c r="J1143" s="6" t="s">
        <v>56</v>
      </c>
      <c r="K1143" s="6" t="s">
        <v>98</v>
      </c>
      <c r="L1143">
        <v>306</v>
      </c>
      <c r="N1143" s="6" t="s">
        <v>4629</v>
      </c>
      <c r="O1143" s="6" t="s">
        <v>1333</v>
      </c>
      <c r="P1143" s="6" t="s">
        <v>40</v>
      </c>
      <c r="Q1143">
        <v>36550000</v>
      </c>
      <c r="R1143">
        <v>2810616000153</v>
      </c>
      <c r="S1143">
        <v>32035551359</v>
      </c>
    </row>
    <row r="1144" spans="1:19" x14ac:dyDescent="0.25">
      <c r="A1144">
        <v>9122</v>
      </c>
      <c r="B1144" s="6" t="s">
        <v>4630</v>
      </c>
      <c r="C1144" s="6" t="s">
        <v>52</v>
      </c>
      <c r="D1144" s="6" t="s">
        <v>31</v>
      </c>
      <c r="E1144" s="6" t="s">
        <v>71</v>
      </c>
      <c r="F1144" s="6" t="s">
        <v>4631</v>
      </c>
      <c r="G1144" s="6" t="s">
        <v>2277</v>
      </c>
      <c r="H1144">
        <v>14</v>
      </c>
      <c r="I1144" s="6" t="s">
        <v>80</v>
      </c>
      <c r="J1144" s="6" t="s">
        <v>56</v>
      </c>
      <c r="K1144" s="6" t="s">
        <v>98</v>
      </c>
      <c r="L1144">
        <v>301</v>
      </c>
      <c r="N1144" s="6" t="s">
        <v>4632</v>
      </c>
      <c r="O1144" s="6" t="s">
        <v>146</v>
      </c>
      <c r="P1144" s="6" t="s">
        <v>40</v>
      </c>
      <c r="Q1144">
        <v>36500000</v>
      </c>
      <c r="R1144">
        <v>20120959000178</v>
      </c>
      <c r="S1144">
        <v>32984384265</v>
      </c>
    </row>
    <row r="1145" spans="1:19" x14ac:dyDescent="0.25">
      <c r="A1145">
        <v>9125</v>
      </c>
      <c r="B1145" s="6" t="s">
        <v>4633</v>
      </c>
      <c r="C1145" s="6" t="s">
        <v>60</v>
      </c>
      <c r="D1145" s="6" t="s">
        <v>31</v>
      </c>
      <c r="E1145" s="6" t="s">
        <v>44</v>
      </c>
      <c r="F1145" s="6" t="s">
        <v>4634</v>
      </c>
      <c r="G1145" s="6" t="s">
        <v>4635</v>
      </c>
      <c r="H1145">
        <v>25</v>
      </c>
      <c r="I1145" s="6" t="s">
        <v>116</v>
      </c>
      <c r="J1145" s="6" t="s">
        <v>144</v>
      </c>
      <c r="K1145" s="6" t="s">
        <v>37</v>
      </c>
      <c r="L1145">
        <v>109</v>
      </c>
      <c r="N1145" s="6" t="s">
        <v>4636</v>
      </c>
      <c r="O1145" s="6" t="s">
        <v>39</v>
      </c>
      <c r="P1145" s="6" t="s">
        <v>40</v>
      </c>
      <c r="Q1145">
        <v>36700000</v>
      </c>
      <c r="R1145">
        <v>19660562000190</v>
      </c>
      <c r="S1145">
        <v>32988050318</v>
      </c>
    </row>
    <row r="1146" spans="1:19" x14ac:dyDescent="0.25">
      <c r="A1146">
        <v>9127</v>
      </c>
      <c r="B1146" s="6" t="s">
        <v>4637</v>
      </c>
      <c r="C1146" s="6" t="s">
        <v>76</v>
      </c>
      <c r="D1146" s="6" t="s">
        <v>353</v>
      </c>
      <c r="E1146" s="6" t="s">
        <v>71</v>
      </c>
      <c r="F1146" s="6" t="s">
        <v>4638</v>
      </c>
      <c r="G1146" s="6" t="s">
        <v>1676</v>
      </c>
      <c r="H1146">
        <v>22</v>
      </c>
      <c r="I1146" s="6" t="s">
        <v>35</v>
      </c>
      <c r="J1146" s="6" t="s">
        <v>56</v>
      </c>
      <c r="K1146" s="6" t="s">
        <v>98</v>
      </c>
      <c r="L1146">
        <v>306</v>
      </c>
      <c r="N1146" s="6" t="s">
        <v>4639</v>
      </c>
      <c r="O1146" s="6" t="s">
        <v>1333</v>
      </c>
      <c r="P1146" s="6" t="s">
        <v>40</v>
      </c>
      <c r="Q1146">
        <v>36550000</v>
      </c>
      <c r="R1146">
        <v>17647520000193</v>
      </c>
      <c r="S1146">
        <v>32035551262</v>
      </c>
    </row>
    <row r="1147" spans="1:19" x14ac:dyDescent="0.25">
      <c r="A1147">
        <v>9140</v>
      </c>
      <c r="B1147" s="6" t="s">
        <v>4640</v>
      </c>
      <c r="C1147" s="6" t="s">
        <v>60</v>
      </c>
      <c r="D1147" s="6" t="s">
        <v>31</v>
      </c>
      <c r="E1147" s="6" t="s">
        <v>71</v>
      </c>
      <c r="F1147" s="6" t="s">
        <v>61</v>
      </c>
      <c r="G1147" s="6" t="s">
        <v>1114</v>
      </c>
      <c r="H1147">
        <v>23</v>
      </c>
      <c r="I1147" s="6" t="s">
        <v>47</v>
      </c>
      <c r="J1147" s="6" t="s">
        <v>56</v>
      </c>
      <c r="K1147" s="6" t="s">
        <v>98</v>
      </c>
      <c r="L1147">
        <v>304</v>
      </c>
      <c r="N1147" s="6" t="s">
        <v>4641</v>
      </c>
      <c r="O1147" s="6" t="s">
        <v>146</v>
      </c>
      <c r="P1147" s="6" t="s">
        <v>4642</v>
      </c>
      <c r="Q1147">
        <v>36500000</v>
      </c>
      <c r="R1147">
        <v>90621620610</v>
      </c>
      <c r="S1147">
        <v>32999275996</v>
      </c>
    </row>
    <row r="1148" spans="1:19" x14ac:dyDescent="0.25">
      <c r="A1148">
        <v>9143</v>
      </c>
      <c r="B1148" s="6" t="s">
        <v>4643</v>
      </c>
      <c r="C1148" s="6" t="s">
        <v>52</v>
      </c>
      <c r="D1148" s="6" t="s">
        <v>31</v>
      </c>
      <c r="E1148" s="6" t="s">
        <v>93</v>
      </c>
      <c r="F1148" s="6" t="s">
        <v>4644</v>
      </c>
      <c r="G1148" s="6" t="s">
        <v>4645</v>
      </c>
      <c r="H1148">
        <v>23</v>
      </c>
      <c r="I1148" s="6" t="s">
        <v>47</v>
      </c>
      <c r="J1148" s="6" t="s">
        <v>56</v>
      </c>
      <c r="K1148" s="6" t="s">
        <v>37</v>
      </c>
      <c r="L1148">
        <v>103</v>
      </c>
      <c r="N1148" s="6" t="s">
        <v>4646</v>
      </c>
      <c r="O1148" s="6" t="s">
        <v>58</v>
      </c>
      <c r="P1148" s="6" t="s">
        <v>809</v>
      </c>
      <c r="Q1148">
        <v>36773758</v>
      </c>
      <c r="R1148">
        <v>19671664000100</v>
      </c>
      <c r="S1148">
        <v>32998042046</v>
      </c>
    </row>
    <row r="1149" spans="1:19" x14ac:dyDescent="0.25">
      <c r="A1149">
        <v>9150</v>
      </c>
      <c r="B1149" s="6" t="s">
        <v>4647</v>
      </c>
      <c r="C1149" s="6" t="s">
        <v>477</v>
      </c>
      <c r="D1149" s="6" t="s">
        <v>353</v>
      </c>
      <c r="E1149" s="6" t="s">
        <v>53</v>
      </c>
      <c r="F1149" s="6" t="s">
        <v>4648</v>
      </c>
      <c r="G1149" s="6" t="s">
        <v>4649</v>
      </c>
      <c r="H1149">
        <v>22</v>
      </c>
      <c r="I1149" s="6" t="s">
        <v>35</v>
      </c>
      <c r="J1149" s="6" t="s">
        <v>4650</v>
      </c>
      <c r="K1149" s="6" t="s">
        <v>98</v>
      </c>
      <c r="L1149">
        <v>304</v>
      </c>
      <c r="N1149" s="6" t="s">
        <v>4651</v>
      </c>
      <c r="O1149" s="6" t="s">
        <v>592</v>
      </c>
      <c r="P1149" s="6" t="s">
        <v>40</v>
      </c>
      <c r="Q1149">
        <v>36546000</v>
      </c>
      <c r="R1149">
        <v>5609983000181</v>
      </c>
      <c r="S1149">
        <v>32035351033</v>
      </c>
    </row>
    <row r="1150" spans="1:19" x14ac:dyDescent="0.25">
      <c r="A1150">
        <v>9155</v>
      </c>
      <c r="B1150" s="6" t="s">
        <v>4652</v>
      </c>
      <c r="C1150" s="6" t="s">
        <v>477</v>
      </c>
      <c r="D1150" s="6" t="s">
        <v>77</v>
      </c>
      <c r="E1150" s="6" t="s">
        <v>71</v>
      </c>
      <c r="F1150" s="6" t="s">
        <v>4653</v>
      </c>
      <c r="G1150" s="6" t="s">
        <v>4654</v>
      </c>
      <c r="H1150">
        <v>2</v>
      </c>
      <c r="I1150" s="6" t="s">
        <v>2216</v>
      </c>
      <c r="J1150" s="6" t="s">
        <v>4655</v>
      </c>
      <c r="K1150" s="6" t="s">
        <v>319</v>
      </c>
      <c r="L1150">
        <v>912</v>
      </c>
      <c r="N1150" s="6" t="s">
        <v>4656</v>
      </c>
      <c r="O1150" s="6" t="s">
        <v>443</v>
      </c>
      <c r="P1150" s="6" t="s">
        <v>549</v>
      </c>
      <c r="Q1150">
        <v>36660000</v>
      </c>
      <c r="R1150">
        <v>18317134000104</v>
      </c>
      <c r="S1150">
        <v>32999342230</v>
      </c>
    </row>
    <row r="1151" spans="1:19" x14ac:dyDescent="0.25">
      <c r="A1151">
        <v>9157</v>
      </c>
      <c r="B1151" s="6" t="s">
        <v>4657</v>
      </c>
      <c r="C1151" s="6" t="s">
        <v>76</v>
      </c>
      <c r="D1151" s="6" t="s">
        <v>77</v>
      </c>
      <c r="E1151" s="6" t="s">
        <v>221</v>
      </c>
      <c r="F1151" s="6" t="s">
        <v>4658</v>
      </c>
      <c r="G1151" s="6" t="s">
        <v>4659</v>
      </c>
      <c r="H1151">
        <v>22</v>
      </c>
      <c r="I1151" s="6" t="s">
        <v>35</v>
      </c>
      <c r="J1151" s="6" t="s">
        <v>56</v>
      </c>
      <c r="K1151" s="6" t="s">
        <v>98</v>
      </c>
      <c r="L1151">
        <v>304</v>
      </c>
      <c r="N1151" s="6" t="s">
        <v>4660</v>
      </c>
      <c r="O1151" s="6" t="s">
        <v>592</v>
      </c>
      <c r="P1151" s="6" t="s">
        <v>40</v>
      </c>
      <c r="Q1151">
        <v>36546000</v>
      </c>
      <c r="R1151">
        <v>3243685000195</v>
      </c>
      <c r="S1151">
        <v>32998313171</v>
      </c>
    </row>
    <row r="1152" spans="1:19" x14ac:dyDescent="0.25">
      <c r="A1152">
        <v>9160</v>
      </c>
      <c r="B1152" s="6" t="s">
        <v>4661</v>
      </c>
      <c r="C1152" s="6" t="s">
        <v>76</v>
      </c>
      <c r="D1152" s="6" t="s">
        <v>353</v>
      </c>
      <c r="E1152" s="6" t="s">
        <v>71</v>
      </c>
      <c r="F1152" s="6" t="s">
        <v>4662</v>
      </c>
      <c r="G1152" s="6" t="s">
        <v>4663</v>
      </c>
      <c r="H1152">
        <v>23</v>
      </c>
      <c r="I1152" s="6" t="s">
        <v>47</v>
      </c>
      <c r="J1152" s="6" t="s">
        <v>4664</v>
      </c>
      <c r="K1152" s="6" t="s">
        <v>98</v>
      </c>
      <c r="L1152">
        <v>304</v>
      </c>
      <c r="N1152" s="6" t="s">
        <v>4665</v>
      </c>
      <c r="O1152" s="6" t="s">
        <v>592</v>
      </c>
      <c r="P1152" s="6" t="s">
        <v>40</v>
      </c>
      <c r="Q1152">
        <v>36546000</v>
      </c>
      <c r="R1152">
        <v>2896945000169</v>
      </c>
      <c r="S1152">
        <v>32999960097</v>
      </c>
    </row>
    <row r="1153" spans="1:19" x14ac:dyDescent="0.25">
      <c r="A1153">
        <v>9161</v>
      </c>
      <c r="B1153" s="6" t="s">
        <v>4666</v>
      </c>
      <c r="C1153" s="6" t="s">
        <v>60</v>
      </c>
      <c r="D1153" s="6" t="s">
        <v>31</v>
      </c>
      <c r="E1153" s="6" t="s">
        <v>71</v>
      </c>
      <c r="F1153" s="6" t="s">
        <v>4667</v>
      </c>
      <c r="G1153" s="6" t="s">
        <v>4668</v>
      </c>
      <c r="H1153">
        <v>23</v>
      </c>
      <c r="I1153" s="6" t="s">
        <v>47</v>
      </c>
      <c r="J1153" s="6" t="s">
        <v>56</v>
      </c>
      <c r="K1153" s="6" t="s">
        <v>98</v>
      </c>
      <c r="L1153">
        <v>304</v>
      </c>
      <c r="N1153" s="6" t="s">
        <v>4669</v>
      </c>
      <c r="O1153" s="6" t="s">
        <v>592</v>
      </c>
      <c r="P1153" s="6" t="s">
        <v>40</v>
      </c>
      <c r="Q1153">
        <v>36546000</v>
      </c>
      <c r="R1153">
        <v>18110635000107</v>
      </c>
      <c r="S1153">
        <v>32984790627</v>
      </c>
    </row>
    <row r="1154" spans="1:19" x14ac:dyDescent="0.25">
      <c r="A1154">
        <v>9177</v>
      </c>
      <c r="B1154" s="6" t="s">
        <v>4670</v>
      </c>
      <c r="C1154" s="6" t="s">
        <v>60</v>
      </c>
      <c r="D1154" s="6" t="s">
        <v>31</v>
      </c>
      <c r="E1154" s="6" t="s">
        <v>221</v>
      </c>
      <c r="F1154" s="6" t="s">
        <v>61</v>
      </c>
      <c r="G1154" s="6" t="s">
        <v>4671</v>
      </c>
      <c r="H1154">
        <v>23</v>
      </c>
      <c r="I1154" s="6" t="s">
        <v>47</v>
      </c>
      <c r="J1154" s="6" t="s">
        <v>56</v>
      </c>
      <c r="K1154" s="6" t="s">
        <v>98</v>
      </c>
      <c r="L1154">
        <v>301</v>
      </c>
      <c r="N1154" s="6" t="s">
        <v>4672</v>
      </c>
      <c r="O1154" s="6" t="s">
        <v>312</v>
      </c>
      <c r="P1154" s="6" t="s">
        <v>40</v>
      </c>
      <c r="Q1154">
        <v>36170000</v>
      </c>
      <c r="R1154">
        <v>4238595602</v>
      </c>
      <c r="S1154">
        <v>32999673295</v>
      </c>
    </row>
    <row r="1155" spans="1:19" x14ac:dyDescent="0.25">
      <c r="A1155">
        <v>9185</v>
      </c>
      <c r="B1155" s="6" t="s">
        <v>4673</v>
      </c>
      <c r="C1155" s="6" t="s">
        <v>324</v>
      </c>
      <c r="D1155" s="6" t="s">
        <v>315</v>
      </c>
      <c r="E1155" s="6" t="s">
        <v>221</v>
      </c>
      <c r="F1155" s="6" t="s">
        <v>61</v>
      </c>
      <c r="G1155" s="6" t="s">
        <v>4674</v>
      </c>
      <c r="H1155">
        <v>2</v>
      </c>
      <c r="I1155" s="6" t="s">
        <v>2216</v>
      </c>
      <c r="J1155" s="6" t="s">
        <v>56</v>
      </c>
      <c r="K1155" s="6" t="s">
        <v>319</v>
      </c>
      <c r="L1155">
        <v>916</v>
      </c>
      <c r="N1155" s="6" t="s">
        <v>4675</v>
      </c>
      <c r="O1155" s="6" t="s">
        <v>39</v>
      </c>
      <c r="P1155" s="6" t="s">
        <v>389</v>
      </c>
      <c r="Q1155">
        <v>36700000</v>
      </c>
      <c r="R1155">
        <v>8732227680</v>
      </c>
      <c r="S1155">
        <v>32034419855</v>
      </c>
    </row>
    <row r="1156" spans="1:19" x14ac:dyDescent="0.25">
      <c r="A1156">
        <v>9192</v>
      </c>
      <c r="B1156" s="6" t="s">
        <v>4676</v>
      </c>
      <c r="C1156" s="6" t="s">
        <v>60</v>
      </c>
      <c r="D1156" s="6" t="s">
        <v>31</v>
      </c>
      <c r="E1156" s="6" t="s">
        <v>325</v>
      </c>
      <c r="F1156" s="6" t="s">
        <v>4677</v>
      </c>
      <c r="G1156" s="6" t="s">
        <v>4678</v>
      </c>
      <c r="H1156">
        <v>23</v>
      </c>
      <c r="I1156" s="6" t="s">
        <v>47</v>
      </c>
      <c r="J1156" s="6" t="s">
        <v>56</v>
      </c>
      <c r="K1156" s="6" t="s">
        <v>98</v>
      </c>
      <c r="L1156">
        <v>301</v>
      </c>
      <c r="N1156" s="6" t="s">
        <v>4679</v>
      </c>
      <c r="O1156" s="6" t="s">
        <v>1333</v>
      </c>
      <c r="P1156" s="6" t="s">
        <v>4680</v>
      </c>
      <c r="Q1156">
        <v>36550000</v>
      </c>
      <c r="R1156">
        <v>19729311000114</v>
      </c>
      <c r="S1156">
        <v>32999030046</v>
      </c>
    </row>
    <row r="1157" spans="1:19" x14ac:dyDescent="0.25">
      <c r="A1157">
        <v>9195</v>
      </c>
      <c r="B1157" s="6" t="s">
        <v>4681</v>
      </c>
      <c r="C1157" s="6" t="s">
        <v>60</v>
      </c>
      <c r="D1157" s="6" t="s">
        <v>31</v>
      </c>
      <c r="E1157" s="6" t="s">
        <v>71</v>
      </c>
      <c r="F1157" s="6" t="s">
        <v>61</v>
      </c>
      <c r="G1157" s="6" t="s">
        <v>531</v>
      </c>
      <c r="H1157">
        <v>23</v>
      </c>
      <c r="I1157" s="6" t="s">
        <v>47</v>
      </c>
      <c r="J1157" s="6" t="s">
        <v>144</v>
      </c>
      <c r="K1157" s="6" t="s">
        <v>98</v>
      </c>
      <c r="L1157">
        <v>301</v>
      </c>
      <c r="N1157" s="6" t="s">
        <v>4682</v>
      </c>
      <c r="O1157" s="6" t="s">
        <v>146</v>
      </c>
      <c r="P1157" s="6" t="s">
        <v>40</v>
      </c>
      <c r="Q1157">
        <v>36500000</v>
      </c>
      <c r="R1157">
        <v>44102658734</v>
      </c>
      <c r="S1157">
        <v>32999252223</v>
      </c>
    </row>
    <row r="1158" spans="1:19" x14ac:dyDescent="0.25">
      <c r="A1158">
        <v>9200</v>
      </c>
      <c r="B1158" s="6" t="s">
        <v>4683</v>
      </c>
      <c r="C1158" s="6" t="s">
        <v>30</v>
      </c>
      <c r="D1158" s="6" t="s">
        <v>31</v>
      </c>
      <c r="E1158" s="6" t="s">
        <v>53</v>
      </c>
      <c r="F1158" s="6" t="s">
        <v>4684</v>
      </c>
      <c r="G1158" s="6" t="s">
        <v>4685</v>
      </c>
      <c r="H1158">
        <v>22</v>
      </c>
      <c r="I1158" s="6" t="s">
        <v>35</v>
      </c>
      <c r="J1158" s="6" t="s">
        <v>144</v>
      </c>
      <c r="K1158" s="6" t="s">
        <v>319</v>
      </c>
      <c r="L1158">
        <v>912</v>
      </c>
      <c r="N1158" s="6" t="s">
        <v>4686</v>
      </c>
      <c r="O1158" s="6" t="s">
        <v>146</v>
      </c>
      <c r="P1158" s="6" t="s">
        <v>4687</v>
      </c>
      <c r="Q1158">
        <v>36500000</v>
      </c>
      <c r="R1158">
        <v>19844590000167</v>
      </c>
      <c r="S1158">
        <v>32991389231</v>
      </c>
    </row>
    <row r="1159" spans="1:19" x14ac:dyDescent="0.25">
      <c r="A1159">
        <v>9204</v>
      </c>
      <c r="B1159" s="6" t="s">
        <v>4688</v>
      </c>
      <c r="C1159" s="6" t="s">
        <v>177</v>
      </c>
      <c r="D1159" s="6" t="s">
        <v>178</v>
      </c>
      <c r="E1159" s="6" t="s">
        <v>221</v>
      </c>
      <c r="F1159" s="6" t="s">
        <v>4689</v>
      </c>
      <c r="G1159" s="6" t="s">
        <v>4690</v>
      </c>
      <c r="H1159">
        <v>33</v>
      </c>
      <c r="I1159" s="6" t="s">
        <v>181</v>
      </c>
      <c r="J1159" s="6" t="s">
        <v>56</v>
      </c>
      <c r="K1159" s="6" t="s">
        <v>109</v>
      </c>
      <c r="L1159">
        <v>208</v>
      </c>
      <c r="N1159" s="6" t="s">
        <v>4691</v>
      </c>
      <c r="O1159" s="6" t="s">
        <v>771</v>
      </c>
      <c r="P1159" s="6" t="s">
        <v>4692</v>
      </c>
      <c r="Q1159">
        <v>36800000</v>
      </c>
      <c r="R1159">
        <v>86440732000118</v>
      </c>
      <c r="S1159">
        <v>32999722668</v>
      </c>
    </row>
    <row r="1160" spans="1:19" x14ac:dyDescent="0.25">
      <c r="A1160">
        <v>9208</v>
      </c>
      <c r="B1160" s="6" t="s">
        <v>4693</v>
      </c>
      <c r="C1160" s="6" t="s">
        <v>60</v>
      </c>
      <c r="D1160" s="6" t="s">
        <v>31</v>
      </c>
      <c r="E1160" s="6" t="s">
        <v>53</v>
      </c>
      <c r="F1160" s="6" t="s">
        <v>61</v>
      </c>
      <c r="G1160" s="6" t="s">
        <v>4694</v>
      </c>
      <c r="H1160">
        <v>23</v>
      </c>
      <c r="I1160" s="6" t="s">
        <v>47</v>
      </c>
      <c r="J1160" s="6" t="s">
        <v>4695</v>
      </c>
      <c r="K1160" s="6" t="s">
        <v>98</v>
      </c>
      <c r="L1160">
        <v>301</v>
      </c>
      <c r="N1160" s="6" t="s">
        <v>4696</v>
      </c>
      <c r="O1160" s="6" t="s">
        <v>1333</v>
      </c>
      <c r="P1160" s="6" t="s">
        <v>645</v>
      </c>
      <c r="Q1160">
        <v>36550000</v>
      </c>
      <c r="R1160">
        <v>9637166629</v>
      </c>
      <c r="S1160">
        <v>32998167803</v>
      </c>
    </row>
    <row r="1161" spans="1:19" x14ac:dyDescent="0.25">
      <c r="A1161">
        <v>9210</v>
      </c>
      <c r="B1161" s="6" t="s">
        <v>4697</v>
      </c>
      <c r="C1161" s="6" t="s">
        <v>60</v>
      </c>
      <c r="D1161" s="6" t="s">
        <v>31</v>
      </c>
      <c r="E1161" s="6" t="s">
        <v>71</v>
      </c>
      <c r="F1161" s="6" t="s">
        <v>4698</v>
      </c>
      <c r="G1161" s="6" t="s">
        <v>4699</v>
      </c>
      <c r="H1161">
        <v>23</v>
      </c>
      <c r="I1161" s="6" t="s">
        <v>47</v>
      </c>
      <c r="J1161" s="6" t="s">
        <v>56</v>
      </c>
      <c r="K1161" s="6" t="s">
        <v>98</v>
      </c>
      <c r="L1161">
        <v>302</v>
      </c>
      <c r="N1161" s="6" t="s">
        <v>4700</v>
      </c>
      <c r="O1161" s="6" t="s">
        <v>698</v>
      </c>
      <c r="P1161" s="6" t="s">
        <v>4701</v>
      </c>
      <c r="Q1161">
        <v>36160000</v>
      </c>
      <c r="R1161">
        <v>12877462000170</v>
      </c>
      <c r="S1161">
        <v>32999720827</v>
      </c>
    </row>
    <row r="1162" spans="1:19" x14ac:dyDescent="0.25">
      <c r="A1162">
        <v>9211</v>
      </c>
      <c r="B1162" s="6" t="s">
        <v>4702</v>
      </c>
      <c r="C1162" s="6" t="s">
        <v>425</v>
      </c>
      <c r="D1162" s="6" t="s">
        <v>353</v>
      </c>
      <c r="E1162" s="6" t="s">
        <v>44</v>
      </c>
      <c r="F1162" s="6" t="s">
        <v>4703</v>
      </c>
      <c r="G1162" s="6" t="s">
        <v>4704</v>
      </c>
      <c r="H1162">
        <v>22</v>
      </c>
      <c r="I1162" s="6" t="s">
        <v>35</v>
      </c>
      <c r="J1162" s="6" t="s">
        <v>56</v>
      </c>
      <c r="K1162" s="6" t="s">
        <v>109</v>
      </c>
      <c r="L1162">
        <v>206</v>
      </c>
      <c r="N1162" s="6" t="s">
        <v>4705</v>
      </c>
      <c r="O1162" s="6" t="s">
        <v>1020</v>
      </c>
      <c r="P1162" s="6" t="s">
        <v>1021</v>
      </c>
      <c r="Q1162">
        <v>36844000</v>
      </c>
      <c r="R1162">
        <v>21695747000181</v>
      </c>
      <c r="S1162">
        <v>32999889636</v>
      </c>
    </row>
    <row r="1163" spans="1:19" x14ac:dyDescent="0.25">
      <c r="A1163">
        <v>9240</v>
      </c>
      <c r="B1163" s="6" t="s">
        <v>4706</v>
      </c>
      <c r="C1163" s="6" t="s">
        <v>52</v>
      </c>
      <c r="D1163" s="6" t="s">
        <v>31</v>
      </c>
      <c r="E1163" s="6" t="s">
        <v>103</v>
      </c>
      <c r="F1163" s="6" t="s">
        <v>4707</v>
      </c>
      <c r="G1163" s="6" t="s">
        <v>4708</v>
      </c>
      <c r="H1163">
        <v>23</v>
      </c>
      <c r="I1163" s="6" t="s">
        <v>47</v>
      </c>
      <c r="J1163" s="6" t="s">
        <v>56</v>
      </c>
      <c r="K1163" s="6" t="s">
        <v>98</v>
      </c>
      <c r="L1163">
        <v>305</v>
      </c>
      <c r="N1163" s="6" t="s">
        <v>4709</v>
      </c>
      <c r="O1163" s="6" t="s">
        <v>146</v>
      </c>
      <c r="P1163" s="6" t="s">
        <v>4039</v>
      </c>
      <c r="Q1163">
        <v>36500000</v>
      </c>
      <c r="R1163">
        <v>19865462000108</v>
      </c>
      <c r="S1163">
        <v>32998244023</v>
      </c>
    </row>
    <row r="1164" spans="1:19" x14ac:dyDescent="0.25">
      <c r="A1164">
        <v>9250</v>
      </c>
      <c r="B1164" s="6" t="s">
        <v>4710</v>
      </c>
      <c r="C1164" s="6" t="s">
        <v>42</v>
      </c>
      <c r="D1164" s="6" t="s">
        <v>31</v>
      </c>
      <c r="E1164" s="6" t="s">
        <v>103</v>
      </c>
      <c r="F1164" s="6" t="s">
        <v>4711</v>
      </c>
      <c r="G1164" s="6" t="s">
        <v>4712</v>
      </c>
      <c r="H1164">
        <v>23</v>
      </c>
      <c r="I1164" s="6" t="s">
        <v>47</v>
      </c>
      <c r="J1164" s="6" t="s">
        <v>56</v>
      </c>
      <c r="K1164" s="6" t="s">
        <v>109</v>
      </c>
      <c r="L1164">
        <v>201</v>
      </c>
      <c r="N1164" s="6" t="s">
        <v>4713</v>
      </c>
      <c r="O1164" s="6" t="s">
        <v>972</v>
      </c>
      <c r="P1164" s="6" t="s">
        <v>3232</v>
      </c>
      <c r="Q1164">
        <v>36893000</v>
      </c>
      <c r="R1164">
        <v>17796226000143</v>
      </c>
      <c r="S1164">
        <v>32998010058</v>
      </c>
    </row>
    <row r="1165" spans="1:19" x14ac:dyDescent="0.25">
      <c r="A1165">
        <v>9251</v>
      </c>
      <c r="B1165" s="6" t="s">
        <v>4714</v>
      </c>
      <c r="C1165" s="6" t="s">
        <v>52</v>
      </c>
      <c r="D1165" s="6" t="s">
        <v>31</v>
      </c>
      <c r="E1165" s="6" t="s">
        <v>93</v>
      </c>
      <c r="F1165" s="6" t="s">
        <v>61</v>
      </c>
      <c r="G1165" s="6" t="s">
        <v>4715</v>
      </c>
      <c r="H1165">
        <v>22</v>
      </c>
      <c r="I1165" s="6" t="s">
        <v>35</v>
      </c>
      <c r="J1165" s="6" t="s">
        <v>56</v>
      </c>
      <c r="K1165" s="6" t="s">
        <v>98</v>
      </c>
      <c r="L1165">
        <v>304</v>
      </c>
      <c r="N1165" s="6" t="s">
        <v>4716</v>
      </c>
      <c r="O1165" s="6" t="s">
        <v>146</v>
      </c>
      <c r="P1165" s="6" t="s">
        <v>147</v>
      </c>
      <c r="Q1165">
        <v>36500000</v>
      </c>
      <c r="R1165">
        <v>6042941666</v>
      </c>
      <c r="S1165">
        <v>32988616898</v>
      </c>
    </row>
    <row r="1166" spans="1:19" x14ac:dyDescent="0.25">
      <c r="A1166">
        <v>9260</v>
      </c>
      <c r="B1166" s="6" t="s">
        <v>4717</v>
      </c>
      <c r="C1166" s="6" t="s">
        <v>60</v>
      </c>
      <c r="D1166" s="6" t="s">
        <v>31</v>
      </c>
      <c r="E1166" s="6" t="s">
        <v>103</v>
      </c>
      <c r="F1166" s="6" t="s">
        <v>61</v>
      </c>
      <c r="G1166" s="6" t="s">
        <v>4718</v>
      </c>
      <c r="H1166">
        <v>23</v>
      </c>
      <c r="I1166" s="6" t="s">
        <v>47</v>
      </c>
      <c r="J1166" s="6" t="s">
        <v>56</v>
      </c>
      <c r="K1166" s="6" t="s">
        <v>98</v>
      </c>
      <c r="L1166">
        <v>305</v>
      </c>
      <c r="N1166" s="6" t="s">
        <v>4719</v>
      </c>
      <c r="O1166" s="6" t="s">
        <v>146</v>
      </c>
      <c r="P1166" s="6" t="s">
        <v>381</v>
      </c>
      <c r="Q1166">
        <v>36500000</v>
      </c>
      <c r="R1166">
        <v>13392198676</v>
      </c>
      <c r="S1166">
        <v>32988370362</v>
      </c>
    </row>
    <row r="1167" spans="1:19" x14ac:dyDescent="0.25">
      <c r="A1167">
        <v>9272</v>
      </c>
      <c r="B1167" s="6" t="s">
        <v>4720</v>
      </c>
      <c r="C1167" s="6" t="s">
        <v>60</v>
      </c>
      <c r="D1167" s="6" t="s">
        <v>31</v>
      </c>
      <c r="E1167" s="6" t="s">
        <v>53</v>
      </c>
      <c r="F1167" s="6" t="s">
        <v>61</v>
      </c>
      <c r="G1167" s="6" t="s">
        <v>4721</v>
      </c>
      <c r="H1167">
        <v>1</v>
      </c>
      <c r="I1167" s="6" t="s">
        <v>375</v>
      </c>
      <c r="J1167" s="6" t="s">
        <v>144</v>
      </c>
      <c r="K1167" s="6" t="s">
        <v>109</v>
      </c>
      <c r="L1167">
        <v>207</v>
      </c>
      <c r="N1167" s="6" t="s">
        <v>4722</v>
      </c>
      <c r="O1167" s="6" t="s">
        <v>111</v>
      </c>
      <c r="P1167" s="6" t="s">
        <v>1474</v>
      </c>
      <c r="Q1167">
        <v>36880000</v>
      </c>
      <c r="R1167">
        <v>10248416693</v>
      </c>
      <c r="S1167">
        <v>22998291166</v>
      </c>
    </row>
    <row r="1168" spans="1:19" x14ac:dyDescent="0.25">
      <c r="A1168">
        <v>9277</v>
      </c>
      <c r="B1168" s="6" t="s">
        <v>4723</v>
      </c>
      <c r="C1168" s="6" t="s">
        <v>477</v>
      </c>
      <c r="D1168" s="6" t="s">
        <v>353</v>
      </c>
      <c r="E1168" s="6" t="s">
        <v>103</v>
      </c>
      <c r="F1168" s="6" t="s">
        <v>61</v>
      </c>
      <c r="G1168" s="6" t="s">
        <v>4724</v>
      </c>
      <c r="H1168">
        <v>33</v>
      </c>
      <c r="I1168" s="6" t="s">
        <v>181</v>
      </c>
      <c r="J1168" s="6" t="s">
        <v>56</v>
      </c>
      <c r="K1168" s="6" t="s">
        <v>98</v>
      </c>
      <c r="L1168">
        <v>308</v>
      </c>
      <c r="N1168" s="6" t="s">
        <v>4725</v>
      </c>
      <c r="O1168" s="6" t="s">
        <v>146</v>
      </c>
      <c r="P1168" s="6" t="s">
        <v>1312</v>
      </c>
      <c r="Q1168">
        <v>36500000</v>
      </c>
      <c r="R1168">
        <v>3277278611</v>
      </c>
      <c r="S1168">
        <v>32991390127</v>
      </c>
    </row>
    <row r="1169" spans="1:19" x14ac:dyDescent="0.25">
      <c r="A1169">
        <v>9285</v>
      </c>
      <c r="B1169" s="6" t="s">
        <v>4726</v>
      </c>
      <c r="C1169" s="6" t="s">
        <v>477</v>
      </c>
      <c r="D1169" s="6" t="s">
        <v>353</v>
      </c>
      <c r="E1169" s="6" t="s">
        <v>44</v>
      </c>
      <c r="F1169" s="6" t="s">
        <v>4727</v>
      </c>
      <c r="G1169" s="6" t="s">
        <v>4728</v>
      </c>
      <c r="H1169">
        <v>33</v>
      </c>
      <c r="I1169" s="6" t="s">
        <v>181</v>
      </c>
      <c r="J1169" s="6" t="s">
        <v>4729</v>
      </c>
      <c r="K1169" s="6" t="s">
        <v>98</v>
      </c>
      <c r="L1169">
        <v>308</v>
      </c>
      <c r="N1169" s="6" t="s">
        <v>4730</v>
      </c>
      <c r="O1169" s="6" t="s">
        <v>600</v>
      </c>
      <c r="P1169" s="6" t="s">
        <v>40</v>
      </c>
      <c r="Q1169">
        <v>36530000</v>
      </c>
      <c r="R1169">
        <v>19533777000140</v>
      </c>
      <c r="S1169">
        <v>32998208555</v>
      </c>
    </row>
    <row r="1170" spans="1:19" x14ac:dyDescent="0.25">
      <c r="A1170">
        <v>9296</v>
      </c>
      <c r="B1170" s="6" t="s">
        <v>4731</v>
      </c>
      <c r="C1170" s="6" t="s">
        <v>60</v>
      </c>
      <c r="D1170" s="6" t="s">
        <v>31</v>
      </c>
      <c r="E1170" s="6" t="s">
        <v>93</v>
      </c>
      <c r="F1170" s="6" t="s">
        <v>61</v>
      </c>
      <c r="G1170" s="6" t="s">
        <v>4732</v>
      </c>
      <c r="H1170">
        <v>1</v>
      </c>
      <c r="I1170" s="6" t="s">
        <v>375</v>
      </c>
      <c r="J1170" s="6" t="s">
        <v>56</v>
      </c>
      <c r="K1170" s="6" t="s">
        <v>109</v>
      </c>
      <c r="L1170">
        <v>201</v>
      </c>
      <c r="N1170" s="6" t="s">
        <v>3065</v>
      </c>
      <c r="O1170" s="6" t="s">
        <v>111</v>
      </c>
      <c r="P1170" s="6" t="s">
        <v>3723</v>
      </c>
      <c r="Q1170">
        <v>36880000</v>
      </c>
      <c r="R1170">
        <v>662096681</v>
      </c>
      <c r="S1170">
        <v>32999187085</v>
      </c>
    </row>
    <row r="1171" spans="1:19" x14ac:dyDescent="0.25">
      <c r="A1171">
        <v>9299</v>
      </c>
      <c r="B1171" s="6" t="s">
        <v>4733</v>
      </c>
      <c r="C1171" s="6" t="s">
        <v>76</v>
      </c>
      <c r="D1171" s="6" t="s">
        <v>353</v>
      </c>
      <c r="E1171" s="6" t="s">
        <v>103</v>
      </c>
      <c r="F1171" s="6" t="s">
        <v>4734</v>
      </c>
      <c r="G1171" s="6" t="s">
        <v>4735</v>
      </c>
      <c r="H1171">
        <v>33</v>
      </c>
      <c r="I1171" s="6" t="s">
        <v>181</v>
      </c>
      <c r="J1171" s="6" t="s">
        <v>56</v>
      </c>
      <c r="K1171" s="6" t="s">
        <v>98</v>
      </c>
      <c r="L1171">
        <v>308</v>
      </c>
      <c r="N1171" s="6" t="s">
        <v>4736</v>
      </c>
      <c r="O1171" s="6" t="s">
        <v>600</v>
      </c>
      <c r="P1171" s="6" t="s">
        <v>573</v>
      </c>
      <c r="Q1171">
        <v>36530000</v>
      </c>
      <c r="R1171">
        <v>6036506000137</v>
      </c>
      <c r="S1171">
        <v>32984510278</v>
      </c>
    </row>
    <row r="1172" spans="1:19" x14ac:dyDescent="0.25">
      <c r="A1172">
        <v>9304</v>
      </c>
      <c r="B1172" s="6" t="s">
        <v>4737</v>
      </c>
      <c r="C1172" s="6" t="s">
        <v>60</v>
      </c>
      <c r="D1172" s="6" t="s">
        <v>31</v>
      </c>
      <c r="E1172" s="6" t="s">
        <v>93</v>
      </c>
      <c r="F1172" s="6" t="s">
        <v>4738</v>
      </c>
      <c r="G1172" s="6" t="s">
        <v>1639</v>
      </c>
      <c r="H1172">
        <v>23</v>
      </c>
      <c r="I1172" s="6" t="s">
        <v>47</v>
      </c>
      <c r="J1172" s="6" t="s">
        <v>144</v>
      </c>
      <c r="K1172" s="6" t="s">
        <v>37</v>
      </c>
      <c r="L1172">
        <v>106</v>
      </c>
      <c r="N1172" s="6" t="s">
        <v>4739</v>
      </c>
      <c r="O1172" s="6" t="s">
        <v>669</v>
      </c>
      <c r="P1172" s="6" t="s">
        <v>4740</v>
      </c>
      <c r="Q1172">
        <v>36670000</v>
      </c>
      <c r="R1172">
        <v>20231162000148</v>
      </c>
      <c r="S1172">
        <v>32998112486</v>
      </c>
    </row>
    <row r="1173" spans="1:19" x14ac:dyDescent="0.25">
      <c r="A1173">
        <v>9307</v>
      </c>
      <c r="B1173" s="6" t="s">
        <v>4741</v>
      </c>
      <c r="C1173" s="6" t="s">
        <v>60</v>
      </c>
      <c r="D1173" s="6" t="s">
        <v>31</v>
      </c>
      <c r="E1173" s="6" t="s">
        <v>71</v>
      </c>
      <c r="F1173" s="6" t="s">
        <v>4742</v>
      </c>
      <c r="G1173" s="6" t="s">
        <v>4743</v>
      </c>
      <c r="H1173">
        <v>22</v>
      </c>
      <c r="I1173" s="6" t="s">
        <v>35</v>
      </c>
      <c r="J1173" s="6" t="s">
        <v>56</v>
      </c>
      <c r="K1173" s="6" t="s">
        <v>98</v>
      </c>
      <c r="L1173">
        <v>304</v>
      </c>
      <c r="N1173" s="6" t="s">
        <v>4744</v>
      </c>
      <c r="O1173" s="6" t="s">
        <v>399</v>
      </c>
      <c r="P1173" s="6" t="s">
        <v>4745</v>
      </c>
      <c r="Q1173">
        <v>36512000</v>
      </c>
      <c r="R1173">
        <v>19727785000127</v>
      </c>
      <c r="S1173">
        <v>32999473130</v>
      </c>
    </row>
    <row r="1174" spans="1:19" x14ac:dyDescent="0.25">
      <c r="A1174">
        <v>9311</v>
      </c>
      <c r="B1174" s="6" t="s">
        <v>4746</v>
      </c>
      <c r="C1174" s="6" t="s">
        <v>76</v>
      </c>
      <c r="D1174" s="6" t="s">
        <v>31</v>
      </c>
      <c r="E1174" s="6" t="s">
        <v>93</v>
      </c>
      <c r="F1174" s="6" t="s">
        <v>61</v>
      </c>
      <c r="G1174" s="6" t="s">
        <v>4747</v>
      </c>
      <c r="H1174">
        <v>17</v>
      </c>
      <c r="I1174" s="6" t="s">
        <v>202</v>
      </c>
      <c r="J1174" s="6" t="s">
        <v>56</v>
      </c>
      <c r="K1174" s="6" t="s">
        <v>109</v>
      </c>
      <c r="L1174">
        <v>203</v>
      </c>
      <c r="N1174" s="6" t="s">
        <v>4748</v>
      </c>
      <c r="O1174" s="6" t="s">
        <v>111</v>
      </c>
      <c r="P1174" s="6" t="s">
        <v>1885</v>
      </c>
      <c r="Q1174">
        <v>36880000</v>
      </c>
      <c r="R1174">
        <v>3842444087</v>
      </c>
      <c r="S1174">
        <v>32988872339</v>
      </c>
    </row>
    <row r="1175" spans="1:19" x14ac:dyDescent="0.25">
      <c r="A1175">
        <v>9326</v>
      </c>
      <c r="B1175" s="6" t="s">
        <v>4749</v>
      </c>
      <c r="C1175" s="6" t="s">
        <v>324</v>
      </c>
      <c r="D1175" s="6" t="s">
        <v>315</v>
      </c>
      <c r="E1175" s="6" t="s">
        <v>103</v>
      </c>
      <c r="F1175" s="6" t="s">
        <v>61</v>
      </c>
      <c r="G1175" s="6" t="s">
        <v>4750</v>
      </c>
      <c r="H1175">
        <v>2</v>
      </c>
      <c r="I1175" s="6" t="s">
        <v>2216</v>
      </c>
      <c r="J1175" s="6" t="s">
        <v>56</v>
      </c>
      <c r="K1175" s="6" t="s">
        <v>319</v>
      </c>
      <c r="L1175">
        <v>916</v>
      </c>
      <c r="N1175" s="6" t="s">
        <v>4751</v>
      </c>
      <c r="O1175" s="6" t="s">
        <v>39</v>
      </c>
      <c r="P1175" s="6" t="s">
        <v>82</v>
      </c>
      <c r="Q1175">
        <v>36700000</v>
      </c>
      <c r="R1175">
        <v>55944388668</v>
      </c>
      <c r="S1175">
        <v>32034416600</v>
      </c>
    </row>
    <row r="1176" spans="1:19" x14ac:dyDescent="0.25">
      <c r="A1176">
        <v>9332</v>
      </c>
      <c r="B1176" s="6" t="s">
        <v>4752</v>
      </c>
      <c r="C1176" s="6" t="s">
        <v>76</v>
      </c>
      <c r="D1176" s="6" t="s">
        <v>31</v>
      </c>
      <c r="E1176" s="6" t="s">
        <v>325</v>
      </c>
      <c r="F1176" s="6" t="s">
        <v>4753</v>
      </c>
      <c r="G1176" s="6" t="s">
        <v>4754</v>
      </c>
      <c r="H1176">
        <v>1</v>
      </c>
      <c r="I1176" s="6" t="s">
        <v>375</v>
      </c>
      <c r="J1176" s="6" t="s">
        <v>56</v>
      </c>
      <c r="K1176" s="6" t="s">
        <v>109</v>
      </c>
      <c r="L1176">
        <v>204</v>
      </c>
      <c r="N1176" s="6" t="s">
        <v>4755</v>
      </c>
      <c r="O1176" s="6" t="s">
        <v>836</v>
      </c>
      <c r="P1176" s="6" t="s">
        <v>1599</v>
      </c>
      <c r="Q1176">
        <v>36860000</v>
      </c>
      <c r="R1176">
        <v>19992097000194</v>
      </c>
      <c r="S1176">
        <v>32984511586</v>
      </c>
    </row>
    <row r="1177" spans="1:19" x14ac:dyDescent="0.25">
      <c r="A1177">
        <v>9333</v>
      </c>
      <c r="B1177" s="6" t="s">
        <v>4756</v>
      </c>
      <c r="C1177" s="6" t="s">
        <v>60</v>
      </c>
      <c r="D1177" s="6" t="s">
        <v>77</v>
      </c>
      <c r="E1177" s="6" t="s">
        <v>93</v>
      </c>
      <c r="F1177" s="6" t="s">
        <v>4757</v>
      </c>
      <c r="G1177" s="6" t="s">
        <v>4758</v>
      </c>
      <c r="H1177">
        <v>17</v>
      </c>
      <c r="I1177" s="6" t="s">
        <v>202</v>
      </c>
      <c r="J1177" s="6" t="s">
        <v>56</v>
      </c>
      <c r="K1177" s="6" t="s">
        <v>37</v>
      </c>
      <c r="L1177">
        <v>101</v>
      </c>
      <c r="N1177" s="6" t="s">
        <v>4759</v>
      </c>
      <c r="O1177" s="6" t="s">
        <v>711</v>
      </c>
      <c r="P1177" s="6" t="s">
        <v>4760</v>
      </c>
      <c r="Q1177">
        <v>36784000</v>
      </c>
      <c r="R1177">
        <v>20236285000171</v>
      </c>
      <c r="S1177">
        <v>32999754271</v>
      </c>
    </row>
    <row r="1178" spans="1:19" x14ac:dyDescent="0.25">
      <c r="A1178">
        <v>9336</v>
      </c>
      <c r="B1178" s="6" t="s">
        <v>4761</v>
      </c>
      <c r="C1178" s="6" t="s">
        <v>477</v>
      </c>
      <c r="D1178" s="6" t="s">
        <v>77</v>
      </c>
      <c r="E1178" s="6" t="s">
        <v>103</v>
      </c>
      <c r="F1178" s="6" t="s">
        <v>4762</v>
      </c>
      <c r="G1178" s="6" t="s">
        <v>4763</v>
      </c>
      <c r="H1178">
        <v>23</v>
      </c>
      <c r="I1178" s="6" t="s">
        <v>47</v>
      </c>
      <c r="J1178" s="6" t="s">
        <v>56</v>
      </c>
      <c r="K1178" s="6" t="s">
        <v>109</v>
      </c>
      <c r="L1178">
        <v>207</v>
      </c>
      <c r="N1178" s="6" t="s">
        <v>4764</v>
      </c>
      <c r="O1178" s="6" t="s">
        <v>836</v>
      </c>
      <c r="P1178" s="6" t="s">
        <v>573</v>
      </c>
      <c r="Q1178">
        <v>36860000</v>
      </c>
      <c r="R1178">
        <v>19389877000144</v>
      </c>
      <c r="S1178">
        <v>32991363744</v>
      </c>
    </row>
    <row r="1179" spans="1:19" x14ac:dyDescent="0.25">
      <c r="A1179">
        <v>9338</v>
      </c>
      <c r="B1179" s="6" t="s">
        <v>4765</v>
      </c>
      <c r="C1179" s="6" t="s">
        <v>76</v>
      </c>
      <c r="D1179" s="6" t="s">
        <v>353</v>
      </c>
      <c r="E1179" s="6" t="s">
        <v>93</v>
      </c>
      <c r="F1179" s="6" t="s">
        <v>4766</v>
      </c>
      <c r="G1179" s="6" t="s">
        <v>4767</v>
      </c>
      <c r="H1179">
        <v>22</v>
      </c>
      <c r="I1179" s="6" t="s">
        <v>35</v>
      </c>
      <c r="J1179" s="6" t="s">
        <v>56</v>
      </c>
      <c r="K1179" s="6" t="s">
        <v>98</v>
      </c>
      <c r="L1179">
        <v>308</v>
      </c>
      <c r="N1179" s="6" t="s">
        <v>4768</v>
      </c>
      <c r="O1179" s="6" t="s">
        <v>793</v>
      </c>
      <c r="P1179" s="6" t="s">
        <v>40</v>
      </c>
      <c r="Q1179">
        <v>36515000</v>
      </c>
      <c r="R1179">
        <v>5746014000172</v>
      </c>
      <c r="S1179">
        <v>32984115215</v>
      </c>
    </row>
    <row r="1180" spans="1:19" x14ac:dyDescent="0.25">
      <c r="A1180">
        <v>9341</v>
      </c>
      <c r="B1180" s="6" t="s">
        <v>4769</v>
      </c>
      <c r="C1180" s="6" t="s">
        <v>60</v>
      </c>
      <c r="D1180" s="6" t="s">
        <v>31</v>
      </c>
      <c r="E1180" s="6" t="s">
        <v>71</v>
      </c>
      <c r="F1180" s="6" t="s">
        <v>61</v>
      </c>
      <c r="G1180" s="6" t="s">
        <v>4770</v>
      </c>
      <c r="H1180">
        <v>25</v>
      </c>
      <c r="I1180" s="6" t="s">
        <v>116</v>
      </c>
      <c r="J1180" s="6" t="s">
        <v>56</v>
      </c>
      <c r="K1180" s="6" t="s">
        <v>37</v>
      </c>
      <c r="L1180">
        <v>109</v>
      </c>
      <c r="N1180" s="6" t="s">
        <v>4771</v>
      </c>
      <c r="O1180" s="6" t="s">
        <v>39</v>
      </c>
      <c r="P1180" s="6" t="s">
        <v>175</v>
      </c>
      <c r="Q1180">
        <v>36700000</v>
      </c>
      <c r="R1180">
        <v>89918479787</v>
      </c>
      <c r="S1180">
        <v>32991416287</v>
      </c>
    </row>
    <row r="1181" spans="1:19" x14ac:dyDescent="0.25">
      <c r="A1181">
        <v>9343</v>
      </c>
      <c r="B1181" s="6" t="s">
        <v>4772</v>
      </c>
      <c r="C1181" s="6" t="s">
        <v>477</v>
      </c>
      <c r="D1181" s="6" t="s">
        <v>353</v>
      </c>
      <c r="E1181" s="6" t="s">
        <v>93</v>
      </c>
      <c r="F1181" s="6" t="s">
        <v>4773</v>
      </c>
      <c r="G1181" s="6" t="s">
        <v>4774</v>
      </c>
      <c r="H1181">
        <v>33</v>
      </c>
      <c r="I1181" s="6" t="s">
        <v>181</v>
      </c>
      <c r="J1181" s="6" t="s">
        <v>4775</v>
      </c>
      <c r="K1181" s="6" t="s">
        <v>98</v>
      </c>
      <c r="L1181">
        <v>308</v>
      </c>
      <c r="N1181" s="6" t="s">
        <v>4776</v>
      </c>
      <c r="O1181" s="6" t="s">
        <v>793</v>
      </c>
      <c r="P1181" s="6" t="s">
        <v>40</v>
      </c>
      <c r="Q1181">
        <v>36515000</v>
      </c>
      <c r="R1181">
        <v>20770673000138</v>
      </c>
      <c r="S1181">
        <v>32035781291</v>
      </c>
    </row>
    <row r="1182" spans="1:19" x14ac:dyDescent="0.25">
      <c r="A1182">
        <v>9349</v>
      </c>
      <c r="B1182" s="6" t="s">
        <v>4777</v>
      </c>
      <c r="C1182" s="6" t="s">
        <v>60</v>
      </c>
      <c r="D1182" s="6" t="s">
        <v>31</v>
      </c>
      <c r="E1182" s="6" t="s">
        <v>71</v>
      </c>
      <c r="F1182" s="6" t="s">
        <v>4778</v>
      </c>
      <c r="G1182" s="6" t="s">
        <v>4779</v>
      </c>
      <c r="H1182">
        <v>14</v>
      </c>
      <c r="I1182" s="6" t="s">
        <v>80</v>
      </c>
      <c r="J1182" s="6" t="s">
        <v>56</v>
      </c>
      <c r="K1182" s="6" t="s">
        <v>37</v>
      </c>
      <c r="L1182">
        <v>109</v>
      </c>
      <c r="N1182" s="6" t="s">
        <v>4780</v>
      </c>
      <c r="O1182" s="6" t="s">
        <v>39</v>
      </c>
      <c r="P1182" s="6" t="s">
        <v>175</v>
      </c>
      <c r="Q1182">
        <v>36702041</v>
      </c>
      <c r="R1182">
        <v>20324843000150</v>
      </c>
      <c r="S1182">
        <v>32999390039</v>
      </c>
    </row>
    <row r="1183" spans="1:19" x14ac:dyDescent="0.25">
      <c r="A1183">
        <v>9359</v>
      </c>
      <c r="B1183" s="6" t="s">
        <v>4781</v>
      </c>
      <c r="C1183" s="6" t="s">
        <v>1499</v>
      </c>
      <c r="D1183" s="6" t="s">
        <v>315</v>
      </c>
      <c r="E1183" s="6" t="s">
        <v>93</v>
      </c>
      <c r="F1183" s="6" t="s">
        <v>61</v>
      </c>
      <c r="G1183" s="6" t="s">
        <v>4782</v>
      </c>
      <c r="H1183">
        <v>2</v>
      </c>
      <c r="I1183" s="6" t="s">
        <v>2216</v>
      </c>
      <c r="J1183" s="6" t="s">
        <v>56</v>
      </c>
      <c r="K1183" s="6" t="s">
        <v>319</v>
      </c>
      <c r="L1183">
        <v>907</v>
      </c>
      <c r="N1183" s="6" t="s">
        <v>4783</v>
      </c>
      <c r="O1183" s="6" t="s">
        <v>111</v>
      </c>
      <c r="P1183" s="6" t="s">
        <v>1162</v>
      </c>
      <c r="Q1183">
        <v>36880000</v>
      </c>
      <c r="R1183">
        <v>20350112000180</v>
      </c>
      <c r="S1183">
        <v>32037212592</v>
      </c>
    </row>
    <row r="1184" spans="1:19" x14ac:dyDescent="0.25">
      <c r="A1184">
        <v>9365</v>
      </c>
      <c r="B1184" s="6" t="s">
        <v>4784</v>
      </c>
      <c r="C1184" s="6" t="s">
        <v>391</v>
      </c>
      <c r="D1184" s="6" t="s">
        <v>488</v>
      </c>
      <c r="E1184" s="6" t="s">
        <v>325</v>
      </c>
      <c r="F1184" s="6" t="s">
        <v>61</v>
      </c>
      <c r="G1184" s="6" t="s">
        <v>4785</v>
      </c>
      <c r="H1184">
        <v>33</v>
      </c>
      <c r="I1184" s="6" t="s">
        <v>181</v>
      </c>
      <c r="J1184" s="6" t="s">
        <v>4786</v>
      </c>
      <c r="K1184" s="6" t="s">
        <v>37</v>
      </c>
      <c r="L1184">
        <v>107</v>
      </c>
      <c r="N1184" s="6" t="s">
        <v>4787</v>
      </c>
      <c r="O1184" s="6" t="s">
        <v>572</v>
      </c>
      <c r="P1184" s="6" t="s">
        <v>2540</v>
      </c>
      <c r="Q1184">
        <v>36730000</v>
      </c>
      <c r="R1184">
        <v>5481922606</v>
      </c>
      <c r="S1184">
        <v>32999849498</v>
      </c>
    </row>
    <row r="1185" spans="1:19" x14ac:dyDescent="0.25">
      <c r="A1185">
        <v>9371</v>
      </c>
      <c r="B1185" s="6" t="s">
        <v>4788</v>
      </c>
      <c r="C1185" s="6" t="s">
        <v>52</v>
      </c>
      <c r="D1185" s="6" t="s">
        <v>31</v>
      </c>
      <c r="E1185" s="6" t="s">
        <v>103</v>
      </c>
      <c r="F1185" s="6" t="s">
        <v>4789</v>
      </c>
      <c r="G1185" s="6" t="s">
        <v>4790</v>
      </c>
      <c r="H1185">
        <v>22</v>
      </c>
      <c r="I1185" s="6" t="s">
        <v>35</v>
      </c>
      <c r="J1185" s="6" t="s">
        <v>56</v>
      </c>
      <c r="K1185" s="6" t="s">
        <v>109</v>
      </c>
      <c r="L1185">
        <v>204</v>
      </c>
      <c r="N1185" s="6" t="s">
        <v>4791</v>
      </c>
      <c r="O1185" s="6" t="s">
        <v>111</v>
      </c>
      <c r="P1185" s="6" t="s">
        <v>851</v>
      </c>
      <c r="Q1185">
        <v>36880000</v>
      </c>
      <c r="R1185">
        <v>18846288000185</v>
      </c>
      <c r="S1185">
        <v>32988467168</v>
      </c>
    </row>
    <row r="1186" spans="1:19" x14ac:dyDescent="0.25">
      <c r="A1186">
        <v>9373</v>
      </c>
      <c r="B1186" s="6" t="s">
        <v>4792</v>
      </c>
      <c r="C1186" s="6" t="s">
        <v>76</v>
      </c>
      <c r="D1186" s="6" t="s">
        <v>353</v>
      </c>
      <c r="E1186" s="6" t="s">
        <v>53</v>
      </c>
      <c r="F1186" s="6" t="s">
        <v>4793</v>
      </c>
      <c r="G1186" s="6" t="s">
        <v>4794</v>
      </c>
      <c r="H1186">
        <v>22</v>
      </c>
      <c r="I1186" s="6" t="s">
        <v>35</v>
      </c>
      <c r="J1186" s="6" t="s">
        <v>56</v>
      </c>
      <c r="K1186" s="6" t="s">
        <v>98</v>
      </c>
      <c r="L1186">
        <v>306</v>
      </c>
      <c r="N1186" s="6" t="s">
        <v>4795</v>
      </c>
      <c r="O1186" s="6" t="s">
        <v>399</v>
      </c>
      <c r="P1186" s="6" t="s">
        <v>40</v>
      </c>
      <c r="Q1186">
        <v>36512000</v>
      </c>
      <c r="R1186">
        <v>5115351000161</v>
      </c>
      <c r="S1186">
        <v>32999207355</v>
      </c>
    </row>
    <row r="1187" spans="1:19" x14ac:dyDescent="0.25">
      <c r="A1187">
        <v>9389</v>
      </c>
      <c r="B1187" s="6" t="s">
        <v>4796</v>
      </c>
      <c r="C1187" s="6" t="s">
        <v>52</v>
      </c>
      <c r="D1187" s="6" t="s">
        <v>31</v>
      </c>
      <c r="E1187" s="6" t="s">
        <v>93</v>
      </c>
      <c r="F1187" s="6" t="s">
        <v>4797</v>
      </c>
      <c r="G1187" s="6" t="s">
        <v>4798</v>
      </c>
      <c r="H1187">
        <v>23</v>
      </c>
      <c r="I1187" s="6" t="s">
        <v>47</v>
      </c>
      <c r="J1187" s="6" t="s">
        <v>4799</v>
      </c>
      <c r="K1187" s="6" t="s">
        <v>109</v>
      </c>
      <c r="L1187">
        <v>201</v>
      </c>
      <c r="N1187" s="6" t="s">
        <v>4800</v>
      </c>
      <c r="O1187" s="6" t="s">
        <v>111</v>
      </c>
      <c r="P1187" s="6" t="s">
        <v>1162</v>
      </c>
      <c r="Q1187">
        <v>36884113</v>
      </c>
      <c r="R1187">
        <v>20343060000114</v>
      </c>
      <c r="S1187">
        <v>32984680817</v>
      </c>
    </row>
    <row r="1188" spans="1:19" x14ac:dyDescent="0.25">
      <c r="A1188">
        <v>9393</v>
      </c>
      <c r="B1188" s="6" t="s">
        <v>4801</v>
      </c>
      <c r="C1188" s="6" t="s">
        <v>477</v>
      </c>
      <c r="D1188" s="6" t="s">
        <v>353</v>
      </c>
      <c r="E1188" s="6" t="s">
        <v>44</v>
      </c>
      <c r="F1188" s="6" t="s">
        <v>4802</v>
      </c>
      <c r="G1188" s="6" t="s">
        <v>4803</v>
      </c>
      <c r="H1188">
        <v>22</v>
      </c>
      <c r="I1188" s="6" t="s">
        <v>35</v>
      </c>
      <c r="J1188" s="6" t="s">
        <v>56</v>
      </c>
      <c r="K1188" s="6" t="s">
        <v>98</v>
      </c>
      <c r="L1188">
        <v>306</v>
      </c>
      <c r="N1188" s="6" t="s">
        <v>4804</v>
      </c>
      <c r="O1188" s="6" t="s">
        <v>399</v>
      </c>
      <c r="P1188" s="6" t="s">
        <v>40</v>
      </c>
      <c r="Q1188">
        <v>36512000</v>
      </c>
      <c r="R1188">
        <v>348838000170</v>
      </c>
      <c r="S1188">
        <v>32984158004</v>
      </c>
    </row>
    <row r="1189" spans="1:19" x14ac:dyDescent="0.25">
      <c r="A1189">
        <v>9395</v>
      </c>
      <c r="B1189" s="6" t="s">
        <v>4805</v>
      </c>
      <c r="C1189" s="6" t="s">
        <v>52</v>
      </c>
      <c r="D1189" s="6" t="s">
        <v>31</v>
      </c>
      <c r="E1189" s="6" t="s">
        <v>93</v>
      </c>
      <c r="F1189" s="6" t="s">
        <v>61</v>
      </c>
      <c r="G1189" s="6" t="s">
        <v>849</v>
      </c>
      <c r="H1189">
        <v>22</v>
      </c>
      <c r="I1189" s="6" t="s">
        <v>35</v>
      </c>
      <c r="J1189" s="6" t="s">
        <v>56</v>
      </c>
      <c r="K1189" s="6" t="s">
        <v>109</v>
      </c>
      <c r="L1189">
        <v>206</v>
      </c>
      <c r="N1189" s="6" t="s">
        <v>4806</v>
      </c>
      <c r="O1189" s="6" t="s">
        <v>2267</v>
      </c>
      <c r="P1189" s="6" t="s">
        <v>40</v>
      </c>
      <c r="Q1189">
        <v>36840000</v>
      </c>
      <c r="R1189">
        <v>60579226620</v>
      </c>
      <c r="S1189">
        <v>32999286004</v>
      </c>
    </row>
    <row r="1190" spans="1:19" x14ac:dyDescent="0.25">
      <c r="A1190">
        <v>9403</v>
      </c>
      <c r="B1190" s="6" t="s">
        <v>4807</v>
      </c>
      <c r="C1190" s="6" t="s">
        <v>30</v>
      </c>
      <c r="D1190" s="6" t="s">
        <v>31</v>
      </c>
      <c r="E1190" s="6" t="s">
        <v>53</v>
      </c>
      <c r="F1190" s="6" t="s">
        <v>4808</v>
      </c>
      <c r="G1190" s="6" t="s">
        <v>4809</v>
      </c>
      <c r="H1190">
        <v>25</v>
      </c>
      <c r="I1190" s="6" t="s">
        <v>116</v>
      </c>
      <c r="J1190" s="6" t="s">
        <v>56</v>
      </c>
      <c r="K1190" s="6" t="s">
        <v>109</v>
      </c>
      <c r="L1190">
        <v>201</v>
      </c>
      <c r="N1190" s="6" t="s">
        <v>4810</v>
      </c>
      <c r="O1190" s="6" t="s">
        <v>111</v>
      </c>
      <c r="P1190" s="6" t="s">
        <v>1374</v>
      </c>
      <c r="Q1190">
        <v>36880000</v>
      </c>
      <c r="R1190">
        <v>17670341000177</v>
      </c>
      <c r="S1190">
        <v>32988398472</v>
      </c>
    </row>
    <row r="1191" spans="1:19" x14ac:dyDescent="0.25">
      <c r="A1191">
        <v>9407</v>
      </c>
      <c r="B1191" s="6" t="s">
        <v>4811</v>
      </c>
      <c r="C1191" s="6" t="s">
        <v>177</v>
      </c>
      <c r="D1191" s="6" t="s">
        <v>178</v>
      </c>
      <c r="E1191" s="6" t="s">
        <v>53</v>
      </c>
      <c r="F1191" s="6" t="s">
        <v>4812</v>
      </c>
      <c r="G1191" s="6" t="s">
        <v>4813</v>
      </c>
      <c r="H1191">
        <v>22</v>
      </c>
      <c r="I1191" s="6" t="s">
        <v>35</v>
      </c>
      <c r="J1191" s="6" t="s">
        <v>56</v>
      </c>
      <c r="K1191" s="6" t="s">
        <v>109</v>
      </c>
      <c r="L1191">
        <v>208</v>
      </c>
      <c r="N1191" s="6" t="s">
        <v>4814</v>
      </c>
      <c r="O1191" s="6" t="s">
        <v>111</v>
      </c>
      <c r="P1191" s="6" t="s">
        <v>175</v>
      </c>
      <c r="Q1191">
        <v>36880000</v>
      </c>
      <c r="R1191">
        <v>20468079000197</v>
      </c>
      <c r="S1191">
        <v>32988408217</v>
      </c>
    </row>
    <row r="1192" spans="1:19" x14ac:dyDescent="0.25">
      <c r="A1192">
        <v>9410</v>
      </c>
      <c r="B1192" s="6" t="s">
        <v>4815</v>
      </c>
      <c r="C1192" s="6" t="s">
        <v>60</v>
      </c>
      <c r="D1192" s="6" t="s">
        <v>31</v>
      </c>
      <c r="E1192" s="6" t="s">
        <v>44</v>
      </c>
      <c r="F1192" s="6" t="s">
        <v>61</v>
      </c>
      <c r="G1192" s="6" t="s">
        <v>4816</v>
      </c>
      <c r="H1192">
        <v>23</v>
      </c>
      <c r="I1192" s="6" t="s">
        <v>47</v>
      </c>
      <c r="J1192" s="6" t="s">
        <v>56</v>
      </c>
      <c r="K1192" s="6" t="s">
        <v>98</v>
      </c>
      <c r="L1192">
        <v>305</v>
      </c>
      <c r="N1192" s="6" t="s">
        <v>4817</v>
      </c>
      <c r="O1192" s="6" t="s">
        <v>399</v>
      </c>
      <c r="P1192" s="6" t="s">
        <v>4818</v>
      </c>
      <c r="Q1192">
        <v>36512000</v>
      </c>
      <c r="R1192">
        <v>762043830</v>
      </c>
      <c r="S1192">
        <v>32999646988</v>
      </c>
    </row>
    <row r="1193" spans="1:19" x14ac:dyDescent="0.25">
      <c r="A1193">
        <v>9413</v>
      </c>
      <c r="B1193" s="6" t="s">
        <v>4819</v>
      </c>
      <c r="C1193" s="6" t="s">
        <v>324</v>
      </c>
      <c r="D1193" s="6" t="s">
        <v>315</v>
      </c>
      <c r="E1193" s="6" t="s">
        <v>93</v>
      </c>
      <c r="F1193" s="6" t="s">
        <v>61</v>
      </c>
      <c r="G1193" s="6" t="s">
        <v>4820</v>
      </c>
      <c r="H1193">
        <v>2</v>
      </c>
      <c r="I1193" s="6" t="s">
        <v>2216</v>
      </c>
      <c r="J1193" s="6" t="s">
        <v>56</v>
      </c>
      <c r="K1193" s="6" t="s">
        <v>319</v>
      </c>
      <c r="L1193">
        <v>907</v>
      </c>
      <c r="N1193" s="6" t="s">
        <v>4821</v>
      </c>
      <c r="O1193" s="6" t="s">
        <v>39</v>
      </c>
      <c r="P1193" s="6" t="s">
        <v>204</v>
      </c>
      <c r="Q1193">
        <v>36707000</v>
      </c>
      <c r="R1193">
        <v>4037002647</v>
      </c>
      <c r="S1193">
        <v>32034421061</v>
      </c>
    </row>
    <row r="1194" spans="1:19" x14ac:dyDescent="0.25">
      <c r="A1194">
        <v>9416</v>
      </c>
      <c r="B1194" s="6" t="s">
        <v>4822</v>
      </c>
      <c r="C1194" s="6" t="s">
        <v>119</v>
      </c>
      <c r="D1194" s="6" t="s">
        <v>31</v>
      </c>
      <c r="E1194" s="6" t="s">
        <v>325</v>
      </c>
      <c r="F1194" s="6" t="s">
        <v>4823</v>
      </c>
      <c r="G1194" s="6" t="s">
        <v>4824</v>
      </c>
      <c r="H1194">
        <v>23</v>
      </c>
      <c r="I1194" s="6" t="s">
        <v>47</v>
      </c>
      <c r="J1194" s="6" t="s">
        <v>56</v>
      </c>
      <c r="K1194" s="6" t="s">
        <v>98</v>
      </c>
      <c r="L1194">
        <v>303</v>
      </c>
      <c r="N1194" s="6" t="s">
        <v>4825</v>
      </c>
      <c r="O1194" s="6" t="s">
        <v>136</v>
      </c>
      <c r="P1194" s="6" t="s">
        <v>40</v>
      </c>
      <c r="Q1194">
        <v>36780000</v>
      </c>
      <c r="R1194">
        <v>16992661000180</v>
      </c>
      <c r="S1194">
        <v>32034511293</v>
      </c>
    </row>
    <row r="1195" spans="1:19" x14ac:dyDescent="0.25">
      <c r="A1195">
        <v>9422</v>
      </c>
      <c r="B1195" s="6" t="s">
        <v>4826</v>
      </c>
      <c r="C1195" s="6" t="s">
        <v>391</v>
      </c>
      <c r="D1195" s="6" t="s">
        <v>488</v>
      </c>
      <c r="E1195" s="6" t="s">
        <v>53</v>
      </c>
      <c r="F1195" s="6" t="s">
        <v>61</v>
      </c>
      <c r="G1195" s="6" t="s">
        <v>4827</v>
      </c>
      <c r="H1195">
        <v>14</v>
      </c>
      <c r="I1195" s="6" t="s">
        <v>80</v>
      </c>
      <c r="J1195" s="6" t="s">
        <v>56</v>
      </c>
      <c r="K1195" s="6" t="s">
        <v>37</v>
      </c>
      <c r="L1195">
        <v>107</v>
      </c>
      <c r="N1195" s="6" t="s">
        <v>4828</v>
      </c>
      <c r="O1195" s="6" t="s">
        <v>572</v>
      </c>
      <c r="P1195" s="6" t="s">
        <v>40</v>
      </c>
      <c r="Q1195">
        <v>36730000</v>
      </c>
      <c r="R1195">
        <v>9229392766</v>
      </c>
      <c r="S1195">
        <v>32999844017</v>
      </c>
    </row>
    <row r="1196" spans="1:19" x14ac:dyDescent="0.25">
      <c r="A1196">
        <v>9424</v>
      </c>
      <c r="B1196" s="6" t="s">
        <v>4829</v>
      </c>
      <c r="C1196" s="6" t="s">
        <v>42</v>
      </c>
      <c r="D1196" s="6" t="s">
        <v>31</v>
      </c>
      <c r="E1196" s="6" t="s">
        <v>103</v>
      </c>
      <c r="F1196" s="6" t="s">
        <v>4830</v>
      </c>
      <c r="G1196" s="6" t="s">
        <v>4831</v>
      </c>
      <c r="H1196">
        <v>25</v>
      </c>
      <c r="I1196" s="6" t="s">
        <v>116</v>
      </c>
      <c r="J1196" s="6" t="s">
        <v>56</v>
      </c>
      <c r="K1196" s="6" t="s">
        <v>109</v>
      </c>
      <c r="L1196">
        <v>206</v>
      </c>
      <c r="N1196" s="6" t="s">
        <v>4832</v>
      </c>
      <c r="O1196" s="6" t="s">
        <v>1434</v>
      </c>
      <c r="P1196" s="6" t="s">
        <v>40</v>
      </c>
      <c r="Q1196">
        <v>36815000</v>
      </c>
      <c r="R1196">
        <v>20132111000169</v>
      </c>
      <c r="S1196">
        <v>32999514372</v>
      </c>
    </row>
    <row r="1197" spans="1:19" x14ac:dyDescent="0.25">
      <c r="A1197">
        <v>9428</v>
      </c>
      <c r="B1197" s="6" t="s">
        <v>4833</v>
      </c>
      <c r="C1197" s="6" t="s">
        <v>60</v>
      </c>
      <c r="D1197" s="6" t="s">
        <v>31</v>
      </c>
      <c r="E1197" s="6" t="s">
        <v>71</v>
      </c>
      <c r="F1197" s="6" t="s">
        <v>61</v>
      </c>
      <c r="G1197" s="6" t="s">
        <v>4834</v>
      </c>
      <c r="H1197">
        <v>25</v>
      </c>
      <c r="I1197" s="6" t="s">
        <v>116</v>
      </c>
      <c r="J1197" s="6" t="s">
        <v>56</v>
      </c>
      <c r="K1197" s="6" t="s">
        <v>98</v>
      </c>
      <c r="L1197">
        <v>303</v>
      </c>
      <c r="N1197" s="6" t="s">
        <v>4835</v>
      </c>
      <c r="O1197" s="6" t="s">
        <v>100</v>
      </c>
      <c r="P1197" s="6" t="s">
        <v>4836</v>
      </c>
      <c r="Q1197">
        <v>36520000</v>
      </c>
      <c r="R1197">
        <v>1255493771</v>
      </c>
      <c r="S1197">
        <v>32988269693</v>
      </c>
    </row>
    <row r="1198" spans="1:19" x14ac:dyDescent="0.25">
      <c r="A1198">
        <v>9430</v>
      </c>
      <c r="B1198" s="6" t="s">
        <v>4837</v>
      </c>
      <c r="C1198" s="6" t="s">
        <v>30</v>
      </c>
      <c r="D1198" s="6" t="s">
        <v>31</v>
      </c>
      <c r="E1198" s="6" t="s">
        <v>44</v>
      </c>
      <c r="F1198" s="6" t="s">
        <v>4838</v>
      </c>
      <c r="G1198" s="6" t="s">
        <v>4839</v>
      </c>
      <c r="H1198">
        <v>22</v>
      </c>
      <c r="I1198" s="6" t="s">
        <v>35</v>
      </c>
      <c r="J1198" s="6" t="s">
        <v>56</v>
      </c>
      <c r="K1198" s="6" t="s">
        <v>109</v>
      </c>
      <c r="L1198">
        <v>204</v>
      </c>
      <c r="N1198" s="6" t="s">
        <v>4840</v>
      </c>
      <c r="O1198" s="6" t="s">
        <v>1100</v>
      </c>
      <c r="P1198" s="6" t="s">
        <v>4841</v>
      </c>
      <c r="Q1198">
        <v>36790000</v>
      </c>
      <c r="R1198">
        <v>19808428000193</v>
      </c>
      <c r="S1198">
        <v>32988981755</v>
      </c>
    </row>
    <row r="1199" spans="1:19" x14ac:dyDescent="0.25">
      <c r="A1199">
        <v>9443</v>
      </c>
      <c r="B1199" s="6" t="s">
        <v>4842</v>
      </c>
      <c r="C1199" s="6" t="s">
        <v>52</v>
      </c>
      <c r="D1199" s="6" t="s">
        <v>31</v>
      </c>
      <c r="E1199" s="6" t="s">
        <v>103</v>
      </c>
      <c r="F1199" s="6" t="s">
        <v>4843</v>
      </c>
      <c r="G1199" s="6" t="s">
        <v>4844</v>
      </c>
      <c r="H1199">
        <v>23</v>
      </c>
      <c r="I1199" s="6" t="s">
        <v>47</v>
      </c>
      <c r="J1199" s="6" t="s">
        <v>56</v>
      </c>
      <c r="K1199" s="6" t="s">
        <v>37</v>
      </c>
      <c r="L1199">
        <v>105</v>
      </c>
      <c r="N1199" s="6" t="s">
        <v>4845</v>
      </c>
      <c r="O1199" s="6" t="s">
        <v>650</v>
      </c>
      <c r="P1199" s="6" t="s">
        <v>40</v>
      </c>
      <c r="Q1199">
        <v>36725000</v>
      </c>
      <c r="R1199">
        <v>20396983000134</v>
      </c>
      <c r="S1199">
        <v>32999208582</v>
      </c>
    </row>
    <row r="1200" spans="1:19" x14ac:dyDescent="0.25">
      <c r="A1200">
        <v>9446</v>
      </c>
      <c r="B1200" s="6" t="s">
        <v>4846</v>
      </c>
      <c r="C1200" s="6" t="s">
        <v>52</v>
      </c>
      <c r="D1200" s="6" t="s">
        <v>31</v>
      </c>
      <c r="E1200" s="6" t="s">
        <v>103</v>
      </c>
      <c r="F1200" s="6" t="s">
        <v>4847</v>
      </c>
      <c r="G1200" s="6" t="s">
        <v>4848</v>
      </c>
      <c r="H1200">
        <v>22</v>
      </c>
      <c r="I1200" s="6" t="s">
        <v>35</v>
      </c>
      <c r="J1200" s="6" t="s">
        <v>56</v>
      </c>
      <c r="K1200" s="6" t="s">
        <v>37</v>
      </c>
      <c r="L1200">
        <v>105</v>
      </c>
      <c r="N1200" s="6" t="s">
        <v>4849</v>
      </c>
      <c r="O1200" s="6" t="s">
        <v>443</v>
      </c>
      <c r="P1200" s="6" t="s">
        <v>3190</v>
      </c>
      <c r="Q1200">
        <v>36660000</v>
      </c>
      <c r="R1200">
        <v>20707217000143</v>
      </c>
      <c r="S1200">
        <v>32999021125</v>
      </c>
    </row>
    <row r="1201" spans="1:19" x14ac:dyDescent="0.25">
      <c r="A1201">
        <v>9463</v>
      </c>
      <c r="B1201" s="6" t="s">
        <v>4850</v>
      </c>
      <c r="C1201" s="6" t="s">
        <v>477</v>
      </c>
      <c r="D1201" s="6" t="s">
        <v>353</v>
      </c>
      <c r="E1201" s="6" t="s">
        <v>71</v>
      </c>
      <c r="F1201" s="6" t="s">
        <v>4851</v>
      </c>
      <c r="G1201" s="6" t="s">
        <v>4852</v>
      </c>
      <c r="H1201">
        <v>22</v>
      </c>
      <c r="I1201" s="6" t="s">
        <v>35</v>
      </c>
      <c r="J1201" s="6" t="s">
        <v>56</v>
      </c>
      <c r="K1201" s="6" t="s">
        <v>98</v>
      </c>
      <c r="L1201">
        <v>308</v>
      </c>
      <c r="N1201" s="6" t="s">
        <v>4853</v>
      </c>
      <c r="O1201" s="6" t="s">
        <v>100</v>
      </c>
      <c r="P1201" s="6" t="s">
        <v>40</v>
      </c>
      <c r="Q1201">
        <v>36520000</v>
      </c>
      <c r="R1201">
        <v>25523895000170</v>
      </c>
      <c r="S1201">
        <v>32988183140</v>
      </c>
    </row>
    <row r="1202" spans="1:19" x14ac:dyDescent="0.25">
      <c r="A1202">
        <v>9471</v>
      </c>
      <c r="B1202" s="6" t="s">
        <v>4854</v>
      </c>
      <c r="C1202" s="6" t="s">
        <v>60</v>
      </c>
      <c r="D1202" s="6" t="s">
        <v>31</v>
      </c>
      <c r="E1202" s="6" t="s">
        <v>103</v>
      </c>
      <c r="F1202" s="6" t="s">
        <v>61</v>
      </c>
      <c r="G1202" s="6" t="s">
        <v>4855</v>
      </c>
      <c r="H1202">
        <v>23</v>
      </c>
      <c r="I1202" s="6" t="s">
        <v>47</v>
      </c>
      <c r="J1202" s="6" t="s">
        <v>144</v>
      </c>
      <c r="K1202" s="6" t="s">
        <v>98</v>
      </c>
      <c r="L1202">
        <v>305</v>
      </c>
      <c r="N1202" s="6" t="s">
        <v>4856</v>
      </c>
      <c r="O1202" s="6" t="s">
        <v>146</v>
      </c>
      <c r="P1202" s="6" t="s">
        <v>4857</v>
      </c>
      <c r="Q1202">
        <v>36500000</v>
      </c>
      <c r="R1202">
        <v>11706275609</v>
      </c>
      <c r="S1202">
        <v>32999271850</v>
      </c>
    </row>
    <row r="1203" spans="1:19" x14ac:dyDescent="0.25">
      <c r="A1203">
        <v>9474</v>
      </c>
      <c r="B1203" s="6" t="s">
        <v>4858</v>
      </c>
      <c r="C1203" s="6" t="s">
        <v>60</v>
      </c>
      <c r="D1203" s="6" t="s">
        <v>31</v>
      </c>
      <c r="E1203" s="6" t="s">
        <v>53</v>
      </c>
      <c r="F1203" s="6" t="s">
        <v>61</v>
      </c>
      <c r="G1203" s="6" t="s">
        <v>4859</v>
      </c>
      <c r="H1203">
        <v>26</v>
      </c>
      <c r="I1203" s="6" t="s">
        <v>173</v>
      </c>
      <c r="J1203" s="6" t="s">
        <v>56</v>
      </c>
      <c r="K1203" s="6" t="s">
        <v>37</v>
      </c>
      <c r="L1203">
        <v>106</v>
      </c>
      <c r="N1203" s="6" t="s">
        <v>4860</v>
      </c>
      <c r="O1203" s="6" t="s">
        <v>443</v>
      </c>
      <c r="P1203" s="6" t="s">
        <v>40</v>
      </c>
      <c r="Q1203">
        <v>36660000</v>
      </c>
      <c r="R1203">
        <v>93967616649</v>
      </c>
      <c r="S1203">
        <v>32991627055</v>
      </c>
    </row>
    <row r="1204" spans="1:19" x14ac:dyDescent="0.25">
      <c r="A1204">
        <v>9475</v>
      </c>
      <c r="B1204" s="6" t="s">
        <v>4861</v>
      </c>
      <c r="C1204" s="6" t="s">
        <v>477</v>
      </c>
      <c r="D1204" s="6" t="s">
        <v>353</v>
      </c>
      <c r="E1204" s="6" t="s">
        <v>44</v>
      </c>
      <c r="F1204" s="6" t="s">
        <v>4862</v>
      </c>
      <c r="G1204" s="6" t="s">
        <v>3243</v>
      </c>
      <c r="H1204">
        <v>27</v>
      </c>
      <c r="I1204" s="6" t="s">
        <v>96</v>
      </c>
      <c r="J1204" s="6" t="s">
        <v>56</v>
      </c>
      <c r="K1204" s="6" t="s">
        <v>98</v>
      </c>
      <c r="L1204">
        <v>306</v>
      </c>
      <c r="N1204" s="6" t="s">
        <v>4863</v>
      </c>
      <c r="O1204" s="6" t="s">
        <v>100</v>
      </c>
      <c r="P1204" s="6" t="s">
        <v>1813</v>
      </c>
      <c r="Q1204">
        <v>36520000</v>
      </c>
      <c r="R1204">
        <v>3012001000144</v>
      </c>
      <c r="S1204">
        <v>32999952343</v>
      </c>
    </row>
    <row r="1205" spans="1:19" x14ac:dyDescent="0.25">
      <c r="A1205">
        <v>9478</v>
      </c>
      <c r="B1205" s="6" t="s">
        <v>4864</v>
      </c>
      <c r="C1205" s="6" t="s">
        <v>76</v>
      </c>
      <c r="D1205" s="6" t="s">
        <v>31</v>
      </c>
      <c r="E1205" s="6" t="s">
        <v>103</v>
      </c>
      <c r="F1205" s="6" t="s">
        <v>4865</v>
      </c>
      <c r="G1205" s="6" t="s">
        <v>4866</v>
      </c>
      <c r="H1205">
        <v>23</v>
      </c>
      <c r="I1205" s="6" t="s">
        <v>47</v>
      </c>
      <c r="J1205" s="6" t="s">
        <v>56</v>
      </c>
      <c r="K1205" s="6" t="s">
        <v>98</v>
      </c>
      <c r="L1205">
        <v>303</v>
      </c>
      <c r="N1205" s="6" t="s">
        <v>4867</v>
      </c>
      <c r="O1205" s="6" t="s">
        <v>100</v>
      </c>
      <c r="P1205" s="6" t="s">
        <v>567</v>
      </c>
      <c r="Q1205">
        <v>36520000</v>
      </c>
      <c r="R1205">
        <v>86580073000115</v>
      </c>
      <c r="S1205">
        <v>32035512393</v>
      </c>
    </row>
    <row r="1206" spans="1:19" x14ac:dyDescent="0.25">
      <c r="A1206">
        <v>9479</v>
      </c>
      <c r="B1206" s="6" t="s">
        <v>4868</v>
      </c>
      <c r="C1206" s="6" t="s">
        <v>119</v>
      </c>
      <c r="D1206" s="6" t="s">
        <v>31</v>
      </c>
      <c r="E1206" s="6" t="s">
        <v>103</v>
      </c>
      <c r="F1206" s="6" t="s">
        <v>4869</v>
      </c>
      <c r="G1206" s="6" t="s">
        <v>4870</v>
      </c>
      <c r="H1206">
        <v>22</v>
      </c>
      <c r="I1206" s="6" t="s">
        <v>35</v>
      </c>
      <c r="J1206" s="6" t="s">
        <v>56</v>
      </c>
      <c r="K1206" s="6" t="s">
        <v>98</v>
      </c>
      <c r="L1206">
        <v>303</v>
      </c>
      <c r="N1206" s="6" t="s">
        <v>4871</v>
      </c>
      <c r="O1206" s="6" t="s">
        <v>100</v>
      </c>
      <c r="P1206" s="6" t="s">
        <v>863</v>
      </c>
      <c r="Q1206">
        <v>36520000</v>
      </c>
      <c r="R1206">
        <v>864510000107</v>
      </c>
      <c r="S1206">
        <v>32035514081</v>
      </c>
    </row>
    <row r="1207" spans="1:19" x14ac:dyDescent="0.25">
      <c r="A1207">
        <v>9486</v>
      </c>
      <c r="B1207" s="6" t="s">
        <v>4872</v>
      </c>
      <c r="C1207" s="6" t="s">
        <v>76</v>
      </c>
      <c r="D1207" s="6" t="s">
        <v>31</v>
      </c>
      <c r="E1207" s="6" t="s">
        <v>103</v>
      </c>
      <c r="F1207" s="6" t="s">
        <v>4873</v>
      </c>
      <c r="G1207" s="6" t="s">
        <v>4874</v>
      </c>
      <c r="H1207">
        <v>14</v>
      </c>
      <c r="I1207" s="6" t="s">
        <v>80</v>
      </c>
      <c r="J1207" s="6" t="s">
        <v>56</v>
      </c>
      <c r="K1207" s="6" t="s">
        <v>37</v>
      </c>
      <c r="L1207">
        <v>109</v>
      </c>
      <c r="N1207" s="6" t="s">
        <v>4875</v>
      </c>
      <c r="O1207" s="6" t="s">
        <v>39</v>
      </c>
      <c r="P1207" s="6" t="s">
        <v>2415</v>
      </c>
      <c r="Q1207">
        <v>36705012</v>
      </c>
      <c r="R1207">
        <v>20221714000137</v>
      </c>
      <c r="S1207">
        <v>32984217067</v>
      </c>
    </row>
    <row r="1208" spans="1:19" x14ac:dyDescent="0.25">
      <c r="A1208">
        <v>9490</v>
      </c>
      <c r="B1208" s="6" t="s">
        <v>4876</v>
      </c>
      <c r="C1208" s="6" t="s">
        <v>76</v>
      </c>
      <c r="D1208" s="6" t="s">
        <v>77</v>
      </c>
      <c r="E1208" s="6" t="s">
        <v>53</v>
      </c>
      <c r="F1208" s="6" t="s">
        <v>61</v>
      </c>
      <c r="G1208" s="6" t="s">
        <v>4877</v>
      </c>
      <c r="H1208">
        <v>22</v>
      </c>
      <c r="I1208" s="6" t="s">
        <v>35</v>
      </c>
      <c r="J1208" s="6" t="s">
        <v>56</v>
      </c>
      <c r="K1208" s="6" t="s">
        <v>98</v>
      </c>
      <c r="L1208">
        <v>306</v>
      </c>
      <c r="N1208" s="6" t="s">
        <v>4878</v>
      </c>
      <c r="O1208" s="6" t="s">
        <v>146</v>
      </c>
      <c r="P1208" s="6" t="s">
        <v>538</v>
      </c>
      <c r="Q1208">
        <v>36500000</v>
      </c>
      <c r="R1208">
        <v>1175592617</v>
      </c>
      <c r="S1208">
        <v>32998206395</v>
      </c>
    </row>
    <row r="1209" spans="1:19" x14ac:dyDescent="0.25">
      <c r="A1209">
        <v>9502</v>
      </c>
      <c r="B1209" s="6" t="s">
        <v>4879</v>
      </c>
      <c r="C1209" s="6" t="s">
        <v>52</v>
      </c>
      <c r="D1209" s="6" t="s">
        <v>31</v>
      </c>
      <c r="E1209" s="6" t="s">
        <v>53</v>
      </c>
      <c r="F1209" s="6" t="s">
        <v>4880</v>
      </c>
      <c r="G1209" s="6" t="s">
        <v>4881</v>
      </c>
      <c r="H1209">
        <v>23</v>
      </c>
      <c r="I1209" s="6" t="s">
        <v>47</v>
      </c>
      <c r="J1209" s="6" t="s">
        <v>56</v>
      </c>
      <c r="K1209" s="6" t="s">
        <v>37</v>
      </c>
      <c r="L1209">
        <v>103</v>
      </c>
      <c r="N1209" s="6" t="s">
        <v>4882</v>
      </c>
      <c r="O1209" s="6" t="s">
        <v>58</v>
      </c>
      <c r="P1209" s="6" t="s">
        <v>351</v>
      </c>
      <c r="Q1209">
        <v>36773569</v>
      </c>
      <c r="R1209">
        <v>20844579000186</v>
      </c>
      <c r="S1209">
        <v>32988029774</v>
      </c>
    </row>
    <row r="1210" spans="1:19" x14ac:dyDescent="0.25">
      <c r="A1210">
        <v>9512</v>
      </c>
      <c r="B1210" s="6" t="s">
        <v>4883</v>
      </c>
      <c r="C1210" s="6" t="s">
        <v>30</v>
      </c>
      <c r="D1210" s="6" t="s">
        <v>31</v>
      </c>
      <c r="E1210" s="6" t="s">
        <v>44</v>
      </c>
      <c r="F1210" s="6" t="s">
        <v>4884</v>
      </c>
      <c r="G1210" s="6" t="s">
        <v>4885</v>
      </c>
      <c r="H1210">
        <v>22</v>
      </c>
      <c r="I1210" s="6" t="s">
        <v>35</v>
      </c>
      <c r="J1210" s="6" t="s">
        <v>56</v>
      </c>
      <c r="K1210" s="6" t="s">
        <v>37</v>
      </c>
      <c r="L1210">
        <v>109</v>
      </c>
      <c r="N1210" s="6" t="s">
        <v>4886</v>
      </c>
      <c r="O1210" s="6" t="s">
        <v>39</v>
      </c>
      <c r="P1210" s="6" t="s">
        <v>40</v>
      </c>
      <c r="Q1210">
        <v>36700000</v>
      </c>
      <c r="R1210">
        <v>19313549000164</v>
      </c>
      <c r="S1210">
        <v>32034412470</v>
      </c>
    </row>
    <row r="1211" spans="1:19" x14ac:dyDescent="0.25">
      <c r="A1211">
        <v>9513</v>
      </c>
      <c r="B1211" s="6" t="s">
        <v>4887</v>
      </c>
      <c r="C1211" s="6" t="s">
        <v>76</v>
      </c>
      <c r="D1211" s="6" t="s">
        <v>31</v>
      </c>
      <c r="E1211" s="6" t="s">
        <v>71</v>
      </c>
      <c r="F1211" s="6" t="s">
        <v>61</v>
      </c>
      <c r="G1211" s="6" t="s">
        <v>4888</v>
      </c>
      <c r="H1211">
        <v>22</v>
      </c>
      <c r="I1211" s="6" t="s">
        <v>35</v>
      </c>
      <c r="J1211" s="6" t="s">
        <v>56</v>
      </c>
      <c r="K1211" s="6" t="s">
        <v>98</v>
      </c>
      <c r="L1211">
        <v>304</v>
      </c>
      <c r="N1211" s="6" t="s">
        <v>4889</v>
      </c>
      <c r="O1211" s="6" t="s">
        <v>146</v>
      </c>
      <c r="P1211" s="6" t="s">
        <v>356</v>
      </c>
      <c r="Q1211">
        <v>36500000</v>
      </c>
      <c r="R1211">
        <v>3959918623</v>
      </c>
      <c r="S1211">
        <v>32988532829</v>
      </c>
    </row>
    <row r="1212" spans="1:19" x14ac:dyDescent="0.25">
      <c r="A1212">
        <v>9535</v>
      </c>
      <c r="B1212" s="6" t="s">
        <v>4890</v>
      </c>
      <c r="C1212" s="6" t="s">
        <v>314</v>
      </c>
      <c r="D1212" s="6" t="s">
        <v>31</v>
      </c>
      <c r="E1212" s="6" t="s">
        <v>53</v>
      </c>
      <c r="F1212" s="6" t="s">
        <v>4891</v>
      </c>
      <c r="G1212" s="6" t="s">
        <v>4892</v>
      </c>
      <c r="H1212">
        <v>22</v>
      </c>
      <c r="I1212" s="6" t="s">
        <v>35</v>
      </c>
      <c r="J1212" s="6" t="s">
        <v>56</v>
      </c>
      <c r="K1212" s="6" t="s">
        <v>98</v>
      </c>
      <c r="L1212">
        <v>307</v>
      </c>
      <c r="N1212" s="6" t="s">
        <v>4893</v>
      </c>
      <c r="O1212" s="6" t="s">
        <v>312</v>
      </c>
      <c r="P1212" s="6" t="s">
        <v>2086</v>
      </c>
      <c r="Q1212">
        <v>36170000</v>
      </c>
      <c r="R1212">
        <v>86641032000191</v>
      </c>
      <c r="S1212">
        <v>32999518899</v>
      </c>
    </row>
    <row r="1213" spans="1:19" x14ac:dyDescent="0.25">
      <c r="A1213">
        <v>9546</v>
      </c>
      <c r="B1213" s="6" t="s">
        <v>4894</v>
      </c>
      <c r="C1213" s="6" t="s">
        <v>60</v>
      </c>
      <c r="D1213" s="6" t="s">
        <v>31</v>
      </c>
      <c r="E1213" s="6" t="s">
        <v>93</v>
      </c>
      <c r="F1213" s="6" t="s">
        <v>61</v>
      </c>
      <c r="G1213" s="6" t="s">
        <v>4895</v>
      </c>
      <c r="H1213">
        <v>22</v>
      </c>
      <c r="I1213" s="6" t="s">
        <v>35</v>
      </c>
      <c r="J1213" s="6" t="s">
        <v>56</v>
      </c>
      <c r="K1213" s="6" t="s">
        <v>98</v>
      </c>
      <c r="L1213">
        <v>304</v>
      </c>
      <c r="N1213" s="6" t="s">
        <v>4896</v>
      </c>
      <c r="O1213" s="6" t="s">
        <v>146</v>
      </c>
      <c r="P1213" s="6" t="s">
        <v>40</v>
      </c>
      <c r="Q1213">
        <v>36500000</v>
      </c>
      <c r="R1213">
        <v>7610421642</v>
      </c>
      <c r="S1213">
        <v>0</v>
      </c>
    </row>
    <row r="1214" spans="1:19" x14ac:dyDescent="0.25">
      <c r="A1214">
        <v>9551</v>
      </c>
      <c r="B1214" s="6" t="s">
        <v>4897</v>
      </c>
      <c r="C1214" s="6" t="s">
        <v>52</v>
      </c>
      <c r="D1214" s="6" t="s">
        <v>31</v>
      </c>
      <c r="E1214" s="6" t="s">
        <v>44</v>
      </c>
      <c r="F1214" s="6" t="s">
        <v>61</v>
      </c>
      <c r="G1214" s="6" t="s">
        <v>4898</v>
      </c>
      <c r="H1214">
        <v>23</v>
      </c>
      <c r="I1214" s="6" t="s">
        <v>47</v>
      </c>
      <c r="J1214" s="6" t="s">
        <v>56</v>
      </c>
      <c r="K1214" s="6" t="s">
        <v>109</v>
      </c>
      <c r="L1214">
        <v>202</v>
      </c>
      <c r="N1214" s="6" t="s">
        <v>4899</v>
      </c>
      <c r="O1214" s="6" t="s">
        <v>823</v>
      </c>
      <c r="P1214" s="6" t="s">
        <v>1669</v>
      </c>
      <c r="Q1214">
        <v>36870000</v>
      </c>
      <c r="R1214">
        <v>4072088609</v>
      </c>
      <c r="S1214">
        <v>32999706434</v>
      </c>
    </row>
    <row r="1215" spans="1:19" x14ac:dyDescent="0.25">
      <c r="A1215">
        <v>9553</v>
      </c>
      <c r="B1215" s="6" t="s">
        <v>4900</v>
      </c>
      <c r="C1215" s="6" t="s">
        <v>76</v>
      </c>
      <c r="D1215" s="6" t="s">
        <v>77</v>
      </c>
      <c r="E1215" s="6" t="s">
        <v>93</v>
      </c>
      <c r="F1215" s="6" t="s">
        <v>4901</v>
      </c>
      <c r="G1215" s="6" t="s">
        <v>4902</v>
      </c>
      <c r="H1215">
        <v>23</v>
      </c>
      <c r="I1215" s="6" t="s">
        <v>47</v>
      </c>
      <c r="J1215" s="6" t="s">
        <v>56</v>
      </c>
      <c r="K1215" s="6" t="s">
        <v>109</v>
      </c>
      <c r="L1215">
        <v>207</v>
      </c>
      <c r="N1215" s="6" t="s">
        <v>4903</v>
      </c>
      <c r="O1215" s="6" t="s">
        <v>111</v>
      </c>
      <c r="P1215" s="6" t="s">
        <v>573</v>
      </c>
      <c r="Q1215">
        <v>36880000</v>
      </c>
      <c r="R1215">
        <v>19342375000168</v>
      </c>
      <c r="S1215">
        <v>32988722850</v>
      </c>
    </row>
    <row r="1216" spans="1:19" x14ac:dyDescent="0.25">
      <c r="A1216">
        <v>9554</v>
      </c>
      <c r="B1216" s="6" t="s">
        <v>4904</v>
      </c>
      <c r="C1216" s="6" t="s">
        <v>76</v>
      </c>
      <c r="D1216" s="6" t="s">
        <v>31</v>
      </c>
      <c r="E1216" s="6" t="s">
        <v>71</v>
      </c>
      <c r="F1216" s="6" t="s">
        <v>4905</v>
      </c>
      <c r="G1216" s="6" t="s">
        <v>4906</v>
      </c>
      <c r="H1216">
        <v>23</v>
      </c>
      <c r="I1216" s="6" t="s">
        <v>47</v>
      </c>
      <c r="J1216" s="6" t="s">
        <v>4907</v>
      </c>
      <c r="K1216" s="6" t="s">
        <v>98</v>
      </c>
      <c r="L1216">
        <v>301</v>
      </c>
      <c r="N1216" s="6" t="s">
        <v>4908</v>
      </c>
      <c r="O1216" s="6" t="s">
        <v>312</v>
      </c>
      <c r="P1216" s="6" t="s">
        <v>40</v>
      </c>
      <c r="Q1216">
        <v>36170000</v>
      </c>
      <c r="R1216">
        <v>1418076000102</v>
      </c>
      <c r="S1216">
        <v>32999220180</v>
      </c>
    </row>
    <row r="1217" spans="1:19" x14ac:dyDescent="0.25">
      <c r="A1217">
        <v>9556</v>
      </c>
      <c r="B1217" s="6" t="s">
        <v>4909</v>
      </c>
      <c r="C1217" s="6" t="s">
        <v>60</v>
      </c>
      <c r="D1217" s="6" t="s">
        <v>31</v>
      </c>
      <c r="E1217" s="6" t="s">
        <v>221</v>
      </c>
      <c r="F1217" s="6" t="s">
        <v>4910</v>
      </c>
      <c r="G1217" s="6" t="s">
        <v>4911</v>
      </c>
      <c r="H1217">
        <v>23</v>
      </c>
      <c r="I1217" s="6" t="s">
        <v>47</v>
      </c>
      <c r="J1217" s="6" t="s">
        <v>144</v>
      </c>
      <c r="K1217" s="6" t="s">
        <v>98</v>
      </c>
      <c r="L1217">
        <v>303</v>
      </c>
      <c r="N1217" s="6" t="s">
        <v>4912</v>
      </c>
      <c r="O1217" s="6" t="s">
        <v>136</v>
      </c>
      <c r="P1217" s="6" t="s">
        <v>40</v>
      </c>
      <c r="Q1217">
        <v>36780000</v>
      </c>
      <c r="R1217">
        <v>20651040000100</v>
      </c>
      <c r="S1217">
        <v>32999023543</v>
      </c>
    </row>
    <row r="1218" spans="1:19" x14ac:dyDescent="0.25">
      <c r="A1218">
        <v>9559</v>
      </c>
      <c r="B1218" s="6" t="s">
        <v>4913</v>
      </c>
      <c r="C1218" s="6" t="s">
        <v>391</v>
      </c>
      <c r="D1218" s="6" t="s">
        <v>353</v>
      </c>
      <c r="E1218" s="6" t="s">
        <v>53</v>
      </c>
      <c r="F1218" s="6" t="s">
        <v>4914</v>
      </c>
      <c r="G1218" s="6" t="s">
        <v>4915</v>
      </c>
      <c r="H1218">
        <v>22</v>
      </c>
      <c r="I1218" s="6" t="s">
        <v>35</v>
      </c>
      <c r="J1218" s="6" t="s">
        <v>4916</v>
      </c>
      <c r="K1218" s="6" t="s">
        <v>98</v>
      </c>
      <c r="L1218">
        <v>307</v>
      </c>
      <c r="N1218" s="6" t="s">
        <v>4917</v>
      </c>
      <c r="O1218" s="6" t="s">
        <v>312</v>
      </c>
      <c r="P1218" s="6" t="s">
        <v>40</v>
      </c>
      <c r="Q1218">
        <v>36170000</v>
      </c>
      <c r="R1218">
        <v>86593597000140</v>
      </c>
      <c r="S1218">
        <v>32999550914</v>
      </c>
    </row>
    <row r="1219" spans="1:19" x14ac:dyDescent="0.25">
      <c r="A1219">
        <v>9571</v>
      </c>
      <c r="B1219" s="6" t="s">
        <v>4918</v>
      </c>
      <c r="C1219" s="6" t="s">
        <v>60</v>
      </c>
      <c r="D1219" s="6" t="s">
        <v>31</v>
      </c>
      <c r="E1219" s="6" t="s">
        <v>93</v>
      </c>
      <c r="F1219" s="6" t="s">
        <v>61</v>
      </c>
      <c r="G1219" s="6" t="s">
        <v>4919</v>
      </c>
      <c r="H1219">
        <v>22</v>
      </c>
      <c r="I1219" s="6" t="s">
        <v>35</v>
      </c>
      <c r="J1219" s="6" t="s">
        <v>56</v>
      </c>
      <c r="K1219" s="6" t="s">
        <v>98</v>
      </c>
      <c r="L1219">
        <v>302</v>
      </c>
      <c r="N1219" s="6" t="s">
        <v>4920</v>
      </c>
      <c r="O1219" s="6" t="s">
        <v>312</v>
      </c>
      <c r="P1219" s="6" t="s">
        <v>3223</v>
      </c>
      <c r="Q1219">
        <v>36170000</v>
      </c>
      <c r="R1219">
        <v>94224641615</v>
      </c>
      <c r="S1219">
        <v>32999196233</v>
      </c>
    </row>
    <row r="1220" spans="1:19" x14ac:dyDescent="0.25">
      <c r="A1220">
        <v>9575</v>
      </c>
      <c r="B1220" s="6" t="s">
        <v>4921</v>
      </c>
      <c r="C1220" s="6" t="s">
        <v>477</v>
      </c>
      <c r="D1220" s="6" t="s">
        <v>353</v>
      </c>
      <c r="E1220" s="6" t="s">
        <v>44</v>
      </c>
      <c r="F1220" s="6" t="s">
        <v>4922</v>
      </c>
      <c r="G1220" s="6" t="s">
        <v>4923</v>
      </c>
      <c r="H1220">
        <v>22</v>
      </c>
      <c r="I1220" s="6" t="s">
        <v>35</v>
      </c>
      <c r="J1220" s="6" t="s">
        <v>56</v>
      </c>
      <c r="K1220" s="6" t="s">
        <v>98</v>
      </c>
      <c r="L1220">
        <v>308</v>
      </c>
      <c r="N1220" s="6" t="s">
        <v>4924</v>
      </c>
      <c r="O1220" s="6" t="s">
        <v>100</v>
      </c>
      <c r="P1220" s="6" t="s">
        <v>40</v>
      </c>
      <c r="Q1220">
        <v>36520000</v>
      </c>
      <c r="R1220">
        <v>7680585000187</v>
      </c>
      <c r="S1220">
        <v>0</v>
      </c>
    </row>
    <row r="1221" spans="1:19" x14ac:dyDescent="0.25">
      <c r="A1221">
        <v>9592</v>
      </c>
      <c r="B1221" s="6" t="s">
        <v>4925</v>
      </c>
      <c r="C1221" s="6" t="s">
        <v>52</v>
      </c>
      <c r="D1221" s="6" t="s">
        <v>31</v>
      </c>
      <c r="E1221" s="6" t="s">
        <v>103</v>
      </c>
      <c r="F1221" s="6" t="s">
        <v>4926</v>
      </c>
      <c r="G1221" s="6" t="s">
        <v>4927</v>
      </c>
      <c r="H1221">
        <v>23</v>
      </c>
      <c r="I1221" s="6" t="s">
        <v>47</v>
      </c>
      <c r="J1221" s="6" t="s">
        <v>56</v>
      </c>
      <c r="K1221" s="6" t="s">
        <v>98</v>
      </c>
      <c r="L1221">
        <v>301</v>
      </c>
      <c r="N1221" s="6" t="s">
        <v>4928</v>
      </c>
      <c r="O1221" s="6" t="s">
        <v>1148</v>
      </c>
      <c r="P1221" s="6" t="s">
        <v>2483</v>
      </c>
      <c r="Q1221">
        <v>36510000</v>
      </c>
      <c r="R1221">
        <v>17918652000102</v>
      </c>
      <c r="S1221">
        <v>32998148944</v>
      </c>
    </row>
    <row r="1222" spans="1:19" x14ac:dyDescent="0.25">
      <c r="A1222">
        <v>9599</v>
      </c>
      <c r="B1222" s="6" t="s">
        <v>4929</v>
      </c>
      <c r="C1222" s="6" t="s">
        <v>324</v>
      </c>
      <c r="D1222" s="6" t="s">
        <v>315</v>
      </c>
      <c r="E1222" s="6" t="s">
        <v>53</v>
      </c>
      <c r="F1222" s="6" t="s">
        <v>4930</v>
      </c>
      <c r="G1222" s="6" t="s">
        <v>4931</v>
      </c>
      <c r="H1222">
        <v>2</v>
      </c>
      <c r="I1222" s="6" t="s">
        <v>2216</v>
      </c>
      <c r="J1222" s="6" t="s">
        <v>56</v>
      </c>
      <c r="K1222" s="6" t="s">
        <v>319</v>
      </c>
      <c r="L1222">
        <v>907</v>
      </c>
      <c r="N1222" s="6" t="s">
        <v>4932</v>
      </c>
      <c r="O1222" s="6" t="s">
        <v>4933</v>
      </c>
      <c r="P1222" s="6" t="s">
        <v>4392</v>
      </c>
      <c r="Q1222">
        <v>86060680</v>
      </c>
      <c r="R1222">
        <v>5520402000211</v>
      </c>
      <c r="S1222">
        <v>43033713700</v>
      </c>
    </row>
    <row r="1223" spans="1:19" x14ac:dyDescent="0.25">
      <c r="A1223">
        <v>9600</v>
      </c>
      <c r="B1223" s="6" t="s">
        <v>4934</v>
      </c>
      <c r="C1223" s="6" t="s">
        <v>391</v>
      </c>
      <c r="D1223" s="6" t="s">
        <v>315</v>
      </c>
      <c r="E1223" s="6" t="s">
        <v>325</v>
      </c>
      <c r="F1223" s="6" t="s">
        <v>4935</v>
      </c>
      <c r="G1223" s="6" t="s">
        <v>4936</v>
      </c>
      <c r="H1223">
        <v>2</v>
      </c>
      <c r="I1223" s="6" t="s">
        <v>2216</v>
      </c>
      <c r="J1223" s="6" t="s">
        <v>56</v>
      </c>
      <c r="K1223" s="6" t="s">
        <v>319</v>
      </c>
      <c r="L1223">
        <v>907</v>
      </c>
      <c r="N1223" s="6" t="s">
        <v>4937</v>
      </c>
      <c r="O1223" s="6" t="s">
        <v>4938</v>
      </c>
      <c r="P1223" s="6" t="s">
        <v>40</v>
      </c>
      <c r="Q1223">
        <v>27175000</v>
      </c>
      <c r="R1223">
        <v>7526557006302</v>
      </c>
      <c r="S1223">
        <v>19033136000</v>
      </c>
    </row>
    <row r="1224" spans="1:19" x14ac:dyDescent="0.25">
      <c r="A1224">
        <v>9612</v>
      </c>
      <c r="B1224" s="6" t="s">
        <v>4939</v>
      </c>
      <c r="C1224" s="6" t="s">
        <v>391</v>
      </c>
      <c r="D1224" s="6" t="s">
        <v>31</v>
      </c>
      <c r="E1224" s="6" t="s">
        <v>325</v>
      </c>
      <c r="F1224" s="6" t="s">
        <v>61</v>
      </c>
      <c r="G1224" s="6" t="s">
        <v>4940</v>
      </c>
      <c r="H1224">
        <v>23</v>
      </c>
      <c r="I1224" s="6" t="s">
        <v>47</v>
      </c>
      <c r="J1224" s="6" t="s">
        <v>56</v>
      </c>
      <c r="K1224" s="6" t="s">
        <v>109</v>
      </c>
      <c r="L1224">
        <v>206</v>
      </c>
      <c r="N1224" s="6" t="s">
        <v>4941</v>
      </c>
      <c r="O1224" s="6" t="s">
        <v>2267</v>
      </c>
      <c r="P1224" s="6" t="s">
        <v>4942</v>
      </c>
      <c r="Q1224">
        <v>36840000</v>
      </c>
      <c r="R1224">
        <v>3882289627</v>
      </c>
      <c r="S1224">
        <v>32999055214</v>
      </c>
    </row>
    <row r="1225" spans="1:19" x14ac:dyDescent="0.25">
      <c r="A1225">
        <v>9614</v>
      </c>
      <c r="B1225" s="6" t="s">
        <v>4943</v>
      </c>
      <c r="C1225" s="6" t="s">
        <v>76</v>
      </c>
      <c r="D1225" s="6" t="s">
        <v>77</v>
      </c>
      <c r="E1225" s="6" t="s">
        <v>53</v>
      </c>
      <c r="F1225" s="6" t="s">
        <v>4944</v>
      </c>
      <c r="G1225" s="6" t="s">
        <v>982</v>
      </c>
      <c r="H1225">
        <v>25</v>
      </c>
      <c r="I1225" s="6" t="s">
        <v>116</v>
      </c>
      <c r="J1225" s="6" t="s">
        <v>56</v>
      </c>
      <c r="K1225" s="6" t="s">
        <v>109</v>
      </c>
      <c r="L1225">
        <v>204</v>
      </c>
      <c r="N1225" s="6" t="s">
        <v>4945</v>
      </c>
      <c r="O1225" s="6" t="s">
        <v>691</v>
      </c>
      <c r="P1225" s="6" t="s">
        <v>40</v>
      </c>
      <c r="Q1225">
        <v>36793000</v>
      </c>
      <c r="R1225">
        <v>20819282000160</v>
      </c>
      <c r="S1225">
        <v>32984327759</v>
      </c>
    </row>
    <row r="1226" spans="1:19" x14ac:dyDescent="0.25">
      <c r="A1226">
        <v>9616</v>
      </c>
      <c r="B1226" s="6" t="s">
        <v>4946</v>
      </c>
      <c r="C1226" s="6" t="s">
        <v>76</v>
      </c>
      <c r="D1226" s="6" t="s">
        <v>77</v>
      </c>
      <c r="E1226" s="6" t="s">
        <v>71</v>
      </c>
      <c r="F1226" s="6" t="s">
        <v>61</v>
      </c>
      <c r="G1226" s="6" t="s">
        <v>4947</v>
      </c>
      <c r="H1226">
        <v>22</v>
      </c>
      <c r="I1226" s="6" t="s">
        <v>35</v>
      </c>
      <c r="J1226" s="6" t="s">
        <v>56</v>
      </c>
      <c r="K1226" s="6" t="s">
        <v>109</v>
      </c>
      <c r="L1226">
        <v>201</v>
      </c>
      <c r="N1226" s="6" t="s">
        <v>4948</v>
      </c>
      <c r="O1226" s="6" t="s">
        <v>111</v>
      </c>
      <c r="P1226" s="6" t="s">
        <v>4949</v>
      </c>
      <c r="Q1226">
        <v>36886000</v>
      </c>
      <c r="R1226">
        <v>94611033600</v>
      </c>
      <c r="S1226">
        <v>32037236027</v>
      </c>
    </row>
    <row r="1227" spans="1:19" x14ac:dyDescent="0.25">
      <c r="A1227">
        <v>9626</v>
      </c>
      <c r="B1227" s="6" t="s">
        <v>4950</v>
      </c>
      <c r="C1227" s="6" t="s">
        <v>60</v>
      </c>
      <c r="D1227" s="6" t="s">
        <v>77</v>
      </c>
      <c r="E1227" s="6" t="s">
        <v>71</v>
      </c>
      <c r="F1227" s="6" t="s">
        <v>4951</v>
      </c>
      <c r="G1227" s="6" t="s">
        <v>4952</v>
      </c>
      <c r="H1227">
        <v>25</v>
      </c>
      <c r="I1227" s="6" t="s">
        <v>116</v>
      </c>
      <c r="J1227" s="6" t="s">
        <v>56</v>
      </c>
      <c r="K1227" s="6" t="s">
        <v>109</v>
      </c>
      <c r="L1227">
        <v>204</v>
      </c>
      <c r="N1227" s="6" t="s">
        <v>4953</v>
      </c>
      <c r="O1227" s="6" t="s">
        <v>1100</v>
      </c>
      <c r="P1227" s="6" t="s">
        <v>40</v>
      </c>
      <c r="Q1227">
        <v>36790000</v>
      </c>
      <c r="R1227">
        <v>15185974000164</v>
      </c>
      <c r="S1227">
        <v>32988279835</v>
      </c>
    </row>
    <row r="1228" spans="1:19" x14ac:dyDescent="0.25">
      <c r="A1228">
        <v>9640</v>
      </c>
      <c r="B1228" s="6" t="s">
        <v>4954</v>
      </c>
      <c r="C1228" s="6" t="s">
        <v>76</v>
      </c>
      <c r="D1228" s="6" t="s">
        <v>488</v>
      </c>
      <c r="E1228" s="6" t="s">
        <v>103</v>
      </c>
      <c r="F1228" s="6" t="s">
        <v>4955</v>
      </c>
      <c r="G1228" s="6" t="s">
        <v>4956</v>
      </c>
      <c r="H1228">
        <v>33</v>
      </c>
      <c r="I1228" s="6" t="s">
        <v>181</v>
      </c>
      <c r="J1228" s="6" t="s">
        <v>56</v>
      </c>
      <c r="K1228" s="6" t="s">
        <v>98</v>
      </c>
      <c r="L1228">
        <v>307</v>
      </c>
      <c r="N1228" s="6" t="s">
        <v>4957</v>
      </c>
      <c r="O1228" s="6" t="s">
        <v>100</v>
      </c>
      <c r="P1228" s="6" t="s">
        <v>40</v>
      </c>
      <c r="Q1228">
        <v>36520000</v>
      </c>
      <c r="R1228">
        <v>38542965000189</v>
      </c>
      <c r="S1228">
        <v>32991187922</v>
      </c>
    </row>
    <row r="1229" spans="1:19" x14ac:dyDescent="0.25">
      <c r="A1229">
        <v>9646</v>
      </c>
      <c r="B1229" s="6" t="s">
        <v>4958</v>
      </c>
      <c r="C1229" s="6" t="s">
        <v>76</v>
      </c>
      <c r="D1229" s="6" t="s">
        <v>77</v>
      </c>
      <c r="E1229" s="6" t="s">
        <v>103</v>
      </c>
      <c r="F1229" s="6" t="s">
        <v>4959</v>
      </c>
      <c r="G1229" s="6" t="s">
        <v>4960</v>
      </c>
      <c r="H1229">
        <v>22</v>
      </c>
      <c r="I1229" s="6" t="s">
        <v>35</v>
      </c>
      <c r="J1229" s="6" t="s">
        <v>4961</v>
      </c>
      <c r="K1229" s="6" t="s">
        <v>98</v>
      </c>
      <c r="L1229">
        <v>306</v>
      </c>
      <c r="N1229" s="6" t="s">
        <v>4962</v>
      </c>
      <c r="O1229" s="6" t="s">
        <v>100</v>
      </c>
      <c r="P1229" s="6" t="s">
        <v>4135</v>
      </c>
      <c r="Q1229">
        <v>36520000</v>
      </c>
      <c r="R1229">
        <v>68515345000111</v>
      </c>
      <c r="S1229">
        <v>32035512072</v>
      </c>
    </row>
    <row r="1230" spans="1:19" x14ac:dyDescent="0.25">
      <c r="A1230">
        <v>9647</v>
      </c>
      <c r="B1230" s="6" t="s">
        <v>4963</v>
      </c>
      <c r="C1230" s="6" t="s">
        <v>52</v>
      </c>
      <c r="D1230" s="6" t="s">
        <v>31</v>
      </c>
      <c r="E1230" s="6" t="s">
        <v>103</v>
      </c>
      <c r="F1230" s="6" t="s">
        <v>4964</v>
      </c>
      <c r="G1230" s="6" t="s">
        <v>4965</v>
      </c>
      <c r="H1230">
        <v>22</v>
      </c>
      <c r="I1230" s="6" t="s">
        <v>35</v>
      </c>
      <c r="J1230" s="6" t="s">
        <v>56</v>
      </c>
      <c r="K1230" s="6" t="s">
        <v>109</v>
      </c>
      <c r="L1230">
        <v>205</v>
      </c>
      <c r="N1230" s="6" t="s">
        <v>4966</v>
      </c>
      <c r="O1230" s="6" t="s">
        <v>707</v>
      </c>
      <c r="P1230" s="6" t="s">
        <v>40</v>
      </c>
      <c r="Q1230">
        <v>36810000</v>
      </c>
      <c r="R1230">
        <v>19475801000131</v>
      </c>
      <c r="S1230">
        <v>32998180112</v>
      </c>
    </row>
    <row r="1231" spans="1:19" x14ac:dyDescent="0.25">
      <c r="A1231">
        <v>9651</v>
      </c>
      <c r="B1231" s="6" t="s">
        <v>4967</v>
      </c>
      <c r="C1231" s="6" t="s">
        <v>52</v>
      </c>
      <c r="D1231" s="6" t="s">
        <v>31</v>
      </c>
      <c r="E1231" s="6" t="s">
        <v>53</v>
      </c>
      <c r="F1231" s="6" t="s">
        <v>61</v>
      </c>
      <c r="G1231" s="6" t="s">
        <v>4968</v>
      </c>
      <c r="H1231">
        <v>23</v>
      </c>
      <c r="I1231" s="6" t="s">
        <v>47</v>
      </c>
      <c r="J1231" s="6" t="s">
        <v>56</v>
      </c>
      <c r="K1231" s="6" t="s">
        <v>109</v>
      </c>
      <c r="L1231">
        <v>204</v>
      </c>
      <c r="N1231" s="6" t="s">
        <v>4969</v>
      </c>
      <c r="O1231" s="6" t="s">
        <v>691</v>
      </c>
      <c r="P1231" s="6" t="s">
        <v>4970</v>
      </c>
      <c r="Q1231">
        <v>36793000</v>
      </c>
      <c r="R1231">
        <v>38368854687</v>
      </c>
      <c r="S1231">
        <v>32984636121</v>
      </c>
    </row>
    <row r="1232" spans="1:19" x14ac:dyDescent="0.25">
      <c r="A1232">
        <v>9652</v>
      </c>
      <c r="B1232" s="6" t="s">
        <v>4971</v>
      </c>
      <c r="C1232" s="6" t="s">
        <v>76</v>
      </c>
      <c r="D1232" s="6" t="s">
        <v>77</v>
      </c>
      <c r="E1232" s="6" t="s">
        <v>71</v>
      </c>
      <c r="F1232" s="6" t="s">
        <v>4972</v>
      </c>
      <c r="G1232" s="6" t="s">
        <v>821</v>
      </c>
      <c r="H1232">
        <v>26</v>
      </c>
      <c r="I1232" s="6" t="s">
        <v>173</v>
      </c>
      <c r="J1232" s="6" t="s">
        <v>56</v>
      </c>
      <c r="K1232" s="6" t="s">
        <v>98</v>
      </c>
      <c r="L1232">
        <v>306</v>
      </c>
      <c r="N1232" s="6" t="s">
        <v>4973</v>
      </c>
      <c r="O1232" s="6" t="s">
        <v>100</v>
      </c>
      <c r="P1232" s="6" t="s">
        <v>640</v>
      </c>
      <c r="Q1232">
        <v>36520000</v>
      </c>
      <c r="R1232">
        <v>1405363000170</v>
      </c>
      <c r="S1232">
        <v>32999716659</v>
      </c>
    </row>
    <row r="1233" spans="1:19" x14ac:dyDescent="0.25">
      <c r="A1233">
        <v>9656</v>
      </c>
      <c r="B1233" s="6" t="s">
        <v>4974</v>
      </c>
      <c r="C1233" s="6" t="s">
        <v>1471</v>
      </c>
      <c r="D1233" s="6" t="s">
        <v>43</v>
      </c>
      <c r="E1233" s="6" t="s">
        <v>103</v>
      </c>
      <c r="F1233" s="6" t="s">
        <v>4975</v>
      </c>
      <c r="G1233" s="6" t="s">
        <v>4976</v>
      </c>
      <c r="H1233">
        <v>17</v>
      </c>
      <c r="I1233" s="6" t="s">
        <v>202</v>
      </c>
      <c r="J1233" s="6" t="s">
        <v>56</v>
      </c>
      <c r="K1233" s="6" t="s">
        <v>98</v>
      </c>
      <c r="L1233">
        <v>301</v>
      </c>
      <c r="N1233" s="6" t="s">
        <v>4977</v>
      </c>
      <c r="O1233" s="6" t="s">
        <v>146</v>
      </c>
      <c r="P1233" s="6" t="s">
        <v>40</v>
      </c>
      <c r="Q1233">
        <v>36500000</v>
      </c>
      <c r="R1233">
        <v>20434564000140</v>
      </c>
      <c r="S1233">
        <v>32999857297</v>
      </c>
    </row>
    <row r="1234" spans="1:19" x14ac:dyDescent="0.25">
      <c r="A1234">
        <v>9663</v>
      </c>
      <c r="B1234" s="6" t="s">
        <v>4978</v>
      </c>
      <c r="C1234" s="6" t="s">
        <v>391</v>
      </c>
      <c r="D1234" s="6" t="s">
        <v>488</v>
      </c>
      <c r="E1234" s="6" t="s">
        <v>103</v>
      </c>
      <c r="F1234" s="6" t="s">
        <v>61</v>
      </c>
      <c r="G1234" s="6" t="s">
        <v>4979</v>
      </c>
      <c r="H1234">
        <v>22</v>
      </c>
      <c r="I1234" s="6" t="s">
        <v>35</v>
      </c>
      <c r="J1234" s="6" t="s">
        <v>56</v>
      </c>
      <c r="K1234" s="6" t="s">
        <v>109</v>
      </c>
      <c r="L1234">
        <v>207</v>
      </c>
      <c r="N1234" s="6" t="s">
        <v>4980</v>
      </c>
      <c r="O1234" s="6" t="s">
        <v>111</v>
      </c>
      <c r="P1234" s="6" t="s">
        <v>573</v>
      </c>
      <c r="Q1234">
        <v>36881140</v>
      </c>
      <c r="R1234">
        <v>84273992787</v>
      </c>
      <c r="S1234">
        <v>32984333600</v>
      </c>
    </row>
    <row r="1235" spans="1:19" x14ac:dyDescent="0.25">
      <c r="A1235">
        <v>9666</v>
      </c>
      <c r="B1235" s="6" t="s">
        <v>4981</v>
      </c>
      <c r="C1235" s="6" t="s">
        <v>76</v>
      </c>
      <c r="D1235" s="6" t="s">
        <v>77</v>
      </c>
      <c r="E1235" s="6" t="s">
        <v>71</v>
      </c>
      <c r="F1235" s="6" t="s">
        <v>4982</v>
      </c>
      <c r="G1235" s="6" t="s">
        <v>4983</v>
      </c>
      <c r="H1235">
        <v>22</v>
      </c>
      <c r="I1235" s="6" t="s">
        <v>35</v>
      </c>
      <c r="J1235" s="6" t="s">
        <v>4984</v>
      </c>
      <c r="K1235" s="6" t="s">
        <v>37</v>
      </c>
      <c r="L1235">
        <v>107</v>
      </c>
      <c r="N1235" s="6" t="s">
        <v>4985</v>
      </c>
      <c r="O1235" s="6" t="s">
        <v>58</v>
      </c>
      <c r="P1235" s="6" t="s">
        <v>175</v>
      </c>
      <c r="Q1235">
        <v>36770000</v>
      </c>
      <c r="R1235">
        <v>19671184000140</v>
      </c>
      <c r="S1235">
        <v>32991090009</v>
      </c>
    </row>
    <row r="1236" spans="1:19" x14ac:dyDescent="0.25">
      <c r="A1236">
        <v>9668</v>
      </c>
      <c r="B1236" s="6" t="s">
        <v>4986</v>
      </c>
      <c r="C1236" s="6" t="s">
        <v>1040</v>
      </c>
      <c r="D1236" s="6" t="s">
        <v>31</v>
      </c>
      <c r="E1236" s="6" t="s">
        <v>93</v>
      </c>
      <c r="F1236" s="6" t="s">
        <v>4987</v>
      </c>
      <c r="G1236" s="6" t="s">
        <v>4988</v>
      </c>
      <c r="H1236">
        <v>1</v>
      </c>
      <c r="I1236" s="6" t="s">
        <v>375</v>
      </c>
      <c r="J1236" s="6" t="s">
        <v>4989</v>
      </c>
      <c r="K1236" s="6" t="s">
        <v>37</v>
      </c>
      <c r="L1236">
        <v>109</v>
      </c>
      <c r="N1236" s="6" t="s">
        <v>4990</v>
      </c>
      <c r="O1236" s="6" t="s">
        <v>39</v>
      </c>
      <c r="P1236" s="6" t="s">
        <v>40</v>
      </c>
      <c r="Q1236">
        <v>36705015</v>
      </c>
      <c r="R1236">
        <v>64402191000109</v>
      </c>
      <c r="S1236">
        <v>32999901861</v>
      </c>
    </row>
    <row r="1237" spans="1:19" x14ac:dyDescent="0.25">
      <c r="A1237">
        <v>9679</v>
      </c>
      <c r="B1237" s="6" t="s">
        <v>4991</v>
      </c>
      <c r="C1237" s="6" t="s">
        <v>52</v>
      </c>
      <c r="D1237" s="6" t="s">
        <v>31</v>
      </c>
      <c r="E1237" s="6" t="s">
        <v>53</v>
      </c>
      <c r="F1237" s="6" t="s">
        <v>4992</v>
      </c>
      <c r="G1237" s="6" t="s">
        <v>4993</v>
      </c>
      <c r="H1237">
        <v>22</v>
      </c>
      <c r="I1237" s="6" t="s">
        <v>35</v>
      </c>
      <c r="J1237" s="6" t="s">
        <v>4994</v>
      </c>
      <c r="K1237" s="6" t="s">
        <v>37</v>
      </c>
      <c r="L1237">
        <v>102</v>
      </c>
      <c r="N1237" s="6" t="s">
        <v>4995</v>
      </c>
      <c r="O1237" s="6" t="s">
        <v>263</v>
      </c>
      <c r="P1237" s="6" t="s">
        <v>264</v>
      </c>
      <c r="Q1237">
        <v>36740000</v>
      </c>
      <c r="R1237">
        <v>21127123000168</v>
      </c>
      <c r="S1237">
        <v>32998281814</v>
      </c>
    </row>
    <row r="1238" spans="1:19" x14ac:dyDescent="0.25">
      <c r="A1238">
        <v>9681</v>
      </c>
      <c r="B1238" s="6" t="s">
        <v>4996</v>
      </c>
      <c r="C1238" s="6" t="s">
        <v>60</v>
      </c>
      <c r="D1238" s="6" t="s">
        <v>31</v>
      </c>
      <c r="E1238" s="6" t="s">
        <v>103</v>
      </c>
      <c r="F1238" s="6" t="s">
        <v>61</v>
      </c>
      <c r="G1238" s="6" t="s">
        <v>4997</v>
      </c>
      <c r="H1238">
        <v>1</v>
      </c>
      <c r="I1238" s="6" t="s">
        <v>375</v>
      </c>
      <c r="J1238" s="6" t="s">
        <v>56</v>
      </c>
      <c r="K1238" s="6" t="s">
        <v>98</v>
      </c>
      <c r="L1238">
        <v>304</v>
      </c>
      <c r="N1238" s="6" t="s">
        <v>4998</v>
      </c>
      <c r="O1238" s="6" t="s">
        <v>146</v>
      </c>
      <c r="P1238" s="6" t="s">
        <v>2256</v>
      </c>
      <c r="Q1238">
        <v>36500000</v>
      </c>
      <c r="R1238">
        <v>8780363695</v>
      </c>
      <c r="S1238">
        <v>32998217623</v>
      </c>
    </row>
    <row r="1239" spans="1:19" x14ac:dyDescent="0.25">
      <c r="A1239">
        <v>9684</v>
      </c>
      <c r="B1239" s="6" t="s">
        <v>4999</v>
      </c>
      <c r="C1239" s="6" t="s">
        <v>60</v>
      </c>
      <c r="D1239" s="6" t="s">
        <v>31</v>
      </c>
      <c r="E1239" s="6" t="s">
        <v>53</v>
      </c>
      <c r="F1239" s="6" t="s">
        <v>5000</v>
      </c>
      <c r="G1239" s="6" t="s">
        <v>5001</v>
      </c>
      <c r="H1239">
        <v>23</v>
      </c>
      <c r="I1239" s="6" t="s">
        <v>47</v>
      </c>
      <c r="J1239" s="6" t="s">
        <v>56</v>
      </c>
      <c r="K1239" s="6" t="s">
        <v>37</v>
      </c>
      <c r="L1239">
        <v>105</v>
      </c>
      <c r="N1239" s="6" t="s">
        <v>5002</v>
      </c>
      <c r="O1239" s="6" t="s">
        <v>443</v>
      </c>
      <c r="P1239" s="6" t="s">
        <v>3190</v>
      </c>
      <c r="Q1239">
        <v>36660000</v>
      </c>
      <c r="R1239">
        <v>21069176000170</v>
      </c>
      <c r="S1239">
        <v>32988271658</v>
      </c>
    </row>
    <row r="1240" spans="1:19" x14ac:dyDescent="0.25">
      <c r="A1240">
        <v>9687</v>
      </c>
      <c r="B1240" s="6" t="s">
        <v>5003</v>
      </c>
      <c r="C1240" s="6" t="s">
        <v>60</v>
      </c>
      <c r="D1240" s="6" t="s">
        <v>31</v>
      </c>
      <c r="E1240" s="6" t="s">
        <v>71</v>
      </c>
      <c r="F1240" s="6" t="s">
        <v>61</v>
      </c>
      <c r="G1240" s="6" t="s">
        <v>5004</v>
      </c>
      <c r="H1240">
        <v>22</v>
      </c>
      <c r="I1240" s="6" t="s">
        <v>35</v>
      </c>
      <c r="J1240" s="6" t="s">
        <v>5005</v>
      </c>
      <c r="K1240" s="6" t="s">
        <v>98</v>
      </c>
      <c r="L1240">
        <v>303</v>
      </c>
      <c r="N1240" s="6" t="s">
        <v>5006</v>
      </c>
      <c r="O1240" s="6" t="s">
        <v>146</v>
      </c>
      <c r="P1240" s="6" t="s">
        <v>733</v>
      </c>
      <c r="Q1240">
        <v>36500000</v>
      </c>
      <c r="R1240">
        <v>26204860682</v>
      </c>
      <c r="S1240">
        <v>32988326458</v>
      </c>
    </row>
    <row r="1241" spans="1:19" x14ac:dyDescent="0.25">
      <c r="A1241">
        <v>9692</v>
      </c>
      <c r="B1241" s="6" t="s">
        <v>5007</v>
      </c>
      <c r="C1241" s="6" t="s">
        <v>30</v>
      </c>
      <c r="D1241" s="6" t="s">
        <v>31</v>
      </c>
      <c r="E1241" s="6" t="s">
        <v>53</v>
      </c>
      <c r="F1241" s="6" t="s">
        <v>5008</v>
      </c>
      <c r="G1241" s="6" t="s">
        <v>5009</v>
      </c>
      <c r="H1241">
        <v>25</v>
      </c>
      <c r="I1241" s="6" t="s">
        <v>116</v>
      </c>
      <c r="J1241" s="6" t="s">
        <v>5010</v>
      </c>
      <c r="K1241" s="6" t="s">
        <v>109</v>
      </c>
      <c r="L1241">
        <v>203</v>
      </c>
      <c r="N1241" s="6" t="s">
        <v>5011</v>
      </c>
      <c r="O1241" s="6" t="s">
        <v>111</v>
      </c>
      <c r="P1241" s="6" t="s">
        <v>40</v>
      </c>
      <c r="Q1241">
        <v>36880043</v>
      </c>
      <c r="R1241">
        <v>21117078000160</v>
      </c>
      <c r="S1241">
        <v>32988530020</v>
      </c>
    </row>
    <row r="1242" spans="1:19" x14ac:dyDescent="0.25">
      <c r="A1242">
        <v>9696</v>
      </c>
      <c r="B1242" s="6" t="s">
        <v>5012</v>
      </c>
      <c r="C1242" s="6" t="s">
        <v>30</v>
      </c>
      <c r="D1242" s="6" t="s">
        <v>31</v>
      </c>
      <c r="E1242" s="6" t="s">
        <v>53</v>
      </c>
      <c r="F1242" s="6" t="s">
        <v>5013</v>
      </c>
      <c r="G1242" s="6" t="s">
        <v>5014</v>
      </c>
      <c r="H1242">
        <v>22</v>
      </c>
      <c r="I1242" s="6" t="s">
        <v>35</v>
      </c>
      <c r="J1242" s="6" t="s">
        <v>56</v>
      </c>
      <c r="K1242" s="6" t="s">
        <v>98</v>
      </c>
      <c r="L1242">
        <v>302</v>
      </c>
      <c r="N1242" s="6" t="s">
        <v>5015</v>
      </c>
      <c r="O1242" s="6" t="s">
        <v>698</v>
      </c>
      <c r="P1242" s="6" t="s">
        <v>389</v>
      </c>
      <c r="Q1242">
        <v>36160000</v>
      </c>
      <c r="R1242">
        <v>19705658000127</v>
      </c>
      <c r="S1242">
        <v>32999971825</v>
      </c>
    </row>
    <row r="1243" spans="1:19" x14ac:dyDescent="0.25">
      <c r="A1243">
        <v>9701</v>
      </c>
      <c r="B1243" s="6" t="s">
        <v>5016</v>
      </c>
      <c r="C1243" s="6" t="s">
        <v>119</v>
      </c>
      <c r="D1243" s="6" t="s">
        <v>31</v>
      </c>
      <c r="E1243" s="6" t="s">
        <v>44</v>
      </c>
      <c r="F1243" s="6" t="s">
        <v>5017</v>
      </c>
      <c r="G1243" s="6" t="s">
        <v>5018</v>
      </c>
      <c r="H1243">
        <v>14</v>
      </c>
      <c r="I1243" s="6" t="s">
        <v>80</v>
      </c>
      <c r="J1243" s="6" t="s">
        <v>56</v>
      </c>
      <c r="K1243" s="6" t="s">
        <v>37</v>
      </c>
      <c r="L1243">
        <v>104</v>
      </c>
      <c r="N1243" s="6" t="s">
        <v>5019</v>
      </c>
      <c r="O1243" s="6" t="s">
        <v>39</v>
      </c>
      <c r="P1243" s="6" t="s">
        <v>40</v>
      </c>
      <c r="Q1243">
        <v>36700000</v>
      </c>
      <c r="R1243">
        <v>18382214000135</v>
      </c>
      <c r="S1243">
        <v>32034412520</v>
      </c>
    </row>
    <row r="1244" spans="1:19" x14ac:dyDescent="0.25">
      <c r="A1244">
        <v>9702</v>
      </c>
      <c r="B1244" s="6" t="s">
        <v>5020</v>
      </c>
      <c r="C1244" s="6" t="s">
        <v>60</v>
      </c>
      <c r="D1244" s="6" t="s">
        <v>31</v>
      </c>
      <c r="E1244" s="6" t="s">
        <v>44</v>
      </c>
      <c r="F1244" s="6" t="s">
        <v>5021</v>
      </c>
      <c r="G1244" s="6" t="s">
        <v>5022</v>
      </c>
      <c r="H1244">
        <v>17</v>
      </c>
      <c r="I1244" s="6" t="s">
        <v>202</v>
      </c>
      <c r="J1244" s="6" t="s">
        <v>56</v>
      </c>
      <c r="K1244" s="6" t="s">
        <v>98</v>
      </c>
      <c r="L1244">
        <v>302</v>
      </c>
      <c r="N1244" s="6" t="s">
        <v>5023</v>
      </c>
      <c r="O1244" s="6" t="s">
        <v>1148</v>
      </c>
      <c r="P1244" s="6" t="s">
        <v>4486</v>
      </c>
      <c r="Q1244">
        <v>36510000</v>
      </c>
      <c r="R1244">
        <v>21090996000143</v>
      </c>
      <c r="S1244">
        <v>32998093667</v>
      </c>
    </row>
    <row r="1245" spans="1:19" x14ac:dyDescent="0.25">
      <c r="A1245">
        <v>9705</v>
      </c>
      <c r="B1245" s="6" t="s">
        <v>5024</v>
      </c>
      <c r="C1245" s="6" t="s">
        <v>42</v>
      </c>
      <c r="D1245" s="6" t="s">
        <v>31</v>
      </c>
      <c r="E1245" s="6" t="s">
        <v>103</v>
      </c>
      <c r="F1245" s="6" t="s">
        <v>5025</v>
      </c>
      <c r="G1245" s="6" t="s">
        <v>5026</v>
      </c>
      <c r="H1245">
        <v>23</v>
      </c>
      <c r="I1245" s="6" t="s">
        <v>47</v>
      </c>
      <c r="J1245" s="6" t="s">
        <v>56</v>
      </c>
      <c r="K1245" s="6" t="s">
        <v>109</v>
      </c>
      <c r="L1245">
        <v>201</v>
      </c>
      <c r="N1245" s="6" t="s">
        <v>5027</v>
      </c>
      <c r="O1245" s="6" t="s">
        <v>111</v>
      </c>
      <c r="P1245" s="6" t="s">
        <v>3995</v>
      </c>
      <c r="Q1245">
        <v>36886000</v>
      </c>
      <c r="R1245">
        <v>20932525000172</v>
      </c>
      <c r="S1245">
        <v>32998236250</v>
      </c>
    </row>
    <row r="1246" spans="1:19" x14ac:dyDescent="0.25">
      <c r="A1246">
        <v>9718</v>
      </c>
      <c r="B1246" s="6" t="s">
        <v>5028</v>
      </c>
      <c r="C1246" s="6" t="s">
        <v>52</v>
      </c>
      <c r="D1246" s="6" t="s">
        <v>31</v>
      </c>
      <c r="E1246" s="6" t="s">
        <v>93</v>
      </c>
      <c r="F1246" s="6" t="s">
        <v>5029</v>
      </c>
      <c r="G1246" s="6" t="s">
        <v>5030</v>
      </c>
      <c r="H1246">
        <v>22</v>
      </c>
      <c r="I1246" s="6" t="s">
        <v>35</v>
      </c>
      <c r="J1246" s="6" t="s">
        <v>56</v>
      </c>
      <c r="K1246" s="6" t="s">
        <v>109</v>
      </c>
      <c r="L1246">
        <v>206</v>
      </c>
      <c r="N1246" s="6" t="s">
        <v>5031</v>
      </c>
      <c r="O1246" s="6" t="s">
        <v>1434</v>
      </c>
      <c r="P1246" s="6" t="s">
        <v>40</v>
      </c>
      <c r="Q1246">
        <v>36815000</v>
      </c>
      <c r="R1246">
        <v>20989330000169</v>
      </c>
      <c r="S1246">
        <v>32998238105</v>
      </c>
    </row>
    <row r="1247" spans="1:19" x14ac:dyDescent="0.25">
      <c r="A1247">
        <v>9719</v>
      </c>
      <c r="B1247" s="6" t="s">
        <v>5032</v>
      </c>
      <c r="C1247" s="6" t="s">
        <v>60</v>
      </c>
      <c r="D1247" s="6" t="s">
        <v>31</v>
      </c>
      <c r="E1247" s="6" t="s">
        <v>71</v>
      </c>
      <c r="F1247" s="6" t="s">
        <v>5033</v>
      </c>
      <c r="G1247" s="6" t="s">
        <v>5034</v>
      </c>
      <c r="H1247">
        <v>23</v>
      </c>
      <c r="I1247" s="6" t="s">
        <v>47</v>
      </c>
      <c r="J1247" s="6" t="s">
        <v>5035</v>
      </c>
      <c r="K1247" s="6" t="s">
        <v>98</v>
      </c>
      <c r="L1247">
        <v>302</v>
      </c>
      <c r="N1247" s="6" t="s">
        <v>5036</v>
      </c>
      <c r="O1247" s="6" t="s">
        <v>698</v>
      </c>
      <c r="P1247" s="6" t="s">
        <v>389</v>
      </c>
      <c r="Q1247">
        <v>36160000</v>
      </c>
      <c r="R1247">
        <v>20686866000105</v>
      </c>
      <c r="S1247">
        <v>32999493060</v>
      </c>
    </row>
    <row r="1248" spans="1:19" x14ac:dyDescent="0.25">
      <c r="A1248">
        <v>9741</v>
      </c>
      <c r="B1248" s="6" t="s">
        <v>5037</v>
      </c>
      <c r="C1248" s="6" t="s">
        <v>42</v>
      </c>
      <c r="D1248" s="6" t="s">
        <v>31</v>
      </c>
      <c r="E1248" s="6" t="s">
        <v>44</v>
      </c>
      <c r="F1248" s="6" t="s">
        <v>5038</v>
      </c>
      <c r="G1248" s="6" t="s">
        <v>5039</v>
      </c>
      <c r="H1248">
        <v>22</v>
      </c>
      <c r="I1248" s="6" t="s">
        <v>35</v>
      </c>
      <c r="J1248" s="6" t="s">
        <v>56</v>
      </c>
      <c r="K1248" s="6" t="s">
        <v>98</v>
      </c>
      <c r="L1248">
        <v>302</v>
      </c>
      <c r="N1248" s="6" t="s">
        <v>5040</v>
      </c>
      <c r="O1248" s="6" t="s">
        <v>600</v>
      </c>
      <c r="P1248" s="6" t="s">
        <v>40</v>
      </c>
      <c r="Q1248">
        <v>36530000</v>
      </c>
      <c r="R1248">
        <v>20119288000125</v>
      </c>
      <c r="S1248">
        <v>32984197281</v>
      </c>
    </row>
    <row r="1249" spans="1:19" x14ac:dyDescent="0.25">
      <c r="A1249">
        <v>9743</v>
      </c>
      <c r="B1249" s="6" t="s">
        <v>5041</v>
      </c>
      <c r="C1249" s="6" t="s">
        <v>60</v>
      </c>
      <c r="D1249" s="6" t="s">
        <v>31</v>
      </c>
      <c r="E1249" s="6" t="s">
        <v>93</v>
      </c>
      <c r="F1249" s="6" t="s">
        <v>61</v>
      </c>
      <c r="G1249" s="6" t="s">
        <v>5042</v>
      </c>
      <c r="H1249">
        <v>23</v>
      </c>
      <c r="I1249" s="6" t="s">
        <v>47</v>
      </c>
      <c r="J1249" s="6" t="s">
        <v>56</v>
      </c>
      <c r="K1249" s="6" t="s">
        <v>98</v>
      </c>
      <c r="L1249">
        <v>303</v>
      </c>
      <c r="N1249" s="6" t="s">
        <v>835</v>
      </c>
      <c r="O1249" s="6" t="s">
        <v>100</v>
      </c>
      <c r="P1249" s="6" t="s">
        <v>1038</v>
      </c>
      <c r="Q1249">
        <v>36520000</v>
      </c>
      <c r="R1249">
        <v>11386532681</v>
      </c>
      <c r="S1249">
        <v>32988537534</v>
      </c>
    </row>
    <row r="1250" spans="1:19" x14ac:dyDescent="0.25">
      <c r="A1250">
        <v>9747</v>
      </c>
      <c r="B1250" s="6" t="s">
        <v>5043</v>
      </c>
      <c r="C1250" s="6" t="s">
        <v>76</v>
      </c>
      <c r="D1250" s="6" t="s">
        <v>31</v>
      </c>
      <c r="E1250" s="6" t="s">
        <v>93</v>
      </c>
      <c r="F1250" s="6" t="s">
        <v>61</v>
      </c>
      <c r="G1250" s="6" t="s">
        <v>5044</v>
      </c>
      <c r="H1250">
        <v>23</v>
      </c>
      <c r="I1250" s="6" t="s">
        <v>47</v>
      </c>
      <c r="J1250" s="6" t="s">
        <v>56</v>
      </c>
      <c r="K1250" s="6" t="s">
        <v>98</v>
      </c>
      <c r="L1250">
        <v>301</v>
      </c>
      <c r="N1250" s="6" t="s">
        <v>5045</v>
      </c>
      <c r="O1250" s="6" t="s">
        <v>1333</v>
      </c>
      <c r="P1250" s="6" t="s">
        <v>645</v>
      </c>
      <c r="Q1250">
        <v>36550000</v>
      </c>
      <c r="R1250">
        <v>57153736620</v>
      </c>
      <c r="S1250">
        <v>32999911010</v>
      </c>
    </row>
    <row r="1251" spans="1:19" x14ac:dyDescent="0.25">
      <c r="A1251">
        <v>9757</v>
      </c>
      <c r="B1251" s="6" t="s">
        <v>5046</v>
      </c>
      <c r="C1251" s="6" t="s">
        <v>60</v>
      </c>
      <c r="D1251" s="6" t="s">
        <v>31</v>
      </c>
      <c r="E1251" s="6" t="s">
        <v>71</v>
      </c>
      <c r="F1251" s="6" t="s">
        <v>5047</v>
      </c>
      <c r="G1251" s="6" t="s">
        <v>5048</v>
      </c>
      <c r="H1251">
        <v>22</v>
      </c>
      <c r="I1251" s="6" t="s">
        <v>35</v>
      </c>
      <c r="J1251" s="6" t="s">
        <v>56</v>
      </c>
      <c r="K1251" s="6" t="s">
        <v>98</v>
      </c>
      <c r="L1251">
        <v>303</v>
      </c>
      <c r="N1251" s="6" t="s">
        <v>5049</v>
      </c>
      <c r="O1251" s="6" t="s">
        <v>100</v>
      </c>
      <c r="P1251" s="6" t="s">
        <v>40</v>
      </c>
      <c r="Q1251">
        <v>36520000</v>
      </c>
      <c r="R1251">
        <v>21312680000159</v>
      </c>
      <c r="S1251">
        <v>32988308363</v>
      </c>
    </row>
    <row r="1252" spans="1:19" x14ac:dyDescent="0.25">
      <c r="A1252">
        <v>9761</v>
      </c>
      <c r="B1252" s="6" t="s">
        <v>5050</v>
      </c>
      <c r="C1252" s="6" t="s">
        <v>119</v>
      </c>
      <c r="D1252" s="6" t="s">
        <v>31</v>
      </c>
      <c r="E1252" s="6" t="s">
        <v>44</v>
      </c>
      <c r="F1252" s="6" t="s">
        <v>5051</v>
      </c>
      <c r="G1252" s="6" t="s">
        <v>5052</v>
      </c>
      <c r="H1252">
        <v>23</v>
      </c>
      <c r="I1252" s="6" t="s">
        <v>47</v>
      </c>
      <c r="J1252" s="6" t="s">
        <v>56</v>
      </c>
      <c r="K1252" s="6" t="s">
        <v>37</v>
      </c>
      <c r="L1252">
        <v>102</v>
      </c>
      <c r="N1252" s="6" t="s">
        <v>5053</v>
      </c>
      <c r="O1252" s="6" t="s">
        <v>39</v>
      </c>
      <c r="P1252" s="6" t="s">
        <v>3091</v>
      </c>
      <c r="Q1252">
        <v>36700000</v>
      </c>
      <c r="R1252">
        <v>18852305000197</v>
      </c>
      <c r="S1252">
        <v>32988310371</v>
      </c>
    </row>
    <row r="1253" spans="1:19" x14ac:dyDescent="0.25">
      <c r="A1253">
        <v>9764</v>
      </c>
      <c r="B1253" s="6" t="s">
        <v>5054</v>
      </c>
      <c r="C1253" s="6" t="s">
        <v>477</v>
      </c>
      <c r="D1253" s="6" t="s">
        <v>77</v>
      </c>
      <c r="E1253" s="6" t="s">
        <v>71</v>
      </c>
      <c r="F1253" s="6" t="s">
        <v>5055</v>
      </c>
      <c r="G1253" s="6" t="s">
        <v>5056</v>
      </c>
      <c r="H1253">
        <v>23</v>
      </c>
      <c r="I1253" s="6" t="s">
        <v>47</v>
      </c>
      <c r="J1253" s="6" t="s">
        <v>56</v>
      </c>
      <c r="K1253" s="6" t="s">
        <v>98</v>
      </c>
      <c r="L1253">
        <v>306</v>
      </c>
      <c r="N1253" s="6" t="s">
        <v>5057</v>
      </c>
      <c r="O1253" s="6" t="s">
        <v>100</v>
      </c>
      <c r="P1253" s="6" t="s">
        <v>5058</v>
      </c>
      <c r="Q1253">
        <v>36520000</v>
      </c>
      <c r="R1253">
        <v>71016646000105</v>
      </c>
      <c r="S1253">
        <v>32988628594</v>
      </c>
    </row>
    <row r="1254" spans="1:19" x14ac:dyDescent="0.25">
      <c r="A1254">
        <v>9768</v>
      </c>
      <c r="B1254" s="6" t="s">
        <v>5059</v>
      </c>
      <c r="C1254" s="6" t="s">
        <v>60</v>
      </c>
      <c r="D1254" s="6" t="s">
        <v>31</v>
      </c>
      <c r="E1254" s="6" t="s">
        <v>103</v>
      </c>
      <c r="F1254" s="6" t="s">
        <v>61</v>
      </c>
      <c r="G1254" s="6" t="s">
        <v>5060</v>
      </c>
      <c r="H1254">
        <v>23</v>
      </c>
      <c r="I1254" s="6" t="s">
        <v>47</v>
      </c>
      <c r="J1254" s="6" t="s">
        <v>56</v>
      </c>
      <c r="K1254" s="6" t="s">
        <v>98</v>
      </c>
      <c r="L1254">
        <v>303</v>
      </c>
      <c r="N1254" s="6" t="s">
        <v>5061</v>
      </c>
      <c r="O1254" s="6" t="s">
        <v>793</v>
      </c>
      <c r="P1254" s="6" t="s">
        <v>40</v>
      </c>
      <c r="Q1254">
        <v>36515000</v>
      </c>
      <c r="R1254">
        <v>727565605</v>
      </c>
      <c r="S1254">
        <v>32984866096</v>
      </c>
    </row>
    <row r="1255" spans="1:19" x14ac:dyDescent="0.25">
      <c r="A1255">
        <v>9772</v>
      </c>
      <c r="B1255" s="6" t="s">
        <v>5062</v>
      </c>
      <c r="C1255" s="6" t="s">
        <v>76</v>
      </c>
      <c r="D1255" s="6" t="s">
        <v>77</v>
      </c>
      <c r="E1255" s="6" t="s">
        <v>71</v>
      </c>
      <c r="F1255" s="6" t="s">
        <v>5063</v>
      </c>
      <c r="G1255" s="6" t="s">
        <v>982</v>
      </c>
      <c r="H1255">
        <v>22</v>
      </c>
      <c r="I1255" s="6" t="s">
        <v>35</v>
      </c>
      <c r="J1255" s="6" t="s">
        <v>56</v>
      </c>
      <c r="K1255" s="6" t="s">
        <v>98</v>
      </c>
      <c r="L1255">
        <v>306</v>
      </c>
      <c r="N1255" s="6" t="s">
        <v>5064</v>
      </c>
      <c r="O1255" s="6" t="s">
        <v>1333</v>
      </c>
      <c r="P1255" s="6" t="s">
        <v>40</v>
      </c>
      <c r="Q1255">
        <v>36550000</v>
      </c>
      <c r="R1255">
        <v>3682730000108</v>
      </c>
      <c r="S1255">
        <v>32999085246</v>
      </c>
    </row>
    <row r="1256" spans="1:19" x14ac:dyDescent="0.25">
      <c r="A1256">
        <v>9774</v>
      </c>
      <c r="B1256" s="6" t="s">
        <v>5065</v>
      </c>
      <c r="C1256" s="6" t="s">
        <v>60</v>
      </c>
      <c r="D1256" s="6" t="s">
        <v>31</v>
      </c>
      <c r="E1256" s="6" t="s">
        <v>71</v>
      </c>
      <c r="F1256" s="6" t="s">
        <v>5066</v>
      </c>
      <c r="G1256" s="6" t="s">
        <v>5067</v>
      </c>
      <c r="H1256">
        <v>23</v>
      </c>
      <c r="I1256" s="6" t="s">
        <v>47</v>
      </c>
      <c r="J1256" s="6" t="s">
        <v>56</v>
      </c>
      <c r="K1256" s="6" t="s">
        <v>37</v>
      </c>
      <c r="L1256">
        <v>101</v>
      </c>
      <c r="N1256" s="6" t="s">
        <v>5068</v>
      </c>
      <c r="O1256" s="6" t="s">
        <v>39</v>
      </c>
      <c r="P1256" s="6" t="s">
        <v>364</v>
      </c>
      <c r="Q1256">
        <v>36708800</v>
      </c>
      <c r="R1256">
        <v>19502973000157</v>
      </c>
      <c r="S1256">
        <v>32999449088</v>
      </c>
    </row>
    <row r="1257" spans="1:19" x14ac:dyDescent="0.25">
      <c r="A1257">
        <v>9776</v>
      </c>
      <c r="B1257" s="6" t="s">
        <v>5069</v>
      </c>
      <c r="C1257" s="6" t="s">
        <v>52</v>
      </c>
      <c r="D1257" s="6" t="s">
        <v>31</v>
      </c>
      <c r="E1257" s="6" t="s">
        <v>93</v>
      </c>
      <c r="F1257" s="6" t="s">
        <v>61</v>
      </c>
      <c r="G1257" s="6" t="s">
        <v>5070</v>
      </c>
      <c r="H1257">
        <v>25</v>
      </c>
      <c r="I1257" s="6" t="s">
        <v>116</v>
      </c>
      <c r="J1257" s="6" t="s">
        <v>56</v>
      </c>
      <c r="K1257" s="6" t="s">
        <v>109</v>
      </c>
      <c r="L1257">
        <v>202</v>
      </c>
      <c r="N1257" s="6" t="s">
        <v>5071</v>
      </c>
      <c r="O1257" s="6" t="s">
        <v>823</v>
      </c>
      <c r="P1257" s="6" t="s">
        <v>2307</v>
      </c>
      <c r="Q1257">
        <v>36870000</v>
      </c>
      <c r="R1257">
        <v>3472511613</v>
      </c>
      <c r="S1257">
        <v>32984035985</v>
      </c>
    </row>
    <row r="1258" spans="1:19" x14ac:dyDescent="0.25">
      <c r="A1258">
        <v>9783</v>
      </c>
      <c r="B1258" s="6" t="s">
        <v>5072</v>
      </c>
      <c r="C1258" s="6" t="s">
        <v>119</v>
      </c>
      <c r="D1258" s="6" t="s">
        <v>31</v>
      </c>
      <c r="E1258" s="6" t="s">
        <v>93</v>
      </c>
      <c r="F1258" s="6" t="s">
        <v>5073</v>
      </c>
      <c r="G1258" s="6" t="s">
        <v>5074</v>
      </c>
      <c r="H1258">
        <v>14</v>
      </c>
      <c r="I1258" s="6" t="s">
        <v>80</v>
      </c>
      <c r="J1258" s="6" t="s">
        <v>56</v>
      </c>
      <c r="K1258" s="6" t="s">
        <v>109</v>
      </c>
      <c r="L1258">
        <v>201</v>
      </c>
      <c r="N1258" s="6" t="s">
        <v>5075</v>
      </c>
      <c r="O1258" s="6" t="s">
        <v>111</v>
      </c>
      <c r="P1258" s="6" t="s">
        <v>339</v>
      </c>
      <c r="Q1258">
        <v>36880180</v>
      </c>
      <c r="R1258">
        <v>15813480000187</v>
      </c>
      <c r="S1258">
        <v>32998409156</v>
      </c>
    </row>
    <row r="1259" spans="1:19" x14ac:dyDescent="0.25">
      <c r="A1259">
        <v>9785</v>
      </c>
      <c r="B1259" s="6" t="s">
        <v>5076</v>
      </c>
      <c r="C1259" s="6" t="s">
        <v>60</v>
      </c>
      <c r="D1259" s="6" t="s">
        <v>31</v>
      </c>
      <c r="E1259" s="6" t="s">
        <v>53</v>
      </c>
      <c r="F1259" s="6" t="s">
        <v>61</v>
      </c>
      <c r="G1259" s="6" t="s">
        <v>531</v>
      </c>
      <c r="H1259">
        <v>22</v>
      </c>
      <c r="I1259" s="6" t="s">
        <v>35</v>
      </c>
      <c r="J1259" s="6" t="s">
        <v>56</v>
      </c>
      <c r="K1259" s="6" t="s">
        <v>37</v>
      </c>
      <c r="L1259">
        <v>109</v>
      </c>
      <c r="N1259" s="6" t="s">
        <v>5077</v>
      </c>
      <c r="O1259" s="6" t="s">
        <v>39</v>
      </c>
      <c r="P1259" s="6" t="s">
        <v>175</v>
      </c>
      <c r="Q1259">
        <v>36700000</v>
      </c>
      <c r="R1259">
        <v>45470685691</v>
      </c>
      <c r="S1259">
        <v>32999582748</v>
      </c>
    </row>
    <row r="1260" spans="1:19" x14ac:dyDescent="0.25">
      <c r="A1260">
        <v>9795</v>
      </c>
      <c r="B1260" s="6" t="s">
        <v>5078</v>
      </c>
      <c r="C1260" s="6" t="s">
        <v>60</v>
      </c>
      <c r="D1260" s="6" t="s">
        <v>31</v>
      </c>
      <c r="E1260" s="6" t="s">
        <v>93</v>
      </c>
      <c r="F1260" s="6" t="s">
        <v>61</v>
      </c>
      <c r="G1260" s="6" t="s">
        <v>1408</v>
      </c>
      <c r="H1260">
        <v>25</v>
      </c>
      <c r="I1260" s="6" t="s">
        <v>116</v>
      </c>
      <c r="J1260" s="6" t="s">
        <v>56</v>
      </c>
      <c r="K1260" s="6" t="s">
        <v>37</v>
      </c>
      <c r="L1260">
        <v>103</v>
      </c>
      <c r="N1260" s="6" t="s">
        <v>5079</v>
      </c>
      <c r="O1260" s="6" t="s">
        <v>943</v>
      </c>
      <c r="P1260" s="6" t="s">
        <v>2978</v>
      </c>
      <c r="Q1260">
        <v>36795000</v>
      </c>
      <c r="R1260">
        <v>77329724653</v>
      </c>
      <c r="S1260">
        <v>32984311284</v>
      </c>
    </row>
    <row r="1261" spans="1:19" x14ac:dyDescent="0.25">
      <c r="A1261">
        <v>9808</v>
      </c>
      <c r="B1261" s="6" t="s">
        <v>5080</v>
      </c>
      <c r="C1261" s="6" t="s">
        <v>1471</v>
      </c>
      <c r="D1261" s="6" t="s">
        <v>31</v>
      </c>
      <c r="E1261" s="6" t="s">
        <v>71</v>
      </c>
      <c r="F1261" s="6" t="s">
        <v>5081</v>
      </c>
      <c r="G1261" s="6" t="s">
        <v>5082</v>
      </c>
      <c r="H1261">
        <v>25</v>
      </c>
      <c r="I1261" s="6" t="s">
        <v>116</v>
      </c>
      <c r="J1261" s="6" t="s">
        <v>1961</v>
      </c>
      <c r="K1261" s="6" t="s">
        <v>37</v>
      </c>
      <c r="L1261">
        <v>109</v>
      </c>
      <c r="N1261" s="6" t="s">
        <v>5083</v>
      </c>
      <c r="O1261" s="6" t="s">
        <v>39</v>
      </c>
      <c r="P1261" s="6" t="s">
        <v>40</v>
      </c>
      <c r="Q1261">
        <v>36700000</v>
      </c>
      <c r="R1261">
        <v>17733999000180</v>
      </c>
      <c r="S1261">
        <v>32999842258</v>
      </c>
    </row>
    <row r="1262" spans="1:19" x14ac:dyDescent="0.25">
      <c r="A1262">
        <v>9810</v>
      </c>
      <c r="B1262" s="6" t="s">
        <v>5084</v>
      </c>
      <c r="C1262" s="6" t="s">
        <v>60</v>
      </c>
      <c r="D1262" s="6" t="s">
        <v>31</v>
      </c>
      <c r="E1262" s="6" t="s">
        <v>93</v>
      </c>
      <c r="F1262" s="6" t="s">
        <v>61</v>
      </c>
      <c r="G1262" s="6" t="s">
        <v>5085</v>
      </c>
      <c r="H1262">
        <v>25</v>
      </c>
      <c r="I1262" s="6" t="s">
        <v>116</v>
      </c>
      <c r="J1262" s="6" t="s">
        <v>144</v>
      </c>
      <c r="K1262" s="6" t="s">
        <v>109</v>
      </c>
      <c r="L1262">
        <v>205</v>
      </c>
      <c r="N1262" s="6" t="s">
        <v>5086</v>
      </c>
      <c r="O1262" s="6" t="s">
        <v>111</v>
      </c>
      <c r="P1262" s="6" t="s">
        <v>707</v>
      </c>
      <c r="Q1262">
        <v>36810000</v>
      </c>
      <c r="R1262">
        <v>10632085649</v>
      </c>
      <c r="S1262">
        <v>32984320504</v>
      </c>
    </row>
    <row r="1263" spans="1:19" x14ac:dyDescent="0.25">
      <c r="A1263">
        <v>9813</v>
      </c>
      <c r="B1263" s="6" t="s">
        <v>5087</v>
      </c>
      <c r="C1263" s="6" t="s">
        <v>391</v>
      </c>
      <c r="D1263" s="6" t="s">
        <v>488</v>
      </c>
      <c r="E1263" s="6" t="s">
        <v>53</v>
      </c>
      <c r="F1263" s="6" t="s">
        <v>5088</v>
      </c>
      <c r="G1263" s="6" t="s">
        <v>5089</v>
      </c>
      <c r="H1263">
        <v>22</v>
      </c>
      <c r="I1263" s="6" t="s">
        <v>35</v>
      </c>
      <c r="J1263" s="6" t="s">
        <v>56</v>
      </c>
      <c r="K1263" s="6" t="s">
        <v>37</v>
      </c>
      <c r="L1263">
        <v>101</v>
      </c>
      <c r="N1263" s="6" t="s">
        <v>5090</v>
      </c>
      <c r="O1263" s="6" t="s">
        <v>219</v>
      </c>
      <c r="P1263" s="6" t="s">
        <v>40</v>
      </c>
      <c r="Q1263">
        <v>36710000</v>
      </c>
      <c r="R1263">
        <v>21436840000171</v>
      </c>
      <c r="S1263">
        <v>32984312937</v>
      </c>
    </row>
    <row r="1264" spans="1:19" x14ac:dyDescent="0.25">
      <c r="A1264">
        <v>9814</v>
      </c>
      <c r="B1264" s="6" t="s">
        <v>5091</v>
      </c>
      <c r="C1264" s="6" t="s">
        <v>76</v>
      </c>
      <c r="D1264" s="6" t="s">
        <v>77</v>
      </c>
      <c r="E1264" s="6" t="s">
        <v>93</v>
      </c>
      <c r="F1264" s="6" t="s">
        <v>5092</v>
      </c>
      <c r="G1264" s="6" t="s">
        <v>5093</v>
      </c>
      <c r="H1264">
        <v>23</v>
      </c>
      <c r="I1264" s="6" t="s">
        <v>47</v>
      </c>
      <c r="J1264" s="6" t="s">
        <v>56</v>
      </c>
      <c r="K1264" s="6" t="s">
        <v>37</v>
      </c>
      <c r="L1264">
        <v>107</v>
      </c>
      <c r="N1264" s="6" t="s">
        <v>5094</v>
      </c>
      <c r="O1264" s="6" t="s">
        <v>58</v>
      </c>
      <c r="P1264" s="6" t="s">
        <v>1778</v>
      </c>
      <c r="Q1264">
        <v>36771550</v>
      </c>
      <c r="R1264">
        <v>21305414000107</v>
      </c>
      <c r="S1264">
        <v>32988712931</v>
      </c>
    </row>
    <row r="1265" spans="1:19" x14ac:dyDescent="0.25">
      <c r="A1265">
        <v>9824</v>
      </c>
      <c r="B1265" s="6" t="s">
        <v>5095</v>
      </c>
      <c r="C1265" s="6" t="s">
        <v>60</v>
      </c>
      <c r="D1265" s="6" t="s">
        <v>31</v>
      </c>
      <c r="E1265" s="6" t="s">
        <v>93</v>
      </c>
      <c r="F1265" s="6" t="s">
        <v>61</v>
      </c>
      <c r="G1265" s="6" t="s">
        <v>5096</v>
      </c>
      <c r="H1265">
        <v>23</v>
      </c>
      <c r="I1265" s="6" t="s">
        <v>47</v>
      </c>
      <c r="J1265" s="6" t="s">
        <v>144</v>
      </c>
      <c r="K1265" s="6" t="s">
        <v>98</v>
      </c>
      <c r="L1265">
        <v>303</v>
      </c>
      <c r="N1265" s="6" t="s">
        <v>5097</v>
      </c>
      <c r="O1265" s="6" t="s">
        <v>100</v>
      </c>
      <c r="P1265" s="6" t="s">
        <v>259</v>
      </c>
      <c r="Q1265">
        <v>36520000</v>
      </c>
      <c r="R1265">
        <v>62581465620</v>
      </c>
      <c r="S1265">
        <v>32999423632</v>
      </c>
    </row>
    <row r="1266" spans="1:19" x14ac:dyDescent="0.25">
      <c r="A1266">
        <v>9825</v>
      </c>
      <c r="B1266" s="6" t="s">
        <v>5098</v>
      </c>
      <c r="C1266" s="6" t="s">
        <v>60</v>
      </c>
      <c r="D1266" s="6" t="s">
        <v>31</v>
      </c>
      <c r="E1266" s="6" t="s">
        <v>93</v>
      </c>
      <c r="F1266" s="6" t="s">
        <v>61</v>
      </c>
      <c r="G1266" s="6" t="s">
        <v>5099</v>
      </c>
      <c r="H1266">
        <v>25</v>
      </c>
      <c r="I1266" s="6" t="s">
        <v>116</v>
      </c>
      <c r="J1266" s="6" t="s">
        <v>56</v>
      </c>
      <c r="K1266" s="6" t="s">
        <v>37</v>
      </c>
      <c r="L1266">
        <v>105</v>
      </c>
      <c r="N1266" s="6" t="s">
        <v>5100</v>
      </c>
      <c r="O1266" s="6" t="s">
        <v>443</v>
      </c>
      <c r="P1266" s="6" t="s">
        <v>481</v>
      </c>
      <c r="Q1266">
        <v>36660000</v>
      </c>
      <c r="R1266">
        <v>89345819649</v>
      </c>
      <c r="S1266">
        <v>32988498788</v>
      </c>
    </row>
    <row r="1267" spans="1:19" x14ac:dyDescent="0.25">
      <c r="A1267">
        <v>9870</v>
      </c>
      <c r="B1267" s="6" t="s">
        <v>5101</v>
      </c>
      <c r="C1267" s="6" t="s">
        <v>30</v>
      </c>
      <c r="D1267" s="6" t="s">
        <v>31</v>
      </c>
      <c r="E1267" s="6" t="s">
        <v>44</v>
      </c>
      <c r="F1267" s="6" t="s">
        <v>5102</v>
      </c>
      <c r="G1267" s="6" t="s">
        <v>5103</v>
      </c>
      <c r="H1267">
        <v>25</v>
      </c>
      <c r="I1267" s="6" t="s">
        <v>116</v>
      </c>
      <c r="J1267" s="6" t="s">
        <v>5104</v>
      </c>
      <c r="K1267" s="6" t="s">
        <v>98</v>
      </c>
      <c r="L1267">
        <v>305</v>
      </c>
      <c r="N1267" s="6" t="s">
        <v>5105</v>
      </c>
      <c r="O1267" s="6" t="s">
        <v>146</v>
      </c>
      <c r="P1267" s="6" t="s">
        <v>40</v>
      </c>
      <c r="Q1267">
        <v>36500000</v>
      </c>
      <c r="R1267">
        <v>17253949000104</v>
      </c>
      <c r="S1267">
        <v>32988914144</v>
      </c>
    </row>
    <row r="1268" spans="1:19" x14ac:dyDescent="0.25">
      <c r="A1268">
        <v>9878</v>
      </c>
      <c r="B1268" s="6" t="s">
        <v>5106</v>
      </c>
      <c r="C1268" s="6" t="s">
        <v>324</v>
      </c>
      <c r="D1268" s="6" t="s">
        <v>315</v>
      </c>
      <c r="E1268" s="6" t="s">
        <v>103</v>
      </c>
      <c r="F1268" s="6" t="s">
        <v>61</v>
      </c>
      <c r="G1268" s="6" t="s">
        <v>5107</v>
      </c>
      <c r="H1268">
        <v>2</v>
      </c>
      <c r="I1268" s="6" t="s">
        <v>2216</v>
      </c>
      <c r="J1268" s="6" t="s">
        <v>56</v>
      </c>
      <c r="K1268" s="6" t="s">
        <v>319</v>
      </c>
      <c r="L1268">
        <v>916</v>
      </c>
      <c r="N1268" s="6" t="s">
        <v>5108</v>
      </c>
      <c r="O1268" s="6" t="s">
        <v>39</v>
      </c>
      <c r="P1268" s="6" t="s">
        <v>204</v>
      </c>
      <c r="Q1268">
        <v>36707000</v>
      </c>
      <c r="R1268">
        <v>10752836633</v>
      </c>
      <c r="S1268">
        <v>32034421125</v>
      </c>
    </row>
    <row r="1269" spans="1:19" x14ac:dyDescent="0.25">
      <c r="A1269">
        <v>9893</v>
      </c>
      <c r="B1269" s="6" t="s">
        <v>5109</v>
      </c>
      <c r="C1269" s="6" t="s">
        <v>60</v>
      </c>
      <c r="D1269" s="6" t="s">
        <v>77</v>
      </c>
      <c r="E1269" s="6" t="s">
        <v>325</v>
      </c>
      <c r="F1269" s="6" t="s">
        <v>61</v>
      </c>
      <c r="G1269" s="6" t="s">
        <v>5110</v>
      </c>
      <c r="H1269">
        <v>22</v>
      </c>
      <c r="I1269" s="6" t="s">
        <v>35</v>
      </c>
      <c r="J1269" s="6" t="s">
        <v>56</v>
      </c>
      <c r="K1269" s="6" t="s">
        <v>98</v>
      </c>
      <c r="L1269">
        <v>303</v>
      </c>
      <c r="N1269" s="6" t="s">
        <v>5111</v>
      </c>
      <c r="O1269" s="6" t="s">
        <v>136</v>
      </c>
      <c r="P1269" s="6" t="s">
        <v>5112</v>
      </c>
      <c r="Q1269">
        <v>36780000</v>
      </c>
      <c r="R1269">
        <v>28414268668</v>
      </c>
      <c r="S1269">
        <v>32999055716</v>
      </c>
    </row>
    <row r="1270" spans="1:19" x14ac:dyDescent="0.25">
      <c r="A1270">
        <v>9899</v>
      </c>
      <c r="B1270" s="6" t="s">
        <v>5113</v>
      </c>
      <c r="C1270" s="6" t="s">
        <v>324</v>
      </c>
      <c r="D1270" s="6" t="s">
        <v>315</v>
      </c>
      <c r="E1270" s="6" t="s">
        <v>53</v>
      </c>
      <c r="F1270" s="6" t="s">
        <v>61</v>
      </c>
      <c r="G1270" s="6" t="s">
        <v>5114</v>
      </c>
      <c r="H1270">
        <v>2</v>
      </c>
      <c r="I1270" s="6" t="s">
        <v>2216</v>
      </c>
      <c r="J1270" s="6" t="s">
        <v>144</v>
      </c>
      <c r="K1270" s="6" t="s">
        <v>319</v>
      </c>
      <c r="L1270">
        <v>916</v>
      </c>
      <c r="N1270" s="6" t="s">
        <v>5115</v>
      </c>
      <c r="O1270" s="6" t="s">
        <v>39</v>
      </c>
      <c r="P1270" s="6" t="s">
        <v>364</v>
      </c>
      <c r="Q1270">
        <v>36702000</v>
      </c>
      <c r="R1270">
        <v>11460017625</v>
      </c>
      <c r="S1270">
        <v>32034479178</v>
      </c>
    </row>
    <row r="1271" spans="1:19" x14ac:dyDescent="0.25">
      <c r="A1271">
        <v>9917</v>
      </c>
      <c r="B1271" s="6" t="s">
        <v>5116</v>
      </c>
      <c r="C1271" s="6" t="s">
        <v>60</v>
      </c>
      <c r="D1271" s="6" t="s">
        <v>31</v>
      </c>
      <c r="E1271" s="6" t="s">
        <v>325</v>
      </c>
      <c r="F1271" s="6" t="s">
        <v>5117</v>
      </c>
      <c r="G1271" s="6" t="s">
        <v>5118</v>
      </c>
      <c r="H1271">
        <v>22</v>
      </c>
      <c r="I1271" s="6" t="s">
        <v>35</v>
      </c>
      <c r="J1271" s="6" t="s">
        <v>5119</v>
      </c>
      <c r="K1271" s="6" t="s">
        <v>37</v>
      </c>
      <c r="L1271">
        <v>106</v>
      </c>
      <c r="N1271" s="6" t="s">
        <v>5120</v>
      </c>
      <c r="O1271" s="6" t="s">
        <v>443</v>
      </c>
      <c r="P1271" s="6" t="s">
        <v>549</v>
      </c>
      <c r="Q1271">
        <v>36660000</v>
      </c>
      <c r="R1271">
        <v>21501438000123</v>
      </c>
      <c r="S1271">
        <v>32988551732</v>
      </c>
    </row>
    <row r="1272" spans="1:19" x14ac:dyDescent="0.25">
      <c r="A1272">
        <v>9918</v>
      </c>
      <c r="B1272" s="6" t="s">
        <v>5121</v>
      </c>
      <c r="C1272" s="6" t="s">
        <v>477</v>
      </c>
      <c r="D1272" s="6" t="s">
        <v>353</v>
      </c>
      <c r="E1272" s="6" t="s">
        <v>44</v>
      </c>
      <c r="F1272" s="6" t="s">
        <v>5122</v>
      </c>
      <c r="G1272" s="6" t="s">
        <v>1484</v>
      </c>
      <c r="H1272">
        <v>26</v>
      </c>
      <c r="I1272" s="6" t="s">
        <v>173</v>
      </c>
      <c r="J1272" s="6" t="s">
        <v>5123</v>
      </c>
      <c r="K1272" s="6" t="s">
        <v>98</v>
      </c>
      <c r="L1272">
        <v>306</v>
      </c>
      <c r="N1272" s="6" t="s">
        <v>5124</v>
      </c>
      <c r="O1272" s="6" t="s">
        <v>312</v>
      </c>
      <c r="P1272" s="6" t="s">
        <v>4553</v>
      </c>
      <c r="Q1272">
        <v>36170000</v>
      </c>
      <c r="R1272">
        <v>21522201000129</v>
      </c>
      <c r="S1272">
        <v>32035732469</v>
      </c>
    </row>
    <row r="1273" spans="1:19" x14ac:dyDescent="0.25">
      <c r="A1273">
        <v>9921</v>
      </c>
      <c r="B1273" s="6" t="s">
        <v>5125</v>
      </c>
      <c r="C1273" s="6" t="s">
        <v>60</v>
      </c>
      <c r="D1273" s="6" t="s">
        <v>31</v>
      </c>
      <c r="E1273" s="6" t="s">
        <v>93</v>
      </c>
      <c r="F1273" s="6" t="s">
        <v>61</v>
      </c>
      <c r="G1273" s="6" t="s">
        <v>5126</v>
      </c>
      <c r="H1273">
        <v>25</v>
      </c>
      <c r="I1273" s="6" t="s">
        <v>116</v>
      </c>
      <c r="J1273" s="6" t="s">
        <v>56</v>
      </c>
      <c r="K1273" s="6" t="s">
        <v>109</v>
      </c>
      <c r="L1273">
        <v>202</v>
      </c>
      <c r="N1273" s="6" t="s">
        <v>5127</v>
      </c>
      <c r="O1273" s="6" t="s">
        <v>111</v>
      </c>
      <c r="P1273" s="6" t="s">
        <v>5128</v>
      </c>
      <c r="Q1273">
        <v>36889058</v>
      </c>
      <c r="R1273">
        <v>4534075600</v>
      </c>
      <c r="S1273">
        <v>32987035313</v>
      </c>
    </row>
    <row r="1274" spans="1:19" x14ac:dyDescent="0.25">
      <c r="A1274">
        <v>9925</v>
      </c>
      <c r="B1274" s="6" t="s">
        <v>5129</v>
      </c>
      <c r="C1274" s="6" t="s">
        <v>210</v>
      </c>
      <c r="D1274" s="6" t="s">
        <v>31</v>
      </c>
      <c r="E1274" s="6" t="s">
        <v>53</v>
      </c>
      <c r="F1274" s="6" t="s">
        <v>5130</v>
      </c>
      <c r="G1274" s="6" t="s">
        <v>5131</v>
      </c>
      <c r="H1274">
        <v>23</v>
      </c>
      <c r="I1274" s="6" t="s">
        <v>47</v>
      </c>
      <c r="J1274" s="6" t="s">
        <v>56</v>
      </c>
      <c r="K1274" s="6" t="s">
        <v>109</v>
      </c>
      <c r="L1274">
        <v>206</v>
      </c>
      <c r="N1274" s="6" t="s">
        <v>5132</v>
      </c>
      <c r="O1274" s="6" t="s">
        <v>1731</v>
      </c>
      <c r="P1274" s="6" t="s">
        <v>40</v>
      </c>
      <c r="Q1274">
        <v>36847000</v>
      </c>
      <c r="R1274">
        <v>17490642000119</v>
      </c>
      <c r="S1274">
        <v>32037481251</v>
      </c>
    </row>
    <row r="1275" spans="1:19" x14ac:dyDescent="0.25">
      <c r="A1275">
        <v>9927</v>
      </c>
      <c r="B1275" s="6" t="s">
        <v>5133</v>
      </c>
      <c r="C1275" s="6" t="s">
        <v>60</v>
      </c>
      <c r="D1275" s="6" t="s">
        <v>31</v>
      </c>
      <c r="E1275" s="6" t="s">
        <v>53</v>
      </c>
      <c r="F1275" s="6" t="s">
        <v>61</v>
      </c>
      <c r="G1275" s="6" t="s">
        <v>5134</v>
      </c>
      <c r="H1275">
        <v>23</v>
      </c>
      <c r="I1275" s="6" t="s">
        <v>47</v>
      </c>
      <c r="J1275" s="6" t="s">
        <v>5135</v>
      </c>
      <c r="K1275" s="6" t="s">
        <v>37</v>
      </c>
      <c r="L1275">
        <v>109</v>
      </c>
      <c r="N1275" s="6" t="s">
        <v>5136</v>
      </c>
      <c r="O1275" s="6" t="s">
        <v>468</v>
      </c>
      <c r="P1275" s="6" t="s">
        <v>5137</v>
      </c>
      <c r="Q1275">
        <v>36750000</v>
      </c>
      <c r="R1275">
        <v>81496559720</v>
      </c>
      <c r="S1275">
        <v>32985111472</v>
      </c>
    </row>
    <row r="1276" spans="1:19" x14ac:dyDescent="0.25">
      <c r="A1276">
        <v>9930</v>
      </c>
      <c r="B1276" s="6" t="s">
        <v>5138</v>
      </c>
      <c r="C1276" s="6" t="s">
        <v>60</v>
      </c>
      <c r="D1276" s="6" t="s">
        <v>31</v>
      </c>
      <c r="E1276" s="6" t="s">
        <v>103</v>
      </c>
      <c r="F1276" s="6" t="s">
        <v>61</v>
      </c>
      <c r="G1276" s="6" t="s">
        <v>1432</v>
      </c>
      <c r="H1276">
        <v>23</v>
      </c>
      <c r="I1276" s="6" t="s">
        <v>47</v>
      </c>
      <c r="J1276" s="6" t="s">
        <v>144</v>
      </c>
      <c r="K1276" s="6" t="s">
        <v>98</v>
      </c>
      <c r="L1276">
        <v>301</v>
      </c>
      <c r="N1276" s="6" t="s">
        <v>5139</v>
      </c>
      <c r="O1276" s="6" t="s">
        <v>146</v>
      </c>
      <c r="P1276" s="6" t="s">
        <v>5140</v>
      </c>
      <c r="Q1276">
        <v>36500000</v>
      </c>
      <c r="R1276">
        <v>86941925604</v>
      </c>
      <c r="S1276">
        <v>32984375001</v>
      </c>
    </row>
    <row r="1277" spans="1:19" x14ac:dyDescent="0.25">
      <c r="A1277">
        <v>9932</v>
      </c>
      <c r="B1277" s="6" t="s">
        <v>5141</v>
      </c>
      <c r="C1277" s="6" t="s">
        <v>60</v>
      </c>
      <c r="D1277" s="6" t="s">
        <v>31</v>
      </c>
      <c r="E1277" s="6" t="s">
        <v>71</v>
      </c>
      <c r="F1277" s="6" t="s">
        <v>5142</v>
      </c>
      <c r="G1277" s="6" t="s">
        <v>5143</v>
      </c>
      <c r="H1277">
        <v>22</v>
      </c>
      <c r="I1277" s="6" t="s">
        <v>35</v>
      </c>
      <c r="J1277" s="6" t="s">
        <v>5144</v>
      </c>
      <c r="K1277" s="6" t="s">
        <v>98</v>
      </c>
      <c r="L1277">
        <v>303</v>
      </c>
      <c r="N1277" s="6" t="s">
        <v>5145</v>
      </c>
      <c r="O1277" s="6" t="s">
        <v>100</v>
      </c>
      <c r="P1277" s="6" t="s">
        <v>4135</v>
      </c>
      <c r="Q1277">
        <v>36520000</v>
      </c>
      <c r="R1277">
        <v>20462694000196</v>
      </c>
      <c r="S1277">
        <v>32991189574</v>
      </c>
    </row>
    <row r="1278" spans="1:19" x14ac:dyDescent="0.25">
      <c r="A1278">
        <v>9939</v>
      </c>
      <c r="B1278" s="6" t="s">
        <v>5146</v>
      </c>
      <c r="C1278" s="6" t="s">
        <v>60</v>
      </c>
      <c r="D1278" s="6" t="s">
        <v>31</v>
      </c>
      <c r="E1278" s="6" t="s">
        <v>103</v>
      </c>
      <c r="F1278" s="6" t="s">
        <v>5147</v>
      </c>
      <c r="G1278" s="6" t="s">
        <v>5148</v>
      </c>
      <c r="H1278">
        <v>22</v>
      </c>
      <c r="I1278" s="6" t="s">
        <v>35</v>
      </c>
      <c r="J1278" s="6" t="s">
        <v>144</v>
      </c>
      <c r="K1278" s="6" t="s">
        <v>37</v>
      </c>
      <c r="L1278">
        <v>104</v>
      </c>
      <c r="N1278" s="6" t="s">
        <v>5149</v>
      </c>
      <c r="O1278" s="6" t="s">
        <v>39</v>
      </c>
      <c r="P1278" s="6" t="s">
        <v>4495</v>
      </c>
      <c r="Q1278">
        <v>36700000</v>
      </c>
      <c r="R1278">
        <v>15734315000130</v>
      </c>
      <c r="S1278">
        <v>32988280105</v>
      </c>
    </row>
    <row r="1279" spans="1:19" x14ac:dyDescent="0.25">
      <c r="A1279">
        <v>9943</v>
      </c>
      <c r="B1279" s="6" t="s">
        <v>5150</v>
      </c>
      <c r="C1279" s="6" t="s">
        <v>42</v>
      </c>
      <c r="D1279" s="6" t="s">
        <v>31</v>
      </c>
      <c r="E1279" s="6" t="s">
        <v>71</v>
      </c>
      <c r="F1279" s="6" t="s">
        <v>61</v>
      </c>
      <c r="G1279" s="6" t="s">
        <v>5151</v>
      </c>
      <c r="H1279">
        <v>25</v>
      </c>
      <c r="I1279" s="6" t="s">
        <v>116</v>
      </c>
      <c r="J1279" s="6" t="s">
        <v>144</v>
      </c>
      <c r="K1279" s="6" t="s">
        <v>98</v>
      </c>
      <c r="L1279">
        <v>305</v>
      </c>
      <c r="N1279" s="6" t="s">
        <v>5152</v>
      </c>
      <c r="O1279" s="6" t="s">
        <v>146</v>
      </c>
      <c r="P1279" s="6" t="s">
        <v>1077</v>
      </c>
      <c r="Q1279">
        <v>36500000</v>
      </c>
      <c r="R1279">
        <v>12464360600</v>
      </c>
      <c r="S1279">
        <v>32999410697</v>
      </c>
    </row>
    <row r="1280" spans="1:19" x14ac:dyDescent="0.25">
      <c r="A1280">
        <v>9946</v>
      </c>
      <c r="B1280" s="6" t="s">
        <v>5153</v>
      </c>
      <c r="C1280" s="6" t="s">
        <v>477</v>
      </c>
      <c r="D1280" s="6" t="s">
        <v>77</v>
      </c>
      <c r="E1280" s="6" t="s">
        <v>44</v>
      </c>
      <c r="F1280" s="6" t="s">
        <v>61</v>
      </c>
      <c r="G1280" s="6" t="s">
        <v>5154</v>
      </c>
      <c r="H1280">
        <v>22</v>
      </c>
      <c r="I1280" s="6" t="s">
        <v>35</v>
      </c>
      <c r="J1280" s="6" t="s">
        <v>56</v>
      </c>
      <c r="K1280" s="6" t="s">
        <v>109</v>
      </c>
      <c r="L1280">
        <v>207</v>
      </c>
      <c r="N1280" s="6" t="s">
        <v>5155</v>
      </c>
      <c r="O1280" s="6" t="s">
        <v>111</v>
      </c>
      <c r="P1280" s="6" t="s">
        <v>1116</v>
      </c>
      <c r="Q1280">
        <v>36880000</v>
      </c>
      <c r="R1280">
        <v>5508238670</v>
      </c>
      <c r="S1280">
        <v>32991681339</v>
      </c>
    </row>
    <row r="1281" spans="1:19" x14ac:dyDescent="0.25">
      <c r="A1281">
        <v>9947</v>
      </c>
      <c r="B1281" s="6" t="s">
        <v>5156</v>
      </c>
      <c r="C1281" s="6" t="s">
        <v>60</v>
      </c>
      <c r="D1281" s="6" t="s">
        <v>31</v>
      </c>
      <c r="E1281" s="6" t="s">
        <v>71</v>
      </c>
      <c r="F1281" s="6" t="s">
        <v>5157</v>
      </c>
      <c r="G1281" s="6" t="s">
        <v>5158</v>
      </c>
      <c r="H1281">
        <v>25</v>
      </c>
      <c r="I1281" s="6" t="s">
        <v>116</v>
      </c>
      <c r="J1281" s="6" t="s">
        <v>56</v>
      </c>
      <c r="K1281" s="6" t="s">
        <v>37</v>
      </c>
      <c r="L1281">
        <v>104</v>
      </c>
      <c r="N1281" s="6" t="s">
        <v>5159</v>
      </c>
      <c r="O1281" s="6" t="s">
        <v>39</v>
      </c>
      <c r="P1281" s="6" t="s">
        <v>40</v>
      </c>
      <c r="Q1281">
        <v>36700000</v>
      </c>
      <c r="R1281">
        <v>21630580000170</v>
      </c>
      <c r="S1281">
        <v>32034413969</v>
      </c>
    </row>
    <row r="1282" spans="1:19" x14ac:dyDescent="0.25">
      <c r="A1282">
        <v>9957</v>
      </c>
      <c r="B1282" s="6" t="s">
        <v>5160</v>
      </c>
      <c r="C1282" s="6" t="s">
        <v>76</v>
      </c>
      <c r="D1282" s="6" t="s">
        <v>31</v>
      </c>
      <c r="E1282" s="6" t="s">
        <v>221</v>
      </c>
      <c r="F1282" s="6" t="s">
        <v>5161</v>
      </c>
      <c r="G1282" s="6" t="s">
        <v>5162</v>
      </c>
      <c r="H1282">
        <v>14</v>
      </c>
      <c r="I1282" s="6" t="s">
        <v>80</v>
      </c>
      <c r="J1282" s="6" t="s">
        <v>56</v>
      </c>
      <c r="K1282" s="6" t="s">
        <v>37</v>
      </c>
      <c r="L1282">
        <v>109</v>
      </c>
      <c r="N1282" s="6" t="s">
        <v>5163</v>
      </c>
      <c r="O1282" s="6" t="s">
        <v>39</v>
      </c>
      <c r="P1282" s="6" t="s">
        <v>40</v>
      </c>
      <c r="Q1282">
        <v>36700000</v>
      </c>
      <c r="R1282">
        <v>21160978000190</v>
      </c>
      <c r="S1282">
        <v>32991933070</v>
      </c>
    </row>
    <row r="1283" spans="1:19" x14ac:dyDescent="0.25">
      <c r="A1283">
        <v>9959</v>
      </c>
      <c r="B1283" s="6" t="s">
        <v>5164</v>
      </c>
      <c r="C1283" s="6" t="s">
        <v>324</v>
      </c>
      <c r="D1283" s="6" t="s">
        <v>315</v>
      </c>
      <c r="E1283" s="6" t="s">
        <v>71</v>
      </c>
      <c r="F1283" s="6" t="s">
        <v>5165</v>
      </c>
      <c r="G1283" s="6" t="s">
        <v>5166</v>
      </c>
      <c r="H1283">
        <v>2</v>
      </c>
      <c r="I1283" s="6" t="s">
        <v>2216</v>
      </c>
      <c r="J1283" s="6" t="s">
        <v>56</v>
      </c>
      <c r="K1283" s="6" t="s">
        <v>319</v>
      </c>
      <c r="L1283">
        <v>907</v>
      </c>
      <c r="N1283" s="6" t="s">
        <v>5167</v>
      </c>
      <c r="O1283" s="6" t="s">
        <v>3281</v>
      </c>
      <c r="P1283" s="6" t="s">
        <v>5168</v>
      </c>
      <c r="Q1283">
        <v>30190110</v>
      </c>
      <c r="R1283">
        <v>210027000109</v>
      </c>
      <c r="S1283">
        <v>34032919100</v>
      </c>
    </row>
    <row r="1284" spans="1:19" x14ac:dyDescent="0.25">
      <c r="A1284">
        <v>9974</v>
      </c>
      <c r="B1284" s="6" t="s">
        <v>5169</v>
      </c>
      <c r="C1284" s="6" t="s">
        <v>60</v>
      </c>
      <c r="D1284" s="6" t="s">
        <v>31</v>
      </c>
      <c r="E1284" s="6" t="s">
        <v>325</v>
      </c>
      <c r="F1284" s="6" t="s">
        <v>61</v>
      </c>
      <c r="G1284" s="6" t="s">
        <v>5170</v>
      </c>
      <c r="H1284">
        <v>25</v>
      </c>
      <c r="I1284" s="6" t="s">
        <v>116</v>
      </c>
      <c r="J1284" s="6" t="s">
        <v>144</v>
      </c>
      <c r="K1284" s="6" t="s">
        <v>98</v>
      </c>
      <c r="L1284">
        <v>304</v>
      </c>
      <c r="N1284" s="6" t="s">
        <v>5171</v>
      </c>
      <c r="O1284" s="6" t="s">
        <v>146</v>
      </c>
      <c r="P1284" s="6" t="s">
        <v>1885</v>
      </c>
      <c r="Q1284">
        <v>36500000</v>
      </c>
      <c r="R1284">
        <v>7862373685</v>
      </c>
      <c r="S1284">
        <v>32988387112</v>
      </c>
    </row>
    <row r="1285" spans="1:19" x14ac:dyDescent="0.25">
      <c r="A1285">
        <v>9978</v>
      </c>
      <c r="B1285" s="6" t="s">
        <v>5172</v>
      </c>
      <c r="C1285" s="6" t="s">
        <v>76</v>
      </c>
      <c r="D1285" s="6" t="s">
        <v>77</v>
      </c>
      <c r="E1285" s="6" t="s">
        <v>103</v>
      </c>
      <c r="F1285" s="6" t="s">
        <v>61</v>
      </c>
      <c r="G1285" s="6" t="s">
        <v>5173</v>
      </c>
      <c r="H1285">
        <v>22</v>
      </c>
      <c r="I1285" s="6" t="s">
        <v>35</v>
      </c>
      <c r="J1285" s="6" t="s">
        <v>5174</v>
      </c>
      <c r="K1285" s="6" t="s">
        <v>37</v>
      </c>
      <c r="L1285">
        <v>102</v>
      </c>
      <c r="N1285" s="6" t="s">
        <v>5175</v>
      </c>
      <c r="O1285" s="6" t="s">
        <v>263</v>
      </c>
      <c r="P1285" s="6" t="s">
        <v>5176</v>
      </c>
      <c r="Q1285">
        <v>36740000</v>
      </c>
      <c r="R1285">
        <v>3700358601</v>
      </c>
      <c r="S1285">
        <v>32999693232</v>
      </c>
    </row>
    <row r="1286" spans="1:19" x14ac:dyDescent="0.25">
      <c r="A1286">
        <v>9983</v>
      </c>
      <c r="B1286" s="6" t="s">
        <v>5177</v>
      </c>
      <c r="C1286" s="6" t="s">
        <v>60</v>
      </c>
      <c r="D1286" s="6" t="s">
        <v>31</v>
      </c>
      <c r="E1286" s="6" t="s">
        <v>103</v>
      </c>
      <c r="F1286" s="6" t="s">
        <v>5178</v>
      </c>
      <c r="G1286" s="6" t="s">
        <v>5179</v>
      </c>
      <c r="H1286">
        <v>33</v>
      </c>
      <c r="I1286" s="6" t="s">
        <v>181</v>
      </c>
      <c r="J1286" s="6" t="s">
        <v>56</v>
      </c>
      <c r="K1286" s="6" t="s">
        <v>37</v>
      </c>
      <c r="L1286">
        <v>101</v>
      </c>
      <c r="N1286" s="6" t="s">
        <v>5180</v>
      </c>
      <c r="O1286" s="6" t="s">
        <v>58</v>
      </c>
      <c r="P1286" s="6" t="s">
        <v>1269</v>
      </c>
      <c r="Q1286">
        <v>36774034</v>
      </c>
      <c r="R1286">
        <v>21961703000156</v>
      </c>
      <c r="S1286">
        <v>32984336638</v>
      </c>
    </row>
    <row r="1287" spans="1:19" x14ac:dyDescent="0.25">
      <c r="A1287">
        <v>9985</v>
      </c>
      <c r="B1287" s="6" t="s">
        <v>5181</v>
      </c>
      <c r="C1287" s="6" t="s">
        <v>42</v>
      </c>
      <c r="D1287" s="6" t="s">
        <v>31</v>
      </c>
      <c r="E1287" s="6" t="s">
        <v>44</v>
      </c>
      <c r="F1287" s="6" t="s">
        <v>5182</v>
      </c>
      <c r="G1287" s="6" t="s">
        <v>5183</v>
      </c>
      <c r="H1287">
        <v>23</v>
      </c>
      <c r="I1287" s="6" t="s">
        <v>47</v>
      </c>
      <c r="J1287" s="6" t="s">
        <v>5184</v>
      </c>
      <c r="K1287" s="6" t="s">
        <v>37</v>
      </c>
      <c r="L1287">
        <v>109</v>
      </c>
      <c r="N1287" s="6" t="s">
        <v>5185</v>
      </c>
      <c r="O1287" s="6" t="s">
        <v>39</v>
      </c>
      <c r="P1287" s="6" t="s">
        <v>40</v>
      </c>
      <c r="Q1287">
        <v>36700000</v>
      </c>
      <c r="R1287">
        <v>864534000166</v>
      </c>
      <c r="S1287">
        <v>32999195566</v>
      </c>
    </row>
    <row r="1288" spans="1:19" x14ac:dyDescent="0.25">
      <c r="A1288">
        <v>9991</v>
      </c>
      <c r="B1288" s="6" t="s">
        <v>5186</v>
      </c>
      <c r="C1288" s="6" t="s">
        <v>477</v>
      </c>
      <c r="D1288" s="6" t="s">
        <v>31</v>
      </c>
      <c r="E1288" s="6" t="s">
        <v>71</v>
      </c>
      <c r="F1288" s="6" t="s">
        <v>61</v>
      </c>
      <c r="G1288" s="6" t="s">
        <v>359</v>
      </c>
      <c r="H1288">
        <v>22</v>
      </c>
      <c r="I1288" s="6" t="s">
        <v>35</v>
      </c>
      <c r="J1288" s="6" t="s">
        <v>56</v>
      </c>
      <c r="K1288" s="6" t="s">
        <v>98</v>
      </c>
      <c r="L1288">
        <v>302</v>
      </c>
      <c r="N1288" s="6" t="s">
        <v>5187</v>
      </c>
      <c r="O1288" s="6" t="s">
        <v>698</v>
      </c>
      <c r="P1288" s="6" t="s">
        <v>1241</v>
      </c>
      <c r="Q1288">
        <v>36160000</v>
      </c>
      <c r="R1288">
        <v>6351678676</v>
      </c>
      <c r="S1288">
        <v>32999982456</v>
      </c>
    </row>
    <row r="1289" spans="1:19" x14ac:dyDescent="0.25">
      <c r="A1289">
        <v>9995</v>
      </c>
      <c r="B1289" s="6" t="s">
        <v>5188</v>
      </c>
      <c r="C1289" s="6" t="s">
        <v>60</v>
      </c>
      <c r="D1289" s="6" t="s">
        <v>31</v>
      </c>
      <c r="E1289" s="6" t="s">
        <v>44</v>
      </c>
      <c r="F1289" s="6" t="s">
        <v>5189</v>
      </c>
      <c r="G1289" s="6" t="s">
        <v>5190</v>
      </c>
      <c r="H1289">
        <v>14</v>
      </c>
      <c r="I1289" s="6" t="s">
        <v>80</v>
      </c>
      <c r="J1289" s="6" t="s">
        <v>56</v>
      </c>
      <c r="K1289" s="6" t="s">
        <v>109</v>
      </c>
      <c r="L1289">
        <v>204</v>
      </c>
      <c r="N1289" s="6" t="s">
        <v>5191</v>
      </c>
      <c r="O1289" s="6" t="s">
        <v>836</v>
      </c>
      <c r="P1289" s="6" t="s">
        <v>5192</v>
      </c>
      <c r="Q1289">
        <v>36860000</v>
      </c>
      <c r="R1289">
        <v>21846643000120</v>
      </c>
      <c r="S1289">
        <v>32984425647</v>
      </c>
    </row>
    <row r="1290" spans="1:19" x14ac:dyDescent="0.25">
      <c r="A1290">
        <v>9997</v>
      </c>
      <c r="B1290" s="6" t="s">
        <v>5193</v>
      </c>
      <c r="C1290" s="6" t="s">
        <v>177</v>
      </c>
      <c r="D1290" s="6" t="s">
        <v>178</v>
      </c>
      <c r="E1290" s="6" t="s">
        <v>93</v>
      </c>
      <c r="F1290" s="6" t="s">
        <v>5194</v>
      </c>
      <c r="G1290" s="6" t="s">
        <v>5195</v>
      </c>
      <c r="H1290">
        <v>33</v>
      </c>
      <c r="I1290" s="6" t="s">
        <v>181</v>
      </c>
      <c r="J1290" s="6" t="s">
        <v>5196</v>
      </c>
      <c r="K1290" s="6" t="s">
        <v>109</v>
      </c>
      <c r="L1290">
        <v>208</v>
      </c>
      <c r="N1290" s="6" t="s">
        <v>5197</v>
      </c>
      <c r="O1290" s="6" t="s">
        <v>111</v>
      </c>
      <c r="P1290" s="6" t="s">
        <v>1885</v>
      </c>
      <c r="Q1290">
        <v>36880000</v>
      </c>
      <c r="R1290">
        <v>21521728000139</v>
      </c>
      <c r="S1290">
        <v>32998370784</v>
      </c>
    </row>
    <row r="1291" spans="1:19" x14ac:dyDescent="0.25">
      <c r="A1291">
        <v>9999</v>
      </c>
      <c r="B1291" s="6" t="s">
        <v>5198</v>
      </c>
      <c r="C1291" s="6" t="s">
        <v>391</v>
      </c>
      <c r="D1291" s="6" t="s">
        <v>488</v>
      </c>
      <c r="E1291" s="6" t="s">
        <v>103</v>
      </c>
      <c r="F1291" s="6" t="s">
        <v>61</v>
      </c>
      <c r="G1291" s="6" t="s">
        <v>5199</v>
      </c>
      <c r="H1291">
        <v>33</v>
      </c>
      <c r="I1291" s="6" t="s">
        <v>181</v>
      </c>
      <c r="J1291" s="6" t="s">
        <v>56</v>
      </c>
      <c r="K1291" s="6" t="s">
        <v>109</v>
      </c>
      <c r="L1291">
        <v>207</v>
      </c>
      <c r="N1291" s="6" t="s">
        <v>5200</v>
      </c>
      <c r="O1291" s="6" t="s">
        <v>111</v>
      </c>
      <c r="P1291" s="6" t="s">
        <v>412</v>
      </c>
      <c r="Q1291">
        <v>36880000</v>
      </c>
      <c r="R1291">
        <v>11739353633</v>
      </c>
      <c r="S1291">
        <v>32999624574</v>
      </c>
    </row>
    <row r="1292" spans="1:19" x14ac:dyDescent="0.25">
      <c r="A1292">
        <v>10003</v>
      </c>
      <c r="B1292" s="6" t="s">
        <v>5201</v>
      </c>
      <c r="C1292" s="6" t="s">
        <v>425</v>
      </c>
      <c r="D1292" s="6" t="s">
        <v>178</v>
      </c>
      <c r="E1292" s="6" t="s">
        <v>103</v>
      </c>
      <c r="F1292" s="6" t="s">
        <v>5202</v>
      </c>
      <c r="G1292" s="6" t="s">
        <v>1176</v>
      </c>
      <c r="H1292">
        <v>22</v>
      </c>
      <c r="I1292" s="6" t="s">
        <v>35</v>
      </c>
      <c r="J1292" s="6" t="s">
        <v>56</v>
      </c>
      <c r="K1292" s="6" t="s">
        <v>37</v>
      </c>
      <c r="L1292">
        <v>108</v>
      </c>
      <c r="N1292" s="6" t="s">
        <v>5203</v>
      </c>
      <c r="O1292" s="6" t="s">
        <v>58</v>
      </c>
      <c r="P1292" s="6" t="s">
        <v>40</v>
      </c>
      <c r="Q1292">
        <v>36770001</v>
      </c>
      <c r="R1292">
        <v>18170863000172</v>
      </c>
      <c r="S1292">
        <v>32984468195</v>
      </c>
    </row>
    <row r="1293" spans="1:19" x14ac:dyDescent="0.25">
      <c r="A1293">
        <v>10028</v>
      </c>
      <c r="B1293" s="6" t="s">
        <v>5204</v>
      </c>
      <c r="C1293" s="6" t="s">
        <v>76</v>
      </c>
      <c r="D1293" s="6" t="s">
        <v>77</v>
      </c>
      <c r="E1293" s="6" t="s">
        <v>221</v>
      </c>
      <c r="F1293" s="6" t="s">
        <v>5205</v>
      </c>
      <c r="G1293" s="6" t="s">
        <v>5206</v>
      </c>
      <c r="H1293">
        <v>27</v>
      </c>
      <c r="I1293" s="6" t="s">
        <v>96</v>
      </c>
      <c r="J1293" s="6" t="s">
        <v>56</v>
      </c>
      <c r="K1293" s="6" t="s">
        <v>98</v>
      </c>
      <c r="L1293">
        <v>306</v>
      </c>
      <c r="N1293" s="6" t="s">
        <v>5207</v>
      </c>
      <c r="O1293" s="6" t="s">
        <v>600</v>
      </c>
      <c r="P1293" s="6" t="s">
        <v>5208</v>
      </c>
      <c r="Q1293">
        <v>36530000</v>
      </c>
      <c r="R1293">
        <v>19638689000102</v>
      </c>
      <c r="S1293">
        <v>32984483026</v>
      </c>
    </row>
    <row r="1294" spans="1:19" x14ac:dyDescent="0.25">
      <c r="A1294">
        <v>10032</v>
      </c>
      <c r="B1294" s="6" t="s">
        <v>5209</v>
      </c>
      <c r="C1294" s="6" t="s">
        <v>76</v>
      </c>
      <c r="D1294" s="6" t="s">
        <v>77</v>
      </c>
      <c r="E1294" s="6" t="s">
        <v>71</v>
      </c>
      <c r="F1294" s="6" t="s">
        <v>5210</v>
      </c>
      <c r="G1294" s="6" t="s">
        <v>5211</v>
      </c>
      <c r="H1294">
        <v>14</v>
      </c>
      <c r="I1294" s="6" t="s">
        <v>80</v>
      </c>
      <c r="J1294" s="6" t="s">
        <v>56</v>
      </c>
      <c r="K1294" s="6" t="s">
        <v>37</v>
      </c>
      <c r="L1294">
        <v>108</v>
      </c>
      <c r="N1294" s="6" t="s">
        <v>5212</v>
      </c>
      <c r="O1294" s="6" t="s">
        <v>263</v>
      </c>
      <c r="P1294" s="6" t="s">
        <v>40</v>
      </c>
      <c r="Q1294">
        <v>36740000</v>
      </c>
      <c r="R1294">
        <v>11655240000140</v>
      </c>
      <c r="S1294">
        <v>32999448778</v>
      </c>
    </row>
    <row r="1295" spans="1:19" x14ac:dyDescent="0.25">
      <c r="A1295">
        <v>10033</v>
      </c>
      <c r="B1295" s="6" t="s">
        <v>5213</v>
      </c>
      <c r="C1295" s="6" t="s">
        <v>76</v>
      </c>
      <c r="D1295" s="6" t="s">
        <v>31</v>
      </c>
      <c r="E1295" s="6" t="s">
        <v>71</v>
      </c>
      <c r="F1295" s="6" t="s">
        <v>5214</v>
      </c>
      <c r="G1295" s="6" t="s">
        <v>5215</v>
      </c>
      <c r="H1295">
        <v>25</v>
      </c>
      <c r="I1295" s="6" t="s">
        <v>116</v>
      </c>
      <c r="J1295" s="6" t="s">
        <v>144</v>
      </c>
      <c r="K1295" s="6" t="s">
        <v>37</v>
      </c>
      <c r="L1295">
        <v>105</v>
      </c>
      <c r="N1295" s="6" t="s">
        <v>5216</v>
      </c>
      <c r="O1295" s="6" t="s">
        <v>572</v>
      </c>
      <c r="P1295" s="6" t="s">
        <v>610</v>
      </c>
      <c r="Q1295">
        <v>36730000</v>
      </c>
      <c r="R1295">
        <v>22001411000134</v>
      </c>
      <c r="S1295">
        <v>32998105036</v>
      </c>
    </row>
    <row r="1296" spans="1:19" x14ac:dyDescent="0.25">
      <c r="A1296">
        <v>10035</v>
      </c>
      <c r="B1296" s="6" t="s">
        <v>5217</v>
      </c>
      <c r="C1296" s="6" t="s">
        <v>52</v>
      </c>
      <c r="D1296" s="6" t="s">
        <v>31</v>
      </c>
      <c r="E1296" s="6" t="s">
        <v>103</v>
      </c>
      <c r="F1296" s="6" t="s">
        <v>5218</v>
      </c>
      <c r="G1296" s="6" t="s">
        <v>5219</v>
      </c>
      <c r="H1296">
        <v>15</v>
      </c>
      <c r="I1296" s="6" t="s">
        <v>293</v>
      </c>
      <c r="J1296" s="6" t="s">
        <v>56</v>
      </c>
      <c r="K1296" s="6" t="s">
        <v>109</v>
      </c>
      <c r="L1296">
        <v>203</v>
      </c>
      <c r="N1296" s="6" t="s">
        <v>5220</v>
      </c>
      <c r="O1296" s="6" t="s">
        <v>1100</v>
      </c>
      <c r="P1296" s="6" t="s">
        <v>40</v>
      </c>
      <c r="Q1296">
        <v>36790000</v>
      </c>
      <c r="R1296">
        <v>519783000114</v>
      </c>
      <c r="S1296">
        <v>32988016944</v>
      </c>
    </row>
    <row r="1297" spans="1:19" x14ac:dyDescent="0.25">
      <c r="A1297">
        <v>10036</v>
      </c>
      <c r="B1297" s="6" t="s">
        <v>5221</v>
      </c>
      <c r="C1297" s="6" t="s">
        <v>324</v>
      </c>
      <c r="D1297" s="6" t="s">
        <v>315</v>
      </c>
      <c r="E1297" s="6" t="s">
        <v>103</v>
      </c>
      <c r="F1297" s="6" t="s">
        <v>61</v>
      </c>
      <c r="G1297" s="6" t="s">
        <v>5222</v>
      </c>
      <c r="H1297">
        <v>2</v>
      </c>
      <c r="I1297" s="6" t="s">
        <v>2216</v>
      </c>
      <c r="J1297" s="6" t="s">
        <v>144</v>
      </c>
      <c r="K1297" s="6" t="s">
        <v>319</v>
      </c>
      <c r="L1297">
        <v>916</v>
      </c>
      <c r="N1297" s="6" t="s">
        <v>5223</v>
      </c>
      <c r="O1297" s="6" t="s">
        <v>39</v>
      </c>
      <c r="P1297" s="6" t="s">
        <v>40</v>
      </c>
      <c r="Q1297">
        <v>36700000</v>
      </c>
      <c r="R1297">
        <v>9470902661</v>
      </c>
      <c r="S1297">
        <v>32984538798</v>
      </c>
    </row>
    <row r="1298" spans="1:19" x14ac:dyDescent="0.25">
      <c r="A1298">
        <v>10041</v>
      </c>
      <c r="B1298" s="6" t="s">
        <v>5224</v>
      </c>
      <c r="C1298" s="6" t="s">
        <v>76</v>
      </c>
      <c r="D1298" s="6" t="s">
        <v>31</v>
      </c>
      <c r="E1298" s="6" t="s">
        <v>325</v>
      </c>
      <c r="F1298" s="6" t="s">
        <v>61</v>
      </c>
      <c r="G1298" s="6" t="s">
        <v>2517</v>
      </c>
      <c r="H1298">
        <v>27</v>
      </c>
      <c r="I1298" s="6" t="s">
        <v>96</v>
      </c>
      <c r="J1298" s="6" t="s">
        <v>56</v>
      </c>
      <c r="K1298" s="6" t="s">
        <v>109</v>
      </c>
      <c r="L1298">
        <v>203</v>
      </c>
      <c r="N1298" s="6" t="s">
        <v>5225</v>
      </c>
      <c r="O1298" s="6" t="s">
        <v>1100</v>
      </c>
      <c r="P1298" s="6" t="s">
        <v>40</v>
      </c>
      <c r="Q1298">
        <v>36790000</v>
      </c>
      <c r="R1298">
        <v>10314428631</v>
      </c>
      <c r="S1298">
        <v>32999597993</v>
      </c>
    </row>
    <row r="1299" spans="1:19" x14ac:dyDescent="0.25">
      <c r="A1299">
        <v>10044</v>
      </c>
      <c r="B1299" s="6" t="s">
        <v>5226</v>
      </c>
      <c r="C1299" s="6" t="s">
        <v>60</v>
      </c>
      <c r="D1299" s="6" t="s">
        <v>77</v>
      </c>
      <c r="E1299" s="6" t="s">
        <v>103</v>
      </c>
      <c r="F1299" s="6" t="s">
        <v>5227</v>
      </c>
      <c r="G1299" s="6" t="s">
        <v>5228</v>
      </c>
      <c r="H1299">
        <v>25</v>
      </c>
      <c r="I1299" s="6" t="s">
        <v>116</v>
      </c>
      <c r="J1299" s="6" t="s">
        <v>5229</v>
      </c>
      <c r="K1299" s="6" t="s">
        <v>98</v>
      </c>
      <c r="L1299">
        <v>306</v>
      </c>
      <c r="N1299" s="6" t="s">
        <v>5230</v>
      </c>
      <c r="O1299" s="6" t="s">
        <v>146</v>
      </c>
      <c r="P1299" s="6" t="s">
        <v>5231</v>
      </c>
      <c r="Q1299">
        <v>36500000</v>
      </c>
      <c r="R1299">
        <v>21784692000186</v>
      </c>
      <c r="S1299">
        <v>32984530773</v>
      </c>
    </row>
    <row r="1300" spans="1:19" x14ac:dyDescent="0.25">
      <c r="A1300">
        <v>10053</v>
      </c>
      <c r="B1300" s="6" t="s">
        <v>5232</v>
      </c>
      <c r="C1300" s="6" t="s">
        <v>52</v>
      </c>
      <c r="D1300" s="6" t="s">
        <v>31</v>
      </c>
      <c r="E1300" s="6" t="s">
        <v>44</v>
      </c>
      <c r="F1300" s="6" t="s">
        <v>61</v>
      </c>
      <c r="G1300" s="6" t="s">
        <v>5233</v>
      </c>
      <c r="H1300">
        <v>17</v>
      </c>
      <c r="I1300" s="6" t="s">
        <v>202</v>
      </c>
      <c r="J1300" s="6" t="s">
        <v>56</v>
      </c>
      <c r="K1300" s="6" t="s">
        <v>37</v>
      </c>
      <c r="L1300">
        <v>101</v>
      </c>
      <c r="N1300" s="6" t="s">
        <v>5234</v>
      </c>
      <c r="O1300" s="6" t="s">
        <v>711</v>
      </c>
      <c r="P1300" s="6" t="s">
        <v>3105</v>
      </c>
      <c r="Q1300">
        <v>36784000</v>
      </c>
      <c r="R1300">
        <v>41109155620</v>
      </c>
      <c r="S1300">
        <v>32999351761</v>
      </c>
    </row>
    <row r="1301" spans="1:19" x14ac:dyDescent="0.25">
      <c r="A1301">
        <v>10065</v>
      </c>
      <c r="B1301" s="6" t="s">
        <v>5235</v>
      </c>
      <c r="C1301" s="6" t="s">
        <v>324</v>
      </c>
      <c r="D1301" s="6" t="s">
        <v>315</v>
      </c>
      <c r="E1301" s="6" t="s">
        <v>103</v>
      </c>
      <c r="F1301" s="6" t="s">
        <v>61</v>
      </c>
      <c r="G1301" s="6" t="s">
        <v>5236</v>
      </c>
      <c r="H1301">
        <v>2</v>
      </c>
      <c r="I1301" s="6" t="s">
        <v>2216</v>
      </c>
      <c r="J1301" s="6" t="s">
        <v>56</v>
      </c>
      <c r="K1301" s="6" t="s">
        <v>319</v>
      </c>
      <c r="L1301">
        <v>916</v>
      </c>
      <c r="N1301" s="6" t="s">
        <v>5237</v>
      </c>
      <c r="O1301" s="6" t="s">
        <v>39</v>
      </c>
      <c r="P1301" s="6" t="s">
        <v>3091</v>
      </c>
      <c r="Q1301">
        <v>36700000</v>
      </c>
      <c r="R1301">
        <v>5645663659</v>
      </c>
      <c r="S1301">
        <v>32991470413</v>
      </c>
    </row>
    <row r="1302" spans="1:19" x14ac:dyDescent="0.25">
      <c r="A1302">
        <v>10067</v>
      </c>
      <c r="B1302" s="6" t="s">
        <v>5238</v>
      </c>
      <c r="C1302" s="6" t="s">
        <v>324</v>
      </c>
      <c r="D1302" s="6" t="s">
        <v>315</v>
      </c>
      <c r="E1302" s="6" t="s">
        <v>325</v>
      </c>
      <c r="F1302" s="6" t="s">
        <v>61</v>
      </c>
      <c r="G1302" s="6" t="s">
        <v>5239</v>
      </c>
      <c r="H1302">
        <v>2</v>
      </c>
      <c r="I1302" s="6" t="s">
        <v>2216</v>
      </c>
      <c r="J1302" s="6" t="s">
        <v>56</v>
      </c>
      <c r="K1302" s="6" t="s">
        <v>319</v>
      </c>
      <c r="L1302">
        <v>916</v>
      </c>
      <c r="N1302" s="6" t="s">
        <v>5240</v>
      </c>
      <c r="O1302" s="6" t="s">
        <v>39</v>
      </c>
      <c r="P1302" s="6" t="s">
        <v>50</v>
      </c>
      <c r="Q1302">
        <v>36700000</v>
      </c>
      <c r="R1302">
        <v>7571335680</v>
      </c>
      <c r="S1302">
        <v>32999428351</v>
      </c>
    </row>
    <row r="1303" spans="1:19" x14ac:dyDescent="0.25">
      <c r="A1303">
        <v>10071</v>
      </c>
      <c r="B1303" s="6" t="s">
        <v>5241</v>
      </c>
      <c r="C1303" s="6" t="s">
        <v>119</v>
      </c>
      <c r="D1303" s="6" t="s">
        <v>31</v>
      </c>
      <c r="E1303" s="6" t="s">
        <v>325</v>
      </c>
      <c r="F1303" s="6" t="s">
        <v>5242</v>
      </c>
      <c r="G1303" s="6" t="s">
        <v>5243</v>
      </c>
      <c r="H1303">
        <v>25</v>
      </c>
      <c r="I1303" s="6" t="s">
        <v>116</v>
      </c>
      <c r="J1303" s="6" t="s">
        <v>5244</v>
      </c>
      <c r="K1303" s="6" t="s">
        <v>37</v>
      </c>
      <c r="L1303">
        <v>101</v>
      </c>
      <c r="N1303" s="6" t="s">
        <v>5245</v>
      </c>
      <c r="O1303" s="6" t="s">
        <v>58</v>
      </c>
      <c r="P1303" s="6" t="s">
        <v>1200</v>
      </c>
      <c r="Q1303">
        <v>36773084</v>
      </c>
      <c r="R1303">
        <v>1008801000166</v>
      </c>
      <c r="S1303">
        <v>32034214580</v>
      </c>
    </row>
    <row r="1304" spans="1:19" x14ac:dyDescent="0.25">
      <c r="A1304">
        <v>10077</v>
      </c>
      <c r="B1304" s="6" t="s">
        <v>5246</v>
      </c>
      <c r="C1304" s="6" t="s">
        <v>324</v>
      </c>
      <c r="D1304" s="6" t="s">
        <v>315</v>
      </c>
      <c r="E1304" s="6" t="s">
        <v>44</v>
      </c>
      <c r="F1304" s="6" t="s">
        <v>61</v>
      </c>
      <c r="G1304" s="6" t="s">
        <v>5247</v>
      </c>
      <c r="H1304">
        <v>2</v>
      </c>
      <c r="I1304" s="6" t="s">
        <v>2216</v>
      </c>
      <c r="J1304" s="6" t="s">
        <v>56</v>
      </c>
      <c r="K1304" s="6" t="s">
        <v>319</v>
      </c>
      <c r="L1304">
        <v>916</v>
      </c>
      <c r="N1304" s="6" t="s">
        <v>5248</v>
      </c>
      <c r="O1304" s="6" t="s">
        <v>58</v>
      </c>
      <c r="P1304" s="6" t="s">
        <v>91</v>
      </c>
      <c r="Q1304">
        <v>36770000</v>
      </c>
      <c r="R1304">
        <v>5994386650</v>
      </c>
      <c r="S1304">
        <v>32034239186</v>
      </c>
    </row>
    <row r="1305" spans="1:19" x14ac:dyDescent="0.25">
      <c r="A1305">
        <v>10082</v>
      </c>
      <c r="B1305" s="6" t="s">
        <v>5249</v>
      </c>
      <c r="C1305" s="6" t="s">
        <v>76</v>
      </c>
      <c r="D1305" s="6" t="s">
        <v>77</v>
      </c>
      <c r="E1305" s="6" t="s">
        <v>325</v>
      </c>
      <c r="F1305" s="6" t="s">
        <v>5250</v>
      </c>
      <c r="G1305" s="6" t="s">
        <v>5251</v>
      </c>
      <c r="H1305">
        <v>22</v>
      </c>
      <c r="I1305" s="6" t="s">
        <v>35</v>
      </c>
      <c r="J1305" s="6" t="s">
        <v>56</v>
      </c>
      <c r="K1305" s="6" t="s">
        <v>98</v>
      </c>
      <c r="L1305">
        <v>306</v>
      </c>
      <c r="N1305" s="6" t="s">
        <v>5252</v>
      </c>
      <c r="O1305" s="6" t="s">
        <v>399</v>
      </c>
      <c r="P1305" s="6" t="s">
        <v>2995</v>
      </c>
      <c r="Q1305">
        <v>36512000</v>
      </c>
      <c r="R1305">
        <v>38603288000161</v>
      </c>
      <c r="S1305">
        <v>32035741001</v>
      </c>
    </row>
    <row r="1306" spans="1:19" x14ac:dyDescent="0.25">
      <c r="A1306">
        <v>10091</v>
      </c>
      <c r="B1306" s="6" t="s">
        <v>5253</v>
      </c>
      <c r="C1306" s="6" t="s">
        <v>177</v>
      </c>
      <c r="D1306" s="6" t="s">
        <v>353</v>
      </c>
      <c r="E1306" s="6" t="s">
        <v>93</v>
      </c>
      <c r="F1306" s="6" t="s">
        <v>5254</v>
      </c>
      <c r="G1306" s="6" t="s">
        <v>5255</v>
      </c>
      <c r="H1306">
        <v>33</v>
      </c>
      <c r="I1306" s="6" t="s">
        <v>181</v>
      </c>
      <c r="J1306" s="6" t="s">
        <v>56</v>
      </c>
      <c r="K1306" s="6" t="s">
        <v>98</v>
      </c>
      <c r="L1306">
        <v>309</v>
      </c>
      <c r="N1306" s="6" t="s">
        <v>5256</v>
      </c>
      <c r="O1306" s="6" t="s">
        <v>146</v>
      </c>
      <c r="P1306" s="6" t="s">
        <v>40</v>
      </c>
      <c r="Q1306">
        <v>36500090</v>
      </c>
      <c r="R1306">
        <v>3149913000162</v>
      </c>
      <c r="S1306">
        <v>32999026547</v>
      </c>
    </row>
    <row r="1307" spans="1:19" x14ac:dyDescent="0.25">
      <c r="A1307">
        <v>10108</v>
      </c>
      <c r="B1307" s="6" t="s">
        <v>5257</v>
      </c>
      <c r="C1307" s="6" t="s">
        <v>76</v>
      </c>
      <c r="D1307" s="6" t="s">
        <v>353</v>
      </c>
      <c r="E1307" s="6" t="s">
        <v>53</v>
      </c>
      <c r="F1307" s="6" t="s">
        <v>5258</v>
      </c>
      <c r="G1307" s="6" t="s">
        <v>5259</v>
      </c>
      <c r="H1307">
        <v>15</v>
      </c>
      <c r="I1307" s="6" t="s">
        <v>293</v>
      </c>
      <c r="J1307" s="6" t="s">
        <v>56</v>
      </c>
      <c r="K1307" s="6" t="s">
        <v>37</v>
      </c>
      <c r="L1307">
        <v>107</v>
      </c>
      <c r="N1307" s="6" t="s">
        <v>5260</v>
      </c>
      <c r="O1307" s="6" t="s">
        <v>468</v>
      </c>
      <c r="P1307" s="6" t="s">
        <v>40</v>
      </c>
      <c r="Q1307">
        <v>36750000</v>
      </c>
      <c r="R1307">
        <v>22180673000103</v>
      </c>
      <c r="S1307">
        <v>32984490790</v>
      </c>
    </row>
    <row r="1308" spans="1:19" x14ac:dyDescent="0.25">
      <c r="A1308">
        <v>10111</v>
      </c>
      <c r="B1308" s="6" t="s">
        <v>5261</v>
      </c>
      <c r="C1308" s="6" t="s">
        <v>60</v>
      </c>
      <c r="D1308" s="6" t="s">
        <v>31</v>
      </c>
      <c r="E1308" s="6" t="s">
        <v>71</v>
      </c>
      <c r="F1308" s="6" t="s">
        <v>5262</v>
      </c>
      <c r="G1308" s="6" t="s">
        <v>4798</v>
      </c>
      <c r="H1308">
        <v>22</v>
      </c>
      <c r="I1308" s="6" t="s">
        <v>35</v>
      </c>
      <c r="J1308" s="6" t="s">
        <v>56</v>
      </c>
      <c r="K1308" s="6" t="s">
        <v>37</v>
      </c>
      <c r="L1308">
        <v>106</v>
      </c>
      <c r="N1308" s="6" t="s">
        <v>5263</v>
      </c>
      <c r="O1308" s="6" t="s">
        <v>443</v>
      </c>
      <c r="P1308" s="6" t="s">
        <v>389</v>
      </c>
      <c r="Q1308">
        <v>36660000</v>
      </c>
      <c r="R1308">
        <v>21424563000187</v>
      </c>
      <c r="S1308">
        <v>32988355134</v>
      </c>
    </row>
    <row r="1309" spans="1:19" x14ac:dyDescent="0.25">
      <c r="A1309">
        <v>10114</v>
      </c>
      <c r="B1309" s="6" t="s">
        <v>5264</v>
      </c>
      <c r="C1309" s="6" t="s">
        <v>52</v>
      </c>
      <c r="D1309" s="6" t="s">
        <v>31</v>
      </c>
      <c r="E1309" s="6" t="s">
        <v>93</v>
      </c>
      <c r="F1309" s="6" t="s">
        <v>5265</v>
      </c>
      <c r="G1309" s="6" t="s">
        <v>5266</v>
      </c>
      <c r="H1309">
        <v>14</v>
      </c>
      <c r="I1309" s="6" t="s">
        <v>80</v>
      </c>
      <c r="J1309" s="6" t="s">
        <v>56</v>
      </c>
      <c r="K1309" s="6" t="s">
        <v>37</v>
      </c>
      <c r="L1309">
        <v>109</v>
      </c>
      <c r="N1309" s="6" t="s">
        <v>5267</v>
      </c>
      <c r="O1309" s="6" t="s">
        <v>468</v>
      </c>
      <c r="P1309" s="6" t="s">
        <v>40</v>
      </c>
      <c r="Q1309">
        <v>36750000</v>
      </c>
      <c r="R1309">
        <v>23754674000187</v>
      </c>
      <c r="S1309">
        <v>32034461118</v>
      </c>
    </row>
    <row r="1310" spans="1:19" x14ac:dyDescent="0.25">
      <c r="A1310">
        <v>10121</v>
      </c>
      <c r="B1310" s="6" t="s">
        <v>5268</v>
      </c>
      <c r="C1310" s="6" t="s">
        <v>324</v>
      </c>
      <c r="D1310" s="6" t="s">
        <v>315</v>
      </c>
      <c r="E1310" s="6" t="s">
        <v>103</v>
      </c>
      <c r="F1310" s="6" t="s">
        <v>5269</v>
      </c>
      <c r="G1310" s="6" t="s">
        <v>5270</v>
      </c>
      <c r="H1310">
        <v>2</v>
      </c>
      <c r="I1310" s="6" t="s">
        <v>2216</v>
      </c>
      <c r="J1310" s="6" t="s">
        <v>56</v>
      </c>
      <c r="K1310" s="6" t="s">
        <v>319</v>
      </c>
      <c r="L1310">
        <v>907</v>
      </c>
      <c r="N1310" s="6" t="s">
        <v>5271</v>
      </c>
      <c r="O1310" s="6" t="s">
        <v>5272</v>
      </c>
      <c r="P1310" s="6" t="s">
        <v>5273</v>
      </c>
      <c r="Q1310">
        <v>32210110</v>
      </c>
      <c r="R1310">
        <v>66617747000606</v>
      </c>
      <c r="S1310">
        <v>31033293750</v>
      </c>
    </row>
    <row r="1311" spans="1:19" x14ac:dyDescent="0.25">
      <c r="A1311">
        <v>10124</v>
      </c>
      <c r="B1311" s="6" t="s">
        <v>5274</v>
      </c>
      <c r="C1311" s="6" t="s">
        <v>60</v>
      </c>
      <c r="D1311" s="6" t="s">
        <v>31</v>
      </c>
      <c r="E1311" s="6" t="s">
        <v>325</v>
      </c>
      <c r="F1311" s="6" t="s">
        <v>61</v>
      </c>
      <c r="G1311" s="6" t="s">
        <v>5275</v>
      </c>
      <c r="H1311">
        <v>17</v>
      </c>
      <c r="I1311" s="6" t="s">
        <v>202</v>
      </c>
      <c r="J1311" s="6" t="s">
        <v>56</v>
      </c>
      <c r="K1311" s="6" t="s">
        <v>98</v>
      </c>
      <c r="L1311">
        <v>301</v>
      </c>
      <c r="N1311" s="6" t="s">
        <v>5276</v>
      </c>
      <c r="O1311" s="6" t="s">
        <v>146</v>
      </c>
      <c r="P1311" s="6" t="s">
        <v>2172</v>
      </c>
      <c r="Q1311">
        <v>36502000</v>
      </c>
      <c r="R1311">
        <v>4595775652</v>
      </c>
      <c r="S1311">
        <v>0</v>
      </c>
    </row>
    <row r="1312" spans="1:19" x14ac:dyDescent="0.25">
      <c r="A1312">
        <v>10131</v>
      </c>
      <c r="B1312" s="6" t="s">
        <v>5277</v>
      </c>
      <c r="C1312" s="6" t="s">
        <v>60</v>
      </c>
      <c r="D1312" s="6" t="s">
        <v>31</v>
      </c>
      <c r="E1312" s="6" t="s">
        <v>103</v>
      </c>
      <c r="F1312" s="6" t="s">
        <v>61</v>
      </c>
      <c r="G1312" s="6" t="s">
        <v>5278</v>
      </c>
      <c r="H1312">
        <v>23</v>
      </c>
      <c r="I1312" s="6" t="s">
        <v>47</v>
      </c>
      <c r="J1312" s="6" t="s">
        <v>56</v>
      </c>
      <c r="K1312" s="6" t="s">
        <v>98</v>
      </c>
      <c r="L1312">
        <v>303</v>
      </c>
      <c r="N1312" s="6" t="s">
        <v>5279</v>
      </c>
      <c r="O1312" s="6" t="s">
        <v>100</v>
      </c>
      <c r="P1312" s="6" t="s">
        <v>198</v>
      </c>
      <c r="Q1312">
        <v>36520000</v>
      </c>
      <c r="R1312">
        <v>4161926618</v>
      </c>
      <c r="S1312">
        <v>32988546347</v>
      </c>
    </row>
    <row r="1313" spans="1:19" x14ac:dyDescent="0.25">
      <c r="A1313">
        <v>10135</v>
      </c>
      <c r="B1313" s="6" t="s">
        <v>5280</v>
      </c>
      <c r="C1313" s="6" t="s">
        <v>30</v>
      </c>
      <c r="D1313" s="6" t="s">
        <v>31</v>
      </c>
      <c r="E1313" s="6" t="s">
        <v>103</v>
      </c>
      <c r="F1313" s="6" t="s">
        <v>5281</v>
      </c>
      <c r="G1313" s="6" t="s">
        <v>5282</v>
      </c>
      <c r="H1313">
        <v>1</v>
      </c>
      <c r="I1313" s="6" t="s">
        <v>375</v>
      </c>
      <c r="J1313" s="6" t="s">
        <v>56</v>
      </c>
      <c r="K1313" s="6" t="s">
        <v>98</v>
      </c>
      <c r="L1313">
        <v>301</v>
      </c>
      <c r="N1313" s="6" t="s">
        <v>5283</v>
      </c>
      <c r="O1313" s="6" t="s">
        <v>146</v>
      </c>
      <c r="P1313" s="6" t="s">
        <v>40</v>
      </c>
      <c r="Q1313">
        <v>36500001</v>
      </c>
      <c r="R1313">
        <v>1917051000145</v>
      </c>
      <c r="S1313">
        <v>32991180597</v>
      </c>
    </row>
    <row r="1314" spans="1:19" x14ac:dyDescent="0.25">
      <c r="A1314">
        <v>10146</v>
      </c>
      <c r="B1314" s="6" t="s">
        <v>5284</v>
      </c>
      <c r="C1314" s="6" t="s">
        <v>477</v>
      </c>
      <c r="D1314" s="6" t="s">
        <v>353</v>
      </c>
      <c r="E1314" s="6" t="s">
        <v>44</v>
      </c>
      <c r="F1314" s="6" t="s">
        <v>5285</v>
      </c>
      <c r="G1314" s="6" t="s">
        <v>5286</v>
      </c>
      <c r="H1314">
        <v>22</v>
      </c>
      <c r="I1314" s="6" t="s">
        <v>35</v>
      </c>
      <c r="J1314" s="6" t="s">
        <v>144</v>
      </c>
      <c r="K1314" s="6" t="s">
        <v>98</v>
      </c>
      <c r="L1314">
        <v>306</v>
      </c>
      <c r="N1314" s="6" t="s">
        <v>5287</v>
      </c>
      <c r="O1314" s="6" t="s">
        <v>1333</v>
      </c>
      <c r="P1314" s="6" t="s">
        <v>40</v>
      </c>
      <c r="Q1314">
        <v>36550000</v>
      </c>
      <c r="R1314">
        <v>2651048000195</v>
      </c>
      <c r="S1314">
        <v>32998345296</v>
      </c>
    </row>
    <row r="1315" spans="1:19" x14ac:dyDescent="0.25">
      <c r="A1315">
        <v>10149</v>
      </c>
      <c r="B1315" s="6" t="s">
        <v>5288</v>
      </c>
      <c r="C1315" s="6" t="s">
        <v>60</v>
      </c>
      <c r="D1315" s="6" t="s">
        <v>31</v>
      </c>
      <c r="E1315" s="6" t="s">
        <v>71</v>
      </c>
      <c r="F1315" s="6" t="s">
        <v>5289</v>
      </c>
      <c r="G1315" s="6" t="s">
        <v>5290</v>
      </c>
      <c r="H1315">
        <v>22</v>
      </c>
      <c r="I1315" s="6" t="s">
        <v>35</v>
      </c>
      <c r="J1315" s="6" t="s">
        <v>56</v>
      </c>
      <c r="K1315" s="6" t="s">
        <v>98</v>
      </c>
      <c r="L1315">
        <v>302</v>
      </c>
      <c r="N1315" s="6" t="s">
        <v>5291</v>
      </c>
      <c r="O1315" s="6" t="s">
        <v>600</v>
      </c>
      <c r="P1315" s="6" t="s">
        <v>5292</v>
      </c>
      <c r="Q1315">
        <v>36530000</v>
      </c>
      <c r="R1315">
        <v>19001163000117</v>
      </c>
      <c r="S1315">
        <v>32984549557</v>
      </c>
    </row>
    <row r="1316" spans="1:19" x14ac:dyDescent="0.25">
      <c r="A1316">
        <v>10150</v>
      </c>
      <c r="B1316" s="6" t="s">
        <v>5293</v>
      </c>
      <c r="C1316" s="6" t="s">
        <v>30</v>
      </c>
      <c r="D1316" s="6" t="s">
        <v>31</v>
      </c>
      <c r="E1316" s="6" t="s">
        <v>93</v>
      </c>
      <c r="F1316" s="6" t="s">
        <v>5294</v>
      </c>
      <c r="G1316" s="6" t="s">
        <v>5295</v>
      </c>
      <c r="H1316">
        <v>22</v>
      </c>
      <c r="I1316" s="6" t="s">
        <v>35</v>
      </c>
      <c r="J1316" s="6" t="s">
        <v>56</v>
      </c>
      <c r="K1316" s="6" t="s">
        <v>98</v>
      </c>
      <c r="L1316">
        <v>301</v>
      </c>
      <c r="N1316" s="6" t="s">
        <v>5296</v>
      </c>
      <c r="O1316" s="6" t="s">
        <v>312</v>
      </c>
      <c r="P1316" s="6" t="s">
        <v>5297</v>
      </c>
      <c r="Q1316">
        <v>36170000</v>
      </c>
      <c r="R1316">
        <v>20302935000130</v>
      </c>
      <c r="S1316">
        <v>32999196138</v>
      </c>
    </row>
    <row r="1317" spans="1:19" x14ac:dyDescent="0.25">
      <c r="A1317">
        <v>10151</v>
      </c>
      <c r="B1317" s="6" t="s">
        <v>5298</v>
      </c>
      <c r="C1317" s="6" t="s">
        <v>60</v>
      </c>
      <c r="D1317" s="6" t="s">
        <v>31</v>
      </c>
      <c r="E1317" s="6" t="s">
        <v>93</v>
      </c>
      <c r="F1317" s="6" t="s">
        <v>5299</v>
      </c>
      <c r="G1317" s="6" t="s">
        <v>5300</v>
      </c>
      <c r="H1317">
        <v>22</v>
      </c>
      <c r="I1317" s="6" t="s">
        <v>35</v>
      </c>
      <c r="J1317" s="6" t="s">
        <v>56</v>
      </c>
      <c r="K1317" s="6" t="s">
        <v>37</v>
      </c>
      <c r="L1317">
        <v>103</v>
      </c>
      <c r="N1317" s="6" t="s">
        <v>5301</v>
      </c>
      <c r="O1317" s="6" t="s">
        <v>943</v>
      </c>
      <c r="P1317" s="6" t="s">
        <v>40</v>
      </c>
      <c r="Q1317">
        <v>36795000</v>
      </c>
      <c r="R1317">
        <v>22251023000101</v>
      </c>
      <c r="S1317">
        <v>32034251210</v>
      </c>
    </row>
    <row r="1318" spans="1:19" x14ac:dyDescent="0.25">
      <c r="A1318">
        <v>10156</v>
      </c>
      <c r="B1318" s="6" t="s">
        <v>5302</v>
      </c>
      <c r="C1318" s="6" t="s">
        <v>60</v>
      </c>
      <c r="D1318" s="6" t="s">
        <v>31</v>
      </c>
      <c r="E1318" s="6" t="s">
        <v>71</v>
      </c>
      <c r="F1318" s="6" t="s">
        <v>5303</v>
      </c>
      <c r="G1318" s="6" t="s">
        <v>5304</v>
      </c>
      <c r="H1318">
        <v>22</v>
      </c>
      <c r="I1318" s="6" t="s">
        <v>35</v>
      </c>
      <c r="J1318" s="6" t="s">
        <v>608</v>
      </c>
      <c r="K1318" s="6" t="s">
        <v>37</v>
      </c>
      <c r="L1318">
        <v>105</v>
      </c>
      <c r="N1318" s="6" t="s">
        <v>5305</v>
      </c>
      <c r="O1318" s="6" t="s">
        <v>572</v>
      </c>
      <c r="P1318" s="6" t="s">
        <v>40</v>
      </c>
      <c r="Q1318">
        <v>36730000</v>
      </c>
      <c r="R1318">
        <v>20984015000149</v>
      </c>
      <c r="S1318">
        <v>32999393957</v>
      </c>
    </row>
    <row r="1319" spans="1:19" x14ac:dyDescent="0.25">
      <c r="A1319">
        <v>10157</v>
      </c>
      <c r="B1319" s="6" t="s">
        <v>5306</v>
      </c>
      <c r="C1319" s="6" t="s">
        <v>3239</v>
      </c>
      <c r="D1319" s="6" t="s">
        <v>353</v>
      </c>
      <c r="E1319" s="6" t="s">
        <v>53</v>
      </c>
      <c r="F1319" s="6" t="s">
        <v>5307</v>
      </c>
      <c r="G1319" s="6" t="s">
        <v>5308</v>
      </c>
      <c r="H1319">
        <v>27</v>
      </c>
      <c r="I1319" s="6" t="s">
        <v>96</v>
      </c>
      <c r="J1319" s="6" t="s">
        <v>56</v>
      </c>
      <c r="K1319" s="6" t="s">
        <v>98</v>
      </c>
      <c r="L1319">
        <v>308</v>
      </c>
      <c r="N1319" s="6" t="s">
        <v>5309</v>
      </c>
      <c r="O1319" s="6" t="s">
        <v>600</v>
      </c>
      <c r="P1319" s="6" t="s">
        <v>573</v>
      </c>
      <c r="Q1319">
        <v>36530000</v>
      </c>
      <c r="R1319">
        <v>18487251000108</v>
      </c>
      <c r="S1319">
        <v>32999348426</v>
      </c>
    </row>
    <row r="1320" spans="1:19" x14ac:dyDescent="0.25">
      <c r="A1320">
        <v>10165</v>
      </c>
      <c r="B1320" s="6" t="s">
        <v>5310</v>
      </c>
      <c r="C1320" s="6" t="s">
        <v>477</v>
      </c>
      <c r="D1320" s="6" t="s">
        <v>353</v>
      </c>
      <c r="E1320" s="6" t="s">
        <v>93</v>
      </c>
      <c r="F1320" s="6" t="s">
        <v>5311</v>
      </c>
      <c r="G1320" s="6" t="s">
        <v>5312</v>
      </c>
      <c r="H1320">
        <v>22</v>
      </c>
      <c r="I1320" s="6" t="s">
        <v>35</v>
      </c>
      <c r="J1320" s="6" t="s">
        <v>5313</v>
      </c>
      <c r="K1320" s="6" t="s">
        <v>98</v>
      </c>
      <c r="L1320">
        <v>308</v>
      </c>
      <c r="N1320" s="6" t="s">
        <v>5314</v>
      </c>
      <c r="O1320" s="6" t="s">
        <v>600</v>
      </c>
      <c r="P1320" s="6" t="s">
        <v>5292</v>
      </c>
      <c r="Q1320">
        <v>36530000</v>
      </c>
      <c r="R1320">
        <v>23395908000147</v>
      </c>
      <c r="S1320">
        <v>32984389366</v>
      </c>
    </row>
    <row r="1321" spans="1:19" x14ac:dyDescent="0.25">
      <c r="A1321">
        <v>10167</v>
      </c>
      <c r="B1321" s="6" t="s">
        <v>5315</v>
      </c>
      <c r="C1321" s="6" t="s">
        <v>1040</v>
      </c>
      <c r="D1321" s="6" t="s">
        <v>31</v>
      </c>
      <c r="E1321" s="6" t="s">
        <v>93</v>
      </c>
      <c r="F1321" s="6" t="s">
        <v>61</v>
      </c>
      <c r="G1321" s="6" t="s">
        <v>5316</v>
      </c>
      <c r="H1321">
        <v>1</v>
      </c>
      <c r="I1321" s="6" t="s">
        <v>375</v>
      </c>
      <c r="J1321" s="6" t="s">
        <v>144</v>
      </c>
      <c r="K1321" s="6" t="s">
        <v>109</v>
      </c>
      <c r="L1321">
        <v>204</v>
      </c>
      <c r="N1321" s="6" t="s">
        <v>5317</v>
      </c>
      <c r="O1321" s="6" t="s">
        <v>111</v>
      </c>
      <c r="P1321" s="6" t="s">
        <v>1438</v>
      </c>
      <c r="Q1321">
        <v>36881028</v>
      </c>
      <c r="R1321">
        <v>4048149644</v>
      </c>
      <c r="S1321">
        <v>32988116467</v>
      </c>
    </row>
    <row r="1322" spans="1:19" x14ac:dyDescent="0.25">
      <c r="A1322">
        <v>10169</v>
      </c>
      <c r="B1322" s="6" t="s">
        <v>5318</v>
      </c>
      <c r="C1322" s="6" t="s">
        <v>60</v>
      </c>
      <c r="D1322" s="6" t="s">
        <v>31</v>
      </c>
      <c r="E1322" s="6" t="s">
        <v>53</v>
      </c>
      <c r="F1322" s="6" t="s">
        <v>5319</v>
      </c>
      <c r="G1322" s="6" t="s">
        <v>5320</v>
      </c>
      <c r="H1322">
        <v>23</v>
      </c>
      <c r="I1322" s="6" t="s">
        <v>47</v>
      </c>
      <c r="J1322" s="6" t="s">
        <v>5321</v>
      </c>
      <c r="K1322" s="6" t="s">
        <v>37</v>
      </c>
      <c r="L1322">
        <v>101</v>
      </c>
      <c r="N1322" s="6" t="s">
        <v>5322</v>
      </c>
      <c r="O1322" s="6" t="s">
        <v>58</v>
      </c>
      <c r="P1322" s="6" t="s">
        <v>1269</v>
      </c>
      <c r="Q1322">
        <v>36774034</v>
      </c>
      <c r="R1322">
        <v>22134893000109</v>
      </c>
      <c r="S1322">
        <v>32034213657</v>
      </c>
    </row>
    <row r="1323" spans="1:19" x14ac:dyDescent="0.25">
      <c r="A1323">
        <v>10173</v>
      </c>
      <c r="B1323" s="6" t="s">
        <v>5323</v>
      </c>
      <c r="C1323" s="6" t="s">
        <v>2174</v>
      </c>
      <c r="D1323" s="6" t="s">
        <v>747</v>
      </c>
      <c r="E1323" s="6" t="s">
        <v>44</v>
      </c>
      <c r="F1323" s="6" t="s">
        <v>5324</v>
      </c>
      <c r="G1323" s="6" t="s">
        <v>5325</v>
      </c>
      <c r="H1323">
        <v>23</v>
      </c>
      <c r="I1323" s="6" t="s">
        <v>47</v>
      </c>
      <c r="J1323" s="6" t="s">
        <v>56</v>
      </c>
      <c r="K1323" s="6" t="s">
        <v>98</v>
      </c>
      <c r="L1323">
        <v>306</v>
      </c>
      <c r="N1323" s="6" t="s">
        <v>5326</v>
      </c>
      <c r="O1323" s="6" t="s">
        <v>312</v>
      </c>
      <c r="P1323" s="6" t="s">
        <v>5297</v>
      </c>
      <c r="Q1323">
        <v>36170000</v>
      </c>
      <c r="R1323">
        <v>11730981000300</v>
      </c>
      <c r="S1323">
        <v>32999853097</v>
      </c>
    </row>
    <row r="1324" spans="1:19" x14ac:dyDescent="0.25">
      <c r="A1324">
        <v>10178</v>
      </c>
      <c r="B1324" s="6" t="s">
        <v>5327</v>
      </c>
      <c r="C1324" s="6" t="s">
        <v>60</v>
      </c>
      <c r="D1324" s="6" t="s">
        <v>31</v>
      </c>
      <c r="E1324" s="6" t="s">
        <v>93</v>
      </c>
      <c r="F1324" s="6" t="s">
        <v>61</v>
      </c>
      <c r="G1324" s="6" t="s">
        <v>5328</v>
      </c>
      <c r="H1324">
        <v>14</v>
      </c>
      <c r="I1324" s="6" t="s">
        <v>80</v>
      </c>
      <c r="J1324" s="6" t="s">
        <v>5329</v>
      </c>
      <c r="K1324" s="6" t="s">
        <v>109</v>
      </c>
      <c r="L1324">
        <v>205</v>
      </c>
      <c r="N1324" s="6" t="s">
        <v>5330</v>
      </c>
      <c r="O1324" s="6" t="s">
        <v>771</v>
      </c>
      <c r="P1324" s="6" t="s">
        <v>40</v>
      </c>
      <c r="Q1324">
        <v>36800000</v>
      </c>
      <c r="R1324">
        <v>4964704696</v>
      </c>
      <c r="S1324">
        <v>32999688915</v>
      </c>
    </row>
    <row r="1325" spans="1:19" x14ac:dyDescent="0.25">
      <c r="A1325">
        <v>10180</v>
      </c>
      <c r="B1325" s="6" t="s">
        <v>5331</v>
      </c>
      <c r="C1325" s="6" t="s">
        <v>210</v>
      </c>
      <c r="D1325" s="6" t="s">
        <v>31</v>
      </c>
      <c r="E1325" s="6" t="s">
        <v>44</v>
      </c>
      <c r="F1325" s="6" t="s">
        <v>5332</v>
      </c>
      <c r="G1325" s="6" t="s">
        <v>5333</v>
      </c>
      <c r="H1325">
        <v>1</v>
      </c>
      <c r="I1325" s="6" t="s">
        <v>375</v>
      </c>
      <c r="J1325" s="6" t="s">
        <v>56</v>
      </c>
      <c r="K1325" s="6" t="s">
        <v>37</v>
      </c>
      <c r="L1325">
        <v>101</v>
      </c>
      <c r="N1325" s="6" t="s">
        <v>5334</v>
      </c>
      <c r="O1325" s="6" t="s">
        <v>58</v>
      </c>
      <c r="P1325" s="6" t="s">
        <v>2483</v>
      </c>
      <c r="Q1325">
        <v>36770000</v>
      </c>
      <c r="R1325">
        <v>26156828000127</v>
      </c>
      <c r="S1325">
        <v>32999847121</v>
      </c>
    </row>
    <row r="1326" spans="1:19" x14ac:dyDescent="0.25">
      <c r="A1326">
        <v>10205</v>
      </c>
      <c r="B1326" s="6" t="s">
        <v>5335</v>
      </c>
      <c r="C1326" s="6" t="s">
        <v>76</v>
      </c>
      <c r="D1326" s="6" t="s">
        <v>31</v>
      </c>
      <c r="E1326" s="6" t="s">
        <v>221</v>
      </c>
      <c r="F1326" s="6" t="s">
        <v>5336</v>
      </c>
      <c r="G1326" s="6" t="s">
        <v>5337</v>
      </c>
      <c r="H1326">
        <v>25</v>
      </c>
      <c r="I1326" s="6" t="s">
        <v>116</v>
      </c>
      <c r="J1326" s="6" t="s">
        <v>5338</v>
      </c>
      <c r="K1326" s="6" t="s">
        <v>37</v>
      </c>
      <c r="L1326">
        <v>102</v>
      </c>
      <c r="N1326" s="6" t="s">
        <v>5339</v>
      </c>
      <c r="O1326" s="6" t="s">
        <v>58</v>
      </c>
      <c r="P1326" s="6" t="s">
        <v>5340</v>
      </c>
      <c r="Q1326">
        <v>36770610</v>
      </c>
      <c r="R1326">
        <v>1038725000131</v>
      </c>
      <c r="S1326">
        <v>32988593788</v>
      </c>
    </row>
    <row r="1327" spans="1:19" x14ac:dyDescent="0.25">
      <c r="A1327">
        <v>10207</v>
      </c>
      <c r="B1327" s="6" t="s">
        <v>5341</v>
      </c>
      <c r="C1327" s="6" t="s">
        <v>60</v>
      </c>
      <c r="D1327" s="6" t="s">
        <v>31</v>
      </c>
      <c r="E1327" s="6" t="s">
        <v>93</v>
      </c>
      <c r="F1327" s="6" t="s">
        <v>61</v>
      </c>
      <c r="G1327" s="6" t="s">
        <v>5342</v>
      </c>
      <c r="H1327">
        <v>22</v>
      </c>
      <c r="I1327" s="6" t="s">
        <v>35</v>
      </c>
      <c r="J1327" s="6" t="s">
        <v>144</v>
      </c>
      <c r="K1327" s="6" t="s">
        <v>98</v>
      </c>
      <c r="L1327">
        <v>302</v>
      </c>
      <c r="N1327" s="6" t="s">
        <v>5343</v>
      </c>
      <c r="O1327" s="6" t="s">
        <v>136</v>
      </c>
      <c r="P1327" s="6" t="s">
        <v>40</v>
      </c>
      <c r="Q1327">
        <v>36780000</v>
      </c>
      <c r="R1327">
        <v>10106258613</v>
      </c>
      <c r="S1327">
        <v>32999096184</v>
      </c>
    </row>
    <row r="1328" spans="1:19" x14ac:dyDescent="0.25">
      <c r="A1328">
        <v>10217</v>
      </c>
      <c r="B1328" s="6" t="s">
        <v>5344</v>
      </c>
      <c r="C1328" s="6" t="s">
        <v>60</v>
      </c>
      <c r="D1328" s="6" t="s">
        <v>31</v>
      </c>
      <c r="E1328" s="6" t="s">
        <v>53</v>
      </c>
      <c r="F1328" s="6" t="s">
        <v>5345</v>
      </c>
      <c r="G1328" s="6" t="s">
        <v>5346</v>
      </c>
      <c r="H1328">
        <v>15</v>
      </c>
      <c r="I1328" s="6" t="s">
        <v>293</v>
      </c>
      <c r="J1328" s="6" t="s">
        <v>56</v>
      </c>
      <c r="K1328" s="6" t="s">
        <v>37</v>
      </c>
      <c r="L1328">
        <v>103</v>
      </c>
      <c r="N1328" s="6" t="s">
        <v>5347</v>
      </c>
      <c r="O1328" s="6" t="s">
        <v>58</v>
      </c>
      <c r="P1328" s="6" t="s">
        <v>1838</v>
      </c>
      <c r="Q1328">
        <v>36773584</v>
      </c>
      <c r="R1328">
        <v>22577694000167</v>
      </c>
      <c r="S1328">
        <v>32999625583</v>
      </c>
    </row>
    <row r="1329" spans="1:19" x14ac:dyDescent="0.25">
      <c r="A1329">
        <v>10218</v>
      </c>
      <c r="B1329" s="6" t="s">
        <v>5348</v>
      </c>
      <c r="C1329" s="6" t="s">
        <v>119</v>
      </c>
      <c r="D1329" s="6" t="s">
        <v>31</v>
      </c>
      <c r="E1329" s="6" t="s">
        <v>44</v>
      </c>
      <c r="F1329" s="6" t="s">
        <v>5349</v>
      </c>
      <c r="G1329" s="6" t="s">
        <v>5350</v>
      </c>
      <c r="H1329">
        <v>23</v>
      </c>
      <c r="I1329" s="6" t="s">
        <v>47</v>
      </c>
      <c r="J1329" s="6" t="s">
        <v>56</v>
      </c>
      <c r="K1329" s="6" t="s">
        <v>37</v>
      </c>
      <c r="L1329">
        <v>104</v>
      </c>
      <c r="N1329" s="6" t="s">
        <v>5351</v>
      </c>
      <c r="O1329" s="6" t="s">
        <v>39</v>
      </c>
      <c r="P1329" s="6" t="s">
        <v>132</v>
      </c>
      <c r="Q1329">
        <v>36700000</v>
      </c>
      <c r="R1329">
        <v>20658904000116</v>
      </c>
      <c r="S1329">
        <v>32999473480</v>
      </c>
    </row>
    <row r="1330" spans="1:19" x14ac:dyDescent="0.25">
      <c r="A1330">
        <v>10223</v>
      </c>
      <c r="B1330" s="6" t="s">
        <v>3097</v>
      </c>
      <c r="C1330" s="6" t="s">
        <v>177</v>
      </c>
      <c r="D1330" s="6" t="s">
        <v>178</v>
      </c>
      <c r="E1330" s="6" t="s">
        <v>53</v>
      </c>
      <c r="F1330" s="6" t="s">
        <v>5352</v>
      </c>
      <c r="G1330" s="6" t="s">
        <v>5353</v>
      </c>
      <c r="H1330">
        <v>82</v>
      </c>
      <c r="I1330" s="6" t="s">
        <v>3100</v>
      </c>
      <c r="J1330" s="6" t="s">
        <v>56</v>
      </c>
      <c r="K1330" s="6" t="s">
        <v>37</v>
      </c>
      <c r="L1330">
        <v>108</v>
      </c>
      <c r="N1330" s="6" t="s">
        <v>5354</v>
      </c>
      <c r="O1330" s="6" t="s">
        <v>39</v>
      </c>
      <c r="P1330" s="6" t="s">
        <v>40</v>
      </c>
      <c r="Q1330">
        <v>36700000</v>
      </c>
      <c r="R1330">
        <v>21999396000100</v>
      </c>
      <c r="S1330">
        <v>32034497112</v>
      </c>
    </row>
    <row r="1331" spans="1:19" x14ac:dyDescent="0.25">
      <c r="A1331">
        <v>10227</v>
      </c>
      <c r="B1331" s="6" t="s">
        <v>5355</v>
      </c>
      <c r="C1331" s="6" t="s">
        <v>119</v>
      </c>
      <c r="D1331" s="6" t="s">
        <v>31</v>
      </c>
      <c r="E1331" s="6" t="s">
        <v>53</v>
      </c>
      <c r="F1331" s="6" t="s">
        <v>5356</v>
      </c>
      <c r="G1331" s="6" t="s">
        <v>5357</v>
      </c>
      <c r="H1331">
        <v>23</v>
      </c>
      <c r="I1331" s="6" t="s">
        <v>47</v>
      </c>
      <c r="J1331" s="6" t="s">
        <v>5358</v>
      </c>
      <c r="K1331" s="6" t="s">
        <v>98</v>
      </c>
      <c r="L1331">
        <v>302</v>
      </c>
      <c r="N1331" s="6" t="s">
        <v>5359</v>
      </c>
      <c r="O1331" s="6" t="s">
        <v>146</v>
      </c>
      <c r="P1331" s="6" t="s">
        <v>40</v>
      </c>
      <c r="Q1331">
        <v>36500090</v>
      </c>
      <c r="R1331">
        <v>22194851000155</v>
      </c>
      <c r="S1331">
        <v>32035315110</v>
      </c>
    </row>
    <row r="1332" spans="1:19" x14ac:dyDescent="0.25">
      <c r="A1332">
        <v>10228</v>
      </c>
      <c r="B1332" s="6" t="s">
        <v>5360</v>
      </c>
      <c r="C1332" s="6" t="s">
        <v>60</v>
      </c>
      <c r="D1332" s="6" t="s">
        <v>31</v>
      </c>
      <c r="E1332" s="6" t="s">
        <v>71</v>
      </c>
      <c r="F1332" s="6" t="s">
        <v>61</v>
      </c>
      <c r="G1332" s="6" t="s">
        <v>5361</v>
      </c>
      <c r="H1332">
        <v>22</v>
      </c>
      <c r="I1332" s="6" t="s">
        <v>35</v>
      </c>
      <c r="J1332" s="6" t="s">
        <v>56</v>
      </c>
      <c r="K1332" s="6" t="s">
        <v>37</v>
      </c>
      <c r="L1332">
        <v>102</v>
      </c>
      <c r="N1332" s="6" t="s">
        <v>5362</v>
      </c>
      <c r="O1332" s="6" t="s">
        <v>263</v>
      </c>
      <c r="P1332" s="6" t="s">
        <v>40</v>
      </c>
      <c r="Q1332">
        <v>36740000</v>
      </c>
      <c r="R1332">
        <v>4084080659</v>
      </c>
      <c r="S1332">
        <v>32034442425</v>
      </c>
    </row>
    <row r="1333" spans="1:19" x14ac:dyDescent="0.25">
      <c r="A1333">
        <v>10230</v>
      </c>
      <c r="B1333" s="6" t="s">
        <v>5363</v>
      </c>
      <c r="C1333" s="6" t="s">
        <v>177</v>
      </c>
      <c r="D1333" s="6" t="s">
        <v>178</v>
      </c>
      <c r="E1333" s="6" t="s">
        <v>103</v>
      </c>
      <c r="F1333" s="6" t="s">
        <v>5364</v>
      </c>
      <c r="G1333" s="6" t="s">
        <v>5365</v>
      </c>
      <c r="H1333">
        <v>33</v>
      </c>
      <c r="I1333" s="6" t="s">
        <v>181</v>
      </c>
      <c r="J1333" s="6" t="s">
        <v>56</v>
      </c>
      <c r="K1333" s="6" t="s">
        <v>98</v>
      </c>
      <c r="L1333">
        <v>309</v>
      </c>
      <c r="N1333" s="6" t="s">
        <v>5366</v>
      </c>
      <c r="O1333" s="6" t="s">
        <v>146</v>
      </c>
      <c r="P1333" s="6" t="s">
        <v>40</v>
      </c>
      <c r="Q1333">
        <v>36500094</v>
      </c>
      <c r="R1333">
        <v>18479964000120</v>
      </c>
      <c r="S1333">
        <v>32988492122</v>
      </c>
    </row>
    <row r="1334" spans="1:19" x14ac:dyDescent="0.25">
      <c r="A1334">
        <v>10238</v>
      </c>
      <c r="B1334" s="6" t="s">
        <v>5367</v>
      </c>
      <c r="C1334" s="6" t="s">
        <v>60</v>
      </c>
      <c r="D1334" s="6" t="s">
        <v>31</v>
      </c>
      <c r="E1334" s="6" t="s">
        <v>71</v>
      </c>
      <c r="F1334" s="6" t="s">
        <v>5368</v>
      </c>
      <c r="G1334" s="6" t="s">
        <v>5369</v>
      </c>
      <c r="H1334">
        <v>26</v>
      </c>
      <c r="I1334" s="6" t="s">
        <v>173</v>
      </c>
      <c r="J1334" s="6" t="s">
        <v>5370</v>
      </c>
      <c r="K1334" s="6" t="s">
        <v>37</v>
      </c>
      <c r="L1334">
        <v>109</v>
      </c>
      <c r="N1334" s="6" t="s">
        <v>5354</v>
      </c>
      <c r="O1334" s="6" t="s">
        <v>39</v>
      </c>
      <c r="P1334" s="6" t="s">
        <v>40</v>
      </c>
      <c r="Q1334">
        <v>36700000</v>
      </c>
      <c r="R1334">
        <v>7323001000205</v>
      </c>
      <c r="S1334">
        <v>32999776246</v>
      </c>
    </row>
    <row r="1335" spans="1:19" x14ac:dyDescent="0.25">
      <c r="A1335">
        <v>10243</v>
      </c>
      <c r="B1335" s="6" t="s">
        <v>5371</v>
      </c>
      <c r="C1335" s="6" t="s">
        <v>60</v>
      </c>
      <c r="D1335" s="6" t="s">
        <v>31</v>
      </c>
      <c r="E1335" s="6" t="s">
        <v>44</v>
      </c>
      <c r="F1335" s="6" t="s">
        <v>5372</v>
      </c>
      <c r="G1335" s="6" t="s">
        <v>5373</v>
      </c>
      <c r="H1335">
        <v>22</v>
      </c>
      <c r="I1335" s="6" t="s">
        <v>35</v>
      </c>
      <c r="J1335" s="6" t="s">
        <v>56</v>
      </c>
      <c r="K1335" s="6" t="s">
        <v>98</v>
      </c>
      <c r="L1335">
        <v>302</v>
      </c>
      <c r="N1335" s="6" t="s">
        <v>5374</v>
      </c>
      <c r="O1335" s="6" t="s">
        <v>136</v>
      </c>
      <c r="P1335" s="6" t="s">
        <v>40</v>
      </c>
      <c r="Q1335">
        <v>36780000</v>
      </c>
      <c r="R1335">
        <v>22572590000160</v>
      </c>
      <c r="S1335">
        <v>32999449628</v>
      </c>
    </row>
    <row r="1336" spans="1:19" x14ac:dyDescent="0.25">
      <c r="A1336">
        <v>10247</v>
      </c>
      <c r="B1336" s="6" t="s">
        <v>5375</v>
      </c>
      <c r="C1336" s="6" t="s">
        <v>60</v>
      </c>
      <c r="D1336" s="6" t="s">
        <v>31</v>
      </c>
      <c r="E1336" s="6" t="s">
        <v>53</v>
      </c>
      <c r="F1336" s="6" t="s">
        <v>5376</v>
      </c>
      <c r="G1336" s="6" t="s">
        <v>5377</v>
      </c>
      <c r="H1336">
        <v>23</v>
      </c>
      <c r="I1336" s="6" t="s">
        <v>47</v>
      </c>
      <c r="J1336" s="6" t="s">
        <v>56</v>
      </c>
      <c r="K1336" s="6" t="s">
        <v>37</v>
      </c>
      <c r="L1336">
        <v>102</v>
      </c>
      <c r="N1336" s="6" t="s">
        <v>5378</v>
      </c>
      <c r="O1336" s="6" t="s">
        <v>39</v>
      </c>
      <c r="P1336" s="6" t="s">
        <v>5379</v>
      </c>
      <c r="Q1336">
        <v>36700000</v>
      </c>
      <c r="R1336">
        <v>22403301000107</v>
      </c>
      <c r="S1336">
        <v>32999070957</v>
      </c>
    </row>
    <row r="1337" spans="1:19" x14ac:dyDescent="0.25">
      <c r="A1337">
        <v>10248</v>
      </c>
      <c r="B1337" s="6" t="s">
        <v>5380</v>
      </c>
      <c r="C1337" s="6" t="s">
        <v>42</v>
      </c>
      <c r="D1337" s="6" t="s">
        <v>31</v>
      </c>
      <c r="E1337" s="6" t="s">
        <v>71</v>
      </c>
      <c r="F1337" s="6" t="s">
        <v>5381</v>
      </c>
      <c r="G1337" s="6" t="s">
        <v>5382</v>
      </c>
      <c r="H1337">
        <v>1</v>
      </c>
      <c r="I1337" s="6" t="s">
        <v>375</v>
      </c>
      <c r="J1337" s="6" t="s">
        <v>5383</v>
      </c>
      <c r="K1337" s="6" t="s">
        <v>98</v>
      </c>
      <c r="L1337">
        <v>302</v>
      </c>
      <c r="N1337" s="6" t="s">
        <v>5384</v>
      </c>
      <c r="O1337" s="6" t="s">
        <v>698</v>
      </c>
      <c r="P1337" s="6" t="s">
        <v>1241</v>
      </c>
      <c r="Q1337">
        <v>36160000</v>
      </c>
      <c r="R1337">
        <v>21779531000102</v>
      </c>
      <c r="S1337">
        <v>32999092209</v>
      </c>
    </row>
    <row r="1338" spans="1:19" x14ac:dyDescent="0.25">
      <c r="A1338">
        <v>10259</v>
      </c>
      <c r="B1338" s="6" t="s">
        <v>5385</v>
      </c>
      <c r="C1338" s="6" t="s">
        <v>60</v>
      </c>
      <c r="D1338" s="6" t="s">
        <v>31</v>
      </c>
      <c r="E1338" s="6" t="s">
        <v>44</v>
      </c>
      <c r="F1338" s="6" t="s">
        <v>5386</v>
      </c>
      <c r="G1338" s="6" t="s">
        <v>5387</v>
      </c>
      <c r="H1338">
        <v>22</v>
      </c>
      <c r="I1338" s="6" t="s">
        <v>35</v>
      </c>
      <c r="J1338" s="6" t="s">
        <v>56</v>
      </c>
      <c r="K1338" s="6" t="s">
        <v>37</v>
      </c>
      <c r="L1338">
        <v>101</v>
      </c>
      <c r="N1338" s="6" t="s">
        <v>5388</v>
      </c>
      <c r="O1338" s="6" t="s">
        <v>58</v>
      </c>
      <c r="P1338" s="6" t="s">
        <v>5389</v>
      </c>
      <c r="Q1338">
        <v>36774792</v>
      </c>
      <c r="R1338">
        <v>21556940000131</v>
      </c>
      <c r="S1338">
        <v>32034220930</v>
      </c>
    </row>
    <row r="1339" spans="1:19" x14ac:dyDescent="0.25">
      <c r="A1339">
        <v>10261</v>
      </c>
      <c r="B1339" s="6" t="s">
        <v>5390</v>
      </c>
      <c r="C1339" s="6" t="s">
        <v>60</v>
      </c>
      <c r="D1339" s="6" t="s">
        <v>31</v>
      </c>
      <c r="E1339" s="6" t="s">
        <v>71</v>
      </c>
      <c r="F1339" s="6" t="s">
        <v>61</v>
      </c>
      <c r="G1339" s="6" t="s">
        <v>5391</v>
      </c>
      <c r="H1339">
        <v>25</v>
      </c>
      <c r="I1339" s="6" t="s">
        <v>116</v>
      </c>
      <c r="J1339" s="6" t="s">
        <v>56</v>
      </c>
      <c r="K1339" s="6" t="s">
        <v>98</v>
      </c>
      <c r="L1339">
        <v>302</v>
      </c>
      <c r="N1339" s="6" t="s">
        <v>5392</v>
      </c>
      <c r="O1339" s="6" t="s">
        <v>146</v>
      </c>
      <c r="P1339" s="6" t="s">
        <v>880</v>
      </c>
      <c r="Q1339">
        <v>36500000</v>
      </c>
      <c r="R1339">
        <v>90023846615</v>
      </c>
      <c r="S1339">
        <v>32988534847</v>
      </c>
    </row>
    <row r="1340" spans="1:19" x14ac:dyDescent="0.25">
      <c r="A1340">
        <v>10270</v>
      </c>
      <c r="B1340" s="6" t="s">
        <v>5393</v>
      </c>
      <c r="C1340" s="6" t="s">
        <v>52</v>
      </c>
      <c r="D1340" s="6" t="s">
        <v>353</v>
      </c>
      <c r="E1340" s="6" t="s">
        <v>71</v>
      </c>
      <c r="F1340" s="6" t="s">
        <v>61</v>
      </c>
      <c r="G1340" s="6" t="s">
        <v>5394</v>
      </c>
      <c r="H1340">
        <v>22</v>
      </c>
      <c r="I1340" s="6" t="s">
        <v>35</v>
      </c>
      <c r="J1340" s="6" t="s">
        <v>56</v>
      </c>
      <c r="K1340" s="6" t="s">
        <v>109</v>
      </c>
      <c r="L1340">
        <v>205</v>
      </c>
      <c r="N1340" s="6" t="s">
        <v>5395</v>
      </c>
      <c r="O1340" s="6" t="s">
        <v>771</v>
      </c>
      <c r="P1340" s="6" t="s">
        <v>1038</v>
      </c>
      <c r="Q1340">
        <v>36800000</v>
      </c>
      <c r="R1340">
        <v>7642417616</v>
      </c>
      <c r="S1340">
        <v>32999940158</v>
      </c>
    </row>
    <row r="1341" spans="1:19" x14ac:dyDescent="0.25">
      <c r="A1341">
        <v>10273</v>
      </c>
      <c r="B1341" s="6" t="s">
        <v>5396</v>
      </c>
      <c r="C1341" s="6" t="s">
        <v>60</v>
      </c>
      <c r="D1341" s="6" t="s">
        <v>31</v>
      </c>
      <c r="E1341" s="6" t="s">
        <v>93</v>
      </c>
      <c r="F1341" s="6" t="s">
        <v>5397</v>
      </c>
      <c r="G1341" s="6" t="s">
        <v>5398</v>
      </c>
      <c r="H1341">
        <v>1</v>
      </c>
      <c r="I1341" s="6" t="s">
        <v>375</v>
      </c>
      <c r="J1341" s="6" t="s">
        <v>5399</v>
      </c>
      <c r="K1341" s="6" t="s">
        <v>98</v>
      </c>
      <c r="L1341">
        <v>302</v>
      </c>
      <c r="N1341" s="6" t="s">
        <v>5400</v>
      </c>
      <c r="O1341" s="6" t="s">
        <v>600</v>
      </c>
      <c r="P1341" s="6" t="s">
        <v>40</v>
      </c>
      <c r="Q1341">
        <v>36530000</v>
      </c>
      <c r="R1341">
        <v>21766171000104</v>
      </c>
      <c r="S1341">
        <v>32985088506</v>
      </c>
    </row>
    <row r="1342" spans="1:19" x14ac:dyDescent="0.25">
      <c r="A1342">
        <v>10284</v>
      </c>
      <c r="B1342" s="6" t="s">
        <v>5401</v>
      </c>
      <c r="C1342" s="6" t="s">
        <v>76</v>
      </c>
      <c r="D1342" s="6" t="s">
        <v>77</v>
      </c>
      <c r="E1342" s="6" t="s">
        <v>93</v>
      </c>
      <c r="F1342" s="6" t="s">
        <v>5402</v>
      </c>
      <c r="G1342" s="6" t="s">
        <v>5403</v>
      </c>
      <c r="H1342">
        <v>22</v>
      </c>
      <c r="I1342" s="6" t="s">
        <v>35</v>
      </c>
      <c r="J1342" s="6" t="s">
        <v>56</v>
      </c>
      <c r="K1342" s="6" t="s">
        <v>98</v>
      </c>
      <c r="L1342">
        <v>306</v>
      </c>
      <c r="N1342" s="6" t="s">
        <v>5404</v>
      </c>
      <c r="O1342" s="6" t="s">
        <v>600</v>
      </c>
      <c r="P1342" s="6" t="s">
        <v>486</v>
      </c>
      <c r="Q1342">
        <v>36530000</v>
      </c>
      <c r="R1342">
        <v>21999495000184</v>
      </c>
      <c r="S1342">
        <v>32035561518</v>
      </c>
    </row>
    <row r="1343" spans="1:19" x14ac:dyDescent="0.25">
      <c r="A1343">
        <v>10285</v>
      </c>
      <c r="B1343" s="6" t="s">
        <v>5405</v>
      </c>
      <c r="C1343" s="6" t="s">
        <v>119</v>
      </c>
      <c r="D1343" s="6" t="s">
        <v>31</v>
      </c>
      <c r="E1343" s="6" t="s">
        <v>71</v>
      </c>
      <c r="F1343" s="6" t="s">
        <v>5406</v>
      </c>
      <c r="G1343" s="6" t="s">
        <v>5407</v>
      </c>
      <c r="H1343">
        <v>25</v>
      </c>
      <c r="I1343" s="6" t="s">
        <v>116</v>
      </c>
      <c r="J1343" s="6" t="s">
        <v>56</v>
      </c>
      <c r="K1343" s="6" t="s">
        <v>109</v>
      </c>
      <c r="L1343">
        <v>202</v>
      </c>
      <c r="N1343" s="6" t="s">
        <v>5408</v>
      </c>
      <c r="O1343" s="6" t="s">
        <v>111</v>
      </c>
      <c r="P1343" s="6" t="s">
        <v>40</v>
      </c>
      <c r="Q1343">
        <v>36880000</v>
      </c>
      <c r="R1343">
        <v>18118702000130</v>
      </c>
      <c r="S1343">
        <v>32988827552</v>
      </c>
    </row>
    <row r="1344" spans="1:19" x14ac:dyDescent="0.25">
      <c r="A1344">
        <v>10286</v>
      </c>
      <c r="B1344" s="6" t="s">
        <v>5409</v>
      </c>
      <c r="C1344" s="6" t="s">
        <v>60</v>
      </c>
      <c r="D1344" s="6" t="s">
        <v>31</v>
      </c>
      <c r="E1344" s="6" t="s">
        <v>44</v>
      </c>
      <c r="F1344" s="6" t="s">
        <v>61</v>
      </c>
      <c r="G1344" s="6" t="s">
        <v>5410</v>
      </c>
      <c r="H1344">
        <v>2</v>
      </c>
      <c r="I1344" s="6" t="s">
        <v>2216</v>
      </c>
      <c r="J1344" s="6" t="s">
        <v>5411</v>
      </c>
      <c r="K1344" s="6" t="s">
        <v>319</v>
      </c>
      <c r="L1344">
        <v>912</v>
      </c>
      <c r="N1344" s="6" t="s">
        <v>5412</v>
      </c>
      <c r="O1344" s="6" t="s">
        <v>111</v>
      </c>
      <c r="P1344" s="6" t="s">
        <v>264</v>
      </c>
      <c r="Q1344">
        <v>36880000</v>
      </c>
      <c r="R1344">
        <v>9426069658</v>
      </c>
      <c r="S1344">
        <v>32987089772</v>
      </c>
    </row>
    <row r="1345" spans="1:19" x14ac:dyDescent="0.25">
      <c r="A1345">
        <v>10287</v>
      </c>
      <c r="B1345" s="6" t="s">
        <v>5413</v>
      </c>
      <c r="C1345" s="6" t="s">
        <v>60</v>
      </c>
      <c r="D1345" s="6" t="s">
        <v>31</v>
      </c>
      <c r="E1345" s="6" t="s">
        <v>221</v>
      </c>
      <c r="F1345" s="6" t="s">
        <v>61</v>
      </c>
      <c r="G1345" s="6" t="s">
        <v>5414</v>
      </c>
      <c r="H1345">
        <v>22</v>
      </c>
      <c r="I1345" s="6" t="s">
        <v>35</v>
      </c>
      <c r="J1345" s="6" t="s">
        <v>56</v>
      </c>
      <c r="K1345" s="6" t="s">
        <v>98</v>
      </c>
      <c r="L1345">
        <v>305</v>
      </c>
      <c r="N1345" s="6" t="s">
        <v>5415</v>
      </c>
      <c r="O1345" s="6" t="s">
        <v>399</v>
      </c>
      <c r="P1345" s="6" t="s">
        <v>2995</v>
      </c>
      <c r="Q1345">
        <v>36512000</v>
      </c>
      <c r="R1345">
        <v>66831385672</v>
      </c>
      <c r="S1345">
        <v>32999514712</v>
      </c>
    </row>
    <row r="1346" spans="1:19" x14ac:dyDescent="0.25">
      <c r="A1346">
        <v>10296</v>
      </c>
      <c r="B1346" s="6" t="s">
        <v>5416</v>
      </c>
      <c r="C1346" s="6" t="s">
        <v>60</v>
      </c>
      <c r="D1346" s="6" t="s">
        <v>31</v>
      </c>
      <c r="E1346" s="6" t="s">
        <v>93</v>
      </c>
      <c r="F1346" s="6" t="s">
        <v>5417</v>
      </c>
      <c r="G1346" s="6" t="s">
        <v>5418</v>
      </c>
      <c r="H1346">
        <v>23</v>
      </c>
      <c r="I1346" s="6" t="s">
        <v>47</v>
      </c>
      <c r="J1346" s="6" t="s">
        <v>955</v>
      </c>
      <c r="K1346" s="6" t="s">
        <v>37</v>
      </c>
      <c r="L1346">
        <v>106</v>
      </c>
      <c r="N1346" s="6" t="s">
        <v>5419</v>
      </c>
      <c r="O1346" s="6" t="s">
        <v>632</v>
      </c>
      <c r="P1346" s="6" t="s">
        <v>5420</v>
      </c>
      <c r="Q1346">
        <v>36720000</v>
      </c>
      <c r="R1346">
        <v>22797110000169</v>
      </c>
      <c r="S1346">
        <v>32999611605</v>
      </c>
    </row>
    <row r="1347" spans="1:19" x14ac:dyDescent="0.25">
      <c r="A1347">
        <v>10299</v>
      </c>
      <c r="B1347" s="6" t="s">
        <v>5421</v>
      </c>
      <c r="C1347" s="6" t="s">
        <v>42</v>
      </c>
      <c r="D1347" s="6" t="s">
        <v>31</v>
      </c>
      <c r="E1347" s="6" t="s">
        <v>103</v>
      </c>
      <c r="F1347" s="6" t="s">
        <v>5422</v>
      </c>
      <c r="G1347" s="6" t="s">
        <v>5423</v>
      </c>
      <c r="H1347">
        <v>1</v>
      </c>
      <c r="I1347" s="6" t="s">
        <v>375</v>
      </c>
      <c r="J1347" s="6" t="s">
        <v>56</v>
      </c>
      <c r="K1347" s="6" t="s">
        <v>319</v>
      </c>
      <c r="L1347">
        <v>912</v>
      </c>
      <c r="N1347" s="6" t="s">
        <v>5424</v>
      </c>
      <c r="O1347" s="6" t="s">
        <v>146</v>
      </c>
      <c r="P1347" s="6" t="s">
        <v>40</v>
      </c>
      <c r="Q1347">
        <v>36500000</v>
      </c>
      <c r="R1347">
        <v>21627781000119</v>
      </c>
      <c r="S1347">
        <v>32999465075</v>
      </c>
    </row>
    <row r="1348" spans="1:19" x14ac:dyDescent="0.25">
      <c r="A1348">
        <v>10309</v>
      </c>
      <c r="B1348" s="6" t="s">
        <v>5425</v>
      </c>
      <c r="C1348" s="6" t="s">
        <v>52</v>
      </c>
      <c r="D1348" s="6" t="s">
        <v>31</v>
      </c>
      <c r="E1348" s="6" t="s">
        <v>325</v>
      </c>
      <c r="F1348" s="6" t="s">
        <v>5426</v>
      </c>
      <c r="G1348" s="6" t="s">
        <v>5427</v>
      </c>
      <c r="H1348">
        <v>23</v>
      </c>
      <c r="I1348" s="6" t="s">
        <v>47</v>
      </c>
      <c r="J1348" s="6" t="s">
        <v>56</v>
      </c>
      <c r="K1348" s="6" t="s">
        <v>109</v>
      </c>
      <c r="L1348">
        <v>201</v>
      </c>
      <c r="N1348" s="6" t="s">
        <v>5428</v>
      </c>
      <c r="O1348" s="6" t="s">
        <v>111</v>
      </c>
      <c r="P1348" s="6" t="s">
        <v>4949</v>
      </c>
      <c r="Q1348">
        <v>36880000</v>
      </c>
      <c r="R1348">
        <v>22261995000187</v>
      </c>
      <c r="S1348">
        <v>32999075974</v>
      </c>
    </row>
    <row r="1349" spans="1:19" x14ac:dyDescent="0.25">
      <c r="A1349">
        <v>10310</v>
      </c>
      <c r="B1349" s="6" t="s">
        <v>5429</v>
      </c>
      <c r="C1349" s="6" t="s">
        <v>324</v>
      </c>
      <c r="D1349" s="6" t="s">
        <v>315</v>
      </c>
      <c r="E1349" s="6" t="s">
        <v>71</v>
      </c>
      <c r="F1349" s="6" t="s">
        <v>5430</v>
      </c>
      <c r="G1349" s="6" t="s">
        <v>5431</v>
      </c>
      <c r="H1349">
        <v>2</v>
      </c>
      <c r="I1349" s="6" t="s">
        <v>2216</v>
      </c>
      <c r="J1349" s="6" t="s">
        <v>56</v>
      </c>
      <c r="K1349" s="6" t="s">
        <v>319</v>
      </c>
      <c r="L1349">
        <v>907</v>
      </c>
      <c r="N1349" s="6" t="s">
        <v>5432</v>
      </c>
      <c r="O1349" s="6" t="s">
        <v>5433</v>
      </c>
      <c r="P1349" s="6" t="s">
        <v>5434</v>
      </c>
      <c r="Q1349">
        <v>12240150</v>
      </c>
      <c r="R1349">
        <v>54632641000198</v>
      </c>
      <c r="S1349">
        <v>12393311408</v>
      </c>
    </row>
    <row r="1350" spans="1:19" x14ac:dyDescent="0.25">
      <c r="A1350">
        <v>10311</v>
      </c>
      <c r="B1350" s="6" t="s">
        <v>5435</v>
      </c>
      <c r="C1350" s="6" t="s">
        <v>60</v>
      </c>
      <c r="D1350" s="6" t="s">
        <v>31</v>
      </c>
      <c r="E1350" s="6" t="s">
        <v>325</v>
      </c>
      <c r="F1350" s="6" t="s">
        <v>5436</v>
      </c>
      <c r="G1350" s="6" t="s">
        <v>5437</v>
      </c>
      <c r="H1350">
        <v>25</v>
      </c>
      <c r="I1350" s="6" t="s">
        <v>116</v>
      </c>
      <c r="J1350" s="6" t="s">
        <v>56</v>
      </c>
      <c r="K1350" s="6" t="s">
        <v>37</v>
      </c>
      <c r="L1350">
        <v>101</v>
      </c>
      <c r="N1350" s="6" t="s">
        <v>5438</v>
      </c>
      <c r="O1350" s="6" t="s">
        <v>58</v>
      </c>
      <c r="P1350" s="6" t="s">
        <v>40</v>
      </c>
      <c r="Q1350">
        <v>36770001</v>
      </c>
      <c r="R1350">
        <v>22627717000109</v>
      </c>
      <c r="S1350">
        <v>21976781725</v>
      </c>
    </row>
    <row r="1351" spans="1:19" x14ac:dyDescent="0.25">
      <c r="A1351">
        <v>10328</v>
      </c>
      <c r="B1351" s="6" t="s">
        <v>5439</v>
      </c>
      <c r="C1351" s="6" t="s">
        <v>60</v>
      </c>
      <c r="D1351" s="6" t="s">
        <v>77</v>
      </c>
      <c r="E1351" s="6" t="s">
        <v>53</v>
      </c>
      <c r="F1351" s="6" t="s">
        <v>5440</v>
      </c>
      <c r="G1351" s="6" t="s">
        <v>5441</v>
      </c>
      <c r="H1351">
        <v>27</v>
      </c>
      <c r="I1351" s="6" t="s">
        <v>96</v>
      </c>
      <c r="J1351" s="6" t="s">
        <v>5442</v>
      </c>
      <c r="K1351" s="6" t="s">
        <v>98</v>
      </c>
      <c r="L1351">
        <v>306</v>
      </c>
      <c r="N1351" s="6" t="s">
        <v>5443</v>
      </c>
      <c r="O1351" s="6" t="s">
        <v>100</v>
      </c>
      <c r="P1351" s="6" t="s">
        <v>5444</v>
      </c>
      <c r="Q1351">
        <v>36520000</v>
      </c>
      <c r="R1351">
        <v>19400676000109</v>
      </c>
      <c r="S1351">
        <v>32999961216</v>
      </c>
    </row>
    <row r="1352" spans="1:19" x14ac:dyDescent="0.25">
      <c r="A1352">
        <v>10329</v>
      </c>
      <c r="B1352" s="6" t="s">
        <v>5445</v>
      </c>
      <c r="C1352" s="6" t="s">
        <v>60</v>
      </c>
      <c r="D1352" s="6" t="s">
        <v>31</v>
      </c>
      <c r="E1352" s="6" t="s">
        <v>103</v>
      </c>
      <c r="F1352" s="6" t="s">
        <v>5446</v>
      </c>
      <c r="G1352" s="6" t="s">
        <v>5447</v>
      </c>
      <c r="H1352">
        <v>22</v>
      </c>
      <c r="I1352" s="6" t="s">
        <v>35</v>
      </c>
      <c r="J1352" s="6" t="s">
        <v>56</v>
      </c>
      <c r="K1352" s="6" t="s">
        <v>98</v>
      </c>
      <c r="L1352">
        <v>303</v>
      </c>
      <c r="N1352" s="6" t="s">
        <v>5448</v>
      </c>
      <c r="O1352" s="6" t="s">
        <v>100</v>
      </c>
      <c r="P1352" s="6" t="s">
        <v>1329</v>
      </c>
      <c r="Q1352">
        <v>36520000</v>
      </c>
      <c r="R1352">
        <v>21367807000137</v>
      </c>
      <c r="S1352">
        <v>32988291985</v>
      </c>
    </row>
    <row r="1353" spans="1:19" x14ac:dyDescent="0.25">
      <c r="A1353">
        <v>10347</v>
      </c>
      <c r="B1353" s="6" t="s">
        <v>390</v>
      </c>
      <c r="C1353" s="6" t="s">
        <v>477</v>
      </c>
      <c r="D1353" s="6" t="s">
        <v>31</v>
      </c>
      <c r="E1353" s="6" t="s">
        <v>103</v>
      </c>
      <c r="F1353" s="6" t="s">
        <v>5449</v>
      </c>
      <c r="G1353" s="6" t="s">
        <v>393</v>
      </c>
      <c r="H1353">
        <v>15</v>
      </c>
      <c r="I1353" s="6" t="s">
        <v>293</v>
      </c>
      <c r="J1353" s="6" t="s">
        <v>56</v>
      </c>
      <c r="K1353" s="6" t="s">
        <v>109</v>
      </c>
      <c r="L1353">
        <v>201</v>
      </c>
      <c r="N1353" s="6" t="s">
        <v>5450</v>
      </c>
      <c r="O1353" s="6" t="s">
        <v>111</v>
      </c>
      <c r="P1353" s="6" t="s">
        <v>1162</v>
      </c>
      <c r="Q1353">
        <v>36880000</v>
      </c>
      <c r="R1353">
        <v>8175921000288</v>
      </c>
      <c r="S1353">
        <v>32999747778</v>
      </c>
    </row>
    <row r="1354" spans="1:19" x14ac:dyDescent="0.25">
      <c r="A1354">
        <v>10352</v>
      </c>
      <c r="B1354" s="6" t="s">
        <v>5451</v>
      </c>
      <c r="C1354" s="6" t="s">
        <v>76</v>
      </c>
      <c r="D1354" s="6" t="s">
        <v>77</v>
      </c>
      <c r="E1354" s="6" t="s">
        <v>44</v>
      </c>
      <c r="F1354" s="6" t="s">
        <v>5452</v>
      </c>
      <c r="G1354" s="6" t="s">
        <v>5453</v>
      </c>
      <c r="H1354">
        <v>25</v>
      </c>
      <c r="I1354" s="6" t="s">
        <v>116</v>
      </c>
      <c r="J1354" s="6" t="s">
        <v>5454</v>
      </c>
      <c r="K1354" s="6" t="s">
        <v>37</v>
      </c>
      <c r="L1354">
        <v>105</v>
      </c>
      <c r="N1354" s="6" t="s">
        <v>5455</v>
      </c>
      <c r="O1354" s="6" t="s">
        <v>674</v>
      </c>
      <c r="P1354" s="6" t="s">
        <v>40</v>
      </c>
      <c r="Q1354">
        <v>36650000</v>
      </c>
      <c r="R1354">
        <v>970546000175</v>
      </c>
      <c r="S1354">
        <v>32984117323</v>
      </c>
    </row>
    <row r="1355" spans="1:19" x14ac:dyDescent="0.25">
      <c r="A1355">
        <v>10354</v>
      </c>
      <c r="B1355" s="6" t="s">
        <v>5456</v>
      </c>
      <c r="C1355" s="6" t="s">
        <v>76</v>
      </c>
      <c r="D1355" s="6" t="s">
        <v>77</v>
      </c>
      <c r="E1355" s="6" t="s">
        <v>93</v>
      </c>
      <c r="F1355" s="6" t="s">
        <v>5457</v>
      </c>
      <c r="G1355" s="6" t="s">
        <v>5458</v>
      </c>
      <c r="H1355">
        <v>23</v>
      </c>
      <c r="I1355" s="6" t="s">
        <v>47</v>
      </c>
      <c r="J1355" s="6" t="s">
        <v>56</v>
      </c>
      <c r="K1355" s="6" t="s">
        <v>37</v>
      </c>
      <c r="L1355">
        <v>101</v>
      </c>
      <c r="N1355" s="6" t="s">
        <v>5459</v>
      </c>
      <c r="O1355" s="6" t="s">
        <v>219</v>
      </c>
      <c r="P1355" s="6" t="s">
        <v>40</v>
      </c>
      <c r="Q1355">
        <v>36710000</v>
      </c>
      <c r="R1355">
        <v>22859900000121</v>
      </c>
      <c r="S1355">
        <v>32984102548</v>
      </c>
    </row>
    <row r="1356" spans="1:19" x14ac:dyDescent="0.25">
      <c r="A1356">
        <v>10374</v>
      </c>
      <c r="B1356" s="6" t="s">
        <v>5460</v>
      </c>
      <c r="C1356" s="6" t="s">
        <v>42</v>
      </c>
      <c r="D1356" s="6" t="s">
        <v>31</v>
      </c>
      <c r="E1356" s="6" t="s">
        <v>93</v>
      </c>
      <c r="F1356" s="6" t="s">
        <v>5461</v>
      </c>
      <c r="G1356" s="6" t="s">
        <v>4712</v>
      </c>
      <c r="H1356">
        <v>25</v>
      </c>
      <c r="I1356" s="6" t="s">
        <v>116</v>
      </c>
      <c r="J1356" s="6" t="s">
        <v>3308</v>
      </c>
      <c r="K1356" s="6" t="s">
        <v>37</v>
      </c>
      <c r="L1356">
        <v>101</v>
      </c>
      <c r="N1356" s="6" t="s">
        <v>5462</v>
      </c>
      <c r="O1356" s="6" t="s">
        <v>58</v>
      </c>
      <c r="P1356" s="6" t="s">
        <v>40</v>
      </c>
      <c r="Q1356">
        <v>36770088</v>
      </c>
      <c r="R1356">
        <v>42986224000164</v>
      </c>
      <c r="S1356">
        <v>32999889332</v>
      </c>
    </row>
    <row r="1357" spans="1:19" x14ac:dyDescent="0.25">
      <c r="A1357">
        <v>10381</v>
      </c>
      <c r="B1357" s="6" t="s">
        <v>5463</v>
      </c>
      <c r="C1357" s="6" t="s">
        <v>324</v>
      </c>
      <c r="D1357" s="6" t="s">
        <v>315</v>
      </c>
      <c r="E1357" s="6" t="s">
        <v>53</v>
      </c>
      <c r="F1357" s="6" t="s">
        <v>5464</v>
      </c>
      <c r="G1357" s="6" t="s">
        <v>5465</v>
      </c>
      <c r="H1357">
        <v>2</v>
      </c>
      <c r="I1357" s="6" t="s">
        <v>2216</v>
      </c>
      <c r="J1357" s="6" t="s">
        <v>56</v>
      </c>
      <c r="K1357" s="6" t="s">
        <v>319</v>
      </c>
      <c r="L1357">
        <v>907</v>
      </c>
      <c r="N1357" s="6" t="s">
        <v>5466</v>
      </c>
      <c r="O1357" s="6" t="s">
        <v>5467</v>
      </c>
      <c r="P1357" s="6" t="s">
        <v>5468</v>
      </c>
      <c r="Q1357">
        <v>3924100</v>
      </c>
      <c r="R1357">
        <v>5005513000109</v>
      </c>
      <c r="S1357">
        <v>11027012220</v>
      </c>
    </row>
    <row r="1358" spans="1:19" x14ac:dyDescent="0.25">
      <c r="A1358">
        <v>10383</v>
      </c>
      <c r="B1358" s="6" t="s">
        <v>5469</v>
      </c>
      <c r="C1358" s="6" t="s">
        <v>324</v>
      </c>
      <c r="D1358" s="6" t="s">
        <v>315</v>
      </c>
      <c r="E1358" s="6" t="s">
        <v>325</v>
      </c>
      <c r="F1358" s="6" t="s">
        <v>61</v>
      </c>
      <c r="G1358" s="6" t="s">
        <v>5470</v>
      </c>
      <c r="H1358">
        <v>2</v>
      </c>
      <c r="I1358" s="6" t="s">
        <v>2216</v>
      </c>
      <c r="J1358" s="6" t="s">
        <v>144</v>
      </c>
      <c r="K1358" s="6" t="s">
        <v>319</v>
      </c>
      <c r="L1358">
        <v>916</v>
      </c>
      <c r="N1358" s="6" t="s">
        <v>5471</v>
      </c>
      <c r="O1358" s="6" t="s">
        <v>58</v>
      </c>
      <c r="P1358" s="6" t="s">
        <v>91</v>
      </c>
      <c r="Q1358">
        <v>36778000</v>
      </c>
      <c r="R1358">
        <v>3729579606</v>
      </c>
      <c r="S1358">
        <v>32034239147</v>
      </c>
    </row>
    <row r="1359" spans="1:19" x14ac:dyDescent="0.25">
      <c r="A1359">
        <v>10384</v>
      </c>
      <c r="B1359" s="6" t="s">
        <v>5472</v>
      </c>
      <c r="C1359" s="6" t="s">
        <v>477</v>
      </c>
      <c r="D1359" s="6" t="s">
        <v>353</v>
      </c>
      <c r="E1359" s="6" t="s">
        <v>325</v>
      </c>
      <c r="F1359" s="6" t="s">
        <v>5473</v>
      </c>
      <c r="G1359" s="6" t="s">
        <v>5474</v>
      </c>
      <c r="H1359">
        <v>25</v>
      </c>
      <c r="I1359" s="6" t="s">
        <v>116</v>
      </c>
      <c r="J1359" s="6" t="s">
        <v>5475</v>
      </c>
      <c r="K1359" s="6" t="s">
        <v>37</v>
      </c>
      <c r="L1359">
        <v>103</v>
      </c>
      <c r="N1359" s="6" t="s">
        <v>5476</v>
      </c>
      <c r="O1359" s="6" t="s">
        <v>39</v>
      </c>
      <c r="P1359" s="6" t="s">
        <v>1534</v>
      </c>
      <c r="Q1359">
        <v>36708000</v>
      </c>
      <c r="R1359">
        <v>22823875000126</v>
      </c>
      <c r="S1359">
        <v>32999835084</v>
      </c>
    </row>
    <row r="1360" spans="1:19" x14ac:dyDescent="0.25">
      <c r="A1360">
        <v>10385</v>
      </c>
      <c r="B1360" s="6" t="s">
        <v>5477</v>
      </c>
      <c r="C1360" s="6" t="s">
        <v>60</v>
      </c>
      <c r="D1360" s="6" t="s">
        <v>488</v>
      </c>
      <c r="E1360" s="6" t="s">
        <v>103</v>
      </c>
      <c r="F1360" s="6" t="s">
        <v>61</v>
      </c>
      <c r="G1360" s="6" t="s">
        <v>5478</v>
      </c>
      <c r="H1360">
        <v>22</v>
      </c>
      <c r="I1360" s="6" t="s">
        <v>35</v>
      </c>
      <c r="J1360" s="6" t="s">
        <v>56</v>
      </c>
      <c r="K1360" s="6" t="s">
        <v>98</v>
      </c>
      <c r="L1360">
        <v>307</v>
      </c>
      <c r="N1360" s="6" t="s">
        <v>5479</v>
      </c>
      <c r="O1360" s="6" t="s">
        <v>146</v>
      </c>
      <c r="P1360" s="6" t="s">
        <v>381</v>
      </c>
      <c r="Q1360">
        <v>36500000</v>
      </c>
      <c r="R1360">
        <v>14761531673</v>
      </c>
      <c r="S1360">
        <v>32985039940</v>
      </c>
    </row>
    <row r="1361" spans="1:19" x14ac:dyDescent="0.25">
      <c r="A1361">
        <v>10386</v>
      </c>
      <c r="B1361" s="6" t="s">
        <v>5480</v>
      </c>
      <c r="C1361" s="6" t="s">
        <v>76</v>
      </c>
      <c r="D1361" s="6" t="s">
        <v>31</v>
      </c>
      <c r="E1361" s="6" t="s">
        <v>44</v>
      </c>
      <c r="F1361" s="6" t="s">
        <v>5481</v>
      </c>
      <c r="G1361" s="6" t="s">
        <v>5482</v>
      </c>
      <c r="H1361">
        <v>22</v>
      </c>
      <c r="I1361" s="6" t="s">
        <v>35</v>
      </c>
      <c r="J1361" s="6" t="s">
        <v>56</v>
      </c>
      <c r="K1361" s="6" t="s">
        <v>37</v>
      </c>
      <c r="L1361">
        <v>103</v>
      </c>
      <c r="N1361" s="6" t="s">
        <v>5483</v>
      </c>
      <c r="O1361" s="6" t="s">
        <v>58</v>
      </c>
      <c r="P1361" s="6" t="s">
        <v>751</v>
      </c>
      <c r="Q1361">
        <v>36772706</v>
      </c>
      <c r="R1361">
        <v>22471058000156</v>
      </c>
      <c r="S1361">
        <v>32999099906</v>
      </c>
    </row>
    <row r="1362" spans="1:19" x14ac:dyDescent="0.25">
      <c r="A1362">
        <v>10394</v>
      </c>
      <c r="B1362" s="6" t="s">
        <v>5484</v>
      </c>
      <c r="C1362" s="6" t="s">
        <v>52</v>
      </c>
      <c r="D1362" s="6" t="s">
        <v>31</v>
      </c>
      <c r="E1362" s="6" t="s">
        <v>93</v>
      </c>
      <c r="F1362" s="6" t="s">
        <v>61</v>
      </c>
      <c r="G1362" s="6" t="s">
        <v>5485</v>
      </c>
      <c r="H1362">
        <v>25</v>
      </c>
      <c r="I1362" s="6" t="s">
        <v>116</v>
      </c>
      <c r="J1362" s="6" t="s">
        <v>56</v>
      </c>
      <c r="K1362" s="6" t="s">
        <v>109</v>
      </c>
      <c r="L1362">
        <v>201</v>
      </c>
      <c r="N1362" s="6" t="s">
        <v>5486</v>
      </c>
      <c r="O1362" s="6" t="s">
        <v>111</v>
      </c>
      <c r="P1362" s="6" t="s">
        <v>5487</v>
      </c>
      <c r="Q1362">
        <v>36880000</v>
      </c>
      <c r="R1362">
        <v>28377990687</v>
      </c>
      <c r="S1362">
        <v>32998207638</v>
      </c>
    </row>
    <row r="1363" spans="1:19" x14ac:dyDescent="0.25">
      <c r="A1363">
        <v>10400</v>
      </c>
      <c r="B1363" s="6" t="s">
        <v>5488</v>
      </c>
      <c r="C1363" s="6" t="s">
        <v>404</v>
      </c>
      <c r="D1363" s="6" t="s">
        <v>31</v>
      </c>
      <c r="E1363" s="6" t="s">
        <v>71</v>
      </c>
      <c r="F1363" s="6" t="s">
        <v>5489</v>
      </c>
      <c r="G1363" s="6" t="s">
        <v>5490</v>
      </c>
      <c r="H1363">
        <v>22</v>
      </c>
      <c r="I1363" s="6" t="s">
        <v>35</v>
      </c>
      <c r="J1363" s="6" t="s">
        <v>56</v>
      </c>
      <c r="K1363" s="6" t="s">
        <v>98</v>
      </c>
      <c r="L1363">
        <v>306</v>
      </c>
      <c r="N1363" s="6" t="s">
        <v>5491</v>
      </c>
      <c r="O1363" s="6" t="s">
        <v>1333</v>
      </c>
      <c r="P1363" s="6" t="s">
        <v>40</v>
      </c>
      <c r="Q1363">
        <v>36550000</v>
      </c>
      <c r="R1363">
        <v>23106548000116</v>
      </c>
      <c r="S1363">
        <v>32035551368</v>
      </c>
    </row>
    <row r="1364" spans="1:19" x14ac:dyDescent="0.25">
      <c r="A1364">
        <v>10402</v>
      </c>
      <c r="B1364" s="6" t="s">
        <v>5492</v>
      </c>
      <c r="C1364" s="6" t="s">
        <v>60</v>
      </c>
      <c r="D1364" s="6" t="s">
        <v>31</v>
      </c>
      <c r="E1364" s="6" t="s">
        <v>71</v>
      </c>
      <c r="F1364" s="6" t="s">
        <v>5493</v>
      </c>
      <c r="G1364" s="6" t="s">
        <v>5494</v>
      </c>
      <c r="H1364">
        <v>23</v>
      </c>
      <c r="I1364" s="6" t="s">
        <v>47</v>
      </c>
      <c r="J1364" s="6" t="s">
        <v>56</v>
      </c>
      <c r="K1364" s="6" t="s">
        <v>37</v>
      </c>
      <c r="L1364">
        <v>102</v>
      </c>
      <c r="N1364" s="6" t="s">
        <v>5495</v>
      </c>
      <c r="O1364" s="6" t="s">
        <v>39</v>
      </c>
      <c r="P1364" s="6" t="s">
        <v>5379</v>
      </c>
      <c r="Q1364">
        <v>36700000</v>
      </c>
      <c r="R1364">
        <v>22623033000120</v>
      </c>
      <c r="S1364">
        <v>32999082054</v>
      </c>
    </row>
    <row r="1365" spans="1:19" x14ac:dyDescent="0.25">
      <c r="A1365">
        <v>10406</v>
      </c>
      <c r="B1365" s="6" t="s">
        <v>5496</v>
      </c>
      <c r="C1365" s="6" t="s">
        <v>76</v>
      </c>
      <c r="D1365" s="6" t="s">
        <v>77</v>
      </c>
      <c r="E1365" s="6" t="s">
        <v>71</v>
      </c>
      <c r="F1365" s="6" t="s">
        <v>5497</v>
      </c>
      <c r="G1365" s="6" t="s">
        <v>5498</v>
      </c>
      <c r="H1365">
        <v>22</v>
      </c>
      <c r="I1365" s="6" t="s">
        <v>35</v>
      </c>
      <c r="J1365" s="6" t="s">
        <v>56</v>
      </c>
      <c r="K1365" s="6" t="s">
        <v>98</v>
      </c>
      <c r="L1365">
        <v>306</v>
      </c>
      <c r="N1365" s="6" t="s">
        <v>5499</v>
      </c>
      <c r="O1365" s="6" t="s">
        <v>146</v>
      </c>
      <c r="P1365" s="6" t="s">
        <v>3902</v>
      </c>
      <c r="Q1365">
        <v>36500001</v>
      </c>
      <c r="R1365">
        <v>2913470000171</v>
      </c>
      <c r="S1365">
        <v>32035316740</v>
      </c>
    </row>
    <row r="1366" spans="1:19" x14ac:dyDescent="0.25">
      <c r="A1366">
        <v>10407</v>
      </c>
      <c r="B1366" s="6" t="s">
        <v>5500</v>
      </c>
      <c r="C1366" s="6" t="s">
        <v>391</v>
      </c>
      <c r="D1366" s="6" t="s">
        <v>488</v>
      </c>
      <c r="E1366" s="6" t="s">
        <v>44</v>
      </c>
      <c r="F1366" s="6" t="s">
        <v>61</v>
      </c>
      <c r="G1366" s="6" t="s">
        <v>5501</v>
      </c>
      <c r="H1366">
        <v>25</v>
      </c>
      <c r="I1366" s="6" t="s">
        <v>116</v>
      </c>
      <c r="J1366" s="6" t="s">
        <v>56</v>
      </c>
      <c r="K1366" s="6" t="s">
        <v>98</v>
      </c>
      <c r="L1366">
        <v>307</v>
      </c>
      <c r="N1366" s="6" t="s">
        <v>5502</v>
      </c>
      <c r="O1366" s="6" t="s">
        <v>146</v>
      </c>
      <c r="P1366" s="6" t="s">
        <v>538</v>
      </c>
      <c r="Q1366">
        <v>36500000</v>
      </c>
      <c r="R1366">
        <v>61260550630</v>
      </c>
      <c r="S1366">
        <v>32999868028</v>
      </c>
    </row>
    <row r="1367" spans="1:19" x14ac:dyDescent="0.25">
      <c r="A1367">
        <v>10409</v>
      </c>
      <c r="B1367" s="6" t="s">
        <v>5503</v>
      </c>
      <c r="C1367" s="6" t="s">
        <v>52</v>
      </c>
      <c r="D1367" s="6" t="s">
        <v>31</v>
      </c>
      <c r="E1367" s="6" t="s">
        <v>53</v>
      </c>
      <c r="F1367" s="6" t="s">
        <v>61</v>
      </c>
      <c r="G1367" s="6" t="s">
        <v>1426</v>
      </c>
      <c r="H1367">
        <v>23</v>
      </c>
      <c r="I1367" s="6" t="s">
        <v>47</v>
      </c>
      <c r="J1367" s="6" t="s">
        <v>56</v>
      </c>
      <c r="K1367" s="6" t="s">
        <v>109</v>
      </c>
      <c r="L1367">
        <v>204</v>
      </c>
      <c r="N1367" s="6" t="s">
        <v>5504</v>
      </c>
      <c r="O1367" s="6" t="s">
        <v>111</v>
      </c>
      <c r="P1367" s="6" t="s">
        <v>2978</v>
      </c>
      <c r="Q1367">
        <v>36881048</v>
      </c>
      <c r="R1367">
        <v>50135325668</v>
      </c>
      <c r="S1367">
        <v>32988436236</v>
      </c>
    </row>
    <row r="1368" spans="1:19" x14ac:dyDescent="0.25">
      <c r="A1368">
        <v>10415</v>
      </c>
      <c r="B1368" s="6" t="s">
        <v>5505</v>
      </c>
      <c r="C1368" s="6" t="s">
        <v>76</v>
      </c>
      <c r="D1368" s="6" t="s">
        <v>77</v>
      </c>
      <c r="E1368" s="6" t="s">
        <v>53</v>
      </c>
      <c r="F1368" s="6" t="s">
        <v>5506</v>
      </c>
      <c r="G1368" s="6" t="s">
        <v>5507</v>
      </c>
      <c r="H1368">
        <v>22</v>
      </c>
      <c r="I1368" s="6" t="s">
        <v>35</v>
      </c>
      <c r="J1368" s="6" t="s">
        <v>56</v>
      </c>
      <c r="K1368" s="6" t="s">
        <v>37</v>
      </c>
      <c r="L1368">
        <v>107</v>
      </c>
      <c r="N1368" s="6" t="s">
        <v>5508</v>
      </c>
      <c r="O1368" s="6" t="s">
        <v>58</v>
      </c>
      <c r="P1368" s="6" t="s">
        <v>5509</v>
      </c>
      <c r="Q1368">
        <v>36773080</v>
      </c>
      <c r="R1368">
        <v>1188735000153</v>
      </c>
      <c r="S1368">
        <v>32984473838</v>
      </c>
    </row>
    <row r="1369" spans="1:19" x14ac:dyDescent="0.25">
      <c r="A1369">
        <v>10419</v>
      </c>
      <c r="B1369" s="6" t="s">
        <v>5510</v>
      </c>
      <c r="C1369" s="6" t="s">
        <v>60</v>
      </c>
      <c r="D1369" s="6" t="s">
        <v>77</v>
      </c>
      <c r="E1369" s="6" t="s">
        <v>44</v>
      </c>
      <c r="F1369" s="6" t="s">
        <v>5511</v>
      </c>
      <c r="G1369" s="6" t="s">
        <v>5512</v>
      </c>
      <c r="H1369">
        <v>25</v>
      </c>
      <c r="I1369" s="6" t="s">
        <v>116</v>
      </c>
      <c r="J1369" s="6" t="s">
        <v>56</v>
      </c>
      <c r="K1369" s="6" t="s">
        <v>109</v>
      </c>
      <c r="L1369">
        <v>201</v>
      </c>
      <c r="N1369" s="6" t="s">
        <v>5513</v>
      </c>
      <c r="O1369" s="6" t="s">
        <v>111</v>
      </c>
      <c r="P1369" s="6" t="s">
        <v>1759</v>
      </c>
      <c r="Q1369">
        <v>36880000</v>
      </c>
      <c r="R1369">
        <v>16993248000130</v>
      </c>
      <c r="S1369">
        <v>32988046203</v>
      </c>
    </row>
    <row r="1370" spans="1:19" x14ac:dyDescent="0.25">
      <c r="A1370">
        <v>10421</v>
      </c>
      <c r="B1370" s="6" t="s">
        <v>5514</v>
      </c>
      <c r="C1370" s="6" t="s">
        <v>76</v>
      </c>
      <c r="D1370" s="6" t="s">
        <v>315</v>
      </c>
      <c r="E1370" s="6" t="s">
        <v>103</v>
      </c>
      <c r="F1370" s="6" t="s">
        <v>5515</v>
      </c>
      <c r="G1370" s="6" t="s">
        <v>5516</v>
      </c>
      <c r="H1370">
        <v>22</v>
      </c>
      <c r="I1370" s="6" t="s">
        <v>35</v>
      </c>
      <c r="J1370" s="6" t="s">
        <v>144</v>
      </c>
      <c r="K1370" s="6" t="s">
        <v>109</v>
      </c>
      <c r="L1370">
        <v>201</v>
      </c>
      <c r="N1370" s="6" t="s">
        <v>5517</v>
      </c>
      <c r="O1370" s="6" t="s">
        <v>111</v>
      </c>
      <c r="P1370" s="6" t="s">
        <v>137</v>
      </c>
      <c r="Q1370">
        <v>36880000</v>
      </c>
      <c r="R1370">
        <v>21195194000106</v>
      </c>
      <c r="S1370">
        <v>32037222922</v>
      </c>
    </row>
    <row r="1371" spans="1:19" x14ac:dyDescent="0.25">
      <c r="A1371">
        <v>10423</v>
      </c>
      <c r="B1371" s="6" t="s">
        <v>5518</v>
      </c>
      <c r="C1371" s="6" t="s">
        <v>477</v>
      </c>
      <c r="D1371" s="6" t="s">
        <v>353</v>
      </c>
      <c r="E1371" s="6" t="s">
        <v>103</v>
      </c>
      <c r="F1371" s="6" t="s">
        <v>5519</v>
      </c>
      <c r="G1371" s="6" t="s">
        <v>5520</v>
      </c>
      <c r="H1371">
        <v>25</v>
      </c>
      <c r="I1371" s="6" t="s">
        <v>116</v>
      </c>
      <c r="J1371" s="6" t="s">
        <v>5521</v>
      </c>
      <c r="K1371" s="6" t="s">
        <v>98</v>
      </c>
      <c r="L1371">
        <v>308</v>
      </c>
      <c r="N1371" s="6" t="s">
        <v>5522</v>
      </c>
      <c r="O1371" s="6" t="s">
        <v>1148</v>
      </c>
      <c r="P1371" s="6" t="s">
        <v>40</v>
      </c>
      <c r="Q1371">
        <v>36510000</v>
      </c>
      <c r="R1371">
        <v>26036541000163</v>
      </c>
      <c r="S1371">
        <v>32984771540</v>
      </c>
    </row>
    <row r="1372" spans="1:19" x14ac:dyDescent="0.25">
      <c r="A1372">
        <v>10434</v>
      </c>
      <c r="B1372" s="6" t="s">
        <v>5523</v>
      </c>
      <c r="C1372" s="6" t="s">
        <v>60</v>
      </c>
      <c r="D1372" s="6" t="s">
        <v>77</v>
      </c>
      <c r="E1372" s="6" t="s">
        <v>71</v>
      </c>
      <c r="F1372" s="6" t="s">
        <v>61</v>
      </c>
      <c r="G1372" s="6" t="s">
        <v>4141</v>
      </c>
      <c r="H1372">
        <v>23</v>
      </c>
      <c r="I1372" s="6" t="s">
        <v>47</v>
      </c>
      <c r="J1372" s="6" t="s">
        <v>56</v>
      </c>
      <c r="K1372" s="6" t="s">
        <v>98</v>
      </c>
      <c r="L1372">
        <v>306</v>
      </c>
      <c r="N1372" s="6" t="s">
        <v>5524</v>
      </c>
      <c r="O1372" s="6" t="s">
        <v>146</v>
      </c>
      <c r="P1372" s="6" t="s">
        <v>1759</v>
      </c>
      <c r="Q1372">
        <v>36500000</v>
      </c>
      <c r="R1372">
        <v>67478204600</v>
      </c>
      <c r="S1372">
        <v>32988609092</v>
      </c>
    </row>
    <row r="1373" spans="1:19" x14ac:dyDescent="0.25">
      <c r="A1373">
        <v>10435</v>
      </c>
      <c r="B1373" s="6" t="s">
        <v>5525</v>
      </c>
      <c r="C1373" s="6" t="s">
        <v>52</v>
      </c>
      <c r="D1373" s="6" t="s">
        <v>31</v>
      </c>
      <c r="E1373" s="6" t="s">
        <v>44</v>
      </c>
      <c r="F1373" s="6" t="s">
        <v>61</v>
      </c>
      <c r="G1373" s="6" t="s">
        <v>5526</v>
      </c>
      <c r="H1373">
        <v>22</v>
      </c>
      <c r="I1373" s="6" t="s">
        <v>35</v>
      </c>
      <c r="J1373" s="6" t="s">
        <v>56</v>
      </c>
      <c r="K1373" s="6" t="s">
        <v>37</v>
      </c>
      <c r="L1373">
        <v>106</v>
      </c>
      <c r="N1373" s="6" t="s">
        <v>5527</v>
      </c>
      <c r="O1373" s="6" t="s">
        <v>443</v>
      </c>
      <c r="P1373" s="6" t="s">
        <v>2374</v>
      </c>
      <c r="Q1373">
        <v>36660000</v>
      </c>
      <c r="R1373">
        <v>56290357620</v>
      </c>
      <c r="S1373">
        <v>32988627035</v>
      </c>
    </row>
    <row r="1374" spans="1:19" x14ac:dyDescent="0.25">
      <c r="A1374">
        <v>10443</v>
      </c>
      <c r="B1374" s="6" t="s">
        <v>5528</v>
      </c>
      <c r="C1374" s="6" t="s">
        <v>76</v>
      </c>
      <c r="D1374" s="6" t="s">
        <v>31</v>
      </c>
      <c r="E1374" s="6" t="s">
        <v>93</v>
      </c>
      <c r="F1374" s="6" t="s">
        <v>61</v>
      </c>
      <c r="G1374" s="6" t="s">
        <v>5529</v>
      </c>
      <c r="H1374">
        <v>25</v>
      </c>
      <c r="I1374" s="6" t="s">
        <v>116</v>
      </c>
      <c r="J1374" s="6" t="s">
        <v>5530</v>
      </c>
      <c r="K1374" s="6" t="s">
        <v>109</v>
      </c>
      <c r="L1374">
        <v>206</v>
      </c>
      <c r="N1374" s="6" t="s">
        <v>5531</v>
      </c>
      <c r="O1374" s="6" t="s">
        <v>771</v>
      </c>
      <c r="P1374" s="6" t="s">
        <v>951</v>
      </c>
      <c r="Q1374">
        <v>36800000</v>
      </c>
      <c r="R1374">
        <v>42342996691</v>
      </c>
      <c r="S1374">
        <v>32988162542</v>
      </c>
    </row>
    <row r="1375" spans="1:19" x14ac:dyDescent="0.25">
      <c r="A1375">
        <v>10467</v>
      </c>
      <c r="B1375" s="6" t="s">
        <v>5532</v>
      </c>
      <c r="C1375" s="6" t="s">
        <v>76</v>
      </c>
      <c r="D1375" s="6" t="s">
        <v>31</v>
      </c>
      <c r="E1375" s="6" t="s">
        <v>93</v>
      </c>
      <c r="F1375" s="6" t="s">
        <v>5533</v>
      </c>
      <c r="G1375" s="6" t="s">
        <v>5534</v>
      </c>
      <c r="H1375">
        <v>1</v>
      </c>
      <c r="I1375" s="6" t="s">
        <v>375</v>
      </c>
      <c r="J1375" s="6" t="s">
        <v>56</v>
      </c>
      <c r="K1375" s="6" t="s">
        <v>109</v>
      </c>
      <c r="L1375">
        <v>204</v>
      </c>
      <c r="N1375" s="6" t="s">
        <v>5535</v>
      </c>
      <c r="O1375" s="6" t="s">
        <v>836</v>
      </c>
      <c r="P1375" s="6" t="s">
        <v>40</v>
      </c>
      <c r="Q1375">
        <v>36860000</v>
      </c>
      <c r="R1375">
        <v>17254179000106</v>
      </c>
      <c r="S1375">
        <v>32984303933</v>
      </c>
    </row>
    <row r="1376" spans="1:19" x14ac:dyDescent="0.25">
      <c r="A1376">
        <v>10469</v>
      </c>
      <c r="B1376" s="6" t="s">
        <v>5536</v>
      </c>
      <c r="C1376" s="6" t="s">
        <v>477</v>
      </c>
      <c r="D1376" s="6" t="s">
        <v>77</v>
      </c>
      <c r="E1376" s="6" t="s">
        <v>93</v>
      </c>
      <c r="F1376" s="6" t="s">
        <v>61</v>
      </c>
      <c r="G1376" s="6" t="s">
        <v>5537</v>
      </c>
      <c r="H1376">
        <v>23</v>
      </c>
      <c r="I1376" s="6" t="s">
        <v>47</v>
      </c>
      <c r="J1376" s="6" t="s">
        <v>56</v>
      </c>
      <c r="K1376" s="6" t="s">
        <v>109</v>
      </c>
      <c r="L1376">
        <v>201</v>
      </c>
      <c r="N1376" s="6" t="s">
        <v>757</v>
      </c>
      <c r="O1376" s="6" t="s">
        <v>972</v>
      </c>
      <c r="P1376" s="6" t="s">
        <v>40</v>
      </c>
      <c r="Q1376">
        <v>36893000</v>
      </c>
      <c r="R1376">
        <v>7582875699</v>
      </c>
      <c r="S1376">
        <v>32999112253</v>
      </c>
    </row>
    <row r="1377" spans="1:19" x14ac:dyDescent="0.25">
      <c r="A1377">
        <v>10473</v>
      </c>
      <c r="B1377" s="6" t="s">
        <v>5538</v>
      </c>
      <c r="C1377" s="6" t="s">
        <v>119</v>
      </c>
      <c r="D1377" s="6" t="s">
        <v>31</v>
      </c>
      <c r="E1377" s="6" t="s">
        <v>93</v>
      </c>
      <c r="F1377" s="6" t="s">
        <v>5539</v>
      </c>
      <c r="G1377" s="6" t="s">
        <v>5540</v>
      </c>
      <c r="H1377">
        <v>25</v>
      </c>
      <c r="I1377" s="6" t="s">
        <v>116</v>
      </c>
      <c r="J1377" s="6" t="s">
        <v>5541</v>
      </c>
      <c r="K1377" s="6" t="s">
        <v>98</v>
      </c>
      <c r="L1377">
        <v>302</v>
      </c>
      <c r="N1377" s="6" t="s">
        <v>5542</v>
      </c>
      <c r="O1377" s="6" t="s">
        <v>146</v>
      </c>
      <c r="P1377" s="6" t="s">
        <v>733</v>
      </c>
      <c r="Q1377">
        <v>36500000</v>
      </c>
      <c r="R1377">
        <v>20484221000190</v>
      </c>
      <c r="S1377">
        <v>32035322366</v>
      </c>
    </row>
    <row r="1378" spans="1:19" x14ac:dyDescent="0.25">
      <c r="A1378">
        <v>10475</v>
      </c>
      <c r="B1378" s="6" t="s">
        <v>5543</v>
      </c>
      <c r="C1378" s="6" t="s">
        <v>60</v>
      </c>
      <c r="D1378" s="6" t="s">
        <v>31</v>
      </c>
      <c r="E1378" s="6" t="s">
        <v>53</v>
      </c>
      <c r="F1378" s="6" t="s">
        <v>61</v>
      </c>
      <c r="G1378" s="6" t="s">
        <v>3423</v>
      </c>
      <c r="H1378">
        <v>23</v>
      </c>
      <c r="I1378" s="6" t="s">
        <v>47</v>
      </c>
      <c r="J1378" s="6" t="s">
        <v>56</v>
      </c>
      <c r="K1378" s="6" t="s">
        <v>98</v>
      </c>
      <c r="L1378">
        <v>302</v>
      </c>
      <c r="N1378" s="6" t="s">
        <v>5544</v>
      </c>
      <c r="O1378" s="6" t="s">
        <v>136</v>
      </c>
      <c r="P1378" s="6" t="s">
        <v>40</v>
      </c>
      <c r="Q1378">
        <v>36780000</v>
      </c>
      <c r="R1378">
        <v>13069175651</v>
      </c>
      <c r="S1378">
        <v>32930000000</v>
      </c>
    </row>
    <row r="1379" spans="1:19" x14ac:dyDescent="0.25">
      <c r="A1379">
        <v>10477</v>
      </c>
      <c r="B1379" s="6" t="s">
        <v>5545</v>
      </c>
      <c r="C1379" s="6" t="s">
        <v>210</v>
      </c>
      <c r="D1379" s="6" t="s">
        <v>31</v>
      </c>
      <c r="E1379" s="6" t="s">
        <v>53</v>
      </c>
      <c r="F1379" s="6" t="s">
        <v>61</v>
      </c>
      <c r="G1379" s="6" t="s">
        <v>5546</v>
      </c>
      <c r="H1379">
        <v>22</v>
      </c>
      <c r="I1379" s="6" t="s">
        <v>35</v>
      </c>
      <c r="J1379" s="6" t="s">
        <v>5244</v>
      </c>
      <c r="K1379" s="6" t="s">
        <v>37</v>
      </c>
      <c r="L1379">
        <v>101</v>
      </c>
      <c r="N1379" s="6" t="s">
        <v>5547</v>
      </c>
      <c r="O1379" s="6" t="s">
        <v>58</v>
      </c>
      <c r="P1379" s="6" t="s">
        <v>40</v>
      </c>
      <c r="Q1379">
        <v>36770060</v>
      </c>
      <c r="R1379">
        <v>19525773000110</v>
      </c>
      <c r="S1379">
        <v>32034222515</v>
      </c>
    </row>
    <row r="1380" spans="1:19" x14ac:dyDescent="0.25">
      <c r="A1380">
        <v>10481</v>
      </c>
      <c r="B1380" s="6" t="s">
        <v>5548</v>
      </c>
      <c r="C1380" s="6" t="s">
        <v>60</v>
      </c>
      <c r="D1380" s="6" t="s">
        <v>31</v>
      </c>
      <c r="E1380" s="6" t="s">
        <v>53</v>
      </c>
      <c r="F1380" s="6" t="s">
        <v>61</v>
      </c>
      <c r="G1380" s="6" t="s">
        <v>5549</v>
      </c>
      <c r="H1380">
        <v>1</v>
      </c>
      <c r="I1380" s="6" t="s">
        <v>375</v>
      </c>
      <c r="J1380" s="6" t="s">
        <v>144</v>
      </c>
      <c r="K1380" s="6" t="s">
        <v>98</v>
      </c>
      <c r="L1380">
        <v>304</v>
      </c>
      <c r="N1380" s="6" t="s">
        <v>5550</v>
      </c>
      <c r="O1380" s="6" t="s">
        <v>146</v>
      </c>
      <c r="P1380" s="6" t="s">
        <v>851</v>
      </c>
      <c r="Q1380">
        <v>36500000</v>
      </c>
      <c r="R1380">
        <v>38210665634</v>
      </c>
      <c r="S1380">
        <v>32999476266</v>
      </c>
    </row>
    <row r="1381" spans="1:19" x14ac:dyDescent="0.25">
      <c r="A1381">
        <v>10487</v>
      </c>
      <c r="B1381" s="6" t="s">
        <v>5551</v>
      </c>
      <c r="C1381" s="6" t="s">
        <v>60</v>
      </c>
      <c r="D1381" s="6" t="s">
        <v>31</v>
      </c>
      <c r="E1381" s="6" t="s">
        <v>103</v>
      </c>
      <c r="F1381" s="6" t="s">
        <v>5552</v>
      </c>
      <c r="G1381" s="6" t="s">
        <v>5553</v>
      </c>
      <c r="H1381">
        <v>23</v>
      </c>
      <c r="I1381" s="6" t="s">
        <v>47</v>
      </c>
      <c r="J1381" s="6" t="s">
        <v>56</v>
      </c>
      <c r="K1381" s="6" t="s">
        <v>37</v>
      </c>
      <c r="L1381">
        <v>103</v>
      </c>
      <c r="N1381" s="6" t="s">
        <v>5554</v>
      </c>
      <c r="O1381" s="6" t="s">
        <v>58</v>
      </c>
      <c r="P1381" s="6" t="s">
        <v>809</v>
      </c>
      <c r="Q1381">
        <v>36773758</v>
      </c>
      <c r="R1381">
        <v>22395260000146</v>
      </c>
      <c r="S1381">
        <v>0</v>
      </c>
    </row>
    <row r="1382" spans="1:19" x14ac:dyDescent="0.25">
      <c r="A1382">
        <v>10488</v>
      </c>
      <c r="B1382" s="6" t="s">
        <v>5555</v>
      </c>
      <c r="C1382" s="6" t="s">
        <v>60</v>
      </c>
      <c r="D1382" s="6" t="s">
        <v>31</v>
      </c>
      <c r="E1382" s="6" t="s">
        <v>53</v>
      </c>
      <c r="F1382" s="6" t="s">
        <v>61</v>
      </c>
      <c r="G1382" s="6" t="s">
        <v>5556</v>
      </c>
      <c r="H1382">
        <v>23</v>
      </c>
      <c r="I1382" s="6" t="s">
        <v>47</v>
      </c>
      <c r="J1382" s="6" t="s">
        <v>56</v>
      </c>
      <c r="K1382" s="6" t="s">
        <v>37</v>
      </c>
      <c r="L1382">
        <v>109</v>
      </c>
      <c r="N1382" s="6" t="s">
        <v>5557</v>
      </c>
      <c r="O1382" s="6" t="s">
        <v>39</v>
      </c>
      <c r="P1382" s="6" t="s">
        <v>1122</v>
      </c>
      <c r="Q1382">
        <v>36700000</v>
      </c>
      <c r="R1382">
        <v>65134745668</v>
      </c>
      <c r="S1382">
        <v>32991609160</v>
      </c>
    </row>
    <row r="1383" spans="1:19" x14ac:dyDescent="0.25">
      <c r="A1383">
        <v>10496</v>
      </c>
      <c r="B1383" s="6" t="s">
        <v>5558</v>
      </c>
      <c r="C1383" s="6" t="s">
        <v>60</v>
      </c>
      <c r="D1383" s="6" t="s">
        <v>31</v>
      </c>
      <c r="E1383" s="6" t="s">
        <v>44</v>
      </c>
      <c r="F1383" s="6" t="s">
        <v>5559</v>
      </c>
      <c r="G1383" s="6" t="s">
        <v>5560</v>
      </c>
      <c r="H1383">
        <v>17</v>
      </c>
      <c r="I1383" s="6" t="s">
        <v>202</v>
      </c>
      <c r="J1383" s="6" t="s">
        <v>56</v>
      </c>
      <c r="K1383" s="6" t="s">
        <v>37</v>
      </c>
      <c r="L1383">
        <v>101</v>
      </c>
      <c r="N1383" s="6" t="s">
        <v>5561</v>
      </c>
      <c r="O1383" s="6" t="s">
        <v>58</v>
      </c>
      <c r="P1383" s="6" t="s">
        <v>5562</v>
      </c>
      <c r="Q1383">
        <v>36777000</v>
      </c>
      <c r="R1383">
        <v>15017406000154</v>
      </c>
      <c r="S1383">
        <v>32998088010</v>
      </c>
    </row>
    <row r="1384" spans="1:19" x14ac:dyDescent="0.25">
      <c r="A1384">
        <v>10498</v>
      </c>
      <c r="B1384" s="6" t="s">
        <v>5563</v>
      </c>
      <c r="C1384" s="6" t="s">
        <v>314</v>
      </c>
      <c r="D1384" s="6" t="s">
        <v>488</v>
      </c>
      <c r="E1384" s="6" t="s">
        <v>71</v>
      </c>
      <c r="F1384" s="6" t="s">
        <v>5564</v>
      </c>
      <c r="G1384" s="6" t="s">
        <v>5565</v>
      </c>
      <c r="H1384">
        <v>23</v>
      </c>
      <c r="I1384" s="6" t="s">
        <v>47</v>
      </c>
      <c r="J1384" s="6" t="s">
        <v>56</v>
      </c>
      <c r="K1384" s="6" t="s">
        <v>98</v>
      </c>
      <c r="L1384">
        <v>307</v>
      </c>
      <c r="N1384" s="6" t="s">
        <v>5566</v>
      </c>
      <c r="O1384" s="6" t="s">
        <v>100</v>
      </c>
      <c r="P1384" s="6" t="s">
        <v>40</v>
      </c>
      <c r="Q1384">
        <v>36520000</v>
      </c>
      <c r="R1384">
        <v>25897919000150</v>
      </c>
      <c r="S1384">
        <v>32988567672</v>
      </c>
    </row>
    <row r="1385" spans="1:19" x14ac:dyDescent="0.25">
      <c r="A1385">
        <v>10500</v>
      </c>
      <c r="B1385" s="6" t="s">
        <v>5567</v>
      </c>
      <c r="C1385" s="6" t="s">
        <v>60</v>
      </c>
      <c r="D1385" s="6" t="s">
        <v>31</v>
      </c>
      <c r="E1385" s="6" t="s">
        <v>103</v>
      </c>
      <c r="F1385" s="6" t="s">
        <v>5568</v>
      </c>
      <c r="G1385" s="6" t="s">
        <v>5569</v>
      </c>
      <c r="H1385">
        <v>22</v>
      </c>
      <c r="I1385" s="6" t="s">
        <v>35</v>
      </c>
      <c r="J1385" s="6" t="s">
        <v>3351</v>
      </c>
      <c r="K1385" s="6" t="s">
        <v>98</v>
      </c>
      <c r="L1385">
        <v>303</v>
      </c>
      <c r="N1385" s="6" t="s">
        <v>5570</v>
      </c>
      <c r="O1385" s="6" t="s">
        <v>100</v>
      </c>
      <c r="P1385" s="6" t="s">
        <v>40</v>
      </c>
      <c r="Q1385">
        <v>36520000</v>
      </c>
      <c r="R1385">
        <v>23257596000105</v>
      </c>
      <c r="S1385">
        <v>32988599799</v>
      </c>
    </row>
    <row r="1386" spans="1:19" x14ac:dyDescent="0.25">
      <c r="A1386">
        <v>10503</v>
      </c>
      <c r="B1386" s="6" t="s">
        <v>5571</v>
      </c>
      <c r="C1386" s="6" t="s">
        <v>52</v>
      </c>
      <c r="D1386" s="6" t="s">
        <v>31</v>
      </c>
      <c r="E1386" s="6" t="s">
        <v>221</v>
      </c>
      <c r="F1386" s="6" t="s">
        <v>61</v>
      </c>
      <c r="G1386" s="6" t="s">
        <v>5572</v>
      </c>
      <c r="H1386">
        <v>23</v>
      </c>
      <c r="I1386" s="6" t="s">
        <v>47</v>
      </c>
      <c r="J1386" s="6" t="s">
        <v>56</v>
      </c>
      <c r="K1386" s="6" t="s">
        <v>109</v>
      </c>
      <c r="L1386">
        <v>205</v>
      </c>
      <c r="N1386" s="6" t="s">
        <v>5573</v>
      </c>
      <c r="O1386" s="6" t="s">
        <v>771</v>
      </c>
      <c r="P1386" s="6" t="s">
        <v>5574</v>
      </c>
      <c r="Q1386">
        <v>36800000</v>
      </c>
      <c r="R1386">
        <v>9532357696</v>
      </c>
      <c r="S1386">
        <v>32999757380</v>
      </c>
    </row>
    <row r="1387" spans="1:19" x14ac:dyDescent="0.25">
      <c r="A1387">
        <v>10518</v>
      </c>
      <c r="B1387" s="6" t="s">
        <v>5575</v>
      </c>
      <c r="C1387" s="6" t="s">
        <v>52</v>
      </c>
      <c r="D1387" s="6" t="s">
        <v>31</v>
      </c>
      <c r="E1387" s="6" t="s">
        <v>71</v>
      </c>
      <c r="F1387" s="6" t="s">
        <v>5576</v>
      </c>
      <c r="G1387" s="6" t="s">
        <v>5577</v>
      </c>
      <c r="H1387">
        <v>17</v>
      </c>
      <c r="I1387" s="6" t="s">
        <v>202</v>
      </c>
      <c r="J1387" s="6" t="s">
        <v>56</v>
      </c>
      <c r="K1387" s="6" t="s">
        <v>37</v>
      </c>
      <c r="L1387">
        <v>103</v>
      </c>
      <c r="N1387" s="6" t="s">
        <v>5578</v>
      </c>
      <c r="O1387" s="6" t="s">
        <v>1379</v>
      </c>
      <c r="P1387" s="6" t="s">
        <v>40</v>
      </c>
      <c r="Q1387">
        <v>36788000</v>
      </c>
      <c r="R1387">
        <v>23448329000115</v>
      </c>
      <c r="S1387">
        <v>32984624785</v>
      </c>
    </row>
    <row r="1388" spans="1:19" x14ac:dyDescent="0.25">
      <c r="A1388">
        <v>10531</v>
      </c>
      <c r="B1388" s="6" t="s">
        <v>5579</v>
      </c>
      <c r="C1388" s="6" t="s">
        <v>391</v>
      </c>
      <c r="D1388" s="6" t="s">
        <v>488</v>
      </c>
      <c r="E1388" s="6" t="s">
        <v>103</v>
      </c>
      <c r="F1388" s="6" t="s">
        <v>61</v>
      </c>
      <c r="G1388" s="6" t="s">
        <v>5580</v>
      </c>
      <c r="H1388">
        <v>22</v>
      </c>
      <c r="I1388" s="6" t="s">
        <v>35</v>
      </c>
      <c r="J1388" s="6" t="s">
        <v>56</v>
      </c>
      <c r="K1388" s="6" t="s">
        <v>109</v>
      </c>
      <c r="L1388">
        <v>205</v>
      </c>
      <c r="N1388" s="6" t="s">
        <v>5581</v>
      </c>
      <c r="O1388" s="6" t="s">
        <v>1020</v>
      </c>
      <c r="P1388" s="6" t="s">
        <v>1021</v>
      </c>
      <c r="Q1388">
        <v>36844000</v>
      </c>
      <c r="R1388">
        <v>8470815679</v>
      </c>
      <c r="S1388">
        <v>32984781418</v>
      </c>
    </row>
    <row r="1389" spans="1:19" x14ac:dyDescent="0.25">
      <c r="A1389">
        <v>10544</v>
      </c>
      <c r="B1389" s="6" t="s">
        <v>5582</v>
      </c>
      <c r="C1389" s="6" t="s">
        <v>60</v>
      </c>
      <c r="D1389" s="6" t="s">
        <v>31</v>
      </c>
      <c r="E1389" s="6" t="s">
        <v>103</v>
      </c>
      <c r="F1389" s="6" t="s">
        <v>5583</v>
      </c>
      <c r="G1389" s="6" t="s">
        <v>5584</v>
      </c>
      <c r="H1389">
        <v>84</v>
      </c>
      <c r="I1389" s="6" t="s">
        <v>3678</v>
      </c>
      <c r="J1389" s="6" t="s">
        <v>56</v>
      </c>
      <c r="K1389" s="6" t="s">
        <v>37</v>
      </c>
      <c r="L1389">
        <v>105</v>
      </c>
      <c r="N1389" s="6" t="s">
        <v>5585</v>
      </c>
      <c r="O1389" s="6" t="s">
        <v>674</v>
      </c>
      <c r="P1389" s="6" t="s">
        <v>40</v>
      </c>
      <c r="Q1389">
        <v>36650000</v>
      </c>
      <c r="R1389">
        <v>19176121000117</v>
      </c>
      <c r="S1389">
        <v>32984830186</v>
      </c>
    </row>
    <row r="1390" spans="1:19" x14ac:dyDescent="0.25">
      <c r="A1390">
        <v>10548</v>
      </c>
      <c r="B1390" s="6" t="s">
        <v>5586</v>
      </c>
      <c r="C1390" s="6" t="s">
        <v>52</v>
      </c>
      <c r="D1390" s="6" t="s">
        <v>31</v>
      </c>
      <c r="E1390" s="6" t="s">
        <v>93</v>
      </c>
      <c r="F1390" s="6" t="s">
        <v>61</v>
      </c>
      <c r="G1390" s="6" t="s">
        <v>5587</v>
      </c>
      <c r="H1390">
        <v>22</v>
      </c>
      <c r="I1390" s="6" t="s">
        <v>35</v>
      </c>
      <c r="J1390" s="6" t="s">
        <v>56</v>
      </c>
      <c r="K1390" s="6" t="s">
        <v>109</v>
      </c>
      <c r="L1390">
        <v>203</v>
      </c>
      <c r="N1390" s="6" t="s">
        <v>1924</v>
      </c>
      <c r="O1390" s="6" t="s">
        <v>111</v>
      </c>
      <c r="P1390" s="6" t="s">
        <v>645</v>
      </c>
      <c r="Q1390">
        <v>36880000</v>
      </c>
      <c r="R1390">
        <v>42447798687</v>
      </c>
      <c r="S1390">
        <v>32988470138</v>
      </c>
    </row>
    <row r="1391" spans="1:19" x14ac:dyDescent="0.25">
      <c r="A1391">
        <v>10552</v>
      </c>
      <c r="B1391" s="6" t="s">
        <v>5588</v>
      </c>
      <c r="C1391" s="6" t="s">
        <v>477</v>
      </c>
      <c r="D1391" s="6" t="s">
        <v>353</v>
      </c>
      <c r="E1391" s="6" t="s">
        <v>93</v>
      </c>
      <c r="F1391" s="6" t="s">
        <v>61</v>
      </c>
      <c r="G1391" s="6" t="s">
        <v>5589</v>
      </c>
      <c r="H1391">
        <v>23</v>
      </c>
      <c r="I1391" s="6" t="s">
        <v>47</v>
      </c>
      <c r="J1391" s="6" t="s">
        <v>56</v>
      </c>
      <c r="K1391" s="6" t="s">
        <v>109</v>
      </c>
      <c r="L1391">
        <v>201</v>
      </c>
      <c r="N1391" s="6" t="s">
        <v>5590</v>
      </c>
      <c r="O1391" s="6" t="s">
        <v>111</v>
      </c>
      <c r="P1391" s="6" t="s">
        <v>3254</v>
      </c>
      <c r="Q1391">
        <v>36888000</v>
      </c>
      <c r="R1391">
        <v>4756725694</v>
      </c>
      <c r="S1391">
        <v>32998014323</v>
      </c>
    </row>
    <row r="1392" spans="1:19" x14ac:dyDescent="0.25">
      <c r="A1392">
        <v>10557</v>
      </c>
      <c r="B1392" s="6" t="s">
        <v>5591</v>
      </c>
      <c r="C1392" s="6" t="s">
        <v>42</v>
      </c>
      <c r="D1392" s="6" t="s">
        <v>31</v>
      </c>
      <c r="E1392" s="6" t="s">
        <v>71</v>
      </c>
      <c r="F1392" s="6" t="s">
        <v>5592</v>
      </c>
      <c r="G1392" s="6" t="s">
        <v>5593</v>
      </c>
      <c r="H1392">
        <v>23</v>
      </c>
      <c r="I1392" s="6" t="s">
        <v>47</v>
      </c>
      <c r="J1392" s="6" t="s">
        <v>56</v>
      </c>
      <c r="K1392" s="6" t="s">
        <v>37</v>
      </c>
      <c r="L1392">
        <v>101</v>
      </c>
      <c r="N1392" s="6" t="s">
        <v>5594</v>
      </c>
      <c r="O1392" s="6" t="s">
        <v>58</v>
      </c>
      <c r="P1392" s="6" t="s">
        <v>40</v>
      </c>
      <c r="Q1392">
        <v>36770076</v>
      </c>
      <c r="R1392">
        <v>23413006000196</v>
      </c>
      <c r="S1392">
        <v>32999878114</v>
      </c>
    </row>
    <row r="1393" spans="1:19" x14ac:dyDescent="0.25">
      <c r="A1393">
        <v>10560</v>
      </c>
      <c r="B1393" s="6" t="s">
        <v>5595</v>
      </c>
      <c r="C1393" s="6" t="s">
        <v>404</v>
      </c>
      <c r="D1393" s="6" t="s">
        <v>31</v>
      </c>
      <c r="E1393" s="6" t="s">
        <v>53</v>
      </c>
      <c r="F1393" s="6" t="s">
        <v>5596</v>
      </c>
      <c r="G1393" s="6" t="s">
        <v>5597</v>
      </c>
      <c r="H1393">
        <v>17</v>
      </c>
      <c r="I1393" s="6" t="s">
        <v>202</v>
      </c>
      <c r="J1393" s="6" t="s">
        <v>56</v>
      </c>
      <c r="K1393" s="6" t="s">
        <v>98</v>
      </c>
      <c r="L1393">
        <v>305</v>
      </c>
      <c r="N1393" s="6" t="s">
        <v>5598</v>
      </c>
      <c r="O1393" s="6" t="s">
        <v>583</v>
      </c>
      <c r="P1393" s="6" t="s">
        <v>259</v>
      </c>
      <c r="Q1393">
        <v>36525000</v>
      </c>
      <c r="R1393">
        <v>21625573000180</v>
      </c>
      <c r="S1393">
        <v>32984737901</v>
      </c>
    </row>
    <row r="1394" spans="1:19" x14ac:dyDescent="0.25">
      <c r="A1394">
        <v>10568</v>
      </c>
      <c r="B1394" s="6" t="s">
        <v>5599</v>
      </c>
      <c r="C1394" s="6" t="s">
        <v>60</v>
      </c>
      <c r="D1394" s="6" t="s">
        <v>31</v>
      </c>
      <c r="E1394" s="6" t="s">
        <v>71</v>
      </c>
      <c r="F1394" s="6" t="s">
        <v>5600</v>
      </c>
      <c r="G1394" s="6" t="s">
        <v>5601</v>
      </c>
      <c r="H1394">
        <v>22</v>
      </c>
      <c r="I1394" s="6" t="s">
        <v>35</v>
      </c>
      <c r="J1394" s="6" t="s">
        <v>56</v>
      </c>
      <c r="K1394" s="6" t="s">
        <v>37</v>
      </c>
      <c r="L1394">
        <v>102</v>
      </c>
      <c r="N1394" s="6" t="s">
        <v>5602</v>
      </c>
      <c r="O1394" s="6" t="s">
        <v>58</v>
      </c>
      <c r="P1394" s="6" t="s">
        <v>3082</v>
      </c>
      <c r="Q1394">
        <v>36772022</v>
      </c>
      <c r="R1394">
        <v>22802642000147</v>
      </c>
      <c r="S1394">
        <v>32984163722</v>
      </c>
    </row>
    <row r="1395" spans="1:19" x14ac:dyDescent="0.25">
      <c r="A1395">
        <v>10569</v>
      </c>
      <c r="B1395" s="6" t="s">
        <v>5603</v>
      </c>
      <c r="C1395" s="6" t="s">
        <v>60</v>
      </c>
      <c r="D1395" s="6" t="s">
        <v>31</v>
      </c>
      <c r="E1395" s="6" t="s">
        <v>44</v>
      </c>
      <c r="F1395" s="6" t="s">
        <v>5604</v>
      </c>
      <c r="G1395" s="6" t="s">
        <v>5605</v>
      </c>
      <c r="H1395">
        <v>22</v>
      </c>
      <c r="I1395" s="6" t="s">
        <v>35</v>
      </c>
      <c r="J1395" s="6" t="s">
        <v>56</v>
      </c>
      <c r="K1395" s="6" t="s">
        <v>37</v>
      </c>
      <c r="L1395">
        <v>102</v>
      </c>
      <c r="N1395" s="6" t="s">
        <v>5606</v>
      </c>
      <c r="O1395" s="6" t="s">
        <v>58</v>
      </c>
      <c r="P1395" s="6" t="s">
        <v>1778</v>
      </c>
      <c r="Q1395">
        <v>36771550</v>
      </c>
      <c r="R1395">
        <v>21150724000191</v>
      </c>
      <c r="S1395">
        <v>32999711973</v>
      </c>
    </row>
    <row r="1396" spans="1:19" x14ac:dyDescent="0.25">
      <c r="A1396">
        <v>10578</v>
      </c>
      <c r="B1396" s="6" t="s">
        <v>5607</v>
      </c>
      <c r="C1396" s="6" t="s">
        <v>76</v>
      </c>
      <c r="D1396" s="6" t="s">
        <v>77</v>
      </c>
      <c r="E1396" s="6" t="s">
        <v>44</v>
      </c>
      <c r="F1396" s="6" t="s">
        <v>61</v>
      </c>
      <c r="G1396" s="6" t="s">
        <v>5608</v>
      </c>
      <c r="H1396">
        <v>25</v>
      </c>
      <c r="I1396" s="6" t="s">
        <v>116</v>
      </c>
      <c r="J1396" s="6" t="s">
        <v>56</v>
      </c>
      <c r="K1396" s="6" t="s">
        <v>109</v>
      </c>
      <c r="L1396">
        <v>207</v>
      </c>
      <c r="N1396" s="6" t="s">
        <v>5609</v>
      </c>
      <c r="O1396" s="6" t="s">
        <v>111</v>
      </c>
      <c r="P1396" s="6" t="s">
        <v>851</v>
      </c>
      <c r="Q1396">
        <v>36880000</v>
      </c>
      <c r="R1396">
        <v>11706489676</v>
      </c>
      <c r="S1396">
        <v>32988126991</v>
      </c>
    </row>
    <row r="1397" spans="1:19" x14ac:dyDescent="0.25">
      <c r="A1397">
        <v>10583</v>
      </c>
      <c r="B1397" s="6" t="s">
        <v>5610</v>
      </c>
      <c r="C1397" s="6" t="s">
        <v>76</v>
      </c>
      <c r="D1397" s="6" t="s">
        <v>77</v>
      </c>
      <c r="E1397" s="6" t="s">
        <v>71</v>
      </c>
      <c r="F1397" s="6" t="s">
        <v>5611</v>
      </c>
      <c r="G1397" s="6" t="s">
        <v>5612</v>
      </c>
      <c r="H1397">
        <v>23</v>
      </c>
      <c r="I1397" s="6" t="s">
        <v>47</v>
      </c>
      <c r="J1397" s="6" t="s">
        <v>56</v>
      </c>
      <c r="K1397" s="6" t="s">
        <v>37</v>
      </c>
      <c r="L1397">
        <v>101</v>
      </c>
      <c r="N1397" s="6" t="s">
        <v>5613</v>
      </c>
      <c r="O1397" s="6" t="s">
        <v>39</v>
      </c>
      <c r="P1397" s="6" t="s">
        <v>364</v>
      </c>
      <c r="Q1397">
        <v>36702000</v>
      </c>
      <c r="R1397">
        <v>22984922000113</v>
      </c>
      <c r="S1397">
        <v>32999972189</v>
      </c>
    </row>
    <row r="1398" spans="1:19" x14ac:dyDescent="0.25">
      <c r="A1398">
        <v>10584</v>
      </c>
      <c r="B1398" s="6" t="s">
        <v>5614</v>
      </c>
      <c r="C1398" s="6" t="s">
        <v>60</v>
      </c>
      <c r="D1398" s="6" t="s">
        <v>31</v>
      </c>
      <c r="E1398" s="6" t="s">
        <v>93</v>
      </c>
      <c r="F1398" s="6" t="s">
        <v>5615</v>
      </c>
      <c r="G1398" s="6" t="s">
        <v>5616</v>
      </c>
      <c r="H1398">
        <v>25</v>
      </c>
      <c r="I1398" s="6" t="s">
        <v>116</v>
      </c>
      <c r="J1398" s="6" t="s">
        <v>5617</v>
      </c>
      <c r="K1398" s="6" t="s">
        <v>37</v>
      </c>
      <c r="L1398">
        <v>105</v>
      </c>
      <c r="N1398" s="6" t="s">
        <v>5618</v>
      </c>
      <c r="O1398" s="6" t="s">
        <v>572</v>
      </c>
      <c r="P1398" s="6" t="s">
        <v>40</v>
      </c>
      <c r="Q1398">
        <v>36730000</v>
      </c>
      <c r="R1398">
        <v>23308525000194</v>
      </c>
      <c r="S1398">
        <v>32999414500</v>
      </c>
    </row>
    <row r="1399" spans="1:19" x14ac:dyDescent="0.25">
      <c r="A1399">
        <v>10592</v>
      </c>
      <c r="B1399" s="6" t="s">
        <v>5619</v>
      </c>
      <c r="C1399" s="6" t="s">
        <v>60</v>
      </c>
      <c r="D1399" s="6" t="s">
        <v>31</v>
      </c>
      <c r="E1399" s="6" t="s">
        <v>53</v>
      </c>
      <c r="F1399" s="6" t="s">
        <v>61</v>
      </c>
      <c r="G1399" s="6" t="s">
        <v>5620</v>
      </c>
      <c r="H1399">
        <v>17</v>
      </c>
      <c r="I1399" s="6" t="s">
        <v>202</v>
      </c>
      <c r="J1399" s="6" t="s">
        <v>56</v>
      </c>
      <c r="K1399" s="6" t="s">
        <v>37</v>
      </c>
      <c r="L1399">
        <v>105</v>
      </c>
      <c r="N1399" s="6" t="s">
        <v>5621</v>
      </c>
      <c r="O1399" s="6" t="s">
        <v>572</v>
      </c>
      <c r="P1399" s="6" t="s">
        <v>3554</v>
      </c>
      <c r="Q1399">
        <v>36730000</v>
      </c>
      <c r="R1399">
        <v>60668849649</v>
      </c>
      <c r="S1399">
        <v>32999972759</v>
      </c>
    </row>
    <row r="1400" spans="1:19" x14ac:dyDescent="0.25">
      <c r="A1400">
        <v>10595</v>
      </c>
      <c r="B1400" s="6" t="s">
        <v>5622</v>
      </c>
      <c r="C1400" s="6" t="s">
        <v>314</v>
      </c>
      <c r="D1400" s="6" t="s">
        <v>488</v>
      </c>
      <c r="E1400" s="6" t="s">
        <v>53</v>
      </c>
      <c r="F1400" s="6" t="s">
        <v>5623</v>
      </c>
      <c r="G1400" s="6" t="s">
        <v>5624</v>
      </c>
      <c r="H1400">
        <v>23</v>
      </c>
      <c r="I1400" s="6" t="s">
        <v>47</v>
      </c>
      <c r="J1400" s="6" t="s">
        <v>56</v>
      </c>
      <c r="K1400" s="6" t="s">
        <v>37</v>
      </c>
      <c r="L1400">
        <v>107</v>
      </c>
      <c r="N1400" s="6" t="s">
        <v>5625</v>
      </c>
      <c r="O1400" s="6" t="s">
        <v>468</v>
      </c>
      <c r="P1400" s="6" t="s">
        <v>40</v>
      </c>
      <c r="Q1400">
        <v>36750000</v>
      </c>
      <c r="R1400">
        <v>10453283000180</v>
      </c>
      <c r="S1400">
        <v>32984212193</v>
      </c>
    </row>
    <row r="1401" spans="1:19" x14ac:dyDescent="0.25">
      <c r="A1401">
        <v>10598</v>
      </c>
      <c r="B1401" s="6" t="s">
        <v>5626</v>
      </c>
      <c r="C1401" s="6" t="s">
        <v>60</v>
      </c>
      <c r="D1401" s="6" t="s">
        <v>31</v>
      </c>
      <c r="E1401" s="6" t="s">
        <v>71</v>
      </c>
      <c r="F1401" s="6" t="s">
        <v>5627</v>
      </c>
      <c r="G1401" s="6" t="s">
        <v>5628</v>
      </c>
      <c r="H1401">
        <v>22</v>
      </c>
      <c r="I1401" s="6" t="s">
        <v>35</v>
      </c>
      <c r="J1401" s="6" t="s">
        <v>56</v>
      </c>
      <c r="K1401" s="6" t="s">
        <v>98</v>
      </c>
      <c r="L1401">
        <v>303</v>
      </c>
      <c r="N1401" s="6" t="s">
        <v>5629</v>
      </c>
      <c r="O1401" s="6" t="s">
        <v>100</v>
      </c>
      <c r="P1401" s="6" t="s">
        <v>101</v>
      </c>
      <c r="Q1401">
        <v>36520000</v>
      </c>
      <c r="R1401">
        <v>20188564000107</v>
      </c>
      <c r="S1401">
        <v>32988089007</v>
      </c>
    </row>
    <row r="1402" spans="1:19" x14ac:dyDescent="0.25">
      <c r="A1402">
        <v>10600</v>
      </c>
      <c r="B1402" s="6" t="s">
        <v>5630</v>
      </c>
      <c r="C1402" s="6" t="s">
        <v>60</v>
      </c>
      <c r="D1402" s="6" t="s">
        <v>31</v>
      </c>
      <c r="E1402" s="6" t="s">
        <v>103</v>
      </c>
      <c r="F1402" s="6" t="s">
        <v>61</v>
      </c>
      <c r="G1402" s="6" t="s">
        <v>5631</v>
      </c>
      <c r="H1402">
        <v>22</v>
      </c>
      <c r="I1402" s="6" t="s">
        <v>35</v>
      </c>
      <c r="J1402" s="6" t="s">
        <v>56</v>
      </c>
      <c r="K1402" s="6" t="s">
        <v>98</v>
      </c>
      <c r="L1402">
        <v>301</v>
      </c>
      <c r="N1402" s="6" t="s">
        <v>5632</v>
      </c>
      <c r="O1402" s="6" t="s">
        <v>136</v>
      </c>
      <c r="P1402" s="6" t="s">
        <v>2368</v>
      </c>
      <c r="Q1402">
        <v>36780000</v>
      </c>
      <c r="R1402">
        <v>73432997604</v>
      </c>
      <c r="S1402">
        <v>32999288974</v>
      </c>
    </row>
    <row r="1403" spans="1:19" x14ac:dyDescent="0.25">
      <c r="A1403">
        <v>10601</v>
      </c>
      <c r="B1403" s="6" t="s">
        <v>5633</v>
      </c>
      <c r="C1403" s="6" t="s">
        <v>60</v>
      </c>
      <c r="D1403" s="6" t="s">
        <v>31</v>
      </c>
      <c r="E1403" s="6" t="s">
        <v>53</v>
      </c>
      <c r="F1403" s="6" t="s">
        <v>5634</v>
      </c>
      <c r="G1403" s="6" t="s">
        <v>5635</v>
      </c>
      <c r="H1403">
        <v>25</v>
      </c>
      <c r="I1403" s="6" t="s">
        <v>116</v>
      </c>
      <c r="J1403" s="6" t="s">
        <v>5636</v>
      </c>
      <c r="K1403" s="6" t="s">
        <v>37</v>
      </c>
      <c r="L1403">
        <v>102</v>
      </c>
      <c r="N1403" s="6" t="s">
        <v>5637</v>
      </c>
      <c r="O1403" s="6" t="s">
        <v>58</v>
      </c>
      <c r="P1403" s="6" t="s">
        <v>5638</v>
      </c>
      <c r="Q1403">
        <v>36774668</v>
      </c>
      <c r="R1403">
        <v>22989476000130</v>
      </c>
      <c r="S1403">
        <v>32999243559</v>
      </c>
    </row>
    <row r="1404" spans="1:19" x14ac:dyDescent="0.25">
      <c r="A1404">
        <v>10604</v>
      </c>
      <c r="B1404" s="6" t="s">
        <v>5639</v>
      </c>
      <c r="C1404" s="6" t="s">
        <v>60</v>
      </c>
      <c r="D1404" s="6" t="s">
        <v>31</v>
      </c>
      <c r="E1404" s="6" t="s">
        <v>53</v>
      </c>
      <c r="F1404" s="6" t="s">
        <v>61</v>
      </c>
      <c r="G1404" s="6" t="s">
        <v>5640</v>
      </c>
      <c r="H1404">
        <v>23</v>
      </c>
      <c r="I1404" s="6" t="s">
        <v>47</v>
      </c>
      <c r="J1404" s="6" t="s">
        <v>56</v>
      </c>
      <c r="K1404" s="6" t="s">
        <v>37</v>
      </c>
      <c r="L1404">
        <v>105</v>
      </c>
      <c r="N1404" s="6" t="s">
        <v>5641</v>
      </c>
      <c r="O1404" s="6" t="s">
        <v>572</v>
      </c>
      <c r="P1404" s="6" t="s">
        <v>5642</v>
      </c>
      <c r="Q1404">
        <v>36730000</v>
      </c>
      <c r="R1404">
        <v>1772141712</v>
      </c>
      <c r="S1404">
        <v>32998330173</v>
      </c>
    </row>
    <row r="1405" spans="1:19" x14ac:dyDescent="0.25">
      <c r="A1405">
        <v>10605</v>
      </c>
      <c r="B1405" s="6" t="s">
        <v>5643</v>
      </c>
      <c r="C1405" s="6" t="s">
        <v>60</v>
      </c>
      <c r="D1405" s="6" t="s">
        <v>31</v>
      </c>
      <c r="E1405" s="6" t="s">
        <v>53</v>
      </c>
      <c r="F1405" s="6" t="s">
        <v>61</v>
      </c>
      <c r="G1405" s="6" t="s">
        <v>882</v>
      </c>
      <c r="H1405">
        <v>23</v>
      </c>
      <c r="I1405" s="6" t="s">
        <v>47</v>
      </c>
      <c r="J1405" s="6" t="s">
        <v>56</v>
      </c>
      <c r="K1405" s="6" t="s">
        <v>37</v>
      </c>
      <c r="L1405">
        <v>102</v>
      </c>
      <c r="N1405" s="6" t="s">
        <v>5644</v>
      </c>
      <c r="O1405" s="6" t="s">
        <v>58</v>
      </c>
      <c r="P1405" s="6" t="s">
        <v>175</v>
      </c>
      <c r="Q1405">
        <v>36770000</v>
      </c>
      <c r="R1405">
        <v>48849448600</v>
      </c>
      <c r="S1405">
        <v>32999216817</v>
      </c>
    </row>
    <row r="1406" spans="1:19" x14ac:dyDescent="0.25">
      <c r="A1406">
        <v>10609</v>
      </c>
      <c r="B1406" s="6" t="s">
        <v>5645</v>
      </c>
      <c r="C1406" s="6" t="s">
        <v>2479</v>
      </c>
      <c r="D1406" s="6" t="s">
        <v>31</v>
      </c>
      <c r="E1406" s="6" t="s">
        <v>93</v>
      </c>
      <c r="F1406" s="6" t="s">
        <v>61</v>
      </c>
      <c r="G1406" s="6" t="s">
        <v>5646</v>
      </c>
      <c r="H1406">
        <v>25</v>
      </c>
      <c r="I1406" s="6" t="s">
        <v>116</v>
      </c>
      <c r="J1406" s="6" t="s">
        <v>56</v>
      </c>
      <c r="K1406" s="6" t="s">
        <v>109</v>
      </c>
      <c r="L1406">
        <v>205</v>
      </c>
      <c r="N1406" s="6" t="s">
        <v>5647</v>
      </c>
      <c r="O1406" s="6" t="s">
        <v>771</v>
      </c>
      <c r="P1406" s="6" t="s">
        <v>1880</v>
      </c>
      <c r="Q1406">
        <v>36800000</v>
      </c>
      <c r="R1406">
        <v>60578645653</v>
      </c>
      <c r="S1406">
        <v>32999981820</v>
      </c>
    </row>
    <row r="1407" spans="1:19" x14ac:dyDescent="0.25">
      <c r="A1407">
        <v>10612</v>
      </c>
      <c r="B1407" s="6" t="s">
        <v>5648</v>
      </c>
      <c r="C1407" s="6" t="s">
        <v>76</v>
      </c>
      <c r="D1407" s="6" t="s">
        <v>77</v>
      </c>
      <c r="E1407" s="6" t="s">
        <v>71</v>
      </c>
      <c r="F1407" s="6" t="s">
        <v>5649</v>
      </c>
      <c r="G1407" s="6" t="s">
        <v>5650</v>
      </c>
      <c r="H1407">
        <v>25</v>
      </c>
      <c r="I1407" s="6" t="s">
        <v>116</v>
      </c>
      <c r="J1407" s="6" t="s">
        <v>667</v>
      </c>
      <c r="K1407" s="6" t="s">
        <v>37</v>
      </c>
      <c r="L1407">
        <v>106</v>
      </c>
      <c r="N1407" s="6" t="s">
        <v>5651</v>
      </c>
      <c r="O1407" s="6" t="s">
        <v>669</v>
      </c>
      <c r="P1407" s="6" t="s">
        <v>40</v>
      </c>
      <c r="Q1407">
        <v>36670000</v>
      </c>
      <c r="R1407">
        <v>23272099000186</v>
      </c>
      <c r="S1407">
        <v>32038861153</v>
      </c>
    </row>
    <row r="1408" spans="1:19" x14ac:dyDescent="0.25">
      <c r="A1408">
        <v>10614</v>
      </c>
      <c r="B1408" s="6" t="s">
        <v>5652</v>
      </c>
      <c r="C1408" s="6" t="s">
        <v>60</v>
      </c>
      <c r="D1408" s="6" t="s">
        <v>31</v>
      </c>
      <c r="E1408" s="6" t="s">
        <v>71</v>
      </c>
      <c r="F1408" s="6" t="s">
        <v>61</v>
      </c>
      <c r="G1408" s="6" t="s">
        <v>5653</v>
      </c>
      <c r="H1408">
        <v>25</v>
      </c>
      <c r="I1408" s="6" t="s">
        <v>116</v>
      </c>
      <c r="J1408" s="6" t="s">
        <v>56</v>
      </c>
      <c r="K1408" s="6" t="s">
        <v>109</v>
      </c>
      <c r="L1408">
        <v>205</v>
      </c>
      <c r="N1408" s="6" t="s">
        <v>5654</v>
      </c>
      <c r="O1408" s="6" t="s">
        <v>771</v>
      </c>
      <c r="P1408" s="6" t="s">
        <v>1880</v>
      </c>
      <c r="Q1408">
        <v>36800000</v>
      </c>
      <c r="R1408">
        <v>7263307600</v>
      </c>
      <c r="S1408">
        <v>32999495335</v>
      </c>
    </row>
    <row r="1409" spans="1:19" x14ac:dyDescent="0.25">
      <c r="A1409">
        <v>10618</v>
      </c>
      <c r="B1409" s="6" t="s">
        <v>5655</v>
      </c>
      <c r="C1409" s="6" t="s">
        <v>52</v>
      </c>
      <c r="D1409" s="6" t="s">
        <v>31</v>
      </c>
      <c r="E1409" s="6" t="s">
        <v>71</v>
      </c>
      <c r="F1409" s="6" t="s">
        <v>61</v>
      </c>
      <c r="G1409" s="6" t="s">
        <v>5656</v>
      </c>
      <c r="H1409">
        <v>22</v>
      </c>
      <c r="I1409" s="6" t="s">
        <v>35</v>
      </c>
      <c r="J1409" s="6" t="s">
        <v>5657</v>
      </c>
      <c r="K1409" s="6" t="s">
        <v>109</v>
      </c>
      <c r="L1409">
        <v>206</v>
      </c>
      <c r="N1409" s="6" t="s">
        <v>5658</v>
      </c>
      <c r="O1409" s="6" t="s">
        <v>771</v>
      </c>
      <c r="P1409" s="6" t="s">
        <v>932</v>
      </c>
      <c r="Q1409">
        <v>36800000</v>
      </c>
      <c r="R1409">
        <v>32976909687</v>
      </c>
      <c r="S1409">
        <v>32999222883</v>
      </c>
    </row>
    <row r="1410" spans="1:19" x14ac:dyDescent="0.25">
      <c r="A1410">
        <v>10619</v>
      </c>
      <c r="B1410" s="6" t="s">
        <v>5659</v>
      </c>
      <c r="C1410" s="6" t="s">
        <v>60</v>
      </c>
      <c r="D1410" s="6" t="s">
        <v>488</v>
      </c>
      <c r="E1410" s="6" t="s">
        <v>93</v>
      </c>
      <c r="F1410" s="6" t="s">
        <v>5660</v>
      </c>
      <c r="G1410" s="6" t="s">
        <v>5661</v>
      </c>
      <c r="H1410">
        <v>25</v>
      </c>
      <c r="I1410" s="6" t="s">
        <v>116</v>
      </c>
      <c r="J1410" s="6" t="s">
        <v>5662</v>
      </c>
      <c r="K1410" s="6" t="s">
        <v>98</v>
      </c>
      <c r="L1410">
        <v>307</v>
      </c>
      <c r="N1410" s="6" t="s">
        <v>5663</v>
      </c>
      <c r="O1410" s="6" t="s">
        <v>1148</v>
      </c>
      <c r="P1410" s="6" t="s">
        <v>740</v>
      </c>
      <c r="Q1410">
        <v>36150000</v>
      </c>
      <c r="R1410">
        <v>15032561000140</v>
      </c>
      <c r="S1410">
        <v>32999198678</v>
      </c>
    </row>
    <row r="1411" spans="1:19" x14ac:dyDescent="0.25">
      <c r="A1411">
        <v>10620</v>
      </c>
      <c r="B1411" s="6" t="s">
        <v>5664</v>
      </c>
      <c r="C1411" s="6" t="s">
        <v>30</v>
      </c>
      <c r="D1411" s="6" t="s">
        <v>31</v>
      </c>
      <c r="E1411" s="6" t="s">
        <v>71</v>
      </c>
      <c r="F1411" s="6" t="s">
        <v>5665</v>
      </c>
      <c r="G1411" s="6" t="s">
        <v>5666</v>
      </c>
      <c r="H1411">
        <v>23</v>
      </c>
      <c r="I1411" s="6" t="s">
        <v>47</v>
      </c>
      <c r="J1411" s="6" t="s">
        <v>56</v>
      </c>
      <c r="K1411" s="6" t="s">
        <v>109</v>
      </c>
      <c r="L1411">
        <v>203</v>
      </c>
      <c r="N1411" s="6" t="s">
        <v>5667</v>
      </c>
      <c r="O1411" s="6" t="s">
        <v>554</v>
      </c>
      <c r="P1411" s="6" t="s">
        <v>40</v>
      </c>
      <c r="Q1411">
        <v>36855000</v>
      </c>
      <c r="R1411">
        <v>20231776000120</v>
      </c>
      <c r="S1411">
        <v>32999528928</v>
      </c>
    </row>
    <row r="1412" spans="1:19" x14ac:dyDescent="0.25">
      <c r="A1412">
        <v>10628</v>
      </c>
      <c r="B1412" s="6" t="s">
        <v>5668</v>
      </c>
      <c r="C1412" s="6" t="s">
        <v>76</v>
      </c>
      <c r="D1412" s="6" t="s">
        <v>77</v>
      </c>
      <c r="E1412" s="6" t="s">
        <v>93</v>
      </c>
      <c r="F1412" s="6" t="s">
        <v>61</v>
      </c>
      <c r="G1412" s="6" t="s">
        <v>232</v>
      </c>
      <c r="H1412">
        <v>23</v>
      </c>
      <c r="I1412" s="6" t="s">
        <v>47</v>
      </c>
      <c r="J1412" s="6" t="s">
        <v>56</v>
      </c>
      <c r="K1412" s="6" t="s">
        <v>98</v>
      </c>
      <c r="L1412">
        <v>306</v>
      </c>
      <c r="N1412" s="6" t="s">
        <v>5669</v>
      </c>
      <c r="O1412" s="6" t="s">
        <v>146</v>
      </c>
      <c r="P1412" s="6" t="s">
        <v>851</v>
      </c>
      <c r="Q1412">
        <v>36500000</v>
      </c>
      <c r="R1412">
        <v>62239775734</v>
      </c>
      <c r="S1412">
        <v>32035325558</v>
      </c>
    </row>
    <row r="1413" spans="1:19" x14ac:dyDescent="0.25">
      <c r="A1413">
        <v>10654</v>
      </c>
      <c r="B1413" s="6" t="s">
        <v>5670</v>
      </c>
      <c r="C1413" s="6" t="s">
        <v>60</v>
      </c>
      <c r="D1413" s="6" t="s">
        <v>31</v>
      </c>
      <c r="E1413" s="6" t="s">
        <v>53</v>
      </c>
      <c r="F1413" s="6" t="s">
        <v>5671</v>
      </c>
      <c r="G1413" s="6" t="s">
        <v>5672</v>
      </c>
      <c r="H1413">
        <v>22</v>
      </c>
      <c r="I1413" s="6" t="s">
        <v>35</v>
      </c>
      <c r="J1413" s="6" t="s">
        <v>56</v>
      </c>
      <c r="K1413" s="6" t="s">
        <v>37</v>
      </c>
      <c r="L1413">
        <v>109</v>
      </c>
      <c r="N1413" s="6" t="s">
        <v>5673</v>
      </c>
      <c r="O1413" s="6" t="s">
        <v>39</v>
      </c>
      <c r="P1413" s="6" t="s">
        <v>40</v>
      </c>
      <c r="Q1413">
        <v>36700000</v>
      </c>
      <c r="R1413">
        <v>12316446000109</v>
      </c>
      <c r="S1413">
        <v>32988941412</v>
      </c>
    </row>
    <row r="1414" spans="1:19" x14ac:dyDescent="0.25">
      <c r="A1414">
        <v>10658</v>
      </c>
      <c r="B1414" s="6" t="s">
        <v>5674</v>
      </c>
      <c r="C1414" s="6" t="s">
        <v>52</v>
      </c>
      <c r="D1414" s="6" t="s">
        <v>31</v>
      </c>
      <c r="E1414" s="6" t="s">
        <v>44</v>
      </c>
      <c r="F1414" s="6" t="s">
        <v>61</v>
      </c>
      <c r="G1414" s="6" t="s">
        <v>5675</v>
      </c>
      <c r="H1414">
        <v>25</v>
      </c>
      <c r="I1414" s="6" t="s">
        <v>116</v>
      </c>
      <c r="J1414" s="6" t="s">
        <v>56</v>
      </c>
      <c r="K1414" s="6" t="s">
        <v>109</v>
      </c>
      <c r="L1414">
        <v>201</v>
      </c>
      <c r="N1414" s="6" t="s">
        <v>5676</v>
      </c>
      <c r="O1414" s="6" t="s">
        <v>111</v>
      </c>
      <c r="P1414" s="6" t="s">
        <v>1162</v>
      </c>
      <c r="Q1414">
        <v>36880000</v>
      </c>
      <c r="R1414">
        <v>12945767635</v>
      </c>
      <c r="S1414">
        <v>32988446693</v>
      </c>
    </row>
    <row r="1415" spans="1:19" x14ac:dyDescent="0.25">
      <c r="A1415">
        <v>10660</v>
      </c>
      <c r="B1415" s="6" t="s">
        <v>5677</v>
      </c>
      <c r="C1415" s="6" t="s">
        <v>60</v>
      </c>
      <c r="D1415" s="6" t="s">
        <v>31</v>
      </c>
      <c r="E1415" s="6" t="s">
        <v>44</v>
      </c>
      <c r="F1415" s="6" t="s">
        <v>5678</v>
      </c>
      <c r="G1415" s="6" t="s">
        <v>3454</v>
      </c>
      <c r="H1415">
        <v>22</v>
      </c>
      <c r="I1415" s="6" t="s">
        <v>35</v>
      </c>
      <c r="J1415" s="6" t="s">
        <v>56</v>
      </c>
      <c r="K1415" s="6" t="s">
        <v>37</v>
      </c>
      <c r="L1415">
        <v>102</v>
      </c>
      <c r="N1415" s="6" t="s">
        <v>5679</v>
      </c>
      <c r="O1415" s="6" t="s">
        <v>58</v>
      </c>
      <c r="P1415" s="6" t="s">
        <v>783</v>
      </c>
      <c r="Q1415">
        <v>36771410</v>
      </c>
      <c r="R1415">
        <v>18682703000102</v>
      </c>
      <c r="S1415">
        <v>32999415730</v>
      </c>
    </row>
    <row r="1416" spans="1:19" x14ac:dyDescent="0.25">
      <c r="A1416">
        <v>10670</v>
      </c>
      <c r="B1416" s="6" t="s">
        <v>5680</v>
      </c>
      <c r="C1416" s="6" t="s">
        <v>52</v>
      </c>
      <c r="D1416" s="6" t="s">
        <v>31</v>
      </c>
      <c r="E1416" s="6" t="s">
        <v>44</v>
      </c>
      <c r="F1416" s="6" t="s">
        <v>5681</v>
      </c>
      <c r="G1416" s="6" t="s">
        <v>5682</v>
      </c>
      <c r="H1416">
        <v>22</v>
      </c>
      <c r="I1416" s="6" t="s">
        <v>35</v>
      </c>
      <c r="J1416" s="6" t="s">
        <v>56</v>
      </c>
      <c r="K1416" s="6" t="s">
        <v>37</v>
      </c>
      <c r="L1416">
        <v>103</v>
      </c>
      <c r="N1416" s="6" t="s">
        <v>5683</v>
      </c>
      <c r="O1416" s="6" t="s">
        <v>58</v>
      </c>
      <c r="P1416" s="6" t="s">
        <v>5684</v>
      </c>
      <c r="Q1416">
        <v>36773604</v>
      </c>
      <c r="R1416">
        <v>23654966000148</v>
      </c>
      <c r="S1416">
        <v>32988355369</v>
      </c>
    </row>
    <row r="1417" spans="1:19" x14ac:dyDescent="0.25">
      <c r="A1417">
        <v>10673</v>
      </c>
      <c r="B1417" s="6" t="s">
        <v>5685</v>
      </c>
      <c r="C1417" s="6" t="s">
        <v>60</v>
      </c>
      <c r="D1417" s="6" t="s">
        <v>31</v>
      </c>
      <c r="E1417" s="6" t="s">
        <v>44</v>
      </c>
      <c r="F1417" s="6" t="s">
        <v>61</v>
      </c>
      <c r="G1417" s="6" t="s">
        <v>5686</v>
      </c>
      <c r="H1417">
        <v>27</v>
      </c>
      <c r="I1417" s="6" t="s">
        <v>96</v>
      </c>
      <c r="J1417" s="6" t="s">
        <v>56</v>
      </c>
      <c r="K1417" s="6" t="s">
        <v>98</v>
      </c>
      <c r="L1417">
        <v>302</v>
      </c>
      <c r="N1417" s="6" t="s">
        <v>5687</v>
      </c>
      <c r="O1417" s="6" t="s">
        <v>146</v>
      </c>
      <c r="P1417" s="6" t="s">
        <v>259</v>
      </c>
      <c r="Q1417">
        <v>36500000</v>
      </c>
      <c r="R1417">
        <v>78985226649</v>
      </c>
      <c r="S1417">
        <v>32999845121</v>
      </c>
    </row>
    <row r="1418" spans="1:19" x14ac:dyDescent="0.25">
      <c r="A1418">
        <v>10678</v>
      </c>
      <c r="B1418" s="6" t="s">
        <v>5688</v>
      </c>
      <c r="C1418" s="6" t="s">
        <v>60</v>
      </c>
      <c r="D1418" s="6" t="s">
        <v>31</v>
      </c>
      <c r="E1418" s="6" t="s">
        <v>93</v>
      </c>
      <c r="F1418" s="6" t="s">
        <v>61</v>
      </c>
      <c r="G1418" s="6" t="s">
        <v>5689</v>
      </c>
      <c r="H1418">
        <v>25</v>
      </c>
      <c r="I1418" s="6" t="s">
        <v>116</v>
      </c>
      <c r="J1418" s="6" t="s">
        <v>56</v>
      </c>
      <c r="K1418" s="6" t="s">
        <v>37</v>
      </c>
      <c r="L1418">
        <v>109</v>
      </c>
      <c r="N1418" s="6" t="s">
        <v>5690</v>
      </c>
      <c r="O1418" s="6" t="s">
        <v>39</v>
      </c>
      <c r="P1418" s="6" t="s">
        <v>175</v>
      </c>
      <c r="Q1418">
        <v>36700000</v>
      </c>
      <c r="R1418">
        <v>8064764602</v>
      </c>
      <c r="S1418">
        <v>32999744824</v>
      </c>
    </row>
    <row r="1419" spans="1:19" x14ac:dyDescent="0.25">
      <c r="A1419">
        <v>10682</v>
      </c>
      <c r="B1419" s="6" t="s">
        <v>5691</v>
      </c>
      <c r="C1419" s="6" t="s">
        <v>119</v>
      </c>
      <c r="D1419" s="6" t="s">
        <v>31</v>
      </c>
      <c r="E1419" s="6" t="s">
        <v>221</v>
      </c>
      <c r="F1419" s="6" t="s">
        <v>61</v>
      </c>
      <c r="G1419" s="6" t="s">
        <v>5692</v>
      </c>
      <c r="H1419">
        <v>25</v>
      </c>
      <c r="I1419" s="6" t="s">
        <v>116</v>
      </c>
      <c r="J1419" s="6" t="s">
        <v>56</v>
      </c>
      <c r="K1419" s="6" t="s">
        <v>37</v>
      </c>
      <c r="L1419">
        <v>102</v>
      </c>
      <c r="N1419" s="6" t="s">
        <v>5693</v>
      </c>
      <c r="O1419" s="6" t="s">
        <v>58</v>
      </c>
      <c r="P1419" s="6" t="s">
        <v>91</v>
      </c>
      <c r="Q1419">
        <v>36778000</v>
      </c>
      <c r="R1419">
        <v>10422100633</v>
      </c>
      <c r="S1419">
        <v>32999601668</v>
      </c>
    </row>
    <row r="1420" spans="1:19" x14ac:dyDescent="0.25">
      <c r="A1420">
        <v>10685</v>
      </c>
      <c r="B1420" s="6" t="s">
        <v>5694</v>
      </c>
      <c r="C1420" s="6" t="s">
        <v>60</v>
      </c>
      <c r="D1420" s="6" t="s">
        <v>31</v>
      </c>
      <c r="E1420" s="6" t="s">
        <v>93</v>
      </c>
      <c r="F1420" s="6" t="s">
        <v>5695</v>
      </c>
      <c r="G1420" s="6" t="s">
        <v>5696</v>
      </c>
      <c r="H1420">
        <v>22</v>
      </c>
      <c r="I1420" s="6" t="s">
        <v>35</v>
      </c>
      <c r="J1420" s="6" t="s">
        <v>56</v>
      </c>
      <c r="K1420" s="6" t="s">
        <v>98</v>
      </c>
      <c r="L1420">
        <v>305</v>
      </c>
      <c r="N1420" s="6" t="s">
        <v>5697</v>
      </c>
      <c r="O1420" s="6" t="s">
        <v>399</v>
      </c>
      <c r="P1420" s="6" t="s">
        <v>40</v>
      </c>
      <c r="Q1420">
        <v>36512000</v>
      </c>
      <c r="R1420">
        <v>11711679000143</v>
      </c>
      <c r="S1420">
        <v>32999550766</v>
      </c>
    </row>
    <row r="1421" spans="1:19" x14ac:dyDescent="0.25">
      <c r="A1421">
        <v>10697</v>
      </c>
      <c r="B1421" s="6" t="s">
        <v>5698</v>
      </c>
      <c r="C1421" s="6" t="s">
        <v>60</v>
      </c>
      <c r="D1421" s="6" t="s">
        <v>31</v>
      </c>
      <c r="E1421" s="6" t="s">
        <v>93</v>
      </c>
      <c r="F1421" s="6" t="s">
        <v>5699</v>
      </c>
      <c r="G1421" s="6" t="s">
        <v>5700</v>
      </c>
      <c r="H1421">
        <v>25</v>
      </c>
      <c r="I1421" s="6" t="s">
        <v>116</v>
      </c>
      <c r="J1421" s="6" t="s">
        <v>228</v>
      </c>
      <c r="K1421" s="6" t="s">
        <v>98</v>
      </c>
      <c r="L1421">
        <v>303</v>
      </c>
      <c r="N1421" s="6" t="s">
        <v>5701</v>
      </c>
      <c r="O1421" s="6" t="s">
        <v>793</v>
      </c>
      <c r="P1421" s="6" t="s">
        <v>5702</v>
      </c>
      <c r="Q1421">
        <v>36515000</v>
      </c>
      <c r="R1421">
        <v>10871635000118</v>
      </c>
      <c r="S1421">
        <v>32984065929</v>
      </c>
    </row>
    <row r="1422" spans="1:19" x14ac:dyDescent="0.25">
      <c r="A1422">
        <v>10703</v>
      </c>
      <c r="B1422" s="6" t="s">
        <v>5703</v>
      </c>
      <c r="C1422" s="6" t="s">
        <v>60</v>
      </c>
      <c r="D1422" s="6" t="s">
        <v>43</v>
      </c>
      <c r="E1422" s="6" t="s">
        <v>71</v>
      </c>
      <c r="F1422" s="6" t="s">
        <v>5704</v>
      </c>
      <c r="G1422" s="6" t="s">
        <v>5705</v>
      </c>
      <c r="H1422">
        <v>22</v>
      </c>
      <c r="I1422" s="6" t="s">
        <v>35</v>
      </c>
      <c r="J1422" s="6" t="s">
        <v>56</v>
      </c>
      <c r="K1422" s="6" t="s">
        <v>98</v>
      </c>
      <c r="L1422">
        <v>304</v>
      </c>
      <c r="N1422" s="6" t="s">
        <v>5706</v>
      </c>
      <c r="O1422" s="6" t="s">
        <v>399</v>
      </c>
      <c r="P1422" s="6" t="s">
        <v>255</v>
      </c>
      <c r="Q1422">
        <v>36512000</v>
      </c>
      <c r="R1422">
        <v>23783262000175</v>
      </c>
      <c r="S1422">
        <v>32999143599</v>
      </c>
    </row>
    <row r="1423" spans="1:19" x14ac:dyDescent="0.25">
      <c r="A1423">
        <v>10725</v>
      </c>
      <c r="B1423" s="6" t="s">
        <v>5707</v>
      </c>
      <c r="C1423" s="6" t="s">
        <v>76</v>
      </c>
      <c r="D1423" s="6" t="s">
        <v>77</v>
      </c>
      <c r="E1423" s="6" t="s">
        <v>93</v>
      </c>
      <c r="F1423" s="6" t="s">
        <v>61</v>
      </c>
      <c r="G1423" s="6" t="s">
        <v>5708</v>
      </c>
      <c r="H1423">
        <v>25</v>
      </c>
      <c r="I1423" s="6" t="s">
        <v>116</v>
      </c>
      <c r="J1423" s="6" t="s">
        <v>56</v>
      </c>
      <c r="K1423" s="6" t="s">
        <v>98</v>
      </c>
      <c r="L1423">
        <v>306</v>
      </c>
      <c r="N1423" s="6" t="s">
        <v>5709</v>
      </c>
      <c r="O1423" s="6" t="s">
        <v>399</v>
      </c>
      <c r="P1423" s="6" t="s">
        <v>40</v>
      </c>
      <c r="Q1423">
        <v>36512000</v>
      </c>
      <c r="R1423">
        <v>10596050828</v>
      </c>
      <c r="S1423">
        <v>32999617338</v>
      </c>
    </row>
    <row r="1424" spans="1:19" x14ac:dyDescent="0.25">
      <c r="A1424">
        <v>10726</v>
      </c>
      <c r="B1424" s="6" t="s">
        <v>5710</v>
      </c>
      <c r="C1424" s="6" t="s">
        <v>324</v>
      </c>
      <c r="D1424" s="6" t="s">
        <v>315</v>
      </c>
      <c r="E1424" s="6" t="s">
        <v>93</v>
      </c>
      <c r="F1424" s="6" t="s">
        <v>5711</v>
      </c>
      <c r="G1424" s="6" t="s">
        <v>5712</v>
      </c>
      <c r="H1424">
        <v>2</v>
      </c>
      <c r="I1424" s="6" t="s">
        <v>2216</v>
      </c>
      <c r="J1424" s="6" t="s">
        <v>56</v>
      </c>
      <c r="K1424" s="6" t="s">
        <v>319</v>
      </c>
      <c r="L1424">
        <v>907</v>
      </c>
      <c r="N1424" s="6" t="s">
        <v>5713</v>
      </c>
      <c r="O1424" s="6" t="s">
        <v>5714</v>
      </c>
      <c r="P1424" s="6" t="s">
        <v>3010</v>
      </c>
      <c r="Q1424">
        <v>13280000</v>
      </c>
      <c r="R1424">
        <v>7105510000172</v>
      </c>
      <c r="S1424">
        <v>19038569090</v>
      </c>
    </row>
    <row r="1425" spans="1:19" x14ac:dyDescent="0.25">
      <c r="A1425">
        <v>10730</v>
      </c>
      <c r="B1425" s="6" t="s">
        <v>5715</v>
      </c>
      <c r="C1425" s="6" t="s">
        <v>60</v>
      </c>
      <c r="D1425" s="6" t="s">
        <v>31</v>
      </c>
      <c r="E1425" s="6" t="s">
        <v>325</v>
      </c>
      <c r="F1425" s="6" t="s">
        <v>61</v>
      </c>
      <c r="G1425" s="6" t="s">
        <v>5716</v>
      </c>
      <c r="H1425">
        <v>25</v>
      </c>
      <c r="I1425" s="6" t="s">
        <v>116</v>
      </c>
      <c r="J1425" s="6" t="s">
        <v>97</v>
      </c>
      <c r="K1425" s="6" t="s">
        <v>37</v>
      </c>
      <c r="L1425">
        <v>109</v>
      </c>
      <c r="N1425" s="6" t="s">
        <v>5717</v>
      </c>
      <c r="O1425" s="6" t="s">
        <v>468</v>
      </c>
      <c r="P1425" s="6" t="s">
        <v>40</v>
      </c>
      <c r="Q1425">
        <v>36750000</v>
      </c>
      <c r="R1425">
        <v>87807157615</v>
      </c>
      <c r="S1425">
        <v>32984640711</v>
      </c>
    </row>
    <row r="1426" spans="1:19" x14ac:dyDescent="0.25">
      <c r="A1426">
        <v>10738</v>
      </c>
      <c r="B1426" s="6" t="s">
        <v>5718</v>
      </c>
      <c r="C1426" s="6" t="s">
        <v>60</v>
      </c>
      <c r="D1426" s="6" t="s">
        <v>31</v>
      </c>
      <c r="E1426" s="6" t="s">
        <v>103</v>
      </c>
      <c r="F1426" s="6" t="s">
        <v>61</v>
      </c>
      <c r="G1426" s="6" t="s">
        <v>5719</v>
      </c>
      <c r="H1426">
        <v>23</v>
      </c>
      <c r="I1426" s="6" t="s">
        <v>47</v>
      </c>
      <c r="J1426" s="6" t="s">
        <v>56</v>
      </c>
      <c r="K1426" s="6" t="s">
        <v>37</v>
      </c>
      <c r="L1426">
        <v>103</v>
      </c>
      <c r="N1426" s="6" t="s">
        <v>5720</v>
      </c>
      <c r="O1426" s="6" t="s">
        <v>943</v>
      </c>
      <c r="P1426" s="6" t="s">
        <v>2978</v>
      </c>
      <c r="Q1426">
        <v>36795000</v>
      </c>
      <c r="R1426">
        <v>38036452634</v>
      </c>
      <c r="S1426">
        <v>32984472841</v>
      </c>
    </row>
    <row r="1427" spans="1:19" x14ac:dyDescent="0.25">
      <c r="A1427">
        <v>10746</v>
      </c>
      <c r="B1427" s="6" t="s">
        <v>5721</v>
      </c>
      <c r="C1427" s="6" t="s">
        <v>60</v>
      </c>
      <c r="D1427" s="6" t="s">
        <v>31</v>
      </c>
      <c r="E1427" s="6" t="s">
        <v>71</v>
      </c>
      <c r="F1427" s="6" t="s">
        <v>61</v>
      </c>
      <c r="G1427" s="6" t="s">
        <v>5722</v>
      </c>
      <c r="H1427">
        <v>33</v>
      </c>
      <c r="I1427" s="6" t="s">
        <v>181</v>
      </c>
      <c r="J1427" s="6" t="s">
        <v>56</v>
      </c>
      <c r="K1427" s="6" t="s">
        <v>109</v>
      </c>
      <c r="L1427">
        <v>203</v>
      </c>
      <c r="N1427" s="6" t="s">
        <v>5723</v>
      </c>
      <c r="O1427" s="6" t="s">
        <v>891</v>
      </c>
      <c r="P1427" s="6" t="s">
        <v>259</v>
      </c>
      <c r="Q1427">
        <v>36850000</v>
      </c>
      <c r="R1427">
        <v>9948780604</v>
      </c>
      <c r="S1427">
        <v>32984657868</v>
      </c>
    </row>
    <row r="1428" spans="1:19" x14ac:dyDescent="0.25">
      <c r="A1428">
        <v>10753</v>
      </c>
      <c r="B1428" s="6" t="s">
        <v>5724</v>
      </c>
      <c r="C1428" s="6" t="s">
        <v>76</v>
      </c>
      <c r="D1428" s="6" t="s">
        <v>77</v>
      </c>
      <c r="E1428" s="6" t="s">
        <v>93</v>
      </c>
      <c r="F1428" s="6" t="s">
        <v>5725</v>
      </c>
      <c r="G1428" s="6" t="s">
        <v>5726</v>
      </c>
      <c r="H1428">
        <v>22</v>
      </c>
      <c r="I1428" s="6" t="s">
        <v>35</v>
      </c>
      <c r="J1428" s="6" t="s">
        <v>56</v>
      </c>
      <c r="K1428" s="6" t="s">
        <v>37</v>
      </c>
      <c r="L1428">
        <v>102</v>
      </c>
      <c r="N1428" s="6" t="s">
        <v>5727</v>
      </c>
      <c r="O1428" s="6" t="s">
        <v>58</v>
      </c>
      <c r="P1428" s="6" t="s">
        <v>430</v>
      </c>
      <c r="Q1428">
        <v>36774332</v>
      </c>
      <c r="R1428">
        <v>1766436000159</v>
      </c>
      <c r="S1428">
        <v>32034214162</v>
      </c>
    </row>
    <row r="1429" spans="1:19" x14ac:dyDescent="0.25">
      <c r="A1429">
        <v>10764</v>
      </c>
      <c r="B1429" s="6" t="s">
        <v>5728</v>
      </c>
      <c r="C1429" s="6" t="s">
        <v>60</v>
      </c>
      <c r="D1429" s="6" t="s">
        <v>31</v>
      </c>
      <c r="E1429" s="6" t="s">
        <v>53</v>
      </c>
      <c r="F1429" s="6" t="s">
        <v>61</v>
      </c>
      <c r="G1429" s="6" t="s">
        <v>5729</v>
      </c>
      <c r="H1429">
        <v>25</v>
      </c>
      <c r="I1429" s="6" t="s">
        <v>116</v>
      </c>
      <c r="J1429" s="6" t="s">
        <v>56</v>
      </c>
      <c r="K1429" s="6" t="s">
        <v>98</v>
      </c>
      <c r="L1429">
        <v>304</v>
      </c>
      <c r="N1429" s="6" t="s">
        <v>5730</v>
      </c>
      <c r="O1429" s="6" t="s">
        <v>146</v>
      </c>
      <c r="P1429" s="6" t="s">
        <v>4078</v>
      </c>
      <c r="Q1429">
        <v>36500000</v>
      </c>
      <c r="R1429">
        <v>75301385615</v>
      </c>
      <c r="S1429">
        <v>32998131663</v>
      </c>
    </row>
    <row r="1430" spans="1:19" x14ac:dyDescent="0.25">
      <c r="A1430">
        <v>10773</v>
      </c>
      <c r="B1430" s="6" t="s">
        <v>5731</v>
      </c>
      <c r="C1430" s="6" t="s">
        <v>60</v>
      </c>
      <c r="D1430" s="6" t="s">
        <v>488</v>
      </c>
      <c r="E1430" s="6" t="s">
        <v>53</v>
      </c>
      <c r="F1430" s="6" t="s">
        <v>61</v>
      </c>
      <c r="G1430" s="6" t="s">
        <v>5732</v>
      </c>
      <c r="H1430">
        <v>22</v>
      </c>
      <c r="I1430" s="6" t="s">
        <v>35</v>
      </c>
      <c r="J1430" s="6" t="s">
        <v>56</v>
      </c>
      <c r="K1430" s="6" t="s">
        <v>98</v>
      </c>
      <c r="L1430">
        <v>307</v>
      </c>
      <c r="N1430" s="6" t="s">
        <v>5733</v>
      </c>
      <c r="O1430" s="6" t="s">
        <v>146</v>
      </c>
      <c r="P1430" s="6" t="s">
        <v>1713</v>
      </c>
      <c r="Q1430">
        <v>36500000</v>
      </c>
      <c r="R1430">
        <v>40956660649</v>
      </c>
      <c r="S1430">
        <v>32999254331</v>
      </c>
    </row>
    <row r="1431" spans="1:19" x14ac:dyDescent="0.25">
      <c r="A1431">
        <v>10780</v>
      </c>
      <c r="B1431" s="6" t="s">
        <v>5734</v>
      </c>
      <c r="C1431" s="6" t="s">
        <v>2174</v>
      </c>
      <c r="D1431" s="6" t="s">
        <v>747</v>
      </c>
      <c r="E1431" s="6" t="s">
        <v>44</v>
      </c>
      <c r="F1431" s="6" t="s">
        <v>5735</v>
      </c>
      <c r="G1431" s="6" t="s">
        <v>5736</v>
      </c>
      <c r="H1431">
        <v>23</v>
      </c>
      <c r="I1431" s="6" t="s">
        <v>47</v>
      </c>
      <c r="J1431" s="6" t="s">
        <v>56</v>
      </c>
      <c r="K1431" s="6" t="s">
        <v>109</v>
      </c>
      <c r="L1431">
        <v>208</v>
      </c>
      <c r="N1431" s="6" t="s">
        <v>5737</v>
      </c>
      <c r="O1431" s="6" t="s">
        <v>111</v>
      </c>
      <c r="P1431" s="6" t="s">
        <v>1162</v>
      </c>
      <c r="Q1431">
        <v>36880000</v>
      </c>
      <c r="R1431">
        <v>23602137000111</v>
      </c>
      <c r="S1431">
        <v>32037284655</v>
      </c>
    </row>
    <row r="1432" spans="1:19" x14ac:dyDescent="0.25">
      <c r="A1432">
        <v>10782</v>
      </c>
      <c r="B1432" s="6" t="s">
        <v>5738</v>
      </c>
      <c r="C1432" s="6" t="s">
        <v>60</v>
      </c>
      <c r="D1432" s="6" t="s">
        <v>31</v>
      </c>
      <c r="E1432" s="6" t="s">
        <v>93</v>
      </c>
      <c r="F1432" s="6" t="s">
        <v>61</v>
      </c>
      <c r="G1432" s="6" t="s">
        <v>4480</v>
      </c>
      <c r="H1432">
        <v>23</v>
      </c>
      <c r="I1432" s="6" t="s">
        <v>47</v>
      </c>
      <c r="J1432" s="6" t="s">
        <v>56</v>
      </c>
      <c r="K1432" s="6" t="s">
        <v>37</v>
      </c>
      <c r="L1432">
        <v>104</v>
      </c>
      <c r="N1432" s="6" t="s">
        <v>2105</v>
      </c>
      <c r="O1432" s="6" t="s">
        <v>39</v>
      </c>
      <c r="P1432" s="6" t="s">
        <v>645</v>
      </c>
      <c r="Q1432">
        <v>36700000</v>
      </c>
      <c r="R1432">
        <v>6039875674</v>
      </c>
      <c r="S1432">
        <v>32999867670</v>
      </c>
    </row>
    <row r="1433" spans="1:19" x14ac:dyDescent="0.25">
      <c r="A1433">
        <v>10785</v>
      </c>
      <c r="B1433" s="6" t="s">
        <v>5739</v>
      </c>
      <c r="C1433" s="6" t="s">
        <v>60</v>
      </c>
      <c r="D1433" s="6" t="s">
        <v>77</v>
      </c>
      <c r="E1433" s="6" t="s">
        <v>53</v>
      </c>
      <c r="F1433" s="6" t="s">
        <v>5740</v>
      </c>
      <c r="G1433" s="6" t="s">
        <v>5741</v>
      </c>
      <c r="H1433">
        <v>23</v>
      </c>
      <c r="I1433" s="6" t="s">
        <v>47</v>
      </c>
      <c r="J1433" s="6" t="s">
        <v>955</v>
      </c>
      <c r="K1433" s="6" t="s">
        <v>37</v>
      </c>
      <c r="L1433">
        <v>106</v>
      </c>
      <c r="N1433" s="6" t="s">
        <v>5742</v>
      </c>
      <c r="O1433" s="6" t="s">
        <v>632</v>
      </c>
      <c r="P1433" s="6" t="s">
        <v>5743</v>
      </c>
      <c r="Q1433">
        <v>36720000</v>
      </c>
      <c r="R1433">
        <v>23275166000116</v>
      </c>
      <c r="S1433">
        <v>32034631160</v>
      </c>
    </row>
    <row r="1434" spans="1:19" x14ac:dyDescent="0.25">
      <c r="A1434">
        <v>10788</v>
      </c>
      <c r="B1434" s="6" t="s">
        <v>5744</v>
      </c>
      <c r="C1434" s="6" t="s">
        <v>76</v>
      </c>
      <c r="D1434" s="6" t="s">
        <v>77</v>
      </c>
      <c r="E1434" s="6" t="s">
        <v>103</v>
      </c>
      <c r="F1434" s="6" t="s">
        <v>5745</v>
      </c>
      <c r="G1434" s="6" t="s">
        <v>5746</v>
      </c>
      <c r="H1434">
        <v>22</v>
      </c>
      <c r="I1434" s="6" t="s">
        <v>35</v>
      </c>
      <c r="J1434" s="6" t="s">
        <v>5747</v>
      </c>
      <c r="K1434" s="6" t="s">
        <v>37</v>
      </c>
      <c r="L1434">
        <v>107</v>
      </c>
      <c r="N1434" s="6" t="s">
        <v>5748</v>
      </c>
      <c r="O1434" s="6" t="s">
        <v>39</v>
      </c>
      <c r="P1434" s="6" t="s">
        <v>160</v>
      </c>
      <c r="Q1434">
        <v>36700000</v>
      </c>
      <c r="R1434">
        <v>23818817000177</v>
      </c>
      <c r="S1434">
        <v>32999528458</v>
      </c>
    </row>
    <row r="1435" spans="1:19" x14ac:dyDescent="0.25">
      <c r="A1435">
        <v>10789</v>
      </c>
      <c r="B1435" s="6" t="s">
        <v>5749</v>
      </c>
      <c r="C1435" s="6" t="s">
        <v>60</v>
      </c>
      <c r="D1435" s="6" t="s">
        <v>31</v>
      </c>
      <c r="E1435" s="6" t="s">
        <v>53</v>
      </c>
      <c r="F1435" s="6" t="s">
        <v>61</v>
      </c>
      <c r="G1435" s="6" t="s">
        <v>5750</v>
      </c>
      <c r="H1435">
        <v>23</v>
      </c>
      <c r="I1435" s="6" t="s">
        <v>47</v>
      </c>
      <c r="J1435" s="6" t="s">
        <v>56</v>
      </c>
      <c r="K1435" s="6" t="s">
        <v>37</v>
      </c>
      <c r="L1435">
        <v>101</v>
      </c>
      <c r="N1435" s="6" t="s">
        <v>5751</v>
      </c>
      <c r="O1435" s="6" t="s">
        <v>219</v>
      </c>
      <c r="P1435" s="6" t="s">
        <v>5752</v>
      </c>
      <c r="Q1435">
        <v>36710000</v>
      </c>
      <c r="R1435">
        <v>48879630687</v>
      </c>
      <c r="S1435">
        <v>32984437445</v>
      </c>
    </row>
    <row r="1436" spans="1:19" x14ac:dyDescent="0.25">
      <c r="A1436">
        <v>10790</v>
      </c>
      <c r="B1436" s="6" t="s">
        <v>5753</v>
      </c>
      <c r="C1436" s="6" t="s">
        <v>60</v>
      </c>
      <c r="D1436" s="6" t="s">
        <v>31</v>
      </c>
      <c r="E1436" s="6" t="s">
        <v>93</v>
      </c>
      <c r="F1436" s="6" t="s">
        <v>5754</v>
      </c>
      <c r="G1436" s="6" t="s">
        <v>5755</v>
      </c>
      <c r="H1436">
        <v>23</v>
      </c>
      <c r="I1436" s="6" t="s">
        <v>47</v>
      </c>
      <c r="J1436" s="6" t="s">
        <v>56</v>
      </c>
      <c r="K1436" s="6" t="s">
        <v>109</v>
      </c>
      <c r="L1436">
        <v>201</v>
      </c>
      <c r="N1436" s="6" t="s">
        <v>5756</v>
      </c>
      <c r="O1436" s="6" t="s">
        <v>111</v>
      </c>
      <c r="P1436" s="6" t="s">
        <v>880</v>
      </c>
      <c r="Q1436">
        <v>36880000</v>
      </c>
      <c r="R1436">
        <v>21969552000182</v>
      </c>
      <c r="S1436">
        <v>32988096878</v>
      </c>
    </row>
    <row r="1437" spans="1:19" x14ac:dyDescent="0.25">
      <c r="A1437">
        <v>10794</v>
      </c>
      <c r="B1437" s="6" t="s">
        <v>5757</v>
      </c>
      <c r="C1437" s="6" t="s">
        <v>60</v>
      </c>
      <c r="D1437" s="6" t="s">
        <v>31</v>
      </c>
      <c r="E1437" s="6" t="s">
        <v>103</v>
      </c>
      <c r="F1437" s="6" t="s">
        <v>61</v>
      </c>
      <c r="G1437" s="6" t="s">
        <v>5758</v>
      </c>
      <c r="H1437">
        <v>22</v>
      </c>
      <c r="I1437" s="6" t="s">
        <v>35</v>
      </c>
      <c r="J1437" s="6" t="s">
        <v>56</v>
      </c>
      <c r="K1437" s="6" t="s">
        <v>98</v>
      </c>
      <c r="L1437">
        <v>302</v>
      </c>
      <c r="N1437" s="6" t="s">
        <v>5759</v>
      </c>
      <c r="O1437" s="6" t="s">
        <v>146</v>
      </c>
      <c r="P1437" s="6" t="s">
        <v>1759</v>
      </c>
      <c r="Q1437">
        <v>36500000</v>
      </c>
      <c r="R1437">
        <v>33149836620</v>
      </c>
      <c r="S1437">
        <v>32999431417</v>
      </c>
    </row>
    <row r="1438" spans="1:19" x14ac:dyDescent="0.25">
      <c r="A1438">
        <v>10797</v>
      </c>
      <c r="B1438" s="6" t="s">
        <v>5760</v>
      </c>
      <c r="C1438" s="6" t="s">
        <v>314</v>
      </c>
      <c r="D1438" s="6" t="s">
        <v>488</v>
      </c>
      <c r="E1438" s="6" t="s">
        <v>71</v>
      </c>
      <c r="F1438" s="6" t="s">
        <v>5761</v>
      </c>
      <c r="G1438" s="6" t="s">
        <v>5565</v>
      </c>
      <c r="H1438">
        <v>22</v>
      </c>
      <c r="I1438" s="6" t="s">
        <v>35</v>
      </c>
      <c r="J1438" s="6" t="s">
        <v>56</v>
      </c>
      <c r="K1438" s="6" t="s">
        <v>98</v>
      </c>
      <c r="L1438">
        <v>307</v>
      </c>
      <c r="N1438" s="6" t="s">
        <v>5762</v>
      </c>
      <c r="O1438" s="6" t="s">
        <v>146</v>
      </c>
      <c r="P1438" s="6" t="s">
        <v>40</v>
      </c>
      <c r="Q1438">
        <v>36500000</v>
      </c>
      <c r="R1438">
        <v>17380429000154</v>
      </c>
      <c r="S1438">
        <v>32988755980</v>
      </c>
    </row>
    <row r="1439" spans="1:19" x14ac:dyDescent="0.25">
      <c r="A1439">
        <v>10807</v>
      </c>
      <c r="B1439" s="6" t="s">
        <v>5763</v>
      </c>
      <c r="C1439" s="6" t="s">
        <v>76</v>
      </c>
      <c r="D1439" s="6" t="s">
        <v>77</v>
      </c>
      <c r="E1439" s="6" t="s">
        <v>53</v>
      </c>
      <c r="F1439" s="6" t="s">
        <v>5764</v>
      </c>
      <c r="G1439" s="6" t="s">
        <v>5765</v>
      </c>
      <c r="H1439">
        <v>17</v>
      </c>
      <c r="I1439" s="6" t="s">
        <v>202</v>
      </c>
      <c r="J1439" s="6" t="s">
        <v>56</v>
      </c>
      <c r="K1439" s="6" t="s">
        <v>98</v>
      </c>
      <c r="L1439">
        <v>305</v>
      </c>
      <c r="N1439" s="6" t="s">
        <v>5766</v>
      </c>
      <c r="O1439" s="6" t="s">
        <v>583</v>
      </c>
      <c r="P1439" s="6" t="s">
        <v>259</v>
      </c>
      <c r="Q1439">
        <v>36525000</v>
      </c>
      <c r="R1439">
        <v>20828802000100</v>
      </c>
      <c r="S1439">
        <v>32035531276</v>
      </c>
    </row>
    <row r="1440" spans="1:19" x14ac:dyDescent="0.25">
      <c r="A1440">
        <v>10809</v>
      </c>
      <c r="B1440" s="6" t="s">
        <v>5767</v>
      </c>
      <c r="C1440" s="6" t="s">
        <v>60</v>
      </c>
      <c r="D1440" s="6" t="s">
        <v>31</v>
      </c>
      <c r="E1440" s="6" t="s">
        <v>71</v>
      </c>
      <c r="F1440" s="6" t="s">
        <v>5768</v>
      </c>
      <c r="G1440" s="6" t="s">
        <v>5769</v>
      </c>
      <c r="H1440">
        <v>22</v>
      </c>
      <c r="I1440" s="6" t="s">
        <v>35</v>
      </c>
      <c r="J1440" s="6" t="s">
        <v>56</v>
      </c>
      <c r="K1440" s="6" t="s">
        <v>98</v>
      </c>
      <c r="L1440">
        <v>303</v>
      </c>
      <c r="N1440" s="6" t="s">
        <v>5770</v>
      </c>
      <c r="O1440" s="6" t="s">
        <v>136</v>
      </c>
      <c r="P1440" s="6" t="s">
        <v>3426</v>
      </c>
      <c r="Q1440">
        <v>36782000</v>
      </c>
      <c r="R1440">
        <v>23832411000149</v>
      </c>
      <c r="S1440">
        <v>32998120305</v>
      </c>
    </row>
    <row r="1441" spans="1:19" x14ac:dyDescent="0.25">
      <c r="A1441">
        <v>10810</v>
      </c>
      <c r="B1441" s="6" t="s">
        <v>5771</v>
      </c>
      <c r="C1441" s="6" t="s">
        <v>60</v>
      </c>
      <c r="D1441" s="6" t="s">
        <v>31</v>
      </c>
      <c r="E1441" s="6" t="s">
        <v>53</v>
      </c>
      <c r="F1441" s="6" t="s">
        <v>5772</v>
      </c>
      <c r="G1441" s="6" t="s">
        <v>5773</v>
      </c>
      <c r="H1441">
        <v>17</v>
      </c>
      <c r="I1441" s="6" t="s">
        <v>202</v>
      </c>
      <c r="J1441" s="6" t="s">
        <v>56</v>
      </c>
      <c r="K1441" s="6" t="s">
        <v>98</v>
      </c>
      <c r="L1441">
        <v>302</v>
      </c>
      <c r="N1441" s="6" t="s">
        <v>5774</v>
      </c>
      <c r="O1441" s="6" t="s">
        <v>1148</v>
      </c>
      <c r="P1441" s="6" t="s">
        <v>733</v>
      </c>
      <c r="Q1441">
        <v>36510000</v>
      </c>
      <c r="R1441">
        <v>23595443000178</v>
      </c>
      <c r="S1441">
        <v>32999991911</v>
      </c>
    </row>
    <row r="1442" spans="1:19" x14ac:dyDescent="0.25">
      <c r="A1442">
        <v>10818</v>
      </c>
      <c r="B1442" s="6" t="s">
        <v>5775</v>
      </c>
      <c r="C1442" s="6" t="s">
        <v>324</v>
      </c>
      <c r="D1442" s="6" t="s">
        <v>315</v>
      </c>
      <c r="E1442" s="6" t="s">
        <v>103</v>
      </c>
      <c r="F1442" s="6" t="s">
        <v>61</v>
      </c>
      <c r="G1442" s="6" t="s">
        <v>5776</v>
      </c>
      <c r="H1442">
        <v>27</v>
      </c>
      <c r="I1442" s="6" t="s">
        <v>96</v>
      </c>
      <c r="J1442" s="6" t="s">
        <v>56</v>
      </c>
      <c r="K1442" s="6" t="s">
        <v>319</v>
      </c>
      <c r="L1442">
        <v>916</v>
      </c>
      <c r="N1442" s="6" t="s">
        <v>5777</v>
      </c>
      <c r="O1442" s="6" t="s">
        <v>39</v>
      </c>
      <c r="P1442" s="6" t="s">
        <v>5778</v>
      </c>
      <c r="Q1442">
        <v>36700000</v>
      </c>
      <c r="R1442">
        <v>58737251600</v>
      </c>
      <c r="S1442">
        <v>32034493030</v>
      </c>
    </row>
    <row r="1443" spans="1:19" x14ac:dyDescent="0.25">
      <c r="A1443">
        <v>10820</v>
      </c>
      <c r="B1443" s="6" t="s">
        <v>5779</v>
      </c>
      <c r="C1443" s="6" t="s">
        <v>391</v>
      </c>
      <c r="D1443" s="6" t="s">
        <v>488</v>
      </c>
      <c r="E1443" s="6" t="s">
        <v>325</v>
      </c>
      <c r="F1443" s="6" t="s">
        <v>61</v>
      </c>
      <c r="G1443" s="6" t="s">
        <v>5780</v>
      </c>
      <c r="H1443">
        <v>33</v>
      </c>
      <c r="I1443" s="6" t="s">
        <v>181</v>
      </c>
      <c r="J1443" s="6" t="s">
        <v>56</v>
      </c>
      <c r="K1443" s="6" t="s">
        <v>109</v>
      </c>
      <c r="L1443">
        <v>207</v>
      </c>
      <c r="N1443" s="6" t="s">
        <v>5781</v>
      </c>
      <c r="O1443" s="6" t="s">
        <v>111</v>
      </c>
      <c r="P1443" s="6" t="s">
        <v>1116</v>
      </c>
      <c r="Q1443">
        <v>36880212</v>
      </c>
      <c r="R1443">
        <v>7284065605</v>
      </c>
      <c r="S1443">
        <v>32988184156</v>
      </c>
    </row>
    <row r="1444" spans="1:19" x14ac:dyDescent="0.25">
      <c r="A1444">
        <v>10825</v>
      </c>
      <c r="B1444" s="6" t="s">
        <v>5782</v>
      </c>
      <c r="C1444" s="6" t="s">
        <v>324</v>
      </c>
      <c r="D1444" s="6" t="s">
        <v>31</v>
      </c>
      <c r="E1444" s="6" t="s">
        <v>71</v>
      </c>
      <c r="F1444" s="6" t="s">
        <v>61</v>
      </c>
      <c r="G1444" s="6" t="s">
        <v>5783</v>
      </c>
      <c r="H1444">
        <v>2</v>
      </c>
      <c r="I1444" s="6" t="s">
        <v>2216</v>
      </c>
      <c r="J1444" s="6" t="s">
        <v>144</v>
      </c>
      <c r="K1444" s="6" t="s">
        <v>319</v>
      </c>
      <c r="L1444">
        <v>906</v>
      </c>
      <c r="N1444" s="6" t="s">
        <v>5784</v>
      </c>
      <c r="O1444" s="6" t="s">
        <v>58</v>
      </c>
      <c r="P1444" s="6" t="s">
        <v>5509</v>
      </c>
      <c r="Q1444">
        <v>36773074</v>
      </c>
      <c r="R1444">
        <v>33404364600</v>
      </c>
      <c r="S1444">
        <v>32999508649</v>
      </c>
    </row>
    <row r="1445" spans="1:19" x14ac:dyDescent="0.25">
      <c r="A1445">
        <v>10836</v>
      </c>
      <c r="B1445" s="6" t="s">
        <v>5785</v>
      </c>
      <c r="C1445" s="6" t="s">
        <v>52</v>
      </c>
      <c r="D1445" s="6" t="s">
        <v>31</v>
      </c>
      <c r="E1445" s="6" t="s">
        <v>325</v>
      </c>
      <c r="F1445" s="6" t="s">
        <v>5786</v>
      </c>
      <c r="G1445" s="6" t="s">
        <v>5787</v>
      </c>
      <c r="H1445">
        <v>22</v>
      </c>
      <c r="I1445" s="6" t="s">
        <v>35</v>
      </c>
      <c r="J1445" s="6" t="s">
        <v>144</v>
      </c>
      <c r="K1445" s="6" t="s">
        <v>37</v>
      </c>
      <c r="L1445">
        <v>102</v>
      </c>
      <c r="N1445" s="6" t="s">
        <v>5788</v>
      </c>
      <c r="O1445" s="6" t="s">
        <v>58</v>
      </c>
      <c r="P1445" s="6" t="s">
        <v>1269</v>
      </c>
      <c r="Q1445">
        <v>36774034</v>
      </c>
      <c r="R1445">
        <v>24027116000182</v>
      </c>
      <c r="S1445">
        <v>32999320457</v>
      </c>
    </row>
    <row r="1446" spans="1:19" x14ac:dyDescent="0.25">
      <c r="A1446">
        <v>10839</v>
      </c>
      <c r="B1446" s="6" t="s">
        <v>5789</v>
      </c>
      <c r="C1446" s="6" t="s">
        <v>60</v>
      </c>
      <c r="D1446" s="6" t="s">
        <v>31</v>
      </c>
      <c r="E1446" s="6" t="s">
        <v>53</v>
      </c>
      <c r="F1446" s="6" t="s">
        <v>61</v>
      </c>
      <c r="G1446" s="6" t="s">
        <v>158</v>
      </c>
      <c r="H1446">
        <v>22</v>
      </c>
      <c r="I1446" s="6" t="s">
        <v>35</v>
      </c>
      <c r="J1446" s="6" t="s">
        <v>56</v>
      </c>
      <c r="K1446" s="6" t="s">
        <v>98</v>
      </c>
      <c r="L1446">
        <v>305</v>
      </c>
      <c r="N1446" s="6" t="s">
        <v>3038</v>
      </c>
      <c r="O1446" s="6" t="s">
        <v>399</v>
      </c>
      <c r="P1446" s="6" t="s">
        <v>2074</v>
      </c>
      <c r="Q1446">
        <v>36512000</v>
      </c>
      <c r="R1446">
        <v>40955699649</v>
      </c>
      <c r="S1446">
        <v>32999265468</v>
      </c>
    </row>
    <row r="1447" spans="1:19" x14ac:dyDescent="0.25">
      <c r="A1447">
        <v>10840</v>
      </c>
      <c r="B1447" s="6" t="s">
        <v>5790</v>
      </c>
      <c r="C1447" s="6" t="s">
        <v>60</v>
      </c>
      <c r="D1447" s="6" t="s">
        <v>31</v>
      </c>
      <c r="E1447" s="6" t="s">
        <v>93</v>
      </c>
      <c r="F1447" s="6" t="s">
        <v>5791</v>
      </c>
      <c r="G1447" s="6" t="s">
        <v>5792</v>
      </c>
      <c r="H1447">
        <v>25</v>
      </c>
      <c r="I1447" s="6" t="s">
        <v>116</v>
      </c>
      <c r="J1447" s="6" t="s">
        <v>144</v>
      </c>
      <c r="K1447" s="6" t="s">
        <v>109</v>
      </c>
      <c r="L1447">
        <v>206</v>
      </c>
      <c r="N1447" s="6" t="s">
        <v>5793</v>
      </c>
      <c r="O1447" s="6" t="s">
        <v>771</v>
      </c>
      <c r="P1447" s="6" t="s">
        <v>951</v>
      </c>
      <c r="Q1447">
        <v>36800000</v>
      </c>
      <c r="R1447">
        <v>24140848000184</v>
      </c>
      <c r="S1447">
        <v>32998061958</v>
      </c>
    </row>
    <row r="1448" spans="1:19" x14ac:dyDescent="0.25">
      <c r="A1448">
        <v>10841</v>
      </c>
      <c r="B1448" s="6" t="s">
        <v>5794</v>
      </c>
      <c r="C1448" s="6" t="s">
        <v>60</v>
      </c>
      <c r="D1448" s="6" t="s">
        <v>31</v>
      </c>
      <c r="E1448" s="6" t="s">
        <v>44</v>
      </c>
      <c r="F1448" s="6" t="s">
        <v>5795</v>
      </c>
      <c r="G1448" s="6" t="s">
        <v>5796</v>
      </c>
      <c r="H1448">
        <v>22</v>
      </c>
      <c r="I1448" s="6" t="s">
        <v>35</v>
      </c>
      <c r="J1448" s="6" t="s">
        <v>56</v>
      </c>
      <c r="K1448" s="6" t="s">
        <v>98</v>
      </c>
      <c r="L1448">
        <v>304</v>
      </c>
      <c r="N1448" s="6" t="s">
        <v>5797</v>
      </c>
      <c r="O1448" s="6" t="s">
        <v>399</v>
      </c>
      <c r="P1448" s="6" t="s">
        <v>40</v>
      </c>
      <c r="Q1448">
        <v>36512000</v>
      </c>
      <c r="R1448">
        <v>21653917000165</v>
      </c>
      <c r="S1448">
        <v>32999957623</v>
      </c>
    </row>
    <row r="1449" spans="1:19" x14ac:dyDescent="0.25">
      <c r="A1449">
        <v>10844</v>
      </c>
      <c r="B1449" s="6" t="s">
        <v>5798</v>
      </c>
      <c r="C1449" s="6" t="s">
        <v>60</v>
      </c>
      <c r="D1449" s="6" t="s">
        <v>31</v>
      </c>
      <c r="E1449" s="6" t="s">
        <v>93</v>
      </c>
      <c r="F1449" s="6" t="s">
        <v>5799</v>
      </c>
      <c r="G1449" s="6" t="s">
        <v>5800</v>
      </c>
      <c r="H1449">
        <v>17</v>
      </c>
      <c r="I1449" s="6" t="s">
        <v>202</v>
      </c>
      <c r="J1449" s="6" t="s">
        <v>5801</v>
      </c>
      <c r="K1449" s="6" t="s">
        <v>37</v>
      </c>
      <c r="L1449">
        <v>104</v>
      </c>
      <c r="N1449" s="6" t="s">
        <v>5802</v>
      </c>
      <c r="O1449" s="6" t="s">
        <v>239</v>
      </c>
      <c r="P1449" s="6" t="s">
        <v>5803</v>
      </c>
      <c r="Q1449">
        <v>36760000</v>
      </c>
      <c r="R1449">
        <v>22797032000100</v>
      </c>
      <c r="S1449">
        <v>32999065057</v>
      </c>
    </row>
    <row r="1450" spans="1:19" x14ac:dyDescent="0.25">
      <c r="A1450">
        <v>10845</v>
      </c>
      <c r="B1450" s="6" t="s">
        <v>5804</v>
      </c>
      <c r="C1450" s="6" t="s">
        <v>60</v>
      </c>
      <c r="D1450" s="6" t="s">
        <v>31</v>
      </c>
      <c r="E1450" s="6" t="s">
        <v>103</v>
      </c>
      <c r="F1450" s="6" t="s">
        <v>5805</v>
      </c>
      <c r="G1450" s="6" t="s">
        <v>5806</v>
      </c>
      <c r="H1450">
        <v>25</v>
      </c>
      <c r="I1450" s="6" t="s">
        <v>116</v>
      </c>
      <c r="J1450" s="6" t="s">
        <v>56</v>
      </c>
      <c r="K1450" s="6" t="s">
        <v>37</v>
      </c>
      <c r="L1450">
        <v>104</v>
      </c>
      <c r="N1450" s="6" t="s">
        <v>5807</v>
      </c>
      <c r="O1450" s="6" t="s">
        <v>239</v>
      </c>
      <c r="P1450" s="6" t="s">
        <v>40</v>
      </c>
      <c r="Q1450">
        <v>36760000</v>
      </c>
      <c r="R1450">
        <v>20460427000180</v>
      </c>
      <c r="S1450">
        <v>32999258304</v>
      </c>
    </row>
    <row r="1451" spans="1:19" x14ac:dyDescent="0.25">
      <c r="A1451">
        <v>10856</v>
      </c>
      <c r="B1451" s="6" t="s">
        <v>5808</v>
      </c>
      <c r="C1451" s="6" t="s">
        <v>119</v>
      </c>
      <c r="D1451" s="6" t="s">
        <v>43</v>
      </c>
      <c r="E1451" s="6" t="s">
        <v>103</v>
      </c>
      <c r="F1451" s="6" t="s">
        <v>5809</v>
      </c>
      <c r="G1451" s="6" t="s">
        <v>5810</v>
      </c>
      <c r="H1451">
        <v>23</v>
      </c>
      <c r="I1451" s="6" t="s">
        <v>47</v>
      </c>
      <c r="J1451" s="6" t="s">
        <v>144</v>
      </c>
      <c r="K1451" s="6" t="s">
        <v>37</v>
      </c>
      <c r="L1451">
        <v>101</v>
      </c>
      <c r="N1451" s="6" t="s">
        <v>5811</v>
      </c>
      <c r="O1451" s="6" t="s">
        <v>58</v>
      </c>
      <c r="P1451" s="6" t="s">
        <v>40</v>
      </c>
      <c r="Q1451">
        <v>36770046</v>
      </c>
      <c r="R1451">
        <v>24314472000187</v>
      </c>
      <c r="S1451">
        <v>32999689979</v>
      </c>
    </row>
    <row r="1452" spans="1:19" x14ac:dyDescent="0.25">
      <c r="A1452">
        <v>10859</v>
      </c>
      <c r="B1452" s="6" t="s">
        <v>5812</v>
      </c>
      <c r="C1452" s="6" t="s">
        <v>324</v>
      </c>
      <c r="D1452" s="6" t="s">
        <v>31</v>
      </c>
      <c r="E1452" s="6" t="s">
        <v>53</v>
      </c>
      <c r="F1452" s="6" t="s">
        <v>5813</v>
      </c>
      <c r="G1452" s="6" t="s">
        <v>5814</v>
      </c>
      <c r="H1452">
        <v>14</v>
      </c>
      <c r="I1452" s="6" t="s">
        <v>80</v>
      </c>
      <c r="J1452" s="6" t="s">
        <v>56</v>
      </c>
      <c r="K1452" s="6" t="s">
        <v>319</v>
      </c>
      <c r="L1452">
        <v>907</v>
      </c>
      <c r="N1452" s="6" t="s">
        <v>5815</v>
      </c>
      <c r="O1452" s="6" t="s">
        <v>39</v>
      </c>
      <c r="P1452" s="6" t="s">
        <v>214</v>
      </c>
      <c r="Q1452">
        <v>36700000</v>
      </c>
      <c r="R1452">
        <v>22144554000103</v>
      </c>
      <c r="S1452">
        <v>32034014000</v>
      </c>
    </row>
    <row r="1453" spans="1:19" x14ac:dyDescent="0.25">
      <c r="A1453">
        <v>10869</v>
      </c>
      <c r="B1453" s="6" t="s">
        <v>5816</v>
      </c>
      <c r="C1453" s="6" t="s">
        <v>52</v>
      </c>
      <c r="D1453" s="6" t="s">
        <v>31</v>
      </c>
      <c r="E1453" s="6" t="s">
        <v>325</v>
      </c>
      <c r="F1453" s="6" t="s">
        <v>61</v>
      </c>
      <c r="G1453" s="6" t="s">
        <v>5817</v>
      </c>
      <c r="H1453">
        <v>22</v>
      </c>
      <c r="I1453" s="6" t="s">
        <v>35</v>
      </c>
      <c r="J1453" s="6" t="s">
        <v>56</v>
      </c>
      <c r="K1453" s="6" t="s">
        <v>37</v>
      </c>
      <c r="L1453">
        <v>103</v>
      </c>
      <c r="N1453" s="6" t="s">
        <v>5818</v>
      </c>
      <c r="O1453" s="6" t="s">
        <v>58</v>
      </c>
      <c r="P1453" s="6" t="s">
        <v>809</v>
      </c>
      <c r="Q1453">
        <v>36773756</v>
      </c>
      <c r="R1453">
        <v>16661354615</v>
      </c>
      <c r="S1453">
        <v>32999785433</v>
      </c>
    </row>
    <row r="1454" spans="1:19" x14ac:dyDescent="0.25">
      <c r="A1454">
        <v>10874</v>
      </c>
      <c r="B1454" s="6" t="s">
        <v>5819</v>
      </c>
      <c r="C1454" s="6" t="s">
        <v>76</v>
      </c>
      <c r="D1454" s="6" t="s">
        <v>77</v>
      </c>
      <c r="E1454" s="6" t="s">
        <v>53</v>
      </c>
      <c r="F1454" s="6" t="s">
        <v>5820</v>
      </c>
      <c r="G1454" s="6" t="s">
        <v>5821</v>
      </c>
      <c r="H1454">
        <v>25</v>
      </c>
      <c r="I1454" s="6" t="s">
        <v>116</v>
      </c>
      <c r="J1454" s="6" t="s">
        <v>56</v>
      </c>
      <c r="K1454" s="6" t="s">
        <v>37</v>
      </c>
      <c r="L1454">
        <v>107</v>
      </c>
      <c r="N1454" s="6" t="s">
        <v>5822</v>
      </c>
      <c r="O1454" s="6" t="s">
        <v>39</v>
      </c>
      <c r="P1454" s="6" t="s">
        <v>1083</v>
      </c>
      <c r="Q1454">
        <v>36700000</v>
      </c>
      <c r="R1454">
        <v>24037841000131</v>
      </c>
      <c r="S1454">
        <v>32988352408</v>
      </c>
    </row>
    <row r="1455" spans="1:19" x14ac:dyDescent="0.25">
      <c r="A1455">
        <v>10880</v>
      </c>
      <c r="B1455" s="6" t="s">
        <v>5823</v>
      </c>
      <c r="C1455" s="6" t="s">
        <v>76</v>
      </c>
      <c r="D1455" s="6" t="s">
        <v>77</v>
      </c>
      <c r="E1455" s="6" t="s">
        <v>71</v>
      </c>
      <c r="F1455" s="6" t="s">
        <v>61</v>
      </c>
      <c r="G1455" s="6" t="s">
        <v>5824</v>
      </c>
      <c r="H1455">
        <v>25</v>
      </c>
      <c r="I1455" s="6" t="s">
        <v>116</v>
      </c>
      <c r="J1455" s="6" t="s">
        <v>56</v>
      </c>
      <c r="K1455" s="6" t="s">
        <v>109</v>
      </c>
      <c r="L1455">
        <v>202</v>
      </c>
      <c r="N1455" s="6" t="s">
        <v>5825</v>
      </c>
      <c r="O1455" s="6" t="s">
        <v>823</v>
      </c>
      <c r="P1455" s="6" t="s">
        <v>40</v>
      </c>
      <c r="Q1455">
        <v>36870000</v>
      </c>
      <c r="R1455">
        <v>54620937649</v>
      </c>
      <c r="S1455">
        <v>32985110093</v>
      </c>
    </row>
    <row r="1456" spans="1:19" x14ac:dyDescent="0.25">
      <c r="A1456">
        <v>10883</v>
      </c>
      <c r="B1456" s="6" t="s">
        <v>5826</v>
      </c>
      <c r="C1456" s="6" t="s">
        <v>60</v>
      </c>
      <c r="D1456" s="6" t="s">
        <v>31</v>
      </c>
      <c r="E1456" s="6" t="s">
        <v>93</v>
      </c>
      <c r="F1456" s="6" t="s">
        <v>5827</v>
      </c>
      <c r="G1456" s="6" t="s">
        <v>5828</v>
      </c>
      <c r="H1456">
        <v>25</v>
      </c>
      <c r="I1456" s="6" t="s">
        <v>116</v>
      </c>
      <c r="J1456" s="6" t="s">
        <v>5829</v>
      </c>
      <c r="K1456" s="6" t="s">
        <v>98</v>
      </c>
      <c r="L1456">
        <v>305</v>
      </c>
      <c r="N1456" s="6" t="s">
        <v>5830</v>
      </c>
      <c r="O1456" s="6" t="s">
        <v>146</v>
      </c>
      <c r="P1456" s="6" t="s">
        <v>389</v>
      </c>
      <c r="Q1456">
        <v>36500000</v>
      </c>
      <c r="R1456">
        <v>1130748000171</v>
      </c>
      <c r="S1456">
        <v>32035323416</v>
      </c>
    </row>
    <row r="1457" spans="1:19" x14ac:dyDescent="0.25">
      <c r="A1457">
        <v>10888</v>
      </c>
      <c r="B1457" s="6" t="s">
        <v>5831</v>
      </c>
      <c r="C1457" s="6" t="s">
        <v>1499</v>
      </c>
      <c r="D1457" s="6" t="s">
        <v>315</v>
      </c>
      <c r="E1457" s="6" t="s">
        <v>103</v>
      </c>
      <c r="F1457" s="6" t="s">
        <v>61</v>
      </c>
      <c r="G1457" s="6" t="s">
        <v>5832</v>
      </c>
      <c r="H1457">
        <v>2</v>
      </c>
      <c r="I1457" s="6" t="s">
        <v>2216</v>
      </c>
      <c r="J1457" s="6" t="s">
        <v>56</v>
      </c>
      <c r="K1457" s="6" t="s">
        <v>319</v>
      </c>
      <c r="L1457">
        <v>907</v>
      </c>
      <c r="N1457" s="6" t="s">
        <v>5833</v>
      </c>
      <c r="O1457" s="6" t="s">
        <v>5834</v>
      </c>
      <c r="P1457" s="6" t="s">
        <v>5835</v>
      </c>
      <c r="Q1457">
        <v>83407836</v>
      </c>
      <c r="R1457">
        <v>4866283000100</v>
      </c>
      <c r="S1457">
        <v>41033672428</v>
      </c>
    </row>
    <row r="1458" spans="1:19" x14ac:dyDescent="0.25">
      <c r="A1458">
        <v>10891</v>
      </c>
      <c r="B1458" s="6" t="s">
        <v>5836</v>
      </c>
      <c r="C1458" s="6" t="s">
        <v>76</v>
      </c>
      <c r="D1458" s="6" t="s">
        <v>31</v>
      </c>
      <c r="E1458" s="6" t="s">
        <v>325</v>
      </c>
      <c r="F1458" s="6" t="s">
        <v>5837</v>
      </c>
      <c r="G1458" s="6" t="s">
        <v>5838</v>
      </c>
      <c r="H1458">
        <v>17</v>
      </c>
      <c r="I1458" s="6" t="s">
        <v>202</v>
      </c>
      <c r="J1458" s="6" t="s">
        <v>5839</v>
      </c>
      <c r="K1458" s="6" t="s">
        <v>98</v>
      </c>
      <c r="L1458">
        <v>302</v>
      </c>
      <c r="N1458" s="6" t="s">
        <v>5840</v>
      </c>
      <c r="O1458" s="6" t="s">
        <v>1148</v>
      </c>
      <c r="P1458" s="6" t="s">
        <v>740</v>
      </c>
      <c r="Q1458">
        <v>36510000</v>
      </c>
      <c r="R1458">
        <v>24438983000100</v>
      </c>
      <c r="S1458">
        <v>32998216597</v>
      </c>
    </row>
    <row r="1459" spans="1:19" x14ac:dyDescent="0.25">
      <c r="A1459">
        <v>10894</v>
      </c>
      <c r="B1459" s="6" t="s">
        <v>5841</v>
      </c>
      <c r="C1459" s="6" t="s">
        <v>60</v>
      </c>
      <c r="D1459" s="6" t="s">
        <v>31</v>
      </c>
      <c r="E1459" s="6" t="s">
        <v>103</v>
      </c>
      <c r="F1459" s="6" t="s">
        <v>5842</v>
      </c>
      <c r="G1459" s="6" t="s">
        <v>5843</v>
      </c>
      <c r="H1459">
        <v>23</v>
      </c>
      <c r="I1459" s="6" t="s">
        <v>47</v>
      </c>
      <c r="J1459" s="6" t="s">
        <v>56</v>
      </c>
      <c r="K1459" s="6" t="s">
        <v>37</v>
      </c>
      <c r="L1459">
        <v>101</v>
      </c>
      <c r="N1459" s="6" t="s">
        <v>5844</v>
      </c>
      <c r="O1459" s="6" t="s">
        <v>58</v>
      </c>
      <c r="P1459" s="6" t="s">
        <v>40</v>
      </c>
      <c r="Q1459">
        <v>36770066</v>
      </c>
      <c r="R1459">
        <v>18879004000157</v>
      </c>
      <c r="S1459">
        <v>32988145841</v>
      </c>
    </row>
    <row r="1460" spans="1:19" x14ac:dyDescent="0.25">
      <c r="A1460">
        <v>10895</v>
      </c>
      <c r="B1460" s="6" t="s">
        <v>5845</v>
      </c>
      <c r="C1460" s="6" t="s">
        <v>52</v>
      </c>
      <c r="D1460" s="6" t="s">
        <v>31</v>
      </c>
      <c r="E1460" s="6" t="s">
        <v>53</v>
      </c>
      <c r="F1460" s="6" t="s">
        <v>5846</v>
      </c>
      <c r="G1460" s="6" t="s">
        <v>5847</v>
      </c>
      <c r="H1460">
        <v>1</v>
      </c>
      <c r="I1460" s="6" t="s">
        <v>375</v>
      </c>
      <c r="J1460" s="6" t="s">
        <v>56</v>
      </c>
      <c r="K1460" s="6" t="s">
        <v>109</v>
      </c>
      <c r="L1460">
        <v>202</v>
      </c>
      <c r="N1460" s="6" t="s">
        <v>5848</v>
      </c>
      <c r="O1460" s="6" t="s">
        <v>823</v>
      </c>
      <c r="P1460" s="6" t="s">
        <v>40</v>
      </c>
      <c r="Q1460">
        <v>36870000</v>
      </c>
      <c r="R1460">
        <v>17292419000167</v>
      </c>
      <c r="S1460">
        <v>32037218675</v>
      </c>
    </row>
    <row r="1461" spans="1:19" x14ac:dyDescent="0.25">
      <c r="A1461">
        <v>10900</v>
      </c>
      <c r="B1461" s="6" t="s">
        <v>5849</v>
      </c>
      <c r="C1461" s="6" t="s">
        <v>52</v>
      </c>
      <c r="D1461" s="6" t="s">
        <v>31</v>
      </c>
      <c r="E1461" s="6" t="s">
        <v>93</v>
      </c>
      <c r="F1461" s="6" t="s">
        <v>5850</v>
      </c>
      <c r="G1461" s="6" t="s">
        <v>5851</v>
      </c>
      <c r="H1461">
        <v>26</v>
      </c>
      <c r="I1461" s="6" t="s">
        <v>173</v>
      </c>
      <c r="J1461" s="6" t="s">
        <v>56</v>
      </c>
      <c r="K1461" s="6" t="s">
        <v>37</v>
      </c>
      <c r="L1461">
        <v>101</v>
      </c>
      <c r="N1461" s="6" t="s">
        <v>5852</v>
      </c>
      <c r="O1461" s="6" t="s">
        <v>58</v>
      </c>
      <c r="P1461" s="6" t="s">
        <v>1205</v>
      </c>
      <c r="Q1461">
        <v>36774104</v>
      </c>
      <c r="R1461">
        <v>4589285000107</v>
      </c>
      <c r="S1461">
        <v>32999444575</v>
      </c>
    </row>
    <row r="1462" spans="1:19" x14ac:dyDescent="0.25">
      <c r="A1462">
        <v>10902</v>
      </c>
      <c r="B1462" s="6" t="s">
        <v>5853</v>
      </c>
      <c r="C1462" s="6" t="s">
        <v>477</v>
      </c>
      <c r="D1462" s="6" t="s">
        <v>178</v>
      </c>
      <c r="E1462" s="6" t="s">
        <v>44</v>
      </c>
      <c r="F1462" s="6" t="s">
        <v>5854</v>
      </c>
      <c r="G1462" s="6" t="s">
        <v>5855</v>
      </c>
      <c r="H1462">
        <v>22</v>
      </c>
      <c r="I1462" s="6" t="s">
        <v>35</v>
      </c>
      <c r="J1462" s="6" t="s">
        <v>56</v>
      </c>
      <c r="K1462" s="6" t="s">
        <v>37</v>
      </c>
      <c r="L1462">
        <v>108</v>
      </c>
      <c r="N1462" s="6" t="s">
        <v>5856</v>
      </c>
      <c r="O1462" s="6" t="s">
        <v>443</v>
      </c>
      <c r="P1462" s="6" t="s">
        <v>2844</v>
      </c>
      <c r="Q1462">
        <v>36666000</v>
      </c>
      <c r="R1462">
        <v>24210548000124</v>
      </c>
      <c r="S1462">
        <v>0</v>
      </c>
    </row>
    <row r="1463" spans="1:19" x14ac:dyDescent="0.25">
      <c r="A1463">
        <v>10906</v>
      </c>
      <c r="B1463" s="6" t="s">
        <v>5857</v>
      </c>
      <c r="C1463" s="6" t="s">
        <v>60</v>
      </c>
      <c r="D1463" s="6" t="s">
        <v>31</v>
      </c>
      <c r="E1463" s="6" t="s">
        <v>93</v>
      </c>
      <c r="F1463" s="6" t="s">
        <v>5858</v>
      </c>
      <c r="G1463" s="6" t="s">
        <v>5859</v>
      </c>
      <c r="H1463">
        <v>22</v>
      </c>
      <c r="I1463" s="6" t="s">
        <v>35</v>
      </c>
      <c r="J1463" s="6" t="s">
        <v>56</v>
      </c>
      <c r="K1463" s="6" t="s">
        <v>37</v>
      </c>
      <c r="L1463">
        <v>101</v>
      </c>
      <c r="N1463" s="6" t="s">
        <v>5860</v>
      </c>
      <c r="O1463" s="6" t="s">
        <v>58</v>
      </c>
      <c r="P1463" s="6" t="s">
        <v>5861</v>
      </c>
      <c r="Q1463">
        <v>36779000</v>
      </c>
      <c r="R1463">
        <v>24445697000172</v>
      </c>
      <c r="S1463">
        <v>32918374717</v>
      </c>
    </row>
    <row r="1464" spans="1:19" x14ac:dyDescent="0.25">
      <c r="A1464">
        <v>10911</v>
      </c>
      <c r="B1464" s="6" t="s">
        <v>5862</v>
      </c>
      <c r="C1464" s="6" t="s">
        <v>391</v>
      </c>
      <c r="D1464" s="6" t="s">
        <v>488</v>
      </c>
      <c r="E1464" s="6" t="s">
        <v>71</v>
      </c>
      <c r="F1464" s="6" t="s">
        <v>5863</v>
      </c>
      <c r="G1464" s="6" t="s">
        <v>5864</v>
      </c>
      <c r="H1464">
        <v>22</v>
      </c>
      <c r="I1464" s="6" t="s">
        <v>35</v>
      </c>
      <c r="J1464" s="6" t="s">
        <v>56</v>
      </c>
      <c r="K1464" s="6" t="s">
        <v>98</v>
      </c>
      <c r="L1464">
        <v>307</v>
      </c>
      <c r="N1464" s="6" t="s">
        <v>5865</v>
      </c>
      <c r="O1464" s="6" t="s">
        <v>146</v>
      </c>
      <c r="P1464" s="6" t="s">
        <v>147</v>
      </c>
      <c r="Q1464">
        <v>36506001</v>
      </c>
      <c r="R1464">
        <v>16503558000120</v>
      </c>
      <c r="S1464">
        <v>32988881851</v>
      </c>
    </row>
    <row r="1465" spans="1:19" x14ac:dyDescent="0.25">
      <c r="A1465">
        <v>10912</v>
      </c>
      <c r="B1465" s="6" t="s">
        <v>5866</v>
      </c>
      <c r="C1465" s="6" t="s">
        <v>177</v>
      </c>
      <c r="D1465" s="6" t="s">
        <v>178</v>
      </c>
      <c r="E1465" s="6" t="s">
        <v>53</v>
      </c>
      <c r="F1465" s="6" t="s">
        <v>5867</v>
      </c>
      <c r="G1465" s="6" t="s">
        <v>5868</v>
      </c>
      <c r="H1465">
        <v>33</v>
      </c>
      <c r="I1465" s="6" t="s">
        <v>181</v>
      </c>
      <c r="J1465" s="6" t="s">
        <v>5869</v>
      </c>
      <c r="K1465" s="6" t="s">
        <v>98</v>
      </c>
      <c r="L1465">
        <v>309</v>
      </c>
      <c r="N1465" s="6" t="s">
        <v>5870</v>
      </c>
      <c r="O1465" s="6" t="s">
        <v>100</v>
      </c>
      <c r="P1465" s="6" t="s">
        <v>40</v>
      </c>
      <c r="Q1465">
        <v>36520000</v>
      </c>
      <c r="R1465">
        <v>6267716000136</v>
      </c>
      <c r="S1465">
        <v>32999918772</v>
      </c>
    </row>
    <row r="1466" spans="1:19" x14ac:dyDescent="0.25">
      <c r="A1466">
        <v>10920</v>
      </c>
      <c r="B1466" s="6" t="s">
        <v>5871</v>
      </c>
      <c r="C1466" s="6" t="s">
        <v>60</v>
      </c>
      <c r="D1466" s="6" t="s">
        <v>31</v>
      </c>
      <c r="E1466" s="6" t="s">
        <v>103</v>
      </c>
      <c r="F1466" s="6" t="s">
        <v>61</v>
      </c>
      <c r="G1466" s="6" t="s">
        <v>5872</v>
      </c>
      <c r="H1466">
        <v>14</v>
      </c>
      <c r="I1466" s="6" t="s">
        <v>80</v>
      </c>
      <c r="J1466" s="6" t="s">
        <v>56</v>
      </c>
      <c r="K1466" s="6" t="s">
        <v>37</v>
      </c>
      <c r="L1466">
        <v>104</v>
      </c>
      <c r="N1466" s="6" t="s">
        <v>5873</v>
      </c>
      <c r="O1466" s="6" t="s">
        <v>39</v>
      </c>
      <c r="P1466" s="6" t="s">
        <v>64</v>
      </c>
      <c r="Q1466">
        <v>36700000</v>
      </c>
      <c r="R1466">
        <v>3784243606</v>
      </c>
      <c r="S1466">
        <v>32999828860</v>
      </c>
    </row>
    <row r="1467" spans="1:19" x14ac:dyDescent="0.25">
      <c r="A1467">
        <v>10922</v>
      </c>
      <c r="B1467" s="6" t="s">
        <v>5874</v>
      </c>
      <c r="C1467" s="6" t="s">
        <v>60</v>
      </c>
      <c r="D1467" s="6" t="s">
        <v>31</v>
      </c>
      <c r="E1467" s="6" t="s">
        <v>44</v>
      </c>
      <c r="F1467" s="6" t="s">
        <v>5875</v>
      </c>
      <c r="G1467" s="6" t="s">
        <v>5876</v>
      </c>
      <c r="H1467">
        <v>25</v>
      </c>
      <c r="I1467" s="6" t="s">
        <v>116</v>
      </c>
      <c r="J1467" s="6" t="s">
        <v>56</v>
      </c>
      <c r="K1467" s="6" t="s">
        <v>37</v>
      </c>
      <c r="L1467">
        <v>101</v>
      </c>
      <c r="N1467" s="6" t="s">
        <v>831</v>
      </c>
      <c r="O1467" s="6" t="s">
        <v>58</v>
      </c>
      <c r="P1467" s="6" t="s">
        <v>5861</v>
      </c>
      <c r="Q1467">
        <v>36779000</v>
      </c>
      <c r="R1467">
        <v>20675675000148</v>
      </c>
      <c r="S1467">
        <v>32998093992</v>
      </c>
    </row>
    <row r="1468" spans="1:19" x14ac:dyDescent="0.25">
      <c r="A1468">
        <v>10923</v>
      </c>
      <c r="B1468" s="6" t="s">
        <v>5877</v>
      </c>
      <c r="C1468" s="6" t="s">
        <v>324</v>
      </c>
      <c r="D1468" s="6" t="s">
        <v>315</v>
      </c>
      <c r="E1468" s="6" t="s">
        <v>71</v>
      </c>
      <c r="F1468" s="6" t="s">
        <v>5878</v>
      </c>
      <c r="G1468" s="6" t="s">
        <v>5879</v>
      </c>
      <c r="H1468">
        <v>2</v>
      </c>
      <c r="I1468" s="6" t="s">
        <v>2216</v>
      </c>
      <c r="J1468" s="6" t="s">
        <v>5880</v>
      </c>
      <c r="K1468" s="6" t="s">
        <v>319</v>
      </c>
      <c r="L1468">
        <v>907</v>
      </c>
      <c r="N1468" s="6" t="s">
        <v>5881</v>
      </c>
      <c r="O1468" s="6" t="s">
        <v>321</v>
      </c>
      <c r="P1468" s="6" t="s">
        <v>3010</v>
      </c>
      <c r="Q1468">
        <v>36092050</v>
      </c>
      <c r="R1468">
        <v>9523553000101</v>
      </c>
      <c r="S1468">
        <v>32021025000</v>
      </c>
    </row>
    <row r="1469" spans="1:19" x14ac:dyDescent="0.25">
      <c r="A1469">
        <v>10926</v>
      </c>
      <c r="B1469" s="6" t="s">
        <v>5882</v>
      </c>
      <c r="C1469" s="6" t="s">
        <v>60</v>
      </c>
      <c r="D1469" s="6" t="s">
        <v>31</v>
      </c>
      <c r="E1469" s="6" t="s">
        <v>325</v>
      </c>
      <c r="F1469" s="6" t="s">
        <v>5883</v>
      </c>
      <c r="G1469" s="6" t="s">
        <v>5884</v>
      </c>
      <c r="H1469">
        <v>22</v>
      </c>
      <c r="I1469" s="6" t="s">
        <v>35</v>
      </c>
      <c r="J1469" s="6" t="s">
        <v>56</v>
      </c>
      <c r="K1469" s="6" t="s">
        <v>98</v>
      </c>
      <c r="L1469">
        <v>307</v>
      </c>
      <c r="N1469" s="6" t="s">
        <v>5885</v>
      </c>
      <c r="O1469" s="6" t="s">
        <v>399</v>
      </c>
      <c r="P1469" s="6" t="s">
        <v>255</v>
      </c>
      <c r="Q1469">
        <v>36512000</v>
      </c>
      <c r="R1469">
        <v>24440035000100</v>
      </c>
      <c r="S1469">
        <v>32999427182</v>
      </c>
    </row>
    <row r="1470" spans="1:19" x14ac:dyDescent="0.25">
      <c r="A1470">
        <v>10937</v>
      </c>
      <c r="B1470" s="6" t="s">
        <v>5886</v>
      </c>
      <c r="C1470" s="6" t="s">
        <v>60</v>
      </c>
      <c r="D1470" s="6" t="s">
        <v>31</v>
      </c>
      <c r="E1470" s="6" t="s">
        <v>93</v>
      </c>
      <c r="F1470" s="6" t="s">
        <v>61</v>
      </c>
      <c r="G1470" s="6" t="s">
        <v>5887</v>
      </c>
      <c r="H1470">
        <v>22</v>
      </c>
      <c r="I1470" s="6" t="s">
        <v>35</v>
      </c>
      <c r="J1470" s="6" t="s">
        <v>56</v>
      </c>
      <c r="K1470" s="6" t="s">
        <v>98</v>
      </c>
      <c r="L1470">
        <v>304</v>
      </c>
      <c r="N1470" s="6" t="s">
        <v>5888</v>
      </c>
      <c r="O1470" s="6" t="s">
        <v>146</v>
      </c>
      <c r="P1470" s="6" t="s">
        <v>1245</v>
      </c>
      <c r="Q1470">
        <v>36500000</v>
      </c>
      <c r="R1470">
        <v>79603157600</v>
      </c>
      <c r="S1470">
        <v>32035313817</v>
      </c>
    </row>
    <row r="1471" spans="1:19" x14ac:dyDescent="0.25">
      <c r="A1471">
        <v>10939</v>
      </c>
      <c r="B1471" s="6" t="s">
        <v>5889</v>
      </c>
      <c r="C1471" s="6" t="s">
        <v>60</v>
      </c>
      <c r="D1471" s="6" t="s">
        <v>31</v>
      </c>
      <c r="E1471" s="6" t="s">
        <v>53</v>
      </c>
      <c r="F1471" s="6" t="s">
        <v>61</v>
      </c>
      <c r="G1471" s="6" t="s">
        <v>5890</v>
      </c>
      <c r="H1471">
        <v>22</v>
      </c>
      <c r="I1471" s="6" t="s">
        <v>35</v>
      </c>
      <c r="J1471" s="6" t="s">
        <v>5891</v>
      </c>
      <c r="K1471" s="6" t="s">
        <v>98</v>
      </c>
      <c r="L1471">
        <v>304</v>
      </c>
      <c r="N1471" s="6" t="s">
        <v>5892</v>
      </c>
      <c r="O1471" s="6" t="s">
        <v>146</v>
      </c>
      <c r="P1471" s="6" t="s">
        <v>5893</v>
      </c>
      <c r="Q1471">
        <v>36500000</v>
      </c>
      <c r="R1471">
        <v>94647259668</v>
      </c>
      <c r="S1471">
        <v>32988891966</v>
      </c>
    </row>
    <row r="1472" spans="1:19" x14ac:dyDescent="0.25">
      <c r="A1472">
        <v>10945</v>
      </c>
      <c r="B1472" s="6" t="s">
        <v>5894</v>
      </c>
      <c r="C1472" s="6" t="s">
        <v>76</v>
      </c>
      <c r="D1472" s="6" t="s">
        <v>77</v>
      </c>
      <c r="E1472" s="6" t="s">
        <v>103</v>
      </c>
      <c r="F1472" s="6" t="s">
        <v>61</v>
      </c>
      <c r="G1472" s="6" t="s">
        <v>2786</v>
      </c>
      <c r="H1472">
        <v>22</v>
      </c>
      <c r="I1472" s="6" t="s">
        <v>35</v>
      </c>
      <c r="J1472" s="6" t="s">
        <v>56</v>
      </c>
      <c r="K1472" s="6" t="s">
        <v>98</v>
      </c>
      <c r="L1472">
        <v>306</v>
      </c>
      <c r="N1472" s="6" t="s">
        <v>5895</v>
      </c>
      <c r="O1472" s="6" t="s">
        <v>146</v>
      </c>
      <c r="P1472" s="6" t="s">
        <v>538</v>
      </c>
      <c r="Q1472">
        <v>36500000</v>
      </c>
      <c r="R1472">
        <v>32863004620</v>
      </c>
      <c r="S1472">
        <v>32988253315</v>
      </c>
    </row>
    <row r="1473" spans="1:19" x14ac:dyDescent="0.25">
      <c r="A1473">
        <v>10955</v>
      </c>
      <c r="B1473" s="6" t="s">
        <v>5896</v>
      </c>
      <c r="C1473" s="6" t="s">
        <v>60</v>
      </c>
      <c r="D1473" s="6" t="s">
        <v>31</v>
      </c>
      <c r="E1473" s="6" t="s">
        <v>53</v>
      </c>
      <c r="F1473" s="6" t="s">
        <v>5897</v>
      </c>
      <c r="G1473" s="6" t="s">
        <v>5898</v>
      </c>
      <c r="H1473">
        <v>22</v>
      </c>
      <c r="I1473" s="6" t="s">
        <v>35</v>
      </c>
      <c r="J1473" s="6" t="s">
        <v>56</v>
      </c>
      <c r="K1473" s="6" t="s">
        <v>98</v>
      </c>
      <c r="L1473">
        <v>304</v>
      </c>
      <c r="N1473" s="6" t="s">
        <v>5899</v>
      </c>
      <c r="O1473" s="6" t="s">
        <v>146</v>
      </c>
      <c r="P1473" s="6" t="s">
        <v>3223</v>
      </c>
      <c r="Q1473">
        <v>36500000</v>
      </c>
      <c r="R1473">
        <v>19425035000109</v>
      </c>
      <c r="S1473">
        <v>32999419733</v>
      </c>
    </row>
    <row r="1474" spans="1:19" x14ac:dyDescent="0.25">
      <c r="A1474">
        <v>10956</v>
      </c>
      <c r="B1474" s="6" t="s">
        <v>5900</v>
      </c>
      <c r="C1474" s="6" t="s">
        <v>60</v>
      </c>
      <c r="D1474" s="6" t="s">
        <v>31</v>
      </c>
      <c r="E1474" s="6" t="s">
        <v>71</v>
      </c>
      <c r="F1474" s="6" t="s">
        <v>5901</v>
      </c>
      <c r="G1474" s="6" t="s">
        <v>5902</v>
      </c>
      <c r="H1474">
        <v>22</v>
      </c>
      <c r="I1474" s="6" t="s">
        <v>35</v>
      </c>
      <c r="J1474" s="6" t="s">
        <v>5903</v>
      </c>
      <c r="K1474" s="6" t="s">
        <v>98</v>
      </c>
      <c r="L1474">
        <v>303</v>
      </c>
      <c r="N1474" s="6" t="s">
        <v>5904</v>
      </c>
      <c r="O1474" s="6" t="s">
        <v>793</v>
      </c>
      <c r="P1474" s="6" t="s">
        <v>1880</v>
      </c>
      <c r="Q1474">
        <v>36575000</v>
      </c>
      <c r="R1474">
        <v>24324893000199</v>
      </c>
      <c r="S1474">
        <v>32984146742</v>
      </c>
    </row>
    <row r="1475" spans="1:19" x14ac:dyDescent="0.25">
      <c r="A1475">
        <v>10965</v>
      </c>
      <c r="B1475" s="6" t="s">
        <v>5905</v>
      </c>
      <c r="C1475" s="6" t="s">
        <v>60</v>
      </c>
      <c r="D1475" s="6" t="s">
        <v>31</v>
      </c>
      <c r="E1475" s="6" t="s">
        <v>71</v>
      </c>
      <c r="F1475" s="6" t="s">
        <v>61</v>
      </c>
      <c r="G1475" s="6" t="s">
        <v>5906</v>
      </c>
      <c r="H1475">
        <v>17</v>
      </c>
      <c r="I1475" s="6" t="s">
        <v>202</v>
      </c>
      <c r="J1475" s="6" t="s">
        <v>56</v>
      </c>
      <c r="K1475" s="6" t="s">
        <v>37</v>
      </c>
      <c r="L1475">
        <v>109</v>
      </c>
      <c r="N1475" s="6" t="s">
        <v>5907</v>
      </c>
      <c r="O1475" s="6" t="s">
        <v>468</v>
      </c>
      <c r="P1475" s="6" t="s">
        <v>40</v>
      </c>
      <c r="Q1475">
        <v>36750000</v>
      </c>
      <c r="R1475">
        <v>4893194674</v>
      </c>
      <c r="S1475">
        <v>0</v>
      </c>
    </row>
    <row r="1476" spans="1:19" x14ac:dyDescent="0.25">
      <c r="A1476">
        <v>10966</v>
      </c>
      <c r="B1476" s="6" t="s">
        <v>5908</v>
      </c>
      <c r="C1476" s="6" t="s">
        <v>60</v>
      </c>
      <c r="D1476" s="6" t="s">
        <v>31</v>
      </c>
      <c r="E1476" s="6" t="s">
        <v>103</v>
      </c>
      <c r="F1476" s="6" t="s">
        <v>5909</v>
      </c>
      <c r="G1476" s="6" t="s">
        <v>5910</v>
      </c>
      <c r="H1476">
        <v>22</v>
      </c>
      <c r="I1476" s="6" t="s">
        <v>35</v>
      </c>
      <c r="J1476" s="6" t="s">
        <v>56</v>
      </c>
      <c r="K1476" s="6" t="s">
        <v>37</v>
      </c>
      <c r="L1476">
        <v>101</v>
      </c>
      <c r="N1476" s="6" t="s">
        <v>5911</v>
      </c>
      <c r="O1476" s="6" t="s">
        <v>58</v>
      </c>
      <c r="P1476" s="6" t="s">
        <v>5509</v>
      </c>
      <c r="Q1476">
        <v>36773122</v>
      </c>
      <c r="R1476">
        <v>24520690000178</v>
      </c>
      <c r="S1476">
        <v>32984145665</v>
      </c>
    </row>
    <row r="1477" spans="1:19" x14ac:dyDescent="0.25">
      <c r="A1477">
        <v>10969</v>
      </c>
      <c r="B1477" s="6" t="s">
        <v>5912</v>
      </c>
      <c r="C1477" s="6" t="s">
        <v>477</v>
      </c>
      <c r="D1477" s="6" t="s">
        <v>353</v>
      </c>
      <c r="E1477" s="6" t="s">
        <v>44</v>
      </c>
      <c r="F1477" s="6" t="s">
        <v>5913</v>
      </c>
      <c r="G1477" s="6" t="s">
        <v>5914</v>
      </c>
      <c r="H1477">
        <v>23</v>
      </c>
      <c r="I1477" s="6" t="s">
        <v>47</v>
      </c>
      <c r="J1477" s="6" t="s">
        <v>56</v>
      </c>
      <c r="K1477" s="6" t="s">
        <v>98</v>
      </c>
      <c r="L1477">
        <v>308</v>
      </c>
      <c r="N1477" s="6" t="s">
        <v>5915</v>
      </c>
      <c r="O1477" s="6" t="s">
        <v>100</v>
      </c>
      <c r="P1477" s="6" t="s">
        <v>40</v>
      </c>
      <c r="Q1477">
        <v>36520000</v>
      </c>
      <c r="R1477">
        <v>18300696000137</v>
      </c>
      <c r="S1477">
        <v>32988285224</v>
      </c>
    </row>
    <row r="1478" spans="1:19" x14ac:dyDescent="0.25">
      <c r="A1478">
        <v>10976</v>
      </c>
      <c r="B1478" s="6" t="s">
        <v>5916</v>
      </c>
      <c r="C1478" s="6" t="s">
        <v>60</v>
      </c>
      <c r="D1478" s="6" t="s">
        <v>31</v>
      </c>
      <c r="E1478" s="6" t="s">
        <v>103</v>
      </c>
      <c r="F1478" s="6" t="s">
        <v>61</v>
      </c>
      <c r="G1478" s="6" t="s">
        <v>5917</v>
      </c>
      <c r="H1478">
        <v>23</v>
      </c>
      <c r="I1478" s="6" t="s">
        <v>47</v>
      </c>
      <c r="J1478" s="6" t="s">
        <v>56</v>
      </c>
      <c r="K1478" s="6" t="s">
        <v>37</v>
      </c>
      <c r="L1478">
        <v>102</v>
      </c>
      <c r="N1478" s="6" t="s">
        <v>5918</v>
      </c>
      <c r="O1478" s="6" t="s">
        <v>58</v>
      </c>
      <c r="P1478" s="6" t="s">
        <v>175</v>
      </c>
      <c r="Q1478">
        <v>36770000</v>
      </c>
      <c r="R1478">
        <v>4156695611</v>
      </c>
      <c r="S1478">
        <v>32985066003</v>
      </c>
    </row>
    <row r="1479" spans="1:19" x14ac:dyDescent="0.25">
      <c r="A1479">
        <v>10980</v>
      </c>
      <c r="B1479" s="6" t="s">
        <v>5919</v>
      </c>
      <c r="C1479" s="6" t="s">
        <v>52</v>
      </c>
      <c r="D1479" s="6" t="s">
        <v>31</v>
      </c>
      <c r="E1479" s="6" t="s">
        <v>44</v>
      </c>
      <c r="F1479" s="6" t="s">
        <v>5920</v>
      </c>
      <c r="G1479" s="6" t="s">
        <v>5921</v>
      </c>
      <c r="H1479">
        <v>26</v>
      </c>
      <c r="I1479" s="6" t="s">
        <v>173</v>
      </c>
      <c r="J1479" s="6" t="s">
        <v>56</v>
      </c>
      <c r="K1479" s="6" t="s">
        <v>109</v>
      </c>
      <c r="L1479">
        <v>206</v>
      </c>
      <c r="N1479" s="6" t="s">
        <v>5922</v>
      </c>
      <c r="O1479" s="6" t="s">
        <v>1434</v>
      </c>
      <c r="P1479" s="6" t="s">
        <v>259</v>
      </c>
      <c r="Q1479">
        <v>36815000</v>
      </c>
      <c r="R1479">
        <v>14821533000149</v>
      </c>
      <c r="S1479">
        <v>32984203213</v>
      </c>
    </row>
    <row r="1480" spans="1:19" x14ac:dyDescent="0.25">
      <c r="A1480">
        <v>10984</v>
      </c>
      <c r="B1480" s="6" t="s">
        <v>5923</v>
      </c>
      <c r="C1480" s="6" t="s">
        <v>324</v>
      </c>
      <c r="D1480" s="6" t="s">
        <v>315</v>
      </c>
      <c r="E1480" s="6" t="s">
        <v>71</v>
      </c>
      <c r="F1480" s="6" t="s">
        <v>61</v>
      </c>
      <c r="G1480" s="6" t="s">
        <v>5924</v>
      </c>
      <c r="H1480">
        <v>2</v>
      </c>
      <c r="I1480" s="6" t="s">
        <v>2216</v>
      </c>
      <c r="J1480" s="6" t="s">
        <v>56</v>
      </c>
      <c r="K1480" s="6" t="s">
        <v>319</v>
      </c>
      <c r="L1480">
        <v>916</v>
      </c>
      <c r="N1480" s="6" t="s">
        <v>5925</v>
      </c>
      <c r="O1480" s="6" t="s">
        <v>39</v>
      </c>
      <c r="P1480" s="6" t="s">
        <v>1838</v>
      </c>
      <c r="Q1480">
        <v>36700000</v>
      </c>
      <c r="R1480">
        <v>10008822689</v>
      </c>
      <c r="S1480">
        <v>32999998938</v>
      </c>
    </row>
    <row r="1481" spans="1:19" x14ac:dyDescent="0.25">
      <c r="A1481">
        <v>10989</v>
      </c>
      <c r="B1481" s="6" t="s">
        <v>5926</v>
      </c>
      <c r="C1481" s="6" t="s">
        <v>324</v>
      </c>
      <c r="D1481" s="6" t="s">
        <v>315</v>
      </c>
      <c r="E1481" s="6" t="s">
        <v>325</v>
      </c>
      <c r="F1481" s="6" t="s">
        <v>61</v>
      </c>
      <c r="G1481" s="6" t="s">
        <v>5927</v>
      </c>
      <c r="H1481">
        <v>2</v>
      </c>
      <c r="I1481" s="6" t="s">
        <v>2216</v>
      </c>
      <c r="J1481" s="6" t="s">
        <v>56</v>
      </c>
      <c r="K1481" s="6" t="s">
        <v>319</v>
      </c>
      <c r="L1481">
        <v>916</v>
      </c>
      <c r="N1481" s="6" t="s">
        <v>5928</v>
      </c>
      <c r="O1481" s="6" t="s">
        <v>39</v>
      </c>
      <c r="P1481" s="6" t="s">
        <v>132</v>
      </c>
      <c r="Q1481">
        <v>76700000</v>
      </c>
      <c r="R1481">
        <v>54241006604</v>
      </c>
      <c r="S1481">
        <v>0</v>
      </c>
    </row>
    <row r="1482" spans="1:19" x14ac:dyDescent="0.25">
      <c r="A1482">
        <v>10991</v>
      </c>
      <c r="B1482" s="6" t="s">
        <v>5929</v>
      </c>
      <c r="C1482" s="6" t="s">
        <v>324</v>
      </c>
      <c r="D1482" s="6" t="s">
        <v>315</v>
      </c>
      <c r="E1482" s="6" t="s">
        <v>325</v>
      </c>
      <c r="F1482" s="6" t="s">
        <v>5930</v>
      </c>
      <c r="G1482" s="6" t="s">
        <v>5931</v>
      </c>
      <c r="H1482">
        <v>2</v>
      </c>
      <c r="I1482" s="6" t="s">
        <v>2216</v>
      </c>
      <c r="J1482" s="6" t="s">
        <v>5932</v>
      </c>
      <c r="K1482" s="6" t="s">
        <v>319</v>
      </c>
      <c r="L1482">
        <v>907</v>
      </c>
      <c r="N1482" s="6" t="s">
        <v>5933</v>
      </c>
      <c r="O1482" s="6" t="s">
        <v>5467</v>
      </c>
      <c r="P1482" s="6" t="s">
        <v>5934</v>
      </c>
      <c r="Q1482">
        <v>4050010</v>
      </c>
      <c r="R1482">
        <v>450326000110</v>
      </c>
      <c r="S1482">
        <v>11050712764</v>
      </c>
    </row>
    <row r="1483" spans="1:19" x14ac:dyDescent="0.25">
      <c r="A1483">
        <v>10997</v>
      </c>
      <c r="B1483" s="6" t="s">
        <v>5935</v>
      </c>
      <c r="C1483" s="6" t="s">
        <v>76</v>
      </c>
      <c r="D1483" s="6" t="s">
        <v>77</v>
      </c>
      <c r="E1483" s="6" t="s">
        <v>325</v>
      </c>
      <c r="F1483" s="6" t="s">
        <v>5936</v>
      </c>
      <c r="G1483" s="6" t="s">
        <v>5937</v>
      </c>
      <c r="H1483">
        <v>25</v>
      </c>
      <c r="I1483" s="6" t="s">
        <v>116</v>
      </c>
      <c r="J1483" s="6" t="s">
        <v>5938</v>
      </c>
      <c r="K1483" s="6" t="s">
        <v>37</v>
      </c>
      <c r="L1483">
        <v>106</v>
      </c>
      <c r="N1483" s="6" t="s">
        <v>5939</v>
      </c>
      <c r="O1483" s="6" t="s">
        <v>669</v>
      </c>
      <c r="P1483" s="6" t="s">
        <v>3566</v>
      </c>
      <c r="Q1483">
        <v>36675000</v>
      </c>
      <c r="R1483">
        <v>1801875000155</v>
      </c>
      <c r="S1483">
        <v>32998189056</v>
      </c>
    </row>
    <row r="1484" spans="1:19" x14ac:dyDescent="0.25">
      <c r="A1484">
        <v>11000</v>
      </c>
      <c r="B1484" s="6" t="s">
        <v>5940</v>
      </c>
      <c r="C1484" s="6" t="s">
        <v>60</v>
      </c>
      <c r="D1484" s="6" t="s">
        <v>31</v>
      </c>
      <c r="E1484" s="6" t="s">
        <v>71</v>
      </c>
      <c r="F1484" s="6" t="s">
        <v>61</v>
      </c>
      <c r="G1484" s="6" t="s">
        <v>5941</v>
      </c>
      <c r="H1484">
        <v>23</v>
      </c>
      <c r="I1484" s="6" t="s">
        <v>47</v>
      </c>
      <c r="J1484" s="6" t="s">
        <v>56</v>
      </c>
      <c r="K1484" s="6" t="s">
        <v>98</v>
      </c>
      <c r="L1484">
        <v>303</v>
      </c>
      <c r="N1484" s="6" t="s">
        <v>5942</v>
      </c>
      <c r="O1484" s="6" t="s">
        <v>100</v>
      </c>
      <c r="P1484" s="6" t="s">
        <v>259</v>
      </c>
      <c r="Q1484">
        <v>36520000</v>
      </c>
      <c r="R1484">
        <v>75492954687</v>
      </c>
      <c r="S1484">
        <v>32999796493</v>
      </c>
    </row>
    <row r="1485" spans="1:19" x14ac:dyDescent="0.25">
      <c r="A1485">
        <v>11004</v>
      </c>
      <c r="B1485" s="6" t="s">
        <v>5943</v>
      </c>
      <c r="C1485" s="6" t="s">
        <v>60</v>
      </c>
      <c r="D1485" s="6" t="s">
        <v>31</v>
      </c>
      <c r="E1485" s="6" t="s">
        <v>93</v>
      </c>
      <c r="F1485" s="6" t="s">
        <v>61</v>
      </c>
      <c r="G1485" s="6" t="s">
        <v>5944</v>
      </c>
      <c r="H1485">
        <v>27</v>
      </c>
      <c r="I1485" s="6" t="s">
        <v>96</v>
      </c>
      <c r="J1485" s="6" t="s">
        <v>56</v>
      </c>
      <c r="K1485" s="6" t="s">
        <v>37</v>
      </c>
      <c r="L1485">
        <v>102</v>
      </c>
      <c r="N1485" s="6" t="s">
        <v>5945</v>
      </c>
      <c r="O1485" s="6" t="s">
        <v>263</v>
      </c>
      <c r="P1485" s="6" t="s">
        <v>308</v>
      </c>
      <c r="Q1485">
        <v>36740000</v>
      </c>
      <c r="R1485">
        <v>921172796</v>
      </c>
      <c r="S1485">
        <v>32984681013</v>
      </c>
    </row>
    <row r="1486" spans="1:19" x14ac:dyDescent="0.25">
      <c r="A1486">
        <v>11006</v>
      </c>
      <c r="B1486" s="6" t="s">
        <v>5946</v>
      </c>
      <c r="C1486" s="6" t="s">
        <v>60</v>
      </c>
      <c r="D1486" s="6" t="s">
        <v>77</v>
      </c>
      <c r="E1486" s="6" t="s">
        <v>103</v>
      </c>
      <c r="F1486" s="6" t="s">
        <v>61</v>
      </c>
      <c r="G1486" s="6" t="s">
        <v>5947</v>
      </c>
      <c r="H1486">
        <v>25</v>
      </c>
      <c r="I1486" s="6" t="s">
        <v>116</v>
      </c>
      <c r="J1486" s="6" t="s">
        <v>56</v>
      </c>
      <c r="K1486" s="6" t="s">
        <v>98</v>
      </c>
      <c r="L1486">
        <v>302</v>
      </c>
      <c r="N1486" s="6" t="s">
        <v>5948</v>
      </c>
      <c r="O1486" s="6" t="s">
        <v>1148</v>
      </c>
      <c r="P1486" s="6" t="s">
        <v>40</v>
      </c>
      <c r="Q1486">
        <v>36510000</v>
      </c>
      <c r="R1486">
        <v>8579848610</v>
      </c>
      <c r="S1486">
        <v>32999305448</v>
      </c>
    </row>
    <row r="1487" spans="1:19" x14ac:dyDescent="0.25">
      <c r="A1487">
        <v>11007</v>
      </c>
      <c r="B1487" s="6" t="s">
        <v>5949</v>
      </c>
      <c r="C1487" s="6" t="s">
        <v>52</v>
      </c>
      <c r="D1487" s="6" t="s">
        <v>31</v>
      </c>
      <c r="E1487" s="6" t="s">
        <v>103</v>
      </c>
      <c r="F1487" s="6" t="s">
        <v>5950</v>
      </c>
      <c r="G1487" s="6" t="s">
        <v>5951</v>
      </c>
      <c r="H1487">
        <v>23</v>
      </c>
      <c r="I1487" s="6" t="s">
        <v>47</v>
      </c>
      <c r="J1487" s="6" t="s">
        <v>56</v>
      </c>
      <c r="K1487" s="6" t="s">
        <v>109</v>
      </c>
      <c r="L1487">
        <v>201</v>
      </c>
      <c r="N1487" s="6" t="s">
        <v>5952</v>
      </c>
      <c r="O1487" s="6" t="s">
        <v>972</v>
      </c>
      <c r="P1487" s="6" t="s">
        <v>40</v>
      </c>
      <c r="Q1487">
        <v>36893000</v>
      </c>
      <c r="R1487">
        <v>23878087000108</v>
      </c>
      <c r="S1487">
        <v>32998248806</v>
      </c>
    </row>
    <row r="1488" spans="1:19" x14ac:dyDescent="0.25">
      <c r="A1488">
        <v>11011</v>
      </c>
      <c r="B1488" s="6" t="s">
        <v>5953</v>
      </c>
      <c r="C1488" s="6" t="s">
        <v>42</v>
      </c>
      <c r="D1488" s="6" t="s">
        <v>31</v>
      </c>
      <c r="E1488" s="6" t="s">
        <v>93</v>
      </c>
      <c r="F1488" s="6" t="s">
        <v>5954</v>
      </c>
      <c r="G1488" s="6" t="s">
        <v>640</v>
      </c>
      <c r="H1488">
        <v>22</v>
      </c>
      <c r="I1488" s="6" t="s">
        <v>35</v>
      </c>
      <c r="J1488" s="6" t="s">
        <v>56</v>
      </c>
      <c r="K1488" s="6" t="s">
        <v>98</v>
      </c>
      <c r="L1488">
        <v>301</v>
      </c>
      <c r="N1488" s="6" t="s">
        <v>5955</v>
      </c>
      <c r="O1488" s="6" t="s">
        <v>312</v>
      </c>
      <c r="P1488" s="6" t="s">
        <v>645</v>
      </c>
      <c r="Q1488">
        <v>36170000</v>
      </c>
      <c r="R1488">
        <v>24631899000109</v>
      </c>
      <c r="S1488">
        <v>32998046555</v>
      </c>
    </row>
    <row r="1489" spans="1:19" x14ac:dyDescent="0.25">
      <c r="A1489">
        <v>11018</v>
      </c>
      <c r="B1489" s="6" t="s">
        <v>5956</v>
      </c>
      <c r="C1489" s="6" t="s">
        <v>60</v>
      </c>
      <c r="D1489" s="6" t="s">
        <v>31</v>
      </c>
      <c r="E1489" s="6" t="s">
        <v>93</v>
      </c>
      <c r="F1489" s="6" t="s">
        <v>5957</v>
      </c>
      <c r="G1489" s="6" t="s">
        <v>5958</v>
      </c>
      <c r="H1489">
        <v>26</v>
      </c>
      <c r="I1489" s="6" t="s">
        <v>173</v>
      </c>
      <c r="J1489" s="6" t="s">
        <v>56</v>
      </c>
      <c r="K1489" s="6" t="s">
        <v>109</v>
      </c>
      <c r="L1489">
        <v>205</v>
      </c>
      <c r="N1489" s="6" t="s">
        <v>5959</v>
      </c>
      <c r="O1489" s="6" t="s">
        <v>771</v>
      </c>
      <c r="P1489" s="6" t="s">
        <v>40</v>
      </c>
      <c r="Q1489">
        <v>36800000</v>
      </c>
      <c r="R1489">
        <v>23800607000151</v>
      </c>
      <c r="S1489">
        <v>32999969316</v>
      </c>
    </row>
    <row r="1490" spans="1:19" x14ac:dyDescent="0.25">
      <c r="A1490">
        <v>11023</v>
      </c>
      <c r="B1490" s="6" t="s">
        <v>5960</v>
      </c>
      <c r="C1490" s="6" t="s">
        <v>60</v>
      </c>
      <c r="D1490" s="6" t="s">
        <v>31</v>
      </c>
      <c r="E1490" s="6" t="s">
        <v>44</v>
      </c>
      <c r="F1490" s="6" t="s">
        <v>61</v>
      </c>
      <c r="G1490" s="6" t="s">
        <v>5961</v>
      </c>
      <c r="H1490">
        <v>23</v>
      </c>
      <c r="I1490" s="6" t="s">
        <v>47</v>
      </c>
      <c r="J1490" s="6" t="s">
        <v>56</v>
      </c>
      <c r="K1490" s="6" t="s">
        <v>98</v>
      </c>
      <c r="L1490">
        <v>303</v>
      </c>
      <c r="N1490" s="6" t="s">
        <v>835</v>
      </c>
      <c r="O1490" s="6" t="s">
        <v>100</v>
      </c>
      <c r="P1490" s="6" t="s">
        <v>1038</v>
      </c>
      <c r="Q1490">
        <v>36520000</v>
      </c>
      <c r="R1490">
        <v>51904829600</v>
      </c>
      <c r="S1490">
        <v>32999530199</v>
      </c>
    </row>
    <row r="1491" spans="1:19" x14ac:dyDescent="0.25">
      <c r="A1491">
        <v>11026</v>
      </c>
      <c r="B1491" s="6" t="s">
        <v>5962</v>
      </c>
      <c r="C1491" s="6" t="s">
        <v>391</v>
      </c>
      <c r="D1491" s="6" t="s">
        <v>315</v>
      </c>
      <c r="E1491" s="6" t="s">
        <v>93</v>
      </c>
      <c r="F1491" s="6" t="s">
        <v>5963</v>
      </c>
      <c r="G1491" s="6" t="s">
        <v>5964</v>
      </c>
      <c r="H1491">
        <v>11</v>
      </c>
      <c r="I1491" s="6" t="s">
        <v>5965</v>
      </c>
      <c r="J1491" s="6" t="s">
        <v>5966</v>
      </c>
      <c r="K1491" s="6" t="s">
        <v>319</v>
      </c>
      <c r="L1491">
        <v>907</v>
      </c>
      <c r="N1491" s="6" t="s">
        <v>5967</v>
      </c>
      <c r="O1491" s="6" t="s">
        <v>5272</v>
      </c>
      <c r="P1491" s="6" t="s">
        <v>5968</v>
      </c>
      <c r="Q1491">
        <v>32371685</v>
      </c>
      <c r="R1491">
        <v>2808708005249</v>
      </c>
      <c r="S1491">
        <v>31033996047</v>
      </c>
    </row>
    <row r="1492" spans="1:19" x14ac:dyDescent="0.25">
      <c r="A1492">
        <v>11027</v>
      </c>
      <c r="B1492" s="6" t="s">
        <v>5969</v>
      </c>
      <c r="C1492" s="6" t="s">
        <v>52</v>
      </c>
      <c r="D1492" s="6" t="s">
        <v>31</v>
      </c>
      <c r="E1492" s="6" t="s">
        <v>325</v>
      </c>
      <c r="F1492" s="6" t="s">
        <v>61</v>
      </c>
      <c r="G1492" s="6" t="s">
        <v>962</v>
      </c>
      <c r="H1492">
        <v>22</v>
      </c>
      <c r="I1492" s="6" t="s">
        <v>35</v>
      </c>
      <c r="J1492" s="6" t="s">
        <v>56</v>
      </c>
      <c r="K1492" s="6" t="s">
        <v>109</v>
      </c>
      <c r="L1492">
        <v>202</v>
      </c>
      <c r="N1492" s="6" t="s">
        <v>5970</v>
      </c>
      <c r="O1492" s="6" t="s">
        <v>239</v>
      </c>
      <c r="P1492" s="6" t="s">
        <v>5971</v>
      </c>
      <c r="Q1492">
        <v>36765000</v>
      </c>
      <c r="R1492">
        <v>71117083691</v>
      </c>
      <c r="S1492">
        <v>32999820567</v>
      </c>
    </row>
    <row r="1493" spans="1:19" x14ac:dyDescent="0.25">
      <c r="A1493">
        <v>11030</v>
      </c>
      <c r="B1493" s="6" t="s">
        <v>5972</v>
      </c>
      <c r="C1493" s="6" t="s">
        <v>60</v>
      </c>
      <c r="D1493" s="6" t="s">
        <v>31</v>
      </c>
      <c r="E1493" s="6" t="s">
        <v>71</v>
      </c>
      <c r="F1493" s="6" t="s">
        <v>61</v>
      </c>
      <c r="G1493" s="6" t="s">
        <v>5973</v>
      </c>
      <c r="H1493">
        <v>22</v>
      </c>
      <c r="I1493" s="6" t="s">
        <v>35</v>
      </c>
      <c r="J1493" s="6" t="s">
        <v>56</v>
      </c>
      <c r="K1493" s="6" t="s">
        <v>98</v>
      </c>
      <c r="L1493">
        <v>301</v>
      </c>
      <c r="N1493" s="6" t="s">
        <v>5974</v>
      </c>
      <c r="O1493" s="6" t="s">
        <v>312</v>
      </c>
      <c r="P1493" s="6" t="s">
        <v>740</v>
      </c>
      <c r="Q1493">
        <v>36170000</v>
      </c>
      <c r="R1493">
        <v>6134752673</v>
      </c>
      <c r="S1493">
        <v>32991479755</v>
      </c>
    </row>
    <row r="1494" spans="1:19" x14ac:dyDescent="0.25">
      <c r="A1494">
        <v>11040</v>
      </c>
      <c r="B1494" s="6" t="s">
        <v>5975</v>
      </c>
      <c r="C1494" s="6" t="s">
        <v>52</v>
      </c>
      <c r="D1494" s="6" t="s">
        <v>31</v>
      </c>
      <c r="E1494" s="6" t="s">
        <v>93</v>
      </c>
      <c r="F1494" s="6" t="s">
        <v>5976</v>
      </c>
      <c r="G1494" s="6" t="s">
        <v>5977</v>
      </c>
      <c r="H1494">
        <v>22</v>
      </c>
      <c r="I1494" s="6" t="s">
        <v>35</v>
      </c>
      <c r="J1494" s="6" t="s">
        <v>56</v>
      </c>
      <c r="K1494" s="6" t="s">
        <v>98</v>
      </c>
      <c r="L1494">
        <v>304</v>
      </c>
      <c r="N1494" s="6" t="s">
        <v>5978</v>
      </c>
      <c r="O1494" s="6" t="s">
        <v>146</v>
      </c>
      <c r="P1494" s="6" t="s">
        <v>2169</v>
      </c>
      <c r="Q1494">
        <v>36500000</v>
      </c>
      <c r="R1494">
        <v>24062145000185</v>
      </c>
      <c r="S1494">
        <v>32035312051</v>
      </c>
    </row>
    <row r="1495" spans="1:19" x14ac:dyDescent="0.25">
      <c r="A1495">
        <v>11041</v>
      </c>
      <c r="B1495" s="6" t="s">
        <v>5979</v>
      </c>
      <c r="C1495" s="6" t="s">
        <v>42</v>
      </c>
      <c r="D1495" s="6" t="s">
        <v>31</v>
      </c>
      <c r="E1495" s="6" t="s">
        <v>44</v>
      </c>
      <c r="F1495" s="6" t="s">
        <v>5980</v>
      </c>
      <c r="G1495" s="6" t="s">
        <v>5981</v>
      </c>
      <c r="H1495">
        <v>23</v>
      </c>
      <c r="I1495" s="6" t="s">
        <v>47</v>
      </c>
      <c r="J1495" s="6" t="s">
        <v>56</v>
      </c>
      <c r="K1495" s="6" t="s">
        <v>98</v>
      </c>
      <c r="L1495">
        <v>302</v>
      </c>
      <c r="N1495" s="6" t="s">
        <v>5982</v>
      </c>
      <c r="O1495" s="6" t="s">
        <v>600</v>
      </c>
      <c r="P1495" s="6" t="s">
        <v>5983</v>
      </c>
      <c r="Q1495">
        <v>36520000</v>
      </c>
      <c r="R1495">
        <v>1865904000142</v>
      </c>
      <c r="S1495">
        <v>32998108562</v>
      </c>
    </row>
    <row r="1496" spans="1:19" x14ac:dyDescent="0.25">
      <c r="A1496">
        <v>11042</v>
      </c>
      <c r="B1496" s="6" t="s">
        <v>5984</v>
      </c>
      <c r="C1496" s="6" t="s">
        <v>52</v>
      </c>
      <c r="D1496" s="6" t="s">
        <v>31</v>
      </c>
      <c r="E1496" s="6" t="s">
        <v>93</v>
      </c>
      <c r="F1496" s="6" t="s">
        <v>5985</v>
      </c>
      <c r="G1496" s="6" t="s">
        <v>5986</v>
      </c>
      <c r="H1496">
        <v>23</v>
      </c>
      <c r="I1496" s="6" t="s">
        <v>47</v>
      </c>
      <c r="J1496" s="6" t="s">
        <v>5987</v>
      </c>
      <c r="K1496" s="6" t="s">
        <v>37</v>
      </c>
      <c r="L1496">
        <v>106</v>
      </c>
      <c r="N1496" s="6" t="s">
        <v>5988</v>
      </c>
      <c r="O1496" s="6" t="s">
        <v>443</v>
      </c>
      <c r="P1496" s="6" t="s">
        <v>5989</v>
      </c>
      <c r="Q1496">
        <v>36660000</v>
      </c>
      <c r="R1496">
        <v>24838616000102</v>
      </c>
      <c r="S1496">
        <v>32991868955</v>
      </c>
    </row>
    <row r="1497" spans="1:19" x14ac:dyDescent="0.25">
      <c r="A1497">
        <v>11060</v>
      </c>
      <c r="B1497" s="6" t="s">
        <v>5990</v>
      </c>
      <c r="C1497" s="6" t="s">
        <v>477</v>
      </c>
      <c r="D1497" s="6" t="s">
        <v>77</v>
      </c>
      <c r="E1497" s="6" t="s">
        <v>93</v>
      </c>
      <c r="F1497" s="6" t="s">
        <v>5991</v>
      </c>
      <c r="G1497" s="6" t="s">
        <v>5992</v>
      </c>
      <c r="H1497">
        <v>15</v>
      </c>
      <c r="I1497" s="6" t="s">
        <v>293</v>
      </c>
      <c r="J1497" s="6" t="s">
        <v>5993</v>
      </c>
      <c r="K1497" s="6" t="s">
        <v>109</v>
      </c>
      <c r="L1497">
        <v>208</v>
      </c>
      <c r="N1497" s="6" t="s">
        <v>5994</v>
      </c>
      <c r="O1497" s="6" t="s">
        <v>111</v>
      </c>
      <c r="P1497" s="6" t="s">
        <v>40</v>
      </c>
      <c r="Q1497">
        <v>36880000</v>
      </c>
      <c r="R1497">
        <v>24879036000155</v>
      </c>
      <c r="S1497">
        <v>32988720809</v>
      </c>
    </row>
    <row r="1498" spans="1:19" x14ac:dyDescent="0.25">
      <c r="A1498">
        <v>11081</v>
      </c>
      <c r="B1498" s="6" t="s">
        <v>5995</v>
      </c>
      <c r="C1498" s="6" t="s">
        <v>477</v>
      </c>
      <c r="D1498" s="6" t="s">
        <v>353</v>
      </c>
      <c r="E1498" s="6" t="s">
        <v>44</v>
      </c>
      <c r="F1498" s="6" t="s">
        <v>5996</v>
      </c>
      <c r="G1498" s="6" t="s">
        <v>5997</v>
      </c>
      <c r="H1498">
        <v>22</v>
      </c>
      <c r="I1498" s="6" t="s">
        <v>35</v>
      </c>
      <c r="J1498" s="6" t="s">
        <v>56</v>
      </c>
      <c r="K1498" s="6" t="s">
        <v>98</v>
      </c>
      <c r="L1498">
        <v>307</v>
      </c>
      <c r="N1498" s="6" t="s">
        <v>5998</v>
      </c>
      <c r="O1498" s="6" t="s">
        <v>312</v>
      </c>
      <c r="P1498" s="6" t="s">
        <v>2086</v>
      </c>
      <c r="Q1498">
        <v>36170000</v>
      </c>
      <c r="R1498">
        <v>14445617000125</v>
      </c>
      <c r="S1498">
        <v>32999346141</v>
      </c>
    </row>
    <row r="1499" spans="1:19" x14ac:dyDescent="0.25">
      <c r="A1499">
        <v>11082</v>
      </c>
      <c r="B1499" s="6" t="s">
        <v>5999</v>
      </c>
      <c r="C1499" s="6" t="s">
        <v>60</v>
      </c>
      <c r="D1499" s="6" t="s">
        <v>31</v>
      </c>
      <c r="E1499" s="6" t="s">
        <v>93</v>
      </c>
      <c r="F1499" s="6" t="s">
        <v>61</v>
      </c>
      <c r="G1499" s="6" t="s">
        <v>337</v>
      </c>
      <c r="H1499">
        <v>22</v>
      </c>
      <c r="I1499" s="6" t="s">
        <v>35</v>
      </c>
      <c r="J1499" s="6" t="s">
        <v>56</v>
      </c>
      <c r="K1499" s="6" t="s">
        <v>98</v>
      </c>
      <c r="L1499">
        <v>302</v>
      </c>
      <c r="N1499" s="6" t="s">
        <v>6000</v>
      </c>
      <c r="O1499" s="6" t="s">
        <v>146</v>
      </c>
      <c r="P1499" s="6" t="s">
        <v>2038</v>
      </c>
      <c r="Q1499">
        <v>36500000</v>
      </c>
      <c r="R1499">
        <v>13648776860</v>
      </c>
      <c r="S1499">
        <v>32985060221</v>
      </c>
    </row>
    <row r="1500" spans="1:19" x14ac:dyDescent="0.25">
      <c r="A1500">
        <v>11092</v>
      </c>
      <c r="B1500" s="6" t="s">
        <v>6001</v>
      </c>
      <c r="C1500" s="6" t="s">
        <v>391</v>
      </c>
      <c r="D1500" s="6" t="s">
        <v>488</v>
      </c>
      <c r="E1500" s="6" t="s">
        <v>71</v>
      </c>
      <c r="F1500" s="6" t="s">
        <v>61</v>
      </c>
      <c r="G1500" s="6" t="s">
        <v>6002</v>
      </c>
      <c r="H1500">
        <v>33</v>
      </c>
      <c r="I1500" s="6" t="s">
        <v>181</v>
      </c>
      <c r="J1500" s="6" t="s">
        <v>56</v>
      </c>
      <c r="K1500" s="6" t="s">
        <v>109</v>
      </c>
      <c r="L1500">
        <v>207</v>
      </c>
      <c r="N1500" s="6" t="s">
        <v>6003</v>
      </c>
      <c r="O1500" s="6" t="s">
        <v>111</v>
      </c>
      <c r="P1500" s="6" t="s">
        <v>1374</v>
      </c>
      <c r="Q1500">
        <v>36880000</v>
      </c>
      <c r="R1500">
        <v>57070660634</v>
      </c>
      <c r="S1500">
        <v>32988834154</v>
      </c>
    </row>
    <row r="1501" spans="1:19" x14ac:dyDescent="0.25">
      <c r="A1501">
        <v>11098</v>
      </c>
      <c r="B1501" s="6" t="s">
        <v>6004</v>
      </c>
      <c r="C1501" s="6" t="s">
        <v>1471</v>
      </c>
      <c r="D1501" s="6" t="s">
        <v>31</v>
      </c>
      <c r="E1501" s="6" t="s">
        <v>44</v>
      </c>
      <c r="F1501" s="6" t="s">
        <v>61</v>
      </c>
      <c r="G1501" s="6" t="s">
        <v>3423</v>
      </c>
      <c r="H1501">
        <v>22</v>
      </c>
      <c r="I1501" s="6" t="s">
        <v>35</v>
      </c>
      <c r="J1501" s="6" t="s">
        <v>56</v>
      </c>
      <c r="K1501" s="6" t="s">
        <v>98</v>
      </c>
      <c r="L1501">
        <v>301</v>
      </c>
      <c r="N1501" s="6" t="s">
        <v>6005</v>
      </c>
      <c r="O1501" s="6" t="s">
        <v>136</v>
      </c>
      <c r="P1501" s="6" t="s">
        <v>6006</v>
      </c>
      <c r="Q1501">
        <v>36780000</v>
      </c>
      <c r="R1501">
        <v>38377950634</v>
      </c>
      <c r="S1501">
        <v>32999520022</v>
      </c>
    </row>
    <row r="1502" spans="1:19" x14ac:dyDescent="0.25">
      <c r="A1502">
        <v>11099</v>
      </c>
      <c r="B1502" s="6" t="s">
        <v>6007</v>
      </c>
      <c r="C1502" s="6" t="s">
        <v>76</v>
      </c>
      <c r="D1502" s="6" t="s">
        <v>77</v>
      </c>
      <c r="E1502" s="6" t="s">
        <v>53</v>
      </c>
      <c r="F1502" s="6" t="s">
        <v>6008</v>
      </c>
      <c r="G1502" s="6" t="s">
        <v>6009</v>
      </c>
      <c r="H1502">
        <v>27</v>
      </c>
      <c r="I1502" s="6" t="s">
        <v>96</v>
      </c>
      <c r="J1502" s="6" t="s">
        <v>56</v>
      </c>
      <c r="K1502" s="6" t="s">
        <v>98</v>
      </c>
      <c r="L1502">
        <v>306</v>
      </c>
      <c r="N1502" s="6" t="s">
        <v>6010</v>
      </c>
      <c r="O1502" s="6" t="s">
        <v>100</v>
      </c>
      <c r="P1502" s="6" t="s">
        <v>2533</v>
      </c>
      <c r="Q1502">
        <v>36520000</v>
      </c>
      <c r="R1502">
        <v>25039062000138</v>
      </c>
      <c r="S1502">
        <v>32999469988</v>
      </c>
    </row>
    <row r="1503" spans="1:19" x14ac:dyDescent="0.25">
      <c r="A1503">
        <v>11100</v>
      </c>
      <c r="B1503" s="6" t="s">
        <v>6011</v>
      </c>
      <c r="C1503" s="6" t="s">
        <v>30</v>
      </c>
      <c r="D1503" s="6" t="s">
        <v>31</v>
      </c>
      <c r="E1503" s="6" t="s">
        <v>103</v>
      </c>
      <c r="F1503" s="6" t="s">
        <v>6012</v>
      </c>
      <c r="G1503" s="6" t="s">
        <v>6013</v>
      </c>
      <c r="H1503">
        <v>23</v>
      </c>
      <c r="I1503" s="6" t="s">
        <v>47</v>
      </c>
      <c r="J1503" s="6" t="s">
        <v>56</v>
      </c>
      <c r="K1503" s="6" t="s">
        <v>109</v>
      </c>
      <c r="L1503">
        <v>201</v>
      </c>
      <c r="N1503" s="6" t="s">
        <v>6014</v>
      </c>
      <c r="O1503" s="6" t="s">
        <v>972</v>
      </c>
      <c r="P1503" s="6" t="s">
        <v>40</v>
      </c>
      <c r="Q1503">
        <v>36893000</v>
      </c>
      <c r="R1503">
        <v>21478952000195</v>
      </c>
      <c r="S1503">
        <v>32999876261</v>
      </c>
    </row>
    <row r="1504" spans="1:19" x14ac:dyDescent="0.25">
      <c r="A1504">
        <v>11106</v>
      </c>
      <c r="B1504" s="6" t="s">
        <v>6015</v>
      </c>
      <c r="C1504" s="6" t="s">
        <v>391</v>
      </c>
      <c r="D1504" s="6" t="s">
        <v>488</v>
      </c>
      <c r="E1504" s="6" t="s">
        <v>93</v>
      </c>
      <c r="F1504" s="6" t="s">
        <v>6016</v>
      </c>
      <c r="G1504" s="6" t="s">
        <v>6017</v>
      </c>
      <c r="H1504">
        <v>23</v>
      </c>
      <c r="I1504" s="6" t="s">
        <v>47</v>
      </c>
      <c r="J1504" s="6" t="s">
        <v>56</v>
      </c>
      <c r="K1504" s="6" t="s">
        <v>109</v>
      </c>
      <c r="L1504">
        <v>207</v>
      </c>
      <c r="N1504" s="6" t="s">
        <v>2069</v>
      </c>
      <c r="O1504" s="6" t="s">
        <v>111</v>
      </c>
      <c r="P1504" s="6" t="s">
        <v>40</v>
      </c>
      <c r="Q1504">
        <v>36880000</v>
      </c>
      <c r="R1504">
        <v>24462741000152</v>
      </c>
      <c r="S1504">
        <v>32988688222</v>
      </c>
    </row>
    <row r="1505" spans="1:19" x14ac:dyDescent="0.25">
      <c r="A1505">
        <v>11109</v>
      </c>
      <c r="B1505" s="6" t="s">
        <v>6018</v>
      </c>
      <c r="C1505" s="6" t="s">
        <v>1471</v>
      </c>
      <c r="D1505" s="6" t="s">
        <v>43</v>
      </c>
      <c r="E1505" s="6" t="s">
        <v>53</v>
      </c>
      <c r="F1505" s="6" t="s">
        <v>6019</v>
      </c>
      <c r="G1505" s="6" t="s">
        <v>6020</v>
      </c>
      <c r="H1505">
        <v>33</v>
      </c>
      <c r="I1505" s="6" t="s">
        <v>181</v>
      </c>
      <c r="J1505" s="6" t="s">
        <v>6021</v>
      </c>
      <c r="K1505" s="6" t="s">
        <v>37</v>
      </c>
      <c r="L1505">
        <v>109</v>
      </c>
      <c r="N1505" s="6" t="s">
        <v>6022</v>
      </c>
      <c r="O1505" s="6" t="s">
        <v>39</v>
      </c>
      <c r="P1505" s="6" t="s">
        <v>40</v>
      </c>
      <c r="Q1505">
        <v>36700000</v>
      </c>
      <c r="R1505">
        <v>24834101000126</v>
      </c>
      <c r="S1505">
        <v>32984971700</v>
      </c>
    </row>
    <row r="1506" spans="1:19" x14ac:dyDescent="0.25">
      <c r="A1506">
        <v>11111</v>
      </c>
      <c r="B1506" s="6" t="s">
        <v>6023</v>
      </c>
      <c r="C1506" s="6" t="s">
        <v>324</v>
      </c>
      <c r="D1506" s="6" t="s">
        <v>315</v>
      </c>
      <c r="E1506" s="6" t="s">
        <v>103</v>
      </c>
      <c r="F1506" s="6" t="s">
        <v>61</v>
      </c>
      <c r="G1506" s="6" t="s">
        <v>6024</v>
      </c>
      <c r="H1506">
        <v>2</v>
      </c>
      <c r="I1506" s="6" t="s">
        <v>2216</v>
      </c>
      <c r="J1506" s="6" t="s">
        <v>144</v>
      </c>
      <c r="K1506" s="6" t="s">
        <v>37</v>
      </c>
      <c r="L1506">
        <v>103</v>
      </c>
      <c r="N1506" s="6" t="s">
        <v>6025</v>
      </c>
      <c r="O1506" s="6" t="s">
        <v>58</v>
      </c>
      <c r="P1506" s="6" t="s">
        <v>751</v>
      </c>
      <c r="Q1506">
        <v>36772430</v>
      </c>
      <c r="R1506">
        <v>61294543687</v>
      </c>
      <c r="S1506">
        <v>32999046322</v>
      </c>
    </row>
    <row r="1507" spans="1:19" x14ac:dyDescent="0.25">
      <c r="A1507">
        <v>11131</v>
      </c>
      <c r="B1507" s="6" t="s">
        <v>6026</v>
      </c>
      <c r="C1507" s="6" t="s">
        <v>60</v>
      </c>
      <c r="D1507" s="6" t="s">
        <v>31</v>
      </c>
      <c r="E1507" s="6" t="s">
        <v>93</v>
      </c>
      <c r="F1507" s="6" t="s">
        <v>6027</v>
      </c>
      <c r="G1507" s="6" t="s">
        <v>6028</v>
      </c>
      <c r="H1507">
        <v>22</v>
      </c>
      <c r="I1507" s="6" t="s">
        <v>35</v>
      </c>
      <c r="J1507" s="6" t="s">
        <v>56</v>
      </c>
      <c r="K1507" s="6" t="s">
        <v>98</v>
      </c>
      <c r="L1507">
        <v>305</v>
      </c>
      <c r="N1507" s="6" t="s">
        <v>6029</v>
      </c>
      <c r="O1507" s="6" t="s">
        <v>146</v>
      </c>
      <c r="P1507" s="6" t="s">
        <v>6030</v>
      </c>
      <c r="Q1507">
        <v>36500000</v>
      </c>
      <c r="R1507">
        <v>25008720000124</v>
      </c>
      <c r="S1507">
        <v>32999962374</v>
      </c>
    </row>
    <row r="1508" spans="1:19" x14ac:dyDescent="0.25">
      <c r="A1508">
        <v>11138</v>
      </c>
      <c r="B1508" s="6" t="s">
        <v>6031</v>
      </c>
      <c r="C1508" s="6" t="s">
        <v>30</v>
      </c>
      <c r="D1508" s="6" t="s">
        <v>31</v>
      </c>
      <c r="E1508" s="6" t="s">
        <v>93</v>
      </c>
      <c r="F1508" s="6" t="s">
        <v>6032</v>
      </c>
      <c r="G1508" s="6" t="s">
        <v>6033</v>
      </c>
      <c r="H1508">
        <v>23</v>
      </c>
      <c r="I1508" s="6" t="s">
        <v>47</v>
      </c>
      <c r="J1508" s="6" t="s">
        <v>6034</v>
      </c>
      <c r="K1508" s="6" t="s">
        <v>37</v>
      </c>
      <c r="L1508">
        <v>109</v>
      </c>
      <c r="N1508" s="6" t="s">
        <v>6035</v>
      </c>
      <c r="O1508" s="6" t="s">
        <v>39</v>
      </c>
      <c r="P1508" s="6" t="s">
        <v>40</v>
      </c>
      <c r="Q1508">
        <v>36700000</v>
      </c>
      <c r="R1508">
        <v>2340744000180</v>
      </c>
      <c r="S1508">
        <v>32034412744</v>
      </c>
    </row>
    <row r="1509" spans="1:19" x14ac:dyDescent="0.25">
      <c r="A1509">
        <v>11153</v>
      </c>
      <c r="B1509" s="6" t="s">
        <v>6036</v>
      </c>
      <c r="C1509" s="6" t="s">
        <v>42</v>
      </c>
      <c r="D1509" s="6" t="s">
        <v>31</v>
      </c>
      <c r="E1509" s="6" t="s">
        <v>71</v>
      </c>
      <c r="F1509" s="6" t="s">
        <v>61</v>
      </c>
      <c r="G1509" s="6" t="s">
        <v>6037</v>
      </c>
      <c r="H1509">
        <v>25</v>
      </c>
      <c r="I1509" s="6" t="s">
        <v>116</v>
      </c>
      <c r="J1509" s="6" t="s">
        <v>56</v>
      </c>
      <c r="K1509" s="6" t="s">
        <v>109</v>
      </c>
      <c r="L1509">
        <v>203</v>
      </c>
      <c r="N1509" s="6" t="s">
        <v>6038</v>
      </c>
      <c r="O1509" s="6" t="s">
        <v>891</v>
      </c>
      <c r="P1509" s="6" t="s">
        <v>40</v>
      </c>
      <c r="Q1509">
        <v>36850000</v>
      </c>
      <c r="R1509">
        <v>3450144723</v>
      </c>
      <c r="S1509">
        <v>32984561739</v>
      </c>
    </row>
    <row r="1510" spans="1:19" x14ac:dyDescent="0.25">
      <c r="A1510">
        <v>11158</v>
      </c>
      <c r="B1510" s="6" t="s">
        <v>6039</v>
      </c>
      <c r="C1510" s="6" t="s">
        <v>52</v>
      </c>
      <c r="D1510" s="6" t="s">
        <v>31</v>
      </c>
      <c r="E1510" s="6" t="s">
        <v>93</v>
      </c>
      <c r="F1510" s="6" t="s">
        <v>6040</v>
      </c>
      <c r="G1510" s="6" t="s">
        <v>6041</v>
      </c>
      <c r="H1510">
        <v>23</v>
      </c>
      <c r="I1510" s="6" t="s">
        <v>47</v>
      </c>
      <c r="J1510" s="6" t="s">
        <v>56</v>
      </c>
      <c r="K1510" s="6" t="s">
        <v>109</v>
      </c>
      <c r="L1510">
        <v>201</v>
      </c>
      <c r="N1510" s="6" t="s">
        <v>6042</v>
      </c>
      <c r="O1510" s="6" t="s">
        <v>111</v>
      </c>
      <c r="P1510" s="6" t="s">
        <v>1162</v>
      </c>
      <c r="Q1510">
        <v>36880000</v>
      </c>
      <c r="R1510">
        <v>42850503000104</v>
      </c>
      <c r="S1510">
        <v>32988677089</v>
      </c>
    </row>
    <row r="1511" spans="1:19" x14ac:dyDescent="0.25">
      <c r="A1511">
        <v>11163</v>
      </c>
      <c r="B1511" s="6" t="s">
        <v>6043</v>
      </c>
      <c r="C1511" s="6" t="s">
        <v>119</v>
      </c>
      <c r="D1511" s="6" t="s">
        <v>31</v>
      </c>
      <c r="E1511" s="6" t="s">
        <v>44</v>
      </c>
      <c r="F1511" s="6" t="s">
        <v>6044</v>
      </c>
      <c r="G1511" s="6" t="s">
        <v>6045</v>
      </c>
      <c r="H1511">
        <v>23</v>
      </c>
      <c r="I1511" s="6" t="s">
        <v>47</v>
      </c>
      <c r="J1511" s="6" t="s">
        <v>6046</v>
      </c>
      <c r="K1511" s="6" t="s">
        <v>98</v>
      </c>
      <c r="L1511">
        <v>305</v>
      </c>
      <c r="N1511" s="6" t="s">
        <v>6047</v>
      </c>
      <c r="O1511" s="6" t="s">
        <v>583</v>
      </c>
      <c r="P1511" s="6" t="s">
        <v>40</v>
      </c>
      <c r="Q1511">
        <v>36525000</v>
      </c>
      <c r="R1511">
        <v>4478528000121</v>
      </c>
      <c r="S1511">
        <v>32984705820</v>
      </c>
    </row>
    <row r="1512" spans="1:19" x14ac:dyDescent="0.25">
      <c r="A1512">
        <v>11164</v>
      </c>
      <c r="B1512" s="6" t="s">
        <v>6048</v>
      </c>
      <c r="C1512" s="6" t="s">
        <v>60</v>
      </c>
      <c r="D1512" s="6" t="s">
        <v>31</v>
      </c>
      <c r="E1512" s="6" t="s">
        <v>71</v>
      </c>
      <c r="F1512" s="6" t="s">
        <v>6049</v>
      </c>
      <c r="G1512" s="6" t="s">
        <v>6050</v>
      </c>
      <c r="H1512">
        <v>22</v>
      </c>
      <c r="I1512" s="6" t="s">
        <v>35</v>
      </c>
      <c r="J1512" s="6" t="s">
        <v>56</v>
      </c>
      <c r="K1512" s="6" t="s">
        <v>98</v>
      </c>
      <c r="L1512">
        <v>302</v>
      </c>
      <c r="N1512" s="6" t="s">
        <v>6051</v>
      </c>
      <c r="O1512" s="6" t="s">
        <v>600</v>
      </c>
      <c r="P1512" s="6" t="s">
        <v>6052</v>
      </c>
      <c r="Q1512">
        <v>36530000</v>
      </c>
      <c r="R1512">
        <v>20884688000127</v>
      </c>
      <c r="S1512">
        <v>32984599022</v>
      </c>
    </row>
    <row r="1513" spans="1:19" x14ac:dyDescent="0.25">
      <c r="A1513">
        <v>11170</v>
      </c>
      <c r="B1513" s="6" t="s">
        <v>6053</v>
      </c>
      <c r="C1513" s="6" t="s">
        <v>76</v>
      </c>
      <c r="D1513" s="6" t="s">
        <v>31</v>
      </c>
      <c r="E1513" s="6" t="s">
        <v>93</v>
      </c>
      <c r="F1513" s="6" t="s">
        <v>6054</v>
      </c>
      <c r="G1513" s="6" t="s">
        <v>6055</v>
      </c>
      <c r="H1513">
        <v>25</v>
      </c>
      <c r="I1513" s="6" t="s">
        <v>116</v>
      </c>
      <c r="J1513" s="6" t="s">
        <v>56</v>
      </c>
      <c r="K1513" s="6" t="s">
        <v>37</v>
      </c>
      <c r="L1513">
        <v>101</v>
      </c>
      <c r="N1513" s="6" t="s">
        <v>6056</v>
      </c>
      <c r="O1513" s="6" t="s">
        <v>711</v>
      </c>
      <c r="P1513" s="6" t="s">
        <v>712</v>
      </c>
      <c r="Q1513">
        <v>36787000</v>
      </c>
      <c r="R1513">
        <v>23859419000107</v>
      </c>
      <c r="S1513">
        <v>32999093425</v>
      </c>
    </row>
    <row r="1514" spans="1:19" x14ac:dyDescent="0.25">
      <c r="A1514">
        <v>11177</v>
      </c>
      <c r="B1514" s="6" t="s">
        <v>6057</v>
      </c>
      <c r="C1514" s="6" t="s">
        <v>60</v>
      </c>
      <c r="D1514" s="6" t="s">
        <v>31</v>
      </c>
      <c r="E1514" s="6" t="s">
        <v>221</v>
      </c>
      <c r="F1514" s="6" t="s">
        <v>6058</v>
      </c>
      <c r="G1514" s="6" t="s">
        <v>6059</v>
      </c>
      <c r="H1514">
        <v>23</v>
      </c>
      <c r="I1514" s="6" t="s">
        <v>47</v>
      </c>
      <c r="J1514" s="6" t="s">
        <v>56</v>
      </c>
      <c r="K1514" s="6" t="s">
        <v>37</v>
      </c>
      <c r="L1514">
        <v>101</v>
      </c>
      <c r="N1514" s="6" t="s">
        <v>6060</v>
      </c>
      <c r="O1514" s="6" t="s">
        <v>58</v>
      </c>
      <c r="P1514" s="6" t="s">
        <v>5389</v>
      </c>
      <c r="Q1514">
        <v>36774794</v>
      </c>
      <c r="R1514">
        <v>23798367000106</v>
      </c>
      <c r="S1514">
        <v>32984328502</v>
      </c>
    </row>
    <row r="1515" spans="1:19" x14ac:dyDescent="0.25">
      <c r="A1515">
        <v>11178</v>
      </c>
      <c r="B1515" s="6" t="s">
        <v>6061</v>
      </c>
      <c r="C1515" s="6" t="s">
        <v>60</v>
      </c>
      <c r="D1515" s="6" t="s">
        <v>31</v>
      </c>
      <c r="E1515" s="6" t="s">
        <v>71</v>
      </c>
      <c r="F1515" s="6" t="s">
        <v>61</v>
      </c>
      <c r="G1515" s="6" t="s">
        <v>1980</v>
      </c>
      <c r="H1515">
        <v>23</v>
      </c>
      <c r="I1515" s="6" t="s">
        <v>47</v>
      </c>
      <c r="J1515" s="6" t="s">
        <v>56</v>
      </c>
      <c r="K1515" s="6" t="s">
        <v>98</v>
      </c>
      <c r="L1515">
        <v>303</v>
      </c>
      <c r="N1515" s="6" t="s">
        <v>6062</v>
      </c>
      <c r="O1515" s="6" t="s">
        <v>136</v>
      </c>
      <c r="P1515" s="6" t="s">
        <v>40</v>
      </c>
      <c r="Q1515">
        <v>36780000</v>
      </c>
      <c r="R1515">
        <v>93364890625</v>
      </c>
      <c r="S1515">
        <v>32998060355</v>
      </c>
    </row>
    <row r="1516" spans="1:19" x14ac:dyDescent="0.25">
      <c r="A1516">
        <v>11179</v>
      </c>
      <c r="B1516" s="6" t="s">
        <v>6063</v>
      </c>
      <c r="C1516" s="6" t="s">
        <v>60</v>
      </c>
      <c r="D1516" s="6" t="s">
        <v>31</v>
      </c>
      <c r="E1516" s="6" t="s">
        <v>53</v>
      </c>
      <c r="F1516" s="6" t="s">
        <v>61</v>
      </c>
      <c r="G1516" s="6" t="s">
        <v>6064</v>
      </c>
      <c r="H1516">
        <v>1</v>
      </c>
      <c r="I1516" s="6" t="s">
        <v>375</v>
      </c>
      <c r="J1516" s="6" t="s">
        <v>56</v>
      </c>
      <c r="K1516" s="6" t="s">
        <v>37</v>
      </c>
      <c r="L1516">
        <v>104</v>
      </c>
      <c r="N1516" s="6" t="s">
        <v>6065</v>
      </c>
      <c r="O1516" s="6" t="s">
        <v>39</v>
      </c>
      <c r="P1516" s="6" t="s">
        <v>389</v>
      </c>
      <c r="Q1516">
        <v>36700000</v>
      </c>
      <c r="R1516">
        <v>1487622635</v>
      </c>
      <c r="S1516">
        <v>32998138418</v>
      </c>
    </row>
    <row r="1517" spans="1:19" x14ac:dyDescent="0.25">
      <c r="A1517">
        <v>11185</v>
      </c>
      <c r="B1517" s="6" t="s">
        <v>6066</v>
      </c>
      <c r="C1517" s="6" t="s">
        <v>60</v>
      </c>
      <c r="D1517" s="6" t="s">
        <v>31</v>
      </c>
      <c r="E1517" s="6" t="s">
        <v>221</v>
      </c>
      <c r="F1517" s="6" t="s">
        <v>61</v>
      </c>
      <c r="G1517" s="6" t="s">
        <v>6067</v>
      </c>
      <c r="H1517">
        <v>25</v>
      </c>
      <c r="I1517" s="6" t="s">
        <v>116</v>
      </c>
      <c r="J1517" s="6" t="s">
        <v>144</v>
      </c>
      <c r="K1517" s="6" t="s">
        <v>37</v>
      </c>
      <c r="L1517">
        <v>103</v>
      </c>
      <c r="N1517" s="6" t="s">
        <v>6068</v>
      </c>
      <c r="O1517" s="6" t="s">
        <v>58</v>
      </c>
      <c r="P1517" s="6" t="s">
        <v>809</v>
      </c>
      <c r="Q1517">
        <v>36773758</v>
      </c>
      <c r="R1517">
        <v>64165221600</v>
      </c>
      <c r="S1517">
        <v>32984134404</v>
      </c>
    </row>
    <row r="1518" spans="1:19" x14ac:dyDescent="0.25">
      <c r="A1518">
        <v>11189</v>
      </c>
      <c r="B1518" s="6" t="s">
        <v>6069</v>
      </c>
      <c r="C1518" s="6" t="s">
        <v>60</v>
      </c>
      <c r="D1518" s="6" t="s">
        <v>31</v>
      </c>
      <c r="E1518" s="6" t="s">
        <v>53</v>
      </c>
      <c r="F1518" s="6" t="s">
        <v>61</v>
      </c>
      <c r="G1518" s="6" t="s">
        <v>6070</v>
      </c>
      <c r="H1518">
        <v>22</v>
      </c>
      <c r="I1518" s="6" t="s">
        <v>35</v>
      </c>
      <c r="J1518" s="6" t="s">
        <v>56</v>
      </c>
      <c r="K1518" s="6" t="s">
        <v>37</v>
      </c>
      <c r="L1518">
        <v>102</v>
      </c>
      <c r="N1518" s="6" t="s">
        <v>6071</v>
      </c>
      <c r="O1518" s="6" t="s">
        <v>58</v>
      </c>
      <c r="P1518" s="6" t="s">
        <v>486</v>
      </c>
      <c r="Q1518">
        <v>36774770</v>
      </c>
      <c r="R1518">
        <v>4308151821</v>
      </c>
      <c r="S1518">
        <v>32998077393</v>
      </c>
    </row>
    <row r="1519" spans="1:19" x14ac:dyDescent="0.25">
      <c r="A1519">
        <v>11190</v>
      </c>
      <c r="B1519" s="6" t="s">
        <v>6072</v>
      </c>
      <c r="C1519" s="6" t="s">
        <v>60</v>
      </c>
      <c r="D1519" s="6" t="s">
        <v>31</v>
      </c>
      <c r="E1519" s="6" t="s">
        <v>53</v>
      </c>
      <c r="F1519" s="6" t="s">
        <v>6073</v>
      </c>
      <c r="G1519" s="6" t="s">
        <v>6074</v>
      </c>
      <c r="H1519">
        <v>22</v>
      </c>
      <c r="I1519" s="6" t="s">
        <v>35</v>
      </c>
      <c r="J1519" s="6" t="s">
        <v>56</v>
      </c>
      <c r="K1519" s="6" t="s">
        <v>37</v>
      </c>
      <c r="L1519">
        <v>105</v>
      </c>
      <c r="N1519" s="6" t="s">
        <v>6075</v>
      </c>
      <c r="O1519" s="6" t="s">
        <v>674</v>
      </c>
      <c r="P1519" s="6" t="s">
        <v>40</v>
      </c>
      <c r="Q1519">
        <v>36650000</v>
      </c>
      <c r="R1519">
        <v>20262316000169</v>
      </c>
      <c r="S1519">
        <v>32984240910</v>
      </c>
    </row>
    <row r="1520" spans="1:19" x14ac:dyDescent="0.25">
      <c r="A1520">
        <v>11195</v>
      </c>
      <c r="B1520" s="6" t="s">
        <v>6076</v>
      </c>
      <c r="C1520" s="6" t="s">
        <v>60</v>
      </c>
      <c r="D1520" s="6" t="s">
        <v>77</v>
      </c>
      <c r="E1520" s="6" t="s">
        <v>93</v>
      </c>
      <c r="F1520" s="6" t="s">
        <v>61</v>
      </c>
      <c r="G1520" s="6" t="s">
        <v>6077</v>
      </c>
      <c r="H1520">
        <v>22</v>
      </c>
      <c r="I1520" s="6" t="s">
        <v>35</v>
      </c>
      <c r="J1520" s="6" t="s">
        <v>56</v>
      </c>
      <c r="K1520" s="6" t="s">
        <v>98</v>
      </c>
      <c r="L1520">
        <v>302</v>
      </c>
      <c r="N1520" s="6" t="s">
        <v>6078</v>
      </c>
      <c r="O1520" s="6" t="s">
        <v>698</v>
      </c>
      <c r="P1520" s="6" t="s">
        <v>1241</v>
      </c>
      <c r="Q1520">
        <v>36160000</v>
      </c>
      <c r="R1520">
        <v>13003926659</v>
      </c>
      <c r="S1520">
        <v>32999716216</v>
      </c>
    </row>
    <row r="1521" spans="1:19" x14ac:dyDescent="0.25">
      <c r="A1521">
        <v>11198</v>
      </c>
      <c r="B1521" s="6" t="s">
        <v>6079</v>
      </c>
      <c r="C1521" s="6" t="s">
        <v>60</v>
      </c>
      <c r="D1521" s="6" t="s">
        <v>31</v>
      </c>
      <c r="E1521" s="6" t="s">
        <v>44</v>
      </c>
      <c r="F1521" s="6" t="s">
        <v>6080</v>
      </c>
      <c r="G1521" s="6" t="s">
        <v>6081</v>
      </c>
      <c r="H1521">
        <v>23</v>
      </c>
      <c r="I1521" s="6" t="s">
        <v>47</v>
      </c>
      <c r="J1521" s="6" t="s">
        <v>56</v>
      </c>
      <c r="K1521" s="6" t="s">
        <v>98</v>
      </c>
      <c r="L1521">
        <v>302</v>
      </c>
      <c r="N1521" s="6" t="s">
        <v>6082</v>
      </c>
      <c r="O1521" s="6" t="s">
        <v>136</v>
      </c>
      <c r="P1521" s="6" t="s">
        <v>40</v>
      </c>
      <c r="Q1521">
        <v>36780000</v>
      </c>
      <c r="R1521">
        <v>24844676000120</v>
      </c>
      <c r="S1521">
        <v>32999193116</v>
      </c>
    </row>
    <row r="1522" spans="1:19" x14ac:dyDescent="0.25">
      <c r="A1522">
        <v>11199</v>
      </c>
      <c r="B1522" s="6" t="s">
        <v>6083</v>
      </c>
      <c r="C1522" s="6" t="s">
        <v>76</v>
      </c>
      <c r="D1522" s="6" t="s">
        <v>31</v>
      </c>
      <c r="E1522" s="6" t="s">
        <v>53</v>
      </c>
      <c r="F1522" s="6" t="s">
        <v>6084</v>
      </c>
      <c r="G1522" s="6" t="s">
        <v>6085</v>
      </c>
      <c r="H1522">
        <v>17</v>
      </c>
      <c r="I1522" s="6" t="s">
        <v>202</v>
      </c>
      <c r="J1522" s="6" t="s">
        <v>56</v>
      </c>
      <c r="K1522" s="6" t="s">
        <v>37</v>
      </c>
      <c r="L1522">
        <v>104</v>
      </c>
      <c r="N1522" s="6" t="s">
        <v>6086</v>
      </c>
      <c r="O1522" s="6" t="s">
        <v>39</v>
      </c>
      <c r="P1522" s="6" t="s">
        <v>389</v>
      </c>
      <c r="Q1522">
        <v>36700000</v>
      </c>
      <c r="R1522">
        <v>24385161000109</v>
      </c>
      <c r="S1522">
        <v>32988404129</v>
      </c>
    </row>
    <row r="1523" spans="1:19" x14ac:dyDescent="0.25">
      <c r="A1523">
        <v>11207</v>
      </c>
      <c r="B1523" s="6" t="s">
        <v>6087</v>
      </c>
      <c r="C1523" s="6" t="s">
        <v>52</v>
      </c>
      <c r="D1523" s="6" t="s">
        <v>31</v>
      </c>
      <c r="E1523" s="6" t="s">
        <v>93</v>
      </c>
      <c r="F1523" s="6" t="s">
        <v>61</v>
      </c>
      <c r="G1523" s="6" t="s">
        <v>6088</v>
      </c>
      <c r="H1523">
        <v>15</v>
      </c>
      <c r="I1523" s="6" t="s">
        <v>293</v>
      </c>
      <c r="J1523" s="6" t="s">
        <v>56</v>
      </c>
      <c r="K1523" s="6" t="s">
        <v>109</v>
      </c>
      <c r="L1523">
        <v>201</v>
      </c>
      <c r="N1523" s="6" t="s">
        <v>6089</v>
      </c>
      <c r="O1523" s="6" t="s">
        <v>169</v>
      </c>
      <c r="P1523" s="6" t="s">
        <v>40</v>
      </c>
      <c r="Q1523">
        <v>36330900</v>
      </c>
      <c r="R1523">
        <v>53000617604</v>
      </c>
      <c r="S1523">
        <v>32984061114</v>
      </c>
    </row>
    <row r="1524" spans="1:19" x14ac:dyDescent="0.25">
      <c r="A1524">
        <v>11208</v>
      </c>
      <c r="B1524" s="6" t="s">
        <v>6090</v>
      </c>
      <c r="C1524" s="6" t="s">
        <v>52</v>
      </c>
      <c r="D1524" s="6" t="s">
        <v>31</v>
      </c>
      <c r="E1524" s="6" t="s">
        <v>93</v>
      </c>
      <c r="F1524" s="6" t="s">
        <v>6091</v>
      </c>
      <c r="G1524" s="6" t="s">
        <v>6092</v>
      </c>
      <c r="H1524">
        <v>22</v>
      </c>
      <c r="I1524" s="6" t="s">
        <v>35</v>
      </c>
      <c r="J1524" s="6" t="s">
        <v>56</v>
      </c>
      <c r="K1524" s="6" t="s">
        <v>98</v>
      </c>
      <c r="L1524">
        <v>303</v>
      </c>
      <c r="N1524" s="6" t="s">
        <v>6093</v>
      </c>
      <c r="O1524" s="6" t="s">
        <v>136</v>
      </c>
      <c r="P1524" s="6" t="s">
        <v>3426</v>
      </c>
      <c r="Q1524">
        <v>36782000</v>
      </c>
      <c r="R1524">
        <v>23767716000114</v>
      </c>
      <c r="S1524">
        <v>32998034499</v>
      </c>
    </row>
    <row r="1525" spans="1:19" x14ac:dyDescent="0.25">
      <c r="A1525">
        <v>11209</v>
      </c>
      <c r="B1525" s="6" t="s">
        <v>6094</v>
      </c>
      <c r="C1525" s="6" t="s">
        <v>76</v>
      </c>
      <c r="D1525" s="6" t="s">
        <v>31</v>
      </c>
      <c r="E1525" s="6" t="s">
        <v>53</v>
      </c>
      <c r="F1525" s="6" t="s">
        <v>6095</v>
      </c>
      <c r="G1525" s="6" t="s">
        <v>6096</v>
      </c>
      <c r="H1525">
        <v>22</v>
      </c>
      <c r="I1525" s="6" t="s">
        <v>35</v>
      </c>
      <c r="J1525" s="6" t="s">
        <v>56</v>
      </c>
      <c r="K1525" s="6" t="s">
        <v>109</v>
      </c>
      <c r="L1525">
        <v>204</v>
      </c>
      <c r="N1525" s="6" t="s">
        <v>6097</v>
      </c>
      <c r="O1525" s="6" t="s">
        <v>111</v>
      </c>
      <c r="P1525" s="6" t="s">
        <v>2826</v>
      </c>
      <c r="Q1525">
        <v>36880000</v>
      </c>
      <c r="R1525">
        <v>25178730000108</v>
      </c>
      <c r="S1525">
        <v>32991091552</v>
      </c>
    </row>
    <row r="1526" spans="1:19" x14ac:dyDescent="0.25">
      <c r="A1526">
        <v>11212</v>
      </c>
      <c r="B1526" s="6" t="s">
        <v>6098</v>
      </c>
      <c r="C1526" s="6" t="s">
        <v>52</v>
      </c>
      <c r="D1526" s="6" t="s">
        <v>31</v>
      </c>
      <c r="E1526" s="6" t="s">
        <v>53</v>
      </c>
      <c r="F1526" s="6" t="s">
        <v>61</v>
      </c>
      <c r="G1526" s="6" t="s">
        <v>6099</v>
      </c>
      <c r="H1526">
        <v>23</v>
      </c>
      <c r="I1526" s="6" t="s">
        <v>47</v>
      </c>
      <c r="J1526" s="6" t="s">
        <v>56</v>
      </c>
      <c r="K1526" s="6" t="s">
        <v>109</v>
      </c>
      <c r="L1526">
        <v>201</v>
      </c>
      <c r="N1526" s="6" t="s">
        <v>6100</v>
      </c>
      <c r="O1526" s="6" t="s">
        <v>972</v>
      </c>
      <c r="P1526" s="6" t="s">
        <v>40</v>
      </c>
      <c r="Q1526">
        <v>36893000</v>
      </c>
      <c r="R1526">
        <v>8594536690</v>
      </c>
      <c r="S1526">
        <v>32999842066</v>
      </c>
    </row>
    <row r="1527" spans="1:19" x14ac:dyDescent="0.25">
      <c r="A1527">
        <v>11225</v>
      </c>
      <c r="B1527" s="6" t="s">
        <v>6101</v>
      </c>
      <c r="C1527" s="6" t="s">
        <v>60</v>
      </c>
      <c r="D1527" s="6" t="s">
        <v>31</v>
      </c>
      <c r="E1527" s="6" t="s">
        <v>93</v>
      </c>
      <c r="F1527" s="6" t="s">
        <v>61</v>
      </c>
      <c r="G1527" s="6" t="s">
        <v>6102</v>
      </c>
      <c r="H1527">
        <v>25</v>
      </c>
      <c r="I1527" s="6" t="s">
        <v>116</v>
      </c>
      <c r="J1527" s="6" t="s">
        <v>56</v>
      </c>
      <c r="K1527" s="6" t="s">
        <v>37</v>
      </c>
      <c r="L1527">
        <v>102</v>
      </c>
      <c r="N1527" s="6" t="s">
        <v>757</v>
      </c>
      <c r="O1527" s="6" t="s">
        <v>58</v>
      </c>
      <c r="P1527" s="6" t="s">
        <v>91</v>
      </c>
      <c r="Q1527">
        <v>36778000</v>
      </c>
      <c r="R1527">
        <v>6708674629</v>
      </c>
      <c r="S1527">
        <v>32998358720</v>
      </c>
    </row>
    <row r="1528" spans="1:19" x14ac:dyDescent="0.25">
      <c r="A1528">
        <v>11227</v>
      </c>
      <c r="B1528" s="6" t="s">
        <v>6103</v>
      </c>
      <c r="C1528" s="6" t="s">
        <v>76</v>
      </c>
      <c r="D1528" s="6" t="s">
        <v>31</v>
      </c>
      <c r="E1528" s="6" t="s">
        <v>221</v>
      </c>
      <c r="F1528" s="6" t="s">
        <v>61</v>
      </c>
      <c r="G1528" s="6" t="s">
        <v>6104</v>
      </c>
      <c r="H1528">
        <v>22</v>
      </c>
      <c r="I1528" s="6" t="s">
        <v>35</v>
      </c>
      <c r="J1528" s="6" t="s">
        <v>56</v>
      </c>
      <c r="K1528" s="6" t="s">
        <v>37</v>
      </c>
      <c r="L1528">
        <v>101</v>
      </c>
      <c r="N1528" s="6" t="s">
        <v>6105</v>
      </c>
      <c r="O1528" s="6" t="s">
        <v>58</v>
      </c>
      <c r="P1528" s="6" t="s">
        <v>6106</v>
      </c>
      <c r="Q1528">
        <v>36770000</v>
      </c>
      <c r="R1528">
        <v>99459418600</v>
      </c>
      <c r="S1528">
        <v>32999292805</v>
      </c>
    </row>
    <row r="1529" spans="1:19" x14ac:dyDescent="0.25">
      <c r="A1529">
        <v>11235</v>
      </c>
      <c r="B1529" s="6" t="s">
        <v>6107</v>
      </c>
      <c r="C1529" s="6" t="s">
        <v>52</v>
      </c>
      <c r="D1529" s="6" t="s">
        <v>31</v>
      </c>
      <c r="E1529" s="6" t="s">
        <v>71</v>
      </c>
      <c r="F1529" s="6" t="s">
        <v>6108</v>
      </c>
      <c r="G1529" s="6" t="s">
        <v>6109</v>
      </c>
      <c r="H1529">
        <v>23</v>
      </c>
      <c r="I1529" s="6" t="s">
        <v>47</v>
      </c>
      <c r="J1529" s="6" t="s">
        <v>56</v>
      </c>
      <c r="K1529" s="6" t="s">
        <v>98</v>
      </c>
      <c r="L1529">
        <v>303</v>
      </c>
      <c r="N1529" s="6" t="s">
        <v>6110</v>
      </c>
      <c r="O1529" s="6" t="s">
        <v>136</v>
      </c>
      <c r="P1529" s="6" t="s">
        <v>6111</v>
      </c>
      <c r="Q1529">
        <v>36780000</v>
      </c>
      <c r="R1529">
        <v>23326161000175</v>
      </c>
      <c r="S1529">
        <v>32999319777</v>
      </c>
    </row>
    <row r="1530" spans="1:19" x14ac:dyDescent="0.25">
      <c r="A1530">
        <v>11238</v>
      </c>
      <c r="B1530" s="6" t="s">
        <v>6112</v>
      </c>
      <c r="C1530" s="6" t="s">
        <v>60</v>
      </c>
      <c r="D1530" s="6" t="s">
        <v>488</v>
      </c>
      <c r="E1530" s="6" t="s">
        <v>53</v>
      </c>
      <c r="F1530" s="6" t="s">
        <v>61</v>
      </c>
      <c r="G1530" s="6" t="s">
        <v>6113</v>
      </c>
      <c r="H1530">
        <v>23</v>
      </c>
      <c r="I1530" s="6" t="s">
        <v>47</v>
      </c>
      <c r="J1530" s="6" t="s">
        <v>56</v>
      </c>
      <c r="K1530" s="6" t="s">
        <v>98</v>
      </c>
      <c r="L1530">
        <v>307</v>
      </c>
      <c r="N1530" s="6" t="s">
        <v>6114</v>
      </c>
      <c r="O1530" s="6" t="s">
        <v>1148</v>
      </c>
      <c r="P1530" s="6" t="s">
        <v>40</v>
      </c>
      <c r="Q1530">
        <v>36510000</v>
      </c>
      <c r="R1530">
        <v>10391936689</v>
      </c>
      <c r="S1530">
        <v>32984192010</v>
      </c>
    </row>
    <row r="1531" spans="1:19" x14ac:dyDescent="0.25">
      <c r="A1531">
        <v>11245</v>
      </c>
      <c r="B1531" s="6" t="s">
        <v>6115</v>
      </c>
      <c r="C1531" s="6" t="s">
        <v>52</v>
      </c>
      <c r="D1531" s="6" t="s">
        <v>31</v>
      </c>
      <c r="E1531" s="6" t="s">
        <v>71</v>
      </c>
      <c r="F1531" s="6" t="s">
        <v>6116</v>
      </c>
      <c r="G1531" s="6" t="s">
        <v>6117</v>
      </c>
      <c r="H1531">
        <v>23</v>
      </c>
      <c r="I1531" s="6" t="s">
        <v>47</v>
      </c>
      <c r="J1531" s="6" t="s">
        <v>6118</v>
      </c>
      <c r="K1531" s="6" t="s">
        <v>109</v>
      </c>
      <c r="L1531">
        <v>204</v>
      </c>
      <c r="N1531" s="6" t="s">
        <v>6119</v>
      </c>
      <c r="O1531" s="6" t="s">
        <v>111</v>
      </c>
      <c r="P1531" s="6" t="s">
        <v>1116</v>
      </c>
      <c r="Q1531">
        <v>36880000</v>
      </c>
      <c r="R1531">
        <v>8597228000112</v>
      </c>
      <c r="S1531">
        <v>32988059967</v>
      </c>
    </row>
    <row r="1532" spans="1:19" x14ac:dyDescent="0.25">
      <c r="A1532">
        <v>11246</v>
      </c>
      <c r="B1532" s="6" t="s">
        <v>6120</v>
      </c>
      <c r="C1532" s="6" t="s">
        <v>52</v>
      </c>
      <c r="D1532" s="6" t="s">
        <v>31</v>
      </c>
      <c r="E1532" s="6" t="s">
        <v>53</v>
      </c>
      <c r="F1532" s="6" t="s">
        <v>6121</v>
      </c>
      <c r="G1532" s="6" t="s">
        <v>2366</v>
      </c>
      <c r="H1532">
        <v>22</v>
      </c>
      <c r="I1532" s="6" t="s">
        <v>35</v>
      </c>
      <c r="J1532" s="6" t="s">
        <v>56</v>
      </c>
      <c r="K1532" s="6" t="s">
        <v>98</v>
      </c>
      <c r="L1532">
        <v>304</v>
      </c>
      <c r="N1532" s="6" t="s">
        <v>6122</v>
      </c>
      <c r="O1532" s="6" t="s">
        <v>146</v>
      </c>
      <c r="P1532" s="6" t="s">
        <v>3169</v>
      </c>
      <c r="Q1532">
        <v>36500000</v>
      </c>
      <c r="R1532">
        <v>23767799000141</v>
      </c>
      <c r="S1532">
        <v>32999048702</v>
      </c>
    </row>
    <row r="1533" spans="1:19" x14ac:dyDescent="0.25">
      <c r="A1533">
        <v>11247</v>
      </c>
      <c r="B1533" s="6" t="s">
        <v>6123</v>
      </c>
      <c r="C1533" s="6" t="s">
        <v>404</v>
      </c>
      <c r="D1533" s="6" t="s">
        <v>31</v>
      </c>
      <c r="E1533" s="6" t="s">
        <v>103</v>
      </c>
      <c r="F1533" s="6" t="s">
        <v>6124</v>
      </c>
      <c r="G1533" s="6" t="s">
        <v>6125</v>
      </c>
      <c r="H1533">
        <v>23</v>
      </c>
      <c r="I1533" s="6" t="s">
        <v>47</v>
      </c>
      <c r="J1533" s="6" t="s">
        <v>56</v>
      </c>
      <c r="K1533" s="6" t="s">
        <v>37</v>
      </c>
      <c r="L1533">
        <v>102</v>
      </c>
      <c r="N1533" s="6" t="s">
        <v>6126</v>
      </c>
      <c r="O1533" s="6" t="s">
        <v>58</v>
      </c>
      <c r="P1533" s="6" t="s">
        <v>40</v>
      </c>
      <c r="Q1533">
        <v>36770056</v>
      </c>
      <c r="R1533">
        <v>2426581000153</v>
      </c>
      <c r="S1533">
        <v>32999688887</v>
      </c>
    </row>
    <row r="1534" spans="1:19" x14ac:dyDescent="0.25">
      <c r="A1534">
        <v>11249</v>
      </c>
      <c r="B1534" s="6" t="s">
        <v>6127</v>
      </c>
      <c r="C1534" s="6" t="s">
        <v>42</v>
      </c>
      <c r="D1534" s="6" t="s">
        <v>31</v>
      </c>
      <c r="E1534" s="6" t="s">
        <v>53</v>
      </c>
      <c r="F1534" s="6" t="s">
        <v>61</v>
      </c>
      <c r="G1534" s="6" t="s">
        <v>6128</v>
      </c>
      <c r="H1534">
        <v>22</v>
      </c>
      <c r="I1534" s="6" t="s">
        <v>35</v>
      </c>
      <c r="J1534" s="6" t="s">
        <v>56</v>
      </c>
      <c r="K1534" s="6" t="s">
        <v>98</v>
      </c>
      <c r="L1534">
        <v>303</v>
      </c>
      <c r="N1534" s="6" t="s">
        <v>6129</v>
      </c>
      <c r="O1534" s="6" t="s">
        <v>100</v>
      </c>
      <c r="P1534" s="6" t="s">
        <v>640</v>
      </c>
      <c r="Q1534">
        <v>36520000</v>
      </c>
      <c r="R1534">
        <v>72691573672</v>
      </c>
      <c r="S1534">
        <v>32988429798</v>
      </c>
    </row>
    <row r="1535" spans="1:19" x14ac:dyDescent="0.25">
      <c r="A1535">
        <v>11256</v>
      </c>
      <c r="B1535" s="6" t="s">
        <v>6130</v>
      </c>
      <c r="C1535" s="6" t="s">
        <v>76</v>
      </c>
      <c r="D1535" s="6" t="s">
        <v>31</v>
      </c>
      <c r="E1535" s="6" t="s">
        <v>93</v>
      </c>
      <c r="F1535" s="6" t="s">
        <v>61</v>
      </c>
      <c r="G1535" s="6" t="s">
        <v>172</v>
      </c>
      <c r="H1535">
        <v>22</v>
      </c>
      <c r="I1535" s="6" t="s">
        <v>35</v>
      </c>
      <c r="J1535" s="6" t="s">
        <v>56</v>
      </c>
      <c r="K1535" s="6" t="s">
        <v>98</v>
      </c>
      <c r="L1535">
        <v>305</v>
      </c>
      <c r="N1535" s="6" t="s">
        <v>6131</v>
      </c>
      <c r="O1535" s="6" t="s">
        <v>146</v>
      </c>
      <c r="P1535" s="6" t="s">
        <v>2038</v>
      </c>
      <c r="Q1535">
        <v>36500000</v>
      </c>
      <c r="R1535">
        <v>5891692627</v>
      </c>
      <c r="S1535">
        <v>32999462634</v>
      </c>
    </row>
    <row r="1536" spans="1:19" x14ac:dyDescent="0.25">
      <c r="A1536">
        <v>11257</v>
      </c>
      <c r="B1536" s="6" t="s">
        <v>6132</v>
      </c>
      <c r="C1536" s="6" t="s">
        <v>60</v>
      </c>
      <c r="D1536" s="6" t="s">
        <v>31</v>
      </c>
      <c r="E1536" s="6" t="s">
        <v>71</v>
      </c>
      <c r="F1536" s="6" t="s">
        <v>6133</v>
      </c>
      <c r="G1536" s="6" t="s">
        <v>6134</v>
      </c>
      <c r="H1536">
        <v>22</v>
      </c>
      <c r="I1536" s="6" t="s">
        <v>35</v>
      </c>
      <c r="J1536" s="6" t="s">
        <v>56</v>
      </c>
      <c r="K1536" s="6" t="s">
        <v>98</v>
      </c>
      <c r="L1536">
        <v>305</v>
      </c>
      <c r="N1536" s="6" t="s">
        <v>6135</v>
      </c>
      <c r="O1536" s="6" t="s">
        <v>146</v>
      </c>
      <c r="P1536" s="6" t="s">
        <v>6136</v>
      </c>
      <c r="Q1536">
        <v>36500180</v>
      </c>
      <c r="R1536">
        <v>24445805000107</v>
      </c>
      <c r="S1536">
        <v>32999923601</v>
      </c>
    </row>
    <row r="1537" spans="1:19" x14ac:dyDescent="0.25">
      <c r="A1537">
        <v>11262</v>
      </c>
      <c r="B1537" s="6" t="s">
        <v>6137</v>
      </c>
      <c r="C1537" s="6" t="s">
        <v>60</v>
      </c>
      <c r="D1537" s="6" t="s">
        <v>31</v>
      </c>
      <c r="E1537" s="6" t="s">
        <v>103</v>
      </c>
      <c r="F1537" s="6" t="s">
        <v>61</v>
      </c>
      <c r="G1537" s="6" t="s">
        <v>6138</v>
      </c>
      <c r="H1537">
        <v>23</v>
      </c>
      <c r="I1537" s="6" t="s">
        <v>47</v>
      </c>
      <c r="J1537" s="6" t="s">
        <v>56</v>
      </c>
      <c r="K1537" s="6" t="s">
        <v>98</v>
      </c>
      <c r="L1537">
        <v>303</v>
      </c>
      <c r="N1537" s="6" t="s">
        <v>6139</v>
      </c>
      <c r="O1537" s="6" t="s">
        <v>793</v>
      </c>
      <c r="P1537" s="6" t="s">
        <v>1885</v>
      </c>
      <c r="Q1537">
        <v>36515000</v>
      </c>
      <c r="R1537">
        <v>3558480660</v>
      </c>
      <c r="S1537">
        <v>32984181982</v>
      </c>
    </row>
    <row r="1538" spans="1:19" x14ac:dyDescent="0.25">
      <c r="A1538">
        <v>11269</v>
      </c>
      <c r="B1538" s="6" t="s">
        <v>6140</v>
      </c>
      <c r="C1538" s="6" t="s">
        <v>60</v>
      </c>
      <c r="D1538" s="6" t="s">
        <v>31</v>
      </c>
      <c r="E1538" s="6" t="s">
        <v>71</v>
      </c>
      <c r="F1538" s="6" t="s">
        <v>6141</v>
      </c>
      <c r="G1538" s="6" t="s">
        <v>6142</v>
      </c>
      <c r="H1538">
        <v>22</v>
      </c>
      <c r="I1538" s="6" t="s">
        <v>35</v>
      </c>
      <c r="J1538" s="6" t="s">
        <v>56</v>
      </c>
      <c r="K1538" s="6" t="s">
        <v>37</v>
      </c>
      <c r="L1538">
        <v>102</v>
      </c>
      <c r="N1538" s="6" t="s">
        <v>6143</v>
      </c>
      <c r="O1538" s="6" t="s">
        <v>58</v>
      </c>
      <c r="P1538" s="6" t="s">
        <v>1783</v>
      </c>
      <c r="Q1538">
        <v>36774406</v>
      </c>
      <c r="R1538">
        <v>13283970000193</v>
      </c>
      <c r="S1538">
        <v>32999284686</v>
      </c>
    </row>
    <row r="1539" spans="1:19" x14ac:dyDescent="0.25">
      <c r="A1539">
        <v>11273</v>
      </c>
      <c r="B1539" s="6" t="s">
        <v>6144</v>
      </c>
      <c r="C1539" s="6" t="s">
        <v>119</v>
      </c>
      <c r="D1539" s="6" t="s">
        <v>31</v>
      </c>
      <c r="E1539" s="6" t="s">
        <v>53</v>
      </c>
      <c r="F1539" s="6" t="s">
        <v>6145</v>
      </c>
      <c r="G1539" s="6" t="s">
        <v>6146</v>
      </c>
      <c r="H1539">
        <v>25</v>
      </c>
      <c r="I1539" s="6" t="s">
        <v>116</v>
      </c>
      <c r="J1539" s="6" t="s">
        <v>144</v>
      </c>
      <c r="K1539" s="6" t="s">
        <v>37</v>
      </c>
      <c r="L1539">
        <v>104</v>
      </c>
      <c r="N1539" s="6" t="s">
        <v>6147</v>
      </c>
      <c r="O1539" s="6" t="s">
        <v>39</v>
      </c>
      <c r="P1539" s="6" t="s">
        <v>156</v>
      </c>
      <c r="Q1539">
        <v>36700000</v>
      </c>
      <c r="R1539">
        <v>18445534000197</v>
      </c>
      <c r="S1539">
        <v>32988997239</v>
      </c>
    </row>
    <row r="1540" spans="1:19" x14ac:dyDescent="0.25">
      <c r="A1540">
        <v>11275</v>
      </c>
      <c r="B1540" s="6" t="s">
        <v>6148</v>
      </c>
      <c r="C1540" s="6" t="s">
        <v>210</v>
      </c>
      <c r="D1540" s="6" t="s">
        <v>31</v>
      </c>
      <c r="E1540" s="6" t="s">
        <v>221</v>
      </c>
      <c r="F1540" s="6" t="s">
        <v>6149</v>
      </c>
      <c r="G1540" s="6" t="s">
        <v>6150</v>
      </c>
      <c r="H1540">
        <v>14</v>
      </c>
      <c r="I1540" s="6" t="s">
        <v>80</v>
      </c>
      <c r="J1540" s="6" t="s">
        <v>6151</v>
      </c>
      <c r="K1540" s="6" t="s">
        <v>109</v>
      </c>
      <c r="L1540">
        <v>201</v>
      </c>
      <c r="N1540" s="6" t="s">
        <v>6152</v>
      </c>
      <c r="O1540" s="6" t="s">
        <v>972</v>
      </c>
      <c r="P1540" s="6" t="s">
        <v>1451</v>
      </c>
      <c r="Q1540">
        <v>36893000</v>
      </c>
      <c r="R1540">
        <v>25157479000103</v>
      </c>
      <c r="S1540">
        <v>32998309176</v>
      </c>
    </row>
    <row r="1541" spans="1:19" x14ac:dyDescent="0.25">
      <c r="A1541">
        <v>11281</v>
      </c>
      <c r="B1541" s="6" t="s">
        <v>6153</v>
      </c>
      <c r="C1541" s="6" t="s">
        <v>60</v>
      </c>
      <c r="D1541" s="6" t="s">
        <v>31</v>
      </c>
      <c r="E1541" s="6" t="s">
        <v>93</v>
      </c>
      <c r="F1541" s="6" t="s">
        <v>61</v>
      </c>
      <c r="G1541" s="6" t="s">
        <v>6154</v>
      </c>
      <c r="H1541">
        <v>23</v>
      </c>
      <c r="I1541" s="6" t="s">
        <v>47</v>
      </c>
      <c r="J1541" s="6" t="s">
        <v>56</v>
      </c>
      <c r="K1541" s="6" t="s">
        <v>98</v>
      </c>
      <c r="L1541">
        <v>305</v>
      </c>
      <c r="N1541" s="6" t="s">
        <v>6155</v>
      </c>
      <c r="O1541" s="6" t="s">
        <v>146</v>
      </c>
      <c r="P1541" s="6" t="s">
        <v>733</v>
      </c>
      <c r="Q1541">
        <v>36502002</v>
      </c>
      <c r="R1541">
        <v>9335232629</v>
      </c>
      <c r="S1541">
        <v>32998349585</v>
      </c>
    </row>
    <row r="1542" spans="1:19" x14ac:dyDescent="0.25">
      <c r="A1542">
        <v>11284</v>
      </c>
      <c r="B1542" s="6" t="s">
        <v>6156</v>
      </c>
      <c r="C1542" s="6" t="s">
        <v>60</v>
      </c>
      <c r="D1542" s="6" t="s">
        <v>31</v>
      </c>
      <c r="E1542" s="6" t="s">
        <v>44</v>
      </c>
      <c r="F1542" s="6" t="s">
        <v>61</v>
      </c>
      <c r="G1542" s="6" t="s">
        <v>6157</v>
      </c>
      <c r="H1542">
        <v>23</v>
      </c>
      <c r="I1542" s="6" t="s">
        <v>47</v>
      </c>
      <c r="J1542" s="6" t="s">
        <v>56</v>
      </c>
      <c r="K1542" s="6" t="s">
        <v>98</v>
      </c>
      <c r="L1542">
        <v>303</v>
      </c>
      <c r="N1542" s="6" t="s">
        <v>6158</v>
      </c>
      <c r="O1542" s="6" t="s">
        <v>100</v>
      </c>
      <c r="P1542" s="6" t="s">
        <v>645</v>
      </c>
      <c r="Q1542">
        <v>36520000</v>
      </c>
      <c r="R1542">
        <v>33352569649</v>
      </c>
      <c r="S1542">
        <v>32984227784</v>
      </c>
    </row>
    <row r="1543" spans="1:19" x14ac:dyDescent="0.25">
      <c r="A1543">
        <v>11285</v>
      </c>
      <c r="B1543" s="6" t="s">
        <v>6159</v>
      </c>
      <c r="C1543" s="6" t="s">
        <v>477</v>
      </c>
      <c r="D1543" s="6" t="s">
        <v>77</v>
      </c>
      <c r="E1543" s="6" t="s">
        <v>221</v>
      </c>
      <c r="F1543" s="6" t="s">
        <v>6160</v>
      </c>
      <c r="G1543" s="6" t="s">
        <v>6161</v>
      </c>
      <c r="H1543">
        <v>25</v>
      </c>
      <c r="I1543" s="6" t="s">
        <v>116</v>
      </c>
      <c r="J1543" s="6" t="s">
        <v>56</v>
      </c>
      <c r="K1543" s="6" t="s">
        <v>109</v>
      </c>
      <c r="L1543">
        <v>201</v>
      </c>
      <c r="N1543" s="6" t="s">
        <v>6162</v>
      </c>
      <c r="O1543" s="6" t="s">
        <v>111</v>
      </c>
      <c r="P1543" s="6" t="s">
        <v>1162</v>
      </c>
      <c r="Q1543">
        <v>36880000</v>
      </c>
      <c r="R1543">
        <v>669525000114</v>
      </c>
      <c r="S1543">
        <v>32991738904</v>
      </c>
    </row>
    <row r="1544" spans="1:19" x14ac:dyDescent="0.25">
      <c r="A1544">
        <v>11286</v>
      </c>
      <c r="B1544" s="6" t="s">
        <v>6163</v>
      </c>
      <c r="C1544" s="6" t="s">
        <v>60</v>
      </c>
      <c r="D1544" s="6" t="s">
        <v>31</v>
      </c>
      <c r="E1544" s="6" t="s">
        <v>44</v>
      </c>
      <c r="F1544" s="6" t="s">
        <v>61</v>
      </c>
      <c r="G1544" s="6" t="s">
        <v>719</v>
      </c>
      <c r="H1544">
        <v>22</v>
      </c>
      <c r="I1544" s="6" t="s">
        <v>35</v>
      </c>
      <c r="J1544" s="6" t="s">
        <v>56</v>
      </c>
      <c r="K1544" s="6" t="s">
        <v>98</v>
      </c>
      <c r="L1544">
        <v>304</v>
      </c>
      <c r="N1544" s="6" t="s">
        <v>6164</v>
      </c>
      <c r="O1544" s="6" t="s">
        <v>146</v>
      </c>
      <c r="P1544" s="6" t="s">
        <v>1885</v>
      </c>
      <c r="Q1544">
        <v>36500000</v>
      </c>
      <c r="R1544">
        <v>7315633600</v>
      </c>
      <c r="S1544">
        <v>32999144034</v>
      </c>
    </row>
    <row r="1545" spans="1:19" x14ac:dyDescent="0.25">
      <c r="A1545">
        <v>11288</v>
      </c>
      <c r="B1545" s="6" t="s">
        <v>6165</v>
      </c>
      <c r="C1545" s="6" t="s">
        <v>60</v>
      </c>
      <c r="D1545" s="6" t="s">
        <v>31</v>
      </c>
      <c r="E1545" s="6" t="s">
        <v>103</v>
      </c>
      <c r="F1545" s="6" t="s">
        <v>6166</v>
      </c>
      <c r="G1545" s="6" t="s">
        <v>5391</v>
      </c>
      <c r="H1545">
        <v>22</v>
      </c>
      <c r="I1545" s="6" t="s">
        <v>35</v>
      </c>
      <c r="J1545" s="6" t="s">
        <v>56</v>
      </c>
      <c r="K1545" s="6" t="s">
        <v>98</v>
      </c>
      <c r="L1545">
        <v>302</v>
      </c>
      <c r="N1545" s="6" t="s">
        <v>6167</v>
      </c>
      <c r="O1545" s="6" t="s">
        <v>146</v>
      </c>
      <c r="P1545" s="6" t="s">
        <v>733</v>
      </c>
      <c r="Q1545">
        <v>36500000</v>
      </c>
      <c r="R1545">
        <v>24151311000110</v>
      </c>
      <c r="S1545">
        <v>32999709316</v>
      </c>
    </row>
    <row r="1546" spans="1:19" x14ac:dyDescent="0.25">
      <c r="A1546">
        <v>11303</v>
      </c>
      <c r="B1546" s="6" t="s">
        <v>6168</v>
      </c>
      <c r="C1546" s="6" t="s">
        <v>324</v>
      </c>
      <c r="D1546" s="6" t="s">
        <v>315</v>
      </c>
      <c r="E1546" s="6" t="s">
        <v>53</v>
      </c>
      <c r="F1546" s="6" t="s">
        <v>61</v>
      </c>
      <c r="G1546" s="6" t="s">
        <v>6169</v>
      </c>
      <c r="H1546">
        <v>2</v>
      </c>
      <c r="I1546" s="6" t="s">
        <v>2216</v>
      </c>
      <c r="J1546" s="6" t="s">
        <v>56</v>
      </c>
      <c r="K1546" s="6" t="s">
        <v>319</v>
      </c>
      <c r="L1546">
        <v>916</v>
      </c>
      <c r="N1546" s="6" t="s">
        <v>6170</v>
      </c>
      <c r="O1546" s="6" t="s">
        <v>39</v>
      </c>
      <c r="P1546" s="6" t="s">
        <v>214</v>
      </c>
      <c r="Q1546">
        <v>36700000</v>
      </c>
      <c r="R1546">
        <v>12408132606</v>
      </c>
      <c r="S1546">
        <v>32034497440</v>
      </c>
    </row>
    <row r="1547" spans="1:19" x14ac:dyDescent="0.25">
      <c r="A1547">
        <v>11305</v>
      </c>
      <c r="B1547" s="6" t="s">
        <v>6171</v>
      </c>
      <c r="C1547" s="6" t="s">
        <v>324</v>
      </c>
      <c r="D1547" s="6" t="s">
        <v>315</v>
      </c>
      <c r="E1547" s="6" t="s">
        <v>325</v>
      </c>
      <c r="F1547" s="6" t="s">
        <v>6172</v>
      </c>
      <c r="G1547" s="6" t="s">
        <v>6173</v>
      </c>
      <c r="H1547">
        <v>2</v>
      </c>
      <c r="I1547" s="6" t="s">
        <v>2216</v>
      </c>
      <c r="J1547" s="6" t="s">
        <v>56</v>
      </c>
      <c r="K1547" s="6" t="s">
        <v>319</v>
      </c>
      <c r="L1547">
        <v>907</v>
      </c>
      <c r="N1547" s="6" t="s">
        <v>6174</v>
      </c>
      <c r="O1547" s="6" t="s">
        <v>5272</v>
      </c>
      <c r="P1547" s="6" t="s">
        <v>5968</v>
      </c>
      <c r="Q1547">
        <v>32371620</v>
      </c>
      <c r="R1547">
        <v>9656048000127</v>
      </c>
      <c r="S1547">
        <v>31033884018</v>
      </c>
    </row>
    <row r="1548" spans="1:19" x14ac:dyDescent="0.25">
      <c r="A1548">
        <v>11310</v>
      </c>
      <c r="B1548" s="6" t="s">
        <v>6175</v>
      </c>
      <c r="C1548" s="6" t="s">
        <v>60</v>
      </c>
      <c r="D1548" s="6" t="s">
        <v>488</v>
      </c>
      <c r="E1548" s="6" t="s">
        <v>325</v>
      </c>
      <c r="F1548" s="6" t="s">
        <v>6176</v>
      </c>
      <c r="G1548" s="6" t="s">
        <v>6177</v>
      </c>
      <c r="H1548">
        <v>33</v>
      </c>
      <c r="I1548" s="6" t="s">
        <v>181</v>
      </c>
      <c r="J1548" s="6" t="s">
        <v>56</v>
      </c>
      <c r="K1548" s="6" t="s">
        <v>98</v>
      </c>
      <c r="L1548">
        <v>307</v>
      </c>
      <c r="N1548" s="6" t="s">
        <v>6178</v>
      </c>
      <c r="O1548" s="6" t="s">
        <v>146</v>
      </c>
      <c r="P1548" s="6" t="s">
        <v>268</v>
      </c>
      <c r="Q1548">
        <v>36500000</v>
      </c>
      <c r="R1548">
        <v>15666299000195</v>
      </c>
      <c r="S1548">
        <v>32999352542</v>
      </c>
    </row>
    <row r="1549" spans="1:19" x14ac:dyDescent="0.25">
      <c r="A1549">
        <v>11314</v>
      </c>
      <c r="B1549" s="6" t="s">
        <v>6179</v>
      </c>
      <c r="C1549" s="6" t="s">
        <v>52</v>
      </c>
      <c r="D1549" s="6" t="s">
        <v>31</v>
      </c>
      <c r="E1549" s="6" t="s">
        <v>44</v>
      </c>
      <c r="F1549" s="6" t="s">
        <v>61</v>
      </c>
      <c r="G1549" s="6" t="s">
        <v>6180</v>
      </c>
      <c r="H1549">
        <v>22</v>
      </c>
      <c r="I1549" s="6" t="s">
        <v>35</v>
      </c>
      <c r="J1549" s="6" t="s">
        <v>56</v>
      </c>
      <c r="K1549" s="6" t="s">
        <v>109</v>
      </c>
      <c r="L1549">
        <v>201</v>
      </c>
      <c r="N1549" s="6" t="s">
        <v>6181</v>
      </c>
      <c r="O1549" s="6" t="s">
        <v>111</v>
      </c>
      <c r="P1549" s="6" t="s">
        <v>1759</v>
      </c>
      <c r="Q1549">
        <v>36880000</v>
      </c>
      <c r="R1549">
        <v>57174938604</v>
      </c>
      <c r="S1549">
        <v>32988516417</v>
      </c>
    </row>
    <row r="1550" spans="1:19" x14ac:dyDescent="0.25">
      <c r="A1550">
        <v>11323</v>
      </c>
      <c r="B1550" s="6" t="s">
        <v>6182</v>
      </c>
      <c r="C1550" s="6" t="s">
        <v>60</v>
      </c>
      <c r="D1550" s="6" t="s">
        <v>31</v>
      </c>
      <c r="E1550" s="6" t="s">
        <v>103</v>
      </c>
      <c r="F1550" s="6" t="s">
        <v>61</v>
      </c>
      <c r="G1550" s="6" t="s">
        <v>266</v>
      </c>
      <c r="H1550">
        <v>25</v>
      </c>
      <c r="I1550" s="6" t="s">
        <v>116</v>
      </c>
      <c r="J1550" s="6" t="s">
        <v>56</v>
      </c>
      <c r="K1550" s="6" t="s">
        <v>109</v>
      </c>
      <c r="L1550">
        <v>204</v>
      </c>
      <c r="N1550" s="6" t="s">
        <v>6183</v>
      </c>
      <c r="O1550" s="6" t="s">
        <v>111</v>
      </c>
      <c r="P1550" s="6" t="s">
        <v>3293</v>
      </c>
      <c r="Q1550">
        <v>36880000</v>
      </c>
      <c r="R1550">
        <v>58210873687</v>
      </c>
      <c r="S1550">
        <v>32984244014</v>
      </c>
    </row>
    <row r="1551" spans="1:19" x14ac:dyDescent="0.25">
      <c r="A1551">
        <v>11326</v>
      </c>
      <c r="B1551" s="6" t="s">
        <v>6184</v>
      </c>
      <c r="C1551" s="6" t="s">
        <v>52</v>
      </c>
      <c r="D1551" s="6" t="s">
        <v>31</v>
      </c>
      <c r="E1551" s="6" t="s">
        <v>44</v>
      </c>
      <c r="F1551" s="6" t="s">
        <v>61</v>
      </c>
      <c r="G1551" s="6" t="s">
        <v>6185</v>
      </c>
      <c r="H1551">
        <v>23</v>
      </c>
      <c r="I1551" s="6" t="s">
        <v>47</v>
      </c>
      <c r="J1551" s="6" t="s">
        <v>56</v>
      </c>
      <c r="K1551" s="6" t="s">
        <v>109</v>
      </c>
      <c r="L1551">
        <v>201</v>
      </c>
      <c r="N1551" s="6" t="s">
        <v>6186</v>
      </c>
      <c r="O1551" s="6" t="s">
        <v>972</v>
      </c>
      <c r="P1551" s="6" t="s">
        <v>40</v>
      </c>
      <c r="Q1551">
        <v>36893000</v>
      </c>
      <c r="R1551">
        <v>2760024660</v>
      </c>
      <c r="S1551">
        <v>32999324119</v>
      </c>
    </row>
    <row r="1552" spans="1:19" x14ac:dyDescent="0.25">
      <c r="A1552">
        <v>11330</v>
      </c>
      <c r="B1552" s="6" t="s">
        <v>6187</v>
      </c>
      <c r="C1552" s="6" t="s">
        <v>52</v>
      </c>
      <c r="D1552" s="6" t="s">
        <v>31</v>
      </c>
      <c r="E1552" s="6" t="s">
        <v>93</v>
      </c>
      <c r="F1552" s="6" t="s">
        <v>6188</v>
      </c>
      <c r="G1552" s="6" t="s">
        <v>6189</v>
      </c>
      <c r="H1552">
        <v>23</v>
      </c>
      <c r="I1552" s="6" t="s">
        <v>47</v>
      </c>
      <c r="J1552" s="6" t="s">
        <v>56</v>
      </c>
      <c r="K1552" s="6" t="s">
        <v>109</v>
      </c>
      <c r="L1552">
        <v>201</v>
      </c>
      <c r="N1552" s="6" t="s">
        <v>6190</v>
      </c>
      <c r="O1552" s="6" t="s">
        <v>972</v>
      </c>
      <c r="P1552" s="6" t="s">
        <v>40</v>
      </c>
      <c r="Q1552">
        <v>36893000</v>
      </c>
      <c r="R1552">
        <v>21699581000171</v>
      </c>
      <c r="S1552">
        <v>32998004659</v>
      </c>
    </row>
    <row r="1553" spans="1:19" x14ac:dyDescent="0.25">
      <c r="A1553">
        <v>11332</v>
      </c>
      <c r="B1553" s="6" t="s">
        <v>6191</v>
      </c>
      <c r="C1553" s="6" t="s">
        <v>324</v>
      </c>
      <c r="D1553" s="6" t="s">
        <v>315</v>
      </c>
      <c r="E1553" s="6" t="s">
        <v>93</v>
      </c>
      <c r="F1553" s="6" t="s">
        <v>6192</v>
      </c>
      <c r="G1553" s="6" t="s">
        <v>6193</v>
      </c>
      <c r="H1553">
        <v>2</v>
      </c>
      <c r="I1553" s="6" t="s">
        <v>2216</v>
      </c>
      <c r="J1553" s="6" t="s">
        <v>56</v>
      </c>
      <c r="K1553" s="6" t="s">
        <v>319</v>
      </c>
      <c r="L1553">
        <v>907</v>
      </c>
      <c r="N1553" s="6" t="s">
        <v>6194</v>
      </c>
      <c r="O1553" s="6" t="s">
        <v>6195</v>
      </c>
      <c r="P1553" s="6" t="s">
        <v>6196</v>
      </c>
      <c r="Q1553">
        <v>14072073</v>
      </c>
      <c r="R1553">
        <v>3670744000101</v>
      </c>
      <c r="S1553">
        <v>16039699797</v>
      </c>
    </row>
    <row r="1554" spans="1:19" x14ac:dyDescent="0.25">
      <c r="A1554">
        <v>11335</v>
      </c>
      <c r="B1554" s="6" t="s">
        <v>6197</v>
      </c>
      <c r="C1554" s="6" t="s">
        <v>52</v>
      </c>
      <c r="D1554" s="6" t="s">
        <v>31</v>
      </c>
      <c r="E1554" s="6" t="s">
        <v>325</v>
      </c>
      <c r="F1554" s="6" t="s">
        <v>61</v>
      </c>
      <c r="G1554" s="6" t="s">
        <v>6198</v>
      </c>
      <c r="H1554">
        <v>22</v>
      </c>
      <c r="I1554" s="6" t="s">
        <v>35</v>
      </c>
      <c r="J1554" s="6" t="s">
        <v>56</v>
      </c>
      <c r="K1554" s="6" t="s">
        <v>98</v>
      </c>
      <c r="L1554">
        <v>301</v>
      </c>
      <c r="N1554" s="6" t="s">
        <v>6199</v>
      </c>
      <c r="O1554" s="6" t="s">
        <v>312</v>
      </c>
      <c r="P1554" s="6" t="s">
        <v>887</v>
      </c>
      <c r="Q1554">
        <v>36170000</v>
      </c>
      <c r="R1554">
        <v>6892895611</v>
      </c>
      <c r="S1554">
        <v>32999797306</v>
      </c>
    </row>
    <row r="1555" spans="1:19" x14ac:dyDescent="0.25">
      <c r="A1555">
        <v>11340</v>
      </c>
      <c r="B1555" s="6" t="s">
        <v>6200</v>
      </c>
      <c r="C1555" s="6" t="s">
        <v>60</v>
      </c>
      <c r="D1555" s="6" t="s">
        <v>31</v>
      </c>
      <c r="E1555" s="6" t="s">
        <v>93</v>
      </c>
      <c r="F1555" s="6" t="s">
        <v>6201</v>
      </c>
      <c r="G1555" s="6" t="s">
        <v>6202</v>
      </c>
      <c r="H1555">
        <v>22</v>
      </c>
      <c r="I1555" s="6" t="s">
        <v>35</v>
      </c>
      <c r="J1555" s="6" t="s">
        <v>56</v>
      </c>
      <c r="K1555" s="6" t="s">
        <v>37</v>
      </c>
      <c r="L1555">
        <v>105</v>
      </c>
      <c r="N1555" s="6" t="s">
        <v>6203</v>
      </c>
      <c r="O1555" s="6" t="s">
        <v>443</v>
      </c>
      <c r="P1555" s="6" t="s">
        <v>6204</v>
      </c>
      <c r="Q1555">
        <v>36660000</v>
      </c>
      <c r="R1555">
        <v>21539579000135</v>
      </c>
      <c r="S1555">
        <v>32988775617</v>
      </c>
    </row>
    <row r="1556" spans="1:19" x14ac:dyDescent="0.25">
      <c r="A1556">
        <v>11341</v>
      </c>
      <c r="B1556" s="6" t="s">
        <v>6205</v>
      </c>
      <c r="C1556" s="6" t="s">
        <v>60</v>
      </c>
      <c r="D1556" s="6" t="s">
        <v>31</v>
      </c>
      <c r="E1556" s="6" t="s">
        <v>44</v>
      </c>
      <c r="F1556" s="6" t="s">
        <v>61</v>
      </c>
      <c r="G1556" s="6" t="s">
        <v>6206</v>
      </c>
      <c r="H1556">
        <v>23</v>
      </c>
      <c r="I1556" s="6" t="s">
        <v>47</v>
      </c>
      <c r="J1556" s="6" t="s">
        <v>56</v>
      </c>
      <c r="K1556" s="6" t="s">
        <v>37</v>
      </c>
      <c r="L1556">
        <v>105</v>
      </c>
      <c r="N1556" s="6" t="s">
        <v>6207</v>
      </c>
      <c r="O1556" s="6" t="s">
        <v>572</v>
      </c>
      <c r="P1556" s="6" t="s">
        <v>5642</v>
      </c>
      <c r="Q1556">
        <v>36730000</v>
      </c>
      <c r="R1556">
        <v>836561899</v>
      </c>
      <c r="S1556">
        <v>32034652420</v>
      </c>
    </row>
    <row r="1557" spans="1:19" x14ac:dyDescent="0.25">
      <c r="A1557">
        <v>11344</v>
      </c>
      <c r="B1557" s="6" t="s">
        <v>6208</v>
      </c>
      <c r="C1557" s="6" t="s">
        <v>60</v>
      </c>
      <c r="D1557" s="6" t="s">
        <v>31</v>
      </c>
      <c r="E1557" s="6" t="s">
        <v>53</v>
      </c>
      <c r="F1557" s="6" t="s">
        <v>6209</v>
      </c>
      <c r="G1557" s="6" t="s">
        <v>6210</v>
      </c>
      <c r="H1557">
        <v>22</v>
      </c>
      <c r="I1557" s="6" t="s">
        <v>35</v>
      </c>
      <c r="J1557" s="6" t="s">
        <v>56</v>
      </c>
      <c r="K1557" s="6" t="s">
        <v>98</v>
      </c>
      <c r="L1557">
        <v>304</v>
      </c>
      <c r="N1557" s="6" t="s">
        <v>6211</v>
      </c>
      <c r="O1557" s="6" t="s">
        <v>146</v>
      </c>
      <c r="P1557" s="6" t="s">
        <v>3343</v>
      </c>
      <c r="Q1557">
        <v>36500000</v>
      </c>
      <c r="R1557">
        <v>21697515000162</v>
      </c>
      <c r="S1557">
        <v>0</v>
      </c>
    </row>
    <row r="1558" spans="1:19" x14ac:dyDescent="0.25">
      <c r="A1558">
        <v>11345</v>
      </c>
      <c r="B1558" s="6" t="s">
        <v>6212</v>
      </c>
      <c r="C1558" s="6" t="s">
        <v>60</v>
      </c>
      <c r="D1558" s="6" t="s">
        <v>31</v>
      </c>
      <c r="E1558" s="6" t="s">
        <v>53</v>
      </c>
      <c r="F1558" s="6" t="s">
        <v>61</v>
      </c>
      <c r="G1558" s="6" t="s">
        <v>6213</v>
      </c>
      <c r="H1558">
        <v>22</v>
      </c>
      <c r="I1558" s="6" t="s">
        <v>35</v>
      </c>
      <c r="J1558" s="6" t="s">
        <v>56</v>
      </c>
      <c r="K1558" s="6" t="s">
        <v>319</v>
      </c>
      <c r="L1558">
        <v>906</v>
      </c>
      <c r="N1558" s="6" t="s">
        <v>6214</v>
      </c>
      <c r="O1558" s="6" t="s">
        <v>39</v>
      </c>
      <c r="P1558" s="6" t="s">
        <v>175</v>
      </c>
      <c r="Q1558">
        <v>36700000</v>
      </c>
      <c r="R1558">
        <v>1811600646</v>
      </c>
      <c r="S1558">
        <v>32999613454</v>
      </c>
    </row>
    <row r="1559" spans="1:19" x14ac:dyDescent="0.25">
      <c r="A1559">
        <v>11348</v>
      </c>
      <c r="B1559" s="6" t="s">
        <v>6215</v>
      </c>
      <c r="C1559" s="6" t="s">
        <v>60</v>
      </c>
      <c r="D1559" s="6" t="s">
        <v>77</v>
      </c>
      <c r="E1559" s="6" t="s">
        <v>325</v>
      </c>
      <c r="F1559" s="6" t="s">
        <v>61</v>
      </c>
      <c r="G1559" s="6" t="s">
        <v>6216</v>
      </c>
      <c r="H1559">
        <v>22</v>
      </c>
      <c r="I1559" s="6" t="s">
        <v>35</v>
      </c>
      <c r="J1559" s="6" t="s">
        <v>56</v>
      </c>
      <c r="K1559" s="6" t="s">
        <v>98</v>
      </c>
      <c r="L1559">
        <v>307</v>
      </c>
      <c r="N1559" s="6" t="s">
        <v>6217</v>
      </c>
      <c r="O1559" s="6" t="s">
        <v>399</v>
      </c>
      <c r="P1559" s="6" t="s">
        <v>2995</v>
      </c>
      <c r="Q1559">
        <v>36512000</v>
      </c>
      <c r="R1559">
        <v>174123663</v>
      </c>
      <c r="S1559">
        <v>32999445501</v>
      </c>
    </row>
    <row r="1560" spans="1:19" x14ac:dyDescent="0.25">
      <c r="A1560">
        <v>11351</v>
      </c>
      <c r="B1560" s="6" t="s">
        <v>6218</v>
      </c>
      <c r="C1560" s="6" t="s">
        <v>60</v>
      </c>
      <c r="D1560" s="6" t="s">
        <v>31</v>
      </c>
      <c r="E1560" s="6" t="s">
        <v>93</v>
      </c>
      <c r="F1560" s="6" t="s">
        <v>61</v>
      </c>
      <c r="G1560" s="6" t="s">
        <v>6219</v>
      </c>
      <c r="H1560">
        <v>23</v>
      </c>
      <c r="I1560" s="6" t="s">
        <v>47</v>
      </c>
      <c r="J1560" s="6" t="s">
        <v>56</v>
      </c>
      <c r="K1560" s="6" t="s">
        <v>98</v>
      </c>
      <c r="L1560">
        <v>303</v>
      </c>
      <c r="N1560" s="6" t="s">
        <v>6220</v>
      </c>
      <c r="O1560" s="6" t="s">
        <v>100</v>
      </c>
      <c r="P1560" s="6" t="s">
        <v>645</v>
      </c>
      <c r="Q1560">
        <v>36520000</v>
      </c>
      <c r="R1560">
        <v>3850817660</v>
      </c>
      <c r="S1560">
        <v>32991755960</v>
      </c>
    </row>
    <row r="1561" spans="1:19" x14ac:dyDescent="0.25">
      <c r="A1561">
        <v>11352</v>
      </c>
      <c r="B1561" s="6" t="s">
        <v>6221</v>
      </c>
      <c r="C1561" s="6" t="s">
        <v>60</v>
      </c>
      <c r="D1561" s="6" t="s">
        <v>31</v>
      </c>
      <c r="E1561" s="6" t="s">
        <v>221</v>
      </c>
      <c r="F1561" s="6" t="s">
        <v>61</v>
      </c>
      <c r="G1561" s="6" t="s">
        <v>6222</v>
      </c>
      <c r="H1561">
        <v>23</v>
      </c>
      <c r="I1561" s="6" t="s">
        <v>47</v>
      </c>
      <c r="J1561" s="6" t="s">
        <v>56</v>
      </c>
      <c r="K1561" s="6" t="s">
        <v>98</v>
      </c>
      <c r="L1561">
        <v>301</v>
      </c>
      <c r="N1561" s="6" t="s">
        <v>6223</v>
      </c>
      <c r="O1561" s="6" t="s">
        <v>136</v>
      </c>
      <c r="P1561" s="6" t="s">
        <v>2368</v>
      </c>
      <c r="Q1561">
        <v>36780000</v>
      </c>
      <c r="R1561">
        <v>6788795673</v>
      </c>
      <c r="S1561">
        <v>32998037661</v>
      </c>
    </row>
    <row r="1562" spans="1:19" x14ac:dyDescent="0.25">
      <c r="A1562">
        <v>11359</v>
      </c>
      <c r="B1562" s="6" t="s">
        <v>6224</v>
      </c>
      <c r="C1562" s="6" t="s">
        <v>60</v>
      </c>
      <c r="D1562" s="6" t="s">
        <v>488</v>
      </c>
      <c r="E1562" s="6" t="s">
        <v>53</v>
      </c>
      <c r="F1562" s="6" t="s">
        <v>61</v>
      </c>
      <c r="G1562" s="6" t="s">
        <v>6225</v>
      </c>
      <c r="H1562">
        <v>33</v>
      </c>
      <c r="I1562" s="6" t="s">
        <v>181</v>
      </c>
      <c r="J1562" s="6" t="s">
        <v>56</v>
      </c>
      <c r="K1562" s="6" t="s">
        <v>98</v>
      </c>
      <c r="L1562">
        <v>307</v>
      </c>
      <c r="N1562" s="6" t="s">
        <v>6226</v>
      </c>
      <c r="O1562" s="6" t="s">
        <v>136</v>
      </c>
      <c r="P1562" s="6" t="s">
        <v>1316</v>
      </c>
      <c r="Q1562">
        <v>36780000</v>
      </c>
      <c r="R1562">
        <v>7284672676</v>
      </c>
      <c r="S1562">
        <v>32998161024</v>
      </c>
    </row>
    <row r="1563" spans="1:19" x14ac:dyDescent="0.25">
      <c r="A1563">
        <v>11360</v>
      </c>
      <c r="B1563" s="6" t="s">
        <v>6227</v>
      </c>
      <c r="C1563" s="6" t="s">
        <v>60</v>
      </c>
      <c r="D1563" s="6" t="s">
        <v>31</v>
      </c>
      <c r="E1563" s="6" t="s">
        <v>71</v>
      </c>
      <c r="F1563" s="6" t="s">
        <v>61</v>
      </c>
      <c r="G1563" s="6" t="s">
        <v>6228</v>
      </c>
      <c r="H1563">
        <v>22</v>
      </c>
      <c r="I1563" s="6" t="s">
        <v>35</v>
      </c>
      <c r="J1563" s="6" t="s">
        <v>56</v>
      </c>
      <c r="K1563" s="6" t="s">
        <v>37</v>
      </c>
      <c r="L1563">
        <v>106</v>
      </c>
      <c r="N1563" s="6" t="s">
        <v>6229</v>
      </c>
      <c r="O1563" s="6" t="s">
        <v>572</v>
      </c>
      <c r="P1563" s="6" t="s">
        <v>2303</v>
      </c>
      <c r="Q1563">
        <v>36730000</v>
      </c>
      <c r="R1563">
        <v>50420712615</v>
      </c>
      <c r="S1563">
        <v>32999598530</v>
      </c>
    </row>
    <row r="1564" spans="1:19" x14ac:dyDescent="0.25">
      <c r="A1564">
        <v>11365</v>
      </c>
      <c r="B1564" s="6" t="s">
        <v>6230</v>
      </c>
      <c r="C1564" s="6" t="s">
        <v>52</v>
      </c>
      <c r="D1564" s="6" t="s">
        <v>31</v>
      </c>
      <c r="E1564" s="6" t="s">
        <v>53</v>
      </c>
      <c r="F1564" s="6" t="s">
        <v>6231</v>
      </c>
      <c r="G1564" s="6" t="s">
        <v>6232</v>
      </c>
      <c r="H1564">
        <v>22</v>
      </c>
      <c r="I1564" s="6" t="s">
        <v>35</v>
      </c>
      <c r="J1564" s="6" t="s">
        <v>56</v>
      </c>
      <c r="K1564" s="6" t="s">
        <v>98</v>
      </c>
      <c r="L1564">
        <v>304</v>
      </c>
      <c r="N1564" s="6" t="s">
        <v>6233</v>
      </c>
      <c r="O1564" s="6" t="s">
        <v>146</v>
      </c>
      <c r="P1564" s="6" t="s">
        <v>1616</v>
      </c>
      <c r="Q1564">
        <v>36500000</v>
      </c>
      <c r="R1564">
        <v>15143780000104</v>
      </c>
      <c r="S1564">
        <v>32035318831</v>
      </c>
    </row>
    <row r="1565" spans="1:19" x14ac:dyDescent="0.25">
      <c r="A1565">
        <v>11371</v>
      </c>
      <c r="B1565" s="6" t="s">
        <v>6234</v>
      </c>
      <c r="C1565" s="6" t="s">
        <v>60</v>
      </c>
      <c r="D1565" s="6" t="s">
        <v>31</v>
      </c>
      <c r="E1565" s="6" t="s">
        <v>53</v>
      </c>
      <c r="F1565" s="6" t="s">
        <v>6235</v>
      </c>
      <c r="G1565" s="6" t="s">
        <v>6236</v>
      </c>
      <c r="H1565">
        <v>22</v>
      </c>
      <c r="I1565" s="6" t="s">
        <v>35</v>
      </c>
      <c r="J1565" s="6" t="s">
        <v>56</v>
      </c>
      <c r="K1565" s="6" t="s">
        <v>98</v>
      </c>
      <c r="L1565">
        <v>304</v>
      </c>
      <c r="N1565" s="6" t="s">
        <v>6237</v>
      </c>
      <c r="O1565" s="6" t="s">
        <v>399</v>
      </c>
      <c r="P1565" s="6" t="s">
        <v>2064</v>
      </c>
      <c r="Q1565">
        <v>36512000</v>
      </c>
      <c r="R1565">
        <v>11521664000112</v>
      </c>
      <c r="S1565">
        <v>32999210433</v>
      </c>
    </row>
    <row r="1566" spans="1:19" x14ac:dyDescent="0.25">
      <c r="A1566">
        <v>11373</v>
      </c>
      <c r="B1566" s="6" t="s">
        <v>6238</v>
      </c>
      <c r="C1566" s="6" t="s">
        <v>76</v>
      </c>
      <c r="D1566" s="6" t="s">
        <v>488</v>
      </c>
      <c r="E1566" s="6" t="s">
        <v>93</v>
      </c>
      <c r="F1566" s="6" t="s">
        <v>6239</v>
      </c>
      <c r="G1566" s="6" t="s">
        <v>3243</v>
      </c>
      <c r="H1566">
        <v>22</v>
      </c>
      <c r="I1566" s="6" t="s">
        <v>35</v>
      </c>
      <c r="J1566" s="6" t="s">
        <v>56</v>
      </c>
      <c r="K1566" s="6" t="s">
        <v>37</v>
      </c>
      <c r="L1566">
        <v>107</v>
      </c>
      <c r="N1566" s="6" t="s">
        <v>6240</v>
      </c>
      <c r="O1566" s="6" t="s">
        <v>239</v>
      </c>
      <c r="P1566" s="6" t="s">
        <v>40</v>
      </c>
      <c r="Q1566">
        <v>36760000</v>
      </c>
      <c r="R1566">
        <v>25002876000106</v>
      </c>
      <c r="S1566">
        <v>32999065115</v>
      </c>
    </row>
    <row r="1567" spans="1:19" x14ac:dyDescent="0.25">
      <c r="A1567">
        <v>11375</v>
      </c>
      <c r="B1567" s="6" t="s">
        <v>6241</v>
      </c>
      <c r="C1567" s="6" t="s">
        <v>477</v>
      </c>
      <c r="D1567" s="6" t="s">
        <v>77</v>
      </c>
      <c r="E1567" s="6" t="s">
        <v>71</v>
      </c>
      <c r="F1567" s="6" t="s">
        <v>6242</v>
      </c>
      <c r="G1567" s="6" t="s">
        <v>6243</v>
      </c>
      <c r="H1567">
        <v>22</v>
      </c>
      <c r="I1567" s="6" t="s">
        <v>35</v>
      </c>
      <c r="J1567" s="6" t="s">
        <v>56</v>
      </c>
      <c r="K1567" s="6" t="s">
        <v>37</v>
      </c>
      <c r="L1567">
        <v>108</v>
      </c>
      <c r="N1567" s="6" t="s">
        <v>6244</v>
      </c>
      <c r="O1567" s="6" t="s">
        <v>443</v>
      </c>
      <c r="P1567" s="6" t="s">
        <v>496</v>
      </c>
      <c r="Q1567">
        <v>36660000</v>
      </c>
      <c r="R1567">
        <v>86476587000125</v>
      </c>
      <c r="S1567">
        <v>32034624633</v>
      </c>
    </row>
    <row r="1568" spans="1:19" x14ac:dyDescent="0.25">
      <c r="A1568">
        <v>11385</v>
      </c>
      <c r="B1568" s="6" t="s">
        <v>6245</v>
      </c>
      <c r="C1568" s="6" t="s">
        <v>60</v>
      </c>
      <c r="D1568" s="6" t="s">
        <v>31</v>
      </c>
      <c r="E1568" s="6" t="s">
        <v>93</v>
      </c>
      <c r="F1568" s="6" t="s">
        <v>6246</v>
      </c>
      <c r="G1568" s="6" t="s">
        <v>6247</v>
      </c>
      <c r="H1568">
        <v>14</v>
      </c>
      <c r="I1568" s="6" t="s">
        <v>80</v>
      </c>
      <c r="J1568" s="6" t="s">
        <v>56</v>
      </c>
      <c r="K1568" s="6" t="s">
        <v>98</v>
      </c>
      <c r="L1568">
        <v>305</v>
      </c>
      <c r="N1568" s="6" t="s">
        <v>6248</v>
      </c>
      <c r="O1568" s="6" t="s">
        <v>146</v>
      </c>
      <c r="P1568" s="6" t="s">
        <v>2038</v>
      </c>
      <c r="Q1568">
        <v>36500000</v>
      </c>
      <c r="R1568">
        <v>23601122000139</v>
      </c>
      <c r="S1568">
        <v>32999928856</v>
      </c>
    </row>
    <row r="1569" spans="1:19" x14ac:dyDescent="0.25">
      <c r="A1569">
        <v>11388</v>
      </c>
      <c r="B1569" s="6" t="s">
        <v>6249</v>
      </c>
      <c r="C1569" s="6" t="s">
        <v>60</v>
      </c>
      <c r="D1569" s="6" t="s">
        <v>31</v>
      </c>
      <c r="E1569" s="6" t="s">
        <v>44</v>
      </c>
      <c r="F1569" s="6" t="s">
        <v>6250</v>
      </c>
      <c r="G1569" s="6" t="s">
        <v>6251</v>
      </c>
      <c r="H1569">
        <v>22</v>
      </c>
      <c r="I1569" s="6" t="s">
        <v>35</v>
      </c>
      <c r="J1569" s="6" t="s">
        <v>56</v>
      </c>
      <c r="K1569" s="6" t="s">
        <v>37</v>
      </c>
      <c r="L1569">
        <v>105</v>
      </c>
      <c r="N1569" s="6" t="s">
        <v>6252</v>
      </c>
      <c r="O1569" s="6" t="s">
        <v>443</v>
      </c>
      <c r="P1569" s="6" t="s">
        <v>137</v>
      </c>
      <c r="Q1569">
        <v>36660000</v>
      </c>
      <c r="R1569">
        <v>24277076000127</v>
      </c>
      <c r="S1569">
        <v>32988263358</v>
      </c>
    </row>
    <row r="1570" spans="1:19" x14ac:dyDescent="0.25">
      <c r="A1570">
        <v>11389</v>
      </c>
      <c r="B1570" s="6" t="s">
        <v>6253</v>
      </c>
      <c r="C1570" s="6" t="s">
        <v>477</v>
      </c>
      <c r="D1570" s="6" t="s">
        <v>77</v>
      </c>
      <c r="E1570" s="6" t="s">
        <v>44</v>
      </c>
      <c r="F1570" s="6" t="s">
        <v>61</v>
      </c>
      <c r="G1570" s="6" t="s">
        <v>6254</v>
      </c>
      <c r="H1570">
        <v>23</v>
      </c>
      <c r="I1570" s="6" t="s">
        <v>47</v>
      </c>
      <c r="J1570" s="6" t="s">
        <v>6255</v>
      </c>
      <c r="K1570" s="6" t="s">
        <v>37</v>
      </c>
      <c r="L1570">
        <v>106</v>
      </c>
      <c r="N1570" s="6" t="s">
        <v>6256</v>
      </c>
      <c r="O1570" s="6" t="s">
        <v>669</v>
      </c>
      <c r="P1570" s="6" t="s">
        <v>40</v>
      </c>
      <c r="Q1570">
        <v>36670000</v>
      </c>
      <c r="R1570">
        <v>6429758680</v>
      </c>
      <c r="S1570">
        <v>32984755076</v>
      </c>
    </row>
    <row r="1571" spans="1:19" x14ac:dyDescent="0.25">
      <c r="A1571">
        <v>11391</v>
      </c>
      <c r="B1571" s="6" t="s">
        <v>6257</v>
      </c>
      <c r="C1571" s="6" t="s">
        <v>60</v>
      </c>
      <c r="D1571" s="6" t="s">
        <v>31</v>
      </c>
      <c r="E1571" s="6" t="s">
        <v>71</v>
      </c>
      <c r="F1571" s="6" t="s">
        <v>6258</v>
      </c>
      <c r="G1571" s="6" t="s">
        <v>6259</v>
      </c>
      <c r="H1571">
        <v>23</v>
      </c>
      <c r="I1571" s="6" t="s">
        <v>47</v>
      </c>
      <c r="J1571" s="6" t="s">
        <v>56</v>
      </c>
      <c r="K1571" s="6" t="s">
        <v>98</v>
      </c>
      <c r="L1571">
        <v>304</v>
      </c>
      <c r="N1571" s="6" t="s">
        <v>6260</v>
      </c>
      <c r="O1571" s="6" t="s">
        <v>399</v>
      </c>
      <c r="P1571" s="6" t="s">
        <v>4818</v>
      </c>
      <c r="Q1571">
        <v>36512000</v>
      </c>
      <c r="R1571">
        <v>16524937000104</v>
      </c>
      <c r="S1571">
        <v>32999584589</v>
      </c>
    </row>
    <row r="1572" spans="1:19" x14ac:dyDescent="0.25">
      <c r="A1572">
        <v>11392</v>
      </c>
      <c r="B1572" s="6" t="s">
        <v>6261</v>
      </c>
      <c r="C1572" s="6" t="s">
        <v>60</v>
      </c>
      <c r="D1572" s="6" t="s">
        <v>31</v>
      </c>
      <c r="E1572" s="6" t="s">
        <v>93</v>
      </c>
      <c r="F1572" s="6" t="s">
        <v>61</v>
      </c>
      <c r="G1572" s="6" t="s">
        <v>6262</v>
      </c>
      <c r="H1572">
        <v>25</v>
      </c>
      <c r="I1572" s="6" t="s">
        <v>116</v>
      </c>
      <c r="J1572" s="6" t="s">
        <v>56</v>
      </c>
      <c r="K1572" s="6" t="s">
        <v>37</v>
      </c>
      <c r="L1572">
        <v>104</v>
      </c>
      <c r="N1572" s="6" t="s">
        <v>6263</v>
      </c>
      <c r="O1572" s="6" t="s">
        <v>39</v>
      </c>
      <c r="P1572" s="6" t="s">
        <v>3718</v>
      </c>
      <c r="Q1572">
        <v>36700000</v>
      </c>
      <c r="R1572">
        <v>50398474672</v>
      </c>
      <c r="S1572">
        <v>32999198263</v>
      </c>
    </row>
    <row r="1573" spans="1:19" x14ac:dyDescent="0.25">
      <c r="A1573">
        <v>11394</v>
      </c>
      <c r="B1573" s="6" t="s">
        <v>6264</v>
      </c>
      <c r="C1573" s="6" t="s">
        <v>60</v>
      </c>
      <c r="D1573" s="6" t="s">
        <v>31</v>
      </c>
      <c r="E1573" s="6" t="s">
        <v>44</v>
      </c>
      <c r="F1573" s="6" t="s">
        <v>6265</v>
      </c>
      <c r="G1573" s="6" t="s">
        <v>5631</v>
      </c>
      <c r="H1573">
        <v>22</v>
      </c>
      <c r="I1573" s="6" t="s">
        <v>35</v>
      </c>
      <c r="J1573" s="6" t="s">
        <v>56</v>
      </c>
      <c r="K1573" s="6" t="s">
        <v>37</v>
      </c>
      <c r="L1573">
        <v>103</v>
      </c>
      <c r="N1573" s="6" t="s">
        <v>6266</v>
      </c>
      <c r="O1573" s="6" t="s">
        <v>58</v>
      </c>
      <c r="P1573" s="6" t="s">
        <v>6267</v>
      </c>
      <c r="Q1573">
        <v>36773582</v>
      </c>
      <c r="R1573">
        <v>23778881000171</v>
      </c>
      <c r="S1573">
        <v>32999307657</v>
      </c>
    </row>
    <row r="1574" spans="1:19" x14ac:dyDescent="0.25">
      <c r="A1574">
        <v>11395</v>
      </c>
      <c r="B1574" s="6" t="s">
        <v>6268</v>
      </c>
      <c r="C1574" s="6" t="s">
        <v>60</v>
      </c>
      <c r="D1574" s="6" t="s">
        <v>31</v>
      </c>
      <c r="E1574" s="6" t="s">
        <v>44</v>
      </c>
      <c r="F1574" s="6" t="s">
        <v>6269</v>
      </c>
      <c r="G1574" s="6" t="s">
        <v>6270</v>
      </c>
      <c r="H1574">
        <v>22</v>
      </c>
      <c r="I1574" s="6" t="s">
        <v>35</v>
      </c>
      <c r="J1574" s="6" t="s">
        <v>56</v>
      </c>
      <c r="K1574" s="6" t="s">
        <v>37</v>
      </c>
      <c r="L1574">
        <v>103</v>
      </c>
      <c r="N1574" s="6" t="s">
        <v>6271</v>
      </c>
      <c r="O1574" s="6" t="s">
        <v>58</v>
      </c>
      <c r="P1574" s="6" t="s">
        <v>1838</v>
      </c>
      <c r="Q1574">
        <v>36773584</v>
      </c>
      <c r="R1574">
        <v>11450487000120</v>
      </c>
      <c r="S1574">
        <v>32034213642</v>
      </c>
    </row>
    <row r="1575" spans="1:19" x14ac:dyDescent="0.25">
      <c r="A1575">
        <v>11398</v>
      </c>
      <c r="B1575" s="6" t="s">
        <v>6272</v>
      </c>
      <c r="C1575" s="6" t="s">
        <v>60</v>
      </c>
      <c r="D1575" s="6" t="s">
        <v>31</v>
      </c>
      <c r="E1575" s="6" t="s">
        <v>44</v>
      </c>
      <c r="F1575" s="6" t="s">
        <v>61</v>
      </c>
      <c r="G1575" s="6" t="s">
        <v>6273</v>
      </c>
      <c r="H1575">
        <v>22</v>
      </c>
      <c r="I1575" s="6" t="s">
        <v>35</v>
      </c>
      <c r="J1575" s="6" t="s">
        <v>56</v>
      </c>
      <c r="K1575" s="6" t="s">
        <v>37</v>
      </c>
      <c r="L1575">
        <v>102</v>
      </c>
      <c r="N1575" s="6" t="s">
        <v>6274</v>
      </c>
      <c r="O1575" s="6" t="s">
        <v>39</v>
      </c>
      <c r="P1575" s="6" t="s">
        <v>3237</v>
      </c>
      <c r="Q1575">
        <v>36700000</v>
      </c>
      <c r="R1575">
        <v>61894966600</v>
      </c>
      <c r="S1575">
        <v>32988984541</v>
      </c>
    </row>
    <row r="1576" spans="1:19" x14ac:dyDescent="0.25">
      <c r="A1576">
        <v>11401</v>
      </c>
      <c r="B1576" s="6" t="s">
        <v>6275</v>
      </c>
      <c r="C1576" s="6" t="s">
        <v>60</v>
      </c>
      <c r="D1576" s="6" t="s">
        <v>488</v>
      </c>
      <c r="E1576" s="6" t="s">
        <v>71</v>
      </c>
      <c r="F1576" s="6" t="s">
        <v>61</v>
      </c>
      <c r="G1576" s="6" t="s">
        <v>6276</v>
      </c>
      <c r="H1576">
        <v>33</v>
      </c>
      <c r="I1576" s="6" t="s">
        <v>181</v>
      </c>
      <c r="J1576" s="6" t="s">
        <v>56</v>
      </c>
      <c r="K1576" s="6" t="s">
        <v>98</v>
      </c>
      <c r="L1576">
        <v>307</v>
      </c>
      <c r="N1576" s="6" t="s">
        <v>6277</v>
      </c>
      <c r="O1576" s="6" t="s">
        <v>146</v>
      </c>
      <c r="P1576" s="6" t="s">
        <v>381</v>
      </c>
      <c r="Q1576">
        <v>36500000</v>
      </c>
      <c r="R1576">
        <v>37941690691</v>
      </c>
      <c r="S1576">
        <v>32998260354</v>
      </c>
    </row>
    <row r="1577" spans="1:19" x14ac:dyDescent="0.25">
      <c r="A1577">
        <v>11415</v>
      </c>
      <c r="B1577" s="6" t="s">
        <v>6278</v>
      </c>
      <c r="C1577" s="6" t="s">
        <v>76</v>
      </c>
      <c r="D1577" s="6" t="s">
        <v>31</v>
      </c>
      <c r="E1577" s="6" t="s">
        <v>44</v>
      </c>
      <c r="F1577" s="6" t="s">
        <v>6279</v>
      </c>
      <c r="G1577" s="6" t="s">
        <v>6280</v>
      </c>
      <c r="H1577">
        <v>23</v>
      </c>
      <c r="I1577" s="6" t="s">
        <v>47</v>
      </c>
      <c r="J1577" s="6" t="s">
        <v>56</v>
      </c>
      <c r="K1577" s="6" t="s">
        <v>109</v>
      </c>
      <c r="L1577">
        <v>204</v>
      </c>
      <c r="N1577" s="6" t="s">
        <v>6281</v>
      </c>
      <c r="O1577" s="6" t="s">
        <v>111</v>
      </c>
      <c r="P1577" s="6" t="s">
        <v>3293</v>
      </c>
      <c r="Q1577">
        <v>36880000</v>
      </c>
      <c r="R1577">
        <v>595666000130</v>
      </c>
      <c r="S1577">
        <v>32037216088</v>
      </c>
    </row>
    <row r="1578" spans="1:19" x14ac:dyDescent="0.25">
      <c r="A1578">
        <v>11418</v>
      </c>
      <c r="B1578" s="6" t="s">
        <v>6282</v>
      </c>
      <c r="C1578" s="6" t="s">
        <v>76</v>
      </c>
      <c r="D1578" s="6" t="s">
        <v>77</v>
      </c>
      <c r="E1578" s="6" t="s">
        <v>44</v>
      </c>
      <c r="F1578" s="6" t="s">
        <v>6283</v>
      </c>
      <c r="G1578" s="6" t="s">
        <v>6284</v>
      </c>
      <c r="H1578">
        <v>22</v>
      </c>
      <c r="I1578" s="6" t="s">
        <v>35</v>
      </c>
      <c r="J1578" s="6" t="s">
        <v>56</v>
      </c>
      <c r="K1578" s="6" t="s">
        <v>37</v>
      </c>
      <c r="L1578">
        <v>107</v>
      </c>
      <c r="N1578" s="6" t="s">
        <v>6285</v>
      </c>
      <c r="O1578" s="6" t="s">
        <v>58</v>
      </c>
      <c r="P1578" s="6" t="s">
        <v>175</v>
      </c>
      <c r="Q1578">
        <v>36770000</v>
      </c>
      <c r="R1578">
        <v>19395902000100</v>
      </c>
      <c r="S1578">
        <v>32991475905</v>
      </c>
    </row>
    <row r="1579" spans="1:19" x14ac:dyDescent="0.25">
      <c r="A1579">
        <v>11419</v>
      </c>
      <c r="B1579" s="6" t="s">
        <v>6286</v>
      </c>
      <c r="C1579" s="6" t="s">
        <v>52</v>
      </c>
      <c r="D1579" s="6" t="s">
        <v>31</v>
      </c>
      <c r="E1579" s="6" t="s">
        <v>93</v>
      </c>
      <c r="F1579" s="6" t="s">
        <v>6287</v>
      </c>
      <c r="G1579" s="6" t="s">
        <v>6288</v>
      </c>
      <c r="H1579">
        <v>23</v>
      </c>
      <c r="I1579" s="6" t="s">
        <v>47</v>
      </c>
      <c r="J1579" s="6" t="s">
        <v>56</v>
      </c>
      <c r="K1579" s="6" t="s">
        <v>109</v>
      </c>
      <c r="L1579">
        <v>201</v>
      </c>
      <c r="N1579" s="6" t="s">
        <v>6289</v>
      </c>
      <c r="O1579" s="6" t="s">
        <v>111</v>
      </c>
      <c r="P1579" s="6" t="s">
        <v>1162</v>
      </c>
      <c r="Q1579">
        <v>36880000</v>
      </c>
      <c r="R1579">
        <v>24306528000151</v>
      </c>
      <c r="S1579">
        <v>32988038550</v>
      </c>
    </row>
    <row r="1580" spans="1:19" x14ac:dyDescent="0.25">
      <c r="A1580">
        <v>11420</v>
      </c>
      <c r="B1580" s="6" t="s">
        <v>6290</v>
      </c>
      <c r="C1580" s="6" t="s">
        <v>60</v>
      </c>
      <c r="D1580" s="6" t="s">
        <v>488</v>
      </c>
      <c r="E1580" s="6" t="s">
        <v>44</v>
      </c>
      <c r="F1580" s="6" t="s">
        <v>61</v>
      </c>
      <c r="G1580" s="6" t="s">
        <v>6291</v>
      </c>
      <c r="H1580">
        <v>22</v>
      </c>
      <c r="I1580" s="6" t="s">
        <v>35</v>
      </c>
      <c r="J1580" s="6" t="s">
        <v>56</v>
      </c>
      <c r="K1580" s="6" t="s">
        <v>37</v>
      </c>
      <c r="L1580">
        <v>107</v>
      </c>
      <c r="N1580" s="6" t="s">
        <v>6292</v>
      </c>
      <c r="O1580" s="6" t="s">
        <v>39</v>
      </c>
      <c r="P1580" s="6" t="s">
        <v>389</v>
      </c>
      <c r="Q1580">
        <v>36703057</v>
      </c>
      <c r="R1580">
        <v>33163510604</v>
      </c>
      <c r="S1580">
        <v>32988202582</v>
      </c>
    </row>
    <row r="1581" spans="1:19" x14ac:dyDescent="0.25">
      <c r="A1581">
        <v>11423</v>
      </c>
      <c r="B1581" s="6" t="s">
        <v>6293</v>
      </c>
      <c r="C1581" s="6" t="s">
        <v>60</v>
      </c>
      <c r="D1581" s="6" t="s">
        <v>31</v>
      </c>
      <c r="E1581" s="6" t="s">
        <v>93</v>
      </c>
      <c r="F1581" s="6" t="s">
        <v>6294</v>
      </c>
      <c r="G1581" s="6" t="s">
        <v>1688</v>
      </c>
      <c r="H1581">
        <v>17</v>
      </c>
      <c r="I1581" s="6" t="s">
        <v>202</v>
      </c>
      <c r="J1581" s="6" t="s">
        <v>56</v>
      </c>
      <c r="K1581" s="6" t="s">
        <v>98</v>
      </c>
      <c r="L1581">
        <v>305</v>
      </c>
      <c r="N1581" s="6" t="s">
        <v>6295</v>
      </c>
      <c r="O1581" s="6" t="s">
        <v>100</v>
      </c>
      <c r="P1581" s="6" t="s">
        <v>259</v>
      </c>
      <c r="Q1581">
        <v>36520000</v>
      </c>
      <c r="R1581">
        <v>23253086000160</v>
      </c>
      <c r="S1581">
        <v>32988567806</v>
      </c>
    </row>
    <row r="1582" spans="1:19" x14ac:dyDescent="0.25">
      <c r="A1582">
        <v>11425</v>
      </c>
      <c r="B1582" s="6" t="s">
        <v>6296</v>
      </c>
      <c r="C1582" s="6" t="s">
        <v>60</v>
      </c>
      <c r="D1582" s="6" t="s">
        <v>31</v>
      </c>
      <c r="E1582" s="6" t="s">
        <v>71</v>
      </c>
      <c r="F1582" s="6" t="s">
        <v>6297</v>
      </c>
      <c r="G1582" s="6" t="s">
        <v>6298</v>
      </c>
      <c r="H1582">
        <v>22</v>
      </c>
      <c r="I1582" s="6" t="s">
        <v>35</v>
      </c>
      <c r="J1582" s="6" t="s">
        <v>56</v>
      </c>
      <c r="K1582" s="6" t="s">
        <v>98</v>
      </c>
      <c r="L1582">
        <v>303</v>
      </c>
      <c r="N1582" s="6" t="s">
        <v>6299</v>
      </c>
      <c r="O1582" s="6" t="s">
        <v>793</v>
      </c>
      <c r="P1582" s="6" t="s">
        <v>40</v>
      </c>
      <c r="Q1582">
        <v>36515000</v>
      </c>
      <c r="R1582">
        <v>19342116000137</v>
      </c>
      <c r="S1582">
        <v>32984833298</v>
      </c>
    </row>
    <row r="1583" spans="1:19" x14ac:dyDescent="0.25">
      <c r="A1583">
        <v>11427</v>
      </c>
      <c r="B1583" s="6" t="s">
        <v>6300</v>
      </c>
      <c r="C1583" s="6" t="s">
        <v>60</v>
      </c>
      <c r="D1583" s="6" t="s">
        <v>31</v>
      </c>
      <c r="E1583" s="6" t="s">
        <v>71</v>
      </c>
      <c r="F1583" s="6" t="s">
        <v>6301</v>
      </c>
      <c r="G1583" s="6" t="s">
        <v>6302</v>
      </c>
      <c r="H1583">
        <v>25</v>
      </c>
      <c r="I1583" s="6" t="s">
        <v>116</v>
      </c>
      <c r="J1583" s="6" t="s">
        <v>6303</v>
      </c>
      <c r="K1583" s="6" t="s">
        <v>98</v>
      </c>
      <c r="L1583">
        <v>304</v>
      </c>
      <c r="N1583" s="6" t="s">
        <v>6304</v>
      </c>
      <c r="O1583" s="6" t="s">
        <v>146</v>
      </c>
      <c r="P1583" s="6" t="s">
        <v>538</v>
      </c>
      <c r="Q1583">
        <v>36500000</v>
      </c>
      <c r="R1583">
        <v>24364239000109</v>
      </c>
      <c r="S1583">
        <v>32999780098</v>
      </c>
    </row>
    <row r="1584" spans="1:19" x14ac:dyDescent="0.25">
      <c r="A1584">
        <v>11433</v>
      </c>
      <c r="B1584" s="6" t="s">
        <v>6305</v>
      </c>
      <c r="C1584" s="6" t="s">
        <v>52</v>
      </c>
      <c r="D1584" s="6" t="s">
        <v>31</v>
      </c>
      <c r="E1584" s="6" t="s">
        <v>44</v>
      </c>
      <c r="F1584" s="6" t="s">
        <v>6306</v>
      </c>
      <c r="G1584" s="6" t="s">
        <v>6307</v>
      </c>
      <c r="H1584">
        <v>25</v>
      </c>
      <c r="I1584" s="6" t="s">
        <v>116</v>
      </c>
      <c r="J1584" s="6" t="s">
        <v>56</v>
      </c>
      <c r="K1584" s="6" t="s">
        <v>98</v>
      </c>
      <c r="L1584">
        <v>302</v>
      </c>
      <c r="N1584" s="6" t="s">
        <v>6308</v>
      </c>
      <c r="O1584" s="6" t="s">
        <v>312</v>
      </c>
      <c r="P1584" s="6" t="s">
        <v>40</v>
      </c>
      <c r="Q1584">
        <v>36170000</v>
      </c>
      <c r="R1584">
        <v>17135737000114</v>
      </c>
      <c r="S1584">
        <v>32999986149</v>
      </c>
    </row>
    <row r="1585" spans="1:19" x14ac:dyDescent="0.25">
      <c r="A1585">
        <v>11434</v>
      </c>
      <c r="B1585" s="6" t="s">
        <v>6309</v>
      </c>
      <c r="C1585" s="6" t="s">
        <v>60</v>
      </c>
      <c r="D1585" s="6" t="s">
        <v>31</v>
      </c>
      <c r="E1585" s="6" t="s">
        <v>44</v>
      </c>
      <c r="F1585" s="6" t="s">
        <v>61</v>
      </c>
      <c r="G1585" s="6" t="s">
        <v>6310</v>
      </c>
      <c r="H1585">
        <v>26</v>
      </c>
      <c r="I1585" s="6" t="s">
        <v>173</v>
      </c>
      <c r="J1585" s="6" t="s">
        <v>56</v>
      </c>
      <c r="K1585" s="6" t="s">
        <v>98</v>
      </c>
      <c r="L1585">
        <v>302</v>
      </c>
      <c r="N1585" s="6" t="s">
        <v>6311</v>
      </c>
      <c r="O1585" s="6" t="s">
        <v>312</v>
      </c>
      <c r="P1585" s="6" t="s">
        <v>40</v>
      </c>
      <c r="Q1585">
        <v>36170000</v>
      </c>
      <c r="R1585">
        <v>11711483648</v>
      </c>
      <c r="S1585">
        <v>32999898580</v>
      </c>
    </row>
    <row r="1586" spans="1:19" x14ac:dyDescent="0.25">
      <c r="A1586">
        <v>11435</v>
      </c>
      <c r="B1586" s="6" t="s">
        <v>6312</v>
      </c>
      <c r="C1586" s="6" t="s">
        <v>76</v>
      </c>
      <c r="D1586" s="6" t="s">
        <v>31</v>
      </c>
      <c r="E1586" s="6" t="s">
        <v>44</v>
      </c>
      <c r="F1586" s="6" t="s">
        <v>61</v>
      </c>
      <c r="G1586" s="6" t="s">
        <v>6313</v>
      </c>
      <c r="H1586">
        <v>23</v>
      </c>
      <c r="I1586" s="6" t="s">
        <v>47</v>
      </c>
      <c r="J1586" s="6" t="s">
        <v>56</v>
      </c>
      <c r="K1586" s="6" t="s">
        <v>98</v>
      </c>
      <c r="L1586">
        <v>305</v>
      </c>
      <c r="N1586" s="6" t="s">
        <v>6314</v>
      </c>
      <c r="O1586" s="6" t="s">
        <v>146</v>
      </c>
      <c r="P1586" s="6" t="s">
        <v>381</v>
      </c>
      <c r="Q1586">
        <v>36500000</v>
      </c>
      <c r="R1586">
        <v>4496905639</v>
      </c>
      <c r="S1586">
        <v>32999351603</v>
      </c>
    </row>
    <row r="1587" spans="1:19" x14ac:dyDescent="0.25">
      <c r="A1587">
        <v>11444</v>
      </c>
      <c r="B1587" s="6" t="s">
        <v>6315</v>
      </c>
      <c r="C1587" s="6" t="s">
        <v>76</v>
      </c>
      <c r="D1587" s="6" t="s">
        <v>77</v>
      </c>
      <c r="E1587" s="6" t="s">
        <v>53</v>
      </c>
      <c r="F1587" s="6" t="s">
        <v>6316</v>
      </c>
      <c r="G1587" s="6" t="s">
        <v>6317</v>
      </c>
      <c r="H1587">
        <v>1</v>
      </c>
      <c r="I1587" s="6" t="s">
        <v>375</v>
      </c>
      <c r="J1587" s="6" t="s">
        <v>56</v>
      </c>
      <c r="K1587" s="6" t="s">
        <v>109</v>
      </c>
      <c r="L1587">
        <v>207</v>
      </c>
      <c r="N1587" s="6" t="s">
        <v>6318</v>
      </c>
      <c r="O1587" s="6" t="s">
        <v>554</v>
      </c>
      <c r="P1587" s="6" t="s">
        <v>40</v>
      </c>
      <c r="Q1587">
        <v>36855000</v>
      </c>
      <c r="R1587">
        <v>20302378000157</v>
      </c>
      <c r="S1587">
        <v>32652201001</v>
      </c>
    </row>
    <row r="1588" spans="1:19" x14ac:dyDescent="0.25">
      <c r="A1588">
        <v>11451</v>
      </c>
      <c r="B1588" s="6" t="s">
        <v>6319</v>
      </c>
      <c r="C1588" s="6" t="s">
        <v>52</v>
      </c>
      <c r="D1588" s="6" t="s">
        <v>31</v>
      </c>
      <c r="E1588" s="6" t="s">
        <v>93</v>
      </c>
      <c r="F1588" s="6" t="s">
        <v>6320</v>
      </c>
      <c r="G1588" s="6" t="s">
        <v>6321</v>
      </c>
      <c r="H1588">
        <v>22</v>
      </c>
      <c r="I1588" s="6" t="s">
        <v>35</v>
      </c>
      <c r="J1588" s="6" t="s">
        <v>56</v>
      </c>
      <c r="K1588" s="6" t="s">
        <v>109</v>
      </c>
      <c r="L1588">
        <v>204</v>
      </c>
      <c r="N1588" s="6" t="s">
        <v>6322</v>
      </c>
      <c r="O1588" s="6" t="s">
        <v>111</v>
      </c>
      <c r="P1588" s="6" t="s">
        <v>175</v>
      </c>
      <c r="Q1588">
        <v>36880000</v>
      </c>
      <c r="R1588">
        <v>20995592000136</v>
      </c>
      <c r="S1588">
        <v>32991516407</v>
      </c>
    </row>
    <row r="1589" spans="1:19" x14ac:dyDescent="0.25">
      <c r="A1589">
        <v>11453</v>
      </c>
      <c r="B1589" s="6" t="s">
        <v>6323</v>
      </c>
      <c r="C1589" s="6" t="s">
        <v>60</v>
      </c>
      <c r="D1589" s="6" t="s">
        <v>31</v>
      </c>
      <c r="E1589" s="6" t="s">
        <v>44</v>
      </c>
      <c r="F1589" s="6" t="s">
        <v>6324</v>
      </c>
      <c r="G1589" s="6" t="s">
        <v>6325</v>
      </c>
      <c r="H1589">
        <v>22</v>
      </c>
      <c r="I1589" s="6" t="s">
        <v>35</v>
      </c>
      <c r="J1589" s="6" t="s">
        <v>56</v>
      </c>
      <c r="K1589" s="6" t="s">
        <v>98</v>
      </c>
      <c r="L1589">
        <v>305</v>
      </c>
      <c r="N1589" s="6" t="s">
        <v>6326</v>
      </c>
      <c r="O1589" s="6" t="s">
        <v>146</v>
      </c>
      <c r="P1589" s="6" t="s">
        <v>733</v>
      </c>
      <c r="Q1589">
        <v>36500000</v>
      </c>
      <c r="R1589">
        <v>25306781000178</v>
      </c>
      <c r="S1589">
        <v>32999585942</v>
      </c>
    </row>
    <row r="1590" spans="1:19" x14ac:dyDescent="0.25">
      <c r="A1590">
        <v>11455</v>
      </c>
      <c r="B1590" s="6" t="s">
        <v>6327</v>
      </c>
      <c r="C1590" s="6" t="s">
        <v>324</v>
      </c>
      <c r="D1590" s="6" t="s">
        <v>315</v>
      </c>
      <c r="E1590" s="6" t="s">
        <v>44</v>
      </c>
      <c r="F1590" s="6" t="s">
        <v>61</v>
      </c>
      <c r="G1590" s="6" t="s">
        <v>6328</v>
      </c>
      <c r="H1590">
        <v>2</v>
      </c>
      <c r="I1590" s="6" t="s">
        <v>2216</v>
      </c>
      <c r="J1590" s="6" t="s">
        <v>56</v>
      </c>
      <c r="K1590" s="6" t="s">
        <v>319</v>
      </c>
      <c r="L1590">
        <v>916</v>
      </c>
      <c r="N1590" s="6" t="s">
        <v>6329</v>
      </c>
      <c r="O1590" s="6" t="s">
        <v>39</v>
      </c>
      <c r="P1590" s="6" t="s">
        <v>132</v>
      </c>
      <c r="Q1590">
        <v>36700000</v>
      </c>
      <c r="R1590">
        <v>11867881608</v>
      </c>
      <c r="S1590">
        <v>32991996972</v>
      </c>
    </row>
    <row r="1591" spans="1:19" x14ac:dyDescent="0.25">
      <c r="A1591">
        <v>11456</v>
      </c>
      <c r="B1591" s="6" t="s">
        <v>6330</v>
      </c>
      <c r="C1591" s="6" t="s">
        <v>42</v>
      </c>
      <c r="D1591" s="6" t="s">
        <v>31</v>
      </c>
      <c r="E1591" s="6" t="s">
        <v>325</v>
      </c>
      <c r="F1591" s="6" t="s">
        <v>61</v>
      </c>
      <c r="G1591" s="6" t="s">
        <v>6331</v>
      </c>
      <c r="H1591">
        <v>15</v>
      </c>
      <c r="I1591" s="6" t="s">
        <v>293</v>
      </c>
      <c r="J1591" s="6" t="s">
        <v>56</v>
      </c>
      <c r="K1591" s="6" t="s">
        <v>37</v>
      </c>
      <c r="L1591">
        <v>109</v>
      </c>
      <c r="N1591" s="6" t="s">
        <v>6332</v>
      </c>
      <c r="O1591" s="6" t="s">
        <v>39</v>
      </c>
      <c r="P1591" s="6" t="s">
        <v>40</v>
      </c>
      <c r="Q1591">
        <v>36700000</v>
      </c>
      <c r="R1591">
        <v>68849036604</v>
      </c>
      <c r="S1591">
        <v>32999744518</v>
      </c>
    </row>
    <row r="1592" spans="1:19" x14ac:dyDescent="0.25">
      <c r="A1592">
        <v>11461</v>
      </c>
      <c r="B1592" s="6" t="s">
        <v>6333</v>
      </c>
      <c r="C1592" s="6" t="s">
        <v>477</v>
      </c>
      <c r="D1592" s="6" t="s">
        <v>77</v>
      </c>
      <c r="E1592" s="6" t="s">
        <v>44</v>
      </c>
      <c r="F1592" s="6" t="s">
        <v>61</v>
      </c>
      <c r="G1592" s="6" t="s">
        <v>6334</v>
      </c>
      <c r="H1592">
        <v>25</v>
      </c>
      <c r="I1592" s="6" t="s">
        <v>116</v>
      </c>
      <c r="J1592" s="6" t="s">
        <v>6335</v>
      </c>
      <c r="K1592" s="6" t="s">
        <v>37</v>
      </c>
      <c r="L1592">
        <v>106</v>
      </c>
      <c r="N1592" s="6" t="s">
        <v>6336</v>
      </c>
      <c r="O1592" s="6" t="s">
        <v>572</v>
      </c>
      <c r="P1592" s="6" t="s">
        <v>40</v>
      </c>
      <c r="Q1592">
        <v>36730000</v>
      </c>
      <c r="R1592">
        <v>6524226674</v>
      </c>
      <c r="S1592">
        <v>32999315305</v>
      </c>
    </row>
    <row r="1593" spans="1:19" x14ac:dyDescent="0.25">
      <c r="A1593">
        <v>11464</v>
      </c>
      <c r="B1593" s="6" t="s">
        <v>6337</v>
      </c>
      <c r="C1593" s="6" t="s">
        <v>76</v>
      </c>
      <c r="D1593" s="6" t="s">
        <v>488</v>
      </c>
      <c r="E1593" s="6" t="s">
        <v>53</v>
      </c>
      <c r="F1593" s="6" t="s">
        <v>6338</v>
      </c>
      <c r="G1593" s="6" t="s">
        <v>6339</v>
      </c>
      <c r="H1593">
        <v>33</v>
      </c>
      <c r="I1593" s="6" t="s">
        <v>181</v>
      </c>
      <c r="J1593" s="6" t="s">
        <v>56</v>
      </c>
      <c r="K1593" s="6" t="s">
        <v>109</v>
      </c>
      <c r="L1593">
        <v>207</v>
      </c>
      <c r="N1593" s="6" t="s">
        <v>6340</v>
      </c>
      <c r="O1593" s="6" t="s">
        <v>111</v>
      </c>
      <c r="P1593" s="6" t="s">
        <v>6341</v>
      </c>
      <c r="Q1593">
        <v>36880000</v>
      </c>
      <c r="R1593">
        <v>13341620000136</v>
      </c>
      <c r="S1593">
        <v>32988642305</v>
      </c>
    </row>
    <row r="1594" spans="1:19" x14ac:dyDescent="0.25">
      <c r="A1594">
        <v>11468</v>
      </c>
      <c r="B1594" s="6" t="s">
        <v>6342</v>
      </c>
      <c r="C1594" s="6" t="s">
        <v>76</v>
      </c>
      <c r="D1594" s="6" t="s">
        <v>77</v>
      </c>
      <c r="E1594" s="6" t="s">
        <v>71</v>
      </c>
      <c r="F1594" s="6" t="s">
        <v>6343</v>
      </c>
      <c r="G1594" s="6" t="s">
        <v>6344</v>
      </c>
      <c r="H1594">
        <v>1</v>
      </c>
      <c r="I1594" s="6" t="s">
        <v>375</v>
      </c>
      <c r="J1594" s="6" t="s">
        <v>6345</v>
      </c>
      <c r="K1594" s="6" t="s">
        <v>37</v>
      </c>
      <c r="L1594">
        <v>106</v>
      </c>
      <c r="N1594" s="6" t="s">
        <v>6346</v>
      </c>
      <c r="O1594" s="6" t="s">
        <v>443</v>
      </c>
      <c r="P1594" s="6" t="s">
        <v>549</v>
      </c>
      <c r="Q1594">
        <v>36660000</v>
      </c>
      <c r="R1594">
        <v>19109183000106</v>
      </c>
      <c r="S1594">
        <v>32988163492</v>
      </c>
    </row>
    <row r="1595" spans="1:19" x14ac:dyDescent="0.25">
      <c r="A1595">
        <v>11469</v>
      </c>
      <c r="B1595" s="6" t="s">
        <v>6347</v>
      </c>
      <c r="C1595" s="6" t="s">
        <v>52</v>
      </c>
      <c r="D1595" s="6" t="s">
        <v>31</v>
      </c>
      <c r="E1595" s="6" t="s">
        <v>44</v>
      </c>
      <c r="F1595" s="6" t="s">
        <v>6348</v>
      </c>
      <c r="G1595" s="6" t="s">
        <v>6349</v>
      </c>
      <c r="H1595">
        <v>15</v>
      </c>
      <c r="I1595" s="6" t="s">
        <v>293</v>
      </c>
      <c r="J1595" s="6" t="s">
        <v>56</v>
      </c>
      <c r="K1595" s="6" t="s">
        <v>37</v>
      </c>
      <c r="L1595">
        <v>106</v>
      </c>
      <c r="N1595" s="6" t="s">
        <v>6350</v>
      </c>
      <c r="O1595" s="6" t="s">
        <v>572</v>
      </c>
      <c r="P1595" s="6" t="s">
        <v>3738</v>
      </c>
      <c r="Q1595">
        <v>36730000</v>
      </c>
      <c r="R1595">
        <v>26308455000162</v>
      </c>
      <c r="S1595">
        <v>32034651915</v>
      </c>
    </row>
    <row r="1596" spans="1:19" x14ac:dyDescent="0.25">
      <c r="A1596">
        <v>11471</v>
      </c>
      <c r="B1596" s="6" t="s">
        <v>6351</v>
      </c>
      <c r="C1596" s="6" t="s">
        <v>52</v>
      </c>
      <c r="D1596" s="6" t="s">
        <v>31</v>
      </c>
      <c r="E1596" s="6" t="s">
        <v>53</v>
      </c>
      <c r="F1596" s="6" t="s">
        <v>6352</v>
      </c>
      <c r="G1596" s="6" t="s">
        <v>2371</v>
      </c>
      <c r="H1596">
        <v>1</v>
      </c>
      <c r="I1596" s="6" t="s">
        <v>375</v>
      </c>
      <c r="J1596" s="6" t="s">
        <v>56</v>
      </c>
      <c r="K1596" s="6" t="s">
        <v>37</v>
      </c>
      <c r="L1596">
        <v>106</v>
      </c>
      <c r="N1596" s="6" t="s">
        <v>6353</v>
      </c>
      <c r="O1596" s="6" t="s">
        <v>443</v>
      </c>
      <c r="P1596" s="6" t="s">
        <v>6354</v>
      </c>
      <c r="Q1596">
        <v>36660000</v>
      </c>
      <c r="R1596">
        <v>10794117000229</v>
      </c>
      <c r="S1596">
        <v>32999059602</v>
      </c>
    </row>
    <row r="1597" spans="1:19" x14ac:dyDescent="0.25">
      <c r="A1597">
        <v>11494</v>
      </c>
      <c r="B1597" s="6" t="s">
        <v>6355</v>
      </c>
      <c r="C1597" s="6" t="s">
        <v>60</v>
      </c>
      <c r="D1597" s="6" t="s">
        <v>488</v>
      </c>
      <c r="E1597" s="6" t="s">
        <v>44</v>
      </c>
      <c r="F1597" s="6" t="s">
        <v>61</v>
      </c>
      <c r="G1597" s="6" t="s">
        <v>6356</v>
      </c>
      <c r="H1597">
        <v>33</v>
      </c>
      <c r="I1597" s="6" t="s">
        <v>181</v>
      </c>
      <c r="J1597" s="6" t="s">
        <v>6357</v>
      </c>
      <c r="K1597" s="6" t="s">
        <v>37</v>
      </c>
      <c r="L1597">
        <v>107</v>
      </c>
      <c r="N1597" s="6" t="s">
        <v>6358</v>
      </c>
      <c r="O1597" s="6" t="s">
        <v>39</v>
      </c>
      <c r="P1597" s="6" t="s">
        <v>1122</v>
      </c>
      <c r="Q1597">
        <v>36704026</v>
      </c>
      <c r="R1597">
        <v>84478390606</v>
      </c>
      <c r="S1597">
        <v>32998187686</v>
      </c>
    </row>
    <row r="1598" spans="1:19" x14ac:dyDescent="0.25">
      <c r="A1598">
        <v>11505</v>
      </c>
      <c r="B1598" s="6" t="s">
        <v>6359</v>
      </c>
      <c r="C1598" s="6" t="s">
        <v>60</v>
      </c>
      <c r="D1598" s="6" t="s">
        <v>31</v>
      </c>
      <c r="E1598" s="6" t="s">
        <v>53</v>
      </c>
      <c r="F1598" s="6" t="s">
        <v>6360</v>
      </c>
      <c r="G1598" s="6" t="s">
        <v>2045</v>
      </c>
      <c r="H1598">
        <v>22</v>
      </c>
      <c r="I1598" s="6" t="s">
        <v>35</v>
      </c>
      <c r="J1598" s="6" t="s">
        <v>56</v>
      </c>
      <c r="K1598" s="6" t="s">
        <v>98</v>
      </c>
      <c r="L1598">
        <v>303</v>
      </c>
      <c r="N1598" s="6" t="s">
        <v>6361</v>
      </c>
      <c r="O1598" s="6" t="s">
        <v>793</v>
      </c>
      <c r="P1598" s="6" t="s">
        <v>2610</v>
      </c>
      <c r="Q1598">
        <v>36515000</v>
      </c>
      <c r="R1598">
        <v>17721058000127</v>
      </c>
      <c r="S1598">
        <v>0</v>
      </c>
    </row>
    <row r="1599" spans="1:19" x14ac:dyDescent="0.25">
      <c r="A1599">
        <v>11507</v>
      </c>
      <c r="B1599" s="6" t="s">
        <v>6362</v>
      </c>
      <c r="C1599" s="6" t="s">
        <v>314</v>
      </c>
      <c r="D1599" s="6" t="s">
        <v>31</v>
      </c>
      <c r="E1599" s="6" t="s">
        <v>71</v>
      </c>
      <c r="F1599" s="6" t="s">
        <v>6363</v>
      </c>
      <c r="G1599" s="6" t="s">
        <v>6364</v>
      </c>
      <c r="H1599">
        <v>33</v>
      </c>
      <c r="I1599" s="6" t="s">
        <v>181</v>
      </c>
      <c r="J1599" s="6" t="s">
        <v>56</v>
      </c>
      <c r="K1599" s="6" t="s">
        <v>109</v>
      </c>
      <c r="L1599">
        <v>206</v>
      </c>
      <c r="N1599" s="6" t="s">
        <v>6365</v>
      </c>
      <c r="O1599" s="6" t="s">
        <v>771</v>
      </c>
      <c r="P1599" s="6" t="s">
        <v>40</v>
      </c>
      <c r="Q1599">
        <v>36800000</v>
      </c>
      <c r="R1599">
        <v>2708381000193</v>
      </c>
      <c r="S1599">
        <v>32999710985</v>
      </c>
    </row>
    <row r="1600" spans="1:19" x14ac:dyDescent="0.25">
      <c r="A1600">
        <v>11508</v>
      </c>
      <c r="B1600" s="6" t="s">
        <v>6366</v>
      </c>
      <c r="C1600" s="6" t="s">
        <v>60</v>
      </c>
      <c r="D1600" s="6" t="s">
        <v>31</v>
      </c>
      <c r="E1600" s="6" t="s">
        <v>93</v>
      </c>
      <c r="F1600" s="6" t="s">
        <v>6367</v>
      </c>
      <c r="G1600" s="6" t="s">
        <v>6368</v>
      </c>
      <c r="H1600">
        <v>22</v>
      </c>
      <c r="I1600" s="6" t="s">
        <v>35</v>
      </c>
      <c r="J1600" s="6" t="s">
        <v>56</v>
      </c>
      <c r="K1600" s="6" t="s">
        <v>98</v>
      </c>
      <c r="L1600">
        <v>303</v>
      </c>
      <c r="N1600" s="6" t="s">
        <v>6369</v>
      </c>
      <c r="O1600" s="6" t="s">
        <v>793</v>
      </c>
      <c r="P1600" s="6" t="s">
        <v>794</v>
      </c>
      <c r="Q1600">
        <v>36515000</v>
      </c>
      <c r="R1600">
        <v>23941805000135</v>
      </c>
      <c r="S1600">
        <v>32984309059</v>
      </c>
    </row>
    <row r="1601" spans="1:19" x14ac:dyDescent="0.25">
      <c r="A1601">
        <v>11509</v>
      </c>
      <c r="B1601" s="6" t="s">
        <v>6370</v>
      </c>
      <c r="C1601" s="6" t="s">
        <v>42</v>
      </c>
      <c r="D1601" s="6" t="s">
        <v>31</v>
      </c>
      <c r="E1601" s="6" t="s">
        <v>71</v>
      </c>
      <c r="F1601" s="6" t="s">
        <v>6371</v>
      </c>
      <c r="G1601" s="6" t="s">
        <v>1698</v>
      </c>
      <c r="H1601">
        <v>23</v>
      </c>
      <c r="I1601" s="6" t="s">
        <v>47</v>
      </c>
      <c r="J1601" s="6" t="s">
        <v>56</v>
      </c>
      <c r="K1601" s="6" t="s">
        <v>98</v>
      </c>
      <c r="L1601">
        <v>303</v>
      </c>
      <c r="N1601" s="6" t="s">
        <v>6372</v>
      </c>
      <c r="O1601" s="6" t="s">
        <v>100</v>
      </c>
      <c r="P1601" s="6" t="s">
        <v>40</v>
      </c>
      <c r="Q1601">
        <v>36520000</v>
      </c>
      <c r="R1601">
        <v>26331232000116</v>
      </c>
      <c r="S1601">
        <v>32988978330</v>
      </c>
    </row>
    <row r="1602" spans="1:19" x14ac:dyDescent="0.25">
      <c r="A1602">
        <v>11522</v>
      </c>
      <c r="B1602" s="6" t="s">
        <v>6373</v>
      </c>
      <c r="C1602" s="6" t="s">
        <v>60</v>
      </c>
      <c r="D1602" s="6" t="s">
        <v>31</v>
      </c>
      <c r="E1602" s="6" t="s">
        <v>44</v>
      </c>
      <c r="F1602" s="6" t="s">
        <v>6374</v>
      </c>
      <c r="G1602" s="6" t="s">
        <v>826</v>
      </c>
      <c r="H1602">
        <v>22</v>
      </c>
      <c r="I1602" s="6" t="s">
        <v>35</v>
      </c>
      <c r="J1602" s="6" t="s">
        <v>56</v>
      </c>
      <c r="K1602" s="6" t="s">
        <v>98</v>
      </c>
      <c r="L1602">
        <v>305</v>
      </c>
      <c r="N1602" s="6" t="s">
        <v>6375</v>
      </c>
      <c r="O1602" s="6" t="s">
        <v>146</v>
      </c>
      <c r="P1602" s="6" t="s">
        <v>6376</v>
      </c>
      <c r="Q1602">
        <v>36500000</v>
      </c>
      <c r="R1602">
        <v>11663659000144</v>
      </c>
      <c r="S1602">
        <v>32984330220</v>
      </c>
    </row>
    <row r="1603" spans="1:19" x14ac:dyDescent="0.25">
      <c r="A1603">
        <v>11525</v>
      </c>
      <c r="B1603" s="6" t="s">
        <v>6377</v>
      </c>
      <c r="C1603" s="6" t="s">
        <v>60</v>
      </c>
      <c r="D1603" s="6" t="s">
        <v>31</v>
      </c>
      <c r="E1603" s="6" t="s">
        <v>53</v>
      </c>
      <c r="F1603" s="6" t="s">
        <v>6378</v>
      </c>
      <c r="G1603" s="6" t="s">
        <v>6379</v>
      </c>
      <c r="H1603">
        <v>23</v>
      </c>
      <c r="I1603" s="6" t="s">
        <v>47</v>
      </c>
      <c r="J1603" s="6" t="s">
        <v>56</v>
      </c>
      <c r="K1603" s="6" t="s">
        <v>98</v>
      </c>
      <c r="L1603">
        <v>305</v>
      </c>
      <c r="N1603" s="6" t="s">
        <v>6380</v>
      </c>
      <c r="O1603" s="6" t="s">
        <v>146</v>
      </c>
      <c r="P1603" s="6" t="s">
        <v>1077</v>
      </c>
      <c r="Q1603">
        <v>36500000</v>
      </c>
      <c r="R1603">
        <v>24643516000112</v>
      </c>
      <c r="S1603">
        <v>32999996473</v>
      </c>
    </row>
    <row r="1604" spans="1:19" x14ac:dyDescent="0.25">
      <c r="A1604">
        <v>11532</v>
      </c>
      <c r="B1604" s="6" t="s">
        <v>6381</v>
      </c>
      <c r="C1604" s="6" t="s">
        <v>60</v>
      </c>
      <c r="D1604" s="6" t="s">
        <v>31</v>
      </c>
      <c r="E1604" s="6" t="s">
        <v>44</v>
      </c>
      <c r="F1604" s="6" t="s">
        <v>6382</v>
      </c>
      <c r="G1604" s="6" t="s">
        <v>6383</v>
      </c>
      <c r="H1604">
        <v>23</v>
      </c>
      <c r="I1604" s="6" t="s">
        <v>47</v>
      </c>
      <c r="J1604" s="6" t="s">
        <v>56</v>
      </c>
      <c r="K1604" s="6" t="s">
        <v>98</v>
      </c>
      <c r="L1604">
        <v>302</v>
      </c>
      <c r="N1604" s="6" t="s">
        <v>6384</v>
      </c>
      <c r="O1604" s="6" t="s">
        <v>146</v>
      </c>
      <c r="P1604" s="6" t="s">
        <v>6385</v>
      </c>
      <c r="Q1604">
        <v>36500000</v>
      </c>
      <c r="R1604">
        <v>21247730000161</v>
      </c>
      <c r="S1604">
        <v>32984250878</v>
      </c>
    </row>
    <row r="1605" spans="1:19" x14ac:dyDescent="0.25">
      <c r="A1605">
        <v>11533</v>
      </c>
      <c r="B1605" s="6" t="s">
        <v>6386</v>
      </c>
      <c r="C1605" s="6" t="s">
        <v>60</v>
      </c>
      <c r="D1605" s="6" t="s">
        <v>31</v>
      </c>
      <c r="E1605" s="6" t="s">
        <v>71</v>
      </c>
      <c r="F1605" s="6" t="s">
        <v>6387</v>
      </c>
      <c r="G1605" s="6" t="s">
        <v>6388</v>
      </c>
      <c r="H1605">
        <v>22</v>
      </c>
      <c r="I1605" s="6" t="s">
        <v>35</v>
      </c>
      <c r="J1605" s="6" t="s">
        <v>56</v>
      </c>
      <c r="K1605" s="6" t="s">
        <v>98</v>
      </c>
      <c r="L1605">
        <v>301</v>
      </c>
      <c r="N1605" s="6" t="s">
        <v>6389</v>
      </c>
      <c r="O1605" s="6" t="s">
        <v>1333</v>
      </c>
      <c r="P1605" s="6" t="s">
        <v>40</v>
      </c>
      <c r="Q1605">
        <v>36550000</v>
      </c>
      <c r="R1605">
        <v>97544799000119</v>
      </c>
      <c r="S1605">
        <v>32999632422</v>
      </c>
    </row>
    <row r="1606" spans="1:19" x14ac:dyDescent="0.25">
      <c r="A1606">
        <v>11535</v>
      </c>
      <c r="B1606" s="6" t="s">
        <v>6390</v>
      </c>
      <c r="C1606" s="6" t="s">
        <v>60</v>
      </c>
      <c r="D1606" s="6" t="s">
        <v>77</v>
      </c>
      <c r="E1606" s="6" t="s">
        <v>71</v>
      </c>
      <c r="F1606" s="6" t="s">
        <v>6391</v>
      </c>
      <c r="G1606" s="6" t="s">
        <v>6392</v>
      </c>
      <c r="H1606">
        <v>22</v>
      </c>
      <c r="I1606" s="6" t="s">
        <v>35</v>
      </c>
      <c r="J1606" s="6" t="s">
        <v>56</v>
      </c>
      <c r="K1606" s="6" t="s">
        <v>98</v>
      </c>
      <c r="L1606">
        <v>306</v>
      </c>
      <c r="N1606" s="6" t="s">
        <v>6393</v>
      </c>
      <c r="O1606" s="6" t="s">
        <v>312</v>
      </c>
      <c r="P1606" s="6" t="s">
        <v>2086</v>
      </c>
      <c r="Q1606">
        <v>36170000</v>
      </c>
      <c r="R1606">
        <v>24430161000183</v>
      </c>
      <c r="S1606">
        <v>32999116136</v>
      </c>
    </row>
    <row r="1607" spans="1:19" x14ac:dyDescent="0.25">
      <c r="A1607">
        <v>11541</v>
      </c>
      <c r="B1607" s="6" t="s">
        <v>6394</v>
      </c>
      <c r="C1607" s="6" t="s">
        <v>60</v>
      </c>
      <c r="D1607" s="6" t="s">
        <v>31</v>
      </c>
      <c r="E1607" s="6" t="s">
        <v>93</v>
      </c>
      <c r="F1607" s="6" t="s">
        <v>61</v>
      </c>
      <c r="G1607" s="6" t="s">
        <v>6395</v>
      </c>
      <c r="H1607">
        <v>17</v>
      </c>
      <c r="I1607" s="6" t="s">
        <v>202</v>
      </c>
      <c r="J1607" s="6" t="s">
        <v>97</v>
      </c>
      <c r="K1607" s="6" t="s">
        <v>37</v>
      </c>
      <c r="L1607">
        <v>109</v>
      </c>
      <c r="N1607" s="6" t="s">
        <v>6396</v>
      </c>
      <c r="O1607" s="6" t="s">
        <v>468</v>
      </c>
      <c r="P1607" s="6" t="s">
        <v>40</v>
      </c>
      <c r="Q1607">
        <v>38750000</v>
      </c>
      <c r="R1607">
        <v>82748756649</v>
      </c>
      <c r="S1607">
        <v>32984328151</v>
      </c>
    </row>
    <row r="1608" spans="1:19" x14ac:dyDescent="0.25">
      <c r="A1608">
        <v>11549</v>
      </c>
      <c r="B1608" s="6" t="s">
        <v>6397</v>
      </c>
      <c r="C1608" s="6" t="s">
        <v>60</v>
      </c>
      <c r="D1608" s="6" t="s">
        <v>31</v>
      </c>
      <c r="E1608" s="6" t="s">
        <v>103</v>
      </c>
      <c r="F1608" s="6" t="s">
        <v>61</v>
      </c>
      <c r="G1608" s="6" t="s">
        <v>6398</v>
      </c>
      <c r="H1608">
        <v>1</v>
      </c>
      <c r="I1608" s="6" t="s">
        <v>375</v>
      </c>
      <c r="J1608" s="6" t="s">
        <v>56</v>
      </c>
      <c r="K1608" s="6" t="s">
        <v>37</v>
      </c>
      <c r="L1608">
        <v>104</v>
      </c>
      <c r="N1608" s="6" t="s">
        <v>6399</v>
      </c>
      <c r="O1608" s="6" t="s">
        <v>39</v>
      </c>
      <c r="P1608" s="6" t="s">
        <v>6400</v>
      </c>
      <c r="Q1608">
        <v>36703122</v>
      </c>
      <c r="R1608">
        <v>8711343656</v>
      </c>
      <c r="S1608">
        <v>32988694726</v>
      </c>
    </row>
    <row r="1609" spans="1:19" x14ac:dyDescent="0.25">
      <c r="A1609">
        <v>11550</v>
      </c>
      <c r="B1609" s="6" t="s">
        <v>6401</v>
      </c>
      <c r="C1609" s="6" t="s">
        <v>60</v>
      </c>
      <c r="D1609" s="6" t="s">
        <v>31</v>
      </c>
      <c r="E1609" s="6" t="s">
        <v>221</v>
      </c>
      <c r="F1609" s="6" t="s">
        <v>6402</v>
      </c>
      <c r="G1609" s="6" t="s">
        <v>6403</v>
      </c>
      <c r="H1609">
        <v>23</v>
      </c>
      <c r="I1609" s="6" t="s">
        <v>47</v>
      </c>
      <c r="J1609" s="6" t="s">
        <v>56</v>
      </c>
      <c r="K1609" s="6" t="s">
        <v>98</v>
      </c>
      <c r="L1609">
        <v>303</v>
      </c>
      <c r="N1609" s="6" t="s">
        <v>6404</v>
      </c>
      <c r="O1609" s="6" t="s">
        <v>793</v>
      </c>
      <c r="P1609" s="6" t="s">
        <v>2610</v>
      </c>
      <c r="Q1609">
        <v>36515000</v>
      </c>
      <c r="R1609">
        <v>11799990000196</v>
      </c>
      <c r="S1609">
        <v>32984620679</v>
      </c>
    </row>
    <row r="1610" spans="1:19" x14ac:dyDescent="0.25">
      <c r="A1610">
        <v>11554</v>
      </c>
      <c r="B1610" s="6" t="s">
        <v>6405</v>
      </c>
      <c r="C1610" s="6" t="s">
        <v>60</v>
      </c>
      <c r="D1610" s="6" t="s">
        <v>31</v>
      </c>
      <c r="E1610" s="6" t="s">
        <v>71</v>
      </c>
      <c r="F1610" s="6" t="s">
        <v>61</v>
      </c>
      <c r="G1610" s="6" t="s">
        <v>6406</v>
      </c>
      <c r="H1610">
        <v>22</v>
      </c>
      <c r="I1610" s="6" t="s">
        <v>35</v>
      </c>
      <c r="J1610" s="6" t="s">
        <v>56</v>
      </c>
      <c r="K1610" s="6" t="s">
        <v>37</v>
      </c>
      <c r="L1610">
        <v>103</v>
      </c>
      <c r="N1610" s="6" t="s">
        <v>6407</v>
      </c>
      <c r="O1610" s="6" t="s">
        <v>58</v>
      </c>
      <c r="P1610" s="6" t="s">
        <v>259</v>
      </c>
      <c r="Q1610">
        <v>36770000</v>
      </c>
      <c r="R1610">
        <v>94395365868</v>
      </c>
      <c r="S1610">
        <v>32991459928</v>
      </c>
    </row>
    <row r="1611" spans="1:19" x14ac:dyDescent="0.25">
      <c r="A1611">
        <v>11558</v>
      </c>
      <c r="B1611" s="6" t="s">
        <v>6408</v>
      </c>
      <c r="C1611" s="6" t="s">
        <v>76</v>
      </c>
      <c r="D1611" s="6" t="s">
        <v>31</v>
      </c>
      <c r="E1611" s="6" t="s">
        <v>103</v>
      </c>
      <c r="F1611" s="6" t="s">
        <v>6409</v>
      </c>
      <c r="G1611" s="6" t="s">
        <v>6410</v>
      </c>
      <c r="H1611">
        <v>23</v>
      </c>
      <c r="I1611" s="6" t="s">
        <v>47</v>
      </c>
      <c r="J1611" s="6" t="s">
        <v>56</v>
      </c>
      <c r="K1611" s="6" t="s">
        <v>98</v>
      </c>
      <c r="L1611">
        <v>301</v>
      </c>
      <c r="N1611" s="6" t="s">
        <v>6411</v>
      </c>
      <c r="O1611" s="6" t="s">
        <v>146</v>
      </c>
      <c r="P1611" s="6" t="s">
        <v>544</v>
      </c>
      <c r="Q1611">
        <v>36500000</v>
      </c>
      <c r="R1611">
        <v>17211864000155</v>
      </c>
      <c r="S1611">
        <v>32985021000</v>
      </c>
    </row>
    <row r="1612" spans="1:19" x14ac:dyDescent="0.25">
      <c r="A1612">
        <v>11559</v>
      </c>
      <c r="B1612" s="6" t="s">
        <v>6412</v>
      </c>
      <c r="C1612" s="6" t="s">
        <v>60</v>
      </c>
      <c r="D1612" s="6" t="s">
        <v>31</v>
      </c>
      <c r="E1612" s="6" t="s">
        <v>44</v>
      </c>
      <c r="F1612" s="6" t="s">
        <v>6413</v>
      </c>
      <c r="G1612" s="6" t="s">
        <v>6414</v>
      </c>
      <c r="H1612">
        <v>22</v>
      </c>
      <c r="I1612" s="6" t="s">
        <v>35</v>
      </c>
      <c r="J1612" s="6" t="s">
        <v>56</v>
      </c>
      <c r="K1612" s="6" t="s">
        <v>37</v>
      </c>
      <c r="L1612">
        <v>101</v>
      </c>
      <c r="N1612" s="6" t="s">
        <v>6415</v>
      </c>
      <c r="O1612" s="6" t="s">
        <v>711</v>
      </c>
      <c r="P1612" s="6" t="s">
        <v>40</v>
      </c>
      <c r="Q1612">
        <v>36787000</v>
      </c>
      <c r="R1612">
        <v>24657350000193</v>
      </c>
      <c r="S1612">
        <v>32999493296</v>
      </c>
    </row>
    <row r="1613" spans="1:19" x14ac:dyDescent="0.25">
      <c r="A1613">
        <v>11565</v>
      </c>
      <c r="B1613" s="6" t="s">
        <v>6416</v>
      </c>
      <c r="C1613" s="6" t="s">
        <v>42</v>
      </c>
      <c r="D1613" s="6" t="s">
        <v>31</v>
      </c>
      <c r="E1613" s="6" t="s">
        <v>103</v>
      </c>
      <c r="F1613" s="6" t="s">
        <v>6417</v>
      </c>
      <c r="G1613" s="6" t="s">
        <v>6418</v>
      </c>
      <c r="H1613">
        <v>22</v>
      </c>
      <c r="I1613" s="6" t="s">
        <v>35</v>
      </c>
      <c r="J1613" s="6" t="s">
        <v>56</v>
      </c>
      <c r="K1613" s="6" t="s">
        <v>98</v>
      </c>
      <c r="L1613">
        <v>302</v>
      </c>
      <c r="N1613" s="6" t="s">
        <v>6419</v>
      </c>
      <c r="O1613" s="6" t="s">
        <v>600</v>
      </c>
      <c r="P1613" s="6" t="s">
        <v>645</v>
      </c>
      <c r="Q1613">
        <v>36530000</v>
      </c>
      <c r="R1613">
        <v>23846633000110</v>
      </c>
      <c r="S1613">
        <v>32984609100</v>
      </c>
    </row>
    <row r="1614" spans="1:19" x14ac:dyDescent="0.25">
      <c r="A1614">
        <v>11566</v>
      </c>
      <c r="B1614" s="6" t="s">
        <v>6420</v>
      </c>
      <c r="C1614" s="6" t="s">
        <v>60</v>
      </c>
      <c r="D1614" s="6" t="s">
        <v>31</v>
      </c>
      <c r="E1614" s="6" t="s">
        <v>93</v>
      </c>
      <c r="F1614" s="6" t="s">
        <v>6421</v>
      </c>
      <c r="G1614" s="6" t="s">
        <v>6422</v>
      </c>
      <c r="H1614">
        <v>25</v>
      </c>
      <c r="I1614" s="6" t="s">
        <v>116</v>
      </c>
      <c r="J1614" s="6" t="s">
        <v>56</v>
      </c>
      <c r="K1614" s="6" t="s">
        <v>98</v>
      </c>
      <c r="L1614">
        <v>303</v>
      </c>
      <c r="N1614" s="6" t="s">
        <v>6423</v>
      </c>
      <c r="O1614" s="6" t="s">
        <v>100</v>
      </c>
      <c r="P1614" s="6" t="s">
        <v>4135</v>
      </c>
      <c r="Q1614">
        <v>36520000</v>
      </c>
      <c r="R1614">
        <v>23794907000175</v>
      </c>
      <c r="S1614">
        <v>32988240758</v>
      </c>
    </row>
    <row r="1615" spans="1:19" x14ac:dyDescent="0.25">
      <c r="A1615">
        <v>11567</v>
      </c>
      <c r="B1615" s="6" t="s">
        <v>6424</v>
      </c>
      <c r="C1615" s="6" t="s">
        <v>60</v>
      </c>
      <c r="D1615" s="6" t="s">
        <v>77</v>
      </c>
      <c r="E1615" s="6" t="s">
        <v>103</v>
      </c>
      <c r="F1615" s="6" t="s">
        <v>6425</v>
      </c>
      <c r="G1615" s="6" t="s">
        <v>6426</v>
      </c>
      <c r="H1615">
        <v>22</v>
      </c>
      <c r="I1615" s="6" t="s">
        <v>35</v>
      </c>
      <c r="J1615" s="6" t="s">
        <v>6427</v>
      </c>
      <c r="K1615" s="6" t="s">
        <v>98</v>
      </c>
      <c r="L1615">
        <v>306</v>
      </c>
      <c r="N1615" s="6" t="s">
        <v>6428</v>
      </c>
      <c r="O1615" s="6" t="s">
        <v>1333</v>
      </c>
      <c r="P1615" s="6" t="s">
        <v>40</v>
      </c>
      <c r="Q1615">
        <v>36550000</v>
      </c>
      <c r="R1615">
        <v>4192931000190</v>
      </c>
      <c r="S1615">
        <v>32999934574</v>
      </c>
    </row>
    <row r="1616" spans="1:19" x14ac:dyDescent="0.25">
      <c r="A1616">
        <v>11568</v>
      </c>
      <c r="B1616" s="6" t="s">
        <v>6429</v>
      </c>
      <c r="C1616" s="6" t="s">
        <v>60</v>
      </c>
      <c r="D1616" s="6" t="s">
        <v>31</v>
      </c>
      <c r="E1616" s="6" t="s">
        <v>71</v>
      </c>
      <c r="F1616" s="6" t="s">
        <v>6430</v>
      </c>
      <c r="G1616" s="6" t="s">
        <v>6431</v>
      </c>
      <c r="H1616">
        <v>22</v>
      </c>
      <c r="I1616" s="6" t="s">
        <v>35</v>
      </c>
      <c r="J1616" s="6" t="s">
        <v>56</v>
      </c>
      <c r="K1616" s="6" t="s">
        <v>98</v>
      </c>
      <c r="L1616">
        <v>305</v>
      </c>
      <c r="N1616" s="6" t="s">
        <v>6432</v>
      </c>
      <c r="O1616" s="6" t="s">
        <v>146</v>
      </c>
      <c r="P1616" s="6" t="s">
        <v>733</v>
      </c>
      <c r="Q1616">
        <v>36500000</v>
      </c>
      <c r="R1616">
        <v>21198300000105</v>
      </c>
      <c r="S1616">
        <v>32998201476</v>
      </c>
    </row>
    <row r="1617" spans="1:19" x14ac:dyDescent="0.25">
      <c r="A1617">
        <v>11569</v>
      </c>
      <c r="B1617" s="6" t="s">
        <v>6433</v>
      </c>
      <c r="C1617" s="6" t="s">
        <v>42</v>
      </c>
      <c r="D1617" s="6" t="s">
        <v>31</v>
      </c>
      <c r="E1617" s="6" t="s">
        <v>44</v>
      </c>
      <c r="F1617" s="6" t="s">
        <v>6434</v>
      </c>
      <c r="G1617" s="6" t="s">
        <v>524</v>
      </c>
      <c r="H1617">
        <v>23</v>
      </c>
      <c r="I1617" s="6" t="s">
        <v>47</v>
      </c>
      <c r="J1617" s="6" t="s">
        <v>56</v>
      </c>
      <c r="K1617" s="6" t="s">
        <v>98</v>
      </c>
      <c r="L1617">
        <v>301</v>
      </c>
      <c r="N1617" s="6" t="s">
        <v>6435</v>
      </c>
      <c r="O1617" s="6" t="s">
        <v>1333</v>
      </c>
      <c r="P1617" s="6" t="s">
        <v>40</v>
      </c>
      <c r="Q1617">
        <v>36550000</v>
      </c>
      <c r="R1617">
        <v>23730550000161</v>
      </c>
      <c r="S1617">
        <v>32998099921</v>
      </c>
    </row>
    <row r="1618" spans="1:19" x14ac:dyDescent="0.25">
      <c r="A1618">
        <v>11577</v>
      </c>
      <c r="B1618" s="6" t="s">
        <v>6436</v>
      </c>
      <c r="C1618" s="6" t="s">
        <v>60</v>
      </c>
      <c r="D1618" s="6" t="s">
        <v>31</v>
      </c>
      <c r="E1618" s="6" t="s">
        <v>71</v>
      </c>
      <c r="F1618" s="6" t="s">
        <v>6437</v>
      </c>
      <c r="G1618" s="6" t="s">
        <v>6438</v>
      </c>
      <c r="H1618">
        <v>17</v>
      </c>
      <c r="I1618" s="6" t="s">
        <v>202</v>
      </c>
      <c r="J1618" s="6" t="s">
        <v>56</v>
      </c>
      <c r="K1618" s="6" t="s">
        <v>98</v>
      </c>
      <c r="L1618">
        <v>302</v>
      </c>
      <c r="N1618" s="6" t="s">
        <v>6439</v>
      </c>
      <c r="O1618" s="6" t="s">
        <v>1148</v>
      </c>
      <c r="P1618" s="6" t="s">
        <v>733</v>
      </c>
      <c r="Q1618">
        <v>36510000</v>
      </c>
      <c r="R1618">
        <v>24289783000133</v>
      </c>
      <c r="S1618">
        <v>32985143378</v>
      </c>
    </row>
    <row r="1619" spans="1:19" x14ac:dyDescent="0.25">
      <c r="A1619">
        <v>11579</v>
      </c>
      <c r="B1619" s="6" t="s">
        <v>6440</v>
      </c>
      <c r="C1619" s="6" t="s">
        <v>76</v>
      </c>
      <c r="D1619" s="6" t="s">
        <v>353</v>
      </c>
      <c r="E1619" s="6" t="s">
        <v>103</v>
      </c>
      <c r="F1619" s="6" t="s">
        <v>6441</v>
      </c>
      <c r="G1619" s="6" t="s">
        <v>6442</v>
      </c>
      <c r="H1619">
        <v>22</v>
      </c>
      <c r="I1619" s="6" t="s">
        <v>35</v>
      </c>
      <c r="J1619" s="6" t="s">
        <v>6443</v>
      </c>
      <c r="K1619" s="6" t="s">
        <v>98</v>
      </c>
      <c r="L1619">
        <v>307</v>
      </c>
      <c r="N1619" s="6" t="s">
        <v>6444</v>
      </c>
      <c r="O1619" s="6" t="s">
        <v>793</v>
      </c>
      <c r="P1619" s="6" t="s">
        <v>40</v>
      </c>
      <c r="Q1619">
        <v>36515000</v>
      </c>
      <c r="R1619">
        <v>5028589000150</v>
      </c>
      <c r="S1619">
        <v>32984276671</v>
      </c>
    </row>
    <row r="1620" spans="1:19" x14ac:dyDescent="0.25">
      <c r="A1620">
        <v>11588</v>
      </c>
      <c r="B1620" s="6" t="s">
        <v>6445</v>
      </c>
      <c r="C1620" s="6" t="s">
        <v>60</v>
      </c>
      <c r="D1620" s="6" t="s">
        <v>31</v>
      </c>
      <c r="E1620" s="6" t="s">
        <v>71</v>
      </c>
      <c r="F1620" s="6" t="s">
        <v>6446</v>
      </c>
      <c r="G1620" s="6" t="s">
        <v>6447</v>
      </c>
      <c r="H1620">
        <v>22</v>
      </c>
      <c r="I1620" s="6" t="s">
        <v>35</v>
      </c>
      <c r="J1620" s="6" t="s">
        <v>56</v>
      </c>
      <c r="K1620" s="6" t="s">
        <v>98</v>
      </c>
      <c r="L1620">
        <v>301</v>
      </c>
      <c r="N1620" s="6" t="s">
        <v>6448</v>
      </c>
      <c r="O1620" s="6" t="s">
        <v>1148</v>
      </c>
      <c r="P1620" s="6" t="s">
        <v>40</v>
      </c>
      <c r="Q1620">
        <v>36510000</v>
      </c>
      <c r="R1620">
        <v>21766560000121</v>
      </c>
      <c r="S1620">
        <v>32984175829</v>
      </c>
    </row>
    <row r="1621" spans="1:19" x14ac:dyDescent="0.25">
      <c r="A1621">
        <v>11591</v>
      </c>
      <c r="B1621" s="6" t="s">
        <v>6449</v>
      </c>
      <c r="C1621" s="6" t="s">
        <v>324</v>
      </c>
      <c r="D1621" s="6" t="s">
        <v>315</v>
      </c>
      <c r="E1621" s="6" t="s">
        <v>103</v>
      </c>
      <c r="F1621" s="6" t="s">
        <v>6450</v>
      </c>
      <c r="G1621" s="6" t="s">
        <v>6451</v>
      </c>
      <c r="H1621">
        <v>2</v>
      </c>
      <c r="I1621" s="6" t="s">
        <v>2216</v>
      </c>
      <c r="J1621" s="6" t="s">
        <v>56</v>
      </c>
      <c r="K1621" s="6" t="s">
        <v>319</v>
      </c>
      <c r="L1621">
        <v>907</v>
      </c>
      <c r="N1621" s="6" t="s">
        <v>6452</v>
      </c>
      <c r="O1621" s="6" t="s">
        <v>39</v>
      </c>
      <c r="P1621" s="6" t="s">
        <v>2090</v>
      </c>
      <c r="Q1621">
        <v>36700000</v>
      </c>
      <c r="R1621">
        <v>71228209000155</v>
      </c>
      <c r="S1621">
        <v>32034492700</v>
      </c>
    </row>
    <row r="1622" spans="1:19" x14ac:dyDescent="0.25">
      <c r="A1622">
        <v>11602</v>
      </c>
      <c r="B1622" s="6" t="s">
        <v>6453</v>
      </c>
      <c r="C1622" s="6" t="s">
        <v>60</v>
      </c>
      <c r="D1622" s="6" t="s">
        <v>31</v>
      </c>
      <c r="E1622" s="6" t="s">
        <v>325</v>
      </c>
      <c r="F1622" s="6" t="s">
        <v>6454</v>
      </c>
      <c r="G1622" s="6" t="s">
        <v>6455</v>
      </c>
      <c r="H1622">
        <v>17</v>
      </c>
      <c r="I1622" s="6" t="s">
        <v>202</v>
      </c>
      <c r="J1622" s="6" t="s">
        <v>56</v>
      </c>
      <c r="K1622" s="6" t="s">
        <v>37</v>
      </c>
      <c r="L1622">
        <v>109</v>
      </c>
      <c r="N1622" s="6" t="s">
        <v>6456</v>
      </c>
      <c r="O1622" s="6" t="s">
        <v>468</v>
      </c>
      <c r="P1622" s="6" t="s">
        <v>40</v>
      </c>
      <c r="Q1622">
        <v>36750000</v>
      </c>
      <c r="R1622">
        <v>21503136000194</v>
      </c>
      <c r="S1622">
        <v>32984480308</v>
      </c>
    </row>
    <row r="1623" spans="1:19" x14ac:dyDescent="0.25">
      <c r="A1623">
        <v>11603</v>
      </c>
      <c r="B1623" s="6" t="s">
        <v>6457</v>
      </c>
      <c r="C1623" s="6" t="s">
        <v>52</v>
      </c>
      <c r="D1623" s="6" t="s">
        <v>31</v>
      </c>
      <c r="E1623" s="6" t="s">
        <v>103</v>
      </c>
      <c r="F1623" s="6" t="s">
        <v>61</v>
      </c>
      <c r="G1623" s="6" t="s">
        <v>2458</v>
      </c>
      <c r="H1623">
        <v>23</v>
      </c>
      <c r="I1623" s="6" t="s">
        <v>47</v>
      </c>
      <c r="J1623" s="6" t="s">
        <v>56</v>
      </c>
      <c r="K1623" s="6" t="s">
        <v>109</v>
      </c>
      <c r="L1623">
        <v>202</v>
      </c>
      <c r="N1623" s="6" t="s">
        <v>6458</v>
      </c>
      <c r="O1623" s="6" t="s">
        <v>111</v>
      </c>
      <c r="P1623" s="6" t="s">
        <v>40</v>
      </c>
      <c r="Q1623">
        <v>36880000</v>
      </c>
      <c r="R1623">
        <v>5529602762</v>
      </c>
      <c r="S1623">
        <v>32988777160</v>
      </c>
    </row>
    <row r="1624" spans="1:19" x14ac:dyDescent="0.25">
      <c r="A1624">
        <v>11607</v>
      </c>
      <c r="B1624" s="6" t="s">
        <v>6459</v>
      </c>
      <c r="C1624" s="6" t="s">
        <v>76</v>
      </c>
      <c r="D1624" s="6" t="s">
        <v>353</v>
      </c>
      <c r="E1624" s="6" t="s">
        <v>44</v>
      </c>
      <c r="F1624" s="6" t="s">
        <v>6460</v>
      </c>
      <c r="G1624" s="6" t="s">
        <v>6461</v>
      </c>
      <c r="H1624">
        <v>25</v>
      </c>
      <c r="I1624" s="6" t="s">
        <v>116</v>
      </c>
      <c r="J1624" s="6" t="s">
        <v>56</v>
      </c>
      <c r="K1624" s="6" t="s">
        <v>37</v>
      </c>
      <c r="L1624">
        <v>108</v>
      </c>
      <c r="N1624" s="6" t="s">
        <v>6462</v>
      </c>
      <c r="O1624" s="6" t="s">
        <v>58</v>
      </c>
      <c r="P1624" s="6" t="s">
        <v>3082</v>
      </c>
      <c r="Q1624">
        <v>36772022</v>
      </c>
      <c r="R1624">
        <v>2627699000140</v>
      </c>
      <c r="S1624">
        <v>32991950438</v>
      </c>
    </row>
    <row r="1625" spans="1:19" x14ac:dyDescent="0.25">
      <c r="A1625">
        <v>11608</v>
      </c>
      <c r="B1625" s="6" t="s">
        <v>6463</v>
      </c>
      <c r="C1625" s="6" t="s">
        <v>60</v>
      </c>
      <c r="D1625" s="6" t="s">
        <v>31</v>
      </c>
      <c r="E1625" s="6" t="s">
        <v>44</v>
      </c>
      <c r="F1625" s="6" t="s">
        <v>61</v>
      </c>
      <c r="G1625" s="6" t="s">
        <v>6464</v>
      </c>
      <c r="H1625">
        <v>22</v>
      </c>
      <c r="I1625" s="6" t="s">
        <v>35</v>
      </c>
      <c r="J1625" s="6" t="s">
        <v>56</v>
      </c>
      <c r="K1625" s="6" t="s">
        <v>37</v>
      </c>
      <c r="L1625">
        <v>103</v>
      </c>
      <c r="N1625" s="6" t="s">
        <v>6465</v>
      </c>
      <c r="O1625" s="6" t="s">
        <v>58</v>
      </c>
      <c r="P1625" s="6" t="s">
        <v>936</v>
      </c>
      <c r="Q1625">
        <v>36772456</v>
      </c>
      <c r="R1625">
        <v>85208604604</v>
      </c>
      <c r="S1625">
        <v>32034225500</v>
      </c>
    </row>
    <row r="1626" spans="1:19" x14ac:dyDescent="0.25">
      <c r="A1626">
        <v>11612</v>
      </c>
      <c r="B1626" s="6" t="s">
        <v>6466</v>
      </c>
      <c r="C1626" s="6" t="s">
        <v>746</v>
      </c>
      <c r="D1626" s="6" t="s">
        <v>31</v>
      </c>
      <c r="E1626" s="6" t="s">
        <v>93</v>
      </c>
      <c r="F1626" s="6" t="s">
        <v>6467</v>
      </c>
      <c r="G1626" s="6" t="s">
        <v>2878</v>
      </c>
      <c r="H1626">
        <v>23</v>
      </c>
      <c r="I1626" s="6" t="s">
        <v>47</v>
      </c>
      <c r="J1626" s="6" t="s">
        <v>56</v>
      </c>
      <c r="K1626" s="6" t="s">
        <v>109</v>
      </c>
      <c r="L1626">
        <v>202</v>
      </c>
      <c r="N1626" s="6" t="s">
        <v>654</v>
      </c>
      <c r="O1626" s="6" t="s">
        <v>111</v>
      </c>
      <c r="P1626" s="6" t="s">
        <v>259</v>
      </c>
      <c r="Q1626">
        <v>36880000</v>
      </c>
      <c r="R1626">
        <v>26463557000152</v>
      </c>
      <c r="S1626">
        <v>32984647777</v>
      </c>
    </row>
    <row r="1627" spans="1:19" x14ac:dyDescent="0.25">
      <c r="A1627">
        <v>11614</v>
      </c>
      <c r="B1627" s="6" t="s">
        <v>6468</v>
      </c>
      <c r="C1627" s="6" t="s">
        <v>477</v>
      </c>
      <c r="D1627" s="6" t="s">
        <v>353</v>
      </c>
      <c r="E1627" s="6" t="s">
        <v>53</v>
      </c>
      <c r="F1627" s="6" t="s">
        <v>6469</v>
      </c>
      <c r="G1627" s="6" t="s">
        <v>6470</v>
      </c>
      <c r="H1627">
        <v>22</v>
      </c>
      <c r="I1627" s="6" t="s">
        <v>35</v>
      </c>
      <c r="J1627" s="6" t="s">
        <v>56</v>
      </c>
      <c r="K1627" s="6" t="s">
        <v>98</v>
      </c>
      <c r="L1627">
        <v>306</v>
      </c>
      <c r="N1627" s="6" t="s">
        <v>6471</v>
      </c>
      <c r="O1627" s="6" t="s">
        <v>312</v>
      </c>
      <c r="P1627" s="6" t="s">
        <v>40</v>
      </c>
      <c r="Q1627">
        <v>36170000</v>
      </c>
      <c r="R1627">
        <v>23112065000124</v>
      </c>
      <c r="S1627">
        <v>32999443643</v>
      </c>
    </row>
    <row r="1628" spans="1:19" x14ac:dyDescent="0.25">
      <c r="A1628">
        <v>11633</v>
      </c>
      <c r="B1628" s="6" t="s">
        <v>6472</v>
      </c>
      <c r="C1628" s="6" t="s">
        <v>42</v>
      </c>
      <c r="D1628" s="6" t="s">
        <v>31</v>
      </c>
      <c r="E1628" s="6" t="s">
        <v>93</v>
      </c>
      <c r="F1628" s="6" t="s">
        <v>6473</v>
      </c>
      <c r="G1628" s="6" t="s">
        <v>6474</v>
      </c>
      <c r="H1628">
        <v>25</v>
      </c>
      <c r="I1628" s="6" t="s">
        <v>116</v>
      </c>
      <c r="J1628" s="6" t="s">
        <v>812</v>
      </c>
      <c r="K1628" s="6" t="s">
        <v>98</v>
      </c>
      <c r="L1628">
        <v>305</v>
      </c>
      <c r="N1628" s="6" t="s">
        <v>6475</v>
      </c>
      <c r="O1628" s="6" t="s">
        <v>583</v>
      </c>
      <c r="P1628" s="6" t="s">
        <v>259</v>
      </c>
      <c r="Q1628">
        <v>36525000</v>
      </c>
      <c r="R1628">
        <v>25461999000105</v>
      </c>
      <c r="S1628">
        <v>32984110940</v>
      </c>
    </row>
    <row r="1629" spans="1:19" x14ac:dyDescent="0.25">
      <c r="A1629">
        <v>11636</v>
      </c>
      <c r="B1629" s="6" t="s">
        <v>6476</v>
      </c>
      <c r="C1629" s="6" t="s">
        <v>391</v>
      </c>
      <c r="D1629" s="6" t="s">
        <v>488</v>
      </c>
      <c r="E1629" s="6" t="s">
        <v>71</v>
      </c>
      <c r="F1629" s="6" t="s">
        <v>6477</v>
      </c>
      <c r="G1629" s="6" t="s">
        <v>6478</v>
      </c>
      <c r="H1629">
        <v>33</v>
      </c>
      <c r="I1629" s="6" t="s">
        <v>181</v>
      </c>
      <c r="J1629" s="6" t="s">
        <v>56</v>
      </c>
      <c r="K1629" s="6" t="s">
        <v>37</v>
      </c>
      <c r="L1629">
        <v>107</v>
      </c>
      <c r="N1629" s="6" t="s">
        <v>6479</v>
      </c>
      <c r="O1629" s="6" t="s">
        <v>468</v>
      </c>
      <c r="P1629" s="6" t="s">
        <v>40</v>
      </c>
      <c r="Q1629">
        <v>36750000</v>
      </c>
      <c r="R1629">
        <v>26190905000165</v>
      </c>
      <c r="S1629">
        <v>32984291139</v>
      </c>
    </row>
    <row r="1630" spans="1:19" x14ac:dyDescent="0.25">
      <c r="A1630">
        <v>11646</v>
      </c>
      <c r="B1630" s="6" t="s">
        <v>6480</v>
      </c>
      <c r="C1630" s="6" t="s">
        <v>60</v>
      </c>
      <c r="D1630" s="6" t="s">
        <v>31</v>
      </c>
      <c r="E1630" s="6" t="s">
        <v>71</v>
      </c>
      <c r="F1630" s="6" t="s">
        <v>6481</v>
      </c>
      <c r="G1630" s="6" t="s">
        <v>6482</v>
      </c>
      <c r="H1630">
        <v>23</v>
      </c>
      <c r="I1630" s="6" t="s">
        <v>47</v>
      </c>
      <c r="J1630" s="6" t="s">
        <v>3419</v>
      </c>
      <c r="K1630" s="6" t="s">
        <v>98</v>
      </c>
      <c r="L1630">
        <v>305</v>
      </c>
      <c r="N1630" s="6" t="s">
        <v>6483</v>
      </c>
      <c r="O1630" s="6" t="s">
        <v>583</v>
      </c>
      <c r="P1630" s="6" t="s">
        <v>40</v>
      </c>
      <c r="Q1630">
        <v>36525000</v>
      </c>
      <c r="R1630">
        <v>11260983000111</v>
      </c>
      <c r="S1630">
        <v>32984508583</v>
      </c>
    </row>
    <row r="1631" spans="1:19" x14ac:dyDescent="0.25">
      <c r="A1631">
        <v>11651</v>
      </c>
      <c r="B1631" s="6" t="s">
        <v>6484</v>
      </c>
      <c r="C1631" s="6" t="s">
        <v>42</v>
      </c>
      <c r="D1631" s="6" t="s">
        <v>31</v>
      </c>
      <c r="E1631" s="6" t="s">
        <v>71</v>
      </c>
      <c r="F1631" s="6" t="s">
        <v>6485</v>
      </c>
      <c r="G1631" s="6" t="s">
        <v>6486</v>
      </c>
      <c r="H1631">
        <v>22</v>
      </c>
      <c r="I1631" s="6" t="s">
        <v>35</v>
      </c>
      <c r="J1631" s="6" t="s">
        <v>56</v>
      </c>
      <c r="K1631" s="6" t="s">
        <v>37</v>
      </c>
      <c r="L1631">
        <v>101</v>
      </c>
      <c r="N1631" s="6" t="s">
        <v>6487</v>
      </c>
      <c r="O1631" s="6" t="s">
        <v>219</v>
      </c>
      <c r="P1631" s="6" t="s">
        <v>645</v>
      </c>
      <c r="Q1631">
        <v>36710000</v>
      </c>
      <c r="R1631">
        <v>897746000140</v>
      </c>
      <c r="S1631">
        <v>32998261055</v>
      </c>
    </row>
    <row r="1632" spans="1:19" x14ac:dyDescent="0.25">
      <c r="A1632">
        <v>11653</v>
      </c>
      <c r="B1632" s="6" t="s">
        <v>6488</v>
      </c>
      <c r="C1632" s="6" t="s">
        <v>324</v>
      </c>
      <c r="D1632" s="6" t="s">
        <v>315</v>
      </c>
      <c r="E1632" s="6" t="s">
        <v>93</v>
      </c>
      <c r="F1632" s="6" t="s">
        <v>6489</v>
      </c>
      <c r="G1632" s="6" t="s">
        <v>6490</v>
      </c>
      <c r="H1632">
        <v>2</v>
      </c>
      <c r="I1632" s="6" t="s">
        <v>2216</v>
      </c>
      <c r="J1632" s="6" t="s">
        <v>6491</v>
      </c>
      <c r="K1632" s="6" t="s">
        <v>319</v>
      </c>
      <c r="L1632">
        <v>907</v>
      </c>
      <c r="N1632" s="6" t="s">
        <v>6492</v>
      </c>
      <c r="O1632" s="6" t="s">
        <v>6493</v>
      </c>
      <c r="P1632" s="6" t="s">
        <v>40</v>
      </c>
      <c r="Q1632">
        <v>36240000</v>
      </c>
      <c r="R1632">
        <v>11474116000189</v>
      </c>
      <c r="S1632">
        <v>32032510659</v>
      </c>
    </row>
    <row r="1633" spans="1:19" x14ac:dyDescent="0.25">
      <c r="A1633">
        <v>11655</v>
      </c>
      <c r="B1633" s="6" t="s">
        <v>6494</v>
      </c>
      <c r="C1633" s="6" t="s">
        <v>60</v>
      </c>
      <c r="D1633" s="6" t="s">
        <v>488</v>
      </c>
      <c r="E1633" s="6" t="s">
        <v>325</v>
      </c>
      <c r="F1633" s="6" t="s">
        <v>61</v>
      </c>
      <c r="G1633" s="6" t="s">
        <v>201</v>
      </c>
      <c r="H1633">
        <v>1</v>
      </c>
      <c r="I1633" s="6" t="s">
        <v>375</v>
      </c>
      <c r="J1633" s="6" t="s">
        <v>56</v>
      </c>
      <c r="K1633" s="6" t="s">
        <v>37</v>
      </c>
      <c r="L1633">
        <v>107</v>
      </c>
      <c r="N1633" s="6" t="s">
        <v>6495</v>
      </c>
      <c r="O1633" s="6" t="s">
        <v>58</v>
      </c>
      <c r="P1633" s="6" t="s">
        <v>87</v>
      </c>
      <c r="Q1633">
        <v>36772150</v>
      </c>
      <c r="R1633">
        <v>28411064620</v>
      </c>
      <c r="S1633">
        <v>32999001682</v>
      </c>
    </row>
    <row r="1634" spans="1:19" x14ac:dyDescent="0.25">
      <c r="A1634">
        <v>11666</v>
      </c>
      <c r="B1634" s="6" t="s">
        <v>6496</v>
      </c>
      <c r="C1634" s="6" t="s">
        <v>404</v>
      </c>
      <c r="D1634" s="6" t="s">
        <v>31</v>
      </c>
      <c r="E1634" s="6" t="s">
        <v>93</v>
      </c>
      <c r="F1634" s="6" t="s">
        <v>61</v>
      </c>
      <c r="G1634" s="6" t="s">
        <v>6497</v>
      </c>
      <c r="H1634">
        <v>22</v>
      </c>
      <c r="I1634" s="6" t="s">
        <v>35</v>
      </c>
      <c r="J1634" s="6" t="s">
        <v>56</v>
      </c>
      <c r="K1634" s="6" t="s">
        <v>37</v>
      </c>
      <c r="L1634">
        <v>105</v>
      </c>
      <c r="N1634" s="6" t="s">
        <v>6498</v>
      </c>
      <c r="O1634" s="6" t="s">
        <v>572</v>
      </c>
      <c r="P1634" s="6" t="s">
        <v>40</v>
      </c>
      <c r="Q1634">
        <v>36730000</v>
      </c>
      <c r="R1634">
        <v>45377499620</v>
      </c>
      <c r="S1634">
        <v>32999307529</v>
      </c>
    </row>
    <row r="1635" spans="1:19" x14ac:dyDescent="0.25">
      <c r="A1635">
        <v>11668</v>
      </c>
      <c r="B1635" s="6" t="s">
        <v>6499</v>
      </c>
      <c r="C1635" s="6" t="s">
        <v>324</v>
      </c>
      <c r="D1635" s="6" t="s">
        <v>315</v>
      </c>
      <c r="E1635" s="6" t="s">
        <v>53</v>
      </c>
      <c r="F1635" s="6" t="s">
        <v>61</v>
      </c>
      <c r="G1635" s="6" t="s">
        <v>6500</v>
      </c>
      <c r="H1635">
        <v>2</v>
      </c>
      <c r="I1635" s="6" t="s">
        <v>2216</v>
      </c>
      <c r="J1635" s="6" t="s">
        <v>56</v>
      </c>
      <c r="K1635" s="6" t="s">
        <v>319</v>
      </c>
      <c r="L1635">
        <v>916</v>
      </c>
      <c r="N1635" s="6" t="s">
        <v>6501</v>
      </c>
      <c r="O1635" s="6" t="s">
        <v>219</v>
      </c>
      <c r="P1635" s="6" t="s">
        <v>6502</v>
      </c>
      <c r="Q1635">
        <v>36710000</v>
      </c>
      <c r="R1635">
        <v>10342876643</v>
      </c>
      <c r="S1635">
        <v>32984403773</v>
      </c>
    </row>
    <row r="1636" spans="1:19" x14ac:dyDescent="0.25">
      <c r="A1636">
        <v>11669</v>
      </c>
      <c r="B1636" s="6" t="s">
        <v>6503</v>
      </c>
      <c r="C1636" s="6" t="s">
        <v>324</v>
      </c>
      <c r="D1636" s="6" t="s">
        <v>315</v>
      </c>
      <c r="E1636" s="6" t="s">
        <v>325</v>
      </c>
      <c r="F1636" s="6" t="s">
        <v>61</v>
      </c>
      <c r="G1636" s="6" t="s">
        <v>6504</v>
      </c>
      <c r="H1636">
        <v>2</v>
      </c>
      <c r="I1636" s="6" t="s">
        <v>2216</v>
      </c>
      <c r="J1636" s="6" t="s">
        <v>56</v>
      </c>
      <c r="K1636" s="6" t="s">
        <v>319</v>
      </c>
      <c r="L1636">
        <v>907</v>
      </c>
      <c r="N1636" s="6" t="s">
        <v>6505</v>
      </c>
      <c r="O1636" s="6" t="s">
        <v>39</v>
      </c>
      <c r="P1636" s="6" t="s">
        <v>175</v>
      </c>
      <c r="Q1636">
        <v>36700000</v>
      </c>
      <c r="R1636">
        <v>7365629665</v>
      </c>
      <c r="S1636">
        <v>32034416340</v>
      </c>
    </row>
    <row r="1637" spans="1:19" x14ac:dyDescent="0.25">
      <c r="A1637">
        <v>11670</v>
      </c>
      <c r="B1637" s="6" t="s">
        <v>6506</v>
      </c>
      <c r="C1637" s="6" t="s">
        <v>404</v>
      </c>
      <c r="D1637" s="6" t="s">
        <v>31</v>
      </c>
      <c r="E1637" s="6" t="s">
        <v>325</v>
      </c>
      <c r="F1637" s="6" t="s">
        <v>6507</v>
      </c>
      <c r="G1637" s="6" t="s">
        <v>6508</v>
      </c>
      <c r="H1637">
        <v>25</v>
      </c>
      <c r="I1637" s="6" t="s">
        <v>116</v>
      </c>
      <c r="J1637" s="6" t="s">
        <v>6509</v>
      </c>
      <c r="K1637" s="6" t="s">
        <v>37</v>
      </c>
      <c r="L1637">
        <v>109</v>
      </c>
      <c r="N1637" s="6" t="s">
        <v>6510</v>
      </c>
      <c r="O1637" s="6" t="s">
        <v>39</v>
      </c>
      <c r="P1637" s="6" t="s">
        <v>160</v>
      </c>
      <c r="Q1637">
        <v>36700000</v>
      </c>
      <c r="R1637">
        <v>26139948000116</v>
      </c>
      <c r="S1637">
        <v>32988952556</v>
      </c>
    </row>
    <row r="1638" spans="1:19" x14ac:dyDescent="0.25">
      <c r="A1638">
        <v>11679</v>
      </c>
      <c r="B1638" s="6" t="s">
        <v>6511</v>
      </c>
      <c r="C1638" s="6" t="s">
        <v>52</v>
      </c>
      <c r="D1638" s="6" t="s">
        <v>488</v>
      </c>
      <c r="E1638" s="6" t="s">
        <v>44</v>
      </c>
      <c r="F1638" s="6" t="s">
        <v>61</v>
      </c>
      <c r="G1638" s="6" t="s">
        <v>6512</v>
      </c>
      <c r="H1638">
        <v>22</v>
      </c>
      <c r="I1638" s="6" t="s">
        <v>35</v>
      </c>
      <c r="J1638" s="6" t="s">
        <v>144</v>
      </c>
      <c r="K1638" s="6" t="s">
        <v>109</v>
      </c>
      <c r="L1638">
        <v>207</v>
      </c>
      <c r="N1638" s="6" t="s">
        <v>6513</v>
      </c>
      <c r="O1638" s="6" t="s">
        <v>111</v>
      </c>
      <c r="P1638" s="6" t="s">
        <v>2826</v>
      </c>
      <c r="Q1638">
        <v>36880000</v>
      </c>
      <c r="R1638">
        <v>55483542649</v>
      </c>
      <c r="S1638">
        <v>32988141724</v>
      </c>
    </row>
    <row r="1639" spans="1:19" x14ac:dyDescent="0.25">
      <c r="A1639">
        <v>11695</v>
      </c>
      <c r="B1639" s="6" t="s">
        <v>6514</v>
      </c>
      <c r="C1639" s="6" t="s">
        <v>119</v>
      </c>
      <c r="D1639" s="6" t="s">
        <v>31</v>
      </c>
      <c r="E1639" s="6" t="s">
        <v>71</v>
      </c>
      <c r="F1639" s="6" t="s">
        <v>6515</v>
      </c>
      <c r="G1639" s="6" t="s">
        <v>6516</v>
      </c>
      <c r="H1639">
        <v>25</v>
      </c>
      <c r="I1639" s="6" t="s">
        <v>116</v>
      </c>
      <c r="J1639" s="6" t="s">
        <v>6517</v>
      </c>
      <c r="K1639" s="6" t="s">
        <v>98</v>
      </c>
      <c r="L1639">
        <v>305</v>
      </c>
      <c r="N1639" s="6" t="s">
        <v>6518</v>
      </c>
      <c r="O1639" s="6" t="s">
        <v>583</v>
      </c>
      <c r="P1639" s="6" t="s">
        <v>40</v>
      </c>
      <c r="Q1639">
        <v>36525000</v>
      </c>
      <c r="R1639">
        <v>13007264000119</v>
      </c>
      <c r="S1639">
        <v>32984454008</v>
      </c>
    </row>
    <row r="1640" spans="1:19" x14ac:dyDescent="0.25">
      <c r="A1640">
        <v>11707</v>
      </c>
      <c r="B1640" s="6" t="s">
        <v>6519</v>
      </c>
      <c r="C1640" s="6" t="s">
        <v>391</v>
      </c>
      <c r="D1640" s="6" t="s">
        <v>488</v>
      </c>
      <c r="E1640" s="6" t="s">
        <v>71</v>
      </c>
      <c r="F1640" s="6" t="s">
        <v>6520</v>
      </c>
      <c r="G1640" s="6" t="s">
        <v>6521</v>
      </c>
      <c r="H1640">
        <v>25</v>
      </c>
      <c r="I1640" s="6" t="s">
        <v>116</v>
      </c>
      <c r="J1640" s="6" t="s">
        <v>6522</v>
      </c>
      <c r="K1640" s="6" t="s">
        <v>109</v>
      </c>
      <c r="L1640">
        <v>207</v>
      </c>
      <c r="N1640" s="6" t="s">
        <v>6523</v>
      </c>
      <c r="O1640" s="6" t="s">
        <v>111</v>
      </c>
      <c r="P1640" s="6" t="s">
        <v>1162</v>
      </c>
      <c r="Q1640">
        <v>36880000</v>
      </c>
      <c r="R1640">
        <v>2803545000161</v>
      </c>
      <c r="S1640">
        <v>32988785022</v>
      </c>
    </row>
    <row r="1641" spans="1:19" x14ac:dyDescent="0.25">
      <c r="A1641">
        <v>11711</v>
      </c>
      <c r="B1641" s="6" t="s">
        <v>6524</v>
      </c>
      <c r="C1641" s="6" t="s">
        <v>52</v>
      </c>
      <c r="D1641" s="6" t="s">
        <v>31</v>
      </c>
      <c r="E1641" s="6" t="s">
        <v>44</v>
      </c>
      <c r="F1641" s="6" t="s">
        <v>6525</v>
      </c>
      <c r="G1641" s="6" t="s">
        <v>6526</v>
      </c>
      <c r="H1641">
        <v>22</v>
      </c>
      <c r="I1641" s="6" t="s">
        <v>35</v>
      </c>
      <c r="J1641" s="6" t="s">
        <v>56</v>
      </c>
      <c r="K1641" s="6" t="s">
        <v>37</v>
      </c>
      <c r="L1641">
        <v>102</v>
      </c>
      <c r="N1641" s="6" t="s">
        <v>6527</v>
      </c>
      <c r="O1641" s="6" t="s">
        <v>263</v>
      </c>
      <c r="P1641" s="6" t="s">
        <v>40</v>
      </c>
      <c r="Q1641">
        <v>36740000</v>
      </c>
      <c r="R1641">
        <v>22594732000190</v>
      </c>
      <c r="S1641">
        <v>32999382593</v>
      </c>
    </row>
    <row r="1642" spans="1:19" x14ac:dyDescent="0.25">
      <c r="A1642">
        <v>11714</v>
      </c>
      <c r="B1642" s="6" t="s">
        <v>6528</v>
      </c>
      <c r="C1642" s="6" t="s">
        <v>60</v>
      </c>
      <c r="D1642" s="6" t="s">
        <v>31</v>
      </c>
      <c r="E1642" s="6" t="s">
        <v>103</v>
      </c>
      <c r="F1642" s="6" t="s">
        <v>61</v>
      </c>
      <c r="G1642" s="6" t="s">
        <v>6529</v>
      </c>
      <c r="H1642">
        <v>27</v>
      </c>
      <c r="I1642" s="6" t="s">
        <v>96</v>
      </c>
      <c r="J1642" s="6" t="s">
        <v>56</v>
      </c>
      <c r="K1642" s="6" t="s">
        <v>98</v>
      </c>
      <c r="L1642">
        <v>302</v>
      </c>
      <c r="N1642" s="6" t="s">
        <v>6530</v>
      </c>
      <c r="O1642" s="6" t="s">
        <v>1148</v>
      </c>
      <c r="P1642" s="6" t="s">
        <v>40</v>
      </c>
      <c r="Q1642">
        <v>36510000</v>
      </c>
      <c r="R1642">
        <v>7265229886</v>
      </c>
      <c r="S1642">
        <v>32998392406</v>
      </c>
    </row>
    <row r="1643" spans="1:19" x14ac:dyDescent="0.25">
      <c r="A1643">
        <v>11717</v>
      </c>
      <c r="B1643" s="6" t="s">
        <v>6531</v>
      </c>
      <c r="C1643" s="6" t="s">
        <v>60</v>
      </c>
      <c r="D1643" s="6" t="s">
        <v>31</v>
      </c>
      <c r="E1643" s="6" t="s">
        <v>103</v>
      </c>
      <c r="F1643" s="6" t="s">
        <v>6532</v>
      </c>
      <c r="G1643" s="6" t="s">
        <v>6533</v>
      </c>
      <c r="H1643">
        <v>15</v>
      </c>
      <c r="I1643" s="6" t="s">
        <v>293</v>
      </c>
      <c r="J1643" s="6" t="s">
        <v>56</v>
      </c>
      <c r="K1643" s="6" t="s">
        <v>37</v>
      </c>
      <c r="L1643">
        <v>103</v>
      </c>
      <c r="N1643" s="6" t="s">
        <v>6534</v>
      </c>
      <c r="O1643" s="6" t="s">
        <v>58</v>
      </c>
      <c r="P1643" s="6" t="s">
        <v>751</v>
      </c>
      <c r="Q1643">
        <v>36772430</v>
      </c>
      <c r="R1643">
        <v>25172692000186</v>
      </c>
      <c r="S1643">
        <v>32999841904</v>
      </c>
    </row>
    <row r="1644" spans="1:19" x14ac:dyDescent="0.25">
      <c r="A1644">
        <v>11721</v>
      </c>
      <c r="B1644" s="6" t="s">
        <v>6535</v>
      </c>
      <c r="C1644" s="6" t="s">
        <v>60</v>
      </c>
      <c r="D1644" s="6" t="s">
        <v>31</v>
      </c>
      <c r="E1644" s="6" t="s">
        <v>93</v>
      </c>
      <c r="F1644" s="6" t="s">
        <v>61</v>
      </c>
      <c r="G1644" s="6" t="s">
        <v>6536</v>
      </c>
      <c r="H1644">
        <v>22</v>
      </c>
      <c r="I1644" s="6" t="s">
        <v>35</v>
      </c>
      <c r="J1644" s="6" t="s">
        <v>56</v>
      </c>
      <c r="K1644" s="6" t="s">
        <v>98</v>
      </c>
      <c r="L1644">
        <v>305</v>
      </c>
      <c r="N1644" s="6" t="s">
        <v>6537</v>
      </c>
      <c r="O1644" s="6" t="s">
        <v>146</v>
      </c>
      <c r="P1644" s="6" t="s">
        <v>3902</v>
      </c>
      <c r="Q1644">
        <v>36500000</v>
      </c>
      <c r="R1644">
        <v>64168255620</v>
      </c>
      <c r="S1644">
        <v>32999258162</v>
      </c>
    </row>
    <row r="1645" spans="1:19" x14ac:dyDescent="0.25">
      <c r="A1645">
        <v>11723</v>
      </c>
      <c r="B1645" s="6" t="s">
        <v>6538</v>
      </c>
      <c r="C1645" s="6" t="s">
        <v>477</v>
      </c>
      <c r="D1645" s="6" t="s">
        <v>353</v>
      </c>
      <c r="E1645" s="6" t="s">
        <v>44</v>
      </c>
      <c r="F1645" s="6" t="s">
        <v>6539</v>
      </c>
      <c r="G1645" s="6" t="s">
        <v>6540</v>
      </c>
      <c r="H1645">
        <v>33</v>
      </c>
      <c r="I1645" s="6" t="s">
        <v>181</v>
      </c>
      <c r="J1645" s="6" t="s">
        <v>56</v>
      </c>
      <c r="K1645" s="6" t="s">
        <v>98</v>
      </c>
      <c r="L1645">
        <v>309</v>
      </c>
      <c r="N1645" s="6" t="s">
        <v>6541</v>
      </c>
      <c r="O1645" s="6" t="s">
        <v>146</v>
      </c>
      <c r="P1645" s="6" t="s">
        <v>3902</v>
      </c>
      <c r="Q1645">
        <v>36500000</v>
      </c>
      <c r="R1645">
        <v>26748680000110</v>
      </c>
      <c r="S1645">
        <v>32999612881</v>
      </c>
    </row>
    <row r="1646" spans="1:19" x14ac:dyDescent="0.25">
      <c r="A1646">
        <v>11725</v>
      </c>
      <c r="B1646" s="6" t="s">
        <v>6542</v>
      </c>
      <c r="C1646" s="6" t="s">
        <v>477</v>
      </c>
      <c r="D1646" s="6" t="s">
        <v>353</v>
      </c>
      <c r="E1646" s="6" t="s">
        <v>53</v>
      </c>
      <c r="F1646" s="6" t="s">
        <v>6543</v>
      </c>
      <c r="G1646" s="6" t="s">
        <v>2715</v>
      </c>
      <c r="H1646">
        <v>22</v>
      </c>
      <c r="I1646" s="6" t="s">
        <v>35</v>
      </c>
      <c r="J1646" s="6" t="s">
        <v>56</v>
      </c>
      <c r="K1646" s="6" t="s">
        <v>98</v>
      </c>
      <c r="L1646">
        <v>308</v>
      </c>
      <c r="N1646" s="6" t="s">
        <v>6544</v>
      </c>
      <c r="O1646" s="6" t="s">
        <v>1148</v>
      </c>
      <c r="P1646" s="6" t="s">
        <v>6545</v>
      </c>
      <c r="Q1646">
        <v>36510000</v>
      </c>
      <c r="R1646">
        <v>26627272000100</v>
      </c>
      <c r="S1646">
        <v>32034350200</v>
      </c>
    </row>
    <row r="1647" spans="1:19" x14ac:dyDescent="0.25">
      <c r="A1647">
        <v>11730</v>
      </c>
      <c r="B1647" s="6" t="s">
        <v>6546</v>
      </c>
      <c r="C1647" s="6" t="s">
        <v>324</v>
      </c>
      <c r="D1647" s="6" t="s">
        <v>315</v>
      </c>
      <c r="E1647" s="6" t="s">
        <v>71</v>
      </c>
      <c r="F1647" s="6" t="s">
        <v>6547</v>
      </c>
      <c r="G1647" s="6" t="s">
        <v>6548</v>
      </c>
      <c r="H1647">
        <v>2</v>
      </c>
      <c r="I1647" s="6" t="s">
        <v>2216</v>
      </c>
      <c r="J1647" s="6" t="s">
        <v>56</v>
      </c>
      <c r="K1647" s="6" t="s">
        <v>319</v>
      </c>
      <c r="L1647">
        <v>907</v>
      </c>
      <c r="N1647" s="6" t="s">
        <v>6549</v>
      </c>
      <c r="O1647" s="6" t="s">
        <v>111</v>
      </c>
      <c r="P1647" s="6" t="s">
        <v>40</v>
      </c>
      <c r="Q1647">
        <v>36880000</v>
      </c>
      <c r="R1647">
        <v>10769318000195</v>
      </c>
      <c r="S1647">
        <v>32037219528</v>
      </c>
    </row>
    <row r="1648" spans="1:19" x14ac:dyDescent="0.25">
      <c r="A1648">
        <v>11735</v>
      </c>
      <c r="B1648" s="6" t="s">
        <v>6550</v>
      </c>
      <c r="C1648" s="6" t="s">
        <v>60</v>
      </c>
      <c r="D1648" s="6" t="s">
        <v>31</v>
      </c>
      <c r="E1648" s="6" t="s">
        <v>325</v>
      </c>
      <c r="F1648" s="6" t="s">
        <v>6551</v>
      </c>
      <c r="G1648" s="6" t="s">
        <v>6552</v>
      </c>
      <c r="H1648">
        <v>14</v>
      </c>
      <c r="I1648" s="6" t="s">
        <v>80</v>
      </c>
      <c r="J1648" s="6" t="s">
        <v>56</v>
      </c>
      <c r="K1648" s="6" t="s">
        <v>98</v>
      </c>
      <c r="L1648">
        <v>301</v>
      </c>
      <c r="N1648" s="6" t="s">
        <v>6553</v>
      </c>
      <c r="O1648" s="6" t="s">
        <v>1333</v>
      </c>
      <c r="P1648" s="6" t="s">
        <v>6554</v>
      </c>
      <c r="Q1648">
        <v>36550000</v>
      </c>
      <c r="R1648">
        <v>22087072000150</v>
      </c>
      <c r="S1648">
        <v>32999978409</v>
      </c>
    </row>
    <row r="1649" spans="1:19" x14ac:dyDescent="0.25">
      <c r="A1649">
        <v>11739</v>
      </c>
      <c r="B1649" s="6" t="s">
        <v>6555</v>
      </c>
      <c r="C1649" s="6" t="s">
        <v>324</v>
      </c>
      <c r="D1649" s="6" t="s">
        <v>315</v>
      </c>
      <c r="E1649" s="6" t="s">
        <v>71</v>
      </c>
      <c r="F1649" s="6" t="s">
        <v>6556</v>
      </c>
      <c r="G1649" s="6" t="s">
        <v>6557</v>
      </c>
      <c r="H1649">
        <v>2</v>
      </c>
      <c r="I1649" s="6" t="s">
        <v>2216</v>
      </c>
      <c r="J1649" s="6" t="s">
        <v>56</v>
      </c>
      <c r="K1649" s="6" t="s">
        <v>319</v>
      </c>
      <c r="L1649">
        <v>907</v>
      </c>
      <c r="N1649" s="6" t="s">
        <v>6558</v>
      </c>
      <c r="O1649" s="6" t="s">
        <v>6559</v>
      </c>
      <c r="P1649" s="6" t="s">
        <v>6560</v>
      </c>
      <c r="Q1649">
        <v>18087170</v>
      </c>
      <c r="R1649">
        <v>3956519000136</v>
      </c>
      <c r="S1649">
        <v>15032284542</v>
      </c>
    </row>
    <row r="1650" spans="1:19" x14ac:dyDescent="0.25">
      <c r="A1650">
        <v>11741</v>
      </c>
      <c r="B1650" s="6" t="s">
        <v>6561</v>
      </c>
      <c r="C1650" s="6" t="s">
        <v>60</v>
      </c>
      <c r="D1650" s="6" t="s">
        <v>31</v>
      </c>
      <c r="E1650" s="6" t="s">
        <v>325</v>
      </c>
      <c r="F1650" s="6" t="s">
        <v>61</v>
      </c>
      <c r="G1650" s="6" t="s">
        <v>6562</v>
      </c>
      <c r="H1650">
        <v>14</v>
      </c>
      <c r="I1650" s="6" t="s">
        <v>80</v>
      </c>
      <c r="J1650" s="6" t="s">
        <v>56</v>
      </c>
      <c r="K1650" s="6" t="s">
        <v>37</v>
      </c>
      <c r="L1650">
        <v>109</v>
      </c>
      <c r="N1650" s="6" t="s">
        <v>6563</v>
      </c>
      <c r="O1650" s="6" t="s">
        <v>39</v>
      </c>
      <c r="P1650" s="6" t="s">
        <v>6564</v>
      </c>
      <c r="Q1650">
        <v>36700000</v>
      </c>
      <c r="R1650">
        <v>11424672600</v>
      </c>
      <c r="S1650">
        <v>32034419346</v>
      </c>
    </row>
    <row r="1651" spans="1:19" x14ac:dyDescent="0.25">
      <c r="A1651">
        <v>11742</v>
      </c>
      <c r="B1651" s="6" t="s">
        <v>6565</v>
      </c>
      <c r="C1651" s="6" t="s">
        <v>60</v>
      </c>
      <c r="D1651" s="6" t="s">
        <v>31</v>
      </c>
      <c r="E1651" s="6" t="s">
        <v>221</v>
      </c>
      <c r="F1651" s="6" t="s">
        <v>6566</v>
      </c>
      <c r="G1651" s="6" t="s">
        <v>6567</v>
      </c>
      <c r="H1651">
        <v>22</v>
      </c>
      <c r="I1651" s="6" t="s">
        <v>35</v>
      </c>
      <c r="J1651" s="6" t="s">
        <v>56</v>
      </c>
      <c r="K1651" s="6" t="s">
        <v>37</v>
      </c>
      <c r="L1651">
        <v>103</v>
      </c>
      <c r="N1651" s="6" t="s">
        <v>6568</v>
      </c>
      <c r="O1651" s="6" t="s">
        <v>58</v>
      </c>
      <c r="P1651" s="6" t="s">
        <v>936</v>
      </c>
      <c r="Q1651">
        <v>36772500</v>
      </c>
      <c r="R1651">
        <v>14872358000119</v>
      </c>
      <c r="S1651">
        <v>32998039314</v>
      </c>
    </row>
    <row r="1652" spans="1:19" x14ac:dyDescent="0.25">
      <c r="A1652">
        <v>11746</v>
      </c>
      <c r="B1652" s="6" t="s">
        <v>6569</v>
      </c>
      <c r="C1652" s="6" t="s">
        <v>76</v>
      </c>
      <c r="D1652" s="6" t="s">
        <v>77</v>
      </c>
      <c r="E1652" s="6" t="s">
        <v>93</v>
      </c>
      <c r="F1652" s="6" t="s">
        <v>6570</v>
      </c>
      <c r="G1652" s="6" t="s">
        <v>6571</v>
      </c>
      <c r="H1652">
        <v>23</v>
      </c>
      <c r="I1652" s="6" t="s">
        <v>47</v>
      </c>
      <c r="J1652" s="6" t="s">
        <v>56</v>
      </c>
      <c r="K1652" s="6" t="s">
        <v>109</v>
      </c>
      <c r="L1652">
        <v>202</v>
      </c>
      <c r="N1652" s="6" t="s">
        <v>6572</v>
      </c>
      <c r="O1652" s="6" t="s">
        <v>111</v>
      </c>
      <c r="P1652" s="6" t="s">
        <v>6573</v>
      </c>
      <c r="Q1652">
        <v>36892000</v>
      </c>
      <c r="R1652">
        <v>24133200000180</v>
      </c>
      <c r="S1652">
        <v>32984874947</v>
      </c>
    </row>
    <row r="1653" spans="1:19" x14ac:dyDescent="0.25">
      <c r="A1653">
        <v>11749</v>
      </c>
      <c r="B1653" s="6" t="s">
        <v>6574</v>
      </c>
      <c r="C1653" s="6" t="s">
        <v>60</v>
      </c>
      <c r="D1653" s="6" t="s">
        <v>31</v>
      </c>
      <c r="E1653" s="6" t="s">
        <v>71</v>
      </c>
      <c r="F1653" s="6" t="s">
        <v>61</v>
      </c>
      <c r="G1653" s="6" t="s">
        <v>6575</v>
      </c>
      <c r="H1653">
        <v>25</v>
      </c>
      <c r="I1653" s="6" t="s">
        <v>116</v>
      </c>
      <c r="J1653" s="6" t="s">
        <v>56</v>
      </c>
      <c r="K1653" s="6" t="s">
        <v>37</v>
      </c>
      <c r="L1653">
        <v>104</v>
      </c>
      <c r="N1653" s="6" t="s">
        <v>6576</v>
      </c>
      <c r="O1653" s="6" t="s">
        <v>39</v>
      </c>
      <c r="P1653" s="6" t="s">
        <v>389</v>
      </c>
      <c r="Q1653">
        <v>36703051</v>
      </c>
      <c r="R1653">
        <v>4892333689</v>
      </c>
      <c r="S1653">
        <v>32984119271</v>
      </c>
    </row>
    <row r="1654" spans="1:19" x14ac:dyDescent="0.25">
      <c r="A1654">
        <v>11755</v>
      </c>
      <c r="B1654" s="6" t="s">
        <v>6577</v>
      </c>
      <c r="C1654" s="6" t="s">
        <v>2174</v>
      </c>
      <c r="D1654" s="6" t="s">
        <v>747</v>
      </c>
      <c r="E1654" s="6" t="s">
        <v>93</v>
      </c>
      <c r="F1654" s="6" t="s">
        <v>6578</v>
      </c>
      <c r="G1654" s="6" t="s">
        <v>6579</v>
      </c>
      <c r="H1654">
        <v>22</v>
      </c>
      <c r="I1654" s="6" t="s">
        <v>35</v>
      </c>
      <c r="J1654" s="6" t="s">
        <v>6580</v>
      </c>
      <c r="K1654" s="6" t="s">
        <v>37</v>
      </c>
      <c r="L1654">
        <v>108</v>
      </c>
      <c r="N1654" s="6" t="s">
        <v>6581</v>
      </c>
      <c r="O1654" s="6" t="s">
        <v>58</v>
      </c>
      <c r="P1654" s="6" t="s">
        <v>40</v>
      </c>
      <c r="Q1654">
        <v>36770001</v>
      </c>
      <c r="R1654">
        <v>25345457000169</v>
      </c>
      <c r="S1654">
        <v>32034222268</v>
      </c>
    </row>
    <row r="1655" spans="1:19" x14ac:dyDescent="0.25">
      <c r="A1655">
        <v>11756</v>
      </c>
      <c r="B1655" s="6" t="s">
        <v>6582</v>
      </c>
      <c r="C1655" s="6" t="s">
        <v>60</v>
      </c>
      <c r="D1655" s="6" t="s">
        <v>31</v>
      </c>
      <c r="E1655" s="6" t="s">
        <v>44</v>
      </c>
      <c r="F1655" s="6" t="s">
        <v>61</v>
      </c>
      <c r="G1655" s="6" t="s">
        <v>6583</v>
      </c>
      <c r="H1655">
        <v>22</v>
      </c>
      <c r="I1655" s="6" t="s">
        <v>35</v>
      </c>
      <c r="J1655" s="6" t="s">
        <v>56</v>
      </c>
      <c r="K1655" s="6" t="s">
        <v>98</v>
      </c>
      <c r="L1655">
        <v>302</v>
      </c>
      <c r="N1655" s="6" t="s">
        <v>6584</v>
      </c>
      <c r="O1655" s="6" t="s">
        <v>136</v>
      </c>
      <c r="P1655" s="6" t="s">
        <v>40</v>
      </c>
      <c r="Q1655">
        <v>36780000</v>
      </c>
      <c r="R1655">
        <v>93364431604</v>
      </c>
      <c r="S1655">
        <v>32999893894</v>
      </c>
    </row>
    <row r="1656" spans="1:19" x14ac:dyDescent="0.25">
      <c r="A1656">
        <v>11758</v>
      </c>
      <c r="B1656" s="6" t="s">
        <v>6585</v>
      </c>
      <c r="C1656" s="6" t="s">
        <v>60</v>
      </c>
      <c r="D1656" s="6" t="s">
        <v>31</v>
      </c>
      <c r="E1656" s="6" t="s">
        <v>53</v>
      </c>
      <c r="F1656" s="6" t="s">
        <v>61</v>
      </c>
      <c r="G1656" s="6" t="s">
        <v>6586</v>
      </c>
      <c r="H1656">
        <v>22</v>
      </c>
      <c r="I1656" s="6" t="s">
        <v>35</v>
      </c>
      <c r="J1656" s="6" t="s">
        <v>6587</v>
      </c>
      <c r="K1656" s="6" t="s">
        <v>37</v>
      </c>
      <c r="L1656">
        <v>109</v>
      </c>
      <c r="N1656" s="6" t="s">
        <v>6588</v>
      </c>
      <c r="O1656" s="6" t="s">
        <v>39</v>
      </c>
      <c r="P1656" s="6" t="s">
        <v>389</v>
      </c>
      <c r="Q1656">
        <v>36700000</v>
      </c>
      <c r="R1656">
        <v>11563092638</v>
      </c>
      <c r="S1656">
        <v>32988380675</v>
      </c>
    </row>
    <row r="1657" spans="1:19" x14ac:dyDescent="0.25">
      <c r="A1657">
        <v>11764</v>
      </c>
      <c r="B1657" s="6" t="s">
        <v>6589</v>
      </c>
      <c r="C1657" s="6" t="s">
        <v>60</v>
      </c>
      <c r="D1657" s="6" t="s">
        <v>31</v>
      </c>
      <c r="E1657" s="6" t="s">
        <v>93</v>
      </c>
      <c r="F1657" s="6" t="s">
        <v>61</v>
      </c>
      <c r="G1657" s="6" t="s">
        <v>6590</v>
      </c>
      <c r="H1657">
        <v>22</v>
      </c>
      <c r="I1657" s="6" t="s">
        <v>35</v>
      </c>
      <c r="J1657" s="6" t="s">
        <v>56</v>
      </c>
      <c r="K1657" s="6" t="s">
        <v>37</v>
      </c>
      <c r="L1657">
        <v>102</v>
      </c>
      <c r="N1657" s="6" t="s">
        <v>6591</v>
      </c>
      <c r="O1657" s="6" t="s">
        <v>58</v>
      </c>
      <c r="P1657" s="6" t="s">
        <v>430</v>
      </c>
      <c r="Q1657">
        <v>36774334</v>
      </c>
      <c r="R1657">
        <v>68468806668</v>
      </c>
      <c r="S1657">
        <v>32999475674</v>
      </c>
    </row>
    <row r="1658" spans="1:19" x14ac:dyDescent="0.25">
      <c r="A1658">
        <v>11765</v>
      </c>
      <c r="B1658" s="6" t="s">
        <v>6592</v>
      </c>
      <c r="C1658" s="6" t="s">
        <v>42</v>
      </c>
      <c r="D1658" s="6" t="s">
        <v>31</v>
      </c>
      <c r="E1658" s="6" t="s">
        <v>53</v>
      </c>
      <c r="F1658" s="6" t="s">
        <v>6593</v>
      </c>
      <c r="G1658" s="6" t="s">
        <v>2956</v>
      </c>
      <c r="H1658">
        <v>23</v>
      </c>
      <c r="I1658" s="6" t="s">
        <v>47</v>
      </c>
      <c r="J1658" s="6" t="s">
        <v>6594</v>
      </c>
      <c r="K1658" s="6" t="s">
        <v>98</v>
      </c>
      <c r="L1658">
        <v>304</v>
      </c>
      <c r="N1658" s="6" t="s">
        <v>6595</v>
      </c>
      <c r="O1658" s="6" t="s">
        <v>146</v>
      </c>
      <c r="P1658" s="6" t="s">
        <v>40</v>
      </c>
      <c r="Q1658">
        <v>36500000</v>
      </c>
      <c r="R1658">
        <v>26683427000125</v>
      </c>
      <c r="S1658">
        <v>32999829576</v>
      </c>
    </row>
    <row r="1659" spans="1:19" x14ac:dyDescent="0.25">
      <c r="A1659">
        <v>11767</v>
      </c>
      <c r="B1659" s="6" t="s">
        <v>6596</v>
      </c>
      <c r="C1659" s="6" t="s">
        <v>42</v>
      </c>
      <c r="D1659" s="6" t="s">
        <v>31</v>
      </c>
      <c r="E1659" s="6" t="s">
        <v>53</v>
      </c>
      <c r="F1659" s="6" t="s">
        <v>6597</v>
      </c>
      <c r="G1659" s="6" t="s">
        <v>6598</v>
      </c>
      <c r="H1659">
        <v>27</v>
      </c>
      <c r="I1659" s="6" t="s">
        <v>96</v>
      </c>
      <c r="J1659" s="6" t="s">
        <v>56</v>
      </c>
      <c r="K1659" s="6" t="s">
        <v>37</v>
      </c>
      <c r="L1659">
        <v>101</v>
      </c>
      <c r="N1659" s="6" t="s">
        <v>6599</v>
      </c>
      <c r="O1659" s="6" t="s">
        <v>711</v>
      </c>
      <c r="P1659" s="6" t="s">
        <v>259</v>
      </c>
      <c r="Q1659">
        <v>36784000</v>
      </c>
      <c r="R1659">
        <v>26580255000164</v>
      </c>
      <c r="S1659">
        <v>32999598174</v>
      </c>
    </row>
    <row r="1660" spans="1:19" x14ac:dyDescent="0.25">
      <c r="A1660">
        <v>11771</v>
      </c>
      <c r="B1660" s="6" t="s">
        <v>6600</v>
      </c>
      <c r="C1660" s="6" t="s">
        <v>60</v>
      </c>
      <c r="D1660" s="6" t="s">
        <v>31</v>
      </c>
      <c r="E1660" s="6" t="s">
        <v>103</v>
      </c>
      <c r="F1660" s="6" t="s">
        <v>6601</v>
      </c>
      <c r="G1660" s="6" t="s">
        <v>4732</v>
      </c>
      <c r="H1660">
        <v>22</v>
      </c>
      <c r="I1660" s="6" t="s">
        <v>35</v>
      </c>
      <c r="J1660" s="6" t="s">
        <v>56</v>
      </c>
      <c r="K1660" s="6" t="s">
        <v>37</v>
      </c>
      <c r="L1660">
        <v>106</v>
      </c>
      <c r="N1660" s="6" t="s">
        <v>6602</v>
      </c>
      <c r="O1660" s="6" t="s">
        <v>443</v>
      </c>
      <c r="P1660" s="6" t="s">
        <v>5989</v>
      </c>
      <c r="Q1660">
        <v>36660000</v>
      </c>
      <c r="R1660">
        <v>24262429000115</v>
      </c>
      <c r="S1660">
        <v>32034628512</v>
      </c>
    </row>
    <row r="1661" spans="1:19" x14ac:dyDescent="0.25">
      <c r="A1661">
        <v>11772</v>
      </c>
      <c r="B1661" s="6" t="s">
        <v>6603</v>
      </c>
      <c r="C1661" s="6" t="s">
        <v>60</v>
      </c>
      <c r="D1661" s="6" t="s">
        <v>31</v>
      </c>
      <c r="E1661" s="6" t="s">
        <v>93</v>
      </c>
      <c r="F1661" s="6" t="s">
        <v>6604</v>
      </c>
      <c r="G1661" s="6" t="s">
        <v>6605</v>
      </c>
      <c r="H1661">
        <v>23</v>
      </c>
      <c r="I1661" s="6" t="s">
        <v>47</v>
      </c>
      <c r="J1661" s="6" t="s">
        <v>56</v>
      </c>
      <c r="K1661" s="6" t="s">
        <v>37</v>
      </c>
      <c r="L1661">
        <v>106</v>
      </c>
      <c r="N1661" s="6" t="s">
        <v>6606</v>
      </c>
      <c r="O1661" s="6" t="s">
        <v>443</v>
      </c>
      <c r="P1661" s="6" t="s">
        <v>6607</v>
      </c>
      <c r="Q1661">
        <v>36660000</v>
      </c>
      <c r="R1661">
        <v>22259603000145</v>
      </c>
      <c r="S1661">
        <v>32988267533</v>
      </c>
    </row>
    <row r="1662" spans="1:19" x14ac:dyDescent="0.25">
      <c r="A1662">
        <v>11775</v>
      </c>
      <c r="B1662" s="6" t="s">
        <v>6608</v>
      </c>
      <c r="C1662" s="6" t="s">
        <v>60</v>
      </c>
      <c r="D1662" s="6" t="s">
        <v>31</v>
      </c>
      <c r="E1662" s="6" t="s">
        <v>93</v>
      </c>
      <c r="F1662" s="6" t="s">
        <v>6609</v>
      </c>
      <c r="G1662" s="6" t="s">
        <v>6610</v>
      </c>
      <c r="H1662">
        <v>25</v>
      </c>
      <c r="I1662" s="6" t="s">
        <v>116</v>
      </c>
      <c r="J1662" s="6" t="s">
        <v>56</v>
      </c>
      <c r="K1662" s="6" t="s">
        <v>37</v>
      </c>
      <c r="L1662">
        <v>106</v>
      </c>
      <c r="N1662" s="6" t="s">
        <v>6611</v>
      </c>
      <c r="O1662" s="6" t="s">
        <v>443</v>
      </c>
      <c r="P1662" s="6" t="s">
        <v>6612</v>
      </c>
      <c r="Q1662">
        <v>36660000</v>
      </c>
      <c r="R1662">
        <v>23415118000186</v>
      </c>
      <c r="S1662">
        <v>32988549602</v>
      </c>
    </row>
    <row r="1663" spans="1:19" x14ac:dyDescent="0.25">
      <c r="A1663">
        <v>11779</v>
      </c>
      <c r="B1663" s="6" t="s">
        <v>6613</v>
      </c>
      <c r="C1663" s="6" t="s">
        <v>30</v>
      </c>
      <c r="D1663" s="6" t="s">
        <v>31</v>
      </c>
      <c r="E1663" s="6" t="s">
        <v>93</v>
      </c>
      <c r="F1663" s="6" t="s">
        <v>6614</v>
      </c>
      <c r="G1663" s="6" t="s">
        <v>6615</v>
      </c>
      <c r="H1663">
        <v>17</v>
      </c>
      <c r="I1663" s="6" t="s">
        <v>202</v>
      </c>
      <c r="J1663" s="6" t="s">
        <v>68</v>
      </c>
      <c r="K1663" s="6" t="s">
        <v>37</v>
      </c>
      <c r="L1663">
        <v>109</v>
      </c>
      <c r="N1663" s="6" t="s">
        <v>6616</v>
      </c>
      <c r="O1663" s="6" t="s">
        <v>39</v>
      </c>
      <c r="P1663" s="6" t="s">
        <v>40</v>
      </c>
      <c r="Q1663">
        <v>36700000</v>
      </c>
      <c r="R1663">
        <v>11702389000133</v>
      </c>
      <c r="S1663">
        <v>32988672195</v>
      </c>
    </row>
    <row r="1664" spans="1:19" x14ac:dyDescent="0.25">
      <c r="A1664">
        <v>11785</v>
      </c>
      <c r="B1664" s="6" t="s">
        <v>6617</v>
      </c>
      <c r="C1664" s="6" t="s">
        <v>60</v>
      </c>
      <c r="D1664" s="6" t="s">
        <v>31</v>
      </c>
      <c r="E1664" s="6" t="s">
        <v>44</v>
      </c>
      <c r="F1664" s="6" t="s">
        <v>6618</v>
      </c>
      <c r="G1664" s="6" t="s">
        <v>6529</v>
      </c>
      <c r="H1664">
        <v>22</v>
      </c>
      <c r="I1664" s="6" t="s">
        <v>35</v>
      </c>
      <c r="J1664" s="6" t="s">
        <v>56</v>
      </c>
      <c r="K1664" s="6" t="s">
        <v>37</v>
      </c>
      <c r="L1664">
        <v>103</v>
      </c>
      <c r="N1664" s="6" t="s">
        <v>6619</v>
      </c>
      <c r="O1664" s="6" t="s">
        <v>58</v>
      </c>
      <c r="P1664" s="6" t="s">
        <v>809</v>
      </c>
      <c r="Q1664">
        <v>36773750</v>
      </c>
      <c r="R1664">
        <v>26543550000140</v>
      </c>
      <c r="S1664">
        <v>32999517722</v>
      </c>
    </row>
    <row r="1665" spans="1:19" x14ac:dyDescent="0.25">
      <c r="A1665">
        <v>11788</v>
      </c>
      <c r="B1665" s="6" t="s">
        <v>6620</v>
      </c>
      <c r="C1665" s="6" t="s">
        <v>60</v>
      </c>
      <c r="D1665" s="6" t="s">
        <v>31</v>
      </c>
      <c r="E1665" s="6" t="s">
        <v>53</v>
      </c>
      <c r="F1665" s="6" t="s">
        <v>6621</v>
      </c>
      <c r="G1665" s="6" t="s">
        <v>6622</v>
      </c>
      <c r="H1665">
        <v>25</v>
      </c>
      <c r="I1665" s="6" t="s">
        <v>116</v>
      </c>
      <c r="J1665" s="6" t="s">
        <v>6623</v>
      </c>
      <c r="K1665" s="6" t="s">
        <v>37</v>
      </c>
      <c r="L1665">
        <v>105</v>
      </c>
      <c r="N1665" s="6" t="s">
        <v>6624</v>
      </c>
      <c r="O1665" s="6" t="s">
        <v>572</v>
      </c>
      <c r="P1665" s="6" t="s">
        <v>3554</v>
      </c>
      <c r="Q1665">
        <v>36730000</v>
      </c>
      <c r="R1665">
        <v>23792243000105</v>
      </c>
      <c r="S1665">
        <v>32998076954</v>
      </c>
    </row>
    <row r="1666" spans="1:19" x14ac:dyDescent="0.25">
      <c r="A1666">
        <v>11790</v>
      </c>
      <c r="B1666" s="6" t="s">
        <v>6625</v>
      </c>
      <c r="C1666" s="6" t="s">
        <v>477</v>
      </c>
      <c r="D1666" s="6" t="s">
        <v>353</v>
      </c>
      <c r="E1666" s="6" t="s">
        <v>53</v>
      </c>
      <c r="F1666" s="6" t="s">
        <v>6626</v>
      </c>
      <c r="G1666" s="6" t="s">
        <v>6627</v>
      </c>
      <c r="H1666">
        <v>22</v>
      </c>
      <c r="I1666" s="6" t="s">
        <v>35</v>
      </c>
      <c r="J1666" s="6" t="s">
        <v>56</v>
      </c>
      <c r="K1666" s="6" t="s">
        <v>98</v>
      </c>
      <c r="L1666">
        <v>308</v>
      </c>
      <c r="N1666" s="6" t="s">
        <v>6628</v>
      </c>
      <c r="O1666" s="6" t="s">
        <v>146</v>
      </c>
      <c r="P1666" s="6" t="s">
        <v>40</v>
      </c>
      <c r="Q1666">
        <v>36500000</v>
      </c>
      <c r="R1666">
        <v>20352365000192</v>
      </c>
      <c r="S1666">
        <v>32035322869</v>
      </c>
    </row>
    <row r="1667" spans="1:19" x14ac:dyDescent="0.25">
      <c r="A1667">
        <v>11797</v>
      </c>
      <c r="B1667" s="6" t="s">
        <v>6629</v>
      </c>
      <c r="C1667" s="6" t="s">
        <v>42</v>
      </c>
      <c r="D1667" s="6" t="s">
        <v>31</v>
      </c>
      <c r="E1667" s="6" t="s">
        <v>53</v>
      </c>
      <c r="F1667" s="6" t="s">
        <v>6630</v>
      </c>
      <c r="G1667" s="6" t="s">
        <v>6631</v>
      </c>
      <c r="H1667">
        <v>25</v>
      </c>
      <c r="I1667" s="6" t="s">
        <v>116</v>
      </c>
      <c r="J1667" s="6" t="s">
        <v>56</v>
      </c>
      <c r="K1667" s="6" t="s">
        <v>98</v>
      </c>
      <c r="L1667">
        <v>303</v>
      </c>
      <c r="N1667" s="6" t="s">
        <v>6632</v>
      </c>
      <c r="O1667" s="6" t="s">
        <v>136</v>
      </c>
      <c r="P1667" s="6" t="s">
        <v>40</v>
      </c>
      <c r="Q1667">
        <v>36780000</v>
      </c>
      <c r="R1667">
        <v>26029902000144</v>
      </c>
      <c r="S1667">
        <v>32999915865</v>
      </c>
    </row>
    <row r="1668" spans="1:19" x14ac:dyDescent="0.25">
      <c r="A1668">
        <v>11812</v>
      </c>
      <c r="B1668" s="6" t="s">
        <v>6633</v>
      </c>
      <c r="C1668" s="6" t="s">
        <v>52</v>
      </c>
      <c r="D1668" s="6" t="s">
        <v>31</v>
      </c>
      <c r="E1668" s="6" t="s">
        <v>53</v>
      </c>
      <c r="F1668" s="6" t="s">
        <v>6634</v>
      </c>
      <c r="G1668" s="6" t="s">
        <v>6635</v>
      </c>
      <c r="H1668">
        <v>17</v>
      </c>
      <c r="I1668" s="6" t="s">
        <v>202</v>
      </c>
      <c r="J1668" s="6" t="s">
        <v>56</v>
      </c>
      <c r="K1668" s="6" t="s">
        <v>37</v>
      </c>
      <c r="L1668">
        <v>102</v>
      </c>
      <c r="N1668" s="6" t="s">
        <v>6636</v>
      </c>
      <c r="O1668" s="6" t="s">
        <v>263</v>
      </c>
      <c r="P1668" s="6" t="s">
        <v>6637</v>
      </c>
      <c r="Q1668">
        <v>36740000</v>
      </c>
      <c r="R1668">
        <v>14666314000132</v>
      </c>
      <c r="S1668">
        <v>32998019728</v>
      </c>
    </row>
    <row r="1669" spans="1:19" x14ac:dyDescent="0.25">
      <c r="A1669">
        <v>11814</v>
      </c>
      <c r="B1669" s="6" t="s">
        <v>6638</v>
      </c>
      <c r="C1669" s="6" t="s">
        <v>42</v>
      </c>
      <c r="D1669" s="6" t="s">
        <v>31</v>
      </c>
      <c r="E1669" s="6" t="s">
        <v>103</v>
      </c>
      <c r="F1669" s="6" t="s">
        <v>6639</v>
      </c>
      <c r="G1669" s="6" t="s">
        <v>3875</v>
      </c>
      <c r="H1669">
        <v>22</v>
      </c>
      <c r="I1669" s="6" t="s">
        <v>35</v>
      </c>
      <c r="J1669" s="6" t="s">
        <v>56</v>
      </c>
      <c r="K1669" s="6" t="s">
        <v>109</v>
      </c>
      <c r="L1669">
        <v>204</v>
      </c>
      <c r="N1669" s="6" t="s">
        <v>6640</v>
      </c>
      <c r="O1669" s="6" t="s">
        <v>836</v>
      </c>
      <c r="P1669" s="6" t="s">
        <v>1599</v>
      </c>
      <c r="Q1669">
        <v>36860000</v>
      </c>
      <c r="R1669">
        <v>2884166000143</v>
      </c>
      <c r="S1669">
        <v>32984304339</v>
      </c>
    </row>
    <row r="1670" spans="1:19" x14ac:dyDescent="0.25">
      <c r="A1670">
        <v>11815</v>
      </c>
      <c r="B1670" s="6" t="s">
        <v>6641</v>
      </c>
      <c r="C1670" s="6" t="s">
        <v>52</v>
      </c>
      <c r="D1670" s="6" t="s">
        <v>31</v>
      </c>
      <c r="E1670" s="6" t="s">
        <v>93</v>
      </c>
      <c r="F1670" s="6" t="s">
        <v>61</v>
      </c>
      <c r="G1670" s="6" t="s">
        <v>6642</v>
      </c>
      <c r="H1670">
        <v>22</v>
      </c>
      <c r="I1670" s="6" t="s">
        <v>35</v>
      </c>
      <c r="J1670" s="6" t="s">
        <v>56</v>
      </c>
      <c r="K1670" s="6" t="s">
        <v>37</v>
      </c>
      <c r="L1670">
        <v>102</v>
      </c>
      <c r="N1670" s="6" t="s">
        <v>6643</v>
      </c>
      <c r="O1670" s="6" t="s">
        <v>58</v>
      </c>
      <c r="P1670" s="6" t="s">
        <v>3082</v>
      </c>
      <c r="Q1670">
        <v>36772022</v>
      </c>
      <c r="R1670">
        <v>44133146620</v>
      </c>
      <c r="S1670">
        <v>32988114659</v>
      </c>
    </row>
    <row r="1671" spans="1:19" x14ac:dyDescent="0.25">
      <c r="A1671">
        <v>11827</v>
      </c>
      <c r="B1671" s="6" t="s">
        <v>6644</v>
      </c>
      <c r="C1671" s="6" t="s">
        <v>76</v>
      </c>
      <c r="D1671" s="6" t="s">
        <v>31</v>
      </c>
      <c r="E1671" s="6" t="s">
        <v>44</v>
      </c>
      <c r="F1671" s="6" t="s">
        <v>6645</v>
      </c>
      <c r="G1671" s="6" t="s">
        <v>6646</v>
      </c>
      <c r="H1671">
        <v>23</v>
      </c>
      <c r="I1671" s="6" t="s">
        <v>47</v>
      </c>
      <c r="J1671" s="6" t="s">
        <v>6647</v>
      </c>
      <c r="K1671" s="6" t="s">
        <v>98</v>
      </c>
      <c r="L1671">
        <v>305</v>
      </c>
      <c r="N1671" s="6" t="s">
        <v>6648</v>
      </c>
      <c r="O1671" s="6" t="s">
        <v>399</v>
      </c>
      <c r="P1671" s="6" t="s">
        <v>6649</v>
      </c>
      <c r="Q1671">
        <v>36512000</v>
      </c>
      <c r="R1671">
        <v>5637928000103</v>
      </c>
      <c r="S1671">
        <v>32035741292</v>
      </c>
    </row>
    <row r="1672" spans="1:19" x14ac:dyDescent="0.25">
      <c r="A1672">
        <v>11829</v>
      </c>
      <c r="B1672" s="6" t="s">
        <v>6650</v>
      </c>
      <c r="C1672" s="6" t="s">
        <v>60</v>
      </c>
      <c r="D1672" s="6" t="s">
        <v>31</v>
      </c>
      <c r="E1672" s="6" t="s">
        <v>93</v>
      </c>
      <c r="F1672" s="6" t="s">
        <v>61</v>
      </c>
      <c r="G1672" s="6" t="s">
        <v>1114</v>
      </c>
      <c r="H1672">
        <v>22</v>
      </c>
      <c r="I1672" s="6" t="s">
        <v>35</v>
      </c>
      <c r="J1672" s="6" t="s">
        <v>56</v>
      </c>
      <c r="K1672" s="6" t="s">
        <v>98</v>
      </c>
      <c r="L1672">
        <v>304</v>
      </c>
      <c r="N1672" s="6" t="s">
        <v>6651</v>
      </c>
      <c r="O1672" s="6" t="s">
        <v>592</v>
      </c>
      <c r="P1672" s="6" t="s">
        <v>6652</v>
      </c>
      <c r="Q1672">
        <v>36546000</v>
      </c>
      <c r="R1672">
        <v>19607235886</v>
      </c>
      <c r="S1672">
        <v>32999442603</v>
      </c>
    </row>
    <row r="1673" spans="1:19" x14ac:dyDescent="0.25">
      <c r="A1673">
        <v>11845</v>
      </c>
      <c r="B1673" s="6" t="s">
        <v>6653</v>
      </c>
      <c r="C1673" s="6" t="s">
        <v>60</v>
      </c>
      <c r="D1673" s="6" t="s">
        <v>31</v>
      </c>
      <c r="E1673" s="6" t="s">
        <v>71</v>
      </c>
      <c r="F1673" s="6" t="s">
        <v>6654</v>
      </c>
      <c r="G1673" s="6" t="s">
        <v>6655</v>
      </c>
      <c r="H1673">
        <v>22</v>
      </c>
      <c r="I1673" s="6" t="s">
        <v>35</v>
      </c>
      <c r="J1673" s="6" t="s">
        <v>56</v>
      </c>
      <c r="K1673" s="6" t="s">
        <v>98</v>
      </c>
      <c r="L1673">
        <v>304</v>
      </c>
      <c r="N1673" s="6" t="s">
        <v>6656</v>
      </c>
      <c r="O1673" s="6" t="s">
        <v>146</v>
      </c>
      <c r="P1673" s="6" t="s">
        <v>2364</v>
      </c>
      <c r="Q1673">
        <v>36500000</v>
      </c>
      <c r="R1673">
        <v>26796749000180</v>
      </c>
      <c r="S1673">
        <v>32999486995</v>
      </c>
    </row>
    <row r="1674" spans="1:19" x14ac:dyDescent="0.25">
      <c r="A1674">
        <v>11851</v>
      </c>
      <c r="B1674" s="6" t="s">
        <v>6657</v>
      </c>
      <c r="C1674" s="6" t="s">
        <v>60</v>
      </c>
      <c r="D1674" s="6" t="s">
        <v>31</v>
      </c>
      <c r="E1674" s="6" t="s">
        <v>103</v>
      </c>
      <c r="F1674" s="6" t="s">
        <v>61</v>
      </c>
      <c r="G1674" s="6" t="s">
        <v>6658</v>
      </c>
      <c r="H1674">
        <v>25</v>
      </c>
      <c r="I1674" s="6" t="s">
        <v>116</v>
      </c>
      <c r="J1674" s="6" t="s">
        <v>144</v>
      </c>
      <c r="K1674" s="6" t="s">
        <v>98</v>
      </c>
      <c r="L1674">
        <v>305</v>
      </c>
      <c r="N1674" s="6" t="s">
        <v>6659</v>
      </c>
      <c r="O1674" s="6" t="s">
        <v>146</v>
      </c>
      <c r="P1674" s="6" t="s">
        <v>1230</v>
      </c>
      <c r="Q1674">
        <v>36502002</v>
      </c>
      <c r="R1674">
        <v>81826699600</v>
      </c>
      <c r="S1674">
        <v>32999075225</v>
      </c>
    </row>
    <row r="1675" spans="1:19" x14ac:dyDescent="0.25">
      <c r="A1675">
        <v>11852</v>
      </c>
      <c r="B1675" s="6" t="s">
        <v>6660</v>
      </c>
      <c r="C1675" s="6" t="s">
        <v>477</v>
      </c>
      <c r="D1675" s="6" t="s">
        <v>77</v>
      </c>
      <c r="E1675" s="6" t="s">
        <v>44</v>
      </c>
      <c r="F1675" s="6" t="s">
        <v>61</v>
      </c>
      <c r="G1675" s="6" t="s">
        <v>6661</v>
      </c>
      <c r="H1675">
        <v>23</v>
      </c>
      <c r="I1675" s="6" t="s">
        <v>47</v>
      </c>
      <c r="J1675" s="6" t="s">
        <v>56</v>
      </c>
      <c r="K1675" s="6" t="s">
        <v>37</v>
      </c>
      <c r="L1675">
        <v>105</v>
      </c>
      <c r="N1675" s="6" t="s">
        <v>6662</v>
      </c>
      <c r="O1675" s="6" t="s">
        <v>443</v>
      </c>
      <c r="P1675" s="6" t="s">
        <v>6663</v>
      </c>
      <c r="Q1675">
        <v>36660000</v>
      </c>
      <c r="R1675">
        <v>32898045691</v>
      </c>
      <c r="S1675">
        <v>32988546535</v>
      </c>
    </row>
    <row r="1676" spans="1:19" x14ac:dyDescent="0.25">
      <c r="A1676">
        <v>11857</v>
      </c>
      <c r="B1676" s="6" t="s">
        <v>6664</v>
      </c>
      <c r="C1676" s="6" t="s">
        <v>60</v>
      </c>
      <c r="D1676" s="6" t="s">
        <v>31</v>
      </c>
      <c r="E1676" s="6" t="s">
        <v>44</v>
      </c>
      <c r="F1676" s="6" t="s">
        <v>6665</v>
      </c>
      <c r="G1676" s="6" t="s">
        <v>6666</v>
      </c>
      <c r="H1676">
        <v>25</v>
      </c>
      <c r="I1676" s="6" t="s">
        <v>116</v>
      </c>
      <c r="J1676" s="6" t="s">
        <v>56</v>
      </c>
      <c r="K1676" s="6" t="s">
        <v>98</v>
      </c>
      <c r="L1676">
        <v>304</v>
      </c>
      <c r="N1676" s="6" t="s">
        <v>6667</v>
      </c>
      <c r="O1676" s="6" t="s">
        <v>399</v>
      </c>
      <c r="P1676" s="6" t="s">
        <v>2064</v>
      </c>
      <c r="Q1676">
        <v>36512000</v>
      </c>
      <c r="R1676">
        <v>18373389000186</v>
      </c>
      <c r="S1676">
        <v>32999153667</v>
      </c>
    </row>
    <row r="1677" spans="1:19" x14ac:dyDescent="0.25">
      <c r="A1677">
        <v>11862</v>
      </c>
      <c r="B1677" s="6" t="s">
        <v>6668</v>
      </c>
      <c r="C1677" s="6" t="s">
        <v>76</v>
      </c>
      <c r="D1677" s="6" t="s">
        <v>77</v>
      </c>
      <c r="E1677" s="6" t="s">
        <v>93</v>
      </c>
      <c r="F1677" s="6" t="s">
        <v>6669</v>
      </c>
      <c r="G1677" s="6" t="s">
        <v>6670</v>
      </c>
      <c r="H1677">
        <v>23</v>
      </c>
      <c r="I1677" s="6" t="s">
        <v>47</v>
      </c>
      <c r="J1677" s="6" t="s">
        <v>56</v>
      </c>
      <c r="K1677" s="6" t="s">
        <v>98</v>
      </c>
      <c r="L1677">
        <v>306</v>
      </c>
      <c r="N1677" s="6" t="s">
        <v>6671</v>
      </c>
      <c r="O1677" s="6" t="s">
        <v>146</v>
      </c>
      <c r="P1677" s="6" t="s">
        <v>40</v>
      </c>
      <c r="Q1677">
        <v>36500000</v>
      </c>
      <c r="R1677">
        <v>2891897000116</v>
      </c>
      <c r="S1677">
        <v>32998289939</v>
      </c>
    </row>
    <row r="1678" spans="1:19" x14ac:dyDescent="0.25">
      <c r="A1678">
        <v>11871</v>
      </c>
      <c r="B1678" s="6" t="s">
        <v>6672</v>
      </c>
      <c r="C1678" s="6" t="s">
        <v>60</v>
      </c>
      <c r="D1678" s="6" t="s">
        <v>31</v>
      </c>
      <c r="E1678" s="6" t="s">
        <v>44</v>
      </c>
      <c r="F1678" s="6" t="s">
        <v>6673</v>
      </c>
      <c r="G1678" s="6" t="s">
        <v>6674</v>
      </c>
      <c r="H1678">
        <v>23</v>
      </c>
      <c r="I1678" s="6" t="s">
        <v>47</v>
      </c>
      <c r="J1678" s="6" t="s">
        <v>6675</v>
      </c>
      <c r="K1678" s="6" t="s">
        <v>37</v>
      </c>
      <c r="L1678">
        <v>103</v>
      </c>
      <c r="N1678" s="6" t="s">
        <v>6676</v>
      </c>
      <c r="O1678" s="6" t="s">
        <v>58</v>
      </c>
      <c r="P1678" s="6" t="s">
        <v>1237</v>
      </c>
      <c r="Q1678">
        <v>36773570</v>
      </c>
      <c r="R1678">
        <v>22224345000161</v>
      </c>
      <c r="S1678">
        <v>32988556891</v>
      </c>
    </row>
    <row r="1679" spans="1:19" x14ac:dyDescent="0.25">
      <c r="A1679">
        <v>11880</v>
      </c>
      <c r="B1679" s="6" t="s">
        <v>6677</v>
      </c>
      <c r="C1679" s="6" t="s">
        <v>76</v>
      </c>
      <c r="D1679" s="6" t="s">
        <v>31</v>
      </c>
      <c r="E1679" s="6" t="s">
        <v>44</v>
      </c>
      <c r="F1679" s="6" t="s">
        <v>6678</v>
      </c>
      <c r="G1679" s="6" t="s">
        <v>6679</v>
      </c>
      <c r="H1679">
        <v>25</v>
      </c>
      <c r="I1679" s="6" t="s">
        <v>116</v>
      </c>
      <c r="J1679" s="6" t="s">
        <v>6680</v>
      </c>
      <c r="K1679" s="6" t="s">
        <v>98</v>
      </c>
      <c r="L1679">
        <v>301</v>
      </c>
      <c r="N1679" s="6" t="s">
        <v>6681</v>
      </c>
      <c r="O1679" s="6" t="s">
        <v>312</v>
      </c>
      <c r="P1679" s="6" t="s">
        <v>40</v>
      </c>
      <c r="Q1679">
        <v>36170000</v>
      </c>
      <c r="R1679">
        <v>1297675000107</v>
      </c>
      <c r="S1679">
        <v>32999237984</v>
      </c>
    </row>
    <row r="1680" spans="1:19" x14ac:dyDescent="0.25">
      <c r="A1680">
        <v>11887</v>
      </c>
      <c r="B1680" s="6" t="s">
        <v>6682</v>
      </c>
      <c r="C1680" s="6" t="s">
        <v>60</v>
      </c>
      <c r="D1680" s="6" t="s">
        <v>31</v>
      </c>
      <c r="E1680" s="6" t="s">
        <v>93</v>
      </c>
      <c r="F1680" s="6" t="s">
        <v>61</v>
      </c>
      <c r="G1680" s="6" t="s">
        <v>6683</v>
      </c>
      <c r="H1680">
        <v>23</v>
      </c>
      <c r="I1680" s="6" t="s">
        <v>47</v>
      </c>
      <c r="J1680" s="6" t="s">
        <v>56</v>
      </c>
      <c r="K1680" s="6" t="s">
        <v>98</v>
      </c>
      <c r="L1680">
        <v>301</v>
      </c>
      <c r="N1680" s="6" t="s">
        <v>6684</v>
      </c>
      <c r="O1680" s="6" t="s">
        <v>146</v>
      </c>
      <c r="P1680" s="6" t="s">
        <v>2368</v>
      </c>
      <c r="Q1680">
        <v>36500000</v>
      </c>
      <c r="R1680">
        <v>10848474694</v>
      </c>
      <c r="S1680">
        <v>32999323013</v>
      </c>
    </row>
    <row r="1681" spans="1:19" x14ac:dyDescent="0.25">
      <c r="A1681">
        <v>11894</v>
      </c>
      <c r="B1681" s="6" t="s">
        <v>6685</v>
      </c>
      <c r="C1681" s="6" t="s">
        <v>60</v>
      </c>
      <c r="D1681" s="6" t="s">
        <v>31</v>
      </c>
      <c r="E1681" s="6" t="s">
        <v>71</v>
      </c>
      <c r="F1681" s="6" t="s">
        <v>6686</v>
      </c>
      <c r="G1681" s="6" t="s">
        <v>6687</v>
      </c>
      <c r="H1681">
        <v>22</v>
      </c>
      <c r="I1681" s="6" t="s">
        <v>35</v>
      </c>
      <c r="J1681" s="6" t="s">
        <v>6688</v>
      </c>
      <c r="K1681" s="6" t="s">
        <v>98</v>
      </c>
      <c r="L1681">
        <v>303</v>
      </c>
      <c r="N1681" s="6" t="s">
        <v>6689</v>
      </c>
      <c r="O1681" s="6" t="s">
        <v>100</v>
      </c>
      <c r="P1681" s="6" t="s">
        <v>645</v>
      </c>
      <c r="Q1681">
        <v>36520000</v>
      </c>
      <c r="R1681">
        <v>8029379000760</v>
      </c>
      <c r="S1681">
        <v>32998261674</v>
      </c>
    </row>
    <row r="1682" spans="1:19" x14ac:dyDescent="0.25">
      <c r="A1682">
        <v>11895</v>
      </c>
      <c r="B1682" s="6" t="s">
        <v>6690</v>
      </c>
      <c r="C1682" s="6" t="s">
        <v>60</v>
      </c>
      <c r="D1682" s="6" t="s">
        <v>31</v>
      </c>
      <c r="E1682" s="6" t="s">
        <v>93</v>
      </c>
      <c r="F1682" s="6" t="s">
        <v>6691</v>
      </c>
      <c r="G1682" s="6" t="s">
        <v>6692</v>
      </c>
      <c r="H1682">
        <v>17</v>
      </c>
      <c r="I1682" s="6" t="s">
        <v>202</v>
      </c>
      <c r="J1682" s="6" t="s">
        <v>56</v>
      </c>
      <c r="K1682" s="6" t="s">
        <v>98</v>
      </c>
      <c r="L1682">
        <v>305</v>
      </c>
      <c r="N1682" s="6" t="s">
        <v>6693</v>
      </c>
      <c r="O1682" s="6" t="s">
        <v>583</v>
      </c>
      <c r="P1682" s="6" t="s">
        <v>6694</v>
      </c>
      <c r="Q1682">
        <v>36525000</v>
      </c>
      <c r="R1682">
        <v>24923036000105</v>
      </c>
      <c r="S1682">
        <v>32998374490</v>
      </c>
    </row>
    <row r="1683" spans="1:19" x14ac:dyDescent="0.25">
      <c r="A1683">
        <v>11906</v>
      </c>
      <c r="B1683" s="6" t="s">
        <v>6695</v>
      </c>
      <c r="C1683" s="6" t="s">
        <v>60</v>
      </c>
      <c r="D1683" s="6" t="s">
        <v>31</v>
      </c>
      <c r="E1683" s="6" t="s">
        <v>71</v>
      </c>
      <c r="F1683" s="6" t="s">
        <v>61</v>
      </c>
      <c r="G1683" s="6" t="s">
        <v>2821</v>
      </c>
      <c r="H1683">
        <v>22</v>
      </c>
      <c r="I1683" s="6" t="s">
        <v>35</v>
      </c>
      <c r="J1683" s="6" t="s">
        <v>56</v>
      </c>
      <c r="K1683" s="6" t="s">
        <v>98</v>
      </c>
      <c r="L1683">
        <v>304</v>
      </c>
      <c r="N1683" s="6" t="s">
        <v>6696</v>
      </c>
      <c r="O1683" s="6" t="s">
        <v>146</v>
      </c>
      <c r="P1683" s="6" t="s">
        <v>6697</v>
      </c>
      <c r="Q1683">
        <v>36503000</v>
      </c>
      <c r="R1683">
        <v>45446385691</v>
      </c>
      <c r="S1683">
        <v>32035337149</v>
      </c>
    </row>
    <row r="1684" spans="1:19" x14ac:dyDescent="0.25">
      <c r="A1684">
        <v>11907</v>
      </c>
      <c r="B1684" s="6" t="s">
        <v>6698</v>
      </c>
      <c r="C1684" s="6" t="s">
        <v>52</v>
      </c>
      <c r="D1684" s="6" t="s">
        <v>31</v>
      </c>
      <c r="E1684" s="6" t="s">
        <v>53</v>
      </c>
      <c r="F1684" s="6" t="s">
        <v>61</v>
      </c>
      <c r="G1684" s="6" t="s">
        <v>6699</v>
      </c>
      <c r="H1684">
        <v>22</v>
      </c>
      <c r="I1684" s="6" t="s">
        <v>35</v>
      </c>
      <c r="J1684" s="6" t="s">
        <v>56</v>
      </c>
      <c r="K1684" s="6" t="s">
        <v>98</v>
      </c>
      <c r="L1684">
        <v>304</v>
      </c>
      <c r="N1684" s="6" t="s">
        <v>6700</v>
      </c>
      <c r="O1684" s="6" t="s">
        <v>146</v>
      </c>
      <c r="P1684" s="6" t="s">
        <v>645</v>
      </c>
      <c r="Q1684">
        <v>36500000</v>
      </c>
      <c r="R1684">
        <v>2786746663</v>
      </c>
      <c r="S1684">
        <v>32999511055</v>
      </c>
    </row>
    <row r="1685" spans="1:19" x14ac:dyDescent="0.25">
      <c r="A1685">
        <v>11909</v>
      </c>
      <c r="B1685" s="6" t="s">
        <v>6701</v>
      </c>
      <c r="C1685" s="6" t="s">
        <v>60</v>
      </c>
      <c r="D1685" s="6" t="s">
        <v>31</v>
      </c>
      <c r="E1685" s="6" t="s">
        <v>71</v>
      </c>
      <c r="F1685" s="6" t="s">
        <v>61</v>
      </c>
      <c r="G1685" s="6" t="s">
        <v>6702</v>
      </c>
      <c r="H1685">
        <v>23</v>
      </c>
      <c r="I1685" s="6" t="s">
        <v>47</v>
      </c>
      <c r="J1685" s="6" t="s">
        <v>56</v>
      </c>
      <c r="K1685" s="6" t="s">
        <v>37</v>
      </c>
      <c r="L1685">
        <v>109</v>
      </c>
      <c r="N1685" s="6" t="s">
        <v>6703</v>
      </c>
      <c r="O1685" s="6" t="s">
        <v>39</v>
      </c>
      <c r="P1685" s="6" t="s">
        <v>6704</v>
      </c>
      <c r="Q1685">
        <v>36707220</v>
      </c>
      <c r="R1685">
        <v>32822790604</v>
      </c>
      <c r="S1685">
        <v>32988298214</v>
      </c>
    </row>
    <row r="1686" spans="1:19" x14ac:dyDescent="0.25">
      <c r="A1686">
        <v>11910</v>
      </c>
      <c r="B1686" s="6" t="s">
        <v>6705</v>
      </c>
      <c r="C1686" s="6" t="s">
        <v>76</v>
      </c>
      <c r="D1686" s="6" t="s">
        <v>31</v>
      </c>
      <c r="E1686" s="6" t="s">
        <v>53</v>
      </c>
      <c r="F1686" s="6" t="s">
        <v>61</v>
      </c>
      <c r="G1686" s="6" t="s">
        <v>6339</v>
      </c>
      <c r="H1686">
        <v>22</v>
      </c>
      <c r="I1686" s="6" t="s">
        <v>35</v>
      </c>
      <c r="J1686" s="6" t="s">
        <v>56</v>
      </c>
      <c r="K1686" s="6" t="s">
        <v>98</v>
      </c>
      <c r="L1686">
        <v>302</v>
      </c>
      <c r="N1686" s="6" t="s">
        <v>6706</v>
      </c>
      <c r="O1686" s="6" t="s">
        <v>146</v>
      </c>
      <c r="P1686" s="6" t="s">
        <v>3223</v>
      </c>
      <c r="Q1686">
        <v>36500190</v>
      </c>
      <c r="R1686">
        <v>12662592605</v>
      </c>
      <c r="S1686">
        <v>32999294538</v>
      </c>
    </row>
    <row r="1687" spans="1:19" x14ac:dyDescent="0.25">
      <c r="A1687">
        <v>11914</v>
      </c>
      <c r="B1687" s="6" t="s">
        <v>6707</v>
      </c>
      <c r="C1687" s="6" t="s">
        <v>119</v>
      </c>
      <c r="D1687" s="6" t="s">
        <v>31</v>
      </c>
      <c r="E1687" s="6" t="s">
        <v>93</v>
      </c>
      <c r="F1687" s="6" t="s">
        <v>6708</v>
      </c>
      <c r="G1687" s="6" t="s">
        <v>6709</v>
      </c>
      <c r="H1687">
        <v>25</v>
      </c>
      <c r="I1687" s="6" t="s">
        <v>116</v>
      </c>
      <c r="J1687" s="6" t="s">
        <v>6710</v>
      </c>
      <c r="K1687" s="6" t="s">
        <v>37</v>
      </c>
      <c r="L1687">
        <v>101</v>
      </c>
      <c r="N1687" s="6" t="s">
        <v>6711</v>
      </c>
      <c r="O1687" s="6" t="s">
        <v>219</v>
      </c>
      <c r="P1687" s="6" t="s">
        <v>40</v>
      </c>
      <c r="Q1687">
        <v>36710000</v>
      </c>
      <c r="R1687">
        <v>2930389000108</v>
      </c>
      <c r="S1687">
        <v>32984685441</v>
      </c>
    </row>
    <row r="1688" spans="1:19" x14ac:dyDescent="0.25">
      <c r="A1688">
        <v>11921</v>
      </c>
      <c r="B1688" s="6" t="s">
        <v>6712</v>
      </c>
      <c r="C1688" s="6" t="s">
        <v>324</v>
      </c>
      <c r="D1688" s="6" t="s">
        <v>315</v>
      </c>
      <c r="E1688" s="6" t="s">
        <v>93</v>
      </c>
      <c r="F1688" s="6" t="s">
        <v>6713</v>
      </c>
      <c r="G1688" s="6" t="s">
        <v>6714</v>
      </c>
      <c r="H1688">
        <v>2</v>
      </c>
      <c r="I1688" s="6" t="s">
        <v>2216</v>
      </c>
      <c r="J1688" s="6" t="s">
        <v>6715</v>
      </c>
      <c r="K1688" s="6" t="s">
        <v>319</v>
      </c>
      <c r="L1688">
        <v>907</v>
      </c>
      <c r="N1688" s="6" t="s">
        <v>6716</v>
      </c>
      <c r="O1688" s="6" t="s">
        <v>6717</v>
      </c>
      <c r="P1688" s="6" t="s">
        <v>3010</v>
      </c>
      <c r="Q1688">
        <v>13213055</v>
      </c>
      <c r="R1688">
        <v>24430286000103</v>
      </c>
      <c r="S1688">
        <v>11045223197</v>
      </c>
    </row>
    <row r="1689" spans="1:19" x14ac:dyDescent="0.25">
      <c r="A1689">
        <v>11924</v>
      </c>
      <c r="B1689" s="6" t="s">
        <v>6718</v>
      </c>
      <c r="C1689" s="6" t="s">
        <v>477</v>
      </c>
      <c r="D1689" s="6" t="s">
        <v>178</v>
      </c>
      <c r="E1689" s="6" t="s">
        <v>325</v>
      </c>
      <c r="F1689" s="6" t="s">
        <v>6719</v>
      </c>
      <c r="G1689" s="6" t="s">
        <v>1441</v>
      </c>
      <c r="H1689">
        <v>33</v>
      </c>
      <c r="I1689" s="6" t="s">
        <v>181</v>
      </c>
      <c r="J1689" s="6" t="s">
        <v>6720</v>
      </c>
      <c r="K1689" s="6" t="s">
        <v>109</v>
      </c>
      <c r="L1689">
        <v>208</v>
      </c>
      <c r="N1689" s="6" t="s">
        <v>6721</v>
      </c>
      <c r="O1689" s="6" t="s">
        <v>111</v>
      </c>
      <c r="P1689" s="6" t="s">
        <v>1885</v>
      </c>
      <c r="Q1689">
        <v>36880000</v>
      </c>
      <c r="R1689">
        <v>27111339000111</v>
      </c>
      <c r="S1689">
        <v>32037216014</v>
      </c>
    </row>
    <row r="1690" spans="1:19" x14ac:dyDescent="0.25">
      <c r="A1690">
        <v>11934</v>
      </c>
      <c r="B1690" s="6" t="s">
        <v>6722</v>
      </c>
      <c r="C1690" s="6" t="s">
        <v>324</v>
      </c>
      <c r="D1690" s="6" t="s">
        <v>315</v>
      </c>
      <c r="E1690" s="6" t="s">
        <v>103</v>
      </c>
      <c r="F1690" s="6" t="s">
        <v>6723</v>
      </c>
      <c r="G1690" s="6" t="s">
        <v>6724</v>
      </c>
      <c r="H1690">
        <v>2</v>
      </c>
      <c r="I1690" s="6" t="s">
        <v>2216</v>
      </c>
      <c r="J1690" s="6" t="s">
        <v>144</v>
      </c>
      <c r="K1690" s="6" t="s">
        <v>319</v>
      </c>
      <c r="L1690">
        <v>907</v>
      </c>
      <c r="N1690" s="6" t="s">
        <v>6725</v>
      </c>
      <c r="O1690" s="6" t="s">
        <v>111</v>
      </c>
      <c r="P1690" s="6" t="s">
        <v>40</v>
      </c>
      <c r="Q1690">
        <v>36880000</v>
      </c>
      <c r="R1690">
        <v>13471232000170</v>
      </c>
      <c r="S1690">
        <v>32037214793</v>
      </c>
    </row>
    <row r="1691" spans="1:19" x14ac:dyDescent="0.25">
      <c r="A1691">
        <v>11936</v>
      </c>
      <c r="B1691" s="6" t="s">
        <v>6726</v>
      </c>
      <c r="C1691" s="6" t="s">
        <v>324</v>
      </c>
      <c r="D1691" s="6" t="s">
        <v>315</v>
      </c>
      <c r="E1691" s="6" t="s">
        <v>325</v>
      </c>
      <c r="F1691" s="6" t="s">
        <v>61</v>
      </c>
      <c r="G1691" s="6" t="s">
        <v>6727</v>
      </c>
      <c r="H1691">
        <v>2</v>
      </c>
      <c r="I1691" s="6" t="s">
        <v>2216</v>
      </c>
      <c r="J1691" s="6" t="s">
        <v>56</v>
      </c>
      <c r="K1691" s="6" t="s">
        <v>319</v>
      </c>
      <c r="L1691">
        <v>916</v>
      </c>
      <c r="N1691" s="6" t="s">
        <v>6728</v>
      </c>
      <c r="O1691" s="6" t="s">
        <v>39</v>
      </c>
      <c r="P1691" s="6" t="s">
        <v>40</v>
      </c>
      <c r="Q1691">
        <v>36700000</v>
      </c>
      <c r="R1691">
        <v>8463718639</v>
      </c>
      <c r="S1691">
        <v>32991179718</v>
      </c>
    </row>
    <row r="1692" spans="1:19" x14ac:dyDescent="0.25">
      <c r="A1692">
        <v>11939</v>
      </c>
      <c r="B1692" s="6" t="s">
        <v>6729</v>
      </c>
      <c r="C1692" s="6" t="s">
        <v>324</v>
      </c>
      <c r="D1692" s="6" t="s">
        <v>315</v>
      </c>
      <c r="E1692" s="6" t="s">
        <v>325</v>
      </c>
      <c r="F1692" s="6" t="s">
        <v>61</v>
      </c>
      <c r="G1692" s="6" t="s">
        <v>6730</v>
      </c>
      <c r="H1692">
        <v>2</v>
      </c>
      <c r="I1692" s="6" t="s">
        <v>2216</v>
      </c>
      <c r="J1692" s="6" t="s">
        <v>56</v>
      </c>
      <c r="K1692" s="6" t="s">
        <v>319</v>
      </c>
      <c r="L1692">
        <v>916</v>
      </c>
      <c r="N1692" s="6" t="s">
        <v>6731</v>
      </c>
      <c r="O1692" s="6" t="s">
        <v>39</v>
      </c>
      <c r="P1692" s="6" t="s">
        <v>127</v>
      </c>
      <c r="Q1692">
        <v>36700000</v>
      </c>
      <c r="R1692">
        <v>9469276698</v>
      </c>
      <c r="S1692">
        <v>32999327822</v>
      </c>
    </row>
    <row r="1693" spans="1:19" x14ac:dyDescent="0.25">
      <c r="A1693">
        <v>11940</v>
      </c>
      <c r="B1693" s="6" t="s">
        <v>6732</v>
      </c>
      <c r="C1693" s="6" t="s">
        <v>324</v>
      </c>
      <c r="D1693" s="6" t="s">
        <v>315</v>
      </c>
      <c r="E1693" s="6" t="s">
        <v>325</v>
      </c>
      <c r="F1693" s="6" t="s">
        <v>61</v>
      </c>
      <c r="G1693" s="6" t="s">
        <v>6733</v>
      </c>
      <c r="H1693">
        <v>2</v>
      </c>
      <c r="I1693" s="6" t="s">
        <v>2216</v>
      </c>
      <c r="J1693" s="6" t="s">
        <v>56</v>
      </c>
      <c r="K1693" s="6" t="s">
        <v>319</v>
      </c>
      <c r="L1693">
        <v>916</v>
      </c>
      <c r="N1693" s="6" t="s">
        <v>6734</v>
      </c>
      <c r="O1693" s="6" t="s">
        <v>39</v>
      </c>
      <c r="P1693" s="6" t="s">
        <v>40</v>
      </c>
      <c r="Q1693">
        <v>36700000</v>
      </c>
      <c r="R1693">
        <v>11076749640</v>
      </c>
      <c r="S1693">
        <v>32988001365</v>
      </c>
    </row>
    <row r="1694" spans="1:19" x14ac:dyDescent="0.25">
      <c r="A1694">
        <v>11943</v>
      </c>
      <c r="B1694" s="6" t="s">
        <v>6735</v>
      </c>
      <c r="C1694" s="6" t="s">
        <v>42</v>
      </c>
      <c r="D1694" s="6" t="s">
        <v>31</v>
      </c>
      <c r="E1694" s="6" t="s">
        <v>325</v>
      </c>
      <c r="F1694" s="6" t="s">
        <v>6736</v>
      </c>
      <c r="G1694" s="6" t="s">
        <v>6737</v>
      </c>
      <c r="H1694">
        <v>23</v>
      </c>
      <c r="I1694" s="6" t="s">
        <v>47</v>
      </c>
      <c r="J1694" s="6" t="s">
        <v>56</v>
      </c>
      <c r="K1694" s="6" t="s">
        <v>98</v>
      </c>
      <c r="L1694">
        <v>303</v>
      </c>
      <c r="N1694" s="6" t="s">
        <v>5955</v>
      </c>
      <c r="O1694" s="6" t="s">
        <v>136</v>
      </c>
      <c r="P1694" s="6" t="s">
        <v>259</v>
      </c>
      <c r="Q1694">
        <v>36780000</v>
      </c>
      <c r="R1694">
        <v>27140239000113</v>
      </c>
      <c r="S1694">
        <v>32034511780</v>
      </c>
    </row>
    <row r="1695" spans="1:19" x14ac:dyDescent="0.25">
      <c r="A1695">
        <v>11955</v>
      </c>
      <c r="B1695" s="6" t="s">
        <v>6738</v>
      </c>
      <c r="C1695" s="6" t="s">
        <v>76</v>
      </c>
      <c r="D1695" s="6" t="s">
        <v>353</v>
      </c>
      <c r="E1695" s="6" t="s">
        <v>53</v>
      </c>
      <c r="F1695" s="6" t="s">
        <v>6739</v>
      </c>
      <c r="G1695" s="6" t="s">
        <v>6740</v>
      </c>
      <c r="H1695">
        <v>22</v>
      </c>
      <c r="I1695" s="6" t="s">
        <v>35</v>
      </c>
      <c r="J1695" s="6" t="s">
        <v>56</v>
      </c>
      <c r="K1695" s="6" t="s">
        <v>37</v>
      </c>
      <c r="L1695">
        <v>108</v>
      </c>
      <c r="N1695" s="6" t="s">
        <v>6741</v>
      </c>
      <c r="O1695" s="6" t="s">
        <v>58</v>
      </c>
      <c r="P1695" s="6" t="s">
        <v>40</v>
      </c>
      <c r="Q1695">
        <v>36770066</v>
      </c>
      <c r="R1695">
        <v>20309004000163</v>
      </c>
      <c r="S1695">
        <v>32034225761</v>
      </c>
    </row>
    <row r="1696" spans="1:19" x14ac:dyDescent="0.25">
      <c r="A1696">
        <v>11959</v>
      </c>
      <c r="B1696" s="6" t="s">
        <v>6742</v>
      </c>
      <c r="C1696" s="6" t="s">
        <v>30</v>
      </c>
      <c r="D1696" s="6" t="s">
        <v>31</v>
      </c>
      <c r="E1696" s="6" t="s">
        <v>44</v>
      </c>
      <c r="F1696" s="6" t="s">
        <v>6743</v>
      </c>
      <c r="G1696" s="6" t="s">
        <v>6744</v>
      </c>
      <c r="H1696">
        <v>23</v>
      </c>
      <c r="I1696" s="6" t="s">
        <v>47</v>
      </c>
      <c r="J1696" s="6" t="s">
        <v>56</v>
      </c>
      <c r="K1696" s="6" t="s">
        <v>98</v>
      </c>
      <c r="L1696">
        <v>303</v>
      </c>
      <c r="N1696" s="6" t="s">
        <v>6745</v>
      </c>
      <c r="O1696" s="6" t="s">
        <v>136</v>
      </c>
      <c r="P1696" s="6" t="s">
        <v>40</v>
      </c>
      <c r="Q1696">
        <v>36780000</v>
      </c>
      <c r="R1696">
        <v>27350861000156</v>
      </c>
      <c r="S1696">
        <v>32999885021</v>
      </c>
    </row>
    <row r="1697" spans="1:19" x14ac:dyDescent="0.25">
      <c r="A1697">
        <v>11962</v>
      </c>
      <c r="B1697" s="6" t="s">
        <v>6746</v>
      </c>
      <c r="C1697" s="6" t="s">
        <v>52</v>
      </c>
      <c r="D1697" s="6" t="s">
        <v>31</v>
      </c>
      <c r="E1697" s="6" t="s">
        <v>53</v>
      </c>
      <c r="F1697" s="6" t="s">
        <v>61</v>
      </c>
      <c r="G1697" s="6" t="s">
        <v>6747</v>
      </c>
      <c r="H1697">
        <v>17</v>
      </c>
      <c r="I1697" s="6" t="s">
        <v>202</v>
      </c>
      <c r="J1697" s="6" t="s">
        <v>56</v>
      </c>
      <c r="K1697" s="6" t="s">
        <v>37</v>
      </c>
      <c r="L1697">
        <v>104</v>
      </c>
      <c r="N1697" s="6" t="s">
        <v>6748</v>
      </c>
      <c r="O1697" s="6" t="s">
        <v>39</v>
      </c>
      <c r="P1697" s="6" t="s">
        <v>40</v>
      </c>
      <c r="Q1697">
        <v>36700000</v>
      </c>
      <c r="R1697">
        <v>86137174620</v>
      </c>
      <c r="S1697">
        <v>32999238269</v>
      </c>
    </row>
    <row r="1698" spans="1:19" x14ac:dyDescent="0.25">
      <c r="A1698">
        <v>11966</v>
      </c>
      <c r="B1698" s="6" t="s">
        <v>6749</v>
      </c>
      <c r="C1698" s="6" t="s">
        <v>60</v>
      </c>
      <c r="D1698" s="6" t="s">
        <v>31</v>
      </c>
      <c r="E1698" s="6" t="s">
        <v>221</v>
      </c>
      <c r="F1698" s="6" t="s">
        <v>61</v>
      </c>
      <c r="G1698" s="6" t="s">
        <v>6750</v>
      </c>
      <c r="H1698">
        <v>22</v>
      </c>
      <c r="I1698" s="6" t="s">
        <v>35</v>
      </c>
      <c r="J1698" s="6" t="s">
        <v>56</v>
      </c>
      <c r="K1698" s="6" t="s">
        <v>37</v>
      </c>
      <c r="L1698">
        <v>104</v>
      </c>
      <c r="N1698" s="6" t="s">
        <v>6751</v>
      </c>
      <c r="O1698" s="6" t="s">
        <v>39</v>
      </c>
      <c r="P1698" s="6" t="s">
        <v>1184</v>
      </c>
      <c r="Q1698">
        <v>36706084</v>
      </c>
      <c r="R1698">
        <v>28077008615</v>
      </c>
      <c r="S1698">
        <v>32988599939</v>
      </c>
    </row>
    <row r="1699" spans="1:19" x14ac:dyDescent="0.25">
      <c r="A1699">
        <v>11968</v>
      </c>
      <c r="B1699" s="6" t="s">
        <v>6752</v>
      </c>
      <c r="C1699" s="6" t="s">
        <v>30</v>
      </c>
      <c r="D1699" s="6" t="s">
        <v>31</v>
      </c>
      <c r="E1699" s="6" t="s">
        <v>53</v>
      </c>
      <c r="F1699" s="6" t="s">
        <v>6753</v>
      </c>
      <c r="G1699" s="6" t="s">
        <v>6754</v>
      </c>
      <c r="H1699">
        <v>17</v>
      </c>
      <c r="I1699" s="6" t="s">
        <v>202</v>
      </c>
      <c r="J1699" s="6" t="s">
        <v>56</v>
      </c>
      <c r="K1699" s="6" t="s">
        <v>37</v>
      </c>
      <c r="L1699">
        <v>103</v>
      </c>
      <c r="N1699" s="6" t="s">
        <v>6755</v>
      </c>
      <c r="O1699" s="6" t="s">
        <v>1379</v>
      </c>
      <c r="P1699" s="6" t="s">
        <v>40</v>
      </c>
      <c r="Q1699">
        <v>36788000</v>
      </c>
      <c r="R1699">
        <v>26004581000123</v>
      </c>
      <c r="S1699">
        <v>32985005232</v>
      </c>
    </row>
    <row r="1700" spans="1:19" x14ac:dyDescent="0.25">
      <c r="A1700">
        <v>11972</v>
      </c>
      <c r="B1700" s="6" t="s">
        <v>6756</v>
      </c>
      <c r="C1700" s="6" t="s">
        <v>324</v>
      </c>
      <c r="D1700" s="6" t="s">
        <v>315</v>
      </c>
      <c r="E1700" s="6" t="s">
        <v>103</v>
      </c>
      <c r="F1700" s="6" t="s">
        <v>6757</v>
      </c>
      <c r="G1700" s="6" t="s">
        <v>6758</v>
      </c>
      <c r="H1700">
        <v>2</v>
      </c>
      <c r="I1700" s="6" t="s">
        <v>2216</v>
      </c>
      <c r="J1700" s="6" t="s">
        <v>56</v>
      </c>
      <c r="K1700" s="6" t="s">
        <v>319</v>
      </c>
      <c r="L1700">
        <v>907</v>
      </c>
      <c r="N1700" s="6" t="s">
        <v>6759</v>
      </c>
      <c r="O1700" s="6" t="s">
        <v>111</v>
      </c>
      <c r="P1700" s="6" t="s">
        <v>412</v>
      </c>
      <c r="Q1700">
        <v>36880000</v>
      </c>
      <c r="R1700">
        <v>25625856000183</v>
      </c>
      <c r="S1700">
        <v>32037215093</v>
      </c>
    </row>
    <row r="1701" spans="1:19" x14ac:dyDescent="0.25">
      <c r="A1701">
        <v>11973</v>
      </c>
      <c r="B1701" s="6" t="s">
        <v>6760</v>
      </c>
      <c r="C1701" s="6" t="s">
        <v>76</v>
      </c>
      <c r="D1701" s="6" t="s">
        <v>31</v>
      </c>
      <c r="E1701" s="6" t="s">
        <v>325</v>
      </c>
      <c r="F1701" s="6" t="s">
        <v>61</v>
      </c>
      <c r="G1701" s="6" t="s">
        <v>6761</v>
      </c>
      <c r="H1701">
        <v>23</v>
      </c>
      <c r="I1701" s="6" t="s">
        <v>47</v>
      </c>
      <c r="J1701" s="6" t="s">
        <v>56</v>
      </c>
      <c r="K1701" s="6" t="s">
        <v>37</v>
      </c>
      <c r="L1701">
        <v>105</v>
      </c>
      <c r="N1701" s="6" t="s">
        <v>6762</v>
      </c>
      <c r="O1701" s="6" t="s">
        <v>443</v>
      </c>
      <c r="P1701" s="6" t="s">
        <v>655</v>
      </c>
      <c r="Q1701">
        <v>36660000</v>
      </c>
      <c r="R1701">
        <v>9912685717</v>
      </c>
      <c r="S1701">
        <v>32999345252</v>
      </c>
    </row>
    <row r="1702" spans="1:19" x14ac:dyDescent="0.25">
      <c r="A1702">
        <v>11977</v>
      </c>
      <c r="B1702" s="6" t="s">
        <v>6763</v>
      </c>
      <c r="C1702" s="6" t="s">
        <v>42</v>
      </c>
      <c r="D1702" s="6" t="s">
        <v>31</v>
      </c>
      <c r="E1702" s="6" t="s">
        <v>93</v>
      </c>
      <c r="F1702" s="6" t="s">
        <v>61</v>
      </c>
      <c r="G1702" s="6" t="s">
        <v>6764</v>
      </c>
      <c r="H1702">
        <v>25</v>
      </c>
      <c r="I1702" s="6" t="s">
        <v>116</v>
      </c>
      <c r="J1702" s="6" t="s">
        <v>56</v>
      </c>
      <c r="K1702" s="6" t="s">
        <v>98</v>
      </c>
      <c r="L1702">
        <v>304</v>
      </c>
      <c r="N1702" s="6" t="s">
        <v>6765</v>
      </c>
      <c r="O1702" s="6" t="s">
        <v>146</v>
      </c>
      <c r="P1702" s="6" t="s">
        <v>538</v>
      </c>
      <c r="Q1702">
        <v>36500000</v>
      </c>
      <c r="R1702">
        <v>2564927602</v>
      </c>
      <c r="S1702">
        <v>32035412597</v>
      </c>
    </row>
    <row r="1703" spans="1:19" x14ac:dyDescent="0.25">
      <c r="A1703">
        <v>11981</v>
      </c>
      <c r="B1703" s="6" t="s">
        <v>6766</v>
      </c>
      <c r="C1703" s="6" t="s">
        <v>52</v>
      </c>
      <c r="D1703" s="6" t="s">
        <v>31</v>
      </c>
      <c r="E1703" s="6" t="s">
        <v>44</v>
      </c>
      <c r="F1703" s="6" t="s">
        <v>61</v>
      </c>
      <c r="G1703" s="6" t="s">
        <v>6767</v>
      </c>
      <c r="H1703">
        <v>22</v>
      </c>
      <c r="I1703" s="6" t="s">
        <v>35</v>
      </c>
      <c r="J1703" s="6" t="s">
        <v>6768</v>
      </c>
      <c r="K1703" s="6" t="s">
        <v>109</v>
      </c>
      <c r="L1703">
        <v>205</v>
      </c>
      <c r="N1703" s="6" t="s">
        <v>6769</v>
      </c>
      <c r="O1703" s="6" t="s">
        <v>771</v>
      </c>
      <c r="P1703" s="6" t="s">
        <v>4692</v>
      </c>
      <c r="Q1703">
        <v>36800000</v>
      </c>
      <c r="R1703">
        <v>6147398610</v>
      </c>
      <c r="S1703">
        <v>32999899278</v>
      </c>
    </row>
    <row r="1704" spans="1:19" x14ac:dyDescent="0.25">
      <c r="A1704">
        <v>11995</v>
      </c>
      <c r="B1704" s="6" t="s">
        <v>6770</v>
      </c>
      <c r="C1704" s="6" t="s">
        <v>42</v>
      </c>
      <c r="D1704" s="6" t="s">
        <v>315</v>
      </c>
      <c r="E1704" s="6" t="s">
        <v>93</v>
      </c>
      <c r="F1704" s="6" t="s">
        <v>61</v>
      </c>
      <c r="G1704" s="6" t="s">
        <v>6771</v>
      </c>
      <c r="H1704">
        <v>15</v>
      </c>
      <c r="I1704" s="6" t="s">
        <v>293</v>
      </c>
      <c r="J1704" s="6" t="s">
        <v>144</v>
      </c>
      <c r="K1704" s="6" t="s">
        <v>319</v>
      </c>
      <c r="L1704">
        <v>906</v>
      </c>
      <c r="N1704" s="6" t="s">
        <v>6772</v>
      </c>
      <c r="O1704" s="6" t="s">
        <v>146</v>
      </c>
      <c r="P1704" s="6" t="s">
        <v>160</v>
      </c>
      <c r="Q1704">
        <v>36500000</v>
      </c>
      <c r="R1704">
        <v>261429612</v>
      </c>
      <c r="S1704">
        <v>32035317607</v>
      </c>
    </row>
    <row r="1705" spans="1:19" x14ac:dyDescent="0.25">
      <c r="A1705">
        <v>12000</v>
      </c>
      <c r="B1705" s="6" t="s">
        <v>6773</v>
      </c>
      <c r="C1705" s="6" t="s">
        <v>324</v>
      </c>
      <c r="D1705" s="6" t="s">
        <v>315</v>
      </c>
      <c r="E1705" s="6" t="s">
        <v>325</v>
      </c>
      <c r="F1705" s="6" t="s">
        <v>61</v>
      </c>
      <c r="G1705" s="6" t="s">
        <v>6774</v>
      </c>
      <c r="H1705">
        <v>2</v>
      </c>
      <c r="I1705" s="6" t="s">
        <v>2216</v>
      </c>
      <c r="J1705" s="6" t="s">
        <v>144</v>
      </c>
      <c r="K1705" s="6" t="s">
        <v>319</v>
      </c>
      <c r="L1705">
        <v>916</v>
      </c>
      <c r="N1705" s="6" t="s">
        <v>6775</v>
      </c>
      <c r="O1705" s="6" t="s">
        <v>39</v>
      </c>
      <c r="P1705" s="6" t="s">
        <v>40</v>
      </c>
      <c r="Q1705">
        <v>36700000</v>
      </c>
      <c r="R1705">
        <v>99831570634</v>
      </c>
      <c r="S1705">
        <v>32984011650</v>
      </c>
    </row>
    <row r="1706" spans="1:19" x14ac:dyDescent="0.25">
      <c r="A1706">
        <v>12002</v>
      </c>
      <c r="B1706" s="6" t="s">
        <v>6776</v>
      </c>
      <c r="C1706" s="6" t="s">
        <v>60</v>
      </c>
      <c r="D1706" s="6" t="s">
        <v>31</v>
      </c>
      <c r="E1706" s="6" t="s">
        <v>325</v>
      </c>
      <c r="F1706" s="6" t="s">
        <v>61</v>
      </c>
      <c r="G1706" s="6" t="s">
        <v>6777</v>
      </c>
      <c r="H1706">
        <v>15</v>
      </c>
      <c r="I1706" s="6" t="s">
        <v>293</v>
      </c>
      <c r="J1706" s="6" t="s">
        <v>56</v>
      </c>
      <c r="K1706" s="6" t="s">
        <v>37</v>
      </c>
      <c r="L1706">
        <v>106</v>
      </c>
      <c r="N1706" s="6" t="s">
        <v>6778</v>
      </c>
      <c r="O1706" s="6" t="s">
        <v>443</v>
      </c>
      <c r="P1706" s="6" t="s">
        <v>3082</v>
      </c>
      <c r="Q1706">
        <v>36660000</v>
      </c>
      <c r="R1706">
        <v>28087178734</v>
      </c>
      <c r="S1706">
        <v>32999675938</v>
      </c>
    </row>
    <row r="1707" spans="1:19" x14ac:dyDescent="0.25">
      <c r="A1707">
        <v>12021</v>
      </c>
      <c r="B1707" s="6" t="s">
        <v>6779</v>
      </c>
      <c r="C1707" s="6" t="s">
        <v>324</v>
      </c>
      <c r="D1707" s="6" t="s">
        <v>315</v>
      </c>
      <c r="E1707" s="6" t="s">
        <v>71</v>
      </c>
      <c r="F1707" s="6" t="s">
        <v>61</v>
      </c>
      <c r="G1707" s="6" t="s">
        <v>6780</v>
      </c>
      <c r="H1707">
        <v>2</v>
      </c>
      <c r="I1707" s="6" t="s">
        <v>2216</v>
      </c>
      <c r="J1707" s="6" t="s">
        <v>56</v>
      </c>
      <c r="K1707" s="6" t="s">
        <v>319</v>
      </c>
      <c r="L1707">
        <v>916</v>
      </c>
      <c r="N1707" s="6" t="s">
        <v>6781</v>
      </c>
      <c r="O1707" s="6" t="s">
        <v>39</v>
      </c>
      <c r="P1707" s="6" t="s">
        <v>389</v>
      </c>
      <c r="Q1707">
        <v>36700000</v>
      </c>
      <c r="R1707">
        <v>8902439640</v>
      </c>
      <c r="S1707">
        <v>32998090160</v>
      </c>
    </row>
    <row r="1708" spans="1:19" x14ac:dyDescent="0.25">
      <c r="A1708">
        <v>12023</v>
      </c>
      <c r="B1708" s="6" t="s">
        <v>6782</v>
      </c>
      <c r="C1708" s="6" t="s">
        <v>477</v>
      </c>
      <c r="D1708" s="6" t="s">
        <v>353</v>
      </c>
      <c r="E1708" s="6" t="s">
        <v>325</v>
      </c>
      <c r="F1708" s="6" t="s">
        <v>6783</v>
      </c>
      <c r="G1708" s="6" t="s">
        <v>6784</v>
      </c>
      <c r="H1708">
        <v>33</v>
      </c>
      <c r="I1708" s="6" t="s">
        <v>181</v>
      </c>
      <c r="J1708" s="6" t="s">
        <v>56</v>
      </c>
      <c r="K1708" s="6" t="s">
        <v>37</v>
      </c>
      <c r="L1708">
        <v>108</v>
      </c>
      <c r="N1708" s="6" t="s">
        <v>6785</v>
      </c>
      <c r="O1708" s="6" t="s">
        <v>58</v>
      </c>
      <c r="P1708" s="6" t="s">
        <v>1778</v>
      </c>
      <c r="Q1708">
        <v>36771536</v>
      </c>
      <c r="R1708">
        <v>86638376000141</v>
      </c>
      <c r="S1708">
        <v>32984444545</v>
      </c>
    </row>
    <row r="1709" spans="1:19" x14ac:dyDescent="0.25">
      <c r="A1709">
        <v>12030</v>
      </c>
      <c r="B1709" s="6" t="s">
        <v>6786</v>
      </c>
      <c r="C1709" s="6" t="s">
        <v>177</v>
      </c>
      <c r="D1709" s="6" t="s">
        <v>178</v>
      </c>
      <c r="E1709" s="6" t="s">
        <v>44</v>
      </c>
      <c r="F1709" s="6" t="s">
        <v>6787</v>
      </c>
      <c r="G1709" s="6" t="s">
        <v>1685</v>
      </c>
      <c r="H1709">
        <v>25</v>
      </c>
      <c r="I1709" s="6" t="s">
        <v>116</v>
      </c>
      <c r="J1709" s="6" t="s">
        <v>56</v>
      </c>
      <c r="K1709" s="6" t="s">
        <v>98</v>
      </c>
      <c r="L1709">
        <v>309</v>
      </c>
      <c r="N1709" s="6" t="s">
        <v>6788</v>
      </c>
      <c r="O1709" s="6" t="s">
        <v>698</v>
      </c>
      <c r="P1709" s="6" t="s">
        <v>40</v>
      </c>
      <c r="Q1709">
        <v>36160000</v>
      </c>
      <c r="R1709">
        <v>19687411000125</v>
      </c>
      <c r="S1709">
        <v>32999983919</v>
      </c>
    </row>
    <row r="1710" spans="1:19" x14ac:dyDescent="0.25">
      <c r="A1710">
        <v>12035</v>
      </c>
      <c r="B1710" s="6" t="s">
        <v>6789</v>
      </c>
      <c r="C1710" s="6" t="s">
        <v>52</v>
      </c>
      <c r="D1710" s="6" t="s">
        <v>31</v>
      </c>
      <c r="E1710" s="6" t="s">
        <v>93</v>
      </c>
      <c r="F1710" s="6" t="s">
        <v>6790</v>
      </c>
      <c r="G1710" s="6" t="s">
        <v>6791</v>
      </c>
      <c r="H1710">
        <v>22</v>
      </c>
      <c r="I1710" s="6" t="s">
        <v>35</v>
      </c>
      <c r="J1710" s="6" t="s">
        <v>56</v>
      </c>
      <c r="K1710" s="6" t="s">
        <v>98</v>
      </c>
      <c r="L1710">
        <v>305</v>
      </c>
      <c r="N1710" s="6" t="s">
        <v>6792</v>
      </c>
      <c r="O1710" s="6" t="s">
        <v>146</v>
      </c>
      <c r="P1710" s="6" t="s">
        <v>2038</v>
      </c>
      <c r="Q1710">
        <v>36500000</v>
      </c>
      <c r="R1710">
        <v>24088507000107</v>
      </c>
      <c r="S1710">
        <v>32999351924</v>
      </c>
    </row>
    <row r="1711" spans="1:19" x14ac:dyDescent="0.25">
      <c r="A1711">
        <v>12044</v>
      </c>
      <c r="B1711" s="6" t="s">
        <v>6793</v>
      </c>
      <c r="C1711" s="6" t="s">
        <v>1499</v>
      </c>
      <c r="D1711" s="6" t="s">
        <v>31</v>
      </c>
      <c r="E1711" s="6" t="s">
        <v>71</v>
      </c>
      <c r="F1711" s="6" t="s">
        <v>61</v>
      </c>
      <c r="G1711" s="6" t="s">
        <v>6794</v>
      </c>
      <c r="H1711">
        <v>22</v>
      </c>
      <c r="I1711" s="6" t="s">
        <v>35</v>
      </c>
      <c r="J1711" s="6" t="s">
        <v>56</v>
      </c>
      <c r="K1711" s="6" t="s">
        <v>319</v>
      </c>
      <c r="L1711">
        <v>906</v>
      </c>
      <c r="N1711" s="6" t="s">
        <v>6795</v>
      </c>
      <c r="O1711" s="6" t="s">
        <v>39</v>
      </c>
      <c r="P1711" s="6" t="s">
        <v>40</v>
      </c>
      <c r="Q1711">
        <v>36700000</v>
      </c>
      <c r="R1711">
        <v>17732595000172</v>
      </c>
      <c r="S1711">
        <v>32999036319</v>
      </c>
    </row>
    <row r="1712" spans="1:19" x14ac:dyDescent="0.25">
      <c r="A1712">
        <v>12056</v>
      </c>
      <c r="B1712" s="6" t="s">
        <v>6796</v>
      </c>
      <c r="C1712" s="6" t="s">
        <v>52</v>
      </c>
      <c r="D1712" s="6" t="s">
        <v>31</v>
      </c>
      <c r="E1712" s="6" t="s">
        <v>325</v>
      </c>
      <c r="F1712" s="6" t="s">
        <v>61</v>
      </c>
      <c r="G1712" s="6" t="s">
        <v>6797</v>
      </c>
      <c r="H1712">
        <v>17</v>
      </c>
      <c r="I1712" s="6" t="s">
        <v>202</v>
      </c>
      <c r="J1712" s="6" t="s">
        <v>56</v>
      </c>
      <c r="K1712" s="6" t="s">
        <v>37</v>
      </c>
      <c r="L1712">
        <v>102</v>
      </c>
      <c r="N1712" s="6" t="s">
        <v>6798</v>
      </c>
      <c r="O1712" s="6" t="s">
        <v>39</v>
      </c>
      <c r="P1712" s="6" t="s">
        <v>3237</v>
      </c>
      <c r="Q1712">
        <v>36700000</v>
      </c>
      <c r="R1712">
        <v>53585976620</v>
      </c>
      <c r="S1712">
        <v>32034412233</v>
      </c>
    </row>
    <row r="1713" spans="1:19" x14ac:dyDescent="0.25">
      <c r="A1713">
        <v>12063</v>
      </c>
      <c r="B1713" s="6" t="s">
        <v>6799</v>
      </c>
      <c r="C1713" s="6" t="s">
        <v>60</v>
      </c>
      <c r="D1713" s="6" t="s">
        <v>31</v>
      </c>
      <c r="E1713" s="6" t="s">
        <v>71</v>
      </c>
      <c r="F1713" s="6" t="s">
        <v>61</v>
      </c>
      <c r="G1713" s="6" t="s">
        <v>6800</v>
      </c>
      <c r="H1713">
        <v>23</v>
      </c>
      <c r="I1713" s="6" t="s">
        <v>47</v>
      </c>
      <c r="J1713" s="6" t="s">
        <v>56</v>
      </c>
      <c r="K1713" s="6" t="s">
        <v>109</v>
      </c>
      <c r="L1713">
        <v>201</v>
      </c>
      <c r="N1713" s="6" t="s">
        <v>6801</v>
      </c>
      <c r="O1713" s="6" t="s">
        <v>972</v>
      </c>
      <c r="P1713" s="6" t="s">
        <v>40</v>
      </c>
      <c r="Q1713">
        <v>36883000</v>
      </c>
      <c r="R1713">
        <v>82975450672</v>
      </c>
      <c r="S1713">
        <v>32037531394</v>
      </c>
    </row>
    <row r="1714" spans="1:19" x14ac:dyDescent="0.25">
      <c r="A1714">
        <v>12074</v>
      </c>
      <c r="B1714" s="6" t="s">
        <v>6802</v>
      </c>
      <c r="C1714" s="6" t="s">
        <v>52</v>
      </c>
      <c r="D1714" s="6" t="s">
        <v>31</v>
      </c>
      <c r="E1714" s="6" t="s">
        <v>93</v>
      </c>
      <c r="F1714" s="6" t="s">
        <v>61</v>
      </c>
      <c r="G1714" s="6" t="s">
        <v>1282</v>
      </c>
      <c r="H1714">
        <v>25</v>
      </c>
      <c r="I1714" s="6" t="s">
        <v>116</v>
      </c>
      <c r="J1714" s="6" t="s">
        <v>56</v>
      </c>
      <c r="K1714" s="6" t="s">
        <v>109</v>
      </c>
      <c r="L1714">
        <v>205</v>
      </c>
      <c r="N1714" s="6" t="s">
        <v>6803</v>
      </c>
      <c r="O1714" s="6" t="s">
        <v>771</v>
      </c>
      <c r="P1714" s="6" t="s">
        <v>6804</v>
      </c>
      <c r="Q1714">
        <v>36800000</v>
      </c>
      <c r="R1714">
        <v>10701587636</v>
      </c>
      <c r="S1714">
        <v>32999077132</v>
      </c>
    </row>
    <row r="1715" spans="1:19" x14ac:dyDescent="0.25">
      <c r="A1715">
        <v>12075</v>
      </c>
      <c r="B1715" s="6" t="s">
        <v>6805</v>
      </c>
      <c r="C1715" s="6" t="s">
        <v>477</v>
      </c>
      <c r="D1715" s="6" t="s">
        <v>77</v>
      </c>
      <c r="E1715" s="6" t="s">
        <v>71</v>
      </c>
      <c r="F1715" s="6" t="s">
        <v>6806</v>
      </c>
      <c r="G1715" s="6" t="s">
        <v>6807</v>
      </c>
      <c r="H1715">
        <v>22</v>
      </c>
      <c r="I1715" s="6" t="s">
        <v>35</v>
      </c>
      <c r="J1715" s="6" t="s">
        <v>6808</v>
      </c>
      <c r="K1715" s="6" t="s">
        <v>98</v>
      </c>
      <c r="L1715">
        <v>303</v>
      </c>
      <c r="N1715" s="6" t="s">
        <v>6809</v>
      </c>
      <c r="O1715" s="6" t="s">
        <v>793</v>
      </c>
      <c r="P1715" s="6" t="s">
        <v>40</v>
      </c>
      <c r="Q1715">
        <v>36515000</v>
      </c>
      <c r="R1715">
        <v>25511528000156</v>
      </c>
      <c r="S1715">
        <v>32035781692</v>
      </c>
    </row>
    <row r="1716" spans="1:19" x14ac:dyDescent="0.25">
      <c r="A1716">
        <v>12084</v>
      </c>
      <c r="B1716" s="6" t="s">
        <v>6810</v>
      </c>
      <c r="C1716" s="6" t="s">
        <v>76</v>
      </c>
      <c r="D1716" s="6" t="s">
        <v>77</v>
      </c>
      <c r="E1716" s="6" t="s">
        <v>71</v>
      </c>
      <c r="F1716" s="6" t="s">
        <v>6811</v>
      </c>
      <c r="G1716" s="6" t="s">
        <v>6812</v>
      </c>
      <c r="H1716">
        <v>25</v>
      </c>
      <c r="I1716" s="6" t="s">
        <v>116</v>
      </c>
      <c r="J1716" s="6" t="s">
        <v>56</v>
      </c>
      <c r="K1716" s="6" t="s">
        <v>109</v>
      </c>
      <c r="L1716">
        <v>207</v>
      </c>
      <c r="N1716" s="6" t="s">
        <v>6813</v>
      </c>
      <c r="O1716" s="6" t="s">
        <v>111</v>
      </c>
      <c r="P1716" s="6" t="s">
        <v>923</v>
      </c>
      <c r="Q1716">
        <v>36880000</v>
      </c>
      <c r="R1716">
        <v>25749417000182</v>
      </c>
      <c r="S1716">
        <v>32988669022</v>
      </c>
    </row>
    <row r="1717" spans="1:19" x14ac:dyDescent="0.25">
      <c r="A1717">
        <v>12097</v>
      </c>
      <c r="B1717" s="6" t="s">
        <v>6814</v>
      </c>
      <c r="C1717" s="6" t="s">
        <v>391</v>
      </c>
      <c r="D1717" s="6" t="s">
        <v>488</v>
      </c>
      <c r="E1717" s="6" t="s">
        <v>53</v>
      </c>
      <c r="F1717" s="6" t="s">
        <v>6815</v>
      </c>
      <c r="G1717" s="6" t="s">
        <v>6816</v>
      </c>
      <c r="H1717">
        <v>14</v>
      </c>
      <c r="I1717" s="6" t="s">
        <v>80</v>
      </c>
      <c r="J1717" s="6" t="s">
        <v>56</v>
      </c>
      <c r="K1717" s="6" t="s">
        <v>109</v>
      </c>
      <c r="L1717">
        <v>207</v>
      </c>
      <c r="N1717" s="6" t="s">
        <v>6817</v>
      </c>
      <c r="O1717" s="6" t="s">
        <v>111</v>
      </c>
      <c r="P1717" s="6" t="s">
        <v>1116</v>
      </c>
      <c r="Q1717">
        <v>36880000</v>
      </c>
      <c r="R1717">
        <v>27485312000199</v>
      </c>
      <c r="S1717">
        <v>32988989082</v>
      </c>
    </row>
    <row r="1718" spans="1:19" x14ac:dyDescent="0.25">
      <c r="A1718">
        <v>12098</v>
      </c>
      <c r="B1718" s="6" t="s">
        <v>6818</v>
      </c>
      <c r="C1718" s="6" t="s">
        <v>42</v>
      </c>
      <c r="D1718" s="6" t="s">
        <v>31</v>
      </c>
      <c r="E1718" s="6" t="s">
        <v>71</v>
      </c>
      <c r="F1718" s="6" t="s">
        <v>6819</v>
      </c>
      <c r="G1718" s="6" t="s">
        <v>6820</v>
      </c>
      <c r="H1718">
        <v>17</v>
      </c>
      <c r="I1718" s="6" t="s">
        <v>202</v>
      </c>
      <c r="J1718" s="6" t="s">
        <v>56</v>
      </c>
      <c r="K1718" s="6" t="s">
        <v>109</v>
      </c>
      <c r="L1718">
        <v>202</v>
      </c>
      <c r="N1718" s="6" t="s">
        <v>6821</v>
      </c>
      <c r="O1718" s="6" t="s">
        <v>111</v>
      </c>
      <c r="P1718" s="6" t="s">
        <v>412</v>
      </c>
      <c r="Q1718">
        <v>36880000</v>
      </c>
      <c r="R1718">
        <v>10338014000173</v>
      </c>
      <c r="S1718">
        <v>32037218401</v>
      </c>
    </row>
    <row r="1719" spans="1:19" x14ac:dyDescent="0.25">
      <c r="A1719">
        <v>12101</v>
      </c>
      <c r="B1719" s="6" t="s">
        <v>6822</v>
      </c>
      <c r="C1719" s="6" t="s">
        <v>477</v>
      </c>
      <c r="D1719" s="6" t="s">
        <v>353</v>
      </c>
      <c r="E1719" s="6" t="s">
        <v>103</v>
      </c>
      <c r="F1719" s="6" t="s">
        <v>6823</v>
      </c>
      <c r="G1719" s="6" t="s">
        <v>6824</v>
      </c>
      <c r="H1719">
        <v>22</v>
      </c>
      <c r="I1719" s="6" t="s">
        <v>35</v>
      </c>
      <c r="J1719" s="6" t="s">
        <v>56</v>
      </c>
      <c r="K1719" s="6" t="s">
        <v>37</v>
      </c>
      <c r="L1719">
        <v>107</v>
      </c>
      <c r="N1719" s="6" t="s">
        <v>6825</v>
      </c>
      <c r="O1719" s="6" t="s">
        <v>468</v>
      </c>
      <c r="P1719" s="6" t="s">
        <v>40</v>
      </c>
      <c r="Q1719">
        <v>36750000</v>
      </c>
      <c r="R1719">
        <v>24708776000129</v>
      </c>
      <c r="S1719">
        <v>32034461091</v>
      </c>
    </row>
    <row r="1720" spans="1:19" x14ac:dyDescent="0.25">
      <c r="A1720">
        <v>12102</v>
      </c>
      <c r="B1720" s="6" t="s">
        <v>6826</v>
      </c>
      <c r="C1720" s="6" t="s">
        <v>119</v>
      </c>
      <c r="D1720" s="6" t="s">
        <v>31</v>
      </c>
      <c r="E1720" s="6" t="s">
        <v>71</v>
      </c>
      <c r="F1720" s="6" t="s">
        <v>6827</v>
      </c>
      <c r="G1720" s="6" t="s">
        <v>6828</v>
      </c>
      <c r="H1720">
        <v>25</v>
      </c>
      <c r="I1720" s="6" t="s">
        <v>116</v>
      </c>
      <c r="J1720" s="6" t="s">
        <v>56</v>
      </c>
      <c r="K1720" s="6" t="s">
        <v>109</v>
      </c>
      <c r="L1720">
        <v>203</v>
      </c>
      <c r="N1720" s="6" t="s">
        <v>6829</v>
      </c>
      <c r="O1720" s="6" t="s">
        <v>111</v>
      </c>
      <c r="P1720" s="6" t="s">
        <v>1885</v>
      </c>
      <c r="Q1720">
        <v>36880000</v>
      </c>
      <c r="R1720">
        <v>12980267000171</v>
      </c>
      <c r="S1720">
        <v>32037284303</v>
      </c>
    </row>
    <row r="1721" spans="1:19" x14ac:dyDescent="0.25">
      <c r="A1721">
        <v>12108</v>
      </c>
      <c r="B1721" s="6" t="s">
        <v>6830</v>
      </c>
      <c r="C1721" s="6" t="s">
        <v>52</v>
      </c>
      <c r="D1721" s="6" t="s">
        <v>31</v>
      </c>
      <c r="E1721" s="6" t="s">
        <v>103</v>
      </c>
      <c r="F1721" s="6" t="s">
        <v>61</v>
      </c>
      <c r="G1721" s="6" t="s">
        <v>6831</v>
      </c>
      <c r="H1721">
        <v>15</v>
      </c>
      <c r="I1721" s="6" t="s">
        <v>293</v>
      </c>
      <c r="J1721" s="6" t="s">
        <v>56</v>
      </c>
      <c r="K1721" s="6" t="s">
        <v>109</v>
      </c>
      <c r="L1721">
        <v>202</v>
      </c>
      <c r="N1721" s="6" t="s">
        <v>6832</v>
      </c>
      <c r="O1721" s="6" t="s">
        <v>111</v>
      </c>
      <c r="P1721" s="6" t="s">
        <v>412</v>
      </c>
      <c r="Q1721">
        <v>36800000</v>
      </c>
      <c r="R1721">
        <v>6637137650</v>
      </c>
      <c r="S1721">
        <v>32988857486</v>
      </c>
    </row>
    <row r="1722" spans="1:19" x14ac:dyDescent="0.25">
      <c r="A1722">
        <v>12110</v>
      </c>
      <c r="B1722" s="6" t="s">
        <v>6833</v>
      </c>
      <c r="C1722" s="6" t="s">
        <v>52</v>
      </c>
      <c r="D1722" s="6" t="s">
        <v>31</v>
      </c>
      <c r="E1722" s="6" t="s">
        <v>103</v>
      </c>
      <c r="F1722" s="6" t="s">
        <v>61</v>
      </c>
      <c r="G1722" s="6" t="s">
        <v>6834</v>
      </c>
      <c r="H1722">
        <v>25</v>
      </c>
      <c r="I1722" s="6" t="s">
        <v>116</v>
      </c>
      <c r="J1722" s="6" t="s">
        <v>56</v>
      </c>
      <c r="K1722" s="6" t="s">
        <v>37</v>
      </c>
      <c r="L1722">
        <v>104</v>
      </c>
      <c r="N1722" s="6" t="s">
        <v>6835</v>
      </c>
      <c r="O1722" s="6" t="s">
        <v>39</v>
      </c>
      <c r="P1722" s="6" t="s">
        <v>389</v>
      </c>
      <c r="Q1722">
        <v>36700000</v>
      </c>
      <c r="R1722">
        <v>6555485647</v>
      </c>
      <c r="S1722">
        <v>32034412833</v>
      </c>
    </row>
    <row r="1723" spans="1:19" x14ac:dyDescent="0.25">
      <c r="A1723">
        <v>12112</v>
      </c>
      <c r="B1723" s="6" t="s">
        <v>6836</v>
      </c>
      <c r="C1723" s="6" t="s">
        <v>42</v>
      </c>
      <c r="D1723" s="6" t="s">
        <v>31</v>
      </c>
      <c r="E1723" s="6" t="s">
        <v>93</v>
      </c>
      <c r="F1723" s="6" t="s">
        <v>6837</v>
      </c>
      <c r="G1723" s="6" t="s">
        <v>6838</v>
      </c>
      <c r="H1723">
        <v>25</v>
      </c>
      <c r="I1723" s="6" t="s">
        <v>116</v>
      </c>
      <c r="J1723" s="6" t="s">
        <v>6839</v>
      </c>
      <c r="K1723" s="6" t="s">
        <v>109</v>
      </c>
      <c r="L1723">
        <v>201</v>
      </c>
      <c r="N1723" s="6" t="s">
        <v>6840</v>
      </c>
      <c r="O1723" s="6" t="s">
        <v>111</v>
      </c>
      <c r="P1723" s="6" t="s">
        <v>40</v>
      </c>
      <c r="Q1723">
        <v>36880000</v>
      </c>
      <c r="R1723">
        <v>27498002000109</v>
      </c>
      <c r="S1723">
        <v>32984458586</v>
      </c>
    </row>
    <row r="1724" spans="1:19" x14ac:dyDescent="0.25">
      <c r="A1724">
        <v>12118</v>
      </c>
      <c r="B1724" s="6" t="s">
        <v>6841</v>
      </c>
      <c r="C1724" s="6" t="s">
        <v>60</v>
      </c>
      <c r="D1724" s="6" t="s">
        <v>31</v>
      </c>
      <c r="E1724" s="6" t="s">
        <v>53</v>
      </c>
      <c r="F1724" s="6" t="s">
        <v>61</v>
      </c>
      <c r="G1724" s="6" t="s">
        <v>6842</v>
      </c>
      <c r="H1724">
        <v>22</v>
      </c>
      <c r="I1724" s="6" t="s">
        <v>35</v>
      </c>
      <c r="J1724" s="6" t="s">
        <v>6843</v>
      </c>
      <c r="K1724" s="6" t="s">
        <v>98</v>
      </c>
      <c r="L1724">
        <v>305</v>
      </c>
      <c r="N1724" s="6" t="s">
        <v>6844</v>
      </c>
      <c r="O1724" s="6" t="s">
        <v>146</v>
      </c>
      <c r="P1724" s="6" t="s">
        <v>3902</v>
      </c>
      <c r="Q1724">
        <v>36500000</v>
      </c>
      <c r="R1724">
        <v>12484878699</v>
      </c>
      <c r="S1724">
        <v>32999501654</v>
      </c>
    </row>
    <row r="1725" spans="1:19" x14ac:dyDescent="0.25">
      <c r="A1725">
        <v>12134</v>
      </c>
      <c r="B1725" s="6" t="s">
        <v>6845</v>
      </c>
      <c r="C1725" s="6" t="s">
        <v>177</v>
      </c>
      <c r="D1725" s="6" t="s">
        <v>178</v>
      </c>
      <c r="E1725" s="6" t="s">
        <v>44</v>
      </c>
      <c r="F1725" s="6" t="s">
        <v>6846</v>
      </c>
      <c r="G1725" s="6" t="s">
        <v>794</v>
      </c>
      <c r="H1725">
        <v>33</v>
      </c>
      <c r="I1725" s="6" t="s">
        <v>181</v>
      </c>
      <c r="J1725" s="6" t="s">
        <v>56</v>
      </c>
      <c r="K1725" s="6" t="s">
        <v>37</v>
      </c>
      <c r="L1725">
        <v>108</v>
      </c>
      <c r="N1725" s="6" t="s">
        <v>6847</v>
      </c>
      <c r="O1725" s="6" t="s">
        <v>1379</v>
      </c>
      <c r="P1725" s="6" t="s">
        <v>40</v>
      </c>
      <c r="Q1725">
        <v>36788000</v>
      </c>
      <c r="R1725">
        <v>27399149000141</v>
      </c>
      <c r="S1725">
        <v>32984280235</v>
      </c>
    </row>
    <row r="1726" spans="1:19" x14ac:dyDescent="0.25">
      <c r="A1726">
        <v>12139</v>
      </c>
      <c r="B1726" s="6" t="s">
        <v>6848</v>
      </c>
      <c r="C1726" s="6" t="s">
        <v>52</v>
      </c>
      <c r="D1726" s="6" t="s">
        <v>31</v>
      </c>
      <c r="E1726" s="6" t="s">
        <v>103</v>
      </c>
      <c r="F1726" s="6" t="s">
        <v>61</v>
      </c>
      <c r="G1726" s="6" t="s">
        <v>6849</v>
      </c>
      <c r="H1726">
        <v>25</v>
      </c>
      <c r="I1726" s="6" t="s">
        <v>116</v>
      </c>
      <c r="J1726" s="6" t="s">
        <v>56</v>
      </c>
      <c r="K1726" s="6" t="s">
        <v>37</v>
      </c>
      <c r="L1726">
        <v>105</v>
      </c>
      <c r="N1726" s="6" t="s">
        <v>6850</v>
      </c>
      <c r="O1726" s="6" t="s">
        <v>674</v>
      </c>
      <c r="P1726" s="6" t="s">
        <v>40</v>
      </c>
      <c r="Q1726">
        <v>36650000</v>
      </c>
      <c r="R1726">
        <v>63870274620</v>
      </c>
      <c r="S1726">
        <v>32984211455</v>
      </c>
    </row>
    <row r="1727" spans="1:19" x14ac:dyDescent="0.25">
      <c r="A1727">
        <v>12144</v>
      </c>
      <c r="B1727" s="6" t="s">
        <v>6851</v>
      </c>
      <c r="C1727" s="6" t="s">
        <v>52</v>
      </c>
      <c r="D1727" s="6" t="s">
        <v>31</v>
      </c>
      <c r="E1727" s="6" t="s">
        <v>93</v>
      </c>
      <c r="F1727" s="6" t="s">
        <v>61</v>
      </c>
      <c r="G1727" s="6" t="s">
        <v>6852</v>
      </c>
      <c r="H1727">
        <v>25</v>
      </c>
      <c r="I1727" s="6" t="s">
        <v>116</v>
      </c>
      <c r="J1727" s="6" t="s">
        <v>56</v>
      </c>
      <c r="K1727" s="6" t="s">
        <v>37</v>
      </c>
      <c r="L1727">
        <v>106</v>
      </c>
      <c r="N1727" s="6" t="s">
        <v>6853</v>
      </c>
      <c r="O1727" s="6" t="s">
        <v>443</v>
      </c>
      <c r="P1727" s="6" t="s">
        <v>549</v>
      </c>
      <c r="Q1727">
        <v>36660000</v>
      </c>
      <c r="R1727">
        <v>6947149681</v>
      </c>
      <c r="S1727">
        <v>32988260711</v>
      </c>
    </row>
    <row r="1728" spans="1:19" x14ac:dyDescent="0.25">
      <c r="A1728">
        <v>12169</v>
      </c>
      <c r="B1728" s="6" t="s">
        <v>6854</v>
      </c>
      <c r="C1728" s="6" t="s">
        <v>324</v>
      </c>
      <c r="D1728" s="6" t="s">
        <v>315</v>
      </c>
      <c r="E1728" s="6" t="s">
        <v>44</v>
      </c>
      <c r="F1728" s="6" t="s">
        <v>6855</v>
      </c>
      <c r="G1728" s="6" t="s">
        <v>6856</v>
      </c>
      <c r="H1728">
        <v>2</v>
      </c>
      <c r="I1728" s="6" t="s">
        <v>2216</v>
      </c>
      <c r="J1728" s="6" t="s">
        <v>144</v>
      </c>
      <c r="K1728" s="6" t="s">
        <v>319</v>
      </c>
      <c r="L1728">
        <v>912</v>
      </c>
      <c r="N1728" s="6" t="s">
        <v>6857</v>
      </c>
      <c r="O1728" s="6" t="s">
        <v>39</v>
      </c>
      <c r="P1728" s="6" t="s">
        <v>3756</v>
      </c>
      <c r="Q1728">
        <v>36700000</v>
      </c>
      <c r="R1728">
        <v>11353189000112</v>
      </c>
      <c r="S1728">
        <v>32034414008</v>
      </c>
    </row>
    <row r="1729" spans="1:19" x14ac:dyDescent="0.25">
      <c r="A1729">
        <v>12172</v>
      </c>
      <c r="B1729" s="6" t="s">
        <v>6858</v>
      </c>
      <c r="C1729" s="6" t="s">
        <v>52</v>
      </c>
      <c r="D1729" s="6" t="s">
        <v>31</v>
      </c>
      <c r="E1729" s="6" t="s">
        <v>325</v>
      </c>
      <c r="F1729" s="6" t="s">
        <v>6859</v>
      </c>
      <c r="G1729" s="6" t="s">
        <v>6860</v>
      </c>
      <c r="H1729">
        <v>23</v>
      </c>
      <c r="I1729" s="6" t="s">
        <v>47</v>
      </c>
      <c r="J1729" s="6" t="s">
        <v>56</v>
      </c>
      <c r="K1729" s="6" t="s">
        <v>37</v>
      </c>
      <c r="L1729">
        <v>103</v>
      </c>
      <c r="N1729" s="6" t="s">
        <v>6861</v>
      </c>
      <c r="O1729" s="6" t="s">
        <v>58</v>
      </c>
      <c r="P1729" s="6" t="s">
        <v>351</v>
      </c>
      <c r="Q1729">
        <v>36773450</v>
      </c>
      <c r="R1729">
        <v>27088990000118</v>
      </c>
      <c r="S1729">
        <v>32998190644</v>
      </c>
    </row>
    <row r="1730" spans="1:19" x14ac:dyDescent="0.25">
      <c r="A1730">
        <v>12176</v>
      </c>
      <c r="B1730" s="6" t="s">
        <v>6862</v>
      </c>
      <c r="C1730" s="6" t="s">
        <v>76</v>
      </c>
      <c r="D1730" s="6" t="s">
        <v>31</v>
      </c>
      <c r="E1730" s="6" t="s">
        <v>44</v>
      </c>
      <c r="F1730" s="6" t="s">
        <v>6863</v>
      </c>
      <c r="G1730" s="6" t="s">
        <v>6864</v>
      </c>
      <c r="H1730">
        <v>22</v>
      </c>
      <c r="I1730" s="6" t="s">
        <v>35</v>
      </c>
      <c r="J1730" s="6" t="s">
        <v>56</v>
      </c>
      <c r="K1730" s="6" t="s">
        <v>37</v>
      </c>
      <c r="L1730">
        <v>101</v>
      </c>
      <c r="N1730" s="6" t="s">
        <v>6865</v>
      </c>
      <c r="O1730" s="6" t="s">
        <v>58</v>
      </c>
      <c r="P1730" s="6" t="s">
        <v>5509</v>
      </c>
      <c r="Q1730">
        <v>36773120</v>
      </c>
      <c r="R1730">
        <v>20438816000109</v>
      </c>
      <c r="S1730">
        <v>32034216803</v>
      </c>
    </row>
    <row r="1731" spans="1:19" x14ac:dyDescent="0.25">
      <c r="A1731">
        <v>12178</v>
      </c>
      <c r="B1731" s="6" t="s">
        <v>6866</v>
      </c>
      <c r="C1731" s="6" t="s">
        <v>42</v>
      </c>
      <c r="D1731" s="6" t="s">
        <v>31</v>
      </c>
      <c r="E1731" s="6" t="s">
        <v>44</v>
      </c>
      <c r="F1731" s="6" t="s">
        <v>61</v>
      </c>
      <c r="G1731" s="6" t="s">
        <v>6867</v>
      </c>
      <c r="H1731">
        <v>23</v>
      </c>
      <c r="I1731" s="6" t="s">
        <v>47</v>
      </c>
      <c r="J1731" s="6" t="s">
        <v>56</v>
      </c>
      <c r="K1731" s="6" t="s">
        <v>98</v>
      </c>
      <c r="L1731">
        <v>301</v>
      </c>
      <c r="N1731" s="6" t="s">
        <v>6868</v>
      </c>
      <c r="O1731" s="6" t="s">
        <v>1148</v>
      </c>
      <c r="P1731" s="6" t="s">
        <v>6869</v>
      </c>
      <c r="Q1731">
        <v>36510000</v>
      </c>
      <c r="R1731">
        <v>6219046609</v>
      </c>
      <c r="S1731">
        <v>32999922391</v>
      </c>
    </row>
    <row r="1732" spans="1:19" x14ac:dyDescent="0.25">
      <c r="A1732">
        <v>12179</v>
      </c>
      <c r="B1732" s="6" t="s">
        <v>6870</v>
      </c>
      <c r="C1732" s="6" t="s">
        <v>52</v>
      </c>
      <c r="D1732" s="6" t="s">
        <v>31</v>
      </c>
      <c r="E1732" s="6" t="s">
        <v>103</v>
      </c>
      <c r="F1732" s="6" t="s">
        <v>61</v>
      </c>
      <c r="G1732" s="6" t="s">
        <v>6871</v>
      </c>
      <c r="H1732">
        <v>17</v>
      </c>
      <c r="I1732" s="6" t="s">
        <v>202</v>
      </c>
      <c r="J1732" s="6" t="s">
        <v>56</v>
      </c>
      <c r="K1732" s="6" t="s">
        <v>98</v>
      </c>
      <c r="L1732">
        <v>304</v>
      </c>
      <c r="N1732" s="6" t="s">
        <v>6872</v>
      </c>
      <c r="O1732" s="6" t="s">
        <v>146</v>
      </c>
      <c r="P1732" s="6" t="s">
        <v>356</v>
      </c>
      <c r="Q1732">
        <v>36500000</v>
      </c>
      <c r="R1732">
        <v>12210703638</v>
      </c>
      <c r="S1732">
        <v>32984937318</v>
      </c>
    </row>
    <row r="1733" spans="1:19" x14ac:dyDescent="0.25">
      <c r="A1733">
        <v>12182</v>
      </c>
      <c r="B1733" s="6" t="s">
        <v>6873</v>
      </c>
      <c r="C1733" s="6" t="s">
        <v>52</v>
      </c>
      <c r="D1733" s="6" t="s">
        <v>31</v>
      </c>
      <c r="E1733" s="6" t="s">
        <v>53</v>
      </c>
      <c r="F1733" s="6" t="s">
        <v>61</v>
      </c>
      <c r="G1733" s="6" t="s">
        <v>6874</v>
      </c>
      <c r="H1733">
        <v>23</v>
      </c>
      <c r="I1733" s="6" t="s">
        <v>47</v>
      </c>
      <c r="J1733" s="6" t="s">
        <v>56</v>
      </c>
      <c r="K1733" s="6" t="s">
        <v>37</v>
      </c>
      <c r="L1733">
        <v>103</v>
      </c>
      <c r="N1733" s="6" t="s">
        <v>6875</v>
      </c>
      <c r="O1733" s="6" t="s">
        <v>58</v>
      </c>
      <c r="P1733" s="6" t="s">
        <v>683</v>
      </c>
      <c r="Q1733">
        <v>36773662</v>
      </c>
      <c r="R1733">
        <v>99827689649</v>
      </c>
      <c r="S1733">
        <v>32991062896</v>
      </c>
    </row>
    <row r="1734" spans="1:19" x14ac:dyDescent="0.25">
      <c r="A1734">
        <v>12189</v>
      </c>
      <c r="B1734" s="6" t="s">
        <v>6876</v>
      </c>
      <c r="C1734" s="6" t="s">
        <v>30</v>
      </c>
      <c r="D1734" s="6" t="s">
        <v>31</v>
      </c>
      <c r="E1734" s="6" t="s">
        <v>53</v>
      </c>
      <c r="F1734" s="6" t="s">
        <v>61</v>
      </c>
      <c r="G1734" s="6" t="s">
        <v>6877</v>
      </c>
      <c r="H1734">
        <v>23</v>
      </c>
      <c r="I1734" s="6" t="s">
        <v>47</v>
      </c>
      <c r="J1734" s="6" t="s">
        <v>56</v>
      </c>
      <c r="K1734" s="6" t="s">
        <v>37</v>
      </c>
      <c r="L1734">
        <v>109</v>
      </c>
      <c r="N1734" s="6" t="s">
        <v>6878</v>
      </c>
      <c r="O1734" s="6" t="s">
        <v>239</v>
      </c>
      <c r="P1734" s="6" t="s">
        <v>40</v>
      </c>
      <c r="Q1734">
        <v>36760000</v>
      </c>
      <c r="R1734">
        <v>10068191774</v>
      </c>
      <c r="S1734">
        <v>32999051241</v>
      </c>
    </row>
    <row r="1735" spans="1:19" x14ac:dyDescent="0.25">
      <c r="A1735">
        <v>12193</v>
      </c>
      <c r="B1735" s="6" t="s">
        <v>6879</v>
      </c>
      <c r="C1735" s="6" t="s">
        <v>52</v>
      </c>
      <c r="D1735" s="6" t="s">
        <v>31</v>
      </c>
      <c r="E1735" s="6" t="s">
        <v>103</v>
      </c>
      <c r="F1735" s="6" t="s">
        <v>6880</v>
      </c>
      <c r="G1735" s="6" t="s">
        <v>6881</v>
      </c>
      <c r="H1735">
        <v>23</v>
      </c>
      <c r="I1735" s="6" t="s">
        <v>47</v>
      </c>
      <c r="J1735" s="6" t="s">
        <v>56</v>
      </c>
      <c r="K1735" s="6" t="s">
        <v>37</v>
      </c>
      <c r="L1735">
        <v>105</v>
      </c>
      <c r="N1735" s="6" t="s">
        <v>6882</v>
      </c>
      <c r="O1735" s="6" t="s">
        <v>443</v>
      </c>
      <c r="P1735" s="6" t="s">
        <v>6883</v>
      </c>
      <c r="Q1735">
        <v>36660000</v>
      </c>
      <c r="R1735">
        <v>18885208000109</v>
      </c>
      <c r="S1735">
        <v>32034620805</v>
      </c>
    </row>
    <row r="1736" spans="1:19" x14ac:dyDescent="0.25">
      <c r="A1736">
        <v>12197</v>
      </c>
      <c r="B1736" s="6" t="s">
        <v>6884</v>
      </c>
      <c r="C1736" s="6" t="s">
        <v>314</v>
      </c>
      <c r="D1736" s="6" t="s">
        <v>488</v>
      </c>
      <c r="E1736" s="6" t="s">
        <v>44</v>
      </c>
      <c r="F1736" s="6" t="s">
        <v>6885</v>
      </c>
      <c r="G1736" s="6" t="s">
        <v>6886</v>
      </c>
      <c r="H1736">
        <v>33</v>
      </c>
      <c r="I1736" s="6" t="s">
        <v>181</v>
      </c>
      <c r="J1736" s="6" t="s">
        <v>144</v>
      </c>
      <c r="K1736" s="6" t="s">
        <v>37</v>
      </c>
      <c r="L1736">
        <v>107</v>
      </c>
      <c r="N1736" s="6" t="s">
        <v>6887</v>
      </c>
      <c r="O1736" s="6" t="s">
        <v>39</v>
      </c>
      <c r="P1736" s="6" t="s">
        <v>192</v>
      </c>
      <c r="Q1736">
        <v>36704100</v>
      </c>
      <c r="R1736">
        <v>19177913000106</v>
      </c>
      <c r="S1736">
        <v>32988498071</v>
      </c>
    </row>
    <row r="1737" spans="1:19" x14ac:dyDescent="0.25">
      <c r="A1737">
        <v>12204</v>
      </c>
      <c r="B1737" s="6" t="s">
        <v>6888</v>
      </c>
      <c r="C1737" s="6" t="s">
        <v>30</v>
      </c>
      <c r="D1737" s="6" t="s">
        <v>31</v>
      </c>
      <c r="E1737" s="6" t="s">
        <v>53</v>
      </c>
      <c r="F1737" s="6" t="s">
        <v>6889</v>
      </c>
      <c r="G1737" s="6" t="s">
        <v>6890</v>
      </c>
      <c r="H1737">
        <v>23</v>
      </c>
      <c r="I1737" s="6" t="s">
        <v>47</v>
      </c>
      <c r="J1737" s="6" t="s">
        <v>6891</v>
      </c>
      <c r="K1737" s="6" t="s">
        <v>37</v>
      </c>
      <c r="L1737">
        <v>101</v>
      </c>
      <c r="N1737" s="6" t="s">
        <v>6892</v>
      </c>
      <c r="O1737" s="6" t="s">
        <v>58</v>
      </c>
      <c r="P1737" s="6" t="s">
        <v>40</v>
      </c>
      <c r="Q1737">
        <v>36770038</v>
      </c>
      <c r="R1737">
        <v>4738657000101</v>
      </c>
      <c r="S1737">
        <v>32999391358</v>
      </c>
    </row>
    <row r="1738" spans="1:19" x14ac:dyDescent="0.25">
      <c r="A1738">
        <v>12207</v>
      </c>
      <c r="B1738" s="6" t="s">
        <v>6893</v>
      </c>
      <c r="C1738" s="6" t="s">
        <v>324</v>
      </c>
      <c r="D1738" s="6" t="s">
        <v>315</v>
      </c>
      <c r="E1738" s="6" t="s">
        <v>221</v>
      </c>
      <c r="F1738" s="6" t="s">
        <v>61</v>
      </c>
      <c r="G1738" s="6" t="s">
        <v>6894</v>
      </c>
      <c r="H1738">
        <v>2</v>
      </c>
      <c r="I1738" s="6" t="s">
        <v>2216</v>
      </c>
      <c r="J1738" s="6" t="s">
        <v>144</v>
      </c>
      <c r="K1738" s="6" t="s">
        <v>319</v>
      </c>
      <c r="L1738">
        <v>916</v>
      </c>
      <c r="N1738" s="6" t="s">
        <v>6895</v>
      </c>
      <c r="O1738" s="6" t="s">
        <v>39</v>
      </c>
      <c r="P1738" s="6" t="s">
        <v>329</v>
      </c>
      <c r="Q1738">
        <v>36700000</v>
      </c>
      <c r="R1738">
        <v>6957421759</v>
      </c>
      <c r="S1738">
        <v>32034012069</v>
      </c>
    </row>
    <row r="1739" spans="1:19" x14ac:dyDescent="0.25">
      <c r="A1739">
        <v>12209</v>
      </c>
      <c r="B1739" s="6" t="s">
        <v>6896</v>
      </c>
      <c r="C1739" s="6" t="s">
        <v>119</v>
      </c>
      <c r="D1739" s="6" t="s">
        <v>31</v>
      </c>
      <c r="E1739" s="6" t="s">
        <v>325</v>
      </c>
      <c r="F1739" s="6" t="s">
        <v>6897</v>
      </c>
      <c r="G1739" s="6" t="s">
        <v>6898</v>
      </c>
      <c r="H1739">
        <v>25</v>
      </c>
      <c r="I1739" s="6" t="s">
        <v>116</v>
      </c>
      <c r="J1739" s="6" t="s">
        <v>56</v>
      </c>
      <c r="K1739" s="6" t="s">
        <v>37</v>
      </c>
      <c r="L1739">
        <v>102</v>
      </c>
      <c r="N1739" s="6" t="s">
        <v>6899</v>
      </c>
      <c r="O1739" s="6" t="s">
        <v>39</v>
      </c>
      <c r="P1739" s="6" t="s">
        <v>389</v>
      </c>
      <c r="Q1739">
        <v>36700000</v>
      </c>
      <c r="R1739">
        <v>17970318000106</v>
      </c>
      <c r="S1739">
        <v>32999574453</v>
      </c>
    </row>
    <row r="1740" spans="1:19" x14ac:dyDescent="0.25">
      <c r="A1740">
        <v>12211</v>
      </c>
      <c r="B1740" s="6" t="s">
        <v>6900</v>
      </c>
      <c r="C1740" s="6" t="s">
        <v>52</v>
      </c>
      <c r="D1740" s="6" t="s">
        <v>31</v>
      </c>
      <c r="E1740" s="6" t="s">
        <v>71</v>
      </c>
      <c r="F1740" s="6" t="s">
        <v>6901</v>
      </c>
      <c r="G1740" s="6" t="s">
        <v>6902</v>
      </c>
      <c r="H1740">
        <v>23</v>
      </c>
      <c r="I1740" s="6" t="s">
        <v>47</v>
      </c>
      <c r="J1740" s="6" t="s">
        <v>56</v>
      </c>
      <c r="K1740" s="6" t="s">
        <v>98</v>
      </c>
      <c r="L1740">
        <v>302</v>
      </c>
      <c r="N1740" s="6" t="s">
        <v>6903</v>
      </c>
      <c r="O1740" s="6" t="s">
        <v>600</v>
      </c>
      <c r="P1740" s="6" t="s">
        <v>40</v>
      </c>
      <c r="Q1740">
        <v>36530000</v>
      </c>
      <c r="R1740">
        <v>27761806000159</v>
      </c>
      <c r="S1740">
        <v>32999364781</v>
      </c>
    </row>
    <row r="1741" spans="1:19" x14ac:dyDescent="0.25">
      <c r="A1741">
        <v>12219</v>
      </c>
      <c r="B1741" s="6" t="s">
        <v>6904</v>
      </c>
      <c r="C1741" s="6" t="s">
        <v>76</v>
      </c>
      <c r="D1741" s="6" t="s">
        <v>31</v>
      </c>
      <c r="E1741" s="6" t="s">
        <v>93</v>
      </c>
      <c r="F1741" s="6" t="s">
        <v>61</v>
      </c>
      <c r="G1741" s="6" t="s">
        <v>6905</v>
      </c>
      <c r="H1741">
        <v>22</v>
      </c>
      <c r="I1741" s="6" t="s">
        <v>35</v>
      </c>
      <c r="J1741" s="6" t="s">
        <v>56</v>
      </c>
      <c r="K1741" s="6" t="s">
        <v>98</v>
      </c>
      <c r="L1741">
        <v>303</v>
      </c>
      <c r="N1741" s="6" t="s">
        <v>6906</v>
      </c>
      <c r="O1741" s="6" t="s">
        <v>100</v>
      </c>
      <c r="P1741" s="6" t="s">
        <v>198</v>
      </c>
      <c r="Q1741">
        <v>36520000</v>
      </c>
      <c r="R1741">
        <v>28456378615</v>
      </c>
      <c r="S1741">
        <v>32988369547</v>
      </c>
    </row>
    <row r="1742" spans="1:19" x14ac:dyDescent="0.25">
      <c r="A1742">
        <v>12221</v>
      </c>
      <c r="B1742" s="6" t="s">
        <v>6907</v>
      </c>
      <c r="C1742" s="6" t="s">
        <v>76</v>
      </c>
      <c r="D1742" s="6" t="s">
        <v>31</v>
      </c>
      <c r="E1742" s="6" t="s">
        <v>103</v>
      </c>
      <c r="F1742" s="6" t="s">
        <v>6908</v>
      </c>
      <c r="G1742" s="6" t="s">
        <v>6909</v>
      </c>
      <c r="H1742">
        <v>17</v>
      </c>
      <c r="I1742" s="6" t="s">
        <v>202</v>
      </c>
      <c r="J1742" s="6" t="s">
        <v>56</v>
      </c>
      <c r="K1742" s="6" t="s">
        <v>98</v>
      </c>
      <c r="L1742">
        <v>303</v>
      </c>
      <c r="N1742" s="6" t="s">
        <v>6910</v>
      </c>
      <c r="O1742" s="6" t="s">
        <v>100</v>
      </c>
      <c r="P1742" s="6" t="s">
        <v>2095</v>
      </c>
      <c r="Q1742">
        <v>36520000</v>
      </c>
      <c r="R1742">
        <v>19124584000135</v>
      </c>
      <c r="S1742">
        <v>32035514118</v>
      </c>
    </row>
    <row r="1743" spans="1:19" x14ac:dyDescent="0.25">
      <c r="A1743">
        <v>12225</v>
      </c>
      <c r="B1743" s="6" t="s">
        <v>6911</v>
      </c>
      <c r="C1743" s="6" t="s">
        <v>52</v>
      </c>
      <c r="D1743" s="6" t="s">
        <v>31</v>
      </c>
      <c r="E1743" s="6" t="s">
        <v>221</v>
      </c>
      <c r="F1743" s="6" t="s">
        <v>61</v>
      </c>
      <c r="G1743" s="6" t="s">
        <v>6912</v>
      </c>
      <c r="H1743">
        <v>23</v>
      </c>
      <c r="I1743" s="6" t="s">
        <v>47</v>
      </c>
      <c r="J1743" s="6" t="s">
        <v>56</v>
      </c>
      <c r="K1743" s="6" t="s">
        <v>98</v>
      </c>
      <c r="L1743">
        <v>302</v>
      </c>
      <c r="N1743" s="6" t="s">
        <v>6913</v>
      </c>
      <c r="O1743" s="6" t="s">
        <v>146</v>
      </c>
      <c r="P1743" s="6" t="s">
        <v>733</v>
      </c>
      <c r="Q1743">
        <v>36500000</v>
      </c>
      <c r="R1743">
        <v>10747721645</v>
      </c>
      <c r="S1743">
        <v>31984724556</v>
      </c>
    </row>
    <row r="1744" spans="1:19" x14ac:dyDescent="0.25">
      <c r="A1744">
        <v>12226</v>
      </c>
      <c r="B1744" s="6" t="s">
        <v>6914</v>
      </c>
      <c r="C1744" s="6" t="s">
        <v>30</v>
      </c>
      <c r="D1744" s="6" t="s">
        <v>31</v>
      </c>
      <c r="E1744" s="6" t="s">
        <v>53</v>
      </c>
      <c r="F1744" s="6" t="s">
        <v>6915</v>
      </c>
      <c r="G1744" s="6" t="s">
        <v>6916</v>
      </c>
      <c r="H1744">
        <v>25</v>
      </c>
      <c r="I1744" s="6" t="s">
        <v>116</v>
      </c>
      <c r="J1744" s="6" t="s">
        <v>56</v>
      </c>
      <c r="K1744" s="6" t="s">
        <v>37</v>
      </c>
      <c r="L1744">
        <v>102</v>
      </c>
      <c r="N1744" s="6" t="s">
        <v>6917</v>
      </c>
      <c r="O1744" s="6" t="s">
        <v>39</v>
      </c>
      <c r="P1744" s="6" t="s">
        <v>3237</v>
      </c>
      <c r="Q1744">
        <v>36700000</v>
      </c>
      <c r="R1744">
        <v>25203874000177</v>
      </c>
      <c r="S1744">
        <v>32999595978</v>
      </c>
    </row>
    <row r="1745" spans="1:19" x14ac:dyDescent="0.25">
      <c r="A1745">
        <v>12230</v>
      </c>
      <c r="B1745" s="6" t="s">
        <v>6918</v>
      </c>
      <c r="C1745" s="6" t="s">
        <v>52</v>
      </c>
      <c r="D1745" s="6" t="s">
        <v>31</v>
      </c>
      <c r="E1745" s="6" t="s">
        <v>71</v>
      </c>
      <c r="F1745" s="6" t="s">
        <v>61</v>
      </c>
      <c r="G1745" s="6" t="s">
        <v>6919</v>
      </c>
      <c r="H1745">
        <v>22</v>
      </c>
      <c r="I1745" s="6" t="s">
        <v>35</v>
      </c>
      <c r="J1745" s="6" t="s">
        <v>56</v>
      </c>
      <c r="K1745" s="6" t="s">
        <v>98</v>
      </c>
      <c r="L1745">
        <v>305</v>
      </c>
      <c r="N1745" s="6" t="s">
        <v>6920</v>
      </c>
      <c r="O1745" s="6" t="s">
        <v>399</v>
      </c>
      <c r="P1745" s="6" t="s">
        <v>40</v>
      </c>
      <c r="Q1745">
        <v>36512000</v>
      </c>
      <c r="R1745">
        <v>26207931653</v>
      </c>
      <c r="S1745">
        <v>32999060747</v>
      </c>
    </row>
    <row r="1746" spans="1:19" x14ac:dyDescent="0.25">
      <c r="A1746">
        <v>12245</v>
      </c>
      <c r="B1746" s="6" t="s">
        <v>6921</v>
      </c>
      <c r="C1746" s="6" t="s">
        <v>30</v>
      </c>
      <c r="D1746" s="6" t="s">
        <v>31</v>
      </c>
      <c r="E1746" s="6" t="s">
        <v>93</v>
      </c>
      <c r="F1746" s="6" t="s">
        <v>61</v>
      </c>
      <c r="G1746" s="6" t="s">
        <v>6922</v>
      </c>
      <c r="H1746">
        <v>25</v>
      </c>
      <c r="I1746" s="6" t="s">
        <v>116</v>
      </c>
      <c r="J1746" s="6" t="s">
        <v>56</v>
      </c>
      <c r="K1746" s="6" t="s">
        <v>98</v>
      </c>
      <c r="L1746">
        <v>305</v>
      </c>
      <c r="N1746" s="6" t="s">
        <v>6923</v>
      </c>
      <c r="O1746" s="6" t="s">
        <v>146</v>
      </c>
      <c r="P1746" s="6" t="s">
        <v>1252</v>
      </c>
      <c r="Q1746">
        <v>36500000</v>
      </c>
      <c r="R1746">
        <v>3216464601</v>
      </c>
      <c r="S1746">
        <v>32999795793</v>
      </c>
    </row>
    <row r="1747" spans="1:19" x14ac:dyDescent="0.25">
      <c r="A1747">
        <v>12252</v>
      </c>
      <c r="B1747" s="6" t="s">
        <v>6924</v>
      </c>
      <c r="C1747" s="6" t="s">
        <v>60</v>
      </c>
      <c r="D1747" s="6" t="s">
        <v>31</v>
      </c>
      <c r="E1747" s="6" t="s">
        <v>53</v>
      </c>
      <c r="F1747" s="6" t="s">
        <v>61</v>
      </c>
      <c r="G1747" s="6" t="s">
        <v>6925</v>
      </c>
      <c r="H1747">
        <v>25</v>
      </c>
      <c r="I1747" s="6" t="s">
        <v>116</v>
      </c>
      <c r="J1747" s="6" t="s">
        <v>6926</v>
      </c>
      <c r="K1747" s="6" t="s">
        <v>109</v>
      </c>
      <c r="L1747">
        <v>202</v>
      </c>
      <c r="N1747" s="6" t="s">
        <v>6927</v>
      </c>
      <c r="O1747" s="6" t="s">
        <v>823</v>
      </c>
      <c r="P1747" s="6" t="s">
        <v>2209</v>
      </c>
      <c r="Q1747">
        <v>36870000</v>
      </c>
      <c r="R1747">
        <v>11225512662</v>
      </c>
      <c r="S1747">
        <v>32984330269</v>
      </c>
    </row>
    <row r="1748" spans="1:19" x14ac:dyDescent="0.25">
      <c r="A1748">
        <v>12253</v>
      </c>
      <c r="B1748" s="6" t="s">
        <v>6928</v>
      </c>
      <c r="C1748" s="6" t="s">
        <v>52</v>
      </c>
      <c r="D1748" s="6" t="s">
        <v>31</v>
      </c>
      <c r="E1748" s="6" t="s">
        <v>93</v>
      </c>
      <c r="F1748" s="6" t="s">
        <v>6929</v>
      </c>
      <c r="G1748" s="6" t="s">
        <v>6930</v>
      </c>
      <c r="H1748">
        <v>23</v>
      </c>
      <c r="I1748" s="6" t="s">
        <v>47</v>
      </c>
      <c r="J1748" s="6" t="s">
        <v>56</v>
      </c>
      <c r="K1748" s="6" t="s">
        <v>37</v>
      </c>
      <c r="L1748">
        <v>109</v>
      </c>
      <c r="N1748" s="6" t="s">
        <v>6931</v>
      </c>
      <c r="O1748" s="6" t="s">
        <v>39</v>
      </c>
      <c r="P1748" s="6" t="s">
        <v>1967</v>
      </c>
      <c r="Q1748">
        <v>36700000</v>
      </c>
      <c r="R1748">
        <v>27541261000175</v>
      </c>
      <c r="S1748">
        <v>32991585191</v>
      </c>
    </row>
    <row r="1749" spans="1:19" x14ac:dyDescent="0.25">
      <c r="A1749">
        <v>12254</v>
      </c>
      <c r="B1749" s="6" t="s">
        <v>6932</v>
      </c>
      <c r="C1749" s="6" t="s">
        <v>52</v>
      </c>
      <c r="D1749" s="6" t="s">
        <v>31</v>
      </c>
      <c r="E1749" s="6" t="s">
        <v>53</v>
      </c>
      <c r="F1749" s="6" t="s">
        <v>61</v>
      </c>
      <c r="G1749" s="6" t="s">
        <v>4671</v>
      </c>
      <c r="H1749">
        <v>23</v>
      </c>
      <c r="I1749" s="6" t="s">
        <v>47</v>
      </c>
      <c r="J1749" s="6" t="s">
        <v>56</v>
      </c>
      <c r="K1749" s="6" t="s">
        <v>98</v>
      </c>
      <c r="L1749">
        <v>303</v>
      </c>
      <c r="N1749" s="6" t="s">
        <v>6933</v>
      </c>
      <c r="O1749" s="6" t="s">
        <v>100</v>
      </c>
      <c r="P1749" s="6" t="s">
        <v>5058</v>
      </c>
      <c r="Q1749">
        <v>36520000</v>
      </c>
      <c r="R1749">
        <v>42411688687</v>
      </c>
      <c r="S1749">
        <v>32998316809</v>
      </c>
    </row>
    <row r="1750" spans="1:19" x14ac:dyDescent="0.25">
      <c r="A1750">
        <v>12256</v>
      </c>
      <c r="B1750" s="6" t="s">
        <v>6934</v>
      </c>
      <c r="C1750" s="6" t="s">
        <v>52</v>
      </c>
      <c r="D1750" s="6" t="s">
        <v>31</v>
      </c>
      <c r="E1750" s="6" t="s">
        <v>44</v>
      </c>
      <c r="F1750" s="6" t="s">
        <v>6935</v>
      </c>
      <c r="G1750" s="6" t="s">
        <v>6936</v>
      </c>
      <c r="H1750">
        <v>23</v>
      </c>
      <c r="I1750" s="6" t="s">
        <v>47</v>
      </c>
      <c r="J1750" s="6" t="s">
        <v>6937</v>
      </c>
      <c r="K1750" s="6" t="s">
        <v>37</v>
      </c>
      <c r="L1750">
        <v>106</v>
      </c>
      <c r="N1750" s="6" t="s">
        <v>6938</v>
      </c>
      <c r="O1750" s="6" t="s">
        <v>443</v>
      </c>
      <c r="P1750" s="6" t="s">
        <v>3034</v>
      </c>
      <c r="Q1750">
        <v>36660000</v>
      </c>
      <c r="R1750">
        <v>26650281000111</v>
      </c>
      <c r="S1750">
        <v>32034623717</v>
      </c>
    </row>
    <row r="1751" spans="1:19" x14ac:dyDescent="0.25">
      <c r="A1751">
        <v>12261</v>
      </c>
      <c r="B1751" s="6" t="s">
        <v>6939</v>
      </c>
      <c r="C1751" s="6" t="s">
        <v>60</v>
      </c>
      <c r="D1751" s="6" t="s">
        <v>31</v>
      </c>
      <c r="E1751" s="6" t="s">
        <v>103</v>
      </c>
      <c r="F1751" s="6" t="s">
        <v>61</v>
      </c>
      <c r="G1751" s="6" t="s">
        <v>6940</v>
      </c>
      <c r="H1751">
        <v>22</v>
      </c>
      <c r="I1751" s="6" t="s">
        <v>35</v>
      </c>
      <c r="J1751" s="6" t="s">
        <v>812</v>
      </c>
      <c r="K1751" s="6" t="s">
        <v>98</v>
      </c>
      <c r="L1751">
        <v>301</v>
      </c>
      <c r="N1751" s="6" t="s">
        <v>6941</v>
      </c>
      <c r="O1751" s="6" t="s">
        <v>146</v>
      </c>
      <c r="P1751" s="6" t="s">
        <v>3073</v>
      </c>
      <c r="Q1751">
        <v>36500000</v>
      </c>
      <c r="R1751">
        <v>20875428649</v>
      </c>
      <c r="S1751">
        <v>32035323466</v>
      </c>
    </row>
    <row r="1752" spans="1:19" x14ac:dyDescent="0.25">
      <c r="A1752">
        <v>12263</v>
      </c>
      <c r="B1752" s="6" t="s">
        <v>6942</v>
      </c>
      <c r="C1752" s="6" t="s">
        <v>30</v>
      </c>
      <c r="D1752" s="6" t="s">
        <v>31</v>
      </c>
      <c r="E1752" s="6" t="s">
        <v>44</v>
      </c>
      <c r="F1752" s="6" t="s">
        <v>61</v>
      </c>
      <c r="G1752" s="6" t="s">
        <v>6943</v>
      </c>
      <c r="H1752">
        <v>22</v>
      </c>
      <c r="I1752" s="6" t="s">
        <v>35</v>
      </c>
      <c r="J1752" s="6" t="s">
        <v>56</v>
      </c>
      <c r="K1752" s="6" t="s">
        <v>37</v>
      </c>
      <c r="L1752">
        <v>103</v>
      </c>
      <c r="N1752" s="6" t="s">
        <v>6944</v>
      </c>
      <c r="O1752" s="6" t="s">
        <v>943</v>
      </c>
      <c r="P1752" s="6" t="s">
        <v>40</v>
      </c>
      <c r="Q1752">
        <v>36795000</v>
      </c>
      <c r="R1752">
        <v>2737210623</v>
      </c>
      <c r="S1752">
        <v>32984959380</v>
      </c>
    </row>
    <row r="1753" spans="1:19" x14ac:dyDescent="0.25">
      <c r="A1753">
        <v>12265</v>
      </c>
      <c r="B1753" s="6" t="s">
        <v>6945</v>
      </c>
      <c r="C1753" s="6" t="s">
        <v>76</v>
      </c>
      <c r="D1753" s="6" t="s">
        <v>31</v>
      </c>
      <c r="E1753" s="6" t="s">
        <v>71</v>
      </c>
      <c r="F1753" s="6" t="s">
        <v>6946</v>
      </c>
      <c r="G1753" s="6" t="s">
        <v>6947</v>
      </c>
      <c r="H1753">
        <v>22</v>
      </c>
      <c r="I1753" s="6" t="s">
        <v>35</v>
      </c>
      <c r="J1753" s="6" t="s">
        <v>144</v>
      </c>
      <c r="K1753" s="6" t="s">
        <v>98</v>
      </c>
      <c r="L1753">
        <v>305</v>
      </c>
      <c r="N1753" s="6" t="s">
        <v>6948</v>
      </c>
      <c r="O1753" s="6" t="s">
        <v>146</v>
      </c>
      <c r="P1753" s="6" t="s">
        <v>1077</v>
      </c>
      <c r="Q1753">
        <v>36500000</v>
      </c>
      <c r="R1753">
        <v>23899806000169</v>
      </c>
      <c r="S1753">
        <v>32999466656</v>
      </c>
    </row>
    <row r="1754" spans="1:19" x14ac:dyDescent="0.25">
      <c r="A1754">
        <v>12276</v>
      </c>
      <c r="B1754" s="6" t="s">
        <v>6949</v>
      </c>
      <c r="C1754" s="6" t="s">
        <v>60</v>
      </c>
      <c r="D1754" s="6" t="s">
        <v>31</v>
      </c>
      <c r="E1754" s="6" t="s">
        <v>44</v>
      </c>
      <c r="F1754" s="6" t="s">
        <v>61</v>
      </c>
      <c r="G1754" s="6" t="s">
        <v>5631</v>
      </c>
      <c r="H1754">
        <v>22</v>
      </c>
      <c r="I1754" s="6" t="s">
        <v>35</v>
      </c>
      <c r="J1754" s="6" t="s">
        <v>56</v>
      </c>
      <c r="K1754" s="6" t="s">
        <v>98</v>
      </c>
      <c r="L1754">
        <v>304</v>
      </c>
      <c r="N1754" s="6" t="s">
        <v>6950</v>
      </c>
      <c r="O1754" s="6" t="s">
        <v>146</v>
      </c>
      <c r="P1754" s="6" t="s">
        <v>147</v>
      </c>
      <c r="Q1754">
        <v>36500000</v>
      </c>
      <c r="R1754">
        <v>33346399672</v>
      </c>
      <c r="S1754">
        <v>32991040056</v>
      </c>
    </row>
    <row r="1755" spans="1:19" x14ac:dyDescent="0.25">
      <c r="A1755">
        <v>12284</v>
      </c>
      <c r="B1755" s="6" t="s">
        <v>6951</v>
      </c>
      <c r="C1755" s="6" t="s">
        <v>119</v>
      </c>
      <c r="D1755" s="6" t="s">
        <v>31</v>
      </c>
      <c r="E1755" s="6" t="s">
        <v>103</v>
      </c>
      <c r="F1755" s="6" t="s">
        <v>6952</v>
      </c>
      <c r="G1755" s="6" t="s">
        <v>6953</v>
      </c>
      <c r="H1755">
        <v>27</v>
      </c>
      <c r="I1755" s="6" t="s">
        <v>96</v>
      </c>
      <c r="J1755" s="6" t="s">
        <v>56</v>
      </c>
      <c r="K1755" s="6" t="s">
        <v>37</v>
      </c>
      <c r="L1755">
        <v>109</v>
      </c>
      <c r="N1755" s="6" t="s">
        <v>6954</v>
      </c>
      <c r="O1755" s="6" t="s">
        <v>39</v>
      </c>
      <c r="P1755" s="6" t="s">
        <v>389</v>
      </c>
      <c r="Q1755">
        <v>36660000</v>
      </c>
      <c r="R1755">
        <v>26864640000133</v>
      </c>
      <c r="S1755">
        <v>32034417766</v>
      </c>
    </row>
    <row r="1756" spans="1:19" x14ac:dyDescent="0.25">
      <c r="A1756">
        <v>12286</v>
      </c>
      <c r="B1756" s="6" t="s">
        <v>6955</v>
      </c>
      <c r="C1756" s="6" t="s">
        <v>52</v>
      </c>
      <c r="D1756" s="6" t="s">
        <v>31</v>
      </c>
      <c r="E1756" s="6" t="s">
        <v>93</v>
      </c>
      <c r="F1756" s="6" t="s">
        <v>61</v>
      </c>
      <c r="G1756" s="6" t="s">
        <v>6956</v>
      </c>
      <c r="H1756">
        <v>14</v>
      </c>
      <c r="I1756" s="6" t="s">
        <v>80</v>
      </c>
      <c r="J1756" s="6" t="s">
        <v>56</v>
      </c>
      <c r="K1756" s="6" t="s">
        <v>98</v>
      </c>
      <c r="L1756">
        <v>305</v>
      </c>
      <c r="N1756" s="6" t="s">
        <v>6957</v>
      </c>
      <c r="O1756" s="6" t="s">
        <v>146</v>
      </c>
      <c r="P1756" s="6" t="s">
        <v>733</v>
      </c>
      <c r="Q1756">
        <v>35000000</v>
      </c>
      <c r="R1756">
        <v>30807396800</v>
      </c>
      <c r="S1756">
        <v>32984814707</v>
      </c>
    </row>
    <row r="1757" spans="1:19" x14ac:dyDescent="0.25">
      <c r="A1757">
        <v>12287</v>
      </c>
      <c r="B1757" s="6" t="s">
        <v>6958</v>
      </c>
      <c r="C1757" s="6" t="s">
        <v>60</v>
      </c>
      <c r="D1757" s="6" t="s">
        <v>31</v>
      </c>
      <c r="E1757" s="6" t="s">
        <v>44</v>
      </c>
      <c r="F1757" s="6" t="s">
        <v>61</v>
      </c>
      <c r="G1757" s="6" t="s">
        <v>6959</v>
      </c>
      <c r="H1757">
        <v>23</v>
      </c>
      <c r="I1757" s="6" t="s">
        <v>47</v>
      </c>
      <c r="J1757" s="6" t="s">
        <v>56</v>
      </c>
      <c r="K1757" s="6" t="s">
        <v>37</v>
      </c>
      <c r="L1757">
        <v>102</v>
      </c>
      <c r="N1757" s="6" t="s">
        <v>6960</v>
      </c>
      <c r="O1757" s="6" t="s">
        <v>39</v>
      </c>
      <c r="P1757" s="6" t="s">
        <v>389</v>
      </c>
      <c r="Q1757">
        <v>36700000</v>
      </c>
      <c r="R1757">
        <v>96482052649</v>
      </c>
      <c r="S1757">
        <v>32999269359</v>
      </c>
    </row>
    <row r="1758" spans="1:19" x14ac:dyDescent="0.25">
      <c r="A1758">
        <v>12293</v>
      </c>
      <c r="B1758" s="6" t="s">
        <v>6961</v>
      </c>
      <c r="C1758" s="6" t="s">
        <v>52</v>
      </c>
      <c r="D1758" s="6" t="s">
        <v>31</v>
      </c>
      <c r="E1758" s="6" t="s">
        <v>71</v>
      </c>
      <c r="F1758" s="6" t="s">
        <v>61</v>
      </c>
      <c r="G1758" s="6" t="s">
        <v>6962</v>
      </c>
      <c r="H1758">
        <v>23</v>
      </c>
      <c r="I1758" s="6" t="s">
        <v>47</v>
      </c>
      <c r="J1758" s="6" t="s">
        <v>6963</v>
      </c>
      <c r="K1758" s="6" t="s">
        <v>37</v>
      </c>
      <c r="L1758">
        <v>101</v>
      </c>
      <c r="N1758" s="6" t="s">
        <v>6964</v>
      </c>
      <c r="O1758" s="6" t="s">
        <v>58</v>
      </c>
      <c r="P1758" s="6" t="s">
        <v>486</v>
      </c>
      <c r="Q1758">
        <v>36774770</v>
      </c>
      <c r="R1758">
        <v>15359085568</v>
      </c>
      <c r="S1758">
        <v>22984598845</v>
      </c>
    </row>
    <row r="1759" spans="1:19" x14ac:dyDescent="0.25">
      <c r="A1759">
        <v>12294</v>
      </c>
      <c r="B1759" s="6" t="s">
        <v>6965</v>
      </c>
      <c r="C1759" s="6" t="s">
        <v>477</v>
      </c>
      <c r="D1759" s="6" t="s">
        <v>353</v>
      </c>
      <c r="E1759" s="6" t="s">
        <v>221</v>
      </c>
      <c r="F1759" s="6" t="s">
        <v>6966</v>
      </c>
      <c r="G1759" s="6" t="s">
        <v>6967</v>
      </c>
      <c r="H1759">
        <v>23</v>
      </c>
      <c r="I1759" s="6" t="s">
        <v>47</v>
      </c>
      <c r="J1759" s="6" t="s">
        <v>56</v>
      </c>
      <c r="K1759" s="6" t="s">
        <v>98</v>
      </c>
      <c r="L1759">
        <v>308</v>
      </c>
      <c r="N1759" s="6" t="s">
        <v>6968</v>
      </c>
      <c r="O1759" s="6" t="s">
        <v>146</v>
      </c>
      <c r="P1759" s="6" t="s">
        <v>3073</v>
      </c>
      <c r="Q1759">
        <v>36500000</v>
      </c>
      <c r="R1759">
        <v>18068553000141</v>
      </c>
      <c r="S1759">
        <v>32999098884</v>
      </c>
    </row>
    <row r="1760" spans="1:19" x14ac:dyDescent="0.25">
      <c r="A1760">
        <v>12296</v>
      </c>
      <c r="B1760" s="6" t="s">
        <v>6969</v>
      </c>
      <c r="C1760" s="6" t="s">
        <v>52</v>
      </c>
      <c r="D1760" s="6" t="s">
        <v>31</v>
      </c>
      <c r="E1760" s="6" t="s">
        <v>53</v>
      </c>
      <c r="F1760" s="6" t="s">
        <v>6970</v>
      </c>
      <c r="G1760" s="6" t="s">
        <v>6971</v>
      </c>
      <c r="H1760">
        <v>22</v>
      </c>
      <c r="I1760" s="6" t="s">
        <v>35</v>
      </c>
      <c r="J1760" s="6" t="s">
        <v>56</v>
      </c>
      <c r="K1760" s="6" t="s">
        <v>37</v>
      </c>
      <c r="L1760">
        <v>106</v>
      </c>
      <c r="N1760" s="6" t="s">
        <v>6972</v>
      </c>
      <c r="O1760" s="6" t="s">
        <v>443</v>
      </c>
      <c r="P1760" s="6" t="s">
        <v>6607</v>
      </c>
      <c r="Q1760">
        <v>36660000</v>
      </c>
      <c r="R1760">
        <v>20127892000101</v>
      </c>
      <c r="S1760">
        <v>32988781324</v>
      </c>
    </row>
    <row r="1761" spans="1:19" x14ac:dyDescent="0.25">
      <c r="A1761">
        <v>12301</v>
      </c>
      <c r="B1761" s="6" t="s">
        <v>6973</v>
      </c>
      <c r="C1761" s="6" t="s">
        <v>1040</v>
      </c>
      <c r="D1761" s="6" t="s">
        <v>31</v>
      </c>
      <c r="E1761" s="6" t="s">
        <v>93</v>
      </c>
      <c r="F1761" s="6" t="s">
        <v>61</v>
      </c>
      <c r="G1761" s="6" t="s">
        <v>6974</v>
      </c>
      <c r="H1761">
        <v>27</v>
      </c>
      <c r="I1761" s="6" t="s">
        <v>96</v>
      </c>
      <c r="J1761" s="6" t="s">
        <v>56</v>
      </c>
      <c r="K1761" s="6" t="s">
        <v>98</v>
      </c>
      <c r="L1761">
        <v>302</v>
      </c>
      <c r="N1761" s="6" t="s">
        <v>6975</v>
      </c>
      <c r="O1761" s="6" t="s">
        <v>1148</v>
      </c>
      <c r="P1761" s="6" t="s">
        <v>40</v>
      </c>
      <c r="Q1761">
        <v>36510000</v>
      </c>
      <c r="R1761">
        <v>79190197615</v>
      </c>
      <c r="S1761">
        <v>32999676344</v>
      </c>
    </row>
    <row r="1762" spans="1:19" x14ac:dyDescent="0.25">
      <c r="A1762">
        <v>12303</v>
      </c>
      <c r="B1762" s="6" t="s">
        <v>6976</v>
      </c>
      <c r="C1762" s="6" t="s">
        <v>52</v>
      </c>
      <c r="D1762" s="6" t="s">
        <v>31</v>
      </c>
      <c r="E1762" s="6" t="s">
        <v>103</v>
      </c>
      <c r="F1762" s="6" t="s">
        <v>61</v>
      </c>
      <c r="G1762" s="6" t="s">
        <v>6977</v>
      </c>
      <c r="H1762">
        <v>22</v>
      </c>
      <c r="I1762" s="6" t="s">
        <v>35</v>
      </c>
      <c r="J1762" s="6" t="s">
        <v>144</v>
      </c>
      <c r="K1762" s="6" t="s">
        <v>98</v>
      </c>
      <c r="L1762">
        <v>301</v>
      </c>
      <c r="N1762" s="6" t="s">
        <v>6978</v>
      </c>
      <c r="O1762" s="6" t="s">
        <v>312</v>
      </c>
      <c r="P1762" s="6" t="s">
        <v>828</v>
      </c>
      <c r="Q1762">
        <v>36170000</v>
      </c>
      <c r="R1762">
        <v>47016930653</v>
      </c>
      <c r="S1762">
        <v>32999670896</v>
      </c>
    </row>
    <row r="1763" spans="1:19" x14ac:dyDescent="0.25">
      <c r="A1763">
        <v>12305</v>
      </c>
      <c r="B1763" s="6" t="s">
        <v>6979</v>
      </c>
      <c r="C1763" s="6" t="s">
        <v>76</v>
      </c>
      <c r="D1763" s="6" t="s">
        <v>353</v>
      </c>
      <c r="E1763" s="6" t="s">
        <v>93</v>
      </c>
      <c r="F1763" s="6" t="s">
        <v>6980</v>
      </c>
      <c r="G1763" s="6" t="s">
        <v>6981</v>
      </c>
      <c r="H1763">
        <v>22</v>
      </c>
      <c r="I1763" s="6" t="s">
        <v>35</v>
      </c>
      <c r="J1763" s="6" t="s">
        <v>6982</v>
      </c>
      <c r="K1763" s="6" t="s">
        <v>98</v>
      </c>
      <c r="L1763">
        <v>308</v>
      </c>
      <c r="N1763" s="6" t="s">
        <v>6983</v>
      </c>
      <c r="O1763" s="6" t="s">
        <v>146</v>
      </c>
      <c r="P1763" s="6" t="s">
        <v>1252</v>
      </c>
      <c r="Q1763">
        <v>36500000</v>
      </c>
      <c r="R1763">
        <v>2109372000186</v>
      </c>
      <c r="S1763">
        <v>32999717155</v>
      </c>
    </row>
    <row r="1764" spans="1:19" x14ac:dyDescent="0.25">
      <c r="A1764">
        <v>12308</v>
      </c>
      <c r="B1764" s="6" t="s">
        <v>6984</v>
      </c>
      <c r="C1764" s="6" t="s">
        <v>60</v>
      </c>
      <c r="D1764" s="6" t="s">
        <v>31</v>
      </c>
      <c r="E1764" s="6" t="s">
        <v>53</v>
      </c>
      <c r="F1764" s="6" t="s">
        <v>61</v>
      </c>
      <c r="G1764" s="6" t="s">
        <v>6985</v>
      </c>
      <c r="H1764">
        <v>25</v>
      </c>
      <c r="I1764" s="6" t="s">
        <v>116</v>
      </c>
      <c r="J1764" s="6" t="s">
        <v>56</v>
      </c>
      <c r="K1764" s="6" t="s">
        <v>98</v>
      </c>
      <c r="L1764">
        <v>305</v>
      </c>
      <c r="N1764" s="6" t="s">
        <v>6986</v>
      </c>
      <c r="O1764" s="6" t="s">
        <v>146</v>
      </c>
      <c r="P1764" s="6" t="s">
        <v>6987</v>
      </c>
      <c r="Q1764">
        <v>36500000</v>
      </c>
      <c r="R1764">
        <v>3208347600</v>
      </c>
      <c r="S1764">
        <v>32984720368</v>
      </c>
    </row>
    <row r="1765" spans="1:19" x14ac:dyDescent="0.25">
      <c r="A1765">
        <v>12316</v>
      </c>
      <c r="B1765" s="6" t="s">
        <v>6988</v>
      </c>
      <c r="C1765" s="6" t="s">
        <v>42</v>
      </c>
      <c r="D1765" s="6" t="s">
        <v>31</v>
      </c>
      <c r="E1765" s="6" t="s">
        <v>44</v>
      </c>
      <c r="F1765" s="6" t="s">
        <v>6989</v>
      </c>
      <c r="G1765" s="6" t="s">
        <v>6990</v>
      </c>
      <c r="H1765">
        <v>23</v>
      </c>
      <c r="I1765" s="6" t="s">
        <v>47</v>
      </c>
      <c r="J1765" s="6" t="s">
        <v>56</v>
      </c>
      <c r="K1765" s="6" t="s">
        <v>109</v>
      </c>
      <c r="L1765">
        <v>202</v>
      </c>
      <c r="N1765" s="6" t="s">
        <v>6991</v>
      </c>
      <c r="O1765" s="6" t="s">
        <v>111</v>
      </c>
      <c r="P1765" s="6" t="s">
        <v>6992</v>
      </c>
      <c r="Q1765">
        <v>36880000</v>
      </c>
      <c r="R1765">
        <v>15225143000330</v>
      </c>
      <c r="S1765">
        <v>32037212614</v>
      </c>
    </row>
    <row r="1766" spans="1:19" x14ac:dyDescent="0.25">
      <c r="A1766">
        <v>12324</v>
      </c>
      <c r="B1766" s="6" t="s">
        <v>6993</v>
      </c>
      <c r="C1766" s="6" t="s">
        <v>76</v>
      </c>
      <c r="D1766" s="6" t="s">
        <v>31</v>
      </c>
      <c r="E1766" s="6" t="s">
        <v>71</v>
      </c>
      <c r="F1766" s="6" t="s">
        <v>6994</v>
      </c>
      <c r="G1766" s="6" t="s">
        <v>6995</v>
      </c>
      <c r="H1766">
        <v>22</v>
      </c>
      <c r="I1766" s="6" t="s">
        <v>35</v>
      </c>
      <c r="J1766" s="6" t="s">
        <v>56</v>
      </c>
      <c r="K1766" s="6" t="s">
        <v>98</v>
      </c>
      <c r="L1766">
        <v>303</v>
      </c>
      <c r="N1766" s="6" t="s">
        <v>6996</v>
      </c>
      <c r="O1766" s="6" t="s">
        <v>100</v>
      </c>
      <c r="P1766" s="6" t="s">
        <v>101</v>
      </c>
      <c r="Q1766">
        <v>36520000</v>
      </c>
      <c r="R1766">
        <v>1414269000187</v>
      </c>
      <c r="S1766">
        <v>32035514138</v>
      </c>
    </row>
    <row r="1767" spans="1:19" x14ac:dyDescent="0.25">
      <c r="A1767">
        <v>12335</v>
      </c>
      <c r="B1767" s="6" t="s">
        <v>6997</v>
      </c>
      <c r="C1767" s="6" t="s">
        <v>52</v>
      </c>
      <c r="D1767" s="6" t="s">
        <v>31</v>
      </c>
      <c r="E1767" s="6" t="s">
        <v>103</v>
      </c>
      <c r="F1767" s="6" t="s">
        <v>6998</v>
      </c>
      <c r="G1767" s="6" t="s">
        <v>6999</v>
      </c>
      <c r="H1767">
        <v>23</v>
      </c>
      <c r="I1767" s="6" t="s">
        <v>47</v>
      </c>
      <c r="J1767" s="6" t="s">
        <v>56</v>
      </c>
      <c r="K1767" s="6" t="s">
        <v>37</v>
      </c>
      <c r="L1767">
        <v>105</v>
      </c>
      <c r="N1767" s="6" t="s">
        <v>7000</v>
      </c>
      <c r="O1767" s="6" t="s">
        <v>650</v>
      </c>
      <c r="P1767" s="6" t="s">
        <v>7001</v>
      </c>
      <c r="Q1767">
        <v>26725000</v>
      </c>
      <c r="R1767">
        <v>24742057000124</v>
      </c>
      <c r="S1767">
        <v>32998111552</v>
      </c>
    </row>
    <row r="1768" spans="1:19" x14ac:dyDescent="0.25">
      <c r="A1768">
        <v>12342</v>
      </c>
      <c r="B1768" s="6" t="s">
        <v>7002</v>
      </c>
      <c r="C1768" s="6" t="s">
        <v>391</v>
      </c>
      <c r="D1768" s="6" t="s">
        <v>488</v>
      </c>
      <c r="E1768" s="6" t="s">
        <v>103</v>
      </c>
      <c r="F1768" s="6" t="s">
        <v>61</v>
      </c>
      <c r="G1768" s="6" t="s">
        <v>7003</v>
      </c>
      <c r="H1768">
        <v>22</v>
      </c>
      <c r="I1768" s="6" t="s">
        <v>35</v>
      </c>
      <c r="J1768" s="6" t="s">
        <v>56</v>
      </c>
      <c r="K1768" s="6" t="s">
        <v>37</v>
      </c>
      <c r="L1768">
        <v>107</v>
      </c>
      <c r="N1768" s="6" t="s">
        <v>7004</v>
      </c>
      <c r="O1768" s="6" t="s">
        <v>443</v>
      </c>
      <c r="P1768" s="6" t="s">
        <v>40</v>
      </c>
      <c r="Q1768">
        <v>36660000</v>
      </c>
      <c r="R1768">
        <v>98757920710</v>
      </c>
      <c r="S1768">
        <v>32984272110</v>
      </c>
    </row>
    <row r="1769" spans="1:19" x14ac:dyDescent="0.25">
      <c r="A1769">
        <v>12355</v>
      </c>
      <c r="B1769" s="6" t="s">
        <v>7005</v>
      </c>
      <c r="C1769" s="6" t="s">
        <v>76</v>
      </c>
      <c r="D1769" s="6" t="s">
        <v>31</v>
      </c>
      <c r="E1769" s="6" t="s">
        <v>103</v>
      </c>
      <c r="F1769" s="6" t="s">
        <v>7006</v>
      </c>
      <c r="G1769" s="6" t="s">
        <v>7007</v>
      </c>
      <c r="H1769">
        <v>23</v>
      </c>
      <c r="I1769" s="6" t="s">
        <v>47</v>
      </c>
      <c r="J1769" s="6" t="s">
        <v>56</v>
      </c>
      <c r="K1769" s="6" t="s">
        <v>37</v>
      </c>
      <c r="L1769">
        <v>109</v>
      </c>
      <c r="N1769" s="6" t="s">
        <v>7008</v>
      </c>
      <c r="O1769" s="6" t="s">
        <v>39</v>
      </c>
      <c r="P1769" s="6" t="s">
        <v>1838</v>
      </c>
      <c r="Q1769">
        <v>36700000</v>
      </c>
      <c r="R1769">
        <v>27871586000116</v>
      </c>
      <c r="S1769">
        <v>32999150885</v>
      </c>
    </row>
    <row r="1770" spans="1:19" x14ac:dyDescent="0.25">
      <c r="A1770">
        <v>12358</v>
      </c>
      <c r="B1770" s="6" t="s">
        <v>7009</v>
      </c>
      <c r="C1770" s="6" t="s">
        <v>52</v>
      </c>
      <c r="D1770" s="6" t="s">
        <v>31</v>
      </c>
      <c r="E1770" s="6" t="s">
        <v>44</v>
      </c>
      <c r="F1770" s="6" t="s">
        <v>7010</v>
      </c>
      <c r="G1770" s="6" t="s">
        <v>7011</v>
      </c>
      <c r="H1770">
        <v>22</v>
      </c>
      <c r="I1770" s="6" t="s">
        <v>35</v>
      </c>
      <c r="J1770" s="6" t="s">
        <v>56</v>
      </c>
      <c r="K1770" s="6" t="s">
        <v>109</v>
      </c>
      <c r="L1770">
        <v>204</v>
      </c>
      <c r="N1770" s="6" t="s">
        <v>7012</v>
      </c>
      <c r="O1770" s="6" t="s">
        <v>836</v>
      </c>
      <c r="P1770" s="6" t="s">
        <v>5192</v>
      </c>
      <c r="Q1770">
        <v>36860000</v>
      </c>
      <c r="R1770">
        <v>27893326000141</v>
      </c>
      <c r="S1770">
        <v>32037261381</v>
      </c>
    </row>
    <row r="1771" spans="1:19" x14ac:dyDescent="0.25">
      <c r="A1771">
        <v>12360</v>
      </c>
      <c r="B1771" s="6" t="s">
        <v>7013</v>
      </c>
      <c r="C1771" s="6" t="s">
        <v>52</v>
      </c>
      <c r="D1771" s="6" t="s">
        <v>31</v>
      </c>
      <c r="E1771" s="6" t="s">
        <v>93</v>
      </c>
      <c r="F1771" s="6" t="s">
        <v>61</v>
      </c>
      <c r="G1771" s="6" t="s">
        <v>7014</v>
      </c>
      <c r="H1771">
        <v>17</v>
      </c>
      <c r="I1771" s="6" t="s">
        <v>202</v>
      </c>
      <c r="J1771" s="6" t="s">
        <v>56</v>
      </c>
      <c r="K1771" s="6" t="s">
        <v>98</v>
      </c>
      <c r="L1771">
        <v>303</v>
      </c>
      <c r="N1771" s="6" t="s">
        <v>7015</v>
      </c>
      <c r="O1771" s="6" t="s">
        <v>100</v>
      </c>
      <c r="P1771" s="6" t="s">
        <v>7016</v>
      </c>
      <c r="Q1771">
        <v>36520000</v>
      </c>
      <c r="R1771">
        <v>52952100659</v>
      </c>
      <c r="S1771">
        <v>32988575748</v>
      </c>
    </row>
    <row r="1772" spans="1:19" x14ac:dyDescent="0.25">
      <c r="A1772">
        <v>12366</v>
      </c>
      <c r="B1772" s="6" t="s">
        <v>7017</v>
      </c>
      <c r="C1772" s="6" t="s">
        <v>52</v>
      </c>
      <c r="D1772" s="6" t="s">
        <v>31</v>
      </c>
      <c r="E1772" s="6" t="s">
        <v>103</v>
      </c>
      <c r="F1772" s="6" t="s">
        <v>7018</v>
      </c>
      <c r="G1772" s="6" t="s">
        <v>7019</v>
      </c>
      <c r="H1772">
        <v>25</v>
      </c>
      <c r="I1772" s="6" t="s">
        <v>116</v>
      </c>
      <c r="J1772" s="6" t="s">
        <v>56</v>
      </c>
      <c r="K1772" s="6" t="s">
        <v>37</v>
      </c>
      <c r="L1772">
        <v>103</v>
      </c>
      <c r="N1772" s="6" t="s">
        <v>7020</v>
      </c>
      <c r="O1772" s="6" t="s">
        <v>58</v>
      </c>
      <c r="P1772" s="6" t="s">
        <v>683</v>
      </c>
      <c r="Q1772">
        <v>36773640</v>
      </c>
      <c r="R1772">
        <v>27946331000175</v>
      </c>
      <c r="S1772">
        <v>32034217551</v>
      </c>
    </row>
    <row r="1773" spans="1:19" x14ac:dyDescent="0.25">
      <c r="A1773">
        <v>12370</v>
      </c>
      <c r="B1773" s="6" t="s">
        <v>7021</v>
      </c>
      <c r="C1773" s="6" t="s">
        <v>52</v>
      </c>
      <c r="D1773" s="6" t="s">
        <v>31</v>
      </c>
      <c r="E1773" s="6" t="s">
        <v>53</v>
      </c>
      <c r="F1773" s="6" t="s">
        <v>61</v>
      </c>
      <c r="G1773" s="6" t="s">
        <v>7022</v>
      </c>
      <c r="H1773">
        <v>25</v>
      </c>
      <c r="I1773" s="6" t="s">
        <v>116</v>
      </c>
      <c r="J1773" s="6" t="s">
        <v>144</v>
      </c>
      <c r="K1773" s="6" t="s">
        <v>98</v>
      </c>
      <c r="L1773">
        <v>302</v>
      </c>
      <c r="N1773" s="6" t="s">
        <v>7023</v>
      </c>
      <c r="O1773" s="6" t="s">
        <v>146</v>
      </c>
      <c r="P1773" s="6" t="s">
        <v>1885</v>
      </c>
      <c r="Q1773">
        <v>36500000</v>
      </c>
      <c r="R1773">
        <v>75187990659</v>
      </c>
      <c r="S1773">
        <v>32999701513</v>
      </c>
    </row>
    <row r="1774" spans="1:19" x14ac:dyDescent="0.25">
      <c r="A1774">
        <v>12380</v>
      </c>
      <c r="B1774" s="6" t="s">
        <v>7024</v>
      </c>
      <c r="C1774" s="6" t="s">
        <v>60</v>
      </c>
      <c r="D1774" s="6" t="s">
        <v>315</v>
      </c>
      <c r="E1774" s="6" t="s">
        <v>103</v>
      </c>
      <c r="F1774" s="6" t="s">
        <v>7025</v>
      </c>
      <c r="G1774" s="6" t="s">
        <v>7026</v>
      </c>
      <c r="H1774">
        <v>2</v>
      </c>
      <c r="I1774" s="6" t="s">
        <v>2216</v>
      </c>
      <c r="J1774" s="6" t="s">
        <v>7027</v>
      </c>
      <c r="K1774" s="6" t="s">
        <v>319</v>
      </c>
      <c r="L1774">
        <v>907</v>
      </c>
      <c r="N1774" s="6" t="s">
        <v>7028</v>
      </c>
      <c r="O1774" s="6" t="s">
        <v>321</v>
      </c>
      <c r="P1774" s="6" t="s">
        <v>7029</v>
      </c>
      <c r="Q1774">
        <v>36033000</v>
      </c>
      <c r="R1774">
        <v>2901290000412</v>
      </c>
      <c r="S1774">
        <v>31033691842</v>
      </c>
    </row>
    <row r="1775" spans="1:19" x14ac:dyDescent="0.25">
      <c r="A1775">
        <v>12393</v>
      </c>
      <c r="B1775" s="6" t="s">
        <v>7030</v>
      </c>
      <c r="C1775" s="6" t="s">
        <v>52</v>
      </c>
      <c r="D1775" s="6" t="s">
        <v>31</v>
      </c>
      <c r="E1775" s="6" t="s">
        <v>325</v>
      </c>
      <c r="F1775" s="6" t="s">
        <v>61</v>
      </c>
      <c r="G1775" s="6" t="s">
        <v>7031</v>
      </c>
      <c r="H1775">
        <v>1</v>
      </c>
      <c r="I1775" s="6" t="s">
        <v>375</v>
      </c>
      <c r="J1775" s="6" t="s">
        <v>56</v>
      </c>
      <c r="K1775" s="6" t="s">
        <v>98</v>
      </c>
      <c r="L1775">
        <v>302</v>
      </c>
      <c r="N1775" s="6" t="s">
        <v>7032</v>
      </c>
      <c r="O1775" s="6" t="s">
        <v>1148</v>
      </c>
      <c r="P1775" s="6" t="s">
        <v>40</v>
      </c>
      <c r="Q1775">
        <v>36510000</v>
      </c>
      <c r="R1775">
        <v>38214288649</v>
      </c>
      <c r="S1775">
        <v>32035771318</v>
      </c>
    </row>
    <row r="1776" spans="1:19" x14ac:dyDescent="0.25">
      <c r="A1776">
        <v>12400</v>
      </c>
      <c r="B1776" s="6" t="s">
        <v>7033</v>
      </c>
      <c r="C1776" s="6" t="s">
        <v>30</v>
      </c>
      <c r="D1776" s="6" t="s">
        <v>31</v>
      </c>
      <c r="E1776" s="6" t="s">
        <v>103</v>
      </c>
      <c r="F1776" s="6" t="s">
        <v>7034</v>
      </c>
      <c r="G1776" s="6" t="s">
        <v>7035</v>
      </c>
      <c r="H1776">
        <v>84</v>
      </c>
      <c r="I1776" s="6" t="s">
        <v>3678</v>
      </c>
      <c r="J1776" s="6" t="s">
        <v>56</v>
      </c>
      <c r="K1776" s="6" t="s">
        <v>37</v>
      </c>
      <c r="L1776">
        <v>106</v>
      </c>
      <c r="N1776" s="6" t="s">
        <v>7036</v>
      </c>
      <c r="O1776" s="6" t="s">
        <v>443</v>
      </c>
      <c r="P1776" s="6" t="s">
        <v>6612</v>
      </c>
      <c r="Q1776">
        <v>36600000</v>
      </c>
      <c r="R1776">
        <v>27879383000176</v>
      </c>
      <c r="S1776">
        <v>32988763512</v>
      </c>
    </row>
    <row r="1777" spans="1:19" x14ac:dyDescent="0.25">
      <c r="A1777">
        <v>12408</v>
      </c>
      <c r="B1777" s="6" t="s">
        <v>7037</v>
      </c>
      <c r="C1777" s="6" t="s">
        <v>52</v>
      </c>
      <c r="D1777" s="6" t="s">
        <v>31</v>
      </c>
      <c r="E1777" s="6" t="s">
        <v>93</v>
      </c>
      <c r="F1777" s="6" t="s">
        <v>7038</v>
      </c>
      <c r="G1777" s="6" t="s">
        <v>7039</v>
      </c>
      <c r="H1777">
        <v>23</v>
      </c>
      <c r="I1777" s="6" t="s">
        <v>47</v>
      </c>
      <c r="J1777" s="6" t="s">
        <v>7040</v>
      </c>
      <c r="K1777" s="6" t="s">
        <v>109</v>
      </c>
      <c r="L1777">
        <v>202</v>
      </c>
      <c r="N1777" s="6" t="s">
        <v>7041</v>
      </c>
      <c r="O1777" s="6" t="s">
        <v>111</v>
      </c>
      <c r="P1777" s="6" t="s">
        <v>40</v>
      </c>
      <c r="Q1777">
        <v>36880003</v>
      </c>
      <c r="R1777">
        <v>27692153000101</v>
      </c>
      <c r="S1777">
        <v>32988036307</v>
      </c>
    </row>
    <row r="1778" spans="1:19" x14ac:dyDescent="0.25">
      <c r="A1778">
        <v>12420</v>
      </c>
      <c r="B1778" s="6" t="s">
        <v>7042</v>
      </c>
      <c r="C1778" s="6" t="s">
        <v>52</v>
      </c>
      <c r="D1778" s="6" t="s">
        <v>31</v>
      </c>
      <c r="E1778" s="6" t="s">
        <v>53</v>
      </c>
      <c r="F1778" s="6" t="s">
        <v>61</v>
      </c>
      <c r="G1778" s="6" t="s">
        <v>7043</v>
      </c>
      <c r="H1778">
        <v>17</v>
      </c>
      <c r="I1778" s="6" t="s">
        <v>202</v>
      </c>
      <c r="J1778" s="6" t="s">
        <v>56</v>
      </c>
      <c r="K1778" s="6" t="s">
        <v>98</v>
      </c>
      <c r="L1778">
        <v>303</v>
      </c>
      <c r="N1778" s="6" t="s">
        <v>7044</v>
      </c>
      <c r="O1778" s="6" t="s">
        <v>100</v>
      </c>
      <c r="P1778" s="6" t="s">
        <v>198</v>
      </c>
      <c r="Q1778">
        <v>36520000</v>
      </c>
      <c r="R1778">
        <v>9428717665</v>
      </c>
      <c r="S1778">
        <v>32987094806</v>
      </c>
    </row>
    <row r="1779" spans="1:19" x14ac:dyDescent="0.25">
      <c r="A1779">
        <v>12428</v>
      </c>
      <c r="B1779" s="6" t="s">
        <v>7045</v>
      </c>
      <c r="C1779" s="6" t="s">
        <v>52</v>
      </c>
      <c r="D1779" s="6" t="s">
        <v>31</v>
      </c>
      <c r="E1779" s="6" t="s">
        <v>103</v>
      </c>
      <c r="F1779" s="6" t="s">
        <v>61</v>
      </c>
      <c r="G1779" s="6" t="s">
        <v>7046</v>
      </c>
      <c r="H1779">
        <v>23</v>
      </c>
      <c r="I1779" s="6" t="s">
        <v>47</v>
      </c>
      <c r="J1779" s="6" t="s">
        <v>56</v>
      </c>
      <c r="K1779" s="6" t="s">
        <v>98</v>
      </c>
      <c r="L1779">
        <v>302</v>
      </c>
      <c r="N1779" s="6" t="s">
        <v>7047</v>
      </c>
      <c r="O1779" s="6" t="s">
        <v>146</v>
      </c>
      <c r="P1779" s="6" t="s">
        <v>2424</v>
      </c>
      <c r="Q1779">
        <v>35000000</v>
      </c>
      <c r="R1779">
        <v>1712288636</v>
      </c>
      <c r="S1779">
        <v>32984748336</v>
      </c>
    </row>
    <row r="1780" spans="1:19" x14ac:dyDescent="0.25">
      <c r="A1780">
        <v>12440</v>
      </c>
      <c r="B1780" s="6" t="s">
        <v>7048</v>
      </c>
      <c r="C1780" s="6" t="s">
        <v>52</v>
      </c>
      <c r="D1780" s="6" t="s">
        <v>31</v>
      </c>
      <c r="E1780" s="6" t="s">
        <v>71</v>
      </c>
      <c r="F1780" s="6" t="s">
        <v>61</v>
      </c>
      <c r="G1780" s="6" t="s">
        <v>7049</v>
      </c>
      <c r="H1780">
        <v>25</v>
      </c>
      <c r="I1780" s="6" t="s">
        <v>116</v>
      </c>
      <c r="J1780" s="6" t="s">
        <v>144</v>
      </c>
      <c r="K1780" s="6" t="s">
        <v>37</v>
      </c>
      <c r="L1780">
        <v>103</v>
      </c>
      <c r="N1780" s="6" t="s">
        <v>7050</v>
      </c>
      <c r="O1780" s="6" t="s">
        <v>58</v>
      </c>
      <c r="P1780" s="6" t="s">
        <v>683</v>
      </c>
      <c r="Q1780">
        <v>36773638</v>
      </c>
      <c r="R1780">
        <v>10537118675</v>
      </c>
      <c r="S1780">
        <v>32999260641</v>
      </c>
    </row>
    <row r="1781" spans="1:19" x14ac:dyDescent="0.25">
      <c r="A1781">
        <v>12443</v>
      </c>
      <c r="B1781" s="6" t="s">
        <v>7051</v>
      </c>
      <c r="C1781" s="6" t="s">
        <v>52</v>
      </c>
      <c r="D1781" s="6" t="s">
        <v>31</v>
      </c>
      <c r="E1781" s="6" t="s">
        <v>53</v>
      </c>
      <c r="F1781" s="6" t="s">
        <v>61</v>
      </c>
      <c r="G1781" s="6" t="s">
        <v>270</v>
      </c>
      <c r="H1781">
        <v>22</v>
      </c>
      <c r="I1781" s="6" t="s">
        <v>35</v>
      </c>
      <c r="J1781" s="6" t="s">
        <v>56</v>
      </c>
      <c r="K1781" s="6" t="s">
        <v>98</v>
      </c>
      <c r="L1781">
        <v>305</v>
      </c>
      <c r="N1781" s="6" t="s">
        <v>7052</v>
      </c>
      <c r="O1781" s="6" t="s">
        <v>146</v>
      </c>
      <c r="P1781" s="6" t="s">
        <v>1918</v>
      </c>
      <c r="Q1781">
        <v>35000000</v>
      </c>
      <c r="R1781">
        <v>83014268615</v>
      </c>
      <c r="S1781">
        <v>32035310282</v>
      </c>
    </row>
    <row r="1782" spans="1:19" x14ac:dyDescent="0.25">
      <c r="A1782">
        <v>12447</v>
      </c>
      <c r="B1782" s="6" t="s">
        <v>7053</v>
      </c>
      <c r="C1782" s="6" t="s">
        <v>52</v>
      </c>
      <c r="D1782" s="6" t="s">
        <v>31</v>
      </c>
      <c r="E1782" s="6" t="s">
        <v>53</v>
      </c>
      <c r="F1782" s="6" t="s">
        <v>7054</v>
      </c>
      <c r="G1782" s="6" t="s">
        <v>7055</v>
      </c>
      <c r="H1782">
        <v>17</v>
      </c>
      <c r="I1782" s="6" t="s">
        <v>202</v>
      </c>
      <c r="J1782" s="6" t="s">
        <v>56</v>
      </c>
      <c r="K1782" s="6" t="s">
        <v>98</v>
      </c>
      <c r="L1782">
        <v>302</v>
      </c>
      <c r="N1782" s="6" t="s">
        <v>7056</v>
      </c>
      <c r="O1782" s="6" t="s">
        <v>1148</v>
      </c>
      <c r="P1782" s="6" t="s">
        <v>40</v>
      </c>
      <c r="Q1782">
        <v>36510000</v>
      </c>
      <c r="R1782">
        <v>27732799000167</v>
      </c>
      <c r="S1782">
        <v>32999528939</v>
      </c>
    </row>
    <row r="1783" spans="1:19" x14ac:dyDescent="0.25">
      <c r="A1783">
        <v>12450</v>
      </c>
      <c r="B1783" s="6" t="s">
        <v>7057</v>
      </c>
      <c r="C1783" s="6" t="s">
        <v>324</v>
      </c>
      <c r="D1783" s="6" t="s">
        <v>31</v>
      </c>
      <c r="E1783" s="6" t="s">
        <v>103</v>
      </c>
      <c r="F1783" s="6" t="s">
        <v>61</v>
      </c>
      <c r="G1783" s="6" t="s">
        <v>7058</v>
      </c>
      <c r="H1783">
        <v>25</v>
      </c>
      <c r="I1783" s="6" t="s">
        <v>116</v>
      </c>
      <c r="J1783" s="6" t="s">
        <v>144</v>
      </c>
      <c r="K1783" s="6" t="s">
        <v>319</v>
      </c>
      <c r="L1783">
        <v>906</v>
      </c>
      <c r="N1783" s="6" t="s">
        <v>7059</v>
      </c>
      <c r="O1783" s="6" t="s">
        <v>39</v>
      </c>
      <c r="P1783" s="6" t="s">
        <v>40</v>
      </c>
      <c r="Q1783">
        <v>36700000</v>
      </c>
      <c r="R1783">
        <v>79374646668</v>
      </c>
      <c r="S1783">
        <v>32999111055</v>
      </c>
    </row>
    <row r="1784" spans="1:19" x14ac:dyDescent="0.25">
      <c r="A1784">
        <v>12454</v>
      </c>
      <c r="B1784" s="6" t="s">
        <v>7060</v>
      </c>
      <c r="C1784" s="6" t="s">
        <v>76</v>
      </c>
      <c r="D1784" s="6" t="s">
        <v>31</v>
      </c>
      <c r="E1784" s="6" t="s">
        <v>325</v>
      </c>
      <c r="F1784" s="6" t="s">
        <v>61</v>
      </c>
      <c r="G1784" s="6" t="s">
        <v>7061</v>
      </c>
      <c r="H1784">
        <v>22</v>
      </c>
      <c r="I1784" s="6" t="s">
        <v>35</v>
      </c>
      <c r="J1784" s="6" t="s">
        <v>56</v>
      </c>
      <c r="K1784" s="6" t="s">
        <v>109</v>
      </c>
      <c r="L1784">
        <v>201</v>
      </c>
      <c r="N1784" s="6" t="s">
        <v>7062</v>
      </c>
      <c r="O1784" s="6" t="s">
        <v>111</v>
      </c>
      <c r="P1784" s="6" t="s">
        <v>1162</v>
      </c>
      <c r="Q1784">
        <v>36880000</v>
      </c>
      <c r="R1784">
        <v>9525585646</v>
      </c>
      <c r="S1784">
        <v>32037282595</v>
      </c>
    </row>
    <row r="1785" spans="1:19" x14ac:dyDescent="0.25">
      <c r="A1785">
        <v>12462</v>
      </c>
      <c r="B1785" s="6" t="s">
        <v>7063</v>
      </c>
      <c r="C1785" s="6" t="s">
        <v>52</v>
      </c>
      <c r="D1785" s="6" t="s">
        <v>31</v>
      </c>
      <c r="E1785" s="6" t="s">
        <v>44</v>
      </c>
      <c r="F1785" s="6" t="s">
        <v>61</v>
      </c>
      <c r="G1785" s="6" t="s">
        <v>5758</v>
      </c>
      <c r="H1785">
        <v>22</v>
      </c>
      <c r="I1785" s="6" t="s">
        <v>35</v>
      </c>
      <c r="J1785" s="6" t="s">
        <v>56</v>
      </c>
      <c r="K1785" s="6" t="s">
        <v>37</v>
      </c>
      <c r="L1785">
        <v>102</v>
      </c>
      <c r="N1785" s="6" t="s">
        <v>7064</v>
      </c>
      <c r="O1785" s="6" t="s">
        <v>58</v>
      </c>
      <c r="P1785" s="6" t="s">
        <v>486</v>
      </c>
      <c r="Q1785">
        <v>36774552</v>
      </c>
      <c r="R1785">
        <v>7276886697</v>
      </c>
      <c r="S1785">
        <v>32999917457</v>
      </c>
    </row>
    <row r="1786" spans="1:19" x14ac:dyDescent="0.25">
      <c r="A1786">
        <v>12463</v>
      </c>
      <c r="B1786" s="6" t="s">
        <v>7065</v>
      </c>
      <c r="C1786" s="6" t="s">
        <v>76</v>
      </c>
      <c r="D1786" s="6" t="s">
        <v>488</v>
      </c>
      <c r="E1786" s="6" t="s">
        <v>53</v>
      </c>
      <c r="F1786" s="6" t="s">
        <v>7066</v>
      </c>
      <c r="G1786" s="6" t="s">
        <v>7067</v>
      </c>
      <c r="H1786">
        <v>22</v>
      </c>
      <c r="I1786" s="6" t="s">
        <v>35</v>
      </c>
      <c r="J1786" s="6" t="s">
        <v>56</v>
      </c>
      <c r="K1786" s="6" t="s">
        <v>37</v>
      </c>
      <c r="L1786">
        <v>107</v>
      </c>
      <c r="N1786" s="6" t="s">
        <v>7068</v>
      </c>
      <c r="O1786" s="6" t="s">
        <v>239</v>
      </c>
      <c r="P1786" s="6" t="s">
        <v>40</v>
      </c>
      <c r="Q1786">
        <v>36760000</v>
      </c>
      <c r="R1786">
        <v>26790319000151</v>
      </c>
      <c r="S1786">
        <v>32034473650</v>
      </c>
    </row>
    <row r="1787" spans="1:19" x14ac:dyDescent="0.25">
      <c r="A1787">
        <v>12465</v>
      </c>
      <c r="B1787" s="6" t="s">
        <v>7069</v>
      </c>
      <c r="C1787" s="6" t="s">
        <v>52</v>
      </c>
      <c r="D1787" s="6" t="s">
        <v>31</v>
      </c>
      <c r="E1787" s="6" t="s">
        <v>71</v>
      </c>
      <c r="F1787" s="6" t="s">
        <v>61</v>
      </c>
      <c r="G1787" s="6" t="s">
        <v>7070</v>
      </c>
      <c r="H1787">
        <v>1</v>
      </c>
      <c r="I1787" s="6" t="s">
        <v>375</v>
      </c>
      <c r="J1787" s="6" t="s">
        <v>56</v>
      </c>
      <c r="K1787" s="6" t="s">
        <v>37</v>
      </c>
      <c r="L1787">
        <v>104</v>
      </c>
      <c r="N1787" s="6" t="s">
        <v>7071</v>
      </c>
      <c r="O1787" s="6" t="s">
        <v>39</v>
      </c>
      <c r="P1787" s="6" t="s">
        <v>6400</v>
      </c>
      <c r="Q1787">
        <v>36700000</v>
      </c>
      <c r="R1787">
        <v>11962786790</v>
      </c>
      <c r="S1787">
        <v>32998365613</v>
      </c>
    </row>
    <row r="1788" spans="1:19" x14ac:dyDescent="0.25">
      <c r="A1788">
        <v>12470</v>
      </c>
      <c r="B1788" s="6" t="s">
        <v>7072</v>
      </c>
      <c r="C1788" s="6" t="s">
        <v>119</v>
      </c>
      <c r="D1788" s="6" t="s">
        <v>31</v>
      </c>
      <c r="E1788" s="6" t="s">
        <v>93</v>
      </c>
      <c r="F1788" s="6" t="s">
        <v>7073</v>
      </c>
      <c r="G1788" s="6" t="s">
        <v>7074</v>
      </c>
      <c r="H1788">
        <v>27</v>
      </c>
      <c r="I1788" s="6" t="s">
        <v>96</v>
      </c>
      <c r="J1788" s="6" t="s">
        <v>7075</v>
      </c>
      <c r="K1788" s="6" t="s">
        <v>98</v>
      </c>
      <c r="L1788">
        <v>301</v>
      </c>
      <c r="N1788" s="6" t="s">
        <v>7076</v>
      </c>
      <c r="O1788" s="6" t="s">
        <v>1148</v>
      </c>
      <c r="P1788" s="6" t="s">
        <v>40</v>
      </c>
      <c r="Q1788">
        <v>36510000</v>
      </c>
      <c r="R1788">
        <v>3902827000189</v>
      </c>
      <c r="S1788">
        <v>32999960850</v>
      </c>
    </row>
    <row r="1789" spans="1:19" x14ac:dyDescent="0.25">
      <c r="A1789">
        <v>12477</v>
      </c>
      <c r="B1789" s="6" t="s">
        <v>7077</v>
      </c>
      <c r="C1789" s="6" t="s">
        <v>76</v>
      </c>
      <c r="D1789" s="6" t="s">
        <v>31</v>
      </c>
      <c r="E1789" s="6" t="s">
        <v>103</v>
      </c>
      <c r="F1789" s="6" t="s">
        <v>7078</v>
      </c>
      <c r="G1789" s="6" t="s">
        <v>7079</v>
      </c>
      <c r="H1789">
        <v>22</v>
      </c>
      <c r="I1789" s="6" t="s">
        <v>35</v>
      </c>
      <c r="J1789" s="6" t="s">
        <v>7080</v>
      </c>
      <c r="K1789" s="6" t="s">
        <v>98</v>
      </c>
      <c r="L1789">
        <v>303</v>
      </c>
      <c r="N1789" s="6" t="s">
        <v>7081</v>
      </c>
      <c r="O1789" s="6" t="s">
        <v>100</v>
      </c>
      <c r="P1789" s="6" t="s">
        <v>863</v>
      </c>
      <c r="Q1789">
        <v>36520000</v>
      </c>
      <c r="R1789">
        <v>3269301000103</v>
      </c>
      <c r="S1789">
        <v>32035512205</v>
      </c>
    </row>
    <row r="1790" spans="1:19" x14ac:dyDescent="0.25">
      <c r="A1790">
        <v>12486</v>
      </c>
      <c r="B1790" s="6" t="s">
        <v>7082</v>
      </c>
      <c r="C1790" s="6" t="s">
        <v>52</v>
      </c>
      <c r="D1790" s="6" t="s">
        <v>31</v>
      </c>
      <c r="E1790" s="6" t="s">
        <v>103</v>
      </c>
      <c r="F1790" s="6" t="s">
        <v>61</v>
      </c>
      <c r="G1790" s="6" t="s">
        <v>7083</v>
      </c>
      <c r="H1790">
        <v>1</v>
      </c>
      <c r="I1790" s="6" t="s">
        <v>375</v>
      </c>
      <c r="J1790" s="6" t="s">
        <v>144</v>
      </c>
      <c r="K1790" s="6" t="s">
        <v>98</v>
      </c>
      <c r="L1790">
        <v>304</v>
      </c>
      <c r="N1790" s="6" t="s">
        <v>7084</v>
      </c>
      <c r="O1790" s="6" t="s">
        <v>146</v>
      </c>
      <c r="P1790" s="6" t="s">
        <v>4642</v>
      </c>
      <c r="Q1790">
        <v>36500000</v>
      </c>
      <c r="R1790">
        <v>7267385656</v>
      </c>
      <c r="S1790">
        <v>32998028953</v>
      </c>
    </row>
    <row r="1791" spans="1:19" x14ac:dyDescent="0.25">
      <c r="A1791">
        <v>12501</v>
      </c>
      <c r="B1791" s="6" t="s">
        <v>7085</v>
      </c>
      <c r="C1791" s="6" t="s">
        <v>76</v>
      </c>
      <c r="D1791" s="6" t="s">
        <v>31</v>
      </c>
      <c r="E1791" s="6" t="s">
        <v>93</v>
      </c>
      <c r="F1791" s="6" t="s">
        <v>61</v>
      </c>
      <c r="G1791" s="6" t="s">
        <v>7086</v>
      </c>
      <c r="H1791">
        <v>25</v>
      </c>
      <c r="I1791" s="6" t="s">
        <v>116</v>
      </c>
      <c r="J1791" s="6" t="s">
        <v>56</v>
      </c>
      <c r="K1791" s="6" t="s">
        <v>37</v>
      </c>
      <c r="L1791">
        <v>102</v>
      </c>
      <c r="N1791" s="6" t="s">
        <v>7087</v>
      </c>
      <c r="O1791" s="6" t="s">
        <v>39</v>
      </c>
      <c r="P1791" s="6" t="s">
        <v>3091</v>
      </c>
      <c r="Q1791">
        <v>36700000</v>
      </c>
      <c r="R1791">
        <v>78965349672</v>
      </c>
      <c r="S1791">
        <v>32988065698</v>
      </c>
    </row>
    <row r="1792" spans="1:19" x14ac:dyDescent="0.25">
      <c r="A1792">
        <v>12503</v>
      </c>
      <c r="B1792" s="6" t="s">
        <v>7088</v>
      </c>
      <c r="C1792" s="6" t="s">
        <v>119</v>
      </c>
      <c r="D1792" s="6" t="s">
        <v>31</v>
      </c>
      <c r="E1792" s="6" t="s">
        <v>71</v>
      </c>
      <c r="F1792" s="6" t="s">
        <v>7089</v>
      </c>
      <c r="G1792" s="6" t="s">
        <v>7090</v>
      </c>
      <c r="H1792">
        <v>23</v>
      </c>
      <c r="I1792" s="6" t="s">
        <v>47</v>
      </c>
      <c r="J1792" s="6" t="s">
        <v>7091</v>
      </c>
      <c r="K1792" s="6" t="s">
        <v>37</v>
      </c>
      <c r="L1792">
        <v>101</v>
      </c>
      <c r="N1792" s="6" t="s">
        <v>7092</v>
      </c>
      <c r="O1792" s="6" t="s">
        <v>58</v>
      </c>
      <c r="P1792" s="6" t="s">
        <v>40</v>
      </c>
      <c r="Q1792">
        <v>3770069</v>
      </c>
      <c r="R1792">
        <v>27893813000104</v>
      </c>
      <c r="S1792">
        <v>32987131165</v>
      </c>
    </row>
    <row r="1793" spans="1:19" x14ac:dyDescent="0.25">
      <c r="A1793">
        <v>12509</v>
      </c>
      <c r="B1793" s="6" t="s">
        <v>7093</v>
      </c>
      <c r="C1793" s="6" t="s">
        <v>76</v>
      </c>
      <c r="D1793" s="6" t="s">
        <v>77</v>
      </c>
      <c r="E1793" s="6" t="s">
        <v>53</v>
      </c>
      <c r="F1793" s="6" t="s">
        <v>7094</v>
      </c>
      <c r="G1793" s="6" t="s">
        <v>7095</v>
      </c>
      <c r="H1793">
        <v>22</v>
      </c>
      <c r="I1793" s="6" t="s">
        <v>35</v>
      </c>
      <c r="J1793" s="6" t="s">
        <v>7096</v>
      </c>
      <c r="K1793" s="6" t="s">
        <v>109</v>
      </c>
      <c r="L1793">
        <v>206</v>
      </c>
      <c r="N1793" s="6" t="s">
        <v>7097</v>
      </c>
      <c r="O1793" s="6" t="s">
        <v>2267</v>
      </c>
      <c r="P1793" s="6" t="s">
        <v>40</v>
      </c>
      <c r="Q1793">
        <v>36840000</v>
      </c>
      <c r="R1793">
        <v>21219811000158</v>
      </c>
      <c r="S1793">
        <v>32037491151</v>
      </c>
    </row>
    <row r="1794" spans="1:19" x14ac:dyDescent="0.25">
      <c r="A1794">
        <v>12515</v>
      </c>
      <c r="B1794" s="6" t="s">
        <v>7098</v>
      </c>
      <c r="C1794" s="6" t="s">
        <v>52</v>
      </c>
      <c r="D1794" s="6" t="s">
        <v>31</v>
      </c>
      <c r="E1794" s="6" t="s">
        <v>53</v>
      </c>
      <c r="F1794" s="6" t="s">
        <v>61</v>
      </c>
      <c r="G1794" s="6" t="s">
        <v>7099</v>
      </c>
      <c r="H1794">
        <v>22</v>
      </c>
      <c r="I1794" s="6" t="s">
        <v>35</v>
      </c>
      <c r="J1794" s="6" t="s">
        <v>56</v>
      </c>
      <c r="K1794" s="6" t="s">
        <v>98</v>
      </c>
      <c r="L1794">
        <v>302</v>
      </c>
      <c r="N1794" s="6" t="s">
        <v>7100</v>
      </c>
      <c r="O1794" s="6" t="s">
        <v>1148</v>
      </c>
      <c r="P1794" s="6" t="s">
        <v>733</v>
      </c>
      <c r="Q1794">
        <v>36510000</v>
      </c>
      <c r="R1794">
        <v>3292825652</v>
      </c>
      <c r="S1794">
        <v>32984142403</v>
      </c>
    </row>
    <row r="1795" spans="1:19" x14ac:dyDescent="0.25">
      <c r="A1795">
        <v>12518</v>
      </c>
      <c r="B1795" s="6" t="s">
        <v>7101</v>
      </c>
      <c r="C1795" s="6" t="s">
        <v>52</v>
      </c>
      <c r="D1795" s="6" t="s">
        <v>31</v>
      </c>
      <c r="E1795" s="6" t="s">
        <v>103</v>
      </c>
      <c r="F1795" s="6" t="s">
        <v>61</v>
      </c>
      <c r="G1795" s="6" t="s">
        <v>7102</v>
      </c>
      <c r="H1795">
        <v>84</v>
      </c>
      <c r="I1795" s="6" t="s">
        <v>3678</v>
      </c>
      <c r="J1795" s="6" t="s">
        <v>144</v>
      </c>
      <c r="K1795" s="6" t="s">
        <v>37</v>
      </c>
      <c r="L1795">
        <v>103</v>
      </c>
      <c r="N1795" s="6" t="s">
        <v>7103</v>
      </c>
      <c r="O1795" s="6" t="s">
        <v>943</v>
      </c>
      <c r="P1795" s="6" t="s">
        <v>40</v>
      </c>
      <c r="Q1795">
        <v>36795000</v>
      </c>
      <c r="R1795">
        <v>3794531779</v>
      </c>
      <c r="S1795">
        <v>32999485979</v>
      </c>
    </row>
    <row r="1796" spans="1:19" x14ac:dyDescent="0.25">
      <c r="A1796">
        <v>12528</v>
      </c>
      <c r="B1796" s="6" t="s">
        <v>7104</v>
      </c>
      <c r="C1796" s="6" t="s">
        <v>30</v>
      </c>
      <c r="D1796" s="6" t="s">
        <v>31</v>
      </c>
      <c r="E1796" s="6" t="s">
        <v>71</v>
      </c>
      <c r="F1796" s="6" t="s">
        <v>61</v>
      </c>
      <c r="G1796" s="6" t="s">
        <v>7105</v>
      </c>
      <c r="H1796">
        <v>25</v>
      </c>
      <c r="I1796" s="6" t="s">
        <v>116</v>
      </c>
      <c r="J1796" s="6" t="s">
        <v>56</v>
      </c>
      <c r="K1796" s="6" t="s">
        <v>109</v>
      </c>
      <c r="L1796">
        <v>203</v>
      </c>
      <c r="N1796" s="6" t="s">
        <v>7106</v>
      </c>
      <c r="O1796" s="6" t="s">
        <v>111</v>
      </c>
      <c r="P1796" s="6" t="s">
        <v>1937</v>
      </c>
      <c r="Q1796">
        <v>36880000</v>
      </c>
      <c r="R1796">
        <v>33269181604</v>
      </c>
      <c r="S1796">
        <v>32998414498</v>
      </c>
    </row>
    <row r="1797" spans="1:19" x14ac:dyDescent="0.25">
      <c r="A1797">
        <v>12535</v>
      </c>
      <c r="B1797" s="6" t="s">
        <v>7107</v>
      </c>
      <c r="C1797" s="6" t="s">
        <v>42</v>
      </c>
      <c r="D1797" s="6" t="s">
        <v>31</v>
      </c>
      <c r="E1797" s="6" t="s">
        <v>103</v>
      </c>
      <c r="F1797" s="6" t="s">
        <v>7108</v>
      </c>
      <c r="G1797" s="6" t="s">
        <v>7109</v>
      </c>
      <c r="H1797">
        <v>23</v>
      </c>
      <c r="I1797" s="6" t="s">
        <v>47</v>
      </c>
      <c r="J1797" s="6" t="s">
        <v>56</v>
      </c>
      <c r="K1797" s="6" t="s">
        <v>109</v>
      </c>
      <c r="L1797">
        <v>201</v>
      </c>
      <c r="N1797" s="6" t="s">
        <v>7110</v>
      </c>
      <c r="O1797" s="6" t="s">
        <v>111</v>
      </c>
      <c r="P1797" s="6" t="s">
        <v>7111</v>
      </c>
      <c r="Q1797">
        <v>36880000</v>
      </c>
      <c r="R1797">
        <v>23644291000156</v>
      </c>
      <c r="S1797">
        <v>32980849333</v>
      </c>
    </row>
    <row r="1798" spans="1:19" x14ac:dyDescent="0.25">
      <c r="A1798">
        <v>12546</v>
      </c>
      <c r="B1798" s="6" t="s">
        <v>7112</v>
      </c>
      <c r="C1798" s="6" t="s">
        <v>76</v>
      </c>
      <c r="D1798" s="6" t="s">
        <v>31</v>
      </c>
      <c r="E1798" s="6" t="s">
        <v>71</v>
      </c>
      <c r="F1798" s="6" t="s">
        <v>7113</v>
      </c>
      <c r="G1798" s="6" t="s">
        <v>7114</v>
      </c>
      <c r="H1798">
        <v>23</v>
      </c>
      <c r="I1798" s="6" t="s">
        <v>47</v>
      </c>
      <c r="J1798" s="6" t="s">
        <v>56</v>
      </c>
      <c r="K1798" s="6" t="s">
        <v>98</v>
      </c>
      <c r="L1798">
        <v>303</v>
      </c>
      <c r="N1798" s="6" t="s">
        <v>7115</v>
      </c>
      <c r="O1798" s="6" t="s">
        <v>100</v>
      </c>
      <c r="P1798" s="6" t="s">
        <v>4836</v>
      </c>
      <c r="Q1798">
        <v>36520000</v>
      </c>
      <c r="R1798">
        <v>23057903000104</v>
      </c>
      <c r="S1798">
        <v>32035517005</v>
      </c>
    </row>
    <row r="1799" spans="1:19" x14ac:dyDescent="0.25">
      <c r="A1799">
        <v>12551</v>
      </c>
      <c r="B1799" s="6" t="s">
        <v>7116</v>
      </c>
      <c r="C1799" s="6" t="s">
        <v>76</v>
      </c>
      <c r="D1799" s="6" t="s">
        <v>31</v>
      </c>
      <c r="E1799" s="6" t="s">
        <v>44</v>
      </c>
      <c r="F1799" s="6" t="s">
        <v>7117</v>
      </c>
      <c r="G1799" s="6" t="s">
        <v>393</v>
      </c>
      <c r="H1799">
        <v>25</v>
      </c>
      <c r="I1799" s="6" t="s">
        <v>116</v>
      </c>
      <c r="J1799" s="6" t="s">
        <v>56</v>
      </c>
      <c r="K1799" s="6" t="s">
        <v>109</v>
      </c>
      <c r="L1799">
        <v>203</v>
      </c>
      <c r="N1799" s="6" t="s">
        <v>7118</v>
      </c>
      <c r="O1799" s="6" t="s">
        <v>111</v>
      </c>
      <c r="P1799" s="6" t="s">
        <v>40</v>
      </c>
      <c r="Q1799">
        <v>36880000</v>
      </c>
      <c r="R1799">
        <v>5529952000110</v>
      </c>
      <c r="S1799">
        <v>32037221451</v>
      </c>
    </row>
    <row r="1800" spans="1:19" x14ac:dyDescent="0.25">
      <c r="A1800">
        <v>12552</v>
      </c>
      <c r="B1800" s="6" t="s">
        <v>7119</v>
      </c>
      <c r="C1800" s="6" t="s">
        <v>52</v>
      </c>
      <c r="D1800" s="6" t="s">
        <v>31</v>
      </c>
      <c r="E1800" s="6" t="s">
        <v>53</v>
      </c>
      <c r="F1800" s="6" t="s">
        <v>61</v>
      </c>
      <c r="G1800" s="6" t="s">
        <v>7120</v>
      </c>
      <c r="H1800">
        <v>22</v>
      </c>
      <c r="I1800" s="6" t="s">
        <v>35</v>
      </c>
      <c r="J1800" s="6" t="s">
        <v>56</v>
      </c>
      <c r="K1800" s="6" t="s">
        <v>37</v>
      </c>
      <c r="L1800">
        <v>105</v>
      </c>
      <c r="N1800" s="6" t="s">
        <v>7121</v>
      </c>
      <c r="O1800" s="6" t="s">
        <v>572</v>
      </c>
      <c r="P1800" s="6" t="s">
        <v>615</v>
      </c>
      <c r="Q1800">
        <v>36735000</v>
      </c>
      <c r="R1800">
        <v>76428745615</v>
      </c>
      <c r="S1800">
        <v>32999476661</v>
      </c>
    </row>
    <row r="1801" spans="1:19" x14ac:dyDescent="0.25">
      <c r="A1801">
        <v>12555</v>
      </c>
      <c r="B1801" s="6" t="s">
        <v>7122</v>
      </c>
      <c r="C1801" s="6" t="s">
        <v>177</v>
      </c>
      <c r="D1801" s="6" t="s">
        <v>353</v>
      </c>
      <c r="E1801" s="6" t="s">
        <v>103</v>
      </c>
      <c r="F1801" s="6" t="s">
        <v>7123</v>
      </c>
      <c r="G1801" s="6" t="s">
        <v>7124</v>
      </c>
      <c r="H1801">
        <v>25</v>
      </c>
      <c r="I1801" s="6" t="s">
        <v>116</v>
      </c>
      <c r="J1801" s="6" t="s">
        <v>56</v>
      </c>
      <c r="K1801" s="6" t="s">
        <v>98</v>
      </c>
      <c r="L1801">
        <v>308</v>
      </c>
      <c r="N1801" s="6" t="s">
        <v>7125</v>
      </c>
      <c r="O1801" s="6" t="s">
        <v>146</v>
      </c>
      <c r="P1801" s="6" t="s">
        <v>1252</v>
      </c>
      <c r="Q1801">
        <v>36500000</v>
      </c>
      <c r="R1801">
        <v>18033038000398</v>
      </c>
      <c r="S1801">
        <v>32984600147</v>
      </c>
    </row>
    <row r="1802" spans="1:19" x14ac:dyDescent="0.25">
      <c r="A1802">
        <v>12557</v>
      </c>
      <c r="B1802" s="6" t="s">
        <v>7126</v>
      </c>
      <c r="C1802" s="6" t="s">
        <v>52</v>
      </c>
      <c r="D1802" s="6" t="s">
        <v>31</v>
      </c>
      <c r="E1802" s="6" t="s">
        <v>53</v>
      </c>
      <c r="F1802" s="6" t="s">
        <v>7127</v>
      </c>
      <c r="G1802" s="6" t="s">
        <v>7128</v>
      </c>
      <c r="H1802">
        <v>25</v>
      </c>
      <c r="I1802" s="6" t="s">
        <v>116</v>
      </c>
      <c r="J1802" s="6" t="s">
        <v>144</v>
      </c>
      <c r="K1802" s="6" t="s">
        <v>37</v>
      </c>
      <c r="L1802">
        <v>106</v>
      </c>
      <c r="N1802" s="6" t="s">
        <v>7129</v>
      </c>
      <c r="O1802" s="6" t="s">
        <v>443</v>
      </c>
      <c r="P1802" s="6" t="s">
        <v>3034</v>
      </c>
      <c r="Q1802">
        <v>36660000</v>
      </c>
      <c r="R1802">
        <v>10466007000157</v>
      </c>
      <c r="S1802">
        <v>32999954509</v>
      </c>
    </row>
    <row r="1803" spans="1:19" x14ac:dyDescent="0.25">
      <c r="A1803">
        <v>12559</v>
      </c>
      <c r="B1803" s="6" t="s">
        <v>7130</v>
      </c>
      <c r="C1803" s="6" t="s">
        <v>52</v>
      </c>
      <c r="D1803" s="6" t="s">
        <v>31</v>
      </c>
      <c r="E1803" s="6" t="s">
        <v>103</v>
      </c>
      <c r="F1803" s="6" t="s">
        <v>7131</v>
      </c>
      <c r="G1803" s="6" t="s">
        <v>7132</v>
      </c>
      <c r="H1803">
        <v>22</v>
      </c>
      <c r="I1803" s="6" t="s">
        <v>35</v>
      </c>
      <c r="J1803" s="6" t="s">
        <v>56</v>
      </c>
      <c r="K1803" s="6" t="s">
        <v>37</v>
      </c>
      <c r="L1803">
        <v>109</v>
      </c>
      <c r="N1803" s="6" t="s">
        <v>7133</v>
      </c>
      <c r="O1803" s="6" t="s">
        <v>39</v>
      </c>
      <c r="P1803" s="6" t="s">
        <v>3091</v>
      </c>
      <c r="Q1803">
        <v>36700000</v>
      </c>
      <c r="R1803">
        <v>28399625000197</v>
      </c>
      <c r="S1803">
        <v>32991668684</v>
      </c>
    </row>
    <row r="1804" spans="1:19" x14ac:dyDescent="0.25">
      <c r="A1804">
        <v>12577</v>
      </c>
      <c r="B1804" s="6" t="s">
        <v>7134</v>
      </c>
      <c r="C1804" s="6" t="s">
        <v>2479</v>
      </c>
      <c r="D1804" s="6" t="s">
        <v>31</v>
      </c>
      <c r="E1804" s="6" t="s">
        <v>93</v>
      </c>
      <c r="F1804" s="6" t="s">
        <v>7135</v>
      </c>
      <c r="G1804" s="6" t="s">
        <v>7136</v>
      </c>
      <c r="H1804">
        <v>17</v>
      </c>
      <c r="I1804" s="6" t="s">
        <v>202</v>
      </c>
      <c r="J1804" s="6" t="s">
        <v>7137</v>
      </c>
      <c r="K1804" s="6" t="s">
        <v>37</v>
      </c>
      <c r="L1804">
        <v>103</v>
      </c>
      <c r="N1804" s="6" t="s">
        <v>7138</v>
      </c>
      <c r="O1804" s="6" t="s">
        <v>39</v>
      </c>
      <c r="P1804" s="6" t="s">
        <v>1534</v>
      </c>
      <c r="Q1804">
        <v>36708000</v>
      </c>
      <c r="R1804">
        <v>28184960000178</v>
      </c>
      <c r="S1804">
        <v>32999254754</v>
      </c>
    </row>
    <row r="1805" spans="1:19" x14ac:dyDescent="0.25">
      <c r="A1805">
        <v>12580</v>
      </c>
      <c r="B1805" s="6" t="s">
        <v>7139</v>
      </c>
      <c r="C1805" s="6" t="s">
        <v>52</v>
      </c>
      <c r="D1805" s="6" t="s">
        <v>31</v>
      </c>
      <c r="E1805" s="6" t="s">
        <v>103</v>
      </c>
      <c r="F1805" s="6" t="s">
        <v>61</v>
      </c>
      <c r="G1805" s="6" t="s">
        <v>7140</v>
      </c>
      <c r="H1805">
        <v>22</v>
      </c>
      <c r="I1805" s="6" t="s">
        <v>35</v>
      </c>
      <c r="J1805" s="6" t="s">
        <v>56</v>
      </c>
      <c r="K1805" s="6" t="s">
        <v>98</v>
      </c>
      <c r="L1805">
        <v>307</v>
      </c>
      <c r="N1805" s="6" t="s">
        <v>7141</v>
      </c>
      <c r="O1805" s="6" t="s">
        <v>399</v>
      </c>
      <c r="P1805" s="6" t="s">
        <v>2995</v>
      </c>
      <c r="Q1805">
        <v>36512000</v>
      </c>
      <c r="R1805">
        <v>12546255690</v>
      </c>
      <c r="S1805">
        <v>32998211394</v>
      </c>
    </row>
    <row r="1806" spans="1:19" x14ac:dyDescent="0.25">
      <c r="A1806">
        <v>12588</v>
      </c>
      <c r="B1806" s="6" t="s">
        <v>7142</v>
      </c>
      <c r="C1806" s="6" t="s">
        <v>42</v>
      </c>
      <c r="D1806" s="6" t="s">
        <v>31</v>
      </c>
      <c r="E1806" s="6" t="s">
        <v>93</v>
      </c>
      <c r="F1806" s="6" t="s">
        <v>7143</v>
      </c>
      <c r="G1806" s="6" t="s">
        <v>7144</v>
      </c>
      <c r="H1806">
        <v>23</v>
      </c>
      <c r="I1806" s="6" t="s">
        <v>47</v>
      </c>
      <c r="J1806" s="6" t="s">
        <v>7145</v>
      </c>
      <c r="K1806" s="6" t="s">
        <v>109</v>
      </c>
      <c r="L1806">
        <v>202</v>
      </c>
      <c r="N1806" s="6" t="s">
        <v>7146</v>
      </c>
      <c r="O1806" s="6" t="s">
        <v>239</v>
      </c>
      <c r="P1806" s="6" t="s">
        <v>259</v>
      </c>
      <c r="Q1806">
        <v>36760000</v>
      </c>
      <c r="R1806">
        <v>9032183000100</v>
      </c>
      <c r="S1806">
        <v>32999550181</v>
      </c>
    </row>
    <row r="1807" spans="1:19" x14ac:dyDescent="0.25">
      <c r="A1807">
        <v>12589</v>
      </c>
      <c r="B1807" s="6" t="s">
        <v>7147</v>
      </c>
      <c r="C1807" s="6" t="s">
        <v>76</v>
      </c>
      <c r="D1807" s="6" t="s">
        <v>31</v>
      </c>
      <c r="E1807" s="6" t="s">
        <v>71</v>
      </c>
      <c r="F1807" s="6" t="s">
        <v>61</v>
      </c>
      <c r="G1807" s="6" t="s">
        <v>7148</v>
      </c>
      <c r="H1807">
        <v>26</v>
      </c>
      <c r="I1807" s="6" t="s">
        <v>173</v>
      </c>
      <c r="J1807" s="6" t="s">
        <v>144</v>
      </c>
      <c r="K1807" s="6" t="s">
        <v>98</v>
      </c>
      <c r="L1807">
        <v>304</v>
      </c>
      <c r="N1807" s="6" t="s">
        <v>7149</v>
      </c>
      <c r="O1807" s="6" t="s">
        <v>146</v>
      </c>
      <c r="P1807" s="6" t="s">
        <v>40</v>
      </c>
      <c r="Q1807">
        <v>36500000</v>
      </c>
      <c r="R1807">
        <v>26207346653</v>
      </c>
      <c r="S1807">
        <v>32988821069</v>
      </c>
    </row>
    <row r="1808" spans="1:19" x14ac:dyDescent="0.25">
      <c r="A1808">
        <v>12597</v>
      </c>
      <c r="B1808" s="6" t="s">
        <v>7150</v>
      </c>
      <c r="C1808" s="6" t="s">
        <v>7151</v>
      </c>
      <c r="D1808" s="6" t="s">
        <v>488</v>
      </c>
      <c r="E1808" s="6" t="s">
        <v>44</v>
      </c>
      <c r="F1808" s="6" t="s">
        <v>61</v>
      </c>
      <c r="G1808" s="6" t="s">
        <v>7152</v>
      </c>
      <c r="H1808">
        <v>23</v>
      </c>
      <c r="I1808" s="6" t="s">
        <v>47</v>
      </c>
      <c r="J1808" s="6" t="s">
        <v>56</v>
      </c>
      <c r="K1808" s="6" t="s">
        <v>98</v>
      </c>
      <c r="L1808">
        <v>307</v>
      </c>
      <c r="N1808" s="6" t="s">
        <v>7153</v>
      </c>
      <c r="O1808" s="6" t="s">
        <v>100</v>
      </c>
      <c r="P1808" s="6" t="s">
        <v>7154</v>
      </c>
      <c r="Q1808">
        <v>36520000</v>
      </c>
      <c r="R1808">
        <v>48827029672</v>
      </c>
      <c r="S1808">
        <v>32991262762</v>
      </c>
    </row>
    <row r="1809" spans="1:19" x14ac:dyDescent="0.25">
      <c r="A1809">
        <v>12607</v>
      </c>
      <c r="B1809" s="6" t="s">
        <v>7155</v>
      </c>
      <c r="C1809" s="6" t="s">
        <v>324</v>
      </c>
      <c r="D1809" s="6" t="s">
        <v>315</v>
      </c>
      <c r="E1809" s="6" t="s">
        <v>103</v>
      </c>
      <c r="F1809" s="6" t="s">
        <v>61</v>
      </c>
      <c r="G1809" s="6" t="s">
        <v>7156</v>
      </c>
      <c r="H1809">
        <v>2</v>
      </c>
      <c r="I1809" s="6" t="s">
        <v>2216</v>
      </c>
      <c r="J1809" s="6" t="s">
        <v>56</v>
      </c>
      <c r="K1809" s="6" t="s">
        <v>319</v>
      </c>
      <c r="L1809">
        <v>916</v>
      </c>
      <c r="N1809" s="6" t="s">
        <v>7157</v>
      </c>
      <c r="O1809" s="6" t="s">
        <v>39</v>
      </c>
      <c r="P1809" s="6" t="s">
        <v>2415</v>
      </c>
      <c r="Q1809">
        <v>36700000</v>
      </c>
      <c r="R1809">
        <v>10975212656</v>
      </c>
      <c r="S1809">
        <v>32991192222</v>
      </c>
    </row>
    <row r="1810" spans="1:19" x14ac:dyDescent="0.25">
      <c r="A1810">
        <v>12612</v>
      </c>
      <c r="B1810" s="6" t="s">
        <v>7158</v>
      </c>
      <c r="C1810" s="6" t="s">
        <v>324</v>
      </c>
      <c r="D1810" s="6" t="s">
        <v>315</v>
      </c>
      <c r="E1810" s="6" t="s">
        <v>325</v>
      </c>
      <c r="F1810" s="6" t="s">
        <v>61</v>
      </c>
      <c r="G1810" s="6" t="s">
        <v>7159</v>
      </c>
      <c r="H1810">
        <v>2</v>
      </c>
      <c r="I1810" s="6" t="s">
        <v>2216</v>
      </c>
      <c r="J1810" s="6" t="s">
        <v>144</v>
      </c>
      <c r="K1810" s="6" t="s">
        <v>319</v>
      </c>
      <c r="L1810">
        <v>916</v>
      </c>
      <c r="N1810" s="6" t="s">
        <v>7160</v>
      </c>
      <c r="O1810" s="6" t="s">
        <v>39</v>
      </c>
      <c r="P1810" s="6" t="s">
        <v>3237</v>
      </c>
      <c r="Q1810">
        <v>36700000</v>
      </c>
      <c r="R1810">
        <v>5348385611</v>
      </c>
      <c r="S1810">
        <v>32999974804</v>
      </c>
    </row>
    <row r="1811" spans="1:19" x14ac:dyDescent="0.25">
      <c r="A1811">
        <v>12614</v>
      </c>
      <c r="B1811" s="6" t="s">
        <v>7161</v>
      </c>
      <c r="C1811" s="6" t="s">
        <v>119</v>
      </c>
      <c r="D1811" s="6" t="s">
        <v>31</v>
      </c>
      <c r="E1811" s="6" t="s">
        <v>325</v>
      </c>
      <c r="F1811" s="6" t="s">
        <v>7162</v>
      </c>
      <c r="G1811" s="6" t="s">
        <v>1754</v>
      </c>
      <c r="H1811">
        <v>22</v>
      </c>
      <c r="I1811" s="6" t="s">
        <v>35</v>
      </c>
      <c r="J1811" s="6" t="s">
        <v>56</v>
      </c>
      <c r="K1811" s="6" t="s">
        <v>109</v>
      </c>
      <c r="L1811">
        <v>204</v>
      </c>
      <c r="N1811" s="6" t="s">
        <v>7163</v>
      </c>
      <c r="O1811" s="6" t="s">
        <v>1100</v>
      </c>
      <c r="P1811" s="6" t="s">
        <v>40</v>
      </c>
      <c r="Q1811">
        <v>36790000</v>
      </c>
      <c r="R1811">
        <v>5201961000188</v>
      </c>
      <c r="S1811">
        <v>32984040819</v>
      </c>
    </row>
    <row r="1812" spans="1:19" x14ac:dyDescent="0.25">
      <c r="A1812">
        <v>12628</v>
      </c>
      <c r="B1812" s="6" t="s">
        <v>7164</v>
      </c>
      <c r="C1812" s="6" t="s">
        <v>477</v>
      </c>
      <c r="D1812" s="6" t="s">
        <v>77</v>
      </c>
      <c r="E1812" s="6" t="s">
        <v>103</v>
      </c>
      <c r="F1812" s="6" t="s">
        <v>7165</v>
      </c>
      <c r="G1812" s="6" t="s">
        <v>7166</v>
      </c>
      <c r="H1812">
        <v>1</v>
      </c>
      <c r="I1812" s="6" t="s">
        <v>375</v>
      </c>
      <c r="J1812" s="6" t="s">
        <v>56</v>
      </c>
      <c r="K1812" s="6" t="s">
        <v>37</v>
      </c>
      <c r="L1812">
        <v>102</v>
      </c>
      <c r="N1812" s="6" t="s">
        <v>7167</v>
      </c>
      <c r="O1812" s="6" t="s">
        <v>263</v>
      </c>
      <c r="P1812" s="6" t="s">
        <v>418</v>
      </c>
      <c r="Q1812">
        <v>36740000</v>
      </c>
      <c r="R1812">
        <v>26351446000154</v>
      </c>
      <c r="S1812">
        <v>32034441504</v>
      </c>
    </row>
    <row r="1813" spans="1:19" x14ac:dyDescent="0.25">
      <c r="A1813">
        <v>12629</v>
      </c>
      <c r="B1813" s="6" t="s">
        <v>7168</v>
      </c>
      <c r="C1813" s="6" t="s">
        <v>30</v>
      </c>
      <c r="D1813" s="6" t="s">
        <v>31</v>
      </c>
      <c r="E1813" s="6" t="s">
        <v>221</v>
      </c>
      <c r="F1813" s="6" t="s">
        <v>61</v>
      </c>
      <c r="G1813" s="6" t="s">
        <v>7169</v>
      </c>
      <c r="H1813">
        <v>25</v>
      </c>
      <c r="I1813" s="6" t="s">
        <v>116</v>
      </c>
      <c r="J1813" s="6" t="s">
        <v>56</v>
      </c>
      <c r="K1813" s="6" t="s">
        <v>37</v>
      </c>
      <c r="L1813">
        <v>102</v>
      </c>
      <c r="N1813" s="6" t="s">
        <v>7170</v>
      </c>
      <c r="O1813" s="6" t="s">
        <v>58</v>
      </c>
      <c r="P1813" s="6" t="s">
        <v>907</v>
      </c>
      <c r="Q1813">
        <v>36774178</v>
      </c>
      <c r="R1813">
        <v>32859317600</v>
      </c>
      <c r="S1813">
        <v>32034217986</v>
      </c>
    </row>
    <row r="1814" spans="1:19" x14ac:dyDescent="0.25">
      <c r="A1814">
        <v>12637</v>
      </c>
      <c r="B1814" s="6" t="s">
        <v>7171</v>
      </c>
      <c r="C1814" s="6" t="s">
        <v>52</v>
      </c>
      <c r="D1814" s="6" t="s">
        <v>31</v>
      </c>
      <c r="E1814" s="6" t="s">
        <v>53</v>
      </c>
      <c r="F1814" s="6" t="s">
        <v>61</v>
      </c>
      <c r="G1814" s="6" t="s">
        <v>7172</v>
      </c>
      <c r="H1814">
        <v>17</v>
      </c>
      <c r="I1814" s="6" t="s">
        <v>202</v>
      </c>
      <c r="J1814" s="6" t="s">
        <v>56</v>
      </c>
      <c r="K1814" s="6" t="s">
        <v>37</v>
      </c>
      <c r="L1814">
        <v>109</v>
      </c>
      <c r="N1814" s="6" t="s">
        <v>7173</v>
      </c>
      <c r="O1814" s="6" t="s">
        <v>39</v>
      </c>
      <c r="P1814" s="6" t="s">
        <v>40</v>
      </c>
      <c r="Q1814">
        <v>36700080</v>
      </c>
      <c r="R1814">
        <v>4275358678</v>
      </c>
      <c r="S1814">
        <v>32999686894</v>
      </c>
    </row>
    <row r="1815" spans="1:19" x14ac:dyDescent="0.25">
      <c r="A1815">
        <v>12640</v>
      </c>
      <c r="B1815" s="6" t="s">
        <v>7174</v>
      </c>
      <c r="C1815" s="6" t="s">
        <v>324</v>
      </c>
      <c r="D1815" s="6" t="s">
        <v>315</v>
      </c>
      <c r="E1815" s="6" t="s">
        <v>44</v>
      </c>
      <c r="F1815" s="6" t="s">
        <v>7175</v>
      </c>
      <c r="G1815" s="6" t="s">
        <v>7176</v>
      </c>
      <c r="H1815">
        <v>2</v>
      </c>
      <c r="I1815" s="6" t="s">
        <v>2216</v>
      </c>
      <c r="J1815" s="6" t="s">
        <v>56</v>
      </c>
      <c r="K1815" s="6" t="s">
        <v>319</v>
      </c>
      <c r="L1815">
        <v>907</v>
      </c>
      <c r="N1815" s="6" t="s">
        <v>7177</v>
      </c>
      <c r="O1815" s="6" t="s">
        <v>7178</v>
      </c>
      <c r="P1815" s="6" t="s">
        <v>7179</v>
      </c>
      <c r="Q1815">
        <v>35703710</v>
      </c>
      <c r="R1815">
        <v>21014220000730</v>
      </c>
      <c r="S1815">
        <v>31037795300</v>
      </c>
    </row>
    <row r="1816" spans="1:19" x14ac:dyDescent="0.25">
      <c r="A1816">
        <v>12641</v>
      </c>
      <c r="B1816" s="6" t="s">
        <v>7180</v>
      </c>
      <c r="C1816" s="6" t="s">
        <v>324</v>
      </c>
      <c r="D1816" s="6" t="s">
        <v>315</v>
      </c>
      <c r="E1816" s="6" t="s">
        <v>325</v>
      </c>
      <c r="F1816" s="6" t="s">
        <v>7181</v>
      </c>
      <c r="G1816" s="6" t="s">
        <v>7182</v>
      </c>
      <c r="H1816">
        <v>2</v>
      </c>
      <c r="I1816" s="6" t="s">
        <v>2216</v>
      </c>
      <c r="J1816" s="6" t="s">
        <v>56</v>
      </c>
      <c r="K1816" s="6" t="s">
        <v>319</v>
      </c>
      <c r="L1816">
        <v>907</v>
      </c>
      <c r="N1816" s="6" t="s">
        <v>7183</v>
      </c>
      <c r="O1816" s="6" t="s">
        <v>321</v>
      </c>
      <c r="P1816" s="6" t="s">
        <v>7184</v>
      </c>
      <c r="Q1816">
        <v>36033310</v>
      </c>
      <c r="R1816">
        <v>23377434000100</v>
      </c>
      <c r="S1816">
        <v>32032289100</v>
      </c>
    </row>
    <row r="1817" spans="1:19" x14ac:dyDescent="0.25">
      <c r="A1817">
        <v>12642</v>
      </c>
      <c r="B1817" s="6" t="s">
        <v>7185</v>
      </c>
      <c r="C1817" s="6" t="s">
        <v>76</v>
      </c>
      <c r="D1817" s="6" t="s">
        <v>488</v>
      </c>
      <c r="E1817" s="6" t="s">
        <v>325</v>
      </c>
      <c r="F1817" s="6" t="s">
        <v>7186</v>
      </c>
      <c r="G1817" s="6" t="s">
        <v>7187</v>
      </c>
      <c r="H1817">
        <v>26</v>
      </c>
      <c r="I1817" s="6" t="s">
        <v>173</v>
      </c>
      <c r="J1817" s="6" t="s">
        <v>56</v>
      </c>
      <c r="K1817" s="6" t="s">
        <v>37</v>
      </c>
      <c r="L1817">
        <v>107</v>
      </c>
      <c r="N1817" s="6" t="s">
        <v>7188</v>
      </c>
      <c r="O1817" s="6" t="s">
        <v>58</v>
      </c>
      <c r="P1817" s="6" t="s">
        <v>3082</v>
      </c>
      <c r="Q1817">
        <v>36772022</v>
      </c>
      <c r="R1817">
        <v>28445877000105</v>
      </c>
      <c r="S1817">
        <v>32998379477</v>
      </c>
    </row>
    <row r="1818" spans="1:19" x14ac:dyDescent="0.25">
      <c r="A1818">
        <v>12643</v>
      </c>
      <c r="B1818" s="6" t="s">
        <v>7189</v>
      </c>
      <c r="C1818" s="6" t="s">
        <v>52</v>
      </c>
      <c r="D1818" s="6" t="s">
        <v>31</v>
      </c>
      <c r="E1818" s="6" t="s">
        <v>93</v>
      </c>
      <c r="F1818" s="6" t="s">
        <v>61</v>
      </c>
      <c r="G1818" s="6" t="s">
        <v>7190</v>
      </c>
      <c r="H1818">
        <v>22</v>
      </c>
      <c r="I1818" s="6" t="s">
        <v>35</v>
      </c>
      <c r="J1818" s="6" t="s">
        <v>56</v>
      </c>
      <c r="K1818" s="6" t="s">
        <v>109</v>
      </c>
      <c r="L1818">
        <v>204</v>
      </c>
      <c r="N1818" s="6" t="s">
        <v>7191</v>
      </c>
      <c r="O1818" s="6" t="s">
        <v>836</v>
      </c>
      <c r="P1818" s="6" t="s">
        <v>573</v>
      </c>
      <c r="Q1818">
        <v>36860000</v>
      </c>
      <c r="R1818">
        <v>9482936671</v>
      </c>
      <c r="S1818">
        <v>32984342062</v>
      </c>
    </row>
    <row r="1819" spans="1:19" x14ac:dyDescent="0.25">
      <c r="A1819">
        <v>12647</v>
      </c>
      <c r="B1819" s="6" t="s">
        <v>7192</v>
      </c>
      <c r="C1819" s="6" t="s">
        <v>52</v>
      </c>
      <c r="D1819" s="6" t="s">
        <v>31</v>
      </c>
      <c r="E1819" s="6" t="s">
        <v>93</v>
      </c>
      <c r="F1819" s="6" t="s">
        <v>7193</v>
      </c>
      <c r="G1819" s="6" t="s">
        <v>7194</v>
      </c>
      <c r="H1819">
        <v>23</v>
      </c>
      <c r="I1819" s="6" t="s">
        <v>47</v>
      </c>
      <c r="J1819" s="6" t="s">
        <v>56</v>
      </c>
      <c r="K1819" s="6" t="s">
        <v>98</v>
      </c>
      <c r="L1819">
        <v>301</v>
      </c>
      <c r="N1819" s="6" t="s">
        <v>7195</v>
      </c>
      <c r="O1819" s="6" t="s">
        <v>1148</v>
      </c>
      <c r="P1819" s="6" t="s">
        <v>7196</v>
      </c>
      <c r="Q1819">
        <v>36510000</v>
      </c>
      <c r="R1819">
        <v>24196541000103</v>
      </c>
      <c r="S1819">
        <v>32999656529</v>
      </c>
    </row>
    <row r="1820" spans="1:19" x14ac:dyDescent="0.25">
      <c r="A1820">
        <v>12648</v>
      </c>
      <c r="B1820" s="6" t="s">
        <v>7197</v>
      </c>
      <c r="C1820" s="6" t="s">
        <v>76</v>
      </c>
      <c r="D1820" s="6" t="s">
        <v>31</v>
      </c>
      <c r="E1820" s="6" t="s">
        <v>103</v>
      </c>
      <c r="F1820" s="6" t="s">
        <v>7198</v>
      </c>
      <c r="G1820" s="6" t="s">
        <v>7199</v>
      </c>
      <c r="H1820">
        <v>25</v>
      </c>
      <c r="I1820" s="6" t="s">
        <v>116</v>
      </c>
      <c r="J1820" s="6" t="s">
        <v>56</v>
      </c>
      <c r="K1820" s="6" t="s">
        <v>98</v>
      </c>
      <c r="L1820">
        <v>302</v>
      </c>
      <c r="N1820" s="6" t="s">
        <v>7200</v>
      </c>
      <c r="O1820" s="6" t="s">
        <v>600</v>
      </c>
      <c r="P1820" s="6" t="s">
        <v>5292</v>
      </c>
      <c r="Q1820">
        <v>36530000</v>
      </c>
      <c r="R1820">
        <v>21893059000126</v>
      </c>
      <c r="S1820">
        <v>32035563070</v>
      </c>
    </row>
    <row r="1821" spans="1:19" x14ac:dyDescent="0.25">
      <c r="A1821">
        <v>12650</v>
      </c>
      <c r="B1821" s="6" t="s">
        <v>7201</v>
      </c>
      <c r="C1821" s="6" t="s">
        <v>76</v>
      </c>
      <c r="D1821" s="6" t="s">
        <v>31</v>
      </c>
      <c r="E1821" s="6" t="s">
        <v>93</v>
      </c>
      <c r="F1821" s="6" t="s">
        <v>61</v>
      </c>
      <c r="G1821" s="6" t="s">
        <v>7202</v>
      </c>
      <c r="H1821">
        <v>22</v>
      </c>
      <c r="I1821" s="6" t="s">
        <v>35</v>
      </c>
      <c r="J1821" s="6" t="s">
        <v>56</v>
      </c>
      <c r="K1821" s="6" t="s">
        <v>98</v>
      </c>
      <c r="L1821">
        <v>303</v>
      </c>
      <c r="N1821" s="6" t="s">
        <v>7203</v>
      </c>
      <c r="O1821" s="6" t="s">
        <v>100</v>
      </c>
      <c r="P1821" s="6" t="s">
        <v>1557</v>
      </c>
      <c r="Q1821">
        <v>36520000</v>
      </c>
      <c r="R1821">
        <v>10236810642</v>
      </c>
      <c r="S1821">
        <v>32988996454</v>
      </c>
    </row>
    <row r="1822" spans="1:19" x14ac:dyDescent="0.25">
      <c r="A1822">
        <v>12658</v>
      </c>
      <c r="B1822" s="6" t="s">
        <v>7204</v>
      </c>
      <c r="C1822" s="6" t="s">
        <v>52</v>
      </c>
      <c r="D1822" s="6" t="s">
        <v>31</v>
      </c>
      <c r="E1822" s="6" t="s">
        <v>44</v>
      </c>
      <c r="F1822" s="6" t="s">
        <v>61</v>
      </c>
      <c r="G1822" s="6" t="s">
        <v>7205</v>
      </c>
      <c r="H1822">
        <v>22</v>
      </c>
      <c r="I1822" s="6" t="s">
        <v>35</v>
      </c>
      <c r="J1822" s="6" t="s">
        <v>56</v>
      </c>
      <c r="K1822" s="6" t="s">
        <v>98</v>
      </c>
      <c r="L1822">
        <v>301</v>
      </c>
      <c r="N1822" s="6" t="s">
        <v>7206</v>
      </c>
      <c r="O1822" s="6" t="s">
        <v>312</v>
      </c>
      <c r="P1822" s="6" t="s">
        <v>828</v>
      </c>
      <c r="Q1822">
        <v>36170000</v>
      </c>
      <c r="R1822">
        <v>4729070690</v>
      </c>
      <c r="S1822">
        <v>32999427548</v>
      </c>
    </row>
    <row r="1823" spans="1:19" x14ac:dyDescent="0.25">
      <c r="A1823">
        <v>12665</v>
      </c>
      <c r="B1823" s="6" t="s">
        <v>7207</v>
      </c>
      <c r="C1823" s="6" t="s">
        <v>76</v>
      </c>
      <c r="D1823" s="6" t="s">
        <v>77</v>
      </c>
      <c r="E1823" s="6" t="s">
        <v>93</v>
      </c>
      <c r="F1823" s="6" t="s">
        <v>61</v>
      </c>
      <c r="G1823" s="6" t="s">
        <v>7208</v>
      </c>
      <c r="H1823">
        <v>25</v>
      </c>
      <c r="I1823" s="6" t="s">
        <v>116</v>
      </c>
      <c r="J1823" s="6" t="s">
        <v>7209</v>
      </c>
      <c r="K1823" s="6" t="s">
        <v>37</v>
      </c>
      <c r="L1823">
        <v>105</v>
      </c>
      <c r="N1823" s="6" t="s">
        <v>7210</v>
      </c>
      <c r="O1823" s="6" t="s">
        <v>674</v>
      </c>
      <c r="P1823" s="6" t="s">
        <v>3054</v>
      </c>
      <c r="Q1823">
        <v>36650000</v>
      </c>
      <c r="R1823">
        <v>4745958625</v>
      </c>
      <c r="S1823">
        <v>32984370716</v>
      </c>
    </row>
    <row r="1824" spans="1:19" x14ac:dyDescent="0.25">
      <c r="A1824">
        <v>12666</v>
      </c>
      <c r="B1824" s="6" t="s">
        <v>7211</v>
      </c>
      <c r="C1824" s="6" t="s">
        <v>60</v>
      </c>
      <c r="D1824" s="6" t="s">
        <v>31</v>
      </c>
      <c r="E1824" s="6" t="s">
        <v>93</v>
      </c>
      <c r="F1824" s="6" t="s">
        <v>61</v>
      </c>
      <c r="G1824" s="6" t="s">
        <v>7212</v>
      </c>
      <c r="H1824">
        <v>22</v>
      </c>
      <c r="I1824" s="6" t="s">
        <v>35</v>
      </c>
      <c r="J1824" s="6" t="s">
        <v>56</v>
      </c>
      <c r="K1824" s="6" t="s">
        <v>98</v>
      </c>
      <c r="L1824">
        <v>301</v>
      </c>
      <c r="N1824" s="6" t="s">
        <v>7213</v>
      </c>
      <c r="O1824" s="6" t="s">
        <v>146</v>
      </c>
      <c r="P1824" s="6" t="s">
        <v>1406</v>
      </c>
      <c r="Q1824">
        <v>36506000</v>
      </c>
      <c r="R1824">
        <v>72326360672</v>
      </c>
      <c r="S1824">
        <v>32999880309</v>
      </c>
    </row>
    <row r="1825" spans="1:19" x14ac:dyDescent="0.25">
      <c r="A1825">
        <v>12670</v>
      </c>
      <c r="B1825" s="6" t="s">
        <v>7214</v>
      </c>
      <c r="C1825" s="6" t="s">
        <v>2174</v>
      </c>
      <c r="D1825" s="6" t="s">
        <v>31</v>
      </c>
      <c r="E1825" s="6" t="s">
        <v>103</v>
      </c>
      <c r="F1825" s="6" t="s">
        <v>61</v>
      </c>
      <c r="G1825" s="6" t="s">
        <v>7215</v>
      </c>
      <c r="H1825">
        <v>25</v>
      </c>
      <c r="I1825" s="6" t="s">
        <v>116</v>
      </c>
      <c r="J1825" s="6" t="s">
        <v>56</v>
      </c>
      <c r="K1825" s="6" t="s">
        <v>109</v>
      </c>
      <c r="L1825">
        <v>202</v>
      </c>
      <c r="N1825" s="6" t="s">
        <v>7216</v>
      </c>
      <c r="O1825" s="6" t="s">
        <v>111</v>
      </c>
      <c r="P1825" s="6" t="s">
        <v>412</v>
      </c>
      <c r="Q1825">
        <v>36884124</v>
      </c>
      <c r="R1825">
        <v>9369921664</v>
      </c>
      <c r="S1825">
        <v>32987088888</v>
      </c>
    </row>
    <row r="1826" spans="1:19" x14ac:dyDescent="0.25">
      <c r="A1826">
        <v>12673</v>
      </c>
      <c r="B1826" s="6" t="s">
        <v>7217</v>
      </c>
      <c r="C1826" s="6" t="s">
        <v>119</v>
      </c>
      <c r="D1826" s="6" t="s">
        <v>31</v>
      </c>
      <c r="E1826" s="6" t="s">
        <v>71</v>
      </c>
      <c r="F1826" s="6" t="s">
        <v>7218</v>
      </c>
      <c r="G1826" s="6" t="s">
        <v>7219</v>
      </c>
      <c r="H1826">
        <v>23</v>
      </c>
      <c r="I1826" s="6" t="s">
        <v>47</v>
      </c>
      <c r="J1826" s="6" t="s">
        <v>144</v>
      </c>
      <c r="K1826" s="6" t="s">
        <v>37</v>
      </c>
      <c r="L1826">
        <v>101</v>
      </c>
      <c r="N1826" s="6" t="s">
        <v>7220</v>
      </c>
      <c r="O1826" s="6" t="s">
        <v>58</v>
      </c>
      <c r="P1826" s="6" t="s">
        <v>40</v>
      </c>
      <c r="Q1826">
        <v>36770028</v>
      </c>
      <c r="R1826">
        <v>24872453000176</v>
      </c>
      <c r="S1826">
        <v>32987131165</v>
      </c>
    </row>
    <row r="1827" spans="1:19" x14ac:dyDescent="0.25">
      <c r="A1827">
        <v>12676</v>
      </c>
      <c r="B1827" s="6" t="s">
        <v>7221</v>
      </c>
      <c r="C1827" s="6" t="s">
        <v>30</v>
      </c>
      <c r="D1827" s="6" t="s">
        <v>31</v>
      </c>
      <c r="E1827" s="6" t="s">
        <v>221</v>
      </c>
      <c r="F1827" s="6" t="s">
        <v>61</v>
      </c>
      <c r="G1827" s="6" t="s">
        <v>3564</v>
      </c>
      <c r="H1827">
        <v>26</v>
      </c>
      <c r="I1827" s="6" t="s">
        <v>173</v>
      </c>
      <c r="J1827" s="6" t="s">
        <v>56</v>
      </c>
      <c r="K1827" s="6" t="s">
        <v>109</v>
      </c>
      <c r="L1827">
        <v>203</v>
      </c>
      <c r="N1827" s="6" t="s">
        <v>7222</v>
      </c>
      <c r="O1827" s="6" t="s">
        <v>1972</v>
      </c>
      <c r="P1827" s="6" t="s">
        <v>40</v>
      </c>
      <c r="Q1827">
        <v>36887000</v>
      </c>
      <c r="R1827">
        <v>9787222648</v>
      </c>
      <c r="S1827">
        <v>32984004492</v>
      </c>
    </row>
    <row r="1828" spans="1:19" x14ac:dyDescent="0.25">
      <c r="A1828">
        <v>12678</v>
      </c>
      <c r="B1828" s="6" t="s">
        <v>7223</v>
      </c>
      <c r="C1828" s="6" t="s">
        <v>52</v>
      </c>
      <c r="D1828" s="6" t="s">
        <v>488</v>
      </c>
      <c r="E1828" s="6" t="s">
        <v>71</v>
      </c>
      <c r="F1828" s="6" t="s">
        <v>61</v>
      </c>
      <c r="G1828" s="6" t="s">
        <v>7224</v>
      </c>
      <c r="H1828">
        <v>33</v>
      </c>
      <c r="I1828" s="6" t="s">
        <v>181</v>
      </c>
      <c r="J1828" s="6" t="s">
        <v>56</v>
      </c>
      <c r="K1828" s="6" t="s">
        <v>37</v>
      </c>
      <c r="L1828">
        <v>107</v>
      </c>
      <c r="N1828" s="6" t="s">
        <v>7225</v>
      </c>
      <c r="O1828" s="6" t="s">
        <v>443</v>
      </c>
      <c r="P1828" s="6" t="s">
        <v>7226</v>
      </c>
      <c r="Q1828">
        <v>36660000</v>
      </c>
      <c r="R1828">
        <v>12604605686</v>
      </c>
      <c r="S1828">
        <v>32988231128</v>
      </c>
    </row>
    <row r="1829" spans="1:19" x14ac:dyDescent="0.25">
      <c r="A1829">
        <v>12683</v>
      </c>
      <c r="B1829" s="6" t="s">
        <v>7227</v>
      </c>
      <c r="C1829" s="6" t="s">
        <v>324</v>
      </c>
      <c r="D1829" s="6" t="s">
        <v>315</v>
      </c>
      <c r="E1829" s="6" t="s">
        <v>103</v>
      </c>
      <c r="F1829" s="6" t="s">
        <v>61</v>
      </c>
      <c r="G1829" s="6" t="s">
        <v>7228</v>
      </c>
      <c r="H1829">
        <v>2</v>
      </c>
      <c r="I1829" s="6" t="s">
        <v>2216</v>
      </c>
      <c r="J1829" s="6" t="s">
        <v>56</v>
      </c>
      <c r="K1829" s="6" t="s">
        <v>319</v>
      </c>
      <c r="L1829">
        <v>916</v>
      </c>
      <c r="N1829" s="6" t="s">
        <v>7229</v>
      </c>
      <c r="O1829" s="6" t="s">
        <v>39</v>
      </c>
      <c r="P1829" s="6" t="s">
        <v>204</v>
      </c>
      <c r="Q1829">
        <v>36700000</v>
      </c>
      <c r="R1829">
        <v>13926307625</v>
      </c>
      <c r="S1829">
        <v>32034017051</v>
      </c>
    </row>
    <row r="1830" spans="1:19" x14ac:dyDescent="0.25">
      <c r="A1830">
        <v>12700</v>
      </c>
      <c r="B1830" s="6" t="s">
        <v>7230</v>
      </c>
      <c r="C1830" s="6" t="s">
        <v>30</v>
      </c>
      <c r="D1830" s="6" t="s">
        <v>31</v>
      </c>
      <c r="E1830" s="6" t="s">
        <v>325</v>
      </c>
      <c r="F1830" s="6" t="s">
        <v>7231</v>
      </c>
      <c r="G1830" s="6" t="s">
        <v>7232</v>
      </c>
      <c r="H1830">
        <v>22</v>
      </c>
      <c r="I1830" s="6" t="s">
        <v>35</v>
      </c>
      <c r="J1830" s="6" t="s">
        <v>7233</v>
      </c>
      <c r="K1830" s="6" t="s">
        <v>98</v>
      </c>
      <c r="L1830">
        <v>304</v>
      </c>
      <c r="N1830" s="6" t="s">
        <v>7234</v>
      </c>
      <c r="O1830" s="6" t="s">
        <v>146</v>
      </c>
      <c r="P1830" s="6" t="s">
        <v>1885</v>
      </c>
      <c r="Q1830">
        <v>36500000</v>
      </c>
      <c r="R1830">
        <v>27304499000187</v>
      </c>
      <c r="S1830">
        <v>32984050818</v>
      </c>
    </row>
    <row r="1831" spans="1:19" x14ac:dyDescent="0.25">
      <c r="A1831">
        <v>12704</v>
      </c>
      <c r="B1831" s="6" t="s">
        <v>7235</v>
      </c>
      <c r="C1831" s="6" t="s">
        <v>52</v>
      </c>
      <c r="D1831" s="6" t="s">
        <v>31</v>
      </c>
      <c r="E1831" s="6" t="s">
        <v>103</v>
      </c>
      <c r="F1831" s="6" t="s">
        <v>61</v>
      </c>
      <c r="G1831" s="6" t="s">
        <v>432</v>
      </c>
      <c r="H1831">
        <v>22</v>
      </c>
      <c r="I1831" s="6" t="s">
        <v>35</v>
      </c>
      <c r="J1831" s="6" t="s">
        <v>56</v>
      </c>
      <c r="K1831" s="6" t="s">
        <v>37</v>
      </c>
      <c r="L1831">
        <v>106</v>
      </c>
      <c r="N1831" s="6" t="s">
        <v>7236</v>
      </c>
      <c r="O1831" s="6" t="s">
        <v>632</v>
      </c>
      <c r="P1831" s="6" t="s">
        <v>7237</v>
      </c>
      <c r="Q1831">
        <v>36720000</v>
      </c>
      <c r="R1831">
        <v>75910209787</v>
      </c>
      <c r="S1831">
        <v>32998383512</v>
      </c>
    </row>
    <row r="1832" spans="1:19" x14ac:dyDescent="0.25">
      <c r="A1832">
        <v>12705</v>
      </c>
      <c r="B1832" s="6" t="s">
        <v>7238</v>
      </c>
      <c r="C1832" s="6" t="s">
        <v>52</v>
      </c>
      <c r="D1832" s="6" t="s">
        <v>353</v>
      </c>
      <c r="E1832" s="6" t="s">
        <v>103</v>
      </c>
      <c r="F1832" s="6" t="s">
        <v>7239</v>
      </c>
      <c r="G1832" s="6" t="s">
        <v>7240</v>
      </c>
      <c r="H1832">
        <v>22</v>
      </c>
      <c r="I1832" s="6" t="s">
        <v>35</v>
      </c>
      <c r="J1832" s="6" t="s">
        <v>56</v>
      </c>
      <c r="K1832" s="6" t="s">
        <v>109</v>
      </c>
      <c r="L1832">
        <v>208</v>
      </c>
      <c r="N1832" s="6" t="s">
        <v>7241</v>
      </c>
      <c r="O1832" s="6" t="s">
        <v>111</v>
      </c>
      <c r="P1832" s="6" t="s">
        <v>7242</v>
      </c>
      <c r="Q1832">
        <v>36880176</v>
      </c>
      <c r="R1832">
        <v>22940500000146</v>
      </c>
      <c r="S1832">
        <v>32037413636</v>
      </c>
    </row>
    <row r="1833" spans="1:19" x14ac:dyDescent="0.25">
      <c r="A1833">
        <v>12711</v>
      </c>
      <c r="B1833" s="6" t="s">
        <v>7243</v>
      </c>
      <c r="C1833" s="6" t="s">
        <v>76</v>
      </c>
      <c r="D1833" s="6" t="s">
        <v>353</v>
      </c>
      <c r="E1833" s="6" t="s">
        <v>44</v>
      </c>
      <c r="F1833" s="6" t="s">
        <v>7244</v>
      </c>
      <c r="G1833" s="6" t="s">
        <v>7245</v>
      </c>
      <c r="H1833">
        <v>23</v>
      </c>
      <c r="I1833" s="6" t="s">
        <v>47</v>
      </c>
      <c r="J1833" s="6" t="s">
        <v>812</v>
      </c>
      <c r="K1833" s="6" t="s">
        <v>109</v>
      </c>
      <c r="L1833">
        <v>205</v>
      </c>
      <c r="N1833" s="6" t="s">
        <v>7246</v>
      </c>
      <c r="O1833" s="6" t="s">
        <v>771</v>
      </c>
      <c r="P1833" s="6" t="s">
        <v>5574</v>
      </c>
      <c r="Q1833">
        <v>36805000</v>
      </c>
      <c r="R1833">
        <v>26112577000189</v>
      </c>
      <c r="S1833">
        <v>32998202272</v>
      </c>
    </row>
    <row r="1834" spans="1:19" x14ac:dyDescent="0.25">
      <c r="A1834">
        <v>12714</v>
      </c>
      <c r="B1834" s="6" t="s">
        <v>7247</v>
      </c>
      <c r="C1834" s="6" t="s">
        <v>52</v>
      </c>
      <c r="D1834" s="6" t="s">
        <v>31</v>
      </c>
      <c r="E1834" s="6" t="s">
        <v>71</v>
      </c>
      <c r="F1834" s="6" t="s">
        <v>61</v>
      </c>
      <c r="G1834" s="6" t="s">
        <v>598</v>
      </c>
      <c r="H1834">
        <v>26</v>
      </c>
      <c r="I1834" s="6" t="s">
        <v>173</v>
      </c>
      <c r="J1834" s="6" t="s">
        <v>56</v>
      </c>
      <c r="K1834" s="6" t="s">
        <v>98</v>
      </c>
      <c r="L1834">
        <v>305</v>
      </c>
      <c r="N1834" s="6" t="s">
        <v>7248</v>
      </c>
      <c r="O1834" s="6" t="s">
        <v>146</v>
      </c>
      <c r="P1834" s="6" t="s">
        <v>2424</v>
      </c>
      <c r="Q1834">
        <v>36500000</v>
      </c>
      <c r="R1834">
        <v>12799557678</v>
      </c>
      <c r="S1834">
        <v>32999419337</v>
      </c>
    </row>
    <row r="1835" spans="1:19" x14ac:dyDescent="0.25">
      <c r="A1835">
        <v>12715</v>
      </c>
      <c r="B1835" s="6" t="s">
        <v>7249</v>
      </c>
      <c r="C1835" s="6" t="s">
        <v>119</v>
      </c>
      <c r="D1835" s="6" t="s">
        <v>31</v>
      </c>
      <c r="E1835" s="6" t="s">
        <v>44</v>
      </c>
      <c r="F1835" s="6" t="s">
        <v>7250</v>
      </c>
      <c r="G1835" s="6" t="s">
        <v>7251</v>
      </c>
      <c r="H1835">
        <v>23</v>
      </c>
      <c r="I1835" s="6" t="s">
        <v>47</v>
      </c>
      <c r="J1835" s="6" t="s">
        <v>56</v>
      </c>
      <c r="K1835" s="6" t="s">
        <v>37</v>
      </c>
      <c r="L1835">
        <v>101</v>
      </c>
      <c r="N1835" s="6" t="s">
        <v>7252</v>
      </c>
      <c r="O1835" s="6" t="s">
        <v>58</v>
      </c>
      <c r="P1835" s="6" t="s">
        <v>5509</v>
      </c>
      <c r="Q1835">
        <v>36773078</v>
      </c>
      <c r="R1835">
        <v>27469650000137</v>
      </c>
      <c r="S1835">
        <v>32999989478</v>
      </c>
    </row>
    <row r="1836" spans="1:19" x14ac:dyDescent="0.25">
      <c r="A1836">
        <v>12718</v>
      </c>
      <c r="B1836" s="6" t="s">
        <v>7253</v>
      </c>
      <c r="C1836" s="6" t="s">
        <v>52</v>
      </c>
      <c r="D1836" s="6" t="s">
        <v>31</v>
      </c>
      <c r="E1836" s="6" t="s">
        <v>44</v>
      </c>
      <c r="F1836" s="6" t="s">
        <v>61</v>
      </c>
      <c r="G1836" s="6" t="s">
        <v>7254</v>
      </c>
      <c r="H1836">
        <v>17</v>
      </c>
      <c r="I1836" s="6" t="s">
        <v>202</v>
      </c>
      <c r="J1836" s="6" t="s">
        <v>56</v>
      </c>
      <c r="K1836" s="6" t="s">
        <v>98</v>
      </c>
      <c r="L1836">
        <v>302</v>
      </c>
      <c r="N1836" s="6" t="s">
        <v>7255</v>
      </c>
      <c r="O1836" s="6" t="s">
        <v>1148</v>
      </c>
      <c r="P1836" s="6" t="s">
        <v>381</v>
      </c>
      <c r="Q1836">
        <v>36510000</v>
      </c>
      <c r="R1836">
        <v>77339649620</v>
      </c>
      <c r="S1836">
        <v>32999656529</v>
      </c>
    </row>
    <row r="1837" spans="1:19" x14ac:dyDescent="0.25">
      <c r="A1837">
        <v>12725</v>
      </c>
      <c r="B1837" s="6" t="s">
        <v>7256</v>
      </c>
      <c r="C1837" s="6" t="s">
        <v>52</v>
      </c>
      <c r="D1837" s="6" t="s">
        <v>31</v>
      </c>
      <c r="E1837" s="6" t="s">
        <v>103</v>
      </c>
      <c r="F1837" s="6" t="s">
        <v>7257</v>
      </c>
      <c r="G1837" s="6" t="s">
        <v>7258</v>
      </c>
      <c r="H1837">
        <v>22</v>
      </c>
      <c r="I1837" s="6" t="s">
        <v>35</v>
      </c>
      <c r="J1837" s="6" t="s">
        <v>56</v>
      </c>
      <c r="K1837" s="6" t="s">
        <v>98</v>
      </c>
      <c r="L1837">
        <v>305</v>
      </c>
      <c r="N1837" s="6" t="s">
        <v>7259</v>
      </c>
      <c r="O1837" s="6" t="s">
        <v>146</v>
      </c>
      <c r="P1837" s="6" t="s">
        <v>40</v>
      </c>
      <c r="Q1837">
        <v>36500000</v>
      </c>
      <c r="R1837">
        <v>27583370000155</v>
      </c>
      <c r="S1837">
        <v>32998056063</v>
      </c>
    </row>
    <row r="1838" spans="1:19" x14ac:dyDescent="0.25">
      <c r="A1838">
        <v>12726</v>
      </c>
      <c r="B1838" s="6" t="s">
        <v>7260</v>
      </c>
      <c r="C1838" s="6" t="s">
        <v>119</v>
      </c>
      <c r="D1838" s="6" t="s">
        <v>31</v>
      </c>
      <c r="E1838" s="6" t="s">
        <v>53</v>
      </c>
      <c r="F1838" s="6" t="s">
        <v>61</v>
      </c>
      <c r="G1838" s="6" t="s">
        <v>7261</v>
      </c>
      <c r="H1838">
        <v>23</v>
      </c>
      <c r="I1838" s="6" t="s">
        <v>47</v>
      </c>
      <c r="J1838" s="6" t="s">
        <v>56</v>
      </c>
      <c r="K1838" s="6" t="s">
        <v>109</v>
      </c>
      <c r="L1838">
        <v>204</v>
      </c>
      <c r="N1838" s="6" t="s">
        <v>7262</v>
      </c>
      <c r="O1838" s="6" t="s">
        <v>1100</v>
      </c>
      <c r="P1838" s="6" t="s">
        <v>40</v>
      </c>
      <c r="Q1838">
        <v>36790000</v>
      </c>
      <c r="R1838">
        <v>61294330691</v>
      </c>
      <c r="S1838">
        <v>32998825562</v>
      </c>
    </row>
    <row r="1839" spans="1:19" x14ac:dyDescent="0.25">
      <c r="A1839">
        <v>12727</v>
      </c>
      <c r="B1839" s="6" t="s">
        <v>7263</v>
      </c>
      <c r="C1839" s="6" t="s">
        <v>76</v>
      </c>
      <c r="D1839" s="6" t="s">
        <v>31</v>
      </c>
      <c r="E1839" s="6" t="s">
        <v>103</v>
      </c>
      <c r="F1839" s="6" t="s">
        <v>61</v>
      </c>
      <c r="G1839" s="6" t="s">
        <v>7264</v>
      </c>
      <c r="H1839">
        <v>22</v>
      </c>
      <c r="I1839" s="6" t="s">
        <v>35</v>
      </c>
      <c r="J1839" s="6" t="s">
        <v>56</v>
      </c>
      <c r="K1839" s="6" t="s">
        <v>98</v>
      </c>
      <c r="L1839">
        <v>305</v>
      </c>
      <c r="N1839" s="6" t="s">
        <v>7265</v>
      </c>
      <c r="O1839" s="6" t="s">
        <v>146</v>
      </c>
      <c r="P1839" s="6" t="s">
        <v>2256</v>
      </c>
      <c r="Q1839">
        <v>36500000</v>
      </c>
      <c r="R1839">
        <v>2402562633</v>
      </c>
      <c r="S1839">
        <v>32991233888</v>
      </c>
    </row>
    <row r="1840" spans="1:19" x14ac:dyDescent="0.25">
      <c r="A1840">
        <v>12731</v>
      </c>
      <c r="B1840" s="6" t="s">
        <v>7266</v>
      </c>
      <c r="C1840" s="6" t="s">
        <v>42</v>
      </c>
      <c r="D1840" s="6" t="s">
        <v>31</v>
      </c>
      <c r="E1840" s="6" t="s">
        <v>103</v>
      </c>
      <c r="F1840" s="6" t="s">
        <v>7267</v>
      </c>
      <c r="G1840" s="6" t="s">
        <v>7268</v>
      </c>
      <c r="H1840">
        <v>1</v>
      </c>
      <c r="I1840" s="6" t="s">
        <v>375</v>
      </c>
      <c r="J1840" s="6" t="s">
        <v>7269</v>
      </c>
      <c r="K1840" s="6" t="s">
        <v>109</v>
      </c>
      <c r="L1840">
        <v>205</v>
      </c>
      <c r="N1840" s="6" t="s">
        <v>7270</v>
      </c>
      <c r="O1840" s="6" t="s">
        <v>1020</v>
      </c>
      <c r="P1840" s="6" t="s">
        <v>740</v>
      </c>
      <c r="Q1840">
        <v>36844000</v>
      </c>
      <c r="R1840">
        <v>13793110000108</v>
      </c>
      <c r="S1840">
        <v>32037512449</v>
      </c>
    </row>
    <row r="1841" spans="1:19" x14ac:dyDescent="0.25">
      <c r="A1841">
        <v>12733</v>
      </c>
      <c r="B1841" s="6" t="s">
        <v>7271</v>
      </c>
      <c r="C1841" s="6" t="s">
        <v>76</v>
      </c>
      <c r="D1841" s="6" t="s">
        <v>77</v>
      </c>
      <c r="E1841" s="6" t="s">
        <v>103</v>
      </c>
      <c r="F1841" s="6" t="s">
        <v>7272</v>
      </c>
      <c r="G1841" s="6" t="s">
        <v>7273</v>
      </c>
      <c r="H1841">
        <v>25</v>
      </c>
      <c r="I1841" s="6" t="s">
        <v>116</v>
      </c>
      <c r="J1841" s="6" t="s">
        <v>7274</v>
      </c>
      <c r="K1841" s="6" t="s">
        <v>37</v>
      </c>
      <c r="L1841">
        <v>106</v>
      </c>
      <c r="N1841" s="6" t="s">
        <v>7275</v>
      </c>
      <c r="O1841" s="6" t="s">
        <v>572</v>
      </c>
      <c r="P1841" s="6" t="s">
        <v>7276</v>
      </c>
      <c r="Q1841">
        <v>36730000</v>
      </c>
      <c r="R1841">
        <v>23005037000108</v>
      </c>
      <c r="S1841">
        <v>32999794146</v>
      </c>
    </row>
    <row r="1842" spans="1:19" x14ac:dyDescent="0.25">
      <c r="A1842">
        <v>12737</v>
      </c>
      <c r="B1842" s="6" t="s">
        <v>7277</v>
      </c>
      <c r="C1842" s="6" t="s">
        <v>76</v>
      </c>
      <c r="D1842" s="6" t="s">
        <v>77</v>
      </c>
      <c r="E1842" s="6" t="s">
        <v>53</v>
      </c>
      <c r="F1842" s="6" t="s">
        <v>61</v>
      </c>
      <c r="G1842" s="6" t="s">
        <v>7278</v>
      </c>
      <c r="H1842">
        <v>23</v>
      </c>
      <c r="I1842" s="6" t="s">
        <v>47</v>
      </c>
      <c r="J1842" s="6" t="s">
        <v>7279</v>
      </c>
      <c r="K1842" s="6" t="s">
        <v>37</v>
      </c>
      <c r="L1842">
        <v>107</v>
      </c>
      <c r="N1842" s="6" t="s">
        <v>7280</v>
      </c>
      <c r="O1842" s="6" t="s">
        <v>39</v>
      </c>
      <c r="P1842" s="6" t="s">
        <v>7281</v>
      </c>
      <c r="Q1842">
        <v>36700000</v>
      </c>
      <c r="R1842">
        <v>9909696657</v>
      </c>
      <c r="S1842">
        <v>32034418706</v>
      </c>
    </row>
    <row r="1843" spans="1:19" x14ac:dyDescent="0.25">
      <c r="A1843">
        <v>12741</v>
      </c>
      <c r="B1843" s="6" t="s">
        <v>7282</v>
      </c>
      <c r="C1843" s="6" t="s">
        <v>324</v>
      </c>
      <c r="D1843" s="6" t="s">
        <v>315</v>
      </c>
      <c r="E1843" s="6" t="s">
        <v>53</v>
      </c>
      <c r="F1843" s="6" t="s">
        <v>61</v>
      </c>
      <c r="G1843" s="6" t="s">
        <v>7283</v>
      </c>
      <c r="H1843">
        <v>2</v>
      </c>
      <c r="I1843" s="6" t="s">
        <v>2216</v>
      </c>
      <c r="J1843" s="6" t="s">
        <v>144</v>
      </c>
      <c r="K1843" s="6" t="s">
        <v>319</v>
      </c>
      <c r="L1843">
        <v>916</v>
      </c>
      <c r="N1843" s="6" t="s">
        <v>7284</v>
      </c>
      <c r="O1843" s="6" t="s">
        <v>39</v>
      </c>
      <c r="P1843" s="6" t="s">
        <v>40</v>
      </c>
      <c r="Q1843">
        <v>36700000</v>
      </c>
      <c r="R1843">
        <v>3500937683</v>
      </c>
      <c r="S1843">
        <v>32034012051</v>
      </c>
    </row>
    <row r="1844" spans="1:19" x14ac:dyDescent="0.25">
      <c r="A1844">
        <v>12744</v>
      </c>
      <c r="B1844" s="6" t="s">
        <v>7285</v>
      </c>
      <c r="C1844" s="6" t="s">
        <v>324</v>
      </c>
      <c r="D1844" s="6" t="s">
        <v>315</v>
      </c>
      <c r="E1844" s="6" t="s">
        <v>325</v>
      </c>
      <c r="F1844" s="6" t="s">
        <v>61</v>
      </c>
      <c r="G1844" s="6" t="s">
        <v>7286</v>
      </c>
      <c r="H1844">
        <v>1</v>
      </c>
      <c r="I1844" s="6" t="s">
        <v>375</v>
      </c>
      <c r="J1844" s="6" t="s">
        <v>56</v>
      </c>
      <c r="K1844" s="6" t="s">
        <v>319</v>
      </c>
      <c r="L1844">
        <v>916</v>
      </c>
      <c r="N1844" s="6" t="s">
        <v>7287</v>
      </c>
      <c r="O1844" s="6" t="s">
        <v>39</v>
      </c>
      <c r="P1844" s="6" t="s">
        <v>7288</v>
      </c>
      <c r="Q1844">
        <v>36700000</v>
      </c>
      <c r="R1844">
        <v>9174937618</v>
      </c>
      <c r="S1844">
        <v>32998235856</v>
      </c>
    </row>
    <row r="1845" spans="1:19" x14ac:dyDescent="0.25">
      <c r="A1845">
        <v>12745</v>
      </c>
      <c r="B1845" s="6" t="s">
        <v>7289</v>
      </c>
      <c r="C1845" s="6" t="s">
        <v>324</v>
      </c>
      <c r="D1845" s="6" t="s">
        <v>315</v>
      </c>
      <c r="E1845" s="6" t="s">
        <v>325</v>
      </c>
      <c r="F1845" s="6" t="s">
        <v>61</v>
      </c>
      <c r="G1845" s="6" t="s">
        <v>7290</v>
      </c>
      <c r="H1845">
        <v>2</v>
      </c>
      <c r="I1845" s="6" t="s">
        <v>2216</v>
      </c>
      <c r="J1845" s="6" t="s">
        <v>144</v>
      </c>
      <c r="K1845" s="6" t="s">
        <v>319</v>
      </c>
      <c r="L1845">
        <v>916</v>
      </c>
      <c r="N1845" s="6" t="s">
        <v>7291</v>
      </c>
      <c r="O1845" s="6" t="s">
        <v>39</v>
      </c>
      <c r="P1845" s="6" t="s">
        <v>175</v>
      </c>
      <c r="Q1845">
        <v>36700000</v>
      </c>
      <c r="R1845">
        <v>8018050660</v>
      </c>
      <c r="S1845">
        <v>32998257192</v>
      </c>
    </row>
    <row r="1846" spans="1:19" x14ac:dyDescent="0.25">
      <c r="A1846">
        <v>12749</v>
      </c>
      <c r="B1846" s="6" t="s">
        <v>7292</v>
      </c>
      <c r="C1846" s="6" t="s">
        <v>324</v>
      </c>
      <c r="D1846" s="6" t="s">
        <v>315</v>
      </c>
      <c r="E1846" s="6" t="s">
        <v>325</v>
      </c>
      <c r="F1846" s="6" t="s">
        <v>61</v>
      </c>
      <c r="G1846" s="6" t="s">
        <v>7293</v>
      </c>
      <c r="H1846">
        <v>2</v>
      </c>
      <c r="I1846" s="6" t="s">
        <v>2216</v>
      </c>
      <c r="J1846" s="6" t="s">
        <v>56</v>
      </c>
      <c r="K1846" s="6" t="s">
        <v>319</v>
      </c>
      <c r="L1846">
        <v>916</v>
      </c>
      <c r="N1846" s="6" t="s">
        <v>7294</v>
      </c>
      <c r="O1846" s="6" t="s">
        <v>39</v>
      </c>
      <c r="P1846" s="6" t="s">
        <v>687</v>
      </c>
      <c r="Q1846">
        <v>36700000</v>
      </c>
      <c r="R1846">
        <v>9270371654</v>
      </c>
      <c r="S1846">
        <v>32991067082</v>
      </c>
    </row>
    <row r="1847" spans="1:19" x14ac:dyDescent="0.25">
      <c r="A1847">
        <v>12750</v>
      </c>
      <c r="B1847" s="6" t="s">
        <v>7295</v>
      </c>
      <c r="C1847" s="6" t="s">
        <v>324</v>
      </c>
      <c r="D1847" s="6" t="s">
        <v>315</v>
      </c>
      <c r="E1847" s="6" t="s">
        <v>325</v>
      </c>
      <c r="F1847" s="6" t="s">
        <v>61</v>
      </c>
      <c r="G1847" s="6" t="s">
        <v>7296</v>
      </c>
      <c r="H1847">
        <v>2</v>
      </c>
      <c r="I1847" s="6" t="s">
        <v>2216</v>
      </c>
      <c r="J1847" s="6" t="s">
        <v>144</v>
      </c>
      <c r="K1847" s="6" t="s">
        <v>319</v>
      </c>
      <c r="L1847">
        <v>916</v>
      </c>
      <c r="N1847" s="6" t="s">
        <v>7297</v>
      </c>
      <c r="O1847" s="6" t="s">
        <v>39</v>
      </c>
      <c r="P1847" s="6" t="s">
        <v>6400</v>
      </c>
      <c r="Q1847">
        <v>36700000</v>
      </c>
      <c r="R1847">
        <v>13483620656</v>
      </c>
      <c r="S1847">
        <v>32988448278</v>
      </c>
    </row>
    <row r="1848" spans="1:19" x14ac:dyDescent="0.25">
      <c r="A1848">
        <v>12754</v>
      </c>
      <c r="B1848" s="6" t="s">
        <v>7298</v>
      </c>
      <c r="C1848" s="6" t="s">
        <v>324</v>
      </c>
      <c r="D1848" s="6" t="s">
        <v>315</v>
      </c>
      <c r="E1848" s="6" t="s">
        <v>325</v>
      </c>
      <c r="F1848" s="6" t="s">
        <v>61</v>
      </c>
      <c r="G1848" s="6" t="s">
        <v>7299</v>
      </c>
      <c r="H1848">
        <v>2</v>
      </c>
      <c r="I1848" s="6" t="s">
        <v>2216</v>
      </c>
      <c r="J1848" s="6" t="s">
        <v>56</v>
      </c>
      <c r="K1848" s="6" t="s">
        <v>319</v>
      </c>
      <c r="L1848">
        <v>916</v>
      </c>
      <c r="N1848" s="6" t="s">
        <v>7300</v>
      </c>
      <c r="O1848" s="6" t="s">
        <v>263</v>
      </c>
      <c r="P1848" s="6" t="s">
        <v>40</v>
      </c>
      <c r="Q1848">
        <v>36740000</v>
      </c>
      <c r="R1848">
        <v>1707689610</v>
      </c>
      <c r="S1848">
        <v>32034411127</v>
      </c>
    </row>
    <row r="1849" spans="1:19" x14ac:dyDescent="0.25">
      <c r="A1849">
        <v>12756</v>
      </c>
      <c r="B1849" s="6" t="s">
        <v>7301</v>
      </c>
      <c r="C1849" s="6" t="s">
        <v>76</v>
      </c>
      <c r="D1849" s="6" t="s">
        <v>77</v>
      </c>
      <c r="E1849" s="6" t="s">
        <v>325</v>
      </c>
      <c r="F1849" s="6" t="s">
        <v>61</v>
      </c>
      <c r="G1849" s="6" t="s">
        <v>7302</v>
      </c>
      <c r="H1849">
        <v>25</v>
      </c>
      <c r="I1849" s="6" t="s">
        <v>116</v>
      </c>
      <c r="J1849" s="6" t="s">
        <v>56</v>
      </c>
      <c r="K1849" s="6" t="s">
        <v>109</v>
      </c>
      <c r="L1849">
        <v>207</v>
      </c>
      <c r="N1849" s="6" t="s">
        <v>7303</v>
      </c>
      <c r="O1849" s="6" t="s">
        <v>111</v>
      </c>
      <c r="P1849" s="6" t="s">
        <v>7304</v>
      </c>
      <c r="Q1849">
        <v>36880000</v>
      </c>
      <c r="R1849">
        <v>4002328635</v>
      </c>
      <c r="S1849">
        <v>32037219907</v>
      </c>
    </row>
    <row r="1850" spans="1:19" x14ac:dyDescent="0.25">
      <c r="A1850">
        <v>12757</v>
      </c>
      <c r="B1850" s="6" t="s">
        <v>7305</v>
      </c>
      <c r="C1850" s="6" t="s">
        <v>52</v>
      </c>
      <c r="D1850" s="6" t="s">
        <v>31</v>
      </c>
      <c r="E1850" s="6" t="s">
        <v>53</v>
      </c>
      <c r="F1850" s="6" t="s">
        <v>61</v>
      </c>
      <c r="G1850" s="6" t="s">
        <v>7306</v>
      </c>
      <c r="H1850">
        <v>25</v>
      </c>
      <c r="I1850" s="6" t="s">
        <v>116</v>
      </c>
      <c r="J1850" s="6" t="s">
        <v>56</v>
      </c>
      <c r="K1850" s="6" t="s">
        <v>98</v>
      </c>
      <c r="L1850">
        <v>304</v>
      </c>
      <c r="N1850" s="6" t="s">
        <v>7307</v>
      </c>
      <c r="O1850" s="6" t="s">
        <v>146</v>
      </c>
      <c r="P1850" s="6" t="s">
        <v>3043</v>
      </c>
      <c r="Q1850">
        <v>36506322</v>
      </c>
      <c r="R1850">
        <v>70237933640</v>
      </c>
      <c r="S1850">
        <v>32988110575</v>
      </c>
    </row>
    <row r="1851" spans="1:19" x14ac:dyDescent="0.25">
      <c r="A1851">
        <v>12759</v>
      </c>
      <c r="B1851" s="6" t="s">
        <v>7308</v>
      </c>
      <c r="C1851" s="6" t="s">
        <v>324</v>
      </c>
      <c r="D1851" s="6" t="s">
        <v>315</v>
      </c>
      <c r="E1851" s="6" t="s">
        <v>53</v>
      </c>
      <c r="F1851" s="6" t="s">
        <v>7309</v>
      </c>
      <c r="G1851" s="6" t="s">
        <v>7310</v>
      </c>
      <c r="H1851">
        <v>2</v>
      </c>
      <c r="I1851" s="6" t="s">
        <v>2216</v>
      </c>
      <c r="J1851" s="6" t="s">
        <v>56</v>
      </c>
      <c r="K1851" s="6" t="s">
        <v>319</v>
      </c>
      <c r="L1851">
        <v>907</v>
      </c>
      <c r="N1851" s="6" t="s">
        <v>7311</v>
      </c>
      <c r="O1851" s="6" t="s">
        <v>7312</v>
      </c>
      <c r="P1851" s="6" t="s">
        <v>7313</v>
      </c>
      <c r="Q1851">
        <v>14405268</v>
      </c>
      <c r="R1851">
        <v>68422419000175</v>
      </c>
      <c r="S1851">
        <v>16021049666</v>
      </c>
    </row>
    <row r="1852" spans="1:19" x14ac:dyDescent="0.25">
      <c r="A1852">
        <v>12765</v>
      </c>
      <c r="B1852" s="6" t="s">
        <v>7314</v>
      </c>
      <c r="C1852" s="6" t="s">
        <v>314</v>
      </c>
      <c r="D1852" s="6" t="s">
        <v>488</v>
      </c>
      <c r="E1852" s="6" t="s">
        <v>325</v>
      </c>
      <c r="F1852" s="6" t="s">
        <v>7315</v>
      </c>
      <c r="G1852" s="6" t="s">
        <v>7316</v>
      </c>
      <c r="H1852">
        <v>33</v>
      </c>
      <c r="I1852" s="6" t="s">
        <v>181</v>
      </c>
      <c r="J1852" s="6" t="s">
        <v>56</v>
      </c>
      <c r="K1852" s="6" t="s">
        <v>109</v>
      </c>
      <c r="L1852">
        <v>207</v>
      </c>
      <c r="N1852" s="6" t="s">
        <v>7317</v>
      </c>
      <c r="O1852" s="6" t="s">
        <v>111</v>
      </c>
      <c r="P1852" s="6" t="s">
        <v>7318</v>
      </c>
      <c r="Q1852">
        <v>36880000</v>
      </c>
      <c r="R1852">
        <v>5024747000101</v>
      </c>
      <c r="S1852">
        <v>32037214503</v>
      </c>
    </row>
    <row r="1853" spans="1:19" x14ac:dyDescent="0.25">
      <c r="A1853">
        <v>12769</v>
      </c>
      <c r="B1853" s="6" t="s">
        <v>7319</v>
      </c>
      <c r="C1853" s="6" t="s">
        <v>324</v>
      </c>
      <c r="D1853" s="6" t="s">
        <v>315</v>
      </c>
      <c r="E1853" s="6" t="s">
        <v>44</v>
      </c>
      <c r="F1853" s="6" t="s">
        <v>7320</v>
      </c>
      <c r="G1853" s="6" t="s">
        <v>7321</v>
      </c>
      <c r="H1853">
        <v>2</v>
      </c>
      <c r="I1853" s="6" t="s">
        <v>2216</v>
      </c>
      <c r="J1853" s="6" t="s">
        <v>56</v>
      </c>
      <c r="K1853" s="6" t="s">
        <v>319</v>
      </c>
      <c r="L1853">
        <v>907</v>
      </c>
      <c r="N1853" s="6" t="s">
        <v>7322</v>
      </c>
      <c r="O1853" s="6" t="s">
        <v>7323</v>
      </c>
      <c r="P1853" s="6" t="s">
        <v>7324</v>
      </c>
      <c r="Q1853">
        <v>15013000</v>
      </c>
      <c r="R1853">
        <v>49066103000143</v>
      </c>
      <c r="S1853">
        <v>17032342514</v>
      </c>
    </row>
    <row r="1854" spans="1:19" x14ac:dyDescent="0.25">
      <c r="A1854">
        <v>12775</v>
      </c>
      <c r="B1854" s="6" t="s">
        <v>7325</v>
      </c>
      <c r="C1854" s="6" t="s">
        <v>391</v>
      </c>
      <c r="D1854" s="6" t="s">
        <v>31</v>
      </c>
      <c r="E1854" s="6" t="s">
        <v>325</v>
      </c>
      <c r="F1854" s="6" t="s">
        <v>7326</v>
      </c>
      <c r="G1854" s="6" t="s">
        <v>7327</v>
      </c>
      <c r="H1854">
        <v>23</v>
      </c>
      <c r="I1854" s="6" t="s">
        <v>47</v>
      </c>
      <c r="J1854" s="6" t="s">
        <v>56</v>
      </c>
      <c r="K1854" s="6" t="s">
        <v>37</v>
      </c>
      <c r="L1854">
        <v>102</v>
      </c>
      <c r="N1854" s="6" t="s">
        <v>7328</v>
      </c>
      <c r="O1854" s="6" t="s">
        <v>58</v>
      </c>
      <c r="P1854" s="6" t="s">
        <v>87</v>
      </c>
      <c r="Q1854">
        <v>36772154</v>
      </c>
      <c r="R1854">
        <v>21481907000190</v>
      </c>
      <c r="S1854">
        <v>32984755451</v>
      </c>
    </row>
    <row r="1855" spans="1:19" x14ac:dyDescent="0.25">
      <c r="A1855">
        <v>12776</v>
      </c>
      <c r="B1855" s="6" t="s">
        <v>7329</v>
      </c>
      <c r="C1855" s="6" t="s">
        <v>324</v>
      </c>
      <c r="D1855" s="6" t="s">
        <v>315</v>
      </c>
      <c r="E1855" s="6" t="s">
        <v>44</v>
      </c>
      <c r="F1855" s="6" t="s">
        <v>7330</v>
      </c>
      <c r="G1855" s="6" t="s">
        <v>7331</v>
      </c>
      <c r="H1855">
        <v>2</v>
      </c>
      <c r="I1855" s="6" t="s">
        <v>2216</v>
      </c>
      <c r="J1855" s="6" t="s">
        <v>56</v>
      </c>
      <c r="K1855" s="6" t="s">
        <v>319</v>
      </c>
      <c r="L1855">
        <v>907</v>
      </c>
      <c r="N1855" s="6" t="s">
        <v>7332</v>
      </c>
      <c r="O1855" s="6" t="s">
        <v>5467</v>
      </c>
      <c r="P1855" s="6" t="s">
        <v>7333</v>
      </c>
      <c r="Q1855">
        <v>251300</v>
      </c>
      <c r="R1855">
        <v>50891555000149</v>
      </c>
      <c r="S1855">
        <v>11021330555</v>
      </c>
    </row>
    <row r="1856" spans="1:19" x14ac:dyDescent="0.25">
      <c r="A1856">
        <v>12782</v>
      </c>
      <c r="B1856" s="6" t="s">
        <v>7334</v>
      </c>
      <c r="C1856" s="6" t="s">
        <v>52</v>
      </c>
      <c r="D1856" s="6" t="s">
        <v>31</v>
      </c>
      <c r="E1856" s="6" t="s">
        <v>325</v>
      </c>
      <c r="F1856" s="6" t="s">
        <v>61</v>
      </c>
      <c r="G1856" s="6" t="s">
        <v>7335</v>
      </c>
      <c r="H1856">
        <v>22</v>
      </c>
      <c r="I1856" s="6" t="s">
        <v>35</v>
      </c>
      <c r="J1856" s="6" t="s">
        <v>56</v>
      </c>
      <c r="K1856" s="6" t="s">
        <v>109</v>
      </c>
      <c r="L1856">
        <v>204</v>
      </c>
      <c r="N1856" s="6" t="s">
        <v>7336</v>
      </c>
      <c r="O1856" s="6" t="s">
        <v>836</v>
      </c>
      <c r="P1856" s="6" t="s">
        <v>7337</v>
      </c>
      <c r="Q1856">
        <v>36860000</v>
      </c>
      <c r="R1856">
        <v>4161828608</v>
      </c>
      <c r="S1856">
        <v>32984494403</v>
      </c>
    </row>
    <row r="1857" spans="1:19" x14ac:dyDescent="0.25">
      <c r="A1857">
        <v>12783</v>
      </c>
      <c r="B1857" s="6" t="s">
        <v>7338</v>
      </c>
      <c r="C1857" s="6" t="s">
        <v>76</v>
      </c>
      <c r="D1857" s="6" t="s">
        <v>31</v>
      </c>
      <c r="E1857" s="6" t="s">
        <v>93</v>
      </c>
      <c r="F1857" s="6" t="s">
        <v>7339</v>
      </c>
      <c r="G1857" s="6" t="s">
        <v>7340</v>
      </c>
      <c r="H1857">
        <v>17</v>
      </c>
      <c r="I1857" s="6" t="s">
        <v>202</v>
      </c>
      <c r="J1857" s="6" t="s">
        <v>56</v>
      </c>
      <c r="K1857" s="6" t="s">
        <v>37</v>
      </c>
      <c r="L1857">
        <v>103</v>
      </c>
      <c r="N1857" s="6" t="s">
        <v>7341</v>
      </c>
      <c r="O1857" s="6" t="s">
        <v>58</v>
      </c>
      <c r="P1857" s="6" t="s">
        <v>1237</v>
      </c>
      <c r="Q1857">
        <v>36773570</v>
      </c>
      <c r="R1857">
        <v>27714279000121</v>
      </c>
      <c r="S1857">
        <v>0</v>
      </c>
    </row>
    <row r="1858" spans="1:19" x14ac:dyDescent="0.25">
      <c r="A1858">
        <v>12793</v>
      </c>
      <c r="B1858" s="6" t="s">
        <v>7342</v>
      </c>
      <c r="C1858" s="6" t="s">
        <v>52</v>
      </c>
      <c r="D1858" s="6" t="s">
        <v>31</v>
      </c>
      <c r="E1858" s="6" t="s">
        <v>44</v>
      </c>
      <c r="F1858" s="6" t="s">
        <v>61</v>
      </c>
      <c r="G1858" s="6" t="s">
        <v>7343</v>
      </c>
      <c r="H1858">
        <v>22</v>
      </c>
      <c r="I1858" s="6" t="s">
        <v>35</v>
      </c>
      <c r="J1858" s="6" t="s">
        <v>56</v>
      </c>
      <c r="K1858" s="6" t="s">
        <v>98</v>
      </c>
      <c r="L1858">
        <v>305</v>
      </c>
      <c r="N1858" s="6" t="s">
        <v>7344</v>
      </c>
      <c r="O1858" s="6" t="s">
        <v>399</v>
      </c>
      <c r="P1858" s="6" t="s">
        <v>2995</v>
      </c>
      <c r="Q1858">
        <v>36512000</v>
      </c>
      <c r="R1858">
        <v>11113231602</v>
      </c>
      <c r="S1858">
        <v>32998228833</v>
      </c>
    </row>
    <row r="1859" spans="1:19" x14ac:dyDescent="0.25">
      <c r="A1859">
        <v>12803</v>
      </c>
      <c r="B1859" s="6" t="s">
        <v>7345</v>
      </c>
      <c r="C1859" s="6" t="s">
        <v>52</v>
      </c>
      <c r="D1859" s="6" t="s">
        <v>31</v>
      </c>
      <c r="E1859" s="6" t="s">
        <v>93</v>
      </c>
      <c r="F1859" s="6" t="s">
        <v>61</v>
      </c>
      <c r="G1859" s="6" t="s">
        <v>7346</v>
      </c>
      <c r="H1859">
        <v>25</v>
      </c>
      <c r="I1859" s="6" t="s">
        <v>116</v>
      </c>
      <c r="J1859" s="6" t="s">
        <v>56</v>
      </c>
      <c r="K1859" s="6" t="s">
        <v>109</v>
      </c>
      <c r="L1859">
        <v>202</v>
      </c>
      <c r="N1859" s="6" t="s">
        <v>7347</v>
      </c>
      <c r="O1859" s="6" t="s">
        <v>111</v>
      </c>
      <c r="P1859" s="6" t="s">
        <v>1162</v>
      </c>
      <c r="Q1859">
        <v>36884009</v>
      </c>
      <c r="R1859">
        <v>9748530620</v>
      </c>
      <c r="S1859">
        <v>32988082375</v>
      </c>
    </row>
    <row r="1860" spans="1:19" x14ac:dyDescent="0.25">
      <c r="A1860">
        <v>12806</v>
      </c>
      <c r="B1860" s="6" t="s">
        <v>7348</v>
      </c>
      <c r="C1860" s="6" t="s">
        <v>52</v>
      </c>
      <c r="D1860" s="6" t="s">
        <v>31</v>
      </c>
      <c r="E1860" s="6" t="s">
        <v>44</v>
      </c>
      <c r="F1860" s="6" t="s">
        <v>61</v>
      </c>
      <c r="G1860" s="6" t="s">
        <v>7349</v>
      </c>
      <c r="H1860">
        <v>17</v>
      </c>
      <c r="I1860" s="6" t="s">
        <v>202</v>
      </c>
      <c r="J1860" s="6" t="s">
        <v>7350</v>
      </c>
      <c r="K1860" s="6" t="s">
        <v>98</v>
      </c>
      <c r="L1860">
        <v>303</v>
      </c>
      <c r="N1860" s="6" t="s">
        <v>7351</v>
      </c>
      <c r="O1860" s="6" t="s">
        <v>100</v>
      </c>
      <c r="P1860" s="6" t="s">
        <v>7016</v>
      </c>
      <c r="Q1860">
        <v>36520000</v>
      </c>
      <c r="R1860">
        <v>14090380685</v>
      </c>
      <c r="S1860">
        <v>32987023336</v>
      </c>
    </row>
    <row r="1861" spans="1:19" x14ac:dyDescent="0.25">
      <c r="A1861">
        <v>12810</v>
      </c>
      <c r="B1861" s="6" t="s">
        <v>7352</v>
      </c>
      <c r="C1861" s="6" t="s">
        <v>52</v>
      </c>
      <c r="D1861" s="6" t="s">
        <v>31</v>
      </c>
      <c r="E1861" s="6" t="s">
        <v>103</v>
      </c>
      <c r="F1861" s="6" t="s">
        <v>61</v>
      </c>
      <c r="G1861" s="6" t="s">
        <v>7353</v>
      </c>
      <c r="H1861">
        <v>22</v>
      </c>
      <c r="I1861" s="6" t="s">
        <v>35</v>
      </c>
      <c r="J1861" s="6" t="s">
        <v>56</v>
      </c>
      <c r="K1861" s="6" t="s">
        <v>37</v>
      </c>
      <c r="L1861">
        <v>109</v>
      </c>
      <c r="N1861" s="6" t="s">
        <v>7354</v>
      </c>
      <c r="O1861" s="6" t="s">
        <v>39</v>
      </c>
      <c r="P1861" s="6" t="s">
        <v>40</v>
      </c>
      <c r="Q1861">
        <v>36700000</v>
      </c>
      <c r="R1861">
        <v>34933220700</v>
      </c>
      <c r="S1861">
        <v>32988444955</v>
      </c>
    </row>
    <row r="1862" spans="1:19" x14ac:dyDescent="0.25">
      <c r="A1862">
        <v>12811</v>
      </c>
      <c r="B1862" s="6" t="s">
        <v>7355</v>
      </c>
      <c r="C1862" s="6" t="s">
        <v>52</v>
      </c>
      <c r="D1862" s="6" t="s">
        <v>31</v>
      </c>
      <c r="E1862" s="6" t="s">
        <v>53</v>
      </c>
      <c r="F1862" s="6" t="s">
        <v>7356</v>
      </c>
      <c r="G1862" s="6" t="s">
        <v>7357</v>
      </c>
      <c r="H1862">
        <v>23</v>
      </c>
      <c r="I1862" s="6" t="s">
        <v>47</v>
      </c>
      <c r="J1862" s="6" t="s">
        <v>144</v>
      </c>
      <c r="K1862" s="6" t="s">
        <v>98</v>
      </c>
      <c r="L1862">
        <v>302</v>
      </c>
      <c r="N1862" s="6" t="s">
        <v>7358</v>
      </c>
      <c r="O1862" s="6" t="s">
        <v>698</v>
      </c>
      <c r="P1862" s="6" t="s">
        <v>572</v>
      </c>
      <c r="Q1862">
        <v>36160000</v>
      </c>
      <c r="R1862">
        <v>23218531000150</v>
      </c>
      <c r="S1862">
        <v>32999986269</v>
      </c>
    </row>
    <row r="1863" spans="1:19" x14ac:dyDescent="0.25">
      <c r="A1863">
        <v>12812</v>
      </c>
      <c r="B1863" s="6" t="s">
        <v>7359</v>
      </c>
      <c r="C1863" s="6" t="s">
        <v>76</v>
      </c>
      <c r="D1863" s="6" t="s">
        <v>31</v>
      </c>
      <c r="E1863" s="6" t="s">
        <v>221</v>
      </c>
      <c r="F1863" s="6" t="s">
        <v>7360</v>
      </c>
      <c r="G1863" s="6" t="s">
        <v>7361</v>
      </c>
      <c r="H1863">
        <v>25</v>
      </c>
      <c r="I1863" s="6" t="s">
        <v>116</v>
      </c>
      <c r="J1863" s="6" t="s">
        <v>56</v>
      </c>
      <c r="K1863" s="6" t="s">
        <v>98</v>
      </c>
      <c r="L1863">
        <v>301</v>
      </c>
      <c r="N1863" s="6" t="s">
        <v>7362</v>
      </c>
      <c r="O1863" s="6" t="s">
        <v>136</v>
      </c>
      <c r="P1863" s="6" t="s">
        <v>40</v>
      </c>
      <c r="Q1863">
        <v>36780000</v>
      </c>
      <c r="R1863">
        <v>3432536000174</v>
      </c>
      <c r="S1863">
        <v>32034511653</v>
      </c>
    </row>
    <row r="1864" spans="1:19" x14ac:dyDescent="0.25">
      <c r="A1864">
        <v>12815</v>
      </c>
      <c r="B1864" s="6" t="s">
        <v>7363</v>
      </c>
      <c r="C1864" s="6" t="s">
        <v>52</v>
      </c>
      <c r="D1864" s="6" t="s">
        <v>31</v>
      </c>
      <c r="E1864" s="6" t="s">
        <v>53</v>
      </c>
      <c r="F1864" s="6" t="s">
        <v>61</v>
      </c>
      <c r="G1864" s="6" t="s">
        <v>7364</v>
      </c>
      <c r="H1864">
        <v>27</v>
      </c>
      <c r="I1864" s="6" t="s">
        <v>96</v>
      </c>
      <c r="J1864" s="6" t="s">
        <v>56</v>
      </c>
      <c r="K1864" s="6" t="s">
        <v>98</v>
      </c>
      <c r="L1864">
        <v>303</v>
      </c>
      <c r="N1864" s="6" t="s">
        <v>7365</v>
      </c>
      <c r="O1864" s="6" t="s">
        <v>100</v>
      </c>
      <c r="P1864" s="6" t="s">
        <v>4135</v>
      </c>
      <c r="Q1864">
        <v>36520000</v>
      </c>
      <c r="R1864">
        <v>38404648620</v>
      </c>
      <c r="S1864">
        <v>32999764629</v>
      </c>
    </row>
    <row r="1865" spans="1:19" x14ac:dyDescent="0.25">
      <c r="A1865">
        <v>12817</v>
      </c>
      <c r="B1865" s="6" t="s">
        <v>7366</v>
      </c>
      <c r="C1865" s="6" t="s">
        <v>119</v>
      </c>
      <c r="D1865" s="6" t="s">
        <v>31</v>
      </c>
      <c r="E1865" s="6" t="s">
        <v>103</v>
      </c>
      <c r="F1865" s="6" t="s">
        <v>7367</v>
      </c>
      <c r="G1865" s="6" t="s">
        <v>7368</v>
      </c>
      <c r="H1865">
        <v>25</v>
      </c>
      <c r="I1865" s="6" t="s">
        <v>116</v>
      </c>
      <c r="J1865" s="6" t="s">
        <v>7369</v>
      </c>
      <c r="K1865" s="6" t="s">
        <v>98</v>
      </c>
      <c r="L1865">
        <v>306</v>
      </c>
      <c r="N1865" s="6" t="s">
        <v>7370</v>
      </c>
      <c r="O1865" s="6" t="s">
        <v>100</v>
      </c>
      <c r="P1865" s="6" t="s">
        <v>4135</v>
      </c>
      <c r="Q1865">
        <v>36520000</v>
      </c>
      <c r="R1865">
        <v>19365715000176</v>
      </c>
      <c r="S1865">
        <v>32998226681</v>
      </c>
    </row>
    <row r="1866" spans="1:19" x14ac:dyDescent="0.25">
      <c r="A1866">
        <v>12819</v>
      </c>
      <c r="B1866" s="6" t="s">
        <v>7371</v>
      </c>
      <c r="C1866" s="6" t="s">
        <v>477</v>
      </c>
      <c r="D1866" s="6" t="s">
        <v>77</v>
      </c>
      <c r="E1866" s="6" t="s">
        <v>103</v>
      </c>
      <c r="F1866" s="6" t="s">
        <v>7372</v>
      </c>
      <c r="G1866" s="6" t="s">
        <v>7373</v>
      </c>
      <c r="H1866">
        <v>23</v>
      </c>
      <c r="I1866" s="6" t="s">
        <v>47</v>
      </c>
      <c r="J1866" s="6" t="s">
        <v>56</v>
      </c>
      <c r="K1866" s="6" t="s">
        <v>37</v>
      </c>
      <c r="L1866">
        <v>107</v>
      </c>
      <c r="N1866" s="6" t="s">
        <v>7374</v>
      </c>
      <c r="O1866" s="6" t="s">
        <v>39</v>
      </c>
      <c r="P1866" s="6" t="s">
        <v>40</v>
      </c>
      <c r="Q1866">
        <v>36700000</v>
      </c>
      <c r="R1866">
        <v>3681123000123</v>
      </c>
      <c r="S1866">
        <v>32034417002</v>
      </c>
    </row>
    <row r="1867" spans="1:19" x14ac:dyDescent="0.25">
      <c r="A1867">
        <v>12829</v>
      </c>
      <c r="B1867" s="6" t="s">
        <v>7375</v>
      </c>
      <c r="C1867" s="6" t="s">
        <v>177</v>
      </c>
      <c r="D1867" s="6" t="s">
        <v>353</v>
      </c>
      <c r="E1867" s="6" t="s">
        <v>53</v>
      </c>
      <c r="F1867" s="6" t="s">
        <v>7376</v>
      </c>
      <c r="G1867" s="6" t="s">
        <v>7377</v>
      </c>
      <c r="H1867">
        <v>22</v>
      </c>
      <c r="I1867" s="6" t="s">
        <v>35</v>
      </c>
      <c r="J1867" s="6" t="s">
        <v>56</v>
      </c>
      <c r="K1867" s="6" t="s">
        <v>37</v>
      </c>
      <c r="L1867">
        <v>107</v>
      </c>
      <c r="N1867" s="6" t="s">
        <v>7378</v>
      </c>
      <c r="O1867" s="6" t="s">
        <v>468</v>
      </c>
      <c r="P1867" s="6" t="s">
        <v>40</v>
      </c>
      <c r="Q1867">
        <v>36750000</v>
      </c>
      <c r="R1867">
        <v>24053308000163</v>
      </c>
      <c r="S1867">
        <v>32034461386</v>
      </c>
    </row>
    <row r="1868" spans="1:19" x14ac:dyDescent="0.25">
      <c r="A1868">
        <v>12830</v>
      </c>
      <c r="B1868" s="6" t="s">
        <v>7379</v>
      </c>
      <c r="C1868" s="6" t="s">
        <v>52</v>
      </c>
      <c r="D1868" s="6" t="s">
        <v>31</v>
      </c>
      <c r="E1868" s="6" t="s">
        <v>71</v>
      </c>
      <c r="F1868" s="6" t="s">
        <v>7380</v>
      </c>
      <c r="G1868" s="6" t="s">
        <v>503</v>
      </c>
      <c r="H1868">
        <v>22</v>
      </c>
      <c r="I1868" s="6" t="s">
        <v>35</v>
      </c>
      <c r="J1868" s="6" t="s">
        <v>56</v>
      </c>
      <c r="K1868" s="6" t="s">
        <v>37</v>
      </c>
      <c r="L1868">
        <v>102</v>
      </c>
      <c r="N1868" s="6" t="s">
        <v>7381</v>
      </c>
      <c r="O1868" s="6" t="s">
        <v>58</v>
      </c>
      <c r="P1868" s="6" t="s">
        <v>87</v>
      </c>
      <c r="Q1868">
        <v>36772208</v>
      </c>
      <c r="R1868">
        <v>28610413000107</v>
      </c>
      <c r="S1868">
        <v>32999172522</v>
      </c>
    </row>
    <row r="1869" spans="1:19" x14ac:dyDescent="0.25">
      <c r="A1869">
        <v>12833</v>
      </c>
      <c r="B1869" s="6" t="s">
        <v>7382</v>
      </c>
      <c r="C1869" s="6" t="s">
        <v>52</v>
      </c>
      <c r="D1869" s="6" t="s">
        <v>31</v>
      </c>
      <c r="E1869" s="6" t="s">
        <v>44</v>
      </c>
      <c r="F1869" s="6" t="s">
        <v>61</v>
      </c>
      <c r="G1869" s="6" t="s">
        <v>7383</v>
      </c>
      <c r="H1869">
        <v>22</v>
      </c>
      <c r="I1869" s="6" t="s">
        <v>35</v>
      </c>
      <c r="J1869" s="6" t="s">
        <v>56</v>
      </c>
      <c r="K1869" s="6" t="s">
        <v>37</v>
      </c>
      <c r="L1869">
        <v>104</v>
      </c>
      <c r="N1869" s="6" t="s">
        <v>7384</v>
      </c>
      <c r="O1869" s="6" t="s">
        <v>239</v>
      </c>
      <c r="P1869" s="6" t="s">
        <v>40</v>
      </c>
      <c r="Q1869">
        <v>36760000</v>
      </c>
      <c r="R1869">
        <v>9298478658</v>
      </c>
      <c r="S1869">
        <v>32999066105</v>
      </c>
    </row>
    <row r="1870" spans="1:19" x14ac:dyDescent="0.25">
      <c r="A1870">
        <v>12840</v>
      </c>
      <c r="B1870" s="6" t="s">
        <v>7385</v>
      </c>
      <c r="C1870" s="6" t="s">
        <v>477</v>
      </c>
      <c r="D1870" s="6" t="s">
        <v>77</v>
      </c>
      <c r="E1870" s="6" t="s">
        <v>103</v>
      </c>
      <c r="F1870" s="6" t="s">
        <v>7386</v>
      </c>
      <c r="G1870" s="6" t="s">
        <v>7387</v>
      </c>
      <c r="H1870">
        <v>33</v>
      </c>
      <c r="I1870" s="6" t="s">
        <v>181</v>
      </c>
      <c r="J1870" s="6" t="s">
        <v>56</v>
      </c>
      <c r="K1870" s="6" t="s">
        <v>37</v>
      </c>
      <c r="L1870">
        <v>107</v>
      </c>
      <c r="N1870" s="6" t="s">
        <v>7388</v>
      </c>
      <c r="O1870" s="6" t="s">
        <v>39</v>
      </c>
      <c r="P1870" s="6" t="s">
        <v>389</v>
      </c>
      <c r="Q1870">
        <v>36700000</v>
      </c>
      <c r="R1870">
        <v>28822650000131</v>
      </c>
      <c r="S1870">
        <v>32998014179</v>
      </c>
    </row>
    <row r="1871" spans="1:19" x14ac:dyDescent="0.25">
      <c r="A1871">
        <v>12843</v>
      </c>
      <c r="B1871" s="6" t="s">
        <v>7389</v>
      </c>
      <c r="C1871" s="6" t="s">
        <v>76</v>
      </c>
      <c r="D1871" s="6" t="s">
        <v>488</v>
      </c>
      <c r="E1871" s="6" t="s">
        <v>93</v>
      </c>
      <c r="F1871" s="6" t="s">
        <v>7390</v>
      </c>
      <c r="G1871" s="6" t="s">
        <v>2545</v>
      </c>
      <c r="H1871">
        <v>22</v>
      </c>
      <c r="I1871" s="6" t="s">
        <v>35</v>
      </c>
      <c r="J1871" s="6" t="s">
        <v>56</v>
      </c>
      <c r="K1871" s="6" t="s">
        <v>98</v>
      </c>
      <c r="L1871">
        <v>307</v>
      </c>
      <c r="N1871" s="6" t="s">
        <v>7391</v>
      </c>
      <c r="O1871" s="6" t="s">
        <v>793</v>
      </c>
      <c r="P1871" s="6" t="s">
        <v>259</v>
      </c>
      <c r="Q1871">
        <v>36515000</v>
      </c>
      <c r="R1871">
        <v>28808821000178</v>
      </c>
      <c r="S1871">
        <v>32984331990</v>
      </c>
    </row>
    <row r="1872" spans="1:19" x14ac:dyDescent="0.25">
      <c r="A1872">
        <v>12846</v>
      </c>
      <c r="B1872" s="6" t="s">
        <v>7392</v>
      </c>
      <c r="C1872" s="6" t="s">
        <v>76</v>
      </c>
      <c r="D1872" s="6" t="s">
        <v>77</v>
      </c>
      <c r="E1872" s="6" t="s">
        <v>71</v>
      </c>
      <c r="F1872" s="6" t="s">
        <v>61</v>
      </c>
      <c r="G1872" s="6" t="s">
        <v>7393</v>
      </c>
      <c r="H1872">
        <v>22</v>
      </c>
      <c r="I1872" s="6" t="s">
        <v>35</v>
      </c>
      <c r="J1872" s="6" t="s">
        <v>56</v>
      </c>
      <c r="K1872" s="6" t="s">
        <v>109</v>
      </c>
      <c r="L1872">
        <v>207</v>
      </c>
      <c r="N1872" s="6" t="s">
        <v>7394</v>
      </c>
      <c r="O1872" s="6" t="s">
        <v>111</v>
      </c>
      <c r="P1872" s="6" t="s">
        <v>7395</v>
      </c>
      <c r="Q1872">
        <v>36880167</v>
      </c>
      <c r="R1872">
        <v>51456532634</v>
      </c>
      <c r="S1872">
        <v>32037210575</v>
      </c>
    </row>
    <row r="1873" spans="1:19" x14ac:dyDescent="0.25">
      <c r="A1873">
        <v>12847</v>
      </c>
      <c r="B1873" s="6" t="s">
        <v>7396</v>
      </c>
      <c r="C1873" s="6" t="s">
        <v>52</v>
      </c>
      <c r="D1873" s="6" t="s">
        <v>31</v>
      </c>
      <c r="E1873" s="6" t="s">
        <v>71</v>
      </c>
      <c r="F1873" s="6" t="s">
        <v>7397</v>
      </c>
      <c r="G1873" s="6" t="s">
        <v>7398</v>
      </c>
      <c r="H1873">
        <v>22</v>
      </c>
      <c r="I1873" s="6" t="s">
        <v>35</v>
      </c>
      <c r="J1873" s="6" t="s">
        <v>812</v>
      </c>
      <c r="K1873" s="6" t="s">
        <v>109</v>
      </c>
      <c r="L1873">
        <v>204</v>
      </c>
      <c r="N1873" s="6" t="s">
        <v>7399</v>
      </c>
      <c r="O1873" s="6" t="s">
        <v>111</v>
      </c>
      <c r="P1873" s="6" t="s">
        <v>339</v>
      </c>
      <c r="Q1873">
        <v>36880200</v>
      </c>
      <c r="R1873">
        <v>28490942000114</v>
      </c>
      <c r="S1873">
        <v>32988314782</v>
      </c>
    </row>
    <row r="1874" spans="1:19" x14ac:dyDescent="0.25">
      <c r="A1874">
        <v>12848</v>
      </c>
      <c r="B1874" s="6" t="s">
        <v>7400</v>
      </c>
      <c r="C1874" s="6" t="s">
        <v>52</v>
      </c>
      <c r="D1874" s="6" t="s">
        <v>31</v>
      </c>
      <c r="E1874" s="6" t="s">
        <v>53</v>
      </c>
      <c r="F1874" s="6" t="s">
        <v>61</v>
      </c>
      <c r="G1874" s="6" t="s">
        <v>7401</v>
      </c>
      <c r="H1874">
        <v>22</v>
      </c>
      <c r="I1874" s="6" t="s">
        <v>35</v>
      </c>
      <c r="J1874" s="6" t="s">
        <v>56</v>
      </c>
      <c r="K1874" s="6" t="s">
        <v>109</v>
      </c>
      <c r="L1874">
        <v>202</v>
      </c>
      <c r="N1874" s="6" t="s">
        <v>7402</v>
      </c>
      <c r="O1874" s="6" t="s">
        <v>823</v>
      </c>
      <c r="P1874" s="6" t="s">
        <v>40</v>
      </c>
      <c r="Q1874">
        <v>36870000</v>
      </c>
      <c r="R1874">
        <v>6791998610</v>
      </c>
      <c r="S1874">
        <v>32984256100</v>
      </c>
    </row>
    <row r="1875" spans="1:19" x14ac:dyDescent="0.25">
      <c r="A1875">
        <v>12851</v>
      </c>
      <c r="B1875" s="6" t="s">
        <v>7403</v>
      </c>
      <c r="C1875" s="6" t="s">
        <v>30</v>
      </c>
      <c r="D1875" s="6" t="s">
        <v>31</v>
      </c>
      <c r="E1875" s="6" t="s">
        <v>93</v>
      </c>
      <c r="F1875" s="6" t="s">
        <v>61</v>
      </c>
      <c r="G1875" s="6" t="s">
        <v>7404</v>
      </c>
      <c r="H1875">
        <v>25</v>
      </c>
      <c r="I1875" s="6" t="s">
        <v>116</v>
      </c>
      <c r="J1875" s="6" t="s">
        <v>56</v>
      </c>
      <c r="K1875" s="6" t="s">
        <v>37</v>
      </c>
      <c r="L1875">
        <v>102</v>
      </c>
      <c r="N1875" s="6" t="s">
        <v>7405</v>
      </c>
      <c r="O1875" s="6" t="s">
        <v>58</v>
      </c>
      <c r="P1875" s="6" t="s">
        <v>1778</v>
      </c>
      <c r="Q1875">
        <v>36771536</v>
      </c>
      <c r="R1875">
        <v>7035719660</v>
      </c>
      <c r="S1875">
        <v>32991197608</v>
      </c>
    </row>
    <row r="1876" spans="1:19" x14ac:dyDescent="0.25">
      <c r="A1876">
        <v>12852</v>
      </c>
      <c r="B1876" s="6" t="s">
        <v>7406</v>
      </c>
      <c r="C1876" s="6" t="s">
        <v>76</v>
      </c>
      <c r="D1876" s="6" t="s">
        <v>31</v>
      </c>
      <c r="E1876" s="6" t="s">
        <v>44</v>
      </c>
      <c r="F1876" s="6" t="s">
        <v>7407</v>
      </c>
      <c r="G1876" s="6" t="s">
        <v>7408</v>
      </c>
      <c r="H1876">
        <v>25</v>
      </c>
      <c r="I1876" s="6" t="s">
        <v>116</v>
      </c>
      <c r="J1876" s="6" t="s">
        <v>56</v>
      </c>
      <c r="K1876" s="6" t="s">
        <v>37</v>
      </c>
      <c r="L1876">
        <v>102</v>
      </c>
      <c r="N1876" s="6" t="s">
        <v>7409</v>
      </c>
      <c r="O1876" s="6" t="s">
        <v>58</v>
      </c>
      <c r="P1876" s="6" t="s">
        <v>87</v>
      </c>
      <c r="Q1876">
        <v>36772208</v>
      </c>
      <c r="R1876">
        <v>24120419000145</v>
      </c>
      <c r="S1876">
        <v>32984295229</v>
      </c>
    </row>
    <row r="1877" spans="1:19" x14ac:dyDescent="0.25">
      <c r="A1877">
        <v>12855</v>
      </c>
      <c r="B1877" s="6" t="s">
        <v>7410</v>
      </c>
      <c r="C1877" s="6" t="s">
        <v>52</v>
      </c>
      <c r="D1877" s="6" t="s">
        <v>31</v>
      </c>
      <c r="E1877" s="6" t="s">
        <v>44</v>
      </c>
      <c r="F1877" s="6" t="s">
        <v>7411</v>
      </c>
      <c r="G1877" s="6" t="s">
        <v>7412</v>
      </c>
      <c r="H1877">
        <v>22</v>
      </c>
      <c r="I1877" s="6" t="s">
        <v>35</v>
      </c>
      <c r="J1877" s="6" t="s">
        <v>144</v>
      </c>
      <c r="K1877" s="6" t="s">
        <v>98</v>
      </c>
      <c r="L1877">
        <v>304</v>
      </c>
      <c r="N1877" s="6" t="s">
        <v>7413</v>
      </c>
      <c r="O1877" s="6" t="s">
        <v>399</v>
      </c>
      <c r="P1877" s="6" t="s">
        <v>2064</v>
      </c>
      <c r="Q1877">
        <v>36512000</v>
      </c>
      <c r="R1877">
        <v>28540460000121</v>
      </c>
      <c r="S1877">
        <v>32984875064</v>
      </c>
    </row>
    <row r="1878" spans="1:19" x14ac:dyDescent="0.25">
      <c r="A1878">
        <v>12856</v>
      </c>
      <c r="B1878" s="6" t="s">
        <v>7414</v>
      </c>
      <c r="C1878" s="6" t="s">
        <v>119</v>
      </c>
      <c r="D1878" s="6" t="s">
        <v>31</v>
      </c>
      <c r="E1878" s="6" t="s">
        <v>93</v>
      </c>
      <c r="F1878" s="6" t="s">
        <v>7415</v>
      </c>
      <c r="G1878" s="6" t="s">
        <v>7416</v>
      </c>
      <c r="H1878">
        <v>25</v>
      </c>
      <c r="I1878" s="6" t="s">
        <v>116</v>
      </c>
      <c r="J1878" s="6" t="s">
        <v>56</v>
      </c>
      <c r="K1878" s="6" t="s">
        <v>37</v>
      </c>
      <c r="L1878">
        <v>103</v>
      </c>
      <c r="N1878" s="6" t="s">
        <v>7417</v>
      </c>
      <c r="O1878" s="6" t="s">
        <v>1379</v>
      </c>
      <c r="P1878" s="6" t="s">
        <v>40</v>
      </c>
      <c r="Q1878">
        <v>36788000</v>
      </c>
      <c r="R1878">
        <v>558522000103</v>
      </c>
      <c r="S1878">
        <v>32034521188</v>
      </c>
    </row>
    <row r="1879" spans="1:19" x14ac:dyDescent="0.25">
      <c r="A1879">
        <v>12859</v>
      </c>
      <c r="B1879" s="6" t="s">
        <v>7418</v>
      </c>
      <c r="C1879" s="6" t="s">
        <v>119</v>
      </c>
      <c r="D1879" s="6" t="s">
        <v>31</v>
      </c>
      <c r="E1879" s="6" t="s">
        <v>103</v>
      </c>
      <c r="F1879" s="6" t="s">
        <v>7419</v>
      </c>
      <c r="G1879" s="6" t="s">
        <v>7420</v>
      </c>
      <c r="H1879">
        <v>23</v>
      </c>
      <c r="I1879" s="6" t="s">
        <v>47</v>
      </c>
      <c r="J1879" s="6" t="s">
        <v>56</v>
      </c>
      <c r="K1879" s="6" t="s">
        <v>37</v>
      </c>
      <c r="L1879">
        <v>109</v>
      </c>
      <c r="N1879" s="6" t="s">
        <v>7421</v>
      </c>
      <c r="O1879" s="6" t="s">
        <v>39</v>
      </c>
      <c r="P1879" s="6" t="s">
        <v>1838</v>
      </c>
      <c r="Q1879">
        <v>36700000</v>
      </c>
      <c r="R1879">
        <v>27174296000113</v>
      </c>
      <c r="S1879">
        <v>32034412933</v>
      </c>
    </row>
    <row r="1880" spans="1:19" x14ac:dyDescent="0.25">
      <c r="A1880">
        <v>12862</v>
      </c>
      <c r="B1880" s="6" t="s">
        <v>7422</v>
      </c>
      <c r="C1880" s="6" t="s">
        <v>76</v>
      </c>
      <c r="D1880" s="6" t="s">
        <v>31</v>
      </c>
      <c r="E1880" s="6" t="s">
        <v>71</v>
      </c>
      <c r="F1880" s="6" t="s">
        <v>61</v>
      </c>
      <c r="G1880" s="6" t="s">
        <v>7423</v>
      </c>
      <c r="H1880">
        <v>22</v>
      </c>
      <c r="I1880" s="6" t="s">
        <v>35</v>
      </c>
      <c r="J1880" s="6" t="s">
        <v>56</v>
      </c>
      <c r="K1880" s="6" t="s">
        <v>98</v>
      </c>
      <c r="L1880">
        <v>304</v>
      </c>
      <c r="N1880" s="6" t="s">
        <v>7424</v>
      </c>
      <c r="O1880" s="6" t="s">
        <v>592</v>
      </c>
      <c r="P1880" s="6" t="s">
        <v>7425</v>
      </c>
      <c r="Q1880">
        <v>36546000</v>
      </c>
      <c r="R1880">
        <v>2798783623</v>
      </c>
      <c r="S1880">
        <v>32984602107</v>
      </c>
    </row>
    <row r="1881" spans="1:19" x14ac:dyDescent="0.25">
      <c r="A1881">
        <v>12881</v>
      </c>
      <c r="B1881" s="6" t="s">
        <v>7426</v>
      </c>
      <c r="C1881" s="6" t="s">
        <v>52</v>
      </c>
      <c r="D1881" s="6" t="s">
        <v>31</v>
      </c>
      <c r="E1881" s="6" t="s">
        <v>71</v>
      </c>
      <c r="F1881" s="6" t="s">
        <v>61</v>
      </c>
      <c r="G1881" s="6" t="s">
        <v>7427</v>
      </c>
      <c r="H1881">
        <v>14</v>
      </c>
      <c r="I1881" s="6" t="s">
        <v>80</v>
      </c>
      <c r="J1881" s="6" t="s">
        <v>56</v>
      </c>
      <c r="K1881" s="6" t="s">
        <v>98</v>
      </c>
      <c r="L1881">
        <v>305</v>
      </c>
      <c r="N1881" s="6" t="s">
        <v>7428</v>
      </c>
      <c r="O1881" s="6" t="s">
        <v>146</v>
      </c>
      <c r="P1881" s="6" t="s">
        <v>1230</v>
      </c>
      <c r="Q1881">
        <v>36500000</v>
      </c>
      <c r="R1881">
        <v>97467219687</v>
      </c>
      <c r="S1881">
        <v>32998144869</v>
      </c>
    </row>
    <row r="1882" spans="1:19" x14ac:dyDescent="0.25">
      <c r="A1882">
        <v>12882</v>
      </c>
      <c r="B1882" s="6" t="s">
        <v>7429</v>
      </c>
      <c r="C1882" s="6" t="s">
        <v>52</v>
      </c>
      <c r="D1882" s="6" t="s">
        <v>31</v>
      </c>
      <c r="E1882" s="6" t="s">
        <v>44</v>
      </c>
      <c r="F1882" s="6" t="s">
        <v>61</v>
      </c>
      <c r="G1882" s="6" t="s">
        <v>7430</v>
      </c>
      <c r="H1882">
        <v>22</v>
      </c>
      <c r="I1882" s="6" t="s">
        <v>35</v>
      </c>
      <c r="J1882" s="6" t="s">
        <v>56</v>
      </c>
      <c r="K1882" s="6" t="s">
        <v>98</v>
      </c>
      <c r="L1882">
        <v>302</v>
      </c>
      <c r="N1882" s="6" t="s">
        <v>7431</v>
      </c>
      <c r="O1882" s="6" t="s">
        <v>698</v>
      </c>
      <c r="P1882" s="6" t="s">
        <v>389</v>
      </c>
      <c r="Q1882">
        <v>36160000</v>
      </c>
      <c r="R1882">
        <v>10184590655</v>
      </c>
      <c r="S1882">
        <v>32999581700</v>
      </c>
    </row>
    <row r="1883" spans="1:19" x14ac:dyDescent="0.25">
      <c r="A1883">
        <v>12884</v>
      </c>
      <c r="B1883" s="6" t="s">
        <v>7432</v>
      </c>
      <c r="C1883" s="6" t="s">
        <v>477</v>
      </c>
      <c r="D1883" s="6" t="s">
        <v>77</v>
      </c>
      <c r="E1883" s="6" t="s">
        <v>221</v>
      </c>
      <c r="F1883" s="6" t="s">
        <v>7433</v>
      </c>
      <c r="G1883" s="6" t="s">
        <v>7434</v>
      </c>
      <c r="H1883">
        <v>25</v>
      </c>
      <c r="I1883" s="6" t="s">
        <v>116</v>
      </c>
      <c r="J1883" s="6" t="s">
        <v>7435</v>
      </c>
      <c r="K1883" s="6" t="s">
        <v>109</v>
      </c>
      <c r="L1883">
        <v>202</v>
      </c>
      <c r="N1883" s="6" t="s">
        <v>7436</v>
      </c>
      <c r="O1883" s="6" t="s">
        <v>111</v>
      </c>
      <c r="P1883" s="6" t="s">
        <v>7437</v>
      </c>
      <c r="Q1883">
        <v>36880000</v>
      </c>
      <c r="R1883">
        <v>21652179000131</v>
      </c>
      <c r="S1883">
        <v>32037235073</v>
      </c>
    </row>
    <row r="1884" spans="1:19" x14ac:dyDescent="0.25">
      <c r="A1884">
        <v>12890</v>
      </c>
      <c r="B1884" s="6" t="s">
        <v>7438</v>
      </c>
      <c r="C1884" s="6" t="s">
        <v>52</v>
      </c>
      <c r="D1884" s="6" t="s">
        <v>31</v>
      </c>
      <c r="E1884" s="6" t="s">
        <v>71</v>
      </c>
      <c r="F1884" s="6" t="s">
        <v>7439</v>
      </c>
      <c r="G1884" s="6" t="s">
        <v>7440</v>
      </c>
      <c r="H1884">
        <v>25</v>
      </c>
      <c r="I1884" s="6" t="s">
        <v>116</v>
      </c>
      <c r="J1884" s="6" t="s">
        <v>56</v>
      </c>
      <c r="K1884" s="6" t="s">
        <v>98</v>
      </c>
      <c r="L1884">
        <v>302</v>
      </c>
      <c r="N1884" s="6" t="s">
        <v>7441</v>
      </c>
      <c r="O1884" s="6" t="s">
        <v>600</v>
      </c>
      <c r="P1884" s="6" t="s">
        <v>7442</v>
      </c>
      <c r="Q1884">
        <v>36530000</v>
      </c>
      <c r="R1884">
        <v>23550420000147</v>
      </c>
      <c r="S1884">
        <v>32998005788</v>
      </c>
    </row>
    <row r="1885" spans="1:19" x14ac:dyDescent="0.25">
      <c r="A1885">
        <v>12895</v>
      </c>
      <c r="B1885" s="6" t="s">
        <v>7443</v>
      </c>
      <c r="C1885" s="6" t="s">
        <v>42</v>
      </c>
      <c r="D1885" s="6" t="s">
        <v>31</v>
      </c>
      <c r="E1885" s="6" t="s">
        <v>93</v>
      </c>
      <c r="F1885" s="6" t="s">
        <v>7444</v>
      </c>
      <c r="G1885" s="6" t="s">
        <v>7445</v>
      </c>
      <c r="H1885">
        <v>14</v>
      </c>
      <c r="I1885" s="6" t="s">
        <v>80</v>
      </c>
      <c r="J1885" s="6" t="s">
        <v>7446</v>
      </c>
      <c r="K1885" s="6" t="s">
        <v>109</v>
      </c>
      <c r="L1885">
        <v>205</v>
      </c>
      <c r="N1885" s="6" t="s">
        <v>7447</v>
      </c>
      <c r="O1885" s="6" t="s">
        <v>771</v>
      </c>
      <c r="P1885" s="6" t="s">
        <v>40</v>
      </c>
      <c r="Q1885">
        <v>36800000</v>
      </c>
      <c r="R1885">
        <v>28237903000100</v>
      </c>
      <c r="S1885">
        <v>32999307065</v>
      </c>
    </row>
    <row r="1886" spans="1:19" x14ac:dyDescent="0.25">
      <c r="A1886">
        <v>12896</v>
      </c>
      <c r="B1886" s="6" t="s">
        <v>7448</v>
      </c>
      <c r="C1886" s="6" t="s">
        <v>391</v>
      </c>
      <c r="D1886" s="6" t="s">
        <v>488</v>
      </c>
      <c r="E1886" s="6" t="s">
        <v>44</v>
      </c>
      <c r="F1886" s="6" t="s">
        <v>61</v>
      </c>
      <c r="G1886" s="6" t="s">
        <v>7449</v>
      </c>
      <c r="H1886">
        <v>33</v>
      </c>
      <c r="I1886" s="6" t="s">
        <v>181</v>
      </c>
      <c r="J1886" s="6" t="s">
        <v>56</v>
      </c>
      <c r="K1886" s="6" t="s">
        <v>109</v>
      </c>
      <c r="L1886">
        <v>203</v>
      </c>
      <c r="N1886" s="6" t="s">
        <v>7450</v>
      </c>
      <c r="O1886" s="6" t="s">
        <v>891</v>
      </c>
      <c r="P1886" s="6" t="s">
        <v>40</v>
      </c>
      <c r="Q1886">
        <v>36850000</v>
      </c>
      <c r="R1886">
        <v>5696751628</v>
      </c>
      <c r="S1886">
        <v>32984657868</v>
      </c>
    </row>
    <row r="1887" spans="1:19" x14ac:dyDescent="0.25">
      <c r="A1887">
        <v>12910</v>
      </c>
      <c r="B1887" s="6" t="s">
        <v>7451</v>
      </c>
      <c r="C1887" s="6" t="s">
        <v>52</v>
      </c>
      <c r="D1887" s="6" t="s">
        <v>31</v>
      </c>
      <c r="E1887" s="6" t="s">
        <v>93</v>
      </c>
      <c r="F1887" s="6" t="s">
        <v>61</v>
      </c>
      <c r="G1887" s="6" t="s">
        <v>7452</v>
      </c>
      <c r="H1887">
        <v>17</v>
      </c>
      <c r="I1887" s="6" t="s">
        <v>202</v>
      </c>
      <c r="J1887" s="6" t="s">
        <v>56</v>
      </c>
      <c r="K1887" s="6" t="s">
        <v>37</v>
      </c>
      <c r="L1887">
        <v>104</v>
      </c>
      <c r="N1887" s="6" t="s">
        <v>7453</v>
      </c>
      <c r="O1887" s="6" t="s">
        <v>39</v>
      </c>
      <c r="P1887" s="6" t="s">
        <v>6400</v>
      </c>
      <c r="Q1887">
        <v>36700000</v>
      </c>
      <c r="R1887">
        <v>33163618634</v>
      </c>
      <c r="S1887">
        <v>32991297148</v>
      </c>
    </row>
    <row r="1888" spans="1:19" x14ac:dyDescent="0.25">
      <c r="A1888">
        <v>12914</v>
      </c>
      <c r="B1888" s="6" t="s">
        <v>7454</v>
      </c>
      <c r="C1888" s="6" t="s">
        <v>177</v>
      </c>
      <c r="D1888" s="6" t="s">
        <v>178</v>
      </c>
      <c r="E1888" s="6" t="s">
        <v>93</v>
      </c>
      <c r="F1888" s="6" t="s">
        <v>7455</v>
      </c>
      <c r="G1888" s="6" t="s">
        <v>7456</v>
      </c>
      <c r="H1888">
        <v>22</v>
      </c>
      <c r="I1888" s="6" t="s">
        <v>35</v>
      </c>
      <c r="J1888" s="6" t="s">
        <v>56</v>
      </c>
      <c r="K1888" s="6" t="s">
        <v>98</v>
      </c>
      <c r="L1888">
        <v>302</v>
      </c>
      <c r="N1888" s="6" t="s">
        <v>7457</v>
      </c>
      <c r="O1888" s="6" t="s">
        <v>698</v>
      </c>
      <c r="P1888" s="6" t="s">
        <v>40</v>
      </c>
      <c r="Q1888">
        <v>36160000</v>
      </c>
      <c r="R1888">
        <v>28335670000188</v>
      </c>
      <c r="S1888">
        <v>32035751937</v>
      </c>
    </row>
    <row r="1889" spans="1:19" x14ac:dyDescent="0.25">
      <c r="A1889">
        <v>12915</v>
      </c>
      <c r="B1889" s="6" t="s">
        <v>7458</v>
      </c>
      <c r="C1889" s="6" t="s">
        <v>391</v>
      </c>
      <c r="D1889" s="6" t="s">
        <v>488</v>
      </c>
      <c r="E1889" s="6" t="s">
        <v>44</v>
      </c>
      <c r="F1889" s="6" t="s">
        <v>61</v>
      </c>
      <c r="G1889" s="6" t="s">
        <v>7459</v>
      </c>
      <c r="H1889">
        <v>1</v>
      </c>
      <c r="I1889" s="6" t="s">
        <v>375</v>
      </c>
      <c r="J1889" s="6" t="s">
        <v>56</v>
      </c>
      <c r="K1889" s="6" t="s">
        <v>109</v>
      </c>
      <c r="L1889">
        <v>208</v>
      </c>
      <c r="N1889" s="6" t="s">
        <v>7460</v>
      </c>
      <c r="O1889" s="6" t="s">
        <v>771</v>
      </c>
      <c r="P1889" s="6" t="s">
        <v>932</v>
      </c>
      <c r="Q1889">
        <v>36800000</v>
      </c>
      <c r="R1889">
        <v>11894964616</v>
      </c>
      <c r="S1889">
        <v>32999422434</v>
      </c>
    </row>
    <row r="1890" spans="1:19" x14ac:dyDescent="0.25">
      <c r="A1890">
        <v>12916</v>
      </c>
      <c r="B1890" s="6" t="s">
        <v>7461</v>
      </c>
      <c r="C1890" s="6" t="s">
        <v>52</v>
      </c>
      <c r="D1890" s="6" t="s">
        <v>31</v>
      </c>
      <c r="E1890" s="6" t="s">
        <v>53</v>
      </c>
      <c r="F1890" s="6" t="s">
        <v>7462</v>
      </c>
      <c r="G1890" s="6" t="s">
        <v>7463</v>
      </c>
      <c r="H1890">
        <v>23</v>
      </c>
      <c r="I1890" s="6" t="s">
        <v>47</v>
      </c>
      <c r="J1890" s="6" t="s">
        <v>56</v>
      </c>
      <c r="K1890" s="6" t="s">
        <v>98</v>
      </c>
      <c r="L1890">
        <v>303</v>
      </c>
      <c r="N1890" s="6" t="s">
        <v>7464</v>
      </c>
      <c r="O1890" s="6" t="s">
        <v>136</v>
      </c>
      <c r="P1890" s="6" t="s">
        <v>3426</v>
      </c>
      <c r="Q1890">
        <v>36780000</v>
      </c>
      <c r="R1890">
        <v>28467382000187</v>
      </c>
      <c r="S1890">
        <v>32999682180</v>
      </c>
    </row>
    <row r="1891" spans="1:19" x14ac:dyDescent="0.25">
      <c r="A1891">
        <v>12928</v>
      </c>
      <c r="B1891" s="6" t="s">
        <v>7465</v>
      </c>
      <c r="C1891" s="6" t="s">
        <v>391</v>
      </c>
      <c r="D1891" s="6" t="s">
        <v>488</v>
      </c>
      <c r="E1891" s="6" t="s">
        <v>53</v>
      </c>
      <c r="F1891" s="6" t="s">
        <v>61</v>
      </c>
      <c r="G1891" s="6" t="s">
        <v>7466</v>
      </c>
      <c r="H1891">
        <v>33</v>
      </c>
      <c r="I1891" s="6" t="s">
        <v>181</v>
      </c>
      <c r="J1891" s="6" t="s">
        <v>56</v>
      </c>
      <c r="K1891" s="6" t="s">
        <v>109</v>
      </c>
      <c r="L1891">
        <v>208</v>
      </c>
      <c r="N1891" s="6" t="s">
        <v>7467</v>
      </c>
      <c r="O1891" s="6" t="s">
        <v>1100</v>
      </c>
      <c r="P1891" s="6" t="s">
        <v>7468</v>
      </c>
      <c r="Q1891">
        <v>36790000</v>
      </c>
      <c r="R1891">
        <v>42427789615</v>
      </c>
      <c r="S1891">
        <v>32988092956</v>
      </c>
    </row>
    <row r="1892" spans="1:19" x14ac:dyDescent="0.25">
      <c r="A1892">
        <v>12931</v>
      </c>
      <c r="B1892" s="6" t="s">
        <v>7469</v>
      </c>
      <c r="C1892" s="6" t="s">
        <v>76</v>
      </c>
      <c r="D1892" s="6" t="s">
        <v>31</v>
      </c>
      <c r="E1892" s="6" t="s">
        <v>103</v>
      </c>
      <c r="F1892" s="6" t="s">
        <v>7470</v>
      </c>
      <c r="G1892" s="6" t="s">
        <v>7471</v>
      </c>
      <c r="H1892">
        <v>25</v>
      </c>
      <c r="I1892" s="6" t="s">
        <v>116</v>
      </c>
      <c r="J1892" s="6" t="s">
        <v>7472</v>
      </c>
      <c r="K1892" s="6" t="s">
        <v>98</v>
      </c>
      <c r="L1892">
        <v>303</v>
      </c>
      <c r="N1892" s="6" t="s">
        <v>7473</v>
      </c>
      <c r="O1892" s="6" t="s">
        <v>793</v>
      </c>
      <c r="P1892" s="6" t="s">
        <v>40</v>
      </c>
      <c r="Q1892">
        <v>36515000</v>
      </c>
      <c r="R1892">
        <v>27577825000120</v>
      </c>
      <c r="S1892">
        <v>32984170040</v>
      </c>
    </row>
    <row r="1893" spans="1:19" x14ac:dyDescent="0.25">
      <c r="A1893">
        <v>12932</v>
      </c>
      <c r="B1893" s="6" t="s">
        <v>7474</v>
      </c>
      <c r="C1893" s="6" t="s">
        <v>76</v>
      </c>
      <c r="D1893" s="6" t="s">
        <v>31</v>
      </c>
      <c r="E1893" s="6" t="s">
        <v>221</v>
      </c>
      <c r="F1893" s="6" t="s">
        <v>61</v>
      </c>
      <c r="G1893" s="6" t="s">
        <v>7475</v>
      </c>
      <c r="H1893">
        <v>22</v>
      </c>
      <c r="I1893" s="6" t="s">
        <v>35</v>
      </c>
      <c r="J1893" s="6" t="s">
        <v>144</v>
      </c>
      <c r="K1893" s="6" t="s">
        <v>109</v>
      </c>
      <c r="L1893">
        <v>204</v>
      </c>
      <c r="N1893" s="6" t="s">
        <v>7476</v>
      </c>
      <c r="O1893" s="6" t="s">
        <v>1100</v>
      </c>
      <c r="P1893" s="6" t="s">
        <v>40</v>
      </c>
      <c r="Q1893">
        <v>36790000</v>
      </c>
      <c r="R1893">
        <v>8440097689</v>
      </c>
      <c r="S1893">
        <v>32999097451</v>
      </c>
    </row>
    <row r="1894" spans="1:19" x14ac:dyDescent="0.25">
      <c r="A1894">
        <v>12938</v>
      </c>
      <c r="B1894" s="6" t="s">
        <v>7477</v>
      </c>
      <c r="C1894" s="6" t="s">
        <v>52</v>
      </c>
      <c r="D1894" s="6" t="s">
        <v>31</v>
      </c>
      <c r="E1894" s="6" t="s">
        <v>103</v>
      </c>
      <c r="F1894" s="6" t="s">
        <v>61</v>
      </c>
      <c r="G1894" s="6" t="s">
        <v>7478</v>
      </c>
      <c r="H1894">
        <v>23</v>
      </c>
      <c r="I1894" s="6" t="s">
        <v>47</v>
      </c>
      <c r="J1894" s="6" t="s">
        <v>56</v>
      </c>
      <c r="K1894" s="6" t="s">
        <v>98</v>
      </c>
      <c r="L1894">
        <v>304</v>
      </c>
      <c r="N1894" s="6" t="s">
        <v>7479</v>
      </c>
      <c r="O1894" s="6" t="s">
        <v>146</v>
      </c>
      <c r="P1894" s="6" t="s">
        <v>7480</v>
      </c>
      <c r="Q1894">
        <v>36500000</v>
      </c>
      <c r="R1894">
        <v>83014845604</v>
      </c>
      <c r="S1894">
        <v>32999687783</v>
      </c>
    </row>
    <row r="1895" spans="1:19" x14ac:dyDescent="0.25">
      <c r="A1895">
        <v>12946</v>
      </c>
      <c r="B1895" s="6" t="s">
        <v>7481</v>
      </c>
      <c r="C1895" s="6" t="s">
        <v>52</v>
      </c>
      <c r="D1895" s="6" t="s">
        <v>31</v>
      </c>
      <c r="E1895" s="6" t="s">
        <v>44</v>
      </c>
      <c r="F1895" s="6" t="s">
        <v>61</v>
      </c>
      <c r="G1895" s="6" t="s">
        <v>7482</v>
      </c>
      <c r="H1895">
        <v>17</v>
      </c>
      <c r="I1895" s="6" t="s">
        <v>202</v>
      </c>
      <c r="J1895" s="6" t="s">
        <v>56</v>
      </c>
      <c r="K1895" s="6" t="s">
        <v>37</v>
      </c>
      <c r="L1895">
        <v>102</v>
      </c>
      <c r="N1895" s="6" t="s">
        <v>7483</v>
      </c>
      <c r="O1895" s="6" t="s">
        <v>263</v>
      </c>
      <c r="P1895" s="6" t="s">
        <v>7484</v>
      </c>
      <c r="Q1895">
        <v>36740000</v>
      </c>
      <c r="R1895">
        <v>13775888667</v>
      </c>
      <c r="S1895">
        <v>32999562055</v>
      </c>
    </row>
    <row r="1896" spans="1:19" x14ac:dyDescent="0.25">
      <c r="A1896">
        <v>12948</v>
      </c>
      <c r="B1896" s="6" t="s">
        <v>7485</v>
      </c>
      <c r="C1896" s="6" t="s">
        <v>52</v>
      </c>
      <c r="D1896" s="6" t="s">
        <v>31</v>
      </c>
      <c r="E1896" s="6" t="s">
        <v>103</v>
      </c>
      <c r="F1896" s="6" t="s">
        <v>7486</v>
      </c>
      <c r="G1896" s="6" t="s">
        <v>7487</v>
      </c>
      <c r="H1896">
        <v>17</v>
      </c>
      <c r="I1896" s="6" t="s">
        <v>202</v>
      </c>
      <c r="J1896" s="6" t="s">
        <v>56</v>
      </c>
      <c r="K1896" s="6" t="s">
        <v>37</v>
      </c>
      <c r="L1896">
        <v>103</v>
      </c>
      <c r="N1896" s="6" t="s">
        <v>7488</v>
      </c>
      <c r="O1896" s="6" t="s">
        <v>1379</v>
      </c>
      <c r="P1896" s="6" t="s">
        <v>7489</v>
      </c>
      <c r="Q1896">
        <v>36788000</v>
      </c>
      <c r="R1896">
        <v>28661996000103</v>
      </c>
      <c r="S1896">
        <v>32984671519</v>
      </c>
    </row>
    <row r="1897" spans="1:19" x14ac:dyDescent="0.25">
      <c r="A1897">
        <v>12949</v>
      </c>
      <c r="B1897" s="6" t="s">
        <v>7490</v>
      </c>
      <c r="C1897" s="6" t="s">
        <v>52</v>
      </c>
      <c r="D1897" s="6" t="s">
        <v>31</v>
      </c>
      <c r="E1897" s="6" t="s">
        <v>103</v>
      </c>
      <c r="F1897" s="6" t="s">
        <v>7491</v>
      </c>
      <c r="G1897" s="6" t="s">
        <v>7492</v>
      </c>
      <c r="H1897">
        <v>23</v>
      </c>
      <c r="I1897" s="6" t="s">
        <v>47</v>
      </c>
      <c r="J1897" s="6" t="s">
        <v>56</v>
      </c>
      <c r="K1897" s="6" t="s">
        <v>98</v>
      </c>
      <c r="L1897">
        <v>302</v>
      </c>
      <c r="N1897" s="6" t="s">
        <v>7493</v>
      </c>
      <c r="O1897" s="6" t="s">
        <v>312</v>
      </c>
      <c r="P1897" s="6" t="s">
        <v>40</v>
      </c>
      <c r="Q1897">
        <v>36170000</v>
      </c>
      <c r="R1897">
        <v>24982242000196</v>
      </c>
      <c r="S1897">
        <v>32999791523</v>
      </c>
    </row>
    <row r="1898" spans="1:19" x14ac:dyDescent="0.25">
      <c r="A1898">
        <v>12950</v>
      </c>
      <c r="B1898" s="6" t="s">
        <v>7494</v>
      </c>
      <c r="C1898" s="6" t="s">
        <v>52</v>
      </c>
      <c r="D1898" s="6" t="s">
        <v>31</v>
      </c>
      <c r="E1898" s="6" t="s">
        <v>44</v>
      </c>
      <c r="F1898" s="6" t="s">
        <v>7495</v>
      </c>
      <c r="G1898" s="6" t="s">
        <v>7496</v>
      </c>
      <c r="H1898">
        <v>22</v>
      </c>
      <c r="I1898" s="6" t="s">
        <v>35</v>
      </c>
      <c r="J1898" s="6" t="s">
        <v>56</v>
      </c>
      <c r="K1898" s="6" t="s">
        <v>37</v>
      </c>
      <c r="L1898">
        <v>105</v>
      </c>
      <c r="N1898" s="6" t="s">
        <v>7497</v>
      </c>
      <c r="O1898" s="6" t="s">
        <v>572</v>
      </c>
      <c r="P1898" s="6" t="s">
        <v>573</v>
      </c>
      <c r="Q1898">
        <v>36730000</v>
      </c>
      <c r="R1898">
        <v>28467683000100</v>
      </c>
      <c r="S1898">
        <v>22997765313</v>
      </c>
    </row>
    <row r="1899" spans="1:19" x14ac:dyDescent="0.25">
      <c r="A1899">
        <v>12952</v>
      </c>
      <c r="B1899" s="6" t="s">
        <v>7498</v>
      </c>
      <c r="C1899" s="6" t="s">
        <v>391</v>
      </c>
      <c r="D1899" s="6" t="s">
        <v>488</v>
      </c>
      <c r="E1899" s="6" t="s">
        <v>53</v>
      </c>
      <c r="F1899" s="6" t="s">
        <v>7499</v>
      </c>
      <c r="G1899" s="6" t="s">
        <v>5565</v>
      </c>
      <c r="H1899">
        <v>22</v>
      </c>
      <c r="I1899" s="6" t="s">
        <v>35</v>
      </c>
      <c r="J1899" s="6" t="s">
        <v>56</v>
      </c>
      <c r="K1899" s="6" t="s">
        <v>37</v>
      </c>
      <c r="L1899">
        <v>107</v>
      </c>
      <c r="N1899" s="6" t="s">
        <v>7500</v>
      </c>
      <c r="O1899" s="6" t="s">
        <v>58</v>
      </c>
      <c r="P1899" s="6" t="s">
        <v>751</v>
      </c>
      <c r="Q1899">
        <v>36772420</v>
      </c>
      <c r="R1899">
        <v>28140872000174</v>
      </c>
      <c r="S1899">
        <v>32999490430</v>
      </c>
    </row>
    <row r="1900" spans="1:19" x14ac:dyDescent="0.25">
      <c r="A1900">
        <v>12954</v>
      </c>
      <c r="B1900" s="6" t="s">
        <v>7501</v>
      </c>
      <c r="C1900" s="6" t="s">
        <v>52</v>
      </c>
      <c r="D1900" s="6" t="s">
        <v>31</v>
      </c>
      <c r="E1900" s="6" t="s">
        <v>93</v>
      </c>
      <c r="F1900" s="6" t="s">
        <v>7502</v>
      </c>
      <c r="G1900" s="6" t="s">
        <v>7503</v>
      </c>
      <c r="H1900">
        <v>15</v>
      </c>
      <c r="I1900" s="6" t="s">
        <v>293</v>
      </c>
      <c r="J1900" s="6" t="s">
        <v>56</v>
      </c>
      <c r="K1900" s="6" t="s">
        <v>37</v>
      </c>
      <c r="L1900">
        <v>105</v>
      </c>
      <c r="N1900" s="6" t="s">
        <v>7504</v>
      </c>
      <c r="O1900" s="6" t="s">
        <v>443</v>
      </c>
      <c r="P1900" s="6" t="s">
        <v>2844</v>
      </c>
      <c r="Q1900">
        <v>36660000</v>
      </c>
      <c r="R1900">
        <v>28779439000183</v>
      </c>
      <c r="S1900">
        <v>32999140663</v>
      </c>
    </row>
    <row r="1901" spans="1:19" x14ac:dyDescent="0.25">
      <c r="A1901">
        <v>12959</v>
      </c>
      <c r="B1901" s="6" t="s">
        <v>7505</v>
      </c>
      <c r="C1901" s="6" t="s">
        <v>52</v>
      </c>
      <c r="D1901" s="6" t="s">
        <v>31</v>
      </c>
      <c r="E1901" s="6" t="s">
        <v>44</v>
      </c>
      <c r="F1901" s="6" t="s">
        <v>7506</v>
      </c>
      <c r="G1901" s="6" t="s">
        <v>7507</v>
      </c>
      <c r="H1901">
        <v>23</v>
      </c>
      <c r="I1901" s="6" t="s">
        <v>47</v>
      </c>
      <c r="J1901" s="6" t="s">
        <v>56</v>
      </c>
      <c r="K1901" s="6" t="s">
        <v>98</v>
      </c>
      <c r="L1901">
        <v>302</v>
      </c>
      <c r="N1901" s="6" t="s">
        <v>7508</v>
      </c>
      <c r="O1901" s="6" t="s">
        <v>600</v>
      </c>
      <c r="P1901" s="6" t="s">
        <v>7509</v>
      </c>
      <c r="Q1901">
        <v>36530000</v>
      </c>
      <c r="R1901">
        <v>18310195000131</v>
      </c>
      <c r="S1901">
        <v>32999360684</v>
      </c>
    </row>
    <row r="1902" spans="1:19" x14ac:dyDescent="0.25">
      <c r="A1902">
        <v>12960</v>
      </c>
      <c r="B1902" s="6" t="s">
        <v>7510</v>
      </c>
      <c r="C1902" s="6" t="s">
        <v>76</v>
      </c>
      <c r="D1902" s="6" t="s">
        <v>31</v>
      </c>
      <c r="E1902" s="6" t="s">
        <v>93</v>
      </c>
      <c r="F1902" s="6" t="s">
        <v>61</v>
      </c>
      <c r="G1902" s="6" t="s">
        <v>7511</v>
      </c>
      <c r="H1902">
        <v>2</v>
      </c>
      <c r="I1902" s="6" t="s">
        <v>2216</v>
      </c>
      <c r="J1902" s="6" t="s">
        <v>7512</v>
      </c>
      <c r="K1902" s="6" t="s">
        <v>319</v>
      </c>
      <c r="L1902">
        <v>916</v>
      </c>
      <c r="N1902" s="6" t="s">
        <v>7513</v>
      </c>
      <c r="O1902" s="6" t="s">
        <v>39</v>
      </c>
      <c r="P1902" s="6" t="s">
        <v>175</v>
      </c>
      <c r="Q1902">
        <v>36700000</v>
      </c>
      <c r="R1902">
        <v>9484254667</v>
      </c>
      <c r="S1902">
        <v>32099307024</v>
      </c>
    </row>
    <row r="1903" spans="1:19" x14ac:dyDescent="0.25">
      <c r="A1903">
        <v>12965</v>
      </c>
      <c r="B1903" s="6" t="s">
        <v>7514</v>
      </c>
      <c r="C1903" s="6" t="s">
        <v>119</v>
      </c>
      <c r="D1903" s="6" t="s">
        <v>31</v>
      </c>
      <c r="E1903" s="6" t="s">
        <v>325</v>
      </c>
      <c r="F1903" s="6" t="s">
        <v>61</v>
      </c>
      <c r="G1903" s="6" t="s">
        <v>7515</v>
      </c>
      <c r="H1903">
        <v>23</v>
      </c>
      <c r="I1903" s="6" t="s">
        <v>47</v>
      </c>
      <c r="J1903" s="6" t="s">
        <v>56</v>
      </c>
      <c r="K1903" s="6" t="s">
        <v>37</v>
      </c>
      <c r="L1903">
        <v>102</v>
      </c>
      <c r="N1903" s="6" t="s">
        <v>7516</v>
      </c>
      <c r="O1903" s="6" t="s">
        <v>58</v>
      </c>
      <c r="P1903" s="6" t="s">
        <v>486</v>
      </c>
      <c r="Q1903">
        <v>36774770</v>
      </c>
      <c r="R1903">
        <v>46060820700</v>
      </c>
      <c r="S1903">
        <v>0</v>
      </c>
    </row>
    <row r="1904" spans="1:19" x14ac:dyDescent="0.25">
      <c r="A1904">
        <v>12972</v>
      </c>
      <c r="B1904" s="6" t="s">
        <v>7517</v>
      </c>
      <c r="C1904" s="6" t="s">
        <v>52</v>
      </c>
      <c r="D1904" s="6" t="s">
        <v>31</v>
      </c>
      <c r="E1904" s="6" t="s">
        <v>53</v>
      </c>
      <c r="F1904" s="6" t="s">
        <v>61</v>
      </c>
      <c r="G1904" s="6" t="s">
        <v>7518</v>
      </c>
      <c r="H1904">
        <v>27</v>
      </c>
      <c r="I1904" s="6" t="s">
        <v>96</v>
      </c>
      <c r="J1904" s="6" t="s">
        <v>56</v>
      </c>
      <c r="K1904" s="6" t="s">
        <v>37</v>
      </c>
      <c r="L1904">
        <v>105</v>
      </c>
      <c r="N1904" s="6" t="s">
        <v>7519</v>
      </c>
      <c r="O1904" s="6" t="s">
        <v>572</v>
      </c>
      <c r="P1904" s="6" t="s">
        <v>7520</v>
      </c>
      <c r="Q1904">
        <v>36730000</v>
      </c>
      <c r="R1904">
        <v>14140064625</v>
      </c>
      <c r="S1904">
        <v>32999642452</v>
      </c>
    </row>
    <row r="1905" spans="1:19" x14ac:dyDescent="0.25">
      <c r="A1905">
        <v>12974</v>
      </c>
      <c r="B1905" s="6" t="s">
        <v>7521</v>
      </c>
      <c r="C1905" s="6" t="s">
        <v>324</v>
      </c>
      <c r="D1905" s="6" t="s">
        <v>315</v>
      </c>
      <c r="E1905" s="6" t="s">
        <v>53</v>
      </c>
      <c r="F1905" s="6" t="s">
        <v>61</v>
      </c>
      <c r="G1905" s="6" t="s">
        <v>7522</v>
      </c>
      <c r="H1905">
        <v>2</v>
      </c>
      <c r="I1905" s="6" t="s">
        <v>2216</v>
      </c>
      <c r="J1905" s="6" t="s">
        <v>56</v>
      </c>
      <c r="K1905" s="6" t="s">
        <v>319</v>
      </c>
      <c r="L1905">
        <v>916</v>
      </c>
      <c r="N1905" s="6" t="s">
        <v>7523</v>
      </c>
      <c r="O1905" s="6" t="s">
        <v>39</v>
      </c>
      <c r="P1905" s="6" t="s">
        <v>132</v>
      </c>
      <c r="Q1905">
        <v>36700000</v>
      </c>
      <c r="R1905">
        <v>13076580671</v>
      </c>
      <c r="S1905">
        <v>32034491675</v>
      </c>
    </row>
    <row r="1906" spans="1:19" x14ac:dyDescent="0.25">
      <c r="A1906">
        <v>12976</v>
      </c>
      <c r="B1906" s="6" t="s">
        <v>7524</v>
      </c>
      <c r="C1906" s="6" t="s">
        <v>324</v>
      </c>
      <c r="D1906" s="6" t="s">
        <v>315</v>
      </c>
      <c r="E1906" s="6" t="s">
        <v>325</v>
      </c>
      <c r="F1906" s="6" t="s">
        <v>7525</v>
      </c>
      <c r="G1906" s="6" t="s">
        <v>7526</v>
      </c>
      <c r="H1906">
        <v>2</v>
      </c>
      <c r="I1906" s="6" t="s">
        <v>2216</v>
      </c>
      <c r="J1906" s="6" t="s">
        <v>56</v>
      </c>
      <c r="K1906" s="6" t="s">
        <v>319</v>
      </c>
      <c r="L1906">
        <v>907</v>
      </c>
      <c r="N1906" s="6" t="s">
        <v>7527</v>
      </c>
      <c r="O1906" s="6" t="s">
        <v>7528</v>
      </c>
      <c r="P1906" s="6" t="s">
        <v>5273</v>
      </c>
      <c r="Q1906">
        <v>81260000</v>
      </c>
      <c r="R1906">
        <v>43999424000114</v>
      </c>
      <c r="S1906">
        <v>41033178111</v>
      </c>
    </row>
    <row r="1907" spans="1:19" x14ac:dyDescent="0.25">
      <c r="A1907">
        <v>12980</v>
      </c>
      <c r="B1907" s="6" t="s">
        <v>7529</v>
      </c>
      <c r="C1907" s="6" t="s">
        <v>52</v>
      </c>
      <c r="D1907" s="6" t="s">
        <v>31</v>
      </c>
      <c r="E1907" s="6" t="s">
        <v>325</v>
      </c>
      <c r="F1907" s="6" t="s">
        <v>7530</v>
      </c>
      <c r="G1907" s="6" t="s">
        <v>7531</v>
      </c>
      <c r="H1907">
        <v>22</v>
      </c>
      <c r="I1907" s="6" t="s">
        <v>35</v>
      </c>
      <c r="J1907" s="6" t="s">
        <v>56</v>
      </c>
      <c r="K1907" s="6" t="s">
        <v>98</v>
      </c>
      <c r="L1907">
        <v>301</v>
      </c>
      <c r="N1907" s="6" t="s">
        <v>7532</v>
      </c>
      <c r="O1907" s="6" t="s">
        <v>312</v>
      </c>
      <c r="P1907" s="6" t="s">
        <v>2086</v>
      </c>
      <c r="Q1907">
        <v>36170000</v>
      </c>
      <c r="R1907">
        <v>21347787000132</v>
      </c>
      <c r="S1907">
        <v>32999389891</v>
      </c>
    </row>
    <row r="1908" spans="1:19" x14ac:dyDescent="0.25">
      <c r="A1908">
        <v>12987</v>
      </c>
      <c r="B1908" s="6" t="s">
        <v>7533</v>
      </c>
      <c r="C1908" s="6" t="s">
        <v>119</v>
      </c>
      <c r="D1908" s="6" t="s">
        <v>31</v>
      </c>
      <c r="E1908" s="6" t="s">
        <v>93</v>
      </c>
      <c r="F1908" s="6" t="s">
        <v>7534</v>
      </c>
      <c r="G1908" s="6" t="s">
        <v>7535</v>
      </c>
      <c r="H1908">
        <v>25</v>
      </c>
      <c r="I1908" s="6" t="s">
        <v>116</v>
      </c>
      <c r="J1908" s="6" t="s">
        <v>144</v>
      </c>
      <c r="K1908" s="6" t="s">
        <v>37</v>
      </c>
      <c r="L1908">
        <v>105</v>
      </c>
      <c r="N1908" s="6" t="s">
        <v>7536</v>
      </c>
      <c r="O1908" s="6" t="s">
        <v>443</v>
      </c>
      <c r="P1908" s="6" t="s">
        <v>655</v>
      </c>
      <c r="Q1908">
        <v>36660000</v>
      </c>
      <c r="R1908">
        <v>26197788000161</v>
      </c>
      <c r="S1908">
        <v>32998126121</v>
      </c>
    </row>
    <row r="1909" spans="1:19" x14ac:dyDescent="0.25">
      <c r="A1909">
        <v>12988</v>
      </c>
      <c r="B1909" s="6" t="s">
        <v>7537</v>
      </c>
      <c r="C1909" s="6" t="s">
        <v>52</v>
      </c>
      <c r="D1909" s="6" t="s">
        <v>31</v>
      </c>
      <c r="E1909" s="6" t="s">
        <v>93</v>
      </c>
      <c r="F1909" s="6" t="s">
        <v>61</v>
      </c>
      <c r="G1909" s="6" t="s">
        <v>7538</v>
      </c>
      <c r="H1909">
        <v>22</v>
      </c>
      <c r="I1909" s="6" t="s">
        <v>35</v>
      </c>
      <c r="J1909" s="6" t="s">
        <v>56</v>
      </c>
      <c r="K1909" s="6" t="s">
        <v>98</v>
      </c>
      <c r="L1909">
        <v>303</v>
      </c>
      <c r="N1909" s="6" t="s">
        <v>7539</v>
      </c>
      <c r="O1909" s="6" t="s">
        <v>100</v>
      </c>
      <c r="P1909" s="6" t="s">
        <v>7540</v>
      </c>
      <c r="Q1909">
        <v>36520000</v>
      </c>
      <c r="R1909">
        <v>7674286681</v>
      </c>
      <c r="S1909">
        <v>32988754835</v>
      </c>
    </row>
    <row r="1910" spans="1:19" x14ac:dyDescent="0.25">
      <c r="A1910">
        <v>12994</v>
      </c>
      <c r="B1910" s="6" t="s">
        <v>7541</v>
      </c>
      <c r="C1910" s="6" t="s">
        <v>52</v>
      </c>
      <c r="D1910" s="6" t="s">
        <v>31</v>
      </c>
      <c r="E1910" s="6" t="s">
        <v>44</v>
      </c>
      <c r="F1910" s="6" t="s">
        <v>7542</v>
      </c>
      <c r="G1910" s="6" t="s">
        <v>7543</v>
      </c>
      <c r="H1910">
        <v>25</v>
      </c>
      <c r="I1910" s="6" t="s">
        <v>116</v>
      </c>
      <c r="J1910" s="6" t="s">
        <v>56</v>
      </c>
      <c r="K1910" s="6" t="s">
        <v>98</v>
      </c>
      <c r="L1910">
        <v>301</v>
      </c>
      <c r="N1910" s="6" t="s">
        <v>7544</v>
      </c>
      <c r="O1910" s="6" t="s">
        <v>312</v>
      </c>
      <c r="P1910" s="6" t="s">
        <v>40</v>
      </c>
      <c r="Q1910">
        <v>36170000</v>
      </c>
      <c r="R1910">
        <v>64399660000170</v>
      </c>
      <c r="S1910">
        <v>32035732201</v>
      </c>
    </row>
    <row r="1911" spans="1:19" x14ac:dyDescent="0.25">
      <c r="A1911">
        <v>12997</v>
      </c>
      <c r="B1911" s="6" t="s">
        <v>7545</v>
      </c>
      <c r="C1911" s="6" t="s">
        <v>52</v>
      </c>
      <c r="D1911" s="6" t="s">
        <v>31</v>
      </c>
      <c r="E1911" s="6" t="s">
        <v>93</v>
      </c>
      <c r="F1911" s="6" t="s">
        <v>7546</v>
      </c>
      <c r="G1911" s="6" t="s">
        <v>7547</v>
      </c>
      <c r="H1911">
        <v>25</v>
      </c>
      <c r="I1911" s="6" t="s">
        <v>116</v>
      </c>
      <c r="J1911" s="6" t="s">
        <v>56</v>
      </c>
      <c r="K1911" s="6" t="s">
        <v>109</v>
      </c>
      <c r="L1911">
        <v>206</v>
      </c>
      <c r="N1911" s="6" t="s">
        <v>7548</v>
      </c>
      <c r="O1911" s="6" t="s">
        <v>1020</v>
      </c>
      <c r="P1911" s="6" t="s">
        <v>740</v>
      </c>
      <c r="Q1911">
        <v>36844000</v>
      </c>
      <c r="R1911">
        <v>28999248000127</v>
      </c>
      <c r="S1911">
        <v>32984729207</v>
      </c>
    </row>
    <row r="1912" spans="1:19" x14ac:dyDescent="0.25">
      <c r="A1912">
        <v>12998</v>
      </c>
      <c r="B1912" s="6" t="s">
        <v>7549</v>
      </c>
      <c r="C1912" s="6" t="s">
        <v>52</v>
      </c>
      <c r="D1912" s="6" t="s">
        <v>31</v>
      </c>
      <c r="E1912" s="6" t="s">
        <v>103</v>
      </c>
      <c r="F1912" s="6" t="s">
        <v>61</v>
      </c>
      <c r="G1912" s="6" t="s">
        <v>7550</v>
      </c>
      <c r="H1912">
        <v>23</v>
      </c>
      <c r="I1912" s="6" t="s">
        <v>47</v>
      </c>
      <c r="J1912" s="6" t="s">
        <v>56</v>
      </c>
      <c r="K1912" s="6" t="s">
        <v>98</v>
      </c>
      <c r="L1912">
        <v>304</v>
      </c>
      <c r="N1912" s="6" t="s">
        <v>7551</v>
      </c>
      <c r="O1912" s="6" t="s">
        <v>146</v>
      </c>
      <c r="P1912" s="6" t="s">
        <v>1885</v>
      </c>
      <c r="Q1912">
        <v>36500000</v>
      </c>
      <c r="R1912">
        <v>9495771625</v>
      </c>
      <c r="S1912">
        <v>32999070502</v>
      </c>
    </row>
    <row r="1913" spans="1:19" x14ac:dyDescent="0.25">
      <c r="A1913">
        <v>12999</v>
      </c>
      <c r="B1913" s="6" t="s">
        <v>7552</v>
      </c>
      <c r="C1913" s="6" t="s">
        <v>42</v>
      </c>
      <c r="D1913" s="6" t="s">
        <v>31</v>
      </c>
      <c r="E1913" s="6" t="s">
        <v>103</v>
      </c>
      <c r="F1913" s="6" t="s">
        <v>7553</v>
      </c>
      <c r="G1913" s="6" t="s">
        <v>7554</v>
      </c>
      <c r="H1913">
        <v>23</v>
      </c>
      <c r="I1913" s="6" t="s">
        <v>47</v>
      </c>
      <c r="J1913" s="6" t="s">
        <v>7555</v>
      </c>
      <c r="K1913" s="6" t="s">
        <v>109</v>
      </c>
      <c r="L1913">
        <v>204</v>
      </c>
      <c r="N1913" s="6" t="s">
        <v>7556</v>
      </c>
      <c r="O1913" s="6" t="s">
        <v>1100</v>
      </c>
      <c r="P1913" s="6" t="s">
        <v>40</v>
      </c>
      <c r="Q1913">
        <v>36790000</v>
      </c>
      <c r="R1913">
        <v>28451203000113</v>
      </c>
      <c r="S1913">
        <v>32034263282</v>
      </c>
    </row>
    <row r="1914" spans="1:19" x14ac:dyDescent="0.25">
      <c r="A1914">
        <v>13001</v>
      </c>
      <c r="B1914" s="6" t="s">
        <v>7557</v>
      </c>
      <c r="C1914" s="6" t="s">
        <v>391</v>
      </c>
      <c r="D1914" s="6" t="s">
        <v>315</v>
      </c>
      <c r="E1914" s="6" t="s">
        <v>103</v>
      </c>
      <c r="F1914" s="6" t="s">
        <v>7558</v>
      </c>
      <c r="G1914" s="6" t="s">
        <v>7559</v>
      </c>
      <c r="H1914">
        <v>2</v>
      </c>
      <c r="I1914" s="6" t="s">
        <v>2216</v>
      </c>
      <c r="J1914" s="6" t="s">
        <v>5966</v>
      </c>
      <c r="K1914" s="6" t="s">
        <v>319</v>
      </c>
      <c r="L1914">
        <v>907</v>
      </c>
      <c r="N1914" s="6" t="s">
        <v>7560</v>
      </c>
      <c r="O1914" s="6" t="s">
        <v>7561</v>
      </c>
      <c r="P1914" s="6" t="s">
        <v>7562</v>
      </c>
      <c r="Q1914">
        <v>35675000</v>
      </c>
      <c r="R1914">
        <v>7526557005098</v>
      </c>
      <c r="S1914">
        <v>19033136000</v>
      </c>
    </row>
    <row r="1915" spans="1:19" x14ac:dyDescent="0.25">
      <c r="A1915">
        <v>13002</v>
      </c>
      <c r="B1915" s="6" t="s">
        <v>4934</v>
      </c>
      <c r="C1915" s="6" t="s">
        <v>391</v>
      </c>
      <c r="D1915" s="6" t="s">
        <v>315</v>
      </c>
      <c r="E1915" s="6" t="s">
        <v>325</v>
      </c>
      <c r="F1915" s="6" t="s">
        <v>7563</v>
      </c>
      <c r="G1915" s="6" t="s">
        <v>7564</v>
      </c>
      <c r="H1915">
        <v>2</v>
      </c>
      <c r="I1915" s="6" t="s">
        <v>2216</v>
      </c>
      <c r="J1915" s="6" t="s">
        <v>7565</v>
      </c>
      <c r="K1915" s="6" t="s">
        <v>319</v>
      </c>
      <c r="L1915">
        <v>907</v>
      </c>
      <c r="N1915" s="6" t="s">
        <v>7566</v>
      </c>
      <c r="O1915" s="6" t="s">
        <v>7178</v>
      </c>
      <c r="P1915" s="6" t="s">
        <v>7567</v>
      </c>
      <c r="Q1915">
        <v>35703106</v>
      </c>
      <c r="R1915">
        <v>7526557004954</v>
      </c>
      <c r="S1915">
        <v>19033136039</v>
      </c>
    </row>
    <row r="1916" spans="1:19" x14ac:dyDescent="0.25">
      <c r="A1916">
        <v>13005</v>
      </c>
      <c r="B1916" s="6" t="s">
        <v>7568</v>
      </c>
      <c r="C1916" s="6" t="s">
        <v>391</v>
      </c>
      <c r="D1916" s="6" t="s">
        <v>315</v>
      </c>
      <c r="E1916" s="6" t="s">
        <v>325</v>
      </c>
      <c r="F1916" s="6" t="s">
        <v>7569</v>
      </c>
      <c r="G1916" s="6" t="s">
        <v>7570</v>
      </c>
      <c r="H1916">
        <v>2</v>
      </c>
      <c r="I1916" s="6" t="s">
        <v>2216</v>
      </c>
      <c r="J1916" s="6" t="s">
        <v>5966</v>
      </c>
      <c r="K1916" s="6" t="s">
        <v>319</v>
      </c>
      <c r="L1916">
        <v>907</v>
      </c>
      <c r="N1916" s="6" t="s">
        <v>7571</v>
      </c>
      <c r="O1916" s="6" t="s">
        <v>7572</v>
      </c>
      <c r="P1916" s="6" t="s">
        <v>40</v>
      </c>
      <c r="Q1916">
        <v>25685210</v>
      </c>
      <c r="R1916">
        <v>7526557004369</v>
      </c>
      <c r="S1916">
        <v>19033136039</v>
      </c>
    </row>
    <row r="1917" spans="1:19" x14ac:dyDescent="0.25">
      <c r="A1917">
        <v>13006</v>
      </c>
      <c r="B1917" s="6" t="s">
        <v>7573</v>
      </c>
      <c r="C1917" s="6" t="s">
        <v>391</v>
      </c>
      <c r="D1917" s="6" t="s">
        <v>315</v>
      </c>
      <c r="E1917" s="6" t="s">
        <v>325</v>
      </c>
      <c r="F1917" s="6" t="s">
        <v>7574</v>
      </c>
      <c r="G1917" s="6" t="s">
        <v>7575</v>
      </c>
      <c r="H1917">
        <v>2</v>
      </c>
      <c r="I1917" s="6" t="s">
        <v>2216</v>
      </c>
      <c r="J1917" s="6" t="s">
        <v>5966</v>
      </c>
      <c r="K1917" s="6" t="s">
        <v>319</v>
      </c>
      <c r="L1917">
        <v>907</v>
      </c>
      <c r="N1917" s="6" t="s">
        <v>7576</v>
      </c>
      <c r="O1917" s="6" t="s">
        <v>7577</v>
      </c>
      <c r="P1917" s="6" t="s">
        <v>7578</v>
      </c>
      <c r="Q1917">
        <v>23075247</v>
      </c>
      <c r="R1917">
        <v>7526557004601</v>
      </c>
      <c r="S1917">
        <v>19033136039</v>
      </c>
    </row>
    <row r="1918" spans="1:19" x14ac:dyDescent="0.25">
      <c r="A1918">
        <v>13007</v>
      </c>
      <c r="B1918" s="6" t="s">
        <v>7579</v>
      </c>
      <c r="C1918" s="6" t="s">
        <v>391</v>
      </c>
      <c r="D1918" s="6" t="s">
        <v>315</v>
      </c>
      <c r="E1918" s="6" t="s">
        <v>325</v>
      </c>
      <c r="F1918" s="6" t="s">
        <v>7580</v>
      </c>
      <c r="G1918" s="6" t="s">
        <v>7581</v>
      </c>
      <c r="H1918">
        <v>2</v>
      </c>
      <c r="I1918" s="6" t="s">
        <v>2216</v>
      </c>
      <c r="J1918" s="6" t="s">
        <v>5966</v>
      </c>
      <c r="K1918" s="6" t="s">
        <v>319</v>
      </c>
      <c r="L1918">
        <v>907</v>
      </c>
      <c r="N1918" s="6" t="s">
        <v>7582</v>
      </c>
      <c r="O1918" s="6" t="s">
        <v>7577</v>
      </c>
      <c r="P1918" s="6" t="s">
        <v>7578</v>
      </c>
      <c r="Q1918">
        <v>23075247</v>
      </c>
      <c r="R1918">
        <v>7526557004440</v>
      </c>
      <c r="S1918">
        <v>19033136039</v>
      </c>
    </row>
    <row r="1919" spans="1:19" x14ac:dyDescent="0.25">
      <c r="A1919">
        <v>13008</v>
      </c>
      <c r="B1919" s="6" t="s">
        <v>7583</v>
      </c>
      <c r="C1919" s="6" t="s">
        <v>391</v>
      </c>
      <c r="D1919" s="6" t="s">
        <v>315</v>
      </c>
      <c r="E1919" s="6" t="s">
        <v>325</v>
      </c>
      <c r="F1919" s="6" t="s">
        <v>7584</v>
      </c>
      <c r="G1919" s="6" t="s">
        <v>7585</v>
      </c>
      <c r="H1919">
        <v>2</v>
      </c>
      <c r="I1919" s="6" t="s">
        <v>2216</v>
      </c>
      <c r="J1919" s="6" t="s">
        <v>5966</v>
      </c>
      <c r="K1919" s="6" t="s">
        <v>319</v>
      </c>
      <c r="L1919">
        <v>907</v>
      </c>
      <c r="N1919" s="6" t="s">
        <v>7586</v>
      </c>
      <c r="O1919" s="6" t="s">
        <v>7587</v>
      </c>
      <c r="P1919" s="6" t="s">
        <v>7588</v>
      </c>
      <c r="Q1919">
        <v>12315310</v>
      </c>
      <c r="R1919">
        <v>7526557000614</v>
      </c>
      <c r="S1919">
        <v>19033136039</v>
      </c>
    </row>
    <row r="1920" spans="1:19" x14ac:dyDescent="0.25">
      <c r="A1920">
        <v>13009</v>
      </c>
      <c r="B1920" s="6" t="s">
        <v>7589</v>
      </c>
      <c r="C1920" s="6" t="s">
        <v>391</v>
      </c>
      <c r="D1920" s="6" t="s">
        <v>315</v>
      </c>
      <c r="E1920" s="6" t="s">
        <v>325</v>
      </c>
      <c r="F1920" s="6" t="s">
        <v>7590</v>
      </c>
      <c r="G1920" s="6" t="s">
        <v>7591</v>
      </c>
      <c r="H1920">
        <v>2</v>
      </c>
      <c r="I1920" s="6" t="s">
        <v>2216</v>
      </c>
      <c r="J1920" s="6" t="s">
        <v>5966</v>
      </c>
      <c r="K1920" s="6" t="s">
        <v>319</v>
      </c>
      <c r="L1920">
        <v>907</v>
      </c>
      <c r="N1920" s="6" t="s">
        <v>7592</v>
      </c>
      <c r="O1920" s="6" t="s">
        <v>7593</v>
      </c>
      <c r="P1920" s="6" t="s">
        <v>7594</v>
      </c>
      <c r="Q1920">
        <v>13820000</v>
      </c>
      <c r="R1920">
        <v>7526557000533</v>
      </c>
      <c r="S1920">
        <v>19033136039</v>
      </c>
    </row>
    <row r="1921" spans="1:19" x14ac:dyDescent="0.25">
      <c r="A1921">
        <v>13011</v>
      </c>
      <c r="B1921" s="6" t="s">
        <v>7595</v>
      </c>
      <c r="C1921" s="6" t="s">
        <v>391</v>
      </c>
      <c r="D1921" s="6" t="s">
        <v>315</v>
      </c>
      <c r="E1921" s="6" t="s">
        <v>325</v>
      </c>
      <c r="F1921" s="6" t="s">
        <v>7596</v>
      </c>
      <c r="G1921" s="6" t="s">
        <v>7597</v>
      </c>
      <c r="H1921">
        <v>2</v>
      </c>
      <c r="I1921" s="6" t="s">
        <v>2216</v>
      </c>
      <c r="J1921" s="6" t="s">
        <v>5966</v>
      </c>
      <c r="K1921" s="6" t="s">
        <v>319</v>
      </c>
      <c r="L1921">
        <v>907</v>
      </c>
      <c r="N1921" s="6" t="s">
        <v>7598</v>
      </c>
      <c r="O1921" s="6" t="s">
        <v>6717</v>
      </c>
      <c r="P1921" s="6" t="s">
        <v>3010</v>
      </c>
      <c r="Q1921">
        <v>13212240</v>
      </c>
      <c r="R1921">
        <v>7526557005330</v>
      </c>
      <c r="S1921">
        <v>19033136039</v>
      </c>
    </row>
    <row r="1922" spans="1:19" x14ac:dyDescent="0.25">
      <c r="A1922">
        <v>13012</v>
      </c>
      <c r="B1922" s="6" t="s">
        <v>7599</v>
      </c>
      <c r="C1922" s="6" t="s">
        <v>391</v>
      </c>
      <c r="D1922" s="6" t="s">
        <v>315</v>
      </c>
      <c r="E1922" s="6" t="s">
        <v>325</v>
      </c>
      <c r="F1922" s="6" t="s">
        <v>7600</v>
      </c>
      <c r="G1922" s="6" t="s">
        <v>7601</v>
      </c>
      <c r="H1922">
        <v>2</v>
      </c>
      <c r="I1922" s="6" t="s">
        <v>2216</v>
      </c>
      <c r="J1922" s="6" t="s">
        <v>5966</v>
      </c>
      <c r="K1922" s="6" t="s">
        <v>319</v>
      </c>
      <c r="L1922">
        <v>907</v>
      </c>
      <c r="N1922" s="6" t="s">
        <v>7602</v>
      </c>
      <c r="O1922" s="6" t="s">
        <v>7603</v>
      </c>
      <c r="P1922" s="6" t="s">
        <v>2483</v>
      </c>
      <c r="Q1922">
        <v>17120000</v>
      </c>
      <c r="R1922">
        <v>7526557005250</v>
      </c>
      <c r="S1922">
        <v>19033136039</v>
      </c>
    </row>
    <row r="1923" spans="1:19" x14ac:dyDescent="0.25">
      <c r="A1923">
        <v>13017</v>
      </c>
      <c r="B1923" s="6" t="s">
        <v>4934</v>
      </c>
      <c r="C1923" s="6" t="s">
        <v>391</v>
      </c>
      <c r="D1923" s="6" t="s">
        <v>315</v>
      </c>
      <c r="E1923" s="6" t="s">
        <v>325</v>
      </c>
      <c r="F1923" s="6" t="s">
        <v>7604</v>
      </c>
      <c r="G1923" s="6" t="s">
        <v>7605</v>
      </c>
      <c r="H1923">
        <v>2</v>
      </c>
      <c r="I1923" s="6" t="s">
        <v>2216</v>
      </c>
      <c r="J1923" s="6" t="s">
        <v>5966</v>
      </c>
      <c r="K1923" s="6" t="s">
        <v>319</v>
      </c>
      <c r="L1923">
        <v>907</v>
      </c>
      <c r="N1923" s="6" t="s">
        <v>7606</v>
      </c>
      <c r="O1923" s="6" t="s">
        <v>7607</v>
      </c>
      <c r="P1923" s="6" t="s">
        <v>7608</v>
      </c>
      <c r="Q1923">
        <v>7158900</v>
      </c>
      <c r="R1923">
        <v>7526557005411</v>
      </c>
      <c r="S1923">
        <v>19033136039</v>
      </c>
    </row>
    <row r="1924" spans="1:19" x14ac:dyDescent="0.25">
      <c r="A1924">
        <v>13018</v>
      </c>
      <c r="B1924" s="6" t="s">
        <v>7609</v>
      </c>
      <c r="C1924" s="6" t="s">
        <v>1499</v>
      </c>
      <c r="D1924" s="6" t="s">
        <v>315</v>
      </c>
      <c r="E1924" s="6" t="s">
        <v>325</v>
      </c>
      <c r="F1924" s="6" t="s">
        <v>61</v>
      </c>
      <c r="G1924" s="6" t="s">
        <v>7610</v>
      </c>
      <c r="H1924">
        <v>2</v>
      </c>
      <c r="I1924" s="6" t="s">
        <v>2216</v>
      </c>
      <c r="J1924" s="6" t="s">
        <v>5966</v>
      </c>
      <c r="K1924" s="6" t="s">
        <v>319</v>
      </c>
      <c r="L1924">
        <v>907</v>
      </c>
      <c r="N1924" s="6" t="s">
        <v>7611</v>
      </c>
      <c r="O1924" s="6" t="s">
        <v>7612</v>
      </c>
      <c r="P1924" s="6" t="s">
        <v>40</v>
      </c>
      <c r="Q1924">
        <v>54500000</v>
      </c>
      <c r="R1924">
        <v>7526557002072</v>
      </c>
      <c r="S1924">
        <v>19033136039</v>
      </c>
    </row>
    <row r="1925" spans="1:19" x14ac:dyDescent="0.25">
      <c r="A1925">
        <v>13020</v>
      </c>
      <c r="B1925" s="6" t="s">
        <v>7613</v>
      </c>
      <c r="C1925" s="6" t="s">
        <v>391</v>
      </c>
      <c r="D1925" s="6" t="s">
        <v>315</v>
      </c>
      <c r="E1925" s="6" t="s">
        <v>325</v>
      </c>
      <c r="F1925" s="6" t="s">
        <v>7614</v>
      </c>
      <c r="G1925" s="6" t="s">
        <v>7615</v>
      </c>
      <c r="H1925">
        <v>2</v>
      </c>
      <c r="I1925" s="6" t="s">
        <v>2216</v>
      </c>
      <c r="J1925" s="6" t="s">
        <v>5966</v>
      </c>
      <c r="K1925" s="6" t="s">
        <v>319</v>
      </c>
      <c r="L1925">
        <v>907</v>
      </c>
      <c r="N1925" s="6" t="s">
        <v>7616</v>
      </c>
      <c r="O1925" s="6" t="s">
        <v>5467</v>
      </c>
      <c r="P1925" s="6" t="s">
        <v>7617</v>
      </c>
      <c r="Q1925">
        <v>1522020</v>
      </c>
      <c r="R1925">
        <v>7526557005500</v>
      </c>
      <c r="S1925">
        <v>19033136039</v>
      </c>
    </row>
    <row r="1926" spans="1:19" x14ac:dyDescent="0.25">
      <c r="A1926">
        <v>13030</v>
      </c>
      <c r="B1926" s="6" t="s">
        <v>7618</v>
      </c>
      <c r="C1926" s="6" t="s">
        <v>324</v>
      </c>
      <c r="D1926" s="6" t="s">
        <v>31</v>
      </c>
      <c r="E1926" s="6" t="s">
        <v>325</v>
      </c>
      <c r="F1926" s="6" t="s">
        <v>61</v>
      </c>
      <c r="G1926" s="6" t="s">
        <v>7619</v>
      </c>
      <c r="H1926">
        <v>25</v>
      </c>
      <c r="I1926" s="6" t="s">
        <v>116</v>
      </c>
      <c r="J1926" s="6" t="s">
        <v>56</v>
      </c>
      <c r="K1926" s="6" t="s">
        <v>37</v>
      </c>
      <c r="L1926">
        <v>104</v>
      </c>
      <c r="N1926" s="6" t="s">
        <v>7620</v>
      </c>
      <c r="O1926" s="6" t="s">
        <v>39</v>
      </c>
      <c r="P1926" s="6" t="s">
        <v>192</v>
      </c>
      <c r="Q1926">
        <v>36700000</v>
      </c>
      <c r="R1926">
        <v>4935522607</v>
      </c>
      <c r="S1926">
        <v>32987091237</v>
      </c>
    </row>
    <row r="1927" spans="1:19" x14ac:dyDescent="0.25">
      <c r="A1927">
        <v>13039</v>
      </c>
      <c r="B1927" s="6" t="s">
        <v>7621</v>
      </c>
      <c r="C1927" s="6" t="s">
        <v>324</v>
      </c>
      <c r="D1927" s="6" t="s">
        <v>315</v>
      </c>
      <c r="E1927" s="6" t="s">
        <v>44</v>
      </c>
      <c r="F1927" s="6" t="s">
        <v>61</v>
      </c>
      <c r="G1927" s="6" t="s">
        <v>7622</v>
      </c>
      <c r="H1927">
        <v>2</v>
      </c>
      <c r="I1927" s="6" t="s">
        <v>2216</v>
      </c>
      <c r="J1927" s="6" t="s">
        <v>144</v>
      </c>
      <c r="K1927" s="6" t="s">
        <v>319</v>
      </c>
      <c r="L1927">
        <v>916</v>
      </c>
      <c r="N1927" s="6" t="s">
        <v>7623</v>
      </c>
      <c r="O1927" s="6" t="s">
        <v>39</v>
      </c>
      <c r="P1927" s="6" t="s">
        <v>389</v>
      </c>
      <c r="Q1927">
        <v>36700000</v>
      </c>
      <c r="R1927">
        <v>4977269632</v>
      </c>
      <c r="S1927">
        <v>32034419311</v>
      </c>
    </row>
    <row r="1928" spans="1:19" x14ac:dyDescent="0.25">
      <c r="A1928">
        <v>13047</v>
      </c>
      <c r="B1928" s="6" t="s">
        <v>7624</v>
      </c>
      <c r="C1928" s="6" t="s">
        <v>477</v>
      </c>
      <c r="D1928" s="6" t="s">
        <v>178</v>
      </c>
      <c r="E1928" s="6" t="s">
        <v>325</v>
      </c>
      <c r="F1928" s="6" t="s">
        <v>7625</v>
      </c>
      <c r="G1928" s="6" t="s">
        <v>7626</v>
      </c>
      <c r="H1928">
        <v>14</v>
      </c>
      <c r="I1928" s="6" t="s">
        <v>80</v>
      </c>
      <c r="J1928" s="6" t="s">
        <v>56</v>
      </c>
      <c r="K1928" s="6" t="s">
        <v>37</v>
      </c>
      <c r="L1928">
        <v>108</v>
      </c>
      <c r="N1928" s="6" t="s">
        <v>7627</v>
      </c>
      <c r="O1928" s="6" t="s">
        <v>58</v>
      </c>
      <c r="P1928" s="6" t="s">
        <v>3010</v>
      </c>
      <c r="Q1928">
        <v>36771000</v>
      </c>
      <c r="R1928">
        <v>17706631000123</v>
      </c>
      <c r="S1928">
        <v>32984553121</v>
      </c>
    </row>
    <row r="1929" spans="1:19" x14ac:dyDescent="0.25">
      <c r="A1929">
        <v>13048</v>
      </c>
      <c r="B1929" s="6" t="s">
        <v>7628</v>
      </c>
      <c r="C1929" s="6" t="s">
        <v>76</v>
      </c>
      <c r="D1929" s="6" t="s">
        <v>31</v>
      </c>
      <c r="E1929" s="6" t="s">
        <v>44</v>
      </c>
      <c r="F1929" s="6" t="s">
        <v>7629</v>
      </c>
      <c r="G1929" s="6" t="s">
        <v>7630</v>
      </c>
      <c r="H1929">
        <v>17</v>
      </c>
      <c r="I1929" s="6" t="s">
        <v>202</v>
      </c>
      <c r="J1929" s="6" t="s">
        <v>56</v>
      </c>
      <c r="K1929" s="6" t="s">
        <v>98</v>
      </c>
      <c r="L1929">
        <v>303</v>
      </c>
      <c r="N1929" s="6" t="s">
        <v>7631</v>
      </c>
      <c r="O1929" s="6" t="s">
        <v>100</v>
      </c>
      <c r="P1929" s="6" t="s">
        <v>4139</v>
      </c>
      <c r="Q1929">
        <v>36520000</v>
      </c>
      <c r="R1929">
        <v>7627728000197</v>
      </c>
      <c r="S1929">
        <v>32988363259</v>
      </c>
    </row>
    <row r="1930" spans="1:19" x14ac:dyDescent="0.25">
      <c r="A1930">
        <v>13049</v>
      </c>
      <c r="B1930" s="6" t="s">
        <v>7632</v>
      </c>
      <c r="C1930" s="6" t="s">
        <v>324</v>
      </c>
      <c r="D1930" s="6" t="s">
        <v>315</v>
      </c>
      <c r="E1930" s="6" t="s">
        <v>103</v>
      </c>
      <c r="F1930" s="6" t="s">
        <v>61</v>
      </c>
      <c r="G1930" s="6" t="s">
        <v>7633</v>
      </c>
      <c r="H1930">
        <v>2</v>
      </c>
      <c r="I1930" s="6" t="s">
        <v>2216</v>
      </c>
      <c r="J1930" s="6" t="s">
        <v>56</v>
      </c>
      <c r="K1930" s="6" t="s">
        <v>319</v>
      </c>
      <c r="L1930">
        <v>916</v>
      </c>
      <c r="N1930" s="6" t="s">
        <v>7634</v>
      </c>
      <c r="O1930" s="6" t="s">
        <v>39</v>
      </c>
      <c r="P1930" s="6" t="s">
        <v>389</v>
      </c>
      <c r="Q1930">
        <v>36700000</v>
      </c>
      <c r="R1930">
        <v>9229700681</v>
      </c>
      <c r="S1930">
        <v>32998010882</v>
      </c>
    </row>
    <row r="1931" spans="1:19" x14ac:dyDescent="0.25">
      <c r="A1931">
        <v>13054</v>
      </c>
      <c r="B1931" s="6" t="s">
        <v>7635</v>
      </c>
      <c r="C1931" s="6" t="s">
        <v>324</v>
      </c>
      <c r="D1931" s="6" t="s">
        <v>315</v>
      </c>
      <c r="E1931" s="6" t="s">
        <v>325</v>
      </c>
      <c r="F1931" s="6" t="s">
        <v>7636</v>
      </c>
      <c r="G1931" s="6" t="s">
        <v>7637</v>
      </c>
      <c r="H1931">
        <v>2</v>
      </c>
      <c r="I1931" s="6" t="s">
        <v>2216</v>
      </c>
      <c r="J1931" s="6" t="s">
        <v>56</v>
      </c>
      <c r="K1931" s="6" t="s">
        <v>319</v>
      </c>
      <c r="L1931">
        <v>907</v>
      </c>
      <c r="N1931" s="6" t="s">
        <v>7638</v>
      </c>
      <c r="O1931" s="6" t="s">
        <v>5467</v>
      </c>
      <c r="P1931" s="6" t="s">
        <v>7639</v>
      </c>
      <c r="Q1931">
        <v>2911060</v>
      </c>
      <c r="R1931">
        <v>367894000586</v>
      </c>
      <c r="S1931">
        <v>13032194724</v>
      </c>
    </row>
    <row r="1932" spans="1:19" x14ac:dyDescent="0.25">
      <c r="A1932">
        <v>13056</v>
      </c>
      <c r="B1932" s="6" t="s">
        <v>7640</v>
      </c>
      <c r="C1932" s="6" t="s">
        <v>52</v>
      </c>
      <c r="D1932" s="6" t="s">
        <v>31</v>
      </c>
      <c r="E1932" s="6" t="s">
        <v>325</v>
      </c>
      <c r="F1932" s="6" t="s">
        <v>7641</v>
      </c>
      <c r="G1932" s="6" t="s">
        <v>7642</v>
      </c>
      <c r="H1932">
        <v>22</v>
      </c>
      <c r="I1932" s="6" t="s">
        <v>35</v>
      </c>
      <c r="J1932" s="6" t="s">
        <v>56</v>
      </c>
      <c r="K1932" s="6" t="s">
        <v>109</v>
      </c>
      <c r="L1932">
        <v>201</v>
      </c>
      <c r="N1932" s="6" t="s">
        <v>7643</v>
      </c>
      <c r="O1932" s="6" t="s">
        <v>111</v>
      </c>
      <c r="P1932" s="6" t="s">
        <v>1374</v>
      </c>
      <c r="Q1932">
        <v>36880000</v>
      </c>
      <c r="R1932">
        <v>23196356000148</v>
      </c>
      <c r="S1932">
        <v>32985254407</v>
      </c>
    </row>
    <row r="1933" spans="1:19" x14ac:dyDescent="0.25">
      <c r="A1933">
        <v>13058</v>
      </c>
      <c r="B1933" s="6" t="s">
        <v>7644</v>
      </c>
      <c r="C1933" s="6" t="s">
        <v>52</v>
      </c>
      <c r="D1933" s="6" t="s">
        <v>31</v>
      </c>
      <c r="E1933" s="6" t="s">
        <v>53</v>
      </c>
      <c r="F1933" s="6" t="s">
        <v>61</v>
      </c>
      <c r="G1933" s="6" t="s">
        <v>7645</v>
      </c>
      <c r="H1933">
        <v>22</v>
      </c>
      <c r="I1933" s="6" t="s">
        <v>35</v>
      </c>
      <c r="J1933" s="6" t="s">
        <v>56</v>
      </c>
      <c r="K1933" s="6" t="s">
        <v>98</v>
      </c>
      <c r="L1933">
        <v>305</v>
      </c>
      <c r="N1933" s="6" t="s">
        <v>7646</v>
      </c>
      <c r="O1933" s="6" t="s">
        <v>399</v>
      </c>
      <c r="P1933" s="6" t="s">
        <v>40</v>
      </c>
      <c r="Q1933">
        <v>36512000</v>
      </c>
      <c r="R1933">
        <v>28435044653</v>
      </c>
      <c r="S1933">
        <v>32998078426</v>
      </c>
    </row>
    <row r="1934" spans="1:19" x14ac:dyDescent="0.25">
      <c r="A1934">
        <v>13066</v>
      </c>
      <c r="B1934" s="6" t="s">
        <v>7647</v>
      </c>
      <c r="C1934" s="6" t="s">
        <v>52</v>
      </c>
      <c r="D1934" s="6" t="s">
        <v>31</v>
      </c>
      <c r="E1934" s="6" t="s">
        <v>93</v>
      </c>
      <c r="F1934" s="6" t="s">
        <v>61</v>
      </c>
      <c r="G1934" s="6" t="s">
        <v>7648</v>
      </c>
      <c r="H1934">
        <v>22</v>
      </c>
      <c r="I1934" s="6" t="s">
        <v>35</v>
      </c>
      <c r="J1934" s="6" t="s">
        <v>56</v>
      </c>
      <c r="K1934" s="6" t="s">
        <v>98</v>
      </c>
      <c r="L1934">
        <v>301</v>
      </c>
      <c r="N1934" s="6" t="s">
        <v>7649</v>
      </c>
      <c r="O1934" s="6" t="s">
        <v>146</v>
      </c>
      <c r="P1934" s="6" t="s">
        <v>377</v>
      </c>
      <c r="Q1934">
        <v>36500000</v>
      </c>
      <c r="R1934">
        <v>4024840614</v>
      </c>
      <c r="S1934">
        <v>32999424156</v>
      </c>
    </row>
    <row r="1935" spans="1:19" x14ac:dyDescent="0.25">
      <c r="A1935">
        <v>13068</v>
      </c>
      <c r="B1935" s="6" t="s">
        <v>7650</v>
      </c>
      <c r="C1935" s="6" t="s">
        <v>52</v>
      </c>
      <c r="D1935" s="6" t="s">
        <v>31</v>
      </c>
      <c r="E1935" s="6" t="s">
        <v>44</v>
      </c>
      <c r="F1935" s="6" t="s">
        <v>7651</v>
      </c>
      <c r="G1935" s="6" t="s">
        <v>5973</v>
      </c>
      <c r="H1935">
        <v>22</v>
      </c>
      <c r="I1935" s="6" t="s">
        <v>35</v>
      </c>
      <c r="J1935" s="6" t="s">
        <v>56</v>
      </c>
      <c r="K1935" s="6" t="s">
        <v>109</v>
      </c>
      <c r="L1935">
        <v>205</v>
      </c>
      <c r="N1935" s="6" t="s">
        <v>7652</v>
      </c>
      <c r="O1935" s="6" t="s">
        <v>771</v>
      </c>
      <c r="P1935" s="6" t="s">
        <v>7653</v>
      </c>
      <c r="Q1935">
        <v>36800000</v>
      </c>
      <c r="R1935">
        <v>20838010000108</v>
      </c>
      <c r="S1935">
        <v>32998026270</v>
      </c>
    </row>
    <row r="1936" spans="1:19" x14ac:dyDescent="0.25">
      <c r="A1936">
        <v>13074</v>
      </c>
      <c r="B1936" s="6" t="s">
        <v>7654</v>
      </c>
      <c r="C1936" s="6" t="s">
        <v>52</v>
      </c>
      <c r="D1936" s="6" t="s">
        <v>31</v>
      </c>
      <c r="E1936" s="6" t="s">
        <v>44</v>
      </c>
      <c r="F1936" s="6" t="s">
        <v>61</v>
      </c>
      <c r="G1936" s="6" t="s">
        <v>7655</v>
      </c>
      <c r="H1936">
        <v>23</v>
      </c>
      <c r="I1936" s="6" t="s">
        <v>47</v>
      </c>
      <c r="J1936" s="6" t="s">
        <v>144</v>
      </c>
      <c r="K1936" s="6" t="s">
        <v>98</v>
      </c>
      <c r="L1936">
        <v>304</v>
      </c>
      <c r="N1936" s="6" t="s">
        <v>7656</v>
      </c>
      <c r="O1936" s="6" t="s">
        <v>146</v>
      </c>
      <c r="P1936" s="6" t="s">
        <v>740</v>
      </c>
      <c r="Q1936">
        <v>36500000</v>
      </c>
      <c r="R1936">
        <v>90622782649</v>
      </c>
      <c r="S1936">
        <v>32998213971</v>
      </c>
    </row>
    <row r="1937" spans="1:19" x14ac:dyDescent="0.25">
      <c r="A1937">
        <v>13077</v>
      </c>
      <c r="B1937" s="6" t="s">
        <v>7657</v>
      </c>
      <c r="C1937" s="6" t="s">
        <v>76</v>
      </c>
      <c r="D1937" s="6" t="s">
        <v>31</v>
      </c>
      <c r="E1937" s="6" t="s">
        <v>44</v>
      </c>
      <c r="F1937" s="6" t="s">
        <v>61</v>
      </c>
      <c r="G1937" s="6" t="s">
        <v>3031</v>
      </c>
      <c r="H1937">
        <v>22</v>
      </c>
      <c r="I1937" s="6" t="s">
        <v>35</v>
      </c>
      <c r="J1937" s="6" t="s">
        <v>56</v>
      </c>
      <c r="K1937" s="6" t="s">
        <v>98</v>
      </c>
      <c r="L1937">
        <v>303</v>
      </c>
      <c r="N1937" s="6" t="s">
        <v>7658</v>
      </c>
      <c r="O1937" s="6" t="s">
        <v>100</v>
      </c>
      <c r="P1937" s="6" t="s">
        <v>437</v>
      </c>
      <c r="Q1937">
        <v>36520000</v>
      </c>
      <c r="R1937">
        <v>12374940608</v>
      </c>
      <c r="S1937">
        <v>32988162079</v>
      </c>
    </row>
    <row r="1938" spans="1:19" x14ac:dyDescent="0.25">
      <c r="A1938">
        <v>13078</v>
      </c>
      <c r="B1938" s="6" t="s">
        <v>7659</v>
      </c>
      <c r="C1938" s="6" t="s">
        <v>76</v>
      </c>
      <c r="D1938" s="6" t="s">
        <v>31</v>
      </c>
      <c r="E1938" s="6" t="s">
        <v>221</v>
      </c>
      <c r="F1938" s="6" t="s">
        <v>7660</v>
      </c>
      <c r="G1938" s="6" t="s">
        <v>7661</v>
      </c>
      <c r="H1938">
        <v>23</v>
      </c>
      <c r="I1938" s="6" t="s">
        <v>47</v>
      </c>
      <c r="J1938" s="6" t="s">
        <v>56</v>
      </c>
      <c r="K1938" s="6" t="s">
        <v>109</v>
      </c>
      <c r="L1938">
        <v>203</v>
      </c>
      <c r="N1938" s="6" t="s">
        <v>7662</v>
      </c>
      <c r="O1938" s="6" t="s">
        <v>1100</v>
      </c>
      <c r="P1938" s="6" t="s">
        <v>7663</v>
      </c>
      <c r="Q1938">
        <v>36790000</v>
      </c>
      <c r="R1938">
        <v>23396368000116</v>
      </c>
      <c r="S1938">
        <v>32991564539</v>
      </c>
    </row>
    <row r="1939" spans="1:19" x14ac:dyDescent="0.25">
      <c r="A1939">
        <v>13083</v>
      </c>
      <c r="B1939" s="6" t="s">
        <v>7664</v>
      </c>
      <c r="C1939" s="6" t="s">
        <v>30</v>
      </c>
      <c r="D1939" s="6" t="s">
        <v>31</v>
      </c>
      <c r="E1939" s="6" t="s">
        <v>103</v>
      </c>
      <c r="F1939" s="6" t="s">
        <v>61</v>
      </c>
      <c r="G1939" s="6" t="s">
        <v>7665</v>
      </c>
      <c r="H1939">
        <v>1</v>
      </c>
      <c r="I1939" s="6" t="s">
        <v>375</v>
      </c>
      <c r="J1939" s="6" t="s">
        <v>56</v>
      </c>
      <c r="K1939" s="6" t="s">
        <v>109</v>
      </c>
      <c r="L1939">
        <v>204</v>
      </c>
      <c r="N1939" s="6" t="s">
        <v>7666</v>
      </c>
      <c r="O1939" s="6" t="s">
        <v>111</v>
      </c>
      <c r="P1939" s="6" t="s">
        <v>573</v>
      </c>
      <c r="Q1939">
        <v>36880000</v>
      </c>
      <c r="R1939">
        <v>12616836688</v>
      </c>
      <c r="S1939">
        <v>32988208420</v>
      </c>
    </row>
    <row r="1940" spans="1:19" x14ac:dyDescent="0.25">
      <c r="A1940">
        <v>13086</v>
      </c>
      <c r="B1940" s="6" t="s">
        <v>7667</v>
      </c>
      <c r="C1940" s="6" t="s">
        <v>76</v>
      </c>
      <c r="D1940" s="6" t="s">
        <v>43</v>
      </c>
      <c r="E1940" s="6" t="s">
        <v>44</v>
      </c>
      <c r="F1940" s="6" t="s">
        <v>7668</v>
      </c>
      <c r="G1940" s="6" t="s">
        <v>7669</v>
      </c>
      <c r="H1940">
        <v>26</v>
      </c>
      <c r="I1940" s="6" t="s">
        <v>173</v>
      </c>
      <c r="J1940" s="6" t="s">
        <v>56</v>
      </c>
      <c r="K1940" s="6" t="s">
        <v>98</v>
      </c>
      <c r="L1940">
        <v>305</v>
      </c>
      <c r="N1940" s="6" t="s">
        <v>7670</v>
      </c>
      <c r="O1940" s="6" t="s">
        <v>583</v>
      </c>
      <c r="P1940" s="6" t="s">
        <v>7671</v>
      </c>
      <c r="Q1940">
        <v>36525000</v>
      </c>
      <c r="R1940">
        <v>28787595000196</v>
      </c>
      <c r="S1940">
        <v>32035531267</v>
      </c>
    </row>
    <row r="1941" spans="1:19" x14ac:dyDescent="0.25">
      <c r="A1941">
        <v>13092</v>
      </c>
      <c r="B1941" s="6" t="s">
        <v>7672</v>
      </c>
      <c r="C1941" s="6" t="s">
        <v>52</v>
      </c>
      <c r="D1941" s="6" t="s">
        <v>31</v>
      </c>
      <c r="E1941" s="6" t="s">
        <v>71</v>
      </c>
      <c r="F1941" s="6" t="s">
        <v>7673</v>
      </c>
      <c r="G1941" s="6" t="s">
        <v>7674</v>
      </c>
      <c r="H1941">
        <v>23</v>
      </c>
      <c r="I1941" s="6" t="s">
        <v>47</v>
      </c>
      <c r="J1941" s="6" t="s">
        <v>56</v>
      </c>
      <c r="K1941" s="6" t="s">
        <v>98</v>
      </c>
      <c r="L1941">
        <v>302</v>
      </c>
      <c r="N1941" s="6" t="s">
        <v>7675</v>
      </c>
      <c r="O1941" s="6" t="s">
        <v>1148</v>
      </c>
      <c r="P1941" s="6" t="s">
        <v>40</v>
      </c>
      <c r="Q1941">
        <v>36510000</v>
      </c>
      <c r="R1941">
        <v>28797497000130</v>
      </c>
      <c r="S1941">
        <v>32998119262</v>
      </c>
    </row>
    <row r="1942" spans="1:19" x14ac:dyDescent="0.25">
      <c r="A1942">
        <v>13094</v>
      </c>
      <c r="B1942" s="6" t="s">
        <v>7676</v>
      </c>
      <c r="C1942" s="6" t="s">
        <v>52</v>
      </c>
      <c r="D1942" s="6" t="s">
        <v>31</v>
      </c>
      <c r="E1942" s="6" t="s">
        <v>103</v>
      </c>
      <c r="F1942" s="6" t="s">
        <v>61</v>
      </c>
      <c r="G1942" s="6" t="s">
        <v>7677</v>
      </c>
      <c r="H1942">
        <v>22</v>
      </c>
      <c r="I1942" s="6" t="s">
        <v>35</v>
      </c>
      <c r="J1942" s="6" t="s">
        <v>56</v>
      </c>
      <c r="K1942" s="6" t="s">
        <v>37</v>
      </c>
      <c r="L1942">
        <v>101</v>
      </c>
      <c r="N1942" s="6" t="s">
        <v>7678</v>
      </c>
      <c r="O1942" s="6" t="s">
        <v>58</v>
      </c>
      <c r="P1942" s="6" t="s">
        <v>1320</v>
      </c>
      <c r="Q1942">
        <v>36772020</v>
      </c>
      <c r="R1942">
        <v>94602530672</v>
      </c>
      <c r="S1942">
        <v>32988789594</v>
      </c>
    </row>
    <row r="1943" spans="1:19" x14ac:dyDescent="0.25">
      <c r="A1943">
        <v>13097</v>
      </c>
      <c r="B1943" s="6" t="s">
        <v>7679</v>
      </c>
      <c r="C1943" s="6" t="s">
        <v>1499</v>
      </c>
      <c r="D1943" s="6" t="s">
        <v>315</v>
      </c>
      <c r="E1943" s="6" t="s">
        <v>53</v>
      </c>
      <c r="F1943" s="6" t="s">
        <v>7680</v>
      </c>
      <c r="G1943" s="6" t="s">
        <v>7681</v>
      </c>
      <c r="H1943">
        <v>15</v>
      </c>
      <c r="I1943" s="6" t="s">
        <v>293</v>
      </c>
      <c r="J1943" s="6" t="s">
        <v>144</v>
      </c>
      <c r="K1943" s="6" t="s">
        <v>319</v>
      </c>
      <c r="L1943">
        <v>907</v>
      </c>
      <c r="N1943" s="6" t="s">
        <v>7682</v>
      </c>
      <c r="O1943" s="6" t="s">
        <v>39</v>
      </c>
      <c r="P1943" s="6" t="s">
        <v>40</v>
      </c>
      <c r="Q1943">
        <v>36700000</v>
      </c>
      <c r="R1943">
        <v>22151955000182</v>
      </c>
      <c r="S1943">
        <v>32034418785</v>
      </c>
    </row>
    <row r="1944" spans="1:19" x14ac:dyDescent="0.25">
      <c r="A1944">
        <v>13098</v>
      </c>
      <c r="B1944" s="6" t="s">
        <v>7683</v>
      </c>
      <c r="C1944" s="6" t="s">
        <v>52</v>
      </c>
      <c r="D1944" s="6" t="s">
        <v>488</v>
      </c>
      <c r="E1944" s="6" t="s">
        <v>325</v>
      </c>
      <c r="F1944" s="6" t="s">
        <v>7684</v>
      </c>
      <c r="G1944" s="6" t="s">
        <v>7685</v>
      </c>
      <c r="H1944">
        <v>23</v>
      </c>
      <c r="I1944" s="6" t="s">
        <v>47</v>
      </c>
      <c r="J1944" s="6" t="s">
        <v>56</v>
      </c>
      <c r="K1944" s="6" t="s">
        <v>109</v>
      </c>
      <c r="L1944">
        <v>207</v>
      </c>
      <c r="N1944" s="6" t="s">
        <v>7686</v>
      </c>
      <c r="O1944" s="6" t="s">
        <v>836</v>
      </c>
      <c r="P1944" s="6" t="s">
        <v>40</v>
      </c>
      <c r="Q1944">
        <v>36860000</v>
      </c>
      <c r="R1944">
        <v>29057757000101</v>
      </c>
      <c r="S1944">
        <v>32984207976</v>
      </c>
    </row>
    <row r="1945" spans="1:19" x14ac:dyDescent="0.25">
      <c r="A1945">
        <v>13099</v>
      </c>
      <c r="B1945" s="6" t="s">
        <v>7687</v>
      </c>
      <c r="C1945" s="6" t="s">
        <v>391</v>
      </c>
      <c r="D1945" s="6" t="s">
        <v>488</v>
      </c>
      <c r="E1945" s="6" t="s">
        <v>93</v>
      </c>
      <c r="F1945" s="6" t="s">
        <v>7688</v>
      </c>
      <c r="G1945" s="6" t="s">
        <v>7689</v>
      </c>
      <c r="H1945">
        <v>33</v>
      </c>
      <c r="I1945" s="6" t="s">
        <v>181</v>
      </c>
      <c r="J1945" s="6" t="s">
        <v>56</v>
      </c>
      <c r="K1945" s="6" t="s">
        <v>109</v>
      </c>
      <c r="L1945">
        <v>203</v>
      </c>
      <c r="N1945" s="6" t="s">
        <v>7690</v>
      </c>
      <c r="O1945" s="6" t="s">
        <v>1972</v>
      </c>
      <c r="P1945" s="6" t="s">
        <v>40</v>
      </c>
      <c r="Q1945">
        <v>36878000</v>
      </c>
      <c r="R1945">
        <v>27195166000167</v>
      </c>
      <c r="S1945">
        <v>32998305710</v>
      </c>
    </row>
    <row r="1946" spans="1:19" x14ac:dyDescent="0.25">
      <c r="A1946">
        <v>13100</v>
      </c>
      <c r="B1946" s="6" t="s">
        <v>7691</v>
      </c>
      <c r="C1946" s="6" t="s">
        <v>52</v>
      </c>
      <c r="D1946" s="6" t="s">
        <v>31</v>
      </c>
      <c r="E1946" s="6" t="s">
        <v>71</v>
      </c>
      <c r="F1946" s="6" t="s">
        <v>7692</v>
      </c>
      <c r="G1946" s="6" t="s">
        <v>7693</v>
      </c>
      <c r="H1946">
        <v>25</v>
      </c>
      <c r="I1946" s="6" t="s">
        <v>116</v>
      </c>
      <c r="J1946" s="6" t="s">
        <v>7694</v>
      </c>
      <c r="K1946" s="6" t="s">
        <v>109</v>
      </c>
      <c r="L1946">
        <v>203</v>
      </c>
      <c r="N1946" s="6" t="s">
        <v>7695</v>
      </c>
      <c r="O1946" s="6" t="s">
        <v>1972</v>
      </c>
      <c r="P1946" s="6" t="s">
        <v>40</v>
      </c>
      <c r="Q1946">
        <v>36878000</v>
      </c>
      <c r="R1946">
        <v>28630411000180</v>
      </c>
      <c r="S1946">
        <v>32984077648</v>
      </c>
    </row>
    <row r="1947" spans="1:19" x14ac:dyDescent="0.25">
      <c r="A1947">
        <v>13111</v>
      </c>
      <c r="B1947" s="6" t="s">
        <v>7696</v>
      </c>
      <c r="C1947" s="6" t="s">
        <v>52</v>
      </c>
      <c r="D1947" s="6" t="s">
        <v>31</v>
      </c>
      <c r="E1947" s="6" t="s">
        <v>71</v>
      </c>
      <c r="F1947" s="6" t="s">
        <v>61</v>
      </c>
      <c r="G1947" s="6" t="s">
        <v>7697</v>
      </c>
      <c r="H1947">
        <v>25</v>
      </c>
      <c r="I1947" s="6" t="s">
        <v>116</v>
      </c>
      <c r="J1947" s="6" t="s">
        <v>56</v>
      </c>
      <c r="K1947" s="6" t="s">
        <v>37</v>
      </c>
      <c r="L1947">
        <v>104</v>
      </c>
      <c r="N1947" s="6" t="s">
        <v>7698</v>
      </c>
      <c r="O1947" s="6" t="s">
        <v>239</v>
      </c>
      <c r="P1947" s="6" t="s">
        <v>40</v>
      </c>
      <c r="Q1947">
        <v>36760000</v>
      </c>
      <c r="R1947">
        <v>3852337607</v>
      </c>
      <c r="S1947">
        <v>32999513095</v>
      </c>
    </row>
    <row r="1948" spans="1:19" x14ac:dyDescent="0.25">
      <c r="A1948">
        <v>13116</v>
      </c>
      <c r="B1948" s="6" t="s">
        <v>7699</v>
      </c>
      <c r="C1948" s="6" t="s">
        <v>60</v>
      </c>
      <c r="D1948" s="6" t="s">
        <v>31</v>
      </c>
      <c r="E1948" s="6" t="s">
        <v>103</v>
      </c>
      <c r="F1948" s="6" t="s">
        <v>61</v>
      </c>
      <c r="G1948" s="6" t="s">
        <v>7700</v>
      </c>
      <c r="H1948">
        <v>22</v>
      </c>
      <c r="I1948" s="6" t="s">
        <v>35</v>
      </c>
      <c r="J1948" s="6" t="s">
        <v>56</v>
      </c>
      <c r="K1948" s="6" t="s">
        <v>37</v>
      </c>
      <c r="L1948">
        <v>104</v>
      </c>
      <c r="N1948" s="6" t="s">
        <v>7701</v>
      </c>
      <c r="O1948" s="6" t="s">
        <v>39</v>
      </c>
      <c r="P1948" s="6" t="s">
        <v>329</v>
      </c>
      <c r="Q1948">
        <v>36700000</v>
      </c>
      <c r="R1948">
        <v>90036069604</v>
      </c>
      <c r="S1948">
        <v>32999695773</v>
      </c>
    </row>
    <row r="1949" spans="1:19" x14ac:dyDescent="0.25">
      <c r="A1949">
        <v>13122</v>
      </c>
      <c r="B1949" s="6" t="s">
        <v>7702</v>
      </c>
      <c r="C1949" s="6" t="s">
        <v>42</v>
      </c>
      <c r="D1949" s="6" t="s">
        <v>31</v>
      </c>
      <c r="E1949" s="6" t="s">
        <v>71</v>
      </c>
      <c r="F1949" s="6" t="s">
        <v>7703</v>
      </c>
      <c r="G1949" s="6" t="s">
        <v>7704</v>
      </c>
      <c r="H1949">
        <v>25</v>
      </c>
      <c r="I1949" s="6" t="s">
        <v>116</v>
      </c>
      <c r="J1949" s="6" t="s">
        <v>56</v>
      </c>
      <c r="K1949" s="6" t="s">
        <v>109</v>
      </c>
      <c r="L1949">
        <v>201</v>
      </c>
      <c r="N1949" s="6" t="s">
        <v>7705</v>
      </c>
      <c r="O1949" s="6" t="s">
        <v>972</v>
      </c>
      <c r="P1949" s="6" t="s">
        <v>3140</v>
      </c>
      <c r="Q1949">
        <v>36893000</v>
      </c>
      <c r="R1949">
        <v>28769846000100</v>
      </c>
      <c r="S1949">
        <v>32999823179</v>
      </c>
    </row>
    <row r="1950" spans="1:19" x14ac:dyDescent="0.25">
      <c r="A1950">
        <v>13126</v>
      </c>
      <c r="B1950" s="6" t="s">
        <v>7706</v>
      </c>
      <c r="C1950" s="6" t="s">
        <v>60</v>
      </c>
      <c r="D1950" s="6" t="s">
        <v>31</v>
      </c>
      <c r="E1950" s="6" t="s">
        <v>93</v>
      </c>
      <c r="F1950" s="6" t="s">
        <v>61</v>
      </c>
      <c r="G1950" s="6" t="s">
        <v>7707</v>
      </c>
      <c r="H1950">
        <v>23</v>
      </c>
      <c r="I1950" s="6" t="s">
        <v>47</v>
      </c>
      <c r="J1950" s="6" t="s">
        <v>56</v>
      </c>
      <c r="K1950" s="6" t="s">
        <v>109</v>
      </c>
      <c r="L1950">
        <v>202</v>
      </c>
      <c r="N1950" s="6" t="s">
        <v>7708</v>
      </c>
      <c r="O1950" s="6" t="s">
        <v>111</v>
      </c>
      <c r="P1950" s="6" t="s">
        <v>7709</v>
      </c>
      <c r="Q1950">
        <v>36886163</v>
      </c>
      <c r="R1950">
        <v>28379977653</v>
      </c>
      <c r="S1950">
        <v>32999524733</v>
      </c>
    </row>
    <row r="1951" spans="1:19" x14ac:dyDescent="0.25">
      <c r="A1951">
        <v>13130</v>
      </c>
      <c r="B1951" s="6" t="s">
        <v>7710</v>
      </c>
      <c r="C1951" s="6" t="s">
        <v>52</v>
      </c>
      <c r="D1951" s="6" t="s">
        <v>31</v>
      </c>
      <c r="E1951" s="6" t="s">
        <v>103</v>
      </c>
      <c r="F1951" s="6" t="s">
        <v>7711</v>
      </c>
      <c r="G1951" s="6" t="s">
        <v>7712</v>
      </c>
      <c r="H1951">
        <v>22</v>
      </c>
      <c r="I1951" s="6" t="s">
        <v>35</v>
      </c>
      <c r="J1951" s="6" t="s">
        <v>56</v>
      </c>
      <c r="K1951" s="6" t="s">
        <v>98</v>
      </c>
      <c r="L1951">
        <v>301</v>
      </c>
      <c r="N1951" s="6" t="s">
        <v>7713</v>
      </c>
      <c r="O1951" s="6" t="s">
        <v>1148</v>
      </c>
      <c r="P1951" s="6" t="s">
        <v>381</v>
      </c>
      <c r="Q1951">
        <v>36510000</v>
      </c>
      <c r="R1951">
        <v>29099517000161</v>
      </c>
      <c r="S1951">
        <v>32999322504</v>
      </c>
    </row>
    <row r="1952" spans="1:19" x14ac:dyDescent="0.25">
      <c r="A1952">
        <v>13132</v>
      </c>
      <c r="B1952" s="6" t="s">
        <v>7714</v>
      </c>
      <c r="C1952" s="6" t="s">
        <v>52</v>
      </c>
      <c r="D1952" s="6" t="s">
        <v>31</v>
      </c>
      <c r="E1952" s="6" t="s">
        <v>53</v>
      </c>
      <c r="F1952" s="6" t="s">
        <v>61</v>
      </c>
      <c r="G1952" s="6" t="s">
        <v>7715</v>
      </c>
      <c r="H1952">
        <v>25</v>
      </c>
      <c r="I1952" s="6" t="s">
        <v>116</v>
      </c>
      <c r="J1952" s="6" t="s">
        <v>56</v>
      </c>
      <c r="K1952" s="6" t="s">
        <v>98</v>
      </c>
      <c r="L1952">
        <v>304</v>
      </c>
      <c r="N1952" s="6" t="s">
        <v>7716</v>
      </c>
      <c r="O1952" s="6" t="s">
        <v>399</v>
      </c>
      <c r="P1952" s="6" t="s">
        <v>2074</v>
      </c>
      <c r="Q1952">
        <v>36512000</v>
      </c>
      <c r="R1952">
        <v>3409916660</v>
      </c>
      <c r="S1952">
        <v>32999699731</v>
      </c>
    </row>
    <row r="1953" spans="1:19" x14ac:dyDescent="0.25">
      <c r="A1953">
        <v>13134</v>
      </c>
      <c r="B1953" s="6" t="s">
        <v>7717</v>
      </c>
      <c r="C1953" s="6" t="s">
        <v>52</v>
      </c>
      <c r="D1953" s="6" t="s">
        <v>31</v>
      </c>
      <c r="E1953" s="6" t="s">
        <v>93</v>
      </c>
      <c r="F1953" s="6" t="s">
        <v>61</v>
      </c>
      <c r="G1953" s="6" t="s">
        <v>7718</v>
      </c>
      <c r="H1953">
        <v>22</v>
      </c>
      <c r="I1953" s="6" t="s">
        <v>35</v>
      </c>
      <c r="J1953" s="6" t="s">
        <v>56</v>
      </c>
      <c r="K1953" s="6" t="s">
        <v>37</v>
      </c>
      <c r="L1953">
        <v>102</v>
      </c>
      <c r="N1953" s="6" t="s">
        <v>7719</v>
      </c>
      <c r="O1953" s="6" t="s">
        <v>58</v>
      </c>
      <c r="P1953" s="6" t="s">
        <v>645</v>
      </c>
      <c r="Q1953">
        <v>36770000</v>
      </c>
      <c r="R1953">
        <v>75185458615</v>
      </c>
      <c r="S1953">
        <v>32999275525</v>
      </c>
    </row>
    <row r="1954" spans="1:19" x14ac:dyDescent="0.25">
      <c r="A1954">
        <v>13135</v>
      </c>
      <c r="B1954" s="6" t="s">
        <v>7720</v>
      </c>
      <c r="C1954" s="6" t="s">
        <v>52</v>
      </c>
      <c r="D1954" s="6" t="s">
        <v>31</v>
      </c>
      <c r="E1954" s="6" t="s">
        <v>93</v>
      </c>
      <c r="F1954" s="6" t="s">
        <v>7721</v>
      </c>
      <c r="G1954" s="6" t="s">
        <v>7722</v>
      </c>
      <c r="H1954">
        <v>1</v>
      </c>
      <c r="I1954" s="6" t="s">
        <v>375</v>
      </c>
      <c r="J1954" s="6" t="s">
        <v>7723</v>
      </c>
      <c r="K1954" s="6" t="s">
        <v>98</v>
      </c>
      <c r="L1954">
        <v>304</v>
      </c>
      <c r="N1954" s="6" t="s">
        <v>7724</v>
      </c>
      <c r="O1954" s="6" t="s">
        <v>146</v>
      </c>
      <c r="P1954" s="6" t="s">
        <v>40</v>
      </c>
      <c r="Q1954">
        <v>36500000</v>
      </c>
      <c r="R1954">
        <v>29170903000100</v>
      </c>
      <c r="S1954">
        <v>32988781394</v>
      </c>
    </row>
    <row r="1955" spans="1:19" x14ac:dyDescent="0.25">
      <c r="A1955">
        <v>13137</v>
      </c>
      <c r="B1955" s="6" t="s">
        <v>7725</v>
      </c>
      <c r="C1955" s="6" t="s">
        <v>52</v>
      </c>
      <c r="D1955" s="6" t="s">
        <v>31</v>
      </c>
      <c r="E1955" s="6" t="s">
        <v>44</v>
      </c>
      <c r="F1955" s="6" t="s">
        <v>61</v>
      </c>
      <c r="G1955" s="6" t="s">
        <v>7726</v>
      </c>
      <c r="H1955">
        <v>23</v>
      </c>
      <c r="I1955" s="6" t="s">
        <v>47</v>
      </c>
      <c r="J1955" s="6" t="s">
        <v>56</v>
      </c>
      <c r="K1955" s="6" t="s">
        <v>98</v>
      </c>
      <c r="L1955">
        <v>305</v>
      </c>
      <c r="N1955" s="6" t="s">
        <v>7727</v>
      </c>
      <c r="O1955" s="6" t="s">
        <v>146</v>
      </c>
      <c r="P1955" s="6" t="s">
        <v>7728</v>
      </c>
      <c r="Q1955">
        <v>36500000</v>
      </c>
      <c r="R1955">
        <v>51878429868</v>
      </c>
      <c r="S1955">
        <v>32999203754</v>
      </c>
    </row>
    <row r="1956" spans="1:19" x14ac:dyDescent="0.25">
      <c r="A1956">
        <v>13139</v>
      </c>
      <c r="B1956" s="6" t="s">
        <v>7729</v>
      </c>
      <c r="C1956" s="6" t="s">
        <v>52</v>
      </c>
      <c r="D1956" s="6" t="s">
        <v>31</v>
      </c>
      <c r="E1956" s="6" t="s">
        <v>53</v>
      </c>
      <c r="F1956" s="6" t="s">
        <v>61</v>
      </c>
      <c r="G1956" s="6" t="s">
        <v>7730</v>
      </c>
      <c r="H1956">
        <v>22</v>
      </c>
      <c r="I1956" s="6" t="s">
        <v>35</v>
      </c>
      <c r="J1956" s="6" t="s">
        <v>56</v>
      </c>
      <c r="K1956" s="6" t="s">
        <v>37</v>
      </c>
      <c r="L1956">
        <v>104</v>
      </c>
      <c r="N1956" s="6" t="s">
        <v>7731</v>
      </c>
      <c r="O1956" s="6" t="s">
        <v>39</v>
      </c>
      <c r="P1956" s="6" t="s">
        <v>7732</v>
      </c>
      <c r="Q1956">
        <v>36700000</v>
      </c>
      <c r="R1956">
        <v>15212099609</v>
      </c>
      <c r="S1956">
        <v>32988011756</v>
      </c>
    </row>
    <row r="1957" spans="1:19" x14ac:dyDescent="0.25">
      <c r="A1957">
        <v>13140</v>
      </c>
      <c r="B1957" s="6" t="s">
        <v>7733</v>
      </c>
      <c r="C1957" s="6" t="s">
        <v>119</v>
      </c>
      <c r="D1957" s="6" t="s">
        <v>31</v>
      </c>
      <c r="E1957" s="6" t="s">
        <v>53</v>
      </c>
      <c r="F1957" s="6" t="s">
        <v>7734</v>
      </c>
      <c r="G1957" s="6" t="s">
        <v>7735</v>
      </c>
      <c r="H1957">
        <v>25</v>
      </c>
      <c r="I1957" s="6" t="s">
        <v>116</v>
      </c>
      <c r="J1957" s="6" t="s">
        <v>56</v>
      </c>
      <c r="K1957" s="6" t="s">
        <v>37</v>
      </c>
      <c r="L1957">
        <v>106</v>
      </c>
      <c r="N1957" s="6" t="s">
        <v>7736</v>
      </c>
      <c r="O1957" s="6" t="s">
        <v>632</v>
      </c>
      <c r="P1957" s="6" t="s">
        <v>7237</v>
      </c>
      <c r="Q1957">
        <v>36720000</v>
      </c>
      <c r="R1957">
        <v>24364436000128</v>
      </c>
      <c r="S1957">
        <v>32034631920</v>
      </c>
    </row>
    <row r="1958" spans="1:19" x14ac:dyDescent="0.25">
      <c r="A1958">
        <v>13142</v>
      </c>
      <c r="B1958" s="6" t="s">
        <v>7737</v>
      </c>
      <c r="C1958" s="6" t="s">
        <v>119</v>
      </c>
      <c r="D1958" s="6" t="s">
        <v>31</v>
      </c>
      <c r="E1958" s="6" t="s">
        <v>103</v>
      </c>
      <c r="F1958" s="6" t="s">
        <v>7738</v>
      </c>
      <c r="G1958" s="6" t="s">
        <v>7739</v>
      </c>
      <c r="H1958">
        <v>23</v>
      </c>
      <c r="I1958" s="6" t="s">
        <v>47</v>
      </c>
      <c r="J1958" s="6" t="s">
        <v>7740</v>
      </c>
      <c r="K1958" s="6" t="s">
        <v>37</v>
      </c>
      <c r="L1958">
        <v>103</v>
      </c>
      <c r="N1958" s="6" t="s">
        <v>7741</v>
      </c>
      <c r="O1958" s="6" t="s">
        <v>943</v>
      </c>
      <c r="P1958" s="6" t="s">
        <v>40</v>
      </c>
      <c r="Q1958">
        <v>36795000</v>
      </c>
      <c r="R1958">
        <v>27944942000184</v>
      </c>
      <c r="S1958">
        <v>32984102312</v>
      </c>
    </row>
    <row r="1959" spans="1:19" x14ac:dyDescent="0.25">
      <c r="A1959">
        <v>13146</v>
      </c>
      <c r="B1959" s="6" t="s">
        <v>7742</v>
      </c>
      <c r="C1959" s="6" t="s">
        <v>52</v>
      </c>
      <c r="D1959" s="6" t="s">
        <v>31</v>
      </c>
      <c r="E1959" s="6" t="s">
        <v>71</v>
      </c>
      <c r="F1959" s="6" t="s">
        <v>61</v>
      </c>
      <c r="G1959" s="6" t="s">
        <v>7743</v>
      </c>
      <c r="H1959">
        <v>22</v>
      </c>
      <c r="I1959" s="6" t="s">
        <v>35</v>
      </c>
      <c r="J1959" s="6" t="s">
        <v>56</v>
      </c>
      <c r="K1959" s="6" t="s">
        <v>98</v>
      </c>
      <c r="L1959">
        <v>305</v>
      </c>
      <c r="N1959" s="6" t="s">
        <v>7744</v>
      </c>
      <c r="O1959" s="6" t="s">
        <v>399</v>
      </c>
      <c r="P1959" s="6" t="s">
        <v>259</v>
      </c>
      <c r="Q1959">
        <v>36512000</v>
      </c>
      <c r="R1959">
        <v>21037051653</v>
      </c>
      <c r="S1959">
        <v>32988114897</v>
      </c>
    </row>
    <row r="1960" spans="1:19" x14ac:dyDescent="0.25">
      <c r="A1960">
        <v>13147</v>
      </c>
      <c r="B1960" s="6" t="s">
        <v>7745</v>
      </c>
      <c r="C1960" s="6" t="s">
        <v>210</v>
      </c>
      <c r="D1960" s="6" t="s">
        <v>31</v>
      </c>
      <c r="E1960" s="6" t="s">
        <v>93</v>
      </c>
      <c r="F1960" s="6" t="s">
        <v>7746</v>
      </c>
      <c r="G1960" s="6" t="s">
        <v>7747</v>
      </c>
      <c r="H1960">
        <v>25</v>
      </c>
      <c r="I1960" s="6" t="s">
        <v>116</v>
      </c>
      <c r="J1960" s="6" t="s">
        <v>56</v>
      </c>
      <c r="K1960" s="6" t="s">
        <v>37</v>
      </c>
      <c r="L1960">
        <v>103</v>
      </c>
      <c r="N1960" s="6" t="s">
        <v>7748</v>
      </c>
      <c r="O1960" s="6" t="s">
        <v>39</v>
      </c>
      <c r="P1960" s="6" t="s">
        <v>259</v>
      </c>
      <c r="Q1960">
        <v>36700000</v>
      </c>
      <c r="R1960">
        <v>29901469000264</v>
      </c>
      <c r="S1960">
        <v>32999405650</v>
      </c>
    </row>
    <row r="1961" spans="1:19" x14ac:dyDescent="0.25">
      <c r="A1961">
        <v>13149</v>
      </c>
      <c r="B1961" s="6" t="s">
        <v>7749</v>
      </c>
      <c r="C1961" s="6" t="s">
        <v>42</v>
      </c>
      <c r="D1961" s="6" t="s">
        <v>31</v>
      </c>
      <c r="E1961" s="6" t="s">
        <v>53</v>
      </c>
      <c r="F1961" s="6" t="s">
        <v>7750</v>
      </c>
      <c r="G1961" s="6" t="s">
        <v>7751</v>
      </c>
      <c r="H1961">
        <v>23</v>
      </c>
      <c r="I1961" s="6" t="s">
        <v>47</v>
      </c>
      <c r="J1961" s="6" t="s">
        <v>56</v>
      </c>
      <c r="K1961" s="6" t="s">
        <v>37</v>
      </c>
      <c r="L1961">
        <v>104</v>
      </c>
      <c r="N1961" s="6" t="s">
        <v>7752</v>
      </c>
      <c r="O1961" s="6" t="s">
        <v>39</v>
      </c>
      <c r="P1961" s="6" t="s">
        <v>7753</v>
      </c>
      <c r="Q1961">
        <v>36706216</v>
      </c>
      <c r="R1961">
        <v>29128652000198</v>
      </c>
      <c r="S1961">
        <v>32034414379</v>
      </c>
    </row>
    <row r="1962" spans="1:19" x14ac:dyDescent="0.25">
      <c r="A1962">
        <v>13153</v>
      </c>
      <c r="B1962" s="6" t="s">
        <v>7754</v>
      </c>
      <c r="C1962" s="6" t="s">
        <v>60</v>
      </c>
      <c r="D1962" s="6" t="s">
        <v>31</v>
      </c>
      <c r="E1962" s="6" t="s">
        <v>53</v>
      </c>
      <c r="F1962" s="6" t="s">
        <v>61</v>
      </c>
      <c r="G1962" s="6" t="s">
        <v>7755</v>
      </c>
      <c r="H1962">
        <v>25</v>
      </c>
      <c r="I1962" s="6" t="s">
        <v>116</v>
      </c>
      <c r="J1962" s="6" t="s">
        <v>56</v>
      </c>
      <c r="K1962" s="6" t="s">
        <v>37</v>
      </c>
      <c r="L1962">
        <v>104</v>
      </c>
      <c r="N1962" s="6" t="s">
        <v>7756</v>
      </c>
      <c r="O1962" s="6" t="s">
        <v>39</v>
      </c>
      <c r="P1962" s="6" t="s">
        <v>368</v>
      </c>
      <c r="Q1962">
        <v>36700000</v>
      </c>
      <c r="R1962">
        <v>55062679672</v>
      </c>
      <c r="S1962">
        <v>32999282308</v>
      </c>
    </row>
    <row r="1963" spans="1:19" x14ac:dyDescent="0.25">
      <c r="A1963">
        <v>13154</v>
      </c>
      <c r="B1963" s="6" t="s">
        <v>7757</v>
      </c>
      <c r="C1963" s="6" t="s">
        <v>60</v>
      </c>
      <c r="D1963" s="6" t="s">
        <v>31</v>
      </c>
      <c r="E1963" s="6" t="s">
        <v>71</v>
      </c>
      <c r="F1963" s="6" t="s">
        <v>7758</v>
      </c>
      <c r="G1963" s="6" t="s">
        <v>7759</v>
      </c>
      <c r="H1963">
        <v>22</v>
      </c>
      <c r="I1963" s="6" t="s">
        <v>35</v>
      </c>
      <c r="J1963" s="6" t="s">
        <v>56</v>
      </c>
      <c r="K1963" s="6" t="s">
        <v>37</v>
      </c>
      <c r="L1963">
        <v>109</v>
      </c>
      <c r="N1963" s="6" t="s">
        <v>7760</v>
      </c>
      <c r="O1963" s="6" t="s">
        <v>39</v>
      </c>
      <c r="P1963" s="6" t="s">
        <v>1122</v>
      </c>
      <c r="Q1963">
        <v>36700000</v>
      </c>
      <c r="R1963">
        <v>2214449000188</v>
      </c>
      <c r="S1963">
        <v>32034419350</v>
      </c>
    </row>
    <row r="1964" spans="1:19" x14ac:dyDescent="0.25">
      <c r="A1964">
        <v>13156</v>
      </c>
      <c r="B1964" s="6" t="s">
        <v>7761</v>
      </c>
      <c r="C1964" s="6" t="s">
        <v>52</v>
      </c>
      <c r="D1964" s="6" t="s">
        <v>31</v>
      </c>
      <c r="E1964" s="6" t="s">
        <v>44</v>
      </c>
      <c r="F1964" s="6" t="s">
        <v>61</v>
      </c>
      <c r="G1964" s="6" t="s">
        <v>7762</v>
      </c>
      <c r="H1964">
        <v>25</v>
      </c>
      <c r="I1964" s="6" t="s">
        <v>116</v>
      </c>
      <c r="J1964" s="6" t="s">
        <v>56</v>
      </c>
      <c r="K1964" s="6" t="s">
        <v>37</v>
      </c>
      <c r="L1964">
        <v>104</v>
      </c>
      <c r="N1964" s="6" t="s">
        <v>7763</v>
      </c>
      <c r="O1964" s="6" t="s">
        <v>39</v>
      </c>
      <c r="P1964" s="6" t="s">
        <v>40</v>
      </c>
      <c r="Q1964">
        <v>36700000</v>
      </c>
      <c r="R1964">
        <v>11614187681</v>
      </c>
      <c r="S1964">
        <v>32999789888</v>
      </c>
    </row>
    <row r="1965" spans="1:19" x14ac:dyDescent="0.25">
      <c r="A1965">
        <v>13159</v>
      </c>
      <c r="B1965" s="6" t="s">
        <v>7764</v>
      </c>
      <c r="C1965" s="6" t="s">
        <v>2174</v>
      </c>
      <c r="D1965" s="6" t="s">
        <v>747</v>
      </c>
      <c r="E1965" s="6" t="s">
        <v>93</v>
      </c>
      <c r="F1965" s="6" t="s">
        <v>7765</v>
      </c>
      <c r="G1965" s="6" t="s">
        <v>7766</v>
      </c>
      <c r="H1965">
        <v>23</v>
      </c>
      <c r="I1965" s="6" t="s">
        <v>47</v>
      </c>
      <c r="J1965" s="6" t="s">
        <v>56</v>
      </c>
      <c r="K1965" s="6" t="s">
        <v>37</v>
      </c>
      <c r="L1965">
        <v>108</v>
      </c>
      <c r="N1965" s="6" t="s">
        <v>7767</v>
      </c>
      <c r="O1965" s="6" t="s">
        <v>58</v>
      </c>
      <c r="P1965" s="6" t="s">
        <v>351</v>
      </c>
      <c r="Q1965">
        <v>36773564</v>
      </c>
      <c r="R1965">
        <v>2736034000174</v>
      </c>
      <c r="S1965">
        <v>32999121267</v>
      </c>
    </row>
    <row r="1966" spans="1:19" x14ac:dyDescent="0.25">
      <c r="A1966">
        <v>13160</v>
      </c>
      <c r="B1966" s="6" t="s">
        <v>7768</v>
      </c>
      <c r="C1966" s="6" t="s">
        <v>76</v>
      </c>
      <c r="D1966" s="6" t="s">
        <v>77</v>
      </c>
      <c r="E1966" s="6" t="s">
        <v>44</v>
      </c>
      <c r="F1966" s="6" t="s">
        <v>61</v>
      </c>
      <c r="G1966" s="6" t="s">
        <v>7769</v>
      </c>
      <c r="H1966">
        <v>22</v>
      </c>
      <c r="I1966" s="6" t="s">
        <v>35</v>
      </c>
      <c r="J1966" s="6" t="s">
        <v>56</v>
      </c>
      <c r="K1966" s="6" t="s">
        <v>98</v>
      </c>
      <c r="L1966">
        <v>306</v>
      </c>
      <c r="N1966" s="6" t="s">
        <v>7770</v>
      </c>
      <c r="O1966" s="6" t="s">
        <v>1333</v>
      </c>
      <c r="P1966" s="6" t="s">
        <v>645</v>
      </c>
      <c r="Q1966">
        <v>36550000</v>
      </c>
      <c r="R1966">
        <v>57969485634</v>
      </c>
      <c r="S1966">
        <v>32998112862</v>
      </c>
    </row>
    <row r="1967" spans="1:19" x14ac:dyDescent="0.25">
      <c r="A1967">
        <v>13161</v>
      </c>
      <c r="B1967" s="6" t="s">
        <v>7771</v>
      </c>
      <c r="C1967" s="6" t="s">
        <v>52</v>
      </c>
      <c r="D1967" s="6" t="s">
        <v>31</v>
      </c>
      <c r="E1967" s="6" t="s">
        <v>71</v>
      </c>
      <c r="F1967" s="6" t="s">
        <v>7772</v>
      </c>
      <c r="G1967" s="6" t="s">
        <v>7773</v>
      </c>
      <c r="H1967">
        <v>23</v>
      </c>
      <c r="I1967" s="6" t="s">
        <v>47</v>
      </c>
      <c r="J1967" s="6" t="s">
        <v>56</v>
      </c>
      <c r="K1967" s="6" t="s">
        <v>98</v>
      </c>
      <c r="L1967">
        <v>304</v>
      </c>
      <c r="N1967" s="6" t="s">
        <v>7774</v>
      </c>
      <c r="O1967" s="6" t="s">
        <v>399</v>
      </c>
      <c r="P1967" s="6" t="s">
        <v>40</v>
      </c>
      <c r="Q1967">
        <v>36512000</v>
      </c>
      <c r="R1967">
        <v>27081790000133</v>
      </c>
      <c r="S1967">
        <v>32999945831</v>
      </c>
    </row>
    <row r="1968" spans="1:19" x14ac:dyDescent="0.25">
      <c r="A1968">
        <v>13163</v>
      </c>
      <c r="B1968" s="6" t="s">
        <v>7775</v>
      </c>
      <c r="C1968" s="6" t="s">
        <v>391</v>
      </c>
      <c r="D1968" s="6" t="s">
        <v>488</v>
      </c>
      <c r="E1968" s="6" t="s">
        <v>93</v>
      </c>
      <c r="F1968" s="6" t="s">
        <v>7776</v>
      </c>
      <c r="G1968" s="6" t="s">
        <v>7777</v>
      </c>
      <c r="H1968">
        <v>33</v>
      </c>
      <c r="I1968" s="6" t="s">
        <v>181</v>
      </c>
      <c r="J1968" s="6" t="s">
        <v>56</v>
      </c>
      <c r="K1968" s="6" t="s">
        <v>37</v>
      </c>
      <c r="L1968">
        <v>107</v>
      </c>
      <c r="N1968" s="6" t="s">
        <v>7778</v>
      </c>
      <c r="O1968" s="6" t="s">
        <v>443</v>
      </c>
      <c r="P1968" s="6" t="s">
        <v>137</v>
      </c>
      <c r="Q1968">
        <v>36660000</v>
      </c>
      <c r="R1968">
        <v>29020295000140</v>
      </c>
      <c r="S1968">
        <v>32999097180</v>
      </c>
    </row>
    <row r="1969" spans="1:19" x14ac:dyDescent="0.25">
      <c r="A1969">
        <v>13165</v>
      </c>
      <c r="B1969" s="6" t="s">
        <v>7779</v>
      </c>
      <c r="C1969" s="6" t="s">
        <v>52</v>
      </c>
      <c r="D1969" s="6" t="s">
        <v>31</v>
      </c>
      <c r="E1969" s="6" t="s">
        <v>103</v>
      </c>
      <c r="F1969" s="6" t="s">
        <v>61</v>
      </c>
      <c r="G1969" s="6" t="s">
        <v>7780</v>
      </c>
      <c r="H1969">
        <v>23</v>
      </c>
      <c r="I1969" s="6" t="s">
        <v>47</v>
      </c>
      <c r="J1969" s="6" t="s">
        <v>56</v>
      </c>
      <c r="K1969" s="6" t="s">
        <v>98</v>
      </c>
      <c r="L1969">
        <v>302</v>
      </c>
      <c r="N1969" s="6" t="s">
        <v>7781</v>
      </c>
      <c r="O1969" s="6" t="s">
        <v>146</v>
      </c>
      <c r="P1969" s="6" t="s">
        <v>259</v>
      </c>
      <c r="Q1969">
        <v>36500000</v>
      </c>
      <c r="R1969">
        <v>14205344678</v>
      </c>
      <c r="S1969">
        <v>32999601004</v>
      </c>
    </row>
    <row r="1970" spans="1:19" x14ac:dyDescent="0.25">
      <c r="A1970">
        <v>13170</v>
      </c>
      <c r="B1970" s="6" t="s">
        <v>7782</v>
      </c>
      <c r="C1970" s="6" t="s">
        <v>477</v>
      </c>
      <c r="D1970" s="6" t="s">
        <v>77</v>
      </c>
      <c r="E1970" s="6" t="s">
        <v>103</v>
      </c>
      <c r="F1970" s="6" t="s">
        <v>7783</v>
      </c>
      <c r="G1970" s="6" t="s">
        <v>7784</v>
      </c>
      <c r="H1970">
        <v>22</v>
      </c>
      <c r="I1970" s="6" t="s">
        <v>35</v>
      </c>
      <c r="J1970" s="6" t="s">
        <v>56</v>
      </c>
      <c r="K1970" s="6" t="s">
        <v>37</v>
      </c>
      <c r="L1970">
        <v>107</v>
      </c>
      <c r="N1970" s="6" t="s">
        <v>7785</v>
      </c>
      <c r="O1970" s="6" t="s">
        <v>39</v>
      </c>
      <c r="P1970" s="6" t="s">
        <v>40</v>
      </c>
      <c r="Q1970">
        <v>36700000</v>
      </c>
      <c r="R1970">
        <v>18106757000120</v>
      </c>
      <c r="S1970">
        <v>32988493178</v>
      </c>
    </row>
    <row r="1971" spans="1:19" x14ac:dyDescent="0.25">
      <c r="A1971">
        <v>13171</v>
      </c>
      <c r="B1971" s="6" t="s">
        <v>7786</v>
      </c>
      <c r="C1971" s="6" t="s">
        <v>52</v>
      </c>
      <c r="D1971" s="6" t="s">
        <v>31</v>
      </c>
      <c r="E1971" s="6" t="s">
        <v>53</v>
      </c>
      <c r="F1971" s="6" t="s">
        <v>61</v>
      </c>
      <c r="G1971" s="6" t="s">
        <v>7787</v>
      </c>
      <c r="H1971">
        <v>22</v>
      </c>
      <c r="I1971" s="6" t="s">
        <v>35</v>
      </c>
      <c r="J1971" s="6" t="s">
        <v>56</v>
      </c>
      <c r="K1971" s="6" t="s">
        <v>98</v>
      </c>
      <c r="L1971">
        <v>305</v>
      </c>
      <c r="N1971" s="6" t="s">
        <v>7788</v>
      </c>
      <c r="O1971" s="6" t="s">
        <v>146</v>
      </c>
      <c r="P1971" s="6" t="s">
        <v>4857</v>
      </c>
      <c r="Q1971">
        <v>36500000</v>
      </c>
      <c r="R1971">
        <v>7317459658</v>
      </c>
      <c r="S1971">
        <v>32999384200</v>
      </c>
    </row>
    <row r="1972" spans="1:19" x14ac:dyDescent="0.25">
      <c r="A1972">
        <v>13182</v>
      </c>
      <c r="B1972" s="6" t="s">
        <v>7789</v>
      </c>
      <c r="C1972" s="6" t="s">
        <v>52</v>
      </c>
      <c r="D1972" s="6" t="s">
        <v>31</v>
      </c>
      <c r="E1972" s="6" t="s">
        <v>53</v>
      </c>
      <c r="F1972" s="6" t="s">
        <v>7790</v>
      </c>
      <c r="G1972" s="6" t="s">
        <v>7791</v>
      </c>
      <c r="H1972">
        <v>22</v>
      </c>
      <c r="I1972" s="6" t="s">
        <v>35</v>
      </c>
      <c r="J1972" s="6" t="s">
        <v>56</v>
      </c>
      <c r="K1972" s="6" t="s">
        <v>109</v>
      </c>
      <c r="L1972">
        <v>203</v>
      </c>
      <c r="N1972" s="6" t="s">
        <v>7792</v>
      </c>
      <c r="O1972" s="6" t="s">
        <v>111</v>
      </c>
      <c r="P1972" s="6" t="s">
        <v>1447</v>
      </c>
      <c r="Q1972">
        <v>36889221</v>
      </c>
      <c r="R1972">
        <v>24531511000106</v>
      </c>
      <c r="S1972">
        <v>32988570691</v>
      </c>
    </row>
    <row r="1973" spans="1:19" x14ac:dyDescent="0.25">
      <c r="A1973">
        <v>13194</v>
      </c>
      <c r="B1973" s="6" t="s">
        <v>7793</v>
      </c>
      <c r="C1973" s="6" t="s">
        <v>324</v>
      </c>
      <c r="D1973" s="6" t="s">
        <v>315</v>
      </c>
      <c r="E1973" s="6" t="s">
        <v>44</v>
      </c>
      <c r="F1973" s="6" t="s">
        <v>7794</v>
      </c>
      <c r="G1973" s="6" t="s">
        <v>7795</v>
      </c>
      <c r="H1973">
        <v>2</v>
      </c>
      <c r="I1973" s="6" t="s">
        <v>2216</v>
      </c>
      <c r="J1973" s="6" t="s">
        <v>56</v>
      </c>
      <c r="K1973" s="6" t="s">
        <v>319</v>
      </c>
      <c r="L1973">
        <v>907</v>
      </c>
      <c r="N1973" s="6" t="s">
        <v>7796</v>
      </c>
      <c r="O1973" s="6" t="s">
        <v>321</v>
      </c>
      <c r="P1973" s="6" t="s">
        <v>7797</v>
      </c>
      <c r="Q1973">
        <v>36020150</v>
      </c>
      <c r="R1973">
        <v>1715289000198</v>
      </c>
      <c r="S1973">
        <v>32032166531</v>
      </c>
    </row>
    <row r="1974" spans="1:19" x14ac:dyDescent="0.25">
      <c r="A1974">
        <v>13195</v>
      </c>
      <c r="B1974" s="6" t="s">
        <v>7798</v>
      </c>
      <c r="C1974" s="6" t="s">
        <v>52</v>
      </c>
      <c r="D1974" s="6" t="s">
        <v>31</v>
      </c>
      <c r="E1974" s="6" t="s">
        <v>325</v>
      </c>
      <c r="F1974" s="6" t="s">
        <v>61</v>
      </c>
      <c r="G1974" s="6" t="s">
        <v>7799</v>
      </c>
      <c r="H1974">
        <v>22</v>
      </c>
      <c r="I1974" s="6" t="s">
        <v>35</v>
      </c>
      <c r="J1974" s="6" t="s">
        <v>56</v>
      </c>
      <c r="K1974" s="6" t="s">
        <v>98</v>
      </c>
      <c r="L1974">
        <v>305</v>
      </c>
      <c r="N1974" s="6" t="s">
        <v>7744</v>
      </c>
      <c r="O1974" s="6" t="s">
        <v>399</v>
      </c>
      <c r="P1974" s="6" t="s">
        <v>259</v>
      </c>
      <c r="Q1974">
        <v>36512000</v>
      </c>
      <c r="R1974">
        <v>57848424804</v>
      </c>
      <c r="S1974">
        <v>32999215462</v>
      </c>
    </row>
    <row r="1975" spans="1:19" x14ac:dyDescent="0.25">
      <c r="A1975">
        <v>13198</v>
      </c>
      <c r="B1975" s="6" t="s">
        <v>7800</v>
      </c>
      <c r="C1975" s="6" t="s">
        <v>52</v>
      </c>
      <c r="D1975" s="6" t="s">
        <v>31</v>
      </c>
      <c r="E1975" s="6" t="s">
        <v>93</v>
      </c>
      <c r="F1975" s="6" t="s">
        <v>7801</v>
      </c>
      <c r="G1975" s="6" t="s">
        <v>7802</v>
      </c>
      <c r="H1975">
        <v>25</v>
      </c>
      <c r="I1975" s="6" t="s">
        <v>116</v>
      </c>
      <c r="J1975" s="6" t="s">
        <v>144</v>
      </c>
      <c r="K1975" s="6" t="s">
        <v>37</v>
      </c>
      <c r="L1975">
        <v>105</v>
      </c>
      <c r="N1975" s="6" t="s">
        <v>7803</v>
      </c>
      <c r="O1975" s="6" t="s">
        <v>674</v>
      </c>
      <c r="P1975" s="6" t="s">
        <v>3054</v>
      </c>
      <c r="Q1975">
        <v>36650000</v>
      </c>
      <c r="R1975">
        <v>12074973000154</v>
      </c>
      <c r="S1975">
        <v>32984229115</v>
      </c>
    </row>
    <row r="1976" spans="1:19" x14ac:dyDescent="0.25">
      <c r="A1976">
        <v>13205</v>
      </c>
      <c r="B1976" s="6" t="s">
        <v>7804</v>
      </c>
      <c r="C1976" s="6" t="s">
        <v>324</v>
      </c>
      <c r="D1976" s="6" t="s">
        <v>315</v>
      </c>
      <c r="E1976" s="6" t="s">
        <v>93</v>
      </c>
      <c r="F1976" s="6" t="s">
        <v>61</v>
      </c>
      <c r="G1976" s="6" t="s">
        <v>7805</v>
      </c>
      <c r="H1976">
        <v>2</v>
      </c>
      <c r="I1976" s="6" t="s">
        <v>2216</v>
      </c>
      <c r="J1976" s="6" t="s">
        <v>144</v>
      </c>
      <c r="K1976" s="6" t="s">
        <v>319</v>
      </c>
      <c r="L1976">
        <v>906</v>
      </c>
      <c r="N1976" s="6" t="s">
        <v>7806</v>
      </c>
      <c r="O1976" s="6" t="s">
        <v>39</v>
      </c>
      <c r="P1976" s="6" t="s">
        <v>1838</v>
      </c>
      <c r="Q1976">
        <v>36700000</v>
      </c>
      <c r="R1976">
        <v>33203059649</v>
      </c>
      <c r="S1976">
        <v>32034412680</v>
      </c>
    </row>
    <row r="1977" spans="1:19" x14ac:dyDescent="0.25">
      <c r="A1977">
        <v>13215</v>
      </c>
      <c r="B1977" s="6" t="s">
        <v>7807</v>
      </c>
      <c r="C1977" s="6" t="s">
        <v>391</v>
      </c>
      <c r="D1977" s="6" t="s">
        <v>315</v>
      </c>
      <c r="E1977" s="6" t="s">
        <v>325</v>
      </c>
      <c r="F1977" s="6" t="s">
        <v>7808</v>
      </c>
      <c r="G1977" s="6" t="s">
        <v>7809</v>
      </c>
      <c r="H1977">
        <v>2</v>
      </c>
      <c r="I1977" s="6" t="s">
        <v>2216</v>
      </c>
      <c r="J1977" s="6" t="s">
        <v>56</v>
      </c>
      <c r="K1977" s="6" t="s">
        <v>319</v>
      </c>
      <c r="L1977">
        <v>907</v>
      </c>
      <c r="N1977" s="6" t="s">
        <v>7810</v>
      </c>
      <c r="O1977" s="6" t="s">
        <v>7178</v>
      </c>
      <c r="P1977" s="6" t="s">
        <v>7811</v>
      </c>
      <c r="Q1977">
        <v>35701970</v>
      </c>
      <c r="R1977">
        <v>7526557007031</v>
      </c>
      <c r="S1977">
        <v>19033135680</v>
      </c>
    </row>
    <row r="1978" spans="1:19" x14ac:dyDescent="0.25">
      <c r="A1978">
        <v>13218</v>
      </c>
      <c r="B1978" s="6" t="s">
        <v>7812</v>
      </c>
      <c r="C1978" s="6" t="s">
        <v>42</v>
      </c>
      <c r="D1978" s="6" t="s">
        <v>31</v>
      </c>
      <c r="E1978" s="6" t="s">
        <v>325</v>
      </c>
      <c r="F1978" s="6" t="s">
        <v>7813</v>
      </c>
      <c r="G1978" s="6" t="s">
        <v>7814</v>
      </c>
      <c r="H1978">
        <v>23</v>
      </c>
      <c r="I1978" s="6" t="s">
        <v>47</v>
      </c>
      <c r="J1978" s="6" t="s">
        <v>7815</v>
      </c>
      <c r="K1978" s="6" t="s">
        <v>109</v>
      </c>
      <c r="L1978">
        <v>206</v>
      </c>
      <c r="N1978" s="6" t="s">
        <v>7816</v>
      </c>
      <c r="O1978" s="6" t="s">
        <v>1731</v>
      </c>
      <c r="P1978" s="6" t="s">
        <v>40</v>
      </c>
      <c r="Q1978">
        <v>38847000</v>
      </c>
      <c r="R1978">
        <v>25183167000166</v>
      </c>
      <c r="S1978">
        <v>31984695510</v>
      </c>
    </row>
    <row r="1979" spans="1:19" x14ac:dyDescent="0.25">
      <c r="A1979">
        <v>13226</v>
      </c>
      <c r="B1979" s="6" t="s">
        <v>7817</v>
      </c>
      <c r="C1979" s="6" t="s">
        <v>324</v>
      </c>
      <c r="D1979" s="6" t="s">
        <v>315</v>
      </c>
      <c r="E1979" s="6" t="s">
        <v>53</v>
      </c>
      <c r="F1979" s="6" t="s">
        <v>7818</v>
      </c>
      <c r="G1979" s="6" t="s">
        <v>7819</v>
      </c>
      <c r="H1979">
        <v>25</v>
      </c>
      <c r="I1979" s="6" t="s">
        <v>116</v>
      </c>
      <c r="J1979" s="6" t="s">
        <v>7820</v>
      </c>
      <c r="K1979" s="6" t="s">
        <v>319</v>
      </c>
      <c r="L1979">
        <v>912</v>
      </c>
      <c r="N1979" s="6" t="s">
        <v>7821</v>
      </c>
      <c r="O1979" s="6" t="s">
        <v>100</v>
      </c>
      <c r="P1979" s="6" t="s">
        <v>7016</v>
      </c>
      <c r="Q1979">
        <v>36520000</v>
      </c>
      <c r="R1979">
        <v>12939678000113</v>
      </c>
      <c r="S1979">
        <v>32035321555</v>
      </c>
    </row>
    <row r="1980" spans="1:19" x14ac:dyDescent="0.25">
      <c r="A1980">
        <v>13227</v>
      </c>
      <c r="B1980" s="6" t="s">
        <v>7822</v>
      </c>
      <c r="C1980" s="6" t="s">
        <v>324</v>
      </c>
      <c r="D1980" s="6" t="s">
        <v>315</v>
      </c>
      <c r="E1980" s="6" t="s">
        <v>325</v>
      </c>
      <c r="F1980" s="6" t="s">
        <v>61</v>
      </c>
      <c r="G1980" s="6" t="s">
        <v>7823</v>
      </c>
      <c r="H1980">
        <v>2</v>
      </c>
      <c r="I1980" s="6" t="s">
        <v>2216</v>
      </c>
      <c r="J1980" s="6" t="s">
        <v>56</v>
      </c>
      <c r="K1980" s="6" t="s">
        <v>319</v>
      </c>
      <c r="L1980">
        <v>916</v>
      </c>
      <c r="N1980" s="6" t="s">
        <v>7824</v>
      </c>
      <c r="O1980" s="6" t="s">
        <v>39</v>
      </c>
      <c r="P1980" s="6" t="s">
        <v>389</v>
      </c>
      <c r="Q1980">
        <v>36700000</v>
      </c>
      <c r="R1980">
        <v>11846560616</v>
      </c>
      <c r="S1980">
        <v>32999111683</v>
      </c>
    </row>
    <row r="1981" spans="1:19" x14ac:dyDescent="0.25">
      <c r="A1981">
        <v>13229</v>
      </c>
      <c r="B1981" s="6" t="s">
        <v>7825</v>
      </c>
      <c r="C1981" s="6" t="s">
        <v>76</v>
      </c>
      <c r="D1981" s="6" t="s">
        <v>31</v>
      </c>
      <c r="E1981" s="6" t="s">
        <v>325</v>
      </c>
      <c r="F1981" s="6" t="s">
        <v>7826</v>
      </c>
      <c r="G1981" s="6" t="s">
        <v>7827</v>
      </c>
      <c r="H1981">
        <v>14</v>
      </c>
      <c r="I1981" s="6" t="s">
        <v>80</v>
      </c>
      <c r="J1981" s="6" t="s">
        <v>56</v>
      </c>
      <c r="K1981" s="6" t="s">
        <v>37</v>
      </c>
      <c r="L1981">
        <v>104</v>
      </c>
      <c r="N1981" s="6" t="s">
        <v>7828</v>
      </c>
      <c r="O1981" s="6" t="s">
        <v>39</v>
      </c>
      <c r="P1981" s="6" t="s">
        <v>486</v>
      </c>
      <c r="Q1981">
        <v>36700000</v>
      </c>
      <c r="R1981">
        <v>29241290000147</v>
      </c>
      <c r="S1981">
        <v>32034415028</v>
      </c>
    </row>
    <row r="1982" spans="1:19" x14ac:dyDescent="0.25">
      <c r="A1982">
        <v>13230</v>
      </c>
      <c r="B1982" s="6" t="s">
        <v>7829</v>
      </c>
      <c r="C1982" s="6" t="s">
        <v>52</v>
      </c>
      <c r="D1982" s="6" t="s">
        <v>31</v>
      </c>
      <c r="E1982" s="6" t="s">
        <v>53</v>
      </c>
      <c r="F1982" s="6" t="s">
        <v>7830</v>
      </c>
      <c r="G1982" s="6" t="s">
        <v>7831</v>
      </c>
      <c r="H1982">
        <v>23</v>
      </c>
      <c r="I1982" s="6" t="s">
        <v>47</v>
      </c>
      <c r="J1982" s="6" t="s">
        <v>56</v>
      </c>
      <c r="K1982" s="6" t="s">
        <v>37</v>
      </c>
      <c r="L1982">
        <v>105</v>
      </c>
      <c r="N1982" s="6" t="s">
        <v>7832</v>
      </c>
      <c r="O1982" s="6" t="s">
        <v>443</v>
      </c>
      <c r="P1982" s="6" t="s">
        <v>3190</v>
      </c>
      <c r="Q1982">
        <v>36660000</v>
      </c>
      <c r="R1982">
        <v>26144967000130</v>
      </c>
      <c r="S1982">
        <v>32999704664</v>
      </c>
    </row>
    <row r="1983" spans="1:19" x14ac:dyDescent="0.25">
      <c r="A1983">
        <v>13239</v>
      </c>
      <c r="B1983" s="6" t="s">
        <v>7833</v>
      </c>
      <c r="C1983" s="6" t="s">
        <v>52</v>
      </c>
      <c r="D1983" s="6" t="s">
        <v>31</v>
      </c>
      <c r="E1983" s="6" t="s">
        <v>71</v>
      </c>
      <c r="F1983" s="6" t="s">
        <v>61</v>
      </c>
      <c r="G1983" s="6" t="s">
        <v>7834</v>
      </c>
      <c r="H1983">
        <v>25</v>
      </c>
      <c r="I1983" s="6" t="s">
        <v>116</v>
      </c>
      <c r="J1983" s="6" t="s">
        <v>56</v>
      </c>
      <c r="K1983" s="6" t="s">
        <v>109</v>
      </c>
      <c r="L1983">
        <v>204</v>
      </c>
      <c r="N1983" s="6" t="s">
        <v>7835</v>
      </c>
      <c r="O1983" s="6" t="s">
        <v>1100</v>
      </c>
      <c r="P1983" s="6" t="s">
        <v>40</v>
      </c>
      <c r="Q1983">
        <v>36790000</v>
      </c>
      <c r="R1983">
        <v>5348378674</v>
      </c>
      <c r="S1983">
        <v>32998547806</v>
      </c>
    </row>
    <row r="1984" spans="1:19" x14ac:dyDescent="0.25">
      <c r="A1984">
        <v>13248</v>
      </c>
      <c r="B1984" s="6" t="s">
        <v>7836</v>
      </c>
      <c r="C1984" s="6" t="s">
        <v>30</v>
      </c>
      <c r="D1984" s="6" t="s">
        <v>31</v>
      </c>
      <c r="E1984" s="6" t="s">
        <v>103</v>
      </c>
      <c r="F1984" s="6" t="s">
        <v>7837</v>
      </c>
      <c r="G1984" s="6" t="s">
        <v>7838</v>
      </c>
      <c r="H1984">
        <v>26</v>
      </c>
      <c r="I1984" s="6" t="s">
        <v>173</v>
      </c>
      <c r="J1984" s="6" t="s">
        <v>56</v>
      </c>
      <c r="K1984" s="6" t="s">
        <v>37</v>
      </c>
      <c r="L1984">
        <v>104</v>
      </c>
      <c r="N1984" s="6" t="s">
        <v>7839</v>
      </c>
      <c r="O1984" s="6" t="s">
        <v>39</v>
      </c>
      <c r="P1984" s="6" t="s">
        <v>160</v>
      </c>
      <c r="Q1984">
        <v>36700000</v>
      </c>
      <c r="R1984">
        <v>29182224000143</v>
      </c>
      <c r="S1984">
        <v>32034411202</v>
      </c>
    </row>
    <row r="1985" spans="1:19" x14ac:dyDescent="0.25">
      <c r="A1985">
        <v>13255</v>
      </c>
      <c r="B1985" s="6" t="s">
        <v>7840</v>
      </c>
      <c r="C1985" s="6" t="s">
        <v>52</v>
      </c>
      <c r="D1985" s="6" t="s">
        <v>31</v>
      </c>
      <c r="E1985" s="6" t="s">
        <v>53</v>
      </c>
      <c r="F1985" s="6" t="s">
        <v>7841</v>
      </c>
      <c r="G1985" s="6" t="s">
        <v>7842</v>
      </c>
      <c r="H1985">
        <v>23</v>
      </c>
      <c r="I1985" s="6" t="s">
        <v>47</v>
      </c>
      <c r="J1985" s="6" t="s">
        <v>56</v>
      </c>
      <c r="K1985" s="6" t="s">
        <v>98</v>
      </c>
      <c r="L1985">
        <v>304</v>
      </c>
      <c r="N1985" s="6" t="s">
        <v>7843</v>
      </c>
      <c r="O1985" s="6" t="s">
        <v>146</v>
      </c>
      <c r="P1985" s="6" t="s">
        <v>1995</v>
      </c>
      <c r="Q1985">
        <v>36500000</v>
      </c>
      <c r="R1985">
        <v>28472940000100</v>
      </c>
      <c r="S1985">
        <v>32984689279</v>
      </c>
    </row>
    <row r="1986" spans="1:19" x14ac:dyDescent="0.25">
      <c r="A1986">
        <v>13258</v>
      </c>
      <c r="B1986" s="6" t="s">
        <v>7844</v>
      </c>
      <c r="C1986" s="6" t="s">
        <v>60</v>
      </c>
      <c r="D1986" s="6" t="s">
        <v>31</v>
      </c>
      <c r="E1986" s="6" t="s">
        <v>53</v>
      </c>
      <c r="F1986" s="6" t="s">
        <v>61</v>
      </c>
      <c r="G1986" s="6" t="s">
        <v>1408</v>
      </c>
      <c r="H1986">
        <v>22</v>
      </c>
      <c r="I1986" s="6" t="s">
        <v>35</v>
      </c>
      <c r="J1986" s="6" t="s">
        <v>56</v>
      </c>
      <c r="K1986" s="6" t="s">
        <v>98</v>
      </c>
      <c r="L1986">
        <v>304</v>
      </c>
      <c r="N1986" s="6" t="s">
        <v>7845</v>
      </c>
      <c r="O1986" s="6" t="s">
        <v>146</v>
      </c>
      <c r="P1986" s="6" t="s">
        <v>3043</v>
      </c>
      <c r="Q1986">
        <v>36500000</v>
      </c>
      <c r="R1986">
        <v>69930287604</v>
      </c>
      <c r="S1986">
        <v>32984821791</v>
      </c>
    </row>
    <row r="1987" spans="1:19" x14ac:dyDescent="0.25">
      <c r="A1987">
        <v>13266</v>
      </c>
      <c r="B1987" s="6" t="s">
        <v>7846</v>
      </c>
      <c r="C1987" s="6" t="s">
        <v>52</v>
      </c>
      <c r="D1987" s="6" t="s">
        <v>31</v>
      </c>
      <c r="E1987" s="6" t="s">
        <v>53</v>
      </c>
      <c r="F1987" s="6" t="s">
        <v>61</v>
      </c>
      <c r="G1987" s="6" t="s">
        <v>7847</v>
      </c>
      <c r="H1987">
        <v>25</v>
      </c>
      <c r="I1987" s="6" t="s">
        <v>116</v>
      </c>
      <c r="J1987" s="6" t="s">
        <v>56</v>
      </c>
      <c r="K1987" s="6" t="s">
        <v>98</v>
      </c>
      <c r="L1987">
        <v>305</v>
      </c>
      <c r="N1987" s="6" t="s">
        <v>7848</v>
      </c>
      <c r="O1987" s="6" t="s">
        <v>146</v>
      </c>
      <c r="P1987" s="6" t="s">
        <v>1252</v>
      </c>
      <c r="Q1987">
        <v>36500000</v>
      </c>
      <c r="R1987">
        <v>89876261649</v>
      </c>
      <c r="S1987">
        <v>32984299041</v>
      </c>
    </row>
    <row r="1988" spans="1:19" x14ac:dyDescent="0.25">
      <c r="A1988">
        <v>13276</v>
      </c>
      <c r="B1988" s="6" t="s">
        <v>7849</v>
      </c>
      <c r="C1988" s="6" t="s">
        <v>76</v>
      </c>
      <c r="D1988" s="6" t="s">
        <v>31</v>
      </c>
      <c r="E1988" s="6" t="s">
        <v>53</v>
      </c>
      <c r="F1988" s="6" t="s">
        <v>7850</v>
      </c>
      <c r="G1988" s="6" t="s">
        <v>7851</v>
      </c>
      <c r="H1988">
        <v>22</v>
      </c>
      <c r="I1988" s="6" t="s">
        <v>35</v>
      </c>
      <c r="J1988" s="6" t="s">
        <v>56</v>
      </c>
      <c r="K1988" s="6" t="s">
        <v>98</v>
      </c>
      <c r="L1988">
        <v>301</v>
      </c>
      <c r="N1988" s="6" t="s">
        <v>7852</v>
      </c>
      <c r="O1988" s="6" t="s">
        <v>312</v>
      </c>
      <c r="P1988" s="6" t="s">
        <v>40</v>
      </c>
      <c r="Q1988">
        <v>36170000</v>
      </c>
      <c r="R1988">
        <v>29052091000190</v>
      </c>
      <c r="S1988">
        <v>32999797340</v>
      </c>
    </row>
    <row r="1989" spans="1:19" x14ac:dyDescent="0.25">
      <c r="A1989">
        <v>13278</v>
      </c>
      <c r="B1989" s="6" t="s">
        <v>7853</v>
      </c>
      <c r="C1989" s="6" t="s">
        <v>42</v>
      </c>
      <c r="D1989" s="6" t="s">
        <v>31</v>
      </c>
      <c r="E1989" s="6" t="s">
        <v>93</v>
      </c>
      <c r="F1989" s="6" t="s">
        <v>7854</v>
      </c>
      <c r="G1989" s="6" t="s">
        <v>7855</v>
      </c>
      <c r="H1989">
        <v>23</v>
      </c>
      <c r="I1989" s="6" t="s">
        <v>47</v>
      </c>
      <c r="J1989" s="6" t="s">
        <v>56</v>
      </c>
      <c r="K1989" s="6" t="s">
        <v>109</v>
      </c>
      <c r="L1989">
        <v>203</v>
      </c>
      <c r="N1989" s="6" t="s">
        <v>7856</v>
      </c>
      <c r="O1989" s="6" t="s">
        <v>111</v>
      </c>
      <c r="P1989" s="6" t="s">
        <v>2978</v>
      </c>
      <c r="Q1989">
        <v>36880000</v>
      </c>
      <c r="R1989">
        <v>65289134000110</v>
      </c>
      <c r="S1989">
        <v>32988928236</v>
      </c>
    </row>
    <row r="1990" spans="1:19" x14ac:dyDescent="0.25">
      <c r="A1990">
        <v>13280</v>
      </c>
      <c r="B1990" s="6" t="s">
        <v>7857</v>
      </c>
      <c r="C1990" s="6" t="s">
        <v>42</v>
      </c>
      <c r="D1990" s="6" t="s">
        <v>31</v>
      </c>
      <c r="E1990" s="6" t="s">
        <v>53</v>
      </c>
      <c r="F1990" s="6" t="s">
        <v>7858</v>
      </c>
      <c r="G1990" s="6" t="s">
        <v>7859</v>
      </c>
      <c r="H1990">
        <v>23</v>
      </c>
      <c r="I1990" s="6" t="s">
        <v>47</v>
      </c>
      <c r="J1990" s="6" t="s">
        <v>56</v>
      </c>
      <c r="K1990" s="6" t="s">
        <v>109</v>
      </c>
      <c r="L1990">
        <v>204</v>
      </c>
      <c r="N1990" s="6" t="s">
        <v>7860</v>
      </c>
      <c r="O1990" s="6" t="s">
        <v>1100</v>
      </c>
      <c r="P1990" s="6" t="s">
        <v>40</v>
      </c>
      <c r="Q1990">
        <v>36790000</v>
      </c>
      <c r="R1990">
        <v>29244764000104</v>
      </c>
      <c r="S1990">
        <v>32999972240</v>
      </c>
    </row>
    <row r="1991" spans="1:19" x14ac:dyDescent="0.25">
      <c r="A1991">
        <v>13282</v>
      </c>
      <c r="B1991" s="6" t="s">
        <v>7861</v>
      </c>
      <c r="C1991" s="6" t="s">
        <v>52</v>
      </c>
      <c r="D1991" s="6" t="s">
        <v>31</v>
      </c>
      <c r="E1991" s="6" t="s">
        <v>103</v>
      </c>
      <c r="F1991" s="6" t="s">
        <v>7862</v>
      </c>
      <c r="G1991" s="6" t="s">
        <v>7863</v>
      </c>
      <c r="H1991">
        <v>22</v>
      </c>
      <c r="I1991" s="6" t="s">
        <v>35</v>
      </c>
      <c r="J1991" s="6" t="s">
        <v>56</v>
      </c>
      <c r="K1991" s="6" t="s">
        <v>109</v>
      </c>
      <c r="L1991">
        <v>205</v>
      </c>
      <c r="N1991" s="6" t="s">
        <v>7864</v>
      </c>
      <c r="O1991" s="6" t="s">
        <v>771</v>
      </c>
      <c r="P1991" s="6" t="s">
        <v>1739</v>
      </c>
      <c r="Q1991">
        <v>36800000</v>
      </c>
      <c r="R1991">
        <v>27657058000169</v>
      </c>
      <c r="S1991">
        <v>32999739611</v>
      </c>
    </row>
    <row r="1992" spans="1:19" x14ac:dyDescent="0.25">
      <c r="A1992">
        <v>13287</v>
      </c>
      <c r="B1992" s="6" t="s">
        <v>7865</v>
      </c>
      <c r="C1992" s="6" t="s">
        <v>177</v>
      </c>
      <c r="D1992" s="6" t="s">
        <v>178</v>
      </c>
      <c r="E1992" s="6" t="s">
        <v>53</v>
      </c>
      <c r="F1992" s="6" t="s">
        <v>7866</v>
      </c>
      <c r="G1992" s="6" t="s">
        <v>7867</v>
      </c>
      <c r="H1992">
        <v>33</v>
      </c>
      <c r="I1992" s="6" t="s">
        <v>181</v>
      </c>
      <c r="J1992" s="6" t="s">
        <v>56</v>
      </c>
      <c r="K1992" s="6" t="s">
        <v>98</v>
      </c>
      <c r="L1992">
        <v>309</v>
      </c>
      <c r="N1992" s="6" t="s">
        <v>7868</v>
      </c>
      <c r="O1992" s="6" t="s">
        <v>1148</v>
      </c>
      <c r="P1992" s="6" t="s">
        <v>40</v>
      </c>
      <c r="Q1992">
        <v>36510000</v>
      </c>
      <c r="R1992">
        <v>10277682000219</v>
      </c>
      <c r="S1992">
        <v>32999951266</v>
      </c>
    </row>
    <row r="1993" spans="1:19" x14ac:dyDescent="0.25">
      <c r="A1993">
        <v>13289</v>
      </c>
      <c r="B1993" s="6" t="s">
        <v>7869</v>
      </c>
      <c r="C1993" s="6" t="s">
        <v>391</v>
      </c>
      <c r="D1993" s="6" t="s">
        <v>488</v>
      </c>
      <c r="E1993" s="6" t="s">
        <v>93</v>
      </c>
      <c r="F1993" s="6" t="s">
        <v>61</v>
      </c>
      <c r="G1993" s="6" t="s">
        <v>7870</v>
      </c>
      <c r="H1993">
        <v>1</v>
      </c>
      <c r="I1993" s="6" t="s">
        <v>375</v>
      </c>
      <c r="J1993" s="6" t="s">
        <v>56</v>
      </c>
      <c r="K1993" s="6" t="s">
        <v>109</v>
      </c>
      <c r="L1993">
        <v>206</v>
      </c>
      <c r="N1993" s="6" t="s">
        <v>7871</v>
      </c>
      <c r="O1993" s="6" t="s">
        <v>771</v>
      </c>
      <c r="P1993" s="6" t="s">
        <v>932</v>
      </c>
      <c r="Q1993">
        <v>36800000</v>
      </c>
      <c r="R1993">
        <v>10446862606</v>
      </c>
      <c r="S1993">
        <v>32999219718</v>
      </c>
    </row>
    <row r="1994" spans="1:19" x14ac:dyDescent="0.25">
      <c r="A1994">
        <v>13295</v>
      </c>
      <c r="B1994" s="6" t="s">
        <v>7872</v>
      </c>
      <c r="C1994" s="6" t="s">
        <v>52</v>
      </c>
      <c r="D1994" s="6" t="s">
        <v>31</v>
      </c>
      <c r="E1994" s="6" t="s">
        <v>44</v>
      </c>
      <c r="F1994" s="6" t="s">
        <v>61</v>
      </c>
      <c r="G1994" s="6" t="s">
        <v>7873</v>
      </c>
      <c r="H1994">
        <v>17</v>
      </c>
      <c r="I1994" s="6" t="s">
        <v>202</v>
      </c>
      <c r="J1994" s="6" t="s">
        <v>56</v>
      </c>
      <c r="K1994" s="6" t="s">
        <v>37</v>
      </c>
      <c r="L1994">
        <v>102</v>
      </c>
      <c r="N1994" s="6" t="s">
        <v>7874</v>
      </c>
      <c r="O1994" s="6" t="s">
        <v>263</v>
      </c>
      <c r="P1994" s="6" t="s">
        <v>259</v>
      </c>
      <c r="Q1994">
        <v>36740000</v>
      </c>
      <c r="R1994">
        <v>3651076628</v>
      </c>
      <c r="S1994">
        <v>32999562893</v>
      </c>
    </row>
    <row r="1995" spans="1:19" x14ac:dyDescent="0.25">
      <c r="A1995">
        <v>13303</v>
      </c>
      <c r="B1995" s="6" t="s">
        <v>7875</v>
      </c>
      <c r="C1995" s="6" t="s">
        <v>52</v>
      </c>
      <c r="D1995" s="6" t="s">
        <v>31</v>
      </c>
      <c r="E1995" s="6" t="s">
        <v>103</v>
      </c>
      <c r="F1995" s="6" t="s">
        <v>61</v>
      </c>
      <c r="G1995" s="6" t="s">
        <v>6273</v>
      </c>
      <c r="H1995">
        <v>22</v>
      </c>
      <c r="I1995" s="6" t="s">
        <v>35</v>
      </c>
      <c r="J1995" s="6" t="s">
        <v>56</v>
      </c>
      <c r="K1995" s="6" t="s">
        <v>109</v>
      </c>
      <c r="L1995">
        <v>204</v>
      </c>
      <c r="N1995" s="6" t="s">
        <v>7876</v>
      </c>
      <c r="O1995" s="6" t="s">
        <v>111</v>
      </c>
      <c r="P1995" s="6" t="s">
        <v>851</v>
      </c>
      <c r="Q1995">
        <v>36880000</v>
      </c>
      <c r="R1995">
        <v>28290054653</v>
      </c>
      <c r="S1995">
        <v>32988035638</v>
      </c>
    </row>
    <row r="1996" spans="1:19" x14ac:dyDescent="0.25">
      <c r="A1996">
        <v>13305</v>
      </c>
      <c r="B1996" s="6" t="s">
        <v>7877</v>
      </c>
      <c r="C1996" s="6" t="s">
        <v>60</v>
      </c>
      <c r="D1996" s="6" t="s">
        <v>31</v>
      </c>
      <c r="E1996" s="6" t="s">
        <v>53</v>
      </c>
      <c r="F1996" s="6" t="s">
        <v>61</v>
      </c>
      <c r="G1996" s="6" t="s">
        <v>7878</v>
      </c>
      <c r="H1996">
        <v>22</v>
      </c>
      <c r="I1996" s="6" t="s">
        <v>35</v>
      </c>
      <c r="J1996" s="6" t="s">
        <v>56</v>
      </c>
      <c r="K1996" s="6" t="s">
        <v>37</v>
      </c>
      <c r="L1996">
        <v>101</v>
      </c>
      <c r="N1996" s="6" t="s">
        <v>7879</v>
      </c>
      <c r="O1996" s="6" t="s">
        <v>711</v>
      </c>
      <c r="P1996" s="6" t="s">
        <v>7880</v>
      </c>
      <c r="Q1996">
        <v>36787000</v>
      </c>
      <c r="R1996">
        <v>38375389668</v>
      </c>
      <c r="S1996">
        <v>32999665696</v>
      </c>
    </row>
    <row r="1997" spans="1:19" x14ac:dyDescent="0.25">
      <c r="A1997">
        <v>13315</v>
      </c>
      <c r="B1997" s="6" t="s">
        <v>7881</v>
      </c>
      <c r="C1997" s="6" t="s">
        <v>76</v>
      </c>
      <c r="D1997" s="6" t="s">
        <v>77</v>
      </c>
      <c r="E1997" s="6" t="s">
        <v>103</v>
      </c>
      <c r="F1997" s="6" t="s">
        <v>7882</v>
      </c>
      <c r="G1997" s="6" t="s">
        <v>7883</v>
      </c>
      <c r="H1997">
        <v>22</v>
      </c>
      <c r="I1997" s="6" t="s">
        <v>35</v>
      </c>
      <c r="J1997" s="6" t="s">
        <v>7884</v>
      </c>
      <c r="K1997" s="6" t="s">
        <v>109</v>
      </c>
      <c r="L1997">
        <v>202</v>
      </c>
      <c r="N1997" s="6" t="s">
        <v>7885</v>
      </c>
      <c r="O1997" s="6" t="s">
        <v>823</v>
      </c>
      <c r="P1997" s="6" t="s">
        <v>40</v>
      </c>
      <c r="Q1997">
        <v>36870000</v>
      </c>
      <c r="R1997">
        <v>29341895000100</v>
      </c>
      <c r="S1997">
        <v>32988103772</v>
      </c>
    </row>
    <row r="1998" spans="1:19" x14ac:dyDescent="0.25">
      <c r="A1998">
        <v>13317</v>
      </c>
      <c r="B1998" s="6" t="s">
        <v>7886</v>
      </c>
      <c r="C1998" s="6" t="s">
        <v>76</v>
      </c>
      <c r="D1998" s="6" t="s">
        <v>31</v>
      </c>
      <c r="E1998" s="6" t="s">
        <v>93</v>
      </c>
      <c r="F1998" s="6" t="s">
        <v>61</v>
      </c>
      <c r="G1998" s="6" t="s">
        <v>7887</v>
      </c>
      <c r="H1998">
        <v>22</v>
      </c>
      <c r="I1998" s="6" t="s">
        <v>35</v>
      </c>
      <c r="J1998" s="6" t="s">
        <v>56</v>
      </c>
      <c r="K1998" s="6" t="s">
        <v>109</v>
      </c>
      <c r="L1998">
        <v>201</v>
      </c>
      <c r="N1998" s="6" t="s">
        <v>7888</v>
      </c>
      <c r="O1998" s="6" t="s">
        <v>111</v>
      </c>
      <c r="P1998" s="6" t="s">
        <v>2647</v>
      </c>
      <c r="Q1998">
        <v>36880000</v>
      </c>
      <c r="R1998">
        <v>94611653668</v>
      </c>
      <c r="S1998">
        <v>32988199613</v>
      </c>
    </row>
    <row r="1999" spans="1:19" x14ac:dyDescent="0.25">
      <c r="A1999">
        <v>13318</v>
      </c>
      <c r="B1999" s="6" t="s">
        <v>7889</v>
      </c>
      <c r="C1999" s="6" t="s">
        <v>76</v>
      </c>
      <c r="D1999" s="6" t="s">
        <v>77</v>
      </c>
      <c r="E1999" s="6" t="s">
        <v>53</v>
      </c>
      <c r="F1999" s="6" t="s">
        <v>7890</v>
      </c>
      <c r="G1999" s="6" t="s">
        <v>7891</v>
      </c>
      <c r="H1999">
        <v>26</v>
      </c>
      <c r="I1999" s="6" t="s">
        <v>173</v>
      </c>
      <c r="J1999" s="6" t="s">
        <v>7892</v>
      </c>
      <c r="K1999" s="6" t="s">
        <v>98</v>
      </c>
      <c r="L1999">
        <v>306</v>
      </c>
      <c r="N1999" s="6" t="s">
        <v>7893</v>
      </c>
      <c r="O1999" s="6" t="s">
        <v>146</v>
      </c>
      <c r="P1999" s="6" t="s">
        <v>377</v>
      </c>
      <c r="Q1999">
        <v>36500000</v>
      </c>
      <c r="R1999">
        <v>6932622000134</v>
      </c>
      <c r="S1999">
        <v>32035326048</v>
      </c>
    </row>
    <row r="2000" spans="1:19" x14ac:dyDescent="0.25">
      <c r="A2000">
        <v>13323</v>
      </c>
      <c r="B2000" s="6" t="s">
        <v>7894</v>
      </c>
      <c r="C2000" s="6" t="s">
        <v>52</v>
      </c>
      <c r="D2000" s="6" t="s">
        <v>31</v>
      </c>
      <c r="E2000" s="6" t="s">
        <v>44</v>
      </c>
      <c r="F2000" s="6" t="s">
        <v>7895</v>
      </c>
      <c r="G2000" s="6" t="s">
        <v>7896</v>
      </c>
      <c r="H2000">
        <v>25</v>
      </c>
      <c r="I2000" s="6" t="s">
        <v>116</v>
      </c>
      <c r="J2000" s="6" t="s">
        <v>7897</v>
      </c>
      <c r="K2000" s="6" t="s">
        <v>37</v>
      </c>
      <c r="L2000">
        <v>104</v>
      </c>
      <c r="N2000" s="6" t="s">
        <v>7898</v>
      </c>
      <c r="O2000" s="6" t="s">
        <v>39</v>
      </c>
      <c r="P2000" s="6" t="s">
        <v>389</v>
      </c>
      <c r="Q2000">
        <v>36700000</v>
      </c>
      <c r="R2000">
        <v>20545585000132</v>
      </c>
      <c r="S2000">
        <v>32988622949</v>
      </c>
    </row>
    <row r="2001" spans="1:19" x14ac:dyDescent="0.25">
      <c r="A2001">
        <v>13325</v>
      </c>
      <c r="B2001" s="6" t="s">
        <v>7899</v>
      </c>
      <c r="C2001" s="6" t="s">
        <v>76</v>
      </c>
      <c r="D2001" s="6" t="s">
        <v>77</v>
      </c>
      <c r="E2001" s="6" t="s">
        <v>93</v>
      </c>
      <c r="F2001" s="6" t="s">
        <v>7900</v>
      </c>
      <c r="G2001" s="6" t="s">
        <v>7901</v>
      </c>
      <c r="H2001">
        <v>22</v>
      </c>
      <c r="I2001" s="6" t="s">
        <v>35</v>
      </c>
      <c r="J2001" s="6" t="s">
        <v>56</v>
      </c>
      <c r="K2001" s="6" t="s">
        <v>109</v>
      </c>
      <c r="L2001">
        <v>203</v>
      </c>
      <c r="N2001" s="6" t="s">
        <v>7902</v>
      </c>
      <c r="O2001" s="6" t="s">
        <v>1100</v>
      </c>
      <c r="P2001" s="6" t="s">
        <v>40</v>
      </c>
      <c r="Q2001">
        <v>36790000</v>
      </c>
      <c r="R2001">
        <v>2722184000129</v>
      </c>
      <c r="S2001">
        <v>32988220941</v>
      </c>
    </row>
    <row r="2002" spans="1:19" x14ac:dyDescent="0.25">
      <c r="A2002">
        <v>13328</v>
      </c>
      <c r="B2002" s="6" t="s">
        <v>7903</v>
      </c>
      <c r="C2002" s="6" t="s">
        <v>52</v>
      </c>
      <c r="D2002" s="6" t="s">
        <v>31</v>
      </c>
      <c r="E2002" s="6" t="s">
        <v>103</v>
      </c>
      <c r="F2002" s="6" t="s">
        <v>61</v>
      </c>
      <c r="G2002" s="6" t="s">
        <v>7904</v>
      </c>
      <c r="H2002">
        <v>22</v>
      </c>
      <c r="I2002" s="6" t="s">
        <v>35</v>
      </c>
      <c r="J2002" s="6" t="s">
        <v>56</v>
      </c>
      <c r="K2002" s="6" t="s">
        <v>98</v>
      </c>
      <c r="L2002">
        <v>304</v>
      </c>
      <c r="N2002" s="6" t="s">
        <v>7905</v>
      </c>
      <c r="O2002" s="6" t="s">
        <v>146</v>
      </c>
      <c r="P2002" s="6" t="s">
        <v>851</v>
      </c>
      <c r="Q2002">
        <v>36500000</v>
      </c>
      <c r="R2002">
        <v>2605747670</v>
      </c>
      <c r="S2002">
        <v>32999518203</v>
      </c>
    </row>
    <row r="2003" spans="1:19" x14ac:dyDescent="0.25">
      <c r="A2003">
        <v>13329</v>
      </c>
      <c r="B2003" s="6" t="s">
        <v>7906</v>
      </c>
      <c r="C2003" s="6" t="s">
        <v>52</v>
      </c>
      <c r="D2003" s="6" t="s">
        <v>31</v>
      </c>
      <c r="E2003" s="6" t="s">
        <v>103</v>
      </c>
      <c r="F2003" s="6" t="s">
        <v>7907</v>
      </c>
      <c r="G2003" s="6" t="s">
        <v>7908</v>
      </c>
      <c r="H2003">
        <v>17</v>
      </c>
      <c r="I2003" s="6" t="s">
        <v>202</v>
      </c>
      <c r="J2003" s="6" t="s">
        <v>56</v>
      </c>
      <c r="K2003" s="6" t="s">
        <v>37</v>
      </c>
      <c r="L2003">
        <v>109</v>
      </c>
      <c r="N2003" s="6" t="s">
        <v>7909</v>
      </c>
      <c r="O2003" s="6" t="s">
        <v>468</v>
      </c>
      <c r="P2003" s="6" t="s">
        <v>40</v>
      </c>
      <c r="Q2003">
        <v>36750000</v>
      </c>
      <c r="R2003">
        <v>27670909000103</v>
      </c>
      <c r="S2003">
        <v>32034461192</v>
      </c>
    </row>
    <row r="2004" spans="1:19" x14ac:dyDescent="0.25">
      <c r="A2004">
        <v>13330</v>
      </c>
      <c r="B2004" s="6" t="s">
        <v>7910</v>
      </c>
      <c r="C2004" s="6" t="s">
        <v>52</v>
      </c>
      <c r="D2004" s="6" t="s">
        <v>31</v>
      </c>
      <c r="E2004" s="6" t="s">
        <v>103</v>
      </c>
      <c r="F2004" s="6" t="s">
        <v>7911</v>
      </c>
      <c r="G2004" s="6" t="s">
        <v>7912</v>
      </c>
      <c r="H2004">
        <v>17</v>
      </c>
      <c r="I2004" s="6" t="s">
        <v>202</v>
      </c>
      <c r="J2004" s="6" t="s">
        <v>56</v>
      </c>
      <c r="K2004" s="6" t="s">
        <v>37</v>
      </c>
      <c r="L2004">
        <v>104</v>
      </c>
      <c r="N2004" s="6" t="s">
        <v>7913</v>
      </c>
      <c r="O2004" s="6" t="s">
        <v>239</v>
      </c>
      <c r="P2004" s="6" t="s">
        <v>7914</v>
      </c>
      <c r="Q2004">
        <v>36760000</v>
      </c>
      <c r="R2004">
        <v>26176545000147</v>
      </c>
      <c r="S2004">
        <v>32999626978</v>
      </c>
    </row>
    <row r="2005" spans="1:19" x14ac:dyDescent="0.25">
      <c r="A2005">
        <v>13334</v>
      </c>
      <c r="B2005" s="6" t="s">
        <v>7915</v>
      </c>
      <c r="C2005" s="6" t="s">
        <v>52</v>
      </c>
      <c r="D2005" s="6" t="s">
        <v>77</v>
      </c>
      <c r="E2005" s="6" t="s">
        <v>103</v>
      </c>
      <c r="F2005" s="6" t="s">
        <v>61</v>
      </c>
      <c r="G2005" s="6" t="s">
        <v>1400</v>
      </c>
      <c r="H2005">
        <v>17</v>
      </c>
      <c r="I2005" s="6" t="s">
        <v>202</v>
      </c>
      <c r="J2005" s="6" t="s">
        <v>56</v>
      </c>
      <c r="K2005" s="6" t="s">
        <v>98</v>
      </c>
      <c r="L2005">
        <v>306</v>
      </c>
      <c r="N2005" s="6" t="s">
        <v>7916</v>
      </c>
      <c r="O2005" s="6" t="s">
        <v>100</v>
      </c>
      <c r="P2005" s="6" t="s">
        <v>198</v>
      </c>
      <c r="Q2005">
        <v>36520000</v>
      </c>
      <c r="R2005">
        <v>70563586672</v>
      </c>
      <c r="S2005">
        <v>32988841316</v>
      </c>
    </row>
    <row r="2006" spans="1:19" x14ac:dyDescent="0.25">
      <c r="A2006">
        <v>13338</v>
      </c>
      <c r="B2006" s="6" t="s">
        <v>7917</v>
      </c>
      <c r="C2006" s="6" t="s">
        <v>52</v>
      </c>
      <c r="D2006" s="6" t="s">
        <v>31</v>
      </c>
      <c r="E2006" s="6" t="s">
        <v>103</v>
      </c>
      <c r="F2006" s="6" t="s">
        <v>61</v>
      </c>
      <c r="G2006" s="6" t="s">
        <v>7918</v>
      </c>
      <c r="H2006">
        <v>23</v>
      </c>
      <c r="I2006" s="6" t="s">
        <v>47</v>
      </c>
      <c r="J2006" s="6" t="s">
        <v>56</v>
      </c>
      <c r="K2006" s="6" t="s">
        <v>37</v>
      </c>
      <c r="L2006">
        <v>104</v>
      </c>
      <c r="N2006" s="6" t="s">
        <v>7919</v>
      </c>
      <c r="O2006" s="6" t="s">
        <v>39</v>
      </c>
      <c r="P2006" s="6" t="s">
        <v>204</v>
      </c>
      <c r="Q2006">
        <v>36707000</v>
      </c>
      <c r="R2006">
        <v>10175309639</v>
      </c>
      <c r="S2006">
        <v>32999904922</v>
      </c>
    </row>
    <row r="2007" spans="1:19" x14ac:dyDescent="0.25">
      <c r="A2007">
        <v>13339</v>
      </c>
      <c r="B2007" s="6" t="s">
        <v>7920</v>
      </c>
      <c r="C2007" s="6" t="s">
        <v>30</v>
      </c>
      <c r="D2007" s="6" t="s">
        <v>31</v>
      </c>
      <c r="E2007" s="6" t="s">
        <v>71</v>
      </c>
      <c r="F2007" s="6" t="s">
        <v>61</v>
      </c>
      <c r="G2007" s="6" t="s">
        <v>7921</v>
      </c>
      <c r="H2007">
        <v>23</v>
      </c>
      <c r="I2007" s="6" t="s">
        <v>47</v>
      </c>
      <c r="J2007" s="6" t="s">
        <v>56</v>
      </c>
      <c r="K2007" s="6" t="s">
        <v>37</v>
      </c>
      <c r="L2007">
        <v>109</v>
      </c>
      <c r="N2007" s="6" t="s">
        <v>7922</v>
      </c>
      <c r="O2007" s="6" t="s">
        <v>39</v>
      </c>
      <c r="P2007" s="6" t="s">
        <v>132</v>
      </c>
      <c r="Q2007">
        <v>36700000</v>
      </c>
      <c r="R2007">
        <v>8935437646</v>
      </c>
      <c r="S2007">
        <v>32999201192</v>
      </c>
    </row>
    <row r="2008" spans="1:19" x14ac:dyDescent="0.25">
      <c r="A2008">
        <v>13351</v>
      </c>
      <c r="B2008" s="6" t="s">
        <v>7923</v>
      </c>
      <c r="C2008" s="6" t="s">
        <v>477</v>
      </c>
      <c r="D2008" s="6" t="s">
        <v>353</v>
      </c>
      <c r="E2008" s="6" t="s">
        <v>53</v>
      </c>
      <c r="F2008" s="6" t="s">
        <v>7924</v>
      </c>
      <c r="G2008" s="6" t="s">
        <v>7925</v>
      </c>
      <c r="H2008">
        <v>22</v>
      </c>
      <c r="I2008" s="6" t="s">
        <v>35</v>
      </c>
      <c r="J2008" s="6" t="s">
        <v>56</v>
      </c>
      <c r="K2008" s="6" t="s">
        <v>37</v>
      </c>
      <c r="L2008">
        <v>108</v>
      </c>
      <c r="N2008" s="6" t="s">
        <v>7926</v>
      </c>
      <c r="O2008" s="6" t="s">
        <v>39</v>
      </c>
      <c r="P2008" s="6" t="s">
        <v>7927</v>
      </c>
      <c r="Q2008">
        <v>36700000</v>
      </c>
      <c r="R2008">
        <v>2335189000107</v>
      </c>
      <c r="S2008">
        <v>32991940220</v>
      </c>
    </row>
    <row r="2009" spans="1:19" x14ac:dyDescent="0.25">
      <c r="A2009">
        <v>13354</v>
      </c>
      <c r="B2009" s="6" t="s">
        <v>7928</v>
      </c>
      <c r="C2009" s="6" t="s">
        <v>52</v>
      </c>
      <c r="D2009" s="6" t="s">
        <v>31</v>
      </c>
      <c r="E2009" s="6" t="s">
        <v>71</v>
      </c>
      <c r="F2009" s="6" t="s">
        <v>61</v>
      </c>
      <c r="G2009" s="6" t="s">
        <v>7929</v>
      </c>
      <c r="H2009">
        <v>25</v>
      </c>
      <c r="I2009" s="6" t="s">
        <v>116</v>
      </c>
      <c r="J2009" s="6" t="s">
        <v>144</v>
      </c>
      <c r="K2009" s="6" t="s">
        <v>37</v>
      </c>
      <c r="L2009">
        <v>105</v>
      </c>
      <c r="N2009" s="6" t="s">
        <v>7930</v>
      </c>
      <c r="O2009" s="6" t="s">
        <v>443</v>
      </c>
      <c r="P2009" s="6" t="s">
        <v>559</v>
      </c>
      <c r="Q2009">
        <v>36660000</v>
      </c>
      <c r="R2009">
        <v>9334670606</v>
      </c>
      <c r="S2009">
        <v>32988757385</v>
      </c>
    </row>
    <row r="2010" spans="1:19" x14ac:dyDescent="0.25">
      <c r="A2010">
        <v>13365</v>
      </c>
      <c r="B2010" s="6" t="s">
        <v>7931</v>
      </c>
      <c r="C2010" s="6" t="s">
        <v>119</v>
      </c>
      <c r="D2010" s="6" t="s">
        <v>31</v>
      </c>
      <c r="E2010" s="6" t="s">
        <v>221</v>
      </c>
      <c r="F2010" s="6" t="s">
        <v>61</v>
      </c>
      <c r="G2010" s="6" t="s">
        <v>7932</v>
      </c>
      <c r="H2010">
        <v>27</v>
      </c>
      <c r="I2010" s="6" t="s">
        <v>96</v>
      </c>
      <c r="J2010" s="6" t="s">
        <v>56</v>
      </c>
      <c r="K2010" s="6" t="s">
        <v>98</v>
      </c>
      <c r="L2010">
        <v>301</v>
      </c>
      <c r="N2010" s="6" t="s">
        <v>7933</v>
      </c>
      <c r="O2010" s="6" t="s">
        <v>146</v>
      </c>
      <c r="P2010" s="6" t="s">
        <v>2172</v>
      </c>
      <c r="Q2010">
        <v>36500000</v>
      </c>
      <c r="R2010">
        <v>30481163891</v>
      </c>
      <c r="S2010">
        <v>32999691821</v>
      </c>
    </row>
    <row r="2011" spans="1:19" x14ac:dyDescent="0.25">
      <c r="A2011">
        <v>13366</v>
      </c>
      <c r="B2011" s="6" t="s">
        <v>7934</v>
      </c>
      <c r="C2011" s="6" t="s">
        <v>76</v>
      </c>
      <c r="D2011" s="6" t="s">
        <v>31</v>
      </c>
      <c r="E2011" s="6" t="s">
        <v>103</v>
      </c>
      <c r="F2011" s="6" t="s">
        <v>7935</v>
      </c>
      <c r="G2011" s="6" t="s">
        <v>7936</v>
      </c>
      <c r="H2011">
        <v>25</v>
      </c>
      <c r="I2011" s="6" t="s">
        <v>116</v>
      </c>
      <c r="J2011" s="6" t="s">
        <v>56</v>
      </c>
      <c r="K2011" s="6" t="s">
        <v>98</v>
      </c>
      <c r="L2011">
        <v>303</v>
      </c>
      <c r="N2011" s="6" t="s">
        <v>7937</v>
      </c>
      <c r="O2011" s="6" t="s">
        <v>100</v>
      </c>
      <c r="P2011" s="6" t="s">
        <v>255</v>
      </c>
      <c r="Q2011">
        <v>36520000</v>
      </c>
      <c r="R2011">
        <v>27498354000164</v>
      </c>
      <c r="S2011">
        <v>98988850070</v>
      </c>
    </row>
    <row r="2012" spans="1:19" x14ac:dyDescent="0.25">
      <c r="A2012">
        <v>13371</v>
      </c>
      <c r="B2012" s="6" t="s">
        <v>7938</v>
      </c>
      <c r="C2012" s="6" t="s">
        <v>52</v>
      </c>
      <c r="D2012" s="6" t="s">
        <v>31</v>
      </c>
      <c r="E2012" s="6" t="s">
        <v>44</v>
      </c>
      <c r="F2012" s="6" t="s">
        <v>7939</v>
      </c>
      <c r="G2012" s="6" t="s">
        <v>7940</v>
      </c>
      <c r="H2012">
        <v>22</v>
      </c>
      <c r="I2012" s="6" t="s">
        <v>35</v>
      </c>
      <c r="J2012" s="6" t="s">
        <v>56</v>
      </c>
      <c r="K2012" s="6" t="s">
        <v>37</v>
      </c>
      <c r="L2012">
        <v>106</v>
      </c>
      <c r="N2012" s="6" t="s">
        <v>7941</v>
      </c>
      <c r="O2012" s="6" t="s">
        <v>443</v>
      </c>
      <c r="P2012" s="6" t="s">
        <v>7942</v>
      </c>
      <c r="Q2012">
        <v>36660000</v>
      </c>
      <c r="R2012">
        <v>29380715000107</v>
      </c>
      <c r="S2012">
        <v>32034629273</v>
      </c>
    </row>
    <row r="2013" spans="1:19" x14ac:dyDescent="0.25">
      <c r="A2013">
        <v>13372</v>
      </c>
      <c r="B2013" s="6" t="s">
        <v>7943</v>
      </c>
      <c r="C2013" s="6" t="s">
        <v>52</v>
      </c>
      <c r="D2013" s="6" t="s">
        <v>31</v>
      </c>
      <c r="E2013" s="6" t="s">
        <v>93</v>
      </c>
      <c r="F2013" s="6" t="s">
        <v>61</v>
      </c>
      <c r="G2013" s="6" t="s">
        <v>7944</v>
      </c>
      <c r="H2013">
        <v>23</v>
      </c>
      <c r="I2013" s="6" t="s">
        <v>47</v>
      </c>
      <c r="J2013" s="6" t="s">
        <v>56</v>
      </c>
      <c r="K2013" s="6" t="s">
        <v>98</v>
      </c>
      <c r="L2013">
        <v>305</v>
      </c>
      <c r="N2013" s="6" t="s">
        <v>7945</v>
      </c>
      <c r="O2013" s="6" t="s">
        <v>399</v>
      </c>
      <c r="P2013" s="6" t="s">
        <v>7946</v>
      </c>
      <c r="Q2013">
        <v>36512000</v>
      </c>
      <c r="R2013">
        <v>3727756675</v>
      </c>
      <c r="S2013">
        <v>32999862993</v>
      </c>
    </row>
    <row r="2014" spans="1:19" x14ac:dyDescent="0.25">
      <c r="A2014">
        <v>13373</v>
      </c>
      <c r="B2014" s="6" t="s">
        <v>7947</v>
      </c>
      <c r="C2014" s="6" t="s">
        <v>52</v>
      </c>
      <c r="D2014" s="6" t="s">
        <v>31</v>
      </c>
      <c r="E2014" s="6" t="s">
        <v>221</v>
      </c>
      <c r="F2014" s="6" t="s">
        <v>61</v>
      </c>
      <c r="G2014" s="6" t="s">
        <v>7948</v>
      </c>
      <c r="H2014">
        <v>22</v>
      </c>
      <c r="I2014" s="6" t="s">
        <v>35</v>
      </c>
      <c r="J2014" s="6" t="s">
        <v>56</v>
      </c>
      <c r="K2014" s="6" t="s">
        <v>98</v>
      </c>
      <c r="L2014">
        <v>305</v>
      </c>
      <c r="N2014" s="6" t="s">
        <v>7949</v>
      </c>
      <c r="O2014" s="6" t="s">
        <v>399</v>
      </c>
      <c r="P2014" s="6" t="s">
        <v>259</v>
      </c>
      <c r="Q2014">
        <v>36512000</v>
      </c>
      <c r="R2014">
        <v>4505582663</v>
      </c>
      <c r="S2014">
        <v>32999529043</v>
      </c>
    </row>
    <row r="2015" spans="1:19" x14ac:dyDescent="0.25">
      <c r="A2015">
        <v>13378</v>
      </c>
      <c r="B2015" s="6" t="s">
        <v>7950</v>
      </c>
      <c r="C2015" s="6" t="s">
        <v>119</v>
      </c>
      <c r="D2015" s="6" t="s">
        <v>31</v>
      </c>
      <c r="E2015" s="6" t="s">
        <v>93</v>
      </c>
      <c r="F2015" s="6" t="s">
        <v>7951</v>
      </c>
      <c r="G2015" s="6" t="s">
        <v>7952</v>
      </c>
      <c r="H2015">
        <v>23</v>
      </c>
      <c r="I2015" s="6" t="s">
        <v>47</v>
      </c>
      <c r="J2015" s="6" t="s">
        <v>56</v>
      </c>
      <c r="K2015" s="6" t="s">
        <v>98</v>
      </c>
      <c r="L2015">
        <v>302</v>
      </c>
      <c r="N2015" s="6" t="s">
        <v>7953</v>
      </c>
      <c r="O2015" s="6" t="s">
        <v>698</v>
      </c>
      <c r="P2015" s="6" t="s">
        <v>40</v>
      </c>
      <c r="Q2015">
        <v>33160000</v>
      </c>
      <c r="R2015">
        <v>27550642000110</v>
      </c>
      <c r="S2015">
        <v>32999034023</v>
      </c>
    </row>
    <row r="2016" spans="1:19" x14ac:dyDescent="0.25">
      <c r="A2016">
        <v>13391</v>
      </c>
      <c r="B2016" s="6" t="s">
        <v>7954</v>
      </c>
      <c r="C2016" s="6" t="s">
        <v>76</v>
      </c>
      <c r="D2016" s="6" t="s">
        <v>77</v>
      </c>
      <c r="E2016" s="6" t="s">
        <v>221</v>
      </c>
      <c r="F2016" s="6" t="s">
        <v>61</v>
      </c>
      <c r="G2016" s="6" t="s">
        <v>7955</v>
      </c>
      <c r="H2016">
        <v>25</v>
      </c>
      <c r="I2016" s="6" t="s">
        <v>116</v>
      </c>
      <c r="J2016" s="6" t="s">
        <v>56</v>
      </c>
      <c r="K2016" s="6" t="s">
        <v>109</v>
      </c>
      <c r="L2016">
        <v>207</v>
      </c>
      <c r="N2016" s="6" t="s">
        <v>7956</v>
      </c>
      <c r="O2016" s="6" t="s">
        <v>111</v>
      </c>
      <c r="P2016" s="6" t="s">
        <v>3304</v>
      </c>
      <c r="Q2016">
        <v>36880000</v>
      </c>
      <c r="R2016">
        <v>47884355604</v>
      </c>
      <c r="S2016">
        <v>0</v>
      </c>
    </row>
    <row r="2017" spans="1:19" x14ac:dyDescent="0.25">
      <c r="A2017">
        <v>13392</v>
      </c>
      <c r="B2017" s="6" t="s">
        <v>7957</v>
      </c>
      <c r="C2017" s="6" t="s">
        <v>76</v>
      </c>
      <c r="D2017" s="6" t="s">
        <v>31</v>
      </c>
      <c r="E2017" s="6" t="s">
        <v>103</v>
      </c>
      <c r="F2017" s="6" t="s">
        <v>61</v>
      </c>
      <c r="G2017" s="6" t="s">
        <v>7958</v>
      </c>
      <c r="H2017">
        <v>23</v>
      </c>
      <c r="I2017" s="6" t="s">
        <v>47</v>
      </c>
      <c r="J2017" s="6" t="s">
        <v>56</v>
      </c>
      <c r="K2017" s="6" t="s">
        <v>37</v>
      </c>
      <c r="L2017">
        <v>105</v>
      </c>
      <c r="N2017" s="6" t="s">
        <v>7959</v>
      </c>
      <c r="O2017" s="6" t="s">
        <v>572</v>
      </c>
      <c r="P2017" s="6" t="s">
        <v>3554</v>
      </c>
      <c r="Q2017">
        <v>36730000</v>
      </c>
      <c r="R2017">
        <v>2710401657</v>
      </c>
      <c r="S2017">
        <v>32999760399</v>
      </c>
    </row>
    <row r="2018" spans="1:19" x14ac:dyDescent="0.25">
      <c r="A2018">
        <v>13395</v>
      </c>
      <c r="B2018" s="6" t="s">
        <v>7960</v>
      </c>
      <c r="C2018" s="6" t="s">
        <v>52</v>
      </c>
      <c r="D2018" s="6" t="s">
        <v>31</v>
      </c>
      <c r="E2018" s="6" t="s">
        <v>53</v>
      </c>
      <c r="F2018" s="6" t="s">
        <v>61</v>
      </c>
      <c r="G2018" s="6" t="s">
        <v>7961</v>
      </c>
      <c r="H2018">
        <v>25</v>
      </c>
      <c r="I2018" s="6" t="s">
        <v>116</v>
      </c>
      <c r="J2018" s="6" t="s">
        <v>144</v>
      </c>
      <c r="K2018" s="6" t="s">
        <v>98</v>
      </c>
      <c r="L2018">
        <v>305</v>
      </c>
      <c r="N2018" s="6" t="s">
        <v>7962</v>
      </c>
      <c r="O2018" s="6" t="s">
        <v>399</v>
      </c>
      <c r="P2018" s="6" t="s">
        <v>645</v>
      </c>
      <c r="Q2018">
        <v>36512000</v>
      </c>
      <c r="R2018">
        <v>61265721653</v>
      </c>
      <c r="S2018">
        <v>32999272710</v>
      </c>
    </row>
    <row r="2019" spans="1:19" x14ac:dyDescent="0.25">
      <c r="A2019">
        <v>13398</v>
      </c>
      <c r="B2019" s="6" t="s">
        <v>7963</v>
      </c>
      <c r="C2019" s="6" t="s">
        <v>52</v>
      </c>
      <c r="D2019" s="6" t="s">
        <v>31</v>
      </c>
      <c r="E2019" s="6" t="s">
        <v>93</v>
      </c>
      <c r="F2019" s="6" t="s">
        <v>61</v>
      </c>
      <c r="G2019" s="6" t="s">
        <v>7964</v>
      </c>
      <c r="H2019">
        <v>17</v>
      </c>
      <c r="I2019" s="6" t="s">
        <v>202</v>
      </c>
      <c r="J2019" s="6" t="s">
        <v>7965</v>
      </c>
      <c r="K2019" s="6" t="s">
        <v>98</v>
      </c>
      <c r="L2019">
        <v>302</v>
      </c>
      <c r="N2019" s="6" t="s">
        <v>7966</v>
      </c>
      <c r="O2019" s="6" t="s">
        <v>1148</v>
      </c>
      <c r="P2019" s="6" t="s">
        <v>40</v>
      </c>
      <c r="Q2019">
        <v>36510000</v>
      </c>
      <c r="R2019">
        <v>5517200699</v>
      </c>
      <c r="S2019">
        <v>32999977542</v>
      </c>
    </row>
    <row r="2020" spans="1:19" x14ac:dyDescent="0.25">
      <c r="A2020">
        <v>13408</v>
      </c>
      <c r="B2020" s="6" t="s">
        <v>7967</v>
      </c>
      <c r="C2020" s="6" t="s">
        <v>52</v>
      </c>
      <c r="D2020" s="6" t="s">
        <v>31</v>
      </c>
      <c r="E2020" s="6" t="s">
        <v>103</v>
      </c>
      <c r="F2020" s="6" t="s">
        <v>61</v>
      </c>
      <c r="G2020" s="6" t="s">
        <v>7968</v>
      </c>
      <c r="H2020">
        <v>23</v>
      </c>
      <c r="I2020" s="6" t="s">
        <v>47</v>
      </c>
      <c r="J2020" s="6" t="s">
        <v>56</v>
      </c>
      <c r="K2020" s="6" t="s">
        <v>98</v>
      </c>
      <c r="L2020">
        <v>303</v>
      </c>
      <c r="N2020" s="6" t="s">
        <v>7969</v>
      </c>
      <c r="O2020" s="6" t="s">
        <v>793</v>
      </c>
      <c r="P2020" s="6" t="s">
        <v>40</v>
      </c>
      <c r="Q2020">
        <v>36515000</v>
      </c>
      <c r="R2020">
        <v>12199652602</v>
      </c>
      <c r="S2020">
        <v>32984848205</v>
      </c>
    </row>
    <row r="2021" spans="1:19" x14ac:dyDescent="0.25">
      <c r="A2021">
        <v>13412</v>
      </c>
      <c r="B2021" s="6" t="s">
        <v>7970</v>
      </c>
      <c r="C2021" s="6" t="s">
        <v>76</v>
      </c>
      <c r="D2021" s="6" t="s">
        <v>77</v>
      </c>
      <c r="E2021" s="6" t="s">
        <v>71</v>
      </c>
      <c r="F2021" s="6" t="s">
        <v>7971</v>
      </c>
      <c r="G2021" s="6" t="s">
        <v>7972</v>
      </c>
      <c r="H2021">
        <v>14</v>
      </c>
      <c r="I2021" s="6" t="s">
        <v>80</v>
      </c>
      <c r="J2021" s="6" t="s">
        <v>7973</v>
      </c>
      <c r="K2021" s="6" t="s">
        <v>98</v>
      </c>
      <c r="L2021">
        <v>306</v>
      </c>
      <c r="N2021" s="6" t="s">
        <v>7974</v>
      </c>
      <c r="O2021" s="6" t="s">
        <v>146</v>
      </c>
      <c r="P2021" s="6" t="s">
        <v>40</v>
      </c>
      <c r="Q2021">
        <v>36500118</v>
      </c>
      <c r="R2021">
        <v>26711469000122</v>
      </c>
      <c r="S2021">
        <v>32035411168</v>
      </c>
    </row>
    <row r="2022" spans="1:19" x14ac:dyDescent="0.25">
      <c r="A2022">
        <v>13416</v>
      </c>
      <c r="B2022" s="6" t="s">
        <v>7975</v>
      </c>
      <c r="C2022" s="6" t="s">
        <v>52</v>
      </c>
      <c r="D2022" s="6" t="s">
        <v>31</v>
      </c>
      <c r="E2022" s="6" t="s">
        <v>53</v>
      </c>
      <c r="F2022" s="6" t="s">
        <v>7976</v>
      </c>
      <c r="G2022" s="6" t="s">
        <v>7977</v>
      </c>
      <c r="H2022">
        <v>23</v>
      </c>
      <c r="I2022" s="6" t="s">
        <v>47</v>
      </c>
      <c r="J2022" s="6" t="s">
        <v>56</v>
      </c>
      <c r="K2022" s="6" t="s">
        <v>98</v>
      </c>
      <c r="L2022">
        <v>304</v>
      </c>
      <c r="N2022" s="6" t="s">
        <v>7978</v>
      </c>
      <c r="O2022" s="6" t="s">
        <v>592</v>
      </c>
      <c r="P2022" s="6" t="s">
        <v>7425</v>
      </c>
      <c r="Q2022">
        <v>36546000</v>
      </c>
      <c r="R2022">
        <v>22133507000156</v>
      </c>
      <c r="S2022">
        <v>32984174453</v>
      </c>
    </row>
    <row r="2023" spans="1:19" x14ac:dyDescent="0.25">
      <c r="A2023">
        <v>13424</v>
      </c>
      <c r="B2023" s="6" t="s">
        <v>7979</v>
      </c>
      <c r="C2023" s="6" t="s">
        <v>52</v>
      </c>
      <c r="D2023" s="6" t="s">
        <v>31</v>
      </c>
      <c r="E2023" s="6" t="s">
        <v>71</v>
      </c>
      <c r="F2023" s="6" t="s">
        <v>7980</v>
      </c>
      <c r="G2023" s="6" t="s">
        <v>7981</v>
      </c>
      <c r="H2023">
        <v>25</v>
      </c>
      <c r="I2023" s="6" t="s">
        <v>116</v>
      </c>
      <c r="J2023" s="6" t="s">
        <v>812</v>
      </c>
      <c r="K2023" s="6" t="s">
        <v>37</v>
      </c>
      <c r="L2023">
        <v>106</v>
      </c>
      <c r="N2023" s="6" t="s">
        <v>7982</v>
      </c>
      <c r="O2023" s="6" t="s">
        <v>572</v>
      </c>
      <c r="P2023" s="6" t="s">
        <v>4392</v>
      </c>
      <c r="Q2023">
        <v>36730000</v>
      </c>
      <c r="R2023">
        <v>29497117000104</v>
      </c>
      <c r="S2023">
        <v>32999821646</v>
      </c>
    </row>
    <row r="2024" spans="1:19" x14ac:dyDescent="0.25">
      <c r="A2024">
        <v>13425</v>
      </c>
      <c r="B2024" s="6" t="s">
        <v>7983</v>
      </c>
      <c r="C2024" s="6" t="s">
        <v>52</v>
      </c>
      <c r="D2024" s="6" t="s">
        <v>31</v>
      </c>
      <c r="E2024" s="6" t="s">
        <v>53</v>
      </c>
      <c r="F2024" s="6" t="s">
        <v>61</v>
      </c>
      <c r="G2024" s="6" t="s">
        <v>7984</v>
      </c>
      <c r="H2024">
        <v>22</v>
      </c>
      <c r="I2024" s="6" t="s">
        <v>35</v>
      </c>
      <c r="J2024" s="6" t="s">
        <v>144</v>
      </c>
      <c r="K2024" s="6" t="s">
        <v>98</v>
      </c>
      <c r="L2024">
        <v>305</v>
      </c>
      <c r="N2024" s="6" t="s">
        <v>7985</v>
      </c>
      <c r="O2024" s="6" t="s">
        <v>146</v>
      </c>
      <c r="P2024" s="6" t="s">
        <v>7986</v>
      </c>
      <c r="Q2024">
        <v>36500000</v>
      </c>
      <c r="R2024">
        <v>28276833691</v>
      </c>
      <c r="S2024">
        <v>32984343834</v>
      </c>
    </row>
    <row r="2025" spans="1:19" x14ac:dyDescent="0.25">
      <c r="A2025">
        <v>13431</v>
      </c>
      <c r="B2025" s="6" t="s">
        <v>7987</v>
      </c>
      <c r="C2025" s="6" t="s">
        <v>52</v>
      </c>
      <c r="D2025" s="6" t="s">
        <v>31</v>
      </c>
      <c r="E2025" s="6" t="s">
        <v>53</v>
      </c>
      <c r="F2025" s="6" t="s">
        <v>61</v>
      </c>
      <c r="G2025" s="6" t="s">
        <v>7988</v>
      </c>
      <c r="H2025">
        <v>23</v>
      </c>
      <c r="I2025" s="6" t="s">
        <v>47</v>
      </c>
      <c r="J2025" s="6" t="s">
        <v>56</v>
      </c>
      <c r="K2025" s="6" t="s">
        <v>109</v>
      </c>
      <c r="L2025">
        <v>204</v>
      </c>
      <c r="N2025" s="6" t="s">
        <v>7989</v>
      </c>
      <c r="O2025" s="6" t="s">
        <v>111</v>
      </c>
      <c r="P2025" s="6" t="s">
        <v>2978</v>
      </c>
      <c r="Q2025">
        <v>36880000</v>
      </c>
      <c r="R2025">
        <v>2419752635</v>
      </c>
      <c r="S2025">
        <v>32988111391</v>
      </c>
    </row>
    <row r="2026" spans="1:19" x14ac:dyDescent="0.25">
      <c r="A2026">
        <v>13434</v>
      </c>
      <c r="B2026" s="6" t="s">
        <v>7990</v>
      </c>
      <c r="C2026" s="6" t="s">
        <v>52</v>
      </c>
      <c r="D2026" s="6" t="s">
        <v>31</v>
      </c>
      <c r="E2026" s="6" t="s">
        <v>53</v>
      </c>
      <c r="F2026" s="6" t="s">
        <v>61</v>
      </c>
      <c r="G2026" s="6" t="s">
        <v>7991</v>
      </c>
      <c r="H2026">
        <v>22</v>
      </c>
      <c r="I2026" s="6" t="s">
        <v>35</v>
      </c>
      <c r="J2026" s="6" t="s">
        <v>56</v>
      </c>
      <c r="K2026" s="6" t="s">
        <v>98</v>
      </c>
      <c r="L2026">
        <v>305</v>
      </c>
      <c r="N2026" s="6" t="s">
        <v>7992</v>
      </c>
      <c r="O2026" s="6" t="s">
        <v>146</v>
      </c>
      <c r="P2026" s="6" t="s">
        <v>381</v>
      </c>
      <c r="Q2026">
        <v>36500000</v>
      </c>
      <c r="R2026">
        <v>83014977691</v>
      </c>
      <c r="S2026">
        <v>32999955810</v>
      </c>
    </row>
    <row r="2027" spans="1:19" x14ac:dyDescent="0.25">
      <c r="A2027">
        <v>13444</v>
      </c>
      <c r="B2027" s="6" t="s">
        <v>7993</v>
      </c>
      <c r="C2027" s="6" t="s">
        <v>52</v>
      </c>
      <c r="D2027" s="6" t="s">
        <v>31</v>
      </c>
      <c r="E2027" s="6" t="s">
        <v>53</v>
      </c>
      <c r="F2027" s="6" t="s">
        <v>7994</v>
      </c>
      <c r="G2027" s="6" t="s">
        <v>7995</v>
      </c>
      <c r="H2027">
        <v>23</v>
      </c>
      <c r="I2027" s="6" t="s">
        <v>47</v>
      </c>
      <c r="J2027" s="6" t="s">
        <v>56</v>
      </c>
      <c r="K2027" s="6" t="s">
        <v>37</v>
      </c>
      <c r="L2027">
        <v>105</v>
      </c>
      <c r="N2027" s="6" t="s">
        <v>7996</v>
      </c>
      <c r="O2027" s="6" t="s">
        <v>443</v>
      </c>
      <c r="P2027" s="6" t="s">
        <v>7997</v>
      </c>
      <c r="Q2027">
        <v>36660000</v>
      </c>
      <c r="R2027">
        <v>29378217000111</v>
      </c>
      <c r="S2027">
        <v>32988653209</v>
      </c>
    </row>
    <row r="2028" spans="1:19" x14ac:dyDescent="0.25">
      <c r="A2028">
        <v>13447</v>
      </c>
      <c r="B2028" s="6" t="s">
        <v>2318</v>
      </c>
      <c r="C2028" s="6" t="s">
        <v>52</v>
      </c>
      <c r="D2028" s="6" t="s">
        <v>31</v>
      </c>
      <c r="E2028" s="6" t="s">
        <v>221</v>
      </c>
      <c r="F2028" s="6" t="s">
        <v>61</v>
      </c>
      <c r="G2028" s="6" t="s">
        <v>7998</v>
      </c>
      <c r="H2028">
        <v>23</v>
      </c>
      <c r="I2028" s="6" t="s">
        <v>47</v>
      </c>
      <c r="J2028" s="6" t="s">
        <v>56</v>
      </c>
      <c r="K2028" s="6" t="s">
        <v>37</v>
      </c>
      <c r="L2028">
        <v>106</v>
      </c>
      <c r="N2028" s="6" t="s">
        <v>7999</v>
      </c>
      <c r="O2028" s="6" t="s">
        <v>443</v>
      </c>
      <c r="P2028" s="6" t="s">
        <v>2014</v>
      </c>
      <c r="Q2028">
        <v>36660000</v>
      </c>
      <c r="R2028">
        <v>4400273652</v>
      </c>
      <c r="S2028">
        <v>32998217672</v>
      </c>
    </row>
    <row r="2029" spans="1:19" x14ac:dyDescent="0.25">
      <c r="A2029">
        <v>13449</v>
      </c>
      <c r="B2029" s="6" t="s">
        <v>8000</v>
      </c>
      <c r="C2029" s="6" t="s">
        <v>52</v>
      </c>
      <c r="D2029" s="6" t="s">
        <v>31</v>
      </c>
      <c r="E2029" s="6" t="s">
        <v>44</v>
      </c>
      <c r="F2029" s="6" t="s">
        <v>61</v>
      </c>
      <c r="G2029" s="6" t="s">
        <v>8001</v>
      </c>
      <c r="H2029">
        <v>25</v>
      </c>
      <c r="I2029" s="6" t="s">
        <v>116</v>
      </c>
      <c r="J2029" s="6" t="s">
        <v>56</v>
      </c>
      <c r="K2029" s="6" t="s">
        <v>98</v>
      </c>
      <c r="L2029">
        <v>303</v>
      </c>
      <c r="N2029" s="6" t="s">
        <v>8002</v>
      </c>
      <c r="O2029" s="6" t="s">
        <v>100</v>
      </c>
      <c r="P2029" s="6" t="s">
        <v>645</v>
      </c>
      <c r="Q2029">
        <v>36520000</v>
      </c>
      <c r="R2029">
        <v>91399173634</v>
      </c>
      <c r="S2029">
        <v>32999589754</v>
      </c>
    </row>
    <row r="2030" spans="1:19" x14ac:dyDescent="0.25">
      <c r="A2030">
        <v>13452</v>
      </c>
      <c r="B2030" s="6" t="s">
        <v>8003</v>
      </c>
      <c r="C2030" s="6" t="s">
        <v>60</v>
      </c>
      <c r="D2030" s="6" t="s">
        <v>31</v>
      </c>
      <c r="E2030" s="6" t="s">
        <v>221</v>
      </c>
      <c r="F2030" s="6" t="s">
        <v>61</v>
      </c>
      <c r="G2030" s="6" t="s">
        <v>3143</v>
      </c>
      <c r="H2030">
        <v>22</v>
      </c>
      <c r="I2030" s="6" t="s">
        <v>35</v>
      </c>
      <c r="J2030" s="6" t="s">
        <v>56</v>
      </c>
      <c r="K2030" s="6" t="s">
        <v>109</v>
      </c>
      <c r="L2030">
        <v>201</v>
      </c>
      <c r="N2030" s="6" t="s">
        <v>8004</v>
      </c>
      <c r="O2030" s="6" t="s">
        <v>111</v>
      </c>
      <c r="P2030" s="6" t="s">
        <v>3304</v>
      </c>
      <c r="Q2030">
        <v>36880000</v>
      </c>
      <c r="R2030">
        <v>28284690691</v>
      </c>
      <c r="S2030">
        <v>32988447944</v>
      </c>
    </row>
    <row r="2031" spans="1:19" x14ac:dyDescent="0.25">
      <c r="A2031">
        <v>13457</v>
      </c>
      <c r="B2031" s="6" t="s">
        <v>8005</v>
      </c>
      <c r="C2031" s="6" t="s">
        <v>52</v>
      </c>
      <c r="D2031" s="6" t="s">
        <v>31</v>
      </c>
      <c r="E2031" s="6" t="s">
        <v>103</v>
      </c>
      <c r="F2031" s="6" t="s">
        <v>61</v>
      </c>
      <c r="G2031" s="6" t="s">
        <v>8006</v>
      </c>
      <c r="H2031">
        <v>23</v>
      </c>
      <c r="I2031" s="6" t="s">
        <v>47</v>
      </c>
      <c r="J2031" s="6" t="s">
        <v>56</v>
      </c>
      <c r="K2031" s="6" t="s">
        <v>98</v>
      </c>
      <c r="L2031">
        <v>303</v>
      </c>
      <c r="N2031" s="6" t="s">
        <v>8007</v>
      </c>
      <c r="O2031" s="6" t="s">
        <v>100</v>
      </c>
      <c r="P2031" s="6" t="s">
        <v>198</v>
      </c>
      <c r="Q2031">
        <v>36520000</v>
      </c>
      <c r="R2031">
        <v>13297423625</v>
      </c>
      <c r="S2031">
        <v>32988161543</v>
      </c>
    </row>
    <row r="2032" spans="1:19" x14ac:dyDescent="0.25">
      <c r="A2032">
        <v>13465</v>
      </c>
      <c r="B2032" s="6" t="s">
        <v>8008</v>
      </c>
      <c r="C2032" s="6" t="s">
        <v>52</v>
      </c>
      <c r="D2032" s="6" t="s">
        <v>31</v>
      </c>
      <c r="E2032" s="6" t="s">
        <v>103</v>
      </c>
      <c r="F2032" s="6" t="s">
        <v>61</v>
      </c>
      <c r="G2032" s="6" t="s">
        <v>8009</v>
      </c>
      <c r="H2032">
        <v>26</v>
      </c>
      <c r="I2032" s="6" t="s">
        <v>173</v>
      </c>
      <c r="J2032" s="6" t="s">
        <v>8010</v>
      </c>
      <c r="K2032" s="6" t="s">
        <v>37</v>
      </c>
      <c r="L2032">
        <v>104</v>
      </c>
      <c r="N2032" s="6" t="s">
        <v>8011</v>
      </c>
      <c r="O2032" s="6" t="s">
        <v>39</v>
      </c>
      <c r="P2032" s="6" t="s">
        <v>4495</v>
      </c>
      <c r="Q2032">
        <v>36700000</v>
      </c>
      <c r="R2032">
        <v>9633044618</v>
      </c>
      <c r="S2032">
        <v>32988189752</v>
      </c>
    </row>
    <row r="2033" spans="1:19" x14ac:dyDescent="0.25">
      <c r="A2033">
        <v>13466</v>
      </c>
      <c r="B2033" s="6" t="s">
        <v>8012</v>
      </c>
      <c r="C2033" s="6" t="s">
        <v>52</v>
      </c>
      <c r="D2033" s="6" t="s">
        <v>31</v>
      </c>
      <c r="E2033" s="6" t="s">
        <v>71</v>
      </c>
      <c r="F2033" s="6" t="s">
        <v>8013</v>
      </c>
      <c r="G2033" s="6" t="s">
        <v>5233</v>
      </c>
      <c r="H2033">
        <v>17</v>
      </c>
      <c r="I2033" s="6" t="s">
        <v>202</v>
      </c>
      <c r="J2033" s="6" t="s">
        <v>56</v>
      </c>
      <c r="K2033" s="6" t="s">
        <v>37</v>
      </c>
      <c r="L2033">
        <v>101</v>
      </c>
      <c r="N2033" s="6" t="s">
        <v>8014</v>
      </c>
      <c r="O2033" s="6" t="s">
        <v>58</v>
      </c>
      <c r="P2033" s="6" t="s">
        <v>1205</v>
      </c>
      <c r="Q2033">
        <v>36774112</v>
      </c>
      <c r="R2033">
        <v>28646752000143</v>
      </c>
      <c r="S2033">
        <v>32988538928</v>
      </c>
    </row>
    <row r="2034" spans="1:19" x14ac:dyDescent="0.25">
      <c r="A2034">
        <v>13468</v>
      </c>
      <c r="B2034" s="6" t="s">
        <v>8015</v>
      </c>
      <c r="C2034" s="6" t="s">
        <v>324</v>
      </c>
      <c r="D2034" s="6" t="s">
        <v>315</v>
      </c>
      <c r="E2034" s="6" t="s">
        <v>44</v>
      </c>
      <c r="F2034" s="6" t="s">
        <v>61</v>
      </c>
      <c r="G2034" s="6" t="s">
        <v>8016</v>
      </c>
      <c r="H2034">
        <v>23</v>
      </c>
      <c r="I2034" s="6" t="s">
        <v>47</v>
      </c>
      <c r="J2034" s="6" t="s">
        <v>56</v>
      </c>
      <c r="K2034" s="6" t="s">
        <v>319</v>
      </c>
      <c r="L2034">
        <v>916</v>
      </c>
      <c r="N2034" s="6" t="s">
        <v>8017</v>
      </c>
      <c r="O2034" s="6" t="s">
        <v>39</v>
      </c>
      <c r="P2034" s="6" t="s">
        <v>132</v>
      </c>
      <c r="Q2034">
        <v>36700000</v>
      </c>
      <c r="R2034">
        <v>61281689653</v>
      </c>
      <c r="S2034">
        <v>32999775676</v>
      </c>
    </row>
    <row r="2035" spans="1:19" x14ac:dyDescent="0.25">
      <c r="A2035">
        <v>13470</v>
      </c>
      <c r="B2035" s="6" t="s">
        <v>8018</v>
      </c>
      <c r="C2035" s="6" t="s">
        <v>52</v>
      </c>
      <c r="D2035" s="6" t="s">
        <v>31</v>
      </c>
      <c r="E2035" s="6" t="s">
        <v>325</v>
      </c>
      <c r="F2035" s="6" t="s">
        <v>61</v>
      </c>
      <c r="G2035" s="6" t="s">
        <v>8019</v>
      </c>
      <c r="H2035">
        <v>23</v>
      </c>
      <c r="I2035" s="6" t="s">
        <v>47</v>
      </c>
      <c r="J2035" s="6" t="s">
        <v>56</v>
      </c>
      <c r="K2035" s="6" t="s">
        <v>37</v>
      </c>
      <c r="L2035">
        <v>104</v>
      </c>
      <c r="N2035" s="6" t="s">
        <v>8020</v>
      </c>
      <c r="O2035" s="6" t="s">
        <v>39</v>
      </c>
      <c r="P2035" s="6" t="s">
        <v>7281</v>
      </c>
      <c r="Q2035">
        <v>36700000</v>
      </c>
      <c r="R2035">
        <v>40997715634</v>
      </c>
      <c r="S2035">
        <v>32988883084</v>
      </c>
    </row>
    <row r="2036" spans="1:19" x14ac:dyDescent="0.25">
      <c r="A2036">
        <v>13479</v>
      </c>
      <c r="B2036" s="6" t="s">
        <v>8021</v>
      </c>
      <c r="C2036" s="6" t="s">
        <v>52</v>
      </c>
      <c r="D2036" s="6" t="s">
        <v>31</v>
      </c>
      <c r="E2036" s="6" t="s">
        <v>53</v>
      </c>
      <c r="F2036" s="6" t="s">
        <v>61</v>
      </c>
      <c r="G2036" s="6" t="s">
        <v>8022</v>
      </c>
      <c r="H2036">
        <v>22</v>
      </c>
      <c r="I2036" s="6" t="s">
        <v>35</v>
      </c>
      <c r="J2036" s="6" t="s">
        <v>56</v>
      </c>
      <c r="K2036" s="6" t="s">
        <v>37</v>
      </c>
      <c r="L2036">
        <v>101</v>
      </c>
      <c r="N2036" s="6" t="s">
        <v>8023</v>
      </c>
      <c r="O2036" s="6" t="s">
        <v>219</v>
      </c>
      <c r="P2036" s="6" t="s">
        <v>40</v>
      </c>
      <c r="Q2036">
        <v>36710000</v>
      </c>
      <c r="R2036">
        <v>4797051604</v>
      </c>
      <c r="S2036">
        <v>32984841630</v>
      </c>
    </row>
    <row r="2037" spans="1:19" x14ac:dyDescent="0.25">
      <c r="A2037">
        <v>13482</v>
      </c>
      <c r="B2037" s="6" t="s">
        <v>8024</v>
      </c>
      <c r="C2037" s="6" t="s">
        <v>52</v>
      </c>
      <c r="D2037" s="6" t="s">
        <v>31</v>
      </c>
      <c r="E2037" s="6" t="s">
        <v>93</v>
      </c>
      <c r="F2037" s="6" t="s">
        <v>61</v>
      </c>
      <c r="G2037" s="6" t="s">
        <v>8025</v>
      </c>
      <c r="H2037">
        <v>22</v>
      </c>
      <c r="I2037" s="6" t="s">
        <v>35</v>
      </c>
      <c r="J2037" s="6" t="s">
        <v>56</v>
      </c>
      <c r="K2037" s="6" t="s">
        <v>37</v>
      </c>
      <c r="L2037">
        <v>101</v>
      </c>
      <c r="N2037" s="6" t="s">
        <v>8026</v>
      </c>
      <c r="O2037" s="6" t="s">
        <v>219</v>
      </c>
      <c r="P2037" s="6" t="s">
        <v>40</v>
      </c>
      <c r="Q2037">
        <v>36710000</v>
      </c>
      <c r="R2037">
        <v>86958410653</v>
      </c>
      <c r="S2037">
        <v>32984104302</v>
      </c>
    </row>
    <row r="2038" spans="1:19" x14ac:dyDescent="0.25">
      <c r="A2038">
        <v>13485</v>
      </c>
      <c r="B2038" s="6" t="s">
        <v>8027</v>
      </c>
      <c r="C2038" s="6" t="s">
        <v>52</v>
      </c>
      <c r="D2038" s="6" t="s">
        <v>31</v>
      </c>
      <c r="E2038" s="6" t="s">
        <v>93</v>
      </c>
      <c r="F2038" s="6" t="s">
        <v>61</v>
      </c>
      <c r="G2038" s="6" t="s">
        <v>8028</v>
      </c>
      <c r="H2038">
        <v>25</v>
      </c>
      <c r="I2038" s="6" t="s">
        <v>116</v>
      </c>
      <c r="J2038" s="6" t="s">
        <v>144</v>
      </c>
      <c r="K2038" s="6" t="s">
        <v>98</v>
      </c>
      <c r="L2038">
        <v>304</v>
      </c>
      <c r="N2038" s="6" t="s">
        <v>8029</v>
      </c>
      <c r="O2038" s="6" t="s">
        <v>399</v>
      </c>
      <c r="P2038" s="6" t="s">
        <v>40</v>
      </c>
      <c r="Q2038">
        <v>35512000</v>
      </c>
      <c r="R2038">
        <v>97468908672</v>
      </c>
      <c r="S2038">
        <v>32999773532</v>
      </c>
    </row>
    <row r="2039" spans="1:19" x14ac:dyDescent="0.25">
      <c r="A2039">
        <v>13487</v>
      </c>
      <c r="B2039" s="6" t="s">
        <v>8030</v>
      </c>
      <c r="C2039" s="6" t="s">
        <v>52</v>
      </c>
      <c r="D2039" s="6" t="s">
        <v>31</v>
      </c>
      <c r="E2039" s="6" t="s">
        <v>93</v>
      </c>
      <c r="F2039" s="6" t="s">
        <v>8031</v>
      </c>
      <c r="G2039" s="6" t="s">
        <v>8032</v>
      </c>
      <c r="H2039">
        <v>22</v>
      </c>
      <c r="I2039" s="6" t="s">
        <v>35</v>
      </c>
      <c r="J2039" s="6" t="s">
        <v>56</v>
      </c>
      <c r="K2039" s="6" t="s">
        <v>98</v>
      </c>
      <c r="L2039">
        <v>304</v>
      </c>
      <c r="N2039" s="6" t="s">
        <v>8033</v>
      </c>
      <c r="O2039" s="6" t="s">
        <v>399</v>
      </c>
      <c r="P2039" s="6" t="s">
        <v>4745</v>
      </c>
      <c r="Q2039">
        <v>36512000</v>
      </c>
      <c r="R2039">
        <v>29644475000100</v>
      </c>
      <c r="S2039">
        <v>32984454070</v>
      </c>
    </row>
    <row r="2040" spans="1:19" x14ac:dyDescent="0.25">
      <c r="A2040">
        <v>13488</v>
      </c>
      <c r="B2040" s="6" t="s">
        <v>8034</v>
      </c>
      <c r="C2040" s="6" t="s">
        <v>52</v>
      </c>
      <c r="D2040" s="6" t="s">
        <v>31</v>
      </c>
      <c r="E2040" s="6" t="s">
        <v>93</v>
      </c>
      <c r="F2040" s="6" t="s">
        <v>61</v>
      </c>
      <c r="G2040" s="6" t="s">
        <v>8035</v>
      </c>
      <c r="H2040">
        <v>22</v>
      </c>
      <c r="I2040" s="6" t="s">
        <v>35</v>
      </c>
      <c r="J2040" s="6" t="s">
        <v>8036</v>
      </c>
      <c r="K2040" s="6" t="s">
        <v>319</v>
      </c>
      <c r="L2040">
        <v>918</v>
      </c>
      <c r="N2040" s="6" t="s">
        <v>8037</v>
      </c>
      <c r="O2040" s="6" t="s">
        <v>399</v>
      </c>
      <c r="P2040" s="6" t="s">
        <v>255</v>
      </c>
      <c r="Q2040">
        <v>36512000</v>
      </c>
      <c r="R2040">
        <v>7388847669</v>
      </c>
      <c r="S2040">
        <v>32999794141</v>
      </c>
    </row>
    <row r="2041" spans="1:19" x14ac:dyDescent="0.25">
      <c r="A2041">
        <v>13489</v>
      </c>
      <c r="B2041" s="6" t="s">
        <v>8038</v>
      </c>
      <c r="C2041" s="6" t="s">
        <v>52</v>
      </c>
      <c r="D2041" s="6" t="s">
        <v>31</v>
      </c>
      <c r="E2041" s="6" t="s">
        <v>93</v>
      </c>
      <c r="F2041" s="6" t="s">
        <v>8039</v>
      </c>
      <c r="G2041" s="6" t="s">
        <v>8040</v>
      </c>
      <c r="H2041">
        <v>23</v>
      </c>
      <c r="I2041" s="6" t="s">
        <v>47</v>
      </c>
      <c r="J2041" s="6" t="s">
        <v>56</v>
      </c>
      <c r="K2041" s="6" t="s">
        <v>37</v>
      </c>
      <c r="L2041">
        <v>105</v>
      </c>
      <c r="N2041" s="6" t="s">
        <v>8041</v>
      </c>
      <c r="O2041" s="6" t="s">
        <v>443</v>
      </c>
      <c r="P2041" s="6" t="s">
        <v>655</v>
      </c>
      <c r="Q2041">
        <v>36660000</v>
      </c>
      <c r="R2041">
        <v>22462860000180</v>
      </c>
      <c r="S2041">
        <v>32034617260</v>
      </c>
    </row>
    <row r="2042" spans="1:19" x14ac:dyDescent="0.25">
      <c r="A2042">
        <v>13491</v>
      </c>
      <c r="B2042" s="6" t="s">
        <v>8042</v>
      </c>
      <c r="C2042" s="6" t="s">
        <v>52</v>
      </c>
      <c r="D2042" s="6" t="s">
        <v>31</v>
      </c>
      <c r="E2042" s="6" t="s">
        <v>93</v>
      </c>
      <c r="F2042" s="6" t="s">
        <v>8043</v>
      </c>
      <c r="G2042" s="6" t="s">
        <v>8044</v>
      </c>
      <c r="H2042">
        <v>25</v>
      </c>
      <c r="I2042" s="6" t="s">
        <v>116</v>
      </c>
      <c r="J2042" s="6" t="s">
        <v>56</v>
      </c>
      <c r="K2042" s="6" t="s">
        <v>37</v>
      </c>
      <c r="L2042">
        <v>103</v>
      </c>
      <c r="N2042" s="6" t="s">
        <v>3065</v>
      </c>
      <c r="O2042" s="6" t="s">
        <v>39</v>
      </c>
      <c r="P2042" s="6" t="s">
        <v>1534</v>
      </c>
      <c r="Q2042">
        <v>36708000</v>
      </c>
      <c r="R2042">
        <v>29654382000159</v>
      </c>
      <c r="S2042">
        <v>32999212870</v>
      </c>
    </row>
    <row r="2043" spans="1:19" x14ac:dyDescent="0.25">
      <c r="A2043">
        <v>13495</v>
      </c>
      <c r="B2043" s="6" t="s">
        <v>8045</v>
      </c>
      <c r="C2043" s="6" t="s">
        <v>52</v>
      </c>
      <c r="D2043" s="6" t="s">
        <v>31</v>
      </c>
      <c r="E2043" s="6" t="s">
        <v>103</v>
      </c>
      <c r="F2043" s="6" t="s">
        <v>61</v>
      </c>
      <c r="G2043" s="6" t="s">
        <v>8046</v>
      </c>
      <c r="H2043">
        <v>22</v>
      </c>
      <c r="I2043" s="6" t="s">
        <v>35</v>
      </c>
      <c r="J2043" s="6" t="s">
        <v>56</v>
      </c>
      <c r="K2043" s="6" t="s">
        <v>109</v>
      </c>
      <c r="L2043">
        <v>203</v>
      </c>
      <c r="N2043" s="6" t="s">
        <v>8047</v>
      </c>
      <c r="O2043" s="6" t="s">
        <v>111</v>
      </c>
      <c r="P2043" s="6" t="s">
        <v>923</v>
      </c>
      <c r="Q2043">
        <v>36880000</v>
      </c>
      <c r="R2043">
        <v>38297434672</v>
      </c>
      <c r="S2043">
        <v>32037217229</v>
      </c>
    </row>
    <row r="2044" spans="1:19" x14ac:dyDescent="0.25">
      <c r="A2044">
        <v>13498</v>
      </c>
      <c r="B2044" s="6" t="s">
        <v>8048</v>
      </c>
      <c r="C2044" s="6" t="s">
        <v>52</v>
      </c>
      <c r="D2044" s="6" t="s">
        <v>31</v>
      </c>
      <c r="E2044" s="6" t="s">
        <v>44</v>
      </c>
      <c r="F2044" s="6" t="s">
        <v>61</v>
      </c>
      <c r="G2044" s="6" t="s">
        <v>8049</v>
      </c>
      <c r="H2044">
        <v>17</v>
      </c>
      <c r="I2044" s="6" t="s">
        <v>202</v>
      </c>
      <c r="J2044" s="6" t="s">
        <v>56</v>
      </c>
      <c r="K2044" s="6" t="s">
        <v>37</v>
      </c>
      <c r="L2044">
        <v>109</v>
      </c>
      <c r="N2044" s="6" t="s">
        <v>8050</v>
      </c>
      <c r="O2044" s="6" t="s">
        <v>468</v>
      </c>
      <c r="P2044" s="6" t="s">
        <v>40</v>
      </c>
      <c r="Q2044">
        <v>38750000</v>
      </c>
      <c r="R2044">
        <v>93727860634</v>
      </c>
      <c r="S2044">
        <v>32984696822</v>
      </c>
    </row>
    <row r="2045" spans="1:19" x14ac:dyDescent="0.25">
      <c r="A2045">
        <v>13504</v>
      </c>
      <c r="B2045" s="6" t="s">
        <v>8051</v>
      </c>
      <c r="C2045" s="6" t="s">
        <v>324</v>
      </c>
      <c r="D2045" s="6" t="s">
        <v>315</v>
      </c>
      <c r="E2045" s="6" t="s">
        <v>103</v>
      </c>
      <c r="F2045" s="6" t="s">
        <v>61</v>
      </c>
      <c r="G2045" s="6" t="s">
        <v>8052</v>
      </c>
      <c r="H2045">
        <v>2</v>
      </c>
      <c r="I2045" s="6" t="s">
        <v>2216</v>
      </c>
      <c r="J2045" s="6" t="s">
        <v>56</v>
      </c>
      <c r="K2045" s="6" t="s">
        <v>319</v>
      </c>
      <c r="L2045">
        <v>907</v>
      </c>
      <c r="N2045" s="6" t="s">
        <v>8053</v>
      </c>
      <c r="O2045" s="6" t="s">
        <v>39</v>
      </c>
      <c r="P2045" s="6" t="s">
        <v>389</v>
      </c>
      <c r="Q2045">
        <v>36700000</v>
      </c>
      <c r="R2045">
        <v>67814387604</v>
      </c>
      <c r="S2045">
        <v>32034012062</v>
      </c>
    </row>
    <row r="2046" spans="1:19" x14ac:dyDescent="0.25">
      <c r="A2046">
        <v>13508</v>
      </c>
      <c r="B2046" s="6" t="s">
        <v>8054</v>
      </c>
      <c r="C2046" s="6" t="s">
        <v>52</v>
      </c>
      <c r="D2046" s="6" t="s">
        <v>31</v>
      </c>
      <c r="E2046" s="6" t="s">
        <v>325</v>
      </c>
      <c r="F2046" s="6" t="s">
        <v>61</v>
      </c>
      <c r="G2046" s="6" t="s">
        <v>8055</v>
      </c>
      <c r="H2046">
        <v>23</v>
      </c>
      <c r="I2046" s="6" t="s">
        <v>47</v>
      </c>
      <c r="J2046" s="6" t="s">
        <v>56</v>
      </c>
      <c r="K2046" s="6" t="s">
        <v>98</v>
      </c>
      <c r="L2046">
        <v>305</v>
      </c>
      <c r="N2046" s="6" t="s">
        <v>8056</v>
      </c>
      <c r="O2046" s="6" t="s">
        <v>146</v>
      </c>
      <c r="P2046" s="6" t="s">
        <v>8057</v>
      </c>
      <c r="Q2046">
        <v>36500000</v>
      </c>
      <c r="R2046">
        <v>5018136677</v>
      </c>
      <c r="S2046">
        <v>32984396315</v>
      </c>
    </row>
    <row r="2047" spans="1:19" x14ac:dyDescent="0.25">
      <c r="A2047">
        <v>13511</v>
      </c>
      <c r="B2047" s="6" t="s">
        <v>8058</v>
      </c>
      <c r="C2047" s="6" t="s">
        <v>52</v>
      </c>
      <c r="D2047" s="6" t="s">
        <v>31</v>
      </c>
      <c r="E2047" s="6" t="s">
        <v>44</v>
      </c>
      <c r="F2047" s="6" t="s">
        <v>61</v>
      </c>
      <c r="G2047" s="6" t="s">
        <v>8059</v>
      </c>
      <c r="H2047">
        <v>23</v>
      </c>
      <c r="I2047" s="6" t="s">
        <v>47</v>
      </c>
      <c r="J2047" s="6" t="s">
        <v>56</v>
      </c>
      <c r="K2047" s="6" t="s">
        <v>98</v>
      </c>
      <c r="L2047">
        <v>303</v>
      </c>
      <c r="N2047" s="6" t="s">
        <v>8060</v>
      </c>
      <c r="O2047" s="6" t="s">
        <v>100</v>
      </c>
      <c r="P2047" s="6" t="s">
        <v>214</v>
      </c>
      <c r="Q2047">
        <v>36520000</v>
      </c>
      <c r="R2047">
        <v>6904834650</v>
      </c>
      <c r="S2047">
        <v>32988748137</v>
      </c>
    </row>
    <row r="2048" spans="1:19" x14ac:dyDescent="0.25">
      <c r="A2048">
        <v>13531</v>
      </c>
      <c r="B2048" s="6" t="s">
        <v>8061</v>
      </c>
      <c r="C2048" s="6" t="s">
        <v>52</v>
      </c>
      <c r="D2048" s="6" t="s">
        <v>31</v>
      </c>
      <c r="E2048" s="6" t="s">
        <v>103</v>
      </c>
      <c r="F2048" s="6" t="s">
        <v>61</v>
      </c>
      <c r="G2048" s="6" t="s">
        <v>8062</v>
      </c>
      <c r="H2048">
        <v>22</v>
      </c>
      <c r="I2048" s="6" t="s">
        <v>35</v>
      </c>
      <c r="J2048" s="6" t="s">
        <v>56</v>
      </c>
      <c r="K2048" s="6" t="s">
        <v>109</v>
      </c>
      <c r="L2048">
        <v>202</v>
      </c>
      <c r="N2048" s="6" t="s">
        <v>8063</v>
      </c>
      <c r="O2048" s="6" t="s">
        <v>111</v>
      </c>
      <c r="P2048" s="6" t="s">
        <v>824</v>
      </c>
      <c r="Q2048">
        <v>38878000</v>
      </c>
      <c r="R2048">
        <v>12909950603</v>
      </c>
      <c r="S2048">
        <v>32998172017</v>
      </c>
    </row>
    <row r="2049" spans="1:19" x14ac:dyDescent="0.25">
      <c r="A2049">
        <v>13532</v>
      </c>
      <c r="B2049" s="6" t="s">
        <v>8064</v>
      </c>
      <c r="C2049" s="6" t="s">
        <v>52</v>
      </c>
      <c r="D2049" s="6" t="s">
        <v>31</v>
      </c>
      <c r="E2049" s="6" t="s">
        <v>93</v>
      </c>
      <c r="F2049" s="6" t="s">
        <v>61</v>
      </c>
      <c r="G2049" s="6" t="s">
        <v>8065</v>
      </c>
      <c r="H2049">
        <v>33</v>
      </c>
      <c r="I2049" s="6" t="s">
        <v>181</v>
      </c>
      <c r="J2049" s="6" t="s">
        <v>56</v>
      </c>
      <c r="K2049" s="6" t="s">
        <v>109</v>
      </c>
      <c r="L2049">
        <v>204</v>
      </c>
      <c r="N2049" s="6" t="s">
        <v>8066</v>
      </c>
      <c r="O2049" s="6" t="s">
        <v>691</v>
      </c>
      <c r="P2049" s="6" t="s">
        <v>40</v>
      </c>
      <c r="Q2049">
        <v>36793000</v>
      </c>
      <c r="R2049">
        <v>11568721625</v>
      </c>
      <c r="S2049">
        <v>32984441888</v>
      </c>
    </row>
    <row r="2050" spans="1:19" x14ac:dyDescent="0.25">
      <c r="A2050">
        <v>13537</v>
      </c>
      <c r="B2050" s="6" t="s">
        <v>8067</v>
      </c>
      <c r="C2050" s="6" t="s">
        <v>52</v>
      </c>
      <c r="D2050" s="6" t="s">
        <v>31</v>
      </c>
      <c r="E2050" s="6" t="s">
        <v>71</v>
      </c>
      <c r="F2050" s="6" t="s">
        <v>8068</v>
      </c>
      <c r="G2050" s="6" t="s">
        <v>8069</v>
      </c>
      <c r="H2050">
        <v>17</v>
      </c>
      <c r="I2050" s="6" t="s">
        <v>202</v>
      </c>
      <c r="J2050" s="6" t="s">
        <v>56</v>
      </c>
      <c r="K2050" s="6" t="s">
        <v>37</v>
      </c>
      <c r="L2050">
        <v>109</v>
      </c>
      <c r="N2050" s="6" t="s">
        <v>8070</v>
      </c>
      <c r="O2050" s="6" t="s">
        <v>468</v>
      </c>
      <c r="P2050" s="6" t="s">
        <v>40</v>
      </c>
      <c r="Q2050">
        <v>36750000</v>
      </c>
      <c r="R2050">
        <v>27167129000145</v>
      </c>
      <c r="S2050">
        <v>32984039817</v>
      </c>
    </row>
    <row r="2051" spans="1:19" x14ac:dyDescent="0.25">
      <c r="A2051">
        <v>13543</v>
      </c>
      <c r="B2051" s="6" t="s">
        <v>8071</v>
      </c>
      <c r="C2051" s="6" t="s">
        <v>477</v>
      </c>
      <c r="D2051" s="6" t="s">
        <v>77</v>
      </c>
      <c r="E2051" s="6" t="s">
        <v>103</v>
      </c>
      <c r="F2051" s="6" t="s">
        <v>8072</v>
      </c>
      <c r="G2051" s="6" t="s">
        <v>8073</v>
      </c>
      <c r="H2051">
        <v>23</v>
      </c>
      <c r="I2051" s="6" t="s">
        <v>47</v>
      </c>
      <c r="J2051" s="6" t="s">
        <v>56</v>
      </c>
      <c r="K2051" s="6" t="s">
        <v>98</v>
      </c>
      <c r="L2051">
        <v>307</v>
      </c>
      <c r="N2051" s="6" t="s">
        <v>8074</v>
      </c>
      <c r="O2051" s="6" t="s">
        <v>100</v>
      </c>
      <c r="P2051" s="6" t="s">
        <v>3054</v>
      </c>
      <c r="Q2051">
        <v>36520000</v>
      </c>
      <c r="R2051">
        <v>4239838000193</v>
      </c>
      <c r="S2051">
        <v>32988872767</v>
      </c>
    </row>
    <row r="2052" spans="1:19" x14ac:dyDescent="0.25">
      <c r="A2052">
        <v>13553</v>
      </c>
      <c r="B2052" s="6" t="s">
        <v>8075</v>
      </c>
      <c r="C2052" s="6" t="s">
        <v>52</v>
      </c>
      <c r="D2052" s="6" t="s">
        <v>31</v>
      </c>
      <c r="E2052" s="6" t="s">
        <v>103</v>
      </c>
      <c r="F2052" s="6" t="s">
        <v>61</v>
      </c>
      <c r="G2052" s="6" t="s">
        <v>8076</v>
      </c>
      <c r="H2052">
        <v>25</v>
      </c>
      <c r="I2052" s="6" t="s">
        <v>116</v>
      </c>
      <c r="J2052" s="6" t="s">
        <v>56</v>
      </c>
      <c r="K2052" s="6" t="s">
        <v>98</v>
      </c>
      <c r="L2052">
        <v>304</v>
      </c>
      <c r="N2052" s="6" t="s">
        <v>8077</v>
      </c>
      <c r="O2052" s="6" t="s">
        <v>6697</v>
      </c>
      <c r="P2052" s="6" t="s">
        <v>40</v>
      </c>
      <c r="Q2052">
        <v>36500000</v>
      </c>
      <c r="R2052">
        <v>5112754630</v>
      </c>
      <c r="S2052">
        <v>32998415531</v>
      </c>
    </row>
    <row r="2053" spans="1:19" x14ac:dyDescent="0.25">
      <c r="A2053">
        <v>13570</v>
      </c>
      <c r="B2053" s="6" t="s">
        <v>8078</v>
      </c>
      <c r="C2053" s="6" t="s">
        <v>52</v>
      </c>
      <c r="D2053" s="6" t="s">
        <v>31</v>
      </c>
      <c r="E2053" s="6" t="s">
        <v>53</v>
      </c>
      <c r="F2053" s="6" t="s">
        <v>61</v>
      </c>
      <c r="G2053" s="6" t="s">
        <v>8079</v>
      </c>
      <c r="H2053">
        <v>23</v>
      </c>
      <c r="I2053" s="6" t="s">
        <v>47</v>
      </c>
      <c r="J2053" s="6" t="s">
        <v>8080</v>
      </c>
      <c r="K2053" s="6" t="s">
        <v>98</v>
      </c>
      <c r="L2053">
        <v>303</v>
      </c>
      <c r="N2053" s="6" t="s">
        <v>8081</v>
      </c>
      <c r="O2053" s="6" t="s">
        <v>793</v>
      </c>
      <c r="P2053" s="6" t="s">
        <v>40</v>
      </c>
      <c r="Q2053">
        <v>36515000</v>
      </c>
      <c r="R2053">
        <v>81998902668</v>
      </c>
      <c r="S2053">
        <v>32984911543</v>
      </c>
    </row>
    <row r="2054" spans="1:19" x14ac:dyDescent="0.25">
      <c r="A2054">
        <v>13571</v>
      </c>
      <c r="B2054" s="6" t="s">
        <v>8082</v>
      </c>
      <c r="C2054" s="6" t="s">
        <v>52</v>
      </c>
      <c r="D2054" s="6" t="s">
        <v>31</v>
      </c>
      <c r="E2054" s="6" t="s">
        <v>71</v>
      </c>
      <c r="F2054" s="6" t="s">
        <v>8083</v>
      </c>
      <c r="G2054" s="6" t="s">
        <v>8084</v>
      </c>
      <c r="H2054">
        <v>27</v>
      </c>
      <c r="I2054" s="6" t="s">
        <v>96</v>
      </c>
      <c r="J2054" s="6" t="s">
        <v>56</v>
      </c>
      <c r="K2054" s="6" t="s">
        <v>109</v>
      </c>
      <c r="L2054">
        <v>204</v>
      </c>
      <c r="N2054" s="6" t="s">
        <v>8085</v>
      </c>
      <c r="O2054" s="6" t="s">
        <v>1100</v>
      </c>
      <c r="P2054" s="6" t="s">
        <v>40</v>
      </c>
      <c r="Q2054">
        <v>36790000</v>
      </c>
      <c r="R2054">
        <v>17504684000161</v>
      </c>
      <c r="S2054">
        <v>32988690253</v>
      </c>
    </row>
    <row r="2055" spans="1:19" x14ac:dyDescent="0.25">
      <c r="A2055">
        <v>13575</v>
      </c>
      <c r="B2055" s="6" t="s">
        <v>8086</v>
      </c>
      <c r="C2055" s="6" t="s">
        <v>76</v>
      </c>
      <c r="D2055" s="6" t="s">
        <v>77</v>
      </c>
      <c r="E2055" s="6" t="s">
        <v>103</v>
      </c>
      <c r="F2055" s="6" t="s">
        <v>8087</v>
      </c>
      <c r="G2055" s="6" t="s">
        <v>8088</v>
      </c>
      <c r="H2055">
        <v>22</v>
      </c>
      <c r="I2055" s="6" t="s">
        <v>35</v>
      </c>
      <c r="J2055" s="6" t="s">
        <v>56</v>
      </c>
      <c r="K2055" s="6" t="s">
        <v>98</v>
      </c>
      <c r="L2055">
        <v>306</v>
      </c>
      <c r="N2055" s="6" t="s">
        <v>8089</v>
      </c>
      <c r="O2055" s="6" t="s">
        <v>1333</v>
      </c>
      <c r="P2055" s="6" t="s">
        <v>6554</v>
      </c>
      <c r="Q2055">
        <v>36550000</v>
      </c>
      <c r="R2055">
        <v>24069151000164</v>
      </c>
      <c r="S2055">
        <v>32999084394</v>
      </c>
    </row>
    <row r="2056" spans="1:19" x14ac:dyDescent="0.25">
      <c r="A2056">
        <v>13590</v>
      </c>
      <c r="B2056" s="6" t="s">
        <v>8090</v>
      </c>
      <c r="C2056" s="6" t="s">
        <v>76</v>
      </c>
      <c r="D2056" s="6" t="s">
        <v>77</v>
      </c>
      <c r="E2056" s="6" t="s">
        <v>71</v>
      </c>
      <c r="F2056" s="6" t="s">
        <v>8091</v>
      </c>
      <c r="G2056" s="6" t="s">
        <v>8092</v>
      </c>
      <c r="H2056">
        <v>26</v>
      </c>
      <c r="I2056" s="6" t="s">
        <v>173</v>
      </c>
      <c r="J2056" s="6" t="s">
        <v>56</v>
      </c>
      <c r="K2056" s="6" t="s">
        <v>37</v>
      </c>
      <c r="L2056">
        <v>102</v>
      </c>
      <c r="N2056" s="6" t="s">
        <v>8093</v>
      </c>
      <c r="O2056" s="6" t="s">
        <v>263</v>
      </c>
      <c r="P2056" s="6" t="s">
        <v>8094</v>
      </c>
      <c r="Q2056">
        <v>36740000</v>
      </c>
      <c r="R2056">
        <v>23992640000120</v>
      </c>
      <c r="S2056">
        <v>32999783954</v>
      </c>
    </row>
    <row r="2057" spans="1:19" x14ac:dyDescent="0.25">
      <c r="A2057">
        <v>13592</v>
      </c>
      <c r="B2057" s="6" t="s">
        <v>8095</v>
      </c>
      <c r="C2057" s="6" t="s">
        <v>76</v>
      </c>
      <c r="D2057" s="6" t="s">
        <v>31</v>
      </c>
      <c r="E2057" s="6" t="s">
        <v>103</v>
      </c>
      <c r="F2057" s="6" t="s">
        <v>61</v>
      </c>
      <c r="G2057" s="6" t="s">
        <v>8096</v>
      </c>
      <c r="H2057">
        <v>27</v>
      </c>
      <c r="I2057" s="6" t="s">
        <v>96</v>
      </c>
      <c r="J2057" s="6" t="s">
        <v>144</v>
      </c>
      <c r="K2057" s="6" t="s">
        <v>37</v>
      </c>
      <c r="L2057">
        <v>109</v>
      </c>
      <c r="N2057" s="6" t="s">
        <v>8097</v>
      </c>
      <c r="O2057" s="6" t="s">
        <v>468</v>
      </c>
      <c r="P2057" s="6" t="s">
        <v>40</v>
      </c>
      <c r="Q2057">
        <v>36750000</v>
      </c>
      <c r="R2057">
        <v>8327387600</v>
      </c>
      <c r="S2057">
        <v>32984456551</v>
      </c>
    </row>
    <row r="2058" spans="1:19" x14ac:dyDescent="0.25">
      <c r="A2058">
        <v>13595</v>
      </c>
      <c r="B2058" s="6" t="s">
        <v>8098</v>
      </c>
      <c r="C2058" s="6" t="s">
        <v>60</v>
      </c>
      <c r="D2058" s="6" t="s">
        <v>31</v>
      </c>
      <c r="E2058" s="6" t="s">
        <v>103</v>
      </c>
      <c r="F2058" s="6" t="s">
        <v>61</v>
      </c>
      <c r="G2058" s="6" t="s">
        <v>8001</v>
      </c>
      <c r="H2058">
        <v>22</v>
      </c>
      <c r="I2058" s="6" t="s">
        <v>35</v>
      </c>
      <c r="J2058" s="6" t="s">
        <v>144</v>
      </c>
      <c r="K2058" s="6" t="s">
        <v>98</v>
      </c>
      <c r="L2058">
        <v>303</v>
      </c>
      <c r="N2058" s="6" t="s">
        <v>8099</v>
      </c>
      <c r="O2058" s="6" t="s">
        <v>100</v>
      </c>
      <c r="P2058" s="6" t="s">
        <v>3205</v>
      </c>
      <c r="Q2058">
        <v>36520000</v>
      </c>
      <c r="R2058">
        <v>17242374898</v>
      </c>
      <c r="S2058">
        <v>32988616860</v>
      </c>
    </row>
    <row r="2059" spans="1:19" x14ac:dyDescent="0.25">
      <c r="A2059">
        <v>13596</v>
      </c>
      <c r="B2059" s="6" t="s">
        <v>8100</v>
      </c>
      <c r="C2059" s="6" t="s">
        <v>119</v>
      </c>
      <c r="D2059" s="6" t="s">
        <v>31</v>
      </c>
      <c r="E2059" s="6" t="s">
        <v>93</v>
      </c>
      <c r="F2059" s="6" t="s">
        <v>8101</v>
      </c>
      <c r="G2059" s="6" t="s">
        <v>8102</v>
      </c>
      <c r="H2059">
        <v>25</v>
      </c>
      <c r="I2059" s="6" t="s">
        <v>116</v>
      </c>
      <c r="J2059" s="6" t="s">
        <v>56</v>
      </c>
      <c r="K2059" s="6" t="s">
        <v>37</v>
      </c>
      <c r="L2059">
        <v>103</v>
      </c>
      <c r="N2059" s="6" t="s">
        <v>8103</v>
      </c>
      <c r="O2059" s="6" t="s">
        <v>943</v>
      </c>
      <c r="P2059" s="6" t="s">
        <v>40</v>
      </c>
      <c r="Q2059">
        <v>36795000</v>
      </c>
      <c r="R2059">
        <v>21173434000163</v>
      </c>
      <c r="S2059">
        <v>32985129730</v>
      </c>
    </row>
    <row r="2060" spans="1:19" x14ac:dyDescent="0.25">
      <c r="A2060">
        <v>13598</v>
      </c>
      <c r="B2060" s="6" t="s">
        <v>8104</v>
      </c>
      <c r="C2060" s="6" t="s">
        <v>52</v>
      </c>
      <c r="D2060" s="6" t="s">
        <v>31</v>
      </c>
      <c r="E2060" s="6" t="s">
        <v>71</v>
      </c>
      <c r="F2060" s="6" t="s">
        <v>8105</v>
      </c>
      <c r="G2060" s="6" t="s">
        <v>8106</v>
      </c>
      <c r="H2060">
        <v>25</v>
      </c>
      <c r="I2060" s="6" t="s">
        <v>116</v>
      </c>
      <c r="J2060" s="6" t="s">
        <v>56</v>
      </c>
      <c r="K2060" s="6" t="s">
        <v>98</v>
      </c>
      <c r="L2060">
        <v>301</v>
      </c>
      <c r="N2060" s="6" t="s">
        <v>8107</v>
      </c>
      <c r="O2060" s="6" t="s">
        <v>146</v>
      </c>
      <c r="P2060" s="6" t="s">
        <v>5140</v>
      </c>
      <c r="Q2060">
        <v>36500000</v>
      </c>
      <c r="R2060">
        <v>29661564000157</v>
      </c>
      <c r="S2060">
        <v>32984395243</v>
      </c>
    </row>
    <row r="2061" spans="1:19" x14ac:dyDescent="0.25">
      <c r="A2061">
        <v>13599</v>
      </c>
      <c r="B2061" s="6" t="s">
        <v>8108</v>
      </c>
      <c r="C2061" s="6" t="s">
        <v>76</v>
      </c>
      <c r="D2061" s="6" t="s">
        <v>31</v>
      </c>
      <c r="E2061" s="6" t="s">
        <v>71</v>
      </c>
      <c r="F2061" s="6" t="s">
        <v>61</v>
      </c>
      <c r="G2061" s="6" t="s">
        <v>8109</v>
      </c>
      <c r="H2061">
        <v>17</v>
      </c>
      <c r="I2061" s="6" t="s">
        <v>202</v>
      </c>
      <c r="J2061" s="6" t="s">
        <v>8110</v>
      </c>
      <c r="K2061" s="6" t="s">
        <v>37</v>
      </c>
      <c r="L2061">
        <v>101</v>
      </c>
      <c r="N2061" s="6" t="s">
        <v>8111</v>
      </c>
      <c r="O2061" s="6" t="s">
        <v>711</v>
      </c>
      <c r="P2061" s="6" t="s">
        <v>712</v>
      </c>
      <c r="Q2061">
        <v>36787000</v>
      </c>
      <c r="R2061">
        <v>14412022692</v>
      </c>
      <c r="S2061">
        <v>32999527912</v>
      </c>
    </row>
    <row r="2062" spans="1:19" x14ac:dyDescent="0.25">
      <c r="A2062">
        <v>13605</v>
      </c>
      <c r="B2062" s="6" t="s">
        <v>8112</v>
      </c>
      <c r="C2062" s="6" t="s">
        <v>76</v>
      </c>
      <c r="D2062" s="6" t="s">
        <v>77</v>
      </c>
      <c r="E2062" s="6" t="s">
        <v>103</v>
      </c>
      <c r="F2062" s="6" t="s">
        <v>61</v>
      </c>
      <c r="G2062" s="6" t="s">
        <v>8113</v>
      </c>
      <c r="H2062">
        <v>22</v>
      </c>
      <c r="I2062" s="6" t="s">
        <v>35</v>
      </c>
      <c r="J2062" s="6" t="s">
        <v>56</v>
      </c>
      <c r="K2062" s="6" t="s">
        <v>109</v>
      </c>
      <c r="L2062">
        <v>207</v>
      </c>
      <c r="N2062" s="6" t="s">
        <v>8114</v>
      </c>
      <c r="O2062" s="6" t="s">
        <v>111</v>
      </c>
      <c r="P2062" s="6" t="s">
        <v>264</v>
      </c>
      <c r="Q2062">
        <v>36880000</v>
      </c>
      <c r="R2062">
        <v>5057708651</v>
      </c>
      <c r="S2062">
        <v>32988536841</v>
      </c>
    </row>
    <row r="2063" spans="1:19" x14ac:dyDescent="0.25">
      <c r="A2063">
        <v>13606</v>
      </c>
      <c r="B2063" s="6" t="s">
        <v>8115</v>
      </c>
      <c r="C2063" s="6" t="s">
        <v>42</v>
      </c>
      <c r="D2063" s="6" t="s">
        <v>43</v>
      </c>
      <c r="E2063" s="6" t="s">
        <v>44</v>
      </c>
      <c r="F2063" s="6" t="s">
        <v>8116</v>
      </c>
      <c r="G2063" s="6" t="s">
        <v>8117</v>
      </c>
      <c r="H2063">
        <v>22</v>
      </c>
      <c r="I2063" s="6" t="s">
        <v>35</v>
      </c>
      <c r="J2063" s="6" t="s">
        <v>56</v>
      </c>
      <c r="K2063" s="6" t="s">
        <v>98</v>
      </c>
      <c r="L2063">
        <v>301</v>
      </c>
      <c r="N2063" s="6" t="s">
        <v>8118</v>
      </c>
      <c r="O2063" s="6" t="s">
        <v>146</v>
      </c>
      <c r="P2063" s="6" t="s">
        <v>40</v>
      </c>
      <c r="Q2063">
        <v>36500000</v>
      </c>
      <c r="R2063">
        <v>4297481000108</v>
      </c>
      <c r="S2063">
        <v>32999347235</v>
      </c>
    </row>
    <row r="2064" spans="1:19" x14ac:dyDescent="0.25">
      <c r="A2064">
        <v>13612</v>
      </c>
      <c r="B2064" s="6" t="s">
        <v>8119</v>
      </c>
      <c r="C2064" s="6" t="s">
        <v>30</v>
      </c>
      <c r="D2064" s="6" t="s">
        <v>31</v>
      </c>
      <c r="E2064" s="6" t="s">
        <v>44</v>
      </c>
      <c r="F2064" s="6" t="s">
        <v>8120</v>
      </c>
      <c r="G2064" s="6" t="s">
        <v>8121</v>
      </c>
      <c r="H2064">
        <v>25</v>
      </c>
      <c r="I2064" s="6" t="s">
        <v>116</v>
      </c>
      <c r="J2064" s="6" t="s">
        <v>56</v>
      </c>
      <c r="K2064" s="6" t="s">
        <v>37</v>
      </c>
      <c r="L2064">
        <v>101</v>
      </c>
      <c r="N2064" s="6" t="s">
        <v>8122</v>
      </c>
      <c r="O2064" s="6" t="s">
        <v>58</v>
      </c>
      <c r="P2064" s="6" t="s">
        <v>40</v>
      </c>
      <c r="Q2064">
        <v>36770071</v>
      </c>
      <c r="R2064">
        <v>27145346000134</v>
      </c>
      <c r="S2064">
        <v>32988684007</v>
      </c>
    </row>
    <row r="2065" spans="1:19" x14ac:dyDescent="0.25">
      <c r="A2065">
        <v>13615</v>
      </c>
      <c r="B2065" s="6" t="s">
        <v>8123</v>
      </c>
      <c r="C2065" s="6" t="s">
        <v>119</v>
      </c>
      <c r="D2065" s="6" t="s">
        <v>31</v>
      </c>
      <c r="E2065" s="6" t="s">
        <v>53</v>
      </c>
      <c r="F2065" s="6" t="s">
        <v>8124</v>
      </c>
      <c r="G2065" s="6" t="s">
        <v>8125</v>
      </c>
      <c r="H2065">
        <v>23</v>
      </c>
      <c r="I2065" s="6" t="s">
        <v>47</v>
      </c>
      <c r="J2065" s="6" t="s">
        <v>7555</v>
      </c>
      <c r="K2065" s="6" t="s">
        <v>109</v>
      </c>
      <c r="L2065">
        <v>203</v>
      </c>
      <c r="N2065" s="6" t="s">
        <v>8126</v>
      </c>
      <c r="O2065" s="6" t="s">
        <v>1100</v>
      </c>
      <c r="P2065" s="6" t="s">
        <v>40</v>
      </c>
      <c r="Q2065">
        <v>36790000</v>
      </c>
      <c r="R2065">
        <v>5965273000194</v>
      </c>
      <c r="S2065">
        <v>32034262147</v>
      </c>
    </row>
    <row r="2066" spans="1:19" x14ac:dyDescent="0.25">
      <c r="A2066">
        <v>13617</v>
      </c>
      <c r="B2066" s="6" t="s">
        <v>8127</v>
      </c>
      <c r="C2066" s="6" t="s">
        <v>119</v>
      </c>
      <c r="D2066" s="6" t="s">
        <v>31</v>
      </c>
      <c r="E2066" s="6" t="s">
        <v>103</v>
      </c>
      <c r="F2066" s="6" t="s">
        <v>8128</v>
      </c>
      <c r="G2066" s="6" t="s">
        <v>8129</v>
      </c>
      <c r="H2066">
        <v>15</v>
      </c>
      <c r="I2066" s="6" t="s">
        <v>293</v>
      </c>
      <c r="J2066" s="6" t="s">
        <v>56</v>
      </c>
      <c r="K2066" s="6" t="s">
        <v>109</v>
      </c>
      <c r="L2066">
        <v>204</v>
      </c>
      <c r="N2066" s="6" t="s">
        <v>8130</v>
      </c>
      <c r="O2066" s="6" t="s">
        <v>1100</v>
      </c>
      <c r="P2066" s="6" t="s">
        <v>40</v>
      </c>
      <c r="Q2066">
        <v>36790000</v>
      </c>
      <c r="R2066">
        <v>1400490000186</v>
      </c>
      <c r="S2066">
        <v>32034262097</v>
      </c>
    </row>
    <row r="2067" spans="1:19" x14ac:dyDescent="0.25">
      <c r="A2067">
        <v>13619</v>
      </c>
      <c r="B2067" s="6" t="s">
        <v>8131</v>
      </c>
      <c r="C2067" s="6" t="s">
        <v>76</v>
      </c>
      <c r="D2067" s="6" t="s">
        <v>77</v>
      </c>
      <c r="E2067" s="6" t="s">
        <v>103</v>
      </c>
      <c r="F2067" s="6" t="s">
        <v>61</v>
      </c>
      <c r="G2067" s="6" t="s">
        <v>8132</v>
      </c>
      <c r="H2067">
        <v>25</v>
      </c>
      <c r="I2067" s="6" t="s">
        <v>116</v>
      </c>
      <c r="J2067" s="6" t="s">
        <v>56</v>
      </c>
      <c r="K2067" s="6" t="s">
        <v>109</v>
      </c>
      <c r="L2067">
        <v>207</v>
      </c>
      <c r="N2067" s="6" t="s">
        <v>8133</v>
      </c>
      <c r="O2067" s="6" t="s">
        <v>111</v>
      </c>
      <c r="P2067" s="6" t="s">
        <v>8134</v>
      </c>
      <c r="Q2067">
        <v>36880000</v>
      </c>
      <c r="R2067">
        <v>9699004657</v>
      </c>
      <c r="S2067">
        <v>32988028530</v>
      </c>
    </row>
    <row r="2068" spans="1:19" x14ac:dyDescent="0.25">
      <c r="A2068">
        <v>13620</v>
      </c>
      <c r="B2068" s="6" t="s">
        <v>8135</v>
      </c>
      <c r="C2068" s="6" t="s">
        <v>52</v>
      </c>
      <c r="D2068" s="6" t="s">
        <v>488</v>
      </c>
      <c r="E2068" s="6" t="s">
        <v>53</v>
      </c>
      <c r="F2068" s="6" t="s">
        <v>61</v>
      </c>
      <c r="G2068" s="6" t="s">
        <v>8136</v>
      </c>
      <c r="H2068">
        <v>22</v>
      </c>
      <c r="I2068" s="6" t="s">
        <v>35</v>
      </c>
      <c r="J2068" s="6" t="s">
        <v>8137</v>
      </c>
      <c r="K2068" s="6" t="s">
        <v>109</v>
      </c>
      <c r="L2068">
        <v>207</v>
      </c>
      <c r="N2068" s="6" t="s">
        <v>8138</v>
      </c>
      <c r="O2068" s="6" t="s">
        <v>111</v>
      </c>
      <c r="P2068" s="6" t="s">
        <v>8139</v>
      </c>
      <c r="Q2068">
        <v>36880000</v>
      </c>
      <c r="R2068">
        <v>8717417686</v>
      </c>
      <c r="S2068">
        <v>32988032152</v>
      </c>
    </row>
    <row r="2069" spans="1:19" x14ac:dyDescent="0.25">
      <c r="A2069">
        <v>13621</v>
      </c>
      <c r="B2069" s="6" t="s">
        <v>8140</v>
      </c>
      <c r="C2069" s="6" t="s">
        <v>76</v>
      </c>
      <c r="D2069" s="6" t="s">
        <v>31</v>
      </c>
      <c r="E2069" s="6" t="s">
        <v>44</v>
      </c>
      <c r="F2069" s="6" t="s">
        <v>61</v>
      </c>
      <c r="G2069" s="6" t="s">
        <v>8141</v>
      </c>
      <c r="H2069">
        <v>23</v>
      </c>
      <c r="I2069" s="6" t="s">
        <v>47</v>
      </c>
      <c r="J2069" s="6" t="s">
        <v>56</v>
      </c>
      <c r="K2069" s="6" t="s">
        <v>109</v>
      </c>
      <c r="L2069">
        <v>204</v>
      </c>
      <c r="N2069" s="6" t="s">
        <v>8142</v>
      </c>
      <c r="O2069" s="6" t="s">
        <v>836</v>
      </c>
      <c r="P2069" s="6" t="s">
        <v>1599</v>
      </c>
      <c r="Q2069">
        <v>36860000</v>
      </c>
      <c r="R2069">
        <v>6903888705</v>
      </c>
      <c r="S2069">
        <v>32984669696</v>
      </c>
    </row>
    <row r="2070" spans="1:19" x14ac:dyDescent="0.25">
      <c r="A2070">
        <v>13622</v>
      </c>
      <c r="B2070" s="6" t="s">
        <v>8143</v>
      </c>
      <c r="C2070" s="6" t="s">
        <v>76</v>
      </c>
      <c r="D2070" s="6" t="s">
        <v>31</v>
      </c>
      <c r="E2070" s="6" t="s">
        <v>93</v>
      </c>
      <c r="F2070" s="6" t="s">
        <v>61</v>
      </c>
      <c r="G2070" s="6" t="s">
        <v>8144</v>
      </c>
      <c r="H2070">
        <v>1</v>
      </c>
      <c r="I2070" s="6" t="s">
        <v>375</v>
      </c>
      <c r="J2070" s="6" t="s">
        <v>56</v>
      </c>
      <c r="K2070" s="6" t="s">
        <v>109</v>
      </c>
      <c r="L2070">
        <v>204</v>
      </c>
      <c r="N2070" s="6" t="s">
        <v>8145</v>
      </c>
      <c r="O2070" s="6" t="s">
        <v>836</v>
      </c>
      <c r="P2070" s="6" t="s">
        <v>1599</v>
      </c>
      <c r="Q2070">
        <v>36860000</v>
      </c>
      <c r="R2070">
        <v>3591192635</v>
      </c>
      <c r="S2070">
        <v>32984494697</v>
      </c>
    </row>
    <row r="2071" spans="1:19" x14ac:dyDescent="0.25">
      <c r="A2071">
        <v>13639</v>
      </c>
      <c r="B2071" s="6" t="s">
        <v>8146</v>
      </c>
      <c r="C2071" s="6" t="s">
        <v>52</v>
      </c>
      <c r="D2071" s="6" t="s">
        <v>31</v>
      </c>
      <c r="E2071" s="6" t="s">
        <v>93</v>
      </c>
      <c r="F2071" s="6" t="s">
        <v>61</v>
      </c>
      <c r="G2071" s="6" t="s">
        <v>8147</v>
      </c>
      <c r="H2071">
        <v>22</v>
      </c>
      <c r="I2071" s="6" t="s">
        <v>35</v>
      </c>
      <c r="J2071" s="6" t="s">
        <v>56</v>
      </c>
      <c r="K2071" s="6" t="s">
        <v>37</v>
      </c>
      <c r="L2071">
        <v>103</v>
      </c>
      <c r="N2071" s="6" t="s">
        <v>8148</v>
      </c>
      <c r="O2071" s="6" t="s">
        <v>58</v>
      </c>
      <c r="P2071" s="6" t="s">
        <v>751</v>
      </c>
      <c r="Q2071">
        <v>36772406</v>
      </c>
      <c r="R2071">
        <v>81975333691</v>
      </c>
      <c r="S2071">
        <v>32998369461</v>
      </c>
    </row>
    <row r="2072" spans="1:19" x14ac:dyDescent="0.25">
      <c r="A2072">
        <v>13643</v>
      </c>
      <c r="B2072" s="6" t="s">
        <v>8149</v>
      </c>
      <c r="C2072" s="6" t="s">
        <v>52</v>
      </c>
      <c r="D2072" s="6" t="s">
        <v>31</v>
      </c>
      <c r="E2072" s="6" t="s">
        <v>93</v>
      </c>
      <c r="F2072" s="6" t="s">
        <v>61</v>
      </c>
      <c r="G2072" s="6" t="s">
        <v>8150</v>
      </c>
      <c r="H2072">
        <v>22</v>
      </c>
      <c r="I2072" s="6" t="s">
        <v>35</v>
      </c>
      <c r="J2072" s="6" t="s">
        <v>56</v>
      </c>
      <c r="K2072" s="6" t="s">
        <v>37</v>
      </c>
      <c r="L2072">
        <v>103</v>
      </c>
      <c r="N2072" s="6" t="s">
        <v>8151</v>
      </c>
      <c r="O2072" s="6" t="s">
        <v>58</v>
      </c>
      <c r="P2072" s="6" t="s">
        <v>8152</v>
      </c>
      <c r="Q2072">
        <v>36770000</v>
      </c>
      <c r="R2072">
        <v>28410009668</v>
      </c>
      <c r="S2072">
        <v>32991432538</v>
      </c>
    </row>
    <row r="2073" spans="1:19" x14ac:dyDescent="0.25">
      <c r="A2073">
        <v>13652</v>
      </c>
      <c r="B2073" s="6" t="s">
        <v>8153</v>
      </c>
      <c r="C2073" s="6" t="s">
        <v>52</v>
      </c>
      <c r="D2073" s="6" t="s">
        <v>31</v>
      </c>
      <c r="E2073" s="6" t="s">
        <v>44</v>
      </c>
      <c r="F2073" s="6" t="s">
        <v>61</v>
      </c>
      <c r="G2073" s="6" t="s">
        <v>8154</v>
      </c>
      <c r="H2073">
        <v>17</v>
      </c>
      <c r="I2073" s="6" t="s">
        <v>202</v>
      </c>
      <c r="J2073" s="6" t="s">
        <v>56</v>
      </c>
      <c r="K2073" s="6" t="s">
        <v>98</v>
      </c>
      <c r="L2073">
        <v>302</v>
      </c>
      <c r="N2073" s="6" t="s">
        <v>8155</v>
      </c>
      <c r="O2073" s="6" t="s">
        <v>1148</v>
      </c>
      <c r="P2073" s="6" t="s">
        <v>381</v>
      </c>
      <c r="Q2073">
        <v>36510000</v>
      </c>
      <c r="R2073">
        <v>58929363687</v>
      </c>
      <c r="S2073">
        <v>32999911452</v>
      </c>
    </row>
    <row r="2074" spans="1:19" x14ac:dyDescent="0.25">
      <c r="A2074">
        <v>13653</v>
      </c>
      <c r="B2074" s="6" t="s">
        <v>8156</v>
      </c>
      <c r="C2074" s="6" t="s">
        <v>52</v>
      </c>
      <c r="D2074" s="6" t="s">
        <v>31</v>
      </c>
      <c r="E2074" s="6" t="s">
        <v>103</v>
      </c>
      <c r="F2074" s="6" t="s">
        <v>61</v>
      </c>
      <c r="G2074" s="6" t="s">
        <v>2366</v>
      </c>
      <c r="H2074">
        <v>23</v>
      </c>
      <c r="I2074" s="6" t="s">
        <v>47</v>
      </c>
      <c r="J2074" s="6" t="s">
        <v>56</v>
      </c>
      <c r="K2074" s="6" t="s">
        <v>109</v>
      </c>
      <c r="L2074">
        <v>203</v>
      </c>
      <c r="N2074" s="6" t="s">
        <v>8157</v>
      </c>
      <c r="O2074" s="6" t="s">
        <v>111</v>
      </c>
      <c r="P2074" s="6" t="s">
        <v>1195</v>
      </c>
      <c r="Q2074">
        <v>36880000</v>
      </c>
      <c r="R2074">
        <v>53075285668</v>
      </c>
      <c r="S2074">
        <v>32988772513</v>
      </c>
    </row>
    <row r="2075" spans="1:19" x14ac:dyDescent="0.25">
      <c r="A2075">
        <v>13657</v>
      </c>
      <c r="B2075" s="6" t="s">
        <v>8158</v>
      </c>
      <c r="C2075" s="6" t="s">
        <v>324</v>
      </c>
      <c r="D2075" s="6" t="s">
        <v>315</v>
      </c>
      <c r="E2075" s="6" t="s">
        <v>44</v>
      </c>
      <c r="F2075" s="6" t="s">
        <v>61</v>
      </c>
      <c r="G2075" s="6" t="s">
        <v>8159</v>
      </c>
      <c r="H2075">
        <v>2</v>
      </c>
      <c r="I2075" s="6" t="s">
        <v>2216</v>
      </c>
      <c r="J2075" s="6" t="s">
        <v>56</v>
      </c>
      <c r="K2075" s="6" t="s">
        <v>319</v>
      </c>
      <c r="L2075">
        <v>907</v>
      </c>
      <c r="N2075" s="6" t="s">
        <v>8160</v>
      </c>
      <c r="O2075" s="6" t="s">
        <v>39</v>
      </c>
      <c r="P2075" s="6" t="s">
        <v>50</v>
      </c>
      <c r="Q2075">
        <v>36700000</v>
      </c>
      <c r="R2075">
        <v>393269698</v>
      </c>
      <c r="S2075">
        <v>32999535147</v>
      </c>
    </row>
    <row r="2076" spans="1:19" x14ac:dyDescent="0.25">
      <c r="A2076">
        <v>13660</v>
      </c>
      <c r="B2076" s="6" t="s">
        <v>8161</v>
      </c>
      <c r="C2076" s="6" t="s">
        <v>52</v>
      </c>
      <c r="D2076" s="6" t="s">
        <v>31</v>
      </c>
      <c r="E2076" s="6" t="s">
        <v>325</v>
      </c>
      <c r="F2076" s="6" t="s">
        <v>8162</v>
      </c>
      <c r="G2076" s="6" t="s">
        <v>8163</v>
      </c>
      <c r="H2076">
        <v>22</v>
      </c>
      <c r="I2076" s="6" t="s">
        <v>35</v>
      </c>
      <c r="J2076" s="6" t="s">
        <v>56</v>
      </c>
      <c r="K2076" s="6" t="s">
        <v>37</v>
      </c>
      <c r="L2076">
        <v>101</v>
      </c>
      <c r="N2076" s="6" t="s">
        <v>8164</v>
      </c>
      <c r="O2076" s="6" t="s">
        <v>58</v>
      </c>
      <c r="P2076" s="6" t="s">
        <v>5562</v>
      </c>
      <c r="Q2076">
        <v>36777000</v>
      </c>
      <c r="R2076">
        <v>29989237000129</v>
      </c>
      <c r="S2076">
        <v>32999686967</v>
      </c>
    </row>
    <row r="2077" spans="1:19" x14ac:dyDescent="0.25">
      <c r="A2077">
        <v>13666</v>
      </c>
      <c r="B2077" s="6" t="s">
        <v>8165</v>
      </c>
      <c r="C2077" s="6" t="s">
        <v>52</v>
      </c>
      <c r="D2077" s="6" t="s">
        <v>31</v>
      </c>
      <c r="E2077" s="6" t="s">
        <v>71</v>
      </c>
      <c r="F2077" s="6" t="s">
        <v>8166</v>
      </c>
      <c r="G2077" s="6" t="s">
        <v>8167</v>
      </c>
      <c r="H2077">
        <v>23</v>
      </c>
      <c r="I2077" s="6" t="s">
        <v>47</v>
      </c>
      <c r="J2077" s="6" t="s">
        <v>56</v>
      </c>
      <c r="K2077" s="6" t="s">
        <v>37</v>
      </c>
      <c r="L2077">
        <v>105</v>
      </c>
      <c r="N2077" s="6" t="s">
        <v>8168</v>
      </c>
      <c r="O2077" s="6" t="s">
        <v>443</v>
      </c>
      <c r="P2077" s="6" t="s">
        <v>2844</v>
      </c>
      <c r="Q2077">
        <v>36660000</v>
      </c>
      <c r="R2077">
        <v>25259389000115</v>
      </c>
      <c r="S2077">
        <v>32991118233</v>
      </c>
    </row>
    <row r="2078" spans="1:19" x14ac:dyDescent="0.25">
      <c r="A2078">
        <v>13670</v>
      </c>
      <c r="B2078" s="6" t="s">
        <v>8169</v>
      </c>
      <c r="C2078" s="6" t="s">
        <v>76</v>
      </c>
      <c r="D2078" s="6" t="s">
        <v>77</v>
      </c>
      <c r="E2078" s="6" t="s">
        <v>44</v>
      </c>
      <c r="F2078" s="6" t="s">
        <v>61</v>
      </c>
      <c r="G2078" s="6" t="s">
        <v>8170</v>
      </c>
      <c r="H2078">
        <v>22</v>
      </c>
      <c r="I2078" s="6" t="s">
        <v>35</v>
      </c>
      <c r="J2078" s="6" t="s">
        <v>56</v>
      </c>
      <c r="K2078" s="6" t="s">
        <v>109</v>
      </c>
      <c r="L2078">
        <v>207</v>
      </c>
      <c r="N2078" s="6" t="s">
        <v>8171</v>
      </c>
      <c r="O2078" s="6" t="s">
        <v>111</v>
      </c>
      <c r="P2078" s="6" t="s">
        <v>923</v>
      </c>
      <c r="Q2078">
        <v>36880000</v>
      </c>
      <c r="R2078">
        <v>80508480604</v>
      </c>
      <c r="S2078">
        <v>32037216146</v>
      </c>
    </row>
    <row r="2079" spans="1:19" x14ac:dyDescent="0.25">
      <c r="A2079">
        <v>13671</v>
      </c>
      <c r="B2079" s="6" t="s">
        <v>8172</v>
      </c>
      <c r="C2079" s="6" t="s">
        <v>42</v>
      </c>
      <c r="D2079" s="6" t="s">
        <v>31</v>
      </c>
      <c r="E2079" s="6" t="s">
        <v>53</v>
      </c>
      <c r="F2079" s="6" t="s">
        <v>8173</v>
      </c>
      <c r="G2079" s="6" t="s">
        <v>8174</v>
      </c>
      <c r="H2079">
        <v>25</v>
      </c>
      <c r="I2079" s="6" t="s">
        <v>116</v>
      </c>
      <c r="J2079" s="6" t="s">
        <v>56</v>
      </c>
      <c r="K2079" s="6" t="s">
        <v>109</v>
      </c>
      <c r="L2079">
        <v>203</v>
      </c>
      <c r="N2079" s="6" t="s">
        <v>8175</v>
      </c>
      <c r="O2079" s="6" t="s">
        <v>554</v>
      </c>
      <c r="P2079" s="6" t="s">
        <v>40</v>
      </c>
      <c r="Q2079">
        <v>36855000</v>
      </c>
      <c r="R2079">
        <v>17339604000160</v>
      </c>
      <c r="S2079">
        <v>32999544452</v>
      </c>
    </row>
    <row r="2080" spans="1:19" x14ac:dyDescent="0.25">
      <c r="A2080">
        <v>13672</v>
      </c>
      <c r="B2080" s="6" t="s">
        <v>8176</v>
      </c>
      <c r="C2080" s="6" t="s">
        <v>52</v>
      </c>
      <c r="D2080" s="6" t="s">
        <v>31</v>
      </c>
      <c r="E2080" s="6" t="s">
        <v>93</v>
      </c>
      <c r="F2080" s="6" t="s">
        <v>8177</v>
      </c>
      <c r="G2080" s="6" t="s">
        <v>8178</v>
      </c>
      <c r="H2080">
        <v>25</v>
      </c>
      <c r="I2080" s="6" t="s">
        <v>116</v>
      </c>
      <c r="J2080" s="6" t="s">
        <v>144</v>
      </c>
      <c r="K2080" s="6" t="s">
        <v>98</v>
      </c>
      <c r="L2080">
        <v>304</v>
      </c>
      <c r="N2080" s="6" t="s">
        <v>8179</v>
      </c>
      <c r="O2080" s="6" t="s">
        <v>592</v>
      </c>
      <c r="P2080" s="6" t="s">
        <v>40</v>
      </c>
      <c r="Q2080">
        <v>36546000</v>
      </c>
      <c r="R2080">
        <v>13309599000191</v>
      </c>
      <c r="S2080">
        <v>32984250454</v>
      </c>
    </row>
    <row r="2081" spans="1:19" x14ac:dyDescent="0.25">
      <c r="A2081">
        <v>13674</v>
      </c>
      <c r="B2081" s="6" t="s">
        <v>8180</v>
      </c>
      <c r="C2081" s="6" t="s">
        <v>52</v>
      </c>
      <c r="D2081" s="6" t="s">
        <v>31</v>
      </c>
      <c r="E2081" s="6" t="s">
        <v>221</v>
      </c>
      <c r="F2081" s="6" t="s">
        <v>61</v>
      </c>
      <c r="G2081" s="6" t="s">
        <v>8181</v>
      </c>
      <c r="H2081">
        <v>23</v>
      </c>
      <c r="I2081" s="6" t="s">
        <v>47</v>
      </c>
      <c r="J2081" s="6" t="s">
        <v>144</v>
      </c>
      <c r="K2081" s="6" t="s">
        <v>109</v>
      </c>
      <c r="L2081">
        <v>203</v>
      </c>
      <c r="N2081" s="6" t="s">
        <v>835</v>
      </c>
      <c r="O2081" s="6" t="s">
        <v>1972</v>
      </c>
      <c r="P2081" s="6" t="s">
        <v>8182</v>
      </c>
      <c r="Q2081">
        <v>36879000</v>
      </c>
      <c r="R2081">
        <v>2625173610</v>
      </c>
      <c r="S2081">
        <v>32999124851</v>
      </c>
    </row>
    <row r="2082" spans="1:19" x14ac:dyDescent="0.25">
      <c r="A2082">
        <v>13675</v>
      </c>
      <c r="B2082" s="6" t="s">
        <v>8183</v>
      </c>
      <c r="C2082" s="6" t="s">
        <v>30</v>
      </c>
      <c r="D2082" s="6" t="s">
        <v>31</v>
      </c>
      <c r="E2082" s="6" t="s">
        <v>71</v>
      </c>
      <c r="F2082" s="6" t="s">
        <v>8184</v>
      </c>
      <c r="G2082" s="6" t="s">
        <v>8185</v>
      </c>
      <c r="H2082">
        <v>23</v>
      </c>
      <c r="I2082" s="6" t="s">
        <v>47</v>
      </c>
      <c r="J2082" s="6" t="s">
        <v>144</v>
      </c>
      <c r="K2082" s="6" t="s">
        <v>98</v>
      </c>
      <c r="L2082">
        <v>304</v>
      </c>
      <c r="N2082" s="6" t="s">
        <v>8186</v>
      </c>
      <c r="O2082" s="6" t="s">
        <v>592</v>
      </c>
      <c r="P2082" s="6" t="s">
        <v>40</v>
      </c>
      <c r="Q2082">
        <v>36546000</v>
      </c>
      <c r="R2082">
        <v>10319425000111</v>
      </c>
      <c r="S2082">
        <v>32998057193</v>
      </c>
    </row>
    <row r="2083" spans="1:19" x14ac:dyDescent="0.25">
      <c r="A2083">
        <v>13678</v>
      </c>
      <c r="B2083" s="6" t="s">
        <v>8187</v>
      </c>
      <c r="C2083" s="6" t="s">
        <v>76</v>
      </c>
      <c r="D2083" s="6" t="s">
        <v>77</v>
      </c>
      <c r="E2083" s="6" t="s">
        <v>71</v>
      </c>
      <c r="F2083" s="6" t="s">
        <v>61</v>
      </c>
      <c r="G2083" s="6" t="s">
        <v>8188</v>
      </c>
      <c r="H2083">
        <v>25</v>
      </c>
      <c r="I2083" s="6" t="s">
        <v>116</v>
      </c>
      <c r="J2083" s="6" t="s">
        <v>56</v>
      </c>
      <c r="K2083" s="6" t="s">
        <v>37</v>
      </c>
      <c r="L2083">
        <v>102</v>
      </c>
      <c r="N2083" s="6" t="s">
        <v>8189</v>
      </c>
      <c r="O2083" s="6" t="s">
        <v>263</v>
      </c>
      <c r="P2083" s="6" t="s">
        <v>418</v>
      </c>
      <c r="Q2083">
        <v>36740000</v>
      </c>
      <c r="R2083">
        <v>7188489696</v>
      </c>
      <c r="S2083">
        <v>32999937541</v>
      </c>
    </row>
    <row r="2084" spans="1:19" x14ac:dyDescent="0.25">
      <c r="A2084">
        <v>13682</v>
      </c>
      <c r="B2084" s="6" t="s">
        <v>8190</v>
      </c>
      <c r="C2084" s="6" t="s">
        <v>52</v>
      </c>
      <c r="D2084" s="6" t="s">
        <v>31</v>
      </c>
      <c r="E2084" s="6" t="s">
        <v>103</v>
      </c>
      <c r="F2084" s="6" t="s">
        <v>61</v>
      </c>
      <c r="G2084" s="6" t="s">
        <v>8191</v>
      </c>
      <c r="H2084">
        <v>22</v>
      </c>
      <c r="I2084" s="6" t="s">
        <v>35</v>
      </c>
      <c r="J2084" s="6" t="s">
        <v>56</v>
      </c>
      <c r="K2084" s="6" t="s">
        <v>98</v>
      </c>
      <c r="L2084">
        <v>305</v>
      </c>
      <c r="N2084" s="6" t="s">
        <v>8192</v>
      </c>
      <c r="O2084" s="6" t="s">
        <v>146</v>
      </c>
      <c r="P2084" s="6" t="s">
        <v>8193</v>
      </c>
      <c r="Q2084">
        <v>36500000</v>
      </c>
      <c r="R2084">
        <v>5588052641</v>
      </c>
      <c r="S2084">
        <v>32984886041</v>
      </c>
    </row>
    <row r="2085" spans="1:19" x14ac:dyDescent="0.25">
      <c r="A2085">
        <v>13683</v>
      </c>
      <c r="B2085" s="6" t="s">
        <v>8194</v>
      </c>
      <c r="C2085" s="6" t="s">
        <v>177</v>
      </c>
      <c r="D2085" s="6" t="s">
        <v>353</v>
      </c>
      <c r="E2085" s="6" t="s">
        <v>44</v>
      </c>
      <c r="F2085" s="6" t="s">
        <v>8195</v>
      </c>
      <c r="G2085" s="6" t="s">
        <v>8196</v>
      </c>
      <c r="H2085">
        <v>25</v>
      </c>
      <c r="I2085" s="6" t="s">
        <v>116</v>
      </c>
      <c r="J2085" s="6" t="s">
        <v>56</v>
      </c>
      <c r="K2085" s="6" t="s">
        <v>37</v>
      </c>
      <c r="L2085">
        <v>108</v>
      </c>
      <c r="N2085" s="6" t="s">
        <v>8197</v>
      </c>
      <c r="O2085" s="6" t="s">
        <v>263</v>
      </c>
      <c r="P2085" s="6" t="s">
        <v>8198</v>
      </c>
      <c r="Q2085">
        <v>36740000</v>
      </c>
      <c r="R2085">
        <v>26540852000165</v>
      </c>
      <c r="S2085">
        <v>32999105799</v>
      </c>
    </row>
    <row r="2086" spans="1:19" x14ac:dyDescent="0.25">
      <c r="A2086">
        <v>13688</v>
      </c>
      <c r="B2086" s="6" t="s">
        <v>8199</v>
      </c>
      <c r="C2086" s="6" t="s">
        <v>60</v>
      </c>
      <c r="D2086" s="6" t="s">
        <v>31</v>
      </c>
      <c r="E2086" s="6" t="s">
        <v>71</v>
      </c>
      <c r="F2086" s="6" t="s">
        <v>8200</v>
      </c>
      <c r="G2086" s="6" t="s">
        <v>8201</v>
      </c>
      <c r="H2086">
        <v>22</v>
      </c>
      <c r="I2086" s="6" t="s">
        <v>35</v>
      </c>
      <c r="J2086" s="6" t="s">
        <v>8202</v>
      </c>
      <c r="K2086" s="6" t="s">
        <v>37</v>
      </c>
      <c r="L2086">
        <v>102</v>
      </c>
      <c r="N2086" s="6" t="s">
        <v>8203</v>
      </c>
      <c r="O2086" s="6" t="s">
        <v>58</v>
      </c>
      <c r="P2086" s="6" t="s">
        <v>1269</v>
      </c>
      <c r="Q2086">
        <v>36774034</v>
      </c>
      <c r="R2086">
        <v>4551778000140</v>
      </c>
      <c r="S2086">
        <v>32999320457</v>
      </c>
    </row>
    <row r="2087" spans="1:19" x14ac:dyDescent="0.25">
      <c r="A2087">
        <v>13694</v>
      </c>
      <c r="B2087" s="6" t="s">
        <v>8204</v>
      </c>
      <c r="C2087" s="6" t="s">
        <v>76</v>
      </c>
      <c r="D2087" s="6" t="s">
        <v>77</v>
      </c>
      <c r="E2087" s="6" t="s">
        <v>53</v>
      </c>
      <c r="F2087" s="6" t="s">
        <v>61</v>
      </c>
      <c r="G2087" s="6" t="s">
        <v>8205</v>
      </c>
      <c r="H2087">
        <v>22</v>
      </c>
      <c r="I2087" s="6" t="s">
        <v>35</v>
      </c>
      <c r="J2087" s="6" t="s">
        <v>56</v>
      </c>
      <c r="K2087" s="6" t="s">
        <v>98</v>
      </c>
      <c r="L2087">
        <v>306</v>
      </c>
      <c r="N2087" s="6" t="s">
        <v>8206</v>
      </c>
      <c r="O2087" s="6" t="s">
        <v>146</v>
      </c>
      <c r="P2087" s="6" t="s">
        <v>4392</v>
      </c>
      <c r="Q2087">
        <v>36500000</v>
      </c>
      <c r="R2087">
        <v>7450813637</v>
      </c>
      <c r="S2087">
        <v>32999146449</v>
      </c>
    </row>
    <row r="2088" spans="1:19" x14ac:dyDescent="0.25">
      <c r="A2088">
        <v>13698</v>
      </c>
      <c r="B2088" s="6" t="s">
        <v>8207</v>
      </c>
      <c r="C2088" s="6" t="s">
        <v>76</v>
      </c>
      <c r="D2088" s="6" t="s">
        <v>31</v>
      </c>
      <c r="E2088" s="6" t="s">
        <v>44</v>
      </c>
      <c r="F2088" s="6" t="s">
        <v>61</v>
      </c>
      <c r="G2088" s="6" t="s">
        <v>8208</v>
      </c>
      <c r="H2088">
        <v>25</v>
      </c>
      <c r="I2088" s="6" t="s">
        <v>116</v>
      </c>
      <c r="J2088" s="6" t="s">
        <v>56</v>
      </c>
      <c r="K2088" s="6" t="s">
        <v>109</v>
      </c>
      <c r="L2088">
        <v>201</v>
      </c>
      <c r="N2088" s="6" t="s">
        <v>8209</v>
      </c>
      <c r="O2088" s="6" t="s">
        <v>111</v>
      </c>
      <c r="P2088" s="6" t="s">
        <v>880</v>
      </c>
      <c r="Q2088">
        <v>36887179</v>
      </c>
      <c r="R2088">
        <v>88555100615</v>
      </c>
      <c r="S2088">
        <v>32998081214</v>
      </c>
    </row>
    <row r="2089" spans="1:19" x14ac:dyDescent="0.25">
      <c r="A2089">
        <v>13700</v>
      </c>
      <c r="B2089" s="6" t="s">
        <v>8210</v>
      </c>
      <c r="C2089" s="6" t="s">
        <v>76</v>
      </c>
      <c r="D2089" s="6" t="s">
        <v>77</v>
      </c>
      <c r="E2089" s="6" t="s">
        <v>103</v>
      </c>
      <c r="F2089" s="6" t="s">
        <v>8211</v>
      </c>
      <c r="G2089" s="6" t="s">
        <v>8212</v>
      </c>
      <c r="H2089">
        <v>22</v>
      </c>
      <c r="I2089" s="6" t="s">
        <v>35</v>
      </c>
      <c r="J2089" s="6" t="s">
        <v>56</v>
      </c>
      <c r="K2089" s="6" t="s">
        <v>109</v>
      </c>
      <c r="L2089">
        <v>203</v>
      </c>
      <c r="N2089" s="6" t="s">
        <v>8213</v>
      </c>
      <c r="O2089" s="6" t="s">
        <v>1100</v>
      </c>
      <c r="P2089" s="6" t="s">
        <v>4114</v>
      </c>
      <c r="Q2089">
        <v>36790000</v>
      </c>
      <c r="R2089">
        <v>29687459000197</v>
      </c>
      <c r="S2089">
        <v>32991284127</v>
      </c>
    </row>
    <row r="2090" spans="1:19" x14ac:dyDescent="0.25">
      <c r="A2090">
        <v>13705</v>
      </c>
      <c r="B2090" s="6" t="s">
        <v>8214</v>
      </c>
      <c r="C2090" s="6" t="s">
        <v>119</v>
      </c>
      <c r="D2090" s="6" t="s">
        <v>31</v>
      </c>
      <c r="E2090" s="6" t="s">
        <v>103</v>
      </c>
      <c r="F2090" s="6" t="s">
        <v>8215</v>
      </c>
      <c r="G2090" s="6" t="s">
        <v>8216</v>
      </c>
      <c r="H2090">
        <v>23</v>
      </c>
      <c r="I2090" s="6" t="s">
        <v>47</v>
      </c>
      <c r="J2090" s="6" t="s">
        <v>56</v>
      </c>
      <c r="K2090" s="6" t="s">
        <v>109</v>
      </c>
      <c r="L2090">
        <v>206</v>
      </c>
      <c r="N2090" s="6" t="s">
        <v>8217</v>
      </c>
      <c r="O2090" s="6" t="s">
        <v>771</v>
      </c>
      <c r="P2090" s="6" t="s">
        <v>1759</v>
      </c>
      <c r="Q2090">
        <v>36800000</v>
      </c>
      <c r="R2090">
        <v>29718360000105</v>
      </c>
      <c r="S2090">
        <v>32999427031</v>
      </c>
    </row>
    <row r="2091" spans="1:19" x14ac:dyDescent="0.25">
      <c r="A2091">
        <v>13707</v>
      </c>
      <c r="B2091" s="6" t="s">
        <v>8218</v>
      </c>
      <c r="C2091" s="6" t="s">
        <v>52</v>
      </c>
      <c r="D2091" s="6" t="s">
        <v>178</v>
      </c>
      <c r="E2091" s="6" t="s">
        <v>93</v>
      </c>
      <c r="F2091" s="6" t="s">
        <v>8219</v>
      </c>
      <c r="G2091" s="6" t="s">
        <v>1441</v>
      </c>
      <c r="H2091">
        <v>33</v>
      </c>
      <c r="I2091" s="6" t="s">
        <v>181</v>
      </c>
      <c r="J2091" s="6" t="s">
        <v>56</v>
      </c>
      <c r="K2091" s="6" t="s">
        <v>109</v>
      </c>
      <c r="L2091">
        <v>208</v>
      </c>
      <c r="N2091" s="6" t="s">
        <v>8220</v>
      </c>
      <c r="O2091" s="6" t="s">
        <v>111</v>
      </c>
      <c r="P2091" s="6" t="s">
        <v>2826</v>
      </c>
      <c r="Q2091">
        <v>36883221</v>
      </c>
      <c r="R2091">
        <v>66212721000335</v>
      </c>
      <c r="S2091">
        <v>32984791329</v>
      </c>
    </row>
    <row r="2092" spans="1:19" x14ac:dyDescent="0.25">
      <c r="A2092">
        <v>13718</v>
      </c>
      <c r="B2092" s="6" t="s">
        <v>8221</v>
      </c>
      <c r="C2092" s="6" t="s">
        <v>52</v>
      </c>
      <c r="D2092" s="6" t="s">
        <v>31</v>
      </c>
      <c r="E2092" s="6" t="s">
        <v>44</v>
      </c>
      <c r="F2092" s="6" t="s">
        <v>61</v>
      </c>
      <c r="G2092" s="6" t="s">
        <v>8222</v>
      </c>
      <c r="H2092">
        <v>23</v>
      </c>
      <c r="I2092" s="6" t="s">
        <v>47</v>
      </c>
      <c r="J2092" s="6" t="s">
        <v>56</v>
      </c>
      <c r="K2092" s="6" t="s">
        <v>98</v>
      </c>
      <c r="L2092">
        <v>305</v>
      </c>
      <c r="N2092" s="6" t="s">
        <v>8223</v>
      </c>
      <c r="O2092" s="6" t="s">
        <v>583</v>
      </c>
      <c r="P2092" s="6" t="s">
        <v>40</v>
      </c>
      <c r="Q2092">
        <v>36525000</v>
      </c>
      <c r="R2092">
        <v>14036477633</v>
      </c>
      <c r="S2092">
        <v>32999617563</v>
      </c>
    </row>
    <row r="2093" spans="1:19" x14ac:dyDescent="0.25">
      <c r="A2093">
        <v>13729</v>
      </c>
      <c r="B2093" s="6" t="s">
        <v>8224</v>
      </c>
      <c r="C2093" s="6" t="s">
        <v>52</v>
      </c>
      <c r="D2093" s="6" t="s">
        <v>31</v>
      </c>
      <c r="E2093" s="6" t="s">
        <v>71</v>
      </c>
      <c r="F2093" s="6" t="s">
        <v>61</v>
      </c>
      <c r="G2093" s="6" t="s">
        <v>8225</v>
      </c>
      <c r="H2093">
        <v>22</v>
      </c>
      <c r="I2093" s="6" t="s">
        <v>35</v>
      </c>
      <c r="J2093" s="6" t="s">
        <v>56</v>
      </c>
      <c r="K2093" s="6" t="s">
        <v>37</v>
      </c>
      <c r="L2093">
        <v>104</v>
      </c>
      <c r="N2093" s="6" t="s">
        <v>8226</v>
      </c>
      <c r="O2093" s="6" t="s">
        <v>39</v>
      </c>
      <c r="P2093" s="6" t="s">
        <v>389</v>
      </c>
      <c r="Q2093">
        <v>36700000</v>
      </c>
      <c r="R2093">
        <v>59234920830</v>
      </c>
      <c r="S2093">
        <v>32988986341</v>
      </c>
    </row>
    <row r="2094" spans="1:19" x14ac:dyDescent="0.25">
      <c r="A2094">
        <v>13733</v>
      </c>
      <c r="B2094" s="6" t="s">
        <v>8227</v>
      </c>
      <c r="C2094" s="6" t="s">
        <v>42</v>
      </c>
      <c r="D2094" s="6" t="s">
        <v>31</v>
      </c>
      <c r="E2094" s="6" t="s">
        <v>93</v>
      </c>
      <c r="F2094" s="6" t="s">
        <v>8228</v>
      </c>
      <c r="G2094" s="6" t="s">
        <v>8229</v>
      </c>
      <c r="H2094">
        <v>17</v>
      </c>
      <c r="I2094" s="6" t="s">
        <v>202</v>
      </c>
      <c r="J2094" s="6" t="s">
        <v>56</v>
      </c>
      <c r="K2094" s="6" t="s">
        <v>98</v>
      </c>
      <c r="L2094">
        <v>305</v>
      </c>
      <c r="N2094" s="6" t="s">
        <v>8230</v>
      </c>
      <c r="O2094" s="6" t="s">
        <v>583</v>
      </c>
      <c r="P2094" s="6" t="s">
        <v>40</v>
      </c>
      <c r="Q2094">
        <v>36525000</v>
      </c>
      <c r="R2094">
        <v>12094294000147</v>
      </c>
      <c r="S2094">
        <v>32984379661</v>
      </c>
    </row>
    <row r="2095" spans="1:19" x14ac:dyDescent="0.25">
      <c r="A2095">
        <v>13744</v>
      </c>
      <c r="B2095" s="6" t="s">
        <v>8231</v>
      </c>
      <c r="C2095" s="6" t="s">
        <v>391</v>
      </c>
      <c r="D2095" s="6" t="s">
        <v>488</v>
      </c>
      <c r="E2095" s="6" t="s">
        <v>71</v>
      </c>
      <c r="F2095" s="6" t="s">
        <v>61</v>
      </c>
      <c r="G2095" s="6" t="s">
        <v>8232</v>
      </c>
      <c r="H2095">
        <v>25</v>
      </c>
      <c r="I2095" s="6" t="s">
        <v>116</v>
      </c>
      <c r="J2095" s="6" t="s">
        <v>56</v>
      </c>
      <c r="K2095" s="6" t="s">
        <v>98</v>
      </c>
      <c r="L2095">
        <v>304</v>
      </c>
      <c r="N2095" s="6" t="s">
        <v>8233</v>
      </c>
      <c r="O2095" s="6" t="s">
        <v>592</v>
      </c>
      <c r="P2095" s="6" t="s">
        <v>40</v>
      </c>
      <c r="Q2095">
        <v>36546000</v>
      </c>
      <c r="R2095">
        <v>7716330683</v>
      </c>
      <c r="S2095">
        <v>32999577183</v>
      </c>
    </row>
    <row r="2096" spans="1:19" x14ac:dyDescent="0.25">
      <c r="A2096">
        <v>13746</v>
      </c>
      <c r="B2096" s="6" t="s">
        <v>8234</v>
      </c>
      <c r="C2096" s="6" t="s">
        <v>52</v>
      </c>
      <c r="D2096" s="6" t="s">
        <v>31</v>
      </c>
      <c r="E2096" s="6" t="s">
        <v>71</v>
      </c>
      <c r="F2096" s="6" t="s">
        <v>8235</v>
      </c>
      <c r="G2096" s="6" t="s">
        <v>8236</v>
      </c>
      <c r="H2096">
        <v>22</v>
      </c>
      <c r="I2096" s="6" t="s">
        <v>35</v>
      </c>
      <c r="J2096" s="6" t="s">
        <v>56</v>
      </c>
      <c r="K2096" s="6" t="s">
        <v>109</v>
      </c>
      <c r="L2096">
        <v>204</v>
      </c>
      <c r="N2096" s="6" t="s">
        <v>8237</v>
      </c>
      <c r="O2096" s="6" t="s">
        <v>111</v>
      </c>
      <c r="P2096" s="6" t="s">
        <v>8238</v>
      </c>
      <c r="Q2096">
        <v>36880000</v>
      </c>
      <c r="R2096">
        <v>29087231000166</v>
      </c>
      <c r="S2096">
        <v>32037227013</v>
      </c>
    </row>
    <row r="2097" spans="1:19" x14ac:dyDescent="0.25">
      <c r="A2097">
        <v>13753</v>
      </c>
      <c r="B2097" s="6" t="s">
        <v>8239</v>
      </c>
      <c r="C2097" s="6" t="s">
        <v>52</v>
      </c>
      <c r="D2097" s="6" t="s">
        <v>31</v>
      </c>
      <c r="E2097" s="6" t="s">
        <v>93</v>
      </c>
      <c r="F2097" s="6" t="s">
        <v>61</v>
      </c>
      <c r="G2097" s="6" t="s">
        <v>962</v>
      </c>
      <c r="H2097">
        <v>22</v>
      </c>
      <c r="I2097" s="6" t="s">
        <v>35</v>
      </c>
      <c r="J2097" s="6" t="s">
        <v>56</v>
      </c>
      <c r="K2097" s="6" t="s">
        <v>37</v>
      </c>
      <c r="L2097">
        <v>101</v>
      </c>
      <c r="N2097" s="6" t="s">
        <v>8240</v>
      </c>
      <c r="O2097" s="6" t="s">
        <v>711</v>
      </c>
      <c r="P2097" s="6" t="s">
        <v>137</v>
      </c>
      <c r="Q2097">
        <v>36784000</v>
      </c>
      <c r="R2097">
        <v>11613461631</v>
      </c>
      <c r="S2097">
        <v>32034531639</v>
      </c>
    </row>
    <row r="2098" spans="1:19" x14ac:dyDescent="0.25">
      <c r="A2098">
        <v>13754</v>
      </c>
      <c r="B2098" s="6" t="s">
        <v>8241</v>
      </c>
      <c r="C2098" s="6" t="s">
        <v>52</v>
      </c>
      <c r="D2098" s="6" t="s">
        <v>31</v>
      </c>
      <c r="E2098" s="6" t="s">
        <v>103</v>
      </c>
      <c r="F2098" s="6" t="s">
        <v>61</v>
      </c>
      <c r="G2098" s="6" t="s">
        <v>8242</v>
      </c>
      <c r="H2098">
        <v>22</v>
      </c>
      <c r="I2098" s="6" t="s">
        <v>35</v>
      </c>
      <c r="J2098" s="6" t="s">
        <v>144</v>
      </c>
      <c r="K2098" s="6" t="s">
        <v>98</v>
      </c>
      <c r="L2098">
        <v>303</v>
      </c>
      <c r="N2098" s="6" t="s">
        <v>8243</v>
      </c>
      <c r="O2098" s="6" t="s">
        <v>100</v>
      </c>
      <c r="P2098" s="6" t="s">
        <v>259</v>
      </c>
      <c r="Q2098">
        <v>36520000</v>
      </c>
      <c r="R2098">
        <v>14246355607</v>
      </c>
      <c r="S2098">
        <v>32987040644</v>
      </c>
    </row>
    <row r="2099" spans="1:19" x14ac:dyDescent="0.25">
      <c r="A2099">
        <v>13757</v>
      </c>
      <c r="B2099" s="6" t="s">
        <v>8244</v>
      </c>
      <c r="C2099" s="6" t="s">
        <v>52</v>
      </c>
      <c r="D2099" s="6" t="s">
        <v>31</v>
      </c>
      <c r="E2099" s="6" t="s">
        <v>93</v>
      </c>
      <c r="F2099" s="6" t="s">
        <v>61</v>
      </c>
      <c r="G2099" s="6" t="s">
        <v>8245</v>
      </c>
      <c r="H2099">
        <v>25</v>
      </c>
      <c r="I2099" s="6" t="s">
        <v>116</v>
      </c>
      <c r="J2099" s="6" t="s">
        <v>56</v>
      </c>
      <c r="K2099" s="6" t="s">
        <v>98</v>
      </c>
      <c r="L2099">
        <v>302</v>
      </c>
      <c r="N2099" s="6" t="s">
        <v>8246</v>
      </c>
      <c r="O2099" s="6" t="s">
        <v>146</v>
      </c>
      <c r="P2099" s="6" t="s">
        <v>259</v>
      </c>
      <c r="Q2099">
        <v>36500000</v>
      </c>
      <c r="R2099">
        <v>5193718795</v>
      </c>
      <c r="S2099">
        <v>32998165410</v>
      </c>
    </row>
    <row r="2100" spans="1:19" x14ac:dyDescent="0.25">
      <c r="A2100">
        <v>13765</v>
      </c>
      <c r="B2100" s="6" t="s">
        <v>8247</v>
      </c>
      <c r="C2100" s="6" t="s">
        <v>52</v>
      </c>
      <c r="D2100" s="6" t="s">
        <v>31</v>
      </c>
      <c r="E2100" s="6" t="s">
        <v>103</v>
      </c>
      <c r="F2100" s="6" t="s">
        <v>61</v>
      </c>
      <c r="G2100" s="6" t="s">
        <v>1408</v>
      </c>
      <c r="H2100">
        <v>25</v>
      </c>
      <c r="I2100" s="6" t="s">
        <v>116</v>
      </c>
      <c r="J2100" s="6" t="s">
        <v>144</v>
      </c>
      <c r="K2100" s="6" t="s">
        <v>98</v>
      </c>
      <c r="L2100">
        <v>301</v>
      </c>
      <c r="N2100" s="6" t="s">
        <v>8248</v>
      </c>
      <c r="O2100" s="6" t="s">
        <v>146</v>
      </c>
      <c r="P2100" s="6" t="s">
        <v>1918</v>
      </c>
      <c r="Q2100">
        <v>36502216</v>
      </c>
      <c r="R2100">
        <v>28421574604</v>
      </c>
      <c r="S2100">
        <v>32988312446</v>
      </c>
    </row>
    <row r="2101" spans="1:19" x14ac:dyDescent="0.25">
      <c r="A2101">
        <v>13766</v>
      </c>
      <c r="B2101" s="6" t="s">
        <v>8249</v>
      </c>
      <c r="C2101" s="6" t="s">
        <v>52</v>
      </c>
      <c r="D2101" s="6" t="s">
        <v>31</v>
      </c>
      <c r="E2101" s="6" t="s">
        <v>53</v>
      </c>
      <c r="F2101" s="6" t="s">
        <v>61</v>
      </c>
      <c r="G2101" s="6" t="s">
        <v>8250</v>
      </c>
      <c r="H2101">
        <v>23</v>
      </c>
      <c r="I2101" s="6" t="s">
        <v>47</v>
      </c>
      <c r="J2101" s="6" t="s">
        <v>56</v>
      </c>
      <c r="K2101" s="6" t="s">
        <v>98</v>
      </c>
      <c r="L2101">
        <v>305</v>
      </c>
      <c r="N2101" s="6" t="s">
        <v>8251</v>
      </c>
      <c r="O2101" s="6" t="s">
        <v>146</v>
      </c>
      <c r="P2101" s="6" t="s">
        <v>8252</v>
      </c>
      <c r="Q2101">
        <v>36500000</v>
      </c>
      <c r="R2101">
        <v>65068149691</v>
      </c>
      <c r="S2101">
        <v>32984599880</v>
      </c>
    </row>
    <row r="2102" spans="1:19" x14ac:dyDescent="0.25">
      <c r="A2102">
        <v>13771</v>
      </c>
      <c r="B2102" s="6" t="s">
        <v>8253</v>
      </c>
      <c r="C2102" s="6" t="s">
        <v>76</v>
      </c>
      <c r="D2102" s="6" t="s">
        <v>31</v>
      </c>
      <c r="E2102" s="6" t="s">
        <v>44</v>
      </c>
      <c r="F2102" s="6" t="s">
        <v>8254</v>
      </c>
      <c r="G2102" s="6" t="s">
        <v>8255</v>
      </c>
      <c r="H2102">
        <v>22</v>
      </c>
      <c r="I2102" s="6" t="s">
        <v>35</v>
      </c>
      <c r="J2102" s="6" t="s">
        <v>56</v>
      </c>
      <c r="K2102" s="6" t="s">
        <v>98</v>
      </c>
      <c r="L2102">
        <v>304</v>
      </c>
      <c r="N2102" s="6" t="s">
        <v>8256</v>
      </c>
      <c r="O2102" s="6" t="s">
        <v>399</v>
      </c>
      <c r="P2102" s="6" t="s">
        <v>2064</v>
      </c>
      <c r="Q2102">
        <v>36512000</v>
      </c>
      <c r="R2102">
        <v>30153671000153</v>
      </c>
      <c r="S2102">
        <v>32035741435</v>
      </c>
    </row>
    <row r="2103" spans="1:19" x14ac:dyDescent="0.25">
      <c r="A2103">
        <v>13779</v>
      </c>
      <c r="B2103" s="6" t="s">
        <v>8257</v>
      </c>
      <c r="C2103" s="6" t="s">
        <v>52</v>
      </c>
      <c r="D2103" s="6" t="s">
        <v>31</v>
      </c>
      <c r="E2103" s="6" t="s">
        <v>93</v>
      </c>
      <c r="F2103" s="6" t="s">
        <v>61</v>
      </c>
      <c r="G2103" s="6" t="s">
        <v>8258</v>
      </c>
      <c r="H2103">
        <v>22</v>
      </c>
      <c r="I2103" s="6" t="s">
        <v>35</v>
      </c>
      <c r="J2103" s="6" t="s">
        <v>56</v>
      </c>
      <c r="K2103" s="6" t="s">
        <v>109</v>
      </c>
      <c r="L2103">
        <v>201</v>
      </c>
      <c r="N2103" s="6" t="s">
        <v>8259</v>
      </c>
      <c r="O2103" s="6" t="s">
        <v>111</v>
      </c>
      <c r="P2103" s="6" t="s">
        <v>1162</v>
      </c>
      <c r="Q2103">
        <v>36880000</v>
      </c>
      <c r="R2103">
        <v>87961130659</v>
      </c>
      <c r="S2103">
        <v>32984424655</v>
      </c>
    </row>
    <row r="2104" spans="1:19" x14ac:dyDescent="0.25">
      <c r="A2104">
        <v>13780</v>
      </c>
      <c r="B2104" s="6" t="s">
        <v>8260</v>
      </c>
      <c r="C2104" s="6" t="s">
        <v>52</v>
      </c>
      <c r="D2104" s="6" t="s">
        <v>31</v>
      </c>
      <c r="E2104" s="6" t="s">
        <v>44</v>
      </c>
      <c r="F2104" s="6" t="s">
        <v>8261</v>
      </c>
      <c r="G2104" s="6" t="s">
        <v>8262</v>
      </c>
      <c r="H2104">
        <v>27</v>
      </c>
      <c r="I2104" s="6" t="s">
        <v>96</v>
      </c>
      <c r="J2104" s="6" t="s">
        <v>56</v>
      </c>
      <c r="K2104" s="6" t="s">
        <v>37</v>
      </c>
      <c r="L2104">
        <v>104</v>
      </c>
      <c r="N2104" s="6" t="s">
        <v>8263</v>
      </c>
      <c r="O2104" s="6" t="s">
        <v>239</v>
      </c>
      <c r="P2104" s="6" t="s">
        <v>40</v>
      </c>
      <c r="Q2104">
        <v>36760000</v>
      </c>
      <c r="R2104">
        <v>27694960000155</v>
      </c>
      <c r="S2104">
        <v>32999557368</v>
      </c>
    </row>
    <row r="2105" spans="1:19" x14ac:dyDescent="0.25">
      <c r="A2105">
        <v>13782</v>
      </c>
      <c r="B2105" s="6" t="s">
        <v>8264</v>
      </c>
      <c r="C2105" s="6" t="s">
        <v>52</v>
      </c>
      <c r="D2105" s="6" t="s">
        <v>31</v>
      </c>
      <c r="E2105" s="6" t="s">
        <v>103</v>
      </c>
      <c r="F2105" s="6" t="s">
        <v>8265</v>
      </c>
      <c r="G2105" s="6" t="s">
        <v>8266</v>
      </c>
      <c r="H2105">
        <v>15</v>
      </c>
      <c r="I2105" s="6" t="s">
        <v>293</v>
      </c>
      <c r="J2105" s="6" t="s">
        <v>56</v>
      </c>
      <c r="K2105" s="6" t="s">
        <v>109</v>
      </c>
      <c r="L2105">
        <v>202</v>
      </c>
      <c r="N2105" s="6" t="s">
        <v>8267</v>
      </c>
      <c r="O2105" s="6" t="s">
        <v>111</v>
      </c>
      <c r="P2105" s="6" t="s">
        <v>3304</v>
      </c>
      <c r="Q2105">
        <v>36884226</v>
      </c>
      <c r="R2105">
        <v>27493119000108</v>
      </c>
      <c r="S2105">
        <v>32988670780</v>
      </c>
    </row>
    <row r="2106" spans="1:19" x14ac:dyDescent="0.25">
      <c r="A2106">
        <v>13783</v>
      </c>
      <c r="B2106" s="6" t="s">
        <v>8268</v>
      </c>
      <c r="C2106" s="6" t="s">
        <v>119</v>
      </c>
      <c r="D2106" s="6" t="s">
        <v>31</v>
      </c>
      <c r="E2106" s="6" t="s">
        <v>103</v>
      </c>
      <c r="F2106" s="6" t="s">
        <v>8269</v>
      </c>
      <c r="G2106" s="6" t="s">
        <v>8270</v>
      </c>
      <c r="H2106">
        <v>25</v>
      </c>
      <c r="I2106" s="6" t="s">
        <v>116</v>
      </c>
      <c r="J2106" s="6" t="s">
        <v>56</v>
      </c>
      <c r="K2106" s="6" t="s">
        <v>37</v>
      </c>
      <c r="L2106">
        <v>106</v>
      </c>
      <c r="N2106" s="6" t="s">
        <v>8271</v>
      </c>
      <c r="O2106" s="6" t="s">
        <v>443</v>
      </c>
      <c r="P2106" s="6" t="s">
        <v>6612</v>
      </c>
      <c r="Q2106">
        <v>36660000</v>
      </c>
      <c r="R2106">
        <v>28460071000196</v>
      </c>
      <c r="S2106">
        <v>32988590164</v>
      </c>
    </row>
    <row r="2107" spans="1:19" x14ac:dyDescent="0.25">
      <c r="A2107">
        <v>13785</v>
      </c>
      <c r="B2107" s="6" t="s">
        <v>8272</v>
      </c>
      <c r="C2107" s="6" t="s">
        <v>52</v>
      </c>
      <c r="D2107" s="6" t="s">
        <v>43</v>
      </c>
      <c r="E2107" s="6" t="s">
        <v>93</v>
      </c>
      <c r="F2107" s="6" t="s">
        <v>8273</v>
      </c>
      <c r="G2107" s="6" t="s">
        <v>8274</v>
      </c>
      <c r="H2107">
        <v>23</v>
      </c>
      <c r="I2107" s="6" t="s">
        <v>47</v>
      </c>
      <c r="J2107" s="6" t="s">
        <v>56</v>
      </c>
      <c r="K2107" s="6" t="s">
        <v>109</v>
      </c>
      <c r="L2107">
        <v>202</v>
      </c>
      <c r="N2107" s="6" t="s">
        <v>8275</v>
      </c>
      <c r="O2107" s="6" t="s">
        <v>111</v>
      </c>
      <c r="P2107" s="6" t="s">
        <v>2223</v>
      </c>
      <c r="Q2107">
        <v>36889034</v>
      </c>
      <c r="R2107">
        <v>29708644000110</v>
      </c>
      <c r="S2107">
        <v>32999907527</v>
      </c>
    </row>
    <row r="2108" spans="1:19" x14ac:dyDescent="0.25">
      <c r="A2108">
        <v>13786</v>
      </c>
      <c r="B2108" s="6" t="s">
        <v>8276</v>
      </c>
      <c r="C2108" s="6" t="s">
        <v>52</v>
      </c>
      <c r="D2108" s="6" t="s">
        <v>31</v>
      </c>
      <c r="E2108" s="6" t="s">
        <v>53</v>
      </c>
      <c r="F2108" s="6" t="s">
        <v>8277</v>
      </c>
      <c r="G2108" s="6" t="s">
        <v>8278</v>
      </c>
      <c r="H2108">
        <v>14</v>
      </c>
      <c r="I2108" s="6" t="s">
        <v>80</v>
      </c>
      <c r="J2108" s="6" t="s">
        <v>56</v>
      </c>
      <c r="K2108" s="6" t="s">
        <v>37</v>
      </c>
      <c r="L2108">
        <v>104</v>
      </c>
      <c r="N2108" s="6" t="s">
        <v>8279</v>
      </c>
      <c r="O2108" s="6" t="s">
        <v>39</v>
      </c>
      <c r="P2108" s="6" t="s">
        <v>1083</v>
      </c>
      <c r="Q2108">
        <v>36705136</v>
      </c>
      <c r="R2108">
        <v>29650120000116</v>
      </c>
      <c r="S2108">
        <v>32998046905</v>
      </c>
    </row>
    <row r="2109" spans="1:19" x14ac:dyDescent="0.25">
      <c r="A2109">
        <v>13787</v>
      </c>
      <c r="B2109" s="6" t="s">
        <v>8280</v>
      </c>
      <c r="C2109" s="6" t="s">
        <v>52</v>
      </c>
      <c r="D2109" s="6" t="s">
        <v>31</v>
      </c>
      <c r="E2109" s="6" t="s">
        <v>44</v>
      </c>
      <c r="F2109" s="6" t="s">
        <v>61</v>
      </c>
      <c r="G2109" s="6" t="s">
        <v>8281</v>
      </c>
      <c r="H2109">
        <v>23</v>
      </c>
      <c r="I2109" s="6" t="s">
        <v>47</v>
      </c>
      <c r="J2109" s="6" t="s">
        <v>144</v>
      </c>
      <c r="K2109" s="6" t="s">
        <v>37</v>
      </c>
      <c r="L2109">
        <v>106</v>
      </c>
      <c r="N2109" s="6" t="s">
        <v>8282</v>
      </c>
      <c r="O2109" s="6" t="s">
        <v>443</v>
      </c>
      <c r="P2109" s="6" t="s">
        <v>3923</v>
      </c>
      <c r="Q2109">
        <v>36664000</v>
      </c>
      <c r="R2109">
        <v>78947464600</v>
      </c>
      <c r="S2109">
        <v>32999491182</v>
      </c>
    </row>
    <row r="2110" spans="1:19" x14ac:dyDescent="0.25">
      <c r="A2110">
        <v>13793</v>
      </c>
      <c r="B2110" s="6" t="s">
        <v>8283</v>
      </c>
      <c r="C2110" s="6" t="s">
        <v>30</v>
      </c>
      <c r="D2110" s="6" t="s">
        <v>31</v>
      </c>
      <c r="E2110" s="6" t="s">
        <v>71</v>
      </c>
      <c r="F2110" s="6" t="s">
        <v>8284</v>
      </c>
      <c r="G2110" s="6" t="s">
        <v>8285</v>
      </c>
      <c r="H2110">
        <v>23</v>
      </c>
      <c r="I2110" s="6" t="s">
        <v>47</v>
      </c>
      <c r="J2110" s="6" t="s">
        <v>56</v>
      </c>
      <c r="K2110" s="6" t="s">
        <v>109</v>
      </c>
      <c r="L2110">
        <v>204</v>
      </c>
      <c r="N2110" s="6" t="s">
        <v>8286</v>
      </c>
      <c r="O2110" s="6" t="s">
        <v>1100</v>
      </c>
      <c r="P2110" s="6" t="s">
        <v>40</v>
      </c>
      <c r="Q2110">
        <v>36790000</v>
      </c>
      <c r="R2110">
        <v>30279943000166</v>
      </c>
      <c r="S2110">
        <v>32988111491</v>
      </c>
    </row>
    <row r="2111" spans="1:19" x14ac:dyDescent="0.25">
      <c r="A2111">
        <v>13794</v>
      </c>
      <c r="B2111" s="6" t="s">
        <v>8287</v>
      </c>
      <c r="C2111" s="6" t="s">
        <v>391</v>
      </c>
      <c r="D2111" s="6" t="s">
        <v>488</v>
      </c>
      <c r="E2111" s="6" t="s">
        <v>103</v>
      </c>
      <c r="F2111" s="6" t="s">
        <v>8288</v>
      </c>
      <c r="G2111" s="6" t="s">
        <v>8289</v>
      </c>
      <c r="H2111">
        <v>1</v>
      </c>
      <c r="I2111" s="6" t="s">
        <v>375</v>
      </c>
      <c r="J2111" s="6" t="s">
        <v>56</v>
      </c>
      <c r="K2111" s="6" t="s">
        <v>109</v>
      </c>
      <c r="L2111">
        <v>207</v>
      </c>
      <c r="N2111" s="6" t="s">
        <v>8290</v>
      </c>
      <c r="O2111" s="6" t="s">
        <v>554</v>
      </c>
      <c r="P2111" s="6" t="s">
        <v>1607</v>
      </c>
      <c r="Q2111">
        <v>36855000</v>
      </c>
      <c r="R2111">
        <v>30082049000100</v>
      </c>
      <c r="S2111">
        <v>32984795209</v>
      </c>
    </row>
    <row r="2112" spans="1:19" x14ac:dyDescent="0.25">
      <c r="A2112">
        <v>13795</v>
      </c>
      <c r="B2112" s="6" t="s">
        <v>8291</v>
      </c>
      <c r="C2112" s="6" t="s">
        <v>52</v>
      </c>
      <c r="D2112" s="6" t="s">
        <v>31</v>
      </c>
      <c r="E2112" s="6" t="s">
        <v>93</v>
      </c>
      <c r="F2112" s="6" t="s">
        <v>61</v>
      </c>
      <c r="G2112" s="6" t="s">
        <v>8292</v>
      </c>
      <c r="H2112">
        <v>22</v>
      </c>
      <c r="I2112" s="6" t="s">
        <v>35</v>
      </c>
      <c r="J2112" s="6" t="s">
        <v>56</v>
      </c>
      <c r="K2112" s="6" t="s">
        <v>109</v>
      </c>
      <c r="L2112">
        <v>204</v>
      </c>
      <c r="N2112" s="6" t="s">
        <v>8293</v>
      </c>
      <c r="O2112" s="6" t="s">
        <v>111</v>
      </c>
      <c r="P2112" s="6" t="s">
        <v>175</v>
      </c>
      <c r="Q2112">
        <v>36880000</v>
      </c>
      <c r="R2112">
        <v>80575633620</v>
      </c>
      <c r="S2112">
        <v>32988761967</v>
      </c>
    </row>
    <row r="2113" spans="1:19" x14ac:dyDescent="0.25">
      <c r="A2113">
        <v>13798</v>
      </c>
      <c r="B2113" s="6" t="s">
        <v>8294</v>
      </c>
      <c r="C2113" s="6" t="s">
        <v>76</v>
      </c>
      <c r="D2113" s="6" t="s">
        <v>77</v>
      </c>
      <c r="E2113" s="6" t="s">
        <v>44</v>
      </c>
      <c r="F2113" s="6" t="s">
        <v>8295</v>
      </c>
      <c r="G2113" s="6" t="s">
        <v>8296</v>
      </c>
      <c r="H2113">
        <v>22</v>
      </c>
      <c r="I2113" s="6" t="s">
        <v>35</v>
      </c>
      <c r="J2113" s="6" t="s">
        <v>56</v>
      </c>
      <c r="K2113" s="6" t="s">
        <v>109</v>
      </c>
      <c r="L2113">
        <v>202</v>
      </c>
      <c r="N2113" s="6" t="s">
        <v>8297</v>
      </c>
      <c r="O2113" s="6" t="s">
        <v>823</v>
      </c>
      <c r="P2113" s="6" t="s">
        <v>40</v>
      </c>
      <c r="Q2113">
        <v>38870000</v>
      </c>
      <c r="R2113">
        <v>28495682000170</v>
      </c>
      <c r="S2113">
        <v>32037271116</v>
      </c>
    </row>
    <row r="2114" spans="1:19" x14ac:dyDescent="0.25">
      <c r="A2114">
        <v>13801</v>
      </c>
      <c r="B2114" s="6" t="s">
        <v>8298</v>
      </c>
      <c r="C2114" s="6" t="s">
        <v>52</v>
      </c>
      <c r="D2114" s="6" t="s">
        <v>31</v>
      </c>
      <c r="E2114" s="6" t="s">
        <v>93</v>
      </c>
      <c r="F2114" s="6" t="s">
        <v>61</v>
      </c>
      <c r="G2114" s="6" t="s">
        <v>8299</v>
      </c>
      <c r="H2114">
        <v>23</v>
      </c>
      <c r="I2114" s="6" t="s">
        <v>47</v>
      </c>
      <c r="J2114" s="6" t="s">
        <v>56</v>
      </c>
      <c r="K2114" s="6" t="s">
        <v>98</v>
      </c>
      <c r="L2114">
        <v>305</v>
      </c>
      <c r="N2114" s="6" t="s">
        <v>8300</v>
      </c>
      <c r="O2114" s="6" t="s">
        <v>146</v>
      </c>
      <c r="P2114" s="6" t="s">
        <v>389</v>
      </c>
      <c r="Q2114">
        <v>36500000</v>
      </c>
      <c r="R2114">
        <v>74491601615</v>
      </c>
      <c r="S2114">
        <v>32999860502</v>
      </c>
    </row>
    <row r="2115" spans="1:19" x14ac:dyDescent="0.25">
      <c r="A2115">
        <v>13804</v>
      </c>
      <c r="B2115" s="6" t="s">
        <v>8301</v>
      </c>
      <c r="C2115" s="6" t="s">
        <v>42</v>
      </c>
      <c r="D2115" s="6" t="s">
        <v>31</v>
      </c>
      <c r="E2115" s="6" t="s">
        <v>103</v>
      </c>
      <c r="F2115" s="6" t="s">
        <v>61</v>
      </c>
      <c r="G2115" s="6" t="s">
        <v>8302</v>
      </c>
      <c r="H2115">
        <v>25</v>
      </c>
      <c r="I2115" s="6" t="s">
        <v>116</v>
      </c>
      <c r="J2115" s="6" t="s">
        <v>56</v>
      </c>
      <c r="K2115" s="6" t="s">
        <v>37</v>
      </c>
      <c r="L2115">
        <v>105</v>
      </c>
      <c r="N2115" s="6" t="s">
        <v>8303</v>
      </c>
      <c r="O2115" s="6" t="s">
        <v>650</v>
      </c>
      <c r="P2115" s="6" t="s">
        <v>40</v>
      </c>
      <c r="Q2115">
        <v>36725000</v>
      </c>
      <c r="R2115">
        <v>93719035700</v>
      </c>
      <c r="S2115">
        <v>32984234050</v>
      </c>
    </row>
    <row r="2116" spans="1:19" x14ac:dyDescent="0.25">
      <c r="A2116">
        <v>13808</v>
      </c>
      <c r="B2116" s="6" t="s">
        <v>323</v>
      </c>
      <c r="C2116" s="6" t="s">
        <v>8304</v>
      </c>
      <c r="D2116" s="6" t="s">
        <v>315</v>
      </c>
      <c r="E2116" s="6" t="s">
        <v>103</v>
      </c>
      <c r="F2116" s="6" t="s">
        <v>61</v>
      </c>
      <c r="G2116" s="6" t="s">
        <v>327</v>
      </c>
      <c r="H2116">
        <v>2</v>
      </c>
      <c r="I2116" s="6" t="s">
        <v>2216</v>
      </c>
      <c r="J2116" s="6" t="s">
        <v>144</v>
      </c>
      <c r="K2116" s="6" t="s">
        <v>319</v>
      </c>
      <c r="L2116">
        <v>906</v>
      </c>
      <c r="N2116" s="6" t="s">
        <v>8305</v>
      </c>
      <c r="O2116" s="6" t="s">
        <v>39</v>
      </c>
      <c r="P2116" s="6" t="s">
        <v>1838</v>
      </c>
      <c r="Q2116">
        <v>36700000</v>
      </c>
      <c r="R2116">
        <v>952948000570</v>
      </c>
      <c r="S2116">
        <v>32034012066</v>
      </c>
    </row>
    <row r="2117" spans="1:19" x14ac:dyDescent="0.25">
      <c r="A2117">
        <v>13812</v>
      </c>
      <c r="B2117" s="6" t="s">
        <v>8306</v>
      </c>
      <c r="C2117" s="6" t="s">
        <v>76</v>
      </c>
      <c r="D2117" s="6" t="s">
        <v>488</v>
      </c>
      <c r="E2117" s="6" t="s">
        <v>325</v>
      </c>
      <c r="F2117" s="6" t="s">
        <v>8307</v>
      </c>
      <c r="G2117" s="6" t="s">
        <v>8308</v>
      </c>
      <c r="H2117">
        <v>23</v>
      </c>
      <c r="I2117" s="6" t="s">
        <v>47</v>
      </c>
      <c r="J2117" s="6" t="s">
        <v>56</v>
      </c>
      <c r="K2117" s="6" t="s">
        <v>98</v>
      </c>
      <c r="L2117">
        <v>307</v>
      </c>
      <c r="N2117" s="6" t="s">
        <v>8309</v>
      </c>
      <c r="O2117" s="6" t="s">
        <v>100</v>
      </c>
      <c r="P2117" s="6" t="s">
        <v>40</v>
      </c>
      <c r="Q2117">
        <v>36520000</v>
      </c>
      <c r="R2117">
        <v>29323426000168</v>
      </c>
      <c r="S2117">
        <v>32988696233</v>
      </c>
    </row>
    <row r="2118" spans="1:19" x14ac:dyDescent="0.25">
      <c r="A2118">
        <v>13813</v>
      </c>
      <c r="B2118" s="6" t="s">
        <v>8310</v>
      </c>
      <c r="C2118" s="6" t="s">
        <v>76</v>
      </c>
      <c r="D2118" s="6" t="s">
        <v>77</v>
      </c>
      <c r="E2118" s="6" t="s">
        <v>103</v>
      </c>
      <c r="F2118" s="6" t="s">
        <v>8311</v>
      </c>
      <c r="G2118" s="6" t="s">
        <v>8312</v>
      </c>
      <c r="H2118">
        <v>22</v>
      </c>
      <c r="I2118" s="6" t="s">
        <v>35</v>
      </c>
      <c r="J2118" s="6" t="s">
        <v>8313</v>
      </c>
      <c r="K2118" s="6" t="s">
        <v>109</v>
      </c>
      <c r="L2118">
        <v>207</v>
      </c>
      <c r="N2118" s="6" t="s">
        <v>8314</v>
      </c>
      <c r="O2118" s="6" t="s">
        <v>111</v>
      </c>
      <c r="P2118" s="6" t="s">
        <v>1447</v>
      </c>
      <c r="Q2118">
        <v>36880000</v>
      </c>
      <c r="R2118">
        <v>5401552000125</v>
      </c>
      <c r="S2118">
        <v>32037212886</v>
      </c>
    </row>
    <row r="2119" spans="1:19" x14ac:dyDescent="0.25">
      <c r="A2119">
        <v>13817</v>
      </c>
      <c r="B2119" s="6" t="s">
        <v>8315</v>
      </c>
      <c r="C2119" s="6" t="s">
        <v>52</v>
      </c>
      <c r="D2119" s="6" t="s">
        <v>31</v>
      </c>
      <c r="E2119" s="6" t="s">
        <v>53</v>
      </c>
      <c r="F2119" s="6" t="s">
        <v>61</v>
      </c>
      <c r="G2119" s="6" t="s">
        <v>2821</v>
      </c>
      <c r="H2119">
        <v>22</v>
      </c>
      <c r="I2119" s="6" t="s">
        <v>35</v>
      </c>
      <c r="J2119" s="6" t="s">
        <v>56</v>
      </c>
      <c r="K2119" s="6" t="s">
        <v>98</v>
      </c>
      <c r="L2119">
        <v>304</v>
      </c>
      <c r="N2119" s="6" t="s">
        <v>8316</v>
      </c>
      <c r="O2119" s="6" t="s">
        <v>146</v>
      </c>
      <c r="P2119" s="6" t="s">
        <v>8317</v>
      </c>
      <c r="Q2119">
        <v>36500000</v>
      </c>
      <c r="R2119">
        <v>3008563694</v>
      </c>
      <c r="S2119">
        <v>32988303785</v>
      </c>
    </row>
    <row r="2120" spans="1:19" x14ac:dyDescent="0.25">
      <c r="A2120">
        <v>13818</v>
      </c>
      <c r="B2120" s="6" t="s">
        <v>8318</v>
      </c>
      <c r="C2120" s="6" t="s">
        <v>52</v>
      </c>
      <c r="D2120" s="6" t="s">
        <v>31</v>
      </c>
      <c r="E2120" s="6" t="s">
        <v>44</v>
      </c>
      <c r="F2120" s="6" t="s">
        <v>61</v>
      </c>
      <c r="G2120" s="6" t="s">
        <v>8319</v>
      </c>
      <c r="H2120">
        <v>25</v>
      </c>
      <c r="I2120" s="6" t="s">
        <v>116</v>
      </c>
      <c r="J2120" s="6" t="s">
        <v>56</v>
      </c>
      <c r="K2120" s="6" t="s">
        <v>98</v>
      </c>
      <c r="L2120">
        <v>303</v>
      </c>
      <c r="N2120" s="6" t="s">
        <v>8320</v>
      </c>
      <c r="O2120" s="6" t="s">
        <v>793</v>
      </c>
      <c r="P2120" s="6" t="s">
        <v>259</v>
      </c>
      <c r="Q2120">
        <v>36515000</v>
      </c>
      <c r="R2120">
        <v>4303509612</v>
      </c>
      <c r="S2120">
        <v>32999498666</v>
      </c>
    </row>
    <row r="2121" spans="1:19" x14ac:dyDescent="0.25">
      <c r="A2121">
        <v>13819</v>
      </c>
      <c r="B2121" s="6" t="s">
        <v>8321</v>
      </c>
      <c r="C2121" s="6" t="s">
        <v>52</v>
      </c>
      <c r="D2121" s="6" t="s">
        <v>31</v>
      </c>
      <c r="E2121" s="6" t="s">
        <v>221</v>
      </c>
      <c r="F2121" s="6" t="s">
        <v>61</v>
      </c>
      <c r="G2121" s="6" t="s">
        <v>8322</v>
      </c>
      <c r="H2121">
        <v>1</v>
      </c>
      <c r="I2121" s="6" t="s">
        <v>375</v>
      </c>
      <c r="J2121" s="6" t="s">
        <v>144</v>
      </c>
      <c r="K2121" s="6" t="s">
        <v>98</v>
      </c>
      <c r="L2121">
        <v>303</v>
      </c>
      <c r="N2121" s="6" t="s">
        <v>8323</v>
      </c>
      <c r="O2121" s="6" t="s">
        <v>100</v>
      </c>
      <c r="P2121" s="6" t="s">
        <v>40</v>
      </c>
      <c r="Q2121">
        <v>36520000</v>
      </c>
      <c r="R2121">
        <v>3947668651</v>
      </c>
      <c r="S2121">
        <v>32998381335</v>
      </c>
    </row>
    <row r="2122" spans="1:19" x14ac:dyDescent="0.25">
      <c r="A2122">
        <v>13821</v>
      </c>
      <c r="B2122" s="6" t="s">
        <v>8324</v>
      </c>
      <c r="C2122" s="6" t="s">
        <v>52</v>
      </c>
      <c r="D2122" s="6" t="s">
        <v>31</v>
      </c>
      <c r="E2122" s="6" t="s">
        <v>44</v>
      </c>
      <c r="F2122" s="6" t="s">
        <v>61</v>
      </c>
      <c r="G2122" s="6" t="s">
        <v>8325</v>
      </c>
      <c r="H2122">
        <v>27</v>
      </c>
      <c r="I2122" s="6" t="s">
        <v>96</v>
      </c>
      <c r="J2122" s="6" t="s">
        <v>56</v>
      </c>
      <c r="K2122" s="6" t="s">
        <v>109</v>
      </c>
      <c r="L2122">
        <v>201</v>
      </c>
      <c r="N2122" s="6" t="s">
        <v>8326</v>
      </c>
      <c r="O2122" s="6" t="s">
        <v>111</v>
      </c>
      <c r="P2122" s="6" t="s">
        <v>1759</v>
      </c>
      <c r="Q2122">
        <v>36880000</v>
      </c>
      <c r="R2122">
        <v>86544837687</v>
      </c>
      <c r="S2122">
        <v>32998072384</v>
      </c>
    </row>
    <row r="2123" spans="1:19" x14ac:dyDescent="0.25">
      <c r="A2123">
        <v>13830</v>
      </c>
      <c r="B2123" s="6" t="s">
        <v>8327</v>
      </c>
      <c r="C2123" s="6" t="s">
        <v>324</v>
      </c>
      <c r="D2123" s="6" t="s">
        <v>315</v>
      </c>
      <c r="E2123" s="6" t="s">
        <v>103</v>
      </c>
      <c r="F2123" s="6" t="s">
        <v>8328</v>
      </c>
      <c r="G2123" s="6" t="s">
        <v>8329</v>
      </c>
      <c r="H2123">
        <v>2</v>
      </c>
      <c r="I2123" s="6" t="s">
        <v>2216</v>
      </c>
      <c r="J2123" s="6" t="s">
        <v>56</v>
      </c>
      <c r="K2123" s="6" t="s">
        <v>319</v>
      </c>
      <c r="L2123">
        <v>907</v>
      </c>
      <c r="N2123" s="6" t="s">
        <v>8330</v>
      </c>
      <c r="O2123" s="6" t="s">
        <v>321</v>
      </c>
      <c r="P2123" s="6" t="s">
        <v>322</v>
      </c>
      <c r="Q2123">
        <v>36087000</v>
      </c>
      <c r="R2123">
        <v>505087000159</v>
      </c>
      <c r="S2123">
        <v>32032262064</v>
      </c>
    </row>
    <row r="2124" spans="1:19" x14ac:dyDescent="0.25">
      <c r="A2124">
        <v>13833</v>
      </c>
      <c r="B2124" s="6" t="s">
        <v>8331</v>
      </c>
      <c r="C2124" s="6" t="s">
        <v>52</v>
      </c>
      <c r="D2124" s="6" t="s">
        <v>31</v>
      </c>
      <c r="E2124" s="6" t="s">
        <v>325</v>
      </c>
      <c r="F2124" s="6" t="s">
        <v>8332</v>
      </c>
      <c r="G2124" s="6" t="s">
        <v>8333</v>
      </c>
      <c r="H2124">
        <v>22</v>
      </c>
      <c r="I2124" s="6" t="s">
        <v>35</v>
      </c>
      <c r="J2124" s="6" t="s">
        <v>56</v>
      </c>
      <c r="K2124" s="6" t="s">
        <v>37</v>
      </c>
      <c r="L2124">
        <v>101</v>
      </c>
      <c r="N2124" s="6" t="s">
        <v>8334</v>
      </c>
      <c r="O2124" s="6" t="s">
        <v>58</v>
      </c>
      <c r="P2124" s="6" t="s">
        <v>5562</v>
      </c>
      <c r="Q2124">
        <v>36777000</v>
      </c>
      <c r="R2124">
        <v>18501095000192</v>
      </c>
      <c r="S2124">
        <v>32998364431</v>
      </c>
    </row>
    <row r="2125" spans="1:19" x14ac:dyDescent="0.25">
      <c r="A2125">
        <v>13837</v>
      </c>
      <c r="B2125" s="6" t="s">
        <v>8335</v>
      </c>
      <c r="C2125" s="6" t="s">
        <v>76</v>
      </c>
      <c r="D2125" s="6" t="s">
        <v>31</v>
      </c>
      <c r="E2125" s="6" t="s">
        <v>71</v>
      </c>
      <c r="F2125" s="6" t="s">
        <v>8336</v>
      </c>
      <c r="G2125" s="6" t="s">
        <v>7995</v>
      </c>
      <c r="H2125">
        <v>25</v>
      </c>
      <c r="I2125" s="6" t="s">
        <v>116</v>
      </c>
      <c r="J2125" s="6" t="s">
        <v>56</v>
      </c>
      <c r="K2125" s="6" t="s">
        <v>37</v>
      </c>
      <c r="L2125">
        <v>106</v>
      </c>
      <c r="N2125" s="6" t="s">
        <v>8337</v>
      </c>
      <c r="O2125" s="6" t="s">
        <v>443</v>
      </c>
      <c r="P2125" s="6" t="s">
        <v>3954</v>
      </c>
      <c r="Q2125">
        <v>36660000</v>
      </c>
      <c r="R2125">
        <v>29903984000100</v>
      </c>
      <c r="S2125">
        <v>32988195130</v>
      </c>
    </row>
    <row r="2126" spans="1:19" x14ac:dyDescent="0.25">
      <c r="A2126">
        <v>13844</v>
      </c>
      <c r="B2126" s="6" t="s">
        <v>8338</v>
      </c>
      <c r="C2126" s="6" t="s">
        <v>52</v>
      </c>
      <c r="D2126" s="6" t="s">
        <v>31</v>
      </c>
      <c r="E2126" s="6" t="s">
        <v>44</v>
      </c>
      <c r="F2126" s="6" t="s">
        <v>8339</v>
      </c>
      <c r="G2126" s="6" t="s">
        <v>8340</v>
      </c>
      <c r="H2126">
        <v>22</v>
      </c>
      <c r="I2126" s="6" t="s">
        <v>35</v>
      </c>
      <c r="J2126" s="6" t="s">
        <v>56</v>
      </c>
      <c r="K2126" s="6" t="s">
        <v>109</v>
      </c>
      <c r="L2126">
        <v>203</v>
      </c>
      <c r="N2126" s="6" t="s">
        <v>8341</v>
      </c>
      <c r="O2126" s="6" t="s">
        <v>1972</v>
      </c>
      <c r="P2126" s="6" t="s">
        <v>259</v>
      </c>
      <c r="Q2126">
        <v>36878000</v>
      </c>
      <c r="R2126">
        <v>30190522000164</v>
      </c>
      <c r="S2126">
        <v>32984582582</v>
      </c>
    </row>
    <row r="2127" spans="1:19" x14ac:dyDescent="0.25">
      <c r="A2127">
        <v>13845</v>
      </c>
      <c r="B2127" s="6" t="s">
        <v>8342</v>
      </c>
      <c r="C2127" s="6" t="s">
        <v>76</v>
      </c>
      <c r="D2127" s="6" t="s">
        <v>31</v>
      </c>
      <c r="E2127" s="6" t="s">
        <v>71</v>
      </c>
      <c r="F2127" s="6" t="s">
        <v>8343</v>
      </c>
      <c r="G2127" s="6" t="s">
        <v>8344</v>
      </c>
      <c r="H2127">
        <v>23</v>
      </c>
      <c r="I2127" s="6" t="s">
        <v>47</v>
      </c>
      <c r="J2127" s="6" t="s">
        <v>56</v>
      </c>
      <c r="K2127" s="6" t="s">
        <v>98</v>
      </c>
      <c r="L2127">
        <v>302</v>
      </c>
      <c r="N2127" s="6" t="s">
        <v>8345</v>
      </c>
      <c r="O2127" s="6" t="s">
        <v>1148</v>
      </c>
      <c r="P2127" s="6" t="s">
        <v>40</v>
      </c>
      <c r="Q2127">
        <v>36510000</v>
      </c>
      <c r="R2127">
        <v>30331903000116</v>
      </c>
      <c r="S2127">
        <v>32984453998</v>
      </c>
    </row>
    <row r="2128" spans="1:19" x14ac:dyDescent="0.25">
      <c r="A2128">
        <v>13856</v>
      </c>
      <c r="B2128" s="6" t="s">
        <v>8346</v>
      </c>
      <c r="C2128" s="6" t="s">
        <v>52</v>
      </c>
      <c r="D2128" s="6" t="s">
        <v>31</v>
      </c>
      <c r="E2128" s="6" t="s">
        <v>103</v>
      </c>
      <c r="F2128" s="6" t="s">
        <v>8347</v>
      </c>
      <c r="G2128" s="6" t="s">
        <v>8348</v>
      </c>
      <c r="H2128">
        <v>22</v>
      </c>
      <c r="I2128" s="6" t="s">
        <v>35</v>
      </c>
      <c r="J2128" s="6" t="s">
        <v>56</v>
      </c>
      <c r="K2128" s="6" t="s">
        <v>37</v>
      </c>
      <c r="L2128">
        <v>102</v>
      </c>
      <c r="N2128" s="6" t="s">
        <v>8349</v>
      </c>
      <c r="O2128" s="6" t="s">
        <v>58</v>
      </c>
      <c r="P2128" s="6" t="s">
        <v>8350</v>
      </c>
      <c r="Q2128">
        <v>36770602</v>
      </c>
      <c r="R2128">
        <v>30348448000161</v>
      </c>
      <c r="S2128">
        <v>32988994494</v>
      </c>
    </row>
    <row r="2129" spans="1:19" x14ac:dyDescent="0.25">
      <c r="A2129">
        <v>13859</v>
      </c>
      <c r="B2129" s="6" t="s">
        <v>8351</v>
      </c>
      <c r="C2129" s="6" t="s">
        <v>60</v>
      </c>
      <c r="D2129" s="6" t="s">
        <v>31</v>
      </c>
      <c r="E2129" s="6" t="s">
        <v>93</v>
      </c>
      <c r="F2129" s="6" t="s">
        <v>61</v>
      </c>
      <c r="G2129" s="6" t="s">
        <v>6860</v>
      </c>
      <c r="H2129">
        <v>22</v>
      </c>
      <c r="I2129" s="6" t="s">
        <v>35</v>
      </c>
      <c r="J2129" s="6" t="s">
        <v>56</v>
      </c>
      <c r="K2129" s="6" t="s">
        <v>37</v>
      </c>
      <c r="L2129">
        <v>109</v>
      </c>
      <c r="N2129" s="6" t="s">
        <v>8352</v>
      </c>
      <c r="O2129" s="6" t="s">
        <v>39</v>
      </c>
      <c r="P2129" s="6" t="s">
        <v>987</v>
      </c>
      <c r="Q2129">
        <v>36700000</v>
      </c>
      <c r="R2129">
        <v>43551394687</v>
      </c>
      <c r="S2129">
        <v>32988058649</v>
      </c>
    </row>
    <row r="2130" spans="1:19" x14ac:dyDescent="0.25">
      <c r="A2130">
        <v>13862</v>
      </c>
      <c r="B2130" s="6" t="s">
        <v>8353</v>
      </c>
      <c r="C2130" s="6" t="s">
        <v>76</v>
      </c>
      <c r="D2130" s="6" t="s">
        <v>77</v>
      </c>
      <c r="E2130" s="6" t="s">
        <v>53</v>
      </c>
      <c r="F2130" s="6" t="s">
        <v>61</v>
      </c>
      <c r="G2130" s="6" t="s">
        <v>8354</v>
      </c>
      <c r="H2130">
        <v>23</v>
      </c>
      <c r="I2130" s="6" t="s">
        <v>47</v>
      </c>
      <c r="J2130" s="6" t="s">
        <v>144</v>
      </c>
      <c r="K2130" s="6" t="s">
        <v>37</v>
      </c>
      <c r="L2130">
        <v>102</v>
      </c>
      <c r="N2130" s="6" t="s">
        <v>8050</v>
      </c>
      <c r="O2130" s="6" t="s">
        <v>58</v>
      </c>
      <c r="P2130" s="6" t="s">
        <v>91</v>
      </c>
      <c r="Q2130">
        <v>36778000</v>
      </c>
      <c r="R2130">
        <v>45161119691</v>
      </c>
      <c r="S2130">
        <v>32034239139</v>
      </c>
    </row>
    <row r="2131" spans="1:19" x14ac:dyDescent="0.25">
      <c r="A2131">
        <v>13863</v>
      </c>
      <c r="B2131" s="6" t="s">
        <v>8355</v>
      </c>
      <c r="C2131" s="6" t="s">
        <v>52</v>
      </c>
      <c r="D2131" s="6" t="s">
        <v>31</v>
      </c>
      <c r="E2131" s="6" t="s">
        <v>93</v>
      </c>
      <c r="F2131" s="6" t="s">
        <v>8356</v>
      </c>
      <c r="G2131" s="6" t="s">
        <v>8357</v>
      </c>
      <c r="H2131">
        <v>25</v>
      </c>
      <c r="I2131" s="6" t="s">
        <v>116</v>
      </c>
      <c r="J2131" s="6" t="s">
        <v>56</v>
      </c>
      <c r="K2131" s="6" t="s">
        <v>37</v>
      </c>
      <c r="L2131">
        <v>105</v>
      </c>
      <c r="N2131" s="6" t="s">
        <v>8358</v>
      </c>
      <c r="O2131" s="6" t="s">
        <v>443</v>
      </c>
      <c r="P2131" s="6" t="s">
        <v>3190</v>
      </c>
      <c r="Q2131">
        <v>36660000</v>
      </c>
      <c r="R2131">
        <v>30367621000179</v>
      </c>
      <c r="S2131">
        <v>32988482915</v>
      </c>
    </row>
    <row r="2132" spans="1:19" x14ac:dyDescent="0.25">
      <c r="A2132">
        <v>13872</v>
      </c>
      <c r="B2132" s="6" t="s">
        <v>8359</v>
      </c>
      <c r="C2132" s="6" t="s">
        <v>52</v>
      </c>
      <c r="D2132" s="6" t="s">
        <v>31</v>
      </c>
      <c r="E2132" s="6" t="s">
        <v>221</v>
      </c>
      <c r="F2132" s="6" t="s">
        <v>8360</v>
      </c>
      <c r="G2132" s="6" t="s">
        <v>8361</v>
      </c>
      <c r="H2132">
        <v>23</v>
      </c>
      <c r="I2132" s="6" t="s">
        <v>47</v>
      </c>
      <c r="J2132" s="6" t="s">
        <v>56</v>
      </c>
      <c r="K2132" s="6" t="s">
        <v>98</v>
      </c>
      <c r="L2132">
        <v>305</v>
      </c>
      <c r="N2132" s="6" t="s">
        <v>8362</v>
      </c>
      <c r="O2132" s="6" t="s">
        <v>399</v>
      </c>
      <c r="P2132" s="6" t="s">
        <v>2995</v>
      </c>
      <c r="Q2132">
        <v>36512000</v>
      </c>
      <c r="R2132">
        <v>30372315000120</v>
      </c>
      <c r="S2132">
        <v>32999461395</v>
      </c>
    </row>
    <row r="2133" spans="1:19" x14ac:dyDescent="0.25">
      <c r="A2133">
        <v>13874</v>
      </c>
      <c r="B2133" s="6" t="s">
        <v>8363</v>
      </c>
      <c r="C2133" s="6" t="s">
        <v>52</v>
      </c>
      <c r="D2133" s="6" t="s">
        <v>31</v>
      </c>
      <c r="E2133" s="6" t="s">
        <v>93</v>
      </c>
      <c r="F2133" s="6" t="s">
        <v>61</v>
      </c>
      <c r="G2133" s="6" t="s">
        <v>8364</v>
      </c>
      <c r="H2133">
        <v>23</v>
      </c>
      <c r="I2133" s="6" t="s">
        <v>47</v>
      </c>
      <c r="J2133" s="6" t="s">
        <v>56</v>
      </c>
      <c r="K2133" s="6" t="s">
        <v>37</v>
      </c>
      <c r="L2133">
        <v>104</v>
      </c>
      <c r="N2133" s="6" t="s">
        <v>8365</v>
      </c>
      <c r="O2133" s="6" t="s">
        <v>39</v>
      </c>
      <c r="P2133" s="6" t="s">
        <v>389</v>
      </c>
      <c r="Q2133">
        <v>36700000</v>
      </c>
      <c r="R2133">
        <v>38092220620</v>
      </c>
      <c r="S2133">
        <v>32998069144</v>
      </c>
    </row>
    <row r="2134" spans="1:19" x14ac:dyDescent="0.25">
      <c r="A2134">
        <v>13875</v>
      </c>
      <c r="B2134" s="6" t="s">
        <v>8366</v>
      </c>
      <c r="C2134" s="6" t="s">
        <v>52</v>
      </c>
      <c r="D2134" s="6" t="s">
        <v>31</v>
      </c>
      <c r="E2134" s="6" t="s">
        <v>93</v>
      </c>
      <c r="F2134" s="6" t="s">
        <v>8367</v>
      </c>
      <c r="G2134" s="6" t="s">
        <v>8368</v>
      </c>
      <c r="H2134">
        <v>23</v>
      </c>
      <c r="I2134" s="6" t="s">
        <v>47</v>
      </c>
      <c r="J2134" s="6" t="s">
        <v>56</v>
      </c>
      <c r="K2134" s="6" t="s">
        <v>109</v>
      </c>
      <c r="L2134">
        <v>204</v>
      </c>
      <c r="N2134" s="6" t="s">
        <v>8369</v>
      </c>
      <c r="O2134" s="6" t="s">
        <v>1100</v>
      </c>
      <c r="P2134" s="6" t="s">
        <v>40</v>
      </c>
      <c r="Q2134">
        <v>36790000</v>
      </c>
      <c r="R2134">
        <v>27034285000138</v>
      </c>
      <c r="S2134">
        <v>32991428486</v>
      </c>
    </row>
    <row r="2135" spans="1:19" x14ac:dyDescent="0.25">
      <c r="A2135">
        <v>13882</v>
      </c>
      <c r="B2135" s="6" t="s">
        <v>8370</v>
      </c>
      <c r="C2135" s="6" t="s">
        <v>52</v>
      </c>
      <c r="D2135" s="6" t="s">
        <v>31</v>
      </c>
      <c r="E2135" s="6" t="s">
        <v>103</v>
      </c>
      <c r="F2135" s="6" t="s">
        <v>8371</v>
      </c>
      <c r="G2135" s="6" t="s">
        <v>8372</v>
      </c>
      <c r="H2135">
        <v>1</v>
      </c>
      <c r="I2135" s="6" t="s">
        <v>375</v>
      </c>
      <c r="J2135" s="6" t="s">
        <v>56</v>
      </c>
      <c r="K2135" s="6" t="s">
        <v>37</v>
      </c>
      <c r="L2135">
        <v>106</v>
      </c>
      <c r="N2135" s="6" t="s">
        <v>8373</v>
      </c>
      <c r="O2135" s="6" t="s">
        <v>443</v>
      </c>
      <c r="P2135" s="6" t="s">
        <v>2014</v>
      </c>
      <c r="Q2135">
        <v>36660000</v>
      </c>
      <c r="R2135">
        <v>30409178000151</v>
      </c>
      <c r="S2135">
        <v>32988721738</v>
      </c>
    </row>
    <row r="2136" spans="1:19" x14ac:dyDescent="0.25">
      <c r="A2136">
        <v>13884</v>
      </c>
      <c r="B2136" s="6" t="s">
        <v>8374</v>
      </c>
      <c r="C2136" s="6" t="s">
        <v>477</v>
      </c>
      <c r="D2136" s="6" t="s">
        <v>353</v>
      </c>
      <c r="E2136" s="6" t="s">
        <v>44</v>
      </c>
      <c r="F2136" s="6" t="s">
        <v>8375</v>
      </c>
      <c r="G2136" s="6" t="s">
        <v>8376</v>
      </c>
      <c r="H2136">
        <v>22</v>
      </c>
      <c r="I2136" s="6" t="s">
        <v>35</v>
      </c>
      <c r="J2136" s="6" t="s">
        <v>56</v>
      </c>
      <c r="K2136" s="6" t="s">
        <v>98</v>
      </c>
      <c r="L2136">
        <v>308</v>
      </c>
      <c r="N2136" s="6" t="s">
        <v>8377</v>
      </c>
      <c r="O2136" s="6" t="s">
        <v>100</v>
      </c>
      <c r="P2136" s="6" t="s">
        <v>3205</v>
      </c>
      <c r="Q2136">
        <v>36520000</v>
      </c>
      <c r="R2136">
        <v>3710950000106</v>
      </c>
      <c r="S2136">
        <v>32035512398</v>
      </c>
    </row>
    <row r="2137" spans="1:19" x14ac:dyDescent="0.25">
      <c r="A2137">
        <v>13888</v>
      </c>
      <c r="B2137" s="6" t="s">
        <v>8378</v>
      </c>
      <c r="C2137" s="6" t="s">
        <v>52</v>
      </c>
      <c r="D2137" s="6" t="s">
        <v>31</v>
      </c>
      <c r="E2137" s="6" t="s">
        <v>103</v>
      </c>
      <c r="F2137" s="6" t="s">
        <v>8379</v>
      </c>
      <c r="G2137" s="6" t="s">
        <v>8380</v>
      </c>
      <c r="H2137">
        <v>23</v>
      </c>
      <c r="I2137" s="6" t="s">
        <v>47</v>
      </c>
      <c r="J2137" s="6" t="s">
        <v>8381</v>
      </c>
      <c r="K2137" s="6" t="s">
        <v>98</v>
      </c>
      <c r="L2137">
        <v>305</v>
      </c>
      <c r="N2137" s="6" t="s">
        <v>8382</v>
      </c>
      <c r="O2137" s="6" t="s">
        <v>146</v>
      </c>
      <c r="P2137" s="6" t="s">
        <v>880</v>
      </c>
      <c r="Q2137">
        <v>36504178</v>
      </c>
      <c r="R2137">
        <v>30362342000112</v>
      </c>
      <c r="S2137">
        <v>32999252945</v>
      </c>
    </row>
    <row r="2138" spans="1:19" x14ac:dyDescent="0.25">
      <c r="A2138">
        <v>13890</v>
      </c>
      <c r="B2138" s="6" t="s">
        <v>8383</v>
      </c>
      <c r="C2138" s="6" t="s">
        <v>76</v>
      </c>
      <c r="D2138" s="6" t="s">
        <v>31</v>
      </c>
      <c r="E2138" s="6" t="s">
        <v>221</v>
      </c>
      <c r="F2138" s="6" t="s">
        <v>61</v>
      </c>
      <c r="G2138" s="6" t="s">
        <v>8384</v>
      </c>
      <c r="H2138">
        <v>17</v>
      </c>
      <c r="I2138" s="6" t="s">
        <v>202</v>
      </c>
      <c r="J2138" s="6" t="s">
        <v>56</v>
      </c>
      <c r="K2138" s="6" t="s">
        <v>37</v>
      </c>
      <c r="L2138">
        <v>102</v>
      </c>
      <c r="N2138" s="6" t="s">
        <v>8385</v>
      </c>
      <c r="O2138" s="6" t="s">
        <v>263</v>
      </c>
      <c r="P2138" s="6" t="s">
        <v>3155</v>
      </c>
      <c r="Q2138">
        <v>36740000</v>
      </c>
      <c r="R2138">
        <v>10717454681</v>
      </c>
      <c r="S2138">
        <v>32999656288</v>
      </c>
    </row>
    <row r="2139" spans="1:19" x14ac:dyDescent="0.25">
      <c r="A2139">
        <v>13891</v>
      </c>
      <c r="B2139" s="6" t="s">
        <v>8386</v>
      </c>
      <c r="C2139" s="6" t="s">
        <v>42</v>
      </c>
      <c r="D2139" s="6" t="s">
        <v>31</v>
      </c>
      <c r="E2139" s="6" t="s">
        <v>103</v>
      </c>
      <c r="F2139" s="6" t="s">
        <v>61</v>
      </c>
      <c r="G2139" s="6" t="s">
        <v>8387</v>
      </c>
      <c r="H2139">
        <v>1</v>
      </c>
      <c r="I2139" s="6" t="s">
        <v>375</v>
      </c>
      <c r="J2139" s="6" t="s">
        <v>56</v>
      </c>
      <c r="K2139" s="6" t="s">
        <v>109</v>
      </c>
      <c r="L2139">
        <v>203</v>
      </c>
      <c r="N2139" s="6" t="s">
        <v>8388</v>
      </c>
      <c r="O2139" s="6" t="s">
        <v>554</v>
      </c>
      <c r="P2139" s="6" t="s">
        <v>40</v>
      </c>
      <c r="Q2139">
        <v>36855000</v>
      </c>
      <c r="R2139">
        <v>11989667694</v>
      </c>
      <c r="S2139">
        <v>32984541125</v>
      </c>
    </row>
    <row r="2140" spans="1:19" x14ac:dyDescent="0.25">
      <c r="A2140">
        <v>13892</v>
      </c>
      <c r="B2140" s="6" t="s">
        <v>8389</v>
      </c>
      <c r="C2140" s="6" t="s">
        <v>52</v>
      </c>
      <c r="D2140" s="6" t="s">
        <v>31</v>
      </c>
      <c r="E2140" s="6" t="s">
        <v>93</v>
      </c>
      <c r="F2140" s="6" t="s">
        <v>61</v>
      </c>
      <c r="G2140" s="6" t="s">
        <v>8390</v>
      </c>
      <c r="H2140">
        <v>23</v>
      </c>
      <c r="I2140" s="6" t="s">
        <v>47</v>
      </c>
      <c r="J2140" s="6" t="s">
        <v>56</v>
      </c>
      <c r="K2140" s="6" t="s">
        <v>37</v>
      </c>
      <c r="L2140">
        <v>102</v>
      </c>
      <c r="N2140" s="6" t="s">
        <v>8391</v>
      </c>
      <c r="O2140" s="6" t="s">
        <v>58</v>
      </c>
      <c r="P2140" s="6" t="s">
        <v>430</v>
      </c>
      <c r="Q2140">
        <v>36774332</v>
      </c>
      <c r="R2140">
        <v>9301067684</v>
      </c>
      <c r="S2140">
        <v>32998332851</v>
      </c>
    </row>
    <row r="2141" spans="1:19" x14ac:dyDescent="0.25">
      <c r="A2141">
        <v>13897</v>
      </c>
      <c r="B2141" s="6" t="s">
        <v>8392</v>
      </c>
      <c r="C2141" s="6" t="s">
        <v>76</v>
      </c>
      <c r="D2141" s="6" t="s">
        <v>77</v>
      </c>
      <c r="E2141" s="6" t="s">
        <v>53</v>
      </c>
      <c r="F2141" s="6" t="s">
        <v>61</v>
      </c>
      <c r="G2141" s="6" t="s">
        <v>8393</v>
      </c>
      <c r="H2141">
        <v>25</v>
      </c>
      <c r="I2141" s="6" t="s">
        <v>116</v>
      </c>
      <c r="J2141" s="6" t="s">
        <v>144</v>
      </c>
      <c r="K2141" s="6" t="s">
        <v>109</v>
      </c>
      <c r="L2141">
        <v>207</v>
      </c>
      <c r="N2141" s="6" t="s">
        <v>8394</v>
      </c>
      <c r="O2141" s="6" t="s">
        <v>111</v>
      </c>
      <c r="P2141" s="6" t="s">
        <v>8395</v>
      </c>
      <c r="Q2141">
        <v>36880000</v>
      </c>
      <c r="R2141">
        <v>2273565607</v>
      </c>
      <c r="S2141">
        <v>32988921121</v>
      </c>
    </row>
    <row r="2142" spans="1:19" x14ac:dyDescent="0.25">
      <c r="A2142">
        <v>13913</v>
      </c>
      <c r="B2142" s="6" t="s">
        <v>8396</v>
      </c>
      <c r="C2142" s="6" t="s">
        <v>76</v>
      </c>
      <c r="D2142" s="6" t="s">
        <v>77</v>
      </c>
      <c r="E2142" s="6" t="s">
        <v>71</v>
      </c>
      <c r="F2142" s="6" t="s">
        <v>61</v>
      </c>
      <c r="G2142" s="6" t="s">
        <v>8397</v>
      </c>
      <c r="H2142">
        <v>23</v>
      </c>
      <c r="I2142" s="6" t="s">
        <v>47</v>
      </c>
      <c r="J2142" s="6" t="s">
        <v>56</v>
      </c>
      <c r="K2142" s="6" t="s">
        <v>37</v>
      </c>
      <c r="L2142">
        <v>107</v>
      </c>
      <c r="N2142" s="6" t="s">
        <v>8398</v>
      </c>
      <c r="O2142" s="6" t="s">
        <v>39</v>
      </c>
      <c r="P2142" s="6" t="s">
        <v>8399</v>
      </c>
      <c r="Q2142">
        <v>36700000</v>
      </c>
      <c r="R2142">
        <v>73466875668</v>
      </c>
      <c r="S2142">
        <v>32991338681</v>
      </c>
    </row>
    <row r="2143" spans="1:19" x14ac:dyDescent="0.25">
      <c r="A2143">
        <v>13915</v>
      </c>
      <c r="B2143" s="6" t="s">
        <v>8400</v>
      </c>
      <c r="C2143" s="6" t="s">
        <v>391</v>
      </c>
      <c r="D2143" s="6" t="s">
        <v>488</v>
      </c>
      <c r="E2143" s="6" t="s">
        <v>53</v>
      </c>
      <c r="F2143" s="6" t="s">
        <v>8401</v>
      </c>
      <c r="G2143" s="6" t="s">
        <v>8402</v>
      </c>
      <c r="H2143">
        <v>22</v>
      </c>
      <c r="I2143" s="6" t="s">
        <v>35</v>
      </c>
      <c r="J2143" s="6" t="s">
        <v>56</v>
      </c>
      <c r="K2143" s="6" t="s">
        <v>37</v>
      </c>
      <c r="L2143">
        <v>104</v>
      </c>
      <c r="N2143" s="6" t="s">
        <v>8403</v>
      </c>
      <c r="O2143" s="6" t="s">
        <v>39</v>
      </c>
      <c r="P2143" s="6" t="s">
        <v>192</v>
      </c>
      <c r="Q2143">
        <v>36700000</v>
      </c>
      <c r="R2143">
        <v>27393688000173</v>
      </c>
      <c r="S2143">
        <v>32999561803</v>
      </c>
    </row>
    <row r="2144" spans="1:19" x14ac:dyDescent="0.25">
      <c r="A2144">
        <v>13917</v>
      </c>
      <c r="B2144" s="6" t="s">
        <v>8404</v>
      </c>
      <c r="C2144" s="6" t="s">
        <v>52</v>
      </c>
      <c r="D2144" s="6" t="s">
        <v>31</v>
      </c>
      <c r="E2144" s="6" t="s">
        <v>44</v>
      </c>
      <c r="F2144" s="6" t="s">
        <v>61</v>
      </c>
      <c r="G2144" s="6" t="s">
        <v>62</v>
      </c>
      <c r="H2144">
        <v>23</v>
      </c>
      <c r="I2144" s="6" t="s">
        <v>47</v>
      </c>
      <c r="J2144" s="6" t="s">
        <v>56</v>
      </c>
      <c r="K2144" s="6" t="s">
        <v>109</v>
      </c>
      <c r="L2144">
        <v>204</v>
      </c>
      <c r="N2144" s="6" t="s">
        <v>8405</v>
      </c>
      <c r="O2144" s="6" t="s">
        <v>111</v>
      </c>
      <c r="P2144" s="6" t="s">
        <v>8406</v>
      </c>
      <c r="Q2144">
        <v>36883211</v>
      </c>
      <c r="R2144">
        <v>47884584620</v>
      </c>
      <c r="S2144">
        <v>32988997352</v>
      </c>
    </row>
    <row r="2145" spans="1:19" x14ac:dyDescent="0.25">
      <c r="A2145">
        <v>13920</v>
      </c>
      <c r="B2145" s="6" t="s">
        <v>8407</v>
      </c>
      <c r="C2145" s="6" t="s">
        <v>324</v>
      </c>
      <c r="D2145" s="6" t="s">
        <v>315</v>
      </c>
      <c r="E2145" s="6" t="s">
        <v>53</v>
      </c>
      <c r="F2145" s="6" t="s">
        <v>8408</v>
      </c>
      <c r="G2145" s="6" t="s">
        <v>8409</v>
      </c>
      <c r="H2145">
        <v>2</v>
      </c>
      <c r="I2145" s="6" t="s">
        <v>2216</v>
      </c>
      <c r="J2145" s="6" t="s">
        <v>56</v>
      </c>
      <c r="K2145" s="6" t="s">
        <v>319</v>
      </c>
      <c r="L2145">
        <v>907</v>
      </c>
      <c r="N2145" s="6" t="s">
        <v>8410</v>
      </c>
      <c r="O2145" s="6" t="s">
        <v>7607</v>
      </c>
      <c r="P2145" s="6" t="s">
        <v>8411</v>
      </c>
      <c r="Q2145">
        <v>7044010</v>
      </c>
      <c r="R2145">
        <v>8435238000151</v>
      </c>
      <c r="S2145">
        <v>11020769800</v>
      </c>
    </row>
    <row r="2146" spans="1:19" x14ac:dyDescent="0.25">
      <c r="A2146">
        <v>13921</v>
      </c>
      <c r="B2146" s="6" t="s">
        <v>8412</v>
      </c>
      <c r="C2146" s="6" t="s">
        <v>52</v>
      </c>
      <c r="D2146" s="6" t="s">
        <v>31</v>
      </c>
      <c r="E2146" s="6" t="s">
        <v>325</v>
      </c>
      <c r="F2146" s="6" t="s">
        <v>8413</v>
      </c>
      <c r="G2146" s="6" t="s">
        <v>6185</v>
      </c>
      <c r="H2146">
        <v>14</v>
      </c>
      <c r="I2146" s="6" t="s">
        <v>80</v>
      </c>
      <c r="J2146" s="6" t="s">
        <v>144</v>
      </c>
      <c r="K2146" s="6" t="s">
        <v>37</v>
      </c>
      <c r="L2146">
        <v>103</v>
      </c>
      <c r="N2146" s="6" t="s">
        <v>8414</v>
      </c>
      <c r="O2146" s="6" t="s">
        <v>943</v>
      </c>
      <c r="P2146" s="6" t="s">
        <v>567</v>
      </c>
      <c r="Q2146">
        <v>36795500</v>
      </c>
      <c r="R2146">
        <v>30602153000170</v>
      </c>
      <c r="S2146">
        <v>32984574563</v>
      </c>
    </row>
    <row r="2147" spans="1:19" x14ac:dyDescent="0.25">
      <c r="A2147">
        <v>13923</v>
      </c>
      <c r="B2147" s="6" t="s">
        <v>8415</v>
      </c>
      <c r="C2147" s="6" t="s">
        <v>52</v>
      </c>
      <c r="D2147" s="6" t="s">
        <v>31</v>
      </c>
      <c r="E2147" s="6" t="s">
        <v>71</v>
      </c>
      <c r="F2147" s="6" t="s">
        <v>8416</v>
      </c>
      <c r="G2147" s="6" t="s">
        <v>8417</v>
      </c>
      <c r="H2147">
        <v>22</v>
      </c>
      <c r="I2147" s="6" t="s">
        <v>35</v>
      </c>
      <c r="J2147" s="6" t="s">
        <v>56</v>
      </c>
      <c r="K2147" s="6" t="s">
        <v>109</v>
      </c>
      <c r="L2147">
        <v>203</v>
      </c>
      <c r="N2147" s="6" t="s">
        <v>8418</v>
      </c>
      <c r="O2147" s="6" t="s">
        <v>111</v>
      </c>
      <c r="P2147" s="6" t="s">
        <v>2978</v>
      </c>
      <c r="Q2147">
        <v>36880000</v>
      </c>
      <c r="R2147">
        <v>29706757000187</v>
      </c>
      <c r="S2147">
        <v>32988041030</v>
      </c>
    </row>
    <row r="2148" spans="1:19" x14ac:dyDescent="0.25">
      <c r="A2148">
        <v>13925</v>
      </c>
      <c r="B2148" s="6" t="s">
        <v>8419</v>
      </c>
      <c r="C2148" s="6" t="s">
        <v>42</v>
      </c>
      <c r="D2148" s="6" t="s">
        <v>31</v>
      </c>
      <c r="E2148" s="6" t="s">
        <v>53</v>
      </c>
      <c r="F2148" s="6" t="s">
        <v>8420</v>
      </c>
      <c r="G2148" s="6" t="s">
        <v>8421</v>
      </c>
      <c r="H2148">
        <v>17</v>
      </c>
      <c r="I2148" s="6" t="s">
        <v>202</v>
      </c>
      <c r="J2148" s="6" t="s">
        <v>56</v>
      </c>
      <c r="K2148" s="6" t="s">
        <v>37</v>
      </c>
      <c r="L2148">
        <v>105</v>
      </c>
      <c r="N2148" s="6" t="s">
        <v>8422</v>
      </c>
      <c r="O2148" s="6" t="s">
        <v>572</v>
      </c>
      <c r="P2148" s="6" t="s">
        <v>40</v>
      </c>
      <c r="Q2148">
        <v>36730000</v>
      </c>
      <c r="R2148">
        <v>24277809000123</v>
      </c>
      <c r="S2148">
        <v>32999773047</v>
      </c>
    </row>
    <row r="2149" spans="1:19" x14ac:dyDescent="0.25">
      <c r="A2149">
        <v>13926</v>
      </c>
      <c r="B2149" s="6" t="s">
        <v>8423</v>
      </c>
      <c r="C2149" s="6" t="s">
        <v>52</v>
      </c>
      <c r="D2149" s="6" t="s">
        <v>31</v>
      </c>
      <c r="E2149" s="6" t="s">
        <v>53</v>
      </c>
      <c r="F2149" s="6" t="s">
        <v>8424</v>
      </c>
      <c r="G2149" s="6" t="s">
        <v>8425</v>
      </c>
      <c r="H2149">
        <v>22</v>
      </c>
      <c r="I2149" s="6" t="s">
        <v>35</v>
      </c>
      <c r="J2149" s="6" t="s">
        <v>56</v>
      </c>
      <c r="K2149" s="6" t="s">
        <v>98</v>
      </c>
      <c r="L2149">
        <v>303</v>
      </c>
      <c r="N2149" s="6" t="s">
        <v>8426</v>
      </c>
      <c r="O2149" s="6" t="s">
        <v>100</v>
      </c>
      <c r="P2149" s="6" t="s">
        <v>1813</v>
      </c>
      <c r="Q2149">
        <v>36520000</v>
      </c>
      <c r="R2149">
        <v>30155308000177</v>
      </c>
      <c r="S2149">
        <v>32988868344</v>
      </c>
    </row>
    <row r="2150" spans="1:19" x14ac:dyDescent="0.25">
      <c r="A2150">
        <v>13929</v>
      </c>
      <c r="B2150" s="6" t="s">
        <v>8427</v>
      </c>
      <c r="C2150" s="6" t="s">
        <v>52</v>
      </c>
      <c r="D2150" s="6" t="s">
        <v>31</v>
      </c>
      <c r="E2150" s="6" t="s">
        <v>103</v>
      </c>
      <c r="F2150" s="6" t="s">
        <v>8428</v>
      </c>
      <c r="G2150" s="6" t="s">
        <v>4993</v>
      </c>
      <c r="H2150">
        <v>17</v>
      </c>
      <c r="I2150" s="6" t="s">
        <v>202</v>
      </c>
      <c r="J2150" s="6" t="s">
        <v>56</v>
      </c>
      <c r="K2150" s="6" t="s">
        <v>37</v>
      </c>
      <c r="L2150">
        <v>102</v>
      </c>
      <c r="N2150" s="6" t="s">
        <v>8429</v>
      </c>
      <c r="O2150" s="6" t="s">
        <v>263</v>
      </c>
      <c r="P2150" s="6" t="s">
        <v>8430</v>
      </c>
      <c r="Q2150">
        <v>36740000</v>
      </c>
      <c r="R2150">
        <v>29896091000177</v>
      </c>
      <c r="S2150">
        <v>32998353489</v>
      </c>
    </row>
    <row r="2151" spans="1:19" x14ac:dyDescent="0.25">
      <c r="A2151">
        <v>13938</v>
      </c>
      <c r="B2151" s="6" t="s">
        <v>8431</v>
      </c>
      <c r="C2151" s="6" t="s">
        <v>177</v>
      </c>
      <c r="D2151" s="6" t="s">
        <v>77</v>
      </c>
      <c r="E2151" s="6" t="s">
        <v>103</v>
      </c>
      <c r="F2151" s="6" t="s">
        <v>8432</v>
      </c>
      <c r="G2151" s="6" t="s">
        <v>954</v>
      </c>
      <c r="H2151">
        <v>23</v>
      </c>
      <c r="I2151" s="6" t="s">
        <v>47</v>
      </c>
      <c r="J2151" s="6" t="s">
        <v>8433</v>
      </c>
      <c r="K2151" s="6" t="s">
        <v>98</v>
      </c>
      <c r="L2151">
        <v>306</v>
      </c>
      <c r="N2151" s="6" t="s">
        <v>8434</v>
      </c>
      <c r="O2151" s="6" t="s">
        <v>312</v>
      </c>
      <c r="P2151" s="6" t="s">
        <v>40</v>
      </c>
      <c r="Q2151">
        <v>36170000</v>
      </c>
      <c r="R2151">
        <v>30004806000119</v>
      </c>
      <c r="S2151">
        <v>32035731347</v>
      </c>
    </row>
    <row r="2152" spans="1:19" x14ac:dyDescent="0.25">
      <c r="A2152">
        <v>13939</v>
      </c>
      <c r="B2152" s="6" t="s">
        <v>8435</v>
      </c>
      <c r="C2152" s="6" t="s">
        <v>52</v>
      </c>
      <c r="D2152" s="6" t="s">
        <v>31</v>
      </c>
      <c r="E2152" s="6" t="s">
        <v>93</v>
      </c>
      <c r="F2152" s="6" t="s">
        <v>8436</v>
      </c>
      <c r="G2152" s="6" t="s">
        <v>8437</v>
      </c>
      <c r="H2152">
        <v>22</v>
      </c>
      <c r="I2152" s="6" t="s">
        <v>35</v>
      </c>
      <c r="J2152" s="6" t="s">
        <v>56</v>
      </c>
      <c r="K2152" s="6" t="s">
        <v>109</v>
      </c>
      <c r="L2152">
        <v>201</v>
      </c>
      <c r="N2152" s="6" t="s">
        <v>8438</v>
      </c>
      <c r="O2152" s="6" t="s">
        <v>111</v>
      </c>
      <c r="P2152" s="6" t="s">
        <v>1644</v>
      </c>
      <c r="Q2152">
        <v>36880000</v>
      </c>
      <c r="R2152">
        <v>30518789000138</v>
      </c>
      <c r="S2152">
        <v>32987035688</v>
      </c>
    </row>
    <row r="2153" spans="1:19" x14ac:dyDescent="0.25">
      <c r="A2153">
        <v>13940</v>
      </c>
      <c r="B2153" s="6" t="s">
        <v>8439</v>
      </c>
      <c r="C2153" s="6" t="s">
        <v>52</v>
      </c>
      <c r="D2153" s="6" t="s">
        <v>31</v>
      </c>
      <c r="E2153" s="6" t="s">
        <v>103</v>
      </c>
      <c r="F2153" s="6" t="s">
        <v>61</v>
      </c>
      <c r="G2153" s="6" t="s">
        <v>8440</v>
      </c>
      <c r="H2153">
        <v>1</v>
      </c>
      <c r="I2153" s="6" t="s">
        <v>375</v>
      </c>
      <c r="J2153" s="6" t="s">
        <v>56</v>
      </c>
      <c r="K2153" s="6" t="s">
        <v>98</v>
      </c>
      <c r="L2153">
        <v>304</v>
      </c>
      <c r="N2153" s="6" t="s">
        <v>8441</v>
      </c>
      <c r="O2153" s="6" t="s">
        <v>146</v>
      </c>
      <c r="P2153" s="6" t="s">
        <v>740</v>
      </c>
      <c r="Q2153">
        <v>36500000</v>
      </c>
      <c r="R2153">
        <v>6447043655</v>
      </c>
      <c r="S2153">
        <v>32999311992</v>
      </c>
    </row>
    <row r="2154" spans="1:19" x14ac:dyDescent="0.25">
      <c r="A2154">
        <v>13957</v>
      </c>
      <c r="B2154" s="6" t="s">
        <v>8442</v>
      </c>
      <c r="C2154" s="6" t="s">
        <v>391</v>
      </c>
      <c r="D2154" s="6" t="s">
        <v>488</v>
      </c>
      <c r="E2154" s="6" t="s">
        <v>44</v>
      </c>
      <c r="F2154" s="6" t="s">
        <v>8443</v>
      </c>
      <c r="G2154" s="6" t="s">
        <v>8444</v>
      </c>
      <c r="H2154">
        <v>26</v>
      </c>
      <c r="I2154" s="6" t="s">
        <v>173</v>
      </c>
      <c r="J2154" s="6" t="s">
        <v>56</v>
      </c>
      <c r="K2154" s="6" t="s">
        <v>37</v>
      </c>
      <c r="L2154">
        <v>107</v>
      </c>
      <c r="N2154" s="6" t="s">
        <v>8445</v>
      </c>
      <c r="O2154" s="6" t="s">
        <v>239</v>
      </c>
      <c r="P2154" s="6" t="s">
        <v>40</v>
      </c>
      <c r="Q2154">
        <v>36760000</v>
      </c>
      <c r="R2154">
        <v>30400760000157</v>
      </c>
      <c r="S2154">
        <v>32999535702</v>
      </c>
    </row>
    <row r="2155" spans="1:19" x14ac:dyDescent="0.25">
      <c r="A2155">
        <v>13968</v>
      </c>
      <c r="B2155" s="6" t="s">
        <v>8446</v>
      </c>
      <c r="C2155" s="6" t="s">
        <v>52</v>
      </c>
      <c r="D2155" s="6" t="s">
        <v>31</v>
      </c>
      <c r="E2155" s="6" t="s">
        <v>71</v>
      </c>
      <c r="F2155" s="6" t="s">
        <v>8447</v>
      </c>
      <c r="G2155" s="6" t="s">
        <v>8448</v>
      </c>
      <c r="H2155">
        <v>23</v>
      </c>
      <c r="I2155" s="6" t="s">
        <v>47</v>
      </c>
      <c r="J2155" s="6" t="s">
        <v>56</v>
      </c>
      <c r="K2155" s="6" t="s">
        <v>98</v>
      </c>
      <c r="L2155">
        <v>303</v>
      </c>
      <c r="N2155" s="6" t="s">
        <v>8449</v>
      </c>
      <c r="O2155" s="6" t="s">
        <v>793</v>
      </c>
      <c r="P2155" s="6" t="s">
        <v>259</v>
      </c>
      <c r="Q2155">
        <v>36515000</v>
      </c>
      <c r="R2155">
        <v>27156286000155</v>
      </c>
      <c r="S2155">
        <v>32999937910</v>
      </c>
    </row>
    <row r="2156" spans="1:19" x14ac:dyDescent="0.25">
      <c r="A2156">
        <v>13971</v>
      </c>
      <c r="B2156" s="6" t="s">
        <v>8450</v>
      </c>
      <c r="C2156" s="6" t="s">
        <v>52</v>
      </c>
      <c r="D2156" s="6" t="s">
        <v>31</v>
      </c>
      <c r="E2156" s="6" t="s">
        <v>221</v>
      </c>
      <c r="F2156" s="6" t="s">
        <v>61</v>
      </c>
      <c r="G2156" s="6" t="s">
        <v>2464</v>
      </c>
      <c r="H2156">
        <v>25</v>
      </c>
      <c r="I2156" s="6" t="s">
        <v>116</v>
      </c>
      <c r="J2156" s="6" t="s">
        <v>8451</v>
      </c>
      <c r="K2156" s="6" t="s">
        <v>98</v>
      </c>
      <c r="L2156">
        <v>303</v>
      </c>
      <c r="N2156" s="6" t="s">
        <v>8452</v>
      </c>
      <c r="O2156" s="6" t="s">
        <v>100</v>
      </c>
      <c r="P2156" s="6" t="s">
        <v>645</v>
      </c>
      <c r="Q2156">
        <v>36520000</v>
      </c>
      <c r="R2156">
        <v>48828610620</v>
      </c>
      <c r="S2156">
        <v>32999889789</v>
      </c>
    </row>
    <row r="2157" spans="1:19" x14ac:dyDescent="0.25">
      <c r="A2157">
        <v>13979</v>
      </c>
      <c r="B2157" s="6" t="s">
        <v>8453</v>
      </c>
      <c r="C2157" s="6" t="s">
        <v>76</v>
      </c>
      <c r="D2157" s="6" t="s">
        <v>77</v>
      </c>
      <c r="E2157" s="6" t="s">
        <v>93</v>
      </c>
      <c r="F2157" s="6" t="s">
        <v>8454</v>
      </c>
      <c r="G2157" s="6" t="s">
        <v>8455</v>
      </c>
      <c r="H2157">
        <v>23</v>
      </c>
      <c r="I2157" s="6" t="s">
        <v>47</v>
      </c>
      <c r="J2157" s="6" t="s">
        <v>56</v>
      </c>
      <c r="K2157" s="6" t="s">
        <v>37</v>
      </c>
      <c r="L2157">
        <v>107</v>
      </c>
      <c r="N2157" s="6" t="s">
        <v>8456</v>
      </c>
      <c r="O2157" s="6" t="s">
        <v>39</v>
      </c>
      <c r="P2157" s="6" t="s">
        <v>132</v>
      </c>
      <c r="Q2157">
        <v>36700000</v>
      </c>
      <c r="R2157">
        <v>30101891000133</v>
      </c>
      <c r="S2157">
        <v>32991452020</v>
      </c>
    </row>
    <row r="2158" spans="1:19" x14ac:dyDescent="0.25">
      <c r="A2158">
        <v>13982</v>
      </c>
      <c r="B2158" s="6" t="s">
        <v>8457</v>
      </c>
      <c r="C2158" s="6" t="s">
        <v>119</v>
      </c>
      <c r="D2158" s="6" t="s">
        <v>31</v>
      </c>
      <c r="E2158" s="6" t="s">
        <v>53</v>
      </c>
      <c r="F2158" s="6" t="s">
        <v>8458</v>
      </c>
      <c r="G2158" s="6" t="s">
        <v>8459</v>
      </c>
      <c r="H2158">
        <v>23</v>
      </c>
      <c r="I2158" s="6" t="s">
        <v>47</v>
      </c>
      <c r="J2158" s="6" t="s">
        <v>56</v>
      </c>
      <c r="K2158" s="6" t="s">
        <v>37</v>
      </c>
      <c r="L2158">
        <v>109</v>
      </c>
      <c r="N2158" s="6" t="s">
        <v>8460</v>
      </c>
      <c r="O2158" s="6" t="s">
        <v>39</v>
      </c>
      <c r="P2158" s="6" t="s">
        <v>40</v>
      </c>
      <c r="Q2158">
        <v>36700216</v>
      </c>
      <c r="R2158">
        <v>27814543000107</v>
      </c>
      <c r="S2158">
        <v>32988055154</v>
      </c>
    </row>
    <row r="2159" spans="1:19" x14ac:dyDescent="0.25">
      <c r="A2159">
        <v>13987</v>
      </c>
      <c r="B2159" s="6" t="s">
        <v>8461</v>
      </c>
      <c r="C2159" s="6" t="s">
        <v>52</v>
      </c>
      <c r="D2159" s="6" t="s">
        <v>31</v>
      </c>
      <c r="E2159" s="6" t="s">
        <v>71</v>
      </c>
      <c r="F2159" s="6" t="s">
        <v>61</v>
      </c>
      <c r="G2159" s="6" t="s">
        <v>8462</v>
      </c>
      <c r="H2159">
        <v>23</v>
      </c>
      <c r="I2159" s="6" t="s">
        <v>47</v>
      </c>
      <c r="J2159" s="6" t="s">
        <v>56</v>
      </c>
      <c r="K2159" s="6" t="s">
        <v>37</v>
      </c>
      <c r="L2159">
        <v>103</v>
      </c>
      <c r="N2159" s="6" t="s">
        <v>8463</v>
      </c>
      <c r="O2159" s="6" t="s">
        <v>58</v>
      </c>
      <c r="P2159" s="6" t="s">
        <v>683</v>
      </c>
      <c r="Q2159">
        <v>36773652</v>
      </c>
      <c r="R2159">
        <v>6325137647</v>
      </c>
      <c r="S2159">
        <v>32998005772</v>
      </c>
    </row>
    <row r="2160" spans="1:19" x14ac:dyDescent="0.25">
      <c r="A2160">
        <v>13988</v>
      </c>
      <c r="B2160" s="6" t="s">
        <v>8464</v>
      </c>
      <c r="C2160" s="6" t="s">
        <v>52</v>
      </c>
      <c r="D2160" s="6" t="s">
        <v>31</v>
      </c>
      <c r="E2160" s="6" t="s">
        <v>53</v>
      </c>
      <c r="F2160" s="6" t="s">
        <v>61</v>
      </c>
      <c r="G2160" s="6" t="s">
        <v>8465</v>
      </c>
      <c r="H2160">
        <v>23</v>
      </c>
      <c r="I2160" s="6" t="s">
        <v>47</v>
      </c>
      <c r="J2160" s="6" t="s">
        <v>56</v>
      </c>
      <c r="K2160" s="6" t="s">
        <v>37</v>
      </c>
      <c r="L2160">
        <v>102</v>
      </c>
      <c r="N2160" s="6" t="s">
        <v>8466</v>
      </c>
      <c r="O2160" s="6" t="s">
        <v>58</v>
      </c>
      <c r="P2160" s="6" t="s">
        <v>1783</v>
      </c>
      <c r="Q2160">
        <v>36774406</v>
      </c>
      <c r="R2160">
        <v>65678397672</v>
      </c>
      <c r="S2160">
        <v>32999907001</v>
      </c>
    </row>
    <row r="2161" spans="1:19" x14ac:dyDescent="0.25">
      <c r="A2161">
        <v>13994</v>
      </c>
      <c r="B2161" s="6" t="s">
        <v>8467</v>
      </c>
      <c r="C2161" s="6" t="s">
        <v>52</v>
      </c>
      <c r="D2161" s="6" t="s">
        <v>31</v>
      </c>
      <c r="E2161" s="6" t="s">
        <v>53</v>
      </c>
      <c r="F2161" s="6" t="s">
        <v>61</v>
      </c>
      <c r="G2161" s="6" t="s">
        <v>8468</v>
      </c>
      <c r="H2161">
        <v>26</v>
      </c>
      <c r="I2161" s="6" t="s">
        <v>173</v>
      </c>
      <c r="J2161" s="6" t="s">
        <v>56</v>
      </c>
      <c r="K2161" s="6" t="s">
        <v>37</v>
      </c>
      <c r="L2161">
        <v>106</v>
      </c>
      <c r="N2161" s="6" t="s">
        <v>8469</v>
      </c>
      <c r="O2161" s="6" t="s">
        <v>443</v>
      </c>
      <c r="P2161" s="6" t="s">
        <v>6612</v>
      </c>
      <c r="Q2161">
        <v>36660000</v>
      </c>
      <c r="R2161">
        <v>11826727604</v>
      </c>
      <c r="S2161">
        <v>32988404923</v>
      </c>
    </row>
    <row r="2162" spans="1:19" x14ac:dyDescent="0.25">
      <c r="A2162">
        <v>14002</v>
      </c>
      <c r="B2162" s="6" t="s">
        <v>8470</v>
      </c>
      <c r="C2162" s="6" t="s">
        <v>2174</v>
      </c>
      <c r="D2162" s="6" t="s">
        <v>31</v>
      </c>
      <c r="E2162" s="6" t="s">
        <v>93</v>
      </c>
      <c r="F2162" s="6" t="s">
        <v>8471</v>
      </c>
      <c r="G2162" s="6" t="s">
        <v>1749</v>
      </c>
      <c r="H2162">
        <v>1</v>
      </c>
      <c r="I2162" s="6" t="s">
        <v>375</v>
      </c>
      <c r="J2162" s="6" t="s">
        <v>56</v>
      </c>
      <c r="K2162" s="6" t="s">
        <v>109</v>
      </c>
      <c r="L2162">
        <v>201</v>
      </c>
      <c r="N2162" s="6" t="s">
        <v>8472</v>
      </c>
      <c r="O2162" s="6" t="s">
        <v>972</v>
      </c>
      <c r="P2162" s="6" t="s">
        <v>3140</v>
      </c>
      <c r="Q2162">
        <v>36893000</v>
      </c>
      <c r="R2162">
        <v>29932706000173</v>
      </c>
      <c r="S2162">
        <v>33999578435</v>
      </c>
    </row>
    <row r="2163" spans="1:19" x14ac:dyDescent="0.25">
      <c r="A2163">
        <v>14008</v>
      </c>
      <c r="B2163" s="6" t="s">
        <v>8473</v>
      </c>
      <c r="C2163" s="6" t="s">
        <v>30</v>
      </c>
      <c r="D2163" s="6" t="s">
        <v>31</v>
      </c>
      <c r="E2163" s="6" t="s">
        <v>93</v>
      </c>
      <c r="F2163" s="6" t="s">
        <v>8474</v>
      </c>
      <c r="G2163" s="6" t="s">
        <v>8475</v>
      </c>
      <c r="H2163">
        <v>25</v>
      </c>
      <c r="I2163" s="6" t="s">
        <v>116</v>
      </c>
      <c r="J2163" s="6" t="s">
        <v>8476</v>
      </c>
      <c r="K2163" s="6" t="s">
        <v>109</v>
      </c>
      <c r="L2163">
        <v>206</v>
      </c>
      <c r="N2163" s="6" t="s">
        <v>8477</v>
      </c>
      <c r="O2163" s="6" t="s">
        <v>771</v>
      </c>
      <c r="P2163" s="6" t="s">
        <v>40</v>
      </c>
      <c r="Q2163">
        <v>36800000</v>
      </c>
      <c r="R2163">
        <v>30680270000151</v>
      </c>
      <c r="S2163">
        <v>32999372794</v>
      </c>
    </row>
    <row r="2164" spans="1:19" x14ac:dyDescent="0.25">
      <c r="A2164">
        <v>14014</v>
      </c>
      <c r="B2164" s="6" t="s">
        <v>8478</v>
      </c>
      <c r="C2164" s="6" t="s">
        <v>76</v>
      </c>
      <c r="D2164" s="6" t="s">
        <v>31</v>
      </c>
      <c r="E2164" s="6" t="s">
        <v>44</v>
      </c>
      <c r="F2164" s="6" t="s">
        <v>8479</v>
      </c>
      <c r="G2164" s="6" t="s">
        <v>8480</v>
      </c>
      <c r="H2164">
        <v>25</v>
      </c>
      <c r="I2164" s="6" t="s">
        <v>116</v>
      </c>
      <c r="J2164" s="6" t="s">
        <v>144</v>
      </c>
      <c r="K2164" s="6" t="s">
        <v>109</v>
      </c>
      <c r="L2164">
        <v>205</v>
      </c>
      <c r="N2164" s="6" t="s">
        <v>8481</v>
      </c>
      <c r="O2164" s="6" t="s">
        <v>707</v>
      </c>
      <c r="P2164" s="6" t="s">
        <v>40</v>
      </c>
      <c r="Q2164">
        <v>36810000</v>
      </c>
      <c r="R2164">
        <v>28515819000100</v>
      </c>
      <c r="S2164">
        <v>32984039305</v>
      </c>
    </row>
    <row r="2165" spans="1:19" x14ac:dyDescent="0.25">
      <c r="A2165">
        <v>14020</v>
      </c>
      <c r="B2165" s="6" t="s">
        <v>8482</v>
      </c>
      <c r="C2165" s="6" t="s">
        <v>119</v>
      </c>
      <c r="D2165" s="6" t="s">
        <v>31</v>
      </c>
      <c r="E2165" s="6" t="s">
        <v>53</v>
      </c>
      <c r="F2165" s="6" t="s">
        <v>8483</v>
      </c>
      <c r="G2165" s="6" t="s">
        <v>8484</v>
      </c>
      <c r="H2165">
        <v>25</v>
      </c>
      <c r="I2165" s="6" t="s">
        <v>116</v>
      </c>
      <c r="J2165" s="6" t="s">
        <v>144</v>
      </c>
      <c r="K2165" s="6" t="s">
        <v>98</v>
      </c>
      <c r="L2165">
        <v>305</v>
      </c>
      <c r="N2165" s="6" t="s">
        <v>8485</v>
      </c>
      <c r="O2165" s="6" t="s">
        <v>583</v>
      </c>
      <c r="P2165" s="6" t="s">
        <v>40</v>
      </c>
      <c r="Q2165">
        <v>36525000</v>
      </c>
      <c r="R2165">
        <v>13075846000132</v>
      </c>
      <c r="S2165">
        <v>32984185707</v>
      </c>
    </row>
    <row r="2166" spans="1:19" x14ac:dyDescent="0.25">
      <c r="A2166">
        <v>14024</v>
      </c>
      <c r="B2166" s="6" t="s">
        <v>8486</v>
      </c>
      <c r="C2166" s="6" t="s">
        <v>52</v>
      </c>
      <c r="D2166" s="6" t="s">
        <v>31</v>
      </c>
      <c r="E2166" s="6" t="s">
        <v>71</v>
      </c>
      <c r="F2166" s="6" t="s">
        <v>8487</v>
      </c>
      <c r="G2166" s="6" t="s">
        <v>8035</v>
      </c>
      <c r="H2166">
        <v>23</v>
      </c>
      <c r="I2166" s="6" t="s">
        <v>47</v>
      </c>
      <c r="J2166" s="6" t="s">
        <v>8488</v>
      </c>
      <c r="K2166" s="6" t="s">
        <v>37</v>
      </c>
      <c r="L2166">
        <v>104</v>
      </c>
      <c r="N2166" s="6" t="s">
        <v>8489</v>
      </c>
      <c r="O2166" s="6" t="s">
        <v>39</v>
      </c>
      <c r="P2166" s="6" t="s">
        <v>486</v>
      </c>
      <c r="Q2166">
        <v>36700000</v>
      </c>
      <c r="R2166">
        <v>27757869000131</v>
      </c>
      <c r="S2166">
        <v>32984010864</v>
      </c>
    </row>
    <row r="2167" spans="1:19" x14ac:dyDescent="0.25">
      <c r="A2167">
        <v>14026</v>
      </c>
      <c r="B2167" s="6" t="s">
        <v>8490</v>
      </c>
      <c r="C2167" s="6" t="s">
        <v>52</v>
      </c>
      <c r="D2167" s="6" t="s">
        <v>31</v>
      </c>
      <c r="E2167" s="6" t="s">
        <v>53</v>
      </c>
      <c r="F2167" s="6" t="s">
        <v>8491</v>
      </c>
      <c r="G2167" s="6" t="s">
        <v>8492</v>
      </c>
      <c r="H2167">
        <v>25</v>
      </c>
      <c r="I2167" s="6" t="s">
        <v>116</v>
      </c>
      <c r="J2167" s="6" t="s">
        <v>56</v>
      </c>
      <c r="K2167" s="6" t="s">
        <v>109</v>
      </c>
      <c r="L2167">
        <v>201</v>
      </c>
      <c r="N2167" s="6" t="s">
        <v>8493</v>
      </c>
      <c r="O2167" s="6" t="s">
        <v>111</v>
      </c>
      <c r="P2167" s="6" t="s">
        <v>137</v>
      </c>
      <c r="Q2167">
        <v>36880000</v>
      </c>
      <c r="R2167">
        <v>18675535000128</v>
      </c>
      <c r="S2167">
        <v>32987035335</v>
      </c>
    </row>
    <row r="2168" spans="1:19" x14ac:dyDescent="0.25">
      <c r="A2168">
        <v>14030</v>
      </c>
      <c r="B2168" s="6" t="s">
        <v>8494</v>
      </c>
      <c r="C2168" s="6" t="s">
        <v>52</v>
      </c>
      <c r="D2168" s="6" t="s">
        <v>31</v>
      </c>
      <c r="E2168" s="6" t="s">
        <v>103</v>
      </c>
      <c r="F2168" s="6" t="s">
        <v>61</v>
      </c>
      <c r="G2168" s="6" t="s">
        <v>8495</v>
      </c>
      <c r="H2168">
        <v>22</v>
      </c>
      <c r="I2168" s="6" t="s">
        <v>35</v>
      </c>
      <c r="J2168" s="6" t="s">
        <v>56</v>
      </c>
      <c r="K2168" s="6" t="s">
        <v>109</v>
      </c>
      <c r="L2168">
        <v>202</v>
      </c>
      <c r="N2168" s="6" t="s">
        <v>8496</v>
      </c>
      <c r="O2168" s="6" t="s">
        <v>823</v>
      </c>
      <c r="P2168" s="6" t="s">
        <v>1978</v>
      </c>
      <c r="Q2168">
        <v>36873000</v>
      </c>
      <c r="R2168">
        <v>26690985768</v>
      </c>
      <c r="S2168">
        <v>32037272075</v>
      </c>
    </row>
    <row r="2169" spans="1:19" x14ac:dyDescent="0.25">
      <c r="A2169">
        <v>14033</v>
      </c>
      <c r="B2169" s="6" t="s">
        <v>8497</v>
      </c>
      <c r="C2169" s="6" t="s">
        <v>52</v>
      </c>
      <c r="D2169" s="6" t="s">
        <v>31</v>
      </c>
      <c r="E2169" s="6" t="s">
        <v>93</v>
      </c>
      <c r="F2169" s="6" t="s">
        <v>61</v>
      </c>
      <c r="G2169" s="6" t="s">
        <v>8498</v>
      </c>
      <c r="H2169">
        <v>25</v>
      </c>
      <c r="I2169" s="6" t="s">
        <v>116</v>
      </c>
      <c r="J2169" s="6" t="s">
        <v>56</v>
      </c>
      <c r="K2169" s="6" t="s">
        <v>98</v>
      </c>
      <c r="L2169">
        <v>304</v>
      </c>
      <c r="N2169" s="6" t="s">
        <v>8499</v>
      </c>
      <c r="O2169" s="6" t="s">
        <v>399</v>
      </c>
      <c r="P2169" s="6" t="s">
        <v>2064</v>
      </c>
      <c r="Q2169">
        <v>36512000</v>
      </c>
      <c r="R2169">
        <v>12581021616</v>
      </c>
      <c r="S2169">
        <v>32999404193</v>
      </c>
    </row>
    <row r="2170" spans="1:19" x14ac:dyDescent="0.25">
      <c r="A2170">
        <v>14036</v>
      </c>
      <c r="B2170" s="6" t="s">
        <v>8500</v>
      </c>
      <c r="C2170" s="6" t="s">
        <v>76</v>
      </c>
      <c r="D2170" s="6" t="s">
        <v>31</v>
      </c>
      <c r="E2170" s="6" t="s">
        <v>93</v>
      </c>
      <c r="F2170" s="6" t="s">
        <v>61</v>
      </c>
      <c r="G2170" s="6" t="s">
        <v>8501</v>
      </c>
      <c r="H2170">
        <v>22</v>
      </c>
      <c r="I2170" s="6" t="s">
        <v>35</v>
      </c>
      <c r="J2170" s="6" t="s">
        <v>56</v>
      </c>
      <c r="K2170" s="6" t="s">
        <v>98</v>
      </c>
      <c r="L2170">
        <v>303</v>
      </c>
      <c r="N2170" s="6" t="s">
        <v>8502</v>
      </c>
      <c r="O2170" s="6" t="s">
        <v>100</v>
      </c>
      <c r="P2170" s="6" t="s">
        <v>2095</v>
      </c>
      <c r="Q2170">
        <v>36520000</v>
      </c>
      <c r="R2170">
        <v>13241390640</v>
      </c>
      <c r="S2170">
        <v>32999269411</v>
      </c>
    </row>
    <row r="2171" spans="1:19" x14ac:dyDescent="0.25">
      <c r="A2171">
        <v>14039</v>
      </c>
      <c r="B2171" s="6" t="s">
        <v>8503</v>
      </c>
      <c r="C2171" s="6" t="s">
        <v>52</v>
      </c>
      <c r="D2171" s="6" t="s">
        <v>31</v>
      </c>
      <c r="E2171" s="6" t="s">
        <v>221</v>
      </c>
      <c r="F2171" s="6" t="s">
        <v>8504</v>
      </c>
      <c r="G2171" s="6" t="s">
        <v>8505</v>
      </c>
      <c r="H2171">
        <v>25</v>
      </c>
      <c r="I2171" s="6" t="s">
        <v>116</v>
      </c>
      <c r="J2171" s="6" t="s">
        <v>56</v>
      </c>
      <c r="K2171" s="6" t="s">
        <v>98</v>
      </c>
      <c r="L2171">
        <v>305</v>
      </c>
      <c r="N2171" s="6" t="s">
        <v>8506</v>
      </c>
      <c r="O2171" s="6" t="s">
        <v>146</v>
      </c>
      <c r="P2171" s="6" t="s">
        <v>1523</v>
      </c>
      <c r="Q2171">
        <v>36500000</v>
      </c>
      <c r="R2171">
        <v>30108063000127</v>
      </c>
      <c r="S2171">
        <v>0</v>
      </c>
    </row>
    <row r="2172" spans="1:19" x14ac:dyDescent="0.25">
      <c r="A2172">
        <v>14041</v>
      </c>
      <c r="B2172" s="6" t="s">
        <v>8507</v>
      </c>
      <c r="C2172" s="6" t="s">
        <v>52</v>
      </c>
      <c r="D2172" s="6" t="s">
        <v>31</v>
      </c>
      <c r="E2172" s="6" t="s">
        <v>53</v>
      </c>
      <c r="F2172" s="6" t="s">
        <v>61</v>
      </c>
      <c r="G2172" s="6" t="s">
        <v>3616</v>
      </c>
      <c r="H2172">
        <v>17</v>
      </c>
      <c r="I2172" s="6" t="s">
        <v>202</v>
      </c>
      <c r="J2172" s="6" t="s">
        <v>56</v>
      </c>
      <c r="K2172" s="6" t="s">
        <v>98</v>
      </c>
      <c r="L2172">
        <v>302</v>
      </c>
      <c r="N2172" s="6" t="s">
        <v>8508</v>
      </c>
      <c r="O2172" s="6" t="s">
        <v>146</v>
      </c>
      <c r="P2172" s="6" t="s">
        <v>8509</v>
      </c>
      <c r="Q2172">
        <v>36500000</v>
      </c>
      <c r="R2172">
        <v>10700562605</v>
      </c>
      <c r="S2172">
        <v>32035290808</v>
      </c>
    </row>
    <row r="2173" spans="1:19" x14ac:dyDescent="0.25">
      <c r="A2173">
        <v>14049</v>
      </c>
      <c r="B2173" s="6" t="s">
        <v>8510</v>
      </c>
      <c r="C2173" s="6" t="s">
        <v>76</v>
      </c>
      <c r="D2173" s="6" t="s">
        <v>77</v>
      </c>
      <c r="E2173" s="6" t="s">
        <v>93</v>
      </c>
      <c r="F2173" s="6" t="s">
        <v>8511</v>
      </c>
      <c r="G2173" s="6" t="s">
        <v>223</v>
      </c>
      <c r="H2173">
        <v>23</v>
      </c>
      <c r="I2173" s="6" t="s">
        <v>47</v>
      </c>
      <c r="J2173" s="6" t="s">
        <v>8512</v>
      </c>
      <c r="K2173" s="6" t="s">
        <v>109</v>
      </c>
      <c r="L2173">
        <v>201</v>
      </c>
      <c r="N2173" s="6" t="s">
        <v>8513</v>
      </c>
      <c r="O2173" s="6" t="s">
        <v>111</v>
      </c>
      <c r="P2173" s="6" t="s">
        <v>3723</v>
      </c>
      <c r="Q2173">
        <v>36888118</v>
      </c>
      <c r="R2173">
        <v>4595676000126</v>
      </c>
      <c r="S2173">
        <v>32988164852</v>
      </c>
    </row>
    <row r="2174" spans="1:19" x14ac:dyDescent="0.25">
      <c r="A2174">
        <v>14051</v>
      </c>
      <c r="B2174" s="6" t="s">
        <v>8514</v>
      </c>
      <c r="C2174" s="6" t="s">
        <v>52</v>
      </c>
      <c r="D2174" s="6" t="s">
        <v>31</v>
      </c>
      <c r="E2174" s="6" t="s">
        <v>103</v>
      </c>
      <c r="F2174" s="6" t="s">
        <v>61</v>
      </c>
      <c r="G2174" s="6" t="s">
        <v>8515</v>
      </c>
      <c r="H2174">
        <v>22</v>
      </c>
      <c r="I2174" s="6" t="s">
        <v>35</v>
      </c>
      <c r="J2174" s="6" t="s">
        <v>56</v>
      </c>
      <c r="K2174" s="6" t="s">
        <v>109</v>
      </c>
      <c r="L2174">
        <v>202</v>
      </c>
      <c r="N2174" s="6" t="s">
        <v>8516</v>
      </c>
      <c r="O2174" s="6" t="s">
        <v>111</v>
      </c>
      <c r="P2174" s="6" t="s">
        <v>1451</v>
      </c>
      <c r="Q2174">
        <v>36880000</v>
      </c>
      <c r="R2174">
        <v>64180506653</v>
      </c>
      <c r="S2174">
        <v>32987095380</v>
      </c>
    </row>
    <row r="2175" spans="1:19" x14ac:dyDescent="0.25">
      <c r="A2175">
        <v>14057</v>
      </c>
      <c r="B2175" s="6" t="s">
        <v>8517</v>
      </c>
      <c r="C2175" s="6" t="s">
        <v>76</v>
      </c>
      <c r="D2175" s="6" t="s">
        <v>31</v>
      </c>
      <c r="E2175" s="6" t="s">
        <v>53</v>
      </c>
      <c r="F2175" s="6" t="s">
        <v>61</v>
      </c>
      <c r="G2175" s="6" t="s">
        <v>8518</v>
      </c>
      <c r="H2175">
        <v>22</v>
      </c>
      <c r="I2175" s="6" t="s">
        <v>35</v>
      </c>
      <c r="J2175" s="6" t="s">
        <v>56</v>
      </c>
      <c r="K2175" s="6" t="s">
        <v>37</v>
      </c>
      <c r="L2175">
        <v>101</v>
      </c>
      <c r="N2175" s="6" t="s">
        <v>8519</v>
      </c>
      <c r="O2175" s="6" t="s">
        <v>219</v>
      </c>
      <c r="P2175" s="6" t="s">
        <v>6694</v>
      </c>
      <c r="Q2175">
        <v>36710000</v>
      </c>
      <c r="R2175">
        <v>6061055650</v>
      </c>
      <c r="S2175">
        <v>32999465098</v>
      </c>
    </row>
    <row r="2176" spans="1:19" x14ac:dyDescent="0.25">
      <c r="A2176">
        <v>14058</v>
      </c>
      <c r="B2176" s="6" t="s">
        <v>8520</v>
      </c>
      <c r="C2176" s="6" t="s">
        <v>477</v>
      </c>
      <c r="D2176" s="6" t="s">
        <v>353</v>
      </c>
      <c r="E2176" s="6" t="s">
        <v>93</v>
      </c>
      <c r="F2176" s="6" t="s">
        <v>8521</v>
      </c>
      <c r="G2176" s="6" t="s">
        <v>4175</v>
      </c>
      <c r="H2176">
        <v>23</v>
      </c>
      <c r="I2176" s="6" t="s">
        <v>47</v>
      </c>
      <c r="J2176" s="6" t="s">
        <v>56</v>
      </c>
      <c r="K2176" s="6" t="s">
        <v>37</v>
      </c>
      <c r="L2176">
        <v>101</v>
      </c>
      <c r="N2176" s="6" t="s">
        <v>8522</v>
      </c>
      <c r="O2176" s="6" t="s">
        <v>219</v>
      </c>
      <c r="P2176" s="6" t="s">
        <v>40</v>
      </c>
      <c r="Q2176">
        <v>36710000</v>
      </c>
      <c r="R2176">
        <v>30274043000126</v>
      </c>
      <c r="S2176">
        <v>32034451140</v>
      </c>
    </row>
    <row r="2177" spans="1:19" x14ac:dyDescent="0.25">
      <c r="A2177">
        <v>14063</v>
      </c>
      <c r="B2177" s="6" t="s">
        <v>8523</v>
      </c>
      <c r="C2177" s="6" t="s">
        <v>52</v>
      </c>
      <c r="D2177" s="6" t="s">
        <v>31</v>
      </c>
      <c r="E2177" s="6" t="s">
        <v>93</v>
      </c>
      <c r="F2177" s="6" t="s">
        <v>8524</v>
      </c>
      <c r="G2177" s="6" t="s">
        <v>8525</v>
      </c>
      <c r="H2177">
        <v>17</v>
      </c>
      <c r="I2177" s="6" t="s">
        <v>202</v>
      </c>
      <c r="J2177" s="6" t="s">
        <v>56</v>
      </c>
      <c r="K2177" s="6" t="s">
        <v>37</v>
      </c>
      <c r="L2177">
        <v>106</v>
      </c>
      <c r="N2177" s="6" t="s">
        <v>8526</v>
      </c>
      <c r="O2177" s="6" t="s">
        <v>443</v>
      </c>
      <c r="P2177" s="6" t="s">
        <v>8527</v>
      </c>
      <c r="Q2177">
        <v>36660000</v>
      </c>
      <c r="R2177">
        <v>30768728000129</v>
      </c>
      <c r="S2177">
        <v>32988163082</v>
      </c>
    </row>
    <row r="2178" spans="1:19" x14ac:dyDescent="0.25">
      <c r="A2178">
        <v>14065</v>
      </c>
      <c r="B2178" s="6" t="s">
        <v>8528</v>
      </c>
      <c r="C2178" s="6" t="s">
        <v>8529</v>
      </c>
      <c r="D2178" s="6" t="s">
        <v>747</v>
      </c>
      <c r="E2178" s="6" t="s">
        <v>93</v>
      </c>
      <c r="F2178" s="6" t="s">
        <v>8530</v>
      </c>
      <c r="G2178" s="6" t="s">
        <v>8531</v>
      </c>
      <c r="H2178">
        <v>33</v>
      </c>
      <c r="I2178" s="6" t="s">
        <v>181</v>
      </c>
      <c r="J2178" s="6" t="s">
        <v>56</v>
      </c>
      <c r="K2178" s="6" t="s">
        <v>98</v>
      </c>
      <c r="L2178">
        <v>308</v>
      </c>
      <c r="N2178" s="6" t="s">
        <v>8532</v>
      </c>
      <c r="O2178" s="6" t="s">
        <v>146</v>
      </c>
      <c r="P2178" s="6" t="s">
        <v>40</v>
      </c>
      <c r="Q2178">
        <v>36500114</v>
      </c>
      <c r="R2178">
        <v>30786981000105</v>
      </c>
      <c r="S2178">
        <v>32035413209</v>
      </c>
    </row>
    <row r="2179" spans="1:19" x14ac:dyDescent="0.25">
      <c r="A2179">
        <v>14066</v>
      </c>
      <c r="B2179" s="6" t="s">
        <v>8533</v>
      </c>
      <c r="C2179" s="6" t="s">
        <v>324</v>
      </c>
      <c r="D2179" s="6" t="s">
        <v>315</v>
      </c>
      <c r="E2179" s="6" t="s">
        <v>53</v>
      </c>
      <c r="F2179" s="6" t="s">
        <v>8534</v>
      </c>
      <c r="G2179" s="6" t="s">
        <v>8535</v>
      </c>
      <c r="H2179">
        <v>2</v>
      </c>
      <c r="I2179" s="6" t="s">
        <v>2216</v>
      </c>
      <c r="J2179" s="6" t="s">
        <v>56</v>
      </c>
      <c r="K2179" s="6" t="s">
        <v>319</v>
      </c>
      <c r="L2179">
        <v>907</v>
      </c>
      <c r="N2179" s="6" t="s">
        <v>8536</v>
      </c>
      <c r="O2179" s="6" t="s">
        <v>793</v>
      </c>
      <c r="P2179" s="6" t="s">
        <v>40</v>
      </c>
      <c r="Q2179">
        <v>36515000</v>
      </c>
      <c r="R2179">
        <v>23714379000105</v>
      </c>
      <c r="S2179">
        <v>32035318288</v>
      </c>
    </row>
    <row r="2180" spans="1:19" x14ac:dyDescent="0.25">
      <c r="A2180">
        <v>14071</v>
      </c>
      <c r="B2180" s="6" t="s">
        <v>8537</v>
      </c>
      <c r="C2180" s="6" t="s">
        <v>52</v>
      </c>
      <c r="D2180" s="6" t="s">
        <v>31</v>
      </c>
      <c r="E2180" s="6" t="s">
        <v>325</v>
      </c>
      <c r="F2180" s="6" t="s">
        <v>8538</v>
      </c>
      <c r="G2180" s="6" t="s">
        <v>8539</v>
      </c>
      <c r="H2180">
        <v>23</v>
      </c>
      <c r="I2180" s="6" t="s">
        <v>47</v>
      </c>
      <c r="J2180" s="6" t="s">
        <v>56</v>
      </c>
      <c r="K2180" s="6" t="s">
        <v>109</v>
      </c>
      <c r="L2180">
        <v>203</v>
      </c>
      <c r="N2180" s="6" t="s">
        <v>8540</v>
      </c>
      <c r="O2180" s="6" t="s">
        <v>1972</v>
      </c>
      <c r="P2180" s="6" t="s">
        <v>40</v>
      </c>
      <c r="Q2180">
        <v>36878000</v>
      </c>
      <c r="R2180">
        <v>30307666000158</v>
      </c>
      <c r="S2180">
        <v>32984640862</v>
      </c>
    </row>
    <row r="2181" spans="1:19" x14ac:dyDescent="0.25">
      <c r="A2181">
        <v>14074</v>
      </c>
      <c r="B2181" s="6" t="s">
        <v>8541</v>
      </c>
      <c r="C2181" s="6" t="s">
        <v>324</v>
      </c>
      <c r="D2181" s="6" t="s">
        <v>315</v>
      </c>
      <c r="E2181" s="6" t="s">
        <v>71</v>
      </c>
      <c r="F2181" s="6" t="s">
        <v>8542</v>
      </c>
      <c r="G2181" s="6" t="s">
        <v>8543</v>
      </c>
      <c r="H2181">
        <v>2</v>
      </c>
      <c r="I2181" s="6" t="s">
        <v>2216</v>
      </c>
      <c r="J2181" s="6" t="s">
        <v>56</v>
      </c>
      <c r="K2181" s="6" t="s">
        <v>319</v>
      </c>
      <c r="L2181">
        <v>907</v>
      </c>
      <c r="N2181" s="6" t="s">
        <v>8544</v>
      </c>
      <c r="O2181" s="6" t="s">
        <v>321</v>
      </c>
      <c r="P2181" s="6" t="s">
        <v>8545</v>
      </c>
      <c r="Q2181">
        <v>36020760</v>
      </c>
      <c r="R2181">
        <v>22249361000109</v>
      </c>
      <c r="S2181">
        <v>32036911313</v>
      </c>
    </row>
    <row r="2182" spans="1:19" x14ac:dyDescent="0.25">
      <c r="A2182">
        <v>14076</v>
      </c>
      <c r="B2182" s="6" t="s">
        <v>8546</v>
      </c>
      <c r="C2182" s="6" t="s">
        <v>52</v>
      </c>
      <c r="D2182" s="6" t="s">
        <v>31</v>
      </c>
      <c r="E2182" s="6" t="s">
        <v>325</v>
      </c>
      <c r="F2182" s="6" t="s">
        <v>61</v>
      </c>
      <c r="G2182" s="6" t="s">
        <v>882</v>
      </c>
      <c r="H2182">
        <v>22</v>
      </c>
      <c r="I2182" s="6" t="s">
        <v>35</v>
      </c>
      <c r="J2182" s="6" t="s">
        <v>56</v>
      </c>
      <c r="K2182" s="6" t="s">
        <v>98</v>
      </c>
      <c r="L2182">
        <v>301</v>
      </c>
      <c r="N2182" s="6" t="s">
        <v>8547</v>
      </c>
      <c r="O2182" s="6" t="s">
        <v>146</v>
      </c>
      <c r="P2182" s="6" t="s">
        <v>8548</v>
      </c>
      <c r="Q2182">
        <v>36500000</v>
      </c>
      <c r="R2182">
        <v>1172132682</v>
      </c>
      <c r="S2182">
        <v>32999461101</v>
      </c>
    </row>
    <row r="2183" spans="1:19" x14ac:dyDescent="0.25">
      <c r="A2183">
        <v>14086</v>
      </c>
      <c r="B2183" s="6" t="s">
        <v>8549</v>
      </c>
      <c r="C2183" s="6" t="s">
        <v>52</v>
      </c>
      <c r="D2183" s="6" t="s">
        <v>31</v>
      </c>
      <c r="E2183" s="6" t="s">
        <v>71</v>
      </c>
      <c r="F2183" s="6" t="s">
        <v>8550</v>
      </c>
      <c r="G2183" s="6" t="s">
        <v>8551</v>
      </c>
      <c r="H2183">
        <v>14</v>
      </c>
      <c r="I2183" s="6" t="s">
        <v>80</v>
      </c>
      <c r="J2183" s="6" t="s">
        <v>56</v>
      </c>
      <c r="K2183" s="6" t="s">
        <v>109</v>
      </c>
      <c r="L2183">
        <v>201</v>
      </c>
      <c r="N2183" s="6" t="s">
        <v>8552</v>
      </c>
      <c r="O2183" s="6" t="s">
        <v>111</v>
      </c>
      <c r="P2183" s="6" t="s">
        <v>1162</v>
      </c>
      <c r="Q2183">
        <v>36880000</v>
      </c>
      <c r="R2183">
        <v>3549093000104</v>
      </c>
      <c r="S2183">
        <v>32988879881</v>
      </c>
    </row>
    <row r="2184" spans="1:19" x14ac:dyDescent="0.25">
      <c r="A2184">
        <v>14093</v>
      </c>
      <c r="B2184" s="6" t="s">
        <v>8553</v>
      </c>
      <c r="C2184" s="6" t="s">
        <v>404</v>
      </c>
      <c r="D2184" s="6" t="s">
        <v>31</v>
      </c>
      <c r="E2184" s="6" t="s">
        <v>44</v>
      </c>
      <c r="F2184" s="6" t="s">
        <v>61</v>
      </c>
      <c r="G2184" s="6" t="s">
        <v>8554</v>
      </c>
      <c r="H2184">
        <v>23</v>
      </c>
      <c r="I2184" s="6" t="s">
        <v>47</v>
      </c>
      <c r="J2184" s="6" t="s">
        <v>56</v>
      </c>
      <c r="K2184" s="6" t="s">
        <v>37</v>
      </c>
      <c r="L2184">
        <v>104</v>
      </c>
      <c r="N2184" s="6" t="s">
        <v>8555</v>
      </c>
      <c r="O2184" s="6" t="s">
        <v>39</v>
      </c>
      <c r="P2184" s="6" t="s">
        <v>1184</v>
      </c>
      <c r="Q2184">
        <v>36700000</v>
      </c>
      <c r="R2184">
        <v>17730771000137</v>
      </c>
      <c r="S2184">
        <v>0</v>
      </c>
    </row>
    <row r="2185" spans="1:19" x14ac:dyDescent="0.25">
      <c r="A2185">
        <v>14094</v>
      </c>
      <c r="B2185" s="6" t="s">
        <v>8556</v>
      </c>
      <c r="C2185" s="6" t="s">
        <v>60</v>
      </c>
      <c r="D2185" s="6" t="s">
        <v>31</v>
      </c>
      <c r="E2185" s="6" t="s">
        <v>53</v>
      </c>
      <c r="F2185" s="6" t="s">
        <v>61</v>
      </c>
      <c r="G2185" s="6" t="s">
        <v>8557</v>
      </c>
      <c r="H2185">
        <v>22</v>
      </c>
      <c r="I2185" s="6" t="s">
        <v>35</v>
      </c>
      <c r="J2185" s="6" t="s">
        <v>56</v>
      </c>
      <c r="K2185" s="6" t="s">
        <v>37</v>
      </c>
      <c r="L2185">
        <v>109</v>
      </c>
      <c r="N2185" s="6" t="s">
        <v>8558</v>
      </c>
      <c r="O2185" s="6" t="s">
        <v>39</v>
      </c>
      <c r="P2185" s="6" t="s">
        <v>1967</v>
      </c>
      <c r="Q2185">
        <v>36700000</v>
      </c>
      <c r="R2185">
        <v>28295889672</v>
      </c>
      <c r="S2185">
        <v>32988421208</v>
      </c>
    </row>
    <row r="2186" spans="1:19" x14ac:dyDescent="0.25">
      <c r="A2186">
        <v>14097</v>
      </c>
      <c r="B2186" s="6" t="s">
        <v>8559</v>
      </c>
      <c r="C2186" s="6" t="s">
        <v>60</v>
      </c>
      <c r="D2186" s="6" t="s">
        <v>31</v>
      </c>
      <c r="E2186" s="6" t="s">
        <v>53</v>
      </c>
      <c r="F2186" s="6" t="s">
        <v>61</v>
      </c>
      <c r="G2186" s="6" t="s">
        <v>4480</v>
      </c>
      <c r="H2186">
        <v>23</v>
      </c>
      <c r="I2186" s="6" t="s">
        <v>47</v>
      </c>
      <c r="J2186" s="6" t="s">
        <v>56</v>
      </c>
      <c r="K2186" s="6" t="s">
        <v>37</v>
      </c>
      <c r="L2186">
        <v>106</v>
      </c>
      <c r="N2186" s="6" t="s">
        <v>8560</v>
      </c>
      <c r="O2186" s="6" t="s">
        <v>443</v>
      </c>
      <c r="P2186" s="6" t="s">
        <v>3082</v>
      </c>
      <c r="Q2186">
        <v>36660000</v>
      </c>
      <c r="R2186">
        <v>37970020682</v>
      </c>
      <c r="S2186">
        <v>32999921425</v>
      </c>
    </row>
    <row r="2187" spans="1:19" x14ac:dyDescent="0.25">
      <c r="A2187">
        <v>14101</v>
      </c>
      <c r="B2187" s="6" t="s">
        <v>8561</v>
      </c>
      <c r="C2187" s="6" t="s">
        <v>42</v>
      </c>
      <c r="D2187" s="6" t="s">
        <v>43</v>
      </c>
      <c r="E2187" s="6" t="s">
        <v>71</v>
      </c>
      <c r="F2187" s="6" t="s">
        <v>8562</v>
      </c>
      <c r="G2187" s="6" t="s">
        <v>8563</v>
      </c>
      <c r="H2187">
        <v>15</v>
      </c>
      <c r="I2187" s="6" t="s">
        <v>293</v>
      </c>
      <c r="J2187" s="6" t="s">
        <v>56</v>
      </c>
      <c r="K2187" s="6" t="s">
        <v>109</v>
      </c>
      <c r="L2187">
        <v>206</v>
      </c>
      <c r="N2187" s="6" t="s">
        <v>8564</v>
      </c>
      <c r="O2187" s="6" t="s">
        <v>771</v>
      </c>
      <c r="P2187" s="6" t="s">
        <v>259</v>
      </c>
      <c r="Q2187">
        <v>36800000</v>
      </c>
      <c r="R2187">
        <v>86520053000159</v>
      </c>
      <c r="S2187">
        <v>32999437621</v>
      </c>
    </row>
    <row r="2188" spans="1:19" x14ac:dyDescent="0.25">
      <c r="A2188">
        <v>14102</v>
      </c>
      <c r="B2188" s="6" t="s">
        <v>8565</v>
      </c>
      <c r="C2188" s="6" t="s">
        <v>42</v>
      </c>
      <c r="D2188" s="6" t="s">
        <v>31</v>
      </c>
      <c r="E2188" s="6" t="s">
        <v>44</v>
      </c>
      <c r="F2188" s="6" t="s">
        <v>8566</v>
      </c>
      <c r="G2188" s="6" t="s">
        <v>8567</v>
      </c>
      <c r="H2188">
        <v>25</v>
      </c>
      <c r="I2188" s="6" t="s">
        <v>116</v>
      </c>
      <c r="J2188" s="6" t="s">
        <v>56</v>
      </c>
      <c r="K2188" s="6" t="s">
        <v>109</v>
      </c>
      <c r="L2188">
        <v>205</v>
      </c>
      <c r="N2188" s="6" t="s">
        <v>8568</v>
      </c>
      <c r="O2188" s="6" t="s">
        <v>1434</v>
      </c>
      <c r="P2188" s="6" t="s">
        <v>2483</v>
      </c>
      <c r="Q2188">
        <v>36815000</v>
      </c>
      <c r="R2188">
        <v>25290689000167</v>
      </c>
      <c r="S2188">
        <v>32984062304</v>
      </c>
    </row>
    <row r="2189" spans="1:19" x14ac:dyDescent="0.25">
      <c r="A2189">
        <v>14103</v>
      </c>
      <c r="B2189" s="6" t="s">
        <v>8569</v>
      </c>
      <c r="C2189" s="6" t="s">
        <v>30</v>
      </c>
      <c r="D2189" s="6" t="s">
        <v>31</v>
      </c>
      <c r="E2189" s="6" t="s">
        <v>71</v>
      </c>
      <c r="F2189" s="6" t="s">
        <v>8570</v>
      </c>
      <c r="G2189" s="6" t="s">
        <v>8571</v>
      </c>
      <c r="H2189">
        <v>25</v>
      </c>
      <c r="I2189" s="6" t="s">
        <v>116</v>
      </c>
      <c r="J2189" s="6" t="s">
        <v>56</v>
      </c>
      <c r="K2189" s="6" t="s">
        <v>109</v>
      </c>
      <c r="L2189">
        <v>202</v>
      </c>
      <c r="N2189" s="6" t="s">
        <v>8572</v>
      </c>
      <c r="O2189" s="6" t="s">
        <v>111</v>
      </c>
      <c r="P2189" s="6" t="s">
        <v>40</v>
      </c>
      <c r="Q2189">
        <v>36880000</v>
      </c>
      <c r="R2189">
        <v>21683206000133</v>
      </c>
      <c r="S2189">
        <v>32037221540</v>
      </c>
    </row>
    <row r="2190" spans="1:19" x14ac:dyDescent="0.25">
      <c r="A2190">
        <v>14108</v>
      </c>
      <c r="B2190" s="6" t="s">
        <v>8573</v>
      </c>
      <c r="C2190" s="6" t="s">
        <v>324</v>
      </c>
      <c r="D2190" s="6" t="s">
        <v>315</v>
      </c>
      <c r="E2190" s="6" t="s">
        <v>44</v>
      </c>
      <c r="F2190" s="6" t="s">
        <v>8574</v>
      </c>
      <c r="G2190" s="6" t="s">
        <v>8575</v>
      </c>
      <c r="H2190">
        <v>2</v>
      </c>
      <c r="I2190" s="6" t="s">
        <v>2216</v>
      </c>
      <c r="J2190" s="6" t="s">
        <v>56</v>
      </c>
      <c r="K2190" s="6" t="s">
        <v>319</v>
      </c>
      <c r="L2190">
        <v>907</v>
      </c>
      <c r="N2190" s="6" t="s">
        <v>8576</v>
      </c>
      <c r="O2190" s="6" t="s">
        <v>7178</v>
      </c>
      <c r="P2190" s="6" t="s">
        <v>160</v>
      </c>
      <c r="Q2190">
        <v>35702153</v>
      </c>
      <c r="R2190">
        <v>6187956000120</v>
      </c>
      <c r="S2190">
        <v>31037749265</v>
      </c>
    </row>
    <row r="2191" spans="1:19" x14ac:dyDescent="0.25">
      <c r="A2191">
        <v>14110</v>
      </c>
      <c r="B2191" s="6" t="s">
        <v>8577</v>
      </c>
      <c r="C2191" s="6" t="s">
        <v>324</v>
      </c>
      <c r="D2191" s="6" t="s">
        <v>315</v>
      </c>
      <c r="E2191" s="6" t="s">
        <v>325</v>
      </c>
      <c r="F2191" s="6" t="s">
        <v>8578</v>
      </c>
      <c r="G2191" s="6" t="s">
        <v>8579</v>
      </c>
      <c r="H2191">
        <v>2</v>
      </c>
      <c r="I2191" s="6" t="s">
        <v>2216</v>
      </c>
      <c r="J2191" s="6" t="s">
        <v>56</v>
      </c>
      <c r="K2191" s="6" t="s">
        <v>319</v>
      </c>
      <c r="L2191">
        <v>907</v>
      </c>
      <c r="N2191" s="6" t="s">
        <v>8580</v>
      </c>
      <c r="O2191" s="6" t="s">
        <v>8581</v>
      </c>
      <c r="P2191" s="6" t="s">
        <v>8582</v>
      </c>
      <c r="Q2191">
        <v>17504084</v>
      </c>
      <c r="R2191">
        <v>5296498000103</v>
      </c>
      <c r="S2191">
        <v>14033161483</v>
      </c>
    </row>
    <row r="2192" spans="1:19" x14ac:dyDescent="0.25">
      <c r="A2192">
        <v>14114</v>
      </c>
      <c r="B2192" s="6" t="s">
        <v>8583</v>
      </c>
      <c r="C2192" s="6" t="s">
        <v>324</v>
      </c>
      <c r="D2192" s="6" t="s">
        <v>315</v>
      </c>
      <c r="E2192" s="6" t="s">
        <v>325</v>
      </c>
      <c r="F2192" s="6" t="s">
        <v>61</v>
      </c>
      <c r="G2192" s="6" t="s">
        <v>8584</v>
      </c>
      <c r="H2192">
        <v>2</v>
      </c>
      <c r="I2192" s="6" t="s">
        <v>2216</v>
      </c>
      <c r="J2192" s="6" t="s">
        <v>56</v>
      </c>
      <c r="K2192" s="6" t="s">
        <v>319</v>
      </c>
      <c r="L2192">
        <v>907</v>
      </c>
      <c r="N2192" s="6" t="s">
        <v>8585</v>
      </c>
      <c r="O2192" s="6" t="s">
        <v>7577</v>
      </c>
      <c r="P2192" s="6" t="s">
        <v>8586</v>
      </c>
      <c r="Q2192">
        <v>20211903</v>
      </c>
      <c r="R2192">
        <v>33041062000109</v>
      </c>
      <c r="S2192">
        <v>21025068585</v>
      </c>
    </row>
    <row r="2193" spans="1:19" x14ac:dyDescent="0.25">
      <c r="A2193">
        <v>14116</v>
      </c>
      <c r="B2193" s="6" t="s">
        <v>8587</v>
      </c>
      <c r="C2193" s="6" t="s">
        <v>314</v>
      </c>
      <c r="D2193" s="6" t="s">
        <v>77</v>
      </c>
      <c r="E2193" s="6" t="s">
        <v>325</v>
      </c>
      <c r="F2193" s="6" t="s">
        <v>8588</v>
      </c>
      <c r="G2193" s="6" t="s">
        <v>8589</v>
      </c>
      <c r="H2193">
        <v>17</v>
      </c>
      <c r="I2193" s="6" t="s">
        <v>202</v>
      </c>
      <c r="J2193" s="6" t="s">
        <v>56</v>
      </c>
      <c r="K2193" s="6" t="s">
        <v>98</v>
      </c>
      <c r="L2193">
        <v>305</v>
      </c>
      <c r="N2193" s="6" t="s">
        <v>8590</v>
      </c>
      <c r="O2193" s="6" t="s">
        <v>583</v>
      </c>
      <c r="P2193" s="6" t="s">
        <v>40</v>
      </c>
      <c r="Q2193">
        <v>36525000</v>
      </c>
      <c r="R2193">
        <v>28659293000132</v>
      </c>
      <c r="S2193">
        <v>24999514425</v>
      </c>
    </row>
    <row r="2194" spans="1:19" x14ac:dyDescent="0.25">
      <c r="A2194">
        <v>14120</v>
      </c>
      <c r="B2194" s="6" t="s">
        <v>8591</v>
      </c>
      <c r="C2194" s="6" t="s">
        <v>76</v>
      </c>
      <c r="D2194" s="6" t="s">
        <v>353</v>
      </c>
      <c r="E2194" s="6" t="s">
        <v>71</v>
      </c>
      <c r="F2194" s="6" t="s">
        <v>8592</v>
      </c>
      <c r="G2194" s="6" t="s">
        <v>8593</v>
      </c>
      <c r="H2194">
        <v>22</v>
      </c>
      <c r="I2194" s="6" t="s">
        <v>35</v>
      </c>
      <c r="J2194" s="6" t="s">
        <v>144</v>
      </c>
      <c r="K2194" s="6" t="s">
        <v>109</v>
      </c>
      <c r="L2194">
        <v>206</v>
      </c>
      <c r="N2194" s="6" t="s">
        <v>8594</v>
      </c>
      <c r="O2194" s="6" t="s">
        <v>1434</v>
      </c>
      <c r="P2194" s="6" t="s">
        <v>40</v>
      </c>
      <c r="Q2194">
        <v>36815000</v>
      </c>
      <c r="R2194">
        <v>4983710000130</v>
      </c>
      <c r="S2194">
        <v>32984133550</v>
      </c>
    </row>
    <row r="2195" spans="1:19" x14ac:dyDescent="0.25">
      <c r="A2195">
        <v>14128</v>
      </c>
      <c r="B2195" s="6" t="s">
        <v>8595</v>
      </c>
      <c r="C2195" s="6" t="s">
        <v>177</v>
      </c>
      <c r="D2195" s="6" t="s">
        <v>178</v>
      </c>
      <c r="E2195" s="6" t="s">
        <v>71</v>
      </c>
      <c r="F2195" s="6" t="s">
        <v>8596</v>
      </c>
      <c r="G2195" s="6" t="s">
        <v>8597</v>
      </c>
      <c r="H2195">
        <v>22</v>
      </c>
      <c r="I2195" s="6" t="s">
        <v>35</v>
      </c>
      <c r="J2195" s="6" t="s">
        <v>56</v>
      </c>
      <c r="K2195" s="6" t="s">
        <v>98</v>
      </c>
      <c r="L2195">
        <v>308</v>
      </c>
      <c r="N2195" s="6" t="s">
        <v>8598</v>
      </c>
      <c r="O2195" s="6" t="s">
        <v>146</v>
      </c>
      <c r="P2195" s="6" t="s">
        <v>40</v>
      </c>
      <c r="Q2195">
        <v>36500000</v>
      </c>
      <c r="R2195">
        <v>5872337000102</v>
      </c>
      <c r="S2195">
        <v>32999236750</v>
      </c>
    </row>
    <row r="2196" spans="1:19" x14ac:dyDescent="0.25">
      <c r="A2196">
        <v>14133</v>
      </c>
      <c r="B2196" s="6" t="s">
        <v>8599</v>
      </c>
      <c r="C2196" s="6" t="s">
        <v>324</v>
      </c>
      <c r="D2196" s="6" t="s">
        <v>315</v>
      </c>
      <c r="E2196" s="6" t="s">
        <v>44</v>
      </c>
      <c r="F2196" s="6" t="s">
        <v>8600</v>
      </c>
      <c r="G2196" s="6" t="s">
        <v>8601</v>
      </c>
      <c r="H2196">
        <v>2</v>
      </c>
      <c r="I2196" s="6" t="s">
        <v>2216</v>
      </c>
      <c r="J2196" s="6" t="s">
        <v>144</v>
      </c>
      <c r="K2196" s="6" t="s">
        <v>319</v>
      </c>
      <c r="L2196">
        <v>907</v>
      </c>
      <c r="N2196" s="6" t="s">
        <v>8602</v>
      </c>
      <c r="O2196" s="6" t="s">
        <v>5272</v>
      </c>
      <c r="P2196" s="6" t="s">
        <v>8603</v>
      </c>
      <c r="Q2196">
        <v>32215300</v>
      </c>
      <c r="R2196">
        <v>19479554000141</v>
      </c>
      <c r="S2196">
        <v>31030635929</v>
      </c>
    </row>
    <row r="2197" spans="1:19" x14ac:dyDescent="0.25">
      <c r="A2197">
        <v>14136</v>
      </c>
      <c r="B2197" s="6" t="s">
        <v>8604</v>
      </c>
      <c r="C2197" s="6" t="s">
        <v>76</v>
      </c>
      <c r="D2197" s="6" t="s">
        <v>77</v>
      </c>
      <c r="E2197" s="6" t="s">
        <v>325</v>
      </c>
      <c r="F2197" s="6" t="s">
        <v>8605</v>
      </c>
      <c r="G2197" s="6" t="s">
        <v>8606</v>
      </c>
      <c r="H2197">
        <v>25</v>
      </c>
      <c r="I2197" s="6" t="s">
        <v>116</v>
      </c>
      <c r="J2197" s="6" t="s">
        <v>56</v>
      </c>
      <c r="K2197" s="6" t="s">
        <v>37</v>
      </c>
      <c r="L2197">
        <v>106</v>
      </c>
      <c r="N2197" s="6" t="s">
        <v>8607</v>
      </c>
      <c r="O2197" s="6" t="s">
        <v>632</v>
      </c>
      <c r="P2197" s="6" t="s">
        <v>600</v>
      </c>
      <c r="Q2197">
        <v>36720000</v>
      </c>
      <c r="R2197">
        <v>29883610000162</v>
      </c>
      <c r="S2197">
        <v>32999415259</v>
      </c>
    </row>
    <row r="2198" spans="1:19" x14ac:dyDescent="0.25">
      <c r="A2198">
        <v>14150</v>
      </c>
      <c r="B2198" s="6" t="s">
        <v>8608</v>
      </c>
      <c r="C2198" s="6" t="s">
        <v>391</v>
      </c>
      <c r="D2198" s="6" t="s">
        <v>488</v>
      </c>
      <c r="E2198" s="6" t="s">
        <v>103</v>
      </c>
      <c r="F2198" s="6" t="s">
        <v>8609</v>
      </c>
      <c r="G2198" s="6" t="s">
        <v>8610</v>
      </c>
      <c r="H2198">
        <v>23</v>
      </c>
      <c r="I2198" s="6" t="s">
        <v>47</v>
      </c>
      <c r="J2198" s="6" t="s">
        <v>56</v>
      </c>
      <c r="K2198" s="6" t="s">
        <v>37</v>
      </c>
      <c r="L2198">
        <v>107</v>
      </c>
      <c r="N2198" s="6" t="s">
        <v>8611</v>
      </c>
      <c r="O2198" s="6" t="s">
        <v>39</v>
      </c>
      <c r="P2198" s="6" t="s">
        <v>5778</v>
      </c>
      <c r="Q2198">
        <v>36700260</v>
      </c>
      <c r="R2198">
        <v>4395476000120</v>
      </c>
      <c r="S2198">
        <v>32034417017</v>
      </c>
    </row>
    <row r="2199" spans="1:19" x14ac:dyDescent="0.25">
      <c r="A2199">
        <v>14155</v>
      </c>
      <c r="B2199" s="6" t="s">
        <v>8612</v>
      </c>
      <c r="C2199" s="6" t="s">
        <v>324</v>
      </c>
      <c r="D2199" s="6" t="s">
        <v>315</v>
      </c>
      <c r="E2199" s="6" t="s">
        <v>53</v>
      </c>
      <c r="F2199" s="6" t="s">
        <v>8613</v>
      </c>
      <c r="G2199" s="6" t="s">
        <v>8614</v>
      </c>
      <c r="H2199">
        <v>2</v>
      </c>
      <c r="I2199" s="6" t="s">
        <v>2216</v>
      </c>
      <c r="J2199" s="6" t="s">
        <v>56</v>
      </c>
      <c r="K2199" s="6" t="s">
        <v>319</v>
      </c>
      <c r="L2199">
        <v>907</v>
      </c>
      <c r="N2199" s="6" t="s">
        <v>8615</v>
      </c>
      <c r="O2199" s="6" t="s">
        <v>321</v>
      </c>
      <c r="P2199" s="6" t="s">
        <v>8616</v>
      </c>
      <c r="Q2199">
        <v>36090654</v>
      </c>
      <c r="R2199">
        <v>8602392000170</v>
      </c>
      <c r="S2199">
        <v>32021010675</v>
      </c>
    </row>
    <row r="2200" spans="1:19" x14ac:dyDescent="0.25">
      <c r="A2200">
        <v>14159</v>
      </c>
      <c r="B2200" s="6" t="s">
        <v>8617</v>
      </c>
      <c r="C2200" s="6" t="s">
        <v>52</v>
      </c>
      <c r="D2200" s="6" t="s">
        <v>31</v>
      </c>
      <c r="E2200" s="6" t="s">
        <v>325</v>
      </c>
      <c r="F2200" s="6" t="s">
        <v>61</v>
      </c>
      <c r="G2200" s="6" t="s">
        <v>8618</v>
      </c>
      <c r="H2200">
        <v>22</v>
      </c>
      <c r="I2200" s="6" t="s">
        <v>35</v>
      </c>
      <c r="J2200" s="6" t="s">
        <v>56</v>
      </c>
      <c r="K2200" s="6" t="s">
        <v>98</v>
      </c>
      <c r="L2200">
        <v>304</v>
      </c>
      <c r="N2200" s="6" t="s">
        <v>8619</v>
      </c>
      <c r="O2200" s="6" t="s">
        <v>146</v>
      </c>
      <c r="P2200" s="6" t="s">
        <v>40</v>
      </c>
      <c r="Q2200">
        <v>36500000</v>
      </c>
      <c r="R2200">
        <v>14092869673</v>
      </c>
      <c r="S2200">
        <v>32999155844</v>
      </c>
    </row>
    <row r="2201" spans="1:19" x14ac:dyDescent="0.25">
      <c r="A2201">
        <v>14172</v>
      </c>
      <c r="B2201" s="6" t="s">
        <v>8620</v>
      </c>
      <c r="C2201" s="6" t="s">
        <v>52</v>
      </c>
      <c r="D2201" s="6" t="s">
        <v>31</v>
      </c>
      <c r="E2201" s="6" t="s">
        <v>93</v>
      </c>
      <c r="F2201" s="6" t="s">
        <v>61</v>
      </c>
      <c r="G2201" s="6" t="s">
        <v>8621</v>
      </c>
      <c r="H2201">
        <v>22</v>
      </c>
      <c r="I2201" s="6" t="s">
        <v>35</v>
      </c>
      <c r="J2201" s="6" t="s">
        <v>56</v>
      </c>
      <c r="K2201" s="6" t="s">
        <v>37</v>
      </c>
      <c r="L2201">
        <v>104</v>
      </c>
      <c r="N2201" s="6" t="s">
        <v>8622</v>
      </c>
      <c r="O2201" s="6" t="s">
        <v>39</v>
      </c>
      <c r="P2201" s="6" t="s">
        <v>368</v>
      </c>
      <c r="Q2201">
        <v>36700000</v>
      </c>
      <c r="R2201">
        <v>5510649607</v>
      </c>
      <c r="S2201">
        <v>32998010604</v>
      </c>
    </row>
    <row r="2202" spans="1:19" x14ac:dyDescent="0.25">
      <c r="A2202">
        <v>14173</v>
      </c>
      <c r="B2202" s="6" t="s">
        <v>8623</v>
      </c>
      <c r="C2202" s="6" t="s">
        <v>52</v>
      </c>
      <c r="D2202" s="6" t="s">
        <v>31</v>
      </c>
      <c r="E2202" s="6" t="s">
        <v>71</v>
      </c>
      <c r="F2202" s="6" t="s">
        <v>8624</v>
      </c>
      <c r="G2202" s="6" t="s">
        <v>8625</v>
      </c>
      <c r="H2202">
        <v>14</v>
      </c>
      <c r="I2202" s="6" t="s">
        <v>80</v>
      </c>
      <c r="J2202" s="6" t="s">
        <v>56</v>
      </c>
      <c r="K2202" s="6" t="s">
        <v>37</v>
      </c>
      <c r="L2202">
        <v>105</v>
      </c>
      <c r="N2202" s="6" t="s">
        <v>8626</v>
      </c>
      <c r="O2202" s="6" t="s">
        <v>443</v>
      </c>
      <c r="P2202" s="6" t="s">
        <v>3190</v>
      </c>
      <c r="Q2202">
        <v>36660000</v>
      </c>
      <c r="R2202">
        <v>30828717000197</v>
      </c>
      <c r="S2202">
        <v>32988855195</v>
      </c>
    </row>
    <row r="2203" spans="1:19" x14ac:dyDescent="0.25">
      <c r="A2203">
        <v>14175</v>
      </c>
      <c r="B2203" s="6" t="s">
        <v>8627</v>
      </c>
      <c r="C2203" s="6" t="s">
        <v>324</v>
      </c>
      <c r="D2203" s="6" t="s">
        <v>315</v>
      </c>
      <c r="E2203" s="6" t="s">
        <v>71</v>
      </c>
      <c r="F2203" s="6" t="s">
        <v>8628</v>
      </c>
      <c r="G2203" s="6" t="s">
        <v>8629</v>
      </c>
      <c r="H2203">
        <v>2</v>
      </c>
      <c r="I2203" s="6" t="s">
        <v>2216</v>
      </c>
      <c r="J2203" s="6" t="s">
        <v>56</v>
      </c>
      <c r="K2203" s="6" t="s">
        <v>319</v>
      </c>
      <c r="L2203">
        <v>907</v>
      </c>
      <c r="N2203" s="6" t="s">
        <v>8630</v>
      </c>
      <c r="O2203" s="6" t="s">
        <v>5272</v>
      </c>
      <c r="P2203" s="6" t="s">
        <v>8631</v>
      </c>
      <c r="Q2203">
        <v>32280310</v>
      </c>
      <c r="R2203">
        <v>6250329000359</v>
      </c>
      <c r="S2203">
        <v>31025662850</v>
      </c>
    </row>
    <row r="2204" spans="1:19" x14ac:dyDescent="0.25">
      <c r="A2204">
        <v>14176</v>
      </c>
      <c r="B2204" s="6" t="s">
        <v>8627</v>
      </c>
      <c r="C2204" s="6" t="s">
        <v>324</v>
      </c>
      <c r="D2204" s="6" t="s">
        <v>315</v>
      </c>
      <c r="E2204" s="6" t="s">
        <v>325</v>
      </c>
      <c r="F2204" s="6" t="s">
        <v>8632</v>
      </c>
      <c r="G2204" s="6" t="s">
        <v>8629</v>
      </c>
      <c r="H2204">
        <v>2</v>
      </c>
      <c r="I2204" s="6" t="s">
        <v>2216</v>
      </c>
      <c r="J2204" s="6" t="s">
        <v>56</v>
      </c>
      <c r="K2204" s="6" t="s">
        <v>319</v>
      </c>
      <c r="L2204">
        <v>907</v>
      </c>
      <c r="N2204" s="6" t="s">
        <v>8633</v>
      </c>
      <c r="O2204" s="6" t="s">
        <v>8634</v>
      </c>
      <c r="P2204" s="6" t="s">
        <v>8635</v>
      </c>
      <c r="Q2204">
        <v>29192115</v>
      </c>
      <c r="R2204">
        <v>6250329000197</v>
      </c>
      <c r="S2204">
        <v>27033023302</v>
      </c>
    </row>
    <row r="2205" spans="1:19" x14ac:dyDescent="0.25">
      <c r="A2205">
        <v>14185</v>
      </c>
      <c r="B2205" s="6" t="s">
        <v>8636</v>
      </c>
      <c r="C2205" s="6" t="s">
        <v>76</v>
      </c>
      <c r="D2205" s="6" t="s">
        <v>31</v>
      </c>
      <c r="E2205" s="6" t="s">
        <v>325</v>
      </c>
      <c r="F2205" s="6" t="s">
        <v>8637</v>
      </c>
      <c r="G2205" s="6" t="s">
        <v>8638</v>
      </c>
      <c r="H2205">
        <v>23</v>
      </c>
      <c r="I2205" s="6" t="s">
        <v>47</v>
      </c>
      <c r="J2205" s="6" t="s">
        <v>56</v>
      </c>
      <c r="K2205" s="6" t="s">
        <v>37</v>
      </c>
      <c r="L2205">
        <v>101</v>
      </c>
      <c r="N2205" s="6" t="s">
        <v>8639</v>
      </c>
      <c r="O2205" s="6" t="s">
        <v>58</v>
      </c>
      <c r="P2205" s="6" t="s">
        <v>1269</v>
      </c>
      <c r="Q2205">
        <v>36774034</v>
      </c>
      <c r="R2205">
        <v>21847336000164</v>
      </c>
      <c r="S2205">
        <v>32984133711</v>
      </c>
    </row>
    <row r="2206" spans="1:19" x14ac:dyDescent="0.25">
      <c r="A2206">
        <v>14189</v>
      </c>
      <c r="B2206" s="6" t="s">
        <v>8640</v>
      </c>
      <c r="C2206" s="6" t="s">
        <v>52</v>
      </c>
      <c r="D2206" s="6" t="s">
        <v>31</v>
      </c>
      <c r="E2206" s="6" t="s">
        <v>44</v>
      </c>
      <c r="F2206" s="6" t="s">
        <v>61</v>
      </c>
      <c r="G2206" s="6" t="s">
        <v>8641</v>
      </c>
      <c r="H2206">
        <v>22</v>
      </c>
      <c r="I2206" s="6" t="s">
        <v>35</v>
      </c>
      <c r="J2206" s="6" t="s">
        <v>56</v>
      </c>
      <c r="K2206" s="6" t="s">
        <v>98</v>
      </c>
      <c r="L2206">
        <v>301</v>
      </c>
      <c r="N2206" s="6" t="s">
        <v>8642</v>
      </c>
      <c r="O2206" s="6" t="s">
        <v>146</v>
      </c>
      <c r="P2206" s="6" t="s">
        <v>847</v>
      </c>
      <c r="Q2206">
        <v>36500000</v>
      </c>
      <c r="R2206">
        <v>45445303691</v>
      </c>
      <c r="S2206">
        <v>32988923650</v>
      </c>
    </row>
    <row r="2207" spans="1:19" x14ac:dyDescent="0.25">
      <c r="A2207">
        <v>14195</v>
      </c>
      <c r="B2207" s="6" t="s">
        <v>8643</v>
      </c>
      <c r="C2207" s="6" t="s">
        <v>42</v>
      </c>
      <c r="D2207" s="6" t="s">
        <v>31</v>
      </c>
      <c r="E2207" s="6" t="s">
        <v>44</v>
      </c>
      <c r="F2207" s="6" t="s">
        <v>61</v>
      </c>
      <c r="G2207" s="6" t="s">
        <v>8644</v>
      </c>
      <c r="H2207">
        <v>23</v>
      </c>
      <c r="I2207" s="6" t="s">
        <v>47</v>
      </c>
      <c r="J2207" s="6" t="s">
        <v>144</v>
      </c>
      <c r="K2207" s="6" t="s">
        <v>37</v>
      </c>
      <c r="L2207">
        <v>102</v>
      </c>
      <c r="N2207" s="6" t="s">
        <v>8645</v>
      </c>
      <c r="O2207" s="6" t="s">
        <v>58</v>
      </c>
      <c r="P2207" s="6" t="s">
        <v>486</v>
      </c>
      <c r="Q2207">
        <v>36774770</v>
      </c>
      <c r="R2207">
        <v>7184482603</v>
      </c>
      <c r="S2207">
        <v>32999468299</v>
      </c>
    </row>
    <row r="2208" spans="1:19" x14ac:dyDescent="0.25">
      <c r="A2208">
        <v>14201</v>
      </c>
      <c r="B2208" s="6" t="s">
        <v>8646</v>
      </c>
      <c r="C2208" s="6" t="s">
        <v>52</v>
      </c>
      <c r="D2208" s="6" t="s">
        <v>31</v>
      </c>
      <c r="E2208" s="6" t="s">
        <v>221</v>
      </c>
      <c r="F2208" s="6" t="s">
        <v>61</v>
      </c>
      <c r="G2208" s="6" t="s">
        <v>8647</v>
      </c>
      <c r="H2208">
        <v>22</v>
      </c>
      <c r="I2208" s="6" t="s">
        <v>35</v>
      </c>
      <c r="J2208" s="6" t="s">
        <v>56</v>
      </c>
      <c r="K2208" s="6" t="s">
        <v>98</v>
      </c>
      <c r="L2208">
        <v>303</v>
      </c>
      <c r="N2208" s="6" t="s">
        <v>8648</v>
      </c>
      <c r="O2208" s="6" t="s">
        <v>100</v>
      </c>
      <c r="P2208" s="6" t="s">
        <v>640</v>
      </c>
      <c r="Q2208">
        <v>36520000</v>
      </c>
      <c r="R2208">
        <v>4516369613</v>
      </c>
      <c r="S2208">
        <v>32999753932</v>
      </c>
    </row>
    <row r="2209" spans="1:19" x14ac:dyDescent="0.25">
      <c r="A2209">
        <v>14202</v>
      </c>
      <c r="B2209" s="6" t="s">
        <v>8649</v>
      </c>
      <c r="C2209" s="6" t="s">
        <v>324</v>
      </c>
      <c r="D2209" s="6" t="s">
        <v>315</v>
      </c>
      <c r="E2209" s="6" t="s">
        <v>93</v>
      </c>
      <c r="F2209" s="6" t="s">
        <v>8650</v>
      </c>
      <c r="G2209" s="6" t="s">
        <v>8651</v>
      </c>
      <c r="H2209">
        <v>2</v>
      </c>
      <c r="I2209" s="6" t="s">
        <v>2216</v>
      </c>
      <c r="J2209" s="6" t="s">
        <v>56</v>
      </c>
      <c r="K2209" s="6" t="s">
        <v>319</v>
      </c>
      <c r="L2209">
        <v>907</v>
      </c>
      <c r="N2209" s="6" t="s">
        <v>8652</v>
      </c>
      <c r="O2209" s="6" t="s">
        <v>3281</v>
      </c>
      <c r="P2209" s="6" t="s">
        <v>8653</v>
      </c>
      <c r="Q2209">
        <v>31540550</v>
      </c>
      <c r="R2209">
        <v>12089542000161</v>
      </c>
      <c r="S2209">
        <v>32030218965</v>
      </c>
    </row>
    <row r="2210" spans="1:19" x14ac:dyDescent="0.25">
      <c r="A2210">
        <v>14203</v>
      </c>
      <c r="B2210" s="6" t="s">
        <v>8654</v>
      </c>
      <c r="C2210" s="6" t="s">
        <v>52</v>
      </c>
      <c r="D2210" s="6" t="s">
        <v>31</v>
      </c>
      <c r="E2210" s="6" t="s">
        <v>325</v>
      </c>
      <c r="F2210" s="6" t="s">
        <v>61</v>
      </c>
      <c r="G2210" s="6" t="s">
        <v>7630</v>
      </c>
      <c r="H2210">
        <v>25</v>
      </c>
      <c r="I2210" s="6" t="s">
        <v>116</v>
      </c>
      <c r="J2210" s="6" t="s">
        <v>144</v>
      </c>
      <c r="K2210" s="6" t="s">
        <v>98</v>
      </c>
      <c r="L2210">
        <v>304</v>
      </c>
      <c r="N2210" s="6" t="s">
        <v>8655</v>
      </c>
      <c r="O2210" s="6" t="s">
        <v>399</v>
      </c>
      <c r="P2210" s="6" t="s">
        <v>2064</v>
      </c>
      <c r="Q2210">
        <v>36512000</v>
      </c>
      <c r="R2210">
        <v>91538335620</v>
      </c>
      <c r="S2210">
        <v>32987082305</v>
      </c>
    </row>
    <row r="2211" spans="1:19" x14ac:dyDescent="0.25">
      <c r="A2211">
        <v>14206</v>
      </c>
      <c r="B2211" s="6" t="s">
        <v>8656</v>
      </c>
      <c r="C2211" s="6" t="s">
        <v>52</v>
      </c>
      <c r="D2211" s="6" t="s">
        <v>31</v>
      </c>
      <c r="E2211" s="6" t="s">
        <v>93</v>
      </c>
      <c r="F2211" s="6" t="s">
        <v>61</v>
      </c>
      <c r="G2211" s="6" t="s">
        <v>8657</v>
      </c>
      <c r="H2211">
        <v>22</v>
      </c>
      <c r="I2211" s="6" t="s">
        <v>35</v>
      </c>
      <c r="J2211" s="6" t="s">
        <v>56</v>
      </c>
      <c r="K2211" s="6" t="s">
        <v>98</v>
      </c>
      <c r="L2211">
        <v>302</v>
      </c>
      <c r="N2211" s="6" t="s">
        <v>8658</v>
      </c>
      <c r="O2211" s="6" t="s">
        <v>146</v>
      </c>
      <c r="P2211" s="6" t="s">
        <v>8659</v>
      </c>
      <c r="Q2211">
        <v>36504238</v>
      </c>
      <c r="R2211">
        <v>6323309610</v>
      </c>
      <c r="S2211">
        <v>32999846812</v>
      </c>
    </row>
    <row r="2212" spans="1:19" x14ac:dyDescent="0.25">
      <c r="A2212">
        <v>14211</v>
      </c>
      <c r="B2212" s="6" t="s">
        <v>8660</v>
      </c>
      <c r="C2212" s="6" t="s">
        <v>52</v>
      </c>
      <c r="D2212" s="6" t="s">
        <v>31</v>
      </c>
      <c r="E2212" s="6" t="s">
        <v>71</v>
      </c>
      <c r="F2212" s="6" t="s">
        <v>8661</v>
      </c>
      <c r="G2212" s="6" t="s">
        <v>8662</v>
      </c>
      <c r="H2212">
        <v>5</v>
      </c>
      <c r="I2212" s="6" t="s">
        <v>3157</v>
      </c>
      <c r="J2212" s="6" t="s">
        <v>56</v>
      </c>
      <c r="K2212" s="6" t="s">
        <v>109</v>
      </c>
      <c r="L2212">
        <v>203</v>
      </c>
      <c r="N2212" s="6" t="s">
        <v>8663</v>
      </c>
      <c r="O2212" s="6" t="s">
        <v>111</v>
      </c>
      <c r="P2212" s="6" t="s">
        <v>1447</v>
      </c>
      <c r="Q2212">
        <v>36880000</v>
      </c>
      <c r="R2212">
        <v>30893016000131</v>
      </c>
      <c r="S2212">
        <v>32988540678</v>
      </c>
    </row>
    <row r="2213" spans="1:19" x14ac:dyDescent="0.25">
      <c r="A2213">
        <v>14214</v>
      </c>
      <c r="B2213" s="6" t="s">
        <v>8664</v>
      </c>
      <c r="C2213" s="6" t="s">
        <v>52</v>
      </c>
      <c r="D2213" s="6" t="s">
        <v>31</v>
      </c>
      <c r="E2213" s="6" t="s">
        <v>221</v>
      </c>
      <c r="F2213" s="6" t="s">
        <v>8665</v>
      </c>
      <c r="G2213" s="6" t="s">
        <v>8666</v>
      </c>
      <c r="H2213">
        <v>25</v>
      </c>
      <c r="I2213" s="6" t="s">
        <v>116</v>
      </c>
      <c r="J2213" s="6" t="s">
        <v>8667</v>
      </c>
      <c r="K2213" s="6" t="s">
        <v>37</v>
      </c>
      <c r="L2213">
        <v>109</v>
      </c>
      <c r="N2213" s="6" t="s">
        <v>8668</v>
      </c>
      <c r="O2213" s="6" t="s">
        <v>39</v>
      </c>
      <c r="P2213" s="6" t="s">
        <v>192</v>
      </c>
      <c r="Q2213">
        <v>36704102</v>
      </c>
      <c r="R2213">
        <v>27226401000110</v>
      </c>
      <c r="S2213">
        <v>32999508550</v>
      </c>
    </row>
    <row r="2214" spans="1:19" x14ac:dyDescent="0.25">
      <c r="A2214">
        <v>14224</v>
      </c>
      <c r="B2214" s="6" t="s">
        <v>8669</v>
      </c>
      <c r="C2214" s="6" t="s">
        <v>52</v>
      </c>
      <c r="D2214" s="6" t="s">
        <v>31</v>
      </c>
      <c r="E2214" s="6" t="s">
        <v>44</v>
      </c>
      <c r="F2214" s="6" t="s">
        <v>61</v>
      </c>
      <c r="G2214" s="6" t="s">
        <v>8670</v>
      </c>
      <c r="H2214">
        <v>22</v>
      </c>
      <c r="I2214" s="6" t="s">
        <v>35</v>
      </c>
      <c r="J2214" s="6" t="s">
        <v>56</v>
      </c>
      <c r="K2214" s="6" t="s">
        <v>37</v>
      </c>
      <c r="L2214">
        <v>101</v>
      </c>
      <c r="N2214" s="6" t="s">
        <v>8671</v>
      </c>
      <c r="O2214" s="6" t="s">
        <v>58</v>
      </c>
      <c r="P2214" s="6" t="s">
        <v>5389</v>
      </c>
      <c r="Q2214">
        <v>36774794</v>
      </c>
      <c r="R2214">
        <v>92729991620</v>
      </c>
      <c r="S2214">
        <v>32984189863</v>
      </c>
    </row>
    <row r="2215" spans="1:19" x14ac:dyDescent="0.25">
      <c r="A2215">
        <v>14225</v>
      </c>
      <c r="B2215" s="6" t="s">
        <v>8672</v>
      </c>
      <c r="C2215" s="6" t="s">
        <v>52</v>
      </c>
      <c r="D2215" s="6" t="s">
        <v>31</v>
      </c>
      <c r="E2215" s="6" t="s">
        <v>71</v>
      </c>
      <c r="F2215" s="6" t="s">
        <v>61</v>
      </c>
      <c r="G2215" s="6" t="s">
        <v>531</v>
      </c>
      <c r="H2215">
        <v>22</v>
      </c>
      <c r="I2215" s="6" t="s">
        <v>35</v>
      </c>
      <c r="J2215" s="6" t="s">
        <v>56</v>
      </c>
      <c r="K2215" s="6" t="s">
        <v>98</v>
      </c>
      <c r="L2215">
        <v>301</v>
      </c>
      <c r="N2215" s="6" t="s">
        <v>8673</v>
      </c>
      <c r="O2215" s="6" t="s">
        <v>136</v>
      </c>
      <c r="P2215" s="6" t="s">
        <v>6006</v>
      </c>
      <c r="Q2215">
        <v>36780000</v>
      </c>
      <c r="R2215">
        <v>13161374657</v>
      </c>
      <c r="S2215">
        <v>32999135516</v>
      </c>
    </row>
    <row r="2216" spans="1:19" x14ac:dyDescent="0.25">
      <c r="A2216">
        <v>14228</v>
      </c>
      <c r="B2216" s="6" t="s">
        <v>8674</v>
      </c>
      <c r="C2216" s="6" t="s">
        <v>60</v>
      </c>
      <c r="D2216" s="6" t="s">
        <v>31</v>
      </c>
      <c r="E2216" s="6" t="s">
        <v>53</v>
      </c>
      <c r="F2216" s="6" t="s">
        <v>61</v>
      </c>
      <c r="G2216" s="6" t="s">
        <v>8675</v>
      </c>
      <c r="H2216">
        <v>23</v>
      </c>
      <c r="I2216" s="6" t="s">
        <v>47</v>
      </c>
      <c r="J2216" s="6" t="s">
        <v>56</v>
      </c>
      <c r="K2216" s="6" t="s">
        <v>37</v>
      </c>
      <c r="L2216">
        <v>104</v>
      </c>
      <c r="N2216" s="6" t="s">
        <v>8676</v>
      </c>
      <c r="O2216" s="6" t="s">
        <v>39</v>
      </c>
      <c r="P2216" s="6" t="s">
        <v>40</v>
      </c>
      <c r="Q2216">
        <v>36707000</v>
      </c>
      <c r="R2216">
        <v>24760587691</v>
      </c>
      <c r="S2216">
        <v>32999136405</v>
      </c>
    </row>
    <row r="2217" spans="1:19" x14ac:dyDescent="0.25">
      <c r="A2217">
        <v>14232</v>
      </c>
      <c r="B2217" s="6" t="s">
        <v>8677</v>
      </c>
      <c r="C2217" s="6" t="s">
        <v>324</v>
      </c>
      <c r="D2217" s="6" t="s">
        <v>315</v>
      </c>
      <c r="E2217" s="6" t="s">
        <v>71</v>
      </c>
      <c r="F2217" s="6" t="s">
        <v>8678</v>
      </c>
      <c r="G2217" s="6" t="s">
        <v>8679</v>
      </c>
      <c r="H2217">
        <v>2</v>
      </c>
      <c r="I2217" s="6" t="s">
        <v>2216</v>
      </c>
      <c r="J2217" s="6" t="s">
        <v>8680</v>
      </c>
      <c r="K2217" s="6" t="s">
        <v>319</v>
      </c>
      <c r="L2217">
        <v>907</v>
      </c>
      <c r="N2217" s="6" t="s">
        <v>8681</v>
      </c>
      <c r="O2217" s="6" t="s">
        <v>58</v>
      </c>
      <c r="P2217" s="6" t="s">
        <v>8682</v>
      </c>
      <c r="Q2217">
        <v>36773482</v>
      </c>
      <c r="R2217">
        <v>15343386000101</v>
      </c>
      <c r="S2217">
        <v>32034214047</v>
      </c>
    </row>
    <row r="2218" spans="1:19" x14ac:dyDescent="0.25">
      <c r="A2218">
        <v>14237</v>
      </c>
      <c r="B2218" s="6" t="s">
        <v>8683</v>
      </c>
      <c r="C2218" s="6" t="s">
        <v>52</v>
      </c>
      <c r="D2218" s="6" t="s">
        <v>31</v>
      </c>
      <c r="E2218" s="6" t="s">
        <v>325</v>
      </c>
      <c r="F2218" s="6" t="s">
        <v>61</v>
      </c>
      <c r="G2218" s="6" t="s">
        <v>8684</v>
      </c>
      <c r="H2218">
        <v>25</v>
      </c>
      <c r="I2218" s="6" t="s">
        <v>116</v>
      </c>
      <c r="J2218" s="6" t="s">
        <v>144</v>
      </c>
      <c r="K2218" s="6" t="s">
        <v>109</v>
      </c>
      <c r="L2218">
        <v>201</v>
      </c>
      <c r="N2218" s="6" t="s">
        <v>8685</v>
      </c>
      <c r="O2218" s="6" t="s">
        <v>111</v>
      </c>
      <c r="P2218" s="6" t="s">
        <v>3723</v>
      </c>
      <c r="Q2218">
        <v>36888136</v>
      </c>
      <c r="R2218">
        <v>177317639</v>
      </c>
      <c r="S2218">
        <v>32999745221</v>
      </c>
    </row>
    <row r="2219" spans="1:19" x14ac:dyDescent="0.25">
      <c r="A2219">
        <v>14238</v>
      </c>
      <c r="B2219" s="6" t="s">
        <v>8686</v>
      </c>
      <c r="C2219" s="6" t="s">
        <v>52</v>
      </c>
      <c r="D2219" s="6" t="s">
        <v>31</v>
      </c>
      <c r="E2219" s="6" t="s">
        <v>71</v>
      </c>
      <c r="F2219" s="6" t="s">
        <v>61</v>
      </c>
      <c r="G2219" s="6" t="s">
        <v>359</v>
      </c>
      <c r="H2219">
        <v>22</v>
      </c>
      <c r="I2219" s="6" t="s">
        <v>35</v>
      </c>
      <c r="J2219" s="6" t="s">
        <v>56</v>
      </c>
      <c r="K2219" s="6" t="s">
        <v>98</v>
      </c>
      <c r="L2219">
        <v>304</v>
      </c>
      <c r="N2219" s="6" t="s">
        <v>8687</v>
      </c>
      <c r="O2219" s="6" t="s">
        <v>146</v>
      </c>
      <c r="P2219" s="6" t="s">
        <v>8688</v>
      </c>
      <c r="Q2219">
        <v>36500000</v>
      </c>
      <c r="R2219">
        <v>12757304690</v>
      </c>
      <c r="S2219">
        <v>32999194952</v>
      </c>
    </row>
    <row r="2220" spans="1:19" x14ac:dyDescent="0.25">
      <c r="A2220">
        <v>14239</v>
      </c>
      <c r="B2220" s="6" t="s">
        <v>2173</v>
      </c>
      <c r="C2220" s="6" t="s">
        <v>2174</v>
      </c>
      <c r="D2220" s="6" t="s">
        <v>747</v>
      </c>
      <c r="E2220" s="6" t="s">
        <v>103</v>
      </c>
      <c r="F2220" s="6" t="s">
        <v>8689</v>
      </c>
      <c r="G2220" s="6" t="s">
        <v>8690</v>
      </c>
      <c r="H2220">
        <v>23</v>
      </c>
      <c r="I2220" s="6" t="s">
        <v>47</v>
      </c>
      <c r="J2220" s="6" t="s">
        <v>56</v>
      </c>
      <c r="K2220" s="6" t="s">
        <v>98</v>
      </c>
      <c r="L2220">
        <v>306</v>
      </c>
      <c r="N2220" s="6" t="s">
        <v>8691</v>
      </c>
      <c r="O2220" s="6" t="s">
        <v>146</v>
      </c>
      <c r="P2220" s="6" t="s">
        <v>7111</v>
      </c>
      <c r="Q2220">
        <v>36506180</v>
      </c>
      <c r="R2220">
        <v>11730981000491</v>
      </c>
      <c r="S2220">
        <v>32998194764</v>
      </c>
    </row>
    <row r="2221" spans="1:19" x14ac:dyDescent="0.25">
      <c r="A2221">
        <v>14240</v>
      </c>
      <c r="B2221" s="6" t="s">
        <v>8692</v>
      </c>
      <c r="C2221" s="6" t="s">
        <v>324</v>
      </c>
      <c r="D2221" s="6" t="s">
        <v>315</v>
      </c>
      <c r="E2221" s="6" t="s">
        <v>53</v>
      </c>
      <c r="F2221" s="6" t="s">
        <v>61</v>
      </c>
      <c r="G2221" s="6" t="s">
        <v>8693</v>
      </c>
      <c r="H2221">
        <v>2</v>
      </c>
      <c r="I2221" s="6" t="s">
        <v>2216</v>
      </c>
      <c r="J2221" s="6" t="s">
        <v>144</v>
      </c>
      <c r="K2221" s="6" t="s">
        <v>319</v>
      </c>
      <c r="L2221">
        <v>906</v>
      </c>
      <c r="N2221" s="6" t="s">
        <v>8694</v>
      </c>
      <c r="O2221" s="6" t="s">
        <v>39</v>
      </c>
      <c r="P2221" s="6" t="s">
        <v>175</v>
      </c>
      <c r="Q2221">
        <v>36700000</v>
      </c>
      <c r="R2221">
        <v>10592751635</v>
      </c>
      <c r="S2221">
        <v>32202030320</v>
      </c>
    </row>
    <row r="2222" spans="1:19" x14ac:dyDescent="0.25">
      <c r="A2222">
        <v>14258</v>
      </c>
      <c r="B2222" s="6" t="s">
        <v>8695</v>
      </c>
      <c r="C2222" s="6" t="s">
        <v>119</v>
      </c>
      <c r="D2222" s="6" t="s">
        <v>31</v>
      </c>
      <c r="E2222" s="6" t="s">
        <v>325</v>
      </c>
      <c r="F2222" s="6" t="s">
        <v>8696</v>
      </c>
      <c r="G2222" s="6" t="s">
        <v>8697</v>
      </c>
      <c r="H2222">
        <v>25</v>
      </c>
      <c r="I2222" s="6" t="s">
        <v>116</v>
      </c>
      <c r="J2222" s="6" t="s">
        <v>56</v>
      </c>
      <c r="K2222" s="6" t="s">
        <v>109</v>
      </c>
      <c r="L2222">
        <v>204</v>
      </c>
      <c r="N2222" s="6" t="s">
        <v>8698</v>
      </c>
      <c r="O2222" s="6" t="s">
        <v>836</v>
      </c>
      <c r="P2222" s="6" t="s">
        <v>573</v>
      </c>
      <c r="Q2222">
        <v>36860000</v>
      </c>
      <c r="R2222">
        <v>30232930000131</v>
      </c>
      <c r="S2222">
        <v>32984257544</v>
      </c>
    </row>
    <row r="2223" spans="1:19" x14ac:dyDescent="0.25">
      <c r="A2223">
        <v>14259</v>
      </c>
      <c r="B2223" s="6" t="s">
        <v>8699</v>
      </c>
      <c r="C2223" s="6" t="s">
        <v>52</v>
      </c>
      <c r="D2223" s="6" t="s">
        <v>31</v>
      </c>
      <c r="E2223" s="6" t="s">
        <v>93</v>
      </c>
      <c r="F2223" s="6" t="s">
        <v>61</v>
      </c>
      <c r="G2223" s="6" t="s">
        <v>8700</v>
      </c>
      <c r="H2223">
        <v>22</v>
      </c>
      <c r="I2223" s="6" t="s">
        <v>35</v>
      </c>
      <c r="J2223" s="6" t="s">
        <v>56</v>
      </c>
      <c r="K2223" s="6" t="s">
        <v>109</v>
      </c>
      <c r="L2223">
        <v>201</v>
      </c>
      <c r="N2223" s="6" t="s">
        <v>8701</v>
      </c>
      <c r="O2223" s="6" t="s">
        <v>111</v>
      </c>
      <c r="P2223" s="6" t="s">
        <v>4325</v>
      </c>
      <c r="Q2223">
        <v>36880000</v>
      </c>
      <c r="R2223">
        <v>4154656643</v>
      </c>
      <c r="S2223">
        <v>32988896500</v>
      </c>
    </row>
    <row r="2224" spans="1:19" x14ac:dyDescent="0.25">
      <c r="A2224">
        <v>14262</v>
      </c>
      <c r="B2224" s="6" t="s">
        <v>8702</v>
      </c>
      <c r="C2224" s="6" t="s">
        <v>324</v>
      </c>
      <c r="D2224" s="6" t="s">
        <v>315</v>
      </c>
      <c r="E2224" s="6" t="s">
        <v>53</v>
      </c>
      <c r="F2224" s="6" t="s">
        <v>8703</v>
      </c>
      <c r="G2224" s="6" t="s">
        <v>8704</v>
      </c>
      <c r="H2224">
        <v>2</v>
      </c>
      <c r="I2224" s="6" t="s">
        <v>2216</v>
      </c>
      <c r="J2224" s="6" t="s">
        <v>56</v>
      </c>
      <c r="K2224" s="6" t="s">
        <v>319</v>
      </c>
      <c r="L2224">
        <v>907</v>
      </c>
      <c r="N2224" s="6" t="s">
        <v>8705</v>
      </c>
      <c r="O2224" s="6" t="s">
        <v>321</v>
      </c>
      <c r="P2224" s="6" t="s">
        <v>8706</v>
      </c>
      <c r="Q2224">
        <v>36047330</v>
      </c>
      <c r="R2224">
        <v>4109169000135</v>
      </c>
      <c r="S2224">
        <v>32033130000</v>
      </c>
    </row>
    <row r="2225" spans="1:19" x14ac:dyDescent="0.25">
      <c r="A2225">
        <v>14266</v>
      </c>
      <c r="B2225" s="6" t="s">
        <v>8707</v>
      </c>
      <c r="C2225" s="6" t="s">
        <v>52</v>
      </c>
      <c r="D2225" s="6" t="s">
        <v>31</v>
      </c>
      <c r="E2225" s="6" t="s">
        <v>325</v>
      </c>
      <c r="F2225" s="6" t="s">
        <v>8708</v>
      </c>
      <c r="G2225" s="6" t="s">
        <v>8709</v>
      </c>
      <c r="H2225">
        <v>25</v>
      </c>
      <c r="I2225" s="6" t="s">
        <v>116</v>
      </c>
      <c r="J2225" s="6" t="s">
        <v>56</v>
      </c>
      <c r="K2225" s="6" t="s">
        <v>37</v>
      </c>
      <c r="L2225">
        <v>109</v>
      </c>
      <c r="N2225" s="6" t="s">
        <v>8710</v>
      </c>
      <c r="O2225" s="6" t="s">
        <v>39</v>
      </c>
      <c r="P2225" s="6" t="s">
        <v>5778</v>
      </c>
      <c r="Q2225">
        <v>36700000</v>
      </c>
      <c r="R2225">
        <v>31150267000199</v>
      </c>
      <c r="S2225">
        <v>32987018300</v>
      </c>
    </row>
    <row r="2226" spans="1:19" x14ac:dyDescent="0.25">
      <c r="A2226">
        <v>14269</v>
      </c>
      <c r="B2226" s="6" t="s">
        <v>8711</v>
      </c>
      <c r="C2226" s="6" t="s">
        <v>477</v>
      </c>
      <c r="D2226" s="6" t="s">
        <v>178</v>
      </c>
      <c r="E2226" s="6" t="s">
        <v>221</v>
      </c>
      <c r="F2226" s="6" t="s">
        <v>8712</v>
      </c>
      <c r="G2226" s="6" t="s">
        <v>8713</v>
      </c>
      <c r="H2226">
        <v>26</v>
      </c>
      <c r="I2226" s="6" t="s">
        <v>173</v>
      </c>
      <c r="J2226" s="6" t="s">
        <v>56</v>
      </c>
      <c r="K2226" s="6" t="s">
        <v>37</v>
      </c>
      <c r="L2226">
        <v>108</v>
      </c>
      <c r="N2226" s="6" t="s">
        <v>8714</v>
      </c>
      <c r="O2226" s="6" t="s">
        <v>443</v>
      </c>
      <c r="P2226" s="6" t="s">
        <v>137</v>
      </c>
      <c r="Q2226">
        <v>36660000</v>
      </c>
      <c r="R2226">
        <v>30293835000148</v>
      </c>
      <c r="S2226">
        <v>32034627129</v>
      </c>
    </row>
    <row r="2227" spans="1:19" x14ac:dyDescent="0.25">
      <c r="A2227">
        <v>14273</v>
      </c>
      <c r="B2227" s="6" t="s">
        <v>8715</v>
      </c>
      <c r="C2227" s="6" t="s">
        <v>477</v>
      </c>
      <c r="D2227" s="6" t="s">
        <v>77</v>
      </c>
      <c r="E2227" s="6" t="s">
        <v>93</v>
      </c>
      <c r="F2227" s="6" t="s">
        <v>8716</v>
      </c>
      <c r="G2227" s="6" t="s">
        <v>8113</v>
      </c>
      <c r="H2227">
        <v>25</v>
      </c>
      <c r="I2227" s="6" t="s">
        <v>116</v>
      </c>
      <c r="J2227" s="6" t="s">
        <v>56</v>
      </c>
      <c r="K2227" s="6" t="s">
        <v>109</v>
      </c>
      <c r="L2227">
        <v>202</v>
      </c>
      <c r="N2227" s="6" t="s">
        <v>8717</v>
      </c>
      <c r="O2227" s="6" t="s">
        <v>239</v>
      </c>
      <c r="P2227" s="6" t="s">
        <v>2364</v>
      </c>
      <c r="Q2227">
        <v>36760000</v>
      </c>
      <c r="R2227">
        <v>10624356000150</v>
      </c>
      <c r="S2227">
        <v>32999047680</v>
      </c>
    </row>
    <row r="2228" spans="1:19" x14ac:dyDescent="0.25">
      <c r="A2228">
        <v>14280</v>
      </c>
      <c r="B2228" s="6" t="s">
        <v>8718</v>
      </c>
      <c r="C2228" s="6" t="s">
        <v>52</v>
      </c>
      <c r="D2228" s="6" t="s">
        <v>31</v>
      </c>
      <c r="E2228" s="6" t="s">
        <v>71</v>
      </c>
      <c r="F2228" s="6" t="s">
        <v>61</v>
      </c>
      <c r="G2228" s="6" t="s">
        <v>8719</v>
      </c>
      <c r="H2228">
        <v>1</v>
      </c>
      <c r="I2228" s="6" t="s">
        <v>375</v>
      </c>
      <c r="J2228" s="6" t="s">
        <v>144</v>
      </c>
      <c r="K2228" s="6" t="s">
        <v>98</v>
      </c>
      <c r="L2228">
        <v>305</v>
      </c>
      <c r="N2228" s="6" t="s">
        <v>8720</v>
      </c>
      <c r="O2228" s="6" t="s">
        <v>146</v>
      </c>
      <c r="P2228" s="6" t="s">
        <v>1885</v>
      </c>
      <c r="Q2228">
        <v>36500000</v>
      </c>
      <c r="R2228">
        <v>12420121686</v>
      </c>
      <c r="S2228">
        <v>32999063177</v>
      </c>
    </row>
    <row r="2229" spans="1:19" x14ac:dyDescent="0.25">
      <c r="A2229">
        <v>14282</v>
      </c>
      <c r="B2229" s="6" t="s">
        <v>8721</v>
      </c>
      <c r="C2229" s="6" t="s">
        <v>52</v>
      </c>
      <c r="D2229" s="6" t="s">
        <v>31</v>
      </c>
      <c r="E2229" s="6" t="s">
        <v>44</v>
      </c>
      <c r="F2229" s="6" t="s">
        <v>61</v>
      </c>
      <c r="G2229" s="6" t="s">
        <v>8722</v>
      </c>
      <c r="H2229">
        <v>22</v>
      </c>
      <c r="I2229" s="6" t="s">
        <v>35</v>
      </c>
      <c r="J2229" s="6" t="s">
        <v>56</v>
      </c>
      <c r="K2229" s="6" t="s">
        <v>109</v>
      </c>
      <c r="L2229">
        <v>201</v>
      </c>
      <c r="N2229" s="6" t="s">
        <v>8723</v>
      </c>
      <c r="O2229" s="6" t="s">
        <v>111</v>
      </c>
      <c r="P2229" s="6" t="s">
        <v>1162</v>
      </c>
      <c r="Q2229">
        <v>36880000</v>
      </c>
      <c r="R2229">
        <v>32874782653</v>
      </c>
      <c r="S2229">
        <v>32988981643</v>
      </c>
    </row>
    <row r="2230" spans="1:19" x14ac:dyDescent="0.25">
      <c r="A2230">
        <v>14290</v>
      </c>
      <c r="B2230" s="6" t="s">
        <v>8724</v>
      </c>
      <c r="C2230" s="6" t="s">
        <v>52</v>
      </c>
      <c r="D2230" s="6" t="s">
        <v>31</v>
      </c>
      <c r="E2230" s="6" t="s">
        <v>44</v>
      </c>
      <c r="F2230" s="6" t="s">
        <v>8725</v>
      </c>
      <c r="G2230" s="6" t="s">
        <v>8726</v>
      </c>
      <c r="H2230">
        <v>22</v>
      </c>
      <c r="I2230" s="6" t="s">
        <v>35</v>
      </c>
      <c r="J2230" s="6" t="s">
        <v>8727</v>
      </c>
      <c r="K2230" s="6" t="s">
        <v>98</v>
      </c>
      <c r="L2230">
        <v>303</v>
      </c>
      <c r="N2230" s="6" t="s">
        <v>8728</v>
      </c>
      <c r="O2230" s="6" t="s">
        <v>793</v>
      </c>
      <c r="P2230" s="6" t="s">
        <v>40</v>
      </c>
      <c r="Q2230">
        <v>36515000</v>
      </c>
      <c r="R2230">
        <v>31169614000125</v>
      </c>
      <c r="S2230">
        <v>32984504747</v>
      </c>
    </row>
    <row r="2231" spans="1:19" x14ac:dyDescent="0.25">
      <c r="A2231">
        <v>14295</v>
      </c>
      <c r="B2231" s="6" t="s">
        <v>8729</v>
      </c>
      <c r="C2231" s="6" t="s">
        <v>52</v>
      </c>
      <c r="D2231" s="6" t="s">
        <v>31</v>
      </c>
      <c r="E2231" s="6" t="s">
        <v>71</v>
      </c>
      <c r="F2231" s="6" t="s">
        <v>61</v>
      </c>
      <c r="G2231" s="6" t="s">
        <v>8730</v>
      </c>
      <c r="H2231">
        <v>22</v>
      </c>
      <c r="I2231" s="6" t="s">
        <v>35</v>
      </c>
      <c r="J2231" s="6" t="s">
        <v>56</v>
      </c>
      <c r="K2231" s="6" t="s">
        <v>109</v>
      </c>
      <c r="L2231">
        <v>205</v>
      </c>
      <c r="N2231" s="6" t="s">
        <v>8731</v>
      </c>
      <c r="O2231" s="6" t="s">
        <v>771</v>
      </c>
      <c r="P2231" s="6" t="s">
        <v>8732</v>
      </c>
      <c r="Q2231">
        <v>36800000</v>
      </c>
      <c r="R2231">
        <v>32981120620</v>
      </c>
      <c r="S2231">
        <v>32999713430</v>
      </c>
    </row>
    <row r="2232" spans="1:19" x14ac:dyDescent="0.25">
      <c r="A2232">
        <v>14299</v>
      </c>
      <c r="B2232" s="6" t="s">
        <v>8733</v>
      </c>
      <c r="C2232" s="6" t="s">
        <v>324</v>
      </c>
      <c r="D2232" s="6" t="s">
        <v>315</v>
      </c>
      <c r="E2232" s="6" t="s">
        <v>93</v>
      </c>
      <c r="F2232" s="6" t="s">
        <v>61</v>
      </c>
      <c r="G2232" s="6" t="s">
        <v>8734</v>
      </c>
      <c r="H2232">
        <v>27</v>
      </c>
      <c r="I2232" s="6" t="s">
        <v>96</v>
      </c>
      <c r="J2232" s="6" t="s">
        <v>56</v>
      </c>
      <c r="K2232" s="6" t="s">
        <v>319</v>
      </c>
      <c r="L2232">
        <v>916</v>
      </c>
      <c r="N2232" s="6" t="s">
        <v>8735</v>
      </c>
      <c r="O2232" s="6" t="s">
        <v>39</v>
      </c>
      <c r="P2232" s="6" t="s">
        <v>2415</v>
      </c>
      <c r="Q2232">
        <v>36700000</v>
      </c>
      <c r="R2232">
        <v>3442673690</v>
      </c>
      <c r="S2232">
        <v>32034410011</v>
      </c>
    </row>
    <row r="2233" spans="1:19" x14ac:dyDescent="0.25">
      <c r="A2233">
        <v>14301</v>
      </c>
      <c r="B2233" s="6" t="s">
        <v>8736</v>
      </c>
      <c r="C2233" s="6" t="s">
        <v>52</v>
      </c>
      <c r="D2233" s="6" t="s">
        <v>31</v>
      </c>
      <c r="E2233" s="6" t="s">
        <v>325</v>
      </c>
      <c r="F2233" s="6" t="s">
        <v>8737</v>
      </c>
      <c r="G2233" s="6" t="s">
        <v>8738</v>
      </c>
      <c r="H2233">
        <v>27</v>
      </c>
      <c r="I2233" s="6" t="s">
        <v>96</v>
      </c>
      <c r="J2233" s="6" t="s">
        <v>56</v>
      </c>
      <c r="K2233" s="6" t="s">
        <v>109</v>
      </c>
      <c r="L2233">
        <v>202</v>
      </c>
      <c r="N2233" s="6" t="s">
        <v>411</v>
      </c>
      <c r="O2233" s="6" t="s">
        <v>111</v>
      </c>
      <c r="P2233" s="6" t="s">
        <v>1158</v>
      </c>
      <c r="Q2233">
        <v>36886009</v>
      </c>
      <c r="R2233">
        <v>30979051000178</v>
      </c>
      <c r="S2233">
        <v>32988249897</v>
      </c>
    </row>
    <row r="2234" spans="1:19" x14ac:dyDescent="0.25">
      <c r="A2234">
        <v>14302</v>
      </c>
      <c r="B2234" s="6" t="s">
        <v>8739</v>
      </c>
      <c r="C2234" s="6" t="s">
        <v>52</v>
      </c>
      <c r="D2234" s="6" t="s">
        <v>31</v>
      </c>
      <c r="E2234" s="6" t="s">
        <v>103</v>
      </c>
      <c r="F2234" s="6" t="s">
        <v>8740</v>
      </c>
      <c r="G2234" s="6" t="s">
        <v>8741</v>
      </c>
      <c r="H2234">
        <v>22</v>
      </c>
      <c r="I2234" s="6" t="s">
        <v>35</v>
      </c>
      <c r="J2234" s="6" t="s">
        <v>56</v>
      </c>
      <c r="K2234" s="6" t="s">
        <v>98</v>
      </c>
      <c r="L2234">
        <v>301</v>
      </c>
      <c r="N2234" s="6" t="s">
        <v>8742</v>
      </c>
      <c r="O2234" s="6" t="s">
        <v>312</v>
      </c>
      <c r="P2234" s="6" t="s">
        <v>828</v>
      </c>
      <c r="Q2234">
        <v>36170000</v>
      </c>
      <c r="R2234">
        <v>30339859000190</v>
      </c>
      <c r="S2234">
        <v>32999942614</v>
      </c>
    </row>
    <row r="2235" spans="1:19" x14ac:dyDescent="0.25">
      <c r="A2235">
        <v>14304</v>
      </c>
      <c r="B2235" s="6" t="s">
        <v>8743</v>
      </c>
      <c r="C2235" s="6" t="s">
        <v>60</v>
      </c>
      <c r="D2235" s="6" t="s">
        <v>31</v>
      </c>
      <c r="E2235" s="6" t="s">
        <v>93</v>
      </c>
      <c r="F2235" s="6" t="s">
        <v>61</v>
      </c>
      <c r="G2235" s="6" t="s">
        <v>8744</v>
      </c>
      <c r="H2235">
        <v>22</v>
      </c>
      <c r="I2235" s="6" t="s">
        <v>35</v>
      </c>
      <c r="J2235" s="6" t="s">
        <v>56</v>
      </c>
      <c r="K2235" s="6" t="s">
        <v>98</v>
      </c>
      <c r="L2235">
        <v>304</v>
      </c>
      <c r="N2235" s="6" t="s">
        <v>8745</v>
      </c>
      <c r="O2235" s="6" t="s">
        <v>146</v>
      </c>
      <c r="P2235" s="6" t="s">
        <v>740</v>
      </c>
      <c r="Q2235">
        <v>36500000</v>
      </c>
      <c r="R2235">
        <v>28280741615</v>
      </c>
      <c r="S2235">
        <v>32987047333</v>
      </c>
    </row>
    <row r="2236" spans="1:19" x14ac:dyDescent="0.25">
      <c r="A2236">
        <v>14307</v>
      </c>
      <c r="B2236" s="6" t="s">
        <v>8746</v>
      </c>
      <c r="C2236" s="6" t="s">
        <v>52</v>
      </c>
      <c r="D2236" s="6" t="s">
        <v>31</v>
      </c>
      <c r="E2236" s="6" t="s">
        <v>44</v>
      </c>
      <c r="F2236" s="6" t="s">
        <v>61</v>
      </c>
      <c r="G2236" s="6" t="s">
        <v>8747</v>
      </c>
      <c r="H2236">
        <v>22</v>
      </c>
      <c r="I2236" s="6" t="s">
        <v>35</v>
      </c>
      <c r="J2236" s="6" t="s">
        <v>56</v>
      </c>
      <c r="K2236" s="6" t="s">
        <v>37</v>
      </c>
      <c r="L2236">
        <v>102</v>
      </c>
      <c r="N2236" s="6" t="s">
        <v>8748</v>
      </c>
      <c r="O2236" s="6" t="s">
        <v>39</v>
      </c>
      <c r="P2236" s="6" t="s">
        <v>389</v>
      </c>
      <c r="Q2236">
        <v>36700000</v>
      </c>
      <c r="R2236">
        <v>6620141625</v>
      </c>
      <c r="S2236">
        <v>32991357723</v>
      </c>
    </row>
    <row r="2237" spans="1:19" x14ac:dyDescent="0.25">
      <c r="A2237">
        <v>14311</v>
      </c>
      <c r="B2237" s="6" t="s">
        <v>8749</v>
      </c>
      <c r="C2237" s="6" t="s">
        <v>324</v>
      </c>
      <c r="D2237" s="6" t="s">
        <v>315</v>
      </c>
      <c r="E2237" s="6" t="s">
        <v>71</v>
      </c>
      <c r="F2237" s="6" t="s">
        <v>61</v>
      </c>
      <c r="G2237" s="6" t="s">
        <v>8750</v>
      </c>
      <c r="H2237">
        <v>2</v>
      </c>
      <c r="I2237" s="6" t="s">
        <v>2216</v>
      </c>
      <c r="J2237" s="6" t="s">
        <v>56</v>
      </c>
      <c r="K2237" s="6" t="s">
        <v>319</v>
      </c>
      <c r="L2237">
        <v>916</v>
      </c>
      <c r="N2237" s="6" t="s">
        <v>8751</v>
      </c>
      <c r="O2237" s="6" t="s">
        <v>39</v>
      </c>
      <c r="P2237" s="6" t="s">
        <v>8752</v>
      </c>
      <c r="Q2237">
        <v>36700000</v>
      </c>
      <c r="R2237">
        <v>94602026672</v>
      </c>
      <c r="S2237">
        <v>32998400978</v>
      </c>
    </row>
    <row r="2238" spans="1:19" x14ac:dyDescent="0.25">
      <c r="A2238">
        <v>14312</v>
      </c>
      <c r="B2238" s="6" t="s">
        <v>8753</v>
      </c>
      <c r="C2238" s="6" t="s">
        <v>52</v>
      </c>
      <c r="D2238" s="6" t="s">
        <v>31</v>
      </c>
      <c r="E2238" s="6" t="s">
        <v>325</v>
      </c>
      <c r="F2238" s="6" t="s">
        <v>61</v>
      </c>
      <c r="G2238" s="6" t="s">
        <v>6777</v>
      </c>
      <c r="H2238">
        <v>25</v>
      </c>
      <c r="I2238" s="6" t="s">
        <v>116</v>
      </c>
      <c r="J2238" s="6" t="s">
        <v>56</v>
      </c>
      <c r="K2238" s="6" t="s">
        <v>109</v>
      </c>
      <c r="L2238">
        <v>205</v>
      </c>
      <c r="N2238" s="6" t="s">
        <v>8754</v>
      </c>
      <c r="O2238" s="6" t="s">
        <v>771</v>
      </c>
      <c r="P2238" s="6" t="s">
        <v>3376</v>
      </c>
      <c r="Q2238">
        <v>36800000</v>
      </c>
      <c r="R2238">
        <v>35992484604</v>
      </c>
      <c r="S2238">
        <v>32999502123</v>
      </c>
    </row>
    <row r="2239" spans="1:19" x14ac:dyDescent="0.25">
      <c r="A2239">
        <v>14313</v>
      </c>
      <c r="B2239" s="6" t="s">
        <v>8755</v>
      </c>
      <c r="C2239" s="6" t="s">
        <v>477</v>
      </c>
      <c r="D2239" s="6" t="s">
        <v>77</v>
      </c>
      <c r="E2239" s="6" t="s">
        <v>53</v>
      </c>
      <c r="F2239" s="6" t="s">
        <v>61</v>
      </c>
      <c r="G2239" s="6" t="s">
        <v>8756</v>
      </c>
      <c r="H2239">
        <v>22</v>
      </c>
      <c r="I2239" s="6" t="s">
        <v>35</v>
      </c>
      <c r="J2239" s="6" t="s">
        <v>8757</v>
      </c>
      <c r="K2239" s="6" t="s">
        <v>109</v>
      </c>
      <c r="L2239">
        <v>206</v>
      </c>
      <c r="N2239" s="6" t="s">
        <v>8758</v>
      </c>
      <c r="O2239" s="6" t="s">
        <v>771</v>
      </c>
      <c r="P2239" s="6" t="s">
        <v>951</v>
      </c>
      <c r="Q2239">
        <v>36800000</v>
      </c>
      <c r="R2239">
        <v>96251212772</v>
      </c>
      <c r="S2239">
        <v>32999513320</v>
      </c>
    </row>
    <row r="2240" spans="1:19" x14ac:dyDescent="0.25">
      <c r="A2240">
        <v>14317</v>
      </c>
      <c r="B2240" s="6" t="s">
        <v>8759</v>
      </c>
      <c r="C2240" s="6" t="s">
        <v>391</v>
      </c>
      <c r="D2240" s="6" t="s">
        <v>488</v>
      </c>
      <c r="E2240" s="6" t="s">
        <v>44</v>
      </c>
      <c r="F2240" s="6" t="s">
        <v>8760</v>
      </c>
      <c r="G2240" s="6" t="s">
        <v>8761</v>
      </c>
      <c r="H2240">
        <v>22</v>
      </c>
      <c r="I2240" s="6" t="s">
        <v>35</v>
      </c>
      <c r="J2240" s="6" t="s">
        <v>56</v>
      </c>
      <c r="K2240" s="6" t="s">
        <v>109</v>
      </c>
      <c r="L2240">
        <v>205</v>
      </c>
      <c r="N2240" s="6" t="s">
        <v>8762</v>
      </c>
      <c r="O2240" s="6" t="s">
        <v>771</v>
      </c>
      <c r="P2240" s="6" t="s">
        <v>4692</v>
      </c>
      <c r="Q2240">
        <v>36800000</v>
      </c>
      <c r="R2240">
        <v>30040664000226</v>
      </c>
      <c r="S2240">
        <v>32999505681</v>
      </c>
    </row>
    <row r="2241" spans="1:19" x14ac:dyDescent="0.25">
      <c r="A2241">
        <v>14320</v>
      </c>
      <c r="B2241" s="6" t="s">
        <v>8763</v>
      </c>
      <c r="C2241" s="6" t="s">
        <v>52</v>
      </c>
      <c r="D2241" s="6" t="s">
        <v>31</v>
      </c>
      <c r="E2241" s="6" t="s">
        <v>44</v>
      </c>
      <c r="F2241" s="6" t="s">
        <v>61</v>
      </c>
      <c r="G2241" s="6" t="s">
        <v>8764</v>
      </c>
      <c r="H2241">
        <v>23</v>
      </c>
      <c r="I2241" s="6" t="s">
        <v>47</v>
      </c>
      <c r="J2241" s="6" t="s">
        <v>56</v>
      </c>
      <c r="K2241" s="6" t="s">
        <v>37</v>
      </c>
      <c r="L2241">
        <v>105</v>
      </c>
      <c r="N2241" s="6" t="s">
        <v>8765</v>
      </c>
      <c r="O2241" s="6" t="s">
        <v>674</v>
      </c>
      <c r="P2241" s="6" t="s">
        <v>40</v>
      </c>
      <c r="Q2241">
        <v>36650000</v>
      </c>
      <c r="R2241">
        <v>12185542664</v>
      </c>
      <c r="S2241">
        <v>32984330770</v>
      </c>
    </row>
    <row r="2242" spans="1:19" x14ac:dyDescent="0.25">
      <c r="A2242">
        <v>14324</v>
      </c>
      <c r="B2242" s="6" t="s">
        <v>8766</v>
      </c>
      <c r="C2242" s="6" t="s">
        <v>324</v>
      </c>
      <c r="D2242" s="6" t="s">
        <v>315</v>
      </c>
      <c r="E2242" s="6" t="s">
        <v>93</v>
      </c>
      <c r="F2242" s="6" t="s">
        <v>61</v>
      </c>
      <c r="G2242" s="6" t="s">
        <v>8767</v>
      </c>
      <c r="H2242">
        <v>2</v>
      </c>
      <c r="I2242" s="6" t="s">
        <v>2216</v>
      </c>
      <c r="J2242" s="6" t="s">
        <v>56</v>
      </c>
      <c r="K2242" s="6" t="s">
        <v>319</v>
      </c>
      <c r="L2242">
        <v>907</v>
      </c>
      <c r="N2242" s="6" t="s">
        <v>8768</v>
      </c>
      <c r="O2242" s="6" t="s">
        <v>39</v>
      </c>
      <c r="P2242" s="6" t="s">
        <v>3091</v>
      </c>
      <c r="Q2242">
        <v>36700000</v>
      </c>
      <c r="R2242">
        <v>2654834689</v>
      </c>
      <c r="S2242">
        <v>32984703518</v>
      </c>
    </row>
    <row r="2243" spans="1:19" x14ac:dyDescent="0.25">
      <c r="A2243">
        <v>14325</v>
      </c>
      <c r="B2243" s="6" t="s">
        <v>8769</v>
      </c>
      <c r="C2243" s="6" t="s">
        <v>42</v>
      </c>
      <c r="D2243" s="6" t="s">
        <v>31</v>
      </c>
      <c r="E2243" s="6" t="s">
        <v>325</v>
      </c>
      <c r="F2243" s="6" t="s">
        <v>61</v>
      </c>
      <c r="G2243" s="6" t="s">
        <v>8770</v>
      </c>
      <c r="H2243">
        <v>25</v>
      </c>
      <c r="I2243" s="6" t="s">
        <v>116</v>
      </c>
      <c r="J2243" s="6" t="s">
        <v>144</v>
      </c>
      <c r="K2243" s="6" t="s">
        <v>37</v>
      </c>
      <c r="L2243">
        <v>101</v>
      </c>
      <c r="N2243" s="6" t="s">
        <v>8771</v>
      </c>
      <c r="O2243" s="6" t="s">
        <v>58</v>
      </c>
      <c r="P2243" s="6" t="s">
        <v>6106</v>
      </c>
      <c r="Q2243">
        <v>36770970</v>
      </c>
      <c r="R2243">
        <v>7302416613</v>
      </c>
      <c r="S2243">
        <v>32999295952</v>
      </c>
    </row>
    <row r="2244" spans="1:19" x14ac:dyDescent="0.25">
      <c r="A2244">
        <v>14327</v>
      </c>
      <c r="B2244" s="6" t="s">
        <v>8772</v>
      </c>
      <c r="C2244" s="6" t="s">
        <v>52</v>
      </c>
      <c r="D2244" s="6" t="s">
        <v>31</v>
      </c>
      <c r="E2244" s="6" t="s">
        <v>71</v>
      </c>
      <c r="F2244" s="6" t="s">
        <v>8773</v>
      </c>
      <c r="G2244" s="6" t="s">
        <v>1114</v>
      </c>
      <c r="H2244">
        <v>22</v>
      </c>
      <c r="I2244" s="6" t="s">
        <v>35</v>
      </c>
      <c r="J2244" s="6" t="s">
        <v>56</v>
      </c>
      <c r="K2244" s="6" t="s">
        <v>37</v>
      </c>
      <c r="L2244">
        <v>104</v>
      </c>
      <c r="N2244" s="6" t="s">
        <v>8774</v>
      </c>
      <c r="O2244" s="6" t="s">
        <v>39</v>
      </c>
      <c r="P2244" s="6" t="s">
        <v>4495</v>
      </c>
      <c r="Q2244">
        <v>36700000</v>
      </c>
      <c r="R2244">
        <v>14823309000196</v>
      </c>
      <c r="S2244">
        <v>32988546937</v>
      </c>
    </row>
    <row r="2245" spans="1:19" x14ac:dyDescent="0.25">
      <c r="A2245">
        <v>14350</v>
      </c>
      <c r="B2245" s="6" t="s">
        <v>8775</v>
      </c>
      <c r="C2245" s="6" t="s">
        <v>52</v>
      </c>
      <c r="D2245" s="6" t="s">
        <v>31</v>
      </c>
      <c r="E2245" s="6" t="s">
        <v>71</v>
      </c>
      <c r="F2245" s="6" t="s">
        <v>8776</v>
      </c>
      <c r="G2245" s="6" t="s">
        <v>8777</v>
      </c>
      <c r="H2245">
        <v>22</v>
      </c>
      <c r="I2245" s="6" t="s">
        <v>35</v>
      </c>
      <c r="J2245" s="6" t="s">
        <v>56</v>
      </c>
      <c r="K2245" s="6" t="s">
        <v>98</v>
      </c>
      <c r="L2245">
        <v>301</v>
      </c>
      <c r="N2245" s="6" t="s">
        <v>8778</v>
      </c>
      <c r="O2245" s="6" t="s">
        <v>1148</v>
      </c>
      <c r="P2245" s="6" t="s">
        <v>4486</v>
      </c>
      <c r="Q2245">
        <v>36510000</v>
      </c>
      <c r="R2245">
        <v>31157673000183</v>
      </c>
      <c r="S2245">
        <v>32984900082</v>
      </c>
    </row>
    <row r="2246" spans="1:19" x14ac:dyDescent="0.25">
      <c r="A2246">
        <v>14357</v>
      </c>
      <c r="B2246" s="6" t="s">
        <v>8779</v>
      </c>
      <c r="C2246" s="6" t="s">
        <v>477</v>
      </c>
      <c r="D2246" s="6" t="s">
        <v>77</v>
      </c>
      <c r="E2246" s="6" t="s">
        <v>103</v>
      </c>
      <c r="F2246" s="6" t="s">
        <v>8780</v>
      </c>
      <c r="G2246" s="6" t="s">
        <v>8781</v>
      </c>
      <c r="H2246">
        <v>23</v>
      </c>
      <c r="I2246" s="6" t="s">
        <v>47</v>
      </c>
      <c r="J2246" s="6" t="s">
        <v>56</v>
      </c>
      <c r="K2246" s="6" t="s">
        <v>37</v>
      </c>
      <c r="L2246">
        <v>108</v>
      </c>
      <c r="N2246" s="6" t="s">
        <v>8782</v>
      </c>
      <c r="O2246" s="6" t="s">
        <v>443</v>
      </c>
      <c r="P2246" s="6" t="s">
        <v>3025</v>
      </c>
      <c r="Q2246">
        <v>36660000</v>
      </c>
      <c r="R2246">
        <v>30833009000144</v>
      </c>
      <c r="S2246">
        <v>32988236964</v>
      </c>
    </row>
    <row r="2247" spans="1:19" x14ac:dyDescent="0.25">
      <c r="A2247">
        <v>14358</v>
      </c>
      <c r="B2247" s="6" t="s">
        <v>8783</v>
      </c>
      <c r="C2247" s="6" t="s">
        <v>391</v>
      </c>
      <c r="D2247" s="6" t="s">
        <v>488</v>
      </c>
      <c r="E2247" s="6" t="s">
        <v>93</v>
      </c>
      <c r="F2247" s="6" t="s">
        <v>61</v>
      </c>
      <c r="G2247" s="6" t="s">
        <v>8784</v>
      </c>
      <c r="H2247">
        <v>23</v>
      </c>
      <c r="I2247" s="6" t="s">
        <v>47</v>
      </c>
      <c r="J2247" s="6" t="s">
        <v>56</v>
      </c>
      <c r="K2247" s="6" t="s">
        <v>37</v>
      </c>
      <c r="L2247">
        <v>108</v>
      </c>
      <c r="N2247" s="6" t="s">
        <v>8785</v>
      </c>
      <c r="O2247" s="6" t="s">
        <v>1379</v>
      </c>
      <c r="P2247" s="6" t="s">
        <v>40</v>
      </c>
      <c r="Q2247">
        <v>36788000</v>
      </c>
      <c r="R2247">
        <v>38379015649</v>
      </c>
      <c r="S2247">
        <v>32984632323</v>
      </c>
    </row>
    <row r="2248" spans="1:19" x14ac:dyDescent="0.25">
      <c r="A2248">
        <v>14362</v>
      </c>
      <c r="B2248" s="6" t="s">
        <v>8786</v>
      </c>
      <c r="C2248" s="6" t="s">
        <v>52</v>
      </c>
      <c r="D2248" s="6" t="s">
        <v>31</v>
      </c>
      <c r="E2248" s="6" t="s">
        <v>103</v>
      </c>
      <c r="F2248" s="6" t="s">
        <v>61</v>
      </c>
      <c r="G2248" s="6" t="s">
        <v>8787</v>
      </c>
      <c r="H2248">
        <v>22</v>
      </c>
      <c r="I2248" s="6" t="s">
        <v>35</v>
      </c>
      <c r="J2248" s="6" t="s">
        <v>56</v>
      </c>
      <c r="K2248" s="6" t="s">
        <v>109</v>
      </c>
      <c r="L2248">
        <v>205</v>
      </c>
      <c r="N2248" s="6" t="s">
        <v>8788</v>
      </c>
      <c r="O2248" s="6" t="s">
        <v>771</v>
      </c>
      <c r="P2248" s="6" t="s">
        <v>8789</v>
      </c>
      <c r="Q2248">
        <v>36800000</v>
      </c>
      <c r="R2248">
        <v>8317230767</v>
      </c>
      <c r="S2248">
        <v>32991163961</v>
      </c>
    </row>
    <row r="2249" spans="1:19" x14ac:dyDescent="0.25">
      <c r="A2249">
        <v>14363</v>
      </c>
      <c r="B2249" s="6" t="s">
        <v>8790</v>
      </c>
      <c r="C2249" s="6" t="s">
        <v>52</v>
      </c>
      <c r="D2249" s="6" t="s">
        <v>31</v>
      </c>
      <c r="E2249" s="6" t="s">
        <v>93</v>
      </c>
      <c r="F2249" s="6" t="s">
        <v>61</v>
      </c>
      <c r="G2249" s="6" t="s">
        <v>8791</v>
      </c>
      <c r="H2249">
        <v>23</v>
      </c>
      <c r="I2249" s="6" t="s">
        <v>47</v>
      </c>
      <c r="J2249" s="6" t="s">
        <v>56</v>
      </c>
      <c r="K2249" s="6" t="s">
        <v>109</v>
      </c>
      <c r="L2249">
        <v>204</v>
      </c>
      <c r="N2249" s="6" t="s">
        <v>8792</v>
      </c>
      <c r="O2249" s="6" t="s">
        <v>111</v>
      </c>
      <c r="P2249" s="6" t="s">
        <v>851</v>
      </c>
      <c r="Q2249">
        <v>36880000</v>
      </c>
      <c r="R2249">
        <v>35216891749</v>
      </c>
      <c r="S2249">
        <v>32037219803</v>
      </c>
    </row>
    <row r="2250" spans="1:19" x14ac:dyDescent="0.25">
      <c r="A2250">
        <v>14367</v>
      </c>
      <c r="B2250" s="6" t="s">
        <v>8793</v>
      </c>
      <c r="C2250" s="6" t="s">
        <v>52</v>
      </c>
      <c r="D2250" s="6" t="s">
        <v>31</v>
      </c>
      <c r="E2250" s="6" t="s">
        <v>53</v>
      </c>
      <c r="F2250" s="6" t="s">
        <v>61</v>
      </c>
      <c r="G2250" s="6" t="s">
        <v>7630</v>
      </c>
      <c r="H2250">
        <v>25</v>
      </c>
      <c r="I2250" s="6" t="s">
        <v>116</v>
      </c>
      <c r="J2250" s="6" t="s">
        <v>56</v>
      </c>
      <c r="K2250" s="6" t="s">
        <v>98</v>
      </c>
      <c r="L2250">
        <v>301</v>
      </c>
      <c r="N2250" s="6" t="s">
        <v>8794</v>
      </c>
      <c r="O2250" s="6" t="s">
        <v>146</v>
      </c>
      <c r="P2250" s="6" t="s">
        <v>239</v>
      </c>
      <c r="Q2250">
        <v>36500000</v>
      </c>
      <c r="R2250">
        <v>3492098630</v>
      </c>
      <c r="S2250">
        <v>32998218013</v>
      </c>
    </row>
    <row r="2251" spans="1:19" x14ac:dyDescent="0.25">
      <c r="A2251">
        <v>14380</v>
      </c>
      <c r="B2251" s="6" t="s">
        <v>8795</v>
      </c>
      <c r="C2251" s="6" t="s">
        <v>52</v>
      </c>
      <c r="D2251" s="6" t="s">
        <v>31</v>
      </c>
      <c r="E2251" s="6" t="s">
        <v>71</v>
      </c>
      <c r="F2251" s="6" t="s">
        <v>61</v>
      </c>
      <c r="G2251" s="6" t="s">
        <v>8796</v>
      </c>
      <c r="H2251">
        <v>23</v>
      </c>
      <c r="I2251" s="6" t="s">
        <v>47</v>
      </c>
      <c r="J2251" s="6" t="s">
        <v>56</v>
      </c>
      <c r="K2251" s="6" t="s">
        <v>98</v>
      </c>
      <c r="L2251">
        <v>302</v>
      </c>
      <c r="N2251" s="6" t="s">
        <v>8797</v>
      </c>
      <c r="O2251" s="6" t="s">
        <v>600</v>
      </c>
      <c r="P2251" s="6" t="s">
        <v>40</v>
      </c>
      <c r="Q2251">
        <v>36530000</v>
      </c>
      <c r="R2251">
        <v>28168373863</v>
      </c>
      <c r="S2251">
        <v>32984245307</v>
      </c>
    </row>
    <row r="2252" spans="1:19" x14ac:dyDescent="0.25">
      <c r="A2252">
        <v>14387</v>
      </c>
      <c r="B2252" s="6" t="s">
        <v>8798</v>
      </c>
      <c r="C2252" s="6" t="s">
        <v>76</v>
      </c>
      <c r="D2252" s="6" t="s">
        <v>77</v>
      </c>
      <c r="E2252" s="6" t="s">
        <v>221</v>
      </c>
      <c r="F2252" s="6" t="s">
        <v>8799</v>
      </c>
      <c r="G2252" s="6" t="s">
        <v>2608</v>
      </c>
      <c r="H2252">
        <v>25</v>
      </c>
      <c r="I2252" s="6" t="s">
        <v>116</v>
      </c>
      <c r="J2252" s="6" t="s">
        <v>8800</v>
      </c>
      <c r="K2252" s="6" t="s">
        <v>109</v>
      </c>
      <c r="L2252">
        <v>205</v>
      </c>
      <c r="N2252" s="6" t="s">
        <v>8801</v>
      </c>
      <c r="O2252" s="6" t="s">
        <v>771</v>
      </c>
      <c r="P2252" s="6" t="s">
        <v>1880</v>
      </c>
      <c r="Q2252">
        <v>36800000</v>
      </c>
      <c r="R2252">
        <v>10837668000141</v>
      </c>
      <c r="S2252">
        <v>32999741530</v>
      </c>
    </row>
    <row r="2253" spans="1:19" x14ac:dyDescent="0.25">
      <c r="A2253">
        <v>14388</v>
      </c>
      <c r="B2253" s="6" t="s">
        <v>8802</v>
      </c>
      <c r="C2253" s="6" t="s">
        <v>314</v>
      </c>
      <c r="D2253" s="6" t="s">
        <v>353</v>
      </c>
      <c r="E2253" s="6" t="s">
        <v>71</v>
      </c>
      <c r="F2253" s="6" t="s">
        <v>8803</v>
      </c>
      <c r="G2253" s="6" t="s">
        <v>8804</v>
      </c>
      <c r="H2253">
        <v>22</v>
      </c>
      <c r="I2253" s="6" t="s">
        <v>35</v>
      </c>
      <c r="J2253" s="6" t="s">
        <v>56</v>
      </c>
      <c r="K2253" s="6" t="s">
        <v>109</v>
      </c>
      <c r="L2253">
        <v>206</v>
      </c>
      <c r="N2253" s="6" t="s">
        <v>8805</v>
      </c>
      <c r="O2253" s="6" t="s">
        <v>771</v>
      </c>
      <c r="P2253" s="6" t="s">
        <v>951</v>
      </c>
      <c r="Q2253">
        <v>36800000</v>
      </c>
      <c r="R2253">
        <v>31153480000154</v>
      </c>
      <c r="S2253">
        <v>32984281921</v>
      </c>
    </row>
    <row r="2254" spans="1:19" x14ac:dyDescent="0.25">
      <c r="A2254">
        <v>14391</v>
      </c>
      <c r="B2254" s="6" t="s">
        <v>8806</v>
      </c>
      <c r="C2254" s="6" t="s">
        <v>30</v>
      </c>
      <c r="D2254" s="6" t="s">
        <v>31</v>
      </c>
      <c r="E2254" s="6" t="s">
        <v>44</v>
      </c>
      <c r="F2254" s="6" t="s">
        <v>8807</v>
      </c>
      <c r="G2254" s="6" t="s">
        <v>8808</v>
      </c>
      <c r="H2254">
        <v>23</v>
      </c>
      <c r="I2254" s="6" t="s">
        <v>47</v>
      </c>
      <c r="J2254" s="6" t="s">
        <v>144</v>
      </c>
      <c r="K2254" s="6" t="s">
        <v>37</v>
      </c>
      <c r="L2254">
        <v>105</v>
      </c>
      <c r="N2254" s="6" t="s">
        <v>8809</v>
      </c>
      <c r="O2254" s="6" t="s">
        <v>443</v>
      </c>
      <c r="P2254" s="6" t="s">
        <v>2844</v>
      </c>
      <c r="Q2254">
        <v>36660000</v>
      </c>
      <c r="R2254">
        <v>11702306000106</v>
      </c>
      <c r="S2254">
        <v>32988961495</v>
      </c>
    </row>
    <row r="2255" spans="1:19" x14ac:dyDescent="0.25">
      <c r="A2255">
        <v>14394</v>
      </c>
      <c r="B2255" s="6" t="s">
        <v>8810</v>
      </c>
      <c r="C2255" s="6" t="s">
        <v>52</v>
      </c>
      <c r="D2255" s="6" t="s">
        <v>31</v>
      </c>
      <c r="E2255" s="6" t="s">
        <v>221</v>
      </c>
      <c r="F2255" s="6" t="s">
        <v>8811</v>
      </c>
      <c r="G2255" s="6" t="s">
        <v>8376</v>
      </c>
      <c r="H2255">
        <v>23</v>
      </c>
      <c r="I2255" s="6" t="s">
        <v>47</v>
      </c>
      <c r="J2255" s="6" t="s">
        <v>56</v>
      </c>
      <c r="K2255" s="6" t="s">
        <v>37</v>
      </c>
      <c r="L2255">
        <v>105</v>
      </c>
      <c r="N2255" s="6" t="s">
        <v>8812</v>
      </c>
      <c r="O2255" s="6" t="s">
        <v>443</v>
      </c>
      <c r="P2255" s="6" t="s">
        <v>8813</v>
      </c>
      <c r="Q2255">
        <v>36660000</v>
      </c>
      <c r="R2255">
        <v>21223556000117</v>
      </c>
      <c r="S2255">
        <v>32988051971</v>
      </c>
    </row>
    <row r="2256" spans="1:19" x14ac:dyDescent="0.25">
      <c r="A2256">
        <v>14396</v>
      </c>
      <c r="B2256" s="6" t="s">
        <v>8814</v>
      </c>
      <c r="C2256" s="6" t="s">
        <v>52</v>
      </c>
      <c r="D2256" s="6" t="s">
        <v>31</v>
      </c>
      <c r="E2256" s="6" t="s">
        <v>71</v>
      </c>
      <c r="F2256" s="6" t="s">
        <v>8815</v>
      </c>
      <c r="G2256" s="6" t="s">
        <v>8816</v>
      </c>
      <c r="H2256">
        <v>23</v>
      </c>
      <c r="I2256" s="6" t="s">
        <v>47</v>
      </c>
      <c r="J2256" s="6" t="s">
        <v>56</v>
      </c>
      <c r="K2256" s="6" t="s">
        <v>37</v>
      </c>
      <c r="L2256">
        <v>101</v>
      </c>
      <c r="N2256" s="6" t="s">
        <v>8817</v>
      </c>
      <c r="O2256" s="6" t="s">
        <v>711</v>
      </c>
      <c r="P2256" s="6" t="s">
        <v>40</v>
      </c>
      <c r="Q2256">
        <v>36784000</v>
      </c>
      <c r="R2256">
        <v>13106405000150</v>
      </c>
      <c r="S2256">
        <v>32999523807</v>
      </c>
    </row>
    <row r="2257" spans="1:19" x14ac:dyDescent="0.25">
      <c r="A2257">
        <v>14402</v>
      </c>
      <c r="B2257" s="6" t="s">
        <v>8818</v>
      </c>
      <c r="C2257" s="6" t="s">
        <v>76</v>
      </c>
      <c r="D2257" s="6" t="s">
        <v>77</v>
      </c>
      <c r="E2257" s="6" t="s">
        <v>103</v>
      </c>
      <c r="F2257" s="6" t="s">
        <v>8819</v>
      </c>
      <c r="G2257" s="6" t="s">
        <v>8820</v>
      </c>
      <c r="H2257">
        <v>25</v>
      </c>
      <c r="I2257" s="6" t="s">
        <v>116</v>
      </c>
      <c r="J2257" s="6" t="s">
        <v>812</v>
      </c>
      <c r="K2257" s="6" t="s">
        <v>109</v>
      </c>
      <c r="L2257">
        <v>205</v>
      </c>
      <c r="N2257" s="6" t="s">
        <v>8821</v>
      </c>
      <c r="O2257" s="6" t="s">
        <v>1020</v>
      </c>
      <c r="P2257" s="6" t="s">
        <v>1021</v>
      </c>
      <c r="Q2257">
        <v>36844000</v>
      </c>
      <c r="R2257">
        <v>71044382000101</v>
      </c>
      <c r="S2257">
        <v>32984197573</v>
      </c>
    </row>
    <row r="2258" spans="1:19" x14ac:dyDescent="0.25">
      <c r="A2258">
        <v>14405</v>
      </c>
      <c r="B2258" s="6" t="s">
        <v>8822</v>
      </c>
      <c r="C2258" s="6" t="s">
        <v>76</v>
      </c>
      <c r="D2258" s="6" t="s">
        <v>353</v>
      </c>
      <c r="E2258" s="6" t="s">
        <v>103</v>
      </c>
      <c r="F2258" s="6" t="s">
        <v>8823</v>
      </c>
      <c r="G2258" s="6" t="s">
        <v>3331</v>
      </c>
      <c r="H2258">
        <v>22</v>
      </c>
      <c r="I2258" s="6" t="s">
        <v>35</v>
      </c>
      <c r="J2258" s="6" t="s">
        <v>56</v>
      </c>
      <c r="K2258" s="6" t="s">
        <v>109</v>
      </c>
      <c r="L2258">
        <v>205</v>
      </c>
      <c r="N2258" s="6" t="s">
        <v>8824</v>
      </c>
      <c r="O2258" s="6" t="s">
        <v>1020</v>
      </c>
      <c r="P2258" s="6" t="s">
        <v>1021</v>
      </c>
      <c r="Q2258">
        <v>36844000</v>
      </c>
      <c r="R2258">
        <v>23471849000149</v>
      </c>
      <c r="S2258">
        <v>32984214348</v>
      </c>
    </row>
    <row r="2259" spans="1:19" x14ac:dyDescent="0.25">
      <c r="A2259">
        <v>14407</v>
      </c>
      <c r="B2259" s="6" t="s">
        <v>8825</v>
      </c>
      <c r="C2259" s="6" t="s">
        <v>60</v>
      </c>
      <c r="D2259" s="6" t="s">
        <v>31</v>
      </c>
      <c r="E2259" s="6" t="s">
        <v>103</v>
      </c>
      <c r="F2259" s="6" t="s">
        <v>61</v>
      </c>
      <c r="G2259" s="6" t="s">
        <v>8826</v>
      </c>
      <c r="H2259">
        <v>25</v>
      </c>
      <c r="I2259" s="6" t="s">
        <v>116</v>
      </c>
      <c r="J2259" s="6" t="s">
        <v>56</v>
      </c>
      <c r="K2259" s="6" t="s">
        <v>37</v>
      </c>
      <c r="L2259">
        <v>101</v>
      </c>
      <c r="N2259" s="6" t="s">
        <v>8827</v>
      </c>
      <c r="O2259" s="6" t="s">
        <v>711</v>
      </c>
      <c r="P2259" s="6" t="s">
        <v>645</v>
      </c>
      <c r="Q2259">
        <v>36784000</v>
      </c>
      <c r="R2259">
        <v>6481540682</v>
      </c>
      <c r="S2259">
        <v>32999765790</v>
      </c>
    </row>
    <row r="2260" spans="1:19" x14ac:dyDescent="0.25">
      <c r="A2260">
        <v>14408</v>
      </c>
      <c r="B2260" s="6" t="s">
        <v>8828</v>
      </c>
      <c r="C2260" s="6" t="s">
        <v>119</v>
      </c>
      <c r="D2260" s="6" t="s">
        <v>77</v>
      </c>
      <c r="E2260" s="6" t="s">
        <v>103</v>
      </c>
      <c r="F2260" s="6" t="s">
        <v>8829</v>
      </c>
      <c r="G2260" s="6" t="s">
        <v>8830</v>
      </c>
      <c r="H2260">
        <v>25</v>
      </c>
      <c r="I2260" s="6" t="s">
        <v>116</v>
      </c>
      <c r="J2260" s="6" t="s">
        <v>56</v>
      </c>
      <c r="K2260" s="6" t="s">
        <v>109</v>
      </c>
      <c r="L2260">
        <v>206</v>
      </c>
      <c r="N2260" s="6" t="s">
        <v>8831</v>
      </c>
      <c r="O2260" s="6" t="s">
        <v>1020</v>
      </c>
      <c r="P2260" s="6" t="s">
        <v>1021</v>
      </c>
      <c r="Q2260">
        <v>36844000</v>
      </c>
      <c r="R2260">
        <v>30540630000110</v>
      </c>
      <c r="S2260">
        <v>32984618927</v>
      </c>
    </row>
    <row r="2261" spans="1:19" x14ac:dyDescent="0.25">
      <c r="A2261">
        <v>14410</v>
      </c>
      <c r="B2261" s="6" t="s">
        <v>8832</v>
      </c>
      <c r="C2261" s="6" t="s">
        <v>76</v>
      </c>
      <c r="D2261" s="6" t="s">
        <v>77</v>
      </c>
      <c r="E2261" s="6" t="s">
        <v>103</v>
      </c>
      <c r="F2261" s="6" t="s">
        <v>8833</v>
      </c>
      <c r="G2261" s="6" t="s">
        <v>8834</v>
      </c>
      <c r="H2261">
        <v>25</v>
      </c>
      <c r="I2261" s="6" t="s">
        <v>116</v>
      </c>
      <c r="J2261" s="6" t="s">
        <v>56</v>
      </c>
      <c r="K2261" s="6" t="s">
        <v>109</v>
      </c>
      <c r="L2261">
        <v>205</v>
      </c>
      <c r="N2261" s="6" t="s">
        <v>8835</v>
      </c>
      <c r="O2261" s="6" t="s">
        <v>771</v>
      </c>
      <c r="P2261" s="6" t="s">
        <v>928</v>
      </c>
      <c r="Q2261">
        <v>36800000</v>
      </c>
      <c r="R2261">
        <v>7371043000122</v>
      </c>
      <c r="S2261">
        <v>32998116940</v>
      </c>
    </row>
    <row r="2262" spans="1:19" x14ac:dyDescent="0.25">
      <c r="A2262">
        <v>14414</v>
      </c>
      <c r="B2262" s="6" t="s">
        <v>8836</v>
      </c>
      <c r="C2262" s="6" t="s">
        <v>52</v>
      </c>
      <c r="D2262" s="6" t="s">
        <v>31</v>
      </c>
      <c r="E2262" s="6" t="s">
        <v>93</v>
      </c>
      <c r="F2262" s="6" t="s">
        <v>61</v>
      </c>
      <c r="G2262" s="6" t="s">
        <v>8837</v>
      </c>
      <c r="H2262">
        <v>27</v>
      </c>
      <c r="I2262" s="6" t="s">
        <v>96</v>
      </c>
      <c r="J2262" s="6" t="s">
        <v>56</v>
      </c>
      <c r="K2262" s="6" t="s">
        <v>109</v>
      </c>
      <c r="L2262">
        <v>206</v>
      </c>
      <c r="N2262" s="6" t="s">
        <v>835</v>
      </c>
      <c r="O2262" s="6" t="s">
        <v>1731</v>
      </c>
      <c r="P2262" s="6" t="s">
        <v>40</v>
      </c>
      <c r="Q2262">
        <v>36847000</v>
      </c>
      <c r="R2262">
        <v>65892445615</v>
      </c>
      <c r="S2262">
        <v>32984162469</v>
      </c>
    </row>
    <row r="2263" spans="1:19" x14ac:dyDescent="0.25">
      <c r="A2263">
        <v>14415</v>
      </c>
      <c r="B2263" s="6" t="s">
        <v>8838</v>
      </c>
      <c r="C2263" s="6" t="s">
        <v>52</v>
      </c>
      <c r="D2263" s="6" t="s">
        <v>31</v>
      </c>
      <c r="E2263" s="6" t="s">
        <v>53</v>
      </c>
      <c r="F2263" s="6" t="s">
        <v>61</v>
      </c>
      <c r="G2263" s="6" t="s">
        <v>8839</v>
      </c>
      <c r="H2263">
        <v>22</v>
      </c>
      <c r="I2263" s="6" t="s">
        <v>35</v>
      </c>
      <c r="J2263" s="6" t="s">
        <v>144</v>
      </c>
      <c r="K2263" s="6" t="s">
        <v>109</v>
      </c>
      <c r="L2263">
        <v>206</v>
      </c>
      <c r="N2263" s="6" t="s">
        <v>8840</v>
      </c>
      <c r="O2263" s="6" t="s">
        <v>1731</v>
      </c>
      <c r="P2263" s="6" t="s">
        <v>40</v>
      </c>
      <c r="Q2263">
        <v>36847000</v>
      </c>
      <c r="R2263">
        <v>58306463668</v>
      </c>
      <c r="S2263">
        <v>32984718598</v>
      </c>
    </row>
    <row r="2264" spans="1:19" x14ac:dyDescent="0.25">
      <c r="A2264">
        <v>14420</v>
      </c>
      <c r="B2264" s="6" t="s">
        <v>8841</v>
      </c>
      <c r="C2264" s="6" t="s">
        <v>52</v>
      </c>
      <c r="D2264" s="6" t="s">
        <v>31</v>
      </c>
      <c r="E2264" s="6" t="s">
        <v>53</v>
      </c>
      <c r="F2264" s="6" t="s">
        <v>61</v>
      </c>
      <c r="G2264" s="6" t="s">
        <v>359</v>
      </c>
      <c r="H2264">
        <v>22</v>
      </c>
      <c r="I2264" s="6" t="s">
        <v>35</v>
      </c>
      <c r="J2264" s="6" t="s">
        <v>56</v>
      </c>
      <c r="K2264" s="6" t="s">
        <v>98</v>
      </c>
      <c r="L2264">
        <v>303</v>
      </c>
      <c r="N2264" s="6" t="s">
        <v>8842</v>
      </c>
      <c r="O2264" s="6" t="s">
        <v>136</v>
      </c>
      <c r="P2264" s="6" t="s">
        <v>137</v>
      </c>
      <c r="Q2264">
        <v>36780000</v>
      </c>
      <c r="R2264">
        <v>90586697691</v>
      </c>
      <c r="S2264">
        <v>32998068545</v>
      </c>
    </row>
    <row r="2265" spans="1:19" x14ac:dyDescent="0.25">
      <c r="A2265">
        <v>14421</v>
      </c>
      <c r="B2265" s="6" t="s">
        <v>8843</v>
      </c>
      <c r="C2265" s="6" t="s">
        <v>324</v>
      </c>
      <c r="D2265" s="6" t="s">
        <v>315</v>
      </c>
      <c r="E2265" s="6" t="s">
        <v>53</v>
      </c>
      <c r="F2265" s="6" t="s">
        <v>61</v>
      </c>
      <c r="G2265" s="6" t="s">
        <v>8844</v>
      </c>
      <c r="H2265">
        <v>2</v>
      </c>
      <c r="I2265" s="6" t="s">
        <v>2216</v>
      </c>
      <c r="J2265" s="6" t="s">
        <v>144</v>
      </c>
      <c r="K2265" s="6" t="s">
        <v>319</v>
      </c>
      <c r="L2265">
        <v>906</v>
      </c>
      <c r="N2265" s="6" t="s">
        <v>8845</v>
      </c>
      <c r="O2265" s="6" t="s">
        <v>39</v>
      </c>
      <c r="P2265" s="6" t="s">
        <v>1417</v>
      </c>
      <c r="Q2265">
        <v>36700000</v>
      </c>
      <c r="R2265">
        <v>11715876601</v>
      </c>
      <c r="S2265">
        <v>32034413180</v>
      </c>
    </row>
    <row r="2266" spans="1:19" x14ac:dyDescent="0.25">
      <c r="A2266">
        <v>14425</v>
      </c>
      <c r="B2266" s="6" t="s">
        <v>8846</v>
      </c>
      <c r="C2266" s="6" t="s">
        <v>477</v>
      </c>
      <c r="D2266" s="6" t="s">
        <v>353</v>
      </c>
      <c r="E2266" s="6" t="s">
        <v>325</v>
      </c>
      <c r="F2266" s="6" t="s">
        <v>8847</v>
      </c>
      <c r="G2266" s="6" t="s">
        <v>8848</v>
      </c>
      <c r="H2266">
        <v>22</v>
      </c>
      <c r="I2266" s="6" t="s">
        <v>35</v>
      </c>
      <c r="J2266" s="6" t="s">
        <v>8849</v>
      </c>
      <c r="K2266" s="6" t="s">
        <v>98</v>
      </c>
      <c r="L2266">
        <v>307</v>
      </c>
      <c r="N2266" s="6" t="s">
        <v>8850</v>
      </c>
      <c r="O2266" s="6" t="s">
        <v>793</v>
      </c>
      <c r="P2266" s="6" t="s">
        <v>40</v>
      </c>
      <c r="Q2266">
        <v>36515000</v>
      </c>
      <c r="R2266">
        <v>8306340000157</v>
      </c>
      <c r="S2266">
        <v>32035781732</v>
      </c>
    </row>
    <row r="2267" spans="1:19" x14ac:dyDescent="0.25">
      <c r="A2267">
        <v>14427</v>
      </c>
      <c r="B2267" s="6" t="s">
        <v>8851</v>
      </c>
      <c r="C2267" s="6" t="s">
        <v>324</v>
      </c>
      <c r="D2267" s="6" t="s">
        <v>315</v>
      </c>
      <c r="E2267" s="6" t="s">
        <v>71</v>
      </c>
      <c r="F2267" s="6" t="s">
        <v>61</v>
      </c>
      <c r="G2267" s="6" t="s">
        <v>8852</v>
      </c>
      <c r="H2267">
        <v>2</v>
      </c>
      <c r="I2267" s="6" t="s">
        <v>2216</v>
      </c>
      <c r="J2267" s="6" t="s">
        <v>144</v>
      </c>
      <c r="K2267" s="6" t="s">
        <v>319</v>
      </c>
      <c r="L2267">
        <v>906</v>
      </c>
      <c r="N2267" s="6" t="s">
        <v>8853</v>
      </c>
      <c r="O2267" s="6" t="s">
        <v>39</v>
      </c>
      <c r="P2267" s="6" t="s">
        <v>175</v>
      </c>
      <c r="Q2267">
        <v>36700000</v>
      </c>
      <c r="R2267">
        <v>12489358618</v>
      </c>
      <c r="S2267">
        <v>32984411668</v>
      </c>
    </row>
    <row r="2268" spans="1:19" x14ac:dyDescent="0.25">
      <c r="A2268">
        <v>14435</v>
      </c>
      <c r="B2268" s="6" t="s">
        <v>8854</v>
      </c>
      <c r="C2268" s="6" t="s">
        <v>324</v>
      </c>
      <c r="D2268" s="6" t="s">
        <v>315</v>
      </c>
      <c r="E2268" s="6" t="s">
        <v>325</v>
      </c>
      <c r="F2268" s="6" t="s">
        <v>61</v>
      </c>
      <c r="G2268" s="6" t="s">
        <v>8855</v>
      </c>
      <c r="H2268">
        <v>2</v>
      </c>
      <c r="I2268" s="6" t="s">
        <v>2216</v>
      </c>
      <c r="J2268" s="6" t="s">
        <v>56</v>
      </c>
      <c r="K2268" s="6" t="s">
        <v>319</v>
      </c>
      <c r="L2268">
        <v>916</v>
      </c>
      <c r="N2268" s="6" t="s">
        <v>8856</v>
      </c>
      <c r="O2268" s="6" t="s">
        <v>39</v>
      </c>
      <c r="P2268" s="6" t="s">
        <v>175</v>
      </c>
      <c r="Q2268">
        <v>36700000</v>
      </c>
      <c r="R2268">
        <v>11974175677</v>
      </c>
      <c r="S2268">
        <v>32998133013</v>
      </c>
    </row>
    <row r="2269" spans="1:19" x14ac:dyDescent="0.25">
      <c r="A2269">
        <v>14437</v>
      </c>
      <c r="B2269" s="6" t="s">
        <v>8857</v>
      </c>
      <c r="C2269" s="6" t="s">
        <v>60</v>
      </c>
      <c r="D2269" s="6" t="s">
        <v>31</v>
      </c>
      <c r="E2269" s="6" t="s">
        <v>325</v>
      </c>
      <c r="F2269" s="6" t="s">
        <v>61</v>
      </c>
      <c r="G2269" s="6" t="s">
        <v>8858</v>
      </c>
      <c r="H2269">
        <v>25</v>
      </c>
      <c r="I2269" s="6" t="s">
        <v>116</v>
      </c>
      <c r="J2269" s="6" t="s">
        <v>56</v>
      </c>
      <c r="K2269" s="6" t="s">
        <v>98</v>
      </c>
      <c r="L2269">
        <v>303</v>
      </c>
      <c r="N2269" s="6" t="s">
        <v>8859</v>
      </c>
      <c r="O2269" s="6" t="s">
        <v>100</v>
      </c>
      <c r="P2269" s="6" t="s">
        <v>3205</v>
      </c>
      <c r="Q2269">
        <v>36520000</v>
      </c>
      <c r="R2269">
        <v>2767595671</v>
      </c>
      <c r="S2269">
        <v>32988690729</v>
      </c>
    </row>
    <row r="2270" spans="1:19" x14ac:dyDescent="0.25">
      <c r="A2270">
        <v>14446</v>
      </c>
      <c r="B2270" s="6" t="s">
        <v>8860</v>
      </c>
      <c r="C2270" s="6" t="s">
        <v>324</v>
      </c>
      <c r="D2270" s="6" t="s">
        <v>315</v>
      </c>
      <c r="E2270" s="6" t="s">
        <v>93</v>
      </c>
      <c r="F2270" s="6" t="s">
        <v>61</v>
      </c>
      <c r="G2270" s="6" t="s">
        <v>8861</v>
      </c>
      <c r="H2270">
        <v>2</v>
      </c>
      <c r="I2270" s="6" t="s">
        <v>2216</v>
      </c>
      <c r="J2270" s="6" t="s">
        <v>56</v>
      </c>
      <c r="K2270" s="6" t="s">
        <v>319</v>
      </c>
      <c r="L2270">
        <v>916</v>
      </c>
      <c r="N2270" s="6" t="s">
        <v>8862</v>
      </c>
      <c r="O2270" s="6" t="s">
        <v>39</v>
      </c>
      <c r="P2270" s="6" t="s">
        <v>5379</v>
      </c>
      <c r="Q2270">
        <v>36700000</v>
      </c>
      <c r="R2270">
        <v>13379101630</v>
      </c>
      <c r="S2270">
        <v>32988032669</v>
      </c>
    </row>
    <row r="2271" spans="1:19" x14ac:dyDescent="0.25">
      <c r="A2271">
        <v>14453</v>
      </c>
      <c r="B2271" s="6" t="s">
        <v>8863</v>
      </c>
      <c r="C2271" s="6" t="s">
        <v>324</v>
      </c>
      <c r="D2271" s="6" t="s">
        <v>315</v>
      </c>
      <c r="E2271" s="6" t="s">
        <v>325</v>
      </c>
      <c r="F2271" s="6" t="s">
        <v>61</v>
      </c>
      <c r="G2271" s="6" t="s">
        <v>8864</v>
      </c>
      <c r="H2271">
        <v>2</v>
      </c>
      <c r="I2271" s="6" t="s">
        <v>2216</v>
      </c>
      <c r="J2271" s="6" t="s">
        <v>56</v>
      </c>
      <c r="K2271" s="6" t="s">
        <v>319</v>
      </c>
      <c r="L2271">
        <v>916</v>
      </c>
      <c r="N2271" s="6" t="s">
        <v>8865</v>
      </c>
      <c r="O2271" s="6" t="s">
        <v>39</v>
      </c>
      <c r="P2271" s="6" t="s">
        <v>4495</v>
      </c>
      <c r="Q2271">
        <v>36700000</v>
      </c>
      <c r="R2271">
        <v>9518962618</v>
      </c>
      <c r="S2271">
        <v>32999611525</v>
      </c>
    </row>
    <row r="2272" spans="1:19" x14ac:dyDescent="0.25">
      <c r="A2272">
        <v>14455</v>
      </c>
      <c r="B2272" s="6" t="s">
        <v>8866</v>
      </c>
      <c r="C2272" s="6" t="s">
        <v>60</v>
      </c>
      <c r="D2272" s="6" t="s">
        <v>31</v>
      </c>
      <c r="E2272" s="6" t="s">
        <v>325</v>
      </c>
      <c r="F2272" s="6" t="s">
        <v>61</v>
      </c>
      <c r="G2272" s="6" t="s">
        <v>8867</v>
      </c>
      <c r="H2272">
        <v>22</v>
      </c>
      <c r="I2272" s="6" t="s">
        <v>35</v>
      </c>
      <c r="J2272" s="6" t="s">
        <v>56</v>
      </c>
      <c r="K2272" s="6" t="s">
        <v>98</v>
      </c>
      <c r="L2272">
        <v>305</v>
      </c>
      <c r="N2272" s="6" t="s">
        <v>8868</v>
      </c>
      <c r="O2272" s="6" t="s">
        <v>146</v>
      </c>
      <c r="P2272" s="6" t="s">
        <v>1077</v>
      </c>
      <c r="Q2272">
        <v>36500000</v>
      </c>
      <c r="R2272">
        <v>31018882715</v>
      </c>
      <c r="S2272">
        <v>32984886012</v>
      </c>
    </row>
    <row r="2273" spans="1:19" x14ac:dyDescent="0.25">
      <c r="A2273">
        <v>14456</v>
      </c>
      <c r="B2273" s="6" t="s">
        <v>8869</v>
      </c>
      <c r="C2273" s="6" t="s">
        <v>76</v>
      </c>
      <c r="D2273" s="6" t="s">
        <v>77</v>
      </c>
      <c r="E2273" s="6" t="s">
        <v>44</v>
      </c>
      <c r="F2273" s="6" t="s">
        <v>61</v>
      </c>
      <c r="G2273" s="6" t="s">
        <v>8870</v>
      </c>
      <c r="H2273">
        <v>22</v>
      </c>
      <c r="I2273" s="6" t="s">
        <v>35</v>
      </c>
      <c r="J2273" s="6" t="s">
        <v>56</v>
      </c>
      <c r="K2273" s="6" t="s">
        <v>98</v>
      </c>
      <c r="L2273">
        <v>306</v>
      </c>
      <c r="N2273" s="6" t="s">
        <v>8871</v>
      </c>
      <c r="O2273" s="6" t="s">
        <v>146</v>
      </c>
      <c r="P2273" s="6" t="s">
        <v>3043</v>
      </c>
      <c r="Q2273">
        <v>36500000</v>
      </c>
      <c r="R2273">
        <v>98749439634</v>
      </c>
      <c r="S2273">
        <v>32988119474</v>
      </c>
    </row>
    <row r="2274" spans="1:19" x14ac:dyDescent="0.25">
      <c r="A2274">
        <v>14462</v>
      </c>
      <c r="B2274" s="6" t="s">
        <v>8872</v>
      </c>
      <c r="C2274" s="6" t="s">
        <v>60</v>
      </c>
      <c r="D2274" s="6" t="s">
        <v>31</v>
      </c>
      <c r="E2274" s="6" t="s">
        <v>53</v>
      </c>
      <c r="F2274" s="6" t="s">
        <v>61</v>
      </c>
      <c r="G2274" s="6" t="s">
        <v>8873</v>
      </c>
      <c r="H2274">
        <v>22</v>
      </c>
      <c r="I2274" s="6" t="s">
        <v>35</v>
      </c>
      <c r="J2274" s="6" t="s">
        <v>56</v>
      </c>
      <c r="K2274" s="6" t="s">
        <v>109</v>
      </c>
      <c r="L2274">
        <v>204</v>
      </c>
      <c r="N2274" s="6" t="s">
        <v>8874</v>
      </c>
      <c r="O2274" s="6" t="s">
        <v>836</v>
      </c>
      <c r="P2274" s="6" t="s">
        <v>40</v>
      </c>
      <c r="Q2274">
        <v>36860000</v>
      </c>
      <c r="R2274">
        <v>90604270682</v>
      </c>
      <c r="S2274">
        <v>32985853697</v>
      </c>
    </row>
    <row r="2275" spans="1:19" x14ac:dyDescent="0.25">
      <c r="A2275">
        <v>14468</v>
      </c>
      <c r="B2275" s="6" t="s">
        <v>8875</v>
      </c>
      <c r="C2275" s="6" t="s">
        <v>119</v>
      </c>
      <c r="D2275" s="6" t="s">
        <v>31</v>
      </c>
      <c r="E2275" s="6" t="s">
        <v>93</v>
      </c>
      <c r="F2275" s="6" t="s">
        <v>8876</v>
      </c>
      <c r="G2275" s="6" t="s">
        <v>8877</v>
      </c>
      <c r="H2275">
        <v>22</v>
      </c>
      <c r="I2275" s="6" t="s">
        <v>35</v>
      </c>
      <c r="J2275" s="6" t="s">
        <v>144</v>
      </c>
      <c r="K2275" s="6" t="s">
        <v>109</v>
      </c>
      <c r="L2275">
        <v>206</v>
      </c>
      <c r="N2275" s="6" t="s">
        <v>8878</v>
      </c>
      <c r="O2275" s="6" t="s">
        <v>1434</v>
      </c>
      <c r="P2275" s="6" t="s">
        <v>40</v>
      </c>
      <c r="Q2275">
        <v>36815000</v>
      </c>
      <c r="R2275">
        <v>11426739000186</v>
      </c>
      <c r="S2275">
        <v>32999972244</v>
      </c>
    </row>
    <row r="2276" spans="1:19" x14ac:dyDescent="0.25">
      <c r="A2276">
        <v>14479</v>
      </c>
      <c r="B2276" s="6" t="s">
        <v>8879</v>
      </c>
      <c r="C2276" s="6" t="s">
        <v>76</v>
      </c>
      <c r="D2276" s="6" t="s">
        <v>31</v>
      </c>
      <c r="E2276" s="6" t="s">
        <v>71</v>
      </c>
      <c r="F2276" s="6" t="s">
        <v>8880</v>
      </c>
      <c r="G2276" s="6" t="s">
        <v>8881</v>
      </c>
      <c r="H2276">
        <v>23</v>
      </c>
      <c r="I2276" s="6" t="s">
        <v>47</v>
      </c>
      <c r="J2276" s="6" t="s">
        <v>56</v>
      </c>
      <c r="K2276" s="6" t="s">
        <v>37</v>
      </c>
      <c r="L2276">
        <v>109</v>
      </c>
      <c r="N2276" s="6" t="s">
        <v>8882</v>
      </c>
      <c r="O2276" s="6" t="s">
        <v>39</v>
      </c>
      <c r="P2276" s="6" t="s">
        <v>1967</v>
      </c>
      <c r="Q2276">
        <v>36700000</v>
      </c>
      <c r="R2276">
        <v>30906969000197</v>
      </c>
      <c r="S2276">
        <v>32999591741</v>
      </c>
    </row>
    <row r="2277" spans="1:19" x14ac:dyDescent="0.25">
      <c r="A2277">
        <v>14481</v>
      </c>
      <c r="B2277" s="6" t="s">
        <v>8883</v>
      </c>
      <c r="C2277" s="6" t="s">
        <v>52</v>
      </c>
      <c r="D2277" s="6" t="s">
        <v>31</v>
      </c>
      <c r="E2277" s="6" t="s">
        <v>53</v>
      </c>
      <c r="F2277" s="6" t="s">
        <v>61</v>
      </c>
      <c r="G2277" s="6" t="s">
        <v>8884</v>
      </c>
      <c r="H2277">
        <v>23</v>
      </c>
      <c r="I2277" s="6" t="s">
        <v>47</v>
      </c>
      <c r="J2277" s="6" t="s">
        <v>56</v>
      </c>
      <c r="K2277" s="6" t="s">
        <v>37</v>
      </c>
      <c r="L2277">
        <v>106</v>
      </c>
      <c r="N2277" s="6" t="s">
        <v>8885</v>
      </c>
      <c r="O2277" s="6" t="s">
        <v>572</v>
      </c>
      <c r="P2277" s="6" t="s">
        <v>40</v>
      </c>
      <c r="Q2277">
        <v>36730000</v>
      </c>
      <c r="R2277">
        <v>8611774795</v>
      </c>
      <c r="S2277">
        <v>32999363392</v>
      </c>
    </row>
    <row r="2278" spans="1:19" x14ac:dyDescent="0.25">
      <c r="A2278">
        <v>14490</v>
      </c>
      <c r="B2278" s="6" t="s">
        <v>8886</v>
      </c>
      <c r="C2278" s="6" t="s">
        <v>76</v>
      </c>
      <c r="D2278" s="6" t="s">
        <v>31</v>
      </c>
      <c r="E2278" s="6" t="s">
        <v>53</v>
      </c>
      <c r="F2278" s="6" t="s">
        <v>61</v>
      </c>
      <c r="G2278" s="6" t="s">
        <v>8887</v>
      </c>
      <c r="H2278">
        <v>25</v>
      </c>
      <c r="I2278" s="6" t="s">
        <v>116</v>
      </c>
      <c r="J2278" s="6" t="s">
        <v>56</v>
      </c>
      <c r="K2278" s="6" t="s">
        <v>109</v>
      </c>
      <c r="L2278">
        <v>202</v>
      </c>
      <c r="N2278" s="6" t="s">
        <v>8888</v>
      </c>
      <c r="O2278" s="6" t="s">
        <v>111</v>
      </c>
      <c r="P2278" s="6" t="s">
        <v>2153</v>
      </c>
      <c r="Q2278">
        <v>36884000</v>
      </c>
      <c r="R2278">
        <v>4903685659</v>
      </c>
      <c r="S2278">
        <v>32984031288</v>
      </c>
    </row>
    <row r="2279" spans="1:19" x14ac:dyDescent="0.25">
      <c r="A2279">
        <v>14492</v>
      </c>
      <c r="B2279" s="6" t="s">
        <v>8889</v>
      </c>
      <c r="C2279" s="6" t="s">
        <v>76</v>
      </c>
      <c r="D2279" s="6" t="s">
        <v>77</v>
      </c>
      <c r="E2279" s="6" t="s">
        <v>71</v>
      </c>
      <c r="F2279" s="6" t="s">
        <v>61</v>
      </c>
      <c r="G2279" s="6" t="s">
        <v>8890</v>
      </c>
      <c r="H2279">
        <v>22</v>
      </c>
      <c r="I2279" s="6" t="s">
        <v>35</v>
      </c>
      <c r="J2279" s="6" t="s">
        <v>56</v>
      </c>
      <c r="K2279" s="6" t="s">
        <v>98</v>
      </c>
      <c r="L2279">
        <v>306</v>
      </c>
      <c r="N2279" s="6" t="s">
        <v>8891</v>
      </c>
      <c r="O2279" s="6" t="s">
        <v>146</v>
      </c>
      <c r="P2279" s="6" t="s">
        <v>2364</v>
      </c>
      <c r="Q2279">
        <v>36500000</v>
      </c>
      <c r="R2279">
        <v>10249352648</v>
      </c>
      <c r="S2279">
        <v>32998313113</v>
      </c>
    </row>
    <row r="2280" spans="1:19" x14ac:dyDescent="0.25">
      <c r="A2280">
        <v>14495</v>
      </c>
      <c r="B2280" s="6" t="s">
        <v>8892</v>
      </c>
      <c r="C2280" s="6" t="s">
        <v>60</v>
      </c>
      <c r="D2280" s="6" t="s">
        <v>31</v>
      </c>
      <c r="E2280" s="6" t="s">
        <v>53</v>
      </c>
      <c r="F2280" s="6" t="s">
        <v>61</v>
      </c>
      <c r="G2280" s="6" t="s">
        <v>8893</v>
      </c>
      <c r="H2280">
        <v>22</v>
      </c>
      <c r="I2280" s="6" t="s">
        <v>35</v>
      </c>
      <c r="J2280" s="6" t="s">
        <v>56</v>
      </c>
      <c r="K2280" s="6" t="s">
        <v>98</v>
      </c>
      <c r="L2280">
        <v>301</v>
      </c>
      <c r="N2280" s="6" t="s">
        <v>8894</v>
      </c>
      <c r="O2280" s="6" t="s">
        <v>136</v>
      </c>
      <c r="P2280" s="6" t="s">
        <v>1813</v>
      </c>
      <c r="Q2280">
        <v>36780000</v>
      </c>
      <c r="R2280">
        <v>660583682</v>
      </c>
      <c r="S2280">
        <v>32999999054</v>
      </c>
    </row>
    <row r="2281" spans="1:19" x14ac:dyDescent="0.25">
      <c r="A2281">
        <v>14497</v>
      </c>
      <c r="B2281" s="6" t="s">
        <v>8895</v>
      </c>
      <c r="C2281" s="6" t="s">
        <v>2174</v>
      </c>
      <c r="D2281" s="6" t="s">
        <v>31</v>
      </c>
      <c r="E2281" s="6" t="s">
        <v>53</v>
      </c>
      <c r="F2281" s="6" t="s">
        <v>8896</v>
      </c>
      <c r="G2281" s="6" t="s">
        <v>8897</v>
      </c>
      <c r="H2281">
        <v>25</v>
      </c>
      <c r="I2281" s="6" t="s">
        <v>116</v>
      </c>
      <c r="J2281" s="6" t="s">
        <v>56</v>
      </c>
      <c r="K2281" s="6" t="s">
        <v>109</v>
      </c>
      <c r="L2281">
        <v>205</v>
      </c>
      <c r="N2281" s="6" t="s">
        <v>8898</v>
      </c>
      <c r="O2281" s="6" t="s">
        <v>707</v>
      </c>
      <c r="P2281" s="6" t="s">
        <v>8899</v>
      </c>
      <c r="Q2281">
        <v>36810000</v>
      </c>
      <c r="R2281">
        <v>18277090000128</v>
      </c>
      <c r="S2281">
        <v>32984114440</v>
      </c>
    </row>
    <row r="2282" spans="1:19" x14ac:dyDescent="0.25">
      <c r="A2282">
        <v>14500</v>
      </c>
      <c r="B2282" s="6" t="s">
        <v>8900</v>
      </c>
      <c r="C2282" s="6" t="s">
        <v>52</v>
      </c>
      <c r="D2282" s="6" t="s">
        <v>31</v>
      </c>
      <c r="E2282" s="6" t="s">
        <v>53</v>
      </c>
      <c r="F2282" s="6" t="s">
        <v>61</v>
      </c>
      <c r="G2282" s="6" t="s">
        <v>8901</v>
      </c>
      <c r="H2282">
        <v>23</v>
      </c>
      <c r="I2282" s="6" t="s">
        <v>47</v>
      </c>
      <c r="J2282" s="6" t="s">
        <v>56</v>
      </c>
      <c r="K2282" s="6" t="s">
        <v>98</v>
      </c>
      <c r="L2282">
        <v>301</v>
      </c>
      <c r="N2282" s="6" t="s">
        <v>8902</v>
      </c>
      <c r="O2282" s="6" t="s">
        <v>1333</v>
      </c>
      <c r="P2282" s="6" t="s">
        <v>259</v>
      </c>
      <c r="Q2282">
        <v>36550000</v>
      </c>
      <c r="R2282">
        <v>3032711673</v>
      </c>
      <c r="S2282">
        <v>32999073304</v>
      </c>
    </row>
    <row r="2283" spans="1:19" x14ac:dyDescent="0.25">
      <c r="A2283">
        <v>14503</v>
      </c>
      <c r="B2283" s="6" t="s">
        <v>8903</v>
      </c>
      <c r="C2283" s="6" t="s">
        <v>52</v>
      </c>
      <c r="D2283" s="6" t="s">
        <v>31</v>
      </c>
      <c r="E2283" s="6" t="s">
        <v>71</v>
      </c>
      <c r="F2283" s="6" t="s">
        <v>61</v>
      </c>
      <c r="G2283" s="6" t="s">
        <v>8904</v>
      </c>
      <c r="H2283">
        <v>25</v>
      </c>
      <c r="I2283" s="6" t="s">
        <v>116</v>
      </c>
      <c r="J2283" s="6" t="s">
        <v>56</v>
      </c>
      <c r="K2283" s="6" t="s">
        <v>98</v>
      </c>
      <c r="L2283">
        <v>305</v>
      </c>
      <c r="N2283" s="6" t="s">
        <v>8905</v>
      </c>
      <c r="O2283" s="6" t="s">
        <v>146</v>
      </c>
      <c r="P2283" s="6" t="s">
        <v>1252</v>
      </c>
      <c r="Q2283">
        <v>36500000</v>
      </c>
      <c r="R2283">
        <v>8017070640</v>
      </c>
      <c r="S2283">
        <v>32984234752</v>
      </c>
    </row>
    <row r="2284" spans="1:19" x14ac:dyDescent="0.25">
      <c r="A2284">
        <v>14504</v>
      </c>
      <c r="B2284" s="6" t="s">
        <v>8906</v>
      </c>
      <c r="C2284" s="6" t="s">
        <v>30</v>
      </c>
      <c r="D2284" s="6" t="s">
        <v>31</v>
      </c>
      <c r="E2284" s="6" t="s">
        <v>53</v>
      </c>
      <c r="F2284" s="6" t="s">
        <v>61</v>
      </c>
      <c r="G2284" s="6" t="s">
        <v>8907</v>
      </c>
      <c r="H2284">
        <v>23</v>
      </c>
      <c r="I2284" s="6" t="s">
        <v>47</v>
      </c>
      <c r="J2284" s="6" t="s">
        <v>812</v>
      </c>
      <c r="K2284" s="6" t="s">
        <v>109</v>
      </c>
      <c r="L2284">
        <v>205</v>
      </c>
      <c r="N2284" s="6" t="s">
        <v>8908</v>
      </c>
      <c r="O2284" s="6" t="s">
        <v>771</v>
      </c>
      <c r="P2284" s="6" t="s">
        <v>1880</v>
      </c>
      <c r="Q2284">
        <v>36800000</v>
      </c>
      <c r="R2284">
        <v>10497139669</v>
      </c>
      <c r="S2284">
        <v>32998384234</v>
      </c>
    </row>
    <row r="2285" spans="1:19" x14ac:dyDescent="0.25">
      <c r="A2285">
        <v>14505</v>
      </c>
      <c r="B2285" s="6" t="s">
        <v>8909</v>
      </c>
      <c r="C2285" s="6" t="s">
        <v>119</v>
      </c>
      <c r="D2285" s="6" t="s">
        <v>31</v>
      </c>
      <c r="E2285" s="6" t="s">
        <v>71</v>
      </c>
      <c r="F2285" s="6" t="s">
        <v>8910</v>
      </c>
      <c r="G2285" s="6" t="s">
        <v>8911</v>
      </c>
      <c r="H2285">
        <v>23</v>
      </c>
      <c r="I2285" s="6" t="s">
        <v>47</v>
      </c>
      <c r="J2285" s="6" t="s">
        <v>56</v>
      </c>
      <c r="K2285" s="6" t="s">
        <v>37</v>
      </c>
      <c r="L2285">
        <v>104</v>
      </c>
      <c r="N2285" s="6" t="s">
        <v>8912</v>
      </c>
      <c r="O2285" s="6" t="s">
        <v>239</v>
      </c>
      <c r="P2285" s="6" t="s">
        <v>40</v>
      </c>
      <c r="Q2285">
        <v>36760000</v>
      </c>
      <c r="R2285">
        <v>4572857000137</v>
      </c>
      <c r="S2285">
        <v>32999245278</v>
      </c>
    </row>
    <row r="2286" spans="1:19" x14ac:dyDescent="0.25">
      <c r="A2286">
        <v>14511</v>
      </c>
      <c r="B2286" s="6" t="s">
        <v>8913</v>
      </c>
      <c r="C2286" s="6" t="s">
        <v>76</v>
      </c>
      <c r="D2286" s="6" t="s">
        <v>77</v>
      </c>
      <c r="E2286" s="6" t="s">
        <v>103</v>
      </c>
      <c r="F2286" s="6" t="s">
        <v>8914</v>
      </c>
      <c r="G2286" s="6" t="s">
        <v>8915</v>
      </c>
      <c r="H2286">
        <v>22</v>
      </c>
      <c r="I2286" s="6" t="s">
        <v>35</v>
      </c>
      <c r="J2286" s="6" t="s">
        <v>56</v>
      </c>
      <c r="K2286" s="6" t="s">
        <v>98</v>
      </c>
      <c r="L2286">
        <v>306</v>
      </c>
      <c r="N2286" s="6" t="s">
        <v>8916</v>
      </c>
      <c r="O2286" s="6" t="s">
        <v>100</v>
      </c>
      <c r="P2286" s="6" t="s">
        <v>3756</v>
      </c>
      <c r="Q2286">
        <v>36520000</v>
      </c>
      <c r="R2286">
        <v>30682128000143</v>
      </c>
      <c r="S2286">
        <v>32988952283</v>
      </c>
    </row>
    <row r="2287" spans="1:19" x14ac:dyDescent="0.25">
      <c r="A2287">
        <v>14512</v>
      </c>
      <c r="B2287" s="6" t="s">
        <v>8917</v>
      </c>
      <c r="C2287" s="6" t="s">
        <v>76</v>
      </c>
      <c r="D2287" s="6" t="s">
        <v>31</v>
      </c>
      <c r="E2287" s="6" t="s">
        <v>103</v>
      </c>
      <c r="F2287" s="6" t="s">
        <v>8918</v>
      </c>
      <c r="G2287" s="6" t="s">
        <v>8919</v>
      </c>
      <c r="H2287">
        <v>25</v>
      </c>
      <c r="I2287" s="6" t="s">
        <v>116</v>
      </c>
      <c r="J2287" s="6" t="s">
        <v>56</v>
      </c>
      <c r="K2287" s="6" t="s">
        <v>37</v>
      </c>
      <c r="L2287">
        <v>101</v>
      </c>
      <c r="N2287" s="6" t="s">
        <v>8920</v>
      </c>
      <c r="O2287" s="6" t="s">
        <v>219</v>
      </c>
      <c r="P2287" s="6" t="s">
        <v>40</v>
      </c>
      <c r="Q2287">
        <v>36710000</v>
      </c>
      <c r="R2287">
        <v>29628386000162</v>
      </c>
      <c r="S2287">
        <v>32984621402</v>
      </c>
    </row>
    <row r="2288" spans="1:19" x14ac:dyDescent="0.25">
      <c r="A2288">
        <v>14516</v>
      </c>
      <c r="B2288" s="6" t="s">
        <v>5201</v>
      </c>
      <c r="C2288" s="6" t="s">
        <v>177</v>
      </c>
      <c r="D2288" s="6" t="s">
        <v>178</v>
      </c>
      <c r="E2288" s="6" t="s">
        <v>221</v>
      </c>
      <c r="F2288" s="6" t="s">
        <v>8921</v>
      </c>
      <c r="G2288" s="6" t="s">
        <v>1176</v>
      </c>
      <c r="H2288">
        <v>22</v>
      </c>
      <c r="I2288" s="6" t="s">
        <v>35</v>
      </c>
      <c r="J2288" s="6" t="s">
        <v>56</v>
      </c>
      <c r="K2288" s="6" t="s">
        <v>37</v>
      </c>
      <c r="L2288">
        <v>108</v>
      </c>
      <c r="N2288" s="6" t="s">
        <v>8922</v>
      </c>
      <c r="O2288" s="6" t="s">
        <v>58</v>
      </c>
      <c r="P2288" s="6" t="s">
        <v>486</v>
      </c>
      <c r="Q2288">
        <v>36774560</v>
      </c>
      <c r="R2288">
        <v>18170863000334</v>
      </c>
      <c r="S2288">
        <v>32984468195</v>
      </c>
    </row>
    <row r="2289" spans="1:19" x14ac:dyDescent="0.25">
      <c r="A2289">
        <v>14517</v>
      </c>
      <c r="B2289" s="6" t="s">
        <v>8923</v>
      </c>
      <c r="C2289" s="6" t="s">
        <v>52</v>
      </c>
      <c r="D2289" s="6" t="s">
        <v>31</v>
      </c>
      <c r="E2289" s="6" t="s">
        <v>53</v>
      </c>
      <c r="F2289" s="6" t="s">
        <v>61</v>
      </c>
      <c r="G2289" s="6" t="s">
        <v>8924</v>
      </c>
      <c r="H2289">
        <v>17</v>
      </c>
      <c r="I2289" s="6" t="s">
        <v>202</v>
      </c>
      <c r="J2289" s="6" t="s">
        <v>56</v>
      </c>
      <c r="K2289" s="6" t="s">
        <v>98</v>
      </c>
      <c r="L2289">
        <v>301</v>
      </c>
      <c r="N2289" s="6" t="s">
        <v>8925</v>
      </c>
      <c r="O2289" s="6" t="s">
        <v>312</v>
      </c>
      <c r="P2289" s="6" t="s">
        <v>3223</v>
      </c>
      <c r="Q2289">
        <v>36170000</v>
      </c>
      <c r="R2289">
        <v>13291365607</v>
      </c>
      <c r="S2289">
        <v>32991735864</v>
      </c>
    </row>
    <row r="2290" spans="1:19" x14ac:dyDescent="0.25">
      <c r="A2290">
        <v>14524</v>
      </c>
      <c r="B2290" s="6" t="s">
        <v>8926</v>
      </c>
      <c r="C2290" s="6" t="s">
        <v>30</v>
      </c>
      <c r="D2290" s="6" t="s">
        <v>31</v>
      </c>
      <c r="E2290" s="6" t="s">
        <v>93</v>
      </c>
      <c r="F2290" s="6" t="s">
        <v>8927</v>
      </c>
      <c r="G2290" s="6" t="s">
        <v>8928</v>
      </c>
      <c r="H2290">
        <v>25</v>
      </c>
      <c r="I2290" s="6" t="s">
        <v>116</v>
      </c>
      <c r="J2290" s="6" t="s">
        <v>8929</v>
      </c>
      <c r="K2290" s="6" t="s">
        <v>37</v>
      </c>
      <c r="L2290">
        <v>101</v>
      </c>
      <c r="N2290" s="6" t="s">
        <v>8930</v>
      </c>
      <c r="O2290" s="6" t="s">
        <v>58</v>
      </c>
      <c r="P2290" s="6" t="s">
        <v>40</v>
      </c>
      <c r="Q2290">
        <v>36770071</v>
      </c>
      <c r="R2290">
        <v>31431872000138</v>
      </c>
      <c r="S2290">
        <v>32034221802</v>
      </c>
    </row>
    <row r="2291" spans="1:19" x14ac:dyDescent="0.25">
      <c r="A2291">
        <v>14533</v>
      </c>
      <c r="B2291" s="6" t="s">
        <v>8931</v>
      </c>
      <c r="C2291" s="6" t="s">
        <v>52</v>
      </c>
      <c r="D2291" s="6" t="s">
        <v>31</v>
      </c>
      <c r="E2291" s="6" t="s">
        <v>53</v>
      </c>
      <c r="F2291" s="6" t="s">
        <v>8932</v>
      </c>
      <c r="G2291" s="6" t="s">
        <v>8933</v>
      </c>
      <c r="H2291">
        <v>23</v>
      </c>
      <c r="I2291" s="6" t="s">
        <v>47</v>
      </c>
      <c r="J2291" s="6" t="s">
        <v>8934</v>
      </c>
      <c r="K2291" s="6" t="s">
        <v>109</v>
      </c>
      <c r="L2291">
        <v>205</v>
      </c>
      <c r="N2291" s="6" t="s">
        <v>8935</v>
      </c>
      <c r="O2291" s="6" t="s">
        <v>1020</v>
      </c>
      <c r="P2291" s="6" t="s">
        <v>40</v>
      </c>
      <c r="Q2291">
        <v>36844000</v>
      </c>
      <c r="R2291">
        <v>20562494000105</v>
      </c>
      <c r="S2291">
        <v>32037511890</v>
      </c>
    </row>
    <row r="2292" spans="1:19" x14ac:dyDescent="0.25">
      <c r="A2292">
        <v>14543</v>
      </c>
      <c r="B2292" s="6" t="s">
        <v>8936</v>
      </c>
      <c r="C2292" s="6" t="s">
        <v>76</v>
      </c>
      <c r="D2292" s="6" t="s">
        <v>77</v>
      </c>
      <c r="E2292" s="6" t="s">
        <v>103</v>
      </c>
      <c r="F2292" s="6" t="s">
        <v>8937</v>
      </c>
      <c r="G2292" s="6" t="s">
        <v>8938</v>
      </c>
      <c r="H2292">
        <v>23</v>
      </c>
      <c r="I2292" s="6" t="s">
        <v>47</v>
      </c>
      <c r="J2292" s="6" t="s">
        <v>56</v>
      </c>
      <c r="K2292" s="6" t="s">
        <v>37</v>
      </c>
      <c r="L2292">
        <v>107</v>
      </c>
      <c r="N2292" s="6" t="s">
        <v>8939</v>
      </c>
      <c r="O2292" s="6" t="s">
        <v>39</v>
      </c>
      <c r="P2292" s="6" t="s">
        <v>160</v>
      </c>
      <c r="Q2292">
        <v>36700000</v>
      </c>
      <c r="R2292">
        <v>31226865000102</v>
      </c>
      <c r="S2292">
        <v>32984168523</v>
      </c>
    </row>
    <row r="2293" spans="1:19" x14ac:dyDescent="0.25">
      <c r="A2293">
        <v>14547</v>
      </c>
      <c r="B2293" s="6" t="s">
        <v>5962</v>
      </c>
      <c r="C2293" s="6" t="s">
        <v>391</v>
      </c>
      <c r="D2293" s="6" t="s">
        <v>315</v>
      </c>
      <c r="E2293" s="6" t="s">
        <v>53</v>
      </c>
      <c r="F2293" s="6" t="s">
        <v>8940</v>
      </c>
      <c r="G2293" s="6" t="s">
        <v>7591</v>
      </c>
      <c r="H2293">
        <v>14</v>
      </c>
      <c r="I2293" s="6" t="s">
        <v>80</v>
      </c>
      <c r="J2293" s="6" t="s">
        <v>5966</v>
      </c>
      <c r="K2293" s="6" t="s">
        <v>319</v>
      </c>
      <c r="L2293">
        <v>907</v>
      </c>
      <c r="N2293" s="6" t="s">
        <v>8941</v>
      </c>
      <c r="O2293" s="6" t="s">
        <v>7593</v>
      </c>
      <c r="P2293" s="6" t="s">
        <v>7594</v>
      </c>
      <c r="Q2293">
        <v>13820000</v>
      </c>
      <c r="R2293">
        <v>2808708001170</v>
      </c>
      <c r="S2293">
        <v>19038676234</v>
      </c>
    </row>
    <row r="2294" spans="1:19" x14ac:dyDescent="0.25">
      <c r="A2294">
        <v>14552</v>
      </c>
      <c r="B2294" s="6" t="s">
        <v>8942</v>
      </c>
      <c r="C2294" s="6" t="s">
        <v>52</v>
      </c>
      <c r="D2294" s="6" t="s">
        <v>31</v>
      </c>
      <c r="E2294" s="6" t="s">
        <v>325</v>
      </c>
      <c r="F2294" s="6" t="s">
        <v>8943</v>
      </c>
      <c r="G2294" s="6" t="s">
        <v>8944</v>
      </c>
      <c r="H2294">
        <v>27</v>
      </c>
      <c r="I2294" s="6" t="s">
        <v>96</v>
      </c>
      <c r="J2294" s="6" t="s">
        <v>8945</v>
      </c>
      <c r="K2294" s="6" t="s">
        <v>37</v>
      </c>
      <c r="L2294">
        <v>103</v>
      </c>
      <c r="N2294" s="6" t="s">
        <v>8946</v>
      </c>
      <c r="O2294" s="6" t="s">
        <v>1379</v>
      </c>
      <c r="P2294" s="6" t="s">
        <v>645</v>
      </c>
      <c r="Q2294">
        <v>36788000</v>
      </c>
      <c r="R2294">
        <v>31471728000125</v>
      </c>
      <c r="S2294">
        <v>32984555741</v>
      </c>
    </row>
    <row r="2295" spans="1:19" x14ac:dyDescent="0.25">
      <c r="A2295">
        <v>14557</v>
      </c>
      <c r="B2295" s="6" t="s">
        <v>8947</v>
      </c>
      <c r="C2295" s="6" t="s">
        <v>52</v>
      </c>
      <c r="D2295" s="6" t="s">
        <v>31</v>
      </c>
      <c r="E2295" s="6" t="s">
        <v>103</v>
      </c>
      <c r="F2295" s="6" t="s">
        <v>61</v>
      </c>
      <c r="G2295" s="6" t="s">
        <v>8948</v>
      </c>
      <c r="H2295">
        <v>22</v>
      </c>
      <c r="I2295" s="6" t="s">
        <v>35</v>
      </c>
      <c r="J2295" s="6" t="s">
        <v>56</v>
      </c>
      <c r="K2295" s="6" t="s">
        <v>98</v>
      </c>
      <c r="L2295">
        <v>304</v>
      </c>
      <c r="N2295" s="6" t="s">
        <v>8949</v>
      </c>
      <c r="O2295" s="6" t="s">
        <v>146</v>
      </c>
      <c r="P2295" s="6" t="s">
        <v>2256</v>
      </c>
      <c r="Q2295">
        <v>36500000</v>
      </c>
      <c r="R2295">
        <v>5573437631</v>
      </c>
      <c r="S2295">
        <v>32999636646</v>
      </c>
    </row>
    <row r="2296" spans="1:19" x14ac:dyDescent="0.25">
      <c r="A2296">
        <v>14558</v>
      </c>
      <c r="B2296" s="6" t="s">
        <v>8950</v>
      </c>
      <c r="C2296" s="6" t="s">
        <v>76</v>
      </c>
      <c r="D2296" s="6" t="s">
        <v>77</v>
      </c>
      <c r="E2296" s="6" t="s">
        <v>53</v>
      </c>
      <c r="F2296" s="6" t="s">
        <v>61</v>
      </c>
      <c r="G2296" s="6" t="s">
        <v>1156</v>
      </c>
      <c r="H2296">
        <v>22</v>
      </c>
      <c r="I2296" s="6" t="s">
        <v>35</v>
      </c>
      <c r="J2296" s="6" t="s">
        <v>56</v>
      </c>
      <c r="K2296" s="6" t="s">
        <v>98</v>
      </c>
      <c r="L2296">
        <v>307</v>
      </c>
      <c r="N2296" s="6" t="s">
        <v>8951</v>
      </c>
      <c r="O2296" s="6" t="s">
        <v>312</v>
      </c>
      <c r="P2296" s="6" t="s">
        <v>828</v>
      </c>
      <c r="Q2296">
        <v>36170000</v>
      </c>
      <c r="R2296">
        <v>12970070693</v>
      </c>
      <c r="S2296">
        <v>32998352744</v>
      </c>
    </row>
    <row r="2297" spans="1:19" x14ac:dyDescent="0.25">
      <c r="A2297">
        <v>14559</v>
      </c>
      <c r="B2297" s="6" t="s">
        <v>8952</v>
      </c>
      <c r="C2297" s="6" t="s">
        <v>324</v>
      </c>
      <c r="D2297" s="6" t="s">
        <v>315</v>
      </c>
      <c r="E2297" s="6" t="s">
        <v>93</v>
      </c>
      <c r="F2297" s="6" t="s">
        <v>8953</v>
      </c>
      <c r="G2297" s="6" t="s">
        <v>8954</v>
      </c>
      <c r="H2297">
        <v>2</v>
      </c>
      <c r="I2297" s="6" t="s">
        <v>2216</v>
      </c>
      <c r="J2297" s="6" t="s">
        <v>144</v>
      </c>
      <c r="K2297" s="6" t="s">
        <v>319</v>
      </c>
      <c r="L2297">
        <v>907</v>
      </c>
      <c r="N2297" s="6" t="s">
        <v>8955</v>
      </c>
      <c r="O2297" s="6" t="s">
        <v>111</v>
      </c>
      <c r="P2297" s="6" t="s">
        <v>1644</v>
      </c>
      <c r="Q2297">
        <v>36888040</v>
      </c>
      <c r="R2297">
        <v>13411402000201</v>
      </c>
      <c r="S2297">
        <v>32333339300</v>
      </c>
    </row>
    <row r="2298" spans="1:19" x14ac:dyDescent="0.25">
      <c r="A2298">
        <v>14562</v>
      </c>
      <c r="B2298" s="6" t="s">
        <v>8956</v>
      </c>
      <c r="C2298" s="6" t="s">
        <v>177</v>
      </c>
      <c r="D2298" s="6" t="s">
        <v>353</v>
      </c>
      <c r="E2298" s="6" t="s">
        <v>325</v>
      </c>
      <c r="F2298" s="6" t="s">
        <v>8957</v>
      </c>
      <c r="G2298" s="6" t="s">
        <v>8958</v>
      </c>
      <c r="H2298">
        <v>33</v>
      </c>
      <c r="I2298" s="6" t="s">
        <v>181</v>
      </c>
      <c r="J2298" s="6" t="s">
        <v>56</v>
      </c>
      <c r="K2298" s="6" t="s">
        <v>98</v>
      </c>
      <c r="L2298">
        <v>309</v>
      </c>
      <c r="N2298" s="6" t="s">
        <v>8959</v>
      </c>
      <c r="O2298" s="6" t="s">
        <v>146</v>
      </c>
      <c r="P2298" s="6" t="s">
        <v>1885</v>
      </c>
      <c r="Q2298">
        <v>36506064</v>
      </c>
      <c r="R2298">
        <v>31297199000195</v>
      </c>
      <c r="S2298">
        <v>32999194995</v>
      </c>
    </row>
    <row r="2299" spans="1:19" x14ac:dyDescent="0.25">
      <c r="A2299">
        <v>14563</v>
      </c>
      <c r="B2299" s="6" t="s">
        <v>8960</v>
      </c>
      <c r="C2299" s="6" t="s">
        <v>76</v>
      </c>
      <c r="D2299" s="6" t="s">
        <v>77</v>
      </c>
      <c r="E2299" s="6" t="s">
        <v>71</v>
      </c>
      <c r="F2299" s="6" t="s">
        <v>61</v>
      </c>
      <c r="G2299" s="6" t="s">
        <v>8961</v>
      </c>
      <c r="H2299">
        <v>25</v>
      </c>
      <c r="I2299" s="6" t="s">
        <v>116</v>
      </c>
      <c r="J2299" s="6" t="s">
        <v>56</v>
      </c>
      <c r="K2299" s="6" t="s">
        <v>98</v>
      </c>
      <c r="L2299">
        <v>302</v>
      </c>
      <c r="N2299" s="6" t="s">
        <v>8962</v>
      </c>
      <c r="O2299" s="6" t="s">
        <v>1148</v>
      </c>
      <c r="P2299" s="6" t="s">
        <v>40</v>
      </c>
      <c r="Q2299">
        <v>36510000</v>
      </c>
      <c r="R2299">
        <v>10168935660</v>
      </c>
      <c r="S2299">
        <v>32999672997</v>
      </c>
    </row>
    <row r="2300" spans="1:19" x14ac:dyDescent="0.25">
      <c r="A2300">
        <v>14569</v>
      </c>
      <c r="B2300" s="6" t="s">
        <v>8963</v>
      </c>
      <c r="C2300" s="6" t="s">
        <v>52</v>
      </c>
      <c r="D2300" s="6" t="s">
        <v>31</v>
      </c>
      <c r="E2300" s="6" t="s">
        <v>103</v>
      </c>
      <c r="F2300" s="6" t="s">
        <v>8964</v>
      </c>
      <c r="G2300" s="6" t="s">
        <v>1518</v>
      </c>
      <c r="H2300">
        <v>22</v>
      </c>
      <c r="I2300" s="6" t="s">
        <v>35</v>
      </c>
      <c r="J2300" s="6" t="s">
        <v>56</v>
      </c>
      <c r="K2300" s="6" t="s">
        <v>109</v>
      </c>
      <c r="L2300">
        <v>201</v>
      </c>
      <c r="N2300" s="6" t="s">
        <v>8965</v>
      </c>
      <c r="O2300" s="6" t="s">
        <v>111</v>
      </c>
      <c r="P2300" s="6" t="s">
        <v>1162</v>
      </c>
      <c r="Q2300">
        <v>36884013</v>
      </c>
      <c r="R2300">
        <v>31519391000189</v>
      </c>
      <c r="S2300">
        <v>32984325340</v>
      </c>
    </row>
    <row r="2301" spans="1:19" x14ac:dyDescent="0.25">
      <c r="A2301">
        <v>14571</v>
      </c>
      <c r="B2301" s="6" t="s">
        <v>8966</v>
      </c>
      <c r="C2301" s="6" t="s">
        <v>52</v>
      </c>
      <c r="D2301" s="6" t="s">
        <v>488</v>
      </c>
      <c r="E2301" s="6" t="s">
        <v>44</v>
      </c>
      <c r="F2301" s="6" t="s">
        <v>8967</v>
      </c>
      <c r="G2301" s="6" t="s">
        <v>8968</v>
      </c>
      <c r="H2301">
        <v>22</v>
      </c>
      <c r="I2301" s="6" t="s">
        <v>35</v>
      </c>
      <c r="J2301" s="6" t="s">
        <v>56</v>
      </c>
      <c r="K2301" s="6" t="s">
        <v>37</v>
      </c>
      <c r="L2301">
        <v>107</v>
      </c>
      <c r="N2301" s="6" t="s">
        <v>8969</v>
      </c>
      <c r="O2301" s="6" t="s">
        <v>58</v>
      </c>
      <c r="P2301" s="6" t="s">
        <v>40</v>
      </c>
      <c r="Q2301">
        <v>36770080</v>
      </c>
      <c r="R2301">
        <v>31549372000103</v>
      </c>
      <c r="S2301">
        <v>32999466580</v>
      </c>
    </row>
    <row r="2302" spans="1:19" x14ac:dyDescent="0.25">
      <c r="A2302">
        <v>14572</v>
      </c>
      <c r="B2302" s="6" t="s">
        <v>8970</v>
      </c>
      <c r="C2302" s="6" t="s">
        <v>177</v>
      </c>
      <c r="D2302" s="6" t="s">
        <v>353</v>
      </c>
      <c r="E2302" s="6" t="s">
        <v>44</v>
      </c>
      <c r="F2302" s="6" t="s">
        <v>8971</v>
      </c>
      <c r="G2302" s="6" t="s">
        <v>6740</v>
      </c>
      <c r="H2302">
        <v>1</v>
      </c>
      <c r="I2302" s="6" t="s">
        <v>375</v>
      </c>
      <c r="J2302" s="6" t="s">
        <v>8972</v>
      </c>
      <c r="K2302" s="6" t="s">
        <v>37</v>
      </c>
      <c r="L2302">
        <v>108</v>
      </c>
      <c r="N2302" s="6" t="s">
        <v>8973</v>
      </c>
      <c r="O2302" s="6" t="s">
        <v>58</v>
      </c>
      <c r="P2302" s="6" t="s">
        <v>40</v>
      </c>
      <c r="Q2302">
        <v>36773008</v>
      </c>
      <c r="R2302">
        <v>31422043000199</v>
      </c>
      <c r="S2302">
        <v>32034218496</v>
      </c>
    </row>
    <row r="2303" spans="1:19" x14ac:dyDescent="0.25">
      <c r="A2303">
        <v>14573</v>
      </c>
      <c r="B2303" s="6" t="s">
        <v>8974</v>
      </c>
      <c r="C2303" s="6" t="s">
        <v>52</v>
      </c>
      <c r="D2303" s="6" t="s">
        <v>31</v>
      </c>
      <c r="E2303" s="6" t="s">
        <v>44</v>
      </c>
      <c r="F2303" s="6" t="s">
        <v>8975</v>
      </c>
      <c r="G2303" s="6" t="s">
        <v>8976</v>
      </c>
      <c r="H2303">
        <v>22</v>
      </c>
      <c r="I2303" s="6" t="s">
        <v>35</v>
      </c>
      <c r="J2303" s="6" t="s">
        <v>56</v>
      </c>
      <c r="K2303" s="6" t="s">
        <v>109</v>
      </c>
      <c r="L2303">
        <v>203</v>
      </c>
      <c r="N2303" s="6" t="s">
        <v>8977</v>
      </c>
      <c r="O2303" s="6" t="s">
        <v>891</v>
      </c>
      <c r="P2303" s="6" t="s">
        <v>40</v>
      </c>
      <c r="Q2303">
        <v>36850000</v>
      </c>
      <c r="R2303">
        <v>31655876000108</v>
      </c>
      <c r="S2303">
        <v>32998342473</v>
      </c>
    </row>
    <row r="2304" spans="1:19" x14ac:dyDescent="0.25">
      <c r="A2304">
        <v>14574</v>
      </c>
      <c r="B2304" s="6" t="s">
        <v>8978</v>
      </c>
      <c r="C2304" s="6" t="s">
        <v>52</v>
      </c>
      <c r="D2304" s="6" t="s">
        <v>31</v>
      </c>
      <c r="E2304" s="6" t="s">
        <v>93</v>
      </c>
      <c r="F2304" s="6" t="s">
        <v>8979</v>
      </c>
      <c r="G2304" s="6" t="s">
        <v>8980</v>
      </c>
      <c r="H2304">
        <v>25</v>
      </c>
      <c r="I2304" s="6" t="s">
        <v>116</v>
      </c>
      <c r="J2304" s="6" t="s">
        <v>144</v>
      </c>
      <c r="K2304" s="6" t="s">
        <v>37</v>
      </c>
      <c r="L2304">
        <v>103</v>
      </c>
      <c r="N2304" s="6" t="s">
        <v>8981</v>
      </c>
      <c r="O2304" s="6" t="s">
        <v>58</v>
      </c>
      <c r="P2304" s="6" t="s">
        <v>751</v>
      </c>
      <c r="Q2304">
        <v>36772406</v>
      </c>
      <c r="R2304">
        <v>29002678000195</v>
      </c>
      <c r="S2304">
        <v>32999090298</v>
      </c>
    </row>
    <row r="2305" spans="1:19" x14ac:dyDescent="0.25">
      <c r="A2305">
        <v>14577</v>
      </c>
      <c r="B2305" s="6" t="s">
        <v>8982</v>
      </c>
      <c r="C2305" s="6" t="s">
        <v>52</v>
      </c>
      <c r="D2305" s="6" t="s">
        <v>77</v>
      </c>
      <c r="E2305" s="6" t="s">
        <v>93</v>
      </c>
      <c r="F2305" s="6" t="s">
        <v>8983</v>
      </c>
      <c r="G2305" s="6" t="s">
        <v>8984</v>
      </c>
      <c r="H2305">
        <v>23</v>
      </c>
      <c r="I2305" s="6" t="s">
        <v>47</v>
      </c>
      <c r="J2305" s="6" t="s">
        <v>56</v>
      </c>
      <c r="K2305" s="6" t="s">
        <v>109</v>
      </c>
      <c r="L2305">
        <v>207</v>
      </c>
      <c r="N2305" s="6" t="s">
        <v>8985</v>
      </c>
      <c r="O2305" s="6" t="s">
        <v>111</v>
      </c>
      <c r="P2305" s="6" t="s">
        <v>264</v>
      </c>
      <c r="Q2305">
        <v>36883139</v>
      </c>
      <c r="R2305">
        <v>31528733000127</v>
      </c>
      <c r="S2305">
        <v>32988072419</v>
      </c>
    </row>
    <row r="2306" spans="1:19" x14ac:dyDescent="0.25">
      <c r="A2306">
        <v>14578</v>
      </c>
      <c r="B2306" s="6" t="s">
        <v>8986</v>
      </c>
      <c r="C2306" s="6" t="s">
        <v>52</v>
      </c>
      <c r="D2306" s="6" t="s">
        <v>31</v>
      </c>
      <c r="E2306" s="6" t="s">
        <v>44</v>
      </c>
      <c r="F2306" s="6" t="s">
        <v>8987</v>
      </c>
      <c r="G2306" s="6" t="s">
        <v>8988</v>
      </c>
      <c r="H2306">
        <v>22</v>
      </c>
      <c r="I2306" s="6" t="s">
        <v>35</v>
      </c>
      <c r="J2306" s="6" t="s">
        <v>56</v>
      </c>
      <c r="K2306" s="6" t="s">
        <v>98</v>
      </c>
      <c r="L2306">
        <v>304</v>
      </c>
      <c r="N2306" s="6" t="s">
        <v>8989</v>
      </c>
      <c r="O2306" s="6" t="s">
        <v>146</v>
      </c>
      <c r="P2306" s="6" t="s">
        <v>2364</v>
      </c>
      <c r="Q2306">
        <v>36507124</v>
      </c>
      <c r="R2306">
        <v>30909827000183</v>
      </c>
      <c r="S2306">
        <v>32035316464</v>
      </c>
    </row>
    <row r="2307" spans="1:19" x14ac:dyDescent="0.25">
      <c r="A2307">
        <v>14579</v>
      </c>
      <c r="B2307" s="6" t="s">
        <v>8990</v>
      </c>
      <c r="C2307" s="6" t="s">
        <v>52</v>
      </c>
      <c r="D2307" s="6" t="s">
        <v>31</v>
      </c>
      <c r="E2307" s="6" t="s">
        <v>103</v>
      </c>
      <c r="F2307" s="6" t="s">
        <v>61</v>
      </c>
      <c r="G2307" s="6" t="s">
        <v>432</v>
      </c>
      <c r="H2307">
        <v>22</v>
      </c>
      <c r="I2307" s="6" t="s">
        <v>35</v>
      </c>
      <c r="J2307" s="6" t="s">
        <v>56</v>
      </c>
      <c r="K2307" s="6" t="s">
        <v>109</v>
      </c>
      <c r="L2307">
        <v>204</v>
      </c>
      <c r="N2307" s="6" t="s">
        <v>8991</v>
      </c>
      <c r="O2307" s="6" t="s">
        <v>1100</v>
      </c>
      <c r="P2307" s="6" t="s">
        <v>40</v>
      </c>
      <c r="Q2307">
        <v>36790000</v>
      </c>
      <c r="R2307">
        <v>10270553622</v>
      </c>
      <c r="S2307">
        <v>32998055348</v>
      </c>
    </row>
    <row r="2308" spans="1:19" x14ac:dyDescent="0.25">
      <c r="A2308">
        <v>14584</v>
      </c>
      <c r="B2308" s="6" t="s">
        <v>8992</v>
      </c>
      <c r="C2308" s="6" t="s">
        <v>52</v>
      </c>
      <c r="D2308" s="6" t="s">
        <v>31</v>
      </c>
      <c r="E2308" s="6" t="s">
        <v>103</v>
      </c>
      <c r="F2308" s="6" t="s">
        <v>61</v>
      </c>
      <c r="G2308" s="6" t="s">
        <v>1767</v>
      </c>
      <c r="H2308">
        <v>25</v>
      </c>
      <c r="I2308" s="6" t="s">
        <v>116</v>
      </c>
      <c r="J2308" s="6" t="s">
        <v>56</v>
      </c>
      <c r="K2308" s="6" t="s">
        <v>37</v>
      </c>
      <c r="L2308">
        <v>102</v>
      </c>
      <c r="N2308" s="6" t="s">
        <v>8993</v>
      </c>
      <c r="O2308" s="6" t="s">
        <v>263</v>
      </c>
      <c r="P2308" s="6" t="s">
        <v>3155</v>
      </c>
      <c r="Q2308">
        <v>36740000</v>
      </c>
      <c r="R2308">
        <v>5253476660</v>
      </c>
      <c r="S2308">
        <v>32999758846</v>
      </c>
    </row>
    <row r="2309" spans="1:19" x14ac:dyDescent="0.25">
      <c r="A2309">
        <v>14586</v>
      </c>
      <c r="B2309" s="6" t="s">
        <v>8994</v>
      </c>
      <c r="C2309" s="6" t="s">
        <v>52</v>
      </c>
      <c r="D2309" s="6" t="s">
        <v>31</v>
      </c>
      <c r="E2309" s="6" t="s">
        <v>103</v>
      </c>
      <c r="F2309" s="6" t="s">
        <v>8995</v>
      </c>
      <c r="G2309" s="6" t="s">
        <v>8996</v>
      </c>
      <c r="H2309">
        <v>25</v>
      </c>
      <c r="I2309" s="6" t="s">
        <v>116</v>
      </c>
      <c r="J2309" s="6" t="s">
        <v>56</v>
      </c>
      <c r="K2309" s="6" t="s">
        <v>109</v>
      </c>
      <c r="L2309">
        <v>201</v>
      </c>
      <c r="N2309" s="6" t="s">
        <v>8997</v>
      </c>
      <c r="O2309" s="6" t="s">
        <v>111</v>
      </c>
      <c r="P2309" s="6" t="s">
        <v>1410</v>
      </c>
      <c r="Q2309">
        <v>36892200</v>
      </c>
      <c r="R2309">
        <v>29740047000173</v>
      </c>
      <c r="S2309">
        <v>32998235848</v>
      </c>
    </row>
    <row r="2310" spans="1:19" x14ac:dyDescent="0.25">
      <c r="A2310">
        <v>14592</v>
      </c>
      <c r="B2310" s="6" t="s">
        <v>8998</v>
      </c>
      <c r="C2310" s="6" t="s">
        <v>30</v>
      </c>
      <c r="D2310" s="6" t="s">
        <v>31</v>
      </c>
      <c r="E2310" s="6" t="s">
        <v>71</v>
      </c>
      <c r="F2310" s="6" t="s">
        <v>8999</v>
      </c>
      <c r="G2310" s="6" t="s">
        <v>9000</v>
      </c>
      <c r="H2310">
        <v>25</v>
      </c>
      <c r="I2310" s="6" t="s">
        <v>116</v>
      </c>
      <c r="J2310" s="6" t="s">
        <v>56</v>
      </c>
      <c r="K2310" s="6" t="s">
        <v>37</v>
      </c>
      <c r="L2310">
        <v>105</v>
      </c>
      <c r="N2310" s="6" t="s">
        <v>9001</v>
      </c>
      <c r="O2310" s="6" t="s">
        <v>674</v>
      </c>
      <c r="P2310" s="6" t="s">
        <v>3054</v>
      </c>
      <c r="Q2310">
        <v>36650000</v>
      </c>
      <c r="R2310">
        <v>29111204000181</v>
      </c>
      <c r="S2310">
        <v>32985089318</v>
      </c>
    </row>
    <row r="2311" spans="1:19" x14ac:dyDescent="0.25">
      <c r="A2311">
        <v>14593</v>
      </c>
      <c r="B2311" s="6" t="s">
        <v>9002</v>
      </c>
      <c r="C2311" s="6" t="s">
        <v>52</v>
      </c>
      <c r="D2311" s="6" t="s">
        <v>31</v>
      </c>
      <c r="E2311" s="6" t="s">
        <v>221</v>
      </c>
      <c r="F2311" s="6" t="s">
        <v>9003</v>
      </c>
      <c r="G2311" s="6" t="s">
        <v>9004</v>
      </c>
      <c r="H2311">
        <v>1</v>
      </c>
      <c r="I2311" s="6" t="s">
        <v>375</v>
      </c>
      <c r="J2311" s="6" t="s">
        <v>56</v>
      </c>
      <c r="K2311" s="6" t="s">
        <v>109</v>
      </c>
      <c r="L2311">
        <v>201</v>
      </c>
      <c r="N2311" s="6" t="s">
        <v>9005</v>
      </c>
      <c r="O2311" s="6" t="s">
        <v>111</v>
      </c>
      <c r="P2311" s="6" t="s">
        <v>1374</v>
      </c>
      <c r="Q2311">
        <v>36880000</v>
      </c>
      <c r="R2311">
        <v>30891324000128</v>
      </c>
      <c r="S2311">
        <v>32988574418</v>
      </c>
    </row>
    <row r="2312" spans="1:19" x14ac:dyDescent="0.25">
      <c r="A2312">
        <v>14605</v>
      </c>
      <c r="B2312" s="6" t="s">
        <v>9006</v>
      </c>
      <c r="C2312" s="6" t="s">
        <v>52</v>
      </c>
      <c r="D2312" s="6" t="s">
        <v>488</v>
      </c>
      <c r="E2312" s="6" t="s">
        <v>53</v>
      </c>
      <c r="F2312" s="6" t="s">
        <v>61</v>
      </c>
      <c r="G2312" s="6" t="s">
        <v>9007</v>
      </c>
      <c r="H2312">
        <v>33</v>
      </c>
      <c r="I2312" s="6" t="s">
        <v>181</v>
      </c>
      <c r="J2312" s="6" t="s">
        <v>56</v>
      </c>
      <c r="K2312" s="6" t="s">
        <v>98</v>
      </c>
      <c r="L2312">
        <v>307</v>
      </c>
      <c r="N2312" s="6" t="s">
        <v>9008</v>
      </c>
      <c r="O2312" s="6" t="s">
        <v>136</v>
      </c>
      <c r="P2312" s="6" t="s">
        <v>9009</v>
      </c>
      <c r="Q2312">
        <v>36780000</v>
      </c>
      <c r="R2312">
        <v>13138211607</v>
      </c>
      <c r="S2312">
        <v>32998149199</v>
      </c>
    </row>
    <row r="2313" spans="1:19" x14ac:dyDescent="0.25">
      <c r="A2313">
        <v>14608</v>
      </c>
      <c r="B2313" s="6" t="s">
        <v>9010</v>
      </c>
      <c r="C2313" s="6" t="s">
        <v>76</v>
      </c>
      <c r="D2313" s="6" t="s">
        <v>77</v>
      </c>
      <c r="E2313" s="6" t="s">
        <v>71</v>
      </c>
      <c r="F2313" s="6" t="s">
        <v>61</v>
      </c>
      <c r="G2313" s="6" t="s">
        <v>6317</v>
      </c>
      <c r="H2313">
        <v>23</v>
      </c>
      <c r="I2313" s="6" t="s">
        <v>47</v>
      </c>
      <c r="J2313" s="6" t="s">
        <v>56</v>
      </c>
      <c r="K2313" s="6" t="s">
        <v>98</v>
      </c>
      <c r="L2313">
        <v>306</v>
      </c>
      <c r="N2313" s="6" t="s">
        <v>9011</v>
      </c>
      <c r="O2313" s="6" t="s">
        <v>100</v>
      </c>
      <c r="P2313" s="6" t="s">
        <v>2533</v>
      </c>
      <c r="Q2313">
        <v>36520000</v>
      </c>
      <c r="R2313">
        <v>11755889623</v>
      </c>
      <c r="S2313">
        <v>32991678710</v>
      </c>
    </row>
    <row r="2314" spans="1:19" x14ac:dyDescent="0.25">
      <c r="A2314">
        <v>14610</v>
      </c>
      <c r="B2314" s="6" t="s">
        <v>9012</v>
      </c>
      <c r="C2314" s="6" t="s">
        <v>52</v>
      </c>
      <c r="D2314" s="6" t="s">
        <v>31</v>
      </c>
      <c r="E2314" s="6" t="s">
        <v>103</v>
      </c>
      <c r="F2314" s="6" t="s">
        <v>61</v>
      </c>
      <c r="G2314" s="6" t="s">
        <v>9013</v>
      </c>
      <c r="H2314">
        <v>22</v>
      </c>
      <c r="I2314" s="6" t="s">
        <v>35</v>
      </c>
      <c r="J2314" s="6" t="s">
        <v>56</v>
      </c>
      <c r="K2314" s="6" t="s">
        <v>109</v>
      </c>
      <c r="L2314">
        <v>201</v>
      </c>
      <c r="N2314" s="6" t="s">
        <v>9014</v>
      </c>
      <c r="O2314" s="6" t="s">
        <v>111</v>
      </c>
      <c r="P2314" s="6" t="s">
        <v>1759</v>
      </c>
      <c r="Q2314">
        <v>36880000</v>
      </c>
      <c r="R2314">
        <v>1209181614</v>
      </c>
      <c r="S2314">
        <v>32988934562</v>
      </c>
    </row>
    <row r="2315" spans="1:19" x14ac:dyDescent="0.25">
      <c r="A2315">
        <v>14612</v>
      </c>
      <c r="B2315" s="6" t="s">
        <v>9015</v>
      </c>
      <c r="C2315" s="6" t="s">
        <v>52</v>
      </c>
      <c r="D2315" s="6" t="s">
        <v>31</v>
      </c>
      <c r="E2315" s="6" t="s">
        <v>103</v>
      </c>
      <c r="F2315" s="6" t="s">
        <v>61</v>
      </c>
      <c r="G2315" s="6" t="s">
        <v>9016</v>
      </c>
      <c r="H2315">
        <v>26</v>
      </c>
      <c r="I2315" s="6" t="s">
        <v>173</v>
      </c>
      <c r="J2315" s="6" t="s">
        <v>56</v>
      </c>
      <c r="K2315" s="6" t="s">
        <v>98</v>
      </c>
      <c r="L2315">
        <v>307</v>
      </c>
      <c r="N2315" s="6" t="s">
        <v>9017</v>
      </c>
      <c r="O2315" s="6" t="s">
        <v>312</v>
      </c>
      <c r="P2315" s="6" t="s">
        <v>828</v>
      </c>
      <c r="Q2315">
        <v>36170000</v>
      </c>
      <c r="R2315">
        <v>12147976601</v>
      </c>
      <c r="S2315">
        <v>32999552664</v>
      </c>
    </row>
    <row r="2316" spans="1:19" x14ac:dyDescent="0.25">
      <c r="A2316">
        <v>14621</v>
      </c>
      <c r="B2316" s="6" t="s">
        <v>9018</v>
      </c>
      <c r="C2316" s="6" t="s">
        <v>52</v>
      </c>
      <c r="D2316" s="6" t="s">
        <v>31</v>
      </c>
      <c r="E2316" s="6" t="s">
        <v>93</v>
      </c>
      <c r="F2316" s="6" t="s">
        <v>61</v>
      </c>
      <c r="G2316" s="6" t="s">
        <v>9019</v>
      </c>
      <c r="H2316">
        <v>25</v>
      </c>
      <c r="I2316" s="6" t="s">
        <v>116</v>
      </c>
      <c r="J2316" s="6" t="s">
        <v>56</v>
      </c>
      <c r="K2316" s="6" t="s">
        <v>98</v>
      </c>
      <c r="L2316">
        <v>301</v>
      </c>
      <c r="N2316" s="6" t="s">
        <v>9020</v>
      </c>
      <c r="O2316" s="6" t="s">
        <v>146</v>
      </c>
      <c r="P2316" s="6" t="s">
        <v>5140</v>
      </c>
      <c r="Q2316">
        <v>36500000</v>
      </c>
      <c r="R2316">
        <v>11030039682</v>
      </c>
      <c r="S2316">
        <v>32984627143</v>
      </c>
    </row>
    <row r="2317" spans="1:19" x14ac:dyDescent="0.25">
      <c r="A2317">
        <v>14637</v>
      </c>
      <c r="B2317" s="6" t="s">
        <v>9021</v>
      </c>
      <c r="C2317" s="6" t="s">
        <v>76</v>
      </c>
      <c r="D2317" s="6" t="s">
        <v>77</v>
      </c>
      <c r="E2317" s="6" t="s">
        <v>71</v>
      </c>
      <c r="F2317" s="6" t="s">
        <v>9022</v>
      </c>
      <c r="G2317" s="6" t="s">
        <v>9023</v>
      </c>
      <c r="H2317">
        <v>22</v>
      </c>
      <c r="I2317" s="6" t="s">
        <v>35</v>
      </c>
      <c r="J2317" s="6" t="s">
        <v>56</v>
      </c>
      <c r="K2317" s="6" t="s">
        <v>37</v>
      </c>
      <c r="L2317">
        <v>107</v>
      </c>
      <c r="N2317" s="6" t="s">
        <v>9024</v>
      </c>
      <c r="O2317" s="6" t="s">
        <v>39</v>
      </c>
      <c r="P2317" s="6" t="s">
        <v>156</v>
      </c>
      <c r="Q2317">
        <v>36700000</v>
      </c>
      <c r="R2317">
        <v>5082696000166</v>
      </c>
      <c r="S2317">
        <v>32999558129</v>
      </c>
    </row>
    <row r="2318" spans="1:19" x14ac:dyDescent="0.25">
      <c r="A2318">
        <v>14639</v>
      </c>
      <c r="B2318" s="6" t="s">
        <v>9025</v>
      </c>
      <c r="C2318" s="6" t="s">
        <v>52</v>
      </c>
      <c r="D2318" s="6" t="s">
        <v>31</v>
      </c>
      <c r="E2318" s="6" t="s">
        <v>71</v>
      </c>
      <c r="F2318" s="6" t="s">
        <v>61</v>
      </c>
      <c r="G2318" s="6" t="s">
        <v>432</v>
      </c>
      <c r="H2318">
        <v>22</v>
      </c>
      <c r="I2318" s="6" t="s">
        <v>35</v>
      </c>
      <c r="J2318" s="6" t="s">
        <v>56</v>
      </c>
      <c r="K2318" s="6" t="s">
        <v>98</v>
      </c>
      <c r="L2318">
        <v>303</v>
      </c>
      <c r="N2318" s="6" t="s">
        <v>9026</v>
      </c>
      <c r="O2318" s="6" t="s">
        <v>136</v>
      </c>
      <c r="P2318" s="6" t="s">
        <v>9027</v>
      </c>
      <c r="Q2318">
        <v>36780000</v>
      </c>
      <c r="R2318">
        <v>45101701653</v>
      </c>
      <c r="S2318">
        <v>32999235626</v>
      </c>
    </row>
    <row r="2319" spans="1:19" x14ac:dyDescent="0.25">
      <c r="A2319">
        <v>14641</v>
      </c>
      <c r="B2319" s="6" t="s">
        <v>9028</v>
      </c>
      <c r="C2319" s="6" t="s">
        <v>42</v>
      </c>
      <c r="D2319" s="6" t="s">
        <v>31</v>
      </c>
      <c r="E2319" s="6" t="s">
        <v>53</v>
      </c>
      <c r="F2319" s="6" t="s">
        <v>61</v>
      </c>
      <c r="G2319" s="6" t="s">
        <v>9029</v>
      </c>
      <c r="H2319">
        <v>1</v>
      </c>
      <c r="I2319" s="6" t="s">
        <v>375</v>
      </c>
      <c r="J2319" s="6" t="s">
        <v>56</v>
      </c>
      <c r="K2319" s="6" t="s">
        <v>109</v>
      </c>
      <c r="L2319">
        <v>202</v>
      </c>
      <c r="N2319" s="6" t="s">
        <v>9030</v>
      </c>
      <c r="O2319" s="6" t="s">
        <v>111</v>
      </c>
      <c r="P2319" s="6" t="s">
        <v>412</v>
      </c>
      <c r="Q2319">
        <v>36880000</v>
      </c>
      <c r="R2319">
        <v>45179280044</v>
      </c>
      <c r="S2319">
        <v>32988354468</v>
      </c>
    </row>
    <row r="2320" spans="1:19" x14ac:dyDescent="0.25">
      <c r="A2320">
        <v>14656</v>
      </c>
      <c r="B2320" s="6" t="s">
        <v>9031</v>
      </c>
      <c r="C2320" s="6" t="s">
        <v>324</v>
      </c>
      <c r="D2320" s="6" t="s">
        <v>488</v>
      </c>
      <c r="E2320" s="6" t="s">
        <v>103</v>
      </c>
      <c r="F2320" s="6" t="s">
        <v>61</v>
      </c>
      <c r="G2320" s="6" t="s">
        <v>9032</v>
      </c>
      <c r="H2320">
        <v>33</v>
      </c>
      <c r="I2320" s="6" t="s">
        <v>181</v>
      </c>
      <c r="J2320" s="6" t="s">
        <v>56</v>
      </c>
      <c r="K2320" s="6" t="s">
        <v>109</v>
      </c>
      <c r="L2320">
        <v>207</v>
      </c>
      <c r="N2320" s="6" t="s">
        <v>9033</v>
      </c>
      <c r="O2320" s="6" t="s">
        <v>111</v>
      </c>
      <c r="P2320" s="6" t="s">
        <v>4325</v>
      </c>
      <c r="Q2320">
        <v>36880000</v>
      </c>
      <c r="R2320">
        <v>5955612688</v>
      </c>
      <c r="S2320">
        <v>32988243170</v>
      </c>
    </row>
    <row r="2321" spans="1:19" x14ac:dyDescent="0.25">
      <c r="A2321">
        <v>14657</v>
      </c>
      <c r="B2321" s="6" t="s">
        <v>9034</v>
      </c>
      <c r="C2321" s="6" t="s">
        <v>52</v>
      </c>
      <c r="D2321" s="6" t="s">
        <v>31</v>
      </c>
      <c r="E2321" s="6" t="s">
        <v>44</v>
      </c>
      <c r="F2321" s="6" t="s">
        <v>9035</v>
      </c>
      <c r="G2321" s="6" t="s">
        <v>9036</v>
      </c>
      <c r="H2321">
        <v>25</v>
      </c>
      <c r="I2321" s="6" t="s">
        <v>116</v>
      </c>
      <c r="J2321" s="6" t="s">
        <v>56</v>
      </c>
      <c r="K2321" s="6" t="s">
        <v>98</v>
      </c>
      <c r="L2321">
        <v>302</v>
      </c>
      <c r="N2321" s="6" t="s">
        <v>9037</v>
      </c>
      <c r="O2321" s="6" t="s">
        <v>600</v>
      </c>
      <c r="P2321" s="6" t="s">
        <v>40</v>
      </c>
      <c r="Q2321">
        <v>36530000</v>
      </c>
      <c r="R2321">
        <v>31789295000150</v>
      </c>
      <c r="S2321">
        <v>32984467962</v>
      </c>
    </row>
    <row r="2322" spans="1:19" x14ac:dyDescent="0.25">
      <c r="A2322">
        <v>14659</v>
      </c>
      <c r="B2322" s="6" t="s">
        <v>9038</v>
      </c>
      <c r="C2322" s="6" t="s">
        <v>52</v>
      </c>
      <c r="D2322" s="6" t="s">
        <v>31</v>
      </c>
      <c r="E2322" s="6" t="s">
        <v>93</v>
      </c>
      <c r="F2322" s="6" t="s">
        <v>61</v>
      </c>
      <c r="G2322" s="6" t="s">
        <v>9039</v>
      </c>
      <c r="H2322">
        <v>23</v>
      </c>
      <c r="I2322" s="6" t="s">
        <v>47</v>
      </c>
      <c r="J2322" s="6" t="s">
        <v>56</v>
      </c>
      <c r="K2322" s="6" t="s">
        <v>98</v>
      </c>
      <c r="L2322">
        <v>302</v>
      </c>
      <c r="N2322" s="6" t="s">
        <v>9040</v>
      </c>
      <c r="O2322" s="6" t="s">
        <v>146</v>
      </c>
      <c r="P2322" s="6" t="s">
        <v>9041</v>
      </c>
      <c r="Q2322">
        <v>36500000</v>
      </c>
      <c r="R2322">
        <v>12079454633</v>
      </c>
      <c r="S2322">
        <v>0</v>
      </c>
    </row>
    <row r="2323" spans="1:19" x14ac:dyDescent="0.25">
      <c r="A2323">
        <v>14662</v>
      </c>
      <c r="B2323" s="6" t="s">
        <v>9042</v>
      </c>
      <c r="C2323" s="6" t="s">
        <v>52</v>
      </c>
      <c r="D2323" s="6" t="s">
        <v>31</v>
      </c>
      <c r="E2323" s="6" t="s">
        <v>103</v>
      </c>
      <c r="F2323" s="6" t="s">
        <v>61</v>
      </c>
      <c r="G2323" s="6" t="s">
        <v>9043</v>
      </c>
      <c r="H2323">
        <v>22</v>
      </c>
      <c r="I2323" s="6" t="s">
        <v>35</v>
      </c>
      <c r="J2323" s="6" t="s">
        <v>9044</v>
      </c>
      <c r="K2323" s="6" t="s">
        <v>37</v>
      </c>
      <c r="L2323">
        <v>104</v>
      </c>
      <c r="N2323" s="6" t="s">
        <v>9045</v>
      </c>
      <c r="O2323" s="6" t="s">
        <v>39</v>
      </c>
      <c r="P2323" s="6" t="s">
        <v>4495</v>
      </c>
      <c r="Q2323">
        <v>36700000</v>
      </c>
      <c r="R2323">
        <v>3383299600</v>
      </c>
      <c r="S2323">
        <v>32999543762</v>
      </c>
    </row>
    <row r="2324" spans="1:19" x14ac:dyDescent="0.25">
      <c r="A2324">
        <v>14664</v>
      </c>
      <c r="B2324" s="6" t="s">
        <v>9046</v>
      </c>
      <c r="C2324" s="6" t="s">
        <v>52</v>
      </c>
      <c r="D2324" s="6" t="s">
        <v>31</v>
      </c>
      <c r="E2324" s="6" t="s">
        <v>71</v>
      </c>
      <c r="F2324" s="6" t="s">
        <v>61</v>
      </c>
      <c r="G2324" s="6" t="s">
        <v>9047</v>
      </c>
      <c r="H2324">
        <v>25</v>
      </c>
      <c r="I2324" s="6" t="s">
        <v>116</v>
      </c>
      <c r="J2324" s="6" t="s">
        <v>56</v>
      </c>
      <c r="K2324" s="6" t="s">
        <v>37</v>
      </c>
      <c r="L2324">
        <v>102</v>
      </c>
      <c r="N2324" s="6" t="s">
        <v>9048</v>
      </c>
      <c r="O2324" s="6" t="s">
        <v>58</v>
      </c>
      <c r="P2324" s="6" t="s">
        <v>152</v>
      </c>
      <c r="Q2324">
        <v>36770000</v>
      </c>
      <c r="R2324">
        <v>3893319611</v>
      </c>
      <c r="S2324">
        <v>32988587685</v>
      </c>
    </row>
    <row r="2325" spans="1:19" x14ac:dyDescent="0.25">
      <c r="A2325">
        <v>14673</v>
      </c>
      <c r="B2325" s="6" t="s">
        <v>9049</v>
      </c>
      <c r="C2325" s="6" t="s">
        <v>52</v>
      </c>
      <c r="D2325" s="6" t="s">
        <v>31</v>
      </c>
      <c r="E2325" s="6" t="s">
        <v>93</v>
      </c>
      <c r="F2325" s="6" t="s">
        <v>9050</v>
      </c>
      <c r="G2325" s="6" t="s">
        <v>9051</v>
      </c>
      <c r="H2325">
        <v>23</v>
      </c>
      <c r="I2325" s="6" t="s">
        <v>47</v>
      </c>
      <c r="J2325" s="6" t="s">
        <v>56</v>
      </c>
      <c r="K2325" s="6" t="s">
        <v>37</v>
      </c>
      <c r="L2325">
        <v>109</v>
      </c>
      <c r="N2325" s="6" t="s">
        <v>9052</v>
      </c>
      <c r="O2325" s="6" t="s">
        <v>39</v>
      </c>
      <c r="P2325" s="6" t="s">
        <v>2844</v>
      </c>
      <c r="Q2325">
        <v>36700000</v>
      </c>
      <c r="R2325">
        <v>30822612000120</v>
      </c>
      <c r="S2325">
        <v>32988337401</v>
      </c>
    </row>
    <row r="2326" spans="1:19" x14ac:dyDescent="0.25">
      <c r="A2326">
        <v>14674</v>
      </c>
      <c r="B2326" s="6" t="s">
        <v>9053</v>
      </c>
      <c r="C2326" s="6" t="s">
        <v>52</v>
      </c>
      <c r="D2326" s="6" t="s">
        <v>43</v>
      </c>
      <c r="E2326" s="6" t="s">
        <v>53</v>
      </c>
      <c r="F2326" s="6" t="s">
        <v>9054</v>
      </c>
      <c r="G2326" s="6" t="s">
        <v>9055</v>
      </c>
      <c r="H2326">
        <v>23</v>
      </c>
      <c r="I2326" s="6" t="s">
        <v>47</v>
      </c>
      <c r="J2326" s="6" t="s">
        <v>56</v>
      </c>
      <c r="K2326" s="6" t="s">
        <v>98</v>
      </c>
      <c r="L2326">
        <v>305</v>
      </c>
      <c r="N2326" s="6" t="s">
        <v>9056</v>
      </c>
      <c r="O2326" s="6" t="s">
        <v>146</v>
      </c>
      <c r="P2326" s="6" t="s">
        <v>40</v>
      </c>
      <c r="Q2326">
        <v>36500000</v>
      </c>
      <c r="R2326">
        <v>21771647000197</v>
      </c>
      <c r="S2326">
        <v>32988641774</v>
      </c>
    </row>
    <row r="2327" spans="1:19" x14ac:dyDescent="0.25">
      <c r="A2327">
        <v>14678</v>
      </c>
      <c r="B2327" s="6" t="s">
        <v>9057</v>
      </c>
      <c r="C2327" s="6" t="s">
        <v>42</v>
      </c>
      <c r="D2327" s="6" t="s">
        <v>31</v>
      </c>
      <c r="E2327" s="6" t="s">
        <v>103</v>
      </c>
      <c r="F2327" s="6" t="s">
        <v>61</v>
      </c>
      <c r="G2327" s="6" t="s">
        <v>9058</v>
      </c>
      <c r="H2327">
        <v>23</v>
      </c>
      <c r="I2327" s="6" t="s">
        <v>47</v>
      </c>
      <c r="J2327" s="6" t="s">
        <v>56</v>
      </c>
      <c r="K2327" s="6" t="s">
        <v>98</v>
      </c>
      <c r="L2327">
        <v>302</v>
      </c>
      <c r="N2327" s="6" t="s">
        <v>9059</v>
      </c>
      <c r="O2327" s="6" t="s">
        <v>136</v>
      </c>
      <c r="P2327" s="6" t="s">
        <v>40</v>
      </c>
      <c r="Q2327">
        <v>36780000</v>
      </c>
      <c r="R2327">
        <v>13183587602</v>
      </c>
      <c r="S2327">
        <v>32999525692</v>
      </c>
    </row>
    <row r="2328" spans="1:19" x14ac:dyDescent="0.25">
      <c r="A2328">
        <v>14683</v>
      </c>
      <c r="B2328" s="6" t="s">
        <v>9060</v>
      </c>
      <c r="C2328" s="6" t="s">
        <v>52</v>
      </c>
      <c r="D2328" s="6" t="s">
        <v>31</v>
      </c>
      <c r="E2328" s="6" t="s">
        <v>53</v>
      </c>
      <c r="F2328" s="6" t="s">
        <v>9061</v>
      </c>
      <c r="G2328" s="6" t="s">
        <v>9062</v>
      </c>
      <c r="H2328">
        <v>22</v>
      </c>
      <c r="I2328" s="6" t="s">
        <v>35</v>
      </c>
      <c r="J2328" s="6" t="s">
        <v>56</v>
      </c>
      <c r="K2328" s="6" t="s">
        <v>98</v>
      </c>
      <c r="L2328">
        <v>303</v>
      </c>
      <c r="N2328" s="6" t="s">
        <v>9063</v>
      </c>
      <c r="O2328" s="6" t="s">
        <v>100</v>
      </c>
      <c r="P2328" s="6" t="s">
        <v>9064</v>
      </c>
      <c r="Q2328">
        <v>36520000</v>
      </c>
      <c r="R2328">
        <v>28304815000183</v>
      </c>
      <c r="S2328">
        <v>32988241564</v>
      </c>
    </row>
    <row r="2329" spans="1:19" x14ac:dyDescent="0.25">
      <c r="A2329">
        <v>14685</v>
      </c>
      <c r="B2329" s="6" t="s">
        <v>9065</v>
      </c>
      <c r="C2329" s="6" t="s">
        <v>52</v>
      </c>
      <c r="D2329" s="6" t="s">
        <v>31</v>
      </c>
      <c r="E2329" s="6" t="s">
        <v>103</v>
      </c>
      <c r="F2329" s="6" t="s">
        <v>9066</v>
      </c>
      <c r="G2329" s="6" t="s">
        <v>9067</v>
      </c>
      <c r="H2329">
        <v>23</v>
      </c>
      <c r="I2329" s="6" t="s">
        <v>47</v>
      </c>
      <c r="J2329" s="6" t="s">
        <v>56</v>
      </c>
      <c r="K2329" s="6" t="s">
        <v>109</v>
      </c>
      <c r="L2329">
        <v>204</v>
      </c>
      <c r="N2329" s="6" t="s">
        <v>9068</v>
      </c>
      <c r="O2329" s="6" t="s">
        <v>1100</v>
      </c>
      <c r="P2329" s="6" t="s">
        <v>40</v>
      </c>
      <c r="Q2329">
        <v>36790000</v>
      </c>
      <c r="R2329">
        <v>27363992000178</v>
      </c>
      <c r="S2329">
        <v>32988723438</v>
      </c>
    </row>
    <row r="2330" spans="1:19" x14ac:dyDescent="0.25">
      <c r="A2330">
        <v>14690</v>
      </c>
      <c r="B2330" s="6" t="s">
        <v>9069</v>
      </c>
      <c r="C2330" s="6" t="s">
        <v>52</v>
      </c>
      <c r="D2330" s="6" t="s">
        <v>31</v>
      </c>
      <c r="E2330" s="6" t="s">
        <v>103</v>
      </c>
      <c r="F2330" s="6" t="s">
        <v>61</v>
      </c>
      <c r="G2330" s="6" t="s">
        <v>9070</v>
      </c>
      <c r="H2330">
        <v>22</v>
      </c>
      <c r="I2330" s="6" t="s">
        <v>35</v>
      </c>
      <c r="J2330" s="6" t="s">
        <v>56</v>
      </c>
      <c r="K2330" s="6" t="s">
        <v>37</v>
      </c>
      <c r="L2330">
        <v>104</v>
      </c>
      <c r="N2330" s="6" t="s">
        <v>9071</v>
      </c>
      <c r="O2330" s="6" t="s">
        <v>39</v>
      </c>
      <c r="P2330" s="6" t="s">
        <v>6400</v>
      </c>
      <c r="Q2330">
        <v>36700000</v>
      </c>
      <c r="R2330">
        <v>3770728696</v>
      </c>
      <c r="S2330">
        <v>32999316687</v>
      </c>
    </row>
    <row r="2331" spans="1:19" x14ac:dyDescent="0.25">
      <c r="A2331">
        <v>14693</v>
      </c>
      <c r="B2331" s="6" t="s">
        <v>9072</v>
      </c>
      <c r="C2331" s="6" t="s">
        <v>76</v>
      </c>
      <c r="D2331" s="6" t="s">
        <v>31</v>
      </c>
      <c r="E2331" s="6" t="s">
        <v>93</v>
      </c>
      <c r="F2331" s="6" t="s">
        <v>61</v>
      </c>
      <c r="G2331" s="6" t="s">
        <v>9073</v>
      </c>
      <c r="H2331">
        <v>22</v>
      </c>
      <c r="I2331" s="6" t="s">
        <v>35</v>
      </c>
      <c r="J2331" s="6" t="s">
        <v>56</v>
      </c>
      <c r="K2331" s="6" t="s">
        <v>37</v>
      </c>
      <c r="L2331">
        <v>103</v>
      </c>
      <c r="N2331" s="6" t="s">
        <v>9074</v>
      </c>
      <c r="O2331" s="6" t="s">
        <v>58</v>
      </c>
      <c r="P2331" s="6" t="s">
        <v>851</v>
      </c>
      <c r="Q2331">
        <v>36772518</v>
      </c>
      <c r="R2331">
        <v>61671355687</v>
      </c>
      <c r="S2331">
        <v>32999413235</v>
      </c>
    </row>
    <row r="2332" spans="1:19" x14ac:dyDescent="0.25">
      <c r="A2332">
        <v>14699</v>
      </c>
      <c r="B2332" s="6" t="s">
        <v>9075</v>
      </c>
      <c r="C2332" s="6" t="s">
        <v>52</v>
      </c>
      <c r="D2332" s="6" t="s">
        <v>31</v>
      </c>
      <c r="E2332" s="6" t="s">
        <v>93</v>
      </c>
      <c r="F2332" s="6" t="s">
        <v>61</v>
      </c>
      <c r="G2332" s="6" t="s">
        <v>9076</v>
      </c>
      <c r="H2332">
        <v>22</v>
      </c>
      <c r="I2332" s="6" t="s">
        <v>35</v>
      </c>
      <c r="J2332" s="6" t="s">
        <v>56</v>
      </c>
      <c r="K2332" s="6" t="s">
        <v>98</v>
      </c>
      <c r="L2332">
        <v>305</v>
      </c>
      <c r="N2332" s="6" t="s">
        <v>9077</v>
      </c>
      <c r="O2332" s="6" t="s">
        <v>146</v>
      </c>
      <c r="P2332" s="6" t="s">
        <v>1230</v>
      </c>
      <c r="Q2332">
        <v>36500000</v>
      </c>
      <c r="R2332">
        <v>53007816653</v>
      </c>
      <c r="S2332">
        <v>32987098952</v>
      </c>
    </row>
    <row r="2333" spans="1:19" x14ac:dyDescent="0.25">
      <c r="A2333">
        <v>14701</v>
      </c>
      <c r="B2333" s="6" t="s">
        <v>9078</v>
      </c>
      <c r="C2333" s="6" t="s">
        <v>119</v>
      </c>
      <c r="D2333" s="6" t="s">
        <v>31</v>
      </c>
      <c r="E2333" s="6" t="s">
        <v>44</v>
      </c>
      <c r="F2333" s="6" t="s">
        <v>9079</v>
      </c>
      <c r="G2333" s="6" t="s">
        <v>9080</v>
      </c>
      <c r="H2333">
        <v>22</v>
      </c>
      <c r="I2333" s="6" t="s">
        <v>35</v>
      </c>
      <c r="J2333" s="6" t="s">
        <v>56</v>
      </c>
      <c r="K2333" s="6" t="s">
        <v>109</v>
      </c>
      <c r="L2333">
        <v>207</v>
      </c>
      <c r="N2333" s="6" t="s">
        <v>9081</v>
      </c>
      <c r="O2333" s="6" t="s">
        <v>554</v>
      </c>
      <c r="P2333" s="6" t="s">
        <v>1838</v>
      </c>
      <c r="Q2333">
        <v>36855000</v>
      </c>
      <c r="R2333">
        <v>27804096000105</v>
      </c>
      <c r="S2333">
        <v>27996313099</v>
      </c>
    </row>
    <row r="2334" spans="1:19" x14ac:dyDescent="0.25">
      <c r="A2334">
        <v>14707</v>
      </c>
      <c r="B2334" s="6" t="s">
        <v>9082</v>
      </c>
      <c r="C2334" s="6" t="s">
        <v>52</v>
      </c>
      <c r="D2334" s="6" t="s">
        <v>31</v>
      </c>
      <c r="E2334" s="6" t="s">
        <v>93</v>
      </c>
      <c r="F2334" s="6" t="s">
        <v>61</v>
      </c>
      <c r="G2334" s="6" t="s">
        <v>4606</v>
      </c>
      <c r="H2334">
        <v>27</v>
      </c>
      <c r="I2334" s="6" t="s">
        <v>96</v>
      </c>
      <c r="J2334" s="6" t="s">
        <v>56</v>
      </c>
      <c r="K2334" s="6" t="s">
        <v>109</v>
      </c>
      <c r="L2334">
        <v>202</v>
      </c>
      <c r="N2334" s="6" t="s">
        <v>9083</v>
      </c>
      <c r="O2334" s="6" t="s">
        <v>111</v>
      </c>
      <c r="P2334" s="6" t="s">
        <v>9084</v>
      </c>
      <c r="Q2334">
        <v>36880000</v>
      </c>
      <c r="R2334">
        <v>1972951777</v>
      </c>
      <c r="S2334">
        <v>32988294314</v>
      </c>
    </row>
    <row r="2335" spans="1:19" x14ac:dyDescent="0.25">
      <c r="A2335">
        <v>14708</v>
      </c>
      <c r="B2335" s="6" t="s">
        <v>9085</v>
      </c>
      <c r="C2335" s="6" t="s">
        <v>30</v>
      </c>
      <c r="D2335" s="6" t="s">
        <v>31</v>
      </c>
      <c r="E2335" s="6" t="s">
        <v>103</v>
      </c>
      <c r="F2335" s="6" t="s">
        <v>9086</v>
      </c>
      <c r="G2335" s="6" t="s">
        <v>9087</v>
      </c>
      <c r="H2335">
        <v>1</v>
      </c>
      <c r="I2335" s="6" t="s">
        <v>375</v>
      </c>
      <c r="J2335" s="6" t="s">
        <v>9088</v>
      </c>
      <c r="K2335" s="6" t="s">
        <v>109</v>
      </c>
      <c r="L2335">
        <v>202</v>
      </c>
      <c r="N2335" s="6" t="s">
        <v>9089</v>
      </c>
      <c r="O2335" s="6" t="s">
        <v>111</v>
      </c>
      <c r="P2335" s="6" t="s">
        <v>40</v>
      </c>
      <c r="Q2335">
        <v>36880000</v>
      </c>
      <c r="R2335">
        <v>6906827000145</v>
      </c>
      <c r="S2335">
        <v>32988123648</v>
      </c>
    </row>
    <row r="2336" spans="1:19" x14ac:dyDescent="0.25">
      <c r="A2336">
        <v>14711</v>
      </c>
      <c r="B2336" s="6" t="s">
        <v>9090</v>
      </c>
      <c r="C2336" s="6" t="s">
        <v>52</v>
      </c>
      <c r="D2336" s="6" t="s">
        <v>31</v>
      </c>
      <c r="E2336" s="6" t="s">
        <v>44</v>
      </c>
      <c r="F2336" s="6" t="s">
        <v>9091</v>
      </c>
      <c r="G2336" s="6" t="s">
        <v>9092</v>
      </c>
      <c r="H2336">
        <v>23</v>
      </c>
      <c r="I2336" s="6" t="s">
        <v>47</v>
      </c>
      <c r="J2336" s="6" t="s">
        <v>56</v>
      </c>
      <c r="K2336" s="6" t="s">
        <v>109</v>
      </c>
      <c r="L2336">
        <v>206</v>
      </c>
      <c r="N2336" s="6" t="s">
        <v>9093</v>
      </c>
      <c r="O2336" s="6" t="s">
        <v>771</v>
      </c>
      <c r="P2336" s="6" t="s">
        <v>932</v>
      </c>
      <c r="Q2336">
        <v>36800000</v>
      </c>
      <c r="R2336">
        <v>30651685000105</v>
      </c>
      <c r="S2336">
        <v>32999908206</v>
      </c>
    </row>
    <row r="2337" spans="1:19" x14ac:dyDescent="0.25">
      <c r="A2337">
        <v>14720</v>
      </c>
      <c r="B2337" s="6" t="s">
        <v>9094</v>
      </c>
      <c r="C2337" s="6" t="s">
        <v>76</v>
      </c>
      <c r="D2337" s="6" t="s">
        <v>77</v>
      </c>
      <c r="E2337" s="6" t="s">
        <v>93</v>
      </c>
      <c r="F2337" s="6" t="s">
        <v>9095</v>
      </c>
      <c r="G2337" s="6" t="s">
        <v>9096</v>
      </c>
      <c r="H2337">
        <v>25</v>
      </c>
      <c r="I2337" s="6" t="s">
        <v>116</v>
      </c>
      <c r="J2337" s="6" t="s">
        <v>812</v>
      </c>
      <c r="K2337" s="6" t="s">
        <v>98</v>
      </c>
      <c r="L2337">
        <v>306</v>
      </c>
      <c r="N2337" s="6" t="s">
        <v>9097</v>
      </c>
      <c r="O2337" s="6" t="s">
        <v>100</v>
      </c>
      <c r="P2337" s="6" t="s">
        <v>9098</v>
      </c>
      <c r="Q2337">
        <v>36520000</v>
      </c>
      <c r="R2337">
        <v>31348567000187</v>
      </c>
      <c r="S2337">
        <v>32991193609</v>
      </c>
    </row>
    <row r="2338" spans="1:19" x14ac:dyDescent="0.25">
      <c r="A2338">
        <v>14724</v>
      </c>
      <c r="B2338" s="6" t="s">
        <v>9099</v>
      </c>
      <c r="C2338" s="6" t="s">
        <v>52</v>
      </c>
      <c r="D2338" s="6" t="s">
        <v>31</v>
      </c>
      <c r="E2338" s="6" t="s">
        <v>103</v>
      </c>
      <c r="F2338" s="6" t="s">
        <v>61</v>
      </c>
      <c r="G2338" s="6" t="s">
        <v>9100</v>
      </c>
      <c r="H2338">
        <v>1</v>
      </c>
      <c r="I2338" s="6" t="s">
        <v>375</v>
      </c>
      <c r="J2338" s="6" t="s">
        <v>56</v>
      </c>
      <c r="K2338" s="6" t="s">
        <v>98</v>
      </c>
      <c r="L2338">
        <v>303</v>
      </c>
      <c r="N2338" s="6" t="s">
        <v>9101</v>
      </c>
      <c r="O2338" s="6" t="s">
        <v>100</v>
      </c>
      <c r="P2338" s="6" t="s">
        <v>198</v>
      </c>
      <c r="Q2338">
        <v>36520000</v>
      </c>
      <c r="R2338">
        <v>45476365672</v>
      </c>
      <c r="S2338">
        <v>32984310673</v>
      </c>
    </row>
    <row r="2339" spans="1:19" x14ac:dyDescent="0.25">
      <c r="A2339">
        <v>14729</v>
      </c>
      <c r="B2339" s="6" t="s">
        <v>9102</v>
      </c>
      <c r="C2339" s="6" t="s">
        <v>76</v>
      </c>
      <c r="D2339" s="6" t="s">
        <v>31</v>
      </c>
      <c r="E2339" s="6" t="s">
        <v>221</v>
      </c>
      <c r="F2339" s="6" t="s">
        <v>61</v>
      </c>
      <c r="G2339" s="6" t="s">
        <v>9103</v>
      </c>
      <c r="H2339">
        <v>22</v>
      </c>
      <c r="I2339" s="6" t="s">
        <v>35</v>
      </c>
      <c r="J2339" s="6" t="s">
        <v>812</v>
      </c>
      <c r="K2339" s="6" t="s">
        <v>98</v>
      </c>
      <c r="L2339">
        <v>301</v>
      </c>
      <c r="N2339" s="6" t="s">
        <v>9104</v>
      </c>
      <c r="O2339" s="6" t="s">
        <v>1333</v>
      </c>
      <c r="P2339" s="6" t="s">
        <v>40</v>
      </c>
      <c r="Q2339">
        <v>36550000</v>
      </c>
      <c r="R2339">
        <v>9133057664</v>
      </c>
      <c r="S2339">
        <v>32999898959</v>
      </c>
    </row>
    <row r="2340" spans="1:19" x14ac:dyDescent="0.25">
      <c r="A2340">
        <v>14730</v>
      </c>
      <c r="B2340" s="6" t="s">
        <v>9105</v>
      </c>
      <c r="C2340" s="6" t="s">
        <v>52</v>
      </c>
      <c r="D2340" s="6" t="s">
        <v>31</v>
      </c>
      <c r="E2340" s="6" t="s">
        <v>71</v>
      </c>
      <c r="F2340" s="6" t="s">
        <v>61</v>
      </c>
      <c r="G2340" s="6" t="s">
        <v>9106</v>
      </c>
      <c r="H2340">
        <v>23</v>
      </c>
      <c r="I2340" s="6" t="s">
        <v>47</v>
      </c>
      <c r="J2340" s="6" t="s">
        <v>56</v>
      </c>
      <c r="K2340" s="6" t="s">
        <v>98</v>
      </c>
      <c r="L2340">
        <v>302</v>
      </c>
      <c r="N2340" s="6" t="s">
        <v>9107</v>
      </c>
      <c r="O2340" s="6" t="s">
        <v>698</v>
      </c>
      <c r="P2340" s="6" t="s">
        <v>418</v>
      </c>
      <c r="Q2340">
        <v>36160000</v>
      </c>
      <c r="R2340">
        <v>68590652653</v>
      </c>
      <c r="S2340">
        <v>32999869400</v>
      </c>
    </row>
    <row r="2341" spans="1:19" x14ac:dyDescent="0.25">
      <c r="A2341">
        <v>14731</v>
      </c>
      <c r="B2341" s="6" t="s">
        <v>9108</v>
      </c>
      <c r="C2341" s="6" t="s">
        <v>1040</v>
      </c>
      <c r="D2341" s="6" t="s">
        <v>31</v>
      </c>
      <c r="E2341" s="6" t="s">
        <v>44</v>
      </c>
      <c r="F2341" s="6" t="s">
        <v>9109</v>
      </c>
      <c r="G2341" s="6" t="s">
        <v>9110</v>
      </c>
      <c r="H2341">
        <v>25</v>
      </c>
      <c r="I2341" s="6" t="s">
        <v>116</v>
      </c>
      <c r="J2341" s="6" t="s">
        <v>144</v>
      </c>
      <c r="K2341" s="6" t="s">
        <v>109</v>
      </c>
      <c r="L2341">
        <v>201</v>
      </c>
      <c r="N2341" s="6" t="s">
        <v>9111</v>
      </c>
      <c r="O2341" s="6" t="s">
        <v>169</v>
      </c>
      <c r="P2341" s="6" t="s">
        <v>40</v>
      </c>
      <c r="Q2341">
        <v>36895000</v>
      </c>
      <c r="R2341">
        <v>13225659000198</v>
      </c>
      <c r="S2341">
        <v>32984507648</v>
      </c>
    </row>
    <row r="2342" spans="1:19" x14ac:dyDescent="0.25">
      <c r="A2342">
        <v>14732</v>
      </c>
      <c r="B2342" s="6" t="s">
        <v>9112</v>
      </c>
      <c r="C2342" s="6" t="s">
        <v>76</v>
      </c>
      <c r="D2342" s="6" t="s">
        <v>77</v>
      </c>
      <c r="E2342" s="6" t="s">
        <v>93</v>
      </c>
      <c r="F2342" s="6" t="s">
        <v>61</v>
      </c>
      <c r="G2342" s="6" t="s">
        <v>9113</v>
      </c>
      <c r="H2342">
        <v>1</v>
      </c>
      <c r="I2342" s="6" t="s">
        <v>375</v>
      </c>
      <c r="J2342" s="6" t="s">
        <v>144</v>
      </c>
      <c r="K2342" s="6" t="s">
        <v>109</v>
      </c>
      <c r="L2342">
        <v>201</v>
      </c>
      <c r="N2342" s="6" t="s">
        <v>9114</v>
      </c>
      <c r="O2342" s="6" t="s">
        <v>169</v>
      </c>
      <c r="P2342" s="6" t="s">
        <v>40</v>
      </c>
      <c r="Q2342">
        <v>36895000</v>
      </c>
      <c r="R2342">
        <v>8082613637</v>
      </c>
      <c r="S2342">
        <v>32984778163</v>
      </c>
    </row>
    <row r="2343" spans="1:19" x14ac:dyDescent="0.25">
      <c r="A2343">
        <v>14736</v>
      </c>
      <c r="B2343" s="6" t="s">
        <v>9115</v>
      </c>
      <c r="C2343" s="6" t="s">
        <v>52</v>
      </c>
      <c r="D2343" s="6" t="s">
        <v>31</v>
      </c>
      <c r="E2343" s="6" t="s">
        <v>93</v>
      </c>
      <c r="F2343" s="6" t="s">
        <v>61</v>
      </c>
      <c r="G2343" s="6" t="s">
        <v>9116</v>
      </c>
      <c r="H2343">
        <v>23</v>
      </c>
      <c r="I2343" s="6" t="s">
        <v>47</v>
      </c>
      <c r="J2343" s="6" t="s">
        <v>56</v>
      </c>
      <c r="K2343" s="6" t="s">
        <v>98</v>
      </c>
      <c r="L2343">
        <v>304</v>
      </c>
      <c r="N2343" s="6" t="s">
        <v>9117</v>
      </c>
      <c r="O2343" s="6" t="s">
        <v>146</v>
      </c>
      <c r="P2343" s="6" t="s">
        <v>1885</v>
      </c>
      <c r="Q2343">
        <v>36500000</v>
      </c>
      <c r="R2343">
        <v>9128320611</v>
      </c>
      <c r="S2343">
        <v>32998321711</v>
      </c>
    </row>
    <row r="2344" spans="1:19" x14ac:dyDescent="0.25">
      <c r="A2344">
        <v>14740</v>
      </c>
      <c r="B2344" s="6" t="s">
        <v>9118</v>
      </c>
      <c r="C2344" s="6" t="s">
        <v>52</v>
      </c>
      <c r="D2344" s="6" t="s">
        <v>31</v>
      </c>
      <c r="E2344" s="6" t="s">
        <v>103</v>
      </c>
      <c r="F2344" s="6" t="s">
        <v>61</v>
      </c>
      <c r="G2344" s="6" t="s">
        <v>9119</v>
      </c>
      <c r="H2344">
        <v>22</v>
      </c>
      <c r="I2344" s="6" t="s">
        <v>35</v>
      </c>
      <c r="J2344" s="6" t="s">
        <v>56</v>
      </c>
      <c r="K2344" s="6" t="s">
        <v>98</v>
      </c>
      <c r="L2344">
        <v>305</v>
      </c>
      <c r="N2344" s="6" t="s">
        <v>9120</v>
      </c>
      <c r="O2344" s="6" t="s">
        <v>146</v>
      </c>
      <c r="P2344" s="6" t="s">
        <v>3902</v>
      </c>
      <c r="Q2344">
        <v>36500000</v>
      </c>
      <c r="R2344">
        <v>2548601684</v>
      </c>
      <c r="S2344">
        <v>32999752575</v>
      </c>
    </row>
    <row r="2345" spans="1:19" x14ac:dyDescent="0.25">
      <c r="A2345">
        <v>14745</v>
      </c>
      <c r="B2345" s="6" t="s">
        <v>9121</v>
      </c>
      <c r="C2345" s="6" t="s">
        <v>52</v>
      </c>
      <c r="D2345" s="6" t="s">
        <v>31</v>
      </c>
      <c r="E2345" s="6" t="s">
        <v>44</v>
      </c>
      <c r="F2345" s="6" t="s">
        <v>9122</v>
      </c>
      <c r="G2345" s="6" t="s">
        <v>9123</v>
      </c>
      <c r="H2345">
        <v>22</v>
      </c>
      <c r="I2345" s="6" t="s">
        <v>35</v>
      </c>
      <c r="J2345" s="6" t="s">
        <v>56</v>
      </c>
      <c r="K2345" s="6" t="s">
        <v>37</v>
      </c>
      <c r="L2345">
        <v>102</v>
      </c>
      <c r="N2345" s="6" t="s">
        <v>9124</v>
      </c>
      <c r="O2345" s="6" t="s">
        <v>58</v>
      </c>
      <c r="P2345" s="6" t="s">
        <v>1778</v>
      </c>
      <c r="Q2345">
        <v>36771544</v>
      </c>
      <c r="R2345">
        <v>31916260000135</v>
      </c>
      <c r="S2345">
        <v>32999475427</v>
      </c>
    </row>
    <row r="2346" spans="1:19" x14ac:dyDescent="0.25">
      <c r="A2346">
        <v>14746</v>
      </c>
      <c r="B2346" s="6" t="s">
        <v>9125</v>
      </c>
      <c r="C2346" s="6" t="s">
        <v>76</v>
      </c>
      <c r="D2346" s="6" t="s">
        <v>77</v>
      </c>
      <c r="E2346" s="6" t="s">
        <v>44</v>
      </c>
      <c r="F2346" s="6" t="s">
        <v>9126</v>
      </c>
      <c r="G2346" s="6" t="s">
        <v>9127</v>
      </c>
      <c r="H2346">
        <v>22</v>
      </c>
      <c r="I2346" s="6" t="s">
        <v>35</v>
      </c>
      <c r="J2346" s="6" t="s">
        <v>56</v>
      </c>
      <c r="K2346" s="6" t="s">
        <v>109</v>
      </c>
      <c r="L2346">
        <v>205</v>
      </c>
      <c r="N2346" s="6" t="s">
        <v>9128</v>
      </c>
      <c r="O2346" s="6" t="s">
        <v>771</v>
      </c>
      <c r="P2346" s="6" t="s">
        <v>8789</v>
      </c>
      <c r="Q2346">
        <v>36800000</v>
      </c>
      <c r="R2346">
        <v>32007802000110</v>
      </c>
      <c r="S2346">
        <v>32999723950</v>
      </c>
    </row>
    <row r="2347" spans="1:19" x14ac:dyDescent="0.25">
      <c r="A2347">
        <v>14751</v>
      </c>
      <c r="B2347" s="6" t="s">
        <v>9129</v>
      </c>
      <c r="C2347" s="6" t="s">
        <v>60</v>
      </c>
      <c r="D2347" s="6" t="s">
        <v>31</v>
      </c>
      <c r="E2347" s="6" t="s">
        <v>93</v>
      </c>
      <c r="F2347" s="6" t="s">
        <v>61</v>
      </c>
      <c r="G2347" s="6" t="s">
        <v>1408</v>
      </c>
      <c r="H2347">
        <v>22</v>
      </c>
      <c r="I2347" s="6" t="s">
        <v>35</v>
      </c>
      <c r="J2347" s="6" t="s">
        <v>9130</v>
      </c>
      <c r="K2347" s="6" t="s">
        <v>37</v>
      </c>
      <c r="L2347">
        <v>104</v>
      </c>
      <c r="N2347" s="6" t="s">
        <v>9131</v>
      </c>
      <c r="O2347" s="6" t="s">
        <v>39</v>
      </c>
      <c r="P2347" s="6" t="s">
        <v>160</v>
      </c>
      <c r="Q2347">
        <v>36700000</v>
      </c>
      <c r="R2347">
        <v>38086131653</v>
      </c>
      <c r="S2347">
        <v>32034416167</v>
      </c>
    </row>
    <row r="2348" spans="1:19" x14ac:dyDescent="0.25">
      <c r="A2348">
        <v>14756</v>
      </c>
      <c r="B2348" s="6" t="s">
        <v>9132</v>
      </c>
      <c r="C2348" s="6" t="s">
        <v>76</v>
      </c>
      <c r="D2348" s="6" t="s">
        <v>31</v>
      </c>
      <c r="E2348" s="6" t="s">
        <v>53</v>
      </c>
      <c r="F2348" s="6" t="s">
        <v>61</v>
      </c>
      <c r="G2348" s="6" t="s">
        <v>9133</v>
      </c>
      <c r="H2348">
        <v>23</v>
      </c>
      <c r="I2348" s="6" t="s">
        <v>47</v>
      </c>
      <c r="J2348" s="6" t="s">
        <v>56</v>
      </c>
      <c r="K2348" s="6" t="s">
        <v>98</v>
      </c>
      <c r="L2348">
        <v>302</v>
      </c>
      <c r="N2348" s="6" t="s">
        <v>9134</v>
      </c>
      <c r="O2348" s="6" t="s">
        <v>1148</v>
      </c>
      <c r="P2348" s="6" t="s">
        <v>91</v>
      </c>
      <c r="Q2348">
        <v>36510000</v>
      </c>
      <c r="R2348">
        <v>3914403659</v>
      </c>
      <c r="S2348">
        <v>32999693554</v>
      </c>
    </row>
    <row r="2349" spans="1:19" x14ac:dyDescent="0.25">
      <c r="A2349">
        <v>14778</v>
      </c>
      <c r="B2349" s="6" t="s">
        <v>9135</v>
      </c>
      <c r="C2349" s="6" t="s">
        <v>119</v>
      </c>
      <c r="D2349" s="6" t="s">
        <v>77</v>
      </c>
      <c r="E2349" s="6" t="s">
        <v>103</v>
      </c>
      <c r="F2349" s="6" t="s">
        <v>61</v>
      </c>
      <c r="G2349" s="6" t="s">
        <v>9136</v>
      </c>
      <c r="H2349">
        <v>22</v>
      </c>
      <c r="I2349" s="6" t="s">
        <v>35</v>
      </c>
      <c r="J2349" s="6" t="s">
        <v>56</v>
      </c>
      <c r="K2349" s="6" t="s">
        <v>37</v>
      </c>
      <c r="L2349">
        <v>102</v>
      </c>
      <c r="N2349" s="6" t="s">
        <v>9137</v>
      </c>
      <c r="O2349" s="6" t="s">
        <v>58</v>
      </c>
      <c r="P2349" s="6" t="s">
        <v>2887</v>
      </c>
      <c r="Q2349">
        <v>36771006</v>
      </c>
      <c r="R2349">
        <v>14112694628</v>
      </c>
      <c r="S2349">
        <v>32034221356</v>
      </c>
    </row>
    <row r="2350" spans="1:19" x14ac:dyDescent="0.25">
      <c r="A2350">
        <v>14779</v>
      </c>
      <c r="B2350" s="6" t="s">
        <v>9138</v>
      </c>
      <c r="C2350" s="6" t="s">
        <v>119</v>
      </c>
      <c r="D2350" s="6" t="s">
        <v>31</v>
      </c>
      <c r="E2350" s="6" t="s">
        <v>44</v>
      </c>
      <c r="F2350" s="6" t="s">
        <v>9139</v>
      </c>
      <c r="G2350" s="6" t="s">
        <v>9140</v>
      </c>
      <c r="H2350">
        <v>1</v>
      </c>
      <c r="I2350" s="6" t="s">
        <v>375</v>
      </c>
      <c r="J2350" s="6" t="s">
        <v>9141</v>
      </c>
      <c r="K2350" s="6" t="s">
        <v>98</v>
      </c>
      <c r="L2350">
        <v>303</v>
      </c>
      <c r="N2350" s="6" t="s">
        <v>9142</v>
      </c>
      <c r="O2350" s="6" t="s">
        <v>100</v>
      </c>
      <c r="P2350" s="6" t="s">
        <v>40</v>
      </c>
      <c r="Q2350">
        <v>36520000</v>
      </c>
      <c r="R2350">
        <v>31665900000181</v>
      </c>
      <c r="S2350">
        <v>32988947821</v>
      </c>
    </row>
    <row r="2351" spans="1:19" x14ac:dyDescent="0.25">
      <c r="A2351">
        <v>14781</v>
      </c>
      <c r="B2351" s="6" t="s">
        <v>9143</v>
      </c>
      <c r="C2351" s="6" t="s">
        <v>52</v>
      </c>
      <c r="D2351" s="6" t="s">
        <v>31</v>
      </c>
      <c r="E2351" s="6" t="s">
        <v>44</v>
      </c>
      <c r="F2351" s="6" t="s">
        <v>61</v>
      </c>
      <c r="G2351" s="6" t="s">
        <v>9144</v>
      </c>
      <c r="H2351">
        <v>22</v>
      </c>
      <c r="I2351" s="6" t="s">
        <v>35</v>
      </c>
      <c r="J2351" s="6" t="s">
        <v>56</v>
      </c>
      <c r="K2351" s="6" t="s">
        <v>98</v>
      </c>
      <c r="L2351">
        <v>304</v>
      </c>
      <c r="N2351" s="6" t="s">
        <v>3065</v>
      </c>
      <c r="O2351" s="6" t="s">
        <v>146</v>
      </c>
      <c r="P2351" s="6" t="s">
        <v>6697</v>
      </c>
      <c r="Q2351">
        <v>36500000</v>
      </c>
      <c r="R2351">
        <v>4274457605</v>
      </c>
      <c r="S2351">
        <v>32999568513</v>
      </c>
    </row>
    <row r="2352" spans="1:19" x14ac:dyDescent="0.25">
      <c r="A2352">
        <v>14786</v>
      </c>
      <c r="B2352" s="6" t="s">
        <v>9145</v>
      </c>
      <c r="C2352" s="6" t="s">
        <v>52</v>
      </c>
      <c r="D2352" s="6" t="s">
        <v>31</v>
      </c>
      <c r="E2352" s="6" t="s">
        <v>53</v>
      </c>
      <c r="F2352" s="6" t="s">
        <v>61</v>
      </c>
      <c r="G2352" s="6" t="s">
        <v>4606</v>
      </c>
      <c r="H2352">
        <v>22</v>
      </c>
      <c r="I2352" s="6" t="s">
        <v>35</v>
      </c>
      <c r="J2352" s="6" t="s">
        <v>56</v>
      </c>
      <c r="K2352" s="6" t="s">
        <v>98</v>
      </c>
      <c r="L2352">
        <v>301</v>
      </c>
      <c r="N2352" s="6" t="s">
        <v>1924</v>
      </c>
      <c r="O2352" s="6" t="s">
        <v>312</v>
      </c>
      <c r="P2352" s="6" t="s">
        <v>3223</v>
      </c>
      <c r="Q2352">
        <v>36170000</v>
      </c>
      <c r="R2352">
        <v>7294349665</v>
      </c>
      <c r="S2352">
        <v>32034050565</v>
      </c>
    </row>
    <row r="2353" spans="1:19" x14ac:dyDescent="0.25">
      <c r="A2353">
        <v>14793</v>
      </c>
      <c r="B2353" s="6" t="s">
        <v>9146</v>
      </c>
      <c r="C2353" s="6" t="s">
        <v>52</v>
      </c>
      <c r="D2353" s="6" t="s">
        <v>31</v>
      </c>
      <c r="E2353" s="6" t="s">
        <v>93</v>
      </c>
      <c r="F2353" s="6" t="s">
        <v>61</v>
      </c>
      <c r="G2353" s="6" t="s">
        <v>9147</v>
      </c>
      <c r="H2353">
        <v>22</v>
      </c>
      <c r="I2353" s="6" t="s">
        <v>35</v>
      </c>
      <c r="J2353" s="6" t="s">
        <v>144</v>
      </c>
      <c r="K2353" s="6" t="s">
        <v>37</v>
      </c>
      <c r="L2353">
        <v>101</v>
      </c>
      <c r="N2353" s="6" t="s">
        <v>9148</v>
      </c>
      <c r="O2353" s="6" t="s">
        <v>58</v>
      </c>
      <c r="P2353" s="6" t="s">
        <v>1269</v>
      </c>
      <c r="Q2353">
        <v>36774034</v>
      </c>
      <c r="R2353">
        <v>67419739668</v>
      </c>
      <c r="S2353">
        <v>32032015668</v>
      </c>
    </row>
    <row r="2354" spans="1:19" x14ac:dyDescent="0.25">
      <c r="A2354">
        <v>14796</v>
      </c>
      <c r="B2354" s="6" t="s">
        <v>9149</v>
      </c>
      <c r="C2354" s="6" t="s">
        <v>324</v>
      </c>
      <c r="D2354" s="6" t="s">
        <v>315</v>
      </c>
      <c r="E2354" s="6" t="s">
        <v>44</v>
      </c>
      <c r="F2354" s="6" t="s">
        <v>61</v>
      </c>
      <c r="G2354" s="6" t="s">
        <v>9150</v>
      </c>
      <c r="H2354">
        <v>2</v>
      </c>
      <c r="I2354" s="6" t="s">
        <v>2216</v>
      </c>
      <c r="J2354" s="6" t="s">
        <v>56</v>
      </c>
      <c r="K2354" s="6" t="s">
        <v>319</v>
      </c>
      <c r="L2354">
        <v>916</v>
      </c>
      <c r="N2354" s="6" t="s">
        <v>9151</v>
      </c>
      <c r="O2354" s="6" t="s">
        <v>39</v>
      </c>
      <c r="P2354" s="6" t="s">
        <v>1122</v>
      </c>
      <c r="Q2354">
        <v>36700000</v>
      </c>
      <c r="R2354">
        <v>7954063631</v>
      </c>
      <c r="S2354">
        <v>32999238087</v>
      </c>
    </row>
    <row r="2355" spans="1:19" x14ac:dyDescent="0.25">
      <c r="A2355">
        <v>14800</v>
      </c>
      <c r="B2355" s="6" t="s">
        <v>9152</v>
      </c>
      <c r="C2355" s="6" t="s">
        <v>119</v>
      </c>
      <c r="D2355" s="6" t="s">
        <v>31</v>
      </c>
      <c r="E2355" s="6" t="s">
        <v>325</v>
      </c>
      <c r="F2355" s="6" t="s">
        <v>61</v>
      </c>
      <c r="G2355" s="6" t="s">
        <v>9153</v>
      </c>
      <c r="H2355">
        <v>22</v>
      </c>
      <c r="I2355" s="6" t="s">
        <v>35</v>
      </c>
      <c r="J2355" s="6" t="s">
        <v>56</v>
      </c>
      <c r="K2355" s="6" t="s">
        <v>109</v>
      </c>
      <c r="L2355">
        <v>205</v>
      </c>
      <c r="N2355" s="6" t="s">
        <v>9154</v>
      </c>
      <c r="O2355" s="6" t="s">
        <v>771</v>
      </c>
      <c r="P2355" s="6" t="s">
        <v>1038</v>
      </c>
      <c r="Q2355">
        <v>36800000</v>
      </c>
      <c r="R2355">
        <v>90584155620</v>
      </c>
      <c r="S2355">
        <v>32999864216</v>
      </c>
    </row>
    <row r="2356" spans="1:19" x14ac:dyDescent="0.25">
      <c r="A2356">
        <v>14805</v>
      </c>
      <c r="B2356" s="6" t="s">
        <v>9155</v>
      </c>
      <c r="C2356" s="6" t="s">
        <v>324</v>
      </c>
      <c r="D2356" s="6" t="s">
        <v>315</v>
      </c>
      <c r="E2356" s="6" t="s">
        <v>93</v>
      </c>
      <c r="F2356" s="6" t="s">
        <v>61</v>
      </c>
      <c r="G2356" s="6" t="s">
        <v>9156</v>
      </c>
      <c r="H2356">
        <v>2</v>
      </c>
      <c r="I2356" s="6" t="s">
        <v>2216</v>
      </c>
      <c r="J2356" s="6" t="s">
        <v>56</v>
      </c>
      <c r="K2356" s="6" t="s">
        <v>319</v>
      </c>
      <c r="L2356">
        <v>916</v>
      </c>
      <c r="N2356" s="6" t="s">
        <v>9157</v>
      </c>
      <c r="O2356" s="6" t="s">
        <v>39</v>
      </c>
      <c r="P2356" s="6" t="s">
        <v>2090</v>
      </c>
      <c r="Q2356">
        <v>36700000</v>
      </c>
      <c r="R2356">
        <v>6553244618</v>
      </c>
      <c r="S2356">
        <v>32984392434</v>
      </c>
    </row>
    <row r="2357" spans="1:19" x14ac:dyDescent="0.25">
      <c r="A2357">
        <v>14822</v>
      </c>
      <c r="B2357" s="6" t="s">
        <v>9158</v>
      </c>
      <c r="C2357" s="6" t="s">
        <v>324</v>
      </c>
      <c r="D2357" s="6" t="s">
        <v>315</v>
      </c>
      <c r="E2357" s="6" t="s">
        <v>325</v>
      </c>
      <c r="F2357" s="6" t="s">
        <v>9159</v>
      </c>
      <c r="G2357" s="6" t="s">
        <v>9160</v>
      </c>
      <c r="H2357">
        <v>2</v>
      </c>
      <c r="I2357" s="6" t="s">
        <v>2216</v>
      </c>
      <c r="J2357" s="6" t="s">
        <v>56</v>
      </c>
      <c r="K2357" s="6" t="s">
        <v>319</v>
      </c>
      <c r="L2357">
        <v>907</v>
      </c>
      <c r="N2357" s="6" t="s">
        <v>9161</v>
      </c>
      <c r="O2357" s="6" t="s">
        <v>5272</v>
      </c>
      <c r="P2357" s="6" t="s">
        <v>9162</v>
      </c>
      <c r="Q2357">
        <v>32183455</v>
      </c>
      <c r="R2357">
        <v>43854777000550</v>
      </c>
      <c r="S2357">
        <v>11020903444</v>
      </c>
    </row>
    <row r="2358" spans="1:19" x14ac:dyDescent="0.25">
      <c r="A2358">
        <v>14823</v>
      </c>
      <c r="B2358" s="6" t="s">
        <v>9163</v>
      </c>
      <c r="C2358" s="6" t="s">
        <v>52</v>
      </c>
      <c r="D2358" s="6" t="s">
        <v>488</v>
      </c>
      <c r="E2358" s="6" t="s">
        <v>325</v>
      </c>
      <c r="F2358" s="6" t="s">
        <v>61</v>
      </c>
      <c r="G2358" s="6" t="s">
        <v>9164</v>
      </c>
      <c r="H2358">
        <v>22</v>
      </c>
      <c r="I2358" s="6" t="s">
        <v>35</v>
      </c>
      <c r="J2358" s="6" t="s">
        <v>56</v>
      </c>
      <c r="K2358" s="6" t="s">
        <v>98</v>
      </c>
      <c r="L2358">
        <v>307</v>
      </c>
      <c r="N2358" s="6" t="s">
        <v>9165</v>
      </c>
      <c r="O2358" s="6" t="s">
        <v>146</v>
      </c>
      <c r="P2358" s="6" t="s">
        <v>2169</v>
      </c>
      <c r="Q2358">
        <v>36500000</v>
      </c>
      <c r="R2358">
        <v>4452042651</v>
      </c>
      <c r="S2358">
        <v>32988686169</v>
      </c>
    </row>
    <row r="2359" spans="1:19" x14ac:dyDescent="0.25">
      <c r="A2359">
        <v>14825</v>
      </c>
      <c r="B2359" s="6" t="s">
        <v>9166</v>
      </c>
      <c r="C2359" s="6" t="s">
        <v>324</v>
      </c>
      <c r="D2359" s="6" t="s">
        <v>315</v>
      </c>
      <c r="E2359" s="6" t="s">
        <v>53</v>
      </c>
      <c r="F2359" s="6" t="s">
        <v>61</v>
      </c>
      <c r="G2359" s="6" t="s">
        <v>9167</v>
      </c>
      <c r="H2359">
        <v>2</v>
      </c>
      <c r="I2359" s="6" t="s">
        <v>2216</v>
      </c>
      <c r="J2359" s="6" t="s">
        <v>144</v>
      </c>
      <c r="K2359" s="6" t="s">
        <v>319</v>
      </c>
      <c r="L2359">
        <v>906</v>
      </c>
      <c r="N2359" s="6" t="s">
        <v>9168</v>
      </c>
      <c r="O2359" s="6" t="s">
        <v>443</v>
      </c>
      <c r="P2359" s="6" t="s">
        <v>481</v>
      </c>
      <c r="Q2359">
        <v>36660000</v>
      </c>
      <c r="R2359">
        <v>32902808615</v>
      </c>
      <c r="S2359">
        <v>32988307111</v>
      </c>
    </row>
    <row r="2360" spans="1:19" x14ac:dyDescent="0.25">
      <c r="A2360">
        <v>14828</v>
      </c>
      <c r="B2360" s="6" t="s">
        <v>9169</v>
      </c>
      <c r="C2360" s="6" t="s">
        <v>76</v>
      </c>
      <c r="D2360" s="6" t="s">
        <v>488</v>
      </c>
      <c r="E2360" s="6" t="s">
        <v>325</v>
      </c>
      <c r="F2360" s="6" t="s">
        <v>9170</v>
      </c>
      <c r="G2360" s="6" t="s">
        <v>9171</v>
      </c>
      <c r="H2360">
        <v>1</v>
      </c>
      <c r="I2360" s="6" t="s">
        <v>375</v>
      </c>
      <c r="J2360" s="6" t="s">
        <v>56</v>
      </c>
      <c r="K2360" s="6" t="s">
        <v>98</v>
      </c>
      <c r="L2360">
        <v>307</v>
      </c>
      <c r="N2360" s="6" t="s">
        <v>9172</v>
      </c>
      <c r="O2360" s="6" t="s">
        <v>146</v>
      </c>
      <c r="P2360" s="6" t="s">
        <v>1885</v>
      </c>
      <c r="Q2360">
        <v>36506040</v>
      </c>
      <c r="R2360">
        <v>862635000106</v>
      </c>
      <c r="S2360">
        <v>32999614276</v>
      </c>
    </row>
    <row r="2361" spans="1:19" x14ac:dyDescent="0.25">
      <c r="A2361">
        <v>14829</v>
      </c>
      <c r="B2361" s="6" t="s">
        <v>9173</v>
      </c>
      <c r="C2361" s="6" t="s">
        <v>52</v>
      </c>
      <c r="D2361" s="6" t="s">
        <v>31</v>
      </c>
      <c r="E2361" s="6" t="s">
        <v>53</v>
      </c>
      <c r="F2361" s="6" t="s">
        <v>61</v>
      </c>
      <c r="G2361" s="6" t="s">
        <v>9174</v>
      </c>
      <c r="H2361">
        <v>22</v>
      </c>
      <c r="I2361" s="6" t="s">
        <v>35</v>
      </c>
      <c r="J2361" s="6" t="s">
        <v>56</v>
      </c>
      <c r="K2361" s="6" t="s">
        <v>109</v>
      </c>
      <c r="L2361">
        <v>203</v>
      </c>
      <c r="N2361" s="6" t="s">
        <v>9175</v>
      </c>
      <c r="O2361" s="6" t="s">
        <v>111</v>
      </c>
      <c r="P2361" s="6" t="s">
        <v>1937</v>
      </c>
      <c r="Q2361">
        <v>36880000</v>
      </c>
      <c r="R2361">
        <v>7037304603</v>
      </c>
      <c r="S2361">
        <v>32037112177</v>
      </c>
    </row>
    <row r="2362" spans="1:19" x14ac:dyDescent="0.25">
      <c r="A2362">
        <v>14830</v>
      </c>
      <c r="B2362" s="6" t="s">
        <v>9176</v>
      </c>
      <c r="C2362" s="6" t="s">
        <v>76</v>
      </c>
      <c r="D2362" s="6" t="s">
        <v>77</v>
      </c>
      <c r="E2362" s="6" t="s">
        <v>103</v>
      </c>
      <c r="F2362" s="6" t="s">
        <v>9177</v>
      </c>
      <c r="G2362" s="6" t="s">
        <v>821</v>
      </c>
      <c r="H2362">
        <v>22</v>
      </c>
      <c r="I2362" s="6" t="s">
        <v>35</v>
      </c>
      <c r="J2362" s="6" t="s">
        <v>56</v>
      </c>
      <c r="K2362" s="6" t="s">
        <v>109</v>
      </c>
      <c r="L2362">
        <v>207</v>
      </c>
      <c r="N2362" s="6" t="s">
        <v>9178</v>
      </c>
      <c r="O2362" s="6" t="s">
        <v>111</v>
      </c>
      <c r="P2362" s="6" t="s">
        <v>1759</v>
      </c>
      <c r="Q2362">
        <v>36880000</v>
      </c>
      <c r="R2362">
        <v>5970115000122</v>
      </c>
      <c r="S2362">
        <v>32988927993</v>
      </c>
    </row>
    <row r="2363" spans="1:19" x14ac:dyDescent="0.25">
      <c r="A2363">
        <v>14834</v>
      </c>
      <c r="B2363" s="6" t="s">
        <v>9179</v>
      </c>
      <c r="C2363" s="6" t="s">
        <v>52</v>
      </c>
      <c r="D2363" s="6" t="s">
        <v>31</v>
      </c>
      <c r="E2363" s="6" t="s">
        <v>103</v>
      </c>
      <c r="F2363" s="6" t="s">
        <v>61</v>
      </c>
      <c r="G2363" s="6" t="s">
        <v>9180</v>
      </c>
      <c r="H2363">
        <v>22</v>
      </c>
      <c r="I2363" s="6" t="s">
        <v>35</v>
      </c>
      <c r="J2363" s="6" t="s">
        <v>56</v>
      </c>
      <c r="K2363" s="6" t="s">
        <v>37</v>
      </c>
      <c r="L2363">
        <v>104</v>
      </c>
      <c r="N2363" s="6" t="s">
        <v>9181</v>
      </c>
      <c r="O2363" s="6" t="s">
        <v>239</v>
      </c>
      <c r="P2363" s="6" t="s">
        <v>40</v>
      </c>
      <c r="Q2363">
        <v>36760000</v>
      </c>
      <c r="R2363">
        <v>33076294687</v>
      </c>
      <c r="S2363">
        <v>32999664931</v>
      </c>
    </row>
    <row r="2364" spans="1:19" x14ac:dyDescent="0.25">
      <c r="A2364">
        <v>14839</v>
      </c>
      <c r="B2364" s="6" t="s">
        <v>9182</v>
      </c>
      <c r="C2364" s="6" t="s">
        <v>52</v>
      </c>
      <c r="D2364" s="6" t="s">
        <v>31</v>
      </c>
      <c r="E2364" s="6" t="s">
        <v>103</v>
      </c>
      <c r="F2364" s="6" t="s">
        <v>61</v>
      </c>
      <c r="G2364" s="6" t="s">
        <v>9183</v>
      </c>
      <c r="H2364">
        <v>27</v>
      </c>
      <c r="I2364" s="6" t="s">
        <v>96</v>
      </c>
      <c r="J2364" s="6" t="s">
        <v>144</v>
      </c>
      <c r="K2364" s="6" t="s">
        <v>98</v>
      </c>
      <c r="L2364">
        <v>302</v>
      </c>
      <c r="N2364" s="6" t="s">
        <v>9184</v>
      </c>
      <c r="O2364" s="6" t="s">
        <v>146</v>
      </c>
      <c r="P2364" s="6" t="s">
        <v>259</v>
      </c>
      <c r="Q2364">
        <v>36500000</v>
      </c>
      <c r="R2364">
        <v>33407959672</v>
      </c>
      <c r="S2364">
        <v>32999342664</v>
      </c>
    </row>
    <row r="2365" spans="1:19" x14ac:dyDescent="0.25">
      <c r="A2365">
        <v>14847</v>
      </c>
      <c r="B2365" s="6" t="s">
        <v>9185</v>
      </c>
      <c r="C2365" s="6" t="s">
        <v>76</v>
      </c>
      <c r="D2365" s="6" t="s">
        <v>77</v>
      </c>
      <c r="E2365" s="6" t="s">
        <v>93</v>
      </c>
      <c r="F2365" s="6" t="s">
        <v>9186</v>
      </c>
      <c r="G2365" s="6" t="s">
        <v>9187</v>
      </c>
      <c r="H2365">
        <v>25</v>
      </c>
      <c r="I2365" s="6" t="s">
        <v>116</v>
      </c>
      <c r="J2365" s="6" t="s">
        <v>56</v>
      </c>
      <c r="K2365" s="6" t="s">
        <v>98</v>
      </c>
      <c r="L2365">
        <v>304</v>
      </c>
      <c r="N2365" s="6" t="s">
        <v>9188</v>
      </c>
      <c r="O2365" s="6" t="s">
        <v>146</v>
      </c>
      <c r="P2365" s="6" t="s">
        <v>832</v>
      </c>
      <c r="Q2365">
        <v>36500000</v>
      </c>
      <c r="R2365">
        <v>21710546000106</v>
      </c>
      <c r="S2365">
        <v>32035339101</v>
      </c>
    </row>
    <row r="2366" spans="1:19" x14ac:dyDescent="0.25">
      <c r="A2366">
        <v>14850</v>
      </c>
      <c r="B2366" s="6" t="s">
        <v>9189</v>
      </c>
      <c r="C2366" s="6" t="s">
        <v>60</v>
      </c>
      <c r="D2366" s="6" t="s">
        <v>31</v>
      </c>
      <c r="E2366" s="6" t="s">
        <v>71</v>
      </c>
      <c r="F2366" s="6" t="s">
        <v>61</v>
      </c>
      <c r="G2366" s="6" t="s">
        <v>9190</v>
      </c>
      <c r="H2366">
        <v>17</v>
      </c>
      <c r="I2366" s="6" t="s">
        <v>202</v>
      </c>
      <c r="J2366" s="6" t="s">
        <v>56</v>
      </c>
      <c r="K2366" s="6" t="s">
        <v>37</v>
      </c>
      <c r="L2366">
        <v>104</v>
      </c>
      <c r="N2366" s="6" t="s">
        <v>9191</v>
      </c>
      <c r="O2366" s="6" t="s">
        <v>39</v>
      </c>
      <c r="P2366" s="6" t="s">
        <v>4495</v>
      </c>
      <c r="Q2366">
        <v>36700000</v>
      </c>
      <c r="R2366">
        <v>79272894700</v>
      </c>
      <c r="S2366">
        <v>32999450901</v>
      </c>
    </row>
    <row r="2367" spans="1:19" x14ac:dyDescent="0.25">
      <c r="A2367">
        <v>14859</v>
      </c>
      <c r="B2367" s="6" t="s">
        <v>9192</v>
      </c>
      <c r="C2367" s="6" t="s">
        <v>52</v>
      </c>
      <c r="D2367" s="6" t="s">
        <v>31</v>
      </c>
      <c r="E2367" s="6" t="s">
        <v>71</v>
      </c>
      <c r="F2367" s="6" t="s">
        <v>9193</v>
      </c>
      <c r="G2367" s="6" t="s">
        <v>9194</v>
      </c>
      <c r="H2367">
        <v>25</v>
      </c>
      <c r="I2367" s="6" t="s">
        <v>116</v>
      </c>
      <c r="J2367" s="6" t="s">
        <v>56</v>
      </c>
      <c r="K2367" s="6" t="s">
        <v>109</v>
      </c>
      <c r="L2367">
        <v>203</v>
      </c>
      <c r="N2367" s="6" t="s">
        <v>9195</v>
      </c>
      <c r="O2367" s="6" t="s">
        <v>111</v>
      </c>
      <c r="P2367" s="6" t="s">
        <v>923</v>
      </c>
      <c r="Q2367">
        <v>36889250</v>
      </c>
      <c r="R2367">
        <v>32114213000130</v>
      </c>
      <c r="S2367">
        <v>32988445135</v>
      </c>
    </row>
    <row r="2368" spans="1:19" x14ac:dyDescent="0.25">
      <c r="A2368">
        <v>14862</v>
      </c>
      <c r="B2368" s="6" t="s">
        <v>9196</v>
      </c>
      <c r="C2368" s="6" t="s">
        <v>52</v>
      </c>
      <c r="D2368" s="6" t="s">
        <v>31</v>
      </c>
      <c r="E2368" s="6" t="s">
        <v>44</v>
      </c>
      <c r="F2368" s="6" t="s">
        <v>61</v>
      </c>
      <c r="G2368" s="6" t="s">
        <v>9197</v>
      </c>
      <c r="H2368">
        <v>23</v>
      </c>
      <c r="I2368" s="6" t="s">
        <v>47</v>
      </c>
      <c r="J2368" s="6" t="s">
        <v>56</v>
      </c>
      <c r="K2368" s="6" t="s">
        <v>109</v>
      </c>
      <c r="L2368">
        <v>206</v>
      </c>
      <c r="N2368" s="6" t="s">
        <v>9198</v>
      </c>
      <c r="O2368" s="6" t="s">
        <v>1434</v>
      </c>
      <c r="P2368" s="6" t="s">
        <v>40</v>
      </c>
      <c r="Q2368">
        <v>36815000</v>
      </c>
      <c r="R2368">
        <v>25380789897</v>
      </c>
      <c r="S2368">
        <v>32984953603</v>
      </c>
    </row>
    <row r="2369" spans="1:19" x14ac:dyDescent="0.25">
      <c r="A2369">
        <v>14866</v>
      </c>
      <c r="B2369" s="6" t="s">
        <v>9199</v>
      </c>
      <c r="C2369" s="6" t="s">
        <v>76</v>
      </c>
      <c r="D2369" s="6" t="s">
        <v>77</v>
      </c>
      <c r="E2369" s="6" t="s">
        <v>71</v>
      </c>
      <c r="F2369" s="6" t="s">
        <v>9200</v>
      </c>
      <c r="G2369" s="6" t="s">
        <v>9201</v>
      </c>
      <c r="H2369">
        <v>22</v>
      </c>
      <c r="I2369" s="6" t="s">
        <v>35</v>
      </c>
      <c r="J2369" s="6" t="s">
        <v>56</v>
      </c>
      <c r="K2369" s="6" t="s">
        <v>98</v>
      </c>
      <c r="L2369">
        <v>304</v>
      </c>
      <c r="N2369" s="6" t="s">
        <v>9202</v>
      </c>
      <c r="O2369" s="6" t="s">
        <v>146</v>
      </c>
      <c r="P2369" s="6" t="s">
        <v>832</v>
      </c>
      <c r="Q2369">
        <v>36500000</v>
      </c>
      <c r="R2369">
        <v>23236839000129</v>
      </c>
      <c r="S2369">
        <v>32035339142</v>
      </c>
    </row>
    <row r="2370" spans="1:19" x14ac:dyDescent="0.25">
      <c r="A2370">
        <v>14868</v>
      </c>
      <c r="B2370" s="6" t="s">
        <v>9203</v>
      </c>
      <c r="C2370" s="6" t="s">
        <v>119</v>
      </c>
      <c r="D2370" s="6" t="s">
        <v>31</v>
      </c>
      <c r="E2370" s="6" t="s">
        <v>71</v>
      </c>
      <c r="F2370" s="6" t="s">
        <v>61</v>
      </c>
      <c r="G2370" s="6" t="s">
        <v>9204</v>
      </c>
      <c r="H2370">
        <v>25</v>
      </c>
      <c r="I2370" s="6" t="s">
        <v>116</v>
      </c>
      <c r="J2370" s="6" t="s">
        <v>56</v>
      </c>
      <c r="K2370" s="6" t="s">
        <v>98</v>
      </c>
      <c r="L2370">
        <v>305</v>
      </c>
      <c r="N2370" s="6" t="s">
        <v>9205</v>
      </c>
      <c r="O2370" s="6" t="s">
        <v>146</v>
      </c>
      <c r="P2370" s="6" t="s">
        <v>40</v>
      </c>
      <c r="Q2370">
        <v>36500000</v>
      </c>
      <c r="R2370">
        <v>60153091649</v>
      </c>
      <c r="S2370">
        <v>32035315937</v>
      </c>
    </row>
    <row r="2371" spans="1:19" x14ac:dyDescent="0.25">
      <c r="A2371">
        <v>14882</v>
      </c>
      <c r="B2371" s="6" t="s">
        <v>9206</v>
      </c>
      <c r="C2371" s="6" t="s">
        <v>52</v>
      </c>
      <c r="D2371" s="6" t="s">
        <v>31</v>
      </c>
      <c r="E2371" s="6" t="s">
        <v>103</v>
      </c>
      <c r="F2371" s="6" t="s">
        <v>61</v>
      </c>
      <c r="G2371" s="6" t="s">
        <v>9207</v>
      </c>
      <c r="H2371">
        <v>25</v>
      </c>
      <c r="I2371" s="6" t="s">
        <v>116</v>
      </c>
      <c r="J2371" s="6" t="s">
        <v>812</v>
      </c>
      <c r="K2371" s="6" t="s">
        <v>98</v>
      </c>
      <c r="L2371">
        <v>301</v>
      </c>
      <c r="N2371" s="6" t="s">
        <v>9208</v>
      </c>
      <c r="O2371" s="6" t="s">
        <v>312</v>
      </c>
      <c r="P2371" s="6" t="s">
        <v>3738</v>
      </c>
      <c r="Q2371">
        <v>36170000</v>
      </c>
      <c r="R2371">
        <v>12521622605</v>
      </c>
      <c r="S2371">
        <v>32998306453</v>
      </c>
    </row>
    <row r="2372" spans="1:19" x14ac:dyDescent="0.25">
      <c r="A2372">
        <v>14884</v>
      </c>
      <c r="B2372" s="6" t="s">
        <v>9209</v>
      </c>
      <c r="C2372" s="6" t="s">
        <v>52</v>
      </c>
      <c r="D2372" s="6" t="s">
        <v>31</v>
      </c>
      <c r="E2372" s="6" t="s">
        <v>93</v>
      </c>
      <c r="F2372" s="6" t="s">
        <v>61</v>
      </c>
      <c r="G2372" s="6" t="s">
        <v>9210</v>
      </c>
      <c r="H2372">
        <v>15</v>
      </c>
      <c r="I2372" s="6" t="s">
        <v>293</v>
      </c>
      <c r="J2372" s="6" t="s">
        <v>56</v>
      </c>
      <c r="K2372" s="6" t="s">
        <v>37</v>
      </c>
      <c r="L2372">
        <v>101</v>
      </c>
      <c r="N2372" s="6" t="s">
        <v>9211</v>
      </c>
      <c r="O2372" s="6" t="s">
        <v>219</v>
      </c>
      <c r="P2372" s="6" t="s">
        <v>40</v>
      </c>
      <c r="Q2372">
        <v>36710000</v>
      </c>
      <c r="R2372">
        <v>2408812658</v>
      </c>
      <c r="S2372">
        <v>32984970595</v>
      </c>
    </row>
    <row r="2373" spans="1:19" x14ac:dyDescent="0.25">
      <c r="A2373">
        <v>14887</v>
      </c>
      <c r="B2373" s="6" t="s">
        <v>9212</v>
      </c>
      <c r="C2373" s="6" t="s">
        <v>52</v>
      </c>
      <c r="D2373" s="6" t="s">
        <v>31</v>
      </c>
      <c r="E2373" s="6" t="s">
        <v>93</v>
      </c>
      <c r="F2373" s="6" t="s">
        <v>61</v>
      </c>
      <c r="G2373" s="6" t="s">
        <v>9213</v>
      </c>
      <c r="H2373">
        <v>25</v>
      </c>
      <c r="I2373" s="6" t="s">
        <v>116</v>
      </c>
      <c r="J2373" s="6" t="s">
        <v>144</v>
      </c>
      <c r="K2373" s="6" t="s">
        <v>98</v>
      </c>
      <c r="L2373">
        <v>304</v>
      </c>
      <c r="N2373" s="6" t="s">
        <v>9214</v>
      </c>
      <c r="O2373" s="6" t="s">
        <v>399</v>
      </c>
      <c r="P2373" s="6" t="s">
        <v>40</v>
      </c>
      <c r="Q2373">
        <v>36512000</v>
      </c>
      <c r="R2373">
        <v>12260772692</v>
      </c>
      <c r="S2373">
        <v>32999617378</v>
      </c>
    </row>
    <row r="2374" spans="1:19" x14ac:dyDescent="0.25">
      <c r="A2374">
        <v>14889</v>
      </c>
      <c r="B2374" s="6" t="s">
        <v>9215</v>
      </c>
      <c r="C2374" s="6" t="s">
        <v>76</v>
      </c>
      <c r="D2374" s="6" t="s">
        <v>31</v>
      </c>
      <c r="E2374" s="6" t="s">
        <v>93</v>
      </c>
      <c r="F2374" s="6" t="s">
        <v>9216</v>
      </c>
      <c r="G2374" s="6" t="s">
        <v>9217</v>
      </c>
      <c r="H2374">
        <v>1</v>
      </c>
      <c r="I2374" s="6" t="s">
        <v>375</v>
      </c>
      <c r="J2374" s="6" t="s">
        <v>56</v>
      </c>
      <c r="K2374" s="6" t="s">
        <v>109</v>
      </c>
      <c r="L2374">
        <v>204</v>
      </c>
      <c r="N2374" s="6" t="s">
        <v>9218</v>
      </c>
      <c r="O2374" s="6" t="s">
        <v>836</v>
      </c>
      <c r="P2374" s="6" t="s">
        <v>573</v>
      </c>
      <c r="Q2374">
        <v>36860000</v>
      </c>
      <c r="R2374">
        <v>32271792000125</v>
      </c>
      <c r="S2374">
        <v>32984264260</v>
      </c>
    </row>
    <row r="2375" spans="1:19" x14ac:dyDescent="0.25">
      <c r="A2375">
        <v>14891</v>
      </c>
      <c r="B2375" s="6" t="s">
        <v>9219</v>
      </c>
      <c r="C2375" s="6" t="s">
        <v>52</v>
      </c>
      <c r="D2375" s="6" t="s">
        <v>31</v>
      </c>
      <c r="E2375" s="6" t="s">
        <v>93</v>
      </c>
      <c r="F2375" s="6" t="s">
        <v>9220</v>
      </c>
      <c r="G2375" s="6" t="s">
        <v>9221</v>
      </c>
      <c r="H2375">
        <v>25</v>
      </c>
      <c r="I2375" s="6" t="s">
        <v>116</v>
      </c>
      <c r="J2375" s="6" t="s">
        <v>56</v>
      </c>
      <c r="K2375" s="6" t="s">
        <v>109</v>
      </c>
      <c r="L2375">
        <v>205</v>
      </c>
      <c r="N2375" s="6" t="s">
        <v>9222</v>
      </c>
      <c r="O2375" s="6" t="s">
        <v>707</v>
      </c>
      <c r="P2375" s="6" t="s">
        <v>40</v>
      </c>
      <c r="Q2375">
        <v>36810000</v>
      </c>
      <c r="R2375">
        <v>26982818000140</v>
      </c>
      <c r="S2375">
        <v>32984609013</v>
      </c>
    </row>
    <row r="2376" spans="1:19" x14ac:dyDescent="0.25">
      <c r="A2376">
        <v>14892</v>
      </c>
      <c r="B2376" s="6" t="s">
        <v>9223</v>
      </c>
      <c r="C2376" s="6" t="s">
        <v>324</v>
      </c>
      <c r="D2376" s="6" t="s">
        <v>315</v>
      </c>
      <c r="E2376" s="6" t="s">
        <v>53</v>
      </c>
      <c r="F2376" s="6" t="s">
        <v>9224</v>
      </c>
      <c r="G2376" s="6" t="s">
        <v>9225</v>
      </c>
      <c r="H2376">
        <v>2</v>
      </c>
      <c r="I2376" s="6" t="s">
        <v>2216</v>
      </c>
      <c r="J2376" s="6" t="s">
        <v>56</v>
      </c>
      <c r="K2376" s="6" t="s">
        <v>319</v>
      </c>
      <c r="L2376">
        <v>907</v>
      </c>
      <c r="N2376" s="6" t="s">
        <v>9226</v>
      </c>
      <c r="O2376" s="6" t="s">
        <v>111</v>
      </c>
      <c r="P2376" s="6" t="s">
        <v>6992</v>
      </c>
      <c r="Q2376">
        <v>36884255</v>
      </c>
      <c r="R2376">
        <v>2087680000158</v>
      </c>
      <c r="S2376">
        <v>32035112200</v>
      </c>
    </row>
    <row r="2377" spans="1:19" x14ac:dyDescent="0.25">
      <c r="A2377">
        <v>14898</v>
      </c>
      <c r="B2377" s="6" t="s">
        <v>9227</v>
      </c>
      <c r="C2377" s="6" t="s">
        <v>52</v>
      </c>
      <c r="D2377" s="6" t="s">
        <v>31</v>
      </c>
      <c r="E2377" s="6" t="s">
        <v>325</v>
      </c>
      <c r="F2377" s="6" t="s">
        <v>61</v>
      </c>
      <c r="G2377" s="6" t="s">
        <v>9228</v>
      </c>
      <c r="H2377">
        <v>23</v>
      </c>
      <c r="I2377" s="6" t="s">
        <v>47</v>
      </c>
      <c r="J2377" s="6" t="s">
        <v>56</v>
      </c>
      <c r="K2377" s="6" t="s">
        <v>98</v>
      </c>
      <c r="L2377">
        <v>305</v>
      </c>
      <c r="N2377" s="6" t="s">
        <v>9229</v>
      </c>
      <c r="O2377" s="6" t="s">
        <v>583</v>
      </c>
      <c r="P2377" s="6" t="s">
        <v>259</v>
      </c>
      <c r="Q2377">
        <v>36525000</v>
      </c>
      <c r="R2377">
        <v>2501334663</v>
      </c>
      <c r="S2377">
        <v>32999059804</v>
      </c>
    </row>
    <row r="2378" spans="1:19" x14ac:dyDescent="0.25">
      <c r="A2378">
        <v>14903</v>
      </c>
      <c r="B2378" s="6" t="s">
        <v>9230</v>
      </c>
      <c r="C2378" s="6" t="s">
        <v>52</v>
      </c>
      <c r="D2378" s="6" t="s">
        <v>31</v>
      </c>
      <c r="E2378" s="6" t="s">
        <v>71</v>
      </c>
      <c r="F2378" s="6" t="s">
        <v>9231</v>
      </c>
      <c r="G2378" s="6" t="s">
        <v>9232</v>
      </c>
      <c r="H2378">
        <v>23</v>
      </c>
      <c r="I2378" s="6" t="s">
        <v>47</v>
      </c>
      <c r="J2378" s="6" t="s">
        <v>56</v>
      </c>
      <c r="K2378" s="6" t="s">
        <v>98</v>
      </c>
      <c r="L2378">
        <v>303</v>
      </c>
      <c r="N2378" s="6" t="s">
        <v>9233</v>
      </c>
      <c r="O2378" s="6" t="s">
        <v>100</v>
      </c>
      <c r="P2378" s="6" t="s">
        <v>9234</v>
      </c>
      <c r="Q2378">
        <v>36520000</v>
      </c>
      <c r="R2378">
        <v>26373108000113</v>
      </c>
      <c r="S2378">
        <v>32999157557</v>
      </c>
    </row>
    <row r="2379" spans="1:19" x14ac:dyDescent="0.25">
      <c r="A2379">
        <v>14910</v>
      </c>
      <c r="B2379" s="6" t="s">
        <v>9235</v>
      </c>
      <c r="C2379" s="6" t="s">
        <v>76</v>
      </c>
      <c r="D2379" s="6" t="s">
        <v>77</v>
      </c>
      <c r="E2379" s="6" t="s">
        <v>93</v>
      </c>
      <c r="F2379" s="6" t="s">
        <v>9236</v>
      </c>
      <c r="G2379" s="6" t="s">
        <v>9237</v>
      </c>
      <c r="H2379">
        <v>15</v>
      </c>
      <c r="I2379" s="6" t="s">
        <v>293</v>
      </c>
      <c r="J2379" s="6" t="s">
        <v>56</v>
      </c>
      <c r="K2379" s="6" t="s">
        <v>109</v>
      </c>
      <c r="L2379">
        <v>203</v>
      </c>
      <c r="N2379" s="6" t="s">
        <v>9238</v>
      </c>
      <c r="O2379" s="6" t="s">
        <v>891</v>
      </c>
      <c r="P2379" s="6" t="s">
        <v>40</v>
      </c>
      <c r="Q2379">
        <v>36850000</v>
      </c>
      <c r="R2379">
        <v>3348756000114</v>
      </c>
      <c r="S2379">
        <v>32037251215</v>
      </c>
    </row>
    <row r="2380" spans="1:19" x14ac:dyDescent="0.25">
      <c r="A2380">
        <v>14911</v>
      </c>
      <c r="B2380" s="6" t="s">
        <v>9239</v>
      </c>
      <c r="C2380" s="6" t="s">
        <v>60</v>
      </c>
      <c r="D2380" s="6" t="s">
        <v>31</v>
      </c>
      <c r="E2380" s="6" t="s">
        <v>93</v>
      </c>
      <c r="F2380" s="6" t="s">
        <v>9240</v>
      </c>
      <c r="G2380" s="6" t="s">
        <v>1288</v>
      </c>
      <c r="H2380">
        <v>22</v>
      </c>
      <c r="I2380" s="6" t="s">
        <v>35</v>
      </c>
      <c r="J2380" s="6" t="s">
        <v>56</v>
      </c>
      <c r="K2380" s="6" t="s">
        <v>109</v>
      </c>
      <c r="L2380">
        <v>203</v>
      </c>
      <c r="N2380" s="6" t="s">
        <v>9241</v>
      </c>
      <c r="O2380" s="6" t="s">
        <v>891</v>
      </c>
      <c r="P2380" s="6" t="s">
        <v>40</v>
      </c>
      <c r="Q2380">
        <v>36850000</v>
      </c>
      <c r="R2380">
        <v>1960925000147</v>
      </c>
      <c r="S2380">
        <v>32984231455</v>
      </c>
    </row>
    <row r="2381" spans="1:19" x14ac:dyDescent="0.25">
      <c r="A2381">
        <v>14922</v>
      </c>
      <c r="B2381" s="6" t="s">
        <v>9242</v>
      </c>
      <c r="C2381" s="6" t="s">
        <v>52</v>
      </c>
      <c r="D2381" s="6" t="s">
        <v>31</v>
      </c>
      <c r="E2381" s="6" t="s">
        <v>93</v>
      </c>
      <c r="F2381" s="6" t="s">
        <v>9243</v>
      </c>
      <c r="G2381" s="6" t="s">
        <v>9244</v>
      </c>
      <c r="H2381">
        <v>23</v>
      </c>
      <c r="I2381" s="6" t="s">
        <v>47</v>
      </c>
      <c r="J2381" s="6" t="s">
        <v>56</v>
      </c>
      <c r="K2381" s="6" t="s">
        <v>37</v>
      </c>
      <c r="L2381">
        <v>102</v>
      </c>
      <c r="N2381" s="6" t="s">
        <v>9245</v>
      </c>
      <c r="O2381" s="6" t="s">
        <v>58</v>
      </c>
      <c r="P2381" s="6" t="s">
        <v>1778</v>
      </c>
      <c r="Q2381">
        <v>36771544</v>
      </c>
      <c r="R2381">
        <v>32156061000139</v>
      </c>
      <c r="S2381">
        <v>32984248071</v>
      </c>
    </row>
    <row r="2382" spans="1:19" x14ac:dyDescent="0.25">
      <c r="A2382">
        <v>14923</v>
      </c>
      <c r="B2382" s="6" t="s">
        <v>9246</v>
      </c>
      <c r="C2382" s="6" t="s">
        <v>52</v>
      </c>
      <c r="D2382" s="6" t="s">
        <v>31</v>
      </c>
      <c r="E2382" s="6" t="s">
        <v>221</v>
      </c>
      <c r="F2382" s="6" t="s">
        <v>9247</v>
      </c>
      <c r="G2382" s="6" t="s">
        <v>9248</v>
      </c>
      <c r="H2382">
        <v>23</v>
      </c>
      <c r="I2382" s="6" t="s">
        <v>47</v>
      </c>
      <c r="J2382" s="6" t="s">
        <v>56</v>
      </c>
      <c r="K2382" s="6" t="s">
        <v>37</v>
      </c>
      <c r="L2382">
        <v>109</v>
      </c>
      <c r="N2382" s="6" t="s">
        <v>9249</v>
      </c>
      <c r="O2382" s="6" t="s">
        <v>39</v>
      </c>
      <c r="P2382" s="6" t="s">
        <v>2844</v>
      </c>
      <c r="Q2382">
        <v>36700000</v>
      </c>
      <c r="R2382">
        <v>32113683000180</v>
      </c>
      <c r="S2382">
        <v>32988104026</v>
      </c>
    </row>
    <row r="2383" spans="1:19" x14ac:dyDescent="0.25">
      <c r="A2383">
        <v>14927</v>
      </c>
      <c r="B2383" s="6" t="s">
        <v>9250</v>
      </c>
      <c r="C2383" s="6" t="s">
        <v>76</v>
      </c>
      <c r="D2383" s="6" t="s">
        <v>31</v>
      </c>
      <c r="E2383" s="6" t="s">
        <v>221</v>
      </c>
      <c r="F2383" s="6" t="s">
        <v>9251</v>
      </c>
      <c r="G2383" s="6" t="s">
        <v>9252</v>
      </c>
      <c r="H2383">
        <v>23</v>
      </c>
      <c r="I2383" s="6" t="s">
        <v>47</v>
      </c>
      <c r="J2383" s="6" t="s">
        <v>56</v>
      </c>
      <c r="K2383" s="6" t="s">
        <v>109</v>
      </c>
      <c r="L2383">
        <v>206</v>
      </c>
      <c r="N2383" s="6" t="s">
        <v>9253</v>
      </c>
      <c r="O2383" s="6" t="s">
        <v>1020</v>
      </c>
      <c r="P2383" s="6" t="s">
        <v>740</v>
      </c>
      <c r="Q2383">
        <v>36844000</v>
      </c>
      <c r="R2383">
        <v>21692447000149</v>
      </c>
      <c r="S2383">
        <v>32999982977</v>
      </c>
    </row>
    <row r="2384" spans="1:19" x14ac:dyDescent="0.25">
      <c r="A2384">
        <v>14928</v>
      </c>
      <c r="B2384" s="6" t="s">
        <v>9254</v>
      </c>
      <c r="C2384" s="6" t="s">
        <v>119</v>
      </c>
      <c r="D2384" s="6" t="s">
        <v>31</v>
      </c>
      <c r="E2384" s="6" t="s">
        <v>103</v>
      </c>
      <c r="F2384" s="6" t="s">
        <v>61</v>
      </c>
      <c r="G2384" s="6" t="s">
        <v>9255</v>
      </c>
      <c r="H2384">
        <v>23</v>
      </c>
      <c r="I2384" s="6" t="s">
        <v>47</v>
      </c>
      <c r="J2384" s="6" t="s">
        <v>56</v>
      </c>
      <c r="K2384" s="6" t="s">
        <v>109</v>
      </c>
      <c r="L2384">
        <v>205</v>
      </c>
      <c r="N2384" s="6" t="s">
        <v>9256</v>
      </c>
      <c r="O2384" s="6" t="s">
        <v>771</v>
      </c>
      <c r="P2384" s="6" t="s">
        <v>1880</v>
      </c>
      <c r="Q2384">
        <v>36800000</v>
      </c>
      <c r="R2384">
        <v>848775619</v>
      </c>
      <c r="S2384">
        <v>32999390940</v>
      </c>
    </row>
    <row r="2385" spans="1:19" x14ac:dyDescent="0.25">
      <c r="A2385">
        <v>14930</v>
      </c>
      <c r="B2385" s="6" t="s">
        <v>9257</v>
      </c>
      <c r="C2385" s="6" t="s">
        <v>52</v>
      </c>
      <c r="D2385" s="6" t="s">
        <v>31</v>
      </c>
      <c r="E2385" s="6" t="s">
        <v>71</v>
      </c>
      <c r="F2385" s="6" t="s">
        <v>61</v>
      </c>
      <c r="G2385" s="6" t="s">
        <v>9258</v>
      </c>
      <c r="H2385">
        <v>22</v>
      </c>
      <c r="I2385" s="6" t="s">
        <v>35</v>
      </c>
      <c r="J2385" s="6" t="s">
        <v>56</v>
      </c>
      <c r="K2385" s="6" t="s">
        <v>98</v>
      </c>
      <c r="L2385">
        <v>301</v>
      </c>
      <c r="N2385" s="6" t="s">
        <v>9259</v>
      </c>
      <c r="O2385" s="6" t="s">
        <v>312</v>
      </c>
      <c r="P2385" s="6" t="s">
        <v>828</v>
      </c>
      <c r="Q2385">
        <v>36170000</v>
      </c>
      <c r="R2385">
        <v>19757026620</v>
      </c>
      <c r="S2385">
        <v>32999047030</v>
      </c>
    </row>
    <row r="2386" spans="1:19" x14ac:dyDescent="0.25">
      <c r="A2386">
        <v>14935</v>
      </c>
      <c r="B2386" s="6" t="s">
        <v>9260</v>
      </c>
      <c r="C2386" s="6" t="s">
        <v>52</v>
      </c>
      <c r="D2386" s="6" t="s">
        <v>31</v>
      </c>
      <c r="E2386" s="6" t="s">
        <v>221</v>
      </c>
      <c r="F2386" s="6" t="s">
        <v>9261</v>
      </c>
      <c r="G2386" s="6" t="s">
        <v>9262</v>
      </c>
      <c r="H2386">
        <v>1</v>
      </c>
      <c r="I2386" s="6" t="s">
        <v>375</v>
      </c>
      <c r="J2386" s="6" t="s">
        <v>144</v>
      </c>
      <c r="K2386" s="6" t="s">
        <v>37</v>
      </c>
      <c r="L2386">
        <v>101</v>
      </c>
      <c r="N2386" s="6" t="s">
        <v>9263</v>
      </c>
      <c r="O2386" s="6" t="s">
        <v>58</v>
      </c>
      <c r="P2386" s="6" t="s">
        <v>40</v>
      </c>
      <c r="Q2386">
        <v>36774041</v>
      </c>
      <c r="R2386">
        <v>32239172000109</v>
      </c>
      <c r="S2386">
        <v>32034225316</v>
      </c>
    </row>
    <row r="2387" spans="1:19" x14ac:dyDescent="0.25">
      <c r="A2387">
        <v>14936</v>
      </c>
      <c r="B2387" s="6" t="s">
        <v>9264</v>
      </c>
      <c r="C2387" s="6" t="s">
        <v>52</v>
      </c>
      <c r="D2387" s="6" t="s">
        <v>31</v>
      </c>
      <c r="E2387" s="6" t="s">
        <v>221</v>
      </c>
      <c r="F2387" s="6" t="s">
        <v>9265</v>
      </c>
      <c r="G2387" s="6" t="s">
        <v>9266</v>
      </c>
      <c r="H2387">
        <v>22</v>
      </c>
      <c r="I2387" s="6" t="s">
        <v>35</v>
      </c>
      <c r="J2387" s="6" t="s">
        <v>9267</v>
      </c>
      <c r="K2387" s="6" t="s">
        <v>37</v>
      </c>
      <c r="L2387">
        <v>103</v>
      </c>
      <c r="N2387" s="6" t="s">
        <v>9268</v>
      </c>
      <c r="O2387" s="6" t="s">
        <v>58</v>
      </c>
      <c r="P2387" s="6" t="s">
        <v>9269</v>
      </c>
      <c r="Q2387">
        <v>36772360</v>
      </c>
      <c r="R2387">
        <v>31961643000125</v>
      </c>
      <c r="S2387">
        <v>32988690581</v>
      </c>
    </row>
    <row r="2388" spans="1:19" x14ac:dyDescent="0.25">
      <c r="A2388">
        <v>14939</v>
      </c>
      <c r="B2388" s="6" t="s">
        <v>9270</v>
      </c>
      <c r="C2388" s="6" t="s">
        <v>52</v>
      </c>
      <c r="D2388" s="6" t="s">
        <v>31</v>
      </c>
      <c r="E2388" s="6" t="s">
        <v>93</v>
      </c>
      <c r="F2388" s="6" t="s">
        <v>61</v>
      </c>
      <c r="G2388" s="6" t="s">
        <v>9271</v>
      </c>
      <c r="H2388">
        <v>1</v>
      </c>
      <c r="I2388" s="6" t="s">
        <v>375</v>
      </c>
      <c r="J2388" s="6" t="s">
        <v>812</v>
      </c>
      <c r="K2388" s="6" t="s">
        <v>109</v>
      </c>
      <c r="L2388">
        <v>206</v>
      </c>
      <c r="N2388" s="6" t="s">
        <v>9272</v>
      </c>
      <c r="O2388" s="6" t="s">
        <v>771</v>
      </c>
      <c r="P2388" s="6" t="s">
        <v>951</v>
      </c>
      <c r="Q2388">
        <v>36800000</v>
      </c>
      <c r="R2388">
        <v>45299854749</v>
      </c>
      <c r="S2388">
        <v>32999479847</v>
      </c>
    </row>
    <row r="2389" spans="1:19" x14ac:dyDescent="0.25">
      <c r="A2389">
        <v>14944</v>
      </c>
      <c r="B2389" s="6" t="s">
        <v>9273</v>
      </c>
      <c r="C2389" s="6" t="s">
        <v>30</v>
      </c>
      <c r="D2389" s="6" t="s">
        <v>31</v>
      </c>
      <c r="E2389" s="6" t="s">
        <v>93</v>
      </c>
      <c r="F2389" s="6" t="s">
        <v>9274</v>
      </c>
      <c r="G2389" s="6" t="s">
        <v>9275</v>
      </c>
      <c r="H2389">
        <v>25</v>
      </c>
      <c r="I2389" s="6" t="s">
        <v>116</v>
      </c>
      <c r="J2389" s="6" t="s">
        <v>9276</v>
      </c>
      <c r="K2389" s="6" t="s">
        <v>37</v>
      </c>
      <c r="L2389">
        <v>109</v>
      </c>
      <c r="N2389" s="6" t="s">
        <v>9277</v>
      </c>
      <c r="O2389" s="6" t="s">
        <v>39</v>
      </c>
      <c r="P2389" s="6" t="s">
        <v>40</v>
      </c>
      <c r="Q2389">
        <v>36700000</v>
      </c>
      <c r="R2389">
        <v>25958231000133</v>
      </c>
      <c r="S2389">
        <v>32998133209</v>
      </c>
    </row>
    <row r="2390" spans="1:19" x14ac:dyDescent="0.25">
      <c r="A2390">
        <v>14947</v>
      </c>
      <c r="B2390" s="6" t="s">
        <v>9278</v>
      </c>
      <c r="C2390" s="6" t="s">
        <v>52</v>
      </c>
      <c r="D2390" s="6" t="s">
        <v>31</v>
      </c>
      <c r="E2390" s="6" t="s">
        <v>71</v>
      </c>
      <c r="F2390" s="6" t="s">
        <v>61</v>
      </c>
      <c r="G2390" s="6" t="s">
        <v>9279</v>
      </c>
      <c r="H2390">
        <v>1</v>
      </c>
      <c r="I2390" s="6" t="s">
        <v>375</v>
      </c>
      <c r="J2390" s="6" t="s">
        <v>56</v>
      </c>
      <c r="K2390" s="6" t="s">
        <v>37</v>
      </c>
      <c r="L2390">
        <v>109</v>
      </c>
      <c r="N2390" s="6" t="s">
        <v>9280</v>
      </c>
      <c r="O2390" s="6" t="s">
        <v>39</v>
      </c>
      <c r="P2390" s="6" t="s">
        <v>389</v>
      </c>
      <c r="Q2390">
        <v>36703180</v>
      </c>
      <c r="R2390">
        <v>85611344704</v>
      </c>
      <c r="S2390">
        <v>32988660549</v>
      </c>
    </row>
    <row r="2391" spans="1:19" x14ac:dyDescent="0.25">
      <c r="A2391">
        <v>14948</v>
      </c>
      <c r="B2391" s="6" t="s">
        <v>9281</v>
      </c>
      <c r="C2391" s="6" t="s">
        <v>52</v>
      </c>
      <c r="D2391" s="6" t="s">
        <v>31</v>
      </c>
      <c r="E2391" s="6" t="s">
        <v>93</v>
      </c>
      <c r="F2391" s="6" t="s">
        <v>9282</v>
      </c>
      <c r="G2391" s="6" t="s">
        <v>9283</v>
      </c>
      <c r="H2391">
        <v>22</v>
      </c>
      <c r="I2391" s="6" t="s">
        <v>35</v>
      </c>
      <c r="J2391" s="6" t="s">
        <v>228</v>
      </c>
      <c r="K2391" s="6" t="s">
        <v>98</v>
      </c>
      <c r="L2391">
        <v>304</v>
      </c>
      <c r="N2391" s="6" t="s">
        <v>9284</v>
      </c>
      <c r="O2391" s="6" t="s">
        <v>399</v>
      </c>
      <c r="P2391" s="6" t="s">
        <v>2074</v>
      </c>
      <c r="Q2391">
        <v>36512000</v>
      </c>
      <c r="R2391">
        <v>29265552000103</v>
      </c>
      <c r="S2391">
        <v>32999711925</v>
      </c>
    </row>
    <row r="2392" spans="1:19" x14ac:dyDescent="0.25">
      <c r="A2392">
        <v>14949</v>
      </c>
      <c r="B2392" s="6" t="s">
        <v>9285</v>
      </c>
      <c r="C2392" s="6" t="s">
        <v>60</v>
      </c>
      <c r="D2392" s="6" t="s">
        <v>31</v>
      </c>
      <c r="E2392" s="6" t="s">
        <v>93</v>
      </c>
      <c r="F2392" s="6" t="s">
        <v>61</v>
      </c>
      <c r="G2392" s="6" t="s">
        <v>9286</v>
      </c>
      <c r="H2392">
        <v>23</v>
      </c>
      <c r="I2392" s="6" t="s">
        <v>47</v>
      </c>
      <c r="J2392" s="6" t="s">
        <v>9287</v>
      </c>
      <c r="K2392" s="6" t="s">
        <v>98</v>
      </c>
      <c r="L2392">
        <v>302</v>
      </c>
      <c r="N2392" s="6" t="s">
        <v>9288</v>
      </c>
      <c r="O2392" s="6" t="s">
        <v>136</v>
      </c>
      <c r="P2392" s="6" t="s">
        <v>1316</v>
      </c>
      <c r="Q2392">
        <v>36780000</v>
      </c>
      <c r="R2392">
        <v>575268697</v>
      </c>
      <c r="S2392">
        <v>32999437926</v>
      </c>
    </row>
    <row r="2393" spans="1:19" x14ac:dyDescent="0.25">
      <c r="A2393">
        <v>14957</v>
      </c>
      <c r="B2393" s="6" t="s">
        <v>9289</v>
      </c>
      <c r="C2393" s="6" t="s">
        <v>119</v>
      </c>
      <c r="D2393" s="6" t="s">
        <v>31</v>
      </c>
      <c r="E2393" s="6" t="s">
        <v>53</v>
      </c>
      <c r="F2393" s="6" t="s">
        <v>61</v>
      </c>
      <c r="G2393" s="6" t="s">
        <v>9290</v>
      </c>
      <c r="H2393">
        <v>23</v>
      </c>
      <c r="I2393" s="6" t="s">
        <v>47</v>
      </c>
      <c r="J2393" s="6" t="s">
        <v>56</v>
      </c>
      <c r="K2393" s="6" t="s">
        <v>37</v>
      </c>
      <c r="L2393">
        <v>102</v>
      </c>
      <c r="N2393" s="6" t="s">
        <v>5175</v>
      </c>
      <c r="O2393" s="6" t="s">
        <v>263</v>
      </c>
      <c r="P2393" s="6" t="s">
        <v>8430</v>
      </c>
      <c r="Q2393">
        <v>36740000</v>
      </c>
      <c r="R2393">
        <v>63235269649</v>
      </c>
      <c r="S2393">
        <v>32999353583</v>
      </c>
    </row>
    <row r="2394" spans="1:19" x14ac:dyDescent="0.25">
      <c r="A2394">
        <v>14961</v>
      </c>
      <c r="B2394" s="6" t="s">
        <v>9291</v>
      </c>
      <c r="C2394" s="6" t="s">
        <v>76</v>
      </c>
      <c r="D2394" s="6" t="s">
        <v>31</v>
      </c>
      <c r="E2394" s="6" t="s">
        <v>221</v>
      </c>
      <c r="F2394" s="6" t="s">
        <v>9292</v>
      </c>
      <c r="G2394" s="6" t="s">
        <v>9293</v>
      </c>
      <c r="H2394">
        <v>22</v>
      </c>
      <c r="I2394" s="6" t="s">
        <v>35</v>
      </c>
      <c r="J2394" s="6" t="s">
        <v>2343</v>
      </c>
      <c r="K2394" s="6" t="s">
        <v>37</v>
      </c>
      <c r="L2394">
        <v>103</v>
      </c>
      <c r="N2394" s="6" t="s">
        <v>9294</v>
      </c>
      <c r="O2394" s="6" t="s">
        <v>58</v>
      </c>
      <c r="P2394" s="6" t="s">
        <v>683</v>
      </c>
      <c r="Q2394">
        <v>36773640</v>
      </c>
      <c r="R2394">
        <v>5737920000100</v>
      </c>
      <c r="S2394">
        <v>32034292482</v>
      </c>
    </row>
    <row r="2395" spans="1:19" x14ac:dyDescent="0.25">
      <c r="A2395">
        <v>14967</v>
      </c>
      <c r="B2395" s="6" t="s">
        <v>9295</v>
      </c>
      <c r="C2395" s="6" t="s">
        <v>60</v>
      </c>
      <c r="D2395" s="6" t="s">
        <v>31</v>
      </c>
      <c r="E2395" s="6" t="s">
        <v>221</v>
      </c>
      <c r="F2395" s="6" t="s">
        <v>61</v>
      </c>
      <c r="G2395" s="6" t="s">
        <v>9296</v>
      </c>
      <c r="H2395">
        <v>23</v>
      </c>
      <c r="I2395" s="6" t="s">
        <v>47</v>
      </c>
      <c r="J2395" s="6" t="s">
        <v>56</v>
      </c>
      <c r="K2395" s="6" t="s">
        <v>109</v>
      </c>
      <c r="L2395">
        <v>201</v>
      </c>
      <c r="N2395" s="6" t="s">
        <v>9297</v>
      </c>
      <c r="O2395" s="6" t="s">
        <v>111</v>
      </c>
      <c r="P2395" s="6" t="s">
        <v>264</v>
      </c>
      <c r="Q2395">
        <v>36880000</v>
      </c>
      <c r="R2395">
        <v>41135199604</v>
      </c>
      <c r="S2395">
        <v>32988788421</v>
      </c>
    </row>
    <row r="2396" spans="1:19" x14ac:dyDescent="0.25">
      <c r="A2396">
        <v>14974</v>
      </c>
      <c r="B2396" s="6" t="s">
        <v>9298</v>
      </c>
      <c r="C2396" s="6" t="s">
        <v>52</v>
      </c>
      <c r="D2396" s="6" t="s">
        <v>31</v>
      </c>
      <c r="E2396" s="6" t="s">
        <v>53</v>
      </c>
      <c r="F2396" s="6" t="s">
        <v>9299</v>
      </c>
      <c r="G2396" s="6" t="s">
        <v>9300</v>
      </c>
      <c r="H2396">
        <v>33</v>
      </c>
      <c r="I2396" s="6" t="s">
        <v>181</v>
      </c>
      <c r="J2396" s="6" t="s">
        <v>56</v>
      </c>
      <c r="K2396" s="6" t="s">
        <v>37</v>
      </c>
      <c r="L2396">
        <v>109</v>
      </c>
      <c r="N2396" s="6" t="s">
        <v>9301</v>
      </c>
      <c r="O2396" s="6" t="s">
        <v>39</v>
      </c>
      <c r="P2396" s="6" t="s">
        <v>40</v>
      </c>
      <c r="Q2396">
        <v>36700000</v>
      </c>
      <c r="R2396">
        <v>32192401000187</v>
      </c>
      <c r="S2396">
        <v>32988739313</v>
      </c>
    </row>
    <row r="2397" spans="1:19" x14ac:dyDescent="0.25">
      <c r="A2397">
        <v>14980</v>
      </c>
      <c r="B2397" s="6" t="s">
        <v>9302</v>
      </c>
      <c r="C2397" s="6" t="s">
        <v>52</v>
      </c>
      <c r="D2397" s="6" t="s">
        <v>31</v>
      </c>
      <c r="E2397" s="6" t="s">
        <v>44</v>
      </c>
      <c r="F2397" s="6" t="s">
        <v>61</v>
      </c>
      <c r="G2397" s="6" t="s">
        <v>9303</v>
      </c>
      <c r="H2397">
        <v>25</v>
      </c>
      <c r="I2397" s="6" t="s">
        <v>116</v>
      </c>
      <c r="J2397" s="6" t="s">
        <v>144</v>
      </c>
      <c r="K2397" s="6" t="s">
        <v>98</v>
      </c>
      <c r="L2397">
        <v>305</v>
      </c>
      <c r="N2397" s="6" t="s">
        <v>9304</v>
      </c>
      <c r="O2397" s="6" t="s">
        <v>146</v>
      </c>
      <c r="P2397" s="6" t="s">
        <v>4857</v>
      </c>
      <c r="Q2397">
        <v>36500000</v>
      </c>
      <c r="R2397">
        <v>6639297680</v>
      </c>
      <c r="S2397">
        <v>32999659178</v>
      </c>
    </row>
    <row r="2398" spans="1:19" x14ac:dyDescent="0.25">
      <c r="A2398">
        <v>14991</v>
      </c>
      <c r="B2398" s="6" t="s">
        <v>9305</v>
      </c>
      <c r="C2398" s="6" t="s">
        <v>177</v>
      </c>
      <c r="D2398" s="6" t="s">
        <v>77</v>
      </c>
      <c r="E2398" s="6" t="s">
        <v>53</v>
      </c>
      <c r="F2398" s="6" t="s">
        <v>9306</v>
      </c>
      <c r="G2398" s="6" t="s">
        <v>9307</v>
      </c>
      <c r="H2398">
        <v>25</v>
      </c>
      <c r="I2398" s="6" t="s">
        <v>116</v>
      </c>
      <c r="J2398" s="6" t="s">
        <v>144</v>
      </c>
      <c r="K2398" s="6" t="s">
        <v>109</v>
      </c>
      <c r="L2398">
        <v>202</v>
      </c>
      <c r="N2398" s="6" t="s">
        <v>9308</v>
      </c>
      <c r="O2398" s="6" t="s">
        <v>823</v>
      </c>
      <c r="P2398" s="6" t="s">
        <v>40</v>
      </c>
      <c r="Q2398">
        <v>36870000</v>
      </c>
      <c r="R2398">
        <v>31899629000149</v>
      </c>
      <c r="S2398">
        <v>32984183328</v>
      </c>
    </row>
    <row r="2399" spans="1:19" x14ac:dyDescent="0.25">
      <c r="A2399">
        <v>14997</v>
      </c>
      <c r="B2399" s="6" t="s">
        <v>9309</v>
      </c>
      <c r="C2399" s="6" t="s">
        <v>60</v>
      </c>
      <c r="D2399" s="6" t="s">
        <v>31</v>
      </c>
      <c r="E2399" s="6" t="s">
        <v>93</v>
      </c>
      <c r="F2399" s="6" t="s">
        <v>61</v>
      </c>
      <c r="G2399" s="6" t="s">
        <v>9310</v>
      </c>
      <c r="H2399">
        <v>22</v>
      </c>
      <c r="I2399" s="6" t="s">
        <v>35</v>
      </c>
      <c r="J2399" s="6" t="s">
        <v>56</v>
      </c>
      <c r="K2399" s="6" t="s">
        <v>98</v>
      </c>
      <c r="L2399">
        <v>302</v>
      </c>
      <c r="N2399" s="6" t="s">
        <v>9311</v>
      </c>
      <c r="O2399" s="6" t="s">
        <v>136</v>
      </c>
      <c r="P2399" s="6" t="s">
        <v>9312</v>
      </c>
      <c r="Q2399">
        <v>36780000</v>
      </c>
      <c r="R2399">
        <v>58572104615</v>
      </c>
      <c r="S2399">
        <v>32999770947</v>
      </c>
    </row>
    <row r="2400" spans="1:19" x14ac:dyDescent="0.25">
      <c r="A2400">
        <v>15020</v>
      </c>
      <c r="B2400" s="6" t="s">
        <v>9313</v>
      </c>
      <c r="C2400" s="6" t="s">
        <v>324</v>
      </c>
      <c r="D2400" s="6" t="s">
        <v>31</v>
      </c>
      <c r="E2400" s="6" t="s">
        <v>53</v>
      </c>
      <c r="F2400" s="6" t="s">
        <v>61</v>
      </c>
      <c r="G2400" s="6" t="s">
        <v>9314</v>
      </c>
      <c r="H2400">
        <v>2</v>
      </c>
      <c r="I2400" s="6" t="s">
        <v>2216</v>
      </c>
      <c r="J2400" s="6" t="s">
        <v>56</v>
      </c>
      <c r="K2400" s="6" t="s">
        <v>319</v>
      </c>
      <c r="L2400">
        <v>916</v>
      </c>
      <c r="N2400" s="6" t="s">
        <v>9315</v>
      </c>
      <c r="O2400" s="6" t="s">
        <v>39</v>
      </c>
      <c r="P2400" s="6" t="s">
        <v>175</v>
      </c>
      <c r="Q2400">
        <v>36700000</v>
      </c>
      <c r="R2400">
        <v>3253549607</v>
      </c>
      <c r="S2400">
        <v>0</v>
      </c>
    </row>
    <row r="2401" spans="1:19" x14ac:dyDescent="0.25">
      <c r="A2401">
        <v>15025</v>
      </c>
      <c r="B2401" s="6" t="s">
        <v>9316</v>
      </c>
      <c r="C2401" s="6" t="s">
        <v>52</v>
      </c>
      <c r="D2401" s="6" t="s">
        <v>31</v>
      </c>
      <c r="E2401" s="6" t="s">
        <v>325</v>
      </c>
      <c r="F2401" s="6" t="s">
        <v>61</v>
      </c>
      <c r="G2401" s="6" t="s">
        <v>9317</v>
      </c>
      <c r="H2401">
        <v>23</v>
      </c>
      <c r="I2401" s="6" t="s">
        <v>47</v>
      </c>
      <c r="J2401" s="6" t="s">
        <v>56</v>
      </c>
      <c r="K2401" s="6" t="s">
        <v>98</v>
      </c>
      <c r="L2401">
        <v>301</v>
      </c>
      <c r="N2401" s="6" t="s">
        <v>1924</v>
      </c>
      <c r="O2401" s="6" t="s">
        <v>1333</v>
      </c>
      <c r="P2401" s="6" t="s">
        <v>645</v>
      </c>
      <c r="Q2401">
        <v>36550000</v>
      </c>
      <c r="R2401">
        <v>12137794640</v>
      </c>
      <c r="S2401">
        <v>32998134431</v>
      </c>
    </row>
    <row r="2402" spans="1:19" x14ac:dyDescent="0.25">
      <c r="A2402">
        <v>15026</v>
      </c>
      <c r="B2402" s="6" t="s">
        <v>9318</v>
      </c>
      <c r="C2402" s="6" t="s">
        <v>30</v>
      </c>
      <c r="D2402" s="6" t="s">
        <v>31</v>
      </c>
      <c r="E2402" s="6" t="s">
        <v>71</v>
      </c>
      <c r="F2402" s="6" t="s">
        <v>61</v>
      </c>
      <c r="G2402" s="6" t="s">
        <v>9319</v>
      </c>
      <c r="H2402">
        <v>25</v>
      </c>
      <c r="I2402" s="6" t="s">
        <v>116</v>
      </c>
      <c r="J2402" s="6" t="s">
        <v>56</v>
      </c>
      <c r="K2402" s="6" t="s">
        <v>37</v>
      </c>
      <c r="L2402">
        <v>109</v>
      </c>
      <c r="N2402" s="6" t="s">
        <v>9320</v>
      </c>
      <c r="O2402" s="6" t="s">
        <v>39</v>
      </c>
      <c r="P2402" s="6" t="s">
        <v>175</v>
      </c>
      <c r="Q2402">
        <v>36700000</v>
      </c>
      <c r="R2402">
        <v>75793636668</v>
      </c>
      <c r="S2402">
        <v>32999397215</v>
      </c>
    </row>
    <row r="2403" spans="1:19" x14ac:dyDescent="0.25">
      <c r="A2403">
        <v>15033</v>
      </c>
      <c r="B2403" s="6" t="s">
        <v>9321</v>
      </c>
      <c r="C2403" s="6" t="s">
        <v>391</v>
      </c>
      <c r="D2403" s="6" t="s">
        <v>488</v>
      </c>
      <c r="E2403" s="6" t="s">
        <v>221</v>
      </c>
      <c r="F2403" s="6" t="s">
        <v>9322</v>
      </c>
      <c r="G2403" s="6" t="s">
        <v>9323</v>
      </c>
      <c r="H2403">
        <v>22</v>
      </c>
      <c r="I2403" s="6" t="s">
        <v>35</v>
      </c>
      <c r="J2403" s="6" t="s">
        <v>56</v>
      </c>
      <c r="K2403" s="6" t="s">
        <v>98</v>
      </c>
      <c r="L2403">
        <v>307</v>
      </c>
      <c r="N2403" s="6" t="s">
        <v>9324</v>
      </c>
      <c r="O2403" s="6" t="s">
        <v>698</v>
      </c>
      <c r="P2403" s="6" t="s">
        <v>40</v>
      </c>
      <c r="Q2403">
        <v>36160000</v>
      </c>
      <c r="R2403">
        <v>4947451000191</v>
      </c>
      <c r="S2403">
        <v>32998092043</v>
      </c>
    </row>
    <row r="2404" spans="1:19" x14ac:dyDescent="0.25">
      <c r="A2404">
        <v>15043</v>
      </c>
      <c r="B2404" s="6" t="s">
        <v>9325</v>
      </c>
      <c r="C2404" s="6" t="s">
        <v>76</v>
      </c>
      <c r="D2404" s="6" t="s">
        <v>77</v>
      </c>
      <c r="E2404" s="6" t="s">
        <v>93</v>
      </c>
      <c r="F2404" s="6" t="s">
        <v>9326</v>
      </c>
      <c r="G2404" s="6" t="s">
        <v>9327</v>
      </c>
      <c r="H2404">
        <v>23</v>
      </c>
      <c r="I2404" s="6" t="s">
        <v>47</v>
      </c>
      <c r="J2404" s="6" t="s">
        <v>56</v>
      </c>
      <c r="K2404" s="6" t="s">
        <v>98</v>
      </c>
      <c r="L2404">
        <v>302</v>
      </c>
      <c r="N2404" s="6" t="s">
        <v>9328</v>
      </c>
      <c r="O2404" s="6" t="s">
        <v>698</v>
      </c>
      <c r="P2404" s="6" t="s">
        <v>5297</v>
      </c>
      <c r="Q2404">
        <v>36160000</v>
      </c>
      <c r="R2404">
        <v>25243932000196</v>
      </c>
      <c r="S2404">
        <v>32991230714</v>
      </c>
    </row>
    <row r="2405" spans="1:19" x14ac:dyDescent="0.25">
      <c r="A2405">
        <v>15046</v>
      </c>
      <c r="B2405" s="6" t="s">
        <v>9329</v>
      </c>
      <c r="C2405" s="6" t="s">
        <v>76</v>
      </c>
      <c r="D2405" s="6" t="s">
        <v>31</v>
      </c>
      <c r="E2405" s="6" t="s">
        <v>44</v>
      </c>
      <c r="F2405" s="6" t="s">
        <v>9330</v>
      </c>
      <c r="G2405" s="6" t="s">
        <v>9331</v>
      </c>
      <c r="H2405">
        <v>22</v>
      </c>
      <c r="I2405" s="6" t="s">
        <v>35</v>
      </c>
      <c r="J2405" s="6" t="s">
        <v>56</v>
      </c>
      <c r="K2405" s="6" t="s">
        <v>98</v>
      </c>
      <c r="L2405">
        <v>302</v>
      </c>
      <c r="N2405" s="6" t="s">
        <v>9332</v>
      </c>
      <c r="O2405" s="6" t="s">
        <v>698</v>
      </c>
      <c r="P2405" s="6" t="s">
        <v>40</v>
      </c>
      <c r="Q2405">
        <v>36160000</v>
      </c>
      <c r="R2405">
        <v>66458662000118</v>
      </c>
      <c r="S2405">
        <v>32035751276</v>
      </c>
    </row>
    <row r="2406" spans="1:19" x14ac:dyDescent="0.25">
      <c r="A2406">
        <v>15051</v>
      </c>
      <c r="B2406" s="6" t="s">
        <v>9333</v>
      </c>
      <c r="C2406" s="6" t="s">
        <v>477</v>
      </c>
      <c r="D2406" s="6" t="s">
        <v>178</v>
      </c>
      <c r="E2406" s="6" t="s">
        <v>44</v>
      </c>
      <c r="F2406" s="6" t="s">
        <v>9334</v>
      </c>
      <c r="G2406" s="6" t="s">
        <v>9335</v>
      </c>
      <c r="H2406">
        <v>33</v>
      </c>
      <c r="I2406" s="6" t="s">
        <v>181</v>
      </c>
      <c r="J2406" s="6" t="s">
        <v>56</v>
      </c>
      <c r="K2406" s="6" t="s">
        <v>98</v>
      </c>
      <c r="L2406">
        <v>309</v>
      </c>
      <c r="N2406" s="6" t="s">
        <v>9336</v>
      </c>
      <c r="O2406" s="6" t="s">
        <v>698</v>
      </c>
      <c r="P2406" s="6" t="s">
        <v>40</v>
      </c>
      <c r="Q2406">
        <v>36160000</v>
      </c>
      <c r="R2406">
        <v>25287863000112</v>
      </c>
      <c r="S2406">
        <v>32999633342</v>
      </c>
    </row>
    <row r="2407" spans="1:19" x14ac:dyDescent="0.25">
      <c r="A2407">
        <v>15052</v>
      </c>
      <c r="B2407" s="6" t="s">
        <v>9337</v>
      </c>
      <c r="C2407" s="6" t="s">
        <v>52</v>
      </c>
      <c r="D2407" s="6" t="s">
        <v>31</v>
      </c>
      <c r="E2407" s="6" t="s">
        <v>93</v>
      </c>
      <c r="F2407" s="6" t="s">
        <v>9338</v>
      </c>
      <c r="G2407" s="6" t="s">
        <v>9339</v>
      </c>
      <c r="H2407">
        <v>22</v>
      </c>
      <c r="I2407" s="6" t="s">
        <v>35</v>
      </c>
      <c r="J2407" s="6" t="s">
        <v>56</v>
      </c>
      <c r="K2407" s="6" t="s">
        <v>98</v>
      </c>
      <c r="L2407">
        <v>302</v>
      </c>
      <c r="N2407" s="6" t="s">
        <v>9340</v>
      </c>
      <c r="O2407" s="6" t="s">
        <v>698</v>
      </c>
      <c r="P2407" s="6" t="s">
        <v>40</v>
      </c>
      <c r="Q2407">
        <v>36160000</v>
      </c>
      <c r="R2407">
        <v>18029793000137</v>
      </c>
      <c r="S2407">
        <v>32999062880</v>
      </c>
    </row>
    <row r="2408" spans="1:19" x14ac:dyDescent="0.25">
      <c r="A2408">
        <v>15056</v>
      </c>
      <c r="B2408" s="6" t="s">
        <v>9341</v>
      </c>
      <c r="C2408" s="6" t="s">
        <v>60</v>
      </c>
      <c r="D2408" s="6" t="s">
        <v>31</v>
      </c>
      <c r="E2408" s="6" t="s">
        <v>44</v>
      </c>
      <c r="F2408" s="6" t="s">
        <v>9342</v>
      </c>
      <c r="G2408" s="6" t="s">
        <v>9343</v>
      </c>
      <c r="H2408">
        <v>23</v>
      </c>
      <c r="I2408" s="6" t="s">
        <v>47</v>
      </c>
      <c r="J2408" s="6" t="s">
        <v>2362</v>
      </c>
      <c r="K2408" s="6" t="s">
        <v>98</v>
      </c>
      <c r="L2408">
        <v>302</v>
      </c>
      <c r="N2408" s="6" t="s">
        <v>9344</v>
      </c>
      <c r="O2408" s="6" t="s">
        <v>698</v>
      </c>
      <c r="P2408" s="6" t="s">
        <v>40</v>
      </c>
      <c r="Q2408">
        <v>36160000</v>
      </c>
      <c r="R2408">
        <v>25609983000199</v>
      </c>
      <c r="S2408">
        <v>32999131713</v>
      </c>
    </row>
    <row r="2409" spans="1:19" x14ac:dyDescent="0.25">
      <c r="A2409">
        <v>15059</v>
      </c>
      <c r="B2409" s="6" t="s">
        <v>9345</v>
      </c>
      <c r="C2409" s="6" t="s">
        <v>60</v>
      </c>
      <c r="D2409" s="6" t="s">
        <v>31</v>
      </c>
      <c r="E2409" s="6" t="s">
        <v>44</v>
      </c>
      <c r="F2409" s="6" t="s">
        <v>9346</v>
      </c>
      <c r="G2409" s="6" t="s">
        <v>9347</v>
      </c>
      <c r="H2409">
        <v>22</v>
      </c>
      <c r="I2409" s="6" t="s">
        <v>35</v>
      </c>
      <c r="J2409" s="6" t="s">
        <v>56</v>
      </c>
      <c r="K2409" s="6" t="s">
        <v>98</v>
      </c>
      <c r="L2409">
        <v>302</v>
      </c>
      <c r="N2409" s="6" t="s">
        <v>9348</v>
      </c>
      <c r="O2409" s="6" t="s">
        <v>698</v>
      </c>
      <c r="P2409" s="6" t="s">
        <v>40</v>
      </c>
      <c r="Q2409">
        <v>36160000</v>
      </c>
      <c r="R2409">
        <v>2631357000101</v>
      </c>
      <c r="S2409">
        <v>32999478990</v>
      </c>
    </row>
    <row r="2410" spans="1:19" x14ac:dyDescent="0.25">
      <c r="A2410">
        <v>15063</v>
      </c>
      <c r="B2410" s="6" t="s">
        <v>9349</v>
      </c>
      <c r="C2410" s="6" t="s">
        <v>52</v>
      </c>
      <c r="D2410" s="6" t="s">
        <v>31</v>
      </c>
      <c r="E2410" s="6" t="s">
        <v>44</v>
      </c>
      <c r="F2410" s="6" t="s">
        <v>61</v>
      </c>
      <c r="G2410" s="6" t="s">
        <v>9350</v>
      </c>
      <c r="H2410">
        <v>22</v>
      </c>
      <c r="I2410" s="6" t="s">
        <v>35</v>
      </c>
      <c r="J2410" s="6" t="s">
        <v>56</v>
      </c>
      <c r="K2410" s="6" t="s">
        <v>98</v>
      </c>
      <c r="L2410">
        <v>305</v>
      </c>
      <c r="N2410" s="6" t="s">
        <v>9351</v>
      </c>
      <c r="O2410" s="6" t="s">
        <v>146</v>
      </c>
      <c r="P2410" s="6" t="s">
        <v>1252</v>
      </c>
      <c r="Q2410">
        <v>36500000</v>
      </c>
      <c r="R2410">
        <v>37941410672</v>
      </c>
      <c r="S2410">
        <v>32999086903</v>
      </c>
    </row>
    <row r="2411" spans="1:19" x14ac:dyDescent="0.25">
      <c r="A2411">
        <v>15065</v>
      </c>
      <c r="B2411" s="6" t="s">
        <v>9352</v>
      </c>
      <c r="C2411" s="6" t="s">
        <v>404</v>
      </c>
      <c r="D2411" s="6" t="s">
        <v>31</v>
      </c>
      <c r="E2411" s="6" t="s">
        <v>53</v>
      </c>
      <c r="F2411" s="6" t="s">
        <v>61</v>
      </c>
      <c r="G2411" s="6" t="s">
        <v>9353</v>
      </c>
      <c r="H2411">
        <v>1</v>
      </c>
      <c r="I2411" s="6" t="s">
        <v>375</v>
      </c>
      <c r="J2411" s="6" t="s">
        <v>56</v>
      </c>
      <c r="K2411" s="6" t="s">
        <v>98</v>
      </c>
      <c r="L2411">
        <v>303</v>
      </c>
      <c r="N2411" s="6" t="s">
        <v>9354</v>
      </c>
      <c r="O2411" s="6" t="s">
        <v>100</v>
      </c>
      <c r="P2411" s="6" t="s">
        <v>259</v>
      </c>
      <c r="Q2411">
        <v>36520000</v>
      </c>
      <c r="R2411">
        <v>2560580675</v>
      </c>
      <c r="S2411">
        <v>32988270896</v>
      </c>
    </row>
    <row r="2412" spans="1:19" x14ac:dyDescent="0.25">
      <c r="A2412">
        <v>15069</v>
      </c>
      <c r="B2412" s="6" t="s">
        <v>9355</v>
      </c>
      <c r="C2412" s="6" t="s">
        <v>42</v>
      </c>
      <c r="D2412" s="6" t="s">
        <v>31</v>
      </c>
      <c r="E2412" s="6" t="s">
        <v>221</v>
      </c>
      <c r="F2412" s="6" t="s">
        <v>9356</v>
      </c>
      <c r="G2412" s="6" t="s">
        <v>3454</v>
      </c>
      <c r="H2412">
        <v>25</v>
      </c>
      <c r="I2412" s="6" t="s">
        <v>116</v>
      </c>
      <c r="J2412" s="6" t="s">
        <v>56</v>
      </c>
      <c r="K2412" s="6" t="s">
        <v>98</v>
      </c>
      <c r="L2412">
        <v>302</v>
      </c>
      <c r="N2412" s="6" t="s">
        <v>9357</v>
      </c>
      <c r="O2412" s="6" t="s">
        <v>698</v>
      </c>
      <c r="P2412" s="6" t="s">
        <v>259</v>
      </c>
      <c r="Q2412">
        <v>36160000</v>
      </c>
      <c r="R2412">
        <v>25143025000175</v>
      </c>
      <c r="S2412">
        <v>32999037107</v>
      </c>
    </row>
    <row r="2413" spans="1:19" x14ac:dyDescent="0.25">
      <c r="A2413">
        <v>15071</v>
      </c>
      <c r="B2413" s="6" t="s">
        <v>9358</v>
      </c>
      <c r="C2413" s="6" t="s">
        <v>52</v>
      </c>
      <c r="D2413" s="6" t="s">
        <v>31</v>
      </c>
      <c r="E2413" s="6" t="s">
        <v>44</v>
      </c>
      <c r="F2413" s="6" t="s">
        <v>61</v>
      </c>
      <c r="G2413" s="6" t="s">
        <v>9359</v>
      </c>
      <c r="H2413">
        <v>23</v>
      </c>
      <c r="I2413" s="6" t="s">
        <v>47</v>
      </c>
      <c r="J2413" s="6" t="s">
        <v>56</v>
      </c>
      <c r="K2413" s="6" t="s">
        <v>98</v>
      </c>
      <c r="L2413">
        <v>303</v>
      </c>
      <c r="N2413" s="6" t="s">
        <v>9360</v>
      </c>
      <c r="O2413" s="6" t="s">
        <v>136</v>
      </c>
      <c r="P2413" s="6" t="s">
        <v>40</v>
      </c>
      <c r="Q2413">
        <v>36780000</v>
      </c>
      <c r="R2413">
        <v>77115120668</v>
      </c>
      <c r="S2413">
        <v>32999412673</v>
      </c>
    </row>
    <row r="2414" spans="1:19" x14ac:dyDescent="0.25">
      <c r="A2414">
        <v>15087</v>
      </c>
      <c r="B2414" s="6" t="s">
        <v>9361</v>
      </c>
      <c r="C2414" s="6" t="s">
        <v>52</v>
      </c>
      <c r="D2414" s="6" t="s">
        <v>31</v>
      </c>
      <c r="E2414" s="6" t="s">
        <v>53</v>
      </c>
      <c r="F2414" s="6" t="s">
        <v>61</v>
      </c>
      <c r="G2414" s="6" t="s">
        <v>9362</v>
      </c>
      <c r="H2414">
        <v>5</v>
      </c>
      <c r="I2414" s="6" t="s">
        <v>3157</v>
      </c>
      <c r="J2414" s="6" t="s">
        <v>144</v>
      </c>
      <c r="K2414" s="6" t="s">
        <v>109</v>
      </c>
      <c r="L2414">
        <v>204</v>
      </c>
      <c r="N2414" s="6" t="s">
        <v>9363</v>
      </c>
      <c r="O2414" s="6" t="s">
        <v>111</v>
      </c>
      <c r="P2414" s="6" t="s">
        <v>573</v>
      </c>
      <c r="Q2414">
        <v>36880000</v>
      </c>
      <c r="R2414">
        <v>4137006660</v>
      </c>
      <c r="S2414">
        <v>32999302114</v>
      </c>
    </row>
    <row r="2415" spans="1:19" x14ac:dyDescent="0.25">
      <c r="A2415">
        <v>15093</v>
      </c>
      <c r="B2415" s="6" t="s">
        <v>9364</v>
      </c>
      <c r="C2415" s="6" t="s">
        <v>52</v>
      </c>
      <c r="D2415" s="6" t="s">
        <v>31</v>
      </c>
      <c r="E2415" s="6" t="s">
        <v>221</v>
      </c>
      <c r="F2415" s="6" t="s">
        <v>9365</v>
      </c>
      <c r="G2415" s="6" t="s">
        <v>9366</v>
      </c>
      <c r="H2415">
        <v>14</v>
      </c>
      <c r="I2415" s="6" t="s">
        <v>80</v>
      </c>
      <c r="J2415" s="6" t="s">
        <v>56</v>
      </c>
      <c r="K2415" s="6" t="s">
        <v>109</v>
      </c>
      <c r="L2415">
        <v>204</v>
      </c>
      <c r="N2415" s="6" t="s">
        <v>9367</v>
      </c>
      <c r="O2415" s="6" t="s">
        <v>691</v>
      </c>
      <c r="P2415" s="6" t="s">
        <v>40</v>
      </c>
      <c r="Q2415">
        <v>36793000</v>
      </c>
      <c r="R2415">
        <v>32513453000108</v>
      </c>
      <c r="S2415">
        <v>32984169351</v>
      </c>
    </row>
    <row r="2416" spans="1:19" x14ac:dyDescent="0.25">
      <c r="A2416">
        <v>15098</v>
      </c>
      <c r="B2416" s="6" t="s">
        <v>9368</v>
      </c>
      <c r="C2416" s="6" t="s">
        <v>76</v>
      </c>
      <c r="D2416" s="6" t="s">
        <v>77</v>
      </c>
      <c r="E2416" s="6" t="s">
        <v>71</v>
      </c>
      <c r="F2416" s="6" t="s">
        <v>9369</v>
      </c>
      <c r="G2416" s="6" t="s">
        <v>9370</v>
      </c>
      <c r="H2416">
        <v>22</v>
      </c>
      <c r="I2416" s="6" t="s">
        <v>35</v>
      </c>
      <c r="J2416" s="6" t="s">
        <v>56</v>
      </c>
      <c r="K2416" s="6" t="s">
        <v>109</v>
      </c>
      <c r="L2416">
        <v>207</v>
      </c>
      <c r="N2416" s="6" t="s">
        <v>9371</v>
      </c>
      <c r="O2416" s="6" t="s">
        <v>111</v>
      </c>
      <c r="P2416" s="6" t="s">
        <v>1474</v>
      </c>
      <c r="Q2416">
        <v>36880000</v>
      </c>
      <c r="R2416">
        <v>2466835000167</v>
      </c>
      <c r="S2416">
        <v>32988387121</v>
      </c>
    </row>
    <row r="2417" spans="1:19" x14ac:dyDescent="0.25">
      <c r="A2417">
        <v>15109</v>
      </c>
      <c r="B2417" s="6" t="s">
        <v>9372</v>
      </c>
      <c r="C2417" s="6" t="s">
        <v>52</v>
      </c>
      <c r="D2417" s="6" t="s">
        <v>31</v>
      </c>
      <c r="E2417" s="6" t="s">
        <v>103</v>
      </c>
      <c r="F2417" s="6" t="s">
        <v>9373</v>
      </c>
      <c r="G2417" s="6" t="s">
        <v>9374</v>
      </c>
      <c r="H2417">
        <v>23</v>
      </c>
      <c r="I2417" s="6" t="s">
        <v>47</v>
      </c>
      <c r="J2417" s="6" t="s">
        <v>56</v>
      </c>
      <c r="K2417" s="6" t="s">
        <v>37</v>
      </c>
      <c r="L2417">
        <v>105</v>
      </c>
      <c r="N2417" s="6" t="s">
        <v>9375</v>
      </c>
      <c r="O2417" s="6" t="s">
        <v>443</v>
      </c>
      <c r="P2417" s="6" t="s">
        <v>137</v>
      </c>
      <c r="Q2417">
        <v>36660000</v>
      </c>
      <c r="R2417">
        <v>23499827000197</v>
      </c>
      <c r="S2417">
        <v>32988068790</v>
      </c>
    </row>
    <row r="2418" spans="1:19" x14ac:dyDescent="0.25">
      <c r="A2418">
        <v>15110</v>
      </c>
      <c r="B2418" s="6" t="s">
        <v>9376</v>
      </c>
      <c r="C2418" s="6" t="s">
        <v>52</v>
      </c>
      <c r="D2418" s="6" t="s">
        <v>31</v>
      </c>
      <c r="E2418" s="6" t="s">
        <v>44</v>
      </c>
      <c r="F2418" s="6" t="s">
        <v>61</v>
      </c>
      <c r="G2418" s="6" t="s">
        <v>9377</v>
      </c>
      <c r="H2418">
        <v>22</v>
      </c>
      <c r="I2418" s="6" t="s">
        <v>35</v>
      </c>
      <c r="J2418" s="6" t="s">
        <v>56</v>
      </c>
      <c r="K2418" s="6" t="s">
        <v>37</v>
      </c>
      <c r="L2418">
        <v>103</v>
      </c>
      <c r="N2418" s="6" t="s">
        <v>9378</v>
      </c>
      <c r="O2418" s="6" t="s">
        <v>58</v>
      </c>
      <c r="P2418" s="6" t="s">
        <v>683</v>
      </c>
      <c r="Q2418">
        <v>36773638</v>
      </c>
      <c r="R2418">
        <v>72247452604</v>
      </c>
      <c r="S2418">
        <v>32999446292</v>
      </c>
    </row>
    <row r="2419" spans="1:19" x14ac:dyDescent="0.25">
      <c r="A2419">
        <v>15114</v>
      </c>
      <c r="B2419" s="6" t="s">
        <v>9379</v>
      </c>
      <c r="C2419" s="6" t="s">
        <v>52</v>
      </c>
      <c r="D2419" s="6" t="s">
        <v>31</v>
      </c>
      <c r="E2419" s="6" t="s">
        <v>53</v>
      </c>
      <c r="F2419" s="6" t="s">
        <v>9380</v>
      </c>
      <c r="G2419" s="6" t="s">
        <v>9381</v>
      </c>
      <c r="H2419">
        <v>25</v>
      </c>
      <c r="I2419" s="6" t="s">
        <v>116</v>
      </c>
      <c r="J2419" s="6" t="s">
        <v>56</v>
      </c>
      <c r="K2419" s="6" t="s">
        <v>37</v>
      </c>
      <c r="L2419">
        <v>101</v>
      </c>
      <c r="N2419" s="6" t="s">
        <v>9382</v>
      </c>
      <c r="O2419" s="6" t="s">
        <v>39</v>
      </c>
      <c r="P2419" s="6" t="s">
        <v>364</v>
      </c>
      <c r="Q2419">
        <v>32702000</v>
      </c>
      <c r="R2419">
        <v>27094225000100</v>
      </c>
      <c r="S2419">
        <v>32999422570</v>
      </c>
    </row>
    <row r="2420" spans="1:19" x14ac:dyDescent="0.25">
      <c r="A2420">
        <v>15127</v>
      </c>
      <c r="B2420" s="6" t="s">
        <v>9383</v>
      </c>
      <c r="C2420" s="6" t="s">
        <v>52</v>
      </c>
      <c r="D2420" s="6" t="s">
        <v>31</v>
      </c>
      <c r="E2420" s="6" t="s">
        <v>93</v>
      </c>
      <c r="F2420" s="6" t="s">
        <v>61</v>
      </c>
      <c r="G2420" s="6" t="s">
        <v>9384</v>
      </c>
      <c r="H2420">
        <v>22</v>
      </c>
      <c r="I2420" s="6" t="s">
        <v>35</v>
      </c>
      <c r="J2420" s="6" t="s">
        <v>56</v>
      </c>
      <c r="K2420" s="6" t="s">
        <v>98</v>
      </c>
      <c r="L2420">
        <v>301</v>
      </c>
      <c r="N2420" s="6" t="s">
        <v>9385</v>
      </c>
      <c r="O2420" s="6" t="s">
        <v>312</v>
      </c>
      <c r="P2420" s="6" t="s">
        <v>828</v>
      </c>
      <c r="Q2420">
        <v>36170000</v>
      </c>
      <c r="R2420">
        <v>4708293623</v>
      </c>
      <c r="S2420">
        <v>32999620044</v>
      </c>
    </row>
    <row r="2421" spans="1:19" x14ac:dyDescent="0.25">
      <c r="A2421">
        <v>15132</v>
      </c>
      <c r="B2421" s="6" t="s">
        <v>9386</v>
      </c>
      <c r="C2421" s="6" t="s">
        <v>76</v>
      </c>
      <c r="D2421" s="6" t="s">
        <v>353</v>
      </c>
      <c r="E2421" s="6" t="s">
        <v>93</v>
      </c>
      <c r="F2421" s="6" t="s">
        <v>61</v>
      </c>
      <c r="G2421" s="6" t="s">
        <v>9387</v>
      </c>
      <c r="H2421">
        <v>33</v>
      </c>
      <c r="I2421" s="6" t="s">
        <v>181</v>
      </c>
      <c r="J2421" s="6" t="s">
        <v>56</v>
      </c>
      <c r="K2421" s="6" t="s">
        <v>109</v>
      </c>
      <c r="L2421">
        <v>204</v>
      </c>
      <c r="N2421" s="6" t="s">
        <v>9388</v>
      </c>
      <c r="O2421" s="6" t="s">
        <v>691</v>
      </c>
      <c r="P2421" s="6" t="s">
        <v>40</v>
      </c>
      <c r="Q2421">
        <v>36793000</v>
      </c>
      <c r="R2421">
        <v>33065020653</v>
      </c>
      <c r="S2421">
        <v>32984468674</v>
      </c>
    </row>
    <row r="2422" spans="1:19" x14ac:dyDescent="0.25">
      <c r="A2422">
        <v>15137</v>
      </c>
      <c r="B2422" s="6" t="s">
        <v>9389</v>
      </c>
      <c r="C2422" s="6" t="s">
        <v>76</v>
      </c>
      <c r="D2422" s="6" t="s">
        <v>31</v>
      </c>
      <c r="E2422" s="6" t="s">
        <v>71</v>
      </c>
      <c r="F2422" s="6" t="s">
        <v>61</v>
      </c>
      <c r="G2422" s="6" t="s">
        <v>9390</v>
      </c>
      <c r="H2422">
        <v>25</v>
      </c>
      <c r="I2422" s="6" t="s">
        <v>116</v>
      </c>
      <c r="J2422" s="6" t="s">
        <v>56</v>
      </c>
      <c r="K2422" s="6" t="s">
        <v>37</v>
      </c>
      <c r="L2422">
        <v>101</v>
      </c>
      <c r="N2422" s="6" t="s">
        <v>831</v>
      </c>
      <c r="O2422" s="6" t="s">
        <v>58</v>
      </c>
      <c r="P2422" s="6" t="s">
        <v>5861</v>
      </c>
      <c r="Q2422">
        <v>36775000</v>
      </c>
      <c r="R2422">
        <v>1393903673</v>
      </c>
      <c r="S2422">
        <v>32999554344</v>
      </c>
    </row>
    <row r="2423" spans="1:19" x14ac:dyDescent="0.25">
      <c r="A2423">
        <v>15140</v>
      </c>
      <c r="B2423" s="6" t="s">
        <v>9391</v>
      </c>
      <c r="C2423" s="6" t="s">
        <v>60</v>
      </c>
      <c r="D2423" s="6" t="s">
        <v>31</v>
      </c>
      <c r="E2423" s="6" t="s">
        <v>71</v>
      </c>
      <c r="F2423" s="6" t="s">
        <v>61</v>
      </c>
      <c r="G2423" s="6" t="s">
        <v>9392</v>
      </c>
      <c r="H2423">
        <v>22</v>
      </c>
      <c r="I2423" s="6" t="s">
        <v>35</v>
      </c>
      <c r="J2423" s="6" t="s">
        <v>56</v>
      </c>
      <c r="K2423" s="6" t="s">
        <v>109</v>
      </c>
      <c r="L2423">
        <v>205</v>
      </c>
      <c r="N2423" s="6" t="s">
        <v>9393</v>
      </c>
      <c r="O2423" s="6" t="s">
        <v>1020</v>
      </c>
      <c r="P2423" s="6" t="s">
        <v>40</v>
      </c>
      <c r="Q2423">
        <v>36844000</v>
      </c>
      <c r="R2423">
        <v>75456680653</v>
      </c>
      <c r="S2423">
        <v>32984516801</v>
      </c>
    </row>
    <row r="2424" spans="1:19" x14ac:dyDescent="0.25">
      <c r="A2424">
        <v>15146</v>
      </c>
      <c r="B2424" s="6" t="s">
        <v>9394</v>
      </c>
      <c r="C2424" s="6" t="s">
        <v>52</v>
      </c>
      <c r="D2424" s="6" t="s">
        <v>31</v>
      </c>
      <c r="E2424" s="6" t="s">
        <v>103</v>
      </c>
      <c r="F2424" s="6" t="s">
        <v>61</v>
      </c>
      <c r="G2424" s="6" t="s">
        <v>8837</v>
      </c>
      <c r="H2424">
        <v>23</v>
      </c>
      <c r="I2424" s="6" t="s">
        <v>47</v>
      </c>
      <c r="J2424" s="6" t="s">
        <v>56</v>
      </c>
      <c r="K2424" s="6" t="s">
        <v>98</v>
      </c>
      <c r="L2424">
        <v>304</v>
      </c>
      <c r="N2424" s="6" t="s">
        <v>9395</v>
      </c>
      <c r="O2424" s="6" t="s">
        <v>146</v>
      </c>
      <c r="P2424" s="6" t="s">
        <v>2725</v>
      </c>
      <c r="Q2424">
        <v>36507304</v>
      </c>
      <c r="R2424">
        <v>13648744666</v>
      </c>
      <c r="S2424">
        <v>32991473634</v>
      </c>
    </row>
    <row r="2425" spans="1:19" x14ac:dyDescent="0.25">
      <c r="A2425">
        <v>15150</v>
      </c>
      <c r="B2425" s="6" t="s">
        <v>9396</v>
      </c>
      <c r="C2425" s="6" t="s">
        <v>324</v>
      </c>
      <c r="D2425" s="6" t="s">
        <v>315</v>
      </c>
      <c r="E2425" s="6" t="s">
        <v>103</v>
      </c>
      <c r="F2425" s="6" t="s">
        <v>61</v>
      </c>
      <c r="G2425" s="6" t="s">
        <v>9397</v>
      </c>
      <c r="H2425">
        <v>27</v>
      </c>
      <c r="I2425" s="6" t="s">
        <v>96</v>
      </c>
      <c r="J2425" s="6" t="s">
        <v>9398</v>
      </c>
      <c r="K2425" s="6" t="s">
        <v>319</v>
      </c>
      <c r="L2425">
        <v>916</v>
      </c>
      <c r="N2425" s="6" t="s">
        <v>9399</v>
      </c>
      <c r="O2425" s="6" t="s">
        <v>39</v>
      </c>
      <c r="P2425" s="6" t="s">
        <v>389</v>
      </c>
      <c r="Q2425">
        <v>36700000</v>
      </c>
      <c r="R2425">
        <v>53058232691</v>
      </c>
      <c r="S2425">
        <v>0</v>
      </c>
    </row>
    <row r="2426" spans="1:19" x14ac:dyDescent="0.25">
      <c r="A2426">
        <v>15160</v>
      </c>
      <c r="B2426" s="6" t="s">
        <v>9400</v>
      </c>
      <c r="C2426" s="6" t="s">
        <v>52</v>
      </c>
      <c r="D2426" s="6" t="s">
        <v>31</v>
      </c>
      <c r="E2426" s="6" t="s">
        <v>325</v>
      </c>
      <c r="F2426" s="6" t="s">
        <v>61</v>
      </c>
      <c r="G2426" s="6" t="s">
        <v>9401</v>
      </c>
      <c r="H2426">
        <v>14</v>
      </c>
      <c r="I2426" s="6" t="s">
        <v>80</v>
      </c>
      <c r="J2426" s="6" t="s">
        <v>144</v>
      </c>
      <c r="K2426" s="6" t="s">
        <v>37</v>
      </c>
      <c r="L2426">
        <v>109</v>
      </c>
      <c r="N2426" s="6" t="s">
        <v>9402</v>
      </c>
      <c r="O2426" s="6" t="s">
        <v>39</v>
      </c>
      <c r="P2426" s="6" t="s">
        <v>40</v>
      </c>
      <c r="Q2426">
        <v>36700316</v>
      </c>
      <c r="R2426">
        <v>33204977668</v>
      </c>
      <c r="S2426">
        <v>32999599704</v>
      </c>
    </row>
    <row r="2427" spans="1:19" x14ac:dyDescent="0.25">
      <c r="A2427">
        <v>15166</v>
      </c>
      <c r="B2427" s="6" t="s">
        <v>9403</v>
      </c>
      <c r="C2427" s="6" t="s">
        <v>52</v>
      </c>
      <c r="D2427" s="6" t="s">
        <v>31</v>
      </c>
      <c r="E2427" s="6" t="s">
        <v>44</v>
      </c>
      <c r="F2427" s="6" t="s">
        <v>9404</v>
      </c>
      <c r="G2427" s="6" t="s">
        <v>9405</v>
      </c>
      <c r="H2427">
        <v>17</v>
      </c>
      <c r="I2427" s="6" t="s">
        <v>202</v>
      </c>
      <c r="J2427" s="6" t="s">
        <v>56</v>
      </c>
      <c r="K2427" s="6" t="s">
        <v>109</v>
      </c>
      <c r="L2427">
        <v>203</v>
      </c>
      <c r="N2427" s="6" t="s">
        <v>9406</v>
      </c>
      <c r="O2427" s="6" t="s">
        <v>111</v>
      </c>
      <c r="P2427" s="6" t="s">
        <v>1885</v>
      </c>
      <c r="Q2427">
        <v>36880000</v>
      </c>
      <c r="R2427">
        <v>27954599000159</v>
      </c>
      <c r="S2427">
        <v>32988638751</v>
      </c>
    </row>
    <row r="2428" spans="1:19" x14ac:dyDescent="0.25">
      <c r="A2428">
        <v>15168</v>
      </c>
      <c r="B2428" s="6" t="s">
        <v>9407</v>
      </c>
      <c r="C2428" s="6" t="s">
        <v>76</v>
      </c>
      <c r="D2428" s="6" t="s">
        <v>31</v>
      </c>
      <c r="E2428" s="6" t="s">
        <v>103</v>
      </c>
      <c r="F2428" s="6" t="s">
        <v>9408</v>
      </c>
      <c r="G2428" s="6" t="s">
        <v>9409</v>
      </c>
      <c r="H2428">
        <v>17</v>
      </c>
      <c r="I2428" s="6" t="s">
        <v>202</v>
      </c>
      <c r="J2428" s="6" t="s">
        <v>56</v>
      </c>
      <c r="K2428" s="6" t="s">
        <v>37</v>
      </c>
      <c r="L2428">
        <v>103</v>
      </c>
      <c r="N2428" s="6" t="s">
        <v>9410</v>
      </c>
      <c r="O2428" s="6" t="s">
        <v>1379</v>
      </c>
      <c r="P2428" s="6" t="s">
        <v>9411</v>
      </c>
      <c r="Q2428">
        <v>36788000</v>
      </c>
      <c r="R2428">
        <v>25035769000176</v>
      </c>
      <c r="S2428">
        <v>32984066591</v>
      </c>
    </row>
    <row r="2429" spans="1:19" x14ac:dyDescent="0.25">
      <c r="A2429">
        <v>15171</v>
      </c>
      <c r="B2429" s="6" t="s">
        <v>9412</v>
      </c>
      <c r="C2429" s="6" t="s">
        <v>52</v>
      </c>
      <c r="D2429" s="6" t="s">
        <v>31</v>
      </c>
      <c r="E2429" s="6" t="s">
        <v>103</v>
      </c>
      <c r="F2429" s="6" t="s">
        <v>9413</v>
      </c>
      <c r="G2429" s="6" t="s">
        <v>9414</v>
      </c>
      <c r="H2429">
        <v>23</v>
      </c>
      <c r="I2429" s="6" t="s">
        <v>47</v>
      </c>
      <c r="J2429" s="6" t="s">
        <v>56</v>
      </c>
      <c r="K2429" s="6" t="s">
        <v>98</v>
      </c>
      <c r="L2429">
        <v>303</v>
      </c>
      <c r="N2429" s="6" t="s">
        <v>9415</v>
      </c>
      <c r="O2429" s="6" t="s">
        <v>136</v>
      </c>
      <c r="P2429" s="6" t="s">
        <v>3426</v>
      </c>
      <c r="Q2429">
        <v>36782000</v>
      </c>
      <c r="R2429">
        <v>10559075000160</v>
      </c>
      <c r="S2429">
        <v>32984004884</v>
      </c>
    </row>
    <row r="2430" spans="1:19" x14ac:dyDescent="0.25">
      <c r="A2430">
        <v>15177</v>
      </c>
      <c r="B2430" s="6" t="s">
        <v>9416</v>
      </c>
      <c r="C2430" s="6" t="s">
        <v>52</v>
      </c>
      <c r="D2430" s="6" t="s">
        <v>31</v>
      </c>
      <c r="E2430" s="6" t="s">
        <v>53</v>
      </c>
      <c r="F2430" s="6" t="s">
        <v>9417</v>
      </c>
      <c r="G2430" s="6" t="s">
        <v>9418</v>
      </c>
      <c r="H2430">
        <v>26</v>
      </c>
      <c r="I2430" s="6" t="s">
        <v>173</v>
      </c>
      <c r="J2430" s="6" t="s">
        <v>56</v>
      </c>
      <c r="K2430" s="6" t="s">
        <v>37</v>
      </c>
      <c r="L2430">
        <v>106</v>
      </c>
      <c r="N2430" s="6" t="s">
        <v>9419</v>
      </c>
      <c r="O2430" s="6" t="s">
        <v>443</v>
      </c>
      <c r="P2430" s="6" t="s">
        <v>505</v>
      </c>
      <c r="Q2430">
        <v>36660000</v>
      </c>
      <c r="R2430">
        <v>32072638000124</v>
      </c>
      <c r="S2430">
        <v>32998355384</v>
      </c>
    </row>
    <row r="2431" spans="1:19" x14ac:dyDescent="0.25">
      <c r="A2431">
        <v>15180</v>
      </c>
      <c r="B2431" s="6" t="s">
        <v>9420</v>
      </c>
      <c r="C2431" s="6" t="s">
        <v>52</v>
      </c>
      <c r="D2431" s="6" t="s">
        <v>31</v>
      </c>
      <c r="E2431" s="6" t="s">
        <v>93</v>
      </c>
      <c r="F2431" s="6" t="s">
        <v>61</v>
      </c>
      <c r="G2431" s="6" t="s">
        <v>9421</v>
      </c>
      <c r="H2431">
        <v>25</v>
      </c>
      <c r="I2431" s="6" t="s">
        <v>116</v>
      </c>
      <c r="J2431" s="6" t="s">
        <v>56</v>
      </c>
      <c r="K2431" s="6" t="s">
        <v>98</v>
      </c>
      <c r="L2431">
        <v>301</v>
      </c>
      <c r="N2431" s="6" t="s">
        <v>9422</v>
      </c>
      <c r="O2431" s="6" t="s">
        <v>146</v>
      </c>
      <c r="P2431" s="6" t="s">
        <v>9423</v>
      </c>
      <c r="Q2431">
        <v>36500000</v>
      </c>
      <c r="R2431">
        <v>13376857636</v>
      </c>
      <c r="S2431">
        <v>32984016097</v>
      </c>
    </row>
    <row r="2432" spans="1:19" x14ac:dyDescent="0.25">
      <c r="A2432">
        <v>15184</v>
      </c>
      <c r="B2432" s="6" t="s">
        <v>9424</v>
      </c>
      <c r="C2432" s="6" t="s">
        <v>52</v>
      </c>
      <c r="D2432" s="6" t="s">
        <v>31</v>
      </c>
      <c r="E2432" s="6" t="s">
        <v>71</v>
      </c>
      <c r="F2432" s="6" t="s">
        <v>9425</v>
      </c>
      <c r="G2432" s="6" t="s">
        <v>9426</v>
      </c>
      <c r="H2432">
        <v>1</v>
      </c>
      <c r="I2432" s="6" t="s">
        <v>375</v>
      </c>
      <c r="J2432" s="6" t="s">
        <v>56</v>
      </c>
      <c r="K2432" s="6" t="s">
        <v>37</v>
      </c>
      <c r="L2432">
        <v>104</v>
      </c>
      <c r="N2432" s="6" t="s">
        <v>9427</v>
      </c>
      <c r="O2432" s="6" t="s">
        <v>39</v>
      </c>
      <c r="P2432" s="6" t="s">
        <v>132</v>
      </c>
      <c r="Q2432">
        <v>36707100</v>
      </c>
      <c r="R2432">
        <v>26979212000156</v>
      </c>
      <c r="S2432">
        <v>32999123734</v>
      </c>
    </row>
    <row r="2433" spans="1:19" x14ac:dyDescent="0.25">
      <c r="A2433">
        <v>15185</v>
      </c>
      <c r="B2433" s="6" t="s">
        <v>9428</v>
      </c>
      <c r="C2433" s="6" t="s">
        <v>52</v>
      </c>
      <c r="D2433" s="6" t="s">
        <v>31</v>
      </c>
      <c r="E2433" s="6" t="s">
        <v>53</v>
      </c>
      <c r="F2433" s="6" t="s">
        <v>61</v>
      </c>
      <c r="G2433" s="6" t="s">
        <v>9429</v>
      </c>
      <c r="H2433">
        <v>23</v>
      </c>
      <c r="I2433" s="6" t="s">
        <v>47</v>
      </c>
      <c r="J2433" s="6" t="s">
        <v>56</v>
      </c>
      <c r="K2433" s="6" t="s">
        <v>109</v>
      </c>
      <c r="L2433">
        <v>205</v>
      </c>
      <c r="N2433" s="6" t="s">
        <v>9430</v>
      </c>
      <c r="O2433" s="6" t="s">
        <v>771</v>
      </c>
      <c r="P2433" s="6" t="s">
        <v>9431</v>
      </c>
      <c r="Q2433">
        <v>36800000</v>
      </c>
      <c r="R2433">
        <v>11668422662</v>
      </c>
      <c r="S2433">
        <v>32998263501</v>
      </c>
    </row>
    <row r="2434" spans="1:19" x14ac:dyDescent="0.25">
      <c r="A2434">
        <v>15193</v>
      </c>
      <c r="B2434" s="6" t="s">
        <v>9432</v>
      </c>
      <c r="C2434" s="6" t="s">
        <v>76</v>
      </c>
      <c r="D2434" s="6" t="s">
        <v>31</v>
      </c>
      <c r="E2434" s="6" t="s">
        <v>44</v>
      </c>
      <c r="F2434" s="6" t="s">
        <v>9433</v>
      </c>
      <c r="G2434" s="6" t="s">
        <v>9434</v>
      </c>
      <c r="H2434">
        <v>27</v>
      </c>
      <c r="I2434" s="6" t="s">
        <v>96</v>
      </c>
      <c r="J2434" s="6" t="s">
        <v>9435</v>
      </c>
      <c r="K2434" s="6" t="s">
        <v>98</v>
      </c>
      <c r="L2434">
        <v>303</v>
      </c>
      <c r="N2434" s="6" t="s">
        <v>9436</v>
      </c>
      <c r="O2434" s="6" t="s">
        <v>793</v>
      </c>
      <c r="P2434" s="6" t="s">
        <v>794</v>
      </c>
      <c r="Q2434">
        <v>36515000</v>
      </c>
      <c r="R2434">
        <v>32691668000119</v>
      </c>
      <c r="S2434">
        <v>32984409896</v>
      </c>
    </row>
    <row r="2435" spans="1:19" x14ac:dyDescent="0.25">
      <c r="A2435">
        <v>15194</v>
      </c>
      <c r="B2435" s="6" t="s">
        <v>9437</v>
      </c>
      <c r="C2435" s="6" t="s">
        <v>52</v>
      </c>
      <c r="D2435" s="6" t="s">
        <v>31</v>
      </c>
      <c r="E2435" s="6" t="s">
        <v>71</v>
      </c>
      <c r="F2435" s="6" t="s">
        <v>9438</v>
      </c>
      <c r="G2435" s="6" t="s">
        <v>9439</v>
      </c>
      <c r="H2435">
        <v>1</v>
      </c>
      <c r="I2435" s="6" t="s">
        <v>375</v>
      </c>
      <c r="J2435" s="6" t="s">
        <v>9440</v>
      </c>
      <c r="K2435" s="6" t="s">
        <v>319</v>
      </c>
      <c r="L2435">
        <v>913</v>
      </c>
      <c r="N2435" s="6" t="s">
        <v>9441</v>
      </c>
      <c r="O2435" s="6" t="s">
        <v>943</v>
      </c>
      <c r="P2435" s="6" t="s">
        <v>40</v>
      </c>
      <c r="Q2435">
        <v>36795000</v>
      </c>
      <c r="R2435">
        <v>32736378000144</v>
      </c>
      <c r="S2435">
        <v>32984063781</v>
      </c>
    </row>
    <row r="2436" spans="1:19" x14ac:dyDescent="0.25">
      <c r="A2436">
        <v>15196</v>
      </c>
      <c r="B2436" s="6" t="s">
        <v>9442</v>
      </c>
      <c r="C2436" s="6" t="s">
        <v>52</v>
      </c>
      <c r="D2436" s="6" t="s">
        <v>31</v>
      </c>
      <c r="E2436" s="6" t="s">
        <v>221</v>
      </c>
      <c r="F2436" s="6" t="s">
        <v>9443</v>
      </c>
      <c r="G2436" s="6" t="s">
        <v>9444</v>
      </c>
      <c r="H2436">
        <v>23</v>
      </c>
      <c r="I2436" s="6" t="s">
        <v>47</v>
      </c>
      <c r="J2436" s="6" t="s">
        <v>56</v>
      </c>
      <c r="K2436" s="6" t="s">
        <v>37</v>
      </c>
      <c r="L2436">
        <v>102</v>
      </c>
      <c r="N2436" s="6" t="s">
        <v>9445</v>
      </c>
      <c r="O2436" s="6" t="s">
        <v>58</v>
      </c>
      <c r="P2436" s="6" t="s">
        <v>486</v>
      </c>
      <c r="Q2436">
        <v>36774770</v>
      </c>
      <c r="R2436">
        <v>32686290000165</v>
      </c>
      <c r="S2436">
        <v>32984043610</v>
      </c>
    </row>
    <row r="2437" spans="1:19" x14ac:dyDescent="0.25">
      <c r="A2437">
        <v>15206</v>
      </c>
      <c r="B2437" s="6" t="s">
        <v>9446</v>
      </c>
      <c r="C2437" s="6" t="s">
        <v>391</v>
      </c>
      <c r="D2437" s="6" t="s">
        <v>488</v>
      </c>
      <c r="E2437" s="6" t="s">
        <v>53</v>
      </c>
      <c r="F2437" s="6" t="s">
        <v>9447</v>
      </c>
      <c r="G2437" s="6" t="s">
        <v>9448</v>
      </c>
      <c r="H2437">
        <v>25</v>
      </c>
      <c r="I2437" s="6" t="s">
        <v>116</v>
      </c>
      <c r="J2437" s="6" t="s">
        <v>144</v>
      </c>
      <c r="K2437" s="6" t="s">
        <v>109</v>
      </c>
      <c r="L2437">
        <v>205</v>
      </c>
      <c r="N2437" s="6" t="s">
        <v>9449</v>
      </c>
      <c r="O2437" s="6" t="s">
        <v>1020</v>
      </c>
      <c r="P2437" s="6" t="s">
        <v>40</v>
      </c>
      <c r="Q2437">
        <v>36844000</v>
      </c>
      <c r="R2437">
        <v>7386747000179</v>
      </c>
      <c r="S2437">
        <v>32984764660</v>
      </c>
    </row>
    <row r="2438" spans="1:19" x14ac:dyDescent="0.25">
      <c r="A2438">
        <v>15207</v>
      </c>
      <c r="B2438" s="6" t="s">
        <v>9450</v>
      </c>
      <c r="C2438" s="6" t="s">
        <v>52</v>
      </c>
      <c r="D2438" s="6" t="s">
        <v>31</v>
      </c>
      <c r="E2438" s="6" t="s">
        <v>103</v>
      </c>
      <c r="F2438" s="6" t="s">
        <v>61</v>
      </c>
      <c r="G2438" s="6" t="s">
        <v>9451</v>
      </c>
      <c r="H2438">
        <v>23</v>
      </c>
      <c r="I2438" s="6" t="s">
        <v>47</v>
      </c>
      <c r="J2438" s="6" t="s">
        <v>56</v>
      </c>
      <c r="K2438" s="6" t="s">
        <v>109</v>
      </c>
      <c r="L2438">
        <v>204</v>
      </c>
      <c r="N2438" s="6" t="s">
        <v>9452</v>
      </c>
      <c r="O2438" s="6" t="s">
        <v>111</v>
      </c>
      <c r="P2438" s="6" t="s">
        <v>3488</v>
      </c>
      <c r="Q2438">
        <v>36880164</v>
      </c>
      <c r="R2438">
        <v>81686781687</v>
      </c>
      <c r="S2438">
        <v>32988661843</v>
      </c>
    </row>
    <row r="2439" spans="1:19" x14ac:dyDescent="0.25">
      <c r="A2439">
        <v>15212</v>
      </c>
      <c r="B2439" s="6" t="s">
        <v>9453</v>
      </c>
      <c r="C2439" s="6" t="s">
        <v>76</v>
      </c>
      <c r="D2439" s="6" t="s">
        <v>77</v>
      </c>
      <c r="E2439" s="6" t="s">
        <v>53</v>
      </c>
      <c r="F2439" s="6" t="s">
        <v>61</v>
      </c>
      <c r="G2439" s="6" t="s">
        <v>9454</v>
      </c>
      <c r="H2439">
        <v>17</v>
      </c>
      <c r="I2439" s="6" t="s">
        <v>202</v>
      </c>
      <c r="J2439" s="6" t="s">
        <v>56</v>
      </c>
      <c r="K2439" s="6" t="s">
        <v>37</v>
      </c>
      <c r="L2439">
        <v>102</v>
      </c>
      <c r="N2439" s="6" t="s">
        <v>9455</v>
      </c>
      <c r="O2439" s="6" t="s">
        <v>39</v>
      </c>
      <c r="P2439" s="6" t="s">
        <v>9456</v>
      </c>
      <c r="Q2439">
        <v>36700000</v>
      </c>
      <c r="R2439">
        <v>8187608692</v>
      </c>
      <c r="S2439">
        <v>32988152597</v>
      </c>
    </row>
    <row r="2440" spans="1:19" x14ac:dyDescent="0.25">
      <c r="A2440">
        <v>15214</v>
      </c>
      <c r="B2440" s="6" t="s">
        <v>9457</v>
      </c>
      <c r="C2440" s="6" t="s">
        <v>52</v>
      </c>
      <c r="D2440" s="6" t="s">
        <v>31</v>
      </c>
      <c r="E2440" s="6" t="s">
        <v>71</v>
      </c>
      <c r="F2440" s="6" t="s">
        <v>61</v>
      </c>
      <c r="G2440" s="6" t="s">
        <v>4480</v>
      </c>
      <c r="H2440">
        <v>23</v>
      </c>
      <c r="I2440" s="6" t="s">
        <v>47</v>
      </c>
      <c r="J2440" s="6" t="s">
        <v>56</v>
      </c>
      <c r="K2440" s="6" t="s">
        <v>98</v>
      </c>
      <c r="L2440">
        <v>304</v>
      </c>
      <c r="N2440" s="6" t="s">
        <v>9458</v>
      </c>
      <c r="O2440" s="6" t="s">
        <v>399</v>
      </c>
      <c r="P2440" s="6" t="s">
        <v>2402</v>
      </c>
      <c r="Q2440">
        <v>36512000</v>
      </c>
      <c r="R2440">
        <v>89427866691</v>
      </c>
      <c r="S2440">
        <v>32999169477</v>
      </c>
    </row>
    <row r="2441" spans="1:19" x14ac:dyDescent="0.25">
      <c r="A2441">
        <v>15229</v>
      </c>
      <c r="B2441" s="6" t="s">
        <v>9459</v>
      </c>
      <c r="C2441" s="6" t="s">
        <v>119</v>
      </c>
      <c r="D2441" s="6" t="s">
        <v>31</v>
      </c>
      <c r="E2441" s="6" t="s">
        <v>93</v>
      </c>
      <c r="F2441" s="6" t="s">
        <v>9460</v>
      </c>
      <c r="G2441" s="6" t="s">
        <v>9461</v>
      </c>
      <c r="H2441">
        <v>23</v>
      </c>
      <c r="I2441" s="6" t="s">
        <v>47</v>
      </c>
      <c r="J2441" s="6" t="s">
        <v>56</v>
      </c>
      <c r="K2441" s="6" t="s">
        <v>109</v>
      </c>
      <c r="L2441">
        <v>201</v>
      </c>
      <c r="N2441" s="6" t="s">
        <v>9462</v>
      </c>
      <c r="O2441" s="6" t="s">
        <v>111</v>
      </c>
      <c r="P2441" s="6" t="s">
        <v>1162</v>
      </c>
      <c r="Q2441">
        <v>36884013</v>
      </c>
      <c r="R2441">
        <v>32760009000197</v>
      </c>
      <c r="S2441">
        <v>32999168380</v>
      </c>
    </row>
    <row r="2442" spans="1:19" x14ac:dyDescent="0.25">
      <c r="A2442">
        <v>15230</v>
      </c>
      <c r="B2442" s="6" t="s">
        <v>9463</v>
      </c>
      <c r="C2442" s="6" t="s">
        <v>60</v>
      </c>
      <c r="D2442" s="6" t="s">
        <v>31</v>
      </c>
      <c r="E2442" s="6" t="s">
        <v>44</v>
      </c>
      <c r="F2442" s="6" t="s">
        <v>9464</v>
      </c>
      <c r="G2442" s="6" t="s">
        <v>9465</v>
      </c>
      <c r="H2442">
        <v>22</v>
      </c>
      <c r="I2442" s="6" t="s">
        <v>35</v>
      </c>
      <c r="J2442" s="6" t="s">
        <v>56</v>
      </c>
      <c r="K2442" s="6" t="s">
        <v>37</v>
      </c>
      <c r="L2442">
        <v>105</v>
      </c>
      <c r="N2442" s="6" t="s">
        <v>9466</v>
      </c>
      <c r="O2442" s="6" t="s">
        <v>443</v>
      </c>
      <c r="P2442" s="6" t="s">
        <v>3190</v>
      </c>
      <c r="Q2442">
        <v>36660000</v>
      </c>
      <c r="R2442">
        <v>6042021000156</v>
      </c>
      <c r="S2442">
        <v>32988113250</v>
      </c>
    </row>
    <row r="2443" spans="1:19" x14ac:dyDescent="0.25">
      <c r="A2443">
        <v>15231</v>
      </c>
      <c r="B2443" s="6" t="s">
        <v>9467</v>
      </c>
      <c r="C2443" s="6" t="s">
        <v>52</v>
      </c>
      <c r="D2443" s="6" t="s">
        <v>31</v>
      </c>
      <c r="E2443" s="6" t="s">
        <v>71</v>
      </c>
      <c r="F2443" s="6" t="s">
        <v>61</v>
      </c>
      <c r="G2443" s="6" t="s">
        <v>5769</v>
      </c>
      <c r="H2443">
        <v>23</v>
      </c>
      <c r="I2443" s="6" t="s">
        <v>47</v>
      </c>
      <c r="J2443" s="6" t="s">
        <v>56</v>
      </c>
      <c r="K2443" s="6" t="s">
        <v>98</v>
      </c>
      <c r="L2443">
        <v>303</v>
      </c>
      <c r="N2443" s="6" t="s">
        <v>5942</v>
      </c>
      <c r="O2443" s="6" t="s">
        <v>100</v>
      </c>
      <c r="P2443" s="6" t="s">
        <v>259</v>
      </c>
      <c r="Q2443">
        <v>36520000</v>
      </c>
      <c r="R2443">
        <v>15791953771</v>
      </c>
      <c r="S2443">
        <v>21974432755</v>
      </c>
    </row>
    <row r="2444" spans="1:19" x14ac:dyDescent="0.25">
      <c r="A2444">
        <v>15235</v>
      </c>
      <c r="B2444" s="6" t="s">
        <v>9468</v>
      </c>
      <c r="C2444" s="6" t="s">
        <v>52</v>
      </c>
      <c r="D2444" s="6" t="s">
        <v>31</v>
      </c>
      <c r="E2444" s="6" t="s">
        <v>93</v>
      </c>
      <c r="F2444" s="6" t="s">
        <v>9469</v>
      </c>
      <c r="G2444" s="6" t="s">
        <v>9470</v>
      </c>
      <c r="H2444">
        <v>25</v>
      </c>
      <c r="I2444" s="6" t="s">
        <v>116</v>
      </c>
      <c r="J2444" s="6" t="s">
        <v>56</v>
      </c>
      <c r="K2444" s="6" t="s">
        <v>109</v>
      </c>
      <c r="L2444">
        <v>204</v>
      </c>
      <c r="N2444" s="6" t="s">
        <v>9471</v>
      </c>
      <c r="O2444" s="6" t="s">
        <v>111</v>
      </c>
      <c r="P2444" s="6" t="s">
        <v>8406</v>
      </c>
      <c r="Q2444">
        <v>36883223</v>
      </c>
      <c r="R2444">
        <v>28011371000198</v>
      </c>
      <c r="S2444">
        <v>32988611103</v>
      </c>
    </row>
    <row r="2445" spans="1:19" x14ac:dyDescent="0.25">
      <c r="A2445">
        <v>15241</v>
      </c>
      <c r="B2445" s="6" t="s">
        <v>9472</v>
      </c>
      <c r="C2445" s="6" t="s">
        <v>52</v>
      </c>
      <c r="D2445" s="6" t="s">
        <v>31</v>
      </c>
      <c r="E2445" s="6" t="s">
        <v>53</v>
      </c>
      <c r="F2445" s="6" t="s">
        <v>61</v>
      </c>
      <c r="G2445" s="6" t="s">
        <v>4480</v>
      </c>
      <c r="H2445">
        <v>23</v>
      </c>
      <c r="I2445" s="6" t="s">
        <v>47</v>
      </c>
      <c r="J2445" s="6" t="s">
        <v>56</v>
      </c>
      <c r="K2445" s="6" t="s">
        <v>98</v>
      </c>
      <c r="L2445">
        <v>303</v>
      </c>
      <c r="N2445" s="6" t="s">
        <v>9473</v>
      </c>
      <c r="O2445" s="6" t="s">
        <v>136</v>
      </c>
      <c r="P2445" s="6" t="s">
        <v>40</v>
      </c>
      <c r="Q2445">
        <v>36780000</v>
      </c>
      <c r="R2445">
        <v>56399324653</v>
      </c>
      <c r="S2445">
        <v>32999424512</v>
      </c>
    </row>
    <row r="2446" spans="1:19" x14ac:dyDescent="0.25">
      <c r="A2446">
        <v>15244</v>
      </c>
      <c r="B2446" s="6" t="s">
        <v>9474</v>
      </c>
      <c r="C2446" s="6" t="s">
        <v>60</v>
      </c>
      <c r="D2446" s="6" t="s">
        <v>31</v>
      </c>
      <c r="E2446" s="6" t="s">
        <v>53</v>
      </c>
      <c r="F2446" s="6" t="s">
        <v>9475</v>
      </c>
      <c r="G2446" s="6" t="s">
        <v>9476</v>
      </c>
      <c r="H2446">
        <v>23</v>
      </c>
      <c r="I2446" s="6" t="s">
        <v>47</v>
      </c>
      <c r="J2446" s="6" t="s">
        <v>9477</v>
      </c>
      <c r="K2446" s="6" t="s">
        <v>37</v>
      </c>
      <c r="L2446">
        <v>101</v>
      </c>
      <c r="N2446" s="6" t="s">
        <v>9478</v>
      </c>
      <c r="O2446" s="6" t="s">
        <v>58</v>
      </c>
      <c r="P2446" s="6" t="s">
        <v>40</v>
      </c>
      <c r="Q2446">
        <v>36770032</v>
      </c>
      <c r="R2446">
        <v>42968404000113</v>
      </c>
      <c r="S2446">
        <v>32034215095</v>
      </c>
    </row>
    <row r="2447" spans="1:19" x14ac:dyDescent="0.25">
      <c r="A2447">
        <v>15249</v>
      </c>
      <c r="B2447" s="6" t="s">
        <v>9479</v>
      </c>
      <c r="C2447" s="6" t="s">
        <v>76</v>
      </c>
      <c r="D2447" s="6" t="s">
        <v>77</v>
      </c>
      <c r="E2447" s="6" t="s">
        <v>53</v>
      </c>
      <c r="F2447" s="6" t="s">
        <v>61</v>
      </c>
      <c r="G2447" s="6" t="s">
        <v>9480</v>
      </c>
      <c r="H2447">
        <v>23</v>
      </c>
      <c r="I2447" s="6" t="s">
        <v>47</v>
      </c>
      <c r="J2447" s="6" t="s">
        <v>56</v>
      </c>
      <c r="K2447" s="6" t="s">
        <v>37</v>
      </c>
      <c r="L2447">
        <v>107</v>
      </c>
      <c r="N2447" s="6" t="s">
        <v>9481</v>
      </c>
      <c r="O2447" s="6" t="s">
        <v>39</v>
      </c>
      <c r="P2447" s="6" t="s">
        <v>389</v>
      </c>
      <c r="Q2447">
        <v>36700000</v>
      </c>
      <c r="R2447">
        <v>11374615609</v>
      </c>
      <c r="S2447">
        <v>32999147413</v>
      </c>
    </row>
    <row r="2448" spans="1:19" x14ac:dyDescent="0.25">
      <c r="A2448">
        <v>15251</v>
      </c>
      <c r="B2448" s="6" t="s">
        <v>9482</v>
      </c>
      <c r="C2448" s="6" t="s">
        <v>324</v>
      </c>
      <c r="D2448" s="6" t="s">
        <v>315</v>
      </c>
      <c r="E2448" s="6" t="s">
        <v>93</v>
      </c>
      <c r="F2448" s="6" t="s">
        <v>61</v>
      </c>
      <c r="G2448" s="6" t="s">
        <v>9483</v>
      </c>
      <c r="H2448">
        <v>22</v>
      </c>
      <c r="I2448" s="6" t="s">
        <v>35</v>
      </c>
      <c r="J2448" s="6" t="s">
        <v>56</v>
      </c>
      <c r="K2448" s="6" t="s">
        <v>319</v>
      </c>
      <c r="L2448">
        <v>906</v>
      </c>
      <c r="N2448" s="6" t="s">
        <v>9484</v>
      </c>
      <c r="O2448" s="6" t="s">
        <v>39</v>
      </c>
      <c r="P2448" s="6" t="s">
        <v>1838</v>
      </c>
      <c r="Q2448">
        <v>36700000</v>
      </c>
      <c r="R2448">
        <v>95487026653</v>
      </c>
      <c r="S2448">
        <v>32988871731</v>
      </c>
    </row>
    <row r="2449" spans="1:19" x14ac:dyDescent="0.25">
      <c r="A2449">
        <v>15269</v>
      </c>
      <c r="B2449" s="6" t="s">
        <v>9485</v>
      </c>
      <c r="C2449" s="6" t="s">
        <v>52</v>
      </c>
      <c r="D2449" s="6" t="s">
        <v>31</v>
      </c>
      <c r="E2449" s="6" t="s">
        <v>325</v>
      </c>
      <c r="F2449" s="6" t="s">
        <v>61</v>
      </c>
      <c r="G2449" s="6" t="s">
        <v>9486</v>
      </c>
      <c r="H2449">
        <v>23</v>
      </c>
      <c r="I2449" s="6" t="s">
        <v>47</v>
      </c>
      <c r="J2449" s="6" t="s">
        <v>56</v>
      </c>
      <c r="K2449" s="6" t="s">
        <v>98</v>
      </c>
      <c r="L2449">
        <v>301</v>
      </c>
      <c r="N2449" s="6" t="s">
        <v>4696</v>
      </c>
      <c r="O2449" s="6" t="s">
        <v>1333</v>
      </c>
      <c r="P2449" s="6" t="s">
        <v>645</v>
      </c>
      <c r="Q2449">
        <v>36550000</v>
      </c>
      <c r="R2449">
        <v>3931707644</v>
      </c>
      <c r="S2449">
        <v>32999388224</v>
      </c>
    </row>
    <row r="2450" spans="1:19" x14ac:dyDescent="0.25">
      <c r="A2450">
        <v>15271</v>
      </c>
      <c r="B2450" s="6" t="s">
        <v>9487</v>
      </c>
      <c r="C2450" s="6" t="s">
        <v>324</v>
      </c>
      <c r="D2450" s="6" t="s">
        <v>315</v>
      </c>
      <c r="E2450" s="6" t="s">
        <v>71</v>
      </c>
      <c r="F2450" s="6" t="s">
        <v>61</v>
      </c>
      <c r="G2450" s="6" t="s">
        <v>9488</v>
      </c>
      <c r="H2450">
        <v>2</v>
      </c>
      <c r="I2450" s="6" t="s">
        <v>2216</v>
      </c>
      <c r="J2450" s="6" t="s">
        <v>56</v>
      </c>
      <c r="K2450" s="6" t="s">
        <v>319</v>
      </c>
      <c r="L2450">
        <v>916</v>
      </c>
      <c r="N2450" s="6" t="s">
        <v>9489</v>
      </c>
      <c r="O2450" s="6" t="s">
        <v>39</v>
      </c>
      <c r="P2450" s="6" t="s">
        <v>82</v>
      </c>
      <c r="Q2450">
        <v>36700000</v>
      </c>
      <c r="R2450">
        <v>6978920690</v>
      </c>
      <c r="S2450">
        <v>32988467593</v>
      </c>
    </row>
    <row r="2451" spans="1:19" x14ac:dyDescent="0.25">
      <c r="A2451">
        <v>15272</v>
      </c>
      <c r="B2451" s="6" t="s">
        <v>9490</v>
      </c>
      <c r="C2451" s="6" t="s">
        <v>52</v>
      </c>
      <c r="D2451" s="6" t="s">
        <v>31</v>
      </c>
      <c r="E2451" s="6" t="s">
        <v>325</v>
      </c>
      <c r="F2451" s="6" t="s">
        <v>9491</v>
      </c>
      <c r="G2451" s="6" t="s">
        <v>9492</v>
      </c>
      <c r="H2451">
        <v>22</v>
      </c>
      <c r="I2451" s="6" t="s">
        <v>35</v>
      </c>
      <c r="J2451" s="6" t="s">
        <v>56</v>
      </c>
      <c r="K2451" s="6" t="s">
        <v>37</v>
      </c>
      <c r="L2451">
        <v>105</v>
      </c>
      <c r="N2451" s="6" t="s">
        <v>9493</v>
      </c>
      <c r="O2451" s="6" t="s">
        <v>443</v>
      </c>
      <c r="P2451" s="6" t="s">
        <v>9494</v>
      </c>
      <c r="Q2451">
        <v>36660000</v>
      </c>
      <c r="R2451">
        <v>26333024000156</v>
      </c>
      <c r="S2451">
        <v>32988449463</v>
      </c>
    </row>
    <row r="2452" spans="1:19" x14ac:dyDescent="0.25">
      <c r="A2452">
        <v>15280</v>
      </c>
      <c r="B2452" s="6" t="s">
        <v>9495</v>
      </c>
      <c r="C2452" s="6" t="s">
        <v>76</v>
      </c>
      <c r="D2452" s="6" t="s">
        <v>77</v>
      </c>
      <c r="E2452" s="6" t="s">
        <v>44</v>
      </c>
      <c r="F2452" s="6" t="s">
        <v>9496</v>
      </c>
      <c r="G2452" s="6" t="s">
        <v>9497</v>
      </c>
      <c r="H2452">
        <v>22</v>
      </c>
      <c r="I2452" s="6" t="s">
        <v>35</v>
      </c>
      <c r="J2452" s="6" t="s">
        <v>56</v>
      </c>
      <c r="K2452" s="6" t="s">
        <v>98</v>
      </c>
      <c r="L2452">
        <v>306</v>
      </c>
      <c r="N2452" s="6" t="s">
        <v>9498</v>
      </c>
      <c r="O2452" s="6" t="s">
        <v>100</v>
      </c>
      <c r="P2452" s="6" t="s">
        <v>3205</v>
      </c>
      <c r="Q2452">
        <v>36520000</v>
      </c>
      <c r="R2452">
        <v>32875970000127</v>
      </c>
      <c r="S2452">
        <v>32035510102</v>
      </c>
    </row>
    <row r="2453" spans="1:19" x14ac:dyDescent="0.25">
      <c r="A2453">
        <v>15281</v>
      </c>
      <c r="B2453" s="6" t="s">
        <v>9499</v>
      </c>
      <c r="C2453" s="6" t="s">
        <v>52</v>
      </c>
      <c r="D2453" s="6" t="s">
        <v>31</v>
      </c>
      <c r="E2453" s="6" t="s">
        <v>103</v>
      </c>
      <c r="F2453" s="6" t="s">
        <v>61</v>
      </c>
      <c r="G2453" s="6" t="s">
        <v>9500</v>
      </c>
      <c r="H2453">
        <v>26</v>
      </c>
      <c r="I2453" s="6" t="s">
        <v>173</v>
      </c>
      <c r="J2453" s="6" t="s">
        <v>144</v>
      </c>
      <c r="K2453" s="6" t="s">
        <v>109</v>
      </c>
      <c r="L2453">
        <v>206</v>
      </c>
      <c r="N2453" s="6" t="s">
        <v>9501</v>
      </c>
      <c r="O2453" s="6" t="s">
        <v>771</v>
      </c>
      <c r="P2453" s="6" t="s">
        <v>951</v>
      </c>
      <c r="Q2453">
        <v>36800000</v>
      </c>
      <c r="R2453">
        <v>463257600</v>
      </c>
      <c r="S2453">
        <v>32999295340</v>
      </c>
    </row>
    <row r="2454" spans="1:19" x14ac:dyDescent="0.25">
      <c r="A2454">
        <v>15283</v>
      </c>
      <c r="B2454" s="6" t="s">
        <v>9502</v>
      </c>
      <c r="C2454" s="6" t="s">
        <v>3239</v>
      </c>
      <c r="D2454" s="6" t="s">
        <v>31</v>
      </c>
      <c r="E2454" s="6" t="s">
        <v>44</v>
      </c>
      <c r="F2454" s="6" t="s">
        <v>61</v>
      </c>
      <c r="G2454" s="6" t="s">
        <v>9503</v>
      </c>
      <c r="H2454">
        <v>1</v>
      </c>
      <c r="I2454" s="6" t="s">
        <v>375</v>
      </c>
      <c r="J2454" s="6" t="s">
        <v>56</v>
      </c>
      <c r="K2454" s="6" t="s">
        <v>319</v>
      </c>
      <c r="L2454">
        <v>912</v>
      </c>
      <c r="N2454" s="6" t="s">
        <v>9504</v>
      </c>
      <c r="O2454" s="6" t="s">
        <v>146</v>
      </c>
      <c r="P2454" s="6" t="s">
        <v>880</v>
      </c>
      <c r="Q2454">
        <v>36500000</v>
      </c>
      <c r="R2454">
        <v>3065155000102</v>
      </c>
      <c r="S2454">
        <v>32988170826</v>
      </c>
    </row>
    <row r="2455" spans="1:19" x14ac:dyDescent="0.25">
      <c r="A2455">
        <v>15289</v>
      </c>
      <c r="B2455" s="6" t="s">
        <v>9505</v>
      </c>
      <c r="C2455" s="6" t="s">
        <v>52</v>
      </c>
      <c r="D2455" s="6" t="s">
        <v>43</v>
      </c>
      <c r="E2455" s="6" t="s">
        <v>221</v>
      </c>
      <c r="F2455" s="6" t="s">
        <v>61</v>
      </c>
      <c r="G2455" s="6" t="s">
        <v>9506</v>
      </c>
      <c r="H2455">
        <v>26</v>
      </c>
      <c r="I2455" s="6" t="s">
        <v>173</v>
      </c>
      <c r="J2455" s="6" t="s">
        <v>56</v>
      </c>
      <c r="K2455" s="6" t="s">
        <v>98</v>
      </c>
      <c r="L2455">
        <v>304</v>
      </c>
      <c r="N2455" s="6" t="s">
        <v>9507</v>
      </c>
      <c r="O2455" s="6" t="s">
        <v>592</v>
      </c>
      <c r="P2455" s="6" t="s">
        <v>40</v>
      </c>
      <c r="Q2455">
        <v>36546000</v>
      </c>
      <c r="R2455">
        <v>12832254683</v>
      </c>
      <c r="S2455">
        <v>32984377907</v>
      </c>
    </row>
    <row r="2456" spans="1:19" x14ac:dyDescent="0.25">
      <c r="A2456">
        <v>15297</v>
      </c>
      <c r="B2456" s="6" t="s">
        <v>9508</v>
      </c>
      <c r="C2456" s="6" t="s">
        <v>52</v>
      </c>
      <c r="D2456" s="6" t="s">
        <v>31</v>
      </c>
      <c r="E2456" s="6" t="s">
        <v>71</v>
      </c>
      <c r="F2456" s="6" t="s">
        <v>9509</v>
      </c>
      <c r="G2456" s="6" t="s">
        <v>9510</v>
      </c>
      <c r="H2456">
        <v>26</v>
      </c>
      <c r="I2456" s="6" t="s">
        <v>173</v>
      </c>
      <c r="J2456" s="6" t="s">
        <v>56</v>
      </c>
      <c r="K2456" s="6" t="s">
        <v>37</v>
      </c>
      <c r="L2456">
        <v>106</v>
      </c>
      <c r="N2456" s="6" t="s">
        <v>9511</v>
      </c>
      <c r="O2456" s="6" t="s">
        <v>632</v>
      </c>
      <c r="P2456" s="6" t="s">
        <v>5743</v>
      </c>
      <c r="Q2456">
        <v>36720000</v>
      </c>
      <c r="R2456">
        <v>32432938000177</v>
      </c>
      <c r="S2456">
        <v>32999365108</v>
      </c>
    </row>
    <row r="2457" spans="1:19" x14ac:dyDescent="0.25">
      <c r="A2457">
        <v>15305</v>
      </c>
      <c r="B2457" s="6" t="s">
        <v>9512</v>
      </c>
      <c r="C2457" s="6" t="s">
        <v>52</v>
      </c>
      <c r="D2457" s="6" t="s">
        <v>31</v>
      </c>
      <c r="E2457" s="6" t="s">
        <v>103</v>
      </c>
      <c r="F2457" s="6" t="s">
        <v>61</v>
      </c>
      <c r="G2457" s="6" t="s">
        <v>9513</v>
      </c>
      <c r="H2457">
        <v>17</v>
      </c>
      <c r="I2457" s="6" t="s">
        <v>202</v>
      </c>
      <c r="J2457" s="6" t="s">
        <v>56</v>
      </c>
      <c r="K2457" s="6" t="s">
        <v>37</v>
      </c>
      <c r="L2457">
        <v>101</v>
      </c>
      <c r="N2457" s="6" t="s">
        <v>9514</v>
      </c>
      <c r="O2457" s="6" t="s">
        <v>711</v>
      </c>
      <c r="P2457" s="6" t="s">
        <v>7880</v>
      </c>
      <c r="Q2457">
        <v>36784000</v>
      </c>
      <c r="R2457">
        <v>41108264620</v>
      </c>
      <c r="S2457">
        <v>32999025115</v>
      </c>
    </row>
    <row r="2458" spans="1:19" x14ac:dyDescent="0.25">
      <c r="A2458">
        <v>15307</v>
      </c>
      <c r="B2458" s="6" t="s">
        <v>9515</v>
      </c>
      <c r="C2458" s="6" t="s">
        <v>52</v>
      </c>
      <c r="D2458" s="6" t="s">
        <v>31</v>
      </c>
      <c r="E2458" s="6" t="s">
        <v>103</v>
      </c>
      <c r="F2458" s="6" t="s">
        <v>61</v>
      </c>
      <c r="G2458" s="6" t="s">
        <v>9516</v>
      </c>
      <c r="H2458">
        <v>22</v>
      </c>
      <c r="I2458" s="6" t="s">
        <v>35</v>
      </c>
      <c r="J2458" s="6" t="s">
        <v>56</v>
      </c>
      <c r="K2458" s="6" t="s">
        <v>37</v>
      </c>
      <c r="L2458">
        <v>101</v>
      </c>
      <c r="N2458" s="6" t="s">
        <v>9517</v>
      </c>
      <c r="O2458" s="6" t="s">
        <v>711</v>
      </c>
      <c r="P2458" s="6" t="s">
        <v>3105</v>
      </c>
      <c r="Q2458">
        <v>36784000</v>
      </c>
      <c r="R2458">
        <v>7619827609</v>
      </c>
      <c r="S2458">
        <v>32998111397</v>
      </c>
    </row>
    <row r="2459" spans="1:19" x14ac:dyDescent="0.25">
      <c r="A2459">
        <v>15310</v>
      </c>
      <c r="B2459" s="6" t="s">
        <v>9518</v>
      </c>
      <c r="C2459" s="6" t="s">
        <v>42</v>
      </c>
      <c r="D2459" s="6" t="s">
        <v>31</v>
      </c>
      <c r="E2459" s="6" t="s">
        <v>103</v>
      </c>
      <c r="F2459" s="6" t="s">
        <v>9519</v>
      </c>
      <c r="G2459" s="6" t="s">
        <v>9520</v>
      </c>
      <c r="H2459">
        <v>23</v>
      </c>
      <c r="I2459" s="6" t="s">
        <v>47</v>
      </c>
      <c r="J2459" s="6" t="s">
        <v>9477</v>
      </c>
      <c r="K2459" s="6" t="s">
        <v>37</v>
      </c>
      <c r="L2459">
        <v>101</v>
      </c>
      <c r="N2459" s="6" t="s">
        <v>9521</v>
      </c>
      <c r="O2459" s="6" t="s">
        <v>58</v>
      </c>
      <c r="P2459" s="6" t="s">
        <v>486</v>
      </c>
      <c r="Q2459">
        <v>36774770</v>
      </c>
      <c r="R2459">
        <v>6088782000149</v>
      </c>
      <c r="S2459">
        <v>32984261217</v>
      </c>
    </row>
    <row r="2460" spans="1:19" x14ac:dyDescent="0.25">
      <c r="A2460">
        <v>15311</v>
      </c>
      <c r="B2460" s="6" t="s">
        <v>9522</v>
      </c>
      <c r="C2460" s="6" t="s">
        <v>52</v>
      </c>
      <c r="D2460" s="6" t="s">
        <v>488</v>
      </c>
      <c r="E2460" s="6" t="s">
        <v>71</v>
      </c>
      <c r="F2460" s="6" t="s">
        <v>9523</v>
      </c>
      <c r="G2460" s="6" t="s">
        <v>9524</v>
      </c>
      <c r="H2460">
        <v>23</v>
      </c>
      <c r="I2460" s="6" t="s">
        <v>47</v>
      </c>
      <c r="J2460" s="6" t="s">
        <v>56</v>
      </c>
      <c r="K2460" s="6" t="s">
        <v>37</v>
      </c>
      <c r="L2460">
        <v>107</v>
      </c>
      <c r="N2460" s="6" t="s">
        <v>9525</v>
      </c>
      <c r="O2460" s="6" t="s">
        <v>58</v>
      </c>
      <c r="P2460" s="6" t="s">
        <v>1205</v>
      </c>
      <c r="Q2460">
        <v>36774102</v>
      </c>
      <c r="R2460">
        <v>32800643000106</v>
      </c>
      <c r="S2460">
        <v>32034211312</v>
      </c>
    </row>
    <row r="2461" spans="1:19" x14ac:dyDescent="0.25">
      <c r="A2461">
        <v>15312</v>
      </c>
      <c r="B2461" s="6" t="s">
        <v>9526</v>
      </c>
      <c r="C2461" s="6" t="s">
        <v>52</v>
      </c>
      <c r="D2461" s="6" t="s">
        <v>31</v>
      </c>
      <c r="E2461" s="6" t="s">
        <v>44</v>
      </c>
      <c r="F2461" s="6" t="s">
        <v>61</v>
      </c>
      <c r="G2461" s="6" t="s">
        <v>9527</v>
      </c>
      <c r="H2461">
        <v>25</v>
      </c>
      <c r="I2461" s="6" t="s">
        <v>116</v>
      </c>
      <c r="J2461" s="6" t="s">
        <v>56</v>
      </c>
      <c r="K2461" s="6" t="s">
        <v>37</v>
      </c>
      <c r="L2461">
        <v>102</v>
      </c>
      <c r="N2461" s="6" t="s">
        <v>9528</v>
      </c>
      <c r="O2461" s="6" t="s">
        <v>58</v>
      </c>
      <c r="P2461" s="6" t="s">
        <v>87</v>
      </c>
      <c r="Q2461">
        <v>36772208</v>
      </c>
      <c r="R2461">
        <v>72243465604</v>
      </c>
      <c r="S2461">
        <v>32984351313</v>
      </c>
    </row>
    <row r="2462" spans="1:19" x14ac:dyDescent="0.25">
      <c r="A2462">
        <v>15317</v>
      </c>
      <c r="B2462" s="6" t="s">
        <v>9529</v>
      </c>
      <c r="C2462" s="6" t="s">
        <v>52</v>
      </c>
      <c r="D2462" s="6" t="s">
        <v>31</v>
      </c>
      <c r="E2462" s="6" t="s">
        <v>44</v>
      </c>
      <c r="F2462" s="6" t="s">
        <v>9530</v>
      </c>
      <c r="G2462" s="6" t="s">
        <v>9531</v>
      </c>
      <c r="H2462">
        <v>23</v>
      </c>
      <c r="I2462" s="6" t="s">
        <v>47</v>
      </c>
      <c r="J2462" s="6" t="s">
        <v>144</v>
      </c>
      <c r="K2462" s="6" t="s">
        <v>109</v>
      </c>
      <c r="L2462">
        <v>204</v>
      </c>
      <c r="N2462" s="6" t="s">
        <v>9532</v>
      </c>
      <c r="O2462" s="6" t="s">
        <v>111</v>
      </c>
      <c r="P2462" s="6" t="s">
        <v>175</v>
      </c>
      <c r="Q2462">
        <v>36889309</v>
      </c>
      <c r="R2462">
        <v>30962175000140</v>
      </c>
      <c r="S2462">
        <v>32988669313</v>
      </c>
    </row>
    <row r="2463" spans="1:19" x14ac:dyDescent="0.25">
      <c r="A2463">
        <v>15319</v>
      </c>
      <c r="B2463" s="6" t="s">
        <v>9533</v>
      </c>
      <c r="C2463" s="6" t="s">
        <v>76</v>
      </c>
      <c r="D2463" s="6" t="s">
        <v>31</v>
      </c>
      <c r="E2463" s="6" t="s">
        <v>44</v>
      </c>
      <c r="F2463" s="6" t="s">
        <v>9534</v>
      </c>
      <c r="G2463" s="6" t="s">
        <v>9535</v>
      </c>
      <c r="H2463">
        <v>22</v>
      </c>
      <c r="I2463" s="6" t="s">
        <v>35</v>
      </c>
      <c r="J2463" s="6" t="s">
        <v>56</v>
      </c>
      <c r="K2463" s="6" t="s">
        <v>109</v>
      </c>
      <c r="L2463">
        <v>201</v>
      </c>
      <c r="N2463" s="6" t="s">
        <v>9536</v>
      </c>
      <c r="O2463" s="6" t="s">
        <v>972</v>
      </c>
      <c r="P2463" s="6" t="s">
        <v>381</v>
      </c>
      <c r="Q2463">
        <v>36893000</v>
      </c>
      <c r="R2463">
        <v>32772194000130</v>
      </c>
      <c r="S2463">
        <v>32999133427</v>
      </c>
    </row>
    <row r="2464" spans="1:19" x14ac:dyDescent="0.25">
      <c r="A2464">
        <v>15320</v>
      </c>
      <c r="B2464" s="6" t="s">
        <v>9537</v>
      </c>
      <c r="C2464" s="6" t="s">
        <v>52</v>
      </c>
      <c r="D2464" s="6" t="s">
        <v>31</v>
      </c>
      <c r="E2464" s="6" t="s">
        <v>93</v>
      </c>
      <c r="F2464" s="6" t="s">
        <v>61</v>
      </c>
      <c r="G2464" s="6" t="s">
        <v>9538</v>
      </c>
      <c r="H2464">
        <v>22</v>
      </c>
      <c r="I2464" s="6" t="s">
        <v>35</v>
      </c>
      <c r="J2464" s="6" t="s">
        <v>56</v>
      </c>
      <c r="K2464" s="6" t="s">
        <v>98</v>
      </c>
      <c r="L2464">
        <v>305</v>
      </c>
      <c r="N2464" s="6" t="s">
        <v>9539</v>
      </c>
      <c r="O2464" s="6" t="s">
        <v>146</v>
      </c>
      <c r="P2464" s="6" t="s">
        <v>2424</v>
      </c>
      <c r="Q2464">
        <v>36500000</v>
      </c>
      <c r="R2464">
        <v>9276256792</v>
      </c>
      <c r="S2464">
        <v>32999552933</v>
      </c>
    </row>
    <row r="2465" spans="1:19" x14ac:dyDescent="0.25">
      <c r="A2465">
        <v>15322</v>
      </c>
      <c r="B2465" s="6" t="s">
        <v>9540</v>
      </c>
      <c r="C2465" s="6" t="s">
        <v>119</v>
      </c>
      <c r="D2465" s="6" t="s">
        <v>31</v>
      </c>
      <c r="E2465" s="6" t="s">
        <v>44</v>
      </c>
      <c r="F2465" s="6" t="s">
        <v>61</v>
      </c>
      <c r="G2465" s="6" t="s">
        <v>9541</v>
      </c>
      <c r="H2465">
        <v>23</v>
      </c>
      <c r="I2465" s="6" t="s">
        <v>47</v>
      </c>
      <c r="J2465" s="6" t="s">
        <v>9542</v>
      </c>
      <c r="K2465" s="6" t="s">
        <v>98</v>
      </c>
      <c r="L2465">
        <v>304</v>
      </c>
      <c r="N2465" s="6" t="s">
        <v>9543</v>
      </c>
      <c r="O2465" s="6" t="s">
        <v>146</v>
      </c>
      <c r="P2465" s="6" t="s">
        <v>538</v>
      </c>
      <c r="Q2465">
        <v>36500000</v>
      </c>
      <c r="R2465">
        <v>8396581681</v>
      </c>
      <c r="S2465">
        <v>32999194388</v>
      </c>
    </row>
    <row r="2466" spans="1:19" x14ac:dyDescent="0.25">
      <c r="A2466">
        <v>15324</v>
      </c>
      <c r="B2466" s="6" t="s">
        <v>9544</v>
      </c>
      <c r="C2466" s="6" t="s">
        <v>76</v>
      </c>
      <c r="D2466" s="6" t="s">
        <v>77</v>
      </c>
      <c r="E2466" s="6" t="s">
        <v>44</v>
      </c>
      <c r="F2466" s="6" t="s">
        <v>61</v>
      </c>
      <c r="G2466" s="6" t="s">
        <v>9545</v>
      </c>
      <c r="H2466">
        <v>25</v>
      </c>
      <c r="I2466" s="6" t="s">
        <v>116</v>
      </c>
      <c r="J2466" s="6" t="s">
        <v>56</v>
      </c>
      <c r="K2466" s="6" t="s">
        <v>98</v>
      </c>
      <c r="L2466">
        <v>306</v>
      </c>
      <c r="N2466" s="6" t="s">
        <v>9546</v>
      </c>
      <c r="O2466" s="6" t="s">
        <v>146</v>
      </c>
      <c r="P2466" s="6" t="s">
        <v>3859</v>
      </c>
      <c r="Q2466">
        <v>36500000</v>
      </c>
      <c r="R2466">
        <v>98773968668</v>
      </c>
      <c r="S2466">
        <v>32035329090</v>
      </c>
    </row>
    <row r="2467" spans="1:19" x14ac:dyDescent="0.25">
      <c r="A2467">
        <v>15330</v>
      </c>
      <c r="B2467" s="6" t="s">
        <v>9547</v>
      </c>
      <c r="C2467" s="6" t="s">
        <v>52</v>
      </c>
      <c r="D2467" s="6" t="s">
        <v>31</v>
      </c>
      <c r="E2467" s="6" t="s">
        <v>44</v>
      </c>
      <c r="F2467" s="6" t="s">
        <v>9548</v>
      </c>
      <c r="G2467" s="6" t="s">
        <v>9549</v>
      </c>
      <c r="H2467">
        <v>23</v>
      </c>
      <c r="I2467" s="6" t="s">
        <v>47</v>
      </c>
      <c r="J2467" s="6" t="s">
        <v>56</v>
      </c>
      <c r="K2467" s="6" t="s">
        <v>109</v>
      </c>
      <c r="L2467">
        <v>205</v>
      </c>
      <c r="N2467" s="6" t="s">
        <v>9550</v>
      </c>
      <c r="O2467" s="6" t="s">
        <v>771</v>
      </c>
      <c r="P2467" s="6" t="s">
        <v>3376</v>
      </c>
      <c r="Q2467">
        <v>36800000</v>
      </c>
      <c r="R2467">
        <v>32997398000179</v>
      </c>
      <c r="S2467">
        <v>32998116363</v>
      </c>
    </row>
    <row r="2468" spans="1:19" x14ac:dyDescent="0.25">
      <c r="A2468">
        <v>15334</v>
      </c>
      <c r="B2468" s="6" t="s">
        <v>9551</v>
      </c>
      <c r="C2468" s="6" t="s">
        <v>52</v>
      </c>
      <c r="D2468" s="6" t="s">
        <v>31</v>
      </c>
      <c r="E2468" s="6" t="s">
        <v>53</v>
      </c>
      <c r="F2468" s="6" t="s">
        <v>9552</v>
      </c>
      <c r="G2468" s="6" t="s">
        <v>9553</v>
      </c>
      <c r="H2468">
        <v>23</v>
      </c>
      <c r="I2468" s="6" t="s">
        <v>47</v>
      </c>
      <c r="J2468" s="6" t="s">
        <v>56</v>
      </c>
      <c r="K2468" s="6" t="s">
        <v>109</v>
      </c>
      <c r="L2468">
        <v>205</v>
      </c>
      <c r="N2468" s="6" t="s">
        <v>9554</v>
      </c>
      <c r="O2468" s="6" t="s">
        <v>771</v>
      </c>
      <c r="P2468" s="6" t="s">
        <v>259</v>
      </c>
      <c r="Q2468">
        <v>36800000</v>
      </c>
      <c r="R2468">
        <v>29358300000129</v>
      </c>
      <c r="S2468">
        <v>32999595925</v>
      </c>
    </row>
    <row r="2469" spans="1:19" x14ac:dyDescent="0.25">
      <c r="A2469">
        <v>15335</v>
      </c>
      <c r="B2469" s="6" t="s">
        <v>9555</v>
      </c>
      <c r="C2469" s="6" t="s">
        <v>52</v>
      </c>
      <c r="D2469" s="6" t="s">
        <v>31</v>
      </c>
      <c r="E2469" s="6" t="s">
        <v>53</v>
      </c>
      <c r="F2469" s="6" t="s">
        <v>61</v>
      </c>
      <c r="G2469" s="6" t="s">
        <v>9556</v>
      </c>
      <c r="H2469">
        <v>1</v>
      </c>
      <c r="I2469" s="6" t="s">
        <v>375</v>
      </c>
      <c r="J2469" s="6" t="s">
        <v>144</v>
      </c>
      <c r="K2469" s="6" t="s">
        <v>109</v>
      </c>
      <c r="L2469">
        <v>205</v>
      </c>
      <c r="N2469" s="6" t="s">
        <v>9557</v>
      </c>
      <c r="O2469" s="6" t="s">
        <v>771</v>
      </c>
      <c r="P2469" s="6" t="s">
        <v>9558</v>
      </c>
      <c r="Q2469">
        <v>36800000</v>
      </c>
      <c r="R2469">
        <v>95806288668</v>
      </c>
      <c r="S2469">
        <v>32998341821</v>
      </c>
    </row>
    <row r="2470" spans="1:19" x14ac:dyDescent="0.25">
      <c r="A2470">
        <v>15337</v>
      </c>
      <c r="B2470" s="6" t="s">
        <v>9559</v>
      </c>
      <c r="C2470" s="6" t="s">
        <v>76</v>
      </c>
      <c r="D2470" s="6" t="s">
        <v>31</v>
      </c>
      <c r="E2470" s="6" t="s">
        <v>53</v>
      </c>
      <c r="F2470" s="6" t="s">
        <v>61</v>
      </c>
      <c r="G2470" s="6" t="s">
        <v>9560</v>
      </c>
      <c r="H2470">
        <v>23</v>
      </c>
      <c r="I2470" s="6" t="s">
        <v>47</v>
      </c>
      <c r="J2470" s="6" t="s">
        <v>56</v>
      </c>
      <c r="K2470" s="6" t="s">
        <v>109</v>
      </c>
      <c r="L2470">
        <v>205</v>
      </c>
      <c r="N2470" s="6" t="s">
        <v>9561</v>
      </c>
      <c r="O2470" s="6" t="s">
        <v>707</v>
      </c>
      <c r="P2470" s="6" t="s">
        <v>40</v>
      </c>
      <c r="Q2470">
        <v>36810000</v>
      </c>
      <c r="R2470">
        <v>42341418600</v>
      </c>
      <c r="S2470">
        <v>32032147115</v>
      </c>
    </row>
    <row r="2471" spans="1:19" x14ac:dyDescent="0.25">
      <c r="A2471">
        <v>15339</v>
      </c>
      <c r="B2471" s="6" t="s">
        <v>9562</v>
      </c>
      <c r="C2471" s="6" t="s">
        <v>52</v>
      </c>
      <c r="D2471" s="6" t="s">
        <v>31</v>
      </c>
      <c r="E2471" s="6" t="s">
        <v>53</v>
      </c>
      <c r="F2471" s="6" t="s">
        <v>9563</v>
      </c>
      <c r="G2471" s="6" t="s">
        <v>9564</v>
      </c>
      <c r="H2471">
        <v>25</v>
      </c>
      <c r="I2471" s="6" t="s">
        <v>116</v>
      </c>
      <c r="J2471" s="6" t="s">
        <v>56</v>
      </c>
      <c r="K2471" s="6" t="s">
        <v>37</v>
      </c>
      <c r="L2471">
        <v>101</v>
      </c>
      <c r="N2471" s="6" t="s">
        <v>9565</v>
      </c>
      <c r="O2471" s="6" t="s">
        <v>219</v>
      </c>
      <c r="P2471" s="6" t="s">
        <v>192</v>
      </c>
      <c r="Q2471">
        <v>36710000</v>
      </c>
      <c r="R2471">
        <v>31995445000182</v>
      </c>
      <c r="S2471">
        <v>32984228472</v>
      </c>
    </row>
    <row r="2472" spans="1:19" x14ac:dyDescent="0.25">
      <c r="A2472">
        <v>15340</v>
      </c>
      <c r="B2472" s="6" t="s">
        <v>9566</v>
      </c>
      <c r="C2472" s="6" t="s">
        <v>52</v>
      </c>
      <c r="D2472" s="6" t="s">
        <v>31</v>
      </c>
      <c r="E2472" s="6" t="s">
        <v>221</v>
      </c>
      <c r="F2472" s="6" t="s">
        <v>61</v>
      </c>
      <c r="G2472" s="6" t="s">
        <v>9567</v>
      </c>
      <c r="H2472">
        <v>22</v>
      </c>
      <c r="I2472" s="6" t="s">
        <v>35</v>
      </c>
      <c r="J2472" s="6" t="s">
        <v>9568</v>
      </c>
      <c r="K2472" s="6" t="s">
        <v>109</v>
      </c>
      <c r="L2472">
        <v>203</v>
      </c>
      <c r="N2472" s="6" t="s">
        <v>9569</v>
      </c>
      <c r="O2472" s="6" t="s">
        <v>111</v>
      </c>
      <c r="P2472" s="6" t="s">
        <v>40</v>
      </c>
      <c r="Q2472">
        <v>36880043</v>
      </c>
      <c r="R2472">
        <v>7556002667</v>
      </c>
      <c r="S2472">
        <v>32984474468</v>
      </c>
    </row>
    <row r="2473" spans="1:19" x14ac:dyDescent="0.25">
      <c r="A2473">
        <v>15343</v>
      </c>
      <c r="B2473" s="6" t="s">
        <v>9570</v>
      </c>
      <c r="C2473" s="6" t="s">
        <v>324</v>
      </c>
      <c r="D2473" s="6" t="s">
        <v>315</v>
      </c>
      <c r="E2473" s="6" t="s">
        <v>53</v>
      </c>
      <c r="F2473" s="6" t="s">
        <v>61</v>
      </c>
      <c r="G2473" s="6" t="s">
        <v>9571</v>
      </c>
      <c r="H2473">
        <v>22</v>
      </c>
      <c r="I2473" s="6" t="s">
        <v>35</v>
      </c>
      <c r="J2473" s="6" t="s">
        <v>56</v>
      </c>
      <c r="K2473" s="6" t="s">
        <v>319</v>
      </c>
      <c r="L2473">
        <v>906</v>
      </c>
      <c r="N2473" s="6" t="s">
        <v>9572</v>
      </c>
      <c r="O2473" s="6" t="s">
        <v>9573</v>
      </c>
      <c r="P2473" s="6" t="s">
        <v>9574</v>
      </c>
      <c r="Q2473">
        <v>35502457</v>
      </c>
      <c r="R2473">
        <v>4773593000180</v>
      </c>
      <c r="S2473">
        <v>37032146487</v>
      </c>
    </row>
    <row r="2474" spans="1:19" x14ac:dyDescent="0.25">
      <c r="A2474">
        <v>15345</v>
      </c>
      <c r="B2474" s="6" t="s">
        <v>9575</v>
      </c>
      <c r="C2474" s="6" t="s">
        <v>52</v>
      </c>
      <c r="D2474" s="6" t="s">
        <v>31</v>
      </c>
      <c r="E2474" s="6" t="s">
        <v>325</v>
      </c>
      <c r="F2474" s="6" t="s">
        <v>61</v>
      </c>
      <c r="G2474" s="6" t="s">
        <v>9576</v>
      </c>
      <c r="H2474">
        <v>27</v>
      </c>
      <c r="I2474" s="6" t="s">
        <v>96</v>
      </c>
      <c r="J2474" s="6" t="s">
        <v>56</v>
      </c>
      <c r="K2474" s="6" t="s">
        <v>37</v>
      </c>
      <c r="L2474">
        <v>109</v>
      </c>
      <c r="N2474" s="6" t="s">
        <v>9577</v>
      </c>
      <c r="O2474" s="6" t="s">
        <v>468</v>
      </c>
      <c r="P2474" s="6" t="s">
        <v>40</v>
      </c>
      <c r="Q2474">
        <v>36750000</v>
      </c>
      <c r="R2474">
        <v>4090203627</v>
      </c>
      <c r="S2474">
        <v>32984537352</v>
      </c>
    </row>
    <row r="2475" spans="1:19" x14ac:dyDescent="0.25">
      <c r="A2475">
        <v>15365</v>
      </c>
      <c r="B2475" s="6" t="s">
        <v>9578</v>
      </c>
      <c r="C2475" s="6" t="s">
        <v>314</v>
      </c>
      <c r="D2475" s="6" t="s">
        <v>488</v>
      </c>
      <c r="E2475" s="6" t="s">
        <v>103</v>
      </c>
      <c r="F2475" s="6" t="s">
        <v>61</v>
      </c>
      <c r="G2475" s="6" t="s">
        <v>9579</v>
      </c>
      <c r="H2475">
        <v>33</v>
      </c>
      <c r="I2475" s="6" t="s">
        <v>181</v>
      </c>
      <c r="J2475" s="6" t="s">
        <v>56</v>
      </c>
      <c r="K2475" s="6" t="s">
        <v>98</v>
      </c>
      <c r="L2475">
        <v>307</v>
      </c>
      <c r="N2475" s="6" t="s">
        <v>9580</v>
      </c>
      <c r="O2475" s="6" t="s">
        <v>600</v>
      </c>
      <c r="P2475" s="6" t="s">
        <v>9581</v>
      </c>
      <c r="Q2475">
        <v>36530000</v>
      </c>
      <c r="R2475">
        <v>51399393715</v>
      </c>
      <c r="S2475">
        <v>32984562916</v>
      </c>
    </row>
    <row r="2476" spans="1:19" x14ac:dyDescent="0.25">
      <c r="A2476">
        <v>15367</v>
      </c>
      <c r="B2476" s="6" t="s">
        <v>9582</v>
      </c>
      <c r="C2476" s="6" t="s">
        <v>52</v>
      </c>
      <c r="D2476" s="6" t="s">
        <v>31</v>
      </c>
      <c r="E2476" s="6" t="s">
        <v>103</v>
      </c>
      <c r="F2476" s="6" t="s">
        <v>9583</v>
      </c>
      <c r="G2476" s="6" t="s">
        <v>9584</v>
      </c>
      <c r="H2476">
        <v>25</v>
      </c>
      <c r="I2476" s="6" t="s">
        <v>116</v>
      </c>
      <c r="J2476" s="6" t="s">
        <v>56</v>
      </c>
      <c r="K2476" s="6" t="s">
        <v>37</v>
      </c>
      <c r="L2476">
        <v>109</v>
      </c>
      <c r="N2476" s="6" t="s">
        <v>9585</v>
      </c>
      <c r="O2476" s="6" t="s">
        <v>39</v>
      </c>
      <c r="P2476" s="6" t="s">
        <v>40</v>
      </c>
      <c r="Q2476">
        <v>36700000</v>
      </c>
      <c r="R2476">
        <v>24151939000115</v>
      </c>
      <c r="S2476">
        <v>32999238391</v>
      </c>
    </row>
    <row r="2477" spans="1:19" x14ac:dyDescent="0.25">
      <c r="A2477">
        <v>15370</v>
      </c>
      <c r="B2477" s="6" t="s">
        <v>9586</v>
      </c>
      <c r="C2477" s="6" t="s">
        <v>391</v>
      </c>
      <c r="D2477" s="6" t="s">
        <v>488</v>
      </c>
      <c r="E2477" s="6" t="s">
        <v>71</v>
      </c>
      <c r="F2477" s="6" t="s">
        <v>61</v>
      </c>
      <c r="G2477" s="6" t="s">
        <v>9587</v>
      </c>
      <c r="H2477">
        <v>33</v>
      </c>
      <c r="I2477" s="6" t="s">
        <v>181</v>
      </c>
      <c r="J2477" s="6" t="s">
        <v>56</v>
      </c>
      <c r="K2477" s="6" t="s">
        <v>37</v>
      </c>
      <c r="L2477">
        <v>107</v>
      </c>
      <c r="N2477" s="6" t="s">
        <v>9588</v>
      </c>
      <c r="O2477" s="6" t="s">
        <v>39</v>
      </c>
      <c r="P2477" s="6" t="s">
        <v>389</v>
      </c>
      <c r="Q2477">
        <v>36703024</v>
      </c>
      <c r="R2477">
        <v>8212391639</v>
      </c>
      <c r="S2477">
        <v>32998181582</v>
      </c>
    </row>
    <row r="2478" spans="1:19" x14ac:dyDescent="0.25">
      <c r="A2478">
        <v>15371</v>
      </c>
      <c r="B2478" s="6" t="s">
        <v>9589</v>
      </c>
      <c r="C2478" s="6" t="s">
        <v>30</v>
      </c>
      <c r="D2478" s="6" t="s">
        <v>31</v>
      </c>
      <c r="E2478" s="6" t="s">
        <v>93</v>
      </c>
      <c r="F2478" s="6" t="s">
        <v>61</v>
      </c>
      <c r="G2478" s="6" t="s">
        <v>9590</v>
      </c>
      <c r="H2478">
        <v>14</v>
      </c>
      <c r="I2478" s="6" t="s">
        <v>80</v>
      </c>
      <c r="J2478" s="6" t="s">
        <v>56</v>
      </c>
      <c r="K2478" s="6" t="s">
        <v>109</v>
      </c>
      <c r="L2478">
        <v>202</v>
      </c>
      <c r="N2478" s="6" t="s">
        <v>9591</v>
      </c>
      <c r="O2478" s="6" t="s">
        <v>111</v>
      </c>
      <c r="P2478" s="6" t="s">
        <v>1451</v>
      </c>
      <c r="Q2478">
        <v>36889070</v>
      </c>
      <c r="R2478">
        <v>67496814687</v>
      </c>
      <c r="S2478">
        <v>32988564041</v>
      </c>
    </row>
    <row r="2479" spans="1:19" x14ac:dyDescent="0.25">
      <c r="A2479">
        <v>15373</v>
      </c>
      <c r="B2479" s="6" t="s">
        <v>9592</v>
      </c>
      <c r="C2479" s="6" t="s">
        <v>52</v>
      </c>
      <c r="D2479" s="6" t="s">
        <v>31</v>
      </c>
      <c r="E2479" s="6" t="s">
        <v>53</v>
      </c>
      <c r="F2479" s="6" t="s">
        <v>9593</v>
      </c>
      <c r="G2479" s="6" t="s">
        <v>9594</v>
      </c>
      <c r="H2479">
        <v>27</v>
      </c>
      <c r="I2479" s="6" t="s">
        <v>96</v>
      </c>
      <c r="J2479" s="6" t="s">
        <v>56</v>
      </c>
      <c r="K2479" s="6" t="s">
        <v>37</v>
      </c>
      <c r="L2479">
        <v>102</v>
      </c>
      <c r="N2479" s="6" t="s">
        <v>9595</v>
      </c>
      <c r="O2479" s="6" t="s">
        <v>58</v>
      </c>
      <c r="P2479" s="6" t="s">
        <v>8350</v>
      </c>
      <c r="Q2479">
        <v>36770602</v>
      </c>
      <c r="R2479">
        <v>32817338000127</v>
      </c>
      <c r="S2479">
        <v>32988593292</v>
      </c>
    </row>
    <row r="2480" spans="1:19" x14ac:dyDescent="0.25">
      <c r="A2480">
        <v>15378</v>
      </c>
      <c r="B2480" s="6" t="s">
        <v>9596</v>
      </c>
      <c r="C2480" s="6" t="s">
        <v>52</v>
      </c>
      <c r="D2480" s="6" t="s">
        <v>31</v>
      </c>
      <c r="E2480" s="6" t="s">
        <v>93</v>
      </c>
      <c r="F2480" s="6" t="s">
        <v>9597</v>
      </c>
      <c r="G2480" s="6" t="s">
        <v>9598</v>
      </c>
      <c r="H2480">
        <v>23</v>
      </c>
      <c r="I2480" s="6" t="s">
        <v>47</v>
      </c>
      <c r="J2480" s="6" t="s">
        <v>56</v>
      </c>
      <c r="K2480" s="6" t="s">
        <v>109</v>
      </c>
      <c r="L2480">
        <v>201</v>
      </c>
      <c r="N2480" s="6" t="s">
        <v>9599</v>
      </c>
      <c r="O2480" s="6" t="s">
        <v>111</v>
      </c>
      <c r="P2480" s="6" t="s">
        <v>3723</v>
      </c>
      <c r="Q2480">
        <v>36880000</v>
      </c>
      <c r="R2480">
        <v>22465689000162</v>
      </c>
      <c r="S2480">
        <v>32999912504</v>
      </c>
    </row>
    <row r="2481" spans="1:19" x14ac:dyDescent="0.25">
      <c r="A2481">
        <v>15385</v>
      </c>
      <c r="B2481" s="6" t="s">
        <v>9600</v>
      </c>
      <c r="C2481" s="6" t="s">
        <v>477</v>
      </c>
      <c r="D2481" s="6" t="s">
        <v>77</v>
      </c>
      <c r="E2481" s="6" t="s">
        <v>103</v>
      </c>
      <c r="F2481" s="6" t="s">
        <v>61</v>
      </c>
      <c r="G2481" s="6" t="s">
        <v>9601</v>
      </c>
      <c r="H2481">
        <v>33</v>
      </c>
      <c r="I2481" s="6" t="s">
        <v>181</v>
      </c>
      <c r="J2481" s="6" t="s">
        <v>56</v>
      </c>
      <c r="K2481" s="6" t="s">
        <v>109</v>
      </c>
      <c r="L2481">
        <v>208</v>
      </c>
      <c r="N2481" s="6" t="s">
        <v>9602</v>
      </c>
      <c r="O2481" s="6" t="s">
        <v>771</v>
      </c>
      <c r="P2481" s="6" t="s">
        <v>951</v>
      </c>
      <c r="Q2481">
        <v>36800000</v>
      </c>
      <c r="R2481">
        <v>57188246653</v>
      </c>
      <c r="S2481">
        <v>32999115606</v>
      </c>
    </row>
    <row r="2482" spans="1:19" x14ac:dyDescent="0.25">
      <c r="A2482">
        <v>15387</v>
      </c>
      <c r="B2482" s="6" t="s">
        <v>9603</v>
      </c>
      <c r="C2482" s="6" t="s">
        <v>30</v>
      </c>
      <c r="D2482" s="6" t="s">
        <v>31</v>
      </c>
      <c r="E2482" s="6" t="s">
        <v>53</v>
      </c>
      <c r="F2482" s="6" t="s">
        <v>9604</v>
      </c>
      <c r="G2482" s="6" t="s">
        <v>9605</v>
      </c>
      <c r="H2482">
        <v>22</v>
      </c>
      <c r="I2482" s="6" t="s">
        <v>35</v>
      </c>
      <c r="J2482" s="6" t="s">
        <v>56</v>
      </c>
      <c r="K2482" s="6" t="s">
        <v>109</v>
      </c>
      <c r="L2482">
        <v>206</v>
      </c>
      <c r="N2482" s="6" t="s">
        <v>654</v>
      </c>
      <c r="O2482" s="6" t="s">
        <v>1434</v>
      </c>
      <c r="P2482" s="6" t="s">
        <v>40</v>
      </c>
      <c r="Q2482">
        <v>36815000</v>
      </c>
      <c r="R2482">
        <v>32689764000122</v>
      </c>
      <c r="S2482">
        <v>32984042097</v>
      </c>
    </row>
    <row r="2483" spans="1:19" x14ac:dyDescent="0.25">
      <c r="A2483">
        <v>15392</v>
      </c>
      <c r="B2483" s="6" t="s">
        <v>9606</v>
      </c>
      <c r="C2483" s="6" t="s">
        <v>324</v>
      </c>
      <c r="D2483" s="6" t="s">
        <v>315</v>
      </c>
      <c r="E2483" s="6" t="s">
        <v>71</v>
      </c>
      <c r="F2483" s="6" t="s">
        <v>9607</v>
      </c>
      <c r="G2483" s="6" t="s">
        <v>9608</v>
      </c>
      <c r="H2483">
        <v>2</v>
      </c>
      <c r="I2483" s="6" t="s">
        <v>2216</v>
      </c>
      <c r="J2483" s="6" t="s">
        <v>56</v>
      </c>
      <c r="K2483" s="6" t="s">
        <v>319</v>
      </c>
      <c r="L2483">
        <v>907</v>
      </c>
      <c r="N2483" s="6" t="s">
        <v>9609</v>
      </c>
      <c r="O2483" s="6" t="s">
        <v>39</v>
      </c>
      <c r="P2483" s="6" t="s">
        <v>389</v>
      </c>
      <c r="Q2483">
        <v>36700000</v>
      </c>
      <c r="R2483">
        <v>70928650000187</v>
      </c>
      <c r="S2483">
        <v>32034418010</v>
      </c>
    </row>
    <row r="2484" spans="1:19" x14ac:dyDescent="0.25">
      <c r="A2484">
        <v>15400</v>
      </c>
      <c r="B2484" s="6" t="s">
        <v>9610</v>
      </c>
      <c r="C2484" s="6" t="s">
        <v>42</v>
      </c>
      <c r="D2484" s="6" t="s">
        <v>488</v>
      </c>
      <c r="E2484" s="6" t="s">
        <v>325</v>
      </c>
      <c r="F2484" s="6" t="s">
        <v>9611</v>
      </c>
      <c r="G2484" s="6" t="s">
        <v>9612</v>
      </c>
      <c r="H2484">
        <v>23</v>
      </c>
      <c r="I2484" s="6" t="s">
        <v>47</v>
      </c>
      <c r="J2484" s="6" t="s">
        <v>56</v>
      </c>
      <c r="K2484" s="6" t="s">
        <v>98</v>
      </c>
      <c r="L2484">
        <v>307</v>
      </c>
      <c r="N2484" s="6" t="s">
        <v>9613</v>
      </c>
      <c r="O2484" s="6" t="s">
        <v>100</v>
      </c>
      <c r="P2484" s="6" t="s">
        <v>40</v>
      </c>
      <c r="Q2484">
        <v>36520000</v>
      </c>
      <c r="R2484">
        <v>32851381000109</v>
      </c>
      <c r="S2484">
        <v>32991096533</v>
      </c>
    </row>
    <row r="2485" spans="1:19" x14ac:dyDescent="0.25">
      <c r="A2485">
        <v>15401</v>
      </c>
      <c r="B2485" s="6" t="s">
        <v>9614</v>
      </c>
      <c r="C2485" s="6" t="s">
        <v>119</v>
      </c>
      <c r="D2485" s="6" t="s">
        <v>31</v>
      </c>
      <c r="E2485" s="6" t="s">
        <v>103</v>
      </c>
      <c r="F2485" s="6" t="s">
        <v>61</v>
      </c>
      <c r="G2485" s="6" t="s">
        <v>9615</v>
      </c>
      <c r="H2485">
        <v>1</v>
      </c>
      <c r="I2485" s="6" t="s">
        <v>375</v>
      </c>
      <c r="J2485" s="6" t="s">
        <v>56</v>
      </c>
      <c r="K2485" s="6" t="s">
        <v>109</v>
      </c>
      <c r="L2485">
        <v>205</v>
      </c>
      <c r="N2485" s="6" t="s">
        <v>9616</v>
      </c>
      <c r="O2485" s="6" t="s">
        <v>1020</v>
      </c>
      <c r="P2485" s="6" t="s">
        <v>40</v>
      </c>
      <c r="Q2485">
        <v>36844000</v>
      </c>
      <c r="R2485">
        <v>2940979618</v>
      </c>
      <c r="S2485">
        <v>32984515806</v>
      </c>
    </row>
    <row r="2486" spans="1:19" x14ac:dyDescent="0.25">
      <c r="A2486">
        <v>15403</v>
      </c>
      <c r="B2486" s="6" t="s">
        <v>9617</v>
      </c>
      <c r="C2486" s="6" t="s">
        <v>76</v>
      </c>
      <c r="D2486" s="6" t="s">
        <v>77</v>
      </c>
      <c r="E2486" s="6" t="s">
        <v>103</v>
      </c>
      <c r="F2486" s="6" t="s">
        <v>9618</v>
      </c>
      <c r="G2486" s="6" t="s">
        <v>9619</v>
      </c>
      <c r="H2486">
        <v>25</v>
      </c>
      <c r="I2486" s="6" t="s">
        <v>116</v>
      </c>
      <c r="J2486" s="6" t="s">
        <v>56</v>
      </c>
      <c r="K2486" s="6" t="s">
        <v>109</v>
      </c>
      <c r="L2486">
        <v>202</v>
      </c>
      <c r="N2486" s="6" t="s">
        <v>9620</v>
      </c>
      <c r="O2486" s="6" t="s">
        <v>823</v>
      </c>
      <c r="P2486" s="6" t="s">
        <v>824</v>
      </c>
      <c r="Q2486">
        <v>36876000</v>
      </c>
      <c r="R2486">
        <v>30834739000160</v>
      </c>
      <c r="S2486">
        <v>32998302896</v>
      </c>
    </row>
    <row r="2487" spans="1:19" x14ac:dyDescent="0.25">
      <c r="A2487">
        <v>15408</v>
      </c>
      <c r="B2487" s="6" t="s">
        <v>9621</v>
      </c>
      <c r="C2487" s="6" t="s">
        <v>52</v>
      </c>
      <c r="D2487" s="6" t="s">
        <v>31</v>
      </c>
      <c r="E2487" s="6" t="s">
        <v>93</v>
      </c>
      <c r="F2487" s="6" t="s">
        <v>9622</v>
      </c>
      <c r="G2487" s="6" t="s">
        <v>9623</v>
      </c>
      <c r="H2487">
        <v>25</v>
      </c>
      <c r="I2487" s="6" t="s">
        <v>116</v>
      </c>
      <c r="J2487" s="6" t="s">
        <v>144</v>
      </c>
      <c r="K2487" s="6" t="s">
        <v>319</v>
      </c>
      <c r="L2487">
        <v>913</v>
      </c>
      <c r="N2487" s="6" t="s">
        <v>9624</v>
      </c>
      <c r="O2487" s="6" t="s">
        <v>58</v>
      </c>
      <c r="P2487" s="6" t="s">
        <v>40</v>
      </c>
      <c r="Q2487">
        <v>36770048</v>
      </c>
      <c r="R2487">
        <v>33242170000131</v>
      </c>
      <c r="S2487">
        <v>32998044317</v>
      </c>
    </row>
    <row r="2488" spans="1:19" x14ac:dyDescent="0.25">
      <c r="A2488">
        <v>15410</v>
      </c>
      <c r="B2488" s="6" t="s">
        <v>9625</v>
      </c>
      <c r="C2488" s="6" t="s">
        <v>52</v>
      </c>
      <c r="D2488" s="6" t="s">
        <v>31</v>
      </c>
      <c r="E2488" s="6" t="s">
        <v>325</v>
      </c>
      <c r="F2488" s="6" t="s">
        <v>9626</v>
      </c>
      <c r="G2488" s="6" t="s">
        <v>9627</v>
      </c>
      <c r="H2488">
        <v>22</v>
      </c>
      <c r="I2488" s="6" t="s">
        <v>35</v>
      </c>
      <c r="J2488" s="6" t="s">
        <v>56</v>
      </c>
      <c r="K2488" s="6" t="s">
        <v>109</v>
      </c>
      <c r="L2488">
        <v>203</v>
      </c>
      <c r="N2488" s="6" t="s">
        <v>9628</v>
      </c>
      <c r="O2488" s="6" t="s">
        <v>1972</v>
      </c>
      <c r="P2488" s="6" t="s">
        <v>40</v>
      </c>
      <c r="Q2488">
        <v>36878000</v>
      </c>
      <c r="R2488">
        <v>32475358000167</v>
      </c>
      <c r="S2488">
        <v>32985259821</v>
      </c>
    </row>
    <row r="2489" spans="1:19" x14ac:dyDescent="0.25">
      <c r="A2489">
        <v>15419</v>
      </c>
      <c r="B2489" s="6" t="s">
        <v>9629</v>
      </c>
      <c r="C2489" s="6" t="s">
        <v>52</v>
      </c>
      <c r="D2489" s="6" t="s">
        <v>31</v>
      </c>
      <c r="E2489" s="6" t="s">
        <v>71</v>
      </c>
      <c r="F2489" s="6" t="s">
        <v>9630</v>
      </c>
      <c r="G2489" s="6" t="s">
        <v>9631</v>
      </c>
      <c r="H2489">
        <v>22</v>
      </c>
      <c r="I2489" s="6" t="s">
        <v>35</v>
      </c>
      <c r="J2489" s="6" t="s">
        <v>56</v>
      </c>
      <c r="K2489" s="6" t="s">
        <v>98</v>
      </c>
      <c r="L2489">
        <v>303</v>
      </c>
      <c r="N2489" s="6" t="s">
        <v>9632</v>
      </c>
      <c r="O2489" s="6" t="s">
        <v>312</v>
      </c>
      <c r="P2489" s="6" t="s">
        <v>9633</v>
      </c>
      <c r="Q2489">
        <v>36783000</v>
      </c>
      <c r="R2489">
        <v>33112911000160</v>
      </c>
      <c r="S2489">
        <v>32999485488</v>
      </c>
    </row>
    <row r="2490" spans="1:19" x14ac:dyDescent="0.25">
      <c r="A2490">
        <v>15426</v>
      </c>
      <c r="B2490" s="6" t="s">
        <v>9634</v>
      </c>
      <c r="C2490" s="6" t="s">
        <v>60</v>
      </c>
      <c r="D2490" s="6" t="s">
        <v>31</v>
      </c>
      <c r="E2490" s="6" t="s">
        <v>221</v>
      </c>
      <c r="F2490" s="6" t="s">
        <v>61</v>
      </c>
      <c r="G2490" s="6" t="s">
        <v>9635</v>
      </c>
      <c r="H2490">
        <v>23</v>
      </c>
      <c r="I2490" s="6" t="s">
        <v>47</v>
      </c>
      <c r="J2490" s="6" t="s">
        <v>56</v>
      </c>
      <c r="K2490" s="6" t="s">
        <v>109</v>
      </c>
      <c r="L2490">
        <v>202</v>
      </c>
      <c r="N2490" s="6" t="s">
        <v>9636</v>
      </c>
      <c r="O2490" s="6" t="s">
        <v>111</v>
      </c>
      <c r="P2490" s="6" t="s">
        <v>412</v>
      </c>
      <c r="Q2490">
        <v>36880000</v>
      </c>
      <c r="R2490">
        <v>65405846600</v>
      </c>
      <c r="S2490">
        <v>32988258499</v>
      </c>
    </row>
    <row r="2491" spans="1:19" x14ac:dyDescent="0.25">
      <c r="A2491">
        <v>15428</v>
      </c>
      <c r="B2491" s="6" t="s">
        <v>9637</v>
      </c>
      <c r="C2491" s="6" t="s">
        <v>52</v>
      </c>
      <c r="D2491" s="6" t="s">
        <v>31</v>
      </c>
      <c r="E2491" s="6" t="s">
        <v>103</v>
      </c>
      <c r="F2491" s="6" t="s">
        <v>61</v>
      </c>
      <c r="G2491" s="6" t="s">
        <v>9638</v>
      </c>
      <c r="H2491">
        <v>23</v>
      </c>
      <c r="I2491" s="6" t="s">
        <v>47</v>
      </c>
      <c r="J2491" s="6" t="s">
        <v>56</v>
      </c>
      <c r="K2491" s="6" t="s">
        <v>98</v>
      </c>
      <c r="L2491">
        <v>303</v>
      </c>
      <c r="N2491" s="6" t="s">
        <v>346</v>
      </c>
      <c r="O2491" s="6" t="s">
        <v>136</v>
      </c>
      <c r="P2491" s="6" t="s">
        <v>1932</v>
      </c>
      <c r="Q2491">
        <v>36783000</v>
      </c>
      <c r="R2491">
        <v>5599576612</v>
      </c>
      <c r="S2491">
        <v>32999494299</v>
      </c>
    </row>
    <row r="2492" spans="1:19" x14ac:dyDescent="0.25">
      <c r="A2492">
        <v>15433</v>
      </c>
      <c r="B2492" s="6" t="s">
        <v>3097</v>
      </c>
      <c r="C2492" s="6" t="s">
        <v>177</v>
      </c>
      <c r="D2492" s="6" t="s">
        <v>353</v>
      </c>
      <c r="E2492" s="6" t="s">
        <v>53</v>
      </c>
      <c r="F2492" s="6" t="s">
        <v>9639</v>
      </c>
      <c r="G2492" s="6" t="s">
        <v>9640</v>
      </c>
      <c r="H2492">
        <v>82</v>
      </c>
      <c r="I2492" s="6" t="s">
        <v>3100</v>
      </c>
      <c r="J2492" s="6" t="s">
        <v>56</v>
      </c>
      <c r="K2492" s="6" t="s">
        <v>37</v>
      </c>
      <c r="L2492">
        <v>108</v>
      </c>
      <c r="N2492" s="6" t="s">
        <v>9641</v>
      </c>
      <c r="O2492" s="6" t="s">
        <v>39</v>
      </c>
      <c r="P2492" s="6" t="s">
        <v>156</v>
      </c>
      <c r="Q2492">
        <v>36700000</v>
      </c>
      <c r="R2492">
        <v>21999396000607</v>
      </c>
      <c r="S2492">
        <v>32034494500</v>
      </c>
    </row>
    <row r="2493" spans="1:19" x14ac:dyDescent="0.25">
      <c r="A2493">
        <v>15448</v>
      </c>
      <c r="B2493" s="6" t="s">
        <v>9642</v>
      </c>
      <c r="C2493" s="6" t="s">
        <v>52</v>
      </c>
      <c r="D2493" s="6" t="s">
        <v>31</v>
      </c>
      <c r="E2493" s="6" t="s">
        <v>53</v>
      </c>
      <c r="F2493" s="6" t="s">
        <v>61</v>
      </c>
      <c r="G2493" s="6" t="s">
        <v>9643</v>
      </c>
      <c r="H2493">
        <v>23</v>
      </c>
      <c r="I2493" s="6" t="s">
        <v>47</v>
      </c>
      <c r="J2493" s="6" t="s">
        <v>56</v>
      </c>
      <c r="K2493" s="6" t="s">
        <v>98</v>
      </c>
      <c r="L2493">
        <v>305</v>
      </c>
      <c r="N2493" s="6" t="s">
        <v>9644</v>
      </c>
      <c r="O2493" s="6" t="s">
        <v>146</v>
      </c>
      <c r="P2493" s="6" t="s">
        <v>2424</v>
      </c>
      <c r="Q2493">
        <v>36500000</v>
      </c>
      <c r="R2493">
        <v>99838060615</v>
      </c>
      <c r="S2493">
        <v>32999958339</v>
      </c>
    </row>
    <row r="2494" spans="1:19" x14ac:dyDescent="0.25">
      <c r="A2494">
        <v>15451</v>
      </c>
      <c r="B2494" s="6" t="s">
        <v>9645</v>
      </c>
      <c r="C2494" s="6" t="s">
        <v>52</v>
      </c>
      <c r="D2494" s="6" t="s">
        <v>31</v>
      </c>
      <c r="E2494" s="6" t="s">
        <v>44</v>
      </c>
      <c r="F2494" s="6" t="s">
        <v>61</v>
      </c>
      <c r="G2494" s="6" t="s">
        <v>9646</v>
      </c>
      <c r="H2494">
        <v>22</v>
      </c>
      <c r="I2494" s="6" t="s">
        <v>35</v>
      </c>
      <c r="J2494" s="6" t="s">
        <v>56</v>
      </c>
      <c r="K2494" s="6" t="s">
        <v>37</v>
      </c>
      <c r="L2494">
        <v>105</v>
      </c>
      <c r="N2494" s="6" t="s">
        <v>9647</v>
      </c>
      <c r="O2494" s="6" t="s">
        <v>650</v>
      </c>
      <c r="P2494" s="6" t="s">
        <v>40</v>
      </c>
      <c r="Q2494">
        <v>36725000</v>
      </c>
      <c r="R2494">
        <v>12173013645</v>
      </c>
      <c r="S2494">
        <v>32998383468</v>
      </c>
    </row>
    <row r="2495" spans="1:19" x14ac:dyDescent="0.25">
      <c r="A2495">
        <v>15457</v>
      </c>
      <c r="B2495" s="6" t="s">
        <v>9648</v>
      </c>
      <c r="C2495" s="6" t="s">
        <v>324</v>
      </c>
      <c r="D2495" s="6" t="s">
        <v>31</v>
      </c>
      <c r="E2495" s="6" t="s">
        <v>103</v>
      </c>
      <c r="F2495" s="6" t="s">
        <v>61</v>
      </c>
      <c r="G2495" s="6" t="s">
        <v>9649</v>
      </c>
      <c r="H2495">
        <v>14</v>
      </c>
      <c r="I2495" s="6" t="s">
        <v>80</v>
      </c>
      <c r="J2495" s="6" t="s">
        <v>56</v>
      </c>
      <c r="K2495" s="6" t="s">
        <v>319</v>
      </c>
      <c r="L2495">
        <v>916</v>
      </c>
      <c r="N2495" s="6" t="s">
        <v>9650</v>
      </c>
      <c r="O2495" s="6" t="s">
        <v>39</v>
      </c>
      <c r="P2495" s="6" t="s">
        <v>132</v>
      </c>
      <c r="Q2495">
        <v>36700000</v>
      </c>
      <c r="R2495">
        <v>4019827699</v>
      </c>
      <c r="S2495">
        <v>32034413094</v>
      </c>
    </row>
    <row r="2496" spans="1:19" x14ac:dyDescent="0.25">
      <c r="A2496">
        <v>15458</v>
      </c>
      <c r="B2496" s="6" t="s">
        <v>9651</v>
      </c>
      <c r="C2496" s="6" t="s">
        <v>76</v>
      </c>
      <c r="D2496" s="6" t="s">
        <v>77</v>
      </c>
      <c r="E2496" s="6" t="s">
        <v>325</v>
      </c>
      <c r="F2496" s="6" t="s">
        <v>9652</v>
      </c>
      <c r="G2496" s="6" t="s">
        <v>9653</v>
      </c>
      <c r="H2496">
        <v>22</v>
      </c>
      <c r="I2496" s="6" t="s">
        <v>35</v>
      </c>
      <c r="J2496" s="6" t="s">
        <v>56</v>
      </c>
      <c r="K2496" s="6" t="s">
        <v>98</v>
      </c>
      <c r="L2496">
        <v>306</v>
      </c>
      <c r="N2496" s="6" t="s">
        <v>9654</v>
      </c>
      <c r="O2496" s="6" t="s">
        <v>100</v>
      </c>
      <c r="P2496" s="6" t="s">
        <v>259</v>
      </c>
      <c r="Q2496">
        <v>36520000</v>
      </c>
      <c r="R2496">
        <v>33256316000106</v>
      </c>
      <c r="S2496">
        <v>32991582220</v>
      </c>
    </row>
    <row r="2497" spans="1:19" x14ac:dyDescent="0.25">
      <c r="A2497">
        <v>15463</v>
      </c>
      <c r="B2497" s="6" t="s">
        <v>9655</v>
      </c>
      <c r="C2497" s="6" t="s">
        <v>76</v>
      </c>
      <c r="D2497" s="6" t="s">
        <v>31</v>
      </c>
      <c r="E2497" s="6" t="s">
        <v>103</v>
      </c>
      <c r="F2497" s="6" t="s">
        <v>61</v>
      </c>
      <c r="G2497" s="6" t="s">
        <v>9217</v>
      </c>
      <c r="H2497">
        <v>27</v>
      </c>
      <c r="I2497" s="6" t="s">
        <v>96</v>
      </c>
      <c r="J2497" s="6" t="s">
        <v>56</v>
      </c>
      <c r="K2497" s="6" t="s">
        <v>109</v>
      </c>
      <c r="L2497">
        <v>201</v>
      </c>
      <c r="N2497" s="6" t="s">
        <v>9656</v>
      </c>
      <c r="O2497" s="6" t="s">
        <v>111</v>
      </c>
      <c r="P2497" s="6" t="s">
        <v>137</v>
      </c>
      <c r="Q2497">
        <v>36880000</v>
      </c>
      <c r="R2497">
        <v>28286065620</v>
      </c>
      <c r="S2497">
        <v>32988412188</v>
      </c>
    </row>
    <row r="2498" spans="1:19" x14ac:dyDescent="0.25">
      <c r="A2498">
        <v>15474</v>
      </c>
      <c r="B2498" s="6" t="s">
        <v>9657</v>
      </c>
      <c r="C2498" s="6" t="s">
        <v>324</v>
      </c>
      <c r="D2498" s="6" t="s">
        <v>315</v>
      </c>
      <c r="E2498" s="6" t="s">
        <v>103</v>
      </c>
      <c r="F2498" s="6" t="s">
        <v>9658</v>
      </c>
      <c r="G2498" s="6" t="s">
        <v>9659</v>
      </c>
      <c r="H2498">
        <v>2</v>
      </c>
      <c r="I2498" s="6" t="s">
        <v>2216</v>
      </c>
      <c r="J2498" s="6" t="s">
        <v>56</v>
      </c>
      <c r="K2498" s="6" t="s">
        <v>319</v>
      </c>
      <c r="L2498">
        <v>907</v>
      </c>
      <c r="N2498" s="6" t="s">
        <v>9660</v>
      </c>
      <c r="O2498" s="6" t="s">
        <v>321</v>
      </c>
      <c r="P2498" s="6" t="s">
        <v>8616</v>
      </c>
      <c r="Q2498">
        <v>36090654</v>
      </c>
      <c r="R2498">
        <v>29443543000165</v>
      </c>
      <c r="S2498">
        <v>32322101067</v>
      </c>
    </row>
    <row r="2499" spans="1:19" x14ac:dyDescent="0.25">
      <c r="A2499">
        <v>15478</v>
      </c>
      <c r="B2499" s="6" t="s">
        <v>9661</v>
      </c>
      <c r="C2499" s="6" t="s">
        <v>52</v>
      </c>
      <c r="D2499" s="6" t="s">
        <v>31</v>
      </c>
      <c r="E2499" s="6" t="s">
        <v>325</v>
      </c>
      <c r="F2499" s="6" t="s">
        <v>9662</v>
      </c>
      <c r="G2499" s="6" t="s">
        <v>9663</v>
      </c>
      <c r="H2499">
        <v>23</v>
      </c>
      <c r="I2499" s="6" t="s">
        <v>47</v>
      </c>
      <c r="J2499" s="6" t="s">
        <v>56</v>
      </c>
      <c r="K2499" s="6" t="s">
        <v>37</v>
      </c>
      <c r="L2499">
        <v>101</v>
      </c>
      <c r="N2499" s="6" t="s">
        <v>9664</v>
      </c>
      <c r="O2499" s="6" t="s">
        <v>58</v>
      </c>
      <c r="P2499" s="6" t="s">
        <v>5562</v>
      </c>
      <c r="Q2499">
        <v>36777000</v>
      </c>
      <c r="R2499">
        <v>24137352000151</v>
      </c>
      <c r="S2499">
        <v>32999823486</v>
      </c>
    </row>
    <row r="2500" spans="1:19" x14ac:dyDescent="0.25">
      <c r="A2500">
        <v>15481</v>
      </c>
      <c r="B2500" s="6" t="s">
        <v>9665</v>
      </c>
      <c r="C2500" s="6" t="s">
        <v>52</v>
      </c>
      <c r="D2500" s="6" t="s">
        <v>31</v>
      </c>
      <c r="E2500" s="6" t="s">
        <v>71</v>
      </c>
      <c r="F2500" s="6" t="s">
        <v>9666</v>
      </c>
      <c r="G2500" s="6" t="s">
        <v>9667</v>
      </c>
      <c r="H2500">
        <v>17</v>
      </c>
      <c r="I2500" s="6" t="s">
        <v>202</v>
      </c>
      <c r="J2500" s="6" t="s">
        <v>56</v>
      </c>
      <c r="K2500" s="6" t="s">
        <v>319</v>
      </c>
      <c r="L2500">
        <v>913</v>
      </c>
      <c r="N2500" s="6" t="s">
        <v>9668</v>
      </c>
      <c r="O2500" s="6" t="s">
        <v>711</v>
      </c>
      <c r="P2500" s="6" t="s">
        <v>40</v>
      </c>
      <c r="Q2500">
        <v>36784000</v>
      </c>
      <c r="R2500">
        <v>33251756000162</v>
      </c>
      <c r="S2500">
        <v>32998139301</v>
      </c>
    </row>
    <row r="2501" spans="1:19" x14ac:dyDescent="0.25">
      <c r="A2501">
        <v>15482</v>
      </c>
      <c r="B2501" s="6" t="s">
        <v>9669</v>
      </c>
      <c r="C2501" s="6" t="s">
        <v>30</v>
      </c>
      <c r="D2501" s="6" t="s">
        <v>31</v>
      </c>
      <c r="E2501" s="6" t="s">
        <v>221</v>
      </c>
      <c r="F2501" s="6" t="s">
        <v>9670</v>
      </c>
      <c r="G2501" s="6" t="s">
        <v>9671</v>
      </c>
      <c r="H2501">
        <v>17</v>
      </c>
      <c r="I2501" s="6" t="s">
        <v>202</v>
      </c>
      <c r="J2501" s="6" t="s">
        <v>56</v>
      </c>
      <c r="K2501" s="6" t="s">
        <v>98</v>
      </c>
      <c r="L2501">
        <v>301</v>
      </c>
      <c r="N2501" s="6" t="s">
        <v>9672</v>
      </c>
      <c r="O2501" s="6" t="s">
        <v>1148</v>
      </c>
      <c r="P2501" s="6" t="s">
        <v>40</v>
      </c>
      <c r="Q2501">
        <v>36510000</v>
      </c>
      <c r="R2501">
        <v>31202563000196</v>
      </c>
      <c r="S2501">
        <v>32998180595</v>
      </c>
    </row>
    <row r="2502" spans="1:19" x14ac:dyDescent="0.25">
      <c r="A2502">
        <v>15487</v>
      </c>
      <c r="B2502" s="6" t="s">
        <v>9673</v>
      </c>
      <c r="C2502" s="6" t="s">
        <v>52</v>
      </c>
      <c r="D2502" s="6" t="s">
        <v>31</v>
      </c>
      <c r="E2502" s="6" t="s">
        <v>103</v>
      </c>
      <c r="F2502" s="6" t="s">
        <v>9674</v>
      </c>
      <c r="G2502" s="6" t="s">
        <v>9675</v>
      </c>
      <c r="H2502">
        <v>17</v>
      </c>
      <c r="I2502" s="6" t="s">
        <v>202</v>
      </c>
      <c r="J2502" s="6" t="s">
        <v>56</v>
      </c>
      <c r="K2502" s="6" t="s">
        <v>37</v>
      </c>
      <c r="L2502">
        <v>109</v>
      </c>
      <c r="N2502" s="6" t="s">
        <v>9676</v>
      </c>
      <c r="O2502" s="6" t="s">
        <v>468</v>
      </c>
      <c r="P2502" s="6" t="s">
        <v>40</v>
      </c>
      <c r="Q2502">
        <v>36750000</v>
      </c>
      <c r="R2502">
        <v>33387261000165</v>
      </c>
      <c r="S2502">
        <v>32984003208</v>
      </c>
    </row>
    <row r="2503" spans="1:19" x14ac:dyDescent="0.25">
      <c r="A2503">
        <v>15488</v>
      </c>
      <c r="B2503" s="6" t="s">
        <v>9677</v>
      </c>
      <c r="C2503" s="6" t="s">
        <v>42</v>
      </c>
      <c r="D2503" s="6" t="s">
        <v>31</v>
      </c>
      <c r="E2503" s="6" t="s">
        <v>103</v>
      </c>
      <c r="F2503" s="6" t="s">
        <v>9678</v>
      </c>
      <c r="G2503" s="6" t="s">
        <v>9679</v>
      </c>
      <c r="H2503">
        <v>25</v>
      </c>
      <c r="I2503" s="6" t="s">
        <v>116</v>
      </c>
      <c r="J2503" s="6" t="s">
        <v>56</v>
      </c>
      <c r="K2503" s="6" t="s">
        <v>37</v>
      </c>
      <c r="L2503">
        <v>106</v>
      </c>
      <c r="N2503" s="6" t="s">
        <v>9680</v>
      </c>
      <c r="O2503" s="6" t="s">
        <v>669</v>
      </c>
      <c r="P2503" s="6" t="s">
        <v>40</v>
      </c>
      <c r="Q2503">
        <v>36670000</v>
      </c>
      <c r="R2503">
        <v>29106514000108</v>
      </c>
      <c r="S2503">
        <v>32984482077</v>
      </c>
    </row>
    <row r="2504" spans="1:19" x14ac:dyDescent="0.25">
      <c r="A2504">
        <v>15493</v>
      </c>
      <c r="B2504" s="6" t="s">
        <v>9681</v>
      </c>
      <c r="C2504" s="6" t="s">
        <v>52</v>
      </c>
      <c r="D2504" s="6" t="s">
        <v>31</v>
      </c>
      <c r="E2504" s="6" t="s">
        <v>71</v>
      </c>
      <c r="F2504" s="6" t="s">
        <v>61</v>
      </c>
      <c r="G2504" s="6" t="s">
        <v>9682</v>
      </c>
      <c r="H2504">
        <v>23</v>
      </c>
      <c r="I2504" s="6" t="s">
        <v>47</v>
      </c>
      <c r="J2504" s="6" t="s">
        <v>144</v>
      </c>
      <c r="K2504" s="6" t="s">
        <v>109</v>
      </c>
      <c r="L2504">
        <v>204</v>
      </c>
      <c r="N2504" s="6" t="s">
        <v>9683</v>
      </c>
      <c r="O2504" s="6" t="s">
        <v>111</v>
      </c>
      <c r="P2504" s="6" t="s">
        <v>8406</v>
      </c>
      <c r="Q2504">
        <v>36880000</v>
      </c>
      <c r="R2504">
        <v>9672446683</v>
      </c>
      <c r="S2504">
        <v>32998205329</v>
      </c>
    </row>
    <row r="2505" spans="1:19" x14ac:dyDescent="0.25">
      <c r="A2505">
        <v>15495</v>
      </c>
      <c r="B2505" s="6" t="s">
        <v>9684</v>
      </c>
      <c r="C2505" s="6" t="s">
        <v>52</v>
      </c>
      <c r="D2505" s="6" t="s">
        <v>31</v>
      </c>
      <c r="E2505" s="6" t="s">
        <v>53</v>
      </c>
      <c r="F2505" s="6" t="s">
        <v>9685</v>
      </c>
      <c r="G2505" s="6" t="s">
        <v>9686</v>
      </c>
      <c r="H2505">
        <v>23</v>
      </c>
      <c r="I2505" s="6" t="s">
        <v>47</v>
      </c>
      <c r="J2505" s="6" t="s">
        <v>56</v>
      </c>
      <c r="K2505" s="6" t="s">
        <v>37</v>
      </c>
      <c r="L2505">
        <v>106</v>
      </c>
      <c r="N2505" s="6" t="s">
        <v>9687</v>
      </c>
      <c r="O2505" s="6" t="s">
        <v>443</v>
      </c>
      <c r="P2505" s="6" t="s">
        <v>549</v>
      </c>
      <c r="Q2505">
        <v>36660000</v>
      </c>
      <c r="R2505">
        <v>29316340000108</v>
      </c>
      <c r="S2505">
        <v>32988076857</v>
      </c>
    </row>
    <row r="2506" spans="1:19" x14ac:dyDescent="0.25">
      <c r="A2506">
        <v>15499</v>
      </c>
      <c r="B2506" s="6" t="s">
        <v>9688</v>
      </c>
      <c r="C2506" s="6" t="s">
        <v>119</v>
      </c>
      <c r="D2506" s="6" t="s">
        <v>77</v>
      </c>
      <c r="E2506" s="6" t="s">
        <v>44</v>
      </c>
      <c r="F2506" s="6" t="s">
        <v>9689</v>
      </c>
      <c r="G2506" s="6" t="s">
        <v>9690</v>
      </c>
      <c r="H2506">
        <v>25</v>
      </c>
      <c r="I2506" s="6" t="s">
        <v>116</v>
      </c>
      <c r="J2506" s="6" t="s">
        <v>56</v>
      </c>
      <c r="K2506" s="6" t="s">
        <v>37</v>
      </c>
      <c r="L2506">
        <v>104</v>
      </c>
      <c r="N2506" s="6" t="s">
        <v>9691</v>
      </c>
      <c r="O2506" s="6" t="s">
        <v>39</v>
      </c>
      <c r="P2506" s="6" t="s">
        <v>50</v>
      </c>
      <c r="Q2506">
        <v>36700000</v>
      </c>
      <c r="R2506">
        <v>7797902000140</v>
      </c>
      <c r="S2506">
        <v>32999820177</v>
      </c>
    </row>
    <row r="2507" spans="1:19" x14ac:dyDescent="0.25">
      <c r="A2507">
        <v>15501</v>
      </c>
      <c r="B2507" s="6" t="s">
        <v>9692</v>
      </c>
      <c r="C2507" s="6" t="s">
        <v>42</v>
      </c>
      <c r="D2507" s="6" t="s">
        <v>31</v>
      </c>
      <c r="E2507" s="6" t="s">
        <v>71</v>
      </c>
      <c r="F2507" s="6" t="s">
        <v>61</v>
      </c>
      <c r="G2507" s="6" t="s">
        <v>7665</v>
      </c>
      <c r="H2507">
        <v>25</v>
      </c>
      <c r="I2507" s="6" t="s">
        <v>116</v>
      </c>
      <c r="J2507" s="6" t="s">
        <v>56</v>
      </c>
      <c r="K2507" s="6" t="s">
        <v>37</v>
      </c>
      <c r="L2507">
        <v>109</v>
      </c>
      <c r="N2507" s="6" t="s">
        <v>9693</v>
      </c>
      <c r="O2507" s="6" t="s">
        <v>39</v>
      </c>
      <c r="P2507" s="6" t="s">
        <v>2844</v>
      </c>
      <c r="Q2507">
        <v>36700000</v>
      </c>
      <c r="R2507">
        <v>7206839630</v>
      </c>
      <c r="S2507">
        <v>32988459506</v>
      </c>
    </row>
    <row r="2508" spans="1:19" x14ac:dyDescent="0.25">
      <c r="A2508">
        <v>15506</v>
      </c>
      <c r="B2508" s="6" t="s">
        <v>9694</v>
      </c>
      <c r="C2508" s="6" t="s">
        <v>52</v>
      </c>
      <c r="D2508" s="6" t="s">
        <v>31</v>
      </c>
      <c r="E2508" s="6" t="s">
        <v>221</v>
      </c>
      <c r="F2508" s="6" t="s">
        <v>61</v>
      </c>
      <c r="G2508" s="6" t="s">
        <v>9695</v>
      </c>
      <c r="H2508">
        <v>27</v>
      </c>
      <c r="I2508" s="6" t="s">
        <v>96</v>
      </c>
      <c r="J2508" s="6" t="s">
        <v>56</v>
      </c>
      <c r="K2508" s="6" t="s">
        <v>98</v>
      </c>
      <c r="L2508">
        <v>301</v>
      </c>
      <c r="N2508" s="6" t="s">
        <v>9696</v>
      </c>
      <c r="O2508" s="6" t="s">
        <v>1148</v>
      </c>
      <c r="P2508" s="6" t="s">
        <v>389</v>
      </c>
      <c r="Q2508">
        <v>36510000</v>
      </c>
      <c r="R2508">
        <v>3177349622</v>
      </c>
      <c r="S2508">
        <v>32984655660</v>
      </c>
    </row>
    <row r="2509" spans="1:19" x14ac:dyDescent="0.25">
      <c r="A2509">
        <v>15507</v>
      </c>
      <c r="B2509" s="6" t="s">
        <v>9697</v>
      </c>
      <c r="C2509" s="6" t="s">
        <v>324</v>
      </c>
      <c r="D2509" s="6" t="s">
        <v>315</v>
      </c>
      <c r="E2509" s="6" t="s">
        <v>103</v>
      </c>
      <c r="F2509" s="6" t="s">
        <v>9698</v>
      </c>
      <c r="G2509" s="6" t="s">
        <v>9699</v>
      </c>
      <c r="H2509">
        <v>2</v>
      </c>
      <c r="I2509" s="6" t="s">
        <v>2216</v>
      </c>
      <c r="J2509" s="6" t="s">
        <v>56</v>
      </c>
      <c r="K2509" s="6" t="s">
        <v>319</v>
      </c>
      <c r="L2509">
        <v>907</v>
      </c>
      <c r="N2509" s="6" t="s">
        <v>9700</v>
      </c>
      <c r="O2509" s="6" t="s">
        <v>39</v>
      </c>
      <c r="P2509" s="6" t="s">
        <v>40</v>
      </c>
      <c r="Q2509">
        <v>36700000</v>
      </c>
      <c r="R2509">
        <v>19765635000108</v>
      </c>
      <c r="S2509">
        <v>32034412740</v>
      </c>
    </row>
    <row r="2510" spans="1:19" x14ac:dyDescent="0.25">
      <c r="A2510">
        <v>15512</v>
      </c>
      <c r="B2510" s="6" t="s">
        <v>9701</v>
      </c>
      <c r="C2510" s="6" t="s">
        <v>324</v>
      </c>
      <c r="D2510" s="6" t="s">
        <v>315</v>
      </c>
      <c r="E2510" s="6" t="s">
        <v>325</v>
      </c>
      <c r="F2510" s="6" t="s">
        <v>9702</v>
      </c>
      <c r="G2510" s="6" t="s">
        <v>9703</v>
      </c>
      <c r="H2510">
        <v>2</v>
      </c>
      <c r="I2510" s="6" t="s">
        <v>2216</v>
      </c>
      <c r="J2510" s="6" t="s">
        <v>9704</v>
      </c>
      <c r="K2510" s="6" t="s">
        <v>319</v>
      </c>
      <c r="L2510">
        <v>907</v>
      </c>
      <c r="N2510" s="6" t="s">
        <v>9705</v>
      </c>
      <c r="O2510" s="6" t="s">
        <v>146</v>
      </c>
      <c r="P2510" s="6" t="s">
        <v>2483</v>
      </c>
      <c r="Q2510">
        <v>36500000</v>
      </c>
      <c r="R2510">
        <v>26009704000119</v>
      </c>
      <c r="S2510">
        <v>32035392800</v>
      </c>
    </row>
    <row r="2511" spans="1:19" x14ac:dyDescent="0.25">
      <c r="A2511">
        <v>15518</v>
      </c>
      <c r="B2511" s="6" t="s">
        <v>9706</v>
      </c>
      <c r="C2511" s="6" t="s">
        <v>52</v>
      </c>
      <c r="D2511" s="6" t="s">
        <v>31</v>
      </c>
      <c r="E2511" s="6" t="s">
        <v>325</v>
      </c>
      <c r="F2511" s="6" t="s">
        <v>61</v>
      </c>
      <c r="G2511" s="6" t="s">
        <v>9707</v>
      </c>
      <c r="H2511">
        <v>1</v>
      </c>
      <c r="I2511" s="6" t="s">
        <v>375</v>
      </c>
      <c r="J2511" s="6" t="s">
        <v>144</v>
      </c>
      <c r="K2511" s="6" t="s">
        <v>98</v>
      </c>
      <c r="L2511">
        <v>304</v>
      </c>
      <c r="N2511" s="6" t="s">
        <v>9708</v>
      </c>
      <c r="O2511" s="6" t="s">
        <v>146</v>
      </c>
      <c r="P2511" s="6" t="s">
        <v>3343</v>
      </c>
      <c r="Q2511">
        <v>36500000</v>
      </c>
      <c r="R2511">
        <v>11173302654</v>
      </c>
      <c r="S2511">
        <v>32988622302</v>
      </c>
    </row>
    <row r="2512" spans="1:19" x14ac:dyDescent="0.25">
      <c r="A2512">
        <v>15526</v>
      </c>
      <c r="B2512" s="6" t="s">
        <v>9709</v>
      </c>
      <c r="C2512" s="6" t="s">
        <v>119</v>
      </c>
      <c r="D2512" s="6" t="s">
        <v>31</v>
      </c>
      <c r="E2512" s="6" t="s">
        <v>53</v>
      </c>
      <c r="F2512" s="6" t="s">
        <v>9710</v>
      </c>
      <c r="G2512" s="6" t="s">
        <v>9711</v>
      </c>
      <c r="H2512">
        <v>23</v>
      </c>
      <c r="I2512" s="6" t="s">
        <v>47</v>
      </c>
      <c r="J2512" s="6" t="s">
        <v>56</v>
      </c>
      <c r="K2512" s="6" t="s">
        <v>109</v>
      </c>
      <c r="L2512">
        <v>206</v>
      </c>
      <c r="N2512" s="6" t="s">
        <v>9712</v>
      </c>
      <c r="O2512" s="6" t="s">
        <v>1434</v>
      </c>
      <c r="P2512" s="6" t="s">
        <v>40</v>
      </c>
      <c r="Q2512">
        <v>36815000</v>
      </c>
      <c r="R2512">
        <v>21526755000102</v>
      </c>
      <c r="S2512">
        <v>32984483870</v>
      </c>
    </row>
    <row r="2513" spans="1:19" x14ac:dyDescent="0.25">
      <c r="A2513">
        <v>15530</v>
      </c>
      <c r="B2513" s="6" t="s">
        <v>9713</v>
      </c>
      <c r="C2513" s="6" t="s">
        <v>52</v>
      </c>
      <c r="D2513" s="6" t="s">
        <v>31</v>
      </c>
      <c r="E2513" s="6" t="s">
        <v>71</v>
      </c>
      <c r="F2513" s="6" t="s">
        <v>61</v>
      </c>
      <c r="G2513" s="6" t="s">
        <v>9714</v>
      </c>
      <c r="H2513">
        <v>22</v>
      </c>
      <c r="I2513" s="6" t="s">
        <v>35</v>
      </c>
      <c r="J2513" s="6" t="s">
        <v>56</v>
      </c>
      <c r="K2513" s="6" t="s">
        <v>109</v>
      </c>
      <c r="L2513">
        <v>201</v>
      </c>
      <c r="N2513" s="6" t="s">
        <v>9715</v>
      </c>
      <c r="O2513" s="6" t="s">
        <v>111</v>
      </c>
      <c r="P2513" s="6" t="s">
        <v>1374</v>
      </c>
      <c r="Q2513">
        <v>36880000</v>
      </c>
      <c r="R2513">
        <v>38290170653</v>
      </c>
      <c r="S2513">
        <v>32988186701</v>
      </c>
    </row>
    <row r="2514" spans="1:19" x14ac:dyDescent="0.25">
      <c r="A2514">
        <v>15541</v>
      </c>
      <c r="B2514" s="6" t="s">
        <v>9716</v>
      </c>
      <c r="C2514" s="6" t="s">
        <v>52</v>
      </c>
      <c r="D2514" s="6" t="s">
        <v>31</v>
      </c>
      <c r="E2514" s="6" t="s">
        <v>53</v>
      </c>
      <c r="F2514" s="6" t="s">
        <v>61</v>
      </c>
      <c r="G2514" s="6" t="s">
        <v>9717</v>
      </c>
      <c r="H2514">
        <v>25</v>
      </c>
      <c r="I2514" s="6" t="s">
        <v>116</v>
      </c>
      <c r="J2514" s="6" t="s">
        <v>56</v>
      </c>
      <c r="K2514" s="6" t="s">
        <v>37</v>
      </c>
      <c r="L2514">
        <v>101</v>
      </c>
      <c r="N2514" s="6" t="s">
        <v>9718</v>
      </c>
      <c r="O2514" s="6" t="s">
        <v>219</v>
      </c>
      <c r="P2514" s="6" t="s">
        <v>40</v>
      </c>
      <c r="Q2514">
        <v>36710000</v>
      </c>
      <c r="R2514">
        <v>73635227668</v>
      </c>
      <c r="S2514">
        <v>32984723562</v>
      </c>
    </row>
    <row r="2515" spans="1:19" x14ac:dyDescent="0.25">
      <c r="A2515">
        <v>15543</v>
      </c>
      <c r="B2515" s="6" t="s">
        <v>9719</v>
      </c>
      <c r="C2515" s="6" t="s">
        <v>52</v>
      </c>
      <c r="D2515" s="6" t="s">
        <v>31</v>
      </c>
      <c r="E2515" s="6" t="s">
        <v>93</v>
      </c>
      <c r="F2515" s="6" t="s">
        <v>9720</v>
      </c>
      <c r="G2515" s="6" t="s">
        <v>9721</v>
      </c>
      <c r="H2515">
        <v>17</v>
      </c>
      <c r="I2515" s="6" t="s">
        <v>202</v>
      </c>
      <c r="J2515" s="6" t="s">
        <v>56</v>
      </c>
      <c r="K2515" s="6" t="s">
        <v>98</v>
      </c>
      <c r="L2515">
        <v>301</v>
      </c>
      <c r="N2515" s="6" t="s">
        <v>9722</v>
      </c>
      <c r="O2515" s="6" t="s">
        <v>1148</v>
      </c>
      <c r="P2515" s="6" t="s">
        <v>40</v>
      </c>
      <c r="Q2515">
        <v>36510000</v>
      </c>
      <c r="R2515">
        <v>33464000000100</v>
      </c>
      <c r="S2515">
        <v>32998231442</v>
      </c>
    </row>
    <row r="2516" spans="1:19" x14ac:dyDescent="0.25">
      <c r="A2516">
        <v>15547</v>
      </c>
      <c r="B2516" s="6" t="s">
        <v>9723</v>
      </c>
      <c r="C2516" s="6" t="s">
        <v>76</v>
      </c>
      <c r="D2516" s="6" t="s">
        <v>77</v>
      </c>
      <c r="E2516" s="6" t="s">
        <v>103</v>
      </c>
      <c r="F2516" s="6" t="s">
        <v>9724</v>
      </c>
      <c r="G2516" s="6" t="s">
        <v>5726</v>
      </c>
      <c r="H2516">
        <v>22</v>
      </c>
      <c r="I2516" s="6" t="s">
        <v>35</v>
      </c>
      <c r="J2516" s="6" t="s">
        <v>56</v>
      </c>
      <c r="K2516" s="6" t="s">
        <v>109</v>
      </c>
      <c r="L2516">
        <v>207</v>
      </c>
      <c r="N2516" s="6" t="s">
        <v>9725</v>
      </c>
      <c r="O2516" s="6" t="s">
        <v>111</v>
      </c>
      <c r="P2516" s="6" t="s">
        <v>923</v>
      </c>
      <c r="Q2516">
        <v>36889293</v>
      </c>
      <c r="R2516">
        <v>32253765000120</v>
      </c>
      <c r="S2516">
        <v>32998033876</v>
      </c>
    </row>
    <row r="2517" spans="1:19" x14ac:dyDescent="0.25">
      <c r="A2517">
        <v>15548</v>
      </c>
      <c r="B2517" s="6" t="s">
        <v>9726</v>
      </c>
      <c r="C2517" s="6" t="s">
        <v>324</v>
      </c>
      <c r="D2517" s="6" t="s">
        <v>315</v>
      </c>
      <c r="E2517" s="6" t="s">
        <v>53</v>
      </c>
      <c r="F2517" s="6" t="s">
        <v>9727</v>
      </c>
      <c r="G2517" s="6" t="s">
        <v>9728</v>
      </c>
      <c r="H2517">
        <v>2</v>
      </c>
      <c r="I2517" s="6" t="s">
        <v>2216</v>
      </c>
      <c r="J2517" s="6" t="s">
        <v>56</v>
      </c>
      <c r="K2517" s="6" t="s">
        <v>319</v>
      </c>
      <c r="L2517">
        <v>907</v>
      </c>
      <c r="N2517" s="6" t="s">
        <v>9729</v>
      </c>
      <c r="O2517" s="6" t="s">
        <v>146</v>
      </c>
      <c r="P2517" s="6" t="s">
        <v>147</v>
      </c>
      <c r="Q2517">
        <v>36500000</v>
      </c>
      <c r="R2517">
        <v>23918280000117</v>
      </c>
      <c r="S2517">
        <v>32035321671</v>
      </c>
    </row>
    <row r="2518" spans="1:19" x14ac:dyDescent="0.25">
      <c r="A2518">
        <v>15550</v>
      </c>
      <c r="B2518" s="6" t="s">
        <v>9730</v>
      </c>
      <c r="C2518" s="6" t="s">
        <v>52</v>
      </c>
      <c r="D2518" s="6" t="s">
        <v>31</v>
      </c>
      <c r="E2518" s="6" t="s">
        <v>325</v>
      </c>
      <c r="F2518" s="6" t="s">
        <v>61</v>
      </c>
      <c r="G2518" s="6" t="s">
        <v>9731</v>
      </c>
      <c r="H2518">
        <v>1</v>
      </c>
      <c r="I2518" s="6" t="s">
        <v>375</v>
      </c>
      <c r="J2518" s="6" t="s">
        <v>144</v>
      </c>
      <c r="K2518" s="6" t="s">
        <v>37</v>
      </c>
      <c r="L2518">
        <v>102</v>
      </c>
      <c r="N2518" s="6" t="s">
        <v>9732</v>
      </c>
      <c r="O2518" s="6" t="s">
        <v>58</v>
      </c>
      <c r="P2518" s="6" t="s">
        <v>87</v>
      </c>
      <c r="Q2518">
        <v>36772188</v>
      </c>
      <c r="R2518">
        <v>12481243676</v>
      </c>
      <c r="S2518">
        <v>32988235521</v>
      </c>
    </row>
    <row r="2519" spans="1:19" x14ac:dyDescent="0.25">
      <c r="A2519">
        <v>15554</v>
      </c>
      <c r="B2519" s="6" t="s">
        <v>9733</v>
      </c>
      <c r="C2519" s="6" t="s">
        <v>119</v>
      </c>
      <c r="D2519" s="6" t="s">
        <v>31</v>
      </c>
      <c r="E2519" s="6" t="s">
        <v>44</v>
      </c>
      <c r="F2519" s="6" t="s">
        <v>9734</v>
      </c>
      <c r="G2519" s="6" t="s">
        <v>9735</v>
      </c>
      <c r="H2519">
        <v>23</v>
      </c>
      <c r="I2519" s="6" t="s">
        <v>47</v>
      </c>
      <c r="J2519" s="6" t="s">
        <v>9736</v>
      </c>
      <c r="K2519" s="6" t="s">
        <v>37</v>
      </c>
      <c r="L2519">
        <v>103</v>
      </c>
      <c r="N2519" s="6" t="s">
        <v>9737</v>
      </c>
      <c r="O2519" s="6" t="s">
        <v>58</v>
      </c>
      <c r="P2519" s="6" t="s">
        <v>751</v>
      </c>
      <c r="Q2519">
        <v>36772406</v>
      </c>
      <c r="R2519">
        <v>26411735000100</v>
      </c>
      <c r="S2519">
        <v>32984161362</v>
      </c>
    </row>
    <row r="2520" spans="1:19" x14ac:dyDescent="0.25">
      <c r="A2520">
        <v>15556</v>
      </c>
      <c r="B2520" s="6" t="s">
        <v>9738</v>
      </c>
      <c r="C2520" s="6" t="s">
        <v>2174</v>
      </c>
      <c r="D2520" s="6" t="s">
        <v>31</v>
      </c>
      <c r="E2520" s="6" t="s">
        <v>93</v>
      </c>
      <c r="F2520" s="6" t="s">
        <v>9739</v>
      </c>
      <c r="G2520" s="6" t="s">
        <v>9740</v>
      </c>
      <c r="H2520">
        <v>22</v>
      </c>
      <c r="I2520" s="6" t="s">
        <v>35</v>
      </c>
      <c r="J2520" s="6" t="s">
        <v>9741</v>
      </c>
      <c r="K2520" s="6" t="s">
        <v>319</v>
      </c>
      <c r="L2520">
        <v>906</v>
      </c>
      <c r="N2520" s="6" t="s">
        <v>9742</v>
      </c>
      <c r="O2520" s="6" t="s">
        <v>39</v>
      </c>
      <c r="P2520" s="6" t="s">
        <v>40</v>
      </c>
      <c r="Q2520">
        <v>36700000</v>
      </c>
      <c r="R2520">
        <v>3334613000153</v>
      </c>
      <c r="S2520">
        <v>32984171022</v>
      </c>
    </row>
    <row r="2521" spans="1:19" x14ac:dyDescent="0.25">
      <c r="A2521">
        <v>15561</v>
      </c>
      <c r="B2521" s="6" t="s">
        <v>9743</v>
      </c>
      <c r="C2521" s="6" t="s">
        <v>52</v>
      </c>
      <c r="D2521" s="6" t="s">
        <v>488</v>
      </c>
      <c r="E2521" s="6" t="s">
        <v>325</v>
      </c>
      <c r="F2521" s="6" t="s">
        <v>61</v>
      </c>
      <c r="G2521" s="6" t="s">
        <v>9744</v>
      </c>
      <c r="H2521">
        <v>1</v>
      </c>
      <c r="I2521" s="6" t="s">
        <v>375</v>
      </c>
      <c r="J2521" s="6" t="s">
        <v>56</v>
      </c>
      <c r="K2521" s="6" t="s">
        <v>98</v>
      </c>
      <c r="L2521">
        <v>307</v>
      </c>
      <c r="N2521" s="6" t="s">
        <v>9745</v>
      </c>
      <c r="O2521" s="6" t="s">
        <v>698</v>
      </c>
      <c r="P2521" s="6" t="s">
        <v>418</v>
      </c>
      <c r="Q2521">
        <v>36160000</v>
      </c>
      <c r="R2521">
        <v>7195793680</v>
      </c>
      <c r="S2521">
        <v>32999950202</v>
      </c>
    </row>
    <row r="2522" spans="1:19" x14ac:dyDescent="0.25">
      <c r="A2522">
        <v>15566</v>
      </c>
      <c r="B2522" s="6" t="s">
        <v>9746</v>
      </c>
      <c r="C2522" s="6" t="s">
        <v>52</v>
      </c>
      <c r="D2522" s="6" t="s">
        <v>31</v>
      </c>
      <c r="E2522" s="6" t="s">
        <v>93</v>
      </c>
      <c r="F2522" s="6" t="s">
        <v>61</v>
      </c>
      <c r="G2522" s="6" t="s">
        <v>9183</v>
      </c>
      <c r="H2522">
        <v>22</v>
      </c>
      <c r="I2522" s="6" t="s">
        <v>35</v>
      </c>
      <c r="J2522" s="6" t="s">
        <v>56</v>
      </c>
      <c r="K2522" s="6" t="s">
        <v>37</v>
      </c>
      <c r="L2522">
        <v>107</v>
      </c>
      <c r="N2522" s="6" t="s">
        <v>9747</v>
      </c>
      <c r="O2522" s="6" t="s">
        <v>58</v>
      </c>
      <c r="P2522" s="6" t="s">
        <v>683</v>
      </c>
      <c r="Q2522">
        <v>36773656</v>
      </c>
      <c r="R2522">
        <v>28112822620</v>
      </c>
      <c r="S2522">
        <v>32988483068</v>
      </c>
    </row>
    <row r="2523" spans="1:19" x14ac:dyDescent="0.25">
      <c r="A2523">
        <v>15574</v>
      </c>
      <c r="B2523" s="6" t="s">
        <v>9748</v>
      </c>
      <c r="C2523" s="6" t="s">
        <v>52</v>
      </c>
      <c r="D2523" s="6" t="s">
        <v>31</v>
      </c>
      <c r="E2523" s="6" t="s">
        <v>44</v>
      </c>
      <c r="F2523" s="6" t="s">
        <v>61</v>
      </c>
      <c r="G2523" s="6" t="s">
        <v>8796</v>
      </c>
      <c r="H2523">
        <v>23</v>
      </c>
      <c r="I2523" s="6" t="s">
        <v>47</v>
      </c>
      <c r="J2523" s="6" t="s">
        <v>56</v>
      </c>
      <c r="K2523" s="6" t="s">
        <v>37</v>
      </c>
      <c r="L2523">
        <v>109</v>
      </c>
      <c r="N2523" s="6" t="s">
        <v>9749</v>
      </c>
      <c r="O2523" s="6" t="s">
        <v>468</v>
      </c>
      <c r="P2523" s="6" t="s">
        <v>40</v>
      </c>
      <c r="Q2523">
        <v>36750000</v>
      </c>
      <c r="R2523">
        <v>97204676653</v>
      </c>
      <c r="S2523">
        <v>32984287169</v>
      </c>
    </row>
    <row r="2524" spans="1:19" x14ac:dyDescent="0.25">
      <c r="A2524">
        <v>15601</v>
      </c>
      <c r="B2524" s="6" t="s">
        <v>9750</v>
      </c>
      <c r="C2524" s="6" t="s">
        <v>477</v>
      </c>
      <c r="D2524" s="6" t="s">
        <v>353</v>
      </c>
      <c r="E2524" s="6" t="s">
        <v>221</v>
      </c>
      <c r="F2524" s="6" t="s">
        <v>9751</v>
      </c>
      <c r="G2524" s="6" t="s">
        <v>9752</v>
      </c>
      <c r="H2524">
        <v>22</v>
      </c>
      <c r="I2524" s="6" t="s">
        <v>35</v>
      </c>
      <c r="J2524" s="6" t="s">
        <v>56</v>
      </c>
      <c r="K2524" s="6" t="s">
        <v>109</v>
      </c>
      <c r="L2524">
        <v>208</v>
      </c>
      <c r="N2524" s="6" t="s">
        <v>9753</v>
      </c>
      <c r="O2524" s="6" t="s">
        <v>111</v>
      </c>
      <c r="P2524" s="6" t="s">
        <v>1158</v>
      </c>
      <c r="Q2524">
        <v>36886009</v>
      </c>
      <c r="R2524">
        <v>33072863000123</v>
      </c>
      <c r="S2524">
        <v>32988838179</v>
      </c>
    </row>
    <row r="2525" spans="1:19" x14ac:dyDescent="0.25">
      <c r="A2525">
        <v>15606</v>
      </c>
      <c r="B2525" s="6" t="s">
        <v>9754</v>
      </c>
      <c r="C2525" s="6" t="s">
        <v>52</v>
      </c>
      <c r="D2525" s="6" t="s">
        <v>31</v>
      </c>
      <c r="E2525" s="6" t="s">
        <v>93</v>
      </c>
      <c r="F2525" s="6" t="s">
        <v>61</v>
      </c>
      <c r="G2525" s="6" t="s">
        <v>8747</v>
      </c>
      <c r="H2525">
        <v>22</v>
      </c>
      <c r="I2525" s="6" t="s">
        <v>35</v>
      </c>
      <c r="J2525" s="6" t="s">
        <v>56</v>
      </c>
      <c r="K2525" s="6" t="s">
        <v>98</v>
      </c>
      <c r="L2525">
        <v>304</v>
      </c>
      <c r="N2525" s="6" t="s">
        <v>9755</v>
      </c>
      <c r="O2525" s="6" t="s">
        <v>399</v>
      </c>
      <c r="P2525" s="6" t="s">
        <v>2064</v>
      </c>
      <c r="Q2525">
        <v>36512000</v>
      </c>
      <c r="R2525">
        <v>9992063629</v>
      </c>
      <c r="S2525">
        <v>32999786568</v>
      </c>
    </row>
    <row r="2526" spans="1:19" x14ac:dyDescent="0.25">
      <c r="A2526">
        <v>15607</v>
      </c>
      <c r="B2526" s="6" t="s">
        <v>9756</v>
      </c>
      <c r="C2526" s="6" t="s">
        <v>52</v>
      </c>
      <c r="D2526" s="6" t="s">
        <v>31</v>
      </c>
      <c r="E2526" s="6" t="s">
        <v>93</v>
      </c>
      <c r="F2526" s="6" t="s">
        <v>61</v>
      </c>
      <c r="G2526" s="6" t="s">
        <v>9757</v>
      </c>
      <c r="H2526">
        <v>22</v>
      </c>
      <c r="I2526" s="6" t="s">
        <v>35</v>
      </c>
      <c r="J2526" s="6" t="s">
        <v>56</v>
      </c>
      <c r="K2526" s="6" t="s">
        <v>109</v>
      </c>
      <c r="L2526">
        <v>203</v>
      </c>
      <c r="N2526" s="6" t="s">
        <v>9758</v>
      </c>
      <c r="O2526" s="6" t="s">
        <v>554</v>
      </c>
      <c r="P2526" s="6" t="s">
        <v>645</v>
      </c>
      <c r="Q2526">
        <v>36855000</v>
      </c>
      <c r="R2526">
        <v>850149746</v>
      </c>
      <c r="S2526">
        <v>32998273396</v>
      </c>
    </row>
    <row r="2527" spans="1:19" x14ac:dyDescent="0.25">
      <c r="A2527">
        <v>15611</v>
      </c>
      <c r="B2527" s="6" t="s">
        <v>9759</v>
      </c>
      <c r="C2527" s="6" t="s">
        <v>30</v>
      </c>
      <c r="D2527" s="6" t="s">
        <v>31</v>
      </c>
      <c r="E2527" s="6" t="s">
        <v>93</v>
      </c>
      <c r="F2527" s="6" t="s">
        <v>61</v>
      </c>
      <c r="G2527" s="6" t="s">
        <v>9760</v>
      </c>
      <c r="H2527">
        <v>22</v>
      </c>
      <c r="I2527" s="6" t="s">
        <v>35</v>
      </c>
      <c r="J2527" s="6" t="s">
        <v>56</v>
      </c>
      <c r="K2527" s="6" t="s">
        <v>37</v>
      </c>
      <c r="L2527">
        <v>101</v>
      </c>
      <c r="N2527" s="6" t="s">
        <v>9761</v>
      </c>
      <c r="O2527" s="6" t="s">
        <v>58</v>
      </c>
      <c r="P2527" s="6" t="s">
        <v>6106</v>
      </c>
      <c r="Q2527">
        <v>36770000</v>
      </c>
      <c r="R2527">
        <v>10590055658</v>
      </c>
      <c r="S2527">
        <v>32999306082</v>
      </c>
    </row>
    <row r="2528" spans="1:19" x14ac:dyDescent="0.25">
      <c r="A2528">
        <v>15622</v>
      </c>
      <c r="B2528" s="6" t="s">
        <v>9762</v>
      </c>
      <c r="C2528" s="6" t="s">
        <v>52</v>
      </c>
      <c r="D2528" s="6" t="s">
        <v>31</v>
      </c>
      <c r="E2528" s="6" t="s">
        <v>71</v>
      </c>
      <c r="F2528" s="6" t="s">
        <v>61</v>
      </c>
      <c r="G2528" s="6" t="s">
        <v>9763</v>
      </c>
      <c r="H2528">
        <v>25</v>
      </c>
      <c r="I2528" s="6" t="s">
        <v>116</v>
      </c>
      <c r="J2528" s="6" t="s">
        <v>56</v>
      </c>
      <c r="K2528" s="6" t="s">
        <v>109</v>
      </c>
      <c r="L2528">
        <v>201</v>
      </c>
      <c r="N2528" s="6" t="s">
        <v>9764</v>
      </c>
      <c r="O2528" s="6" t="s">
        <v>111</v>
      </c>
      <c r="P2528" s="6" t="s">
        <v>1162</v>
      </c>
      <c r="Q2528">
        <v>36880000</v>
      </c>
      <c r="R2528">
        <v>88555704634</v>
      </c>
      <c r="S2528">
        <v>32037224415</v>
      </c>
    </row>
    <row r="2529" spans="1:19" x14ac:dyDescent="0.25">
      <c r="A2529">
        <v>15633</v>
      </c>
      <c r="B2529" s="6" t="s">
        <v>9765</v>
      </c>
      <c r="C2529" s="6" t="s">
        <v>76</v>
      </c>
      <c r="D2529" s="6" t="s">
        <v>77</v>
      </c>
      <c r="E2529" s="6" t="s">
        <v>44</v>
      </c>
      <c r="F2529" s="6" t="s">
        <v>61</v>
      </c>
      <c r="G2529" s="6" t="s">
        <v>9766</v>
      </c>
      <c r="H2529">
        <v>22</v>
      </c>
      <c r="I2529" s="6" t="s">
        <v>35</v>
      </c>
      <c r="J2529" s="6" t="s">
        <v>56</v>
      </c>
      <c r="K2529" s="6" t="s">
        <v>98</v>
      </c>
      <c r="L2529">
        <v>306</v>
      </c>
      <c r="N2529" s="6" t="s">
        <v>9767</v>
      </c>
      <c r="O2529" s="6" t="s">
        <v>146</v>
      </c>
      <c r="P2529" s="6" t="s">
        <v>3043</v>
      </c>
      <c r="Q2529">
        <v>36506318</v>
      </c>
      <c r="R2529">
        <v>6460104689</v>
      </c>
      <c r="S2529">
        <v>32984837335</v>
      </c>
    </row>
    <row r="2530" spans="1:19" x14ac:dyDescent="0.25">
      <c r="A2530">
        <v>15640</v>
      </c>
      <c r="B2530" s="6" t="s">
        <v>9768</v>
      </c>
      <c r="C2530" s="6" t="s">
        <v>391</v>
      </c>
      <c r="D2530" s="6" t="s">
        <v>488</v>
      </c>
      <c r="E2530" s="6" t="s">
        <v>53</v>
      </c>
      <c r="F2530" s="6" t="s">
        <v>61</v>
      </c>
      <c r="G2530" s="6" t="s">
        <v>9769</v>
      </c>
      <c r="H2530">
        <v>23</v>
      </c>
      <c r="I2530" s="6" t="s">
        <v>47</v>
      </c>
      <c r="J2530" s="6" t="s">
        <v>56</v>
      </c>
      <c r="K2530" s="6" t="s">
        <v>98</v>
      </c>
      <c r="L2530">
        <v>307</v>
      </c>
      <c r="N2530" s="6" t="s">
        <v>9770</v>
      </c>
      <c r="O2530" s="6" t="s">
        <v>136</v>
      </c>
      <c r="P2530" s="6" t="s">
        <v>137</v>
      </c>
      <c r="Q2530">
        <v>36780000</v>
      </c>
      <c r="R2530">
        <v>6288656607</v>
      </c>
      <c r="S2530">
        <v>32999553862</v>
      </c>
    </row>
    <row r="2531" spans="1:19" x14ac:dyDescent="0.25">
      <c r="A2531">
        <v>15642</v>
      </c>
      <c r="B2531" s="6" t="s">
        <v>9771</v>
      </c>
      <c r="C2531" s="6" t="s">
        <v>324</v>
      </c>
      <c r="D2531" s="6" t="s">
        <v>315</v>
      </c>
      <c r="E2531" s="6" t="s">
        <v>71</v>
      </c>
      <c r="F2531" s="6" t="s">
        <v>61</v>
      </c>
      <c r="G2531" s="6" t="s">
        <v>9772</v>
      </c>
      <c r="H2531">
        <v>2</v>
      </c>
      <c r="I2531" s="6" t="s">
        <v>2216</v>
      </c>
      <c r="J2531" s="6" t="s">
        <v>56</v>
      </c>
      <c r="K2531" s="6" t="s">
        <v>319</v>
      </c>
      <c r="L2531">
        <v>916</v>
      </c>
      <c r="N2531" s="6" t="s">
        <v>9773</v>
      </c>
      <c r="O2531" s="6" t="s">
        <v>39</v>
      </c>
      <c r="P2531" s="6" t="s">
        <v>175</v>
      </c>
      <c r="Q2531">
        <v>36700000</v>
      </c>
      <c r="R2531">
        <v>8845432696</v>
      </c>
      <c r="S2531">
        <v>32034410120</v>
      </c>
    </row>
    <row r="2532" spans="1:19" x14ac:dyDescent="0.25">
      <c r="A2532">
        <v>15657</v>
      </c>
      <c r="B2532" s="6" t="s">
        <v>9774</v>
      </c>
      <c r="C2532" s="6" t="s">
        <v>76</v>
      </c>
      <c r="D2532" s="6" t="s">
        <v>77</v>
      </c>
      <c r="E2532" s="6" t="s">
        <v>325</v>
      </c>
      <c r="F2532" s="6" t="s">
        <v>9775</v>
      </c>
      <c r="G2532" s="6" t="s">
        <v>9776</v>
      </c>
      <c r="H2532">
        <v>23</v>
      </c>
      <c r="I2532" s="6" t="s">
        <v>47</v>
      </c>
      <c r="J2532" s="6" t="s">
        <v>56</v>
      </c>
      <c r="K2532" s="6" t="s">
        <v>98</v>
      </c>
      <c r="L2532">
        <v>306</v>
      </c>
      <c r="N2532" s="6" t="s">
        <v>9777</v>
      </c>
      <c r="O2532" s="6" t="s">
        <v>100</v>
      </c>
      <c r="P2532" s="6" t="s">
        <v>9778</v>
      </c>
      <c r="Q2532">
        <v>36520000</v>
      </c>
      <c r="R2532">
        <v>17527606000182</v>
      </c>
      <c r="S2532">
        <v>32988444813</v>
      </c>
    </row>
    <row r="2533" spans="1:19" x14ac:dyDescent="0.25">
      <c r="A2533">
        <v>15665</v>
      </c>
      <c r="B2533" s="6" t="s">
        <v>9779</v>
      </c>
      <c r="C2533" s="6" t="s">
        <v>52</v>
      </c>
      <c r="D2533" s="6" t="s">
        <v>31</v>
      </c>
      <c r="E2533" s="6" t="s">
        <v>103</v>
      </c>
      <c r="F2533" s="6" t="s">
        <v>9780</v>
      </c>
      <c r="G2533" s="6" t="s">
        <v>9781</v>
      </c>
      <c r="H2533">
        <v>22</v>
      </c>
      <c r="I2533" s="6" t="s">
        <v>35</v>
      </c>
      <c r="J2533" s="6" t="s">
        <v>144</v>
      </c>
      <c r="K2533" s="6" t="s">
        <v>109</v>
      </c>
      <c r="L2533">
        <v>203</v>
      </c>
      <c r="N2533" s="6" t="s">
        <v>9782</v>
      </c>
      <c r="O2533" s="6" t="s">
        <v>111</v>
      </c>
      <c r="P2533" s="6" t="s">
        <v>923</v>
      </c>
      <c r="Q2533">
        <v>36889284</v>
      </c>
      <c r="R2533">
        <v>31512927000134</v>
      </c>
      <c r="S2533">
        <v>32987010920</v>
      </c>
    </row>
    <row r="2534" spans="1:19" x14ac:dyDescent="0.25">
      <c r="A2534">
        <v>15666</v>
      </c>
      <c r="B2534" s="6" t="s">
        <v>9783</v>
      </c>
      <c r="C2534" s="6" t="s">
        <v>324</v>
      </c>
      <c r="D2534" s="6" t="s">
        <v>315</v>
      </c>
      <c r="E2534" s="6" t="s">
        <v>44</v>
      </c>
      <c r="F2534" s="6" t="s">
        <v>61</v>
      </c>
      <c r="G2534" s="6" t="s">
        <v>9784</v>
      </c>
      <c r="H2534">
        <v>2</v>
      </c>
      <c r="I2534" s="6" t="s">
        <v>2216</v>
      </c>
      <c r="J2534" s="6" t="s">
        <v>56</v>
      </c>
      <c r="K2534" s="6" t="s">
        <v>319</v>
      </c>
      <c r="L2534">
        <v>907</v>
      </c>
      <c r="N2534" s="6" t="s">
        <v>9785</v>
      </c>
      <c r="O2534" s="6" t="s">
        <v>146</v>
      </c>
      <c r="P2534" s="6" t="s">
        <v>40</v>
      </c>
      <c r="Q2534">
        <v>36500017</v>
      </c>
      <c r="R2534">
        <v>4776330000124</v>
      </c>
      <c r="S2534">
        <v>32035324050</v>
      </c>
    </row>
    <row r="2535" spans="1:19" x14ac:dyDescent="0.25">
      <c r="A2535">
        <v>15676</v>
      </c>
      <c r="B2535" s="6" t="s">
        <v>9786</v>
      </c>
      <c r="C2535" s="6" t="s">
        <v>52</v>
      </c>
      <c r="D2535" s="6" t="s">
        <v>31</v>
      </c>
      <c r="E2535" s="6" t="s">
        <v>325</v>
      </c>
      <c r="F2535" s="6" t="s">
        <v>61</v>
      </c>
      <c r="G2535" s="6" t="s">
        <v>9787</v>
      </c>
      <c r="H2535">
        <v>23</v>
      </c>
      <c r="I2535" s="6" t="s">
        <v>47</v>
      </c>
      <c r="J2535" s="6" t="s">
        <v>144</v>
      </c>
      <c r="K2535" s="6" t="s">
        <v>37</v>
      </c>
      <c r="L2535">
        <v>106</v>
      </c>
      <c r="N2535" s="6" t="s">
        <v>9788</v>
      </c>
      <c r="O2535" s="6" t="s">
        <v>669</v>
      </c>
      <c r="P2535" s="6" t="s">
        <v>40</v>
      </c>
      <c r="Q2535">
        <v>36670000</v>
      </c>
      <c r="R2535">
        <v>14528285630</v>
      </c>
      <c r="S2535">
        <v>32999171421</v>
      </c>
    </row>
    <row r="2536" spans="1:19" x14ac:dyDescent="0.25">
      <c r="A2536">
        <v>15678</v>
      </c>
      <c r="B2536" s="6" t="s">
        <v>9789</v>
      </c>
      <c r="C2536" s="6" t="s">
        <v>52</v>
      </c>
      <c r="D2536" s="6" t="s">
        <v>31</v>
      </c>
      <c r="E2536" s="6" t="s">
        <v>71</v>
      </c>
      <c r="F2536" s="6" t="s">
        <v>9790</v>
      </c>
      <c r="G2536" s="6" t="s">
        <v>9791</v>
      </c>
      <c r="H2536">
        <v>5</v>
      </c>
      <c r="I2536" s="6" t="s">
        <v>3157</v>
      </c>
      <c r="J2536" s="6" t="s">
        <v>9792</v>
      </c>
      <c r="K2536" s="6" t="s">
        <v>37</v>
      </c>
      <c r="L2536">
        <v>101</v>
      </c>
      <c r="N2536" s="6" t="s">
        <v>9793</v>
      </c>
      <c r="O2536" s="6" t="s">
        <v>58</v>
      </c>
      <c r="P2536" s="6" t="s">
        <v>40</v>
      </c>
      <c r="Q2536">
        <v>36770068</v>
      </c>
      <c r="R2536">
        <v>32878588000177</v>
      </c>
      <c r="S2536">
        <v>32988356203</v>
      </c>
    </row>
    <row r="2537" spans="1:19" x14ac:dyDescent="0.25">
      <c r="A2537">
        <v>15685</v>
      </c>
      <c r="B2537" s="6" t="s">
        <v>9794</v>
      </c>
      <c r="C2537" s="6" t="s">
        <v>52</v>
      </c>
      <c r="D2537" s="6" t="s">
        <v>31</v>
      </c>
      <c r="E2537" s="6" t="s">
        <v>221</v>
      </c>
      <c r="F2537" s="6" t="s">
        <v>61</v>
      </c>
      <c r="G2537" s="6" t="s">
        <v>9795</v>
      </c>
      <c r="H2537">
        <v>22</v>
      </c>
      <c r="I2537" s="6" t="s">
        <v>35</v>
      </c>
      <c r="J2537" s="6" t="s">
        <v>144</v>
      </c>
      <c r="K2537" s="6" t="s">
        <v>109</v>
      </c>
      <c r="L2537">
        <v>203</v>
      </c>
      <c r="N2537" s="6" t="s">
        <v>9796</v>
      </c>
      <c r="O2537" s="6" t="s">
        <v>554</v>
      </c>
      <c r="P2537" s="6" t="s">
        <v>430</v>
      </c>
      <c r="Q2537">
        <v>36855000</v>
      </c>
      <c r="R2537">
        <v>77840232604</v>
      </c>
      <c r="S2537">
        <v>32998301651</v>
      </c>
    </row>
    <row r="2538" spans="1:19" x14ac:dyDescent="0.25">
      <c r="A2538">
        <v>15686</v>
      </c>
      <c r="B2538" s="6" t="s">
        <v>9797</v>
      </c>
      <c r="C2538" s="6" t="s">
        <v>52</v>
      </c>
      <c r="D2538" s="6" t="s">
        <v>31</v>
      </c>
      <c r="E2538" s="6" t="s">
        <v>93</v>
      </c>
      <c r="F2538" s="6" t="s">
        <v>9798</v>
      </c>
      <c r="G2538" s="6" t="s">
        <v>9799</v>
      </c>
      <c r="H2538">
        <v>27</v>
      </c>
      <c r="I2538" s="6" t="s">
        <v>96</v>
      </c>
      <c r="J2538" s="6" t="s">
        <v>56</v>
      </c>
      <c r="K2538" s="6" t="s">
        <v>37</v>
      </c>
      <c r="L2538">
        <v>103</v>
      </c>
      <c r="N2538" s="6" t="s">
        <v>5476</v>
      </c>
      <c r="O2538" s="6" t="s">
        <v>39</v>
      </c>
      <c r="P2538" s="6" t="s">
        <v>1534</v>
      </c>
      <c r="Q2538">
        <v>36708000</v>
      </c>
      <c r="R2538">
        <v>25013113000152</v>
      </c>
      <c r="S2538">
        <v>32999005751</v>
      </c>
    </row>
    <row r="2539" spans="1:19" x14ac:dyDescent="0.25">
      <c r="A2539">
        <v>15687</v>
      </c>
      <c r="B2539" s="6" t="s">
        <v>9800</v>
      </c>
      <c r="C2539" s="6" t="s">
        <v>76</v>
      </c>
      <c r="D2539" s="6" t="s">
        <v>77</v>
      </c>
      <c r="E2539" s="6" t="s">
        <v>103</v>
      </c>
      <c r="F2539" s="6" t="s">
        <v>9801</v>
      </c>
      <c r="G2539" s="6" t="s">
        <v>9802</v>
      </c>
      <c r="H2539">
        <v>23</v>
      </c>
      <c r="I2539" s="6" t="s">
        <v>47</v>
      </c>
      <c r="J2539" s="6" t="s">
        <v>56</v>
      </c>
      <c r="K2539" s="6" t="s">
        <v>109</v>
      </c>
      <c r="L2539">
        <v>205</v>
      </c>
      <c r="N2539" s="6" t="s">
        <v>9803</v>
      </c>
      <c r="O2539" s="6" t="s">
        <v>771</v>
      </c>
      <c r="P2539" s="6" t="s">
        <v>9431</v>
      </c>
      <c r="Q2539">
        <v>36800000</v>
      </c>
      <c r="R2539">
        <v>33364781000152</v>
      </c>
      <c r="S2539">
        <v>21964080904</v>
      </c>
    </row>
    <row r="2540" spans="1:19" x14ac:dyDescent="0.25">
      <c r="A2540">
        <v>15691</v>
      </c>
      <c r="B2540" s="6" t="s">
        <v>9804</v>
      </c>
      <c r="C2540" s="6" t="s">
        <v>30</v>
      </c>
      <c r="D2540" s="6" t="s">
        <v>31</v>
      </c>
      <c r="E2540" s="6" t="s">
        <v>44</v>
      </c>
      <c r="F2540" s="6" t="s">
        <v>61</v>
      </c>
      <c r="G2540" s="6" t="s">
        <v>9805</v>
      </c>
      <c r="H2540">
        <v>1</v>
      </c>
      <c r="I2540" s="6" t="s">
        <v>375</v>
      </c>
      <c r="J2540" s="6" t="s">
        <v>56</v>
      </c>
      <c r="K2540" s="6" t="s">
        <v>109</v>
      </c>
      <c r="L2540">
        <v>201</v>
      </c>
      <c r="N2540" s="6" t="s">
        <v>9806</v>
      </c>
      <c r="O2540" s="6" t="s">
        <v>111</v>
      </c>
      <c r="P2540" s="6" t="s">
        <v>264</v>
      </c>
      <c r="Q2540">
        <v>36883058</v>
      </c>
      <c r="R2540">
        <v>8254153655</v>
      </c>
      <c r="S2540">
        <v>32988848975</v>
      </c>
    </row>
    <row r="2541" spans="1:19" x14ac:dyDescent="0.25">
      <c r="A2541">
        <v>15696</v>
      </c>
      <c r="B2541" s="6" t="s">
        <v>9807</v>
      </c>
      <c r="C2541" s="6" t="s">
        <v>52</v>
      </c>
      <c r="D2541" s="6" t="s">
        <v>31</v>
      </c>
      <c r="E2541" s="6" t="s">
        <v>53</v>
      </c>
      <c r="F2541" s="6" t="s">
        <v>61</v>
      </c>
      <c r="G2541" s="6" t="s">
        <v>7904</v>
      </c>
      <c r="H2541">
        <v>22</v>
      </c>
      <c r="I2541" s="6" t="s">
        <v>35</v>
      </c>
      <c r="J2541" s="6" t="s">
        <v>56</v>
      </c>
      <c r="K2541" s="6" t="s">
        <v>98</v>
      </c>
      <c r="L2541">
        <v>301</v>
      </c>
      <c r="N2541" s="6" t="s">
        <v>9808</v>
      </c>
      <c r="O2541" s="6" t="s">
        <v>136</v>
      </c>
      <c r="P2541" s="6" t="s">
        <v>2368</v>
      </c>
      <c r="Q2541">
        <v>36780000</v>
      </c>
      <c r="R2541">
        <v>10497546620</v>
      </c>
      <c r="S2541">
        <v>32999380533</v>
      </c>
    </row>
    <row r="2542" spans="1:19" x14ac:dyDescent="0.25">
      <c r="A2542">
        <v>15698</v>
      </c>
      <c r="B2542" s="6" t="s">
        <v>9809</v>
      </c>
      <c r="C2542" s="6" t="s">
        <v>52</v>
      </c>
      <c r="D2542" s="6" t="s">
        <v>31</v>
      </c>
      <c r="E2542" s="6" t="s">
        <v>53</v>
      </c>
      <c r="F2542" s="6" t="s">
        <v>61</v>
      </c>
      <c r="G2542" s="6" t="s">
        <v>9810</v>
      </c>
      <c r="H2542">
        <v>22</v>
      </c>
      <c r="I2542" s="6" t="s">
        <v>35</v>
      </c>
      <c r="J2542" s="6" t="s">
        <v>56</v>
      </c>
      <c r="K2542" s="6" t="s">
        <v>37</v>
      </c>
      <c r="L2542">
        <v>101</v>
      </c>
      <c r="N2542" s="6" t="s">
        <v>9811</v>
      </c>
      <c r="O2542" s="6" t="s">
        <v>39</v>
      </c>
      <c r="P2542" s="6" t="s">
        <v>364</v>
      </c>
      <c r="Q2542">
        <v>36702000</v>
      </c>
      <c r="R2542">
        <v>17439213734</v>
      </c>
      <c r="S2542">
        <v>32034479221</v>
      </c>
    </row>
    <row r="2543" spans="1:19" x14ac:dyDescent="0.25">
      <c r="A2543">
        <v>15707</v>
      </c>
      <c r="B2543" s="6" t="s">
        <v>9812</v>
      </c>
      <c r="C2543" s="6" t="s">
        <v>76</v>
      </c>
      <c r="D2543" s="6" t="s">
        <v>31</v>
      </c>
      <c r="E2543" s="6" t="s">
        <v>93</v>
      </c>
      <c r="F2543" s="6" t="s">
        <v>9813</v>
      </c>
      <c r="G2543" s="6" t="s">
        <v>9814</v>
      </c>
      <c r="H2543">
        <v>23</v>
      </c>
      <c r="I2543" s="6" t="s">
        <v>47</v>
      </c>
      <c r="J2543" s="6" t="s">
        <v>9815</v>
      </c>
      <c r="K2543" s="6" t="s">
        <v>109</v>
      </c>
      <c r="L2543">
        <v>206</v>
      </c>
      <c r="N2543" s="6" t="s">
        <v>9816</v>
      </c>
      <c r="O2543" s="6" t="s">
        <v>1020</v>
      </c>
      <c r="P2543" s="6" t="s">
        <v>740</v>
      </c>
      <c r="Q2543">
        <v>36844000</v>
      </c>
      <c r="R2543">
        <v>24717170000150</v>
      </c>
      <c r="S2543">
        <v>32037512282</v>
      </c>
    </row>
    <row r="2544" spans="1:19" x14ac:dyDescent="0.25">
      <c r="A2544">
        <v>15710</v>
      </c>
      <c r="B2544" s="6" t="s">
        <v>9817</v>
      </c>
      <c r="C2544" s="6" t="s">
        <v>76</v>
      </c>
      <c r="D2544" s="6" t="s">
        <v>31</v>
      </c>
      <c r="E2544" s="6" t="s">
        <v>103</v>
      </c>
      <c r="F2544" s="6" t="s">
        <v>61</v>
      </c>
      <c r="G2544" s="6" t="s">
        <v>9818</v>
      </c>
      <c r="H2544">
        <v>17</v>
      </c>
      <c r="I2544" s="6" t="s">
        <v>202</v>
      </c>
      <c r="J2544" s="6" t="s">
        <v>56</v>
      </c>
      <c r="K2544" s="6" t="s">
        <v>37</v>
      </c>
      <c r="L2544">
        <v>102</v>
      </c>
      <c r="N2544" s="6" t="s">
        <v>9819</v>
      </c>
      <c r="O2544" s="6" t="s">
        <v>263</v>
      </c>
      <c r="P2544" s="6" t="s">
        <v>9820</v>
      </c>
      <c r="Q2544">
        <v>36740000</v>
      </c>
      <c r="R2544">
        <v>12945461633</v>
      </c>
      <c r="S2544">
        <v>32999780952</v>
      </c>
    </row>
    <row r="2545" spans="1:19" x14ac:dyDescent="0.25">
      <c r="A2545">
        <v>15712</v>
      </c>
      <c r="B2545" s="6" t="s">
        <v>9821</v>
      </c>
      <c r="C2545" s="6" t="s">
        <v>60</v>
      </c>
      <c r="D2545" s="6" t="s">
        <v>31</v>
      </c>
      <c r="E2545" s="6" t="s">
        <v>103</v>
      </c>
      <c r="F2545" s="6" t="s">
        <v>61</v>
      </c>
      <c r="G2545" s="6" t="s">
        <v>5004</v>
      </c>
      <c r="H2545">
        <v>22</v>
      </c>
      <c r="I2545" s="6" t="s">
        <v>35</v>
      </c>
      <c r="J2545" s="6" t="s">
        <v>56</v>
      </c>
      <c r="K2545" s="6" t="s">
        <v>37</v>
      </c>
      <c r="L2545">
        <v>102</v>
      </c>
      <c r="N2545" s="6" t="s">
        <v>9822</v>
      </c>
      <c r="O2545" s="6" t="s">
        <v>58</v>
      </c>
      <c r="P2545" s="6" t="s">
        <v>783</v>
      </c>
      <c r="Q2545">
        <v>36771412</v>
      </c>
      <c r="R2545">
        <v>64293378715</v>
      </c>
      <c r="S2545">
        <v>32988081029</v>
      </c>
    </row>
    <row r="2546" spans="1:19" x14ac:dyDescent="0.25">
      <c r="A2546">
        <v>15716</v>
      </c>
      <c r="B2546" s="6" t="s">
        <v>9823</v>
      </c>
      <c r="C2546" s="6" t="s">
        <v>60</v>
      </c>
      <c r="D2546" s="6" t="s">
        <v>31</v>
      </c>
      <c r="E2546" s="6" t="s">
        <v>44</v>
      </c>
      <c r="F2546" s="6" t="s">
        <v>61</v>
      </c>
      <c r="G2546" s="6" t="s">
        <v>9824</v>
      </c>
      <c r="H2546">
        <v>25</v>
      </c>
      <c r="I2546" s="6" t="s">
        <v>116</v>
      </c>
      <c r="J2546" s="6" t="s">
        <v>144</v>
      </c>
      <c r="K2546" s="6" t="s">
        <v>37</v>
      </c>
      <c r="L2546">
        <v>104</v>
      </c>
      <c r="N2546" s="6" t="s">
        <v>9825</v>
      </c>
      <c r="O2546" s="6" t="s">
        <v>39</v>
      </c>
      <c r="P2546" s="6" t="s">
        <v>389</v>
      </c>
      <c r="Q2546">
        <v>36703021</v>
      </c>
      <c r="R2546">
        <v>80842950630</v>
      </c>
      <c r="S2546">
        <v>32988576807</v>
      </c>
    </row>
    <row r="2547" spans="1:19" x14ac:dyDescent="0.25">
      <c r="A2547">
        <v>15719</v>
      </c>
      <c r="B2547" s="6" t="s">
        <v>9826</v>
      </c>
      <c r="C2547" s="6" t="s">
        <v>391</v>
      </c>
      <c r="D2547" s="6" t="s">
        <v>488</v>
      </c>
      <c r="E2547" s="6" t="s">
        <v>93</v>
      </c>
      <c r="F2547" s="6" t="s">
        <v>9827</v>
      </c>
      <c r="G2547" s="6" t="s">
        <v>9828</v>
      </c>
      <c r="H2547">
        <v>22</v>
      </c>
      <c r="I2547" s="6" t="s">
        <v>35</v>
      </c>
      <c r="J2547" s="6" t="s">
        <v>56</v>
      </c>
      <c r="K2547" s="6" t="s">
        <v>98</v>
      </c>
      <c r="L2547">
        <v>307</v>
      </c>
      <c r="N2547" s="6" t="s">
        <v>9829</v>
      </c>
      <c r="O2547" s="6" t="s">
        <v>1148</v>
      </c>
      <c r="P2547" s="6" t="s">
        <v>40</v>
      </c>
      <c r="Q2547">
        <v>36510000</v>
      </c>
      <c r="R2547">
        <v>28893811000188</v>
      </c>
      <c r="S2547">
        <v>32999862228</v>
      </c>
    </row>
    <row r="2548" spans="1:19" x14ac:dyDescent="0.25">
      <c r="A2548">
        <v>15720</v>
      </c>
      <c r="B2548" s="6" t="s">
        <v>9830</v>
      </c>
      <c r="C2548" s="6" t="s">
        <v>52</v>
      </c>
      <c r="D2548" s="6" t="s">
        <v>31</v>
      </c>
      <c r="E2548" s="6" t="s">
        <v>71</v>
      </c>
      <c r="F2548" s="6" t="s">
        <v>61</v>
      </c>
      <c r="G2548" s="6" t="s">
        <v>9831</v>
      </c>
      <c r="H2548">
        <v>22</v>
      </c>
      <c r="I2548" s="6" t="s">
        <v>35</v>
      </c>
      <c r="J2548" s="6" t="s">
        <v>56</v>
      </c>
      <c r="K2548" s="6" t="s">
        <v>98</v>
      </c>
      <c r="L2548">
        <v>301</v>
      </c>
      <c r="N2548" s="6" t="s">
        <v>9832</v>
      </c>
      <c r="O2548" s="6" t="s">
        <v>1148</v>
      </c>
      <c r="P2548" s="6" t="s">
        <v>3054</v>
      </c>
      <c r="Q2548">
        <v>36510000</v>
      </c>
      <c r="R2548">
        <v>57963959634</v>
      </c>
      <c r="S2548">
        <v>32998103834</v>
      </c>
    </row>
    <row r="2549" spans="1:19" x14ac:dyDescent="0.25">
      <c r="A2549">
        <v>15721</v>
      </c>
      <c r="B2549" s="6" t="s">
        <v>9833</v>
      </c>
      <c r="C2549" s="6" t="s">
        <v>52</v>
      </c>
      <c r="D2549" s="6" t="s">
        <v>31</v>
      </c>
      <c r="E2549" s="6" t="s">
        <v>103</v>
      </c>
      <c r="F2549" s="6" t="s">
        <v>61</v>
      </c>
      <c r="G2549" s="6" t="s">
        <v>9834</v>
      </c>
      <c r="H2549">
        <v>23</v>
      </c>
      <c r="I2549" s="6" t="s">
        <v>47</v>
      </c>
      <c r="J2549" s="6" t="s">
        <v>56</v>
      </c>
      <c r="K2549" s="6" t="s">
        <v>37</v>
      </c>
      <c r="L2549">
        <v>106</v>
      </c>
      <c r="N2549" s="6" t="s">
        <v>9835</v>
      </c>
      <c r="O2549" s="6" t="s">
        <v>632</v>
      </c>
      <c r="P2549" s="6" t="s">
        <v>645</v>
      </c>
      <c r="Q2549">
        <v>36720000</v>
      </c>
      <c r="R2549">
        <v>11010250698</v>
      </c>
      <c r="S2549">
        <v>22999106232</v>
      </c>
    </row>
    <row r="2550" spans="1:19" x14ac:dyDescent="0.25">
      <c r="A2550">
        <v>15729</v>
      </c>
      <c r="B2550" s="6" t="s">
        <v>9836</v>
      </c>
      <c r="C2550" s="6" t="s">
        <v>52</v>
      </c>
      <c r="D2550" s="6" t="s">
        <v>31</v>
      </c>
      <c r="E2550" s="6" t="s">
        <v>103</v>
      </c>
      <c r="F2550" s="6" t="s">
        <v>9837</v>
      </c>
      <c r="G2550" s="6" t="s">
        <v>9838</v>
      </c>
      <c r="H2550">
        <v>23</v>
      </c>
      <c r="I2550" s="6" t="s">
        <v>47</v>
      </c>
      <c r="J2550" s="6" t="s">
        <v>56</v>
      </c>
      <c r="K2550" s="6" t="s">
        <v>98</v>
      </c>
      <c r="L2550">
        <v>303</v>
      </c>
      <c r="N2550" s="6" t="s">
        <v>9839</v>
      </c>
      <c r="O2550" s="6" t="s">
        <v>100</v>
      </c>
      <c r="P2550" s="6" t="s">
        <v>264</v>
      </c>
      <c r="Q2550">
        <v>36552000</v>
      </c>
      <c r="R2550">
        <v>33018996000111</v>
      </c>
      <c r="S2550">
        <v>32988594179</v>
      </c>
    </row>
    <row r="2551" spans="1:19" x14ac:dyDescent="0.25">
      <c r="A2551">
        <v>15730</v>
      </c>
      <c r="B2551" s="6" t="s">
        <v>9840</v>
      </c>
      <c r="C2551" s="6" t="s">
        <v>52</v>
      </c>
      <c r="D2551" s="6" t="s">
        <v>31</v>
      </c>
      <c r="E2551" s="6" t="s">
        <v>44</v>
      </c>
      <c r="F2551" s="6" t="s">
        <v>9841</v>
      </c>
      <c r="G2551" s="6" t="s">
        <v>9842</v>
      </c>
      <c r="H2551">
        <v>23</v>
      </c>
      <c r="I2551" s="6" t="s">
        <v>47</v>
      </c>
      <c r="J2551" s="6" t="s">
        <v>56</v>
      </c>
      <c r="K2551" s="6" t="s">
        <v>98</v>
      </c>
      <c r="L2551">
        <v>305</v>
      </c>
      <c r="N2551" s="6" t="s">
        <v>9304</v>
      </c>
      <c r="O2551" s="6" t="s">
        <v>146</v>
      </c>
      <c r="P2551" s="6" t="s">
        <v>259</v>
      </c>
      <c r="Q2551">
        <v>36500000</v>
      </c>
      <c r="R2551">
        <v>18958567000130</v>
      </c>
      <c r="S2551">
        <v>32999580811</v>
      </c>
    </row>
    <row r="2552" spans="1:19" x14ac:dyDescent="0.25">
      <c r="A2552">
        <v>15749</v>
      </c>
      <c r="B2552" s="6" t="s">
        <v>9843</v>
      </c>
      <c r="C2552" s="6" t="s">
        <v>52</v>
      </c>
      <c r="D2552" s="6" t="s">
        <v>31</v>
      </c>
      <c r="E2552" s="6" t="s">
        <v>53</v>
      </c>
      <c r="F2552" s="6" t="s">
        <v>9844</v>
      </c>
      <c r="G2552" s="6" t="s">
        <v>1408</v>
      </c>
      <c r="H2552">
        <v>22</v>
      </c>
      <c r="I2552" s="6" t="s">
        <v>35</v>
      </c>
      <c r="J2552" s="6" t="s">
        <v>56</v>
      </c>
      <c r="K2552" s="6" t="s">
        <v>109</v>
      </c>
      <c r="L2552">
        <v>201</v>
      </c>
      <c r="N2552" s="6" t="s">
        <v>9845</v>
      </c>
      <c r="O2552" s="6" t="s">
        <v>111</v>
      </c>
      <c r="P2552" s="6" t="s">
        <v>1759</v>
      </c>
      <c r="Q2552">
        <v>36887058</v>
      </c>
      <c r="R2552">
        <v>30976681000199</v>
      </c>
      <c r="S2552">
        <v>32988069984</v>
      </c>
    </row>
    <row r="2553" spans="1:19" x14ac:dyDescent="0.25">
      <c r="A2553">
        <v>15753</v>
      </c>
      <c r="B2553" s="6" t="s">
        <v>9846</v>
      </c>
      <c r="C2553" s="6" t="s">
        <v>52</v>
      </c>
      <c r="D2553" s="6" t="s">
        <v>31</v>
      </c>
      <c r="E2553" s="6" t="s">
        <v>103</v>
      </c>
      <c r="F2553" s="6" t="s">
        <v>61</v>
      </c>
      <c r="G2553" s="6" t="s">
        <v>885</v>
      </c>
      <c r="H2553">
        <v>22</v>
      </c>
      <c r="I2553" s="6" t="s">
        <v>35</v>
      </c>
      <c r="J2553" s="6" t="s">
        <v>56</v>
      </c>
      <c r="K2553" s="6" t="s">
        <v>98</v>
      </c>
      <c r="L2553">
        <v>304</v>
      </c>
      <c r="N2553" s="6" t="s">
        <v>9847</v>
      </c>
      <c r="O2553" s="6" t="s">
        <v>146</v>
      </c>
      <c r="P2553" s="6" t="s">
        <v>538</v>
      </c>
      <c r="Q2553">
        <v>36500000</v>
      </c>
      <c r="R2553">
        <v>98770209634</v>
      </c>
      <c r="S2553">
        <v>32999312441</v>
      </c>
    </row>
    <row r="2554" spans="1:19" x14ac:dyDescent="0.25">
      <c r="A2554">
        <v>15764</v>
      </c>
      <c r="B2554" s="6" t="s">
        <v>9848</v>
      </c>
      <c r="C2554" s="6" t="s">
        <v>52</v>
      </c>
      <c r="D2554" s="6" t="s">
        <v>31</v>
      </c>
      <c r="E2554" s="6" t="s">
        <v>44</v>
      </c>
      <c r="F2554" s="6" t="s">
        <v>9849</v>
      </c>
      <c r="G2554" s="6" t="s">
        <v>9850</v>
      </c>
      <c r="H2554">
        <v>22</v>
      </c>
      <c r="I2554" s="6" t="s">
        <v>35</v>
      </c>
      <c r="J2554" s="6" t="s">
        <v>144</v>
      </c>
      <c r="K2554" s="6" t="s">
        <v>98</v>
      </c>
      <c r="L2554">
        <v>304</v>
      </c>
      <c r="N2554" s="6" t="s">
        <v>9851</v>
      </c>
      <c r="O2554" s="6" t="s">
        <v>146</v>
      </c>
      <c r="P2554" s="6" t="s">
        <v>2169</v>
      </c>
      <c r="Q2554">
        <v>36504008</v>
      </c>
      <c r="R2554">
        <v>32071464000185</v>
      </c>
      <c r="S2554">
        <v>32984174619</v>
      </c>
    </row>
    <row r="2555" spans="1:19" x14ac:dyDescent="0.25">
      <c r="A2555">
        <v>15770</v>
      </c>
      <c r="B2555" s="6" t="s">
        <v>9852</v>
      </c>
      <c r="C2555" s="6" t="s">
        <v>76</v>
      </c>
      <c r="D2555" s="6" t="s">
        <v>178</v>
      </c>
      <c r="E2555" s="6" t="s">
        <v>44</v>
      </c>
      <c r="F2555" s="6" t="s">
        <v>9853</v>
      </c>
      <c r="G2555" s="6" t="s">
        <v>9854</v>
      </c>
      <c r="H2555">
        <v>22</v>
      </c>
      <c r="I2555" s="6" t="s">
        <v>35</v>
      </c>
      <c r="J2555" s="6" t="s">
        <v>56</v>
      </c>
      <c r="K2555" s="6" t="s">
        <v>109</v>
      </c>
      <c r="L2555">
        <v>208</v>
      </c>
      <c r="N2555" s="6" t="s">
        <v>9855</v>
      </c>
      <c r="O2555" s="6" t="s">
        <v>111</v>
      </c>
      <c r="P2555" s="6" t="s">
        <v>1374</v>
      </c>
      <c r="Q2555">
        <v>36880000</v>
      </c>
      <c r="R2555">
        <v>25751421000185</v>
      </c>
      <c r="S2555">
        <v>32987027731</v>
      </c>
    </row>
    <row r="2556" spans="1:19" x14ac:dyDescent="0.25">
      <c r="A2556">
        <v>15773</v>
      </c>
      <c r="B2556" s="6" t="s">
        <v>9856</v>
      </c>
      <c r="C2556" s="6" t="s">
        <v>52</v>
      </c>
      <c r="D2556" s="6" t="s">
        <v>31</v>
      </c>
      <c r="E2556" s="6" t="s">
        <v>93</v>
      </c>
      <c r="F2556" s="6" t="s">
        <v>9857</v>
      </c>
      <c r="G2556" s="6" t="s">
        <v>9858</v>
      </c>
      <c r="H2556">
        <v>25</v>
      </c>
      <c r="I2556" s="6" t="s">
        <v>116</v>
      </c>
      <c r="J2556" s="6" t="s">
        <v>56</v>
      </c>
      <c r="K2556" s="6" t="s">
        <v>37</v>
      </c>
      <c r="L2556">
        <v>101</v>
      </c>
      <c r="N2556" s="6" t="s">
        <v>9859</v>
      </c>
      <c r="O2556" s="6" t="s">
        <v>58</v>
      </c>
      <c r="P2556" s="6" t="s">
        <v>40</v>
      </c>
      <c r="Q2556">
        <v>36770066</v>
      </c>
      <c r="R2556">
        <v>4567370000166</v>
      </c>
      <c r="S2556">
        <v>32999124924</v>
      </c>
    </row>
    <row r="2557" spans="1:19" x14ac:dyDescent="0.25">
      <c r="A2557">
        <v>15782</v>
      </c>
      <c r="B2557" s="6" t="s">
        <v>9860</v>
      </c>
      <c r="C2557" s="6" t="s">
        <v>52</v>
      </c>
      <c r="D2557" s="6" t="s">
        <v>31</v>
      </c>
      <c r="E2557" s="6" t="s">
        <v>221</v>
      </c>
      <c r="F2557" s="6" t="s">
        <v>61</v>
      </c>
      <c r="G2557" s="6" t="s">
        <v>9861</v>
      </c>
      <c r="H2557">
        <v>22</v>
      </c>
      <c r="I2557" s="6" t="s">
        <v>35</v>
      </c>
      <c r="J2557" s="6" t="s">
        <v>56</v>
      </c>
      <c r="K2557" s="6" t="s">
        <v>37</v>
      </c>
      <c r="L2557">
        <v>101</v>
      </c>
      <c r="N2557" s="6" t="s">
        <v>9862</v>
      </c>
      <c r="O2557" s="6" t="s">
        <v>58</v>
      </c>
      <c r="P2557" s="6" t="s">
        <v>5509</v>
      </c>
      <c r="Q2557">
        <v>36773119</v>
      </c>
      <c r="R2557">
        <v>53124600606</v>
      </c>
      <c r="S2557">
        <v>32984185005</v>
      </c>
    </row>
    <row r="2558" spans="1:19" x14ac:dyDescent="0.25">
      <c r="A2558">
        <v>15783</v>
      </c>
      <c r="B2558" s="6" t="s">
        <v>9863</v>
      </c>
      <c r="C2558" s="6" t="s">
        <v>76</v>
      </c>
      <c r="D2558" s="6" t="s">
        <v>77</v>
      </c>
      <c r="E2558" s="6" t="s">
        <v>44</v>
      </c>
      <c r="F2558" s="6" t="s">
        <v>9864</v>
      </c>
      <c r="G2558" s="6" t="s">
        <v>9865</v>
      </c>
      <c r="H2558">
        <v>23</v>
      </c>
      <c r="I2558" s="6" t="s">
        <v>47</v>
      </c>
      <c r="J2558" s="6" t="s">
        <v>56</v>
      </c>
      <c r="K2558" s="6" t="s">
        <v>37</v>
      </c>
      <c r="L2558">
        <v>107</v>
      </c>
      <c r="N2558" s="6" t="s">
        <v>9866</v>
      </c>
      <c r="O2558" s="6" t="s">
        <v>58</v>
      </c>
      <c r="P2558" s="6" t="s">
        <v>2887</v>
      </c>
      <c r="Q2558">
        <v>36771006</v>
      </c>
      <c r="R2558">
        <v>22466783000136</v>
      </c>
      <c r="S2558">
        <v>32999088203</v>
      </c>
    </row>
    <row r="2559" spans="1:19" x14ac:dyDescent="0.25">
      <c r="A2559">
        <v>15787</v>
      </c>
      <c r="B2559" s="6" t="s">
        <v>9867</v>
      </c>
      <c r="C2559" s="6" t="s">
        <v>76</v>
      </c>
      <c r="D2559" s="6" t="s">
        <v>353</v>
      </c>
      <c r="E2559" s="6" t="s">
        <v>93</v>
      </c>
      <c r="F2559" s="6" t="s">
        <v>9868</v>
      </c>
      <c r="G2559" s="6" t="s">
        <v>9869</v>
      </c>
      <c r="H2559">
        <v>25</v>
      </c>
      <c r="I2559" s="6" t="s">
        <v>116</v>
      </c>
      <c r="J2559" s="6" t="s">
        <v>56</v>
      </c>
      <c r="K2559" s="6" t="s">
        <v>98</v>
      </c>
      <c r="L2559">
        <v>304</v>
      </c>
      <c r="N2559" s="6" t="s">
        <v>9870</v>
      </c>
      <c r="O2559" s="6" t="s">
        <v>592</v>
      </c>
      <c r="P2559" s="6" t="s">
        <v>40</v>
      </c>
      <c r="Q2559">
        <v>36546000</v>
      </c>
      <c r="R2559">
        <v>6926867000159</v>
      </c>
      <c r="S2559">
        <v>32999926169</v>
      </c>
    </row>
    <row r="2560" spans="1:19" x14ac:dyDescent="0.25">
      <c r="A2560">
        <v>15788</v>
      </c>
      <c r="B2560" s="6" t="s">
        <v>9871</v>
      </c>
      <c r="C2560" s="6" t="s">
        <v>52</v>
      </c>
      <c r="D2560" s="6" t="s">
        <v>31</v>
      </c>
      <c r="E2560" s="6" t="s">
        <v>71</v>
      </c>
      <c r="F2560" s="6" t="s">
        <v>61</v>
      </c>
      <c r="G2560" s="6" t="s">
        <v>1724</v>
      </c>
      <c r="H2560">
        <v>23</v>
      </c>
      <c r="I2560" s="6" t="s">
        <v>47</v>
      </c>
      <c r="J2560" s="6" t="s">
        <v>56</v>
      </c>
      <c r="K2560" s="6" t="s">
        <v>98</v>
      </c>
      <c r="L2560">
        <v>305</v>
      </c>
      <c r="N2560" s="6" t="s">
        <v>9872</v>
      </c>
      <c r="O2560" s="6" t="s">
        <v>146</v>
      </c>
      <c r="P2560" s="6" t="s">
        <v>381</v>
      </c>
      <c r="Q2560">
        <v>36500000</v>
      </c>
      <c r="R2560">
        <v>3265907651</v>
      </c>
      <c r="S2560">
        <v>32999974824</v>
      </c>
    </row>
    <row r="2561" spans="1:19" x14ac:dyDescent="0.25">
      <c r="A2561">
        <v>15790</v>
      </c>
      <c r="B2561" s="6" t="s">
        <v>9873</v>
      </c>
      <c r="C2561" s="6" t="s">
        <v>52</v>
      </c>
      <c r="D2561" s="6" t="s">
        <v>31</v>
      </c>
      <c r="E2561" s="6" t="s">
        <v>53</v>
      </c>
      <c r="F2561" s="6" t="s">
        <v>9874</v>
      </c>
      <c r="G2561" s="6" t="s">
        <v>9875</v>
      </c>
      <c r="H2561">
        <v>23</v>
      </c>
      <c r="I2561" s="6" t="s">
        <v>47</v>
      </c>
      <c r="J2561" s="6" t="s">
        <v>56</v>
      </c>
      <c r="K2561" s="6" t="s">
        <v>37</v>
      </c>
      <c r="L2561">
        <v>102</v>
      </c>
      <c r="N2561" s="6" t="s">
        <v>9876</v>
      </c>
      <c r="O2561" s="6" t="s">
        <v>58</v>
      </c>
      <c r="P2561" s="6" t="s">
        <v>907</v>
      </c>
      <c r="Q2561">
        <v>36774184</v>
      </c>
      <c r="R2561">
        <v>14440250000157</v>
      </c>
      <c r="S2561">
        <v>32999364751</v>
      </c>
    </row>
    <row r="2562" spans="1:19" x14ac:dyDescent="0.25">
      <c r="A2562">
        <v>15796</v>
      </c>
      <c r="B2562" s="6" t="s">
        <v>9877</v>
      </c>
      <c r="C2562" s="6" t="s">
        <v>60</v>
      </c>
      <c r="D2562" s="6" t="s">
        <v>31</v>
      </c>
      <c r="E2562" s="6" t="s">
        <v>53</v>
      </c>
      <c r="F2562" s="6" t="s">
        <v>61</v>
      </c>
      <c r="G2562" s="6" t="s">
        <v>9878</v>
      </c>
      <c r="H2562">
        <v>22</v>
      </c>
      <c r="I2562" s="6" t="s">
        <v>35</v>
      </c>
      <c r="J2562" s="6" t="s">
        <v>56</v>
      </c>
      <c r="K2562" s="6" t="s">
        <v>37</v>
      </c>
      <c r="L2562">
        <v>102</v>
      </c>
      <c r="N2562" s="6" t="s">
        <v>9879</v>
      </c>
      <c r="O2562" s="6" t="s">
        <v>39</v>
      </c>
      <c r="P2562" s="6" t="s">
        <v>175</v>
      </c>
      <c r="Q2562">
        <v>36700000</v>
      </c>
      <c r="R2562">
        <v>95831053687</v>
      </c>
      <c r="S2562">
        <v>32999487879</v>
      </c>
    </row>
    <row r="2563" spans="1:19" x14ac:dyDescent="0.25">
      <c r="A2563">
        <v>15800</v>
      </c>
      <c r="B2563" s="6" t="s">
        <v>9880</v>
      </c>
      <c r="C2563" s="6" t="s">
        <v>324</v>
      </c>
      <c r="D2563" s="6" t="s">
        <v>315</v>
      </c>
      <c r="E2563" s="6" t="s">
        <v>71</v>
      </c>
      <c r="F2563" s="6" t="s">
        <v>9881</v>
      </c>
      <c r="G2563" s="6" t="s">
        <v>9882</v>
      </c>
      <c r="H2563">
        <v>2</v>
      </c>
      <c r="I2563" s="6" t="s">
        <v>2216</v>
      </c>
      <c r="J2563" s="6" t="s">
        <v>56</v>
      </c>
      <c r="K2563" s="6" t="s">
        <v>319</v>
      </c>
      <c r="L2563">
        <v>907</v>
      </c>
      <c r="N2563" s="6" t="s">
        <v>9883</v>
      </c>
      <c r="O2563" s="6" t="s">
        <v>7577</v>
      </c>
      <c r="P2563" s="6" t="s">
        <v>9884</v>
      </c>
      <c r="Q2563">
        <v>21361140</v>
      </c>
      <c r="R2563">
        <v>3284139000100</v>
      </c>
      <c r="S2563">
        <v>21024812388</v>
      </c>
    </row>
    <row r="2564" spans="1:19" x14ac:dyDescent="0.25">
      <c r="A2564">
        <v>15805</v>
      </c>
      <c r="B2564" s="6" t="s">
        <v>9885</v>
      </c>
      <c r="C2564" s="6" t="s">
        <v>52</v>
      </c>
      <c r="D2564" s="6" t="s">
        <v>31</v>
      </c>
      <c r="E2564" s="6" t="s">
        <v>325</v>
      </c>
      <c r="F2564" s="6" t="s">
        <v>9886</v>
      </c>
      <c r="G2564" s="6" t="s">
        <v>9887</v>
      </c>
      <c r="H2564">
        <v>22</v>
      </c>
      <c r="I2564" s="6" t="s">
        <v>35</v>
      </c>
      <c r="J2564" s="6" t="s">
        <v>56</v>
      </c>
      <c r="K2564" s="6" t="s">
        <v>109</v>
      </c>
      <c r="L2564">
        <v>203</v>
      </c>
      <c r="N2564" s="6" t="s">
        <v>9888</v>
      </c>
      <c r="O2564" s="6" t="s">
        <v>111</v>
      </c>
      <c r="P2564" s="6" t="s">
        <v>923</v>
      </c>
      <c r="Q2564">
        <v>36889281</v>
      </c>
      <c r="R2564">
        <v>7371508000145</v>
      </c>
      <c r="S2564">
        <v>32037217292</v>
      </c>
    </row>
    <row r="2565" spans="1:19" x14ac:dyDescent="0.25">
      <c r="A2565">
        <v>15809</v>
      </c>
      <c r="B2565" s="6" t="s">
        <v>9889</v>
      </c>
      <c r="C2565" s="6" t="s">
        <v>52</v>
      </c>
      <c r="D2565" s="6" t="s">
        <v>31</v>
      </c>
      <c r="E2565" s="6" t="s">
        <v>44</v>
      </c>
      <c r="F2565" s="6" t="s">
        <v>9890</v>
      </c>
      <c r="G2565" s="6" t="s">
        <v>9891</v>
      </c>
      <c r="H2565">
        <v>27</v>
      </c>
      <c r="I2565" s="6" t="s">
        <v>96</v>
      </c>
      <c r="J2565" s="6" t="s">
        <v>56</v>
      </c>
      <c r="K2565" s="6" t="s">
        <v>109</v>
      </c>
      <c r="L2565">
        <v>206</v>
      </c>
      <c r="N2565" s="6" t="s">
        <v>9892</v>
      </c>
      <c r="O2565" s="6" t="s">
        <v>1731</v>
      </c>
      <c r="P2565" s="6" t="s">
        <v>9893</v>
      </c>
      <c r="Q2565">
        <v>36847000</v>
      </c>
      <c r="R2565">
        <v>32846459000105</v>
      </c>
      <c r="S2565">
        <v>32984121790</v>
      </c>
    </row>
    <row r="2566" spans="1:19" x14ac:dyDescent="0.25">
      <c r="A2566">
        <v>15812</v>
      </c>
      <c r="B2566" s="6" t="s">
        <v>9894</v>
      </c>
      <c r="C2566" s="6" t="s">
        <v>52</v>
      </c>
      <c r="D2566" s="6" t="s">
        <v>31</v>
      </c>
      <c r="E2566" s="6" t="s">
        <v>53</v>
      </c>
      <c r="F2566" s="6" t="s">
        <v>9895</v>
      </c>
      <c r="G2566" s="6" t="s">
        <v>9896</v>
      </c>
      <c r="H2566">
        <v>23</v>
      </c>
      <c r="I2566" s="6" t="s">
        <v>47</v>
      </c>
      <c r="J2566" s="6" t="s">
        <v>56</v>
      </c>
      <c r="K2566" s="6" t="s">
        <v>109</v>
      </c>
      <c r="L2566">
        <v>205</v>
      </c>
      <c r="N2566" s="6" t="s">
        <v>9897</v>
      </c>
      <c r="O2566" s="6" t="s">
        <v>1020</v>
      </c>
      <c r="P2566" s="6" t="s">
        <v>40</v>
      </c>
      <c r="Q2566">
        <v>36844000</v>
      </c>
      <c r="R2566">
        <v>30053388000150</v>
      </c>
      <c r="S2566">
        <v>32984082010</v>
      </c>
    </row>
    <row r="2567" spans="1:19" x14ac:dyDescent="0.25">
      <c r="A2567">
        <v>15814</v>
      </c>
      <c r="B2567" s="6" t="s">
        <v>9898</v>
      </c>
      <c r="C2567" s="6" t="s">
        <v>177</v>
      </c>
      <c r="D2567" s="6" t="s">
        <v>353</v>
      </c>
      <c r="E2567" s="6" t="s">
        <v>103</v>
      </c>
      <c r="F2567" s="6" t="s">
        <v>9899</v>
      </c>
      <c r="G2567" s="6" t="s">
        <v>9900</v>
      </c>
      <c r="H2567">
        <v>23</v>
      </c>
      <c r="I2567" s="6" t="s">
        <v>47</v>
      </c>
      <c r="J2567" s="6" t="s">
        <v>56</v>
      </c>
      <c r="K2567" s="6" t="s">
        <v>98</v>
      </c>
      <c r="L2567">
        <v>308</v>
      </c>
      <c r="N2567" s="6" t="s">
        <v>9901</v>
      </c>
      <c r="O2567" s="6" t="s">
        <v>100</v>
      </c>
      <c r="P2567" s="6" t="s">
        <v>2533</v>
      </c>
      <c r="Q2567">
        <v>36520000</v>
      </c>
      <c r="R2567">
        <v>66405002000179</v>
      </c>
      <c r="S2567">
        <v>32988552541</v>
      </c>
    </row>
    <row r="2568" spans="1:19" x14ac:dyDescent="0.25">
      <c r="A2568">
        <v>15815</v>
      </c>
      <c r="B2568" s="6" t="s">
        <v>9902</v>
      </c>
      <c r="C2568" s="6" t="s">
        <v>52</v>
      </c>
      <c r="D2568" s="6" t="s">
        <v>31</v>
      </c>
      <c r="E2568" s="6" t="s">
        <v>103</v>
      </c>
      <c r="F2568" s="6" t="s">
        <v>61</v>
      </c>
      <c r="G2568" s="6" t="s">
        <v>8684</v>
      </c>
      <c r="H2568">
        <v>25</v>
      </c>
      <c r="I2568" s="6" t="s">
        <v>116</v>
      </c>
      <c r="J2568" s="6" t="s">
        <v>56</v>
      </c>
      <c r="K2568" s="6" t="s">
        <v>37</v>
      </c>
      <c r="L2568">
        <v>101</v>
      </c>
      <c r="N2568" s="6" t="s">
        <v>9903</v>
      </c>
      <c r="O2568" s="6" t="s">
        <v>219</v>
      </c>
      <c r="P2568" s="6" t="s">
        <v>192</v>
      </c>
      <c r="Q2568">
        <v>36710000</v>
      </c>
      <c r="R2568">
        <v>40997820691</v>
      </c>
      <c r="S2568">
        <v>32984027370</v>
      </c>
    </row>
    <row r="2569" spans="1:19" x14ac:dyDescent="0.25">
      <c r="A2569">
        <v>15819</v>
      </c>
      <c r="B2569" s="6" t="s">
        <v>9904</v>
      </c>
      <c r="C2569" s="6" t="s">
        <v>60</v>
      </c>
      <c r="D2569" s="6" t="s">
        <v>31</v>
      </c>
      <c r="E2569" s="6" t="s">
        <v>93</v>
      </c>
      <c r="F2569" s="6" t="s">
        <v>61</v>
      </c>
      <c r="G2569" s="6" t="s">
        <v>9905</v>
      </c>
      <c r="H2569">
        <v>22</v>
      </c>
      <c r="I2569" s="6" t="s">
        <v>35</v>
      </c>
      <c r="J2569" s="6" t="s">
        <v>56</v>
      </c>
      <c r="K2569" s="6" t="s">
        <v>109</v>
      </c>
      <c r="L2569">
        <v>201</v>
      </c>
      <c r="N2569" s="6" t="s">
        <v>9906</v>
      </c>
      <c r="O2569" s="6" t="s">
        <v>111</v>
      </c>
      <c r="P2569" s="6" t="s">
        <v>1759</v>
      </c>
      <c r="Q2569">
        <v>36887058</v>
      </c>
      <c r="R2569">
        <v>83521909620</v>
      </c>
      <c r="S2569">
        <v>32985009088</v>
      </c>
    </row>
    <row r="2570" spans="1:19" x14ac:dyDescent="0.25">
      <c r="A2570">
        <v>15821</v>
      </c>
      <c r="B2570" s="6" t="s">
        <v>9907</v>
      </c>
      <c r="C2570" s="6" t="s">
        <v>52</v>
      </c>
      <c r="D2570" s="6" t="s">
        <v>31</v>
      </c>
      <c r="E2570" s="6" t="s">
        <v>103</v>
      </c>
      <c r="F2570" s="6" t="s">
        <v>61</v>
      </c>
      <c r="G2570" s="6" t="s">
        <v>410</v>
      </c>
      <c r="H2570">
        <v>22</v>
      </c>
      <c r="I2570" s="6" t="s">
        <v>35</v>
      </c>
      <c r="J2570" s="6" t="s">
        <v>56</v>
      </c>
      <c r="K2570" s="6" t="s">
        <v>109</v>
      </c>
      <c r="L2570">
        <v>205</v>
      </c>
      <c r="N2570" s="6" t="s">
        <v>9908</v>
      </c>
      <c r="O2570" s="6" t="s">
        <v>1020</v>
      </c>
      <c r="P2570" s="6" t="s">
        <v>40</v>
      </c>
      <c r="Q2570">
        <v>36844000</v>
      </c>
      <c r="R2570">
        <v>84409010620</v>
      </c>
      <c r="S2570">
        <v>32999638816</v>
      </c>
    </row>
    <row r="2571" spans="1:19" x14ac:dyDescent="0.25">
      <c r="A2571">
        <v>15828</v>
      </c>
      <c r="B2571" s="6" t="s">
        <v>9909</v>
      </c>
      <c r="C2571" s="6" t="s">
        <v>119</v>
      </c>
      <c r="D2571" s="6" t="s">
        <v>31</v>
      </c>
      <c r="E2571" s="6" t="s">
        <v>103</v>
      </c>
      <c r="F2571" s="6" t="s">
        <v>9910</v>
      </c>
      <c r="G2571" s="6" t="s">
        <v>9911</v>
      </c>
      <c r="H2571">
        <v>23</v>
      </c>
      <c r="I2571" s="6" t="s">
        <v>47</v>
      </c>
      <c r="J2571" s="6" t="s">
        <v>56</v>
      </c>
      <c r="K2571" s="6" t="s">
        <v>109</v>
      </c>
      <c r="L2571">
        <v>203</v>
      </c>
      <c r="N2571" s="6" t="s">
        <v>9912</v>
      </c>
      <c r="O2571" s="6" t="s">
        <v>111</v>
      </c>
      <c r="P2571" s="6" t="s">
        <v>40</v>
      </c>
      <c r="Q2571">
        <v>36880067</v>
      </c>
      <c r="R2571">
        <v>32496019000167</v>
      </c>
      <c r="S2571">
        <v>32035611800</v>
      </c>
    </row>
    <row r="2572" spans="1:19" x14ac:dyDescent="0.25">
      <c r="A2572">
        <v>15830</v>
      </c>
      <c r="B2572" s="6" t="s">
        <v>9913</v>
      </c>
      <c r="C2572" s="6" t="s">
        <v>52</v>
      </c>
      <c r="D2572" s="6" t="s">
        <v>31</v>
      </c>
      <c r="E2572" s="6" t="s">
        <v>53</v>
      </c>
      <c r="F2572" s="6" t="s">
        <v>9914</v>
      </c>
      <c r="G2572" s="6" t="s">
        <v>9915</v>
      </c>
      <c r="H2572">
        <v>23</v>
      </c>
      <c r="I2572" s="6" t="s">
        <v>47</v>
      </c>
      <c r="J2572" s="6" t="s">
        <v>56</v>
      </c>
      <c r="K2572" s="6" t="s">
        <v>98</v>
      </c>
      <c r="L2572">
        <v>304</v>
      </c>
      <c r="N2572" s="6" t="s">
        <v>9916</v>
      </c>
      <c r="O2572" s="6" t="s">
        <v>399</v>
      </c>
      <c r="P2572" s="6" t="s">
        <v>40</v>
      </c>
      <c r="Q2572">
        <v>36512000</v>
      </c>
      <c r="R2572">
        <v>31251567000164</v>
      </c>
      <c r="S2572">
        <v>32999093904</v>
      </c>
    </row>
    <row r="2573" spans="1:19" x14ac:dyDescent="0.25">
      <c r="A2573">
        <v>15840</v>
      </c>
      <c r="B2573" s="6" t="s">
        <v>9917</v>
      </c>
      <c r="C2573" s="6" t="s">
        <v>52</v>
      </c>
      <c r="D2573" s="6" t="s">
        <v>31</v>
      </c>
      <c r="E2573" s="6" t="s">
        <v>93</v>
      </c>
      <c r="F2573" s="6" t="s">
        <v>61</v>
      </c>
      <c r="G2573" s="6" t="s">
        <v>9918</v>
      </c>
      <c r="H2573">
        <v>22</v>
      </c>
      <c r="I2573" s="6" t="s">
        <v>35</v>
      </c>
      <c r="J2573" s="6" t="s">
        <v>56</v>
      </c>
      <c r="K2573" s="6" t="s">
        <v>109</v>
      </c>
      <c r="L2573">
        <v>204</v>
      </c>
      <c r="N2573" s="6" t="s">
        <v>9919</v>
      </c>
      <c r="O2573" s="6" t="s">
        <v>111</v>
      </c>
      <c r="P2573" s="6" t="s">
        <v>573</v>
      </c>
      <c r="Q2573">
        <v>36881153</v>
      </c>
      <c r="R2573">
        <v>5359774681</v>
      </c>
      <c r="S2573">
        <v>32988620590</v>
      </c>
    </row>
    <row r="2574" spans="1:19" x14ac:dyDescent="0.25">
      <c r="A2574">
        <v>15851</v>
      </c>
      <c r="B2574" s="6" t="s">
        <v>9920</v>
      </c>
      <c r="C2574" s="6" t="s">
        <v>324</v>
      </c>
      <c r="D2574" s="6" t="s">
        <v>315</v>
      </c>
      <c r="E2574" s="6" t="s">
        <v>44</v>
      </c>
      <c r="F2574" s="6" t="s">
        <v>9921</v>
      </c>
      <c r="G2574" s="6" t="s">
        <v>9922</v>
      </c>
      <c r="H2574">
        <v>2</v>
      </c>
      <c r="I2574" s="6" t="s">
        <v>2216</v>
      </c>
      <c r="J2574" s="6" t="s">
        <v>56</v>
      </c>
      <c r="K2574" s="6" t="s">
        <v>319</v>
      </c>
      <c r="L2574">
        <v>907</v>
      </c>
      <c r="N2574" s="6" t="s">
        <v>9923</v>
      </c>
      <c r="O2574" s="6" t="s">
        <v>5272</v>
      </c>
      <c r="P2574" s="6" t="s">
        <v>9924</v>
      </c>
      <c r="Q2574">
        <v>32250080</v>
      </c>
      <c r="R2574">
        <v>2558157047126</v>
      </c>
      <c r="S2574">
        <v>11034300000</v>
      </c>
    </row>
    <row r="2575" spans="1:19" x14ac:dyDescent="0.25">
      <c r="A2575">
        <v>15857</v>
      </c>
      <c r="B2575" s="6" t="s">
        <v>9925</v>
      </c>
      <c r="C2575" s="6" t="s">
        <v>76</v>
      </c>
      <c r="D2575" s="6" t="s">
        <v>31</v>
      </c>
      <c r="E2575" s="6" t="s">
        <v>325</v>
      </c>
      <c r="F2575" s="6" t="s">
        <v>61</v>
      </c>
      <c r="G2575" s="6" t="s">
        <v>9926</v>
      </c>
      <c r="H2575">
        <v>22</v>
      </c>
      <c r="I2575" s="6" t="s">
        <v>35</v>
      </c>
      <c r="J2575" s="6" t="s">
        <v>56</v>
      </c>
      <c r="K2575" s="6" t="s">
        <v>98</v>
      </c>
      <c r="L2575">
        <v>305</v>
      </c>
      <c r="N2575" s="6" t="s">
        <v>9927</v>
      </c>
      <c r="O2575" s="6" t="s">
        <v>399</v>
      </c>
      <c r="P2575" s="6" t="s">
        <v>40</v>
      </c>
      <c r="Q2575">
        <v>36512000</v>
      </c>
      <c r="R2575">
        <v>2936139660</v>
      </c>
      <c r="S2575">
        <v>32999070006</v>
      </c>
    </row>
    <row r="2576" spans="1:19" x14ac:dyDescent="0.25">
      <c r="A2576">
        <v>15858</v>
      </c>
      <c r="B2576" s="6" t="s">
        <v>9928</v>
      </c>
      <c r="C2576" s="6" t="s">
        <v>324</v>
      </c>
      <c r="D2576" s="6" t="s">
        <v>315</v>
      </c>
      <c r="E2576" s="6" t="s">
        <v>93</v>
      </c>
      <c r="F2576" s="6" t="s">
        <v>61</v>
      </c>
      <c r="G2576" s="6" t="s">
        <v>9929</v>
      </c>
      <c r="H2576">
        <v>2</v>
      </c>
      <c r="I2576" s="6" t="s">
        <v>2216</v>
      </c>
      <c r="J2576" s="6" t="s">
        <v>56</v>
      </c>
      <c r="K2576" s="6" t="s">
        <v>319</v>
      </c>
      <c r="L2576">
        <v>916</v>
      </c>
      <c r="N2576" s="6" t="s">
        <v>9930</v>
      </c>
      <c r="O2576" s="6" t="s">
        <v>39</v>
      </c>
      <c r="P2576" s="6" t="s">
        <v>91</v>
      </c>
      <c r="Q2576">
        <v>36778000</v>
      </c>
      <c r="R2576">
        <v>9771936670</v>
      </c>
      <c r="S2576">
        <v>32998201674</v>
      </c>
    </row>
    <row r="2577" spans="1:19" x14ac:dyDescent="0.25">
      <c r="A2577">
        <v>15867</v>
      </c>
      <c r="B2577" s="6" t="s">
        <v>9931</v>
      </c>
      <c r="C2577" s="6" t="s">
        <v>76</v>
      </c>
      <c r="D2577" s="6" t="s">
        <v>31</v>
      </c>
      <c r="E2577" s="6" t="s">
        <v>325</v>
      </c>
      <c r="F2577" s="6" t="s">
        <v>61</v>
      </c>
      <c r="G2577" s="6" t="s">
        <v>9932</v>
      </c>
      <c r="H2577">
        <v>22</v>
      </c>
      <c r="I2577" s="6" t="s">
        <v>35</v>
      </c>
      <c r="J2577" s="6" t="s">
        <v>56</v>
      </c>
      <c r="K2577" s="6" t="s">
        <v>109</v>
      </c>
      <c r="L2577">
        <v>205</v>
      </c>
      <c r="N2577" s="6" t="s">
        <v>9933</v>
      </c>
      <c r="O2577" s="6" t="s">
        <v>771</v>
      </c>
      <c r="P2577" s="6" t="s">
        <v>8789</v>
      </c>
      <c r="Q2577">
        <v>36800000</v>
      </c>
      <c r="R2577">
        <v>53050118687</v>
      </c>
      <c r="S2577">
        <v>32998334826</v>
      </c>
    </row>
    <row r="2578" spans="1:19" x14ac:dyDescent="0.25">
      <c r="A2578">
        <v>15871</v>
      </c>
      <c r="B2578" s="6" t="s">
        <v>3097</v>
      </c>
      <c r="C2578" s="6" t="s">
        <v>177</v>
      </c>
      <c r="D2578" s="6" t="s">
        <v>178</v>
      </c>
      <c r="E2578" s="6" t="s">
        <v>93</v>
      </c>
      <c r="F2578" s="6" t="s">
        <v>9934</v>
      </c>
      <c r="G2578" s="6" t="s">
        <v>9935</v>
      </c>
      <c r="H2578">
        <v>82</v>
      </c>
      <c r="I2578" s="6" t="s">
        <v>3100</v>
      </c>
      <c r="J2578" s="6" t="s">
        <v>56</v>
      </c>
      <c r="K2578" s="6" t="s">
        <v>37</v>
      </c>
      <c r="L2578">
        <v>108</v>
      </c>
      <c r="N2578" s="6" t="s">
        <v>9936</v>
      </c>
      <c r="O2578" s="6" t="s">
        <v>39</v>
      </c>
      <c r="P2578" s="6" t="s">
        <v>40</v>
      </c>
      <c r="Q2578">
        <v>36700000</v>
      </c>
      <c r="R2578">
        <v>21999396000526</v>
      </c>
      <c r="S2578">
        <v>32034494500</v>
      </c>
    </row>
    <row r="2579" spans="1:19" x14ac:dyDescent="0.25">
      <c r="A2579">
        <v>15877</v>
      </c>
      <c r="B2579" s="6" t="s">
        <v>9937</v>
      </c>
      <c r="C2579" s="6" t="s">
        <v>30</v>
      </c>
      <c r="D2579" s="6" t="s">
        <v>31</v>
      </c>
      <c r="E2579" s="6" t="s">
        <v>53</v>
      </c>
      <c r="F2579" s="6" t="s">
        <v>9938</v>
      </c>
      <c r="G2579" s="6" t="s">
        <v>9939</v>
      </c>
      <c r="H2579">
        <v>23</v>
      </c>
      <c r="I2579" s="6" t="s">
        <v>47</v>
      </c>
      <c r="J2579" s="6" t="s">
        <v>56</v>
      </c>
      <c r="K2579" s="6" t="s">
        <v>109</v>
      </c>
      <c r="L2579">
        <v>204</v>
      </c>
      <c r="N2579" s="6" t="s">
        <v>9940</v>
      </c>
      <c r="O2579" s="6" t="s">
        <v>111</v>
      </c>
      <c r="P2579" s="6" t="s">
        <v>9941</v>
      </c>
      <c r="Q2579">
        <v>36892500</v>
      </c>
      <c r="R2579">
        <v>14038647000117</v>
      </c>
      <c r="S2579">
        <v>32998003108</v>
      </c>
    </row>
    <row r="2580" spans="1:19" x14ac:dyDescent="0.25">
      <c r="A2580">
        <v>15878</v>
      </c>
      <c r="B2580" s="6" t="s">
        <v>9942</v>
      </c>
      <c r="C2580" s="6" t="s">
        <v>177</v>
      </c>
      <c r="D2580" s="6" t="s">
        <v>353</v>
      </c>
      <c r="E2580" s="6" t="s">
        <v>71</v>
      </c>
      <c r="F2580" s="6" t="s">
        <v>9943</v>
      </c>
      <c r="G2580" s="6" t="s">
        <v>9944</v>
      </c>
      <c r="H2580">
        <v>25</v>
      </c>
      <c r="I2580" s="6" t="s">
        <v>116</v>
      </c>
      <c r="J2580" s="6" t="s">
        <v>56</v>
      </c>
      <c r="K2580" s="6" t="s">
        <v>98</v>
      </c>
      <c r="L2580">
        <v>308</v>
      </c>
      <c r="N2580" s="6" t="s">
        <v>9945</v>
      </c>
      <c r="O2580" s="6" t="s">
        <v>136</v>
      </c>
      <c r="P2580" s="6" t="s">
        <v>40</v>
      </c>
      <c r="Q2580">
        <v>36780000</v>
      </c>
      <c r="R2580">
        <v>33411143000145</v>
      </c>
      <c r="S2580">
        <v>32034511667</v>
      </c>
    </row>
    <row r="2581" spans="1:19" x14ac:dyDescent="0.25">
      <c r="A2581">
        <v>15879</v>
      </c>
      <c r="B2581" s="6" t="s">
        <v>9946</v>
      </c>
      <c r="C2581" s="6" t="s">
        <v>52</v>
      </c>
      <c r="D2581" s="6" t="s">
        <v>31</v>
      </c>
      <c r="E2581" s="6" t="s">
        <v>71</v>
      </c>
      <c r="F2581" s="6" t="s">
        <v>9947</v>
      </c>
      <c r="G2581" s="6" t="s">
        <v>885</v>
      </c>
      <c r="H2581">
        <v>23</v>
      </c>
      <c r="I2581" s="6" t="s">
        <v>47</v>
      </c>
      <c r="J2581" s="6" t="s">
        <v>56</v>
      </c>
      <c r="K2581" s="6" t="s">
        <v>37</v>
      </c>
      <c r="L2581">
        <v>104</v>
      </c>
      <c r="N2581" s="6" t="s">
        <v>9948</v>
      </c>
      <c r="O2581" s="6" t="s">
        <v>39</v>
      </c>
      <c r="P2581" s="6" t="s">
        <v>389</v>
      </c>
      <c r="Q2581">
        <v>36700000</v>
      </c>
      <c r="R2581">
        <v>27477262000106</v>
      </c>
      <c r="S2581">
        <v>32034419848</v>
      </c>
    </row>
    <row r="2582" spans="1:19" x14ac:dyDescent="0.25">
      <c r="A2582">
        <v>15882</v>
      </c>
      <c r="B2582" s="6" t="s">
        <v>9949</v>
      </c>
      <c r="C2582" s="6" t="s">
        <v>52</v>
      </c>
      <c r="D2582" s="6" t="s">
        <v>31</v>
      </c>
      <c r="E2582" s="6" t="s">
        <v>93</v>
      </c>
      <c r="F2582" s="6" t="s">
        <v>9950</v>
      </c>
      <c r="G2582" s="6" t="s">
        <v>9951</v>
      </c>
      <c r="H2582">
        <v>22</v>
      </c>
      <c r="I2582" s="6" t="s">
        <v>35</v>
      </c>
      <c r="J2582" s="6" t="s">
        <v>56</v>
      </c>
      <c r="K2582" s="6" t="s">
        <v>109</v>
      </c>
      <c r="L2582">
        <v>201</v>
      </c>
      <c r="N2582" s="6" t="s">
        <v>9952</v>
      </c>
      <c r="O2582" s="6" t="s">
        <v>111</v>
      </c>
      <c r="P2582" s="6" t="s">
        <v>147</v>
      </c>
      <c r="Q2582">
        <v>36888193</v>
      </c>
      <c r="R2582">
        <v>30546744000177</v>
      </c>
      <c r="S2582">
        <v>32999394449</v>
      </c>
    </row>
    <row r="2583" spans="1:19" x14ac:dyDescent="0.25">
      <c r="A2583">
        <v>15883</v>
      </c>
      <c r="B2583" s="6" t="s">
        <v>9953</v>
      </c>
      <c r="C2583" s="6" t="s">
        <v>52</v>
      </c>
      <c r="D2583" s="6" t="s">
        <v>31</v>
      </c>
      <c r="E2583" s="6" t="s">
        <v>103</v>
      </c>
      <c r="F2583" s="6" t="s">
        <v>9954</v>
      </c>
      <c r="G2583" s="6" t="s">
        <v>9955</v>
      </c>
      <c r="H2583">
        <v>23</v>
      </c>
      <c r="I2583" s="6" t="s">
        <v>47</v>
      </c>
      <c r="J2583" s="6" t="s">
        <v>56</v>
      </c>
      <c r="K2583" s="6" t="s">
        <v>37</v>
      </c>
      <c r="L2583">
        <v>103</v>
      </c>
      <c r="N2583" s="6" t="s">
        <v>9956</v>
      </c>
      <c r="O2583" s="6" t="s">
        <v>58</v>
      </c>
      <c r="P2583" s="6" t="s">
        <v>1838</v>
      </c>
      <c r="Q2583">
        <v>36773594</v>
      </c>
      <c r="R2583">
        <v>26710933000166</v>
      </c>
      <c r="S2583">
        <v>32988200776</v>
      </c>
    </row>
    <row r="2584" spans="1:19" x14ac:dyDescent="0.25">
      <c r="A2584">
        <v>15885</v>
      </c>
      <c r="B2584" s="6" t="s">
        <v>9957</v>
      </c>
      <c r="C2584" s="6" t="s">
        <v>52</v>
      </c>
      <c r="D2584" s="6" t="s">
        <v>43</v>
      </c>
      <c r="E2584" s="6" t="s">
        <v>44</v>
      </c>
      <c r="F2584" s="6" t="s">
        <v>9958</v>
      </c>
      <c r="G2584" s="6" t="s">
        <v>9959</v>
      </c>
      <c r="H2584">
        <v>23</v>
      </c>
      <c r="I2584" s="6" t="s">
        <v>47</v>
      </c>
      <c r="J2584" s="6" t="s">
        <v>56</v>
      </c>
      <c r="K2584" s="6" t="s">
        <v>37</v>
      </c>
      <c r="L2584">
        <v>101</v>
      </c>
      <c r="N2584" s="6" t="s">
        <v>9960</v>
      </c>
      <c r="O2584" s="6" t="s">
        <v>58</v>
      </c>
      <c r="P2584" s="6" t="s">
        <v>1205</v>
      </c>
      <c r="Q2584">
        <v>36774104</v>
      </c>
      <c r="R2584">
        <v>33665677000106</v>
      </c>
      <c r="S2584">
        <v>32999232388</v>
      </c>
    </row>
    <row r="2585" spans="1:19" x14ac:dyDescent="0.25">
      <c r="A2585">
        <v>15888</v>
      </c>
      <c r="B2585" s="6" t="s">
        <v>9961</v>
      </c>
      <c r="C2585" s="6" t="s">
        <v>1040</v>
      </c>
      <c r="D2585" s="6" t="s">
        <v>31</v>
      </c>
      <c r="E2585" s="6" t="s">
        <v>44</v>
      </c>
      <c r="F2585" s="6" t="s">
        <v>9962</v>
      </c>
      <c r="G2585" s="6" t="s">
        <v>9963</v>
      </c>
      <c r="H2585">
        <v>1</v>
      </c>
      <c r="I2585" s="6" t="s">
        <v>375</v>
      </c>
      <c r="J2585" s="6" t="s">
        <v>9964</v>
      </c>
      <c r="K2585" s="6" t="s">
        <v>109</v>
      </c>
      <c r="L2585">
        <v>206</v>
      </c>
      <c r="N2585" s="6" t="s">
        <v>9965</v>
      </c>
      <c r="O2585" s="6" t="s">
        <v>1731</v>
      </c>
      <c r="P2585" s="6" t="s">
        <v>40</v>
      </c>
      <c r="Q2585">
        <v>36847000</v>
      </c>
      <c r="R2585">
        <v>32655002000105</v>
      </c>
      <c r="S2585">
        <v>32984630566</v>
      </c>
    </row>
    <row r="2586" spans="1:19" x14ac:dyDescent="0.25">
      <c r="A2586">
        <v>15889</v>
      </c>
      <c r="B2586" s="6" t="s">
        <v>9966</v>
      </c>
      <c r="C2586" s="6" t="s">
        <v>52</v>
      </c>
      <c r="D2586" s="6" t="s">
        <v>31</v>
      </c>
      <c r="E2586" s="6" t="s">
        <v>53</v>
      </c>
      <c r="F2586" s="6" t="s">
        <v>9967</v>
      </c>
      <c r="G2586" s="6" t="s">
        <v>9968</v>
      </c>
      <c r="H2586">
        <v>23</v>
      </c>
      <c r="I2586" s="6" t="s">
        <v>47</v>
      </c>
      <c r="J2586" s="6" t="s">
        <v>812</v>
      </c>
      <c r="K2586" s="6" t="s">
        <v>37</v>
      </c>
      <c r="L2586">
        <v>105</v>
      </c>
      <c r="N2586" s="6" t="s">
        <v>9969</v>
      </c>
      <c r="O2586" s="6" t="s">
        <v>572</v>
      </c>
      <c r="P2586" s="6" t="s">
        <v>3554</v>
      </c>
      <c r="Q2586">
        <v>36730000</v>
      </c>
      <c r="R2586">
        <v>33020316000102</v>
      </c>
      <c r="S2586">
        <v>32999275232</v>
      </c>
    </row>
    <row r="2587" spans="1:19" x14ac:dyDescent="0.25">
      <c r="A2587">
        <v>15891</v>
      </c>
      <c r="B2587" s="6" t="s">
        <v>9970</v>
      </c>
      <c r="C2587" s="6" t="s">
        <v>52</v>
      </c>
      <c r="D2587" s="6" t="s">
        <v>31</v>
      </c>
      <c r="E2587" s="6" t="s">
        <v>53</v>
      </c>
      <c r="F2587" s="6" t="s">
        <v>9971</v>
      </c>
      <c r="G2587" s="6" t="s">
        <v>9972</v>
      </c>
      <c r="H2587">
        <v>23</v>
      </c>
      <c r="I2587" s="6" t="s">
        <v>47</v>
      </c>
      <c r="J2587" s="6" t="s">
        <v>56</v>
      </c>
      <c r="K2587" s="6" t="s">
        <v>109</v>
      </c>
      <c r="L2587">
        <v>203</v>
      </c>
      <c r="N2587" s="6" t="s">
        <v>9973</v>
      </c>
      <c r="O2587" s="6" t="s">
        <v>111</v>
      </c>
      <c r="P2587" s="6" t="s">
        <v>40</v>
      </c>
      <c r="Q2587">
        <v>36880000</v>
      </c>
      <c r="R2587">
        <v>5487406000164</v>
      </c>
      <c r="S2587">
        <v>32988511105</v>
      </c>
    </row>
    <row r="2588" spans="1:19" x14ac:dyDescent="0.25">
      <c r="A2588">
        <v>15897</v>
      </c>
      <c r="B2588" s="6" t="s">
        <v>9974</v>
      </c>
      <c r="C2588" s="6" t="s">
        <v>119</v>
      </c>
      <c r="D2588" s="6" t="s">
        <v>31</v>
      </c>
      <c r="E2588" s="6" t="s">
        <v>53</v>
      </c>
      <c r="F2588" s="6" t="s">
        <v>61</v>
      </c>
      <c r="G2588" s="6" t="s">
        <v>9975</v>
      </c>
      <c r="H2588">
        <v>22</v>
      </c>
      <c r="I2588" s="6" t="s">
        <v>35</v>
      </c>
      <c r="J2588" s="6" t="s">
        <v>56</v>
      </c>
      <c r="K2588" s="6" t="s">
        <v>37</v>
      </c>
      <c r="L2588">
        <v>102</v>
      </c>
      <c r="N2588" s="6" t="s">
        <v>9976</v>
      </c>
      <c r="O2588" s="6" t="s">
        <v>39</v>
      </c>
      <c r="P2588" s="6" t="s">
        <v>9977</v>
      </c>
      <c r="Q2588">
        <v>36700000</v>
      </c>
      <c r="R2588">
        <v>6905529630</v>
      </c>
      <c r="S2588">
        <v>32988190953</v>
      </c>
    </row>
    <row r="2589" spans="1:19" x14ac:dyDescent="0.25">
      <c r="A2589">
        <v>15901</v>
      </c>
      <c r="B2589" s="6" t="s">
        <v>9978</v>
      </c>
      <c r="C2589" s="6" t="s">
        <v>52</v>
      </c>
      <c r="D2589" s="6" t="s">
        <v>31</v>
      </c>
      <c r="E2589" s="6" t="s">
        <v>71</v>
      </c>
      <c r="F2589" s="6" t="s">
        <v>9979</v>
      </c>
      <c r="G2589" s="6" t="s">
        <v>9980</v>
      </c>
      <c r="H2589">
        <v>22</v>
      </c>
      <c r="I2589" s="6" t="s">
        <v>35</v>
      </c>
      <c r="J2589" s="6" t="s">
        <v>56</v>
      </c>
      <c r="K2589" s="6" t="s">
        <v>37</v>
      </c>
      <c r="L2589">
        <v>105</v>
      </c>
      <c r="N2589" s="6" t="s">
        <v>9981</v>
      </c>
      <c r="O2589" s="6" t="s">
        <v>674</v>
      </c>
      <c r="P2589" s="6" t="s">
        <v>9982</v>
      </c>
      <c r="Q2589">
        <v>36650000</v>
      </c>
      <c r="R2589">
        <v>33553676000161</v>
      </c>
      <c r="S2589">
        <v>32999529200</v>
      </c>
    </row>
    <row r="2590" spans="1:19" x14ac:dyDescent="0.25">
      <c r="A2590">
        <v>15906</v>
      </c>
      <c r="B2590" s="6" t="s">
        <v>9983</v>
      </c>
      <c r="C2590" s="6" t="s">
        <v>52</v>
      </c>
      <c r="D2590" s="6" t="s">
        <v>31</v>
      </c>
      <c r="E2590" s="6" t="s">
        <v>93</v>
      </c>
      <c r="F2590" s="6" t="s">
        <v>9984</v>
      </c>
      <c r="G2590" s="6" t="s">
        <v>9985</v>
      </c>
      <c r="H2590">
        <v>23</v>
      </c>
      <c r="I2590" s="6" t="s">
        <v>47</v>
      </c>
      <c r="J2590" s="6" t="s">
        <v>56</v>
      </c>
      <c r="K2590" s="6" t="s">
        <v>37</v>
      </c>
      <c r="L2590">
        <v>102</v>
      </c>
      <c r="N2590" s="6" t="s">
        <v>9986</v>
      </c>
      <c r="O2590" s="6" t="s">
        <v>58</v>
      </c>
      <c r="P2590" s="6" t="s">
        <v>9987</v>
      </c>
      <c r="Q2590">
        <v>36770315</v>
      </c>
      <c r="R2590">
        <v>21107424000120</v>
      </c>
      <c r="S2590">
        <v>32999711414</v>
      </c>
    </row>
    <row r="2591" spans="1:19" x14ac:dyDescent="0.25">
      <c r="A2591">
        <v>15907</v>
      </c>
      <c r="B2591" s="6" t="s">
        <v>9988</v>
      </c>
      <c r="C2591" s="6" t="s">
        <v>52</v>
      </c>
      <c r="D2591" s="6" t="s">
        <v>31</v>
      </c>
      <c r="E2591" s="6" t="s">
        <v>93</v>
      </c>
      <c r="F2591" s="6" t="s">
        <v>9989</v>
      </c>
      <c r="G2591" s="6" t="s">
        <v>9990</v>
      </c>
      <c r="H2591">
        <v>23</v>
      </c>
      <c r="I2591" s="6" t="s">
        <v>47</v>
      </c>
      <c r="J2591" s="6" t="s">
        <v>56</v>
      </c>
      <c r="K2591" s="6" t="s">
        <v>109</v>
      </c>
      <c r="L2591">
        <v>202</v>
      </c>
      <c r="N2591" s="6" t="s">
        <v>9991</v>
      </c>
      <c r="O2591" s="6" t="s">
        <v>111</v>
      </c>
      <c r="P2591" s="6" t="s">
        <v>2153</v>
      </c>
      <c r="Q2591">
        <v>36892000</v>
      </c>
      <c r="R2591">
        <v>33110549000198</v>
      </c>
      <c r="S2591">
        <v>32985240458</v>
      </c>
    </row>
    <row r="2592" spans="1:19" x14ac:dyDescent="0.25">
      <c r="A2592">
        <v>15916</v>
      </c>
      <c r="B2592" s="6" t="s">
        <v>9992</v>
      </c>
      <c r="C2592" s="6" t="s">
        <v>52</v>
      </c>
      <c r="D2592" s="6" t="s">
        <v>31</v>
      </c>
      <c r="E2592" s="6" t="s">
        <v>71</v>
      </c>
      <c r="F2592" s="6" t="s">
        <v>61</v>
      </c>
      <c r="G2592" s="6" t="s">
        <v>9993</v>
      </c>
      <c r="H2592">
        <v>23</v>
      </c>
      <c r="I2592" s="6" t="s">
        <v>47</v>
      </c>
      <c r="J2592" s="6" t="s">
        <v>56</v>
      </c>
      <c r="K2592" s="6" t="s">
        <v>37</v>
      </c>
      <c r="L2592">
        <v>105</v>
      </c>
      <c r="N2592" s="6" t="s">
        <v>9994</v>
      </c>
      <c r="O2592" s="6" t="s">
        <v>443</v>
      </c>
      <c r="P2592" s="6" t="s">
        <v>9995</v>
      </c>
      <c r="Q2592">
        <v>36660000</v>
      </c>
      <c r="R2592">
        <v>7736058601</v>
      </c>
      <c r="S2592">
        <v>32988239340</v>
      </c>
    </row>
    <row r="2593" spans="1:19" x14ac:dyDescent="0.25">
      <c r="A2593">
        <v>15923</v>
      </c>
      <c r="B2593" s="6" t="s">
        <v>9996</v>
      </c>
      <c r="C2593" s="6" t="s">
        <v>52</v>
      </c>
      <c r="D2593" s="6" t="s">
        <v>31</v>
      </c>
      <c r="E2593" s="6" t="s">
        <v>71</v>
      </c>
      <c r="F2593" s="6" t="s">
        <v>9997</v>
      </c>
      <c r="G2593" s="6" t="s">
        <v>9998</v>
      </c>
      <c r="H2593">
        <v>22</v>
      </c>
      <c r="I2593" s="6" t="s">
        <v>35</v>
      </c>
      <c r="J2593" s="6" t="s">
        <v>56</v>
      </c>
      <c r="K2593" s="6" t="s">
        <v>98</v>
      </c>
      <c r="L2593">
        <v>305</v>
      </c>
      <c r="N2593" s="6" t="s">
        <v>9999</v>
      </c>
      <c r="O2593" s="6" t="s">
        <v>399</v>
      </c>
      <c r="P2593" s="6" t="s">
        <v>2995</v>
      </c>
      <c r="Q2593">
        <v>36512000</v>
      </c>
      <c r="R2593">
        <v>32801377000136</v>
      </c>
      <c r="S2593">
        <v>32999631518</v>
      </c>
    </row>
    <row r="2594" spans="1:19" x14ac:dyDescent="0.25">
      <c r="A2594">
        <v>15929</v>
      </c>
      <c r="B2594" s="6" t="s">
        <v>10000</v>
      </c>
      <c r="C2594" s="6" t="s">
        <v>30</v>
      </c>
      <c r="D2594" s="6" t="s">
        <v>31</v>
      </c>
      <c r="E2594" s="6" t="s">
        <v>93</v>
      </c>
      <c r="F2594" s="6" t="s">
        <v>61</v>
      </c>
      <c r="G2594" s="6" t="s">
        <v>10001</v>
      </c>
      <c r="H2594">
        <v>23</v>
      </c>
      <c r="I2594" s="6" t="s">
        <v>47</v>
      </c>
      <c r="J2594" s="6" t="s">
        <v>56</v>
      </c>
      <c r="K2594" s="6" t="s">
        <v>98</v>
      </c>
      <c r="L2594">
        <v>301</v>
      </c>
      <c r="N2594" s="6" t="s">
        <v>10002</v>
      </c>
      <c r="O2594" s="6" t="s">
        <v>146</v>
      </c>
      <c r="P2594" s="6" t="s">
        <v>40</v>
      </c>
      <c r="Q2594">
        <v>36500094</v>
      </c>
      <c r="R2594">
        <v>5925840623</v>
      </c>
      <c r="S2594">
        <v>32999228276</v>
      </c>
    </row>
    <row r="2595" spans="1:19" x14ac:dyDescent="0.25">
      <c r="A2595">
        <v>15940</v>
      </c>
      <c r="B2595" s="6" t="s">
        <v>10003</v>
      </c>
      <c r="C2595" s="6" t="s">
        <v>52</v>
      </c>
      <c r="D2595" s="6" t="s">
        <v>31</v>
      </c>
      <c r="E2595" s="6" t="s">
        <v>44</v>
      </c>
      <c r="F2595" s="6" t="s">
        <v>10004</v>
      </c>
      <c r="G2595" s="6" t="s">
        <v>10005</v>
      </c>
      <c r="H2595">
        <v>22</v>
      </c>
      <c r="I2595" s="6" t="s">
        <v>35</v>
      </c>
      <c r="J2595" s="6" t="s">
        <v>56</v>
      </c>
      <c r="K2595" s="6" t="s">
        <v>98</v>
      </c>
      <c r="L2595">
        <v>302</v>
      </c>
      <c r="N2595" s="6" t="s">
        <v>10006</v>
      </c>
      <c r="O2595" s="6" t="s">
        <v>698</v>
      </c>
      <c r="P2595" s="6" t="s">
        <v>5297</v>
      </c>
      <c r="Q2595">
        <v>36160000</v>
      </c>
      <c r="R2595">
        <v>18197687000162</v>
      </c>
      <c r="S2595">
        <v>32999694762</v>
      </c>
    </row>
    <row r="2596" spans="1:19" x14ac:dyDescent="0.25">
      <c r="A2596">
        <v>15942</v>
      </c>
      <c r="B2596" s="6" t="s">
        <v>10007</v>
      </c>
      <c r="C2596" s="6" t="s">
        <v>52</v>
      </c>
      <c r="D2596" s="6" t="s">
        <v>31</v>
      </c>
      <c r="E2596" s="6" t="s">
        <v>44</v>
      </c>
      <c r="F2596" s="6" t="s">
        <v>10008</v>
      </c>
      <c r="G2596" s="6" t="s">
        <v>10009</v>
      </c>
      <c r="H2596">
        <v>25</v>
      </c>
      <c r="I2596" s="6" t="s">
        <v>116</v>
      </c>
      <c r="J2596" s="6" t="s">
        <v>56</v>
      </c>
      <c r="K2596" s="6" t="s">
        <v>109</v>
      </c>
      <c r="L2596">
        <v>205</v>
      </c>
      <c r="N2596" s="6" t="s">
        <v>10010</v>
      </c>
      <c r="O2596" s="6" t="s">
        <v>771</v>
      </c>
      <c r="P2596" s="6" t="s">
        <v>10011</v>
      </c>
      <c r="Q2596">
        <v>36800000</v>
      </c>
      <c r="R2596">
        <v>18884275000109</v>
      </c>
      <c r="S2596">
        <v>32999436513</v>
      </c>
    </row>
    <row r="2597" spans="1:19" x14ac:dyDescent="0.25">
      <c r="A2597">
        <v>15945</v>
      </c>
      <c r="B2597" s="6" t="s">
        <v>10012</v>
      </c>
      <c r="C2597" s="6" t="s">
        <v>52</v>
      </c>
      <c r="D2597" s="6" t="s">
        <v>31</v>
      </c>
      <c r="E2597" s="6" t="s">
        <v>71</v>
      </c>
      <c r="F2597" s="6" t="s">
        <v>10013</v>
      </c>
      <c r="G2597" s="6" t="s">
        <v>184</v>
      </c>
      <c r="H2597">
        <v>25</v>
      </c>
      <c r="I2597" s="6" t="s">
        <v>116</v>
      </c>
      <c r="J2597" s="6" t="s">
        <v>56</v>
      </c>
      <c r="K2597" s="6" t="s">
        <v>109</v>
      </c>
      <c r="L2597">
        <v>206</v>
      </c>
      <c r="N2597" s="6" t="s">
        <v>10014</v>
      </c>
      <c r="O2597" s="6" t="s">
        <v>1434</v>
      </c>
      <c r="P2597" s="6" t="s">
        <v>40</v>
      </c>
      <c r="Q2597">
        <v>36815000</v>
      </c>
      <c r="R2597">
        <v>27984713000193</v>
      </c>
      <c r="S2597">
        <v>32984320478</v>
      </c>
    </row>
    <row r="2598" spans="1:19" x14ac:dyDescent="0.25">
      <c r="A2598">
        <v>15950</v>
      </c>
      <c r="B2598" s="6" t="s">
        <v>10015</v>
      </c>
      <c r="C2598" s="6" t="s">
        <v>52</v>
      </c>
      <c r="D2598" s="6" t="s">
        <v>31</v>
      </c>
      <c r="E2598" s="6" t="s">
        <v>71</v>
      </c>
      <c r="F2598" s="6" t="s">
        <v>61</v>
      </c>
      <c r="G2598" s="6" t="s">
        <v>10016</v>
      </c>
      <c r="H2598">
        <v>22</v>
      </c>
      <c r="I2598" s="6" t="s">
        <v>35</v>
      </c>
      <c r="J2598" s="6" t="s">
        <v>56</v>
      </c>
      <c r="K2598" s="6" t="s">
        <v>98</v>
      </c>
      <c r="L2598">
        <v>302</v>
      </c>
      <c r="N2598" s="6" t="s">
        <v>10017</v>
      </c>
      <c r="O2598" s="6" t="s">
        <v>146</v>
      </c>
      <c r="P2598" s="6" t="s">
        <v>645</v>
      </c>
      <c r="Q2598">
        <v>36500000</v>
      </c>
      <c r="R2598">
        <v>72266783653</v>
      </c>
      <c r="S2598">
        <v>32999233332</v>
      </c>
    </row>
    <row r="2599" spans="1:19" x14ac:dyDescent="0.25">
      <c r="A2599">
        <v>15955</v>
      </c>
      <c r="B2599" s="6" t="s">
        <v>10018</v>
      </c>
      <c r="C2599" s="6" t="s">
        <v>76</v>
      </c>
      <c r="D2599" s="6" t="s">
        <v>353</v>
      </c>
      <c r="E2599" s="6" t="s">
        <v>71</v>
      </c>
      <c r="F2599" s="6" t="s">
        <v>10019</v>
      </c>
      <c r="G2599" s="6" t="s">
        <v>10020</v>
      </c>
      <c r="H2599">
        <v>22</v>
      </c>
      <c r="I2599" s="6" t="s">
        <v>35</v>
      </c>
      <c r="J2599" s="6" t="s">
        <v>56</v>
      </c>
      <c r="K2599" s="6" t="s">
        <v>37</v>
      </c>
      <c r="L2599">
        <v>108</v>
      </c>
      <c r="N2599" s="6" t="s">
        <v>10021</v>
      </c>
      <c r="O2599" s="6" t="s">
        <v>58</v>
      </c>
      <c r="P2599" s="6" t="s">
        <v>351</v>
      </c>
      <c r="Q2599">
        <v>36773569</v>
      </c>
      <c r="R2599">
        <v>5201802000183</v>
      </c>
      <c r="S2599">
        <v>32988348513</v>
      </c>
    </row>
    <row r="2600" spans="1:19" x14ac:dyDescent="0.25">
      <c r="A2600">
        <v>15959</v>
      </c>
      <c r="B2600" s="6" t="s">
        <v>10022</v>
      </c>
      <c r="C2600" s="6" t="s">
        <v>52</v>
      </c>
      <c r="D2600" s="6" t="s">
        <v>31</v>
      </c>
      <c r="E2600" s="6" t="s">
        <v>44</v>
      </c>
      <c r="F2600" s="6" t="s">
        <v>61</v>
      </c>
      <c r="G2600" s="6" t="s">
        <v>10023</v>
      </c>
      <c r="H2600">
        <v>25</v>
      </c>
      <c r="I2600" s="6" t="s">
        <v>116</v>
      </c>
      <c r="J2600" s="6" t="s">
        <v>56</v>
      </c>
      <c r="K2600" s="6" t="s">
        <v>37</v>
      </c>
      <c r="L2600">
        <v>101</v>
      </c>
      <c r="N2600" s="6" t="s">
        <v>5751</v>
      </c>
      <c r="O2600" s="6" t="s">
        <v>711</v>
      </c>
      <c r="P2600" s="6" t="s">
        <v>645</v>
      </c>
      <c r="Q2600">
        <v>36784000</v>
      </c>
      <c r="R2600">
        <v>1413711618</v>
      </c>
      <c r="S2600">
        <v>32999482342</v>
      </c>
    </row>
    <row r="2601" spans="1:19" x14ac:dyDescent="0.25">
      <c r="A2601">
        <v>15967</v>
      </c>
      <c r="B2601" s="6" t="s">
        <v>10024</v>
      </c>
      <c r="C2601" s="6" t="s">
        <v>76</v>
      </c>
      <c r="D2601" s="6" t="s">
        <v>31</v>
      </c>
      <c r="E2601" s="6" t="s">
        <v>103</v>
      </c>
      <c r="F2601" s="6" t="s">
        <v>10025</v>
      </c>
      <c r="G2601" s="6" t="s">
        <v>10026</v>
      </c>
      <c r="H2601">
        <v>22</v>
      </c>
      <c r="I2601" s="6" t="s">
        <v>35</v>
      </c>
      <c r="J2601" s="6" t="s">
        <v>56</v>
      </c>
      <c r="K2601" s="6" t="s">
        <v>109</v>
      </c>
      <c r="L2601">
        <v>204</v>
      </c>
      <c r="N2601" s="6" t="s">
        <v>10027</v>
      </c>
      <c r="O2601" s="6" t="s">
        <v>836</v>
      </c>
      <c r="P2601" s="6" t="s">
        <v>573</v>
      </c>
      <c r="Q2601">
        <v>36860000</v>
      </c>
      <c r="R2601">
        <v>1019123000137</v>
      </c>
      <c r="S2601">
        <v>32984323139</v>
      </c>
    </row>
    <row r="2602" spans="1:19" x14ac:dyDescent="0.25">
      <c r="A2602">
        <v>15969</v>
      </c>
      <c r="B2602" s="6" t="s">
        <v>10028</v>
      </c>
      <c r="C2602" s="6" t="s">
        <v>76</v>
      </c>
      <c r="D2602" s="6" t="s">
        <v>77</v>
      </c>
      <c r="E2602" s="6" t="s">
        <v>93</v>
      </c>
      <c r="F2602" s="6" t="s">
        <v>10029</v>
      </c>
      <c r="G2602" s="6" t="s">
        <v>4319</v>
      </c>
      <c r="H2602">
        <v>27</v>
      </c>
      <c r="I2602" s="6" t="s">
        <v>96</v>
      </c>
      <c r="J2602" s="6" t="s">
        <v>8137</v>
      </c>
      <c r="K2602" s="6" t="s">
        <v>109</v>
      </c>
      <c r="L2602">
        <v>201</v>
      </c>
      <c r="N2602" s="6" t="s">
        <v>10030</v>
      </c>
      <c r="O2602" s="6" t="s">
        <v>111</v>
      </c>
      <c r="P2602" s="6" t="s">
        <v>3304</v>
      </c>
      <c r="Q2602">
        <v>36887242</v>
      </c>
      <c r="R2602">
        <v>24124631000180</v>
      </c>
      <c r="S2602">
        <v>32998307310</v>
      </c>
    </row>
    <row r="2603" spans="1:19" x14ac:dyDescent="0.25">
      <c r="A2603">
        <v>15971</v>
      </c>
      <c r="B2603" s="6" t="s">
        <v>10031</v>
      </c>
      <c r="C2603" s="6" t="s">
        <v>76</v>
      </c>
      <c r="D2603" s="6" t="s">
        <v>77</v>
      </c>
      <c r="E2603" s="6" t="s">
        <v>103</v>
      </c>
      <c r="F2603" s="6" t="s">
        <v>61</v>
      </c>
      <c r="G2603" s="6" t="s">
        <v>10032</v>
      </c>
      <c r="H2603">
        <v>22</v>
      </c>
      <c r="I2603" s="6" t="s">
        <v>35</v>
      </c>
      <c r="J2603" s="6" t="s">
        <v>56</v>
      </c>
      <c r="K2603" s="6" t="s">
        <v>109</v>
      </c>
      <c r="L2603">
        <v>207</v>
      </c>
      <c r="N2603" s="6" t="s">
        <v>10033</v>
      </c>
      <c r="O2603" s="6" t="s">
        <v>111</v>
      </c>
      <c r="P2603" s="6" t="s">
        <v>3304</v>
      </c>
      <c r="Q2603">
        <v>36880000</v>
      </c>
      <c r="R2603">
        <v>4770639694</v>
      </c>
      <c r="S2603">
        <v>32988088222</v>
      </c>
    </row>
    <row r="2604" spans="1:19" x14ac:dyDescent="0.25">
      <c r="A2604">
        <v>15972</v>
      </c>
      <c r="B2604" s="6" t="s">
        <v>10034</v>
      </c>
      <c r="C2604" s="6" t="s">
        <v>52</v>
      </c>
      <c r="D2604" s="6" t="s">
        <v>31</v>
      </c>
      <c r="E2604" s="6" t="s">
        <v>103</v>
      </c>
      <c r="F2604" s="6" t="s">
        <v>61</v>
      </c>
      <c r="G2604" s="6" t="s">
        <v>10035</v>
      </c>
      <c r="H2604">
        <v>27</v>
      </c>
      <c r="I2604" s="6" t="s">
        <v>96</v>
      </c>
      <c r="J2604" s="6" t="s">
        <v>56</v>
      </c>
      <c r="K2604" s="6" t="s">
        <v>37</v>
      </c>
      <c r="L2604">
        <v>103</v>
      </c>
      <c r="N2604" s="6" t="s">
        <v>10036</v>
      </c>
      <c r="O2604" s="6" t="s">
        <v>1379</v>
      </c>
      <c r="P2604" s="6" t="s">
        <v>40</v>
      </c>
      <c r="Q2604">
        <v>36788000</v>
      </c>
      <c r="R2604">
        <v>41112482687</v>
      </c>
      <c r="S2604">
        <v>32984009411</v>
      </c>
    </row>
    <row r="2605" spans="1:19" x14ac:dyDescent="0.25">
      <c r="A2605">
        <v>15975</v>
      </c>
      <c r="B2605" s="6" t="s">
        <v>10037</v>
      </c>
      <c r="C2605" s="6" t="s">
        <v>52</v>
      </c>
      <c r="D2605" s="6" t="s">
        <v>31</v>
      </c>
      <c r="E2605" s="6" t="s">
        <v>103</v>
      </c>
      <c r="F2605" s="6" t="s">
        <v>10038</v>
      </c>
      <c r="G2605" s="6" t="s">
        <v>10039</v>
      </c>
      <c r="H2605">
        <v>22</v>
      </c>
      <c r="I2605" s="6" t="s">
        <v>35</v>
      </c>
      <c r="J2605" s="6" t="s">
        <v>56</v>
      </c>
      <c r="K2605" s="6" t="s">
        <v>37</v>
      </c>
      <c r="L2605">
        <v>101</v>
      </c>
      <c r="N2605" s="6" t="s">
        <v>10040</v>
      </c>
      <c r="O2605" s="6" t="s">
        <v>711</v>
      </c>
      <c r="P2605" s="6" t="s">
        <v>10041</v>
      </c>
      <c r="Q2605">
        <v>36784000</v>
      </c>
      <c r="R2605">
        <v>12366178000130</v>
      </c>
      <c r="S2605">
        <v>32999628074</v>
      </c>
    </row>
    <row r="2606" spans="1:19" x14ac:dyDescent="0.25">
      <c r="A2606">
        <v>15978</v>
      </c>
      <c r="B2606" s="6" t="s">
        <v>10042</v>
      </c>
      <c r="C2606" s="6" t="s">
        <v>52</v>
      </c>
      <c r="D2606" s="6" t="s">
        <v>31</v>
      </c>
      <c r="E2606" s="6" t="s">
        <v>103</v>
      </c>
      <c r="F2606" s="6" t="s">
        <v>10043</v>
      </c>
      <c r="G2606" s="6" t="s">
        <v>10044</v>
      </c>
      <c r="H2606">
        <v>23</v>
      </c>
      <c r="I2606" s="6" t="s">
        <v>47</v>
      </c>
      <c r="J2606" s="6" t="s">
        <v>56</v>
      </c>
      <c r="K2606" s="6" t="s">
        <v>98</v>
      </c>
      <c r="L2606">
        <v>302</v>
      </c>
      <c r="N2606" s="6" t="s">
        <v>10045</v>
      </c>
      <c r="O2606" s="6" t="s">
        <v>1148</v>
      </c>
      <c r="P2606" s="6" t="s">
        <v>3054</v>
      </c>
      <c r="Q2606">
        <v>36510000</v>
      </c>
      <c r="R2606">
        <v>18291516000106</v>
      </c>
      <c r="S2606">
        <v>32984783094</v>
      </c>
    </row>
    <row r="2607" spans="1:19" x14ac:dyDescent="0.25">
      <c r="A2607">
        <v>15979</v>
      </c>
      <c r="B2607" s="6" t="s">
        <v>10046</v>
      </c>
      <c r="C2607" s="6" t="s">
        <v>52</v>
      </c>
      <c r="D2607" s="6" t="s">
        <v>31</v>
      </c>
      <c r="E2607" s="6" t="s">
        <v>103</v>
      </c>
      <c r="F2607" s="6" t="s">
        <v>10047</v>
      </c>
      <c r="G2607" s="6" t="s">
        <v>10048</v>
      </c>
      <c r="H2607">
        <v>22</v>
      </c>
      <c r="I2607" s="6" t="s">
        <v>35</v>
      </c>
      <c r="J2607" s="6" t="s">
        <v>56</v>
      </c>
      <c r="K2607" s="6" t="s">
        <v>37</v>
      </c>
      <c r="L2607">
        <v>102</v>
      </c>
      <c r="N2607" s="6" t="s">
        <v>10049</v>
      </c>
      <c r="O2607" s="6" t="s">
        <v>263</v>
      </c>
      <c r="P2607" s="6" t="s">
        <v>264</v>
      </c>
      <c r="Q2607">
        <v>36674000</v>
      </c>
      <c r="R2607">
        <v>30683175000101</v>
      </c>
      <c r="S2607">
        <v>32999938546</v>
      </c>
    </row>
    <row r="2608" spans="1:19" x14ac:dyDescent="0.25">
      <c r="A2608">
        <v>15980</v>
      </c>
      <c r="B2608" s="6" t="s">
        <v>10050</v>
      </c>
      <c r="C2608" s="6" t="s">
        <v>52</v>
      </c>
      <c r="D2608" s="6" t="s">
        <v>31</v>
      </c>
      <c r="E2608" s="6" t="s">
        <v>103</v>
      </c>
      <c r="F2608" s="6" t="s">
        <v>10051</v>
      </c>
      <c r="G2608" s="6" t="s">
        <v>7977</v>
      </c>
      <c r="H2608">
        <v>23</v>
      </c>
      <c r="I2608" s="6" t="s">
        <v>47</v>
      </c>
      <c r="J2608" s="6" t="s">
        <v>56</v>
      </c>
      <c r="K2608" s="6" t="s">
        <v>98</v>
      </c>
      <c r="L2608">
        <v>301</v>
      </c>
      <c r="N2608" s="6" t="s">
        <v>10052</v>
      </c>
      <c r="O2608" s="6" t="s">
        <v>146</v>
      </c>
      <c r="P2608" s="6" t="s">
        <v>1406</v>
      </c>
      <c r="Q2608">
        <v>36509100</v>
      </c>
      <c r="R2608">
        <v>17809235000121</v>
      </c>
      <c r="S2608">
        <v>32999455780</v>
      </c>
    </row>
    <row r="2609" spans="1:19" x14ac:dyDescent="0.25">
      <c r="A2609">
        <v>15998</v>
      </c>
      <c r="B2609" s="6" t="s">
        <v>10053</v>
      </c>
      <c r="C2609" s="6" t="s">
        <v>52</v>
      </c>
      <c r="D2609" s="6" t="s">
        <v>31</v>
      </c>
      <c r="E2609" s="6" t="s">
        <v>103</v>
      </c>
      <c r="F2609" s="6" t="s">
        <v>10054</v>
      </c>
      <c r="G2609" s="6" t="s">
        <v>10055</v>
      </c>
      <c r="H2609">
        <v>23</v>
      </c>
      <c r="I2609" s="6" t="s">
        <v>47</v>
      </c>
      <c r="J2609" s="6" t="s">
        <v>56</v>
      </c>
      <c r="K2609" s="6" t="s">
        <v>109</v>
      </c>
      <c r="L2609">
        <v>201</v>
      </c>
      <c r="N2609" s="6" t="s">
        <v>10056</v>
      </c>
      <c r="O2609" s="6" t="s">
        <v>111</v>
      </c>
      <c r="P2609" s="6" t="s">
        <v>264</v>
      </c>
      <c r="Q2609">
        <v>36880000</v>
      </c>
      <c r="R2609">
        <v>26988756000184</v>
      </c>
      <c r="S2609">
        <v>32988063194</v>
      </c>
    </row>
    <row r="2610" spans="1:19" x14ac:dyDescent="0.25">
      <c r="A2610">
        <v>16003</v>
      </c>
      <c r="B2610" s="6" t="s">
        <v>10057</v>
      </c>
      <c r="C2610" s="6" t="s">
        <v>52</v>
      </c>
      <c r="D2610" s="6" t="s">
        <v>31</v>
      </c>
      <c r="E2610" s="6" t="s">
        <v>53</v>
      </c>
      <c r="F2610" s="6" t="s">
        <v>10058</v>
      </c>
      <c r="G2610" s="6" t="s">
        <v>10059</v>
      </c>
      <c r="H2610">
        <v>22</v>
      </c>
      <c r="I2610" s="6" t="s">
        <v>35</v>
      </c>
      <c r="J2610" s="6" t="s">
        <v>56</v>
      </c>
      <c r="K2610" s="6" t="s">
        <v>109</v>
      </c>
      <c r="L2610">
        <v>204</v>
      </c>
      <c r="N2610" s="6" t="s">
        <v>10060</v>
      </c>
      <c r="O2610" s="6" t="s">
        <v>1100</v>
      </c>
      <c r="P2610" s="6" t="s">
        <v>40</v>
      </c>
      <c r="Q2610">
        <v>36790000</v>
      </c>
      <c r="R2610">
        <v>33763866000103</v>
      </c>
      <c r="S2610">
        <v>32988698848</v>
      </c>
    </row>
    <row r="2611" spans="1:19" x14ac:dyDescent="0.25">
      <c r="A2611">
        <v>16006</v>
      </c>
      <c r="B2611" s="6" t="s">
        <v>10061</v>
      </c>
      <c r="C2611" s="6" t="s">
        <v>477</v>
      </c>
      <c r="D2611" s="6" t="s">
        <v>353</v>
      </c>
      <c r="E2611" s="6" t="s">
        <v>103</v>
      </c>
      <c r="F2611" s="6" t="s">
        <v>10062</v>
      </c>
      <c r="G2611" s="6" t="s">
        <v>10063</v>
      </c>
      <c r="H2611">
        <v>33</v>
      </c>
      <c r="I2611" s="6" t="s">
        <v>181</v>
      </c>
      <c r="J2611" s="6" t="s">
        <v>56</v>
      </c>
      <c r="K2611" s="6" t="s">
        <v>109</v>
      </c>
      <c r="L2611">
        <v>204</v>
      </c>
      <c r="N2611" s="6" t="s">
        <v>10064</v>
      </c>
      <c r="O2611" s="6" t="s">
        <v>691</v>
      </c>
      <c r="P2611" s="6" t="s">
        <v>40</v>
      </c>
      <c r="Q2611">
        <v>36793000</v>
      </c>
      <c r="R2611">
        <v>13031559000120</v>
      </c>
      <c r="S2611">
        <v>32034261274</v>
      </c>
    </row>
    <row r="2612" spans="1:19" x14ac:dyDescent="0.25">
      <c r="A2612">
        <v>16010</v>
      </c>
      <c r="B2612" s="6" t="s">
        <v>10065</v>
      </c>
      <c r="C2612" s="6" t="s">
        <v>52</v>
      </c>
      <c r="D2612" s="6" t="s">
        <v>31</v>
      </c>
      <c r="E2612" s="6" t="s">
        <v>71</v>
      </c>
      <c r="F2612" s="6" t="s">
        <v>61</v>
      </c>
      <c r="G2612" s="6" t="s">
        <v>10066</v>
      </c>
      <c r="H2612">
        <v>22</v>
      </c>
      <c r="I2612" s="6" t="s">
        <v>35</v>
      </c>
      <c r="J2612" s="6" t="s">
        <v>56</v>
      </c>
      <c r="K2612" s="6" t="s">
        <v>98</v>
      </c>
      <c r="L2612">
        <v>305</v>
      </c>
      <c r="N2612" s="6" t="s">
        <v>10067</v>
      </c>
      <c r="O2612" s="6" t="s">
        <v>146</v>
      </c>
      <c r="P2612" s="6" t="s">
        <v>733</v>
      </c>
      <c r="Q2612">
        <v>36500000</v>
      </c>
      <c r="R2612">
        <v>3214743686</v>
      </c>
      <c r="S2612">
        <v>32999656518</v>
      </c>
    </row>
    <row r="2613" spans="1:19" x14ac:dyDescent="0.25">
      <c r="A2613">
        <v>16016</v>
      </c>
      <c r="B2613" s="6" t="s">
        <v>10068</v>
      </c>
      <c r="C2613" s="6" t="s">
        <v>76</v>
      </c>
      <c r="D2613" s="6" t="s">
        <v>31</v>
      </c>
      <c r="E2613" s="6" t="s">
        <v>44</v>
      </c>
      <c r="F2613" s="6" t="s">
        <v>10069</v>
      </c>
      <c r="G2613" s="6" t="s">
        <v>10070</v>
      </c>
      <c r="H2613">
        <v>22</v>
      </c>
      <c r="I2613" s="6" t="s">
        <v>35</v>
      </c>
      <c r="J2613" s="6" t="s">
        <v>56</v>
      </c>
      <c r="K2613" s="6" t="s">
        <v>98</v>
      </c>
      <c r="L2613">
        <v>302</v>
      </c>
      <c r="N2613" s="6" t="s">
        <v>10071</v>
      </c>
      <c r="O2613" s="6" t="s">
        <v>136</v>
      </c>
      <c r="P2613" s="6" t="s">
        <v>40</v>
      </c>
      <c r="Q2613">
        <v>36780000</v>
      </c>
      <c r="R2613">
        <v>33772485000190</v>
      </c>
      <c r="S2613">
        <v>32999735580</v>
      </c>
    </row>
    <row r="2614" spans="1:19" x14ac:dyDescent="0.25">
      <c r="A2614">
        <v>16017</v>
      </c>
      <c r="B2614" s="6" t="s">
        <v>10072</v>
      </c>
      <c r="C2614" s="6" t="s">
        <v>52</v>
      </c>
      <c r="D2614" s="6" t="s">
        <v>31</v>
      </c>
      <c r="E2614" s="6" t="s">
        <v>53</v>
      </c>
      <c r="F2614" s="6" t="s">
        <v>61</v>
      </c>
      <c r="G2614" s="6" t="s">
        <v>4480</v>
      </c>
      <c r="H2614">
        <v>23</v>
      </c>
      <c r="I2614" s="6" t="s">
        <v>47</v>
      </c>
      <c r="J2614" s="6" t="s">
        <v>812</v>
      </c>
      <c r="K2614" s="6" t="s">
        <v>37</v>
      </c>
      <c r="L2614">
        <v>105</v>
      </c>
      <c r="N2614" s="6" t="s">
        <v>10073</v>
      </c>
      <c r="O2614" s="6" t="s">
        <v>572</v>
      </c>
      <c r="P2614" s="6" t="s">
        <v>615</v>
      </c>
      <c r="Q2614">
        <v>36735000</v>
      </c>
      <c r="R2614">
        <v>41125606649</v>
      </c>
      <c r="S2614">
        <v>32999822099</v>
      </c>
    </row>
    <row r="2615" spans="1:19" x14ac:dyDescent="0.25">
      <c r="A2615">
        <v>16018</v>
      </c>
      <c r="B2615" s="6" t="s">
        <v>10074</v>
      </c>
      <c r="C2615" s="6" t="s">
        <v>76</v>
      </c>
      <c r="D2615" s="6" t="s">
        <v>31</v>
      </c>
      <c r="E2615" s="6" t="s">
        <v>103</v>
      </c>
      <c r="F2615" s="6" t="s">
        <v>10075</v>
      </c>
      <c r="G2615" s="6" t="s">
        <v>10076</v>
      </c>
      <c r="H2615">
        <v>22</v>
      </c>
      <c r="I2615" s="6" t="s">
        <v>35</v>
      </c>
      <c r="J2615" s="6" t="s">
        <v>56</v>
      </c>
      <c r="K2615" s="6" t="s">
        <v>37</v>
      </c>
      <c r="L2615">
        <v>102</v>
      </c>
      <c r="N2615" s="6" t="s">
        <v>10077</v>
      </c>
      <c r="O2615" s="6" t="s">
        <v>263</v>
      </c>
      <c r="P2615" s="6" t="s">
        <v>8094</v>
      </c>
      <c r="Q2615">
        <v>36740000</v>
      </c>
      <c r="R2615">
        <v>24079096000193</v>
      </c>
      <c r="S2615">
        <v>32999870516</v>
      </c>
    </row>
    <row r="2616" spans="1:19" x14ac:dyDescent="0.25">
      <c r="A2616">
        <v>16019</v>
      </c>
      <c r="B2616" s="6" t="s">
        <v>10078</v>
      </c>
      <c r="C2616" s="6" t="s">
        <v>52</v>
      </c>
      <c r="D2616" s="6" t="s">
        <v>31</v>
      </c>
      <c r="E2616" s="6" t="s">
        <v>103</v>
      </c>
      <c r="F2616" s="6" t="s">
        <v>10079</v>
      </c>
      <c r="G2616" s="6" t="s">
        <v>10080</v>
      </c>
      <c r="H2616">
        <v>22</v>
      </c>
      <c r="I2616" s="6" t="s">
        <v>35</v>
      </c>
      <c r="J2616" s="6" t="s">
        <v>56</v>
      </c>
      <c r="K2616" s="6" t="s">
        <v>37</v>
      </c>
      <c r="L2616">
        <v>106</v>
      </c>
      <c r="N2616" s="6" t="s">
        <v>10081</v>
      </c>
      <c r="O2616" s="6" t="s">
        <v>443</v>
      </c>
      <c r="P2616" s="6" t="s">
        <v>5989</v>
      </c>
      <c r="Q2616">
        <v>36660000</v>
      </c>
      <c r="R2616">
        <v>29674594000106</v>
      </c>
      <c r="S2616">
        <v>32988359525</v>
      </c>
    </row>
    <row r="2617" spans="1:19" x14ac:dyDescent="0.25">
      <c r="A2617">
        <v>16020</v>
      </c>
      <c r="B2617" s="6" t="s">
        <v>10082</v>
      </c>
      <c r="C2617" s="6" t="s">
        <v>52</v>
      </c>
      <c r="D2617" s="6" t="s">
        <v>31</v>
      </c>
      <c r="E2617" s="6" t="s">
        <v>93</v>
      </c>
      <c r="F2617" s="6" t="s">
        <v>10083</v>
      </c>
      <c r="G2617" s="6" t="s">
        <v>10084</v>
      </c>
      <c r="H2617">
        <v>23</v>
      </c>
      <c r="I2617" s="6" t="s">
        <v>47</v>
      </c>
      <c r="J2617" s="6" t="s">
        <v>56</v>
      </c>
      <c r="K2617" s="6" t="s">
        <v>109</v>
      </c>
      <c r="L2617">
        <v>201</v>
      </c>
      <c r="N2617" s="6" t="s">
        <v>10085</v>
      </c>
      <c r="O2617" s="6" t="s">
        <v>111</v>
      </c>
      <c r="P2617" s="6" t="s">
        <v>3723</v>
      </c>
      <c r="Q2617">
        <v>36880000</v>
      </c>
      <c r="R2617">
        <v>18118358000189</v>
      </c>
      <c r="S2617">
        <v>32988165011</v>
      </c>
    </row>
    <row r="2618" spans="1:19" x14ac:dyDescent="0.25">
      <c r="A2618">
        <v>16022</v>
      </c>
      <c r="B2618" s="6" t="s">
        <v>10086</v>
      </c>
      <c r="C2618" s="6" t="s">
        <v>52</v>
      </c>
      <c r="D2618" s="6" t="s">
        <v>31</v>
      </c>
      <c r="E2618" s="6" t="s">
        <v>71</v>
      </c>
      <c r="F2618" s="6" t="s">
        <v>61</v>
      </c>
      <c r="G2618" s="6" t="s">
        <v>10087</v>
      </c>
      <c r="H2618">
        <v>27</v>
      </c>
      <c r="I2618" s="6" t="s">
        <v>96</v>
      </c>
      <c r="J2618" s="6" t="s">
        <v>56</v>
      </c>
      <c r="K2618" s="6" t="s">
        <v>37</v>
      </c>
      <c r="L2618">
        <v>101</v>
      </c>
      <c r="N2618" s="6" t="s">
        <v>10088</v>
      </c>
      <c r="O2618" s="6" t="s">
        <v>39</v>
      </c>
      <c r="P2618" s="6" t="s">
        <v>645</v>
      </c>
      <c r="Q2618">
        <v>36700000</v>
      </c>
      <c r="R2618">
        <v>4793986668</v>
      </c>
      <c r="S2618">
        <v>32999530169</v>
      </c>
    </row>
    <row r="2619" spans="1:19" x14ac:dyDescent="0.25">
      <c r="A2619">
        <v>16025</v>
      </c>
      <c r="B2619" s="6" t="s">
        <v>10089</v>
      </c>
      <c r="C2619" s="6" t="s">
        <v>76</v>
      </c>
      <c r="D2619" s="6" t="s">
        <v>31</v>
      </c>
      <c r="E2619" s="6" t="s">
        <v>221</v>
      </c>
      <c r="F2619" s="6" t="s">
        <v>61</v>
      </c>
      <c r="G2619" s="6" t="s">
        <v>10090</v>
      </c>
      <c r="H2619">
        <v>27</v>
      </c>
      <c r="I2619" s="6" t="s">
        <v>96</v>
      </c>
      <c r="J2619" s="6" t="s">
        <v>10091</v>
      </c>
      <c r="K2619" s="6" t="s">
        <v>98</v>
      </c>
      <c r="L2619">
        <v>303</v>
      </c>
      <c r="N2619" s="6" t="s">
        <v>10092</v>
      </c>
      <c r="O2619" s="6" t="s">
        <v>100</v>
      </c>
      <c r="P2619" s="6" t="s">
        <v>255</v>
      </c>
      <c r="Q2619">
        <v>36520000</v>
      </c>
      <c r="R2619">
        <v>1490088644</v>
      </c>
      <c r="S2619">
        <v>32999545819</v>
      </c>
    </row>
    <row r="2620" spans="1:19" x14ac:dyDescent="0.25">
      <c r="A2620">
        <v>16027</v>
      </c>
      <c r="B2620" s="6" t="s">
        <v>10093</v>
      </c>
      <c r="C2620" s="6" t="s">
        <v>42</v>
      </c>
      <c r="D2620" s="6" t="s">
        <v>43</v>
      </c>
      <c r="E2620" s="6" t="s">
        <v>44</v>
      </c>
      <c r="F2620" s="6" t="s">
        <v>10094</v>
      </c>
      <c r="G2620" s="6" t="s">
        <v>10095</v>
      </c>
      <c r="H2620">
        <v>23</v>
      </c>
      <c r="I2620" s="6" t="s">
        <v>47</v>
      </c>
      <c r="J2620" s="6" t="s">
        <v>56</v>
      </c>
      <c r="K2620" s="6" t="s">
        <v>319</v>
      </c>
      <c r="L2620">
        <v>912</v>
      </c>
      <c r="N2620" s="6" t="s">
        <v>10096</v>
      </c>
      <c r="O2620" s="6" t="s">
        <v>100</v>
      </c>
      <c r="P2620" s="6" t="s">
        <v>1329</v>
      </c>
      <c r="Q2620">
        <v>36520000</v>
      </c>
      <c r="R2620">
        <v>31219479000185</v>
      </c>
      <c r="S2620">
        <v>32984116951</v>
      </c>
    </row>
    <row r="2621" spans="1:19" x14ac:dyDescent="0.25">
      <c r="A2621">
        <v>16029</v>
      </c>
      <c r="B2621" s="6" t="s">
        <v>10097</v>
      </c>
      <c r="C2621" s="6" t="s">
        <v>52</v>
      </c>
      <c r="D2621" s="6" t="s">
        <v>31</v>
      </c>
      <c r="E2621" s="6" t="s">
        <v>221</v>
      </c>
      <c r="F2621" s="6" t="s">
        <v>61</v>
      </c>
      <c r="G2621" s="6" t="s">
        <v>10098</v>
      </c>
      <c r="H2621">
        <v>14</v>
      </c>
      <c r="I2621" s="6" t="s">
        <v>80</v>
      </c>
      <c r="J2621" s="6" t="s">
        <v>56</v>
      </c>
      <c r="K2621" s="6" t="s">
        <v>98</v>
      </c>
      <c r="L2621">
        <v>303</v>
      </c>
      <c r="N2621" s="6" t="s">
        <v>10099</v>
      </c>
      <c r="O2621" s="6" t="s">
        <v>100</v>
      </c>
      <c r="P2621" s="6" t="s">
        <v>4836</v>
      </c>
      <c r="Q2621">
        <v>36520000</v>
      </c>
      <c r="R2621">
        <v>7517307690</v>
      </c>
      <c r="S2621">
        <v>32988858343</v>
      </c>
    </row>
    <row r="2622" spans="1:19" x14ac:dyDescent="0.25">
      <c r="A2622">
        <v>16030</v>
      </c>
      <c r="B2622" s="6" t="s">
        <v>10100</v>
      </c>
      <c r="C2622" s="6" t="s">
        <v>391</v>
      </c>
      <c r="D2622" s="6" t="s">
        <v>488</v>
      </c>
      <c r="E2622" s="6" t="s">
        <v>44</v>
      </c>
      <c r="F2622" s="6" t="s">
        <v>10101</v>
      </c>
      <c r="G2622" s="6" t="s">
        <v>10102</v>
      </c>
      <c r="H2622">
        <v>22</v>
      </c>
      <c r="I2622" s="6" t="s">
        <v>35</v>
      </c>
      <c r="J2622" s="6" t="s">
        <v>56</v>
      </c>
      <c r="K2622" s="6" t="s">
        <v>109</v>
      </c>
      <c r="L2622">
        <v>207</v>
      </c>
      <c r="N2622" s="6" t="s">
        <v>10103</v>
      </c>
      <c r="O2622" s="6" t="s">
        <v>111</v>
      </c>
      <c r="P2622" s="6" t="s">
        <v>1162</v>
      </c>
      <c r="Q2622">
        <v>36884033</v>
      </c>
      <c r="R2622">
        <v>31323128000110</v>
      </c>
      <c r="S2622">
        <v>32988899149</v>
      </c>
    </row>
    <row r="2623" spans="1:19" x14ac:dyDescent="0.25">
      <c r="A2623">
        <v>16031</v>
      </c>
      <c r="B2623" s="6" t="s">
        <v>10104</v>
      </c>
      <c r="C2623" s="6" t="s">
        <v>52</v>
      </c>
      <c r="D2623" s="6" t="s">
        <v>31</v>
      </c>
      <c r="E2623" s="6" t="s">
        <v>44</v>
      </c>
      <c r="F2623" s="6" t="s">
        <v>10105</v>
      </c>
      <c r="G2623" s="6" t="s">
        <v>10106</v>
      </c>
      <c r="H2623">
        <v>22</v>
      </c>
      <c r="I2623" s="6" t="s">
        <v>35</v>
      </c>
      <c r="J2623" s="6" t="s">
        <v>10107</v>
      </c>
      <c r="K2623" s="6" t="s">
        <v>37</v>
      </c>
      <c r="L2623">
        <v>103</v>
      </c>
      <c r="N2623" s="6" t="s">
        <v>10108</v>
      </c>
      <c r="O2623" s="6" t="s">
        <v>58</v>
      </c>
      <c r="P2623" s="6" t="s">
        <v>851</v>
      </c>
      <c r="Q2623">
        <v>36772526</v>
      </c>
      <c r="R2623">
        <v>11286304000183</v>
      </c>
      <c r="S2623">
        <v>32034225574</v>
      </c>
    </row>
    <row r="2624" spans="1:19" x14ac:dyDescent="0.25">
      <c r="A2624">
        <v>16033</v>
      </c>
      <c r="B2624" s="6" t="s">
        <v>10109</v>
      </c>
      <c r="C2624" s="6" t="s">
        <v>52</v>
      </c>
      <c r="D2624" s="6" t="s">
        <v>31</v>
      </c>
      <c r="E2624" s="6" t="s">
        <v>93</v>
      </c>
      <c r="F2624" s="6" t="s">
        <v>61</v>
      </c>
      <c r="G2624" s="6" t="s">
        <v>10110</v>
      </c>
      <c r="H2624">
        <v>23</v>
      </c>
      <c r="I2624" s="6" t="s">
        <v>47</v>
      </c>
      <c r="J2624" s="6" t="s">
        <v>144</v>
      </c>
      <c r="K2624" s="6" t="s">
        <v>37</v>
      </c>
      <c r="L2624">
        <v>104</v>
      </c>
      <c r="N2624" s="6" t="s">
        <v>10111</v>
      </c>
      <c r="O2624" s="6" t="s">
        <v>39</v>
      </c>
      <c r="P2624" s="6" t="s">
        <v>1083</v>
      </c>
      <c r="Q2624">
        <v>36700000</v>
      </c>
      <c r="R2624">
        <v>23544449668</v>
      </c>
      <c r="S2624">
        <v>32988440362</v>
      </c>
    </row>
    <row r="2625" spans="1:19" x14ac:dyDescent="0.25">
      <c r="A2625">
        <v>16037</v>
      </c>
      <c r="B2625" s="6" t="s">
        <v>10112</v>
      </c>
      <c r="C2625" s="6" t="s">
        <v>76</v>
      </c>
      <c r="D2625" s="6" t="s">
        <v>77</v>
      </c>
      <c r="E2625" s="6" t="s">
        <v>44</v>
      </c>
      <c r="F2625" s="6" t="s">
        <v>10113</v>
      </c>
      <c r="G2625" s="6" t="s">
        <v>10114</v>
      </c>
      <c r="H2625">
        <v>22</v>
      </c>
      <c r="I2625" s="6" t="s">
        <v>35</v>
      </c>
      <c r="J2625" s="6" t="s">
        <v>56</v>
      </c>
      <c r="K2625" s="6" t="s">
        <v>109</v>
      </c>
      <c r="L2625">
        <v>207</v>
      </c>
      <c r="N2625" s="6" t="s">
        <v>10115</v>
      </c>
      <c r="O2625" s="6" t="s">
        <v>111</v>
      </c>
      <c r="P2625" s="6" t="s">
        <v>1116</v>
      </c>
      <c r="Q2625">
        <v>36880000</v>
      </c>
      <c r="R2625">
        <v>33118211000182</v>
      </c>
      <c r="S2625">
        <v>32988886025</v>
      </c>
    </row>
    <row r="2626" spans="1:19" x14ac:dyDescent="0.25">
      <c r="A2626">
        <v>16042</v>
      </c>
      <c r="B2626" s="6" t="s">
        <v>10116</v>
      </c>
      <c r="C2626" s="6" t="s">
        <v>52</v>
      </c>
      <c r="D2626" s="6" t="s">
        <v>31</v>
      </c>
      <c r="E2626" s="6" t="s">
        <v>71</v>
      </c>
      <c r="F2626" s="6" t="s">
        <v>10117</v>
      </c>
      <c r="G2626" s="6" t="s">
        <v>10118</v>
      </c>
      <c r="H2626">
        <v>26</v>
      </c>
      <c r="I2626" s="6" t="s">
        <v>173</v>
      </c>
      <c r="J2626" s="6" t="s">
        <v>56</v>
      </c>
      <c r="K2626" s="6" t="s">
        <v>109</v>
      </c>
      <c r="L2626">
        <v>205</v>
      </c>
      <c r="N2626" s="6" t="s">
        <v>10119</v>
      </c>
      <c r="O2626" s="6" t="s">
        <v>771</v>
      </c>
      <c r="P2626" s="6" t="s">
        <v>928</v>
      </c>
      <c r="Q2626">
        <v>36800000</v>
      </c>
      <c r="R2626">
        <v>17681068000186</v>
      </c>
      <c r="S2626">
        <v>32999512962</v>
      </c>
    </row>
    <row r="2627" spans="1:19" x14ac:dyDescent="0.25">
      <c r="A2627">
        <v>16043</v>
      </c>
      <c r="B2627" s="6" t="s">
        <v>10120</v>
      </c>
      <c r="C2627" s="6" t="s">
        <v>30</v>
      </c>
      <c r="D2627" s="6" t="s">
        <v>31</v>
      </c>
      <c r="E2627" s="6" t="s">
        <v>44</v>
      </c>
      <c r="F2627" s="6" t="s">
        <v>10121</v>
      </c>
      <c r="G2627" s="6" t="s">
        <v>10122</v>
      </c>
      <c r="H2627">
        <v>23</v>
      </c>
      <c r="I2627" s="6" t="s">
        <v>47</v>
      </c>
      <c r="J2627" s="6" t="s">
        <v>56</v>
      </c>
      <c r="K2627" s="6" t="s">
        <v>109</v>
      </c>
      <c r="L2627">
        <v>206</v>
      </c>
      <c r="N2627" s="6" t="s">
        <v>10123</v>
      </c>
      <c r="O2627" s="6" t="s">
        <v>2267</v>
      </c>
      <c r="P2627" s="6" t="s">
        <v>40</v>
      </c>
      <c r="Q2627">
        <v>36840000</v>
      </c>
      <c r="R2627">
        <v>8673908000178</v>
      </c>
      <c r="S2627">
        <v>32999748645</v>
      </c>
    </row>
    <row r="2628" spans="1:19" x14ac:dyDescent="0.25">
      <c r="A2628">
        <v>16051</v>
      </c>
      <c r="B2628" s="6" t="s">
        <v>10124</v>
      </c>
      <c r="C2628" s="6" t="s">
        <v>76</v>
      </c>
      <c r="D2628" s="6" t="s">
        <v>77</v>
      </c>
      <c r="E2628" s="6" t="s">
        <v>53</v>
      </c>
      <c r="F2628" s="6" t="s">
        <v>10125</v>
      </c>
      <c r="G2628" s="6" t="s">
        <v>10126</v>
      </c>
      <c r="H2628">
        <v>15</v>
      </c>
      <c r="I2628" s="6" t="s">
        <v>293</v>
      </c>
      <c r="J2628" s="6" t="s">
        <v>56</v>
      </c>
      <c r="K2628" s="6" t="s">
        <v>109</v>
      </c>
      <c r="L2628">
        <v>203</v>
      </c>
      <c r="N2628" s="6" t="s">
        <v>10127</v>
      </c>
      <c r="O2628" s="6" t="s">
        <v>111</v>
      </c>
      <c r="P2628" s="6" t="s">
        <v>10128</v>
      </c>
      <c r="Q2628">
        <v>36892100</v>
      </c>
      <c r="R2628">
        <v>18991083000193</v>
      </c>
      <c r="S2628">
        <v>32037114013</v>
      </c>
    </row>
    <row r="2629" spans="1:19" x14ac:dyDescent="0.25">
      <c r="A2629">
        <v>16052</v>
      </c>
      <c r="B2629" s="6" t="s">
        <v>10129</v>
      </c>
      <c r="C2629" s="6" t="s">
        <v>52</v>
      </c>
      <c r="D2629" s="6" t="s">
        <v>31</v>
      </c>
      <c r="E2629" s="6" t="s">
        <v>103</v>
      </c>
      <c r="F2629" s="6" t="s">
        <v>61</v>
      </c>
      <c r="G2629" s="6" t="s">
        <v>10130</v>
      </c>
      <c r="H2629">
        <v>22</v>
      </c>
      <c r="I2629" s="6" t="s">
        <v>35</v>
      </c>
      <c r="J2629" s="6" t="s">
        <v>56</v>
      </c>
      <c r="K2629" s="6" t="s">
        <v>109</v>
      </c>
      <c r="L2629">
        <v>203</v>
      </c>
      <c r="N2629" s="6" t="s">
        <v>10131</v>
      </c>
      <c r="O2629" s="6" t="s">
        <v>111</v>
      </c>
      <c r="P2629" s="6" t="s">
        <v>10128</v>
      </c>
      <c r="Q2629">
        <v>36892100</v>
      </c>
      <c r="R2629">
        <v>65702026691</v>
      </c>
      <c r="S2629">
        <v>32999101991</v>
      </c>
    </row>
    <row r="2630" spans="1:19" x14ac:dyDescent="0.25">
      <c r="A2630">
        <v>16053</v>
      </c>
      <c r="B2630" s="6" t="s">
        <v>10132</v>
      </c>
      <c r="C2630" s="6" t="s">
        <v>52</v>
      </c>
      <c r="D2630" s="6" t="s">
        <v>31</v>
      </c>
      <c r="E2630" s="6" t="s">
        <v>103</v>
      </c>
      <c r="F2630" s="6" t="s">
        <v>61</v>
      </c>
      <c r="G2630" s="6" t="s">
        <v>3810</v>
      </c>
      <c r="H2630">
        <v>25</v>
      </c>
      <c r="I2630" s="6" t="s">
        <v>116</v>
      </c>
      <c r="J2630" s="6" t="s">
        <v>56</v>
      </c>
      <c r="K2630" s="6" t="s">
        <v>37</v>
      </c>
      <c r="L2630">
        <v>101</v>
      </c>
      <c r="N2630" s="6" t="s">
        <v>10133</v>
      </c>
      <c r="O2630" s="6" t="s">
        <v>219</v>
      </c>
      <c r="P2630" s="6" t="s">
        <v>40</v>
      </c>
      <c r="Q2630">
        <v>36701000</v>
      </c>
      <c r="R2630">
        <v>15935065703</v>
      </c>
      <c r="S2630">
        <v>32984937048</v>
      </c>
    </row>
    <row r="2631" spans="1:19" x14ac:dyDescent="0.25">
      <c r="A2631">
        <v>16055</v>
      </c>
      <c r="B2631" s="6" t="s">
        <v>10134</v>
      </c>
      <c r="C2631" s="6" t="s">
        <v>52</v>
      </c>
      <c r="D2631" s="6" t="s">
        <v>31</v>
      </c>
      <c r="E2631" s="6" t="s">
        <v>93</v>
      </c>
      <c r="F2631" s="6" t="s">
        <v>10135</v>
      </c>
      <c r="G2631" s="6" t="s">
        <v>3529</v>
      </c>
      <c r="H2631">
        <v>27</v>
      </c>
      <c r="I2631" s="6" t="s">
        <v>96</v>
      </c>
      <c r="J2631" s="6" t="s">
        <v>56</v>
      </c>
      <c r="K2631" s="6" t="s">
        <v>109</v>
      </c>
      <c r="L2631">
        <v>202</v>
      </c>
      <c r="N2631" s="6" t="s">
        <v>10136</v>
      </c>
      <c r="O2631" s="6" t="s">
        <v>111</v>
      </c>
      <c r="P2631" s="6" t="s">
        <v>1474</v>
      </c>
      <c r="Q2631">
        <v>36886108</v>
      </c>
      <c r="R2631">
        <v>18568823000183</v>
      </c>
      <c r="S2631">
        <v>32988857405</v>
      </c>
    </row>
    <row r="2632" spans="1:19" x14ac:dyDescent="0.25">
      <c r="A2632">
        <v>16058</v>
      </c>
      <c r="B2632" s="6" t="s">
        <v>10137</v>
      </c>
      <c r="C2632" s="6" t="s">
        <v>177</v>
      </c>
      <c r="D2632" s="6" t="s">
        <v>353</v>
      </c>
      <c r="E2632" s="6" t="s">
        <v>103</v>
      </c>
      <c r="F2632" s="6" t="s">
        <v>10138</v>
      </c>
      <c r="G2632" s="6" t="s">
        <v>10139</v>
      </c>
      <c r="H2632">
        <v>27</v>
      </c>
      <c r="I2632" s="6" t="s">
        <v>96</v>
      </c>
      <c r="J2632" s="6" t="s">
        <v>56</v>
      </c>
      <c r="K2632" s="6" t="s">
        <v>98</v>
      </c>
      <c r="L2632">
        <v>308</v>
      </c>
      <c r="N2632" s="6" t="s">
        <v>10140</v>
      </c>
      <c r="O2632" s="6" t="s">
        <v>100</v>
      </c>
      <c r="P2632" s="6" t="s">
        <v>40</v>
      </c>
      <c r="Q2632">
        <v>36520000</v>
      </c>
      <c r="R2632">
        <v>33857328000188</v>
      </c>
      <c r="S2632">
        <v>32035516365</v>
      </c>
    </row>
    <row r="2633" spans="1:19" x14ac:dyDescent="0.25">
      <c r="A2633">
        <v>16059</v>
      </c>
      <c r="B2633" s="6" t="s">
        <v>10141</v>
      </c>
      <c r="C2633" s="6" t="s">
        <v>30</v>
      </c>
      <c r="D2633" s="6" t="s">
        <v>31</v>
      </c>
      <c r="E2633" s="6" t="s">
        <v>103</v>
      </c>
      <c r="F2633" s="6" t="s">
        <v>10142</v>
      </c>
      <c r="G2633" s="6" t="s">
        <v>10143</v>
      </c>
      <c r="H2633">
        <v>23</v>
      </c>
      <c r="I2633" s="6" t="s">
        <v>47</v>
      </c>
      <c r="J2633" s="6" t="s">
        <v>56</v>
      </c>
      <c r="K2633" s="6" t="s">
        <v>109</v>
      </c>
      <c r="L2633">
        <v>201</v>
      </c>
      <c r="N2633" s="6" t="s">
        <v>10144</v>
      </c>
      <c r="O2633" s="6" t="s">
        <v>111</v>
      </c>
      <c r="P2633" s="6" t="s">
        <v>1162</v>
      </c>
      <c r="Q2633">
        <v>36884092</v>
      </c>
      <c r="R2633">
        <v>23778785000123</v>
      </c>
      <c r="S2633">
        <v>32984957813</v>
      </c>
    </row>
    <row r="2634" spans="1:19" x14ac:dyDescent="0.25">
      <c r="A2634">
        <v>16060</v>
      </c>
      <c r="B2634" s="6" t="s">
        <v>10145</v>
      </c>
      <c r="C2634" s="6" t="s">
        <v>42</v>
      </c>
      <c r="D2634" s="6" t="s">
        <v>31</v>
      </c>
      <c r="E2634" s="6" t="s">
        <v>44</v>
      </c>
      <c r="F2634" s="6" t="s">
        <v>10146</v>
      </c>
      <c r="G2634" s="6" t="s">
        <v>10147</v>
      </c>
      <c r="H2634">
        <v>25</v>
      </c>
      <c r="I2634" s="6" t="s">
        <v>116</v>
      </c>
      <c r="J2634" s="6" t="s">
        <v>56</v>
      </c>
      <c r="K2634" s="6" t="s">
        <v>109</v>
      </c>
      <c r="L2634">
        <v>204</v>
      </c>
      <c r="N2634" s="6" t="s">
        <v>10148</v>
      </c>
      <c r="O2634" s="6" t="s">
        <v>111</v>
      </c>
      <c r="P2634" s="6" t="s">
        <v>10149</v>
      </c>
      <c r="Q2634">
        <v>36880000</v>
      </c>
      <c r="R2634">
        <v>22372777000110</v>
      </c>
      <c r="S2634">
        <v>32988924388</v>
      </c>
    </row>
    <row r="2635" spans="1:19" x14ac:dyDescent="0.25">
      <c r="A2635">
        <v>16061</v>
      </c>
      <c r="B2635" s="6" t="s">
        <v>10150</v>
      </c>
      <c r="C2635" s="6" t="s">
        <v>52</v>
      </c>
      <c r="D2635" s="6" t="s">
        <v>31</v>
      </c>
      <c r="E2635" s="6" t="s">
        <v>53</v>
      </c>
      <c r="F2635" s="6" t="s">
        <v>10151</v>
      </c>
      <c r="G2635" s="6" t="s">
        <v>10152</v>
      </c>
      <c r="H2635">
        <v>25</v>
      </c>
      <c r="I2635" s="6" t="s">
        <v>116</v>
      </c>
      <c r="J2635" s="6" t="s">
        <v>56</v>
      </c>
      <c r="K2635" s="6" t="s">
        <v>109</v>
      </c>
      <c r="L2635">
        <v>204</v>
      </c>
      <c r="N2635" s="6" t="s">
        <v>10153</v>
      </c>
      <c r="O2635" s="6" t="s">
        <v>836</v>
      </c>
      <c r="P2635" s="6" t="s">
        <v>40</v>
      </c>
      <c r="Q2635">
        <v>36860000</v>
      </c>
      <c r="R2635">
        <v>14005910000171</v>
      </c>
      <c r="S2635">
        <v>32037261372</v>
      </c>
    </row>
    <row r="2636" spans="1:19" x14ac:dyDescent="0.25">
      <c r="A2636">
        <v>16063</v>
      </c>
      <c r="B2636" s="6" t="s">
        <v>10154</v>
      </c>
      <c r="C2636" s="6" t="s">
        <v>52</v>
      </c>
      <c r="D2636" s="6" t="s">
        <v>31</v>
      </c>
      <c r="E2636" s="6" t="s">
        <v>93</v>
      </c>
      <c r="F2636" s="6" t="s">
        <v>10155</v>
      </c>
      <c r="G2636" s="6" t="s">
        <v>10156</v>
      </c>
      <c r="H2636">
        <v>25</v>
      </c>
      <c r="I2636" s="6" t="s">
        <v>116</v>
      </c>
      <c r="J2636" s="6" t="s">
        <v>56</v>
      </c>
      <c r="K2636" s="6" t="s">
        <v>37</v>
      </c>
      <c r="L2636">
        <v>103</v>
      </c>
      <c r="N2636" s="6" t="s">
        <v>10157</v>
      </c>
      <c r="O2636" s="6" t="s">
        <v>58</v>
      </c>
      <c r="P2636" s="6" t="s">
        <v>936</v>
      </c>
      <c r="Q2636">
        <v>36772458</v>
      </c>
      <c r="R2636">
        <v>21068907000162</v>
      </c>
      <c r="S2636">
        <v>32988403632</v>
      </c>
    </row>
    <row r="2637" spans="1:19" x14ac:dyDescent="0.25">
      <c r="A2637">
        <v>16064</v>
      </c>
      <c r="B2637" s="6" t="s">
        <v>10158</v>
      </c>
      <c r="C2637" s="6" t="s">
        <v>52</v>
      </c>
      <c r="D2637" s="6" t="s">
        <v>31</v>
      </c>
      <c r="E2637" s="6" t="s">
        <v>93</v>
      </c>
      <c r="F2637" s="6" t="s">
        <v>61</v>
      </c>
      <c r="G2637" s="6" t="s">
        <v>10159</v>
      </c>
      <c r="H2637">
        <v>25</v>
      </c>
      <c r="I2637" s="6" t="s">
        <v>116</v>
      </c>
      <c r="J2637" s="6" t="s">
        <v>56</v>
      </c>
      <c r="K2637" s="6" t="s">
        <v>98</v>
      </c>
      <c r="L2637">
        <v>303</v>
      </c>
      <c r="N2637" s="6" t="s">
        <v>10160</v>
      </c>
      <c r="O2637" s="6" t="s">
        <v>100</v>
      </c>
      <c r="P2637" s="6" t="s">
        <v>645</v>
      </c>
      <c r="Q2637">
        <v>36520000</v>
      </c>
      <c r="R2637">
        <v>86065564672</v>
      </c>
      <c r="S2637">
        <v>32999720283</v>
      </c>
    </row>
    <row r="2638" spans="1:19" x14ac:dyDescent="0.25">
      <c r="A2638">
        <v>16066</v>
      </c>
      <c r="B2638" s="6" t="s">
        <v>10161</v>
      </c>
      <c r="C2638" s="6" t="s">
        <v>52</v>
      </c>
      <c r="D2638" s="6" t="s">
        <v>31</v>
      </c>
      <c r="E2638" s="6" t="s">
        <v>93</v>
      </c>
      <c r="F2638" s="6" t="s">
        <v>10162</v>
      </c>
      <c r="G2638" s="6" t="s">
        <v>10163</v>
      </c>
      <c r="H2638">
        <v>25</v>
      </c>
      <c r="I2638" s="6" t="s">
        <v>116</v>
      </c>
      <c r="J2638" s="6" t="s">
        <v>56</v>
      </c>
      <c r="K2638" s="6" t="s">
        <v>109</v>
      </c>
      <c r="L2638">
        <v>205</v>
      </c>
      <c r="N2638" s="6" t="s">
        <v>10164</v>
      </c>
      <c r="O2638" s="6" t="s">
        <v>771</v>
      </c>
      <c r="P2638" s="6" t="s">
        <v>1038</v>
      </c>
      <c r="Q2638">
        <v>36800000</v>
      </c>
      <c r="R2638">
        <v>16919101000109</v>
      </c>
      <c r="S2638">
        <v>32037413351</v>
      </c>
    </row>
    <row r="2639" spans="1:19" x14ac:dyDescent="0.25">
      <c r="A2639">
        <v>16067</v>
      </c>
      <c r="B2639" s="6" t="s">
        <v>10165</v>
      </c>
      <c r="C2639" s="6" t="s">
        <v>52</v>
      </c>
      <c r="D2639" s="6" t="s">
        <v>31</v>
      </c>
      <c r="E2639" s="6" t="s">
        <v>93</v>
      </c>
      <c r="F2639" s="6" t="s">
        <v>61</v>
      </c>
      <c r="G2639" s="6" t="s">
        <v>10166</v>
      </c>
      <c r="H2639">
        <v>22</v>
      </c>
      <c r="I2639" s="6" t="s">
        <v>35</v>
      </c>
      <c r="J2639" s="6" t="s">
        <v>56</v>
      </c>
      <c r="K2639" s="6" t="s">
        <v>98</v>
      </c>
      <c r="L2639">
        <v>304</v>
      </c>
      <c r="N2639" s="6" t="s">
        <v>10167</v>
      </c>
      <c r="O2639" s="6" t="s">
        <v>146</v>
      </c>
      <c r="P2639" s="6" t="s">
        <v>2169</v>
      </c>
      <c r="Q2639">
        <v>36500000</v>
      </c>
      <c r="R2639">
        <v>5979438696</v>
      </c>
      <c r="S2639">
        <v>32999854706</v>
      </c>
    </row>
    <row r="2640" spans="1:19" x14ac:dyDescent="0.25">
      <c r="A2640">
        <v>16068</v>
      </c>
      <c r="B2640" s="6" t="s">
        <v>10168</v>
      </c>
      <c r="C2640" s="6" t="s">
        <v>76</v>
      </c>
      <c r="D2640" s="6" t="s">
        <v>31</v>
      </c>
      <c r="E2640" s="6" t="s">
        <v>44</v>
      </c>
      <c r="F2640" s="6" t="s">
        <v>10169</v>
      </c>
      <c r="G2640" s="6" t="s">
        <v>10170</v>
      </c>
      <c r="H2640">
        <v>23</v>
      </c>
      <c r="I2640" s="6" t="s">
        <v>47</v>
      </c>
      <c r="J2640" s="6" t="s">
        <v>10171</v>
      </c>
      <c r="K2640" s="6" t="s">
        <v>37</v>
      </c>
      <c r="L2640">
        <v>105</v>
      </c>
      <c r="N2640" s="6" t="s">
        <v>10172</v>
      </c>
      <c r="O2640" s="6" t="s">
        <v>443</v>
      </c>
      <c r="P2640" s="6" t="s">
        <v>10173</v>
      </c>
      <c r="Q2640">
        <v>36660000</v>
      </c>
      <c r="R2640">
        <v>7477657000193</v>
      </c>
      <c r="S2640">
        <v>32034662608</v>
      </c>
    </row>
    <row r="2641" spans="1:19" x14ac:dyDescent="0.25">
      <c r="A2641">
        <v>16069</v>
      </c>
      <c r="B2641" s="6" t="s">
        <v>10174</v>
      </c>
      <c r="C2641" s="6" t="s">
        <v>52</v>
      </c>
      <c r="D2641" s="6" t="s">
        <v>31</v>
      </c>
      <c r="E2641" s="6" t="s">
        <v>71</v>
      </c>
      <c r="F2641" s="6" t="s">
        <v>10175</v>
      </c>
      <c r="G2641" s="6" t="s">
        <v>10176</v>
      </c>
      <c r="H2641">
        <v>22</v>
      </c>
      <c r="I2641" s="6" t="s">
        <v>35</v>
      </c>
      <c r="J2641" s="6" t="s">
        <v>56</v>
      </c>
      <c r="K2641" s="6" t="s">
        <v>98</v>
      </c>
      <c r="L2641">
        <v>303</v>
      </c>
      <c r="N2641" s="6" t="s">
        <v>10177</v>
      </c>
      <c r="O2641" s="6" t="s">
        <v>793</v>
      </c>
      <c r="P2641" s="6" t="s">
        <v>40</v>
      </c>
      <c r="Q2641">
        <v>36515000</v>
      </c>
      <c r="R2641">
        <v>33977512000161</v>
      </c>
      <c r="S2641">
        <v>32999925771</v>
      </c>
    </row>
    <row r="2642" spans="1:19" x14ac:dyDescent="0.25">
      <c r="A2642">
        <v>16073</v>
      </c>
      <c r="B2642" s="6" t="s">
        <v>10178</v>
      </c>
      <c r="C2642" s="6" t="s">
        <v>30</v>
      </c>
      <c r="D2642" s="6" t="s">
        <v>31</v>
      </c>
      <c r="E2642" s="6" t="s">
        <v>71</v>
      </c>
      <c r="F2642" s="6" t="s">
        <v>61</v>
      </c>
      <c r="G2642" s="6" t="s">
        <v>10179</v>
      </c>
      <c r="H2642">
        <v>1</v>
      </c>
      <c r="I2642" s="6" t="s">
        <v>375</v>
      </c>
      <c r="J2642" s="6" t="s">
        <v>56</v>
      </c>
      <c r="K2642" s="6" t="s">
        <v>109</v>
      </c>
      <c r="L2642">
        <v>204</v>
      </c>
      <c r="N2642" s="6" t="s">
        <v>10180</v>
      </c>
      <c r="O2642" s="6" t="s">
        <v>111</v>
      </c>
      <c r="P2642" s="6" t="s">
        <v>175</v>
      </c>
      <c r="Q2642">
        <v>36880000</v>
      </c>
      <c r="R2642">
        <v>5662989613</v>
      </c>
      <c r="S2642">
        <v>32988723623</v>
      </c>
    </row>
    <row r="2643" spans="1:19" x14ac:dyDescent="0.25">
      <c r="A2643">
        <v>16074</v>
      </c>
      <c r="B2643" s="6" t="s">
        <v>10181</v>
      </c>
      <c r="C2643" s="6" t="s">
        <v>52</v>
      </c>
      <c r="D2643" s="6" t="s">
        <v>31</v>
      </c>
      <c r="E2643" s="6" t="s">
        <v>44</v>
      </c>
      <c r="F2643" s="6" t="s">
        <v>10182</v>
      </c>
      <c r="G2643" s="6" t="s">
        <v>10183</v>
      </c>
      <c r="H2643">
        <v>25</v>
      </c>
      <c r="I2643" s="6" t="s">
        <v>116</v>
      </c>
      <c r="J2643" s="6" t="s">
        <v>56</v>
      </c>
      <c r="K2643" s="6" t="s">
        <v>109</v>
      </c>
      <c r="L2643">
        <v>201</v>
      </c>
      <c r="N2643" s="6" t="s">
        <v>10184</v>
      </c>
      <c r="O2643" s="6" t="s">
        <v>111</v>
      </c>
      <c r="P2643" s="6" t="s">
        <v>3304</v>
      </c>
      <c r="Q2643">
        <v>36887204</v>
      </c>
      <c r="R2643">
        <v>33125581000147</v>
      </c>
      <c r="S2643">
        <v>32985155161</v>
      </c>
    </row>
    <row r="2644" spans="1:19" x14ac:dyDescent="0.25">
      <c r="A2644">
        <v>16075</v>
      </c>
      <c r="B2644" s="6" t="s">
        <v>10185</v>
      </c>
      <c r="C2644" s="6" t="s">
        <v>52</v>
      </c>
      <c r="D2644" s="6" t="s">
        <v>31</v>
      </c>
      <c r="E2644" s="6" t="s">
        <v>103</v>
      </c>
      <c r="F2644" s="6" t="s">
        <v>10186</v>
      </c>
      <c r="G2644" s="6" t="s">
        <v>10187</v>
      </c>
      <c r="H2644">
        <v>22</v>
      </c>
      <c r="I2644" s="6" t="s">
        <v>35</v>
      </c>
      <c r="J2644" s="6" t="s">
        <v>56</v>
      </c>
      <c r="K2644" s="6" t="s">
        <v>109</v>
      </c>
      <c r="L2644">
        <v>203</v>
      </c>
      <c r="N2644" s="6" t="s">
        <v>10188</v>
      </c>
      <c r="O2644" s="6" t="s">
        <v>111</v>
      </c>
      <c r="P2644" s="6" t="s">
        <v>923</v>
      </c>
      <c r="Q2644">
        <v>36889274</v>
      </c>
      <c r="R2644">
        <v>31037506000107</v>
      </c>
      <c r="S2644">
        <v>32988333861</v>
      </c>
    </row>
    <row r="2645" spans="1:19" x14ac:dyDescent="0.25">
      <c r="A2645">
        <v>16076</v>
      </c>
      <c r="B2645" s="6" t="s">
        <v>10189</v>
      </c>
      <c r="C2645" s="6" t="s">
        <v>52</v>
      </c>
      <c r="D2645" s="6" t="s">
        <v>31</v>
      </c>
      <c r="E2645" s="6" t="s">
        <v>44</v>
      </c>
      <c r="F2645" s="6" t="s">
        <v>61</v>
      </c>
      <c r="G2645" s="6" t="s">
        <v>10190</v>
      </c>
      <c r="H2645">
        <v>23</v>
      </c>
      <c r="I2645" s="6" t="s">
        <v>47</v>
      </c>
      <c r="J2645" s="6" t="s">
        <v>56</v>
      </c>
      <c r="K2645" s="6" t="s">
        <v>109</v>
      </c>
      <c r="L2645">
        <v>201</v>
      </c>
      <c r="N2645" s="6" t="s">
        <v>10191</v>
      </c>
      <c r="O2645" s="6" t="s">
        <v>111</v>
      </c>
      <c r="P2645" s="6" t="s">
        <v>1162</v>
      </c>
      <c r="Q2645">
        <v>36884020</v>
      </c>
      <c r="R2645">
        <v>8057854693</v>
      </c>
      <c r="S2645">
        <v>32988044082</v>
      </c>
    </row>
    <row r="2646" spans="1:19" x14ac:dyDescent="0.25">
      <c r="A2646">
        <v>16078</v>
      </c>
      <c r="B2646" s="6" t="s">
        <v>10192</v>
      </c>
      <c r="C2646" s="6" t="s">
        <v>52</v>
      </c>
      <c r="D2646" s="6" t="s">
        <v>31</v>
      </c>
      <c r="E2646" s="6" t="s">
        <v>44</v>
      </c>
      <c r="F2646" s="6" t="s">
        <v>10193</v>
      </c>
      <c r="G2646" s="6" t="s">
        <v>10194</v>
      </c>
      <c r="H2646">
        <v>1</v>
      </c>
      <c r="I2646" s="6" t="s">
        <v>375</v>
      </c>
      <c r="J2646" s="6" t="s">
        <v>56</v>
      </c>
      <c r="K2646" s="6" t="s">
        <v>98</v>
      </c>
      <c r="L2646">
        <v>302</v>
      </c>
      <c r="N2646" s="6" t="s">
        <v>10195</v>
      </c>
      <c r="O2646" s="6" t="s">
        <v>698</v>
      </c>
      <c r="P2646" s="6" t="s">
        <v>418</v>
      </c>
      <c r="Q2646">
        <v>36160000</v>
      </c>
      <c r="R2646">
        <v>22534011000194</v>
      </c>
      <c r="S2646">
        <v>32999906117</v>
      </c>
    </row>
    <row r="2647" spans="1:19" x14ac:dyDescent="0.25">
      <c r="A2647">
        <v>16081</v>
      </c>
      <c r="B2647" s="6" t="s">
        <v>10196</v>
      </c>
      <c r="C2647" s="6" t="s">
        <v>119</v>
      </c>
      <c r="D2647" s="6" t="s">
        <v>31</v>
      </c>
      <c r="E2647" s="6" t="s">
        <v>44</v>
      </c>
      <c r="F2647" s="6" t="s">
        <v>61</v>
      </c>
      <c r="G2647" s="6" t="s">
        <v>10197</v>
      </c>
      <c r="H2647">
        <v>23</v>
      </c>
      <c r="I2647" s="6" t="s">
        <v>47</v>
      </c>
      <c r="J2647" s="6" t="s">
        <v>56</v>
      </c>
      <c r="K2647" s="6" t="s">
        <v>37</v>
      </c>
      <c r="L2647">
        <v>102</v>
      </c>
      <c r="N2647" s="6" t="s">
        <v>10198</v>
      </c>
      <c r="O2647" s="6" t="s">
        <v>58</v>
      </c>
      <c r="P2647" s="6" t="s">
        <v>486</v>
      </c>
      <c r="Q2647">
        <v>36774770</v>
      </c>
      <c r="R2647">
        <v>8003641632</v>
      </c>
      <c r="S2647">
        <v>32984388690</v>
      </c>
    </row>
    <row r="2648" spans="1:19" x14ac:dyDescent="0.25">
      <c r="A2648">
        <v>16082</v>
      </c>
      <c r="B2648" s="6" t="s">
        <v>10199</v>
      </c>
      <c r="C2648" s="6" t="s">
        <v>52</v>
      </c>
      <c r="D2648" s="6" t="s">
        <v>31</v>
      </c>
      <c r="E2648" s="6" t="s">
        <v>221</v>
      </c>
      <c r="F2648" s="6" t="s">
        <v>10200</v>
      </c>
      <c r="G2648" s="6" t="s">
        <v>10201</v>
      </c>
      <c r="H2648">
        <v>25</v>
      </c>
      <c r="I2648" s="6" t="s">
        <v>116</v>
      </c>
      <c r="J2648" s="6" t="s">
        <v>56</v>
      </c>
      <c r="K2648" s="6" t="s">
        <v>109</v>
      </c>
      <c r="L2648">
        <v>205</v>
      </c>
      <c r="N2648" s="6" t="s">
        <v>10202</v>
      </c>
      <c r="O2648" s="6" t="s">
        <v>1434</v>
      </c>
      <c r="P2648" s="6" t="s">
        <v>259</v>
      </c>
      <c r="Q2648">
        <v>36815000</v>
      </c>
      <c r="R2648">
        <v>33989777000180</v>
      </c>
      <c r="S2648">
        <v>32984153215</v>
      </c>
    </row>
    <row r="2649" spans="1:19" x14ac:dyDescent="0.25">
      <c r="A2649">
        <v>16084</v>
      </c>
      <c r="B2649" s="6" t="s">
        <v>10203</v>
      </c>
      <c r="C2649" s="6" t="s">
        <v>52</v>
      </c>
      <c r="D2649" s="6" t="s">
        <v>31</v>
      </c>
      <c r="E2649" s="6" t="s">
        <v>71</v>
      </c>
      <c r="F2649" s="6" t="s">
        <v>10204</v>
      </c>
      <c r="G2649" s="6" t="s">
        <v>10205</v>
      </c>
      <c r="H2649">
        <v>22</v>
      </c>
      <c r="I2649" s="6" t="s">
        <v>35</v>
      </c>
      <c r="J2649" s="6" t="s">
        <v>56</v>
      </c>
      <c r="K2649" s="6" t="s">
        <v>109</v>
      </c>
      <c r="L2649">
        <v>201</v>
      </c>
      <c r="N2649" s="6" t="s">
        <v>10206</v>
      </c>
      <c r="O2649" s="6" t="s">
        <v>111</v>
      </c>
      <c r="P2649" s="6" t="s">
        <v>1162</v>
      </c>
      <c r="Q2649">
        <v>36880000</v>
      </c>
      <c r="R2649">
        <v>17387793000146</v>
      </c>
      <c r="S2649">
        <v>32991178824</v>
      </c>
    </row>
    <row r="2650" spans="1:19" x14ac:dyDescent="0.25">
      <c r="A2650">
        <v>16087</v>
      </c>
      <c r="B2650" s="6" t="s">
        <v>10207</v>
      </c>
      <c r="C2650" s="6" t="s">
        <v>324</v>
      </c>
      <c r="D2650" s="6" t="s">
        <v>31</v>
      </c>
      <c r="E2650" s="6" t="s">
        <v>44</v>
      </c>
      <c r="F2650" s="6" t="s">
        <v>61</v>
      </c>
      <c r="G2650" s="6" t="s">
        <v>8270</v>
      </c>
      <c r="H2650">
        <v>1</v>
      </c>
      <c r="I2650" s="6" t="s">
        <v>375</v>
      </c>
      <c r="J2650" s="6" t="s">
        <v>144</v>
      </c>
      <c r="K2650" s="6" t="s">
        <v>98</v>
      </c>
      <c r="L2650">
        <v>304</v>
      </c>
      <c r="N2650" s="6" t="s">
        <v>10208</v>
      </c>
      <c r="O2650" s="6" t="s">
        <v>146</v>
      </c>
      <c r="P2650" s="6" t="s">
        <v>6697</v>
      </c>
      <c r="Q2650">
        <v>36500000</v>
      </c>
      <c r="R2650">
        <v>91500087653</v>
      </c>
      <c r="S2650">
        <v>32984026385</v>
      </c>
    </row>
    <row r="2651" spans="1:19" x14ac:dyDescent="0.25">
      <c r="A2651">
        <v>16088</v>
      </c>
      <c r="B2651" s="6" t="s">
        <v>10209</v>
      </c>
      <c r="C2651" s="6" t="s">
        <v>52</v>
      </c>
      <c r="D2651" s="6" t="s">
        <v>31</v>
      </c>
      <c r="E2651" s="6" t="s">
        <v>221</v>
      </c>
      <c r="F2651" s="6" t="s">
        <v>10210</v>
      </c>
      <c r="G2651" s="6" t="s">
        <v>10211</v>
      </c>
      <c r="H2651">
        <v>23</v>
      </c>
      <c r="I2651" s="6" t="s">
        <v>47</v>
      </c>
      <c r="J2651" s="6" t="s">
        <v>56</v>
      </c>
      <c r="K2651" s="6" t="s">
        <v>98</v>
      </c>
      <c r="L2651">
        <v>304</v>
      </c>
      <c r="N2651" s="6" t="s">
        <v>10212</v>
      </c>
      <c r="O2651" s="6" t="s">
        <v>146</v>
      </c>
      <c r="P2651" s="6" t="s">
        <v>740</v>
      </c>
      <c r="Q2651">
        <v>36505002</v>
      </c>
      <c r="R2651">
        <v>33094759000130</v>
      </c>
      <c r="S2651">
        <v>32999894185</v>
      </c>
    </row>
    <row r="2652" spans="1:19" x14ac:dyDescent="0.25">
      <c r="A2652">
        <v>16089</v>
      </c>
      <c r="B2652" s="6" t="s">
        <v>10213</v>
      </c>
      <c r="C2652" s="6" t="s">
        <v>52</v>
      </c>
      <c r="D2652" s="6" t="s">
        <v>31</v>
      </c>
      <c r="E2652" s="6" t="s">
        <v>44</v>
      </c>
      <c r="F2652" s="6" t="s">
        <v>10214</v>
      </c>
      <c r="G2652" s="6" t="s">
        <v>10215</v>
      </c>
      <c r="H2652">
        <v>22</v>
      </c>
      <c r="I2652" s="6" t="s">
        <v>35</v>
      </c>
      <c r="J2652" s="6" t="s">
        <v>56</v>
      </c>
      <c r="K2652" s="6" t="s">
        <v>37</v>
      </c>
      <c r="L2652">
        <v>103</v>
      </c>
      <c r="N2652" s="6" t="s">
        <v>10216</v>
      </c>
      <c r="O2652" s="6" t="s">
        <v>58</v>
      </c>
      <c r="P2652" s="6" t="s">
        <v>751</v>
      </c>
      <c r="Q2652">
        <v>36772420</v>
      </c>
      <c r="R2652">
        <v>13510768000157</v>
      </c>
      <c r="S2652">
        <v>32987035159</v>
      </c>
    </row>
    <row r="2653" spans="1:19" x14ac:dyDescent="0.25">
      <c r="A2653">
        <v>16093</v>
      </c>
      <c r="B2653" s="6" t="s">
        <v>10217</v>
      </c>
      <c r="C2653" s="6" t="s">
        <v>52</v>
      </c>
      <c r="D2653" s="6" t="s">
        <v>31</v>
      </c>
      <c r="E2653" s="6" t="s">
        <v>93</v>
      </c>
      <c r="F2653" s="6" t="s">
        <v>10218</v>
      </c>
      <c r="G2653" s="6" t="s">
        <v>10219</v>
      </c>
      <c r="H2653">
        <v>23</v>
      </c>
      <c r="I2653" s="6" t="s">
        <v>47</v>
      </c>
      <c r="J2653" s="6" t="s">
        <v>56</v>
      </c>
      <c r="K2653" s="6" t="s">
        <v>37</v>
      </c>
      <c r="L2653">
        <v>105</v>
      </c>
      <c r="N2653" s="6" t="s">
        <v>10220</v>
      </c>
      <c r="O2653" s="6" t="s">
        <v>572</v>
      </c>
      <c r="P2653" s="6" t="s">
        <v>5642</v>
      </c>
      <c r="Q2653">
        <v>36730000</v>
      </c>
      <c r="R2653">
        <v>33216126000157</v>
      </c>
      <c r="S2653">
        <v>32999828245</v>
      </c>
    </row>
    <row r="2654" spans="1:19" x14ac:dyDescent="0.25">
      <c r="A2654">
        <v>16094</v>
      </c>
      <c r="B2654" s="6" t="s">
        <v>10221</v>
      </c>
      <c r="C2654" s="6" t="s">
        <v>52</v>
      </c>
      <c r="D2654" s="6" t="s">
        <v>31</v>
      </c>
      <c r="E2654" s="6" t="s">
        <v>53</v>
      </c>
      <c r="F2654" s="6" t="s">
        <v>10222</v>
      </c>
      <c r="G2654" s="6" t="s">
        <v>7977</v>
      </c>
      <c r="H2654">
        <v>26</v>
      </c>
      <c r="I2654" s="6" t="s">
        <v>173</v>
      </c>
      <c r="J2654" s="6" t="s">
        <v>56</v>
      </c>
      <c r="K2654" s="6" t="s">
        <v>37</v>
      </c>
      <c r="L2654">
        <v>105</v>
      </c>
      <c r="N2654" s="6" t="s">
        <v>10223</v>
      </c>
      <c r="O2654" s="6" t="s">
        <v>572</v>
      </c>
      <c r="P2654" s="6" t="s">
        <v>40</v>
      </c>
      <c r="Q2654">
        <v>36730000</v>
      </c>
      <c r="R2654">
        <v>28669908000101</v>
      </c>
      <c r="S2654">
        <v>32999428009</v>
      </c>
    </row>
    <row r="2655" spans="1:19" x14ac:dyDescent="0.25">
      <c r="A2655">
        <v>16095</v>
      </c>
      <c r="B2655" s="6" t="s">
        <v>10224</v>
      </c>
      <c r="C2655" s="6" t="s">
        <v>42</v>
      </c>
      <c r="D2655" s="6" t="s">
        <v>31</v>
      </c>
      <c r="E2655" s="6" t="s">
        <v>53</v>
      </c>
      <c r="F2655" s="6" t="s">
        <v>10225</v>
      </c>
      <c r="G2655" s="6" t="s">
        <v>10226</v>
      </c>
      <c r="H2655">
        <v>23</v>
      </c>
      <c r="I2655" s="6" t="s">
        <v>47</v>
      </c>
      <c r="J2655" s="6" t="s">
        <v>10227</v>
      </c>
      <c r="K2655" s="6" t="s">
        <v>98</v>
      </c>
      <c r="L2655">
        <v>303</v>
      </c>
      <c r="N2655" s="6" t="s">
        <v>10228</v>
      </c>
      <c r="O2655" s="6" t="s">
        <v>100</v>
      </c>
      <c r="P2655" s="6" t="s">
        <v>10229</v>
      </c>
      <c r="Q2655">
        <v>36520000</v>
      </c>
      <c r="R2655">
        <v>32896642000107</v>
      </c>
      <c r="S2655">
        <v>32999972492</v>
      </c>
    </row>
    <row r="2656" spans="1:19" x14ac:dyDescent="0.25">
      <c r="A2656">
        <v>16097</v>
      </c>
      <c r="B2656" s="6" t="s">
        <v>10230</v>
      </c>
      <c r="C2656" s="6" t="s">
        <v>52</v>
      </c>
      <c r="D2656" s="6" t="s">
        <v>31</v>
      </c>
      <c r="E2656" s="6" t="s">
        <v>103</v>
      </c>
      <c r="F2656" s="6" t="s">
        <v>10231</v>
      </c>
      <c r="G2656" s="6" t="s">
        <v>10232</v>
      </c>
      <c r="H2656">
        <v>25</v>
      </c>
      <c r="I2656" s="6" t="s">
        <v>116</v>
      </c>
      <c r="J2656" s="6" t="s">
        <v>56</v>
      </c>
      <c r="K2656" s="6" t="s">
        <v>98</v>
      </c>
      <c r="L2656">
        <v>301</v>
      </c>
      <c r="N2656" s="6" t="s">
        <v>10233</v>
      </c>
      <c r="O2656" s="6" t="s">
        <v>312</v>
      </c>
      <c r="P2656" s="6" t="s">
        <v>645</v>
      </c>
      <c r="Q2656">
        <v>36170000</v>
      </c>
      <c r="R2656">
        <v>21500971000170</v>
      </c>
      <c r="S2656">
        <v>32999780623</v>
      </c>
    </row>
    <row r="2657" spans="1:19" x14ac:dyDescent="0.25">
      <c r="A2657">
        <v>16099</v>
      </c>
      <c r="B2657" s="6" t="s">
        <v>10234</v>
      </c>
      <c r="C2657" s="6" t="s">
        <v>76</v>
      </c>
      <c r="D2657" s="6" t="s">
        <v>31</v>
      </c>
      <c r="E2657" s="6" t="s">
        <v>93</v>
      </c>
      <c r="F2657" s="6" t="s">
        <v>10235</v>
      </c>
      <c r="G2657" s="6" t="s">
        <v>10236</v>
      </c>
      <c r="H2657">
        <v>23</v>
      </c>
      <c r="I2657" s="6" t="s">
        <v>47</v>
      </c>
      <c r="J2657" s="6" t="s">
        <v>10237</v>
      </c>
      <c r="K2657" s="6" t="s">
        <v>98</v>
      </c>
      <c r="L2657">
        <v>306</v>
      </c>
      <c r="N2657" s="6" t="s">
        <v>10238</v>
      </c>
      <c r="O2657" s="6" t="s">
        <v>1333</v>
      </c>
      <c r="P2657" s="6" t="s">
        <v>40</v>
      </c>
      <c r="Q2657">
        <v>36550000</v>
      </c>
      <c r="R2657">
        <v>23397772000104</v>
      </c>
      <c r="S2657">
        <v>32984863844</v>
      </c>
    </row>
    <row r="2658" spans="1:19" x14ac:dyDescent="0.25">
      <c r="A2658">
        <v>16100</v>
      </c>
      <c r="B2658" s="6" t="s">
        <v>10239</v>
      </c>
      <c r="C2658" s="6" t="s">
        <v>391</v>
      </c>
      <c r="D2658" s="6" t="s">
        <v>488</v>
      </c>
      <c r="E2658" s="6" t="s">
        <v>71</v>
      </c>
      <c r="F2658" s="6" t="s">
        <v>10240</v>
      </c>
      <c r="G2658" s="6" t="s">
        <v>10241</v>
      </c>
      <c r="H2658">
        <v>14</v>
      </c>
      <c r="I2658" s="6" t="s">
        <v>80</v>
      </c>
      <c r="J2658" s="6" t="s">
        <v>56</v>
      </c>
      <c r="K2658" s="6" t="s">
        <v>109</v>
      </c>
      <c r="L2658">
        <v>208</v>
      </c>
      <c r="N2658" s="6" t="s">
        <v>10242</v>
      </c>
      <c r="O2658" s="6" t="s">
        <v>972</v>
      </c>
      <c r="P2658" s="6" t="s">
        <v>10243</v>
      </c>
      <c r="Q2658">
        <v>36893000</v>
      </c>
      <c r="R2658">
        <v>33148413000177</v>
      </c>
      <c r="S2658">
        <v>32999724511</v>
      </c>
    </row>
    <row r="2659" spans="1:19" x14ac:dyDescent="0.25">
      <c r="A2659">
        <v>16103</v>
      </c>
      <c r="B2659" s="6" t="s">
        <v>10244</v>
      </c>
      <c r="C2659" s="6" t="s">
        <v>52</v>
      </c>
      <c r="D2659" s="6" t="s">
        <v>31</v>
      </c>
      <c r="E2659" s="6" t="s">
        <v>71</v>
      </c>
      <c r="F2659" s="6" t="s">
        <v>10245</v>
      </c>
      <c r="G2659" s="6" t="s">
        <v>10246</v>
      </c>
      <c r="H2659">
        <v>25</v>
      </c>
      <c r="I2659" s="6" t="s">
        <v>116</v>
      </c>
      <c r="J2659" s="6" t="s">
        <v>56</v>
      </c>
      <c r="K2659" s="6" t="s">
        <v>98</v>
      </c>
      <c r="L2659">
        <v>305</v>
      </c>
      <c r="N2659" s="6" t="s">
        <v>10247</v>
      </c>
      <c r="O2659" s="6" t="s">
        <v>146</v>
      </c>
      <c r="P2659" s="6" t="s">
        <v>1523</v>
      </c>
      <c r="Q2659">
        <v>36500000</v>
      </c>
      <c r="R2659">
        <v>28781479000160</v>
      </c>
      <c r="S2659">
        <v>32999120642</v>
      </c>
    </row>
    <row r="2660" spans="1:19" x14ac:dyDescent="0.25">
      <c r="A2660">
        <v>16104</v>
      </c>
      <c r="B2660" s="6" t="s">
        <v>10248</v>
      </c>
      <c r="C2660" s="6" t="s">
        <v>52</v>
      </c>
      <c r="D2660" s="6" t="s">
        <v>31</v>
      </c>
      <c r="E2660" s="6" t="s">
        <v>53</v>
      </c>
      <c r="F2660" s="6" t="s">
        <v>10249</v>
      </c>
      <c r="G2660" s="6" t="s">
        <v>10250</v>
      </c>
      <c r="H2660">
        <v>22</v>
      </c>
      <c r="I2660" s="6" t="s">
        <v>35</v>
      </c>
      <c r="J2660" s="6" t="s">
        <v>56</v>
      </c>
      <c r="K2660" s="6" t="s">
        <v>109</v>
      </c>
      <c r="L2660">
        <v>204</v>
      </c>
      <c r="N2660" s="6" t="s">
        <v>10251</v>
      </c>
      <c r="O2660" s="6" t="s">
        <v>111</v>
      </c>
      <c r="P2660" s="6" t="s">
        <v>9941</v>
      </c>
      <c r="Q2660">
        <v>36890000</v>
      </c>
      <c r="R2660">
        <v>16571505000146</v>
      </c>
      <c r="S2660">
        <v>32999493624</v>
      </c>
    </row>
    <row r="2661" spans="1:19" x14ac:dyDescent="0.25">
      <c r="A2661">
        <v>16109</v>
      </c>
      <c r="B2661" s="6" t="s">
        <v>10252</v>
      </c>
      <c r="C2661" s="6" t="s">
        <v>52</v>
      </c>
      <c r="D2661" s="6" t="s">
        <v>31</v>
      </c>
      <c r="E2661" s="6" t="s">
        <v>71</v>
      </c>
      <c r="F2661" s="6" t="s">
        <v>10253</v>
      </c>
      <c r="G2661" s="6" t="s">
        <v>10254</v>
      </c>
      <c r="H2661">
        <v>23</v>
      </c>
      <c r="I2661" s="6" t="s">
        <v>47</v>
      </c>
      <c r="J2661" s="6" t="s">
        <v>144</v>
      </c>
      <c r="K2661" s="6" t="s">
        <v>37</v>
      </c>
      <c r="L2661">
        <v>102</v>
      </c>
      <c r="N2661" s="6" t="s">
        <v>10255</v>
      </c>
      <c r="O2661" s="6" t="s">
        <v>58</v>
      </c>
      <c r="P2661" s="6" t="s">
        <v>430</v>
      </c>
      <c r="Q2661">
        <v>36774332</v>
      </c>
      <c r="R2661">
        <v>16614366000190</v>
      </c>
      <c r="S2661">
        <v>32999812669</v>
      </c>
    </row>
    <row r="2662" spans="1:19" x14ac:dyDescent="0.25">
      <c r="A2662">
        <v>16110</v>
      </c>
      <c r="B2662" s="6" t="s">
        <v>10256</v>
      </c>
      <c r="C2662" s="6" t="s">
        <v>42</v>
      </c>
      <c r="D2662" s="6" t="s">
        <v>31</v>
      </c>
      <c r="E2662" s="6" t="s">
        <v>53</v>
      </c>
      <c r="F2662" s="6" t="s">
        <v>61</v>
      </c>
      <c r="G2662" s="6" t="s">
        <v>10257</v>
      </c>
      <c r="H2662">
        <v>23</v>
      </c>
      <c r="I2662" s="6" t="s">
        <v>47</v>
      </c>
      <c r="J2662" s="6" t="s">
        <v>56</v>
      </c>
      <c r="K2662" s="6" t="s">
        <v>109</v>
      </c>
      <c r="L2662">
        <v>205</v>
      </c>
      <c r="N2662" s="6" t="s">
        <v>10258</v>
      </c>
      <c r="O2662" s="6" t="s">
        <v>771</v>
      </c>
      <c r="P2662" s="6" t="s">
        <v>1038</v>
      </c>
      <c r="Q2662">
        <v>36800000</v>
      </c>
      <c r="R2662">
        <v>52136558668</v>
      </c>
      <c r="S2662">
        <v>32999387396</v>
      </c>
    </row>
    <row r="2663" spans="1:19" x14ac:dyDescent="0.25">
      <c r="A2663">
        <v>16113</v>
      </c>
      <c r="B2663" s="6" t="s">
        <v>10259</v>
      </c>
      <c r="C2663" s="6" t="s">
        <v>76</v>
      </c>
      <c r="D2663" s="6" t="s">
        <v>77</v>
      </c>
      <c r="E2663" s="6" t="s">
        <v>93</v>
      </c>
      <c r="F2663" s="6" t="s">
        <v>10260</v>
      </c>
      <c r="G2663" s="6" t="s">
        <v>10261</v>
      </c>
      <c r="H2663">
        <v>23</v>
      </c>
      <c r="I2663" s="6" t="s">
        <v>47</v>
      </c>
      <c r="J2663" s="6" t="s">
        <v>56</v>
      </c>
      <c r="K2663" s="6" t="s">
        <v>98</v>
      </c>
      <c r="L2663">
        <v>307</v>
      </c>
      <c r="N2663" s="6" t="s">
        <v>10262</v>
      </c>
      <c r="O2663" s="6" t="s">
        <v>100</v>
      </c>
      <c r="P2663" s="6" t="s">
        <v>4836</v>
      </c>
      <c r="Q2663">
        <v>36520000</v>
      </c>
      <c r="R2663">
        <v>11901560000133</v>
      </c>
      <c r="S2663">
        <v>32988529731</v>
      </c>
    </row>
    <row r="2664" spans="1:19" x14ac:dyDescent="0.25">
      <c r="A2664">
        <v>16116</v>
      </c>
      <c r="B2664" s="6" t="s">
        <v>10263</v>
      </c>
      <c r="C2664" s="6" t="s">
        <v>52</v>
      </c>
      <c r="D2664" s="6" t="s">
        <v>31</v>
      </c>
      <c r="E2664" s="6" t="s">
        <v>103</v>
      </c>
      <c r="F2664" s="6" t="s">
        <v>61</v>
      </c>
      <c r="G2664" s="6" t="s">
        <v>10264</v>
      </c>
      <c r="H2664">
        <v>22</v>
      </c>
      <c r="I2664" s="6" t="s">
        <v>35</v>
      </c>
      <c r="J2664" s="6" t="s">
        <v>56</v>
      </c>
      <c r="K2664" s="6" t="s">
        <v>98</v>
      </c>
      <c r="L2664">
        <v>301</v>
      </c>
      <c r="N2664" s="6" t="s">
        <v>10265</v>
      </c>
      <c r="O2664" s="6" t="s">
        <v>312</v>
      </c>
      <c r="P2664" s="6" t="s">
        <v>10266</v>
      </c>
      <c r="Q2664">
        <v>36170000</v>
      </c>
      <c r="R2664">
        <v>10405807694</v>
      </c>
      <c r="S2664">
        <v>32999416064</v>
      </c>
    </row>
    <row r="2665" spans="1:19" x14ac:dyDescent="0.25">
      <c r="A2665">
        <v>16122</v>
      </c>
      <c r="B2665" s="6" t="s">
        <v>10267</v>
      </c>
      <c r="C2665" s="6" t="s">
        <v>52</v>
      </c>
      <c r="D2665" s="6" t="s">
        <v>31</v>
      </c>
      <c r="E2665" s="6" t="s">
        <v>93</v>
      </c>
      <c r="F2665" s="6" t="s">
        <v>10268</v>
      </c>
      <c r="G2665" s="6" t="s">
        <v>10269</v>
      </c>
      <c r="H2665">
        <v>22</v>
      </c>
      <c r="I2665" s="6" t="s">
        <v>35</v>
      </c>
      <c r="J2665" s="6" t="s">
        <v>56</v>
      </c>
      <c r="K2665" s="6" t="s">
        <v>37</v>
      </c>
      <c r="L2665">
        <v>101</v>
      </c>
      <c r="N2665" s="6" t="s">
        <v>10270</v>
      </c>
      <c r="O2665" s="6" t="s">
        <v>58</v>
      </c>
      <c r="P2665" s="6" t="s">
        <v>5861</v>
      </c>
      <c r="Q2665">
        <v>36779000</v>
      </c>
      <c r="R2665">
        <v>18025709000107</v>
      </c>
      <c r="S2665">
        <v>32998047322</v>
      </c>
    </row>
    <row r="2666" spans="1:19" x14ac:dyDescent="0.25">
      <c r="A2666">
        <v>16127</v>
      </c>
      <c r="B2666" s="6" t="s">
        <v>10271</v>
      </c>
      <c r="C2666" s="6" t="s">
        <v>76</v>
      </c>
      <c r="D2666" s="6" t="s">
        <v>31</v>
      </c>
      <c r="E2666" s="6" t="s">
        <v>71</v>
      </c>
      <c r="F2666" s="6" t="s">
        <v>10272</v>
      </c>
      <c r="G2666" s="6" t="s">
        <v>10273</v>
      </c>
      <c r="H2666">
        <v>23</v>
      </c>
      <c r="I2666" s="6" t="s">
        <v>47</v>
      </c>
      <c r="J2666" s="6" t="s">
        <v>56</v>
      </c>
      <c r="K2666" s="6" t="s">
        <v>109</v>
      </c>
      <c r="L2666">
        <v>206</v>
      </c>
      <c r="N2666" s="6" t="s">
        <v>10274</v>
      </c>
      <c r="O2666" s="6" t="s">
        <v>771</v>
      </c>
      <c r="P2666" s="6" t="s">
        <v>10275</v>
      </c>
      <c r="Q2666">
        <v>36800000</v>
      </c>
      <c r="R2666">
        <v>32368266000188</v>
      </c>
      <c r="S2666">
        <v>32999264676</v>
      </c>
    </row>
    <row r="2667" spans="1:19" x14ac:dyDescent="0.25">
      <c r="A2667">
        <v>16128</v>
      </c>
      <c r="B2667" s="6" t="s">
        <v>10276</v>
      </c>
      <c r="C2667" s="6" t="s">
        <v>52</v>
      </c>
      <c r="D2667" s="6" t="s">
        <v>31</v>
      </c>
      <c r="E2667" s="6" t="s">
        <v>93</v>
      </c>
      <c r="F2667" s="6" t="s">
        <v>10277</v>
      </c>
      <c r="G2667" s="6" t="s">
        <v>10278</v>
      </c>
      <c r="H2667">
        <v>22</v>
      </c>
      <c r="I2667" s="6" t="s">
        <v>35</v>
      </c>
      <c r="J2667" s="6" t="s">
        <v>10279</v>
      </c>
      <c r="K2667" s="6" t="s">
        <v>37</v>
      </c>
      <c r="L2667">
        <v>102</v>
      </c>
      <c r="N2667" s="6" t="s">
        <v>10280</v>
      </c>
      <c r="O2667" s="6" t="s">
        <v>58</v>
      </c>
      <c r="P2667" s="6" t="s">
        <v>152</v>
      </c>
      <c r="Q2667">
        <v>36770238</v>
      </c>
      <c r="R2667">
        <v>34169097000182</v>
      </c>
      <c r="S2667">
        <v>32988564257</v>
      </c>
    </row>
    <row r="2668" spans="1:19" x14ac:dyDescent="0.25">
      <c r="A2668">
        <v>16129</v>
      </c>
      <c r="B2668" s="6" t="s">
        <v>10281</v>
      </c>
      <c r="C2668" s="6" t="s">
        <v>30</v>
      </c>
      <c r="D2668" s="6" t="s">
        <v>31</v>
      </c>
      <c r="E2668" s="6" t="s">
        <v>93</v>
      </c>
      <c r="F2668" s="6" t="s">
        <v>10282</v>
      </c>
      <c r="G2668" s="6" t="s">
        <v>10283</v>
      </c>
      <c r="H2668">
        <v>23</v>
      </c>
      <c r="I2668" s="6" t="s">
        <v>47</v>
      </c>
      <c r="J2668" s="6" t="s">
        <v>56</v>
      </c>
      <c r="K2668" s="6" t="s">
        <v>37</v>
      </c>
      <c r="L2668">
        <v>105</v>
      </c>
      <c r="N2668" s="6" t="s">
        <v>10284</v>
      </c>
      <c r="O2668" s="6" t="s">
        <v>443</v>
      </c>
      <c r="P2668" s="6" t="s">
        <v>481</v>
      </c>
      <c r="Q2668">
        <v>36660000</v>
      </c>
      <c r="R2668">
        <v>31161510000174</v>
      </c>
      <c r="S2668">
        <v>32987017125</v>
      </c>
    </row>
    <row r="2669" spans="1:19" x14ac:dyDescent="0.25">
      <c r="A2669">
        <v>16131</v>
      </c>
      <c r="B2669" s="6" t="s">
        <v>10285</v>
      </c>
      <c r="C2669" s="6" t="s">
        <v>76</v>
      </c>
      <c r="D2669" s="6" t="s">
        <v>31</v>
      </c>
      <c r="E2669" s="6" t="s">
        <v>221</v>
      </c>
      <c r="F2669" s="6" t="s">
        <v>10286</v>
      </c>
      <c r="G2669" s="6" t="s">
        <v>10287</v>
      </c>
      <c r="H2669">
        <v>22</v>
      </c>
      <c r="I2669" s="6" t="s">
        <v>35</v>
      </c>
      <c r="J2669" s="6" t="s">
        <v>56</v>
      </c>
      <c r="K2669" s="6" t="s">
        <v>109</v>
      </c>
      <c r="L2669">
        <v>204</v>
      </c>
      <c r="N2669" s="6" t="s">
        <v>10288</v>
      </c>
      <c r="O2669" s="6" t="s">
        <v>111</v>
      </c>
      <c r="P2669" s="6" t="s">
        <v>851</v>
      </c>
      <c r="Q2669">
        <v>36880000</v>
      </c>
      <c r="R2669">
        <v>9147096000190</v>
      </c>
      <c r="S2669">
        <v>32988587747</v>
      </c>
    </row>
    <row r="2670" spans="1:19" x14ac:dyDescent="0.25">
      <c r="A2670">
        <v>16132</v>
      </c>
      <c r="B2670" s="6" t="s">
        <v>10289</v>
      </c>
      <c r="C2670" s="6" t="s">
        <v>76</v>
      </c>
      <c r="D2670" s="6" t="s">
        <v>488</v>
      </c>
      <c r="E2670" s="6" t="s">
        <v>53</v>
      </c>
      <c r="F2670" s="6" t="s">
        <v>61</v>
      </c>
      <c r="G2670" s="6" t="s">
        <v>10290</v>
      </c>
      <c r="H2670">
        <v>33</v>
      </c>
      <c r="I2670" s="6" t="s">
        <v>181</v>
      </c>
      <c r="J2670" s="6" t="s">
        <v>10291</v>
      </c>
      <c r="K2670" s="6" t="s">
        <v>37</v>
      </c>
      <c r="L2670">
        <v>108</v>
      </c>
      <c r="N2670" s="6" t="s">
        <v>10292</v>
      </c>
      <c r="O2670" s="6" t="s">
        <v>263</v>
      </c>
      <c r="P2670" s="6" t="s">
        <v>40</v>
      </c>
      <c r="Q2670">
        <v>36740000</v>
      </c>
      <c r="R2670">
        <v>733780709</v>
      </c>
      <c r="S2670">
        <v>32999448778</v>
      </c>
    </row>
    <row r="2671" spans="1:19" x14ac:dyDescent="0.25">
      <c r="A2671">
        <v>16134</v>
      </c>
      <c r="B2671" s="6" t="s">
        <v>10293</v>
      </c>
      <c r="C2671" s="6" t="s">
        <v>76</v>
      </c>
      <c r="D2671" s="6" t="s">
        <v>77</v>
      </c>
      <c r="E2671" s="6" t="s">
        <v>71</v>
      </c>
      <c r="F2671" s="6" t="s">
        <v>10294</v>
      </c>
      <c r="G2671" s="6" t="s">
        <v>10295</v>
      </c>
      <c r="H2671">
        <v>33</v>
      </c>
      <c r="I2671" s="6" t="s">
        <v>181</v>
      </c>
      <c r="J2671" s="6" t="s">
        <v>56</v>
      </c>
      <c r="K2671" s="6" t="s">
        <v>109</v>
      </c>
      <c r="L2671">
        <v>204</v>
      </c>
      <c r="N2671" s="6" t="s">
        <v>10296</v>
      </c>
      <c r="O2671" s="6" t="s">
        <v>1100</v>
      </c>
      <c r="P2671" s="6" t="s">
        <v>40</v>
      </c>
      <c r="Q2671">
        <v>36790000</v>
      </c>
      <c r="R2671">
        <v>27147444000100</v>
      </c>
      <c r="S2671">
        <v>32984262372</v>
      </c>
    </row>
    <row r="2672" spans="1:19" x14ac:dyDescent="0.25">
      <c r="A2672">
        <v>16136</v>
      </c>
      <c r="B2672" s="6" t="s">
        <v>10297</v>
      </c>
      <c r="C2672" s="6" t="s">
        <v>52</v>
      </c>
      <c r="D2672" s="6" t="s">
        <v>31</v>
      </c>
      <c r="E2672" s="6" t="s">
        <v>103</v>
      </c>
      <c r="F2672" s="6" t="s">
        <v>61</v>
      </c>
      <c r="G2672" s="6" t="s">
        <v>10298</v>
      </c>
      <c r="H2672">
        <v>23</v>
      </c>
      <c r="I2672" s="6" t="s">
        <v>47</v>
      </c>
      <c r="J2672" s="6" t="s">
        <v>56</v>
      </c>
      <c r="K2672" s="6" t="s">
        <v>98</v>
      </c>
      <c r="L2672">
        <v>302</v>
      </c>
      <c r="N2672" s="6" t="s">
        <v>10299</v>
      </c>
      <c r="O2672" s="6" t="s">
        <v>1148</v>
      </c>
      <c r="P2672" s="6" t="s">
        <v>40</v>
      </c>
      <c r="Q2672">
        <v>36510000</v>
      </c>
      <c r="R2672">
        <v>13037259671</v>
      </c>
      <c r="S2672">
        <v>32999309570</v>
      </c>
    </row>
    <row r="2673" spans="1:19" x14ac:dyDescent="0.25">
      <c r="A2673">
        <v>16140</v>
      </c>
      <c r="B2673" s="6" t="s">
        <v>10300</v>
      </c>
      <c r="C2673" s="6" t="s">
        <v>52</v>
      </c>
      <c r="D2673" s="6" t="s">
        <v>77</v>
      </c>
      <c r="E2673" s="6" t="s">
        <v>103</v>
      </c>
      <c r="F2673" s="6" t="s">
        <v>10301</v>
      </c>
      <c r="G2673" s="6" t="s">
        <v>10302</v>
      </c>
      <c r="H2673">
        <v>25</v>
      </c>
      <c r="I2673" s="6" t="s">
        <v>116</v>
      </c>
      <c r="J2673" s="6" t="s">
        <v>56</v>
      </c>
      <c r="K2673" s="6" t="s">
        <v>109</v>
      </c>
      <c r="L2673">
        <v>206</v>
      </c>
      <c r="N2673" s="6" t="s">
        <v>10303</v>
      </c>
      <c r="O2673" s="6" t="s">
        <v>1731</v>
      </c>
      <c r="P2673" s="6" t="s">
        <v>40</v>
      </c>
      <c r="Q2673">
        <v>36847000</v>
      </c>
      <c r="R2673">
        <v>34008428000100</v>
      </c>
      <c r="S2673">
        <v>32984217238</v>
      </c>
    </row>
    <row r="2674" spans="1:19" x14ac:dyDescent="0.25">
      <c r="A2674">
        <v>16141</v>
      </c>
      <c r="B2674" s="6" t="s">
        <v>10304</v>
      </c>
      <c r="C2674" s="6" t="s">
        <v>52</v>
      </c>
      <c r="D2674" s="6" t="s">
        <v>31</v>
      </c>
      <c r="E2674" s="6" t="s">
        <v>53</v>
      </c>
      <c r="F2674" s="6" t="s">
        <v>10305</v>
      </c>
      <c r="G2674" s="6" t="s">
        <v>10306</v>
      </c>
      <c r="H2674">
        <v>25</v>
      </c>
      <c r="I2674" s="6" t="s">
        <v>116</v>
      </c>
      <c r="J2674" s="6" t="s">
        <v>56</v>
      </c>
      <c r="K2674" s="6" t="s">
        <v>37</v>
      </c>
      <c r="L2674">
        <v>102</v>
      </c>
      <c r="N2674" s="6" t="s">
        <v>10307</v>
      </c>
      <c r="O2674" s="6" t="s">
        <v>39</v>
      </c>
      <c r="P2674" s="6" t="s">
        <v>5379</v>
      </c>
      <c r="Q2674">
        <v>36700000</v>
      </c>
      <c r="R2674">
        <v>22461234000179</v>
      </c>
      <c r="S2674">
        <v>32988855461</v>
      </c>
    </row>
    <row r="2675" spans="1:19" x14ac:dyDescent="0.25">
      <c r="A2675">
        <v>16142</v>
      </c>
      <c r="B2675" s="6" t="s">
        <v>10308</v>
      </c>
      <c r="C2675" s="6" t="s">
        <v>52</v>
      </c>
      <c r="D2675" s="6" t="s">
        <v>31</v>
      </c>
      <c r="E2675" s="6" t="s">
        <v>221</v>
      </c>
      <c r="F2675" s="6" t="s">
        <v>61</v>
      </c>
      <c r="G2675" s="6" t="s">
        <v>3211</v>
      </c>
      <c r="H2675">
        <v>23</v>
      </c>
      <c r="I2675" s="6" t="s">
        <v>47</v>
      </c>
      <c r="J2675" s="6" t="s">
        <v>56</v>
      </c>
      <c r="K2675" s="6" t="s">
        <v>109</v>
      </c>
      <c r="L2675">
        <v>206</v>
      </c>
      <c r="N2675" s="6" t="s">
        <v>10309</v>
      </c>
      <c r="O2675" s="6" t="s">
        <v>771</v>
      </c>
      <c r="P2675" s="6" t="s">
        <v>951</v>
      </c>
      <c r="Q2675">
        <v>36800000</v>
      </c>
      <c r="R2675">
        <v>62973967791</v>
      </c>
      <c r="S2675">
        <v>32999488432</v>
      </c>
    </row>
    <row r="2676" spans="1:19" x14ac:dyDescent="0.25">
      <c r="A2676">
        <v>16144</v>
      </c>
      <c r="B2676" s="6" t="s">
        <v>10310</v>
      </c>
      <c r="C2676" s="6" t="s">
        <v>324</v>
      </c>
      <c r="D2676" s="6" t="s">
        <v>315</v>
      </c>
      <c r="E2676" s="6" t="s">
        <v>44</v>
      </c>
      <c r="F2676" s="6" t="s">
        <v>10311</v>
      </c>
      <c r="G2676" s="6" t="s">
        <v>10312</v>
      </c>
      <c r="H2676">
        <v>2</v>
      </c>
      <c r="I2676" s="6" t="s">
        <v>2216</v>
      </c>
      <c r="J2676" s="6" t="s">
        <v>56</v>
      </c>
      <c r="K2676" s="6" t="s">
        <v>319</v>
      </c>
      <c r="L2676">
        <v>907</v>
      </c>
      <c r="N2676" s="6" t="s">
        <v>10313</v>
      </c>
      <c r="O2676" s="6" t="s">
        <v>4933</v>
      </c>
      <c r="P2676" s="6" t="s">
        <v>255</v>
      </c>
      <c r="Q2676">
        <v>86039090</v>
      </c>
      <c r="R2676">
        <v>7550731000150</v>
      </c>
      <c r="S2676">
        <v>43021055000</v>
      </c>
    </row>
    <row r="2677" spans="1:19" x14ac:dyDescent="0.25">
      <c r="A2677">
        <v>16145</v>
      </c>
      <c r="B2677" s="6" t="s">
        <v>10314</v>
      </c>
      <c r="C2677" s="6" t="s">
        <v>52</v>
      </c>
      <c r="D2677" s="6" t="s">
        <v>31</v>
      </c>
      <c r="E2677" s="6" t="s">
        <v>325</v>
      </c>
      <c r="F2677" s="6" t="s">
        <v>61</v>
      </c>
      <c r="G2677" s="6" t="s">
        <v>4480</v>
      </c>
      <c r="H2677">
        <v>26</v>
      </c>
      <c r="I2677" s="6" t="s">
        <v>173</v>
      </c>
      <c r="J2677" s="6" t="s">
        <v>56</v>
      </c>
      <c r="K2677" s="6" t="s">
        <v>109</v>
      </c>
      <c r="L2677">
        <v>204</v>
      </c>
      <c r="N2677" s="6" t="s">
        <v>10315</v>
      </c>
      <c r="O2677" s="6" t="s">
        <v>111</v>
      </c>
      <c r="P2677" s="6" t="s">
        <v>1052</v>
      </c>
      <c r="Q2677">
        <v>36885000</v>
      </c>
      <c r="R2677">
        <v>93400306649</v>
      </c>
      <c r="S2677">
        <v>32998301431</v>
      </c>
    </row>
    <row r="2678" spans="1:19" x14ac:dyDescent="0.25">
      <c r="A2678">
        <v>16148</v>
      </c>
      <c r="B2678" s="6" t="s">
        <v>10316</v>
      </c>
      <c r="C2678" s="6" t="s">
        <v>52</v>
      </c>
      <c r="D2678" s="6" t="s">
        <v>31</v>
      </c>
      <c r="E2678" s="6" t="s">
        <v>71</v>
      </c>
      <c r="F2678" s="6" t="s">
        <v>10317</v>
      </c>
      <c r="G2678" s="6" t="s">
        <v>10318</v>
      </c>
      <c r="H2678">
        <v>23</v>
      </c>
      <c r="I2678" s="6" t="s">
        <v>47</v>
      </c>
      <c r="J2678" s="6" t="s">
        <v>56</v>
      </c>
      <c r="K2678" s="6" t="s">
        <v>109</v>
      </c>
      <c r="L2678">
        <v>201</v>
      </c>
      <c r="N2678" s="6" t="s">
        <v>10319</v>
      </c>
      <c r="O2678" s="6" t="s">
        <v>972</v>
      </c>
      <c r="P2678" s="6" t="s">
        <v>40</v>
      </c>
      <c r="Q2678">
        <v>36893000</v>
      </c>
      <c r="R2678">
        <v>18656638000140</v>
      </c>
      <c r="S2678">
        <v>32999351778</v>
      </c>
    </row>
    <row r="2679" spans="1:19" x14ac:dyDescent="0.25">
      <c r="A2679">
        <v>16156</v>
      </c>
      <c r="B2679" s="6" t="s">
        <v>10320</v>
      </c>
      <c r="C2679" s="6" t="s">
        <v>324</v>
      </c>
      <c r="D2679" s="6" t="s">
        <v>315</v>
      </c>
      <c r="E2679" s="6" t="s">
        <v>93</v>
      </c>
      <c r="F2679" s="6" t="s">
        <v>61</v>
      </c>
      <c r="G2679" s="6" t="s">
        <v>10321</v>
      </c>
      <c r="H2679">
        <v>2</v>
      </c>
      <c r="I2679" s="6" t="s">
        <v>2216</v>
      </c>
      <c r="J2679" s="6" t="s">
        <v>56</v>
      </c>
      <c r="K2679" s="6" t="s">
        <v>319</v>
      </c>
      <c r="L2679">
        <v>916</v>
      </c>
      <c r="N2679" s="6" t="s">
        <v>10322</v>
      </c>
      <c r="O2679" s="6" t="s">
        <v>39</v>
      </c>
      <c r="P2679" s="6" t="s">
        <v>364</v>
      </c>
      <c r="Q2679">
        <v>36702000</v>
      </c>
      <c r="R2679">
        <v>63869969687</v>
      </c>
      <c r="S2679">
        <v>32034479155</v>
      </c>
    </row>
    <row r="2680" spans="1:19" x14ac:dyDescent="0.25">
      <c r="A2680">
        <v>16158</v>
      </c>
      <c r="B2680" s="6" t="s">
        <v>10323</v>
      </c>
      <c r="C2680" s="6" t="s">
        <v>52</v>
      </c>
      <c r="D2680" s="6" t="s">
        <v>31</v>
      </c>
      <c r="E2680" s="6" t="s">
        <v>325</v>
      </c>
      <c r="F2680" s="6" t="s">
        <v>61</v>
      </c>
      <c r="G2680" s="6" t="s">
        <v>4567</v>
      </c>
      <c r="H2680">
        <v>25</v>
      </c>
      <c r="I2680" s="6" t="s">
        <v>116</v>
      </c>
      <c r="J2680" s="6" t="s">
        <v>56</v>
      </c>
      <c r="K2680" s="6" t="s">
        <v>98</v>
      </c>
      <c r="L2680">
        <v>303</v>
      </c>
      <c r="N2680" s="6" t="s">
        <v>10324</v>
      </c>
      <c r="O2680" s="6" t="s">
        <v>100</v>
      </c>
      <c r="P2680" s="6" t="s">
        <v>1557</v>
      </c>
      <c r="Q2680">
        <v>36520000</v>
      </c>
      <c r="R2680">
        <v>28337328649</v>
      </c>
      <c r="S2680">
        <v>32035514799</v>
      </c>
    </row>
    <row r="2681" spans="1:19" x14ac:dyDescent="0.25">
      <c r="A2681">
        <v>16159</v>
      </c>
      <c r="B2681" s="6" t="s">
        <v>10325</v>
      </c>
      <c r="C2681" s="6" t="s">
        <v>52</v>
      </c>
      <c r="D2681" s="6" t="s">
        <v>488</v>
      </c>
      <c r="E2681" s="6" t="s">
        <v>44</v>
      </c>
      <c r="F2681" s="6" t="s">
        <v>61</v>
      </c>
      <c r="G2681" s="6" t="s">
        <v>10326</v>
      </c>
      <c r="H2681">
        <v>22</v>
      </c>
      <c r="I2681" s="6" t="s">
        <v>35</v>
      </c>
      <c r="J2681" s="6" t="s">
        <v>812</v>
      </c>
      <c r="K2681" s="6" t="s">
        <v>98</v>
      </c>
      <c r="L2681">
        <v>307</v>
      </c>
      <c r="N2681" s="6" t="s">
        <v>10327</v>
      </c>
      <c r="O2681" s="6" t="s">
        <v>1148</v>
      </c>
      <c r="P2681" s="6" t="s">
        <v>1312</v>
      </c>
      <c r="Q2681">
        <v>36510000</v>
      </c>
      <c r="R2681">
        <v>4121773667</v>
      </c>
      <c r="S2681">
        <v>32999225881</v>
      </c>
    </row>
    <row r="2682" spans="1:19" x14ac:dyDescent="0.25">
      <c r="A2682">
        <v>16163</v>
      </c>
      <c r="B2682" s="6" t="s">
        <v>10328</v>
      </c>
      <c r="C2682" s="6" t="s">
        <v>52</v>
      </c>
      <c r="D2682" s="6" t="s">
        <v>31</v>
      </c>
      <c r="E2682" s="6" t="s">
        <v>71</v>
      </c>
      <c r="F2682" s="6" t="s">
        <v>10329</v>
      </c>
      <c r="G2682" s="6" t="s">
        <v>10330</v>
      </c>
      <c r="H2682">
        <v>23</v>
      </c>
      <c r="I2682" s="6" t="s">
        <v>47</v>
      </c>
      <c r="J2682" s="6" t="s">
        <v>56</v>
      </c>
      <c r="K2682" s="6" t="s">
        <v>98</v>
      </c>
      <c r="L2682">
        <v>301</v>
      </c>
      <c r="N2682" s="6" t="s">
        <v>10331</v>
      </c>
      <c r="O2682" s="6" t="s">
        <v>146</v>
      </c>
      <c r="P2682" s="6" t="s">
        <v>40</v>
      </c>
      <c r="Q2682">
        <v>36500001</v>
      </c>
      <c r="R2682">
        <v>28799529000136</v>
      </c>
      <c r="S2682">
        <v>32998171954</v>
      </c>
    </row>
    <row r="2683" spans="1:19" x14ac:dyDescent="0.25">
      <c r="A2683">
        <v>16167</v>
      </c>
      <c r="B2683" s="6" t="s">
        <v>10332</v>
      </c>
      <c r="C2683" s="6" t="s">
        <v>324</v>
      </c>
      <c r="D2683" s="6" t="s">
        <v>315</v>
      </c>
      <c r="E2683" s="6" t="s">
        <v>44</v>
      </c>
      <c r="F2683" s="6" t="s">
        <v>61</v>
      </c>
      <c r="G2683" s="6" t="s">
        <v>10333</v>
      </c>
      <c r="H2683">
        <v>2</v>
      </c>
      <c r="I2683" s="6" t="s">
        <v>2216</v>
      </c>
      <c r="J2683" s="6" t="s">
        <v>56</v>
      </c>
      <c r="K2683" s="6" t="s">
        <v>319</v>
      </c>
      <c r="L2683">
        <v>916</v>
      </c>
      <c r="N2683" s="6" t="s">
        <v>10334</v>
      </c>
      <c r="O2683" s="6" t="s">
        <v>39</v>
      </c>
      <c r="P2683" s="6" t="s">
        <v>3077</v>
      </c>
      <c r="Q2683">
        <v>36700000</v>
      </c>
      <c r="R2683">
        <v>9825241616</v>
      </c>
      <c r="S2683">
        <v>32034419220</v>
      </c>
    </row>
    <row r="2684" spans="1:19" x14ac:dyDescent="0.25">
      <c r="A2684">
        <v>16168</v>
      </c>
      <c r="B2684" s="6" t="s">
        <v>10335</v>
      </c>
      <c r="C2684" s="6" t="s">
        <v>324</v>
      </c>
      <c r="D2684" s="6" t="s">
        <v>315</v>
      </c>
      <c r="E2684" s="6" t="s">
        <v>325</v>
      </c>
      <c r="F2684" s="6" t="s">
        <v>61</v>
      </c>
      <c r="G2684" s="6" t="s">
        <v>10336</v>
      </c>
      <c r="H2684">
        <v>2</v>
      </c>
      <c r="I2684" s="6" t="s">
        <v>2216</v>
      </c>
      <c r="J2684" s="6" t="s">
        <v>56</v>
      </c>
      <c r="K2684" s="6" t="s">
        <v>319</v>
      </c>
      <c r="L2684">
        <v>916</v>
      </c>
      <c r="N2684" s="6" t="s">
        <v>10337</v>
      </c>
      <c r="O2684" s="6" t="s">
        <v>39</v>
      </c>
      <c r="P2684" s="6" t="s">
        <v>82</v>
      </c>
      <c r="Q2684">
        <v>36700000</v>
      </c>
      <c r="R2684">
        <v>12734057654</v>
      </c>
      <c r="S2684">
        <v>32991180101</v>
      </c>
    </row>
    <row r="2685" spans="1:19" x14ac:dyDescent="0.25">
      <c r="A2685">
        <v>16169</v>
      </c>
      <c r="B2685" s="6" t="s">
        <v>10338</v>
      </c>
      <c r="C2685" s="6" t="s">
        <v>324</v>
      </c>
      <c r="D2685" s="6" t="s">
        <v>315</v>
      </c>
      <c r="E2685" s="6" t="s">
        <v>325</v>
      </c>
      <c r="F2685" s="6" t="s">
        <v>61</v>
      </c>
      <c r="G2685" s="6" t="s">
        <v>10339</v>
      </c>
      <c r="H2685">
        <v>2</v>
      </c>
      <c r="I2685" s="6" t="s">
        <v>2216</v>
      </c>
      <c r="J2685" s="6" t="s">
        <v>144</v>
      </c>
      <c r="K2685" s="6" t="s">
        <v>319</v>
      </c>
      <c r="L2685">
        <v>916</v>
      </c>
      <c r="N2685" s="6" t="s">
        <v>10340</v>
      </c>
      <c r="O2685" s="6" t="s">
        <v>39</v>
      </c>
      <c r="P2685" s="6" t="s">
        <v>7732</v>
      </c>
      <c r="Q2685">
        <v>36700000</v>
      </c>
      <c r="R2685">
        <v>10951351630</v>
      </c>
      <c r="S2685">
        <v>32988290156</v>
      </c>
    </row>
    <row r="2686" spans="1:19" x14ac:dyDescent="0.25">
      <c r="A2686">
        <v>16170</v>
      </c>
      <c r="B2686" s="6" t="s">
        <v>10341</v>
      </c>
      <c r="C2686" s="6" t="s">
        <v>119</v>
      </c>
      <c r="D2686" s="6" t="s">
        <v>31</v>
      </c>
      <c r="E2686" s="6" t="s">
        <v>325</v>
      </c>
      <c r="F2686" s="6" t="s">
        <v>10342</v>
      </c>
      <c r="G2686" s="6" t="s">
        <v>10343</v>
      </c>
      <c r="H2686">
        <v>22</v>
      </c>
      <c r="I2686" s="6" t="s">
        <v>35</v>
      </c>
      <c r="J2686" s="6" t="s">
        <v>56</v>
      </c>
      <c r="K2686" s="6" t="s">
        <v>98</v>
      </c>
      <c r="L2686">
        <v>304</v>
      </c>
      <c r="N2686" s="6" t="s">
        <v>10344</v>
      </c>
      <c r="O2686" s="6" t="s">
        <v>399</v>
      </c>
      <c r="P2686" s="6" t="s">
        <v>2064</v>
      </c>
      <c r="Q2686">
        <v>36512000</v>
      </c>
      <c r="R2686">
        <v>24797206000152</v>
      </c>
      <c r="S2686">
        <v>32999529185</v>
      </c>
    </row>
    <row r="2687" spans="1:19" x14ac:dyDescent="0.25">
      <c r="A2687">
        <v>16171</v>
      </c>
      <c r="B2687" s="6" t="s">
        <v>10345</v>
      </c>
      <c r="C2687" s="6" t="s">
        <v>52</v>
      </c>
      <c r="D2687" s="6" t="s">
        <v>31</v>
      </c>
      <c r="E2687" s="6" t="s">
        <v>93</v>
      </c>
      <c r="F2687" s="6" t="s">
        <v>10346</v>
      </c>
      <c r="G2687" s="6" t="s">
        <v>9392</v>
      </c>
      <c r="H2687">
        <v>23</v>
      </c>
      <c r="I2687" s="6" t="s">
        <v>47</v>
      </c>
      <c r="J2687" s="6" t="s">
        <v>56</v>
      </c>
      <c r="K2687" s="6" t="s">
        <v>37</v>
      </c>
      <c r="L2687">
        <v>109</v>
      </c>
      <c r="N2687" s="6" t="s">
        <v>10347</v>
      </c>
      <c r="O2687" s="6" t="s">
        <v>39</v>
      </c>
      <c r="P2687" s="6" t="s">
        <v>175</v>
      </c>
      <c r="Q2687">
        <v>36700000</v>
      </c>
      <c r="R2687">
        <v>28139321000190</v>
      </c>
      <c r="S2687">
        <v>32988134098</v>
      </c>
    </row>
    <row r="2688" spans="1:19" x14ac:dyDescent="0.25">
      <c r="A2688">
        <v>16172</v>
      </c>
      <c r="B2688" s="6" t="s">
        <v>10348</v>
      </c>
      <c r="C2688" s="6" t="s">
        <v>477</v>
      </c>
      <c r="D2688" s="6" t="s">
        <v>77</v>
      </c>
      <c r="E2688" s="6" t="s">
        <v>93</v>
      </c>
      <c r="F2688" s="6" t="s">
        <v>10349</v>
      </c>
      <c r="G2688" s="6" t="s">
        <v>10350</v>
      </c>
      <c r="H2688">
        <v>23</v>
      </c>
      <c r="I2688" s="6" t="s">
        <v>47</v>
      </c>
      <c r="J2688" s="6" t="s">
        <v>10351</v>
      </c>
      <c r="K2688" s="6" t="s">
        <v>37</v>
      </c>
      <c r="L2688">
        <v>105</v>
      </c>
      <c r="N2688" s="6" t="s">
        <v>10352</v>
      </c>
      <c r="O2688" s="6" t="s">
        <v>443</v>
      </c>
      <c r="P2688" s="6" t="s">
        <v>455</v>
      </c>
      <c r="Q2688">
        <v>36660000</v>
      </c>
      <c r="R2688">
        <v>714120000150</v>
      </c>
      <c r="S2688">
        <v>32034622562</v>
      </c>
    </row>
    <row r="2689" spans="1:19" x14ac:dyDescent="0.25">
      <c r="A2689">
        <v>16174</v>
      </c>
      <c r="B2689" s="6" t="s">
        <v>10353</v>
      </c>
      <c r="C2689" s="6" t="s">
        <v>119</v>
      </c>
      <c r="D2689" s="6" t="s">
        <v>31</v>
      </c>
      <c r="E2689" s="6" t="s">
        <v>71</v>
      </c>
      <c r="F2689" s="6" t="s">
        <v>61</v>
      </c>
      <c r="G2689" s="6" t="s">
        <v>10354</v>
      </c>
      <c r="H2689">
        <v>22</v>
      </c>
      <c r="I2689" s="6" t="s">
        <v>35</v>
      </c>
      <c r="J2689" s="6" t="s">
        <v>56</v>
      </c>
      <c r="K2689" s="6" t="s">
        <v>109</v>
      </c>
      <c r="L2689">
        <v>201</v>
      </c>
      <c r="N2689" s="6" t="s">
        <v>10355</v>
      </c>
      <c r="O2689" s="6" t="s">
        <v>169</v>
      </c>
      <c r="P2689" s="6" t="s">
        <v>40</v>
      </c>
      <c r="Q2689">
        <v>36895000</v>
      </c>
      <c r="R2689">
        <v>13941899660</v>
      </c>
      <c r="S2689">
        <v>32998315162</v>
      </c>
    </row>
    <row r="2690" spans="1:19" x14ac:dyDescent="0.25">
      <c r="A2690">
        <v>16175</v>
      </c>
      <c r="B2690" s="6" t="s">
        <v>10356</v>
      </c>
      <c r="C2690" s="6" t="s">
        <v>52</v>
      </c>
      <c r="D2690" s="6" t="s">
        <v>31</v>
      </c>
      <c r="E2690" s="6" t="s">
        <v>93</v>
      </c>
      <c r="F2690" s="6" t="s">
        <v>61</v>
      </c>
      <c r="G2690" s="6" t="s">
        <v>10357</v>
      </c>
      <c r="H2690">
        <v>22</v>
      </c>
      <c r="I2690" s="6" t="s">
        <v>35</v>
      </c>
      <c r="J2690" s="6" t="s">
        <v>56</v>
      </c>
      <c r="K2690" s="6" t="s">
        <v>98</v>
      </c>
      <c r="L2690">
        <v>303</v>
      </c>
      <c r="N2690" s="6" t="s">
        <v>10358</v>
      </c>
      <c r="O2690" s="6" t="s">
        <v>793</v>
      </c>
      <c r="P2690" s="6" t="s">
        <v>40</v>
      </c>
      <c r="Q2690">
        <v>36515000</v>
      </c>
      <c r="R2690">
        <v>87422042834</v>
      </c>
      <c r="S2690">
        <v>32984828327</v>
      </c>
    </row>
    <row r="2691" spans="1:19" x14ac:dyDescent="0.25">
      <c r="A2691">
        <v>16176</v>
      </c>
      <c r="B2691" s="6" t="s">
        <v>10359</v>
      </c>
      <c r="C2691" s="6" t="s">
        <v>52</v>
      </c>
      <c r="D2691" s="6" t="s">
        <v>31</v>
      </c>
      <c r="E2691" s="6" t="s">
        <v>71</v>
      </c>
      <c r="F2691" s="6" t="s">
        <v>61</v>
      </c>
      <c r="G2691" s="6" t="s">
        <v>10360</v>
      </c>
      <c r="H2691">
        <v>22</v>
      </c>
      <c r="I2691" s="6" t="s">
        <v>35</v>
      </c>
      <c r="J2691" s="6" t="s">
        <v>56</v>
      </c>
      <c r="K2691" s="6" t="s">
        <v>98</v>
      </c>
      <c r="L2691">
        <v>302</v>
      </c>
      <c r="N2691" s="6" t="s">
        <v>10361</v>
      </c>
      <c r="O2691" s="6" t="s">
        <v>146</v>
      </c>
      <c r="P2691" s="6" t="s">
        <v>10362</v>
      </c>
      <c r="Q2691">
        <v>36503202</v>
      </c>
      <c r="R2691">
        <v>7275880601</v>
      </c>
      <c r="S2691">
        <v>32999794825</v>
      </c>
    </row>
    <row r="2692" spans="1:19" x14ac:dyDescent="0.25">
      <c r="A2692">
        <v>16178</v>
      </c>
      <c r="B2692" s="6" t="s">
        <v>10363</v>
      </c>
      <c r="C2692" s="6" t="s">
        <v>30</v>
      </c>
      <c r="D2692" s="6" t="s">
        <v>31</v>
      </c>
      <c r="E2692" s="6" t="s">
        <v>71</v>
      </c>
      <c r="F2692" s="6" t="s">
        <v>10364</v>
      </c>
      <c r="G2692" s="6" t="s">
        <v>10365</v>
      </c>
      <c r="H2692">
        <v>23</v>
      </c>
      <c r="I2692" s="6" t="s">
        <v>47</v>
      </c>
      <c r="J2692" s="6" t="s">
        <v>56</v>
      </c>
      <c r="K2692" s="6" t="s">
        <v>109</v>
      </c>
      <c r="L2692">
        <v>204</v>
      </c>
      <c r="N2692" s="6" t="s">
        <v>10366</v>
      </c>
      <c r="O2692" s="6" t="s">
        <v>111</v>
      </c>
      <c r="P2692" s="6" t="s">
        <v>851</v>
      </c>
      <c r="Q2692">
        <v>36880000</v>
      </c>
      <c r="R2692">
        <v>26195439000100</v>
      </c>
      <c r="S2692">
        <v>32987037841</v>
      </c>
    </row>
    <row r="2693" spans="1:19" x14ac:dyDescent="0.25">
      <c r="A2693">
        <v>16180</v>
      </c>
      <c r="B2693" s="6" t="s">
        <v>10367</v>
      </c>
      <c r="C2693" s="6" t="s">
        <v>52</v>
      </c>
      <c r="D2693" s="6" t="s">
        <v>31</v>
      </c>
      <c r="E2693" s="6" t="s">
        <v>53</v>
      </c>
      <c r="F2693" s="6" t="s">
        <v>10368</v>
      </c>
      <c r="G2693" s="6" t="s">
        <v>3266</v>
      </c>
      <c r="H2693">
        <v>22</v>
      </c>
      <c r="I2693" s="6" t="s">
        <v>35</v>
      </c>
      <c r="J2693" s="6" t="s">
        <v>56</v>
      </c>
      <c r="K2693" s="6" t="s">
        <v>109</v>
      </c>
      <c r="L2693">
        <v>203</v>
      </c>
      <c r="N2693" s="6" t="s">
        <v>10369</v>
      </c>
      <c r="O2693" s="6" t="s">
        <v>111</v>
      </c>
      <c r="P2693" s="6" t="s">
        <v>40</v>
      </c>
      <c r="Q2693">
        <v>36880058</v>
      </c>
      <c r="R2693">
        <v>30883009000159</v>
      </c>
      <c r="S2693">
        <v>32037223436</v>
      </c>
    </row>
    <row r="2694" spans="1:19" x14ac:dyDescent="0.25">
      <c r="A2694">
        <v>16183</v>
      </c>
      <c r="B2694" s="6" t="s">
        <v>10370</v>
      </c>
      <c r="C2694" s="6" t="s">
        <v>76</v>
      </c>
      <c r="D2694" s="6" t="s">
        <v>31</v>
      </c>
      <c r="E2694" s="6" t="s">
        <v>44</v>
      </c>
      <c r="F2694" s="6" t="s">
        <v>61</v>
      </c>
      <c r="G2694" s="6" t="s">
        <v>10371</v>
      </c>
      <c r="H2694">
        <v>22</v>
      </c>
      <c r="I2694" s="6" t="s">
        <v>35</v>
      </c>
      <c r="J2694" s="6" t="s">
        <v>56</v>
      </c>
      <c r="K2694" s="6" t="s">
        <v>109</v>
      </c>
      <c r="L2694">
        <v>206</v>
      </c>
      <c r="N2694" s="6" t="s">
        <v>10372</v>
      </c>
      <c r="O2694" s="6" t="s">
        <v>1434</v>
      </c>
      <c r="P2694" s="6" t="s">
        <v>40</v>
      </c>
      <c r="Q2694">
        <v>36815000</v>
      </c>
      <c r="R2694">
        <v>9457315740</v>
      </c>
      <c r="S2694">
        <v>32999512390</v>
      </c>
    </row>
    <row r="2695" spans="1:19" x14ac:dyDescent="0.25">
      <c r="A2695">
        <v>16185</v>
      </c>
      <c r="B2695" s="6" t="s">
        <v>10373</v>
      </c>
      <c r="C2695" s="6" t="s">
        <v>52</v>
      </c>
      <c r="D2695" s="6" t="s">
        <v>31</v>
      </c>
      <c r="E2695" s="6" t="s">
        <v>71</v>
      </c>
      <c r="F2695" s="6" t="s">
        <v>10374</v>
      </c>
      <c r="G2695" s="6" t="s">
        <v>10375</v>
      </c>
      <c r="H2695">
        <v>22</v>
      </c>
      <c r="I2695" s="6" t="s">
        <v>35</v>
      </c>
      <c r="J2695" s="6" t="s">
        <v>56</v>
      </c>
      <c r="K2695" s="6" t="s">
        <v>98</v>
      </c>
      <c r="L2695">
        <v>304</v>
      </c>
      <c r="N2695" s="6" t="s">
        <v>10376</v>
      </c>
      <c r="O2695" s="6" t="s">
        <v>399</v>
      </c>
      <c r="P2695" s="6" t="s">
        <v>255</v>
      </c>
      <c r="Q2695">
        <v>36512000</v>
      </c>
      <c r="R2695">
        <v>34228927000103</v>
      </c>
      <c r="S2695">
        <v>32999111131</v>
      </c>
    </row>
    <row r="2696" spans="1:19" x14ac:dyDescent="0.25">
      <c r="A2696">
        <v>16187</v>
      </c>
      <c r="B2696" s="6" t="s">
        <v>10377</v>
      </c>
      <c r="C2696" s="6" t="s">
        <v>2479</v>
      </c>
      <c r="D2696" s="6" t="s">
        <v>31</v>
      </c>
      <c r="E2696" s="6" t="s">
        <v>93</v>
      </c>
      <c r="F2696" s="6" t="s">
        <v>61</v>
      </c>
      <c r="G2696" s="6" t="s">
        <v>10378</v>
      </c>
      <c r="H2696">
        <v>25</v>
      </c>
      <c r="I2696" s="6" t="s">
        <v>116</v>
      </c>
      <c r="J2696" s="6" t="s">
        <v>56</v>
      </c>
      <c r="K2696" s="6" t="s">
        <v>98</v>
      </c>
      <c r="L2696">
        <v>303</v>
      </c>
      <c r="N2696" s="6" t="s">
        <v>10379</v>
      </c>
      <c r="O2696" s="6" t="s">
        <v>100</v>
      </c>
      <c r="P2696" s="6" t="s">
        <v>198</v>
      </c>
      <c r="Q2696">
        <v>36520000</v>
      </c>
      <c r="R2696">
        <v>11770428607</v>
      </c>
      <c r="S2696">
        <v>32988727381</v>
      </c>
    </row>
    <row r="2697" spans="1:19" x14ac:dyDescent="0.25">
      <c r="A2697">
        <v>16190</v>
      </c>
      <c r="B2697" s="6" t="s">
        <v>10380</v>
      </c>
      <c r="C2697" s="6" t="s">
        <v>52</v>
      </c>
      <c r="D2697" s="6" t="s">
        <v>31</v>
      </c>
      <c r="E2697" s="6" t="s">
        <v>103</v>
      </c>
      <c r="F2697" s="6" t="s">
        <v>10381</v>
      </c>
      <c r="G2697" s="6" t="s">
        <v>10382</v>
      </c>
      <c r="H2697">
        <v>22</v>
      </c>
      <c r="I2697" s="6" t="s">
        <v>35</v>
      </c>
      <c r="J2697" s="6" t="s">
        <v>56</v>
      </c>
      <c r="K2697" s="6" t="s">
        <v>109</v>
      </c>
      <c r="L2697">
        <v>201</v>
      </c>
      <c r="N2697" s="6" t="s">
        <v>10383</v>
      </c>
      <c r="O2697" s="6" t="s">
        <v>111</v>
      </c>
      <c r="P2697" s="6" t="s">
        <v>3723</v>
      </c>
      <c r="Q2697">
        <v>36880000</v>
      </c>
      <c r="R2697">
        <v>34310230000179</v>
      </c>
      <c r="S2697">
        <v>32988856836</v>
      </c>
    </row>
    <row r="2698" spans="1:19" x14ac:dyDescent="0.25">
      <c r="A2698">
        <v>16192</v>
      </c>
      <c r="B2698" s="6" t="s">
        <v>10384</v>
      </c>
      <c r="C2698" s="6" t="s">
        <v>52</v>
      </c>
      <c r="D2698" s="6" t="s">
        <v>31</v>
      </c>
      <c r="E2698" s="6" t="s">
        <v>103</v>
      </c>
      <c r="F2698" s="6" t="s">
        <v>10385</v>
      </c>
      <c r="G2698" s="6" t="s">
        <v>10386</v>
      </c>
      <c r="H2698">
        <v>27</v>
      </c>
      <c r="I2698" s="6" t="s">
        <v>96</v>
      </c>
      <c r="J2698" s="6" t="s">
        <v>56</v>
      </c>
      <c r="K2698" s="6" t="s">
        <v>37</v>
      </c>
      <c r="L2698">
        <v>109</v>
      </c>
      <c r="N2698" s="6" t="s">
        <v>10387</v>
      </c>
      <c r="O2698" s="6" t="s">
        <v>468</v>
      </c>
      <c r="P2698" s="6" t="s">
        <v>40</v>
      </c>
      <c r="Q2698">
        <v>36750000</v>
      </c>
      <c r="R2698">
        <v>12279698000105</v>
      </c>
      <c r="S2698">
        <v>32984224025</v>
      </c>
    </row>
    <row r="2699" spans="1:19" x14ac:dyDescent="0.25">
      <c r="A2699">
        <v>16193</v>
      </c>
      <c r="B2699" s="6" t="s">
        <v>10388</v>
      </c>
      <c r="C2699" s="6" t="s">
        <v>42</v>
      </c>
      <c r="D2699" s="6" t="s">
        <v>31</v>
      </c>
      <c r="E2699" s="6" t="s">
        <v>103</v>
      </c>
      <c r="F2699" s="6" t="s">
        <v>61</v>
      </c>
      <c r="G2699" s="6" t="s">
        <v>10389</v>
      </c>
      <c r="H2699">
        <v>23</v>
      </c>
      <c r="I2699" s="6" t="s">
        <v>47</v>
      </c>
      <c r="J2699" s="6" t="s">
        <v>56</v>
      </c>
      <c r="K2699" s="6" t="s">
        <v>98</v>
      </c>
      <c r="L2699">
        <v>303</v>
      </c>
      <c r="N2699" s="6" t="s">
        <v>5942</v>
      </c>
      <c r="O2699" s="6" t="s">
        <v>100</v>
      </c>
      <c r="P2699" s="6" t="s">
        <v>645</v>
      </c>
      <c r="Q2699">
        <v>36520000</v>
      </c>
      <c r="R2699">
        <v>62581112620</v>
      </c>
      <c r="S2699">
        <v>32991600069</v>
      </c>
    </row>
    <row r="2700" spans="1:19" x14ac:dyDescent="0.25">
      <c r="A2700">
        <v>16194</v>
      </c>
      <c r="B2700" s="6" t="s">
        <v>10390</v>
      </c>
      <c r="C2700" s="6" t="s">
        <v>52</v>
      </c>
      <c r="D2700" s="6" t="s">
        <v>31</v>
      </c>
      <c r="E2700" s="6" t="s">
        <v>93</v>
      </c>
      <c r="F2700" s="6" t="s">
        <v>10391</v>
      </c>
      <c r="G2700" s="6" t="s">
        <v>6210</v>
      </c>
      <c r="H2700">
        <v>23</v>
      </c>
      <c r="I2700" s="6" t="s">
        <v>47</v>
      </c>
      <c r="J2700" s="6" t="s">
        <v>56</v>
      </c>
      <c r="K2700" s="6" t="s">
        <v>98</v>
      </c>
      <c r="L2700">
        <v>302</v>
      </c>
      <c r="N2700" s="6" t="s">
        <v>10392</v>
      </c>
      <c r="O2700" s="6" t="s">
        <v>312</v>
      </c>
      <c r="P2700" s="6" t="s">
        <v>40</v>
      </c>
      <c r="Q2700">
        <v>36170000</v>
      </c>
      <c r="R2700">
        <v>34168147000107</v>
      </c>
      <c r="S2700">
        <v>32998114094</v>
      </c>
    </row>
    <row r="2701" spans="1:19" x14ac:dyDescent="0.25">
      <c r="A2701">
        <v>16197</v>
      </c>
      <c r="B2701" s="6" t="s">
        <v>10393</v>
      </c>
      <c r="C2701" s="6" t="s">
        <v>30</v>
      </c>
      <c r="D2701" s="6" t="s">
        <v>31</v>
      </c>
      <c r="E2701" s="6" t="s">
        <v>44</v>
      </c>
      <c r="F2701" s="6" t="s">
        <v>10394</v>
      </c>
      <c r="G2701" s="6" t="s">
        <v>10395</v>
      </c>
      <c r="H2701">
        <v>23</v>
      </c>
      <c r="I2701" s="6" t="s">
        <v>47</v>
      </c>
      <c r="J2701" s="6" t="s">
        <v>56</v>
      </c>
      <c r="K2701" s="6" t="s">
        <v>109</v>
      </c>
      <c r="L2701">
        <v>206</v>
      </c>
      <c r="N2701" s="6" t="s">
        <v>10396</v>
      </c>
      <c r="O2701" s="6" t="s">
        <v>771</v>
      </c>
      <c r="P2701" s="6" t="s">
        <v>951</v>
      </c>
      <c r="Q2701">
        <v>36800000</v>
      </c>
      <c r="R2701">
        <v>21597997000189</v>
      </c>
      <c r="S2701">
        <v>32999050394</v>
      </c>
    </row>
    <row r="2702" spans="1:19" x14ac:dyDescent="0.25">
      <c r="A2702">
        <v>16199</v>
      </c>
      <c r="B2702" s="6" t="s">
        <v>10397</v>
      </c>
      <c r="C2702" s="6" t="s">
        <v>52</v>
      </c>
      <c r="D2702" s="6" t="s">
        <v>31</v>
      </c>
      <c r="E2702" s="6" t="s">
        <v>44</v>
      </c>
      <c r="F2702" s="6" t="s">
        <v>61</v>
      </c>
      <c r="G2702" s="6" t="s">
        <v>753</v>
      </c>
      <c r="H2702">
        <v>25</v>
      </c>
      <c r="I2702" s="6" t="s">
        <v>116</v>
      </c>
      <c r="J2702" s="6" t="s">
        <v>56</v>
      </c>
      <c r="K2702" s="6" t="s">
        <v>37</v>
      </c>
      <c r="L2702">
        <v>104</v>
      </c>
      <c r="N2702" s="6" t="s">
        <v>10398</v>
      </c>
      <c r="O2702" s="6" t="s">
        <v>39</v>
      </c>
      <c r="P2702" s="6" t="s">
        <v>64</v>
      </c>
      <c r="Q2702">
        <v>36700000</v>
      </c>
      <c r="R2702">
        <v>14230266839</v>
      </c>
      <c r="S2702">
        <v>32984924988</v>
      </c>
    </row>
    <row r="2703" spans="1:19" x14ac:dyDescent="0.25">
      <c r="A2703">
        <v>16203</v>
      </c>
      <c r="B2703" s="6" t="s">
        <v>10399</v>
      </c>
      <c r="C2703" s="6" t="s">
        <v>324</v>
      </c>
      <c r="D2703" s="6" t="s">
        <v>315</v>
      </c>
      <c r="E2703" s="6" t="s">
        <v>44</v>
      </c>
      <c r="F2703" s="6" t="s">
        <v>61</v>
      </c>
      <c r="G2703" s="6" t="s">
        <v>10400</v>
      </c>
      <c r="H2703">
        <v>2</v>
      </c>
      <c r="I2703" s="6" t="s">
        <v>2216</v>
      </c>
      <c r="J2703" s="6" t="s">
        <v>144</v>
      </c>
      <c r="K2703" s="6" t="s">
        <v>319</v>
      </c>
      <c r="L2703">
        <v>916</v>
      </c>
      <c r="N2703" s="6" t="s">
        <v>10401</v>
      </c>
      <c r="O2703" s="6" t="s">
        <v>263</v>
      </c>
      <c r="P2703" s="6" t="s">
        <v>10402</v>
      </c>
      <c r="Q2703">
        <v>36740000</v>
      </c>
      <c r="R2703">
        <v>65552237668</v>
      </c>
      <c r="S2703">
        <v>32999378504</v>
      </c>
    </row>
    <row r="2704" spans="1:19" x14ac:dyDescent="0.25">
      <c r="A2704">
        <v>16207</v>
      </c>
      <c r="B2704" s="6" t="s">
        <v>10403</v>
      </c>
      <c r="C2704" s="6" t="s">
        <v>52</v>
      </c>
      <c r="D2704" s="6" t="s">
        <v>31</v>
      </c>
      <c r="E2704" s="6" t="s">
        <v>325</v>
      </c>
      <c r="F2704" s="6" t="s">
        <v>61</v>
      </c>
      <c r="G2704" s="6" t="s">
        <v>10404</v>
      </c>
      <c r="H2704">
        <v>25</v>
      </c>
      <c r="I2704" s="6" t="s">
        <v>116</v>
      </c>
      <c r="J2704" s="6" t="s">
        <v>56</v>
      </c>
      <c r="K2704" s="6" t="s">
        <v>37</v>
      </c>
      <c r="L2704">
        <v>102</v>
      </c>
      <c r="N2704" s="6" t="s">
        <v>10405</v>
      </c>
      <c r="O2704" s="6" t="s">
        <v>263</v>
      </c>
      <c r="P2704" s="6" t="s">
        <v>3155</v>
      </c>
      <c r="Q2704">
        <v>36740000</v>
      </c>
      <c r="R2704">
        <v>15147188630</v>
      </c>
      <c r="S2704">
        <v>32999001576</v>
      </c>
    </row>
    <row r="2705" spans="1:19" x14ac:dyDescent="0.25">
      <c r="A2705">
        <v>16208</v>
      </c>
      <c r="B2705" s="6" t="s">
        <v>10406</v>
      </c>
      <c r="C2705" s="6" t="s">
        <v>76</v>
      </c>
      <c r="D2705" s="6" t="s">
        <v>31</v>
      </c>
      <c r="E2705" s="6" t="s">
        <v>103</v>
      </c>
      <c r="F2705" s="6" t="s">
        <v>10407</v>
      </c>
      <c r="G2705" s="6" t="s">
        <v>10408</v>
      </c>
      <c r="H2705">
        <v>25</v>
      </c>
      <c r="I2705" s="6" t="s">
        <v>116</v>
      </c>
      <c r="J2705" s="6" t="s">
        <v>56</v>
      </c>
      <c r="K2705" s="6" t="s">
        <v>98</v>
      </c>
      <c r="L2705">
        <v>303</v>
      </c>
      <c r="N2705" s="6" t="s">
        <v>10409</v>
      </c>
      <c r="O2705" s="6" t="s">
        <v>100</v>
      </c>
      <c r="P2705" s="6" t="s">
        <v>40</v>
      </c>
      <c r="Q2705">
        <v>36520000</v>
      </c>
      <c r="R2705">
        <v>33602367000134</v>
      </c>
      <c r="S2705">
        <v>32035513370</v>
      </c>
    </row>
    <row r="2706" spans="1:19" x14ac:dyDescent="0.25">
      <c r="A2706">
        <v>16210</v>
      </c>
      <c r="B2706" s="6" t="s">
        <v>10410</v>
      </c>
      <c r="C2706" s="6" t="s">
        <v>52</v>
      </c>
      <c r="D2706" s="6" t="s">
        <v>31</v>
      </c>
      <c r="E2706" s="6" t="s">
        <v>44</v>
      </c>
      <c r="F2706" s="6" t="s">
        <v>61</v>
      </c>
      <c r="G2706" s="6" t="s">
        <v>10411</v>
      </c>
      <c r="H2706">
        <v>15</v>
      </c>
      <c r="I2706" s="6" t="s">
        <v>293</v>
      </c>
      <c r="J2706" s="6" t="s">
        <v>56</v>
      </c>
      <c r="K2706" s="6" t="s">
        <v>37</v>
      </c>
      <c r="L2706">
        <v>109</v>
      </c>
      <c r="N2706" s="6" t="s">
        <v>10412</v>
      </c>
      <c r="O2706" s="6" t="s">
        <v>468</v>
      </c>
      <c r="P2706" s="6" t="s">
        <v>40</v>
      </c>
      <c r="Q2706">
        <v>36750000</v>
      </c>
      <c r="R2706">
        <v>67980457749</v>
      </c>
      <c r="S2706">
        <v>21994431196</v>
      </c>
    </row>
    <row r="2707" spans="1:19" x14ac:dyDescent="0.25">
      <c r="A2707">
        <v>16211</v>
      </c>
      <c r="B2707" s="6" t="s">
        <v>10413</v>
      </c>
      <c r="C2707" s="6" t="s">
        <v>30</v>
      </c>
      <c r="D2707" s="6" t="s">
        <v>31</v>
      </c>
      <c r="E2707" s="6" t="s">
        <v>103</v>
      </c>
      <c r="F2707" s="6" t="s">
        <v>61</v>
      </c>
      <c r="G2707" s="6" t="s">
        <v>10414</v>
      </c>
      <c r="H2707">
        <v>22</v>
      </c>
      <c r="I2707" s="6" t="s">
        <v>35</v>
      </c>
      <c r="J2707" s="6" t="s">
        <v>56</v>
      </c>
      <c r="K2707" s="6" t="s">
        <v>109</v>
      </c>
      <c r="L2707">
        <v>206</v>
      </c>
      <c r="N2707" s="6" t="s">
        <v>10415</v>
      </c>
      <c r="O2707" s="6" t="s">
        <v>771</v>
      </c>
      <c r="P2707" s="6" t="s">
        <v>951</v>
      </c>
      <c r="Q2707">
        <v>36800000</v>
      </c>
      <c r="R2707">
        <v>13650294761</v>
      </c>
      <c r="S2707">
        <v>32999269827</v>
      </c>
    </row>
    <row r="2708" spans="1:19" x14ac:dyDescent="0.25">
      <c r="A2708">
        <v>16213</v>
      </c>
      <c r="B2708" s="6" t="s">
        <v>10416</v>
      </c>
      <c r="C2708" s="6" t="s">
        <v>52</v>
      </c>
      <c r="D2708" s="6" t="s">
        <v>31</v>
      </c>
      <c r="E2708" s="6" t="s">
        <v>44</v>
      </c>
      <c r="F2708" s="6" t="s">
        <v>10417</v>
      </c>
      <c r="G2708" s="6" t="s">
        <v>10418</v>
      </c>
      <c r="H2708">
        <v>23</v>
      </c>
      <c r="I2708" s="6" t="s">
        <v>47</v>
      </c>
      <c r="J2708" s="6" t="s">
        <v>56</v>
      </c>
      <c r="K2708" s="6" t="s">
        <v>98</v>
      </c>
      <c r="L2708">
        <v>302</v>
      </c>
      <c r="N2708" s="6" t="s">
        <v>10419</v>
      </c>
      <c r="O2708" s="6" t="s">
        <v>698</v>
      </c>
      <c r="P2708" s="6" t="s">
        <v>389</v>
      </c>
      <c r="Q2708">
        <v>36160000</v>
      </c>
      <c r="R2708">
        <v>34408308000192</v>
      </c>
      <c r="S2708">
        <v>32999694969</v>
      </c>
    </row>
    <row r="2709" spans="1:19" x14ac:dyDescent="0.25">
      <c r="A2709">
        <v>16216</v>
      </c>
      <c r="B2709" s="6" t="s">
        <v>10420</v>
      </c>
      <c r="C2709" s="6" t="s">
        <v>52</v>
      </c>
      <c r="D2709" s="6" t="s">
        <v>31</v>
      </c>
      <c r="E2709" s="6" t="s">
        <v>44</v>
      </c>
      <c r="F2709" s="6" t="s">
        <v>10421</v>
      </c>
      <c r="G2709" s="6" t="s">
        <v>10422</v>
      </c>
      <c r="H2709">
        <v>26</v>
      </c>
      <c r="I2709" s="6" t="s">
        <v>173</v>
      </c>
      <c r="J2709" s="6" t="s">
        <v>56</v>
      </c>
      <c r="K2709" s="6" t="s">
        <v>37</v>
      </c>
      <c r="L2709">
        <v>106</v>
      </c>
      <c r="N2709" s="6" t="s">
        <v>10423</v>
      </c>
      <c r="O2709" s="6" t="s">
        <v>443</v>
      </c>
      <c r="P2709" s="6" t="s">
        <v>3705</v>
      </c>
      <c r="Q2709">
        <v>36660000</v>
      </c>
      <c r="R2709">
        <v>30878787000150</v>
      </c>
      <c r="S2709">
        <v>32988626885</v>
      </c>
    </row>
    <row r="2710" spans="1:19" x14ac:dyDescent="0.25">
      <c r="A2710">
        <v>16218</v>
      </c>
      <c r="B2710" s="6" t="s">
        <v>10424</v>
      </c>
      <c r="C2710" s="6" t="s">
        <v>119</v>
      </c>
      <c r="D2710" s="6" t="s">
        <v>31</v>
      </c>
      <c r="E2710" s="6" t="s">
        <v>93</v>
      </c>
      <c r="F2710" s="6" t="s">
        <v>10425</v>
      </c>
      <c r="G2710" s="6" t="s">
        <v>1754</v>
      </c>
      <c r="H2710">
        <v>25</v>
      </c>
      <c r="I2710" s="6" t="s">
        <v>116</v>
      </c>
      <c r="J2710" s="6" t="s">
        <v>56</v>
      </c>
      <c r="K2710" s="6" t="s">
        <v>37</v>
      </c>
      <c r="L2710">
        <v>107</v>
      </c>
      <c r="N2710" s="6" t="s">
        <v>10426</v>
      </c>
      <c r="O2710" s="6" t="s">
        <v>39</v>
      </c>
      <c r="P2710" s="6" t="s">
        <v>1122</v>
      </c>
      <c r="Q2710">
        <v>36700000</v>
      </c>
      <c r="R2710">
        <v>4944787000109</v>
      </c>
      <c r="S2710">
        <v>32998300415</v>
      </c>
    </row>
    <row r="2711" spans="1:19" x14ac:dyDescent="0.25">
      <c r="A2711">
        <v>16220</v>
      </c>
      <c r="B2711" s="6" t="s">
        <v>10427</v>
      </c>
      <c r="C2711" s="6" t="s">
        <v>30</v>
      </c>
      <c r="D2711" s="6" t="s">
        <v>31</v>
      </c>
      <c r="E2711" s="6" t="s">
        <v>53</v>
      </c>
      <c r="F2711" s="6" t="s">
        <v>61</v>
      </c>
      <c r="G2711" s="6" t="s">
        <v>10428</v>
      </c>
      <c r="H2711">
        <v>25</v>
      </c>
      <c r="I2711" s="6" t="s">
        <v>116</v>
      </c>
      <c r="J2711" s="6" t="s">
        <v>56</v>
      </c>
      <c r="K2711" s="6" t="s">
        <v>98</v>
      </c>
      <c r="L2711">
        <v>305</v>
      </c>
      <c r="N2711" s="6" t="s">
        <v>10429</v>
      </c>
      <c r="O2711" s="6" t="s">
        <v>146</v>
      </c>
      <c r="P2711" s="6" t="s">
        <v>733</v>
      </c>
      <c r="Q2711">
        <v>36500000</v>
      </c>
      <c r="R2711">
        <v>14755502608</v>
      </c>
      <c r="S2711">
        <v>32998028777</v>
      </c>
    </row>
    <row r="2712" spans="1:19" x14ac:dyDescent="0.25">
      <c r="A2712">
        <v>16222</v>
      </c>
      <c r="B2712" s="6" t="s">
        <v>10430</v>
      </c>
      <c r="C2712" s="6" t="s">
        <v>2174</v>
      </c>
      <c r="D2712" s="6" t="s">
        <v>31</v>
      </c>
      <c r="E2712" s="6" t="s">
        <v>44</v>
      </c>
      <c r="F2712" s="6" t="s">
        <v>61</v>
      </c>
      <c r="G2712" s="6" t="s">
        <v>10431</v>
      </c>
      <c r="H2712">
        <v>25</v>
      </c>
      <c r="I2712" s="6" t="s">
        <v>116</v>
      </c>
      <c r="J2712" s="6" t="s">
        <v>56</v>
      </c>
      <c r="K2712" s="6" t="s">
        <v>109</v>
      </c>
      <c r="L2712">
        <v>205</v>
      </c>
      <c r="N2712" s="6" t="s">
        <v>10432</v>
      </c>
      <c r="O2712" s="6" t="s">
        <v>771</v>
      </c>
      <c r="P2712" s="6" t="s">
        <v>1038</v>
      </c>
      <c r="Q2712">
        <v>36800000</v>
      </c>
      <c r="R2712">
        <v>13299404660</v>
      </c>
      <c r="S2712">
        <v>32998086170</v>
      </c>
    </row>
    <row r="2713" spans="1:19" x14ac:dyDescent="0.25">
      <c r="A2713">
        <v>16227</v>
      </c>
      <c r="B2713" s="6" t="s">
        <v>10433</v>
      </c>
      <c r="C2713" s="6" t="s">
        <v>314</v>
      </c>
      <c r="D2713" s="6" t="s">
        <v>488</v>
      </c>
      <c r="E2713" s="6" t="s">
        <v>93</v>
      </c>
      <c r="F2713" s="6" t="s">
        <v>61</v>
      </c>
      <c r="G2713" s="6" t="s">
        <v>10434</v>
      </c>
      <c r="H2713">
        <v>22</v>
      </c>
      <c r="I2713" s="6" t="s">
        <v>35</v>
      </c>
      <c r="J2713" s="6" t="s">
        <v>56</v>
      </c>
      <c r="K2713" s="6" t="s">
        <v>98</v>
      </c>
      <c r="L2713">
        <v>307</v>
      </c>
      <c r="N2713" s="6" t="s">
        <v>10435</v>
      </c>
      <c r="O2713" s="6" t="s">
        <v>146</v>
      </c>
      <c r="P2713" s="6" t="s">
        <v>147</v>
      </c>
      <c r="Q2713">
        <v>36500000</v>
      </c>
      <c r="R2713">
        <v>13443916643</v>
      </c>
      <c r="S2713">
        <v>32999458272</v>
      </c>
    </row>
    <row r="2714" spans="1:19" x14ac:dyDescent="0.25">
      <c r="A2714">
        <v>16232</v>
      </c>
      <c r="B2714" s="6" t="s">
        <v>10436</v>
      </c>
      <c r="C2714" s="6" t="s">
        <v>52</v>
      </c>
      <c r="D2714" s="6" t="s">
        <v>31</v>
      </c>
      <c r="E2714" s="6" t="s">
        <v>53</v>
      </c>
      <c r="F2714" s="6" t="s">
        <v>10437</v>
      </c>
      <c r="G2714" s="6" t="s">
        <v>9831</v>
      </c>
      <c r="H2714">
        <v>22</v>
      </c>
      <c r="I2714" s="6" t="s">
        <v>35</v>
      </c>
      <c r="J2714" s="6" t="s">
        <v>144</v>
      </c>
      <c r="K2714" s="6" t="s">
        <v>98</v>
      </c>
      <c r="L2714">
        <v>304</v>
      </c>
      <c r="N2714" s="6" t="s">
        <v>10438</v>
      </c>
      <c r="O2714" s="6" t="s">
        <v>146</v>
      </c>
      <c r="P2714" s="6" t="s">
        <v>40</v>
      </c>
      <c r="Q2714">
        <v>36500104</v>
      </c>
      <c r="R2714">
        <v>34470871000190</v>
      </c>
      <c r="S2714">
        <v>32999465075</v>
      </c>
    </row>
    <row r="2715" spans="1:19" x14ac:dyDescent="0.25">
      <c r="A2715">
        <v>16233</v>
      </c>
      <c r="B2715" s="6" t="s">
        <v>10439</v>
      </c>
      <c r="C2715" s="6" t="s">
        <v>52</v>
      </c>
      <c r="D2715" s="6" t="s">
        <v>31</v>
      </c>
      <c r="E2715" s="6" t="s">
        <v>44</v>
      </c>
      <c r="F2715" s="6" t="s">
        <v>10440</v>
      </c>
      <c r="G2715" s="6" t="s">
        <v>10441</v>
      </c>
      <c r="H2715">
        <v>23</v>
      </c>
      <c r="I2715" s="6" t="s">
        <v>47</v>
      </c>
      <c r="J2715" s="6" t="s">
        <v>56</v>
      </c>
      <c r="K2715" s="6" t="s">
        <v>109</v>
      </c>
      <c r="L2715">
        <v>201</v>
      </c>
      <c r="N2715" s="6" t="s">
        <v>10442</v>
      </c>
      <c r="O2715" s="6" t="s">
        <v>111</v>
      </c>
      <c r="P2715" s="6" t="s">
        <v>1374</v>
      </c>
      <c r="Q2715">
        <v>36880000</v>
      </c>
      <c r="R2715">
        <v>31023739000142</v>
      </c>
      <c r="S2715">
        <v>32988511636</v>
      </c>
    </row>
    <row r="2716" spans="1:19" x14ac:dyDescent="0.25">
      <c r="A2716">
        <v>16235</v>
      </c>
      <c r="B2716" s="6" t="s">
        <v>10443</v>
      </c>
      <c r="C2716" s="6" t="s">
        <v>324</v>
      </c>
      <c r="D2716" s="6" t="s">
        <v>315</v>
      </c>
      <c r="E2716" s="6" t="s">
        <v>53</v>
      </c>
      <c r="F2716" s="6" t="s">
        <v>10444</v>
      </c>
      <c r="G2716" s="6" t="s">
        <v>10445</v>
      </c>
      <c r="H2716">
        <v>2</v>
      </c>
      <c r="I2716" s="6" t="s">
        <v>2216</v>
      </c>
      <c r="J2716" s="6" t="s">
        <v>56</v>
      </c>
      <c r="K2716" s="6" t="s">
        <v>319</v>
      </c>
      <c r="L2716">
        <v>907</v>
      </c>
      <c r="N2716" s="6" t="s">
        <v>10446</v>
      </c>
      <c r="O2716" s="6" t="s">
        <v>10447</v>
      </c>
      <c r="P2716" s="6" t="s">
        <v>10448</v>
      </c>
      <c r="Q2716">
        <v>6028115</v>
      </c>
      <c r="R2716">
        <v>21711216000135</v>
      </c>
      <c r="S2716">
        <v>11947901629</v>
      </c>
    </row>
    <row r="2717" spans="1:19" x14ac:dyDescent="0.25">
      <c r="A2717">
        <v>16236</v>
      </c>
      <c r="B2717" s="6" t="s">
        <v>10449</v>
      </c>
      <c r="C2717" s="6" t="s">
        <v>119</v>
      </c>
      <c r="D2717" s="6" t="s">
        <v>31</v>
      </c>
      <c r="E2717" s="6" t="s">
        <v>325</v>
      </c>
      <c r="F2717" s="6" t="s">
        <v>61</v>
      </c>
      <c r="G2717" s="6" t="s">
        <v>10450</v>
      </c>
      <c r="H2717">
        <v>26</v>
      </c>
      <c r="I2717" s="6" t="s">
        <v>173</v>
      </c>
      <c r="J2717" s="6" t="s">
        <v>56</v>
      </c>
      <c r="K2717" s="6" t="s">
        <v>37</v>
      </c>
      <c r="L2717">
        <v>103</v>
      </c>
      <c r="N2717" s="6" t="s">
        <v>10451</v>
      </c>
      <c r="O2717" s="6" t="s">
        <v>58</v>
      </c>
      <c r="P2717" s="6" t="s">
        <v>351</v>
      </c>
      <c r="Q2717">
        <v>36773450</v>
      </c>
      <c r="R2717">
        <v>12695434669</v>
      </c>
      <c r="S2717">
        <v>32984671094</v>
      </c>
    </row>
    <row r="2718" spans="1:19" x14ac:dyDescent="0.25">
      <c r="A2718">
        <v>16239</v>
      </c>
      <c r="B2718" s="6" t="s">
        <v>10452</v>
      </c>
      <c r="C2718" s="6" t="s">
        <v>324</v>
      </c>
      <c r="D2718" s="6" t="s">
        <v>315</v>
      </c>
      <c r="E2718" s="6" t="s">
        <v>44</v>
      </c>
      <c r="F2718" s="6" t="s">
        <v>10453</v>
      </c>
      <c r="G2718" s="6" t="s">
        <v>10454</v>
      </c>
      <c r="H2718">
        <v>2</v>
      </c>
      <c r="I2718" s="6" t="s">
        <v>2216</v>
      </c>
      <c r="J2718" s="6" t="s">
        <v>56</v>
      </c>
      <c r="K2718" s="6" t="s">
        <v>319</v>
      </c>
      <c r="L2718">
        <v>907</v>
      </c>
      <c r="N2718" s="6" t="s">
        <v>10455</v>
      </c>
      <c r="O2718" s="6" t="s">
        <v>5467</v>
      </c>
      <c r="P2718" s="6" t="s">
        <v>10456</v>
      </c>
      <c r="Q2718">
        <v>5037150</v>
      </c>
      <c r="R2718">
        <v>67837138001869</v>
      </c>
      <c r="S2718">
        <v>11031560800</v>
      </c>
    </row>
    <row r="2719" spans="1:19" x14ac:dyDescent="0.25">
      <c r="A2719">
        <v>16242</v>
      </c>
      <c r="B2719" s="6" t="s">
        <v>10457</v>
      </c>
      <c r="C2719" s="6" t="s">
        <v>76</v>
      </c>
      <c r="D2719" s="6" t="s">
        <v>31</v>
      </c>
      <c r="E2719" s="6" t="s">
        <v>325</v>
      </c>
      <c r="F2719" s="6" t="s">
        <v>10458</v>
      </c>
      <c r="G2719" s="6" t="s">
        <v>10459</v>
      </c>
      <c r="H2719">
        <v>1</v>
      </c>
      <c r="I2719" s="6" t="s">
        <v>375</v>
      </c>
      <c r="J2719" s="6" t="s">
        <v>812</v>
      </c>
      <c r="K2719" s="6" t="s">
        <v>37</v>
      </c>
      <c r="L2719">
        <v>102</v>
      </c>
      <c r="N2719" s="6" t="s">
        <v>10460</v>
      </c>
      <c r="O2719" s="6" t="s">
        <v>58</v>
      </c>
      <c r="P2719" s="6" t="s">
        <v>783</v>
      </c>
      <c r="Q2719">
        <v>36771416</v>
      </c>
      <c r="R2719">
        <v>30355882000179</v>
      </c>
      <c r="S2719">
        <v>32999487949</v>
      </c>
    </row>
    <row r="2720" spans="1:19" x14ac:dyDescent="0.25">
      <c r="A2720">
        <v>16244</v>
      </c>
      <c r="B2720" s="6" t="s">
        <v>10461</v>
      </c>
      <c r="C2720" s="6" t="s">
        <v>52</v>
      </c>
      <c r="D2720" s="6" t="s">
        <v>31</v>
      </c>
      <c r="E2720" s="6" t="s">
        <v>44</v>
      </c>
      <c r="F2720" s="6" t="s">
        <v>61</v>
      </c>
      <c r="G2720" s="6" t="s">
        <v>10462</v>
      </c>
      <c r="H2720">
        <v>22</v>
      </c>
      <c r="I2720" s="6" t="s">
        <v>35</v>
      </c>
      <c r="J2720" s="6" t="s">
        <v>56</v>
      </c>
      <c r="K2720" s="6" t="s">
        <v>98</v>
      </c>
      <c r="L2720">
        <v>305</v>
      </c>
      <c r="N2720" s="6" t="s">
        <v>10463</v>
      </c>
      <c r="O2720" s="6" t="s">
        <v>146</v>
      </c>
      <c r="P2720" s="6" t="s">
        <v>733</v>
      </c>
      <c r="Q2720">
        <v>36500000</v>
      </c>
      <c r="R2720">
        <v>80532233620</v>
      </c>
      <c r="S2720">
        <v>32998013560</v>
      </c>
    </row>
    <row r="2721" spans="1:19" x14ac:dyDescent="0.25">
      <c r="A2721">
        <v>16245</v>
      </c>
      <c r="B2721" s="6" t="s">
        <v>10464</v>
      </c>
      <c r="C2721" s="6" t="s">
        <v>52</v>
      </c>
      <c r="D2721" s="6" t="s">
        <v>31</v>
      </c>
      <c r="E2721" s="6" t="s">
        <v>44</v>
      </c>
      <c r="F2721" s="6" t="s">
        <v>61</v>
      </c>
      <c r="G2721" s="6" t="s">
        <v>10465</v>
      </c>
      <c r="H2721">
        <v>23</v>
      </c>
      <c r="I2721" s="6" t="s">
        <v>47</v>
      </c>
      <c r="J2721" s="6" t="s">
        <v>56</v>
      </c>
      <c r="K2721" s="6" t="s">
        <v>109</v>
      </c>
      <c r="L2721">
        <v>203</v>
      </c>
      <c r="N2721" s="6" t="s">
        <v>10466</v>
      </c>
      <c r="O2721" s="6" t="s">
        <v>111</v>
      </c>
      <c r="P2721" s="6" t="s">
        <v>1447</v>
      </c>
      <c r="Q2721">
        <v>36889242</v>
      </c>
      <c r="R2721">
        <v>4144263630</v>
      </c>
      <c r="S2721">
        <v>32984503729</v>
      </c>
    </row>
    <row r="2722" spans="1:19" x14ac:dyDescent="0.25">
      <c r="A2722">
        <v>16246</v>
      </c>
      <c r="B2722" s="6" t="s">
        <v>10467</v>
      </c>
      <c r="C2722" s="6" t="s">
        <v>52</v>
      </c>
      <c r="D2722" s="6" t="s">
        <v>31</v>
      </c>
      <c r="E2722" s="6" t="s">
        <v>44</v>
      </c>
      <c r="F2722" s="6" t="s">
        <v>10468</v>
      </c>
      <c r="G2722" s="6" t="s">
        <v>10469</v>
      </c>
      <c r="H2722">
        <v>22</v>
      </c>
      <c r="I2722" s="6" t="s">
        <v>35</v>
      </c>
      <c r="J2722" s="6" t="s">
        <v>56</v>
      </c>
      <c r="K2722" s="6" t="s">
        <v>109</v>
      </c>
      <c r="L2722">
        <v>204</v>
      </c>
      <c r="N2722" s="6" t="s">
        <v>10470</v>
      </c>
      <c r="O2722" s="6" t="s">
        <v>111</v>
      </c>
      <c r="P2722" s="6" t="s">
        <v>1052</v>
      </c>
      <c r="Q2722">
        <v>36880000</v>
      </c>
      <c r="R2722">
        <v>22239245000109</v>
      </c>
      <c r="S2722">
        <v>32999190473</v>
      </c>
    </row>
    <row r="2723" spans="1:19" x14ac:dyDescent="0.25">
      <c r="A2723">
        <v>16254</v>
      </c>
      <c r="B2723" s="6" t="s">
        <v>10471</v>
      </c>
      <c r="C2723" s="6" t="s">
        <v>52</v>
      </c>
      <c r="D2723" s="6" t="s">
        <v>31</v>
      </c>
      <c r="E2723" s="6" t="s">
        <v>71</v>
      </c>
      <c r="F2723" s="6" t="s">
        <v>61</v>
      </c>
      <c r="G2723" s="6" t="s">
        <v>10472</v>
      </c>
      <c r="H2723">
        <v>22</v>
      </c>
      <c r="I2723" s="6" t="s">
        <v>35</v>
      </c>
      <c r="J2723" s="6" t="s">
        <v>10473</v>
      </c>
      <c r="K2723" s="6" t="s">
        <v>37</v>
      </c>
      <c r="L2723">
        <v>102</v>
      </c>
      <c r="N2723" s="6" t="s">
        <v>10474</v>
      </c>
      <c r="O2723" s="6" t="s">
        <v>58</v>
      </c>
      <c r="P2723" s="6" t="s">
        <v>10475</v>
      </c>
      <c r="Q2723">
        <v>36770230</v>
      </c>
      <c r="R2723">
        <v>9997645600</v>
      </c>
      <c r="S2723">
        <v>32998304115</v>
      </c>
    </row>
    <row r="2724" spans="1:19" x14ac:dyDescent="0.25">
      <c r="A2724">
        <v>16257</v>
      </c>
      <c r="B2724" s="6" t="s">
        <v>10476</v>
      </c>
      <c r="C2724" s="6" t="s">
        <v>52</v>
      </c>
      <c r="D2724" s="6" t="s">
        <v>31</v>
      </c>
      <c r="E2724" s="6" t="s">
        <v>93</v>
      </c>
      <c r="F2724" s="6" t="s">
        <v>61</v>
      </c>
      <c r="G2724" s="6" t="s">
        <v>1282</v>
      </c>
      <c r="H2724">
        <v>25</v>
      </c>
      <c r="I2724" s="6" t="s">
        <v>116</v>
      </c>
      <c r="J2724" s="6" t="s">
        <v>56</v>
      </c>
      <c r="K2724" s="6" t="s">
        <v>98</v>
      </c>
      <c r="L2724">
        <v>303</v>
      </c>
      <c r="N2724" s="6" t="s">
        <v>10477</v>
      </c>
      <c r="O2724" s="6" t="s">
        <v>100</v>
      </c>
      <c r="P2724" s="6" t="s">
        <v>567</v>
      </c>
      <c r="Q2724">
        <v>36520000</v>
      </c>
      <c r="R2724">
        <v>4735083626</v>
      </c>
      <c r="S2724">
        <v>32988550628</v>
      </c>
    </row>
    <row r="2725" spans="1:19" x14ac:dyDescent="0.25">
      <c r="A2725">
        <v>16260</v>
      </c>
      <c r="B2725" s="6" t="s">
        <v>10478</v>
      </c>
      <c r="C2725" s="6" t="s">
        <v>52</v>
      </c>
      <c r="D2725" s="6" t="s">
        <v>31</v>
      </c>
      <c r="E2725" s="6" t="s">
        <v>221</v>
      </c>
      <c r="F2725" s="6" t="s">
        <v>10479</v>
      </c>
      <c r="G2725" s="6" t="s">
        <v>10480</v>
      </c>
      <c r="H2725">
        <v>25</v>
      </c>
      <c r="I2725" s="6" t="s">
        <v>116</v>
      </c>
      <c r="J2725" s="6" t="s">
        <v>56</v>
      </c>
      <c r="K2725" s="6" t="s">
        <v>109</v>
      </c>
      <c r="L2725">
        <v>204</v>
      </c>
      <c r="N2725" s="6" t="s">
        <v>10481</v>
      </c>
      <c r="O2725" s="6" t="s">
        <v>836</v>
      </c>
      <c r="P2725" s="6" t="s">
        <v>573</v>
      </c>
      <c r="Q2725">
        <v>36860000</v>
      </c>
      <c r="R2725">
        <v>14462415000191</v>
      </c>
      <c r="S2725">
        <v>32984865417</v>
      </c>
    </row>
    <row r="2726" spans="1:19" x14ac:dyDescent="0.25">
      <c r="A2726">
        <v>16261</v>
      </c>
      <c r="B2726" s="6" t="s">
        <v>10482</v>
      </c>
      <c r="C2726" s="6" t="s">
        <v>30</v>
      </c>
      <c r="D2726" s="6" t="s">
        <v>31</v>
      </c>
      <c r="E2726" s="6" t="s">
        <v>93</v>
      </c>
      <c r="F2726" s="6" t="s">
        <v>10483</v>
      </c>
      <c r="G2726" s="6" t="s">
        <v>10484</v>
      </c>
      <c r="H2726">
        <v>23</v>
      </c>
      <c r="I2726" s="6" t="s">
        <v>47</v>
      </c>
      <c r="J2726" s="6" t="s">
        <v>10485</v>
      </c>
      <c r="K2726" s="6" t="s">
        <v>109</v>
      </c>
      <c r="L2726">
        <v>202</v>
      </c>
      <c r="N2726" s="6" t="s">
        <v>10486</v>
      </c>
      <c r="O2726" s="6" t="s">
        <v>111</v>
      </c>
      <c r="P2726" s="6" t="s">
        <v>40</v>
      </c>
      <c r="Q2726">
        <v>36880000</v>
      </c>
      <c r="R2726">
        <v>24084317000111</v>
      </c>
      <c r="S2726">
        <v>32372291933</v>
      </c>
    </row>
    <row r="2727" spans="1:19" x14ac:dyDescent="0.25">
      <c r="A2727">
        <v>16269</v>
      </c>
      <c r="B2727" s="6" t="s">
        <v>10487</v>
      </c>
      <c r="C2727" s="6" t="s">
        <v>52</v>
      </c>
      <c r="D2727" s="6" t="s">
        <v>31</v>
      </c>
      <c r="E2727" s="6" t="s">
        <v>44</v>
      </c>
      <c r="F2727" s="6" t="s">
        <v>10488</v>
      </c>
      <c r="G2727" s="6" t="s">
        <v>134</v>
      </c>
      <c r="H2727">
        <v>23</v>
      </c>
      <c r="I2727" s="6" t="s">
        <v>47</v>
      </c>
      <c r="J2727" s="6" t="s">
        <v>56</v>
      </c>
      <c r="K2727" s="6" t="s">
        <v>109</v>
      </c>
      <c r="L2727">
        <v>202</v>
      </c>
      <c r="N2727" s="6" t="s">
        <v>10489</v>
      </c>
      <c r="O2727" s="6" t="s">
        <v>111</v>
      </c>
      <c r="P2727" s="6" t="s">
        <v>1451</v>
      </c>
      <c r="Q2727">
        <v>36880000</v>
      </c>
      <c r="R2727">
        <v>25336117000171</v>
      </c>
      <c r="S2727">
        <v>32988691328</v>
      </c>
    </row>
    <row r="2728" spans="1:19" x14ac:dyDescent="0.25">
      <c r="A2728">
        <v>16270</v>
      </c>
      <c r="B2728" s="6" t="s">
        <v>10490</v>
      </c>
      <c r="C2728" s="6" t="s">
        <v>76</v>
      </c>
      <c r="D2728" s="6" t="s">
        <v>77</v>
      </c>
      <c r="E2728" s="6" t="s">
        <v>53</v>
      </c>
      <c r="F2728" s="6" t="s">
        <v>61</v>
      </c>
      <c r="G2728" s="6" t="s">
        <v>10491</v>
      </c>
      <c r="H2728">
        <v>23</v>
      </c>
      <c r="I2728" s="6" t="s">
        <v>47</v>
      </c>
      <c r="J2728" s="6" t="s">
        <v>56</v>
      </c>
      <c r="K2728" s="6" t="s">
        <v>109</v>
      </c>
      <c r="L2728">
        <v>206</v>
      </c>
      <c r="N2728" s="6" t="s">
        <v>10492</v>
      </c>
      <c r="O2728" s="6" t="s">
        <v>1731</v>
      </c>
      <c r="P2728" s="6" t="s">
        <v>40</v>
      </c>
      <c r="Q2728">
        <v>37847000</v>
      </c>
      <c r="R2728">
        <v>11735967637</v>
      </c>
      <c r="S2728">
        <v>32984549989</v>
      </c>
    </row>
    <row r="2729" spans="1:19" x14ac:dyDescent="0.25">
      <c r="A2729">
        <v>16274</v>
      </c>
      <c r="B2729" s="6" t="s">
        <v>10493</v>
      </c>
      <c r="C2729" s="6" t="s">
        <v>52</v>
      </c>
      <c r="D2729" s="6" t="s">
        <v>31</v>
      </c>
      <c r="E2729" s="6" t="s">
        <v>53</v>
      </c>
      <c r="F2729" s="6" t="s">
        <v>61</v>
      </c>
      <c r="G2729" s="6" t="s">
        <v>10494</v>
      </c>
      <c r="H2729">
        <v>23</v>
      </c>
      <c r="I2729" s="6" t="s">
        <v>47</v>
      </c>
      <c r="J2729" s="6" t="s">
        <v>144</v>
      </c>
      <c r="K2729" s="6" t="s">
        <v>98</v>
      </c>
      <c r="L2729">
        <v>303</v>
      </c>
      <c r="N2729" s="6" t="s">
        <v>10495</v>
      </c>
      <c r="O2729" s="6" t="s">
        <v>100</v>
      </c>
      <c r="P2729" s="6" t="s">
        <v>567</v>
      </c>
      <c r="Q2729">
        <v>36520000</v>
      </c>
      <c r="R2729">
        <v>49101919687</v>
      </c>
      <c r="S2729">
        <v>32999881663</v>
      </c>
    </row>
    <row r="2730" spans="1:19" x14ac:dyDescent="0.25">
      <c r="A2730">
        <v>16280</v>
      </c>
      <c r="B2730" s="6" t="s">
        <v>10496</v>
      </c>
      <c r="C2730" s="6" t="s">
        <v>52</v>
      </c>
      <c r="D2730" s="6" t="s">
        <v>31</v>
      </c>
      <c r="E2730" s="6" t="s">
        <v>103</v>
      </c>
      <c r="F2730" s="6" t="s">
        <v>10497</v>
      </c>
      <c r="G2730" s="6" t="s">
        <v>10498</v>
      </c>
      <c r="H2730">
        <v>22</v>
      </c>
      <c r="I2730" s="6" t="s">
        <v>35</v>
      </c>
      <c r="J2730" s="6" t="s">
        <v>56</v>
      </c>
      <c r="K2730" s="6" t="s">
        <v>98</v>
      </c>
      <c r="L2730">
        <v>302</v>
      </c>
      <c r="N2730" s="6" t="s">
        <v>10499</v>
      </c>
      <c r="O2730" s="6" t="s">
        <v>600</v>
      </c>
      <c r="P2730" s="6" t="s">
        <v>40</v>
      </c>
      <c r="Q2730">
        <v>36530000</v>
      </c>
      <c r="R2730">
        <v>14810489000171</v>
      </c>
      <c r="S2730">
        <v>32998013003</v>
      </c>
    </row>
    <row r="2731" spans="1:19" x14ac:dyDescent="0.25">
      <c r="A2731">
        <v>16281</v>
      </c>
      <c r="B2731" s="6" t="s">
        <v>10500</v>
      </c>
      <c r="C2731" s="6" t="s">
        <v>52</v>
      </c>
      <c r="D2731" s="6" t="s">
        <v>31</v>
      </c>
      <c r="E2731" s="6" t="s">
        <v>93</v>
      </c>
      <c r="F2731" s="6" t="s">
        <v>61</v>
      </c>
      <c r="G2731" s="6" t="s">
        <v>10501</v>
      </c>
      <c r="H2731">
        <v>25</v>
      </c>
      <c r="I2731" s="6" t="s">
        <v>116</v>
      </c>
      <c r="J2731" s="6" t="s">
        <v>56</v>
      </c>
      <c r="K2731" s="6" t="s">
        <v>37</v>
      </c>
      <c r="L2731">
        <v>105</v>
      </c>
      <c r="N2731" s="6" t="s">
        <v>10502</v>
      </c>
      <c r="O2731" s="6" t="s">
        <v>674</v>
      </c>
      <c r="P2731" s="6" t="s">
        <v>40</v>
      </c>
      <c r="Q2731">
        <v>36650000</v>
      </c>
      <c r="R2731">
        <v>15225235611</v>
      </c>
      <c r="S2731">
        <v>32985037214</v>
      </c>
    </row>
    <row r="2732" spans="1:19" x14ac:dyDescent="0.25">
      <c r="A2732">
        <v>16283</v>
      </c>
      <c r="B2732" s="6" t="s">
        <v>10503</v>
      </c>
      <c r="C2732" s="6" t="s">
        <v>52</v>
      </c>
      <c r="D2732" s="6" t="s">
        <v>31</v>
      </c>
      <c r="E2732" s="6" t="s">
        <v>93</v>
      </c>
      <c r="F2732" s="6" t="s">
        <v>10504</v>
      </c>
      <c r="G2732" s="6" t="s">
        <v>10505</v>
      </c>
      <c r="H2732">
        <v>22</v>
      </c>
      <c r="I2732" s="6" t="s">
        <v>35</v>
      </c>
      <c r="J2732" s="6" t="s">
        <v>144</v>
      </c>
      <c r="K2732" s="6" t="s">
        <v>109</v>
      </c>
      <c r="L2732">
        <v>202</v>
      </c>
      <c r="N2732" s="6" t="s">
        <v>10506</v>
      </c>
      <c r="O2732" s="6" t="s">
        <v>239</v>
      </c>
      <c r="P2732" s="6" t="s">
        <v>1599</v>
      </c>
      <c r="Q2732">
        <v>36760000</v>
      </c>
      <c r="R2732">
        <v>19472395000153</v>
      </c>
      <c r="S2732">
        <v>32999585537</v>
      </c>
    </row>
    <row r="2733" spans="1:19" x14ac:dyDescent="0.25">
      <c r="A2733">
        <v>16287</v>
      </c>
      <c r="B2733" s="6" t="s">
        <v>10507</v>
      </c>
      <c r="C2733" s="6" t="s">
        <v>76</v>
      </c>
      <c r="D2733" s="6" t="s">
        <v>31</v>
      </c>
      <c r="E2733" s="6" t="s">
        <v>71</v>
      </c>
      <c r="F2733" s="6" t="s">
        <v>10508</v>
      </c>
      <c r="G2733" s="6" t="s">
        <v>10509</v>
      </c>
      <c r="H2733">
        <v>1</v>
      </c>
      <c r="I2733" s="6" t="s">
        <v>375</v>
      </c>
      <c r="J2733" s="6" t="s">
        <v>56</v>
      </c>
      <c r="K2733" s="6" t="s">
        <v>98</v>
      </c>
      <c r="L2733">
        <v>303</v>
      </c>
      <c r="N2733" s="6" t="s">
        <v>10510</v>
      </c>
      <c r="O2733" s="6" t="s">
        <v>100</v>
      </c>
      <c r="P2733" s="6" t="s">
        <v>10511</v>
      </c>
      <c r="Q2733">
        <v>36520000</v>
      </c>
      <c r="R2733">
        <v>33292727000149</v>
      </c>
      <c r="S2733">
        <v>32999630504</v>
      </c>
    </row>
    <row r="2734" spans="1:19" x14ac:dyDescent="0.25">
      <c r="A2734">
        <v>16288</v>
      </c>
      <c r="B2734" s="6" t="s">
        <v>10512</v>
      </c>
      <c r="C2734" s="6" t="s">
        <v>119</v>
      </c>
      <c r="D2734" s="6" t="s">
        <v>31</v>
      </c>
      <c r="E2734" s="6" t="s">
        <v>93</v>
      </c>
      <c r="F2734" s="6" t="s">
        <v>10513</v>
      </c>
      <c r="G2734" s="6" t="s">
        <v>10514</v>
      </c>
      <c r="H2734">
        <v>23</v>
      </c>
      <c r="I2734" s="6" t="s">
        <v>47</v>
      </c>
      <c r="J2734" s="6" t="s">
        <v>56</v>
      </c>
      <c r="K2734" s="6" t="s">
        <v>98</v>
      </c>
      <c r="L2734">
        <v>303</v>
      </c>
      <c r="N2734" s="6" t="s">
        <v>10515</v>
      </c>
      <c r="O2734" s="6" t="s">
        <v>100</v>
      </c>
      <c r="P2734" s="6" t="s">
        <v>1038</v>
      </c>
      <c r="Q2734">
        <v>36520000</v>
      </c>
      <c r="R2734">
        <v>25095082000126</v>
      </c>
      <c r="S2734">
        <v>32991309994</v>
      </c>
    </row>
    <row r="2735" spans="1:19" x14ac:dyDescent="0.25">
      <c r="A2735">
        <v>16291</v>
      </c>
      <c r="B2735" s="6" t="s">
        <v>10516</v>
      </c>
      <c r="C2735" s="6" t="s">
        <v>52</v>
      </c>
      <c r="D2735" s="6" t="s">
        <v>31</v>
      </c>
      <c r="E2735" s="6" t="s">
        <v>221</v>
      </c>
      <c r="F2735" s="6" t="s">
        <v>10517</v>
      </c>
      <c r="G2735" s="6" t="s">
        <v>10518</v>
      </c>
      <c r="H2735">
        <v>23</v>
      </c>
      <c r="I2735" s="6" t="s">
        <v>47</v>
      </c>
      <c r="J2735" s="6" t="s">
        <v>56</v>
      </c>
      <c r="K2735" s="6" t="s">
        <v>98</v>
      </c>
      <c r="L2735">
        <v>302</v>
      </c>
      <c r="N2735" s="6" t="s">
        <v>10519</v>
      </c>
      <c r="O2735" s="6" t="s">
        <v>136</v>
      </c>
      <c r="P2735" s="6" t="s">
        <v>9312</v>
      </c>
      <c r="Q2735">
        <v>36780000</v>
      </c>
      <c r="R2735">
        <v>19562676000105</v>
      </c>
      <c r="S2735">
        <v>32999601414</v>
      </c>
    </row>
    <row r="2736" spans="1:19" x14ac:dyDescent="0.25">
      <c r="A2736">
        <v>16296</v>
      </c>
      <c r="B2736" s="6" t="s">
        <v>10520</v>
      </c>
      <c r="C2736" s="6" t="s">
        <v>52</v>
      </c>
      <c r="D2736" s="6" t="s">
        <v>31</v>
      </c>
      <c r="E2736" s="6" t="s">
        <v>53</v>
      </c>
      <c r="F2736" s="6" t="s">
        <v>10521</v>
      </c>
      <c r="G2736" s="6" t="s">
        <v>10522</v>
      </c>
      <c r="H2736">
        <v>17</v>
      </c>
      <c r="I2736" s="6" t="s">
        <v>202</v>
      </c>
      <c r="J2736" s="6" t="s">
        <v>56</v>
      </c>
      <c r="K2736" s="6" t="s">
        <v>37</v>
      </c>
      <c r="L2736">
        <v>101</v>
      </c>
      <c r="N2736" s="6" t="s">
        <v>10523</v>
      </c>
      <c r="O2736" s="6" t="s">
        <v>711</v>
      </c>
      <c r="P2736" s="6" t="s">
        <v>40</v>
      </c>
      <c r="Q2736">
        <v>36784000</v>
      </c>
      <c r="R2736">
        <v>34111744000103</v>
      </c>
      <c r="S2736">
        <v>32999176886</v>
      </c>
    </row>
    <row r="2737" spans="1:19" x14ac:dyDescent="0.25">
      <c r="A2737">
        <v>16298</v>
      </c>
      <c r="B2737" s="6" t="s">
        <v>10524</v>
      </c>
      <c r="C2737" s="6" t="s">
        <v>52</v>
      </c>
      <c r="D2737" s="6" t="s">
        <v>31</v>
      </c>
      <c r="E2737" s="6" t="s">
        <v>103</v>
      </c>
      <c r="F2737" s="6" t="s">
        <v>61</v>
      </c>
      <c r="G2737" s="6" t="s">
        <v>10525</v>
      </c>
      <c r="H2737">
        <v>23</v>
      </c>
      <c r="I2737" s="6" t="s">
        <v>47</v>
      </c>
      <c r="J2737" s="6" t="s">
        <v>56</v>
      </c>
      <c r="K2737" s="6" t="s">
        <v>37</v>
      </c>
      <c r="L2737">
        <v>105</v>
      </c>
      <c r="N2737" s="6" t="s">
        <v>10526</v>
      </c>
      <c r="O2737" s="6" t="s">
        <v>572</v>
      </c>
      <c r="P2737" s="6" t="s">
        <v>5642</v>
      </c>
      <c r="Q2737">
        <v>36730000</v>
      </c>
      <c r="R2737">
        <v>7468003637</v>
      </c>
      <c r="S2737">
        <v>32999872611</v>
      </c>
    </row>
    <row r="2738" spans="1:19" x14ac:dyDescent="0.25">
      <c r="A2738">
        <v>16299</v>
      </c>
      <c r="B2738" s="6" t="s">
        <v>10527</v>
      </c>
      <c r="C2738" s="6" t="s">
        <v>52</v>
      </c>
      <c r="D2738" s="6" t="s">
        <v>31</v>
      </c>
      <c r="E2738" s="6" t="s">
        <v>53</v>
      </c>
      <c r="F2738" s="6" t="s">
        <v>10528</v>
      </c>
      <c r="G2738" s="6" t="s">
        <v>10529</v>
      </c>
      <c r="H2738">
        <v>27</v>
      </c>
      <c r="I2738" s="6" t="s">
        <v>96</v>
      </c>
      <c r="J2738" s="6" t="s">
        <v>56</v>
      </c>
      <c r="K2738" s="6" t="s">
        <v>37</v>
      </c>
      <c r="L2738">
        <v>102</v>
      </c>
      <c r="N2738" s="6" t="s">
        <v>10049</v>
      </c>
      <c r="O2738" s="6" t="s">
        <v>263</v>
      </c>
      <c r="P2738" s="6" t="s">
        <v>264</v>
      </c>
      <c r="Q2738">
        <v>36740000</v>
      </c>
      <c r="R2738">
        <v>26802374000114</v>
      </c>
      <c r="S2738">
        <v>32999342802</v>
      </c>
    </row>
    <row r="2739" spans="1:19" x14ac:dyDescent="0.25">
      <c r="A2739">
        <v>16306</v>
      </c>
      <c r="B2739" s="6" t="s">
        <v>10530</v>
      </c>
      <c r="C2739" s="6" t="s">
        <v>52</v>
      </c>
      <c r="D2739" s="6" t="s">
        <v>31</v>
      </c>
      <c r="E2739" s="6" t="s">
        <v>103</v>
      </c>
      <c r="F2739" s="6" t="s">
        <v>10531</v>
      </c>
      <c r="G2739" s="6" t="s">
        <v>10532</v>
      </c>
      <c r="H2739">
        <v>25</v>
      </c>
      <c r="I2739" s="6" t="s">
        <v>116</v>
      </c>
      <c r="J2739" s="6" t="s">
        <v>56</v>
      </c>
      <c r="K2739" s="6" t="s">
        <v>37</v>
      </c>
      <c r="L2739">
        <v>106</v>
      </c>
      <c r="N2739" s="6" t="s">
        <v>10533</v>
      </c>
      <c r="O2739" s="6" t="s">
        <v>632</v>
      </c>
      <c r="P2739" s="6" t="s">
        <v>40</v>
      </c>
      <c r="Q2739">
        <v>36720000</v>
      </c>
      <c r="R2739">
        <v>32686443000174</v>
      </c>
      <c r="S2739">
        <v>32999621078</v>
      </c>
    </row>
    <row r="2740" spans="1:19" x14ac:dyDescent="0.25">
      <c r="A2740">
        <v>16307</v>
      </c>
      <c r="B2740" s="6" t="s">
        <v>10534</v>
      </c>
      <c r="C2740" s="6" t="s">
        <v>391</v>
      </c>
      <c r="D2740" s="6" t="s">
        <v>488</v>
      </c>
      <c r="E2740" s="6" t="s">
        <v>103</v>
      </c>
      <c r="F2740" s="6" t="s">
        <v>10535</v>
      </c>
      <c r="G2740" s="6" t="s">
        <v>10536</v>
      </c>
      <c r="H2740">
        <v>33</v>
      </c>
      <c r="I2740" s="6" t="s">
        <v>181</v>
      </c>
      <c r="J2740" s="6" t="s">
        <v>10537</v>
      </c>
      <c r="K2740" s="6" t="s">
        <v>98</v>
      </c>
      <c r="L2740">
        <v>307</v>
      </c>
      <c r="N2740" s="6" t="s">
        <v>10538</v>
      </c>
      <c r="O2740" s="6" t="s">
        <v>136</v>
      </c>
      <c r="P2740" s="6" t="s">
        <v>385</v>
      </c>
      <c r="Q2740">
        <v>36780000</v>
      </c>
      <c r="R2740">
        <v>34776885000137</v>
      </c>
      <c r="S2740">
        <v>32998161024</v>
      </c>
    </row>
    <row r="2741" spans="1:19" x14ac:dyDescent="0.25">
      <c r="A2741">
        <v>16310</v>
      </c>
      <c r="B2741" s="6" t="s">
        <v>10539</v>
      </c>
      <c r="C2741" s="6" t="s">
        <v>52</v>
      </c>
      <c r="D2741" s="6" t="s">
        <v>31</v>
      </c>
      <c r="E2741" s="6" t="s">
        <v>71</v>
      </c>
      <c r="F2741" s="6" t="s">
        <v>61</v>
      </c>
      <c r="G2741" s="6" t="s">
        <v>10540</v>
      </c>
      <c r="H2741">
        <v>22</v>
      </c>
      <c r="I2741" s="6" t="s">
        <v>35</v>
      </c>
      <c r="J2741" s="6" t="s">
        <v>56</v>
      </c>
      <c r="K2741" s="6" t="s">
        <v>109</v>
      </c>
      <c r="L2741">
        <v>201</v>
      </c>
      <c r="N2741" s="6" t="s">
        <v>10541</v>
      </c>
      <c r="O2741" s="6" t="s">
        <v>111</v>
      </c>
      <c r="P2741" s="6" t="s">
        <v>2826</v>
      </c>
      <c r="Q2741">
        <v>36883190</v>
      </c>
      <c r="R2741">
        <v>13824105000107</v>
      </c>
      <c r="S2741">
        <v>32984341900</v>
      </c>
    </row>
    <row r="2742" spans="1:19" x14ac:dyDescent="0.25">
      <c r="A2742">
        <v>16311</v>
      </c>
      <c r="B2742" s="6" t="s">
        <v>10542</v>
      </c>
      <c r="C2742" s="6" t="s">
        <v>52</v>
      </c>
      <c r="D2742" s="6" t="s">
        <v>31</v>
      </c>
      <c r="E2742" s="6" t="s">
        <v>53</v>
      </c>
      <c r="F2742" s="6" t="s">
        <v>61</v>
      </c>
      <c r="G2742" s="6" t="s">
        <v>10543</v>
      </c>
      <c r="H2742">
        <v>25</v>
      </c>
      <c r="I2742" s="6" t="s">
        <v>116</v>
      </c>
      <c r="J2742" s="6" t="s">
        <v>56</v>
      </c>
      <c r="K2742" s="6" t="s">
        <v>109</v>
      </c>
      <c r="L2742">
        <v>205</v>
      </c>
      <c r="N2742" s="6" t="s">
        <v>10544</v>
      </c>
      <c r="O2742" s="6" t="s">
        <v>1020</v>
      </c>
      <c r="P2742" s="6" t="s">
        <v>40</v>
      </c>
      <c r="Q2742">
        <v>36844000</v>
      </c>
      <c r="R2742">
        <v>1761687700</v>
      </c>
      <c r="S2742">
        <v>32999205134</v>
      </c>
    </row>
    <row r="2743" spans="1:19" x14ac:dyDescent="0.25">
      <c r="A2743">
        <v>16313</v>
      </c>
      <c r="B2743" s="6" t="s">
        <v>10545</v>
      </c>
      <c r="C2743" s="6" t="s">
        <v>52</v>
      </c>
      <c r="D2743" s="6" t="s">
        <v>31</v>
      </c>
      <c r="E2743" s="6" t="s">
        <v>103</v>
      </c>
      <c r="F2743" s="6" t="s">
        <v>10546</v>
      </c>
      <c r="G2743" s="6" t="s">
        <v>10547</v>
      </c>
      <c r="H2743">
        <v>25</v>
      </c>
      <c r="I2743" s="6" t="s">
        <v>116</v>
      </c>
      <c r="J2743" s="6" t="s">
        <v>56</v>
      </c>
      <c r="K2743" s="6" t="s">
        <v>98</v>
      </c>
      <c r="L2743">
        <v>305</v>
      </c>
      <c r="N2743" s="6" t="s">
        <v>10548</v>
      </c>
      <c r="O2743" s="6" t="s">
        <v>399</v>
      </c>
      <c r="P2743" s="6" t="s">
        <v>259</v>
      </c>
      <c r="Q2743">
        <v>36512000</v>
      </c>
      <c r="R2743">
        <v>34498317000111</v>
      </c>
      <c r="S2743">
        <v>32999926728</v>
      </c>
    </row>
    <row r="2744" spans="1:19" x14ac:dyDescent="0.25">
      <c r="A2744">
        <v>16317</v>
      </c>
      <c r="B2744" s="6" t="s">
        <v>10549</v>
      </c>
      <c r="C2744" s="6" t="s">
        <v>52</v>
      </c>
      <c r="D2744" s="6" t="s">
        <v>31</v>
      </c>
      <c r="E2744" s="6" t="s">
        <v>93</v>
      </c>
      <c r="F2744" s="6" t="s">
        <v>10550</v>
      </c>
      <c r="G2744" s="6" t="s">
        <v>10551</v>
      </c>
      <c r="H2744">
        <v>1</v>
      </c>
      <c r="I2744" s="6" t="s">
        <v>375</v>
      </c>
      <c r="J2744" s="6" t="s">
        <v>10552</v>
      </c>
      <c r="K2744" s="6" t="s">
        <v>37</v>
      </c>
      <c r="L2744">
        <v>105</v>
      </c>
      <c r="N2744" s="6" t="s">
        <v>10553</v>
      </c>
      <c r="O2744" s="6" t="s">
        <v>443</v>
      </c>
      <c r="P2744" s="6" t="s">
        <v>2844</v>
      </c>
      <c r="Q2744">
        <v>36660000</v>
      </c>
      <c r="R2744">
        <v>32040960000171</v>
      </c>
      <c r="S2744">
        <v>32999122201</v>
      </c>
    </row>
    <row r="2745" spans="1:19" x14ac:dyDescent="0.25">
      <c r="A2745">
        <v>16319</v>
      </c>
      <c r="B2745" s="6" t="s">
        <v>10554</v>
      </c>
      <c r="C2745" s="6" t="s">
        <v>52</v>
      </c>
      <c r="D2745" s="6" t="s">
        <v>31</v>
      </c>
      <c r="E2745" s="6" t="s">
        <v>221</v>
      </c>
      <c r="F2745" s="6" t="s">
        <v>61</v>
      </c>
      <c r="G2745" s="6" t="s">
        <v>10555</v>
      </c>
      <c r="H2745">
        <v>22</v>
      </c>
      <c r="I2745" s="6" t="s">
        <v>35</v>
      </c>
      <c r="J2745" s="6" t="s">
        <v>56</v>
      </c>
      <c r="K2745" s="6" t="s">
        <v>98</v>
      </c>
      <c r="L2745">
        <v>304</v>
      </c>
      <c r="N2745" s="6" t="s">
        <v>10556</v>
      </c>
      <c r="O2745" s="6" t="s">
        <v>146</v>
      </c>
      <c r="P2745" s="6" t="s">
        <v>645</v>
      </c>
      <c r="Q2745">
        <v>36500059</v>
      </c>
      <c r="R2745">
        <v>64153029653</v>
      </c>
      <c r="S2745">
        <v>32999888746</v>
      </c>
    </row>
    <row r="2746" spans="1:19" x14ac:dyDescent="0.25">
      <c r="A2746">
        <v>16320</v>
      </c>
      <c r="B2746" s="6" t="s">
        <v>10557</v>
      </c>
      <c r="C2746" s="6" t="s">
        <v>52</v>
      </c>
      <c r="D2746" s="6" t="s">
        <v>31</v>
      </c>
      <c r="E2746" s="6" t="s">
        <v>221</v>
      </c>
      <c r="F2746" s="6" t="s">
        <v>61</v>
      </c>
      <c r="G2746" s="6" t="s">
        <v>10558</v>
      </c>
      <c r="H2746">
        <v>1</v>
      </c>
      <c r="I2746" s="6" t="s">
        <v>375</v>
      </c>
      <c r="J2746" s="6" t="s">
        <v>56</v>
      </c>
      <c r="K2746" s="6" t="s">
        <v>98</v>
      </c>
      <c r="L2746">
        <v>301</v>
      </c>
      <c r="N2746" s="6" t="s">
        <v>10559</v>
      </c>
      <c r="O2746" s="6" t="s">
        <v>146</v>
      </c>
      <c r="P2746" s="6" t="s">
        <v>880</v>
      </c>
      <c r="Q2746">
        <v>36500000</v>
      </c>
      <c r="R2746">
        <v>95845453615</v>
      </c>
      <c r="S2746">
        <v>32999222525</v>
      </c>
    </row>
    <row r="2747" spans="1:19" x14ac:dyDescent="0.25">
      <c r="A2747">
        <v>16321</v>
      </c>
      <c r="B2747" s="6" t="s">
        <v>10560</v>
      </c>
      <c r="C2747" s="6" t="s">
        <v>52</v>
      </c>
      <c r="D2747" s="6" t="s">
        <v>31</v>
      </c>
      <c r="E2747" s="6" t="s">
        <v>44</v>
      </c>
      <c r="F2747" s="6" t="s">
        <v>61</v>
      </c>
      <c r="G2747" s="6" t="s">
        <v>10561</v>
      </c>
      <c r="H2747">
        <v>22</v>
      </c>
      <c r="I2747" s="6" t="s">
        <v>35</v>
      </c>
      <c r="J2747" s="6" t="s">
        <v>56</v>
      </c>
      <c r="K2747" s="6" t="s">
        <v>98</v>
      </c>
      <c r="L2747">
        <v>305</v>
      </c>
      <c r="N2747" s="6" t="s">
        <v>10562</v>
      </c>
      <c r="O2747" s="6" t="s">
        <v>146</v>
      </c>
      <c r="P2747" s="6" t="s">
        <v>40</v>
      </c>
      <c r="Q2747">
        <v>36500000</v>
      </c>
      <c r="R2747">
        <v>89351452620</v>
      </c>
      <c r="S2747">
        <v>32035315698</v>
      </c>
    </row>
    <row r="2748" spans="1:19" x14ac:dyDescent="0.25">
      <c r="A2748">
        <v>16322</v>
      </c>
      <c r="B2748" s="6" t="s">
        <v>10563</v>
      </c>
      <c r="C2748" s="6" t="s">
        <v>52</v>
      </c>
      <c r="D2748" s="6" t="s">
        <v>31</v>
      </c>
      <c r="E2748" s="6" t="s">
        <v>103</v>
      </c>
      <c r="F2748" s="6" t="s">
        <v>61</v>
      </c>
      <c r="G2748" s="6" t="s">
        <v>10564</v>
      </c>
      <c r="H2748">
        <v>23</v>
      </c>
      <c r="I2748" s="6" t="s">
        <v>47</v>
      </c>
      <c r="J2748" s="6" t="s">
        <v>56</v>
      </c>
      <c r="K2748" s="6" t="s">
        <v>37</v>
      </c>
      <c r="L2748">
        <v>104</v>
      </c>
      <c r="N2748" s="6" t="s">
        <v>2105</v>
      </c>
      <c r="O2748" s="6" t="s">
        <v>39</v>
      </c>
      <c r="P2748" s="6" t="s">
        <v>259</v>
      </c>
      <c r="Q2748">
        <v>36700000</v>
      </c>
      <c r="R2748">
        <v>14401343670</v>
      </c>
      <c r="S2748">
        <v>32999676090</v>
      </c>
    </row>
    <row r="2749" spans="1:19" x14ac:dyDescent="0.25">
      <c r="A2749">
        <v>16323</v>
      </c>
      <c r="B2749" s="6" t="s">
        <v>10565</v>
      </c>
      <c r="C2749" s="6" t="s">
        <v>52</v>
      </c>
      <c r="D2749" s="6" t="s">
        <v>31</v>
      </c>
      <c r="E2749" s="6" t="s">
        <v>53</v>
      </c>
      <c r="F2749" s="6" t="s">
        <v>10566</v>
      </c>
      <c r="G2749" s="6" t="s">
        <v>10567</v>
      </c>
      <c r="H2749">
        <v>1</v>
      </c>
      <c r="I2749" s="6" t="s">
        <v>375</v>
      </c>
      <c r="J2749" s="6" t="s">
        <v>56</v>
      </c>
      <c r="K2749" s="6" t="s">
        <v>37</v>
      </c>
      <c r="L2749">
        <v>109</v>
      </c>
      <c r="N2749" s="6" t="s">
        <v>10568</v>
      </c>
      <c r="O2749" s="6" t="s">
        <v>39</v>
      </c>
      <c r="P2749" s="6" t="s">
        <v>2844</v>
      </c>
      <c r="Q2749">
        <v>36700000</v>
      </c>
      <c r="R2749">
        <v>34636147000194</v>
      </c>
      <c r="S2749">
        <v>32988034649</v>
      </c>
    </row>
    <row r="2750" spans="1:19" x14ac:dyDescent="0.25">
      <c r="A2750">
        <v>16329</v>
      </c>
      <c r="B2750" s="6" t="s">
        <v>10569</v>
      </c>
      <c r="C2750" s="6" t="s">
        <v>52</v>
      </c>
      <c r="D2750" s="6" t="s">
        <v>31</v>
      </c>
      <c r="E2750" s="6" t="s">
        <v>53</v>
      </c>
      <c r="F2750" s="6" t="s">
        <v>10570</v>
      </c>
      <c r="G2750" s="6" t="s">
        <v>10571</v>
      </c>
      <c r="H2750">
        <v>27</v>
      </c>
      <c r="I2750" s="6" t="s">
        <v>96</v>
      </c>
      <c r="J2750" s="6" t="s">
        <v>144</v>
      </c>
      <c r="K2750" s="6" t="s">
        <v>98</v>
      </c>
      <c r="L2750">
        <v>301</v>
      </c>
      <c r="N2750" s="6" t="s">
        <v>10572</v>
      </c>
      <c r="O2750" s="6" t="s">
        <v>1148</v>
      </c>
      <c r="P2750" s="6" t="s">
        <v>740</v>
      </c>
      <c r="Q2750">
        <v>36510000</v>
      </c>
      <c r="R2750">
        <v>30157368000129</v>
      </c>
      <c r="S2750">
        <v>32999241731</v>
      </c>
    </row>
    <row r="2751" spans="1:19" x14ac:dyDescent="0.25">
      <c r="A2751">
        <v>16336</v>
      </c>
      <c r="B2751" s="6" t="s">
        <v>10573</v>
      </c>
      <c r="C2751" s="6" t="s">
        <v>52</v>
      </c>
      <c r="D2751" s="6" t="s">
        <v>31</v>
      </c>
      <c r="E2751" s="6" t="s">
        <v>103</v>
      </c>
      <c r="F2751" s="6" t="s">
        <v>61</v>
      </c>
      <c r="G2751" s="6" t="s">
        <v>10574</v>
      </c>
      <c r="H2751">
        <v>23</v>
      </c>
      <c r="I2751" s="6" t="s">
        <v>47</v>
      </c>
      <c r="J2751" s="6" t="s">
        <v>56</v>
      </c>
      <c r="K2751" s="6" t="s">
        <v>109</v>
      </c>
      <c r="L2751">
        <v>204</v>
      </c>
      <c r="N2751" s="6" t="s">
        <v>10575</v>
      </c>
      <c r="O2751" s="6" t="s">
        <v>691</v>
      </c>
      <c r="P2751" s="6" t="s">
        <v>645</v>
      </c>
      <c r="Q2751">
        <v>36793000</v>
      </c>
      <c r="R2751">
        <v>7152095663</v>
      </c>
      <c r="S2751">
        <v>32984079477</v>
      </c>
    </row>
    <row r="2752" spans="1:19" x14ac:dyDescent="0.25">
      <c r="A2752">
        <v>16337</v>
      </c>
      <c r="B2752" s="6" t="s">
        <v>10576</v>
      </c>
      <c r="C2752" s="6" t="s">
        <v>52</v>
      </c>
      <c r="D2752" s="6" t="s">
        <v>31</v>
      </c>
      <c r="E2752" s="6" t="s">
        <v>71</v>
      </c>
      <c r="F2752" s="6" t="s">
        <v>10577</v>
      </c>
      <c r="G2752" s="6" t="s">
        <v>10578</v>
      </c>
      <c r="H2752">
        <v>22</v>
      </c>
      <c r="I2752" s="6" t="s">
        <v>35</v>
      </c>
      <c r="J2752" s="6" t="s">
        <v>56</v>
      </c>
      <c r="K2752" s="6" t="s">
        <v>37</v>
      </c>
      <c r="L2752">
        <v>103</v>
      </c>
      <c r="N2752" s="6" t="s">
        <v>10579</v>
      </c>
      <c r="O2752" s="6" t="s">
        <v>58</v>
      </c>
      <c r="P2752" s="6" t="s">
        <v>351</v>
      </c>
      <c r="Q2752">
        <v>36773568</v>
      </c>
      <c r="R2752">
        <v>34840814000156</v>
      </c>
      <c r="S2752">
        <v>32999371235</v>
      </c>
    </row>
    <row r="2753" spans="1:19" x14ac:dyDescent="0.25">
      <c r="A2753">
        <v>16338</v>
      </c>
      <c r="B2753" s="6" t="s">
        <v>10580</v>
      </c>
      <c r="C2753" s="6" t="s">
        <v>52</v>
      </c>
      <c r="D2753" s="6" t="s">
        <v>31</v>
      </c>
      <c r="E2753" s="6" t="s">
        <v>44</v>
      </c>
      <c r="F2753" s="6" t="s">
        <v>61</v>
      </c>
      <c r="G2753" s="6" t="s">
        <v>10581</v>
      </c>
      <c r="H2753">
        <v>22</v>
      </c>
      <c r="I2753" s="6" t="s">
        <v>35</v>
      </c>
      <c r="J2753" s="6" t="s">
        <v>56</v>
      </c>
      <c r="K2753" s="6" t="s">
        <v>98</v>
      </c>
      <c r="L2753">
        <v>301</v>
      </c>
      <c r="N2753" s="6" t="s">
        <v>10582</v>
      </c>
      <c r="O2753" s="6" t="s">
        <v>146</v>
      </c>
      <c r="P2753" s="6" t="s">
        <v>5140</v>
      </c>
      <c r="Q2753">
        <v>36500000</v>
      </c>
      <c r="R2753">
        <v>98771230610</v>
      </c>
      <c r="S2753">
        <v>32999857601</v>
      </c>
    </row>
    <row r="2754" spans="1:19" x14ac:dyDescent="0.25">
      <c r="A2754">
        <v>16340</v>
      </c>
      <c r="B2754" s="6" t="s">
        <v>10583</v>
      </c>
      <c r="C2754" s="6" t="s">
        <v>30</v>
      </c>
      <c r="D2754" s="6" t="s">
        <v>31</v>
      </c>
      <c r="E2754" s="6" t="s">
        <v>71</v>
      </c>
      <c r="F2754" s="6" t="s">
        <v>61</v>
      </c>
      <c r="G2754" s="6" t="s">
        <v>10001</v>
      </c>
      <c r="H2754">
        <v>23</v>
      </c>
      <c r="I2754" s="6" t="s">
        <v>47</v>
      </c>
      <c r="J2754" s="6" t="s">
        <v>144</v>
      </c>
      <c r="K2754" s="6" t="s">
        <v>98</v>
      </c>
      <c r="L2754">
        <v>301</v>
      </c>
      <c r="N2754" s="6" t="s">
        <v>10584</v>
      </c>
      <c r="O2754" s="6" t="s">
        <v>146</v>
      </c>
      <c r="P2754" s="6" t="s">
        <v>40</v>
      </c>
      <c r="Q2754">
        <v>36500000</v>
      </c>
      <c r="R2754">
        <v>7500544685</v>
      </c>
      <c r="S2754">
        <v>32999230113</v>
      </c>
    </row>
    <row r="2755" spans="1:19" x14ac:dyDescent="0.25">
      <c r="A2755">
        <v>16343</v>
      </c>
      <c r="B2755" s="6" t="s">
        <v>10585</v>
      </c>
      <c r="C2755" s="6" t="s">
        <v>52</v>
      </c>
      <c r="D2755" s="6" t="s">
        <v>31</v>
      </c>
      <c r="E2755" s="6" t="s">
        <v>44</v>
      </c>
      <c r="F2755" s="6" t="s">
        <v>61</v>
      </c>
      <c r="G2755" s="6" t="s">
        <v>7630</v>
      </c>
      <c r="H2755">
        <v>25</v>
      </c>
      <c r="I2755" s="6" t="s">
        <v>116</v>
      </c>
      <c r="J2755" s="6" t="s">
        <v>144</v>
      </c>
      <c r="K2755" s="6" t="s">
        <v>37</v>
      </c>
      <c r="L2755">
        <v>104</v>
      </c>
      <c r="N2755" s="6" t="s">
        <v>10586</v>
      </c>
      <c r="O2755" s="6" t="s">
        <v>39</v>
      </c>
      <c r="P2755" s="6" t="s">
        <v>329</v>
      </c>
      <c r="Q2755">
        <v>36700000</v>
      </c>
      <c r="R2755">
        <v>12119190720</v>
      </c>
      <c r="S2755">
        <v>32999356166</v>
      </c>
    </row>
    <row r="2756" spans="1:19" x14ac:dyDescent="0.25">
      <c r="A2756">
        <v>16346</v>
      </c>
      <c r="B2756" s="6" t="s">
        <v>10587</v>
      </c>
      <c r="C2756" s="6" t="s">
        <v>391</v>
      </c>
      <c r="D2756" s="6" t="s">
        <v>488</v>
      </c>
      <c r="E2756" s="6" t="s">
        <v>71</v>
      </c>
      <c r="F2756" s="6" t="s">
        <v>61</v>
      </c>
      <c r="G2756" s="6" t="s">
        <v>10588</v>
      </c>
      <c r="H2756">
        <v>33</v>
      </c>
      <c r="I2756" s="6" t="s">
        <v>181</v>
      </c>
      <c r="J2756" s="6" t="s">
        <v>56</v>
      </c>
      <c r="K2756" s="6" t="s">
        <v>109</v>
      </c>
      <c r="L2756">
        <v>207</v>
      </c>
      <c r="N2756" s="6" t="s">
        <v>10589</v>
      </c>
      <c r="O2756" s="6" t="s">
        <v>836</v>
      </c>
      <c r="P2756" s="6" t="s">
        <v>40</v>
      </c>
      <c r="Q2756">
        <v>36860000</v>
      </c>
      <c r="R2756">
        <v>11975488660</v>
      </c>
      <c r="S2756">
        <v>32984463528</v>
      </c>
    </row>
    <row r="2757" spans="1:19" x14ac:dyDescent="0.25">
      <c r="A2757">
        <v>16350</v>
      </c>
      <c r="B2757" s="6" t="s">
        <v>10590</v>
      </c>
      <c r="C2757" s="6" t="s">
        <v>52</v>
      </c>
      <c r="D2757" s="6" t="s">
        <v>31</v>
      </c>
      <c r="E2757" s="6" t="s">
        <v>93</v>
      </c>
      <c r="F2757" s="6" t="s">
        <v>10591</v>
      </c>
      <c r="G2757" s="6" t="s">
        <v>5906</v>
      </c>
      <c r="H2757">
        <v>25</v>
      </c>
      <c r="I2757" s="6" t="s">
        <v>116</v>
      </c>
      <c r="J2757" s="6" t="s">
        <v>56</v>
      </c>
      <c r="K2757" s="6" t="s">
        <v>109</v>
      </c>
      <c r="L2757">
        <v>203</v>
      </c>
      <c r="N2757" s="6" t="s">
        <v>10592</v>
      </c>
      <c r="O2757" s="6" t="s">
        <v>111</v>
      </c>
      <c r="P2757" s="6" t="s">
        <v>1568</v>
      </c>
      <c r="Q2757">
        <v>36880000</v>
      </c>
      <c r="R2757">
        <v>34348678000181</v>
      </c>
      <c r="S2757">
        <v>32988092750</v>
      </c>
    </row>
    <row r="2758" spans="1:19" x14ac:dyDescent="0.25">
      <c r="A2758">
        <v>16355</v>
      </c>
      <c r="B2758" s="6" t="s">
        <v>10593</v>
      </c>
      <c r="C2758" s="6" t="s">
        <v>52</v>
      </c>
      <c r="D2758" s="6" t="s">
        <v>31</v>
      </c>
      <c r="E2758" s="6" t="s">
        <v>44</v>
      </c>
      <c r="F2758" s="6" t="s">
        <v>61</v>
      </c>
      <c r="G2758" s="6" t="s">
        <v>10594</v>
      </c>
      <c r="H2758">
        <v>22</v>
      </c>
      <c r="I2758" s="6" t="s">
        <v>35</v>
      </c>
      <c r="J2758" s="6" t="s">
        <v>144</v>
      </c>
      <c r="K2758" s="6" t="s">
        <v>109</v>
      </c>
      <c r="L2758">
        <v>202</v>
      </c>
      <c r="N2758" s="6" t="s">
        <v>10595</v>
      </c>
      <c r="O2758" s="6" t="s">
        <v>823</v>
      </c>
      <c r="P2758" s="6" t="s">
        <v>40</v>
      </c>
      <c r="Q2758">
        <v>36887000</v>
      </c>
      <c r="R2758">
        <v>53297180749</v>
      </c>
      <c r="S2758">
        <v>32984126747</v>
      </c>
    </row>
    <row r="2759" spans="1:19" x14ac:dyDescent="0.25">
      <c r="A2759">
        <v>16357</v>
      </c>
      <c r="B2759" s="6" t="s">
        <v>10596</v>
      </c>
      <c r="C2759" s="6" t="s">
        <v>52</v>
      </c>
      <c r="D2759" s="6" t="s">
        <v>31</v>
      </c>
      <c r="E2759" s="6" t="s">
        <v>93</v>
      </c>
      <c r="F2759" s="6" t="s">
        <v>61</v>
      </c>
      <c r="G2759" s="6" t="s">
        <v>10597</v>
      </c>
      <c r="H2759">
        <v>25</v>
      </c>
      <c r="I2759" s="6" t="s">
        <v>116</v>
      </c>
      <c r="J2759" s="6" t="s">
        <v>56</v>
      </c>
      <c r="K2759" s="6" t="s">
        <v>98</v>
      </c>
      <c r="L2759">
        <v>303</v>
      </c>
      <c r="N2759" s="6" t="s">
        <v>10598</v>
      </c>
      <c r="O2759" s="6" t="s">
        <v>100</v>
      </c>
      <c r="P2759" s="6" t="s">
        <v>255</v>
      </c>
      <c r="Q2759">
        <v>36520000</v>
      </c>
      <c r="R2759">
        <v>16387237610</v>
      </c>
      <c r="S2759">
        <v>32988757511</v>
      </c>
    </row>
    <row r="2760" spans="1:19" x14ac:dyDescent="0.25">
      <c r="A2760">
        <v>16362</v>
      </c>
      <c r="B2760" s="6" t="s">
        <v>10599</v>
      </c>
      <c r="C2760" s="6" t="s">
        <v>404</v>
      </c>
      <c r="D2760" s="6" t="s">
        <v>31</v>
      </c>
      <c r="E2760" s="6" t="s">
        <v>44</v>
      </c>
      <c r="F2760" s="6" t="s">
        <v>10600</v>
      </c>
      <c r="G2760" s="6" t="s">
        <v>10601</v>
      </c>
      <c r="H2760">
        <v>23</v>
      </c>
      <c r="I2760" s="6" t="s">
        <v>47</v>
      </c>
      <c r="J2760" s="6" t="s">
        <v>144</v>
      </c>
      <c r="K2760" s="6" t="s">
        <v>37</v>
      </c>
      <c r="L2760">
        <v>101</v>
      </c>
      <c r="N2760" s="6" t="s">
        <v>10602</v>
      </c>
      <c r="O2760" s="6" t="s">
        <v>58</v>
      </c>
      <c r="P2760" s="6" t="s">
        <v>40</v>
      </c>
      <c r="Q2760">
        <v>36772000</v>
      </c>
      <c r="R2760">
        <v>34963360000100</v>
      </c>
      <c r="S2760">
        <v>32999905169</v>
      </c>
    </row>
    <row r="2761" spans="1:19" x14ac:dyDescent="0.25">
      <c r="A2761">
        <v>16364</v>
      </c>
      <c r="B2761" s="6" t="s">
        <v>10603</v>
      </c>
      <c r="C2761" s="6" t="s">
        <v>52</v>
      </c>
      <c r="D2761" s="6" t="s">
        <v>31</v>
      </c>
      <c r="E2761" s="6" t="s">
        <v>53</v>
      </c>
      <c r="F2761" s="6" t="s">
        <v>61</v>
      </c>
      <c r="G2761" s="6" t="s">
        <v>10604</v>
      </c>
      <c r="H2761">
        <v>22</v>
      </c>
      <c r="I2761" s="6" t="s">
        <v>35</v>
      </c>
      <c r="J2761" s="6" t="s">
        <v>56</v>
      </c>
      <c r="K2761" s="6" t="s">
        <v>37</v>
      </c>
      <c r="L2761">
        <v>101</v>
      </c>
      <c r="N2761" s="6" t="s">
        <v>10605</v>
      </c>
      <c r="O2761" s="6" t="s">
        <v>58</v>
      </c>
      <c r="P2761" s="6" t="s">
        <v>1205</v>
      </c>
      <c r="Q2761">
        <v>36774104</v>
      </c>
      <c r="R2761">
        <v>9578609604</v>
      </c>
      <c r="S2761">
        <v>32034215668</v>
      </c>
    </row>
    <row r="2762" spans="1:19" x14ac:dyDescent="0.25">
      <c r="A2762">
        <v>16366</v>
      </c>
      <c r="B2762" s="6" t="s">
        <v>10606</v>
      </c>
      <c r="C2762" s="6" t="s">
        <v>324</v>
      </c>
      <c r="D2762" s="6" t="s">
        <v>315</v>
      </c>
      <c r="E2762" s="6" t="s">
        <v>44</v>
      </c>
      <c r="F2762" s="6" t="s">
        <v>10607</v>
      </c>
      <c r="G2762" s="6" t="s">
        <v>10608</v>
      </c>
      <c r="H2762">
        <v>2</v>
      </c>
      <c r="I2762" s="6" t="s">
        <v>2216</v>
      </c>
      <c r="J2762" s="6" t="s">
        <v>56</v>
      </c>
      <c r="K2762" s="6" t="s">
        <v>319</v>
      </c>
      <c r="L2762">
        <v>907</v>
      </c>
      <c r="N2762" s="6" t="s">
        <v>10609</v>
      </c>
      <c r="O2762" s="6" t="s">
        <v>111</v>
      </c>
      <c r="P2762" s="6" t="s">
        <v>10610</v>
      </c>
      <c r="Q2762">
        <v>36883290</v>
      </c>
      <c r="R2762">
        <v>2082008000170</v>
      </c>
      <c r="S2762">
        <v>32037224615</v>
      </c>
    </row>
    <row r="2763" spans="1:19" x14ac:dyDescent="0.25">
      <c r="A2763">
        <v>16368</v>
      </c>
      <c r="B2763" s="6" t="s">
        <v>10611</v>
      </c>
      <c r="C2763" s="6" t="s">
        <v>76</v>
      </c>
      <c r="D2763" s="6" t="s">
        <v>77</v>
      </c>
      <c r="E2763" s="6" t="s">
        <v>325</v>
      </c>
      <c r="F2763" s="6" t="s">
        <v>10612</v>
      </c>
      <c r="G2763" s="6" t="s">
        <v>10613</v>
      </c>
      <c r="H2763">
        <v>27</v>
      </c>
      <c r="I2763" s="6" t="s">
        <v>96</v>
      </c>
      <c r="J2763" s="6" t="s">
        <v>56</v>
      </c>
      <c r="K2763" s="6" t="s">
        <v>37</v>
      </c>
      <c r="L2763">
        <v>106</v>
      </c>
      <c r="N2763" s="6" t="s">
        <v>10614</v>
      </c>
      <c r="O2763" s="6" t="s">
        <v>632</v>
      </c>
      <c r="P2763" s="6" t="s">
        <v>40</v>
      </c>
      <c r="Q2763">
        <v>36720000</v>
      </c>
      <c r="R2763">
        <v>34566482000163</v>
      </c>
      <c r="S2763">
        <v>32999046716</v>
      </c>
    </row>
    <row r="2764" spans="1:19" x14ac:dyDescent="0.25">
      <c r="A2764">
        <v>16375</v>
      </c>
      <c r="B2764" s="6" t="s">
        <v>10615</v>
      </c>
      <c r="C2764" s="6" t="s">
        <v>42</v>
      </c>
      <c r="D2764" s="6" t="s">
        <v>31</v>
      </c>
      <c r="E2764" s="6" t="s">
        <v>103</v>
      </c>
      <c r="F2764" s="6" t="s">
        <v>10616</v>
      </c>
      <c r="G2764" s="6" t="s">
        <v>10617</v>
      </c>
      <c r="H2764">
        <v>27</v>
      </c>
      <c r="I2764" s="6" t="s">
        <v>96</v>
      </c>
      <c r="J2764" s="6" t="s">
        <v>56</v>
      </c>
      <c r="K2764" s="6" t="s">
        <v>37</v>
      </c>
      <c r="L2764">
        <v>103</v>
      </c>
      <c r="N2764" s="6" t="s">
        <v>10618</v>
      </c>
      <c r="O2764" s="6" t="s">
        <v>1379</v>
      </c>
      <c r="P2764" s="6" t="s">
        <v>40</v>
      </c>
      <c r="Q2764">
        <v>36788000</v>
      </c>
      <c r="R2764">
        <v>35053715000197</v>
      </c>
      <c r="S2764">
        <v>32999489567</v>
      </c>
    </row>
    <row r="2765" spans="1:19" x14ac:dyDescent="0.25">
      <c r="A2765">
        <v>16376</v>
      </c>
      <c r="B2765" s="6" t="s">
        <v>10619</v>
      </c>
      <c r="C2765" s="6" t="s">
        <v>119</v>
      </c>
      <c r="D2765" s="6" t="s">
        <v>31</v>
      </c>
      <c r="E2765" s="6" t="s">
        <v>103</v>
      </c>
      <c r="F2765" s="6" t="s">
        <v>10620</v>
      </c>
      <c r="G2765" s="6" t="s">
        <v>10621</v>
      </c>
      <c r="H2765">
        <v>25</v>
      </c>
      <c r="I2765" s="6" t="s">
        <v>116</v>
      </c>
      <c r="J2765" s="6" t="s">
        <v>56</v>
      </c>
      <c r="K2765" s="6" t="s">
        <v>109</v>
      </c>
      <c r="L2765">
        <v>202</v>
      </c>
      <c r="N2765" s="6" t="s">
        <v>10622</v>
      </c>
      <c r="O2765" s="6" t="s">
        <v>111</v>
      </c>
      <c r="P2765" s="6" t="s">
        <v>412</v>
      </c>
      <c r="Q2765">
        <v>36884156</v>
      </c>
      <c r="R2765">
        <v>34743164000120</v>
      </c>
      <c r="S2765">
        <v>32037229533</v>
      </c>
    </row>
    <row r="2766" spans="1:19" x14ac:dyDescent="0.25">
      <c r="A2766">
        <v>16377</v>
      </c>
      <c r="B2766" s="6" t="s">
        <v>10623</v>
      </c>
      <c r="C2766" s="6" t="s">
        <v>324</v>
      </c>
      <c r="D2766" s="6" t="s">
        <v>315</v>
      </c>
      <c r="E2766" s="6" t="s">
        <v>103</v>
      </c>
      <c r="F2766" s="6" t="s">
        <v>61</v>
      </c>
      <c r="G2766" s="6" t="s">
        <v>10624</v>
      </c>
      <c r="H2766">
        <v>2</v>
      </c>
      <c r="I2766" s="6" t="s">
        <v>2216</v>
      </c>
      <c r="J2766" s="6" t="s">
        <v>56</v>
      </c>
      <c r="K2766" s="6" t="s">
        <v>319</v>
      </c>
      <c r="L2766">
        <v>906</v>
      </c>
      <c r="N2766" s="6" t="s">
        <v>10625</v>
      </c>
      <c r="O2766" s="6" t="s">
        <v>219</v>
      </c>
      <c r="P2766" s="6" t="s">
        <v>40</v>
      </c>
      <c r="Q2766">
        <v>36700000</v>
      </c>
      <c r="R2766">
        <v>8984772631</v>
      </c>
      <c r="S2766">
        <v>32984971991</v>
      </c>
    </row>
    <row r="2767" spans="1:19" x14ac:dyDescent="0.25">
      <c r="A2767">
        <v>16378</v>
      </c>
      <c r="B2767" s="6" t="s">
        <v>10626</v>
      </c>
      <c r="C2767" s="6" t="s">
        <v>52</v>
      </c>
      <c r="D2767" s="6" t="s">
        <v>31</v>
      </c>
      <c r="E2767" s="6" t="s">
        <v>325</v>
      </c>
      <c r="F2767" s="6" t="s">
        <v>61</v>
      </c>
      <c r="G2767" s="6" t="s">
        <v>10627</v>
      </c>
      <c r="H2767">
        <v>1</v>
      </c>
      <c r="I2767" s="6" t="s">
        <v>375</v>
      </c>
      <c r="J2767" s="6" t="s">
        <v>56</v>
      </c>
      <c r="K2767" s="6" t="s">
        <v>98</v>
      </c>
      <c r="L2767">
        <v>302</v>
      </c>
      <c r="N2767" s="6" t="s">
        <v>10628</v>
      </c>
      <c r="O2767" s="6" t="s">
        <v>600</v>
      </c>
      <c r="P2767" s="6" t="s">
        <v>573</v>
      </c>
      <c r="Q2767">
        <v>36530000</v>
      </c>
      <c r="R2767">
        <v>19469535634</v>
      </c>
      <c r="S2767">
        <v>32999471452</v>
      </c>
    </row>
    <row r="2768" spans="1:19" x14ac:dyDescent="0.25">
      <c r="A2768">
        <v>16379</v>
      </c>
      <c r="B2768" s="6" t="s">
        <v>10629</v>
      </c>
      <c r="C2768" s="6" t="s">
        <v>52</v>
      </c>
      <c r="D2768" s="6" t="s">
        <v>31</v>
      </c>
      <c r="E2768" s="6" t="s">
        <v>93</v>
      </c>
      <c r="F2768" s="6" t="s">
        <v>61</v>
      </c>
      <c r="G2768" s="6" t="s">
        <v>9731</v>
      </c>
      <c r="H2768">
        <v>22</v>
      </c>
      <c r="I2768" s="6" t="s">
        <v>35</v>
      </c>
      <c r="J2768" s="6" t="s">
        <v>56</v>
      </c>
      <c r="K2768" s="6" t="s">
        <v>37</v>
      </c>
      <c r="L2768">
        <v>102</v>
      </c>
      <c r="N2768" s="6" t="s">
        <v>10630</v>
      </c>
      <c r="O2768" s="6" t="s">
        <v>39</v>
      </c>
      <c r="P2768" s="6" t="s">
        <v>740</v>
      </c>
      <c r="Q2768">
        <v>36700000</v>
      </c>
      <c r="R2768">
        <v>3279099609</v>
      </c>
      <c r="S2768">
        <v>32999557140</v>
      </c>
    </row>
    <row r="2769" spans="1:19" x14ac:dyDescent="0.25">
      <c r="A2769">
        <v>16380</v>
      </c>
      <c r="B2769" s="6" t="s">
        <v>10631</v>
      </c>
      <c r="C2769" s="6" t="s">
        <v>52</v>
      </c>
      <c r="D2769" s="6" t="s">
        <v>31</v>
      </c>
      <c r="E2769" s="6" t="s">
        <v>71</v>
      </c>
      <c r="F2769" s="6" t="s">
        <v>10632</v>
      </c>
      <c r="G2769" s="6" t="s">
        <v>10633</v>
      </c>
      <c r="H2769">
        <v>23</v>
      </c>
      <c r="I2769" s="6" t="s">
        <v>47</v>
      </c>
      <c r="J2769" s="6" t="s">
        <v>56</v>
      </c>
      <c r="K2769" s="6" t="s">
        <v>37</v>
      </c>
      <c r="L2769">
        <v>106</v>
      </c>
      <c r="N2769" s="6" t="s">
        <v>10634</v>
      </c>
      <c r="O2769" s="6" t="s">
        <v>443</v>
      </c>
      <c r="P2769" s="6" t="s">
        <v>389</v>
      </c>
      <c r="Q2769">
        <v>36660000</v>
      </c>
      <c r="R2769">
        <v>35049317000105</v>
      </c>
      <c r="S2769">
        <v>32034628680</v>
      </c>
    </row>
    <row r="2770" spans="1:19" x14ac:dyDescent="0.25">
      <c r="A2770">
        <v>16386</v>
      </c>
      <c r="B2770" s="6" t="s">
        <v>10635</v>
      </c>
      <c r="C2770" s="6" t="s">
        <v>52</v>
      </c>
      <c r="D2770" s="6" t="s">
        <v>31</v>
      </c>
      <c r="E2770" s="6" t="s">
        <v>93</v>
      </c>
      <c r="F2770" s="6" t="s">
        <v>10636</v>
      </c>
      <c r="G2770" s="6" t="s">
        <v>6009</v>
      </c>
      <c r="H2770">
        <v>23</v>
      </c>
      <c r="I2770" s="6" t="s">
        <v>47</v>
      </c>
      <c r="J2770" s="6" t="s">
        <v>56</v>
      </c>
      <c r="K2770" s="6" t="s">
        <v>37</v>
      </c>
      <c r="L2770">
        <v>102</v>
      </c>
      <c r="N2770" s="6" t="s">
        <v>10637</v>
      </c>
      <c r="O2770" s="6" t="s">
        <v>58</v>
      </c>
      <c r="P2770" s="6" t="s">
        <v>783</v>
      </c>
      <c r="Q2770">
        <v>36771416</v>
      </c>
      <c r="R2770">
        <v>34761165000106</v>
      </c>
      <c r="S2770">
        <v>32988196983</v>
      </c>
    </row>
    <row r="2771" spans="1:19" x14ac:dyDescent="0.25">
      <c r="A2771">
        <v>16389</v>
      </c>
      <c r="B2771" s="6" t="s">
        <v>10638</v>
      </c>
      <c r="C2771" s="6" t="s">
        <v>52</v>
      </c>
      <c r="D2771" s="6" t="s">
        <v>31</v>
      </c>
      <c r="E2771" s="6" t="s">
        <v>44</v>
      </c>
      <c r="F2771" s="6" t="s">
        <v>10639</v>
      </c>
      <c r="G2771" s="6" t="s">
        <v>10640</v>
      </c>
      <c r="H2771">
        <v>22</v>
      </c>
      <c r="I2771" s="6" t="s">
        <v>35</v>
      </c>
      <c r="J2771" s="6" t="s">
        <v>56</v>
      </c>
      <c r="K2771" s="6" t="s">
        <v>109</v>
      </c>
      <c r="L2771">
        <v>205</v>
      </c>
      <c r="N2771" s="6" t="s">
        <v>7962</v>
      </c>
      <c r="O2771" s="6" t="s">
        <v>771</v>
      </c>
      <c r="P2771" s="6" t="s">
        <v>3376</v>
      </c>
      <c r="Q2771">
        <v>36800000</v>
      </c>
      <c r="R2771">
        <v>32537790000135</v>
      </c>
      <c r="S2771">
        <v>21999880490</v>
      </c>
    </row>
    <row r="2772" spans="1:19" x14ac:dyDescent="0.25">
      <c r="A2772">
        <v>16398</v>
      </c>
      <c r="B2772" s="6" t="s">
        <v>10641</v>
      </c>
      <c r="C2772" s="6" t="s">
        <v>30</v>
      </c>
      <c r="D2772" s="6" t="s">
        <v>31</v>
      </c>
      <c r="E2772" s="6" t="s">
        <v>53</v>
      </c>
      <c r="F2772" s="6" t="s">
        <v>10642</v>
      </c>
      <c r="G2772" s="6" t="s">
        <v>10643</v>
      </c>
      <c r="H2772">
        <v>25</v>
      </c>
      <c r="I2772" s="6" t="s">
        <v>116</v>
      </c>
      <c r="J2772" s="6" t="s">
        <v>56</v>
      </c>
      <c r="K2772" s="6" t="s">
        <v>109</v>
      </c>
      <c r="L2772">
        <v>203</v>
      </c>
      <c r="N2772" s="6" t="s">
        <v>10644</v>
      </c>
      <c r="O2772" s="6" t="s">
        <v>111</v>
      </c>
      <c r="P2772" s="6" t="s">
        <v>40</v>
      </c>
      <c r="Q2772">
        <v>36880000</v>
      </c>
      <c r="R2772">
        <v>8433092000105</v>
      </c>
      <c r="S2772">
        <v>32988368525</v>
      </c>
    </row>
    <row r="2773" spans="1:19" x14ac:dyDescent="0.25">
      <c r="A2773">
        <v>16402</v>
      </c>
      <c r="B2773" s="6" t="s">
        <v>10645</v>
      </c>
      <c r="C2773" s="6" t="s">
        <v>324</v>
      </c>
      <c r="D2773" s="6" t="s">
        <v>315</v>
      </c>
      <c r="E2773" s="6" t="s">
        <v>53</v>
      </c>
      <c r="F2773" s="6" t="s">
        <v>61</v>
      </c>
      <c r="G2773" s="6" t="s">
        <v>10646</v>
      </c>
      <c r="H2773">
        <v>2</v>
      </c>
      <c r="I2773" s="6" t="s">
        <v>2216</v>
      </c>
      <c r="J2773" s="6" t="s">
        <v>56</v>
      </c>
      <c r="K2773" s="6" t="s">
        <v>319</v>
      </c>
      <c r="L2773">
        <v>906</v>
      </c>
      <c r="N2773" s="6" t="s">
        <v>10647</v>
      </c>
      <c r="O2773" s="6" t="s">
        <v>39</v>
      </c>
      <c r="P2773" s="6" t="s">
        <v>40</v>
      </c>
      <c r="Q2773">
        <v>36700000</v>
      </c>
      <c r="R2773">
        <v>3914139617</v>
      </c>
      <c r="S2773">
        <v>32032005522</v>
      </c>
    </row>
    <row r="2774" spans="1:19" x14ac:dyDescent="0.25">
      <c r="A2774">
        <v>16411</v>
      </c>
      <c r="B2774" s="6" t="s">
        <v>10648</v>
      </c>
      <c r="C2774" s="6" t="s">
        <v>52</v>
      </c>
      <c r="D2774" s="6" t="s">
        <v>31</v>
      </c>
      <c r="E2774" s="6" t="s">
        <v>325</v>
      </c>
      <c r="F2774" s="6" t="s">
        <v>61</v>
      </c>
      <c r="G2774" s="6" t="s">
        <v>10649</v>
      </c>
      <c r="H2774">
        <v>25</v>
      </c>
      <c r="I2774" s="6" t="s">
        <v>116</v>
      </c>
      <c r="J2774" s="6" t="s">
        <v>56</v>
      </c>
      <c r="K2774" s="6" t="s">
        <v>109</v>
      </c>
      <c r="L2774">
        <v>202</v>
      </c>
      <c r="N2774" s="6" t="s">
        <v>10650</v>
      </c>
      <c r="O2774" s="6" t="s">
        <v>823</v>
      </c>
      <c r="P2774" s="6" t="s">
        <v>1616</v>
      </c>
      <c r="Q2774">
        <v>36870000</v>
      </c>
      <c r="R2774">
        <v>7949947683</v>
      </c>
      <c r="S2774">
        <v>32998371707</v>
      </c>
    </row>
    <row r="2775" spans="1:19" x14ac:dyDescent="0.25">
      <c r="A2775">
        <v>16412</v>
      </c>
      <c r="B2775" s="6" t="s">
        <v>10651</v>
      </c>
      <c r="C2775" s="6" t="s">
        <v>52</v>
      </c>
      <c r="D2775" s="6" t="s">
        <v>31</v>
      </c>
      <c r="E2775" s="6" t="s">
        <v>93</v>
      </c>
      <c r="F2775" s="6" t="s">
        <v>10652</v>
      </c>
      <c r="G2775" s="6" t="s">
        <v>10653</v>
      </c>
      <c r="H2775">
        <v>23</v>
      </c>
      <c r="I2775" s="6" t="s">
        <v>47</v>
      </c>
      <c r="J2775" s="6" t="s">
        <v>228</v>
      </c>
      <c r="K2775" s="6" t="s">
        <v>98</v>
      </c>
      <c r="L2775">
        <v>304</v>
      </c>
      <c r="N2775" s="6" t="s">
        <v>10654</v>
      </c>
      <c r="O2775" s="6" t="s">
        <v>399</v>
      </c>
      <c r="P2775" s="6" t="s">
        <v>255</v>
      </c>
      <c r="Q2775">
        <v>36512000</v>
      </c>
      <c r="R2775">
        <v>34062267000125</v>
      </c>
      <c r="S2775">
        <v>32999663078</v>
      </c>
    </row>
    <row r="2776" spans="1:19" x14ac:dyDescent="0.25">
      <c r="A2776">
        <v>16414</v>
      </c>
      <c r="B2776" s="6" t="s">
        <v>10655</v>
      </c>
      <c r="C2776" s="6" t="s">
        <v>30</v>
      </c>
      <c r="D2776" s="6" t="s">
        <v>31</v>
      </c>
      <c r="E2776" s="6" t="s">
        <v>93</v>
      </c>
      <c r="F2776" s="6" t="s">
        <v>61</v>
      </c>
      <c r="G2776" s="6" t="s">
        <v>10656</v>
      </c>
      <c r="H2776">
        <v>23</v>
      </c>
      <c r="I2776" s="6" t="s">
        <v>47</v>
      </c>
      <c r="J2776" s="6" t="s">
        <v>144</v>
      </c>
      <c r="K2776" s="6" t="s">
        <v>109</v>
      </c>
      <c r="L2776">
        <v>205</v>
      </c>
      <c r="N2776" s="6" t="s">
        <v>10657</v>
      </c>
      <c r="O2776" s="6" t="s">
        <v>771</v>
      </c>
      <c r="P2776" s="6" t="s">
        <v>928</v>
      </c>
      <c r="Q2776">
        <v>36800000</v>
      </c>
      <c r="R2776">
        <v>5842359685</v>
      </c>
      <c r="S2776">
        <v>32999986620</v>
      </c>
    </row>
    <row r="2777" spans="1:19" x14ac:dyDescent="0.25">
      <c r="A2777">
        <v>16417</v>
      </c>
      <c r="B2777" s="6" t="s">
        <v>10658</v>
      </c>
      <c r="C2777" s="6" t="s">
        <v>324</v>
      </c>
      <c r="D2777" s="6" t="s">
        <v>315</v>
      </c>
      <c r="E2777" s="6" t="s">
        <v>44</v>
      </c>
      <c r="F2777" s="6" t="s">
        <v>61</v>
      </c>
      <c r="G2777" s="6" t="s">
        <v>10659</v>
      </c>
      <c r="H2777">
        <v>2</v>
      </c>
      <c r="I2777" s="6" t="s">
        <v>2216</v>
      </c>
      <c r="J2777" s="6" t="s">
        <v>144</v>
      </c>
      <c r="K2777" s="6" t="s">
        <v>319</v>
      </c>
      <c r="L2777">
        <v>916</v>
      </c>
      <c r="N2777" s="6" t="s">
        <v>10660</v>
      </c>
      <c r="O2777" s="6" t="s">
        <v>39</v>
      </c>
      <c r="P2777" s="6" t="s">
        <v>3091</v>
      </c>
      <c r="Q2777">
        <v>36700000</v>
      </c>
      <c r="R2777">
        <v>9122981624</v>
      </c>
      <c r="S2777">
        <v>32999008110</v>
      </c>
    </row>
    <row r="2778" spans="1:19" x14ac:dyDescent="0.25">
      <c r="A2778">
        <v>16420</v>
      </c>
      <c r="B2778" s="6" t="s">
        <v>10661</v>
      </c>
      <c r="C2778" s="6" t="s">
        <v>391</v>
      </c>
      <c r="D2778" s="6" t="s">
        <v>488</v>
      </c>
      <c r="E2778" s="6" t="s">
        <v>325</v>
      </c>
      <c r="F2778" s="6" t="s">
        <v>10662</v>
      </c>
      <c r="G2778" s="6" t="s">
        <v>10663</v>
      </c>
      <c r="H2778">
        <v>22</v>
      </c>
      <c r="I2778" s="6" t="s">
        <v>35</v>
      </c>
      <c r="J2778" s="6" t="s">
        <v>228</v>
      </c>
      <c r="K2778" s="6" t="s">
        <v>98</v>
      </c>
      <c r="L2778">
        <v>307</v>
      </c>
      <c r="N2778" s="6" t="s">
        <v>10664</v>
      </c>
      <c r="O2778" s="6" t="s">
        <v>793</v>
      </c>
      <c r="P2778" s="6" t="s">
        <v>794</v>
      </c>
      <c r="Q2778">
        <v>36515000</v>
      </c>
      <c r="R2778">
        <v>34052990000123</v>
      </c>
      <c r="S2778">
        <v>32984683286</v>
      </c>
    </row>
    <row r="2779" spans="1:19" x14ac:dyDescent="0.25">
      <c r="A2779">
        <v>16421</v>
      </c>
      <c r="B2779" s="6" t="s">
        <v>10665</v>
      </c>
      <c r="C2779" s="6" t="s">
        <v>76</v>
      </c>
      <c r="D2779" s="6" t="s">
        <v>31</v>
      </c>
      <c r="E2779" s="6" t="s">
        <v>71</v>
      </c>
      <c r="F2779" s="6" t="s">
        <v>10666</v>
      </c>
      <c r="G2779" s="6" t="s">
        <v>10667</v>
      </c>
      <c r="H2779">
        <v>22</v>
      </c>
      <c r="I2779" s="6" t="s">
        <v>35</v>
      </c>
      <c r="J2779" s="6" t="s">
        <v>144</v>
      </c>
      <c r="K2779" s="6" t="s">
        <v>98</v>
      </c>
      <c r="L2779">
        <v>304</v>
      </c>
      <c r="N2779" s="6" t="s">
        <v>10668</v>
      </c>
      <c r="O2779" s="6" t="s">
        <v>592</v>
      </c>
      <c r="P2779" s="6" t="s">
        <v>40</v>
      </c>
      <c r="Q2779">
        <v>36546000</v>
      </c>
      <c r="R2779">
        <v>10297328000175</v>
      </c>
      <c r="S2779">
        <v>32984525959</v>
      </c>
    </row>
    <row r="2780" spans="1:19" x14ac:dyDescent="0.25">
      <c r="A2780">
        <v>16422</v>
      </c>
      <c r="B2780" s="6" t="s">
        <v>10669</v>
      </c>
      <c r="C2780" s="6" t="s">
        <v>30</v>
      </c>
      <c r="D2780" s="6" t="s">
        <v>31</v>
      </c>
      <c r="E2780" s="6" t="s">
        <v>71</v>
      </c>
      <c r="F2780" s="6" t="s">
        <v>10670</v>
      </c>
      <c r="G2780" s="6" t="s">
        <v>10671</v>
      </c>
      <c r="H2780">
        <v>17</v>
      </c>
      <c r="I2780" s="6" t="s">
        <v>202</v>
      </c>
      <c r="J2780" s="6" t="s">
        <v>56</v>
      </c>
      <c r="K2780" s="6" t="s">
        <v>109</v>
      </c>
      <c r="L2780">
        <v>202</v>
      </c>
      <c r="N2780" s="6" t="s">
        <v>10672</v>
      </c>
      <c r="O2780" s="6" t="s">
        <v>111</v>
      </c>
      <c r="P2780" s="6" t="s">
        <v>40</v>
      </c>
      <c r="Q2780">
        <v>36880169</v>
      </c>
      <c r="R2780">
        <v>34967617000100</v>
      </c>
      <c r="S2780">
        <v>22996052121</v>
      </c>
    </row>
    <row r="2781" spans="1:19" x14ac:dyDescent="0.25">
      <c r="A2781">
        <v>16423</v>
      </c>
      <c r="B2781" s="6" t="s">
        <v>10673</v>
      </c>
      <c r="C2781" s="6" t="s">
        <v>2174</v>
      </c>
      <c r="D2781" s="6" t="s">
        <v>31</v>
      </c>
      <c r="E2781" s="6" t="s">
        <v>44</v>
      </c>
      <c r="F2781" s="6" t="s">
        <v>10674</v>
      </c>
      <c r="G2781" s="6" t="s">
        <v>10675</v>
      </c>
      <c r="H2781">
        <v>23</v>
      </c>
      <c r="I2781" s="6" t="s">
        <v>47</v>
      </c>
      <c r="J2781" s="6" t="s">
        <v>10676</v>
      </c>
      <c r="K2781" s="6" t="s">
        <v>37</v>
      </c>
      <c r="L2781">
        <v>106</v>
      </c>
      <c r="N2781" s="6" t="s">
        <v>10677</v>
      </c>
      <c r="O2781" s="6" t="s">
        <v>443</v>
      </c>
      <c r="P2781" s="6" t="s">
        <v>444</v>
      </c>
      <c r="Q2781">
        <v>36660000</v>
      </c>
      <c r="R2781">
        <v>28123257000150</v>
      </c>
      <c r="S2781">
        <v>32988519629</v>
      </c>
    </row>
    <row r="2782" spans="1:19" x14ac:dyDescent="0.25">
      <c r="A2782">
        <v>16425</v>
      </c>
      <c r="B2782" s="6" t="s">
        <v>10678</v>
      </c>
      <c r="C2782" s="6" t="s">
        <v>52</v>
      </c>
      <c r="D2782" s="6" t="s">
        <v>31</v>
      </c>
      <c r="E2782" s="6" t="s">
        <v>44</v>
      </c>
      <c r="F2782" s="6" t="s">
        <v>10679</v>
      </c>
      <c r="G2782" s="6" t="s">
        <v>10680</v>
      </c>
      <c r="H2782">
        <v>14</v>
      </c>
      <c r="I2782" s="6" t="s">
        <v>80</v>
      </c>
      <c r="J2782" s="6" t="s">
        <v>56</v>
      </c>
      <c r="K2782" s="6" t="s">
        <v>37</v>
      </c>
      <c r="L2782">
        <v>102</v>
      </c>
      <c r="N2782" s="6" t="s">
        <v>10681</v>
      </c>
      <c r="O2782" s="6" t="s">
        <v>58</v>
      </c>
      <c r="P2782" s="6" t="s">
        <v>1778</v>
      </c>
      <c r="Q2782">
        <v>36771552</v>
      </c>
      <c r="R2782">
        <v>4876908000114</v>
      </c>
      <c r="S2782">
        <v>32999066011</v>
      </c>
    </row>
    <row r="2783" spans="1:19" x14ac:dyDescent="0.25">
      <c r="A2783">
        <v>16426</v>
      </c>
      <c r="B2783" s="6" t="s">
        <v>10682</v>
      </c>
      <c r="C2783" s="6" t="s">
        <v>52</v>
      </c>
      <c r="D2783" s="6" t="s">
        <v>31</v>
      </c>
      <c r="E2783" s="6" t="s">
        <v>44</v>
      </c>
      <c r="F2783" s="6" t="s">
        <v>61</v>
      </c>
      <c r="G2783" s="6" t="s">
        <v>10683</v>
      </c>
      <c r="H2783">
        <v>22</v>
      </c>
      <c r="I2783" s="6" t="s">
        <v>35</v>
      </c>
      <c r="J2783" s="6" t="s">
        <v>56</v>
      </c>
      <c r="K2783" s="6" t="s">
        <v>37</v>
      </c>
      <c r="L2783">
        <v>102</v>
      </c>
      <c r="N2783" s="6" t="s">
        <v>10684</v>
      </c>
      <c r="O2783" s="6" t="s">
        <v>58</v>
      </c>
      <c r="P2783" s="6" t="s">
        <v>2887</v>
      </c>
      <c r="Q2783">
        <v>36771120</v>
      </c>
      <c r="R2783">
        <v>8499433618</v>
      </c>
      <c r="S2783">
        <v>32999582755</v>
      </c>
    </row>
    <row r="2784" spans="1:19" x14ac:dyDescent="0.25">
      <c r="A2784">
        <v>16428</v>
      </c>
      <c r="B2784" s="6" t="s">
        <v>10685</v>
      </c>
      <c r="C2784" s="6" t="s">
        <v>76</v>
      </c>
      <c r="D2784" s="6" t="s">
        <v>31</v>
      </c>
      <c r="E2784" s="6" t="s">
        <v>44</v>
      </c>
      <c r="F2784" s="6" t="s">
        <v>10686</v>
      </c>
      <c r="G2784" s="6" t="s">
        <v>10687</v>
      </c>
      <c r="H2784">
        <v>25</v>
      </c>
      <c r="I2784" s="6" t="s">
        <v>116</v>
      </c>
      <c r="J2784" s="6" t="s">
        <v>56</v>
      </c>
      <c r="K2784" s="6" t="s">
        <v>98</v>
      </c>
      <c r="L2784">
        <v>302</v>
      </c>
      <c r="N2784" s="6" t="s">
        <v>10688</v>
      </c>
      <c r="O2784" s="6" t="s">
        <v>698</v>
      </c>
      <c r="P2784" s="6" t="s">
        <v>1241</v>
      </c>
      <c r="Q2784">
        <v>36160000</v>
      </c>
      <c r="R2784">
        <v>34891878000186</v>
      </c>
      <c r="S2784">
        <v>32999957903</v>
      </c>
    </row>
    <row r="2785" spans="1:19" x14ac:dyDescent="0.25">
      <c r="A2785">
        <v>16429</v>
      </c>
      <c r="B2785" s="6" t="s">
        <v>10689</v>
      </c>
      <c r="C2785" s="6" t="s">
        <v>30</v>
      </c>
      <c r="D2785" s="6" t="s">
        <v>31</v>
      </c>
      <c r="E2785" s="6" t="s">
        <v>221</v>
      </c>
      <c r="F2785" s="6" t="s">
        <v>10690</v>
      </c>
      <c r="G2785" s="6" t="s">
        <v>10691</v>
      </c>
      <c r="H2785">
        <v>25</v>
      </c>
      <c r="I2785" s="6" t="s">
        <v>116</v>
      </c>
      <c r="J2785" s="6" t="s">
        <v>56</v>
      </c>
      <c r="K2785" s="6" t="s">
        <v>109</v>
      </c>
      <c r="L2785">
        <v>205</v>
      </c>
      <c r="N2785" s="6" t="s">
        <v>10692</v>
      </c>
      <c r="O2785" s="6" t="s">
        <v>771</v>
      </c>
      <c r="P2785" s="6" t="s">
        <v>40</v>
      </c>
      <c r="Q2785">
        <v>36800000</v>
      </c>
      <c r="R2785">
        <v>35124377000137</v>
      </c>
      <c r="S2785">
        <v>32999470140</v>
      </c>
    </row>
    <row r="2786" spans="1:19" x14ac:dyDescent="0.25">
      <c r="A2786">
        <v>16433</v>
      </c>
      <c r="B2786" s="6" t="s">
        <v>10693</v>
      </c>
      <c r="C2786" s="6" t="s">
        <v>52</v>
      </c>
      <c r="D2786" s="6" t="s">
        <v>31</v>
      </c>
      <c r="E2786" s="6" t="s">
        <v>44</v>
      </c>
      <c r="F2786" s="6" t="s">
        <v>61</v>
      </c>
      <c r="G2786" s="6" t="s">
        <v>10694</v>
      </c>
      <c r="H2786">
        <v>23</v>
      </c>
      <c r="I2786" s="6" t="s">
        <v>47</v>
      </c>
      <c r="J2786" s="6" t="s">
        <v>56</v>
      </c>
      <c r="K2786" s="6" t="s">
        <v>109</v>
      </c>
      <c r="L2786">
        <v>201</v>
      </c>
      <c r="N2786" s="6" t="s">
        <v>10695</v>
      </c>
      <c r="O2786" s="6" t="s">
        <v>111</v>
      </c>
      <c r="P2786" s="6" t="s">
        <v>264</v>
      </c>
      <c r="Q2786">
        <v>36880000</v>
      </c>
      <c r="R2786">
        <v>11336922656</v>
      </c>
      <c r="S2786">
        <v>32988984524</v>
      </c>
    </row>
    <row r="2787" spans="1:19" x14ac:dyDescent="0.25">
      <c r="A2787">
        <v>16437</v>
      </c>
      <c r="B2787" s="6" t="s">
        <v>10696</v>
      </c>
      <c r="C2787" s="6" t="s">
        <v>52</v>
      </c>
      <c r="D2787" s="6" t="s">
        <v>31</v>
      </c>
      <c r="E2787" s="6" t="s">
        <v>53</v>
      </c>
      <c r="F2787" s="6" t="s">
        <v>10697</v>
      </c>
      <c r="G2787" s="6" t="s">
        <v>10698</v>
      </c>
      <c r="H2787">
        <v>23</v>
      </c>
      <c r="I2787" s="6" t="s">
        <v>47</v>
      </c>
      <c r="J2787" s="6" t="s">
        <v>56</v>
      </c>
      <c r="K2787" s="6" t="s">
        <v>37</v>
      </c>
      <c r="L2787">
        <v>105</v>
      </c>
      <c r="N2787" s="6" t="s">
        <v>10699</v>
      </c>
      <c r="O2787" s="6" t="s">
        <v>443</v>
      </c>
      <c r="P2787" s="6" t="s">
        <v>10700</v>
      </c>
      <c r="Q2787">
        <v>36660000</v>
      </c>
      <c r="R2787">
        <v>29188490000183</v>
      </c>
      <c r="S2787">
        <v>32988411307</v>
      </c>
    </row>
    <row r="2788" spans="1:19" x14ac:dyDescent="0.25">
      <c r="A2788">
        <v>16439</v>
      </c>
      <c r="B2788" s="6" t="s">
        <v>10701</v>
      </c>
      <c r="C2788" s="6" t="s">
        <v>52</v>
      </c>
      <c r="D2788" s="6" t="s">
        <v>31</v>
      </c>
      <c r="E2788" s="6" t="s">
        <v>44</v>
      </c>
      <c r="F2788" s="6" t="s">
        <v>61</v>
      </c>
      <c r="G2788" s="6" t="s">
        <v>10702</v>
      </c>
      <c r="H2788">
        <v>22</v>
      </c>
      <c r="I2788" s="6" t="s">
        <v>35</v>
      </c>
      <c r="J2788" s="6" t="s">
        <v>56</v>
      </c>
      <c r="K2788" s="6" t="s">
        <v>109</v>
      </c>
      <c r="L2788">
        <v>201</v>
      </c>
      <c r="N2788" s="6" t="s">
        <v>10703</v>
      </c>
      <c r="O2788" s="6" t="s">
        <v>111</v>
      </c>
      <c r="P2788" s="6" t="s">
        <v>272</v>
      </c>
      <c r="Q2788">
        <v>36880000</v>
      </c>
      <c r="R2788">
        <v>10348537670</v>
      </c>
      <c r="S2788">
        <v>32988073409</v>
      </c>
    </row>
    <row r="2789" spans="1:19" x14ac:dyDescent="0.25">
      <c r="A2789">
        <v>16440</v>
      </c>
      <c r="B2789" s="6" t="s">
        <v>10704</v>
      </c>
      <c r="C2789" s="6" t="s">
        <v>76</v>
      </c>
      <c r="D2789" s="6" t="s">
        <v>488</v>
      </c>
      <c r="E2789" s="6" t="s">
        <v>53</v>
      </c>
      <c r="F2789" s="6" t="s">
        <v>10705</v>
      </c>
      <c r="G2789" s="6" t="s">
        <v>10706</v>
      </c>
      <c r="H2789">
        <v>22</v>
      </c>
      <c r="I2789" s="6" t="s">
        <v>35</v>
      </c>
      <c r="J2789" s="6" t="s">
        <v>56</v>
      </c>
      <c r="K2789" s="6" t="s">
        <v>98</v>
      </c>
      <c r="L2789">
        <v>307</v>
      </c>
      <c r="N2789" s="6" t="s">
        <v>10707</v>
      </c>
      <c r="O2789" s="6" t="s">
        <v>146</v>
      </c>
      <c r="P2789" s="6" t="s">
        <v>160</v>
      </c>
      <c r="Q2789">
        <v>36500000</v>
      </c>
      <c r="R2789">
        <v>34880984000164</v>
      </c>
      <c r="S2789">
        <v>32998077498</v>
      </c>
    </row>
    <row r="2790" spans="1:19" x14ac:dyDescent="0.25">
      <c r="A2790">
        <v>16441</v>
      </c>
      <c r="B2790" s="6" t="s">
        <v>10708</v>
      </c>
      <c r="C2790" s="6" t="s">
        <v>52</v>
      </c>
      <c r="D2790" s="6" t="s">
        <v>31</v>
      </c>
      <c r="E2790" s="6" t="s">
        <v>53</v>
      </c>
      <c r="F2790" s="6" t="s">
        <v>61</v>
      </c>
      <c r="G2790" s="6" t="s">
        <v>10709</v>
      </c>
      <c r="H2790">
        <v>23</v>
      </c>
      <c r="I2790" s="6" t="s">
        <v>47</v>
      </c>
      <c r="J2790" s="6" t="s">
        <v>56</v>
      </c>
      <c r="K2790" s="6" t="s">
        <v>98</v>
      </c>
      <c r="L2790">
        <v>303</v>
      </c>
      <c r="N2790" s="6" t="s">
        <v>8002</v>
      </c>
      <c r="O2790" s="6" t="s">
        <v>100</v>
      </c>
      <c r="P2790" s="6" t="s">
        <v>645</v>
      </c>
      <c r="Q2790">
        <v>36520000</v>
      </c>
      <c r="R2790">
        <v>3886643638</v>
      </c>
      <c r="S2790">
        <v>32999956284</v>
      </c>
    </row>
    <row r="2791" spans="1:19" x14ac:dyDescent="0.25">
      <c r="A2791">
        <v>16443</v>
      </c>
      <c r="B2791" s="6" t="s">
        <v>10710</v>
      </c>
      <c r="C2791" s="6" t="s">
        <v>52</v>
      </c>
      <c r="D2791" s="6" t="s">
        <v>31</v>
      </c>
      <c r="E2791" s="6" t="s">
        <v>93</v>
      </c>
      <c r="F2791" s="6" t="s">
        <v>10711</v>
      </c>
      <c r="G2791" s="6" t="s">
        <v>10712</v>
      </c>
      <c r="H2791">
        <v>23</v>
      </c>
      <c r="I2791" s="6" t="s">
        <v>47</v>
      </c>
      <c r="J2791" s="6" t="s">
        <v>144</v>
      </c>
      <c r="K2791" s="6" t="s">
        <v>37</v>
      </c>
      <c r="L2791">
        <v>106</v>
      </c>
      <c r="N2791" s="6" t="s">
        <v>10713</v>
      </c>
      <c r="O2791" s="6" t="s">
        <v>572</v>
      </c>
      <c r="P2791" s="6" t="s">
        <v>10714</v>
      </c>
      <c r="Q2791">
        <v>36730000</v>
      </c>
      <c r="R2791">
        <v>30350123000113</v>
      </c>
      <c r="S2791">
        <v>32999583455</v>
      </c>
    </row>
    <row r="2792" spans="1:19" x14ac:dyDescent="0.25">
      <c r="A2792">
        <v>16445</v>
      </c>
      <c r="B2792" s="6" t="s">
        <v>10715</v>
      </c>
      <c r="C2792" s="6" t="s">
        <v>52</v>
      </c>
      <c r="D2792" s="6" t="s">
        <v>31</v>
      </c>
      <c r="E2792" s="6" t="s">
        <v>53</v>
      </c>
      <c r="F2792" s="6" t="s">
        <v>61</v>
      </c>
      <c r="G2792" s="6" t="s">
        <v>10716</v>
      </c>
      <c r="H2792">
        <v>22</v>
      </c>
      <c r="I2792" s="6" t="s">
        <v>35</v>
      </c>
      <c r="J2792" s="6" t="s">
        <v>56</v>
      </c>
      <c r="K2792" s="6" t="s">
        <v>98</v>
      </c>
      <c r="L2792">
        <v>305</v>
      </c>
      <c r="N2792" s="6" t="s">
        <v>10717</v>
      </c>
      <c r="O2792" s="6" t="s">
        <v>146</v>
      </c>
      <c r="P2792" s="6" t="s">
        <v>4836</v>
      </c>
      <c r="Q2792">
        <v>36500000</v>
      </c>
      <c r="R2792">
        <v>4328494678</v>
      </c>
      <c r="S2792">
        <v>32999885334</v>
      </c>
    </row>
    <row r="2793" spans="1:19" x14ac:dyDescent="0.25">
      <c r="A2793">
        <v>16447</v>
      </c>
      <c r="B2793" s="6" t="s">
        <v>10718</v>
      </c>
      <c r="C2793" s="6" t="s">
        <v>76</v>
      </c>
      <c r="D2793" s="6" t="s">
        <v>31</v>
      </c>
      <c r="E2793" s="6" t="s">
        <v>93</v>
      </c>
      <c r="F2793" s="6" t="s">
        <v>61</v>
      </c>
      <c r="G2793" s="6" t="s">
        <v>10719</v>
      </c>
      <c r="H2793">
        <v>26</v>
      </c>
      <c r="I2793" s="6" t="s">
        <v>173</v>
      </c>
      <c r="J2793" s="6" t="s">
        <v>56</v>
      </c>
      <c r="K2793" s="6" t="s">
        <v>109</v>
      </c>
      <c r="L2793">
        <v>201</v>
      </c>
      <c r="N2793" s="6" t="s">
        <v>10720</v>
      </c>
      <c r="O2793" s="6" t="s">
        <v>111</v>
      </c>
      <c r="P2793" s="6" t="s">
        <v>1162</v>
      </c>
      <c r="Q2793">
        <v>36884190</v>
      </c>
      <c r="R2793">
        <v>41867700697</v>
      </c>
      <c r="S2793">
        <v>32988859844</v>
      </c>
    </row>
    <row r="2794" spans="1:19" x14ac:dyDescent="0.25">
      <c r="A2794">
        <v>16448</v>
      </c>
      <c r="B2794" s="6" t="s">
        <v>10721</v>
      </c>
      <c r="C2794" s="6" t="s">
        <v>477</v>
      </c>
      <c r="D2794" s="6" t="s">
        <v>353</v>
      </c>
      <c r="E2794" s="6" t="s">
        <v>44</v>
      </c>
      <c r="F2794" s="6" t="s">
        <v>61</v>
      </c>
      <c r="G2794" s="6" t="s">
        <v>10722</v>
      </c>
      <c r="H2794">
        <v>25</v>
      </c>
      <c r="I2794" s="6" t="s">
        <v>116</v>
      </c>
      <c r="J2794" s="6" t="s">
        <v>56</v>
      </c>
      <c r="K2794" s="6" t="s">
        <v>109</v>
      </c>
      <c r="L2794">
        <v>204</v>
      </c>
      <c r="N2794" s="6" t="s">
        <v>10723</v>
      </c>
      <c r="O2794" s="6" t="s">
        <v>691</v>
      </c>
      <c r="P2794" s="6" t="s">
        <v>40</v>
      </c>
      <c r="Q2794">
        <v>36793000</v>
      </c>
      <c r="R2794">
        <v>96129654634</v>
      </c>
      <c r="S2794">
        <v>32984968606</v>
      </c>
    </row>
    <row r="2795" spans="1:19" x14ac:dyDescent="0.25">
      <c r="A2795">
        <v>16450</v>
      </c>
      <c r="B2795" s="6" t="s">
        <v>10724</v>
      </c>
      <c r="C2795" s="6" t="s">
        <v>52</v>
      </c>
      <c r="D2795" s="6" t="s">
        <v>31</v>
      </c>
      <c r="E2795" s="6" t="s">
        <v>71</v>
      </c>
      <c r="F2795" s="6" t="s">
        <v>61</v>
      </c>
      <c r="G2795" s="6" t="s">
        <v>2458</v>
      </c>
      <c r="H2795">
        <v>25</v>
      </c>
      <c r="I2795" s="6" t="s">
        <v>116</v>
      </c>
      <c r="J2795" s="6" t="s">
        <v>56</v>
      </c>
      <c r="K2795" s="6" t="s">
        <v>109</v>
      </c>
      <c r="L2795">
        <v>201</v>
      </c>
      <c r="N2795" s="6" t="s">
        <v>10725</v>
      </c>
      <c r="O2795" s="6" t="s">
        <v>111</v>
      </c>
      <c r="P2795" s="6" t="s">
        <v>1759</v>
      </c>
      <c r="Q2795">
        <v>36880000</v>
      </c>
      <c r="R2795">
        <v>333651642</v>
      </c>
      <c r="S2795">
        <v>32988674214</v>
      </c>
    </row>
    <row r="2796" spans="1:19" x14ac:dyDescent="0.25">
      <c r="A2796">
        <v>16453</v>
      </c>
      <c r="B2796" s="6" t="s">
        <v>10726</v>
      </c>
      <c r="C2796" s="6" t="s">
        <v>76</v>
      </c>
      <c r="D2796" s="6" t="s">
        <v>31</v>
      </c>
      <c r="E2796" s="6" t="s">
        <v>103</v>
      </c>
      <c r="F2796" s="6" t="s">
        <v>10727</v>
      </c>
      <c r="G2796" s="6" t="s">
        <v>10728</v>
      </c>
      <c r="H2796">
        <v>23</v>
      </c>
      <c r="I2796" s="6" t="s">
        <v>47</v>
      </c>
      <c r="J2796" s="6" t="s">
        <v>10729</v>
      </c>
      <c r="K2796" s="6" t="s">
        <v>98</v>
      </c>
      <c r="L2796">
        <v>304</v>
      </c>
      <c r="N2796" s="6" t="s">
        <v>10730</v>
      </c>
      <c r="O2796" s="6" t="s">
        <v>146</v>
      </c>
      <c r="P2796" s="6" t="s">
        <v>1245</v>
      </c>
      <c r="Q2796">
        <v>36500000</v>
      </c>
      <c r="R2796">
        <v>27356239000155</v>
      </c>
      <c r="S2796">
        <v>32999498118</v>
      </c>
    </row>
    <row r="2797" spans="1:19" x14ac:dyDescent="0.25">
      <c r="A2797">
        <v>16467</v>
      </c>
      <c r="B2797" s="6" t="s">
        <v>10731</v>
      </c>
      <c r="C2797" s="6" t="s">
        <v>52</v>
      </c>
      <c r="D2797" s="6" t="s">
        <v>31</v>
      </c>
      <c r="E2797" s="6" t="s">
        <v>53</v>
      </c>
      <c r="F2797" s="6" t="s">
        <v>10732</v>
      </c>
      <c r="G2797" s="6" t="s">
        <v>10733</v>
      </c>
      <c r="H2797">
        <v>23</v>
      </c>
      <c r="I2797" s="6" t="s">
        <v>47</v>
      </c>
      <c r="J2797" s="6" t="s">
        <v>56</v>
      </c>
      <c r="K2797" s="6" t="s">
        <v>109</v>
      </c>
      <c r="L2797">
        <v>206</v>
      </c>
      <c r="N2797" s="6" t="s">
        <v>10734</v>
      </c>
      <c r="O2797" s="6" t="s">
        <v>1020</v>
      </c>
      <c r="P2797" s="6" t="s">
        <v>1021</v>
      </c>
      <c r="Q2797">
        <v>3684400</v>
      </c>
      <c r="R2797">
        <v>34397122000185</v>
      </c>
      <c r="S2797">
        <v>32984442865</v>
      </c>
    </row>
    <row r="2798" spans="1:19" x14ac:dyDescent="0.25">
      <c r="A2798">
        <v>16474</v>
      </c>
      <c r="B2798" s="6" t="s">
        <v>10735</v>
      </c>
      <c r="C2798" s="6" t="s">
        <v>324</v>
      </c>
      <c r="D2798" s="6" t="s">
        <v>315</v>
      </c>
      <c r="E2798" s="6" t="s">
        <v>103</v>
      </c>
      <c r="F2798" s="6" t="s">
        <v>61</v>
      </c>
      <c r="G2798" s="6" t="s">
        <v>10736</v>
      </c>
      <c r="H2798">
        <v>2</v>
      </c>
      <c r="I2798" s="6" t="s">
        <v>2216</v>
      </c>
      <c r="J2798" s="6" t="s">
        <v>56</v>
      </c>
      <c r="K2798" s="6" t="s">
        <v>319</v>
      </c>
      <c r="L2798">
        <v>906</v>
      </c>
      <c r="N2798" s="6" t="s">
        <v>10737</v>
      </c>
      <c r="O2798" s="6" t="s">
        <v>39</v>
      </c>
      <c r="P2798" s="6" t="s">
        <v>389</v>
      </c>
      <c r="Q2798">
        <v>36700000</v>
      </c>
      <c r="R2798">
        <v>4737238678</v>
      </c>
      <c r="S2798">
        <v>32999058868</v>
      </c>
    </row>
    <row r="2799" spans="1:19" x14ac:dyDescent="0.25">
      <c r="A2799">
        <v>16481</v>
      </c>
      <c r="B2799" s="6" t="s">
        <v>10738</v>
      </c>
      <c r="C2799" s="6" t="s">
        <v>52</v>
      </c>
      <c r="D2799" s="6" t="s">
        <v>31</v>
      </c>
      <c r="E2799" s="6" t="s">
        <v>325</v>
      </c>
      <c r="F2799" s="6" t="s">
        <v>10739</v>
      </c>
      <c r="G2799" s="6" t="s">
        <v>10740</v>
      </c>
      <c r="H2799">
        <v>22</v>
      </c>
      <c r="I2799" s="6" t="s">
        <v>35</v>
      </c>
      <c r="J2799" s="6" t="s">
        <v>56</v>
      </c>
      <c r="K2799" s="6" t="s">
        <v>37</v>
      </c>
      <c r="L2799">
        <v>105</v>
      </c>
      <c r="N2799" s="6" t="s">
        <v>10741</v>
      </c>
      <c r="O2799" s="6" t="s">
        <v>443</v>
      </c>
      <c r="P2799" s="6" t="s">
        <v>10700</v>
      </c>
      <c r="Q2799">
        <v>36660000</v>
      </c>
      <c r="R2799">
        <v>32011987000136</v>
      </c>
      <c r="S2799">
        <v>32984109026</v>
      </c>
    </row>
    <row r="2800" spans="1:19" x14ac:dyDescent="0.25">
      <c r="A2800">
        <v>16483</v>
      </c>
      <c r="B2800" s="6" t="s">
        <v>10742</v>
      </c>
      <c r="C2800" s="6" t="s">
        <v>52</v>
      </c>
      <c r="D2800" s="6" t="s">
        <v>31</v>
      </c>
      <c r="E2800" s="6" t="s">
        <v>44</v>
      </c>
      <c r="F2800" s="6" t="s">
        <v>61</v>
      </c>
      <c r="G2800" s="6" t="s">
        <v>5631</v>
      </c>
      <c r="H2800">
        <v>23</v>
      </c>
      <c r="I2800" s="6" t="s">
        <v>47</v>
      </c>
      <c r="J2800" s="6" t="s">
        <v>56</v>
      </c>
      <c r="K2800" s="6" t="s">
        <v>37</v>
      </c>
      <c r="L2800">
        <v>103</v>
      </c>
      <c r="N2800" s="6" t="s">
        <v>10743</v>
      </c>
      <c r="O2800" s="6" t="s">
        <v>943</v>
      </c>
      <c r="P2800" s="6" t="s">
        <v>2978</v>
      </c>
      <c r="Q2800">
        <v>36795000</v>
      </c>
      <c r="R2800">
        <v>9254491640</v>
      </c>
      <c r="S2800">
        <v>32988161026</v>
      </c>
    </row>
    <row r="2801" spans="1:19" x14ac:dyDescent="0.25">
      <c r="A2801">
        <v>16485</v>
      </c>
      <c r="B2801" s="6" t="s">
        <v>10744</v>
      </c>
      <c r="C2801" s="6" t="s">
        <v>52</v>
      </c>
      <c r="D2801" s="6" t="s">
        <v>31</v>
      </c>
      <c r="E2801" s="6" t="s">
        <v>71</v>
      </c>
      <c r="F2801" s="6" t="s">
        <v>61</v>
      </c>
      <c r="G2801" s="6" t="s">
        <v>10745</v>
      </c>
      <c r="H2801">
        <v>26</v>
      </c>
      <c r="I2801" s="6" t="s">
        <v>173</v>
      </c>
      <c r="J2801" s="6" t="s">
        <v>56</v>
      </c>
      <c r="K2801" s="6" t="s">
        <v>109</v>
      </c>
      <c r="L2801">
        <v>205</v>
      </c>
      <c r="N2801" s="6" t="s">
        <v>10746</v>
      </c>
      <c r="O2801" s="6" t="s">
        <v>771</v>
      </c>
      <c r="P2801" s="6" t="s">
        <v>1038</v>
      </c>
      <c r="Q2801">
        <v>36800000</v>
      </c>
      <c r="R2801">
        <v>12896796657</v>
      </c>
      <c r="S2801">
        <v>32999428505</v>
      </c>
    </row>
    <row r="2802" spans="1:19" x14ac:dyDescent="0.25">
      <c r="A2802">
        <v>16488</v>
      </c>
      <c r="B2802" s="6" t="s">
        <v>10747</v>
      </c>
      <c r="C2802" s="6" t="s">
        <v>42</v>
      </c>
      <c r="D2802" s="6" t="s">
        <v>43</v>
      </c>
      <c r="E2802" s="6" t="s">
        <v>93</v>
      </c>
      <c r="F2802" s="6" t="s">
        <v>61</v>
      </c>
      <c r="G2802" s="6" t="s">
        <v>10748</v>
      </c>
      <c r="H2802">
        <v>1</v>
      </c>
      <c r="I2802" s="6" t="s">
        <v>375</v>
      </c>
      <c r="J2802" s="6" t="s">
        <v>144</v>
      </c>
      <c r="K2802" s="6" t="s">
        <v>319</v>
      </c>
      <c r="L2802">
        <v>912</v>
      </c>
      <c r="N2802" s="6" t="s">
        <v>10749</v>
      </c>
      <c r="O2802" s="6" t="s">
        <v>111</v>
      </c>
      <c r="P2802" s="6" t="s">
        <v>40</v>
      </c>
      <c r="Q2802">
        <v>36880003</v>
      </c>
      <c r="R2802">
        <v>28424277856</v>
      </c>
      <c r="S2802">
        <v>32998064144</v>
      </c>
    </row>
    <row r="2803" spans="1:19" x14ac:dyDescent="0.25">
      <c r="A2803">
        <v>16489</v>
      </c>
      <c r="B2803" s="6" t="s">
        <v>10750</v>
      </c>
      <c r="C2803" s="6" t="s">
        <v>52</v>
      </c>
      <c r="D2803" s="6" t="s">
        <v>31</v>
      </c>
      <c r="E2803" s="6" t="s">
        <v>325</v>
      </c>
      <c r="F2803" s="6" t="s">
        <v>61</v>
      </c>
      <c r="G2803" s="6" t="s">
        <v>10751</v>
      </c>
      <c r="H2803">
        <v>22</v>
      </c>
      <c r="I2803" s="6" t="s">
        <v>35</v>
      </c>
      <c r="J2803" s="6" t="s">
        <v>56</v>
      </c>
      <c r="K2803" s="6" t="s">
        <v>98</v>
      </c>
      <c r="L2803">
        <v>301</v>
      </c>
      <c r="N2803" s="6" t="s">
        <v>10752</v>
      </c>
      <c r="O2803" s="6" t="s">
        <v>1148</v>
      </c>
      <c r="P2803" s="6" t="s">
        <v>1149</v>
      </c>
      <c r="Q2803">
        <v>36510000</v>
      </c>
      <c r="R2803">
        <v>96459603634</v>
      </c>
      <c r="S2803">
        <v>32999092000</v>
      </c>
    </row>
    <row r="2804" spans="1:19" x14ac:dyDescent="0.25">
      <c r="A2804">
        <v>16490</v>
      </c>
      <c r="B2804" s="6" t="s">
        <v>10753</v>
      </c>
      <c r="C2804" s="6" t="s">
        <v>52</v>
      </c>
      <c r="D2804" s="6" t="s">
        <v>31</v>
      </c>
      <c r="E2804" s="6" t="s">
        <v>103</v>
      </c>
      <c r="F2804" s="6" t="s">
        <v>10754</v>
      </c>
      <c r="G2804" s="6" t="s">
        <v>8484</v>
      </c>
      <c r="H2804">
        <v>25</v>
      </c>
      <c r="I2804" s="6" t="s">
        <v>116</v>
      </c>
      <c r="J2804" s="6" t="s">
        <v>56</v>
      </c>
      <c r="K2804" s="6" t="s">
        <v>37</v>
      </c>
      <c r="L2804">
        <v>105</v>
      </c>
      <c r="N2804" s="6" t="s">
        <v>10755</v>
      </c>
      <c r="O2804" s="6" t="s">
        <v>572</v>
      </c>
      <c r="P2804" s="6" t="s">
        <v>40</v>
      </c>
      <c r="Q2804">
        <v>36730000</v>
      </c>
      <c r="R2804">
        <v>33393087000163</v>
      </c>
      <c r="S2804">
        <v>32998049326</v>
      </c>
    </row>
    <row r="2805" spans="1:19" x14ac:dyDescent="0.25">
      <c r="A2805">
        <v>16492</v>
      </c>
      <c r="B2805" s="6" t="s">
        <v>10756</v>
      </c>
      <c r="C2805" s="6" t="s">
        <v>324</v>
      </c>
      <c r="D2805" s="6" t="s">
        <v>315</v>
      </c>
      <c r="E2805" s="6" t="s">
        <v>53</v>
      </c>
      <c r="F2805" s="6" t="s">
        <v>10757</v>
      </c>
      <c r="G2805" s="6" t="s">
        <v>10758</v>
      </c>
      <c r="H2805">
        <v>2</v>
      </c>
      <c r="I2805" s="6" t="s">
        <v>2216</v>
      </c>
      <c r="J2805" s="6" t="s">
        <v>144</v>
      </c>
      <c r="K2805" s="6" t="s">
        <v>319</v>
      </c>
      <c r="L2805">
        <v>907</v>
      </c>
      <c r="N2805" s="6" t="s">
        <v>10759</v>
      </c>
      <c r="O2805" s="6" t="s">
        <v>5467</v>
      </c>
      <c r="P2805" s="6" t="s">
        <v>10760</v>
      </c>
      <c r="Q2805">
        <v>3504020</v>
      </c>
      <c r="R2805">
        <v>26340237000105</v>
      </c>
      <c r="S2805">
        <v>11026132512</v>
      </c>
    </row>
    <row r="2806" spans="1:19" x14ac:dyDescent="0.25">
      <c r="A2806">
        <v>16497</v>
      </c>
      <c r="B2806" s="6" t="s">
        <v>10761</v>
      </c>
      <c r="C2806" s="6" t="s">
        <v>119</v>
      </c>
      <c r="D2806" s="6" t="s">
        <v>31</v>
      </c>
      <c r="E2806" s="6" t="s">
        <v>325</v>
      </c>
      <c r="F2806" s="6" t="s">
        <v>10762</v>
      </c>
      <c r="G2806" s="6" t="s">
        <v>607</v>
      </c>
      <c r="H2806">
        <v>22</v>
      </c>
      <c r="I2806" s="6" t="s">
        <v>35</v>
      </c>
      <c r="J2806" s="6" t="s">
        <v>144</v>
      </c>
      <c r="K2806" s="6" t="s">
        <v>37</v>
      </c>
      <c r="L2806">
        <v>106</v>
      </c>
      <c r="N2806" s="6" t="s">
        <v>10763</v>
      </c>
      <c r="O2806" s="6" t="s">
        <v>572</v>
      </c>
      <c r="P2806" s="6" t="s">
        <v>40</v>
      </c>
      <c r="Q2806">
        <v>36730000</v>
      </c>
      <c r="R2806">
        <v>30114923000135</v>
      </c>
      <c r="S2806">
        <v>32998353784</v>
      </c>
    </row>
    <row r="2807" spans="1:19" x14ac:dyDescent="0.25">
      <c r="A2807">
        <v>16500</v>
      </c>
      <c r="B2807" s="6" t="s">
        <v>10764</v>
      </c>
      <c r="C2807" s="6" t="s">
        <v>2479</v>
      </c>
      <c r="D2807" s="6" t="s">
        <v>31</v>
      </c>
      <c r="E2807" s="6" t="s">
        <v>53</v>
      </c>
      <c r="F2807" s="6" t="s">
        <v>61</v>
      </c>
      <c r="G2807" s="6" t="s">
        <v>10765</v>
      </c>
      <c r="H2807">
        <v>25</v>
      </c>
      <c r="I2807" s="6" t="s">
        <v>116</v>
      </c>
      <c r="J2807" s="6" t="s">
        <v>56</v>
      </c>
      <c r="K2807" s="6" t="s">
        <v>98</v>
      </c>
      <c r="L2807">
        <v>302</v>
      </c>
      <c r="N2807" s="6" t="s">
        <v>10766</v>
      </c>
      <c r="O2807" s="6" t="s">
        <v>600</v>
      </c>
      <c r="P2807" s="6" t="s">
        <v>10767</v>
      </c>
      <c r="Q2807">
        <v>36530000</v>
      </c>
      <c r="R2807">
        <v>28955304838</v>
      </c>
      <c r="S2807">
        <v>32999217916</v>
      </c>
    </row>
    <row r="2808" spans="1:19" x14ac:dyDescent="0.25">
      <c r="A2808">
        <v>16501</v>
      </c>
      <c r="B2808" s="6" t="s">
        <v>10768</v>
      </c>
      <c r="C2808" s="6" t="s">
        <v>52</v>
      </c>
      <c r="D2808" s="6" t="s">
        <v>31</v>
      </c>
      <c r="E2808" s="6" t="s">
        <v>93</v>
      </c>
      <c r="F2808" s="6" t="s">
        <v>61</v>
      </c>
      <c r="G2808" s="6" t="s">
        <v>10769</v>
      </c>
      <c r="H2808">
        <v>1</v>
      </c>
      <c r="I2808" s="6" t="s">
        <v>375</v>
      </c>
      <c r="J2808" s="6" t="s">
        <v>56</v>
      </c>
      <c r="K2808" s="6" t="s">
        <v>98</v>
      </c>
      <c r="L2808">
        <v>301</v>
      </c>
      <c r="N2808" s="6" t="s">
        <v>10770</v>
      </c>
      <c r="O2808" s="6" t="s">
        <v>312</v>
      </c>
      <c r="P2808" s="6" t="s">
        <v>828</v>
      </c>
      <c r="Q2808">
        <v>36170000</v>
      </c>
      <c r="R2808">
        <v>1302936603</v>
      </c>
      <c r="S2808">
        <v>32999889064</v>
      </c>
    </row>
    <row r="2809" spans="1:19" x14ac:dyDescent="0.25">
      <c r="A2809">
        <v>16502</v>
      </c>
      <c r="B2809" s="6" t="s">
        <v>10771</v>
      </c>
      <c r="C2809" s="6" t="s">
        <v>76</v>
      </c>
      <c r="D2809" s="6" t="s">
        <v>77</v>
      </c>
      <c r="E2809" s="6" t="s">
        <v>93</v>
      </c>
      <c r="F2809" s="6" t="s">
        <v>61</v>
      </c>
      <c r="G2809" s="6" t="s">
        <v>10772</v>
      </c>
      <c r="H2809">
        <v>25</v>
      </c>
      <c r="I2809" s="6" t="s">
        <v>116</v>
      </c>
      <c r="J2809" s="6" t="s">
        <v>56</v>
      </c>
      <c r="K2809" s="6" t="s">
        <v>37</v>
      </c>
      <c r="L2809">
        <v>102</v>
      </c>
      <c r="N2809" s="6" t="s">
        <v>10773</v>
      </c>
      <c r="O2809" s="6" t="s">
        <v>58</v>
      </c>
      <c r="P2809" s="6" t="s">
        <v>3082</v>
      </c>
      <c r="Q2809">
        <v>36772022</v>
      </c>
      <c r="R2809">
        <v>3556006685</v>
      </c>
      <c r="S2809">
        <v>32999867027</v>
      </c>
    </row>
    <row r="2810" spans="1:19" x14ac:dyDescent="0.25">
      <c r="A2810">
        <v>16508</v>
      </c>
      <c r="B2810" s="6" t="s">
        <v>10774</v>
      </c>
      <c r="C2810" s="6" t="s">
        <v>52</v>
      </c>
      <c r="D2810" s="6" t="s">
        <v>31</v>
      </c>
      <c r="E2810" s="6" t="s">
        <v>221</v>
      </c>
      <c r="F2810" s="6" t="s">
        <v>10775</v>
      </c>
      <c r="G2810" s="6" t="s">
        <v>10776</v>
      </c>
      <c r="H2810">
        <v>22</v>
      </c>
      <c r="I2810" s="6" t="s">
        <v>35</v>
      </c>
      <c r="J2810" s="6" t="s">
        <v>56</v>
      </c>
      <c r="K2810" s="6" t="s">
        <v>109</v>
      </c>
      <c r="L2810">
        <v>201</v>
      </c>
      <c r="N2810" s="6" t="s">
        <v>10777</v>
      </c>
      <c r="O2810" s="6" t="s">
        <v>111</v>
      </c>
      <c r="P2810" s="6" t="s">
        <v>1759</v>
      </c>
      <c r="Q2810">
        <v>36887034</v>
      </c>
      <c r="R2810">
        <v>30980328000182</v>
      </c>
      <c r="S2810">
        <v>32988710694</v>
      </c>
    </row>
    <row r="2811" spans="1:19" x14ac:dyDescent="0.25">
      <c r="A2811">
        <v>16509</v>
      </c>
      <c r="B2811" s="6" t="s">
        <v>10778</v>
      </c>
      <c r="C2811" s="6" t="s">
        <v>391</v>
      </c>
      <c r="D2811" s="6" t="s">
        <v>488</v>
      </c>
      <c r="E2811" s="6" t="s">
        <v>103</v>
      </c>
      <c r="F2811" s="6" t="s">
        <v>61</v>
      </c>
      <c r="G2811" s="6" t="s">
        <v>10779</v>
      </c>
      <c r="H2811">
        <v>22</v>
      </c>
      <c r="I2811" s="6" t="s">
        <v>35</v>
      </c>
      <c r="J2811" s="6" t="s">
        <v>56</v>
      </c>
      <c r="K2811" s="6" t="s">
        <v>37</v>
      </c>
      <c r="L2811">
        <v>107</v>
      </c>
      <c r="N2811" s="6" t="s">
        <v>10780</v>
      </c>
      <c r="O2811" s="6" t="s">
        <v>39</v>
      </c>
      <c r="P2811" s="6" t="s">
        <v>3237</v>
      </c>
      <c r="Q2811">
        <v>36700000</v>
      </c>
      <c r="R2811">
        <v>42653004801</v>
      </c>
      <c r="S2811">
        <v>32988202592</v>
      </c>
    </row>
    <row r="2812" spans="1:19" x14ac:dyDescent="0.25">
      <c r="A2812">
        <v>16510</v>
      </c>
      <c r="B2812" s="6" t="s">
        <v>10781</v>
      </c>
      <c r="C2812" s="6" t="s">
        <v>52</v>
      </c>
      <c r="D2812" s="6" t="s">
        <v>31</v>
      </c>
      <c r="E2812" s="6" t="s">
        <v>93</v>
      </c>
      <c r="F2812" s="6" t="s">
        <v>10782</v>
      </c>
      <c r="G2812" s="6" t="s">
        <v>2630</v>
      </c>
      <c r="H2812">
        <v>23</v>
      </c>
      <c r="I2812" s="6" t="s">
        <v>47</v>
      </c>
      <c r="J2812" s="6" t="s">
        <v>56</v>
      </c>
      <c r="K2812" s="6" t="s">
        <v>109</v>
      </c>
      <c r="L2812">
        <v>203</v>
      </c>
      <c r="N2812" s="6" t="s">
        <v>10783</v>
      </c>
      <c r="O2812" s="6" t="s">
        <v>111</v>
      </c>
      <c r="P2812" s="6" t="s">
        <v>923</v>
      </c>
      <c r="Q2812">
        <v>36889292</v>
      </c>
      <c r="R2812">
        <v>35236783000191</v>
      </c>
      <c r="S2812">
        <v>32988016985</v>
      </c>
    </row>
    <row r="2813" spans="1:19" x14ac:dyDescent="0.25">
      <c r="A2813">
        <v>16521</v>
      </c>
      <c r="B2813" s="6" t="s">
        <v>10784</v>
      </c>
      <c r="C2813" s="6" t="s">
        <v>76</v>
      </c>
      <c r="D2813" s="6" t="s">
        <v>77</v>
      </c>
      <c r="E2813" s="6" t="s">
        <v>44</v>
      </c>
      <c r="F2813" s="6" t="s">
        <v>10785</v>
      </c>
      <c r="G2813" s="6" t="s">
        <v>10786</v>
      </c>
      <c r="H2813">
        <v>1</v>
      </c>
      <c r="I2813" s="6" t="s">
        <v>375</v>
      </c>
      <c r="J2813" s="6" t="s">
        <v>56</v>
      </c>
      <c r="K2813" s="6" t="s">
        <v>98</v>
      </c>
      <c r="L2813">
        <v>306</v>
      </c>
      <c r="N2813" s="6" t="s">
        <v>10787</v>
      </c>
      <c r="O2813" s="6" t="s">
        <v>146</v>
      </c>
      <c r="P2813" s="6" t="s">
        <v>1245</v>
      </c>
      <c r="Q2813">
        <v>36506334</v>
      </c>
      <c r="R2813">
        <v>35190408000158</v>
      </c>
      <c r="S2813">
        <v>32988045709</v>
      </c>
    </row>
    <row r="2814" spans="1:19" x14ac:dyDescent="0.25">
      <c r="A2814">
        <v>16522</v>
      </c>
      <c r="B2814" s="6" t="s">
        <v>10788</v>
      </c>
      <c r="C2814" s="6" t="s">
        <v>52</v>
      </c>
      <c r="D2814" s="6" t="s">
        <v>31</v>
      </c>
      <c r="E2814" s="6" t="s">
        <v>53</v>
      </c>
      <c r="F2814" s="6" t="s">
        <v>10789</v>
      </c>
      <c r="G2814" s="6" t="s">
        <v>10790</v>
      </c>
      <c r="H2814">
        <v>23</v>
      </c>
      <c r="I2814" s="6" t="s">
        <v>47</v>
      </c>
      <c r="J2814" s="6" t="s">
        <v>56</v>
      </c>
      <c r="K2814" s="6" t="s">
        <v>98</v>
      </c>
      <c r="L2814">
        <v>305</v>
      </c>
      <c r="N2814" s="6" t="s">
        <v>10791</v>
      </c>
      <c r="O2814" s="6" t="s">
        <v>583</v>
      </c>
      <c r="P2814" s="6" t="s">
        <v>40</v>
      </c>
      <c r="Q2814">
        <v>36525000</v>
      </c>
      <c r="R2814">
        <v>35411391000111</v>
      </c>
      <c r="S2814">
        <v>32984863119</v>
      </c>
    </row>
    <row r="2815" spans="1:19" x14ac:dyDescent="0.25">
      <c r="A2815">
        <v>16525</v>
      </c>
      <c r="B2815" s="6" t="s">
        <v>10792</v>
      </c>
      <c r="C2815" s="6" t="s">
        <v>52</v>
      </c>
      <c r="D2815" s="6" t="s">
        <v>31</v>
      </c>
      <c r="E2815" s="6" t="s">
        <v>71</v>
      </c>
      <c r="F2815" s="6" t="s">
        <v>61</v>
      </c>
      <c r="G2815" s="6" t="s">
        <v>10793</v>
      </c>
      <c r="H2815">
        <v>23</v>
      </c>
      <c r="I2815" s="6" t="s">
        <v>47</v>
      </c>
      <c r="J2815" s="6" t="s">
        <v>56</v>
      </c>
      <c r="K2815" s="6" t="s">
        <v>98</v>
      </c>
      <c r="L2815">
        <v>303</v>
      </c>
      <c r="N2815" s="6" t="s">
        <v>10794</v>
      </c>
      <c r="O2815" s="6" t="s">
        <v>100</v>
      </c>
      <c r="P2815" s="6" t="s">
        <v>567</v>
      </c>
      <c r="Q2815">
        <v>36520000</v>
      </c>
      <c r="R2815">
        <v>98345311687</v>
      </c>
      <c r="S2815">
        <v>32988160464</v>
      </c>
    </row>
    <row r="2816" spans="1:19" x14ac:dyDescent="0.25">
      <c r="A2816">
        <v>16529</v>
      </c>
      <c r="B2816" s="6" t="s">
        <v>10795</v>
      </c>
      <c r="C2816" s="6" t="s">
        <v>52</v>
      </c>
      <c r="D2816" s="6" t="s">
        <v>31</v>
      </c>
      <c r="E2816" s="6" t="s">
        <v>103</v>
      </c>
      <c r="F2816" s="6" t="s">
        <v>61</v>
      </c>
      <c r="G2816" s="6" t="s">
        <v>10796</v>
      </c>
      <c r="H2816">
        <v>1</v>
      </c>
      <c r="I2816" s="6" t="s">
        <v>375</v>
      </c>
      <c r="J2816" s="6" t="s">
        <v>228</v>
      </c>
      <c r="K2816" s="6" t="s">
        <v>98</v>
      </c>
      <c r="L2816">
        <v>304</v>
      </c>
      <c r="N2816" s="6" t="s">
        <v>10797</v>
      </c>
      <c r="O2816" s="6" t="s">
        <v>146</v>
      </c>
      <c r="P2816" s="6" t="s">
        <v>40</v>
      </c>
      <c r="Q2816">
        <v>36500000</v>
      </c>
      <c r="R2816">
        <v>61065773668</v>
      </c>
      <c r="S2816">
        <v>32998352233</v>
      </c>
    </row>
    <row r="2817" spans="1:19" x14ac:dyDescent="0.25">
      <c r="A2817">
        <v>16530</v>
      </c>
      <c r="B2817" s="6" t="s">
        <v>10798</v>
      </c>
      <c r="C2817" s="6" t="s">
        <v>391</v>
      </c>
      <c r="D2817" s="6" t="s">
        <v>488</v>
      </c>
      <c r="E2817" s="6" t="s">
        <v>44</v>
      </c>
      <c r="F2817" s="6" t="s">
        <v>10799</v>
      </c>
      <c r="G2817" s="6" t="s">
        <v>10800</v>
      </c>
      <c r="H2817">
        <v>23</v>
      </c>
      <c r="I2817" s="6" t="s">
        <v>47</v>
      </c>
      <c r="J2817" s="6" t="s">
        <v>56</v>
      </c>
      <c r="K2817" s="6" t="s">
        <v>98</v>
      </c>
      <c r="L2817">
        <v>307</v>
      </c>
      <c r="N2817" s="6" t="s">
        <v>10801</v>
      </c>
      <c r="O2817" s="6" t="s">
        <v>146</v>
      </c>
      <c r="P2817" s="6" t="s">
        <v>40</v>
      </c>
      <c r="Q2817">
        <v>36500000</v>
      </c>
      <c r="R2817">
        <v>33653133000116</v>
      </c>
      <c r="S2817">
        <v>32999869070</v>
      </c>
    </row>
    <row r="2818" spans="1:19" x14ac:dyDescent="0.25">
      <c r="A2818">
        <v>16533</v>
      </c>
      <c r="B2818" s="6" t="s">
        <v>10802</v>
      </c>
      <c r="C2818" s="6" t="s">
        <v>52</v>
      </c>
      <c r="D2818" s="6" t="s">
        <v>31</v>
      </c>
      <c r="E2818" s="6" t="s">
        <v>53</v>
      </c>
      <c r="F2818" s="6" t="s">
        <v>61</v>
      </c>
      <c r="G2818" s="6" t="s">
        <v>10110</v>
      </c>
      <c r="H2818">
        <v>23</v>
      </c>
      <c r="I2818" s="6" t="s">
        <v>47</v>
      </c>
      <c r="J2818" s="6" t="s">
        <v>56</v>
      </c>
      <c r="K2818" s="6" t="s">
        <v>109</v>
      </c>
      <c r="L2818">
        <v>205</v>
      </c>
      <c r="N2818" s="6" t="s">
        <v>10803</v>
      </c>
      <c r="O2818" s="6" t="s">
        <v>771</v>
      </c>
      <c r="P2818" s="6" t="s">
        <v>1880</v>
      </c>
      <c r="Q2818">
        <v>36800000</v>
      </c>
      <c r="R2818">
        <v>52137279649</v>
      </c>
      <c r="S2818">
        <v>32999243368</v>
      </c>
    </row>
    <row r="2819" spans="1:19" x14ac:dyDescent="0.25">
      <c r="A2819">
        <v>16534</v>
      </c>
      <c r="B2819" s="6" t="s">
        <v>10804</v>
      </c>
      <c r="C2819" s="6" t="s">
        <v>52</v>
      </c>
      <c r="D2819" s="6" t="s">
        <v>31</v>
      </c>
      <c r="E2819" s="6" t="s">
        <v>71</v>
      </c>
      <c r="F2819" s="6" t="s">
        <v>10805</v>
      </c>
      <c r="G2819" s="6" t="s">
        <v>10806</v>
      </c>
      <c r="H2819">
        <v>23</v>
      </c>
      <c r="I2819" s="6" t="s">
        <v>47</v>
      </c>
      <c r="J2819" s="6" t="s">
        <v>56</v>
      </c>
      <c r="K2819" s="6" t="s">
        <v>98</v>
      </c>
      <c r="L2819">
        <v>301</v>
      </c>
      <c r="N2819" s="6" t="s">
        <v>10807</v>
      </c>
      <c r="O2819" s="6" t="s">
        <v>136</v>
      </c>
      <c r="P2819" s="6" t="s">
        <v>87</v>
      </c>
      <c r="Q2819">
        <v>36780000</v>
      </c>
      <c r="R2819">
        <v>35421871000163</v>
      </c>
      <c r="S2819">
        <v>32999007271</v>
      </c>
    </row>
    <row r="2820" spans="1:19" x14ac:dyDescent="0.25">
      <c r="A2820">
        <v>16536</v>
      </c>
      <c r="B2820" s="6" t="s">
        <v>10808</v>
      </c>
      <c r="C2820" s="6" t="s">
        <v>391</v>
      </c>
      <c r="D2820" s="6" t="s">
        <v>488</v>
      </c>
      <c r="E2820" s="6" t="s">
        <v>53</v>
      </c>
      <c r="F2820" s="6" t="s">
        <v>61</v>
      </c>
      <c r="G2820" s="6" t="s">
        <v>10809</v>
      </c>
      <c r="H2820">
        <v>33</v>
      </c>
      <c r="I2820" s="6" t="s">
        <v>181</v>
      </c>
      <c r="J2820" s="6" t="s">
        <v>56</v>
      </c>
      <c r="K2820" s="6" t="s">
        <v>109</v>
      </c>
      <c r="L2820">
        <v>206</v>
      </c>
      <c r="N2820" s="6" t="s">
        <v>10810</v>
      </c>
      <c r="O2820" s="6" t="s">
        <v>2267</v>
      </c>
      <c r="P2820" s="6" t="s">
        <v>40</v>
      </c>
      <c r="Q2820">
        <v>36840000</v>
      </c>
      <c r="R2820">
        <v>74560557772</v>
      </c>
      <c r="S2820">
        <v>32984994483</v>
      </c>
    </row>
    <row r="2821" spans="1:19" x14ac:dyDescent="0.25">
      <c r="A2821">
        <v>16537</v>
      </c>
      <c r="B2821" s="6" t="s">
        <v>10811</v>
      </c>
      <c r="C2821" s="6" t="s">
        <v>2174</v>
      </c>
      <c r="D2821" s="6" t="s">
        <v>747</v>
      </c>
      <c r="E2821" s="6" t="s">
        <v>53</v>
      </c>
      <c r="F2821" s="6" t="s">
        <v>10812</v>
      </c>
      <c r="G2821" s="6" t="s">
        <v>10813</v>
      </c>
      <c r="H2821">
        <v>1</v>
      </c>
      <c r="I2821" s="6" t="s">
        <v>375</v>
      </c>
      <c r="J2821" s="6" t="s">
        <v>56</v>
      </c>
      <c r="K2821" s="6" t="s">
        <v>109</v>
      </c>
      <c r="L2821">
        <v>205</v>
      </c>
      <c r="N2821" s="6" t="s">
        <v>10814</v>
      </c>
      <c r="O2821" s="6" t="s">
        <v>771</v>
      </c>
      <c r="P2821" s="6" t="s">
        <v>928</v>
      </c>
      <c r="Q2821">
        <v>36800000</v>
      </c>
      <c r="R2821">
        <v>8783975000145</v>
      </c>
      <c r="S2821">
        <v>32984275122</v>
      </c>
    </row>
    <row r="2822" spans="1:19" x14ac:dyDescent="0.25">
      <c r="A2822">
        <v>16538</v>
      </c>
      <c r="B2822" s="6" t="s">
        <v>10815</v>
      </c>
      <c r="C2822" s="6" t="s">
        <v>314</v>
      </c>
      <c r="D2822" s="6" t="s">
        <v>488</v>
      </c>
      <c r="E2822" s="6" t="s">
        <v>44</v>
      </c>
      <c r="F2822" s="6" t="s">
        <v>61</v>
      </c>
      <c r="G2822" s="6" t="s">
        <v>10816</v>
      </c>
      <c r="H2822">
        <v>33</v>
      </c>
      <c r="I2822" s="6" t="s">
        <v>181</v>
      </c>
      <c r="J2822" s="6" t="s">
        <v>56</v>
      </c>
      <c r="K2822" s="6" t="s">
        <v>109</v>
      </c>
      <c r="L2822">
        <v>207</v>
      </c>
      <c r="N2822" s="6" t="s">
        <v>10817</v>
      </c>
      <c r="O2822" s="6" t="s">
        <v>836</v>
      </c>
      <c r="P2822" s="6" t="s">
        <v>40</v>
      </c>
      <c r="Q2822">
        <v>36860000</v>
      </c>
      <c r="R2822">
        <v>13192066628</v>
      </c>
      <c r="S2822">
        <v>32999769206</v>
      </c>
    </row>
    <row r="2823" spans="1:19" x14ac:dyDescent="0.25">
      <c r="A2823">
        <v>16543</v>
      </c>
      <c r="B2823" s="6" t="s">
        <v>10818</v>
      </c>
      <c r="C2823" s="6" t="s">
        <v>52</v>
      </c>
      <c r="D2823" s="6" t="s">
        <v>31</v>
      </c>
      <c r="E2823" s="6" t="s">
        <v>93</v>
      </c>
      <c r="F2823" s="6" t="s">
        <v>10819</v>
      </c>
      <c r="G2823" s="6" t="s">
        <v>10820</v>
      </c>
      <c r="H2823">
        <v>23</v>
      </c>
      <c r="I2823" s="6" t="s">
        <v>47</v>
      </c>
      <c r="J2823" s="6" t="s">
        <v>56</v>
      </c>
      <c r="K2823" s="6" t="s">
        <v>109</v>
      </c>
      <c r="L2823">
        <v>206</v>
      </c>
      <c r="N2823" s="6" t="s">
        <v>10821</v>
      </c>
      <c r="O2823" s="6" t="s">
        <v>1434</v>
      </c>
      <c r="P2823" s="6" t="s">
        <v>40</v>
      </c>
      <c r="Q2823">
        <v>36815000</v>
      </c>
      <c r="R2823">
        <v>22304365000142</v>
      </c>
      <c r="S2823">
        <v>32999621491</v>
      </c>
    </row>
    <row r="2824" spans="1:19" x14ac:dyDescent="0.25">
      <c r="A2824">
        <v>16544</v>
      </c>
      <c r="B2824" s="6" t="s">
        <v>10822</v>
      </c>
      <c r="C2824" s="6" t="s">
        <v>52</v>
      </c>
      <c r="D2824" s="6" t="s">
        <v>31</v>
      </c>
      <c r="E2824" s="6" t="s">
        <v>71</v>
      </c>
      <c r="F2824" s="6" t="s">
        <v>10823</v>
      </c>
      <c r="G2824" s="6" t="s">
        <v>10824</v>
      </c>
      <c r="H2824">
        <v>1</v>
      </c>
      <c r="I2824" s="6" t="s">
        <v>375</v>
      </c>
      <c r="J2824" s="6" t="s">
        <v>56</v>
      </c>
      <c r="K2824" s="6" t="s">
        <v>98</v>
      </c>
      <c r="L2824">
        <v>303</v>
      </c>
      <c r="N2824" s="6" t="s">
        <v>10825</v>
      </c>
      <c r="O2824" s="6" t="s">
        <v>136</v>
      </c>
      <c r="P2824" s="6" t="s">
        <v>851</v>
      </c>
      <c r="Q2824">
        <v>36780000</v>
      </c>
      <c r="R2824">
        <v>34456698000176</v>
      </c>
      <c r="S2824">
        <v>32999185748</v>
      </c>
    </row>
    <row r="2825" spans="1:19" x14ac:dyDescent="0.25">
      <c r="A2825">
        <v>16552</v>
      </c>
      <c r="B2825" s="6" t="s">
        <v>10826</v>
      </c>
      <c r="C2825" s="6" t="s">
        <v>52</v>
      </c>
      <c r="D2825" s="6" t="s">
        <v>31</v>
      </c>
      <c r="E2825" s="6" t="s">
        <v>53</v>
      </c>
      <c r="F2825" s="6" t="s">
        <v>61</v>
      </c>
      <c r="G2825" s="6" t="s">
        <v>10827</v>
      </c>
      <c r="H2825">
        <v>23</v>
      </c>
      <c r="I2825" s="6" t="s">
        <v>47</v>
      </c>
      <c r="J2825" s="6" t="s">
        <v>56</v>
      </c>
      <c r="K2825" s="6" t="s">
        <v>109</v>
      </c>
      <c r="L2825">
        <v>201</v>
      </c>
      <c r="N2825" s="6" t="s">
        <v>10828</v>
      </c>
      <c r="O2825" s="6" t="s">
        <v>169</v>
      </c>
      <c r="P2825" s="6" t="s">
        <v>40</v>
      </c>
      <c r="Q2825">
        <v>36895000</v>
      </c>
      <c r="R2825">
        <v>13138612601</v>
      </c>
      <c r="S2825">
        <v>32984250985</v>
      </c>
    </row>
    <row r="2826" spans="1:19" x14ac:dyDescent="0.25">
      <c r="A2826">
        <v>16555</v>
      </c>
      <c r="B2826" s="6" t="s">
        <v>10829</v>
      </c>
      <c r="C2826" s="6" t="s">
        <v>76</v>
      </c>
      <c r="D2826" s="6" t="s">
        <v>77</v>
      </c>
      <c r="E2826" s="6" t="s">
        <v>93</v>
      </c>
      <c r="F2826" s="6" t="s">
        <v>10830</v>
      </c>
      <c r="G2826" s="6" t="s">
        <v>7039</v>
      </c>
      <c r="H2826">
        <v>26</v>
      </c>
      <c r="I2826" s="6" t="s">
        <v>173</v>
      </c>
      <c r="J2826" s="6" t="s">
        <v>56</v>
      </c>
      <c r="K2826" s="6" t="s">
        <v>98</v>
      </c>
      <c r="L2826">
        <v>307</v>
      </c>
      <c r="N2826" s="6" t="s">
        <v>10831</v>
      </c>
      <c r="O2826" s="6" t="s">
        <v>793</v>
      </c>
      <c r="P2826" s="6" t="s">
        <v>40</v>
      </c>
      <c r="Q2826">
        <v>36515000</v>
      </c>
      <c r="R2826">
        <v>34589128000154</v>
      </c>
      <c r="S2826">
        <v>32984996009</v>
      </c>
    </row>
    <row r="2827" spans="1:19" x14ac:dyDescent="0.25">
      <c r="A2827">
        <v>16557</v>
      </c>
      <c r="B2827" s="6" t="s">
        <v>10832</v>
      </c>
      <c r="C2827" s="6" t="s">
        <v>177</v>
      </c>
      <c r="D2827" s="6" t="s">
        <v>353</v>
      </c>
      <c r="E2827" s="6" t="s">
        <v>71</v>
      </c>
      <c r="F2827" s="6" t="s">
        <v>10833</v>
      </c>
      <c r="G2827" s="6" t="s">
        <v>10834</v>
      </c>
      <c r="H2827">
        <v>22</v>
      </c>
      <c r="I2827" s="6" t="s">
        <v>35</v>
      </c>
      <c r="J2827" s="6" t="s">
        <v>56</v>
      </c>
      <c r="K2827" s="6" t="s">
        <v>98</v>
      </c>
      <c r="L2827">
        <v>306</v>
      </c>
      <c r="N2827" s="6" t="s">
        <v>10835</v>
      </c>
      <c r="O2827" s="6" t="s">
        <v>146</v>
      </c>
      <c r="P2827" s="6" t="s">
        <v>40</v>
      </c>
      <c r="Q2827">
        <v>36500090</v>
      </c>
      <c r="R2827">
        <v>35454635000143</v>
      </c>
      <c r="S2827">
        <v>32999712222</v>
      </c>
    </row>
    <row r="2828" spans="1:19" x14ac:dyDescent="0.25">
      <c r="A2828">
        <v>16558</v>
      </c>
      <c r="B2828" s="6" t="s">
        <v>10836</v>
      </c>
      <c r="C2828" s="6" t="s">
        <v>314</v>
      </c>
      <c r="D2828" s="6" t="s">
        <v>77</v>
      </c>
      <c r="E2828" s="6" t="s">
        <v>44</v>
      </c>
      <c r="F2828" s="6" t="s">
        <v>10837</v>
      </c>
      <c r="G2828" s="6" t="s">
        <v>10838</v>
      </c>
      <c r="H2828">
        <v>1</v>
      </c>
      <c r="I2828" s="6" t="s">
        <v>375</v>
      </c>
      <c r="J2828" s="6" t="s">
        <v>56</v>
      </c>
      <c r="K2828" s="6" t="s">
        <v>37</v>
      </c>
      <c r="L2828">
        <v>107</v>
      </c>
      <c r="N2828" s="6" t="s">
        <v>10839</v>
      </c>
      <c r="O2828" s="6" t="s">
        <v>58</v>
      </c>
      <c r="P2828" s="6" t="s">
        <v>351</v>
      </c>
      <c r="Q2828">
        <v>36773569</v>
      </c>
      <c r="R2828">
        <v>33521661000111</v>
      </c>
      <c r="S2828">
        <v>32034292449</v>
      </c>
    </row>
    <row r="2829" spans="1:19" x14ac:dyDescent="0.25">
      <c r="A2829">
        <v>16560</v>
      </c>
      <c r="B2829" s="6" t="s">
        <v>10840</v>
      </c>
      <c r="C2829" s="6" t="s">
        <v>52</v>
      </c>
      <c r="D2829" s="6" t="s">
        <v>43</v>
      </c>
      <c r="E2829" s="6" t="s">
        <v>44</v>
      </c>
      <c r="F2829" s="6" t="s">
        <v>10841</v>
      </c>
      <c r="G2829" s="6" t="s">
        <v>10842</v>
      </c>
      <c r="H2829">
        <v>1</v>
      </c>
      <c r="I2829" s="6" t="s">
        <v>375</v>
      </c>
      <c r="J2829" s="6" t="s">
        <v>56</v>
      </c>
      <c r="K2829" s="6" t="s">
        <v>109</v>
      </c>
      <c r="L2829">
        <v>205</v>
      </c>
      <c r="N2829" s="6" t="s">
        <v>10843</v>
      </c>
      <c r="O2829" s="6" t="s">
        <v>771</v>
      </c>
      <c r="P2829" s="6" t="s">
        <v>1038</v>
      </c>
      <c r="Q2829">
        <v>36800000</v>
      </c>
      <c r="R2829">
        <v>22180101000124</v>
      </c>
      <c r="S2829">
        <v>32988727290</v>
      </c>
    </row>
    <row r="2830" spans="1:19" x14ac:dyDescent="0.25">
      <c r="A2830">
        <v>16571</v>
      </c>
      <c r="B2830" s="6" t="s">
        <v>10844</v>
      </c>
      <c r="C2830" s="6" t="s">
        <v>52</v>
      </c>
      <c r="D2830" s="6" t="s">
        <v>31</v>
      </c>
      <c r="E2830" s="6" t="s">
        <v>44</v>
      </c>
      <c r="F2830" s="6" t="s">
        <v>61</v>
      </c>
      <c r="G2830" s="6" t="s">
        <v>10845</v>
      </c>
      <c r="H2830">
        <v>25</v>
      </c>
      <c r="I2830" s="6" t="s">
        <v>116</v>
      </c>
      <c r="J2830" s="6" t="s">
        <v>56</v>
      </c>
      <c r="K2830" s="6" t="s">
        <v>109</v>
      </c>
      <c r="L2830">
        <v>203</v>
      </c>
      <c r="N2830" s="6" t="s">
        <v>10846</v>
      </c>
      <c r="O2830" s="6" t="s">
        <v>111</v>
      </c>
      <c r="P2830" s="6" t="s">
        <v>1937</v>
      </c>
      <c r="Q2830">
        <v>36892600</v>
      </c>
      <c r="R2830">
        <v>12349761614</v>
      </c>
      <c r="S2830">
        <v>32999129949</v>
      </c>
    </row>
    <row r="2831" spans="1:19" x14ac:dyDescent="0.25">
      <c r="A2831">
        <v>16573</v>
      </c>
      <c r="B2831" s="6" t="s">
        <v>10847</v>
      </c>
      <c r="C2831" s="6" t="s">
        <v>52</v>
      </c>
      <c r="D2831" s="6" t="s">
        <v>31</v>
      </c>
      <c r="E2831" s="6" t="s">
        <v>103</v>
      </c>
      <c r="F2831" s="6" t="s">
        <v>10848</v>
      </c>
      <c r="G2831" s="6" t="s">
        <v>10849</v>
      </c>
      <c r="H2831">
        <v>23</v>
      </c>
      <c r="I2831" s="6" t="s">
        <v>47</v>
      </c>
      <c r="J2831" s="6" t="s">
        <v>56</v>
      </c>
      <c r="K2831" s="6" t="s">
        <v>98</v>
      </c>
      <c r="L2831">
        <v>304</v>
      </c>
      <c r="N2831" s="6" t="s">
        <v>10850</v>
      </c>
      <c r="O2831" s="6" t="s">
        <v>146</v>
      </c>
      <c r="P2831" s="6" t="s">
        <v>10851</v>
      </c>
      <c r="Q2831">
        <v>36507280</v>
      </c>
      <c r="R2831">
        <v>35612173000145</v>
      </c>
      <c r="S2831">
        <v>32999350752</v>
      </c>
    </row>
    <row r="2832" spans="1:19" x14ac:dyDescent="0.25">
      <c r="A2832">
        <v>16575</v>
      </c>
      <c r="B2832" s="6" t="s">
        <v>10852</v>
      </c>
      <c r="C2832" s="6" t="s">
        <v>119</v>
      </c>
      <c r="D2832" s="6" t="s">
        <v>31</v>
      </c>
      <c r="E2832" s="6" t="s">
        <v>103</v>
      </c>
      <c r="F2832" s="6" t="s">
        <v>10853</v>
      </c>
      <c r="G2832" s="6" t="s">
        <v>10854</v>
      </c>
      <c r="H2832">
        <v>22</v>
      </c>
      <c r="I2832" s="6" t="s">
        <v>35</v>
      </c>
      <c r="J2832" s="6" t="s">
        <v>56</v>
      </c>
      <c r="K2832" s="6" t="s">
        <v>37</v>
      </c>
      <c r="L2832">
        <v>105</v>
      </c>
      <c r="N2832" s="6" t="s">
        <v>472</v>
      </c>
      <c r="O2832" s="6" t="s">
        <v>443</v>
      </c>
      <c r="P2832" s="6" t="s">
        <v>455</v>
      </c>
      <c r="Q2832">
        <v>36660000</v>
      </c>
      <c r="R2832">
        <v>19657421000118</v>
      </c>
      <c r="S2832">
        <v>32988178401</v>
      </c>
    </row>
    <row r="2833" spans="1:19" x14ac:dyDescent="0.25">
      <c r="A2833">
        <v>16576</v>
      </c>
      <c r="B2833" s="6" t="s">
        <v>10855</v>
      </c>
      <c r="C2833" s="6" t="s">
        <v>76</v>
      </c>
      <c r="D2833" s="6" t="s">
        <v>77</v>
      </c>
      <c r="E2833" s="6" t="s">
        <v>71</v>
      </c>
      <c r="F2833" s="6" t="s">
        <v>10856</v>
      </c>
      <c r="G2833" s="6" t="s">
        <v>10857</v>
      </c>
      <c r="H2833">
        <v>1</v>
      </c>
      <c r="I2833" s="6" t="s">
        <v>375</v>
      </c>
      <c r="J2833" s="6" t="s">
        <v>56</v>
      </c>
      <c r="K2833" s="6" t="s">
        <v>37</v>
      </c>
      <c r="L2833">
        <v>105</v>
      </c>
      <c r="N2833" s="6" t="s">
        <v>10858</v>
      </c>
      <c r="O2833" s="6" t="s">
        <v>443</v>
      </c>
      <c r="P2833" s="6" t="s">
        <v>655</v>
      </c>
      <c r="Q2833">
        <v>36660000</v>
      </c>
      <c r="R2833">
        <v>35306999000186</v>
      </c>
      <c r="S2833">
        <v>32999087958</v>
      </c>
    </row>
    <row r="2834" spans="1:19" x14ac:dyDescent="0.25">
      <c r="A2834">
        <v>16582</v>
      </c>
      <c r="B2834" s="6" t="s">
        <v>10859</v>
      </c>
      <c r="C2834" s="6" t="s">
        <v>477</v>
      </c>
      <c r="D2834" s="6" t="s">
        <v>77</v>
      </c>
      <c r="E2834" s="6" t="s">
        <v>93</v>
      </c>
      <c r="F2834" s="6" t="s">
        <v>10860</v>
      </c>
      <c r="G2834" s="6" t="s">
        <v>10861</v>
      </c>
      <c r="H2834">
        <v>23</v>
      </c>
      <c r="I2834" s="6" t="s">
        <v>47</v>
      </c>
      <c r="J2834" s="6" t="s">
        <v>56</v>
      </c>
      <c r="K2834" s="6" t="s">
        <v>37</v>
      </c>
      <c r="L2834">
        <v>105</v>
      </c>
      <c r="N2834" s="6" t="s">
        <v>10862</v>
      </c>
      <c r="O2834" s="6" t="s">
        <v>443</v>
      </c>
      <c r="P2834" s="6" t="s">
        <v>10173</v>
      </c>
      <c r="Q2834">
        <v>36660000</v>
      </c>
      <c r="R2834">
        <v>29033593000174</v>
      </c>
      <c r="S2834">
        <v>32991123690</v>
      </c>
    </row>
    <row r="2835" spans="1:19" x14ac:dyDescent="0.25">
      <c r="A2835">
        <v>16588</v>
      </c>
      <c r="B2835" s="6" t="s">
        <v>10863</v>
      </c>
      <c r="C2835" s="6" t="s">
        <v>52</v>
      </c>
      <c r="D2835" s="6" t="s">
        <v>31</v>
      </c>
      <c r="E2835" s="6" t="s">
        <v>71</v>
      </c>
      <c r="F2835" s="6" t="s">
        <v>61</v>
      </c>
      <c r="G2835" s="6" t="s">
        <v>10864</v>
      </c>
      <c r="H2835">
        <v>26</v>
      </c>
      <c r="I2835" s="6" t="s">
        <v>173</v>
      </c>
      <c r="J2835" s="6" t="s">
        <v>56</v>
      </c>
      <c r="K2835" s="6" t="s">
        <v>98</v>
      </c>
      <c r="L2835">
        <v>303</v>
      </c>
      <c r="N2835" s="6" t="s">
        <v>10865</v>
      </c>
      <c r="O2835" s="6" t="s">
        <v>100</v>
      </c>
      <c r="P2835" s="6" t="s">
        <v>645</v>
      </c>
      <c r="Q2835">
        <v>36520000</v>
      </c>
      <c r="R2835">
        <v>91677688815</v>
      </c>
      <c r="S2835">
        <v>32999872430</v>
      </c>
    </row>
    <row r="2836" spans="1:19" x14ac:dyDescent="0.25">
      <c r="A2836">
        <v>16590</v>
      </c>
      <c r="B2836" s="6" t="s">
        <v>10866</v>
      </c>
      <c r="C2836" s="6" t="s">
        <v>52</v>
      </c>
      <c r="D2836" s="6" t="s">
        <v>31</v>
      </c>
      <c r="E2836" s="6" t="s">
        <v>93</v>
      </c>
      <c r="F2836" s="6" t="s">
        <v>61</v>
      </c>
      <c r="G2836" s="6" t="s">
        <v>2159</v>
      </c>
      <c r="H2836">
        <v>1</v>
      </c>
      <c r="I2836" s="6" t="s">
        <v>375</v>
      </c>
      <c r="J2836" s="6" t="s">
        <v>56</v>
      </c>
      <c r="K2836" s="6" t="s">
        <v>98</v>
      </c>
      <c r="L2836">
        <v>304</v>
      </c>
      <c r="N2836" s="6" t="s">
        <v>10867</v>
      </c>
      <c r="O2836" s="6" t="s">
        <v>146</v>
      </c>
      <c r="P2836" s="6" t="s">
        <v>3043</v>
      </c>
      <c r="Q2836">
        <v>36500000</v>
      </c>
      <c r="R2836">
        <v>38858264886</v>
      </c>
      <c r="S2836">
        <v>32984959755</v>
      </c>
    </row>
    <row r="2837" spans="1:19" x14ac:dyDescent="0.25">
      <c r="A2837">
        <v>16592</v>
      </c>
      <c r="B2837" s="6" t="s">
        <v>10868</v>
      </c>
      <c r="C2837" s="6" t="s">
        <v>52</v>
      </c>
      <c r="D2837" s="6" t="s">
        <v>31</v>
      </c>
      <c r="E2837" s="6" t="s">
        <v>53</v>
      </c>
      <c r="F2837" s="6" t="s">
        <v>61</v>
      </c>
      <c r="G2837" s="6" t="s">
        <v>10869</v>
      </c>
      <c r="H2837">
        <v>1</v>
      </c>
      <c r="I2837" s="6" t="s">
        <v>375</v>
      </c>
      <c r="J2837" s="6" t="s">
        <v>56</v>
      </c>
      <c r="K2837" s="6" t="s">
        <v>37</v>
      </c>
      <c r="L2837">
        <v>106</v>
      </c>
      <c r="N2837" s="6" t="s">
        <v>10870</v>
      </c>
      <c r="O2837" s="6" t="s">
        <v>572</v>
      </c>
      <c r="P2837" s="6" t="s">
        <v>573</v>
      </c>
      <c r="Q2837">
        <v>36730000</v>
      </c>
      <c r="R2837">
        <v>8429765662</v>
      </c>
      <c r="S2837">
        <v>32998027572</v>
      </c>
    </row>
    <row r="2838" spans="1:19" x14ac:dyDescent="0.25">
      <c r="A2838">
        <v>16593</v>
      </c>
      <c r="B2838" s="6" t="s">
        <v>10871</v>
      </c>
      <c r="C2838" s="6" t="s">
        <v>52</v>
      </c>
      <c r="D2838" s="6" t="s">
        <v>31</v>
      </c>
      <c r="E2838" s="6" t="s">
        <v>53</v>
      </c>
      <c r="F2838" s="6" t="s">
        <v>10872</v>
      </c>
      <c r="G2838" s="6" t="s">
        <v>10873</v>
      </c>
      <c r="H2838">
        <v>1</v>
      </c>
      <c r="I2838" s="6" t="s">
        <v>375</v>
      </c>
      <c r="J2838" s="6" t="s">
        <v>56</v>
      </c>
      <c r="K2838" s="6" t="s">
        <v>109</v>
      </c>
      <c r="L2838">
        <v>204</v>
      </c>
      <c r="N2838" s="6" t="s">
        <v>10874</v>
      </c>
      <c r="O2838" s="6" t="s">
        <v>111</v>
      </c>
      <c r="P2838" s="6" t="s">
        <v>573</v>
      </c>
      <c r="Q2838">
        <v>36880000</v>
      </c>
      <c r="R2838">
        <v>26443976000122</v>
      </c>
      <c r="S2838">
        <v>32988427535</v>
      </c>
    </row>
    <row r="2839" spans="1:19" x14ac:dyDescent="0.25">
      <c r="A2839">
        <v>16598</v>
      </c>
      <c r="B2839" s="6" t="s">
        <v>10875</v>
      </c>
      <c r="C2839" s="6" t="s">
        <v>52</v>
      </c>
      <c r="D2839" s="6" t="s">
        <v>31</v>
      </c>
      <c r="E2839" s="6" t="s">
        <v>44</v>
      </c>
      <c r="F2839" s="6" t="s">
        <v>10876</v>
      </c>
      <c r="G2839" s="6" t="s">
        <v>10877</v>
      </c>
      <c r="H2839">
        <v>23</v>
      </c>
      <c r="I2839" s="6" t="s">
        <v>47</v>
      </c>
      <c r="J2839" s="6" t="s">
        <v>56</v>
      </c>
      <c r="K2839" s="6" t="s">
        <v>37</v>
      </c>
      <c r="L2839">
        <v>104</v>
      </c>
      <c r="N2839" s="6" t="s">
        <v>10878</v>
      </c>
      <c r="O2839" s="6" t="s">
        <v>39</v>
      </c>
      <c r="P2839" s="6" t="s">
        <v>1083</v>
      </c>
      <c r="Q2839">
        <v>36700000</v>
      </c>
      <c r="R2839">
        <v>17617799000162</v>
      </c>
      <c r="S2839">
        <v>32988481540</v>
      </c>
    </row>
    <row r="2840" spans="1:19" x14ac:dyDescent="0.25">
      <c r="A2840">
        <v>16601</v>
      </c>
      <c r="B2840" s="6" t="s">
        <v>10879</v>
      </c>
      <c r="C2840" s="6" t="s">
        <v>52</v>
      </c>
      <c r="D2840" s="6" t="s">
        <v>31</v>
      </c>
      <c r="E2840" s="6" t="s">
        <v>44</v>
      </c>
      <c r="F2840" s="6" t="s">
        <v>61</v>
      </c>
      <c r="G2840" s="6" t="s">
        <v>10880</v>
      </c>
      <c r="H2840">
        <v>22</v>
      </c>
      <c r="I2840" s="6" t="s">
        <v>35</v>
      </c>
      <c r="J2840" s="6" t="s">
        <v>144</v>
      </c>
      <c r="K2840" s="6" t="s">
        <v>98</v>
      </c>
      <c r="L2840">
        <v>302</v>
      </c>
      <c r="N2840" s="6" t="s">
        <v>10881</v>
      </c>
      <c r="O2840" s="6" t="s">
        <v>600</v>
      </c>
      <c r="P2840" s="6" t="s">
        <v>40</v>
      </c>
      <c r="Q2840">
        <v>36530000</v>
      </c>
      <c r="R2840">
        <v>1630074624</v>
      </c>
      <c r="S2840">
        <v>32035561610</v>
      </c>
    </row>
    <row r="2841" spans="1:19" x14ac:dyDescent="0.25">
      <c r="A2841">
        <v>16603</v>
      </c>
      <c r="B2841" s="6" t="s">
        <v>10882</v>
      </c>
      <c r="C2841" s="6" t="s">
        <v>52</v>
      </c>
      <c r="D2841" s="6" t="s">
        <v>31</v>
      </c>
      <c r="E2841" s="6" t="s">
        <v>93</v>
      </c>
      <c r="F2841" s="6" t="s">
        <v>10883</v>
      </c>
      <c r="G2841" s="6" t="s">
        <v>10884</v>
      </c>
      <c r="H2841">
        <v>23</v>
      </c>
      <c r="I2841" s="6" t="s">
        <v>47</v>
      </c>
      <c r="J2841" s="6" t="s">
        <v>56</v>
      </c>
      <c r="K2841" s="6" t="s">
        <v>109</v>
      </c>
      <c r="L2841">
        <v>206</v>
      </c>
      <c r="N2841" s="6" t="s">
        <v>10885</v>
      </c>
      <c r="O2841" s="6" t="s">
        <v>771</v>
      </c>
      <c r="P2841" s="6" t="s">
        <v>951</v>
      </c>
      <c r="Q2841">
        <v>36800000</v>
      </c>
      <c r="R2841">
        <v>31739549000126</v>
      </c>
      <c r="S2841">
        <v>32999855763</v>
      </c>
    </row>
    <row r="2842" spans="1:19" x14ac:dyDescent="0.25">
      <c r="A2842">
        <v>16605</v>
      </c>
      <c r="B2842" s="6" t="s">
        <v>10886</v>
      </c>
      <c r="C2842" s="6" t="s">
        <v>52</v>
      </c>
      <c r="D2842" s="6" t="s">
        <v>31</v>
      </c>
      <c r="E2842" s="6" t="s">
        <v>44</v>
      </c>
      <c r="F2842" s="6" t="s">
        <v>10887</v>
      </c>
      <c r="G2842" s="6" t="s">
        <v>10888</v>
      </c>
      <c r="H2842">
        <v>22</v>
      </c>
      <c r="I2842" s="6" t="s">
        <v>35</v>
      </c>
      <c r="J2842" s="6" t="s">
        <v>56</v>
      </c>
      <c r="K2842" s="6" t="s">
        <v>37</v>
      </c>
      <c r="L2842">
        <v>102</v>
      </c>
      <c r="N2842" s="6" t="s">
        <v>10889</v>
      </c>
      <c r="O2842" s="6" t="s">
        <v>58</v>
      </c>
      <c r="P2842" s="6" t="s">
        <v>8350</v>
      </c>
      <c r="Q2842">
        <v>36770602</v>
      </c>
      <c r="R2842">
        <v>35576812000164</v>
      </c>
      <c r="S2842">
        <v>32984132788</v>
      </c>
    </row>
    <row r="2843" spans="1:19" x14ac:dyDescent="0.25">
      <c r="A2843">
        <v>16606</v>
      </c>
      <c r="B2843" s="6" t="s">
        <v>10890</v>
      </c>
      <c r="C2843" s="6" t="s">
        <v>52</v>
      </c>
      <c r="D2843" s="6" t="s">
        <v>31</v>
      </c>
      <c r="E2843" s="6" t="s">
        <v>93</v>
      </c>
      <c r="F2843" s="6" t="s">
        <v>61</v>
      </c>
      <c r="G2843" s="6" t="s">
        <v>10891</v>
      </c>
      <c r="H2843">
        <v>25</v>
      </c>
      <c r="I2843" s="6" t="s">
        <v>116</v>
      </c>
      <c r="J2843" s="6" t="s">
        <v>144</v>
      </c>
      <c r="K2843" s="6" t="s">
        <v>109</v>
      </c>
      <c r="L2843">
        <v>201</v>
      </c>
      <c r="N2843" s="6" t="s">
        <v>10892</v>
      </c>
      <c r="O2843" s="6" t="s">
        <v>169</v>
      </c>
      <c r="P2843" s="6" t="s">
        <v>40</v>
      </c>
      <c r="Q2843">
        <v>36895000</v>
      </c>
      <c r="R2843">
        <v>80535011687</v>
      </c>
      <c r="S2843">
        <v>32999107313</v>
      </c>
    </row>
    <row r="2844" spans="1:19" x14ac:dyDescent="0.25">
      <c r="A2844">
        <v>16609</v>
      </c>
      <c r="B2844" s="6" t="s">
        <v>10893</v>
      </c>
      <c r="C2844" s="6" t="s">
        <v>52</v>
      </c>
      <c r="D2844" s="6" t="s">
        <v>31</v>
      </c>
      <c r="E2844" s="6" t="s">
        <v>93</v>
      </c>
      <c r="F2844" s="6" t="s">
        <v>10894</v>
      </c>
      <c r="G2844" s="6" t="s">
        <v>10895</v>
      </c>
      <c r="H2844">
        <v>23</v>
      </c>
      <c r="I2844" s="6" t="s">
        <v>47</v>
      </c>
      <c r="J2844" s="6" t="s">
        <v>56</v>
      </c>
      <c r="K2844" s="6" t="s">
        <v>37</v>
      </c>
      <c r="L2844">
        <v>103</v>
      </c>
      <c r="N2844" s="6" t="s">
        <v>10896</v>
      </c>
      <c r="O2844" s="6" t="s">
        <v>58</v>
      </c>
      <c r="P2844" s="6" t="s">
        <v>351</v>
      </c>
      <c r="Q2844">
        <v>36773564</v>
      </c>
      <c r="R2844">
        <v>14106837000124</v>
      </c>
      <c r="S2844">
        <v>32999286909</v>
      </c>
    </row>
    <row r="2845" spans="1:19" x14ac:dyDescent="0.25">
      <c r="A2845">
        <v>16610</v>
      </c>
      <c r="B2845" s="6" t="s">
        <v>10897</v>
      </c>
      <c r="C2845" s="6" t="s">
        <v>52</v>
      </c>
      <c r="D2845" s="6" t="s">
        <v>31</v>
      </c>
      <c r="E2845" s="6" t="s">
        <v>44</v>
      </c>
      <c r="F2845" s="6" t="s">
        <v>10898</v>
      </c>
      <c r="G2845" s="6" t="s">
        <v>10899</v>
      </c>
      <c r="H2845">
        <v>23</v>
      </c>
      <c r="I2845" s="6" t="s">
        <v>47</v>
      </c>
      <c r="J2845" s="6" t="s">
        <v>56</v>
      </c>
      <c r="K2845" s="6" t="s">
        <v>109</v>
      </c>
      <c r="L2845">
        <v>202</v>
      </c>
      <c r="N2845" s="6" t="s">
        <v>10900</v>
      </c>
      <c r="O2845" s="6" t="s">
        <v>111</v>
      </c>
      <c r="P2845" s="6" t="s">
        <v>2430</v>
      </c>
      <c r="Q2845">
        <v>36880000</v>
      </c>
      <c r="R2845">
        <v>17848026000197</v>
      </c>
      <c r="S2845">
        <v>32988611491</v>
      </c>
    </row>
    <row r="2846" spans="1:19" x14ac:dyDescent="0.25">
      <c r="A2846">
        <v>16611</v>
      </c>
      <c r="B2846" s="6" t="s">
        <v>10901</v>
      </c>
      <c r="C2846" s="6" t="s">
        <v>52</v>
      </c>
      <c r="D2846" s="6" t="s">
        <v>31</v>
      </c>
      <c r="E2846" s="6" t="s">
        <v>44</v>
      </c>
      <c r="F2846" s="6" t="s">
        <v>61</v>
      </c>
      <c r="G2846" s="6" t="s">
        <v>10902</v>
      </c>
      <c r="H2846">
        <v>22</v>
      </c>
      <c r="I2846" s="6" t="s">
        <v>35</v>
      </c>
      <c r="J2846" s="6" t="s">
        <v>56</v>
      </c>
      <c r="K2846" s="6" t="s">
        <v>109</v>
      </c>
      <c r="L2846">
        <v>206</v>
      </c>
      <c r="N2846" s="6" t="s">
        <v>10903</v>
      </c>
      <c r="O2846" s="6" t="s">
        <v>771</v>
      </c>
      <c r="P2846" s="6" t="s">
        <v>951</v>
      </c>
      <c r="Q2846">
        <v>36800000</v>
      </c>
      <c r="R2846">
        <v>69898359668</v>
      </c>
      <c r="S2846">
        <v>32999989143</v>
      </c>
    </row>
    <row r="2847" spans="1:19" x14ac:dyDescent="0.25">
      <c r="A2847">
        <v>16614</v>
      </c>
      <c r="B2847" s="6" t="s">
        <v>10904</v>
      </c>
      <c r="C2847" s="6" t="s">
        <v>76</v>
      </c>
      <c r="D2847" s="6" t="s">
        <v>31</v>
      </c>
      <c r="E2847" s="6" t="s">
        <v>93</v>
      </c>
      <c r="F2847" s="6" t="s">
        <v>61</v>
      </c>
      <c r="G2847" s="6" t="s">
        <v>10905</v>
      </c>
      <c r="H2847">
        <v>23</v>
      </c>
      <c r="I2847" s="6" t="s">
        <v>47</v>
      </c>
      <c r="J2847" s="6" t="s">
        <v>144</v>
      </c>
      <c r="K2847" s="6" t="s">
        <v>109</v>
      </c>
      <c r="L2847">
        <v>202</v>
      </c>
      <c r="N2847" s="6" t="s">
        <v>10906</v>
      </c>
      <c r="O2847" s="6" t="s">
        <v>111</v>
      </c>
      <c r="P2847" s="6" t="s">
        <v>500</v>
      </c>
      <c r="Q2847">
        <v>36880000</v>
      </c>
      <c r="R2847">
        <v>4782242654</v>
      </c>
      <c r="S2847">
        <v>32988578370</v>
      </c>
    </row>
    <row r="2848" spans="1:19" x14ac:dyDescent="0.25">
      <c r="A2848">
        <v>16615</v>
      </c>
      <c r="B2848" s="6" t="s">
        <v>10907</v>
      </c>
      <c r="C2848" s="6" t="s">
        <v>76</v>
      </c>
      <c r="D2848" s="6" t="s">
        <v>31</v>
      </c>
      <c r="E2848" s="6" t="s">
        <v>103</v>
      </c>
      <c r="F2848" s="6" t="s">
        <v>10908</v>
      </c>
      <c r="G2848" s="6" t="s">
        <v>4194</v>
      </c>
      <c r="H2848">
        <v>25</v>
      </c>
      <c r="I2848" s="6" t="s">
        <v>116</v>
      </c>
      <c r="J2848" s="6" t="s">
        <v>56</v>
      </c>
      <c r="K2848" s="6" t="s">
        <v>109</v>
      </c>
      <c r="L2848">
        <v>202</v>
      </c>
      <c r="N2848" s="6" t="s">
        <v>10909</v>
      </c>
      <c r="O2848" s="6" t="s">
        <v>111</v>
      </c>
      <c r="P2848" s="6" t="s">
        <v>500</v>
      </c>
      <c r="Q2848">
        <v>36880252</v>
      </c>
      <c r="R2848">
        <v>34370077000175</v>
      </c>
      <c r="S2848">
        <v>32987093203</v>
      </c>
    </row>
    <row r="2849" spans="1:19" x14ac:dyDescent="0.25">
      <c r="A2849">
        <v>16618</v>
      </c>
      <c r="B2849" s="6" t="s">
        <v>10910</v>
      </c>
      <c r="C2849" s="6" t="s">
        <v>52</v>
      </c>
      <c r="D2849" s="6" t="s">
        <v>31</v>
      </c>
      <c r="E2849" s="6" t="s">
        <v>103</v>
      </c>
      <c r="F2849" s="6" t="s">
        <v>61</v>
      </c>
      <c r="G2849" s="6" t="s">
        <v>10911</v>
      </c>
      <c r="H2849">
        <v>22</v>
      </c>
      <c r="I2849" s="6" t="s">
        <v>35</v>
      </c>
      <c r="J2849" s="6" t="s">
        <v>56</v>
      </c>
      <c r="K2849" s="6" t="s">
        <v>98</v>
      </c>
      <c r="L2849">
        <v>302</v>
      </c>
      <c r="N2849" s="6" t="s">
        <v>10912</v>
      </c>
      <c r="O2849" s="6" t="s">
        <v>146</v>
      </c>
      <c r="P2849" s="6" t="s">
        <v>880</v>
      </c>
      <c r="Q2849">
        <v>36504178</v>
      </c>
      <c r="R2849">
        <v>2533361631</v>
      </c>
      <c r="S2849">
        <v>32999052219</v>
      </c>
    </row>
    <row r="2850" spans="1:19" x14ac:dyDescent="0.25">
      <c r="A2850">
        <v>16620</v>
      </c>
      <c r="B2850" s="6" t="s">
        <v>10913</v>
      </c>
      <c r="C2850" s="6" t="s">
        <v>119</v>
      </c>
      <c r="D2850" s="6" t="s">
        <v>31</v>
      </c>
      <c r="E2850" s="6" t="s">
        <v>71</v>
      </c>
      <c r="F2850" s="6" t="s">
        <v>10914</v>
      </c>
      <c r="G2850" s="6" t="s">
        <v>10915</v>
      </c>
      <c r="H2850">
        <v>22</v>
      </c>
      <c r="I2850" s="6" t="s">
        <v>35</v>
      </c>
      <c r="J2850" s="6" t="s">
        <v>144</v>
      </c>
      <c r="K2850" s="6" t="s">
        <v>109</v>
      </c>
      <c r="L2850">
        <v>203</v>
      </c>
      <c r="N2850" s="6" t="s">
        <v>10916</v>
      </c>
      <c r="O2850" s="6" t="s">
        <v>1972</v>
      </c>
      <c r="P2850" s="6" t="s">
        <v>40</v>
      </c>
      <c r="Q2850">
        <v>36878000</v>
      </c>
      <c r="R2850">
        <v>14270234000163</v>
      </c>
      <c r="S2850">
        <v>32998216122</v>
      </c>
    </row>
    <row r="2851" spans="1:19" x14ac:dyDescent="0.25">
      <c r="A2851">
        <v>16629</v>
      </c>
      <c r="B2851" s="6" t="s">
        <v>10917</v>
      </c>
      <c r="C2851" s="6" t="s">
        <v>76</v>
      </c>
      <c r="D2851" s="6" t="s">
        <v>77</v>
      </c>
      <c r="E2851" s="6" t="s">
        <v>71</v>
      </c>
      <c r="F2851" s="6" t="s">
        <v>61</v>
      </c>
      <c r="G2851" s="6" t="s">
        <v>10918</v>
      </c>
      <c r="H2851">
        <v>1</v>
      </c>
      <c r="I2851" s="6" t="s">
        <v>375</v>
      </c>
      <c r="J2851" s="6" t="s">
        <v>56</v>
      </c>
      <c r="K2851" s="6" t="s">
        <v>37</v>
      </c>
      <c r="L2851">
        <v>107</v>
      </c>
      <c r="N2851" s="6" t="s">
        <v>10919</v>
      </c>
      <c r="O2851" s="6" t="s">
        <v>39</v>
      </c>
      <c r="P2851" s="6" t="s">
        <v>7732</v>
      </c>
      <c r="Q2851">
        <v>36707116</v>
      </c>
      <c r="R2851">
        <v>14482587664</v>
      </c>
      <c r="S2851">
        <v>32999993735</v>
      </c>
    </row>
    <row r="2852" spans="1:19" x14ac:dyDescent="0.25">
      <c r="A2852">
        <v>16630</v>
      </c>
      <c r="B2852" s="6" t="s">
        <v>10920</v>
      </c>
      <c r="C2852" s="6" t="s">
        <v>119</v>
      </c>
      <c r="D2852" s="6" t="s">
        <v>31</v>
      </c>
      <c r="E2852" s="6" t="s">
        <v>53</v>
      </c>
      <c r="F2852" s="6" t="s">
        <v>10921</v>
      </c>
      <c r="G2852" s="6" t="s">
        <v>10922</v>
      </c>
      <c r="H2852">
        <v>25</v>
      </c>
      <c r="I2852" s="6" t="s">
        <v>116</v>
      </c>
      <c r="J2852" s="6" t="s">
        <v>144</v>
      </c>
      <c r="K2852" s="6" t="s">
        <v>98</v>
      </c>
      <c r="L2852">
        <v>304</v>
      </c>
      <c r="N2852" s="6" t="s">
        <v>10923</v>
      </c>
      <c r="O2852" s="6" t="s">
        <v>146</v>
      </c>
      <c r="P2852" s="6" t="s">
        <v>10924</v>
      </c>
      <c r="Q2852">
        <v>36506134</v>
      </c>
      <c r="R2852">
        <v>34773035000185</v>
      </c>
      <c r="S2852">
        <v>32035318507</v>
      </c>
    </row>
    <row r="2853" spans="1:19" x14ac:dyDescent="0.25">
      <c r="A2853">
        <v>16633</v>
      </c>
      <c r="B2853" s="6" t="s">
        <v>10925</v>
      </c>
      <c r="C2853" s="6" t="s">
        <v>324</v>
      </c>
      <c r="D2853" s="6" t="s">
        <v>315</v>
      </c>
      <c r="E2853" s="6" t="s">
        <v>103</v>
      </c>
      <c r="F2853" s="6" t="s">
        <v>61</v>
      </c>
      <c r="G2853" s="6" t="s">
        <v>10926</v>
      </c>
      <c r="H2853">
        <v>2</v>
      </c>
      <c r="I2853" s="6" t="s">
        <v>2216</v>
      </c>
      <c r="J2853" s="6" t="s">
        <v>144</v>
      </c>
      <c r="K2853" s="6" t="s">
        <v>319</v>
      </c>
      <c r="L2853">
        <v>916</v>
      </c>
      <c r="N2853" s="6" t="s">
        <v>10927</v>
      </c>
      <c r="O2853" s="6" t="s">
        <v>39</v>
      </c>
      <c r="P2853" s="6" t="s">
        <v>1534</v>
      </c>
      <c r="Q2853">
        <v>36708000</v>
      </c>
      <c r="R2853">
        <v>7592712679</v>
      </c>
      <c r="S2853">
        <v>32032961462</v>
      </c>
    </row>
    <row r="2854" spans="1:19" x14ac:dyDescent="0.25">
      <c r="A2854">
        <v>16634</v>
      </c>
      <c r="B2854" s="6" t="s">
        <v>10928</v>
      </c>
      <c r="C2854" s="6" t="s">
        <v>76</v>
      </c>
      <c r="D2854" s="6" t="s">
        <v>77</v>
      </c>
      <c r="E2854" s="6" t="s">
        <v>325</v>
      </c>
      <c r="F2854" s="6" t="s">
        <v>10929</v>
      </c>
      <c r="G2854" s="6" t="s">
        <v>10930</v>
      </c>
      <c r="H2854">
        <v>25</v>
      </c>
      <c r="I2854" s="6" t="s">
        <v>116</v>
      </c>
      <c r="J2854" s="6" t="s">
        <v>144</v>
      </c>
      <c r="K2854" s="6" t="s">
        <v>37</v>
      </c>
      <c r="L2854">
        <v>105</v>
      </c>
      <c r="N2854" s="6" t="s">
        <v>10931</v>
      </c>
      <c r="O2854" s="6" t="s">
        <v>572</v>
      </c>
      <c r="P2854" s="6" t="s">
        <v>610</v>
      </c>
      <c r="Q2854">
        <v>36730000</v>
      </c>
      <c r="R2854">
        <v>35534401000106</v>
      </c>
      <c r="S2854">
        <v>32999285021</v>
      </c>
    </row>
    <row r="2855" spans="1:19" x14ac:dyDescent="0.25">
      <c r="A2855">
        <v>16636</v>
      </c>
      <c r="B2855" s="6" t="s">
        <v>10932</v>
      </c>
      <c r="C2855" s="6" t="s">
        <v>52</v>
      </c>
      <c r="D2855" s="6" t="s">
        <v>31</v>
      </c>
      <c r="E2855" s="6" t="s">
        <v>103</v>
      </c>
      <c r="F2855" s="6" t="s">
        <v>10933</v>
      </c>
      <c r="G2855" s="6" t="s">
        <v>10934</v>
      </c>
      <c r="H2855">
        <v>22</v>
      </c>
      <c r="I2855" s="6" t="s">
        <v>35</v>
      </c>
      <c r="J2855" s="6" t="s">
        <v>144</v>
      </c>
      <c r="K2855" s="6" t="s">
        <v>37</v>
      </c>
      <c r="L2855">
        <v>104</v>
      </c>
      <c r="N2855" s="6" t="s">
        <v>10935</v>
      </c>
      <c r="O2855" s="6" t="s">
        <v>39</v>
      </c>
      <c r="P2855" s="6" t="s">
        <v>486</v>
      </c>
      <c r="Q2855">
        <v>36700000</v>
      </c>
      <c r="R2855">
        <v>30622907000153</v>
      </c>
      <c r="S2855">
        <v>32034412138</v>
      </c>
    </row>
    <row r="2856" spans="1:19" x14ac:dyDescent="0.25">
      <c r="A2856">
        <v>16638</v>
      </c>
      <c r="B2856" s="6" t="s">
        <v>10936</v>
      </c>
      <c r="C2856" s="6" t="s">
        <v>1040</v>
      </c>
      <c r="D2856" s="6" t="s">
        <v>31</v>
      </c>
      <c r="E2856" s="6" t="s">
        <v>53</v>
      </c>
      <c r="F2856" s="6" t="s">
        <v>10937</v>
      </c>
      <c r="G2856" s="6" t="s">
        <v>10938</v>
      </c>
      <c r="H2856">
        <v>25</v>
      </c>
      <c r="I2856" s="6" t="s">
        <v>116</v>
      </c>
      <c r="J2856" s="6" t="s">
        <v>56</v>
      </c>
      <c r="K2856" s="6" t="s">
        <v>109</v>
      </c>
      <c r="L2856">
        <v>202</v>
      </c>
      <c r="N2856" s="6" t="s">
        <v>10939</v>
      </c>
      <c r="O2856" s="6" t="s">
        <v>111</v>
      </c>
      <c r="P2856" s="6" t="s">
        <v>40</v>
      </c>
      <c r="Q2856">
        <v>36880000</v>
      </c>
      <c r="R2856">
        <v>22549164000105</v>
      </c>
      <c r="S2856">
        <v>32988993262</v>
      </c>
    </row>
    <row r="2857" spans="1:19" x14ac:dyDescent="0.25">
      <c r="A2857">
        <v>16644</v>
      </c>
      <c r="B2857" s="6" t="s">
        <v>10940</v>
      </c>
      <c r="C2857" s="6" t="s">
        <v>42</v>
      </c>
      <c r="D2857" s="6" t="s">
        <v>31</v>
      </c>
      <c r="E2857" s="6" t="s">
        <v>44</v>
      </c>
      <c r="F2857" s="6" t="s">
        <v>10941</v>
      </c>
      <c r="G2857" s="6" t="s">
        <v>10942</v>
      </c>
      <c r="H2857">
        <v>23</v>
      </c>
      <c r="I2857" s="6" t="s">
        <v>47</v>
      </c>
      <c r="J2857" s="6" t="s">
        <v>56</v>
      </c>
      <c r="K2857" s="6" t="s">
        <v>109</v>
      </c>
      <c r="L2857">
        <v>201</v>
      </c>
      <c r="N2857" s="6" t="s">
        <v>10943</v>
      </c>
      <c r="O2857" s="6" t="s">
        <v>111</v>
      </c>
      <c r="P2857" s="6" t="s">
        <v>1374</v>
      </c>
      <c r="Q2857">
        <v>36883051</v>
      </c>
      <c r="R2857">
        <v>35807713000146</v>
      </c>
      <c r="S2857">
        <v>32988916855</v>
      </c>
    </row>
    <row r="2858" spans="1:19" x14ac:dyDescent="0.25">
      <c r="A2858">
        <v>16648</v>
      </c>
      <c r="B2858" s="6" t="s">
        <v>10944</v>
      </c>
      <c r="C2858" s="6" t="s">
        <v>52</v>
      </c>
      <c r="D2858" s="6" t="s">
        <v>31</v>
      </c>
      <c r="E2858" s="6" t="s">
        <v>53</v>
      </c>
      <c r="F2858" s="6" t="s">
        <v>10945</v>
      </c>
      <c r="G2858" s="6" t="s">
        <v>10946</v>
      </c>
      <c r="H2858">
        <v>23</v>
      </c>
      <c r="I2858" s="6" t="s">
        <v>47</v>
      </c>
      <c r="J2858" s="6" t="s">
        <v>56</v>
      </c>
      <c r="K2858" s="6" t="s">
        <v>109</v>
      </c>
      <c r="L2858">
        <v>205</v>
      </c>
      <c r="N2858" s="6" t="s">
        <v>10947</v>
      </c>
      <c r="O2858" s="6" t="s">
        <v>707</v>
      </c>
      <c r="P2858" s="6" t="s">
        <v>40</v>
      </c>
      <c r="Q2858">
        <v>36810000</v>
      </c>
      <c r="R2858">
        <v>14448607000143</v>
      </c>
      <c r="S2858">
        <v>32984578115</v>
      </c>
    </row>
    <row r="2859" spans="1:19" x14ac:dyDescent="0.25">
      <c r="A2859">
        <v>16649</v>
      </c>
      <c r="B2859" s="6" t="s">
        <v>10948</v>
      </c>
      <c r="C2859" s="6" t="s">
        <v>76</v>
      </c>
      <c r="D2859" s="6" t="s">
        <v>353</v>
      </c>
      <c r="E2859" s="6" t="s">
        <v>53</v>
      </c>
      <c r="F2859" s="6" t="s">
        <v>10949</v>
      </c>
      <c r="G2859" s="6" t="s">
        <v>10950</v>
      </c>
      <c r="H2859">
        <v>25</v>
      </c>
      <c r="I2859" s="6" t="s">
        <v>116</v>
      </c>
      <c r="J2859" s="6" t="s">
        <v>56</v>
      </c>
      <c r="K2859" s="6" t="s">
        <v>109</v>
      </c>
      <c r="L2859">
        <v>206</v>
      </c>
      <c r="N2859" s="6" t="s">
        <v>10951</v>
      </c>
      <c r="O2859" s="6" t="s">
        <v>1434</v>
      </c>
      <c r="P2859" s="6" t="s">
        <v>40</v>
      </c>
      <c r="Q2859">
        <v>36815000</v>
      </c>
      <c r="R2859">
        <v>21753389000116</v>
      </c>
      <c r="S2859">
        <v>32037421102</v>
      </c>
    </row>
    <row r="2860" spans="1:19" x14ac:dyDescent="0.25">
      <c r="A2860">
        <v>16650</v>
      </c>
      <c r="B2860" s="6" t="s">
        <v>10952</v>
      </c>
      <c r="C2860" s="6" t="s">
        <v>324</v>
      </c>
      <c r="D2860" s="6" t="s">
        <v>315</v>
      </c>
      <c r="E2860" s="6" t="s">
        <v>71</v>
      </c>
      <c r="F2860" s="6" t="s">
        <v>61</v>
      </c>
      <c r="G2860" s="6" t="s">
        <v>10953</v>
      </c>
      <c r="H2860">
        <v>2</v>
      </c>
      <c r="I2860" s="6" t="s">
        <v>2216</v>
      </c>
      <c r="J2860" s="6" t="s">
        <v>144</v>
      </c>
      <c r="K2860" s="6" t="s">
        <v>319</v>
      </c>
      <c r="L2860">
        <v>907</v>
      </c>
      <c r="N2860" s="6" t="s">
        <v>10954</v>
      </c>
      <c r="O2860" s="6" t="s">
        <v>39</v>
      </c>
      <c r="P2860" s="6" t="s">
        <v>5778</v>
      </c>
      <c r="Q2860">
        <v>36700334</v>
      </c>
      <c r="R2860">
        <v>45472700663</v>
      </c>
      <c r="S2860">
        <v>32999303034</v>
      </c>
    </row>
    <row r="2861" spans="1:19" x14ac:dyDescent="0.25">
      <c r="A2861">
        <v>16652</v>
      </c>
      <c r="B2861" s="6" t="s">
        <v>10955</v>
      </c>
      <c r="C2861" s="6" t="s">
        <v>42</v>
      </c>
      <c r="D2861" s="6" t="s">
        <v>31</v>
      </c>
      <c r="E2861" s="6" t="s">
        <v>325</v>
      </c>
      <c r="F2861" s="6" t="s">
        <v>61</v>
      </c>
      <c r="G2861" s="6" t="s">
        <v>10956</v>
      </c>
      <c r="H2861">
        <v>22</v>
      </c>
      <c r="I2861" s="6" t="s">
        <v>35</v>
      </c>
      <c r="J2861" s="6" t="s">
        <v>56</v>
      </c>
      <c r="K2861" s="6" t="s">
        <v>98</v>
      </c>
      <c r="L2861">
        <v>302</v>
      </c>
      <c r="N2861" s="6" t="s">
        <v>10957</v>
      </c>
      <c r="O2861" s="6" t="s">
        <v>136</v>
      </c>
      <c r="P2861" s="6" t="s">
        <v>137</v>
      </c>
      <c r="Q2861">
        <v>36780000</v>
      </c>
      <c r="R2861">
        <v>71091327653</v>
      </c>
      <c r="S2861">
        <v>32998052193</v>
      </c>
    </row>
    <row r="2862" spans="1:19" x14ac:dyDescent="0.25">
      <c r="A2862">
        <v>16654</v>
      </c>
      <c r="B2862" s="6" t="s">
        <v>10958</v>
      </c>
      <c r="C2862" s="6" t="s">
        <v>324</v>
      </c>
      <c r="D2862" s="6" t="s">
        <v>315</v>
      </c>
      <c r="E2862" s="6" t="s">
        <v>53</v>
      </c>
      <c r="F2862" s="6" t="s">
        <v>61</v>
      </c>
      <c r="G2862" s="6" t="s">
        <v>10959</v>
      </c>
      <c r="H2862">
        <v>2</v>
      </c>
      <c r="I2862" s="6" t="s">
        <v>2216</v>
      </c>
      <c r="J2862" s="6" t="s">
        <v>144</v>
      </c>
      <c r="K2862" s="6" t="s">
        <v>319</v>
      </c>
      <c r="L2862">
        <v>907</v>
      </c>
      <c r="N2862" s="6" t="s">
        <v>10960</v>
      </c>
      <c r="O2862" s="6" t="s">
        <v>111</v>
      </c>
      <c r="P2862" s="6" t="s">
        <v>40</v>
      </c>
      <c r="Q2862">
        <v>36881126</v>
      </c>
      <c r="R2862">
        <v>11874004676</v>
      </c>
      <c r="S2862">
        <v>32066558877</v>
      </c>
    </row>
    <row r="2863" spans="1:19" x14ac:dyDescent="0.25">
      <c r="A2863">
        <v>16656</v>
      </c>
      <c r="B2863" s="6" t="s">
        <v>10961</v>
      </c>
      <c r="C2863" s="6" t="s">
        <v>76</v>
      </c>
      <c r="D2863" s="6" t="s">
        <v>77</v>
      </c>
      <c r="E2863" s="6" t="s">
        <v>325</v>
      </c>
      <c r="F2863" s="6" t="s">
        <v>61</v>
      </c>
      <c r="G2863" s="6" t="s">
        <v>10962</v>
      </c>
      <c r="H2863">
        <v>25</v>
      </c>
      <c r="I2863" s="6" t="s">
        <v>116</v>
      </c>
      <c r="J2863" s="6" t="s">
        <v>56</v>
      </c>
      <c r="K2863" s="6" t="s">
        <v>98</v>
      </c>
      <c r="L2863">
        <v>306</v>
      </c>
      <c r="N2863" s="6" t="s">
        <v>10963</v>
      </c>
      <c r="O2863" s="6" t="s">
        <v>146</v>
      </c>
      <c r="P2863" s="6" t="s">
        <v>6030</v>
      </c>
      <c r="Q2863">
        <v>36509973</v>
      </c>
      <c r="R2863">
        <v>96469684653</v>
      </c>
      <c r="S2863">
        <v>32999156418</v>
      </c>
    </row>
    <row r="2864" spans="1:19" x14ac:dyDescent="0.25">
      <c r="A2864">
        <v>16657</v>
      </c>
      <c r="B2864" s="6" t="s">
        <v>10964</v>
      </c>
      <c r="C2864" s="6" t="s">
        <v>52</v>
      </c>
      <c r="D2864" s="6" t="s">
        <v>31</v>
      </c>
      <c r="E2864" s="6" t="s">
        <v>93</v>
      </c>
      <c r="F2864" s="6" t="s">
        <v>10965</v>
      </c>
      <c r="G2864" s="6" t="s">
        <v>10966</v>
      </c>
      <c r="H2864">
        <v>22</v>
      </c>
      <c r="I2864" s="6" t="s">
        <v>35</v>
      </c>
      <c r="J2864" s="6" t="s">
        <v>56</v>
      </c>
      <c r="K2864" s="6" t="s">
        <v>37</v>
      </c>
      <c r="L2864">
        <v>109</v>
      </c>
      <c r="N2864" s="6" t="s">
        <v>10967</v>
      </c>
      <c r="O2864" s="6" t="s">
        <v>39</v>
      </c>
      <c r="P2864" s="6" t="s">
        <v>175</v>
      </c>
      <c r="Q2864">
        <v>36702047</v>
      </c>
      <c r="R2864">
        <v>35756192000145</v>
      </c>
      <c r="S2864">
        <v>32988456388</v>
      </c>
    </row>
    <row r="2865" spans="1:19" x14ac:dyDescent="0.25">
      <c r="A2865">
        <v>16660</v>
      </c>
      <c r="B2865" s="6" t="s">
        <v>10968</v>
      </c>
      <c r="C2865" s="6" t="s">
        <v>477</v>
      </c>
      <c r="D2865" s="6" t="s">
        <v>77</v>
      </c>
      <c r="E2865" s="6" t="s">
        <v>93</v>
      </c>
      <c r="F2865" s="6" t="s">
        <v>10969</v>
      </c>
      <c r="G2865" s="6" t="s">
        <v>10970</v>
      </c>
      <c r="H2865">
        <v>22</v>
      </c>
      <c r="I2865" s="6" t="s">
        <v>35</v>
      </c>
      <c r="J2865" s="6" t="s">
        <v>144</v>
      </c>
      <c r="K2865" s="6" t="s">
        <v>37</v>
      </c>
      <c r="L2865">
        <v>105</v>
      </c>
      <c r="N2865" s="6" t="s">
        <v>10971</v>
      </c>
      <c r="O2865" s="6" t="s">
        <v>572</v>
      </c>
      <c r="P2865" s="6" t="s">
        <v>10972</v>
      </c>
      <c r="Q2865">
        <v>36730000</v>
      </c>
      <c r="R2865">
        <v>35796120000121</v>
      </c>
      <c r="S2865">
        <v>32999989218</v>
      </c>
    </row>
    <row r="2866" spans="1:19" x14ac:dyDescent="0.25">
      <c r="A2866">
        <v>16662</v>
      </c>
      <c r="B2866" s="6" t="s">
        <v>10973</v>
      </c>
      <c r="C2866" s="6" t="s">
        <v>52</v>
      </c>
      <c r="D2866" s="6" t="s">
        <v>31</v>
      </c>
      <c r="E2866" s="6" t="s">
        <v>53</v>
      </c>
      <c r="F2866" s="6" t="s">
        <v>61</v>
      </c>
      <c r="G2866" s="6" t="s">
        <v>10974</v>
      </c>
      <c r="H2866">
        <v>23</v>
      </c>
      <c r="I2866" s="6" t="s">
        <v>47</v>
      </c>
      <c r="J2866" s="6" t="s">
        <v>56</v>
      </c>
      <c r="K2866" s="6" t="s">
        <v>109</v>
      </c>
      <c r="L2866">
        <v>203</v>
      </c>
      <c r="N2866" s="6" t="s">
        <v>10975</v>
      </c>
      <c r="O2866" s="6" t="s">
        <v>111</v>
      </c>
      <c r="P2866" s="6" t="s">
        <v>1568</v>
      </c>
      <c r="Q2866">
        <v>36889448</v>
      </c>
      <c r="R2866">
        <v>2786417686</v>
      </c>
      <c r="S2866">
        <v>32984104318</v>
      </c>
    </row>
    <row r="2867" spans="1:19" x14ac:dyDescent="0.25">
      <c r="A2867">
        <v>16664</v>
      </c>
      <c r="B2867" s="6" t="s">
        <v>10976</v>
      </c>
      <c r="C2867" s="6" t="s">
        <v>52</v>
      </c>
      <c r="D2867" s="6" t="s">
        <v>31</v>
      </c>
      <c r="E2867" s="6" t="s">
        <v>44</v>
      </c>
      <c r="F2867" s="6" t="s">
        <v>61</v>
      </c>
      <c r="G2867" s="6" t="s">
        <v>3560</v>
      </c>
      <c r="H2867">
        <v>23</v>
      </c>
      <c r="I2867" s="6" t="s">
        <v>47</v>
      </c>
      <c r="J2867" s="6" t="s">
        <v>56</v>
      </c>
      <c r="K2867" s="6" t="s">
        <v>98</v>
      </c>
      <c r="L2867">
        <v>301</v>
      </c>
      <c r="N2867" s="6" t="s">
        <v>10977</v>
      </c>
      <c r="O2867" s="6" t="s">
        <v>146</v>
      </c>
      <c r="P2867" s="6" t="s">
        <v>1713</v>
      </c>
      <c r="Q2867">
        <v>36500000</v>
      </c>
      <c r="R2867">
        <v>2453577697</v>
      </c>
      <c r="S2867">
        <v>32035411252</v>
      </c>
    </row>
    <row r="2868" spans="1:19" x14ac:dyDescent="0.25">
      <c r="A2868">
        <v>16667</v>
      </c>
      <c r="B2868" s="6" t="s">
        <v>10978</v>
      </c>
      <c r="C2868" s="6" t="s">
        <v>42</v>
      </c>
      <c r="D2868" s="6" t="s">
        <v>31</v>
      </c>
      <c r="E2868" s="6" t="s">
        <v>44</v>
      </c>
      <c r="F2868" s="6" t="s">
        <v>10979</v>
      </c>
      <c r="G2868" s="6" t="s">
        <v>10980</v>
      </c>
      <c r="H2868">
        <v>1</v>
      </c>
      <c r="I2868" s="6" t="s">
        <v>375</v>
      </c>
      <c r="J2868" s="6" t="s">
        <v>144</v>
      </c>
      <c r="K2868" s="6" t="s">
        <v>109</v>
      </c>
      <c r="L2868">
        <v>203</v>
      </c>
      <c r="N2868" s="6" t="s">
        <v>10981</v>
      </c>
      <c r="O2868" s="6" t="s">
        <v>111</v>
      </c>
      <c r="P2868" s="6" t="s">
        <v>2978</v>
      </c>
      <c r="Q2868">
        <v>36881022</v>
      </c>
      <c r="R2868">
        <v>34993027000144</v>
      </c>
      <c r="S2868">
        <v>32988775073</v>
      </c>
    </row>
    <row r="2869" spans="1:19" x14ac:dyDescent="0.25">
      <c r="A2869">
        <v>16668</v>
      </c>
      <c r="B2869" s="6" t="s">
        <v>10982</v>
      </c>
      <c r="C2869" s="6" t="s">
        <v>52</v>
      </c>
      <c r="D2869" s="6" t="s">
        <v>31</v>
      </c>
      <c r="E2869" s="6" t="s">
        <v>53</v>
      </c>
      <c r="F2869" s="6" t="s">
        <v>61</v>
      </c>
      <c r="G2869" s="6" t="s">
        <v>10983</v>
      </c>
      <c r="H2869">
        <v>25</v>
      </c>
      <c r="I2869" s="6" t="s">
        <v>116</v>
      </c>
      <c r="J2869" s="6" t="s">
        <v>56</v>
      </c>
      <c r="K2869" s="6" t="s">
        <v>37</v>
      </c>
      <c r="L2869">
        <v>101</v>
      </c>
      <c r="N2869" s="6" t="s">
        <v>10984</v>
      </c>
      <c r="O2869" s="6" t="s">
        <v>711</v>
      </c>
      <c r="P2869" s="6" t="s">
        <v>7880</v>
      </c>
      <c r="Q2869">
        <v>36787000</v>
      </c>
      <c r="R2869">
        <v>28194514894</v>
      </c>
      <c r="S2869">
        <v>32998388283</v>
      </c>
    </row>
    <row r="2870" spans="1:19" x14ac:dyDescent="0.25">
      <c r="A2870">
        <v>16670</v>
      </c>
      <c r="B2870" s="6" t="s">
        <v>10985</v>
      </c>
      <c r="C2870" s="6" t="s">
        <v>391</v>
      </c>
      <c r="D2870" s="6" t="s">
        <v>488</v>
      </c>
      <c r="E2870" s="6" t="s">
        <v>103</v>
      </c>
      <c r="F2870" s="6" t="s">
        <v>61</v>
      </c>
      <c r="G2870" s="6" t="s">
        <v>10986</v>
      </c>
      <c r="H2870">
        <v>25</v>
      </c>
      <c r="I2870" s="6" t="s">
        <v>116</v>
      </c>
      <c r="J2870" s="6" t="s">
        <v>56</v>
      </c>
      <c r="K2870" s="6" t="s">
        <v>109</v>
      </c>
      <c r="L2870">
        <v>207</v>
      </c>
      <c r="N2870" s="6" t="s">
        <v>10987</v>
      </c>
      <c r="O2870" s="6" t="s">
        <v>111</v>
      </c>
      <c r="P2870" s="6" t="s">
        <v>10988</v>
      </c>
      <c r="Q2870">
        <v>36889412</v>
      </c>
      <c r="R2870">
        <v>13230226607</v>
      </c>
      <c r="S2870">
        <v>32988810612</v>
      </c>
    </row>
    <row r="2871" spans="1:19" x14ac:dyDescent="0.25">
      <c r="A2871">
        <v>16673</v>
      </c>
      <c r="B2871" s="6" t="s">
        <v>10989</v>
      </c>
      <c r="C2871" s="6" t="s">
        <v>52</v>
      </c>
      <c r="D2871" s="6" t="s">
        <v>31</v>
      </c>
      <c r="E2871" s="6" t="s">
        <v>53</v>
      </c>
      <c r="F2871" s="6" t="s">
        <v>61</v>
      </c>
      <c r="G2871" s="6" t="s">
        <v>10990</v>
      </c>
      <c r="H2871">
        <v>22</v>
      </c>
      <c r="I2871" s="6" t="s">
        <v>35</v>
      </c>
      <c r="J2871" s="6" t="s">
        <v>56</v>
      </c>
      <c r="K2871" s="6" t="s">
        <v>98</v>
      </c>
      <c r="L2871">
        <v>305</v>
      </c>
      <c r="N2871" s="6" t="s">
        <v>10991</v>
      </c>
      <c r="O2871" s="6" t="s">
        <v>399</v>
      </c>
      <c r="P2871" s="6" t="s">
        <v>40</v>
      </c>
      <c r="Q2871">
        <v>36512000</v>
      </c>
      <c r="R2871">
        <v>38202166691</v>
      </c>
      <c r="S2871">
        <v>32999723603</v>
      </c>
    </row>
    <row r="2872" spans="1:19" x14ac:dyDescent="0.25">
      <c r="A2872">
        <v>16675</v>
      </c>
      <c r="B2872" s="6" t="s">
        <v>10992</v>
      </c>
      <c r="C2872" s="6" t="s">
        <v>324</v>
      </c>
      <c r="D2872" s="6" t="s">
        <v>315</v>
      </c>
      <c r="E2872" s="6" t="s">
        <v>93</v>
      </c>
      <c r="F2872" s="6" t="s">
        <v>10993</v>
      </c>
      <c r="G2872" s="6" t="s">
        <v>10994</v>
      </c>
      <c r="H2872">
        <v>2</v>
      </c>
      <c r="I2872" s="6" t="s">
        <v>2216</v>
      </c>
      <c r="J2872" s="6" t="s">
        <v>144</v>
      </c>
      <c r="K2872" s="6" t="s">
        <v>319</v>
      </c>
      <c r="L2872">
        <v>907</v>
      </c>
      <c r="N2872" s="6" t="s">
        <v>10995</v>
      </c>
      <c r="O2872" s="6" t="s">
        <v>111</v>
      </c>
      <c r="P2872" s="6" t="s">
        <v>3723</v>
      </c>
      <c r="Q2872">
        <v>36888090</v>
      </c>
      <c r="R2872">
        <v>251951000990</v>
      </c>
      <c r="S2872">
        <v>71021029689</v>
      </c>
    </row>
    <row r="2873" spans="1:19" x14ac:dyDescent="0.25">
      <c r="A2873">
        <v>16678</v>
      </c>
      <c r="B2873" s="6" t="s">
        <v>10996</v>
      </c>
      <c r="C2873" s="6" t="s">
        <v>52</v>
      </c>
      <c r="D2873" s="6" t="s">
        <v>31</v>
      </c>
      <c r="E2873" s="6" t="s">
        <v>325</v>
      </c>
      <c r="F2873" s="6" t="s">
        <v>10997</v>
      </c>
      <c r="G2873" s="6" t="s">
        <v>10998</v>
      </c>
      <c r="H2873">
        <v>22</v>
      </c>
      <c r="I2873" s="6" t="s">
        <v>35</v>
      </c>
      <c r="J2873" s="6" t="s">
        <v>56</v>
      </c>
      <c r="K2873" s="6" t="s">
        <v>37</v>
      </c>
      <c r="L2873">
        <v>101</v>
      </c>
      <c r="N2873" s="6" t="s">
        <v>10999</v>
      </c>
      <c r="O2873" s="6" t="s">
        <v>58</v>
      </c>
      <c r="P2873" s="6" t="s">
        <v>5562</v>
      </c>
      <c r="Q2873">
        <v>36777970</v>
      </c>
      <c r="R2873">
        <v>35920089000199</v>
      </c>
      <c r="S2873">
        <v>32998227729</v>
      </c>
    </row>
    <row r="2874" spans="1:19" x14ac:dyDescent="0.25">
      <c r="A2874">
        <v>16681</v>
      </c>
      <c r="B2874" s="6" t="s">
        <v>11000</v>
      </c>
      <c r="C2874" s="6" t="s">
        <v>324</v>
      </c>
      <c r="D2874" s="6" t="s">
        <v>315</v>
      </c>
      <c r="E2874" s="6" t="s">
        <v>71</v>
      </c>
      <c r="F2874" s="6" t="s">
        <v>11001</v>
      </c>
      <c r="G2874" s="6" t="s">
        <v>11002</v>
      </c>
      <c r="H2874">
        <v>2</v>
      </c>
      <c r="I2874" s="6" t="s">
        <v>2216</v>
      </c>
      <c r="J2874" s="6" t="s">
        <v>144</v>
      </c>
      <c r="K2874" s="6" t="s">
        <v>319</v>
      </c>
      <c r="L2874">
        <v>907</v>
      </c>
      <c r="N2874" s="6" t="s">
        <v>11003</v>
      </c>
      <c r="O2874" s="6" t="s">
        <v>11004</v>
      </c>
      <c r="P2874" s="6" t="s">
        <v>11005</v>
      </c>
      <c r="Q2874">
        <v>29460000</v>
      </c>
      <c r="R2874">
        <v>10255144000223</v>
      </c>
      <c r="S2874">
        <v>32037236051</v>
      </c>
    </row>
    <row r="2875" spans="1:19" x14ac:dyDescent="0.25">
      <c r="A2875">
        <v>16682</v>
      </c>
      <c r="B2875" s="6" t="s">
        <v>11006</v>
      </c>
      <c r="C2875" s="6" t="s">
        <v>30</v>
      </c>
      <c r="D2875" s="6" t="s">
        <v>31</v>
      </c>
      <c r="E2875" s="6" t="s">
        <v>325</v>
      </c>
      <c r="F2875" s="6" t="s">
        <v>61</v>
      </c>
      <c r="G2875" s="6" t="s">
        <v>11007</v>
      </c>
      <c r="H2875">
        <v>23</v>
      </c>
      <c r="I2875" s="6" t="s">
        <v>47</v>
      </c>
      <c r="J2875" s="6" t="s">
        <v>144</v>
      </c>
      <c r="K2875" s="6" t="s">
        <v>98</v>
      </c>
      <c r="L2875">
        <v>301</v>
      </c>
      <c r="N2875" s="6" t="s">
        <v>11008</v>
      </c>
      <c r="O2875" s="6" t="s">
        <v>146</v>
      </c>
      <c r="P2875" s="6" t="s">
        <v>40</v>
      </c>
      <c r="Q2875">
        <v>36500000</v>
      </c>
      <c r="R2875">
        <v>5633449894</v>
      </c>
      <c r="S2875">
        <v>32998022963</v>
      </c>
    </row>
    <row r="2876" spans="1:19" x14ac:dyDescent="0.25">
      <c r="A2876">
        <v>16685</v>
      </c>
      <c r="B2876" s="6" t="s">
        <v>11009</v>
      </c>
      <c r="C2876" s="6" t="s">
        <v>52</v>
      </c>
      <c r="D2876" s="6" t="s">
        <v>43</v>
      </c>
      <c r="E2876" s="6" t="s">
        <v>44</v>
      </c>
      <c r="F2876" s="6" t="s">
        <v>61</v>
      </c>
      <c r="G2876" s="6" t="s">
        <v>11010</v>
      </c>
      <c r="H2876">
        <v>25</v>
      </c>
      <c r="I2876" s="6" t="s">
        <v>116</v>
      </c>
      <c r="J2876" s="6" t="s">
        <v>56</v>
      </c>
      <c r="K2876" s="6" t="s">
        <v>98</v>
      </c>
      <c r="L2876">
        <v>305</v>
      </c>
      <c r="N2876" s="6" t="s">
        <v>11011</v>
      </c>
      <c r="O2876" s="6" t="s">
        <v>146</v>
      </c>
      <c r="P2876" s="6" t="s">
        <v>40</v>
      </c>
      <c r="Q2876">
        <v>36500000</v>
      </c>
      <c r="R2876">
        <v>7508572696</v>
      </c>
      <c r="S2876">
        <v>32988798541</v>
      </c>
    </row>
    <row r="2877" spans="1:19" x14ac:dyDescent="0.25">
      <c r="A2877">
        <v>16687</v>
      </c>
      <c r="B2877" s="6" t="s">
        <v>11012</v>
      </c>
      <c r="C2877" s="6" t="s">
        <v>477</v>
      </c>
      <c r="D2877" s="6" t="s">
        <v>31</v>
      </c>
      <c r="E2877" s="6" t="s">
        <v>103</v>
      </c>
      <c r="F2877" s="6" t="s">
        <v>11013</v>
      </c>
      <c r="G2877" s="6" t="s">
        <v>11014</v>
      </c>
      <c r="H2877">
        <v>23</v>
      </c>
      <c r="I2877" s="6" t="s">
        <v>47</v>
      </c>
      <c r="J2877" s="6" t="s">
        <v>11015</v>
      </c>
      <c r="K2877" s="6" t="s">
        <v>98</v>
      </c>
      <c r="L2877">
        <v>304</v>
      </c>
      <c r="N2877" s="6" t="s">
        <v>11016</v>
      </c>
      <c r="O2877" s="6" t="s">
        <v>146</v>
      </c>
      <c r="P2877" s="6" t="s">
        <v>160</v>
      </c>
      <c r="Q2877">
        <v>36504094</v>
      </c>
      <c r="R2877">
        <v>35703247000159</v>
      </c>
      <c r="S2877">
        <v>32991140498</v>
      </c>
    </row>
    <row r="2878" spans="1:19" x14ac:dyDescent="0.25">
      <c r="A2878">
        <v>16688</v>
      </c>
      <c r="B2878" s="6" t="s">
        <v>11017</v>
      </c>
      <c r="C2878" s="6" t="s">
        <v>404</v>
      </c>
      <c r="D2878" s="6" t="s">
        <v>31</v>
      </c>
      <c r="E2878" s="6" t="s">
        <v>44</v>
      </c>
      <c r="F2878" s="6" t="s">
        <v>11018</v>
      </c>
      <c r="G2878" s="6" t="s">
        <v>11019</v>
      </c>
      <c r="H2878">
        <v>25</v>
      </c>
      <c r="I2878" s="6" t="s">
        <v>116</v>
      </c>
      <c r="J2878" s="6" t="s">
        <v>56</v>
      </c>
      <c r="K2878" s="6" t="s">
        <v>109</v>
      </c>
      <c r="L2878">
        <v>201</v>
      </c>
      <c r="N2878" s="6" t="s">
        <v>11020</v>
      </c>
      <c r="O2878" s="6" t="s">
        <v>972</v>
      </c>
      <c r="P2878" s="6" t="s">
        <v>259</v>
      </c>
      <c r="Q2878">
        <v>36893000</v>
      </c>
      <c r="R2878">
        <v>35925519000165</v>
      </c>
      <c r="S2878">
        <v>33999683344</v>
      </c>
    </row>
    <row r="2879" spans="1:19" x14ac:dyDescent="0.25">
      <c r="A2879">
        <v>16691</v>
      </c>
      <c r="B2879" s="6" t="s">
        <v>11021</v>
      </c>
      <c r="C2879" s="6" t="s">
        <v>42</v>
      </c>
      <c r="D2879" s="6" t="s">
        <v>31</v>
      </c>
      <c r="E2879" s="6" t="s">
        <v>221</v>
      </c>
      <c r="F2879" s="6" t="s">
        <v>11022</v>
      </c>
      <c r="G2879" s="6" t="s">
        <v>11023</v>
      </c>
      <c r="H2879">
        <v>25</v>
      </c>
      <c r="I2879" s="6" t="s">
        <v>116</v>
      </c>
      <c r="J2879" s="6" t="s">
        <v>56</v>
      </c>
      <c r="K2879" s="6" t="s">
        <v>109</v>
      </c>
      <c r="L2879">
        <v>202</v>
      </c>
      <c r="N2879" s="6" t="s">
        <v>11024</v>
      </c>
      <c r="O2879" s="6" t="s">
        <v>111</v>
      </c>
      <c r="P2879" s="6" t="s">
        <v>1162</v>
      </c>
      <c r="Q2879">
        <v>36880000</v>
      </c>
      <c r="R2879">
        <v>30032449000100</v>
      </c>
      <c r="S2879">
        <v>32988182358</v>
      </c>
    </row>
    <row r="2880" spans="1:19" x14ac:dyDescent="0.25">
      <c r="A2880">
        <v>16692</v>
      </c>
      <c r="B2880" s="6" t="s">
        <v>11025</v>
      </c>
      <c r="C2880" s="6" t="s">
        <v>52</v>
      </c>
      <c r="D2880" s="6" t="s">
        <v>31</v>
      </c>
      <c r="E2880" s="6" t="s">
        <v>44</v>
      </c>
      <c r="F2880" s="6" t="s">
        <v>61</v>
      </c>
      <c r="G2880" s="6" t="s">
        <v>11026</v>
      </c>
      <c r="H2880">
        <v>1</v>
      </c>
      <c r="I2880" s="6" t="s">
        <v>375</v>
      </c>
      <c r="J2880" s="6" t="s">
        <v>56</v>
      </c>
      <c r="K2880" s="6" t="s">
        <v>98</v>
      </c>
      <c r="L2880">
        <v>304</v>
      </c>
      <c r="N2880" s="6" t="s">
        <v>11027</v>
      </c>
      <c r="O2880" s="6" t="s">
        <v>146</v>
      </c>
      <c r="P2880" s="6" t="s">
        <v>160</v>
      </c>
      <c r="Q2880">
        <v>36500000</v>
      </c>
      <c r="R2880">
        <v>6112362651</v>
      </c>
      <c r="S2880">
        <v>32999181349</v>
      </c>
    </row>
    <row r="2881" spans="1:19" x14ac:dyDescent="0.25">
      <c r="A2881">
        <v>16693</v>
      </c>
      <c r="B2881" s="6" t="s">
        <v>11028</v>
      </c>
      <c r="C2881" s="6" t="s">
        <v>52</v>
      </c>
      <c r="D2881" s="6" t="s">
        <v>31</v>
      </c>
      <c r="E2881" s="6" t="s">
        <v>44</v>
      </c>
      <c r="F2881" s="6" t="s">
        <v>11029</v>
      </c>
      <c r="G2881" s="6" t="s">
        <v>11030</v>
      </c>
      <c r="H2881">
        <v>1</v>
      </c>
      <c r="I2881" s="6" t="s">
        <v>375</v>
      </c>
      <c r="J2881" s="6" t="s">
        <v>56</v>
      </c>
      <c r="K2881" s="6" t="s">
        <v>109</v>
      </c>
      <c r="L2881">
        <v>205</v>
      </c>
      <c r="N2881" s="6" t="s">
        <v>11031</v>
      </c>
      <c r="O2881" s="6" t="s">
        <v>771</v>
      </c>
      <c r="P2881" s="6" t="s">
        <v>9431</v>
      </c>
      <c r="Q2881">
        <v>36800000</v>
      </c>
      <c r="R2881">
        <v>34865601000189</v>
      </c>
      <c r="S2881">
        <v>32988635983</v>
      </c>
    </row>
    <row r="2882" spans="1:19" x14ac:dyDescent="0.25">
      <c r="A2882">
        <v>16698</v>
      </c>
      <c r="B2882" s="6" t="s">
        <v>11032</v>
      </c>
      <c r="C2882" s="6" t="s">
        <v>52</v>
      </c>
      <c r="D2882" s="6" t="s">
        <v>31</v>
      </c>
      <c r="E2882" s="6" t="s">
        <v>221</v>
      </c>
      <c r="F2882" s="6" t="s">
        <v>61</v>
      </c>
      <c r="G2882" s="6" t="s">
        <v>11033</v>
      </c>
      <c r="H2882">
        <v>25</v>
      </c>
      <c r="I2882" s="6" t="s">
        <v>116</v>
      </c>
      <c r="J2882" s="6" t="s">
        <v>56</v>
      </c>
      <c r="K2882" s="6" t="s">
        <v>37</v>
      </c>
      <c r="L2882">
        <v>101</v>
      </c>
      <c r="N2882" s="6" t="s">
        <v>11034</v>
      </c>
      <c r="O2882" s="6" t="s">
        <v>219</v>
      </c>
      <c r="P2882" s="6" t="s">
        <v>40</v>
      </c>
      <c r="Q2882">
        <v>36710000</v>
      </c>
      <c r="R2882">
        <v>13890191606</v>
      </c>
      <c r="S2882">
        <v>32985160484</v>
      </c>
    </row>
    <row r="2883" spans="1:19" x14ac:dyDescent="0.25">
      <c r="A2883">
        <v>16699</v>
      </c>
      <c r="B2883" s="6" t="s">
        <v>11035</v>
      </c>
      <c r="C2883" s="6" t="s">
        <v>52</v>
      </c>
      <c r="D2883" s="6" t="s">
        <v>31</v>
      </c>
      <c r="E2883" s="6" t="s">
        <v>93</v>
      </c>
      <c r="F2883" s="6" t="s">
        <v>61</v>
      </c>
      <c r="G2883" s="6" t="s">
        <v>11036</v>
      </c>
      <c r="H2883">
        <v>1</v>
      </c>
      <c r="I2883" s="6" t="s">
        <v>375</v>
      </c>
      <c r="J2883" s="6" t="s">
        <v>56</v>
      </c>
      <c r="K2883" s="6" t="s">
        <v>98</v>
      </c>
      <c r="L2883">
        <v>301</v>
      </c>
      <c r="N2883" s="6" t="s">
        <v>11037</v>
      </c>
      <c r="O2883" s="6" t="s">
        <v>1148</v>
      </c>
      <c r="P2883" s="6" t="s">
        <v>381</v>
      </c>
      <c r="Q2883">
        <v>36510000</v>
      </c>
      <c r="R2883">
        <v>51467976687</v>
      </c>
      <c r="S2883">
        <v>32999308902</v>
      </c>
    </row>
    <row r="2884" spans="1:19" x14ac:dyDescent="0.25">
      <c r="A2884">
        <v>16700</v>
      </c>
      <c r="B2884" s="6" t="s">
        <v>11038</v>
      </c>
      <c r="C2884" s="6" t="s">
        <v>52</v>
      </c>
      <c r="D2884" s="6" t="s">
        <v>31</v>
      </c>
      <c r="E2884" s="6" t="s">
        <v>103</v>
      </c>
      <c r="F2884" s="6" t="s">
        <v>11039</v>
      </c>
      <c r="G2884" s="6" t="s">
        <v>11040</v>
      </c>
      <c r="H2884">
        <v>22</v>
      </c>
      <c r="I2884" s="6" t="s">
        <v>35</v>
      </c>
      <c r="J2884" s="6" t="s">
        <v>56</v>
      </c>
      <c r="K2884" s="6" t="s">
        <v>98</v>
      </c>
      <c r="L2884">
        <v>303</v>
      </c>
      <c r="N2884" s="6" t="s">
        <v>11041</v>
      </c>
      <c r="O2884" s="6" t="s">
        <v>100</v>
      </c>
      <c r="P2884" s="6" t="s">
        <v>4139</v>
      </c>
      <c r="Q2884">
        <v>36520000</v>
      </c>
      <c r="R2884">
        <v>35765756000106</v>
      </c>
      <c r="S2884">
        <v>32999721653</v>
      </c>
    </row>
    <row r="2885" spans="1:19" x14ac:dyDescent="0.25">
      <c r="A2885">
        <v>16701</v>
      </c>
      <c r="B2885" s="6" t="s">
        <v>11042</v>
      </c>
      <c r="C2885" s="6" t="s">
        <v>76</v>
      </c>
      <c r="D2885" s="6" t="s">
        <v>77</v>
      </c>
      <c r="E2885" s="6" t="s">
        <v>103</v>
      </c>
      <c r="F2885" s="6" t="s">
        <v>11043</v>
      </c>
      <c r="G2885" s="6" t="s">
        <v>982</v>
      </c>
      <c r="H2885">
        <v>27</v>
      </c>
      <c r="I2885" s="6" t="s">
        <v>96</v>
      </c>
      <c r="J2885" s="6" t="s">
        <v>56</v>
      </c>
      <c r="K2885" s="6" t="s">
        <v>98</v>
      </c>
      <c r="L2885">
        <v>306</v>
      </c>
      <c r="N2885" s="6" t="s">
        <v>11044</v>
      </c>
      <c r="O2885" s="6" t="s">
        <v>100</v>
      </c>
      <c r="P2885" s="6" t="s">
        <v>40</v>
      </c>
      <c r="Q2885">
        <v>36520000</v>
      </c>
      <c r="R2885">
        <v>31778543000168</v>
      </c>
      <c r="S2885">
        <v>32035517825</v>
      </c>
    </row>
    <row r="2886" spans="1:19" x14ac:dyDescent="0.25">
      <c r="A2886">
        <v>16702</v>
      </c>
      <c r="B2886" s="6" t="s">
        <v>11045</v>
      </c>
      <c r="C2886" s="6" t="s">
        <v>52</v>
      </c>
      <c r="D2886" s="6" t="s">
        <v>31</v>
      </c>
      <c r="E2886" s="6" t="s">
        <v>103</v>
      </c>
      <c r="F2886" s="6" t="s">
        <v>61</v>
      </c>
      <c r="G2886" s="6" t="s">
        <v>11046</v>
      </c>
      <c r="H2886">
        <v>25</v>
      </c>
      <c r="I2886" s="6" t="s">
        <v>116</v>
      </c>
      <c r="J2886" s="6" t="s">
        <v>144</v>
      </c>
      <c r="K2886" s="6" t="s">
        <v>98</v>
      </c>
      <c r="L2886">
        <v>303</v>
      </c>
      <c r="N2886" s="6" t="s">
        <v>11047</v>
      </c>
      <c r="O2886" s="6" t="s">
        <v>793</v>
      </c>
      <c r="P2886" s="6" t="s">
        <v>11048</v>
      </c>
      <c r="Q2886">
        <v>36515000</v>
      </c>
      <c r="R2886">
        <v>13490852605</v>
      </c>
      <c r="S2886">
        <v>32999905349</v>
      </c>
    </row>
    <row r="2887" spans="1:19" x14ac:dyDescent="0.25">
      <c r="A2887">
        <v>16706</v>
      </c>
      <c r="B2887" s="6" t="s">
        <v>11049</v>
      </c>
      <c r="C2887" s="6" t="s">
        <v>30</v>
      </c>
      <c r="D2887" s="6" t="s">
        <v>31</v>
      </c>
      <c r="E2887" s="6" t="s">
        <v>221</v>
      </c>
      <c r="F2887" s="6" t="s">
        <v>61</v>
      </c>
      <c r="G2887" s="6" t="s">
        <v>11050</v>
      </c>
      <c r="H2887">
        <v>25</v>
      </c>
      <c r="I2887" s="6" t="s">
        <v>116</v>
      </c>
      <c r="J2887" s="6" t="s">
        <v>144</v>
      </c>
      <c r="K2887" s="6" t="s">
        <v>37</v>
      </c>
      <c r="L2887">
        <v>106</v>
      </c>
      <c r="N2887" s="6" t="s">
        <v>11051</v>
      </c>
      <c r="O2887" s="6" t="s">
        <v>443</v>
      </c>
      <c r="P2887" s="6" t="s">
        <v>496</v>
      </c>
      <c r="Q2887">
        <v>36660000</v>
      </c>
      <c r="R2887">
        <v>13543336673</v>
      </c>
      <c r="S2887">
        <v>32987101930</v>
      </c>
    </row>
    <row r="2888" spans="1:19" x14ac:dyDescent="0.25">
      <c r="A2888">
        <v>16708</v>
      </c>
      <c r="B2888" s="6" t="s">
        <v>11052</v>
      </c>
      <c r="C2888" s="6" t="s">
        <v>119</v>
      </c>
      <c r="D2888" s="6" t="s">
        <v>31</v>
      </c>
      <c r="E2888" s="6" t="s">
        <v>93</v>
      </c>
      <c r="F2888" s="6" t="s">
        <v>11053</v>
      </c>
      <c r="G2888" s="6" t="s">
        <v>11054</v>
      </c>
      <c r="H2888">
        <v>22</v>
      </c>
      <c r="I2888" s="6" t="s">
        <v>35</v>
      </c>
      <c r="J2888" s="6" t="s">
        <v>56</v>
      </c>
      <c r="K2888" s="6" t="s">
        <v>37</v>
      </c>
      <c r="L2888">
        <v>106</v>
      </c>
      <c r="N2888" s="6" t="s">
        <v>11055</v>
      </c>
      <c r="O2888" s="6" t="s">
        <v>443</v>
      </c>
      <c r="P2888" s="6" t="s">
        <v>5989</v>
      </c>
      <c r="Q2888">
        <v>36660000</v>
      </c>
      <c r="R2888">
        <v>35904809000122</v>
      </c>
      <c r="S2888">
        <v>32988536525</v>
      </c>
    </row>
    <row r="2889" spans="1:19" x14ac:dyDescent="0.25">
      <c r="A2889">
        <v>16710</v>
      </c>
      <c r="B2889" s="6" t="s">
        <v>11056</v>
      </c>
      <c r="C2889" s="6" t="s">
        <v>52</v>
      </c>
      <c r="D2889" s="6" t="s">
        <v>31</v>
      </c>
      <c r="E2889" s="6" t="s">
        <v>93</v>
      </c>
      <c r="F2889" s="6" t="s">
        <v>11057</v>
      </c>
      <c r="G2889" s="6" t="s">
        <v>11058</v>
      </c>
      <c r="H2889">
        <v>23</v>
      </c>
      <c r="I2889" s="6" t="s">
        <v>47</v>
      </c>
      <c r="J2889" s="6" t="s">
        <v>56</v>
      </c>
      <c r="K2889" s="6" t="s">
        <v>37</v>
      </c>
      <c r="L2889">
        <v>104</v>
      </c>
      <c r="N2889" s="6" t="s">
        <v>11059</v>
      </c>
      <c r="O2889" s="6" t="s">
        <v>39</v>
      </c>
      <c r="P2889" s="6" t="s">
        <v>6400</v>
      </c>
      <c r="Q2889">
        <v>36700000</v>
      </c>
      <c r="R2889">
        <v>35413510000175</v>
      </c>
      <c r="S2889">
        <v>32987026698</v>
      </c>
    </row>
    <row r="2890" spans="1:19" x14ac:dyDescent="0.25">
      <c r="A2890">
        <v>16715</v>
      </c>
      <c r="B2890" s="6" t="s">
        <v>11060</v>
      </c>
      <c r="C2890" s="6" t="s">
        <v>76</v>
      </c>
      <c r="D2890" s="6" t="s">
        <v>77</v>
      </c>
      <c r="E2890" s="6" t="s">
        <v>93</v>
      </c>
      <c r="F2890" s="6" t="s">
        <v>11061</v>
      </c>
      <c r="G2890" s="6" t="s">
        <v>11062</v>
      </c>
      <c r="H2890">
        <v>22</v>
      </c>
      <c r="I2890" s="6" t="s">
        <v>35</v>
      </c>
      <c r="J2890" s="6" t="s">
        <v>56</v>
      </c>
      <c r="K2890" s="6" t="s">
        <v>37</v>
      </c>
      <c r="L2890">
        <v>107</v>
      </c>
      <c r="N2890" s="6" t="s">
        <v>11063</v>
      </c>
      <c r="O2890" s="6" t="s">
        <v>58</v>
      </c>
      <c r="P2890" s="6" t="s">
        <v>175</v>
      </c>
      <c r="Q2890">
        <v>36770000</v>
      </c>
      <c r="R2890">
        <v>35384770000160</v>
      </c>
      <c r="S2890">
        <v>32034212580</v>
      </c>
    </row>
    <row r="2891" spans="1:19" x14ac:dyDescent="0.25">
      <c r="A2891">
        <v>16716</v>
      </c>
      <c r="B2891" s="6" t="s">
        <v>11064</v>
      </c>
      <c r="C2891" s="6" t="s">
        <v>30</v>
      </c>
      <c r="D2891" s="6" t="s">
        <v>31</v>
      </c>
      <c r="E2891" s="6" t="s">
        <v>93</v>
      </c>
      <c r="F2891" s="6" t="s">
        <v>11065</v>
      </c>
      <c r="G2891" s="6" t="s">
        <v>11066</v>
      </c>
      <c r="H2891">
        <v>25</v>
      </c>
      <c r="I2891" s="6" t="s">
        <v>116</v>
      </c>
      <c r="J2891" s="6" t="s">
        <v>144</v>
      </c>
      <c r="K2891" s="6" t="s">
        <v>98</v>
      </c>
      <c r="L2891">
        <v>302</v>
      </c>
      <c r="N2891" s="6" t="s">
        <v>11067</v>
      </c>
      <c r="O2891" s="6" t="s">
        <v>698</v>
      </c>
      <c r="P2891" s="6" t="s">
        <v>40</v>
      </c>
      <c r="Q2891">
        <v>36160000</v>
      </c>
      <c r="R2891">
        <v>20389223000108</v>
      </c>
      <c r="S2891">
        <v>32999325948</v>
      </c>
    </row>
    <row r="2892" spans="1:19" x14ac:dyDescent="0.25">
      <c r="A2892">
        <v>16718</v>
      </c>
      <c r="B2892" s="6" t="s">
        <v>11068</v>
      </c>
      <c r="C2892" s="6" t="s">
        <v>52</v>
      </c>
      <c r="D2892" s="6" t="s">
        <v>31</v>
      </c>
      <c r="E2892" s="6" t="s">
        <v>44</v>
      </c>
      <c r="F2892" s="6" t="s">
        <v>11069</v>
      </c>
      <c r="G2892" s="6" t="s">
        <v>11070</v>
      </c>
      <c r="H2892">
        <v>14</v>
      </c>
      <c r="I2892" s="6" t="s">
        <v>80</v>
      </c>
      <c r="J2892" s="6" t="s">
        <v>56</v>
      </c>
      <c r="K2892" s="6" t="s">
        <v>109</v>
      </c>
      <c r="L2892">
        <v>201</v>
      </c>
      <c r="N2892" s="6" t="s">
        <v>11071</v>
      </c>
      <c r="O2892" s="6" t="s">
        <v>111</v>
      </c>
      <c r="P2892" s="6" t="s">
        <v>1162</v>
      </c>
      <c r="Q2892">
        <v>36884097</v>
      </c>
      <c r="R2892">
        <v>35981576000161</v>
      </c>
      <c r="S2892">
        <v>32998386752</v>
      </c>
    </row>
    <row r="2893" spans="1:19" x14ac:dyDescent="0.25">
      <c r="A2893">
        <v>16721</v>
      </c>
      <c r="B2893" s="6" t="s">
        <v>11072</v>
      </c>
      <c r="C2893" s="6" t="s">
        <v>76</v>
      </c>
      <c r="D2893" s="6" t="s">
        <v>31</v>
      </c>
      <c r="E2893" s="6" t="s">
        <v>44</v>
      </c>
      <c r="F2893" s="6" t="s">
        <v>11073</v>
      </c>
      <c r="G2893" s="6" t="s">
        <v>11074</v>
      </c>
      <c r="H2893">
        <v>22</v>
      </c>
      <c r="I2893" s="6" t="s">
        <v>35</v>
      </c>
      <c r="J2893" s="6" t="s">
        <v>56</v>
      </c>
      <c r="K2893" s="6" t="s">
        <v>37</v>
      </c>
      <c r="L2893">
        <v>103</v>
      </c>
      <c r="N2893" s="6" t="s">
        <v>11075</v>
      </c>
      <c r="O2893" s="6" t="s">
        <v>58</v>
      </c>
      <c r="P2893" s="6" t="s">
        <v>851</v>
      </c>
      <c r="Q2893">
        <v>36772508</v>
      </c>
      <c r="R2893">
        <v>33059172000190</v>
      </c>
      <c r="S2893">
        <v>32034227333</v>
      </c>
    </row>
    <row r="2894" spans="1:19" x14ac:dyDescent="0.25">
      <c r="A2894">
        <v>16732</v>
      </c>
      <c r="B2894" s="6" t="s">
        <v>11076</v>
      </c>
      <c r="C2894" s="6" t="s">
        <v>52</v>
      </c>
      <c r="D2894" s="6" t="s">
        <v>31</v>
      </c>
      <c r="E2894" s="6" t="s">
        <v>93</v>
      </c>
      <c r="F2894" s="6" t="s">
        <v>11077</v>
      </c>
      <c r="G2894" s="6" t="s">
        <v>11078</v>
      </c>
      <c r="H2894">
        <v>23</v>
      </c>
      <c r="I2894" s="6" t="s">
        <v>47</v>
      </c>
      <c r="J2894" s="6" t="s">
        <v>144</v>
      </c>
      <c r="K2894" s="6" t="s">
        <v>109</v>
      </c>
      <c r="L2894">
        <v>202</v>
      </c>
      <c r="N2894" s="6" t="s">
        <v>11079</v>
      </c>
      <c r="O2894" s="6" t="s">
        <v>111</v>
      </c>
      <c r="P2894" s="6" t="s">
        <v>2289</v>
      </c>
      <c r="Q2894">
        <v>36892000</v>
      </c>
      <c r="R2894">
        <v>36081458000160</v>
      </c>
      <c r="S2894">
        <v>32984658903</v>
      </c>
    </row>
    <row r="2895" spans="1:19" x14ac:dyDescent="0.25">
      <c r="A2895">
        <v>16733</v>
      </c>
      <c r="B2895" s="6" t="s">
        <v>11080</v>
      </c>
      <c r="C2895" s="6" t="s">
        <v>52</v>
      </c>
      <c r="D2895" s="6" t="s">
        <v>31</v>
      </c>
      <c r="E2895" s="6" t="s">
        <v>71</v>
      </c>
      <c r="F2895" s="6" t="s">
        <v>61</v>
      </c>
      <c r="G2895" s="6" t="s">
        <v>11081</v>
      </c>
      <c r="H2895">
        <v>25</v>
      </c>
      <c r="I2895" s="6" t="s">
        <v>116</v>
      </c>
      <c r="J2895" s="6" t="s">
        <v>144</v>
      </c>
      <c r="K2895" s="6" t="s">
        <v>37</v>
      </c>
      <c r="L2895">
        <v>102</v>
      </c>
      <c r="N2895" s="6" t="s">
        <v>11082</v>
      </c>
      <c r="O2895" s="6" t="s">
        <v>58</v>
      </c>
      <c r="P2895" s="6" t="s">
        <v>91</v>
      </c>
      <c r="Q2895">
        <v>36778000</v>
      </c>
      <c r="R2895">
        <v>77905237672</v>
      </c>
      <c r="S2895">
        <v>32998191067</v>
      </c>
    </row>
    <row r="2896" spans="1:19" x14ac:dyDescent="0.25">
      <c r="A2896">
        <v>16736</v>
      </c>
      <c r="B2896" s="6" t="s">
        <v>11083</v>
      </c>
      <c r="C2896" s="6" t="s">
        <v>391</v>
      </c>
      <c r="D2896" s="6" t="s">
        <v>353</v>
      </c>
      <c r="E2896" s="6" t="s">
        <v>93</v>
      </c>
      <c r="F2896" s="6" t="s">
        <v>11084</v>
      </c>
      <c r="G2896" s="6" t="s">
        <v>11085</v>
      </c>
      <c r="H2896">
        <v>23</v>
      </c>
      <c r="I2896" s="6" t="s">
        <v>47</v>
      </c>
      <c r="J2896" s="6" t="s">
        <v>56</v>
      </c>
      <c r="K2896" s="6" t="s">
        <v>98</v>
      </c>
      <c r="L2896">
        <v>307</v>
      </c>
      <c r="N2896" s="6" t="s">
        <v>11086</v>
      </c>
      <c r="O2896" s="6" t="s">
        <v>146</v>
      </c>
      <c r="P2896" s="6" t="s">
        <v>40</v>
      </c>
      <c r="Q2896">
        <v>36500107</v>
      </c>
      <c r="R2896">
        <v>36074487000102</v>
      </c>
      <c r="S2896">
        <v>32999693643</v>
      </c>
    </row>
    <row r="2897" spans="1:19" x14ac:dyDescent="0.25">
      <c r="A2897">
        <v>16737</v>
      </c>
      <c r="B2897" s="6" t="s">
        <v>11087</v>
      </c>
      <c r="C2897" s="6" t="s">
        <v>52</v>
      </c>
      <c r="D2897" s="6" t="s">
        <v>31</v>
      </c>
      <c r="E2897" s="6" t="s">
        <v>53</v>
      </c>
      <c r="F2897" s="6" t="s">
        <v>11088</v>
      </c>
      <c r="G2897" s="6" t="s">
        <v>11089</v>
      </c>
      <c r="H2897">
        <v>22</v>
      </c>
      <c r="I2897" s="6" t="s">
        <v>35</v>
      </c>
      <c r="J2897" s="6" t="s">
        <v>56</v>
      </c>
      <c r="K2897" s="6" t="s">
        <v>37</v>
      </c>
      <c r="L2897">
        <v>106</v>
      </c>
      <c r="N2897" s="6" t="s">
        <v>11090</v>
      </c>
      <c r="O2897" s="6" t="s">
        <v>443</v>
      </c>
      <c r="P2897" s="6" t="s">
        <v>2374</v>
      </c>
      <c r="Q2897">
        <v>36660000</v>
      </c>
      <c r="R2897">
        <v>22115229000104</v>
      </c>
      <c r="S2897">
        <v>32034623931</v>
      </c>
    </row>
    <row r="2898" spans="1:19" x14ac:dyDescent="0.25">
      <c r="A2898">
        <v>16738</v>
      </c>
      <c r="B2898" s="6" t="s">
        <v>11091</v>
      </c>
      <c r="C2898" s="6" t="s">
        <v>52</v>
      </c>
      <c r="D2898" s="6" t="s">
        <v>31</v>
      </c>
      <c r="E2898" s="6" t="s">
        <v>93</v>
      </c>
      <c r="F2898" s="6" t="s">
        <v>11092</v>
      </c>
      <c r="G2898" s="6" t="s">
        <v>11033</v>
      </c>
      <c r="H2898">
        <v>23</v>
      </c>
      <c r="I2898" s="6" t="s">
        <v>47</v>
      </c>
      <c r="J2898" s="6" t="s">
        <v>56</v>
      </c>
      <c r="K2898" s="6" t="s">
        <v>37</v>
      </c>
      <c r="L2898">
        <v>109</v>
      </c>
      <c r="N2898" s="6" t="s">
        <v>11093</v>
      </c>
      <c r="O2898" s="6" t="s">
        <v>39</v>
      </c>
      <c r="P2898" s="6" t="s">
        <v>2415</v>
      </c>
      <c r="Q2898">
        <v>36700000</v>
      </c>
      <c r="R2898">
        <v>28273303000105</v>
      </c>
      <c r="S2898">
        <v>32988178776</v>
      </c>
    </row>
    <row r="2899" spans="1:19" x14ac:dyDescent="0.25">
      <c r="A2899">
        <v>16740</v>
      </c>
      <c r="B2899" s="6" t="s">
        <v>11094</v>
      </c>
      <c r="C2899" s="6" t="s">
        <v>52</v>
      </c>
      <c r="D2899" s="6" t="s">
        <v>31</v>
      </c>
      <c r="E2899" s="6" t="s">
        <v>53</v>
      </c>
      <c r="F2899" s="6" t="s">
        <v>11095</v>
      </c>
      <c r="G2899" s="6" t="s">
        <v>11096</v>
      </c>
      <c r="H2899">
        <v>23</v>
      </c>
      <c r="I2899" s="6" t="s">
        <v>47</v>
      </c>
      <c r="J2899" s="6" t="s">
        <v>56</v>
      </c>
      <c r="K2899" s="6" t="s">
        <v>109</v>
      </c>
      <c r="L2899">
        <v>204</v>
      </c>
      <c r="N2899" s="6" t="s">
        <v>11097</v>
      </c>
      <c r="O2899" s="6" t="s">
        <v>1100</v>
      </c>
      <c r="P2899" s="6" t="s">
        <v>3264</v>
      </c>
      <c r="Q2899">
        <v>36790000</v>
      </c>
      <c r="R2899">
        <v>36157505000101</v>
      </c>
      <c r="S2899">
        <v>32984389461</v>
      </c>
    </row>
    <row r="2900" spans="1:19" x14ac:dyDescent="0.25">
      <c r="A2900">
        <v>16744</v>
      </c>
      <c r="B2900" s="6" t="s">
        <v>11098</v>
      </c>
      <c r="C2900" s="6" t="s">
        <v>52</v>
      </c>
      <c r="D2900" s="6" t="s">
        <v>31</v>
      </c>
      <c r="E2900" s="6" t="s">
        <v>103</v>
      </c>
      <c r="F2900" s="6" t="s">
        <v>61</v>
      </c>
      <c r="G2900" s="6" t="s">
        <v>11099</v>
      </c>
      <c r="H2900">
        <v>26</v>
      </c>
      <c r="I2900" s="6" t="s">
        <v>173</v>
      </c>
      <c r="J2900" s="6" t="s">
        <v>812</v>
      </c>
      <c r="K2900" s="6" t="s">
        <v>37</v>
      </c>
      <c r="L2900">
        <v>104</v>
      </c>
      <c r="N2900" s="6" t="s">
        <v>11100</v>
      </c>
      <c r="O2900" s="6" t="s">
        <v>39</v>
      </c>
      <c r="P2900" s="6" t="s">
        <v>389</v>
      </c>
      <c r="Q2900">
        <v>36700000</v>
      </c>
      <c r="R2900">
        <v>50248030604</v>
      </c>
      <c r="S2900">
        <v>32998374599</v>
      </c>
    </row>
    <row r="2901" spans="1:19" x14ac:dyDescent="0.25">
      <c r="A2901">
        <v>16746</v>
      </c>
      <c r="B2901" s="6" t="s">
        <v>11101</v>
      </c>
      <c r="C2901" s="6" t="s">
        <v>52</v>
      </c>
      <c r="D2901" s="6" t="s">
        <v>31</v>
      </c>
      <c r="E2901" s="6" t="s">
        <v>93</v>
      </c>
      <c r="F2901" s="6" t="s">
        <v>11102</v>
      </c>
      <c r="G2901" s="6" t="s">
        <v>11103</v>
      </c>
      <c r="H2901">
        <v>22</v>
      </c>
      <c r="I2901" s="6" t="s">
        <v>35</v>
      </c>
      <c r="J2901" s="6" t="s">
        <v>144</v>
      </c>
      <c r="K2901" s="6" t="s">
        <v>98</v>
      </c>
      <c r="L2901">
        <v>305</v>
      </c>
      <c r="N2901" s="6" t="s">
        <v>3065</v>
      </c>
      <c r="O2901" s="6" t="s">
        <v>146</v>
      </c>
      <c r="P2901" s="6" t="s">
        <v>6030</v>
      </c>
      <c r="Q2901">
        <v>36509000</v>
      </c>
      <c r="R2901">
        <v>36099960000106</v>
      </c>
      <c r="S2901">
        <v>32035292409</v>
      </c>
    </row>
    <row r="2902" spans="1:19" x14ac:dyDescent="0.25">
      <c r="A2902">
        <v>16749</v>
      </c>
      <c r="B2902" s="6" t="s">
        <v>11104</v>
      </c>
      <c r="C2902" s="6" t="s">
        <v>76</v>
      </c>
      <c r="D2902" s="6" t="s">
        <v>31</v>
      </c>
      <c r="E2902" s="6" t="s">
        <v>93</v>
      </c>
      <c r="F2902" s="6" t="s">
        <v>11105</v>
      </c>
      <c r="G2902" s="6" t="s">
        <v>11106</v>
      </c>
      <c r="H2902">
        <v>25</v>
      </c>
      <c r="I2902" s="6" t="s">
        <v>116</v>
      </c>
      <c r="J2902" s="6" t="s">
        <v>144</v>
      </c>
      <c r="K2902" s="6" t="s">
        <v>109</v>
      </c>
      <c r="L2902">
        <v>202</v>
      </c>
      <c r="N2902" s="6" t="s">
        <v>11107</v>
      </c>
      <c r="O2902" s="6" t="s">
        <v>823</v>
      </c>
      <c r="P2902" s="6" t="s">
        <v>1616</v>
      </c>
      <c r="Q2902">
        <v>36870000</v>
      </c>
      <c r="R2902">
        <v>35947402000182</v>
      </c>
      <c r="S2902">
        <v>32998022616</v>
      </c>
    </row>
    <row r="2903" spans="1:19" x14ac:dyDescent="0.25">
      <c r="A2903">
        <v>16756</v>
      </c>
      <c r="B2903" s="6" t="s">
        <v>11108</v>
      </c>
      <c r="C2903" s="6" t="s">
        <v>477</v>
      </c>
      <c r="D2903" s="6" t="s">
        <v>77</v>
      </c>
      <c r="E2903" s="6" t="s">
        <v>93</v>
      </c>
      <c r="F2903" s="6" t="s">
        <v>11109</v>
      </c>
      <c r="G2903" s="6" t="s">
        <v>11110</v>
      </c>
      <c r="H2903">
        <v>25</v>
      </c>
      <c r="I2903" s="6" t="s">
        <v>116</v>
      </c>
      <c r="J2903" s="6" t="s">
        <v>56</v>
      </c>
      <c r="K2903" s="6" t="s">
        <v>109</v>
      </c>
      <c r="L2903">
        <v>207</v>
      </c>
      <c r="N2903" s="6" t="s">
        <v>11111</v>
      </c>
      <c r="O2903" s="6" t="s">
        <v>111</v>
      </c>
      <c r="P2903" s="6" t="s">
        <v>1162</v>
      </c>
      <c r="Q2903">
        <v>36884112</v>
      </c>
      <c r="R2903">
        <v>35028952000106</v>
      </c>
      <c r="S2903">
        <v>32037211540</v>
      </c>
    </row>
    <row r="2904" spans="1:19" x14ac:dyDescent="0.25">
      <c r="A2904">
        <v>16757</v>
      </c>
      <c r="B2904" s="6" t="s">
        <v>11112</v>
      </c>
      <c r="C2904" s="6" t="s">
        <v>42</v>
      </c>
      <c r="D2904" s="6" t="s">
        <v>31</v>
      </c>
      <c r="E2904" s="6" t="s">
        <v>53</v>
      </c>
      <c r="F2904" s="6" t="s">
        <v>61</v>
      </c>
      <c r="G2904" s="6" t="s">
        <v>11113</v>
      </c>
      <c r="H2904">
        <v>22</v>
      </c>
      <c r="I2904" s="6" t="s">
        <v>35</v>
      </c>
      <c r="J2904" s="6" t="s">
        <v>144</v>
      </c>
      <c r="K2904" s="6" t="s">
        <v>109</v>
      </c>
      <c r="L2904">
        <v>203</v>
      </c>
      <c r="N2904" s="6" t="s">
        <v>11114</v>
      </c>
      <c r="O2904" s="6" t="s">
        <v>111</v>
      </c>
      <c r="P2904" s="6" t="s">
        <v>923</v>
      </c>
      <c r="Q2904">
        <v>36880000</v>
      </c>
      <c r="R2904">
        <v>23582260682</v>
      </c>
      <c r="S2904">
        <v>32988673722</v>
      </c>
    </row>
    <row r="2905" spans="1:19" x14ac:dyDescent="0.25">
      <c r="A2905">
        <v>16758</v>
      </c>
      <c r="B2905" s="6" t="s">
        <v>11115</v>
      </c>
      <c r="C2905" s="6" t="s">
        <v>52</v>
      </c>
      <c r="D2905" s="6" t="s">
        <v>31</v>
      </c>
      <c r="E2905" s="6" t="s">
        <v>44</v>
      </c>
      <c r="F2905" s="6" t="s">
        <v>11116</v>
      </c>
      <c r="G2905" s="6" t="s">
        <v>11117</v>
      </c>
      <c r="H2905">
        <v>25</v>
      </c>
      <c r="I2905" s="6" t="s">
        <v>116</v>
      </c>
      <c r="J2905" s="6" t="s">
        <v>56</v>
      </c>
      <c r="K2905" s="6" t="s">
        <v>109</v>
      </c>
      <c r="L2905">
        <v>206</v>
      </c>
      <c r="N2905" s="6" t="s">
        <v>11118</v>
      </c>
      <c r="O2905" s="6" t="s">
        <v>771</v>
      </c>
      <c r="P2905" s="6" t="s">
        <v>1007</v>
      </c>
      <c r="Q2905">
        <v>36800000</v>
      </c>
      <c r="R2905">
        <v>34848595000151</v>
      </c>
      <c r="S2905">
        <v>32999623336</v>
      </c>
    </row>
    <row r="2906" spans="1:19" x14ac:dyDescent="0.25">
      <c r="A2906">
        <v>16764</v>
      </c>
      <c r="B2906" s="6" t="s">
        <v>11119</v>
      </c>
      <c r="C2906" s="6" t="s">
        <v>52</v>
      </c>
      <c r="D2906" s="6" t="s">
        <v>31</v>
      </c>
      <c r="E2906" s="6" t="s">
        <v>93</v>
      </c>
      <c r="F2906" s="6" t="s">
        <v>61</v>
      </c>
      <c r="G2906" s="6" t="s">
        <v>2760</v>
      </c>
      <c r="H2906">
        <v>23</v>
      </c>
      <c r="I2906" s="6" t="s">
        <v>47</v>
      </c>
      <c r="J2906" s="6" t="s">
        <v>56</v>
      </c>
      <c r="K2906" s="6" t="s">
        <v>37</v>
      </c>
      <c r="L2906">
        <v>101</v>
      </c>
      <c r="N2906" s="6" t="s">
        <v>11120</v>
      </c>
      <c r="O2906" s="6" t="s">
        <v>58</v>
      </c>
      <c r="P2906" s="6" t="s">
        <v>5509</v>
      </c>
      <c r="Q2906">
        <v>36773109</v>
      </c>
      <c r="R2906">
        <v>32857365691</v>
      </c>
      <c r="S2906">
        <v>32998275358</v>
      </c>
    </row>
    <row r="2907" spans="1:19" x14ac:dyDescent="0.25">
      <c r="A2907">
        <v>16766</v>
      </c>
      <c r="B2907" s="6" t="s">
        <v>11121</v>
      </c>
      <c r="C2907" s="6" t="s">
        <v>119</v>
      </c>
      <c r="D2907" s="6" t="s">
        <v>31</v>
      </c>
      <c r="E2907" s="6" t="s">
        <v>44</v>
      </c>
      <c r="F2907" s="6" t="s">
        <v>61</v>
      </c>
      <c r="G2907" s="6" t="s">
        <v>11122</v>
      </c>
      <c r="H2907">
        <v>1</v>
      </c>
      <c r="I2907" s="6" t="s">
        <v>375</v>
      </c>
      <c r="J2907" s="6" t="s">
        <v>144</v>
      </c>
      <c r="K2907" s="6" t="s">
        <v>109</v>
      </c>
      <c r="L2907">
        <v>204</v>
      </c>
      <c r="N2907" s="6" t="s">
        <v>11123</v>
      </c>
      <c r="O2907" s="6" t="s">
        <v>111</v>
      </c>
      <c r="P2907" s="6" t="s">
        <v>11124</v>
      </c>
      <c r="Q2907">
        <v>36880000</v>
      </c>
      <c r="R2907">
        <v>2363266609</v>
      </c>
      <c r="S2907">
        <v>32988242739</v>
      </c>
    </row>
    <row r="2908" spans="1:19" x14ac:dyDescent="0.25">
      <c r="A2908">
        <v>16768</v>
      </c>
      <c r="B2908" s="6" t="s">
        <v>11125</v>
      </c>
      <c r="C2908" s="6" t="s">
        <v>391</v>
      </c>
      <c r="D2908" s="6" t="s">
        <v>488</v>
      </c>
      <c r="E2908" s="6" t="s">
        <v>53</v>
      </c>
      <c r="F2908" s="6" t="s">
        <v>11126</v>
      </c>
      <c r="G2908" s="6" t="s">
        <v>11127</v>
      </c>
      <c r="H2908">
        <v>22</v>
      </c>
      <c r="I2908" s="6" t="s">
        <v>35</v>
      </c>
      <c r="J2908" s="6" t="s">
        <v>56</v>
      </c>
      <c r="K2908" s="6" t="s">
        <v>109</v>
      </c>
      <c r="L2908">
        <v>203</v>
      </c>
      <c r="N2908" s="6" t="s">
        <v>11128</v>
      </c>
      <c r="O2908" s="6" t="s">
        <v>1972</v>
      </c>
      <c r="P2908" s="6" t="s">
        <v>40</v>
      </c>
      <c r="Q2908">
        <v>36878000</v>
      </c>
      <c r="R2908">
        <v>29672792000122</v>
      </c>
      <c r="S2908">
        <v>32984455120</v>
      </c>
    </row>
    <row r="2909" spans="1:19" x14ac:dyDescent="0.25">
      <c r="A2909">
        <v>16776</v>
      </c>
      <c r="B2909" s="6" t="s">
        <v>11129</v>
      </c>
      <c r="C2909" s="6" t="s">
        <v>52</v>
      </c>
      <c r="D2909" s="6" t="s">
        <v>31</v>
      </c>
      <c r="E2909" s="6" t="s">
        <v>71</v>
      </c>
      <c r="F2909" s="6" t="s">
        <v>61</v>
      </c>
      <c r="G2909" s="6" t="s">
        <v>11130</v>
      </c>
      <c r="H2909">
        <v>22</v>
      </c>
      <c r="I2909" s="6" t="s">
        <v>35</v>
      </c>
      <c r="J2909" s="6" t="s">
        <v>56</v>
      </c>
      <c r="K2909" s="6" t="s">
        <v>109</v>
      </c>
      <c r="L2909">
        <v>206</v>
      </c>
      <c r="N2909" s="6" t="s">
        <v>11131</v>
      </c>
      <c r="O2909" s="6" t="s">
        <v>771</v>
      </c>
      <c r="P2909" s="6" t="s">
        <v>1007</v>
      </c>
      <c r="Q2909">
        <v>36800000</v>
      </c>
      <c r="R2909">
        <v>45431728687</v>
      </c>
      <c r="S2909">
        <v>32999244091</v>
      </c>
    </row>
    <row r="2910" spans="1:19" x14ac:dyDescent="0.25">
      <c r="A2910">
        <v>16777</v>
      </c>
      <c r="B2910" s="6" t="s">
        <v>11132</v>
      </c>
      <c r="C2910" s="6" t="s">
        <v>52</v>
      </c>
      <c r="D2910" s="6" t="s">
        <v>31</v>
      </c>
      <c r="E2910" s="6" t="s">
        <v>93</v>
      </c>
      <c r="F2910" s="6" t="s">
        <v>61</v>
      </c>
      <c r="G2910" s="6" t="s">
        <v>11133</v>
      </c>
      <c r="H2910">
        <v>22</v>
      </c>
      <c r="I2910" s="6" t="s">
        <v>35</v>
      </c>
      <c r="J2910" s="6" t="s">
        <v>144</v>
      </c>
      <c r="K2910" s="6" t="s">
        <v>37</v>
      </c>
      <c r="L2910">
        <v>109</v>
      </c>
      <c r="N2910" s="6" t="s">
        <v>11134</v>
      </c>
      <c r="O2910" s="6" t="s">
        <v>39</v>
      </c>
      <c r="P2910" s="6" t="s">
        <v>175</v>
      </c>
      <c r="Q2910">
        <v>36700000</v>
      </c>
      <c r="R2910">
        <v>9643470679</v>
      </c>
      <c r="S2910">
        <v>32998111940</v>
      </c>
    </row>
    <row r="2911" spans="1:19" x14ac:dyDescent="0.25">
      <c r="A2911">
        <v>16778</v>
      </c>
      <c r="B2911" s="6" t="s">
        <v>11135</v>
      </c>
      <c r="C2911" s="6" t="s">
        <v>52</v>
      </c>
      <c r="D2911" s="6" t="s">
        <v>31</v>
      </c>
      <c r="E2911" s="6" t="s">
        <v>93</v>
      </c>
      <c r="F2911" s="6" t="s">
        <v>61</v>
      </c>
      <c r="G2911" s="6" t="s">
        <v>11136</v>
      </c>
      <c r="H2911">
        <v>22</v>
      </c>
      <c r="I2911" s="6" t="s">
        <v>35</v>
      </c>
      <c r="J2911" s="6" t="s">
        <v>56</v>
      </c>
      <c r="K2911" s="6" t="s">
        <v>109</v>
      </c>
      <c r="L2911">
        <v>206</v>
      </c>
      <c r="N2911" s="6" t="s">
        <v>11137</v>
      </c>
      <c r="O2911" s="6" t="s">
        <v>771</v>
      </c>
      <c r="P2911" s="6" t="s">
        <v>160</v>
      </c>
      <c r="Q2911">
        <v>36800000</v>
      </c>
      <c r="R2911">
        <v>10972260692</v>
      </c>
      <c r="S2911">
        <v>32999440063</v>
      </c>
    </row>
    <row r="2912" spans="1:19" x14ac:dyDescent="0.25">
      <c r="A2912">
        <v>16781</v>
      </c>
      <c r="B2912" s="6" t="s">
        <v>11138</v>
      </c>
      <c r="C2912" s="6" t="s">
        <v>324</v>
      </c>
      <c r="D2912" s="6" t="s">
        <v>315</v>
      </c>
      <c r="E2912" s="6" t="s">
        <v>93</v>
      </c>
      <c r="F2912" s="6" t="s">
        <v>11139</v>
      </c>
      <c r="G2912" s="6" t="s">
        <v>11140</v>
      </c>
      <c r="H2912">
        <v>2</v>
      </c>
      <c r="I2912" s="6" t="s">
        <v>2216</v>
      </c>
      <c r="J2912" s="6" t="s">
        <v>144</v>
      </c>
      <c r="K2912" s="6" t="s">
        <v>319</v>
      </c>
      <c r="L2912">
        <v>907</v>
      </c>
      <c r="N2912" s="6" t="s">
        <v>11141</v>
      </c>
      <c r="O2912" s="6" t="s">
        <v>3281</v>
      </c>
      <c r="P2912" s="6" t="s">
        <v>11142</v>
      </c>
      <c r="Q2912">
        <v>30180076</v>
      </c>
      <c r="R2912">
        <v>7656745000152</v>
      </c>
      <c r="S2912">
        <v>31030788200</v>
      </c>
    </row>
    <row r="2913" spans="1:19" x14ac:dyDescent="0.25">
      <c r="A2913">
        <v>16782</v>
      </c>
      <c r="B2913" s="6" t="s">
        <v>11143</v>
      </c>
      <c r="C2913" s="6" t="s">
        <v>52</v>
      </c>
      <c r="D2913" s="6" t="s">
        <v>31</v>
      </c>
      <c r="E2913" s="6" t="s">
        <v>325</v>
      </c>
      <c r="F2913" s="6" t="s">
        <v>61</v>
      </c>
      <c r="G2913" s="6" t="s">
        <v>6028</v>
      </c>
      <c r="H2913">
        <v>25</v>
      </c>
      <c r="I2913" s="6" t="s">
        <v>116</v>
      </c>
      <c r="J2913" s="6" t="s">
        <v>56</v>
      </c>
      <c r="K2913" s="6" t="s">
        <v>98</v>
      </c>
      <c r="L2913">
        <v>305</v>
      </c>
      <c r="N2913" s="6" t="s">
        <v>11144</v>
      </c>
      <c r="O2913" s="6" t="s">
        <v>399</v>
      </c>
      <c r="P2913" s="6" t="s">
        <v>2995</v>
      </c>
      <c r="Q2913">
        <v>36512000</v>
      </c>
      <c r="R2913">
        <v>10594247624</v>
      </c>
      <c r="S2913">
        <v>32999444560</v>
      </c>
    </row>
    <row r="2914" spans="1:19" x14ac:dyDescent="0.25">
      <c r="A2914">
        <v>16783</v>
      </c>
      <c r="B2914" s="6" t="s">
        <v>11145</v>
      </c>
      <c r="C2914" s="6" t="s">
        <v>52</v>
      </c>
      <c r="D2914" s="6" t="s">
        <v>31</v>
      </c>
      <c r="E2914" s="6" t="s">
        <v>93</v>
      </c>
      <c r="F2914" s="6" t="s">
        <v>11146</v>
      </c>
      <c r="G2914" s="6" t="s">
        <v>11147</v>
      </c>
      <c r="H2914">
        <v>22</v>
      </c>
      <c r="I2914" s="6" t="s">
        <v>35</v>
      </c>
      <c r="J2914" s="6" t="s">
        <v>56</v>
      </c>
      <c r="K2914" s="6" t="s">
        <v>98</v>
      </c>
      <c r="L2914">
        <v>301</v>
      </c>
      <c r="N2914" s="6" t="s">
        <v>11148</v>
      </c>
      <c r="O2914" s="6" t="s">
        <v>312</v>
      </c>
      <c r="P2914" s="6" t="s">
        <v>259</v>
      </c>
      <c r="Q2914">
        <v>36170000</v>
      </c>
      <c r="R2914">
        <v>36071698000183</v>
      </c>
      <c r="S2914">
        <v>32999692722</v>
      </c>
    </row>
    <row r="2915" spans="1:19" x14ac:dyDescent="0.25">
      <c r="A2915">
        <v>16784</v>
      </c>
      <c r="B2915" s="6" t="s">
        <v>11149</v>
      </c>
      <c r="C2915" s="6" t="s">
        <v>52</v>
      </c>
      <c r="D2915" s="6" t="s">
        <v>31</v>
      </c>
      <c r="E2915" s="6" t="s">
        <v>93</v>
      </c>
      <c r="F2915" s="6" t="s">
        <v>61</v>
      </c>
      <c r="G2915" s="6" t="s">
        <v>11150</v>
      </c>
      <c r="H2915">
        <v>22</v>
      </c>
      <c r="I2915" s="6" t="s">
        <v>35</v>
      </c>
      <c r="J2915" s="6" t="s">
        <v>144</v>
      </c>
      <c r="K2915" s="6" t="s">
        <v>98</v>
      </c>
      <c r="L2915">
        <v>303</v>
      </c>
      <c r="N2915" s="6" t="s">
        <v>3065</v>
      </c>
      <c r="O2915" s="6" t="s">
        <v>793</v>
      </c>
      <c r="P2915" s="6" t="s">
        <v>1885</v>
      </c>
      <c r="Q2915">
        <v>36515000</v>
      </c>
      <c r="R2915">
        <v>4276851688</v>
      </c>
      <c r="S2915">
        <v>32999160526</v>
      </c>
    </row>
    <row r="2916" spans="1:19" x14ac:dyDescent="0.25">
      <c r="A2916">
        <v>16785</v>
      </c>
      <c r="B2916" s="6" t="s">
        <v>11151</v>
      </c>
      <c r="C2916" s="6" t="s">
        <v>2174</v>
      </c>
      <c r="D2916" s="6" t="s">
        <v>31</v>
      </c>
      <c r="E2916" s="6" t="s">
        <v>71</v>
      </c>
      <c r="F2916" s="6" t="s">
        <v>11152</v>
      </c>
      <c r="G2916" s="6" t="s">
        <v>11153</v>
      </c>
      <c r="H2916">
        <v>17</v>
      </c>
      <c r="I2916" s="6" t="s">
        <v>202</v>
      </c>
      <c r="J2916" s="6" t="s">
        <v>11154</v>
      </c>
      <c r="K2916" s="6" t="s">
        <v>37</v>
      </c>
      <c r="L2916">
        <v>105</v>
      </c>
      <c r="N2916" s="6" t="s">
        <v>11155</v>
      </c>
      <c r="O2916" s="6" t="s">
        <v>443</v>
      </c>
      <c r="P2916" s="6" t="s">
        <v>137</v>
      </c>
      <c r="Q2916">
        <v>36660000</v>
      </c>
      <c r="R2916">
        <v>7622183000126</v>
      </c>
      <c r="S2916">
        <v>32988559154</v>
      </c>
    </row>
    <row r="2917" spans="1:19" x14ac:dyDescent="0.25">
      <c r="A2917">
        <v>16789</v>
      </c>
      <c r="B2917" s="6" t="s">
        <v>11156</v>
      </c>
      <c r="C2917" s="6" t="s">
        <v>391</v>
      </c>
      <c r="D2917" s="6" t="s">
        <v>488</v>
      </c>
      <c r="E2917" s="6" t="s">
        <v>71</v>
      </c>
      <c r="F2917" s="6" t="s">
        <v>11157</v>
      </c>
      <c r="G2917" s="6" t="s">
        <v>11158</v>
      </c>
      <c r="H2917">
        <v>25</v>
      </c>
      <c r="I2917" s="6" t="s">
        <v>116</v>
      </c>
      <c r="J2917" s="6" t="s">
        <v>56</v>
      </c>
      <c r="K2917" s="6" t="s">
        <v>109</v>
      </c>
      <c r="L2917">
        <v>202</v>
      </c>
      <c r="N2917" s="6" t="s">
        <v>11159</v>
      </c>
      <c r="O2917" s="6" t="s">
        <v>823</v>
      </c>
      <c r="P2917" s="6" t="s">
        <v>2307</v>
      </c>
      <c r="Q2917">
        <v>36870000</v>
      </c>
      <c r="R2917">
        <v>31645879000152</v>
      </c>
      <c r="S2917">
        <v>32998003159</v>
      </c>
    </row>
    <row r="2918" spans="1:19" x14ac:dyDescent="0.25">
      <c r="A2918">
        <v>16792</v>
      </c>
      <c r="B2918" s="6" t="s">
        <v>11160</v>
      </c>
      <c r="C2918" s="6" t="s">
        <v>52</v>
      </c>
      <c r="D2918" s="6" t="s">
        <v>31</v>
      </c>
      <c r="E2918" s="6" t="s">
        <v>93</v>
      </c>
      <c r="F2918" s="6" t="s">
        <v>61</v>
      </c>
      <c r="G2918" s="6" t="s">
        <v>11161</v>
      </c>
      <c r="H2918">
        <v>22</v>
      </c>
      <c r="I2918" s="6" t="s">
        <v>35</v>
      </c>
      <c r="J2918" s="6" t="s">
        <v>56</v>
      </c>
      <c r="K2918" s="6" t="s">
        <v>98</v>
      </c>
      <c r="L2918">
        <v>305</v>
      </c>
      <c r="N2918" s="6" t="s">
        <v>11162</v>
      </c>
      <c r="O2918" s="6" t="s">
        <v>146</v>
      </c>
      <c r="P2918" s="6" t="s">
        <v>381</v>
      </c>
      <c r="Q2918">
        <v>36500000</v>
      </c>
      <c r="R2918">
        <v>12781985635</v>
      </c>
      <c r="S2918">
        <v>32984859875</v>
      </c>
    </row>
    <row r="2919" spans="1:19" x14ac:dyDescent="0.25">
      <c r="A2919">
        <v>16793</v>
      </c>
      <c r="B2919" s="6" t="s">
        <v>11163</v>
      </c>
      <c r="C2919" s="6" t="s">
        <v>52</v>
      </c>
      <c r="D2919" s="6" t="s">
        <v>31</v>
      </c>
      <c r="E2919" s="6" t="s">
        <v>53</v>
      </c>
      <c r="F2919" s="6" t="s">
        <v>11164</v>
      </c>
      <c r="G2919" s="6" t="s">
        <v>11165</v>
      </c>
      <c r="H2919">
        <v>23</v>
      </c>
      <c r="I2919" s="6" t="s">
        <v>47</v>
      </c>
      <c r="J2919" s="6" t="s">
        <v>11166</v>
      </c>
      <c r="K2919" s="6" t="s">
        <v>109</v>
      </c>
      <c r="L2919">
        <v>204</v>
      </c>
      <c r="N2919" s="6" t="s">
        <v>11167</v>
      </c>
      <c r="O2919" s="6" t="s">
        <v>836</v>
      </c>
      <c r="P2919" s="6" t="s">
        <v>573</v>
      </c>
      <c r="Q2919">
        <v>36860000</v>
      </c>
      <c r="R2919">
        <v>28597494000152</v>
      </c>
      <c r="S2919">
        <v>32984276025</v>
      </c>
    </row>
    <row r="2920" spans="1:19" x14ac:dyDescent="0.25">
      <c r="A2920">
        <v>16796</v>
      </c>
      <c r="B2920" s="6" t="s">
        <v>11168</v>
      </c>
      <c r="C2920" s="6" t="s">
        <v>30</v>
      </c>
      <c r="D2920" s="6" t="s">
        <v>31</v>
      </c>
      <c r="E2920" s="6" t="s">
        <v>93</v>
      </c>
      <c r="F2920" s="6" t="s">
        <v>61</v>
      </c>
      <c r="G2920" s="6" t="s">
        <v>11169</v>
      </c>
      <c r="H2920">
        <v>22</v>
      </c>
      <c r="I2920" s="6" t="s">
        <v>35</v>
      </c>
      <c r="J2920" s="6" t="s">
        <v>56</v>
      </c>
      <c r="K2920" s="6" t="s">
        <v>98</v>
      </c>
      <c r="L2920">
        <v>303</v>
      </c>
      <c r="N2920" s="6" t="s">
        <v>11170</v>
      </c>
      <c r="O2920" s="6" t="s">
        <v>136</v>
      </c>
      <c r="P2920" s="6" t="s">
        <v>40</v>
      </c>
      <c r="Q2920">
        <v>36780000</v>
      </c>
      <c r="R2920">
        <v>6328373651</v>
      </c>
      <c r="S2920">
        <v>32999618103</v>
      </c>
    </row>
    <row r="2921" spans="1:19" x14ac:dyDescent="0.25">
      <c r="A2921">
        <v>16797</v>
      </c>
      <c r="B2921" s="6" t="s">
        <v>11171</v>
      </c>
      <c r="C2921" s="6" t="s">
        <v>76</v>
      </c>
      <c r="D2921" s="6" t="s">
        <v>77</v>
      </c>
      <c r="E2921" s="6" t="s">
        <v>53</v>
      </c>
      <c r="F2921" s="6" t="s">
        <v>11172</v>
      </c>
      <c r="G2921" s="6" t="s">
        <v>11173</v>
      </c>
      <c r="H2921">
        <v>22</v>
      </c>
      <c r="I2921" s="6" t="s">
        <v>35</v>
      </c>
      <c r="J2921" s="6" t="s">
        <v>56</v>
      </c>
      <c r="K2921" s="6" t="s">
        <v>98</v>
      </c>
      <c r="L2921">
        <v>306</v>
      </c>
      <c r="N2921" s="6" t="s">
        <v>11174</v>
      </c>
      <c r="O2921" s="6" t="s">
        <v>146</v>
      </c>
      <c r="P2921" s="6" t="s">
        <v>1362</v>
      </c>
      <c r="Q2921">
        <v>36500000</v>
      </c>
      <c r="R2921">
        <v>20048132000109</v>
      </c>
      <c r="S2921">
        <v>32999270159</v>
      </c>
    </row>
    <row r="2922" spans="1:19" x14ac:dyDescent="0.25">
      <c r="A2922">
        <v>16800</v>
      </c>
      <c r="B2922" s="6" t="s">
        <v>11175</v>
      </c>
      <c r="C2922" s="6" t="s">
        <v>52</v>
      </c>
      <c r="D2922" s="6" t="s">
        <v>31</v>
      </c>
      <c r="E2922" s="6" t="s">
        <v>53</v>
      </c>
      <c r="F2922" s="6" t="s">
        <v>61</v>
      </c>
      <c r="G2922" s="6" t="s">
        <v>11176</v>
      </c>
      <c r="H2922">
        <v>23</v>
      </c>
      <c r="I2922" s="6" t="s">
        <v>47</v>
      </c>
      <c r="J2922" s="6" t="s">
        <v>56</v>
      </c>
      <c r="K2922" s="6" t="s">
        <v>98</v>
      </c>
      <c r="L2922">
        <v>301</v>
      </c>
      <c r="N2922" s="6" t="s">
        <v>11177</v>
      </c>
      <c r="O2922" s="6" t="s">
        <v>146</v>
      </c>
      <c r="P2922" s="6" t="s">
        <v>847</v>
      </c>
      <c r="Q2922">
        <v>36500146</v>
      </c>
      <c r="R2922">
        <v>7613941680</v>
      </c>
      <c r="S2922">
        <v>32988012584</v>
      </c>
    </row>
    <row r="2923" spans="1:19" x14ac:dyDescent="0.25">
      <c r="A2923">
        <v>16803</v>
      </c>
      <c r="B2923" s="6" t="s">
        <v>11178</v>
      </c>
      <c r="C2923" s="6" t="s">
        <v>52</v>
      </c>
      <c r="D2923" s="6" t="s">
        <v>31</v>
      </c>
      <c r="E2923" s="6" t="s">
        <v>44</v>
      </c>
      <c r="F2923" s="6" t="s">
        <v>61</v>
      </c>
      <c r="G2923" s="6" t="s">
        <v>11179</v>
      </c>
      <c r="H2923">
        <v>1</v>
      </c>
      <c r="I2923" s="6" t="s">
        <v>375</v>
      </c>
      <c r="J2923" s="6" t="s">
        <v>144</v>
      </c>
      <c r="K2923" s="6" t="s">
        <v>98</v>
      </c>
      <c r="L2923">
        <v>305</v>
      </c>
      <c r="N2923" s="6" t="s">
        <v>11180</v>
      </c>
      <c r="O2923" s="6" t="s">
        <v>146</v>
      </c>
      <c r="P2923" s="6" t="s">
        <v>2038</v>
      </c>
      <c r="Q2923">
        <v>36500000</v>
      </c>
      <c r="R2923">
        <v>7415355644</v>
      </c>
      <c r="S2923">
        <v>32999137559</v>
      </c>
    </row>
    <row r="2924" spans="1:19" x14ac:dyDescent="0.25">
      <c r="A2924">
        <v>16804</v>
      </c>
      <c r="B2924" s="6" t="s">
        <v>11181</v>
      </c>
      <c r="C2924" s="6" t="s">
        <v>119</v>
      </c>
      <c r="D2924" s="6" t="s">
        <v>31</v>
      </c>
      <c r="E2924" s="6" t="s">
        <v>53</v>
      </c>
      <c r="F2924" s="6" t="s">
        <v>11182</v>
      </c>
      <c r="G2924" s="6" t="s">
        <v>11183</v>
      </c>
      <c r="H2924">
        <v>5</v>
      </c>
      <c r="I2924" s="6" t="s">
        <v>3157</v>
      </c>
      <c r="J2924" s="6" t="s">
        <v>144</v>
      </c>
      <c r="K2924" s="6" t="s">
        <v>37</v>
      </c>
      <c r="L2924">
        <v>109</v>
      </c>
      <c r="N2924" s="6" t="s">
        <v>11184</v>
      </c>
      <c r="O2924" s="6" t="s">
        <v>39</v>
      </c>
      <c r="P2924" s="6" t="s">
        <v>8399</v>
      </c>
      <c r="Q2924">
        <v>36700000</v>
      </c>
      <c r="R2924">
        <v>35540620000106</v>
      </c>
      <c r="S2924">
        <v>32998405047</v>
      </c>
    </row>
    <row r="2925" spans="1:19" x14ac:dyDescent="0.25">
      <c r="A2925">
        <v>16806</v>
      </c>
      <c r="B2925" s="6" t="s">
        <v>11185</v>
      </c>
      <c r="C2925" s="6" t="s">
        <v>52</v>
      </c>
      <c r="D2925" s="6" t="s">
        <v>77</v>
      </c>
      <c r="E2925" s="6" t="s">
        <v>221</v>
      </c>
      <c r="F2925" s="6" t="s">
        <v>11186</v>
      </c>
      <c r="G2925" s="6" t="s">
        <v>11187</v>
      </c>
      <c r="H2925">
        <v>25</v>
      </c>
      <c r="I2925" s="6" t="s">
        <v>116</v>
      </c>
      <c r="J2925" s="6" t="s">
        <v>56</v>
      </c>
      <c r="K2925" s="6" t="s">
        <v>109</v>
      </c>
      <c r="L2925">
        <v>207</v>
      </c>
      <c r="N2925" s="6" t="s">
        <v>11188</v>
      </c>
      <c r="O2925" s="6" t="s">
        <v>111</v>
      </c>
      <c r="P2925" s="6" t="s">
        <v>2826</v>
      </c>
      <c r="Q2925">
        <v>36883191</v>
      </c>
      <c r="R2925">
        <v>29881931000128</v>
      </c>
      <c r="S2925">
        <v>32988352732</v>
      </c>
    </row>
    <row r="2926" spans="1:19" x14ac:dyDescent="0.25">
      <c r="A2926">
        <v>16807</v>
      </c>
      <c r="B2926" s="6" t="s">
        <v>11189</v>
      </c>
      <c r="C2926" s="6" t="s">
        <v>52</v>
      </c>
      <c r="D2926" s="6" t="s">
        <v>31</v>
      </c>
      <c r="E2926" s="6" t="s">
        <v>71</v>
      </c>
      <c r="F2926" s="6" t="s">
        <v>11190</v>
      </c>
      <c r="G2926" s="6" t="s">
        <v>11191</v>
      </c>
      <c r="H2926">
        <v>17</v>
      </c>
      <c r="I2926" s="6" t="s">
        <v>202</v>
      </c>
      <c r="J2926" s="6" t="s">
        <v>56</v>
      </c>
      <c r="K2926" s="6" t="s">
        <v>98</v>
      </c>
      <c r="L2926">
        <v>305</v>
      </c>
      <c r="N2926" s="6" t="s">
        <v>11192</v>
      </c>
      <c r="O2926" s="6" t="s">
        <v>146</v>
      </c>
      <c r="P2926" s="6" t="s">
        <v>3338</v>
      </c>
      <c r="Q2926">
        <v>36500000</v>
      </c>
      <c r="R2926">
        <v>36064775000178</v>
      </c>
      <c r="S2926">
        <v>32984146215</v>
      </c>
    </row>
    <row r="2927" spans="1:19" x14ac:dyDescent="0.25">
      <c r="A2927">
        <v>16812</v>
      </c>
      <c r="B2927" s="6" t="s">
        <v>11193</v>
      </c>
      <c r="C2927" s="6" t="s">
        <v>52</v>
      </c>
      <c r="D2927" s="6" t="s">
        <v>31</v>
      </c>
      <c r="E2927" s="6" t="s">
        <v>103</v>
      </c>
      <c r="F2927" s="6" t="s">
        <v>11194</v>
      </c>
      <c r="G2927" s="6" t="s">
        <v>11195</v>
      </c>
      <c r="H2927">
        <v>22</v>
      </c>
      <c r="I2927" s="6" t="s">
        <v>35</v>
      </c>
      <c r="J2927" s="6" t="s">
        <v>56</v>
      </c>
      <c r="K2927" s="6" t="s">
        <v>98</v>
      </c>
      <c r="L2927">
        <v>301</v>
      </c>
      <c r="N2927" s="6" t="s">
        <v>11196</v>
      </c>
      <c r="O2927" s="6" t="s">
        <v>1148</v>
      </c>
      <c r="P2927" s="6" t="s">
        <v>733</v>
      </c>
      <c r="Q2927">
        <v>36510000</v>
      </c>
      <c r="R2927">
        <v>36316117000126</v>
      </c>
      <c r="S2927">
        <v>32998272931</v>
      </c>
    </row>
    <row r="2928" spans="1:19" x14ac:dyDescent="0.25">
      <c r="A2928">
        <v>16813</v>
      </c>
      <c r="B2928" s="6" t="s">
        <v>11197</v>
      </c>
      <c r="C2928" s="6" t="s">
        <v>324</v>
      </c>
      <c r="D2928" s="6" t="s">
        <v>315</v>
      </c>
      <c r="E2928" s="6" t="s">
        <v>103</v>
      </c>
      <c r="F2928" s="6" t="s">
        <v>61</v>
      </c>
      <c r="G2928" s="6" t="s">
        <v>11198</v>
      </c>
      <c r="H2928">
        <v>2</v>
      </c>
      <c r="I2928" s="6" t="s">
        <v>2216</v>
      </c>
      <c r="J2928" s="6" t="s">
        <v>56</v>
      </c>
      <c r="K2928" s="6" t="s">
        <v>319</v>
      </c>
      <c r="L2928">
        <v>916</v>
      </c>
      <c r="N2928" s="6" t="s">
        <v>11199</v>
      </c>
      <c r="O2928" s="6" t="s">
        <v>39</v>
      </c>
      <c r="P2928" s="6" t="s">
        <v>204</v>
      </c>
      <c r="Q2928">
        <v>36707000</v>
      </c>
      <c r="R2928">
        <v>5137204722</v>
      </c>
      <c r="S2928">
        <v>32999949535</v>
      </c>
    </row>
    <row r="2929" spans="1:19" x14ac:dyDescent="0.25">
      <c r="A2929">
        <v>16815</v>
      </c>
      <c r="B2929" s="6" t="s">
        <v>11200</v>
      </c>
      <c r="C2929" s="6" t="s">
        <v>52</v>
      </c>
      <c r="D2929" s="6" t="s">
        <v>31</v>
      </c>
      <c r="E2929" s="6" t="s">
        <v>325</v>
      </c>
      <c r="F2929" s="6" t="s">
        <v>61</v>
      </c>
      <c r="G2929" s="6" t="s">
        <v>11201</v>
      </c>
      <c r="H2929">
        <v>22</v>
      </c>
      <c r="I2929" s="6" t="s">
        <v>35</v>
      </c>
      <c r="J2929" s="6" t="s">
        <v>56</v>
      </c>
      <c r="K2929" s="6" t="s">
        <v>98</v>
      </c>
      <c r="L2929">
        <v>304</v>
      </c>
      <c r="N2929" s="6" t="s">
        <v>11202</v>
      </c>
      <c r="O2929" s="6" t="s">
        <v>146</v>
      </c>
      <c r="P2929" s="6" t="s">
        <v>40</v>
      </c>
      <c r="Q2929">
        <v>36500000</v>
      </c>
      <c r="R2929">
        <v>465420605</v>
      </c>
      <c r="S2929">
        <v>32999628095</v>
      </c>
    </row>
    <row r="2930" spans="1:19" x14ac:dyDescent="0.25">
      <c r="A2930">
        <v>16816</v>
      </c>
      <c r="B2930" s="6" t="s">
        <v>11203</v>
      </c>
      <c r="C2930" s="6" t="s">
        <v>324</v>
      </c>
      <c r="D2930" s="6" t="s">
        <v>315</v>
      </c>
      <c r="E2930" s="6" t="s">
        <v>44</v>
      </c>
      <c r="F2930" s="6" t="s">
        <v>61</v>
      </c>
      <c r="G2930" s="6" t="s">
        <v>11204</v>
      </c>
      <c r="H2930">
        <v>2</v>
      </c>
      <c r="I2930" s="6" t="s">
        <v>2216</v>
      </c>
      <c r="J2930" s="6" t="s">
        <v>144</v>
      </c>
      <c r="K2930" s="6" t="s">
        <v>319</v>
      </c>
      <c r="L2930">
        <v>916</v>
      </c>
      <c r="N2930" s="6" t="s">
        <v>11205</v>
      </c>
      <c r="O2930" s="6" t="s">
        <v>39</v>
      </c>
      <c r="P2930" s="6" t="s">
        <v>368</v>
      </c>
      <c r="Q2930">
        <v>36700000</v>
      </c>
      <c r="R2930">
        <v>12475835621</v>
      </c>
      <c r="S2930">
        <v>32998110743</v>
      </c>
    </row>
    <row r="2931" spans="1:19" x14ac:dyDescent="0.25">
      <c r="A2931">
        <v>16818</v>
      </c>
      <c r="B2931" s="6" t="s">
        <v>11206</v>
      </c>
      <c r="C2931" s="6" t="s">
        <v>52</v>
      </c>
      <c r="D2931" s="6" t="s">
        <v>31</v>
      </c>
      <c r="E2931" s="6" t="s">
        <v>325</v>
      </c>
      <c r="F2931" s="6" t="s">
        <v>61</v>
      </c>
      <c r="G2931" s="6" t="s">
        <v>11207</v>
      </c>
      <c r="H2931">
        <v>1</v>
      </c>
      <c r="I2931" s="6" t="s">
        <v>375</v>
      </c>
      <c r="J2931" s="6" t="s">
        <v>144</v>
      </c>
      <c r="K2931" s="6" t="s">
        <v>98</v>
      </c>
      <c r="L2931">
        <v>304</v>
      </c>
      <c r="N2931" s="6" t="s">
        <v>11208</v>
      </c>
      <c r="O2931" s="6" t="s">
        <v>146</v>
      </c>
      <c r="P2931" s="6" t="s">
        <v>1616</v>
      </c>
      <c r="Q2931">
        <v>36500000</v>
      </c>
      <c r="R2931">
        <v>3195484650</v>
      </c>
      <c r="S2931">
        <v>32988115101</v>
      </c>
    </row>
    <row r="2932" spans="1:19" x14ac:dyDescent="0.25">
      <c r="A2932">
        <v>16821</v>
      </c>
      <c r="B2932" s="6" t="s">
        <v>11209</v>
      </c>
      <c r="C2932" s="6" t="s">
        <v>30</v>
      </c>
      <c r="D2932" s="6" t="s">
        <v>43</v>
      </c>
      <c r="E2932" s="6" t="s">
        <v>53</v>
      </c>
      <c r="F2932" s="6" t="s">
        <v>11210</v>
      </c>
      <c r="G2932" s="6" t="s">
        <v>11211</v>
      </c>
      <c r="H2932">
        <v>25</v>
      </c>
      <c r="I2932" s="6" t="s">
        <v>116</v>
      </c>
      <c r="J2932" s="6" t="s">
        <v>56</v>
      </c>
      <c r="K2932" s="6" t="s">
        <v>109</v>
      </c>
      <c r="L2932">
        <v>202</v>
      </c>
      <c r="N2932" s="6" t="s">
        <v>10749</v>
      </c>
      <c r="O2932" s="6" t="s">
        <v>111</v>
      </c>
      <c r="P2932" s="6" t="s">
        <v>40</v>
      </c>
      <c r="Q2932">
        <v>36880003</v>
      </c>
      <c r="R2932">
        <v>32502659000132</v>
      </c>
      <c r="S2932">
        <v>32999862634</v>
      </c>
    </row>
    <row r="2933" spans="1:19" x14ac:dyDescent="0.25">
      <c r="A2933">
        <v>16831</v>
      </c>
      <c r="B2933" s="6" t="s">
        <v>11212</v>
      </c>
      <c r="C2933" s="6" t="s">
        <v>76</v>
      </c>
      <c r="D2933" s="6" t="s">
        <v>31</v>
      </c>
      <c r="E2933" s="6" t="s">
        <v>44</v>
      </c>
      <c r="F2933" s="6" t="s">
        <v>11213</v>
      </c>
      <c r="G2933" s="6" t="s">
        <v>11214</v>
      </c>
      <c r="H2933">
        <v>25</v>
      </c>
      <c r="I2933" s="6" t="s">
        <v>116</v>
      </c>
      <c r="J2933" s="6" t="s">
        <v>56</v>
      </c>
      <c r="K2933" s="6" t="s">
        <v>109</v>
      </c>
      <c r="L2933">
        <v>205</v>
      </c>
      <c r="N2933" s="6" t="s">
        <v>11215</v>
      </c>
      <c r="O2933" s="6" t="s">
        <v>771</v>
      </c>
      <c r="P2933" s="6" t="s">
        <v>40</v>
      </c>
      <c r="Q2933">
        <v>36800000</v>
      </c>
      <c r="R2933">
        <v>26497002000121</v>
      </c>
      <c r="S2933">
        <v>32999623257</v>
      </c>
    </row>
    <row r="2934" spans="1:19" x14ac:dyDescent="0.25">
      <c r="A2934">
        <v>16838</v>
      </c>
      <c r="B2934" s="6" t="s">
        <v>11216</v>
      </c>
      <c r="C2934" s="6" t="s">
        <v>314</v>
      </c>
      <c r="D2934" s="6" t="s">
        <v>77</v>
      </c>
      <c r="E2934" s="6" t="s">
        <v>44</v>
      </c>
      <c r="F2934" s="6" t="s">
        <v>11217</v>
      </c>
      <c r="G2934" s="6" t="s">
        <v>11218</v>
      </c>
      <c r="H2934">
        <v>25</v>
      </c>
      <c r="I2934" s="6" t="s">
        <v>116</v>
      </c>
      <c r="J2934" s="6" t="s">
        <v>144</v>
      </c>
      <c r="K2934" s="6" t="s">
        <v>109</v>
      </c>
      <c r="L2934">
        <v>204</v>
      </c>
      <c r="N2934" s="6" t="s">
        <v>11219</v>
      </c>
      <c r="O2934" s="6" t="s">
        <v>1100</v>
      </c>
      <c r="P2934" s="6" t="s">
        <v>1260</v>
      </c>
      <c r="Q2934">
        <v>36790000</v>
      </c>
      <c r="R2934">
        <v>36021432000126</v>
      </c>
      <c r="S2934">
        <v>32999130290</v>
      </c>
    </row>
    <row r="2935" spans="1:19" x14ac:dyDescent="0.25">
      <c r="A2935">
        <v>16841</v>
      </c>
      <c r="B2935" s="6" t="s">
        <v>11220</v>
      </c>
      <c r="C2935" s="6" t="s">
        <v>52</v>
      </c>
      <c r="D2935" s="6" t="s">
        <v>31</v>
      </c>
      <c r="E2935" s="6" t="s">
        <v>103</v>
      </c>
      <c r="F2935" s="6" t="s">
        <v>61</v>
      </c>
      <c r="G2935" s="6" t="s">
        <v>11221</v>
      </c>
      <c r="H2935">
        <v>23</v>
      </c>
      <c r="I2935" s="6" t="s">
        <v>47</v>
      </c>
      <c r="J2935" s="6" t="s">
        <v>56</v>
      </c>
      <c r="K2935" s="6" t="s">
        <v>109</v>
      </c>
      <c r="L2935">
        <v>201</v>
      </c>
      <c r="N2935" s="6" t="s">
        <v>11222</v>
      </c>
      <c r="O2935" s="6" t="s">
        <v>111</v>
      </c>
      <c r="P2935" s="6" t="s">
        <v>1759</v>
      </c>
      <c r="Q2935">
        <v>36887030</v>
      </c>
      <c r="R2935">
        <v>68417926615</v>
      </c>
      <c r="S2935">
        <v>32988654245</v>
      </c>
    </row>
    <row r="2936" spans="1:19" x14ac:dyDescent="0.25">
      <c r="A2936">
        <v>16843</v>
      </c>
      <c r="B2936" s="6" t="s">
        <v>11223</v>
      </c>
      <c r="C2936" s="6" t="s">
        <v>52</v>
      </c>
      <c r="D2936" s="6" t="s">
        <v>31</v>
      </c>
      <c r="E2936" s="6" t="s">
        <v>103</v>
      </c>
      <c r="F2936" s="6" t="s">
        <v>11224</v>
      </c>
      <c r="G2936" s="6" t="s">
        <v>11225</v>
      </c>
      <c r="H2936">
        <v>25</v>
      </c>
      <c r="I2936" s="6" t="s">
        <v>116</v>
      </c>
      <c r="J2936" s="6" t="s">
        <v>56</v>
      </c>
      <c r="K2936" s="6" t="s">
        <v>37</v>
      </c>
      <c r="L2936">
        <v>104</v>
      </c>
      <c r="N2936" s="6" t="s">
        <v>11226</v>
      </c>
      <c r="O2936" s="6" t="s">
        <v>39</v>
      </c>
      <c r="P2936" s="6" t="s">
        <v>976</v>
      </c>
      <c r="Q2936">
        <v>36700000</v>
      </c>
      <c r="R2936">
        <v>19148848000190</v>
      </c>
      <c r="S2936">
        <v>32988459214</v>
      </c>
    </row>
    <row r="2937" spans="1:19" x14ac:dyDescent="0.25">
      <c r="A2937">
        <v>16844</v>
      </c>
      <c r="B2937" s="6" t="s">
        <v>11227</v>
      </c>
      <c r="C2937" s="6" t="s">
        <v>76</v>
      </c>
      <c r="D2937" s="6" t="s">
        <v>77</v>
      </c>
      <c r="E2937" s="6" t="s">
        <v>93</v>
      </c>
      <c r="F2937" s="6" t="s">
        <v>11228</v>
      </c>
      <c r="G2937" s="6" t="s">
        <v>11229</v>
      </c>
      <c r="H2937">
        <v>22</v>
      </c>
      <c r="I2937" s="6" t="s">
        <v>35</v>
      </c>
      <c r="J2937" s="6" t="s">
        <v>11230</v>
      </c>
      <c r="K2937" s="6" t="s">
        <v>37</v>
      </c>
      <c r="L2937">
        <v>107</v>
      </c>
      <c r="N2937" s="6" t="s">
        <v>11231</v>
      </c>
      <c r="O2937" s="6" t="s">
        <v>39</v>
      </c>
      <c r="P2937" s="6" t="s">
        <v>3237</v>
      </c>
      <c r="Q2937">
        <v>36700000</v>
      </c>
      <c r="R2937">
        <v>35936546000133</v>
      </c>
      <c r="S2937">
        <v>32988157396</v>
      </c>
    </row>
    <row r="2938" spans="1:19" x14ac:dyDescent="0.25">
      <c r="A2938">
        <v>16845</v>
      </c>
      <c r="B2938" s="6" t="s">
        <v>11232</v>
      </c>
      <c r="C2938" s="6" t="s">
        <v>52</v>
      </c>
      <c r="D2938" s="6" t="s">
        <v>31</v>
      </c>
      <c r="E2938" s="6" t="s">
        <v>93</v>
      </c>
      <c r="F2938" s="6" t="s">
        <v>11233</v>
      </c>
      <c r="G2938" s="6" t="s">
        <v>11234</v>
      </c>
      <c r="H2938">
        <v>22</v>
      </c>
      <c r="I2938" s="6" t="s">
        <v>35</v>
      </c>
      <c r="J2938" s="6" t="s">
        <v>56</v>
      </c>
      <c r="K2938" s="6" t="s">
        <v>37</v>
      </c>
      <c r="L2938">
        <v>103</v>
      </c>
      <c r="N2938" s="6" t="s">
        <v>11235</v>
      </c>
      <c r="O2938" s="6" t="s">
        <v>58</v>
      </c>
      <c r="P2938" s="6" t="s">
        <v>880</v>
      </c>
      <c r="Q2938">
        <v>36772350</v>
      </c>
      <c r="R2938">
        <v>36329152000180</v>
      </c>
      <c r="S2938">
        <v>32999531848</v>
      </c>
    </row>
    <row r="2939" spans="1:19" x14ac:dyDescent="0.25">
      <c r="A2939">
        <v>16846</v>
      </c>
      <c r="B2939" s="6" t="s">
        <v>11236</v>
      </c>
      <c r="C2939" s="6" t="s">
        <v>52</v>
      </c>
      <c r="D2939" s="6" t="s">
        <v>31</v>
      </c>
      <c r="E2939" s="6" t="s">
        <v>93</v>
      </c>
      <c r="F2939" s="6" t="s">
        <v>61</v>
      </c>
      <c r="G2939" s="6" t="s">
        <v>11237</v>
      </c>
      <c r="H2939">
        <v>22</v>
      </c>
      <c r="I2939" s="6" t="s">
        <v>35</v>
      </c>
      <c r="J2939" s="6" t="s">
        <v>56</v>
      </c>
      <c r="K2939" s="6" t="s">
        <v>109</v>
      </c>
      <c r="L2939">
        <v>202</v>
      </c>
      <c r="N2939" s="6" t="s">
        <v>11238</v>
      </c>
      <c r="O2939" s="6" t="s">
        <v>823</v>
      </c>
      <c r="P2939" s="6" t="s">
        <v>40</v>
      </c>
      <c r="Q2939">
        <v>36870000</v>
      </c>
      <c r="R2939">
        <v>10925684767</v>
      </c>
      <c r="S2939">
        <v>32984345501</v>
      </c>
    </row>
    <row r="2940" spans="1:19" x14ac:dyDescent="0.25">
      <c r="A2940">
        <v>16847</v>
      </c>
      <c r="B2940" s="6" t="s">
        <v>11239</v>
      </c>
      <c r="C2940" s="6" t="s">
        <v>52</v>
      </c>
      <c r="D2940" s="6" t="s">
        <v>31</v>
      </c>
      <c r="E2940" s="6" t="s">
        <v>93</v>
      </c>
      <c r="F2940" s="6" t="s">
        <v>11240</v>
      </c>
      <c r="G2940" s="6" t="s">
        <v>826</v>
      </c>
      <c r="H2940">
        <v>22</v>
      </c>
      <c r="I2940" s="6" t="s">
        <v>35</v>
      </c>
      <c r="J2940" s="6" t="s">
        <v>56</v>
      </c>
      <c r="K2940" s="6" t="s">
        <v>37</v>
      </c>
      <c r="L2940">
        <v>105</v>
      </c>
      <c r="N2940" s="6" t="s">
        <v>11241</v>
      </c>
      <c r="O2940" s="6" t="s">
        <v>572</v>
      </c>
      <c r="P2940" s="6" t="s">
        <v>610</v>
      </c>
      <c r="Q2940">
        <v>36730000</v>
      </c>
      <c r="R2940">
        <v>26401491000176</v>
      </c>
      <c r="S2940">
        <v>32999285232</v>
      </c>
    </row>
    <row r="2941" spans="1:19" x14ac:dyDescent="0.25">
      <c r="A2941">
        <v>16852</v>
      </c>
      <c r="B2941" s="6" t="s">
        <v>11242</v>
      </c>
      <c r="C2941" s="6" t="s">
        <v>52</v>
      </c>
      <c r="D2941" s="6" t="s">
        <v>31</v>
      </c>
      <c r="E2941" s="6" t="s">
        <v>103</v>
      </c>
      <c r="F2941" s="6" t="s">
        <v>11243</v>
      </c>
      <c r="G2941" s="6" t="s">
        <v>11244</v>
      </c>
      <c r="H2941">
        <v>25</v>
      </c>
      <c r="I2941" s="6" t="s">
        <v>116</v>
      </c>
      <c r="J2941" s="6" t="s">
        <v>56</v>
      </c>
      <c r="K2941" s="6" t="s">
        <v>109</v>
      </c>
      <c r="L2941">
        <v>201</v>
      </c>
      <c r="N2941" s="6" t="s">
        <v>11245</v>
      </c>
      <c r="O2941" s="6" t="s">
        <v>111</v>
      </c>
      <c r="P2941" s="6" t="s">
        <v>1759</v>
      </c>
      <c r="Q2941">
        <v>36887031</v>
      </c>
      <c r="R2941">
        <v>31865531000170</v>
      </c>
      <c r="S2941">
        <v>32988563428</v>
      </c>
    </row>
    <row r="2942" spans="1:19" x14ac:dyDescent="0.25">
      <c r="A2942">
        <v>16853</v>
      </c>
      <c r="B2942" s="6" t="s">
        <v>11246</v>
      </c>
      <c r="C2942" s="6" t="s">
        <v>119</v>
      </c>
      <c r="D2942" s="6" t="s">
        <v>77</v>
      </c>
      <c r="E2942" s="6" t="s">
        <v>103</v>
      </c>
      <c r="F2942" s="6" t="s">
        <v>11247</v>
      </c>
      <c r="G2942" s="6" t="s">
        <v>11248</v>
      </c>
      <c r="H2942">
        <v>22</v>
      </c>
      <c r="I2942" s="6" t="s">
        <v>35</v>
      </c>
      <c r="J2942" s="6" t="s">
        <v>56</v>
      </c>
      <c r="K2942" s="6" t="s">
        <v>37</v>
      </c>
      <c r="L2942">
        <v>107</v>
      </c>
      <c r="N2942" s="6" t="s">
        <v>11249</v>
      </c>
      <c r="O2942" s="6" t="s">
        <v>58</v>
      </c>
      <c r="P2942" s="6" t="s">
        <v>3082</v>
      </c>
      <c r="Q2942">
        <v>36772022</v>
      </c>
      <c r="R2942">
        <v>36269693000160</v>
      </c>
      <c r="S2942">
        <v>32034221155</v>
      </c>
    </row>
    <row r="2943" spans="1:19" x14ac:dyDescent="0.25">
      <c r="A2943">
        <v>16854</v>
      </c>
      <c r="B2943" s="6" t="s">
        <v>11250</v>
      </c>
      <c r="C2943" s="6" t="s">
        <v>30</v>
      </c>
      <c r="D2943" s="6" t="s">
        <v>31</v>
      </c>
      <c r="E2943" s="6" t="s">
        <v>93</v>
      </c>
      <c r="F2943" s="6" t="s">
        <v>11251</v>
      </c>
      <c r="G2943" s="6" t="s">
        <v>11252</v>
      </c>
      <c r="H2943">
        <v>23</v>
      </c>
      <c r="I2943" s="6" t="s">
        <v>47</v>
      </c>
      <c r="J2943" s="6" t="s">
        <v>56</v>
      </c>
      <c r="K2943" s="6" t="s">
        <v>98</v>
      </c>
      <c r="L2943">
        <v>301</v>
      </c>
      <c r="N2943" s="6" t="s">
        <v>11253</v>
      </c>
      <c r="O2943" s="6" t="s">
        <v>136</v>
      </c>
      <c r="P2943" s="6" t="s">
        <v>40</v>
      </c>
      <c r="Q2943">
        <v>36780000</v>
      </c>
      <c r="R2943">
        <v>36247701000177</v>
      </c>
      <c r="S2943">
        <v>32991334869</v>
      </c>
    </row>
    <row r="2944" spans="1:19" x14ac:dyDescent="0.25">
      <c r="A2944">
        <v>16856</v>
      </c>
      <c r="B2944" s="6" t="s">
        <v>11254</v>
      </c>
      <c r="C2944" s="6" t="s">
        <v>52</v>
      </c>
      <c r="D2944" s="6" t="s">
        <v>353</v>
      </c>
      <c r="E2944" s="6" t="s">
        <v>53</v>
      </c>
      <c r="F2944" s="6" t="s">
        <v>11255</v>
      </c>
      <c r="G2944" s="6" t="s">
        <v>11256</v>
      </c>
      <c r="H2944">
        <v>33</v>
      </c>
      <c r="I2944" s="6" t="s">
        <v>181</v>
      </c>
      <c r="J2944" s="6" t="s">
        <v>56</v>
      </c>
      <c r="K2944" s="6" t="s">
        <v>98</v>
      </c>
      <c r="L2944">
        <v>308</v>
      </c>
      <c r="N2944" s="6" t="s">
        <v>11257</v>
      </c>
      <c r="O2944" s="6" t="s">
        <v>146</v>
      </c>
      <c r="P2944" s="6" t="s">
        <v>11258</v>
      </c>
      <c r="Q2944">
        <v>36506151</v>
      </c>
      <c r="R2944">
        <v>36471940000106</v>
      </c>
      <c r="S2944">
        <v>32999478547</v>
      </c>
    </row>
    <row r="2945" spans="1:19" x14ac:dyDescent="0.25">
      <c r="A2945">
        <v>16860</v>
      </c>
      <c r="B2945" s="6" t="s">
        <v>11259</v>
      </c>
      <c r="C2945" s="6" t="s">
        <v>76</v>
      </c>
      <c r="D2945" s="6" t="s">
        <v>77</v>
      </c>
      <c r="E2945" s="6" t="s">
        <v>44</v>
      </c>
      <c r="F2945" s="6" t="s">
        <v>11260</v>
      </c>
      <c r="G2945" s="6" t="s">
        <v>11261</v>
      </c>
      <c r="H2945">
        <v>22</v>
      </c>
      <c r="I2945" s="6" t="s">
        <v>35</v>
      </c>
      <c r="J2945" s="6" t="s">
        <v>56</v>
      </c>
      <c r="K2945" s="6" t="s">
        <v>98</v>
      </c>
      <c r="L2945">
        <v>306</v>
      </c>
      <c r="N2945" s="6" t="s">
        <v>11262</v>
      </c>
      <c r="O2945" s="6" t="s">
        <v>100</v>
      </c>
      <c r="P2945" s="6" t="s">
        <v>11263</v>
      </c>
      <c r="Q2945">
        <v>36520000</v>
      </c>
      <c r="R2945">
        <v>30773273000130</v>
      </c>
      <c r="S2945">
        <v>32988512231</v>
      </c>
    </row>
    <row r="2946" spans="1:19" x14ac:dyDescent="0.25">
      <c r="A2946">
        <v>16861</v>
      </c>
      <c r="B2946" s="6" t="s">
        <v>11264</v>
      </c>
      <c r="C2946" s="6" t="s">
        <v>8529</v>
      </c>
      <c r="D2946" s="6" t="s">
        <v>747</v>
      </c>
      <c r="E2946" s="6" t="s">
        <v>103</v>
      </c>
      <c r="F2946" s="6" t="s">
        <v>11265</v>
      </c>
      <c r="G2946" s="6" t="s">
        <v>11266</v>
      </c>
      <c r="H2946">
        <v>33</v>
      </c>
      <c r="I2946" s="6" t="s">
        <v>181</v>
      </c>
      <c r="J2946" s="6" t="s">
        <v>812</v>
      </c>
      <c r="K2946" s="6" t="s">
        <v>109</v>
      </c>
      <c r="L2946">
        <v>207</v>
      </c>
      <c r="N2946" s="6" t="s">
        <v>11267</v>
      </c>
      <c r="O2946" s="6" t="s">
        <v>111</v>
      </c>
      <c r="P2946" s="6" t="s">
        <v>1162</v>
      </c>
      <c r="Q2946">
        <v>36884114</v>
      </c>
      <c r="R2946">
        <v>30925377000112</v>
      </c>
      <c r="S2946">
        <v>32998467763</v>
      </c>
    </row>
    <row r="2947" spans="1:19" x14ac:dyDescent="0.25">
      <c r="A2947">
        <v>16862</v>
      </c>
      <c r="B2947" s="6" t="s">
        <v>11268</v>
      </c>
      <c r="C2947" s="6" t="s">
        <v>177</v>
      </c>
      <c r="D2947" s="6" t="s">
        <v>353</v>
      </c>
      <c r="E2947" s="6" t="s">
        <v>44</v>
      </c>
      <c r="F2947" s="6" t="s">
        <v>11269</v>
      </c>
      <c r="G2947" s="6" t="s">
        <v>11270</v>
      </c>
      <c r="H2947">
        <v>25</v>
      </c>
      <c r="I2947" s="6" t="s">
        <v>116</v>
      </c>
      <c r="J2947" s="6" t="s">
        <v>56</v>
      </c>
      <c r="K2947" s="6" t="s">
        <v>109</v>
      </c>
      <c r="L2947">
        <v>206</v>
      </c>
      <c r="N2947" s="6" t="s">
        <v>11271</v>
      </c>
      <c r="O2947" s="6" t="s">
        <v>1020</v>
      </c>
      <c r="P2947" s="6" t="s">
        <v>740</v>
      </c>
      <c r="Q2947">
        <v>36844000</v>
      </c>
      <c r="R2947">
        <v>34977910000140</v>
      </c>
      <c r="S2947">
        <v>32984433140</v>
      </c>
    </row>
    <row r="2948" spans="1:19" x14ac:dyDescent="0.25">
      <c r="A2948">
        <v>16864</v>
      </c>
      <c r="B2948" s="6" t="s">
        <v>11272</v>
      </c>
      <c r="C2948" s="6" t="s">
        <v>477</v>
      </c>
      <c r="D2948" s="6" t="s">
        <v>77</v>
      </c>
      <c r="E2948" s="6" t="s">
        <v>103</v>
      </c>
      <c r="F2948" s="6" t="s">
        <v>11273</v>
      </c>
      <c r="G2948" s="6" t="s">
        <v>11274</v>
      </c>
      <c r="H2948">
        <v>25</v>
      </c>
      <c r="I2948" s="6" t="s">
        <v>116</v>
      </c>
      <c r="J2948" s="6" t="s">
        <v>56</v>
      </c>
      <c r="K2948" s="6" t="s">
        <v>109</v>
      </c>
      <c r="L2948">
        <v>202</v>
      </c>
      <c r="N2948" s="6" t="s">
        <v>11275</v>
      </c>
      <c r="O2948" s="6" t="s">
        <v>823</v>
      </c>
      <c r="P2948" s="6" t="s">
        <v>2209</v>
      </c>
      <c r="Q2948">
        <v>36870000</v>
      </c>
      <c r="R2948">
        <v>36619926000107</v>
      </c>
      <c r="S2948">
        <v>32984246730</v>
      </c>
    </row>
    <row r="2949" spans="1:19" x14ac:dyDescent="0.25">
      <c r="A2949">
        <v>16865</v>
      </c>
      <c r="B2949" s="6" t="s">
        <v>11276</v>
      </c>
      <c r="C2949" s="6" t="s">
        <v>76</v>
      </c>
      <c r="D2949" s="6" t="s">
        <v>31</v>
      </c>
      <c r="E2949" s="6" t="s">
        <v>93</v>
      </c>
      <c r="F2949" s="6" t="s">
        <v>61</v>
      </c>
      <c r="G2949" s="6" t="s">
        <v>11277</v>
      </c>
      <c r="H2949">
        <v>23</v>
      </c>
      <c r="I2949" s="6" t="s">
        <v>47</v>
      </c>
      <c r="J2949" s="6" t="s">
        <v>56</v>
      </c>
      <c r="K2949" s="6" t="s">
        <v>109</v>
      </c>
      <c r="L2949">
        <v>203</v>
      </c>
      <c r="N2949" s="6" t="s">
        <v>11278</v>
      </c>
      <c r="O2949" s="6" t="s">
        <v>111</v>
      </c>
      <c r="P2949" s="6" t="s">
        <v>596</v>
      </c>
      <c r="Q2949">
        <v>36889396</v>
      </c>
      <c r="R2949">
        <v>88555666600</v>
      </c>
      <c r="S2949">
        <v>32999616161</v>
      </c>
    </row>
    <row r="2950" spans="1:19" x14ac:dyDescent="0.25">
      <c r="A2950">
        <v>16866</v>
      </c>
      <c r="B2950" s="6" t="s">
        <v>11279</v>
      </c>
      <c r="C2950" s="6" t="s">
        <v>52</v>
      </c>
      <c r="D2950" s="6" t="s">
        <v>31</v>
      </c>
      <c r="E2950" s="6" t="s">
        <v>44</v>
      </c>
      <c r="F2950" s="6" t="s">
        <v>61</v>
      </c>
      <c r="G2950" s="6" t="s">
        <v>11280</v>
      </c>
      <c r="H2950">
        <v>26</v>
      </c>
      <c r="I2950" s="6" t="s">
        <v>173</v>
      </c>
      <c r="J2950" s="6" t="s">
        <v>144</v>
      </c>
      <c r="K2950" s="6" t="s">
        <v>109</v>
      </c>
      <c r="L2950">
        <v>202</v>
      </c>
      <c r="N2950" s="6" t="s">
        <v>11281</v>
      </c>
      <c r="O2950" s="6" t="s">
        <v>239</v>
      </c>
      <c r="P2950" s="6" t="s">
        <v>5971</v>
      </c>
      <c r="Q2950">
        <v>36760000</v>
      </c>
      <c r="R2950">
        <v>1985424614</v>
      </c>
      <c r="S2950">
        <v>32998459431</v>
      </c>
    </row>
    <row r="2951" spans="1:19" x14ac:dyDescent="0.25">
      <c r="A2951">
        <v>16867</v>
      </c>
      <c r="B2951" s="6" t="s">
        <v>11282</v>
      </c>
      <c r="C2951" s="6" t="s">
        <v>391</v>
      </c>
      <c r="D2951" s="6" t="s">
        <v>488</v>
      </c>
      <c r="E2951" s="6" t="s">
        <v>71</v>
      </c>
      <c r="F2951" s="6" t="s">
        <v>61</v>
      </c>
      <c r="G2951" s="6" t="s">
        <v>11283</v>
      </c>
      <c r="H2951">
        <v>27</v>
      </c>
      <c r="I2951" s="6" t="s">
        <v>96</v>
      </c>
      <c r="J2951" s="6" t="s">
        <v>56</v>
      </c>
      <c r="K2951" s="6" t="s">
        <v>98</v>
      </c>
      <c r="L2951">
        <v>307</v>
      </c>
      <c r="N2951" s="6" t="s">
        <v>11284</v>
      </c>
      <c r="O2951" s="6" t="s">
        <v>600</v>
      </c>
      <c r="P2951" s="6" t="s">
        <v>573</v>
      </c>
      <c r="Q2951">
        <v>36530000</v>
      </c>
      <c r="R2951">
        <v>14470288640</v>
      </c>
      <c r="S2951">
        <v>32999097847</v>
      </c>
    </row>
    <row r="2952" spans="1:19" x14ac:dyDescent="0.25">
      <c r="A2952">
        <v>16874</v>
      </c>
      <c r="B2952" s="6" t="s">
        <v>11285</v>
      </c>
      <c r="C2952" s="6" t="s">
        <v>52</v>
      </c>
      <c r="D2952" s="6" t="s">
        <v>31</v>
      </c>
      <c r="E2952" s="6" t="s">
        <v>103</v>
      </c>
      <c r="F2952" s="6" t="s">
        <v>61</v>
      </c>
      <c r="G2952" s="6" t="s">
        <v>11286</v>
      </c>
      <c r="H2952">
        <v>25</v>
      </c>
      <c r="I2952" s="6" t="s">
        <v>116</v>
      </c>
      <c r="J2952" s="6" t="s">
        <v>56</v>
      </c>
      <c r="K2952" s="6" t="s">
        <v>109</v>
      </c>
      <c r="L2952">
        <v>206</v>
      </c>
      <c r="N2952" s="6" t="s">
        <v>11287</v>
      </c>
      <c r="O2952" s="6" t="s">
        <v>771</v>
      </c>
      <c r="P2952" s="6" t="s">
        <v>11288</v>
      </c>
      <c r="Q2952">
        <v>36800000</v>
      </c>
      <c r="R2952">
        <v>13048932607</v>
      </c>
      <c r="S2952">
        <v>32999776601</v>
      </c>
    </row>
    <row r="2953" spans="1:19" x14ac:dyDescent="0.25">
      <c r="A2953">
        <v>16877</v>
      </c>
      <c r="B2953" s="6" t="s">
        <v>11289</v>
      </c>
      <c r="C2953" s="6" t="s">
        <v>52</v>
      </c>
      <c r="D2953" s="6" t="s">
        <v>43</v>
      </c>
      <c r="E2953" s="6" t="s">
        <v>93</v>
      </c>
      <c r="F2953" s="6" t="s">
        <v>11290</v>
      </c>
      <c r="G2953" s="6" t="s">
        <v>11291</v>
      </c>
      <c r="H2953">
        <v>23</v>
      </c>
      <c r="I2953" s="6" t="s">
        <v>47</v>
      </c>
      <c r="J2953" s="6" t="s">
        <v>56</v>
      </c>
      <c r="K2953" s="6" t="s">
        <v>37</v>
      </c>
      <c r="L2953">
        <v>101</v>
      </c>
      <c r="N2953" s="6" t="s">
        <v>11292</v>
      </c>
      <c r="O2953" s="6" t="s">
        <v>58</v>
      </c>
      <c r="P2953" s="6" t="s">
        <v>1200</v>
      </c>
      <c r="Q2953">
        <v>36774126</v>
      </c>
      <c r="R2953">
        <v>36624438000198</v>
      </c>
      <c r="S2953">
        <v>32988378016</v>
      </c>
    </row>
    <row r="2954" spans="1:19" x14ac:dyDescent="0.25">
      <c r="A2954">
        <v>16881</v>
      </c>
      <c r="B2954" s="6" t="s">
        <v>11293</v>
      </c>
      <c r="C2954" s="6" t="s">
        <v>76</v>
      </c>
      <c r="D2954" s="6" t="s">
        <v>77</v>
      </c>
      <c r="E2954" s="6" t="s">
        <v>44</v>
      </c>
      <c r="F2954" s="6" t="s">
        <v>11294</v>
      </c>
      <c r="G2954" s="6" t="s">
        <v>11295</v>
      </c>
      <c r="H2954">
        <v>22</v>
      </c>
      <c r="I2954" s="6" t="s">
        <v>35</v>
      </c>
      <c r="J2954" s="6" t="s">
        <v>56</v>
      </c>
      <c r="K2954" s="6" t="s">
        <v>37</v>
      </c>
      <c r="L2954">
        <v>105</v>
      </c>
      <c r="N2954" s="6" t="s">
        <v>11296</v>
      </c>
      <c r="O2954" s="6" t="s">
        <v>443</v>
      </c>
      <c r="P2954" s="6" t="s">
        <v>655</v>
      </c>
      <c r="Q2954">
        <v>36660000</v>
      </c>
      <c r="R2954">
        <v>27939119000180</v>
      </c>
      <c r="S2954">
        <v>32999394185</v>
      </c>
    </row>
    <row r="2955" spans="1:19" x14ac:dyDescent="0.25">
      <c r="A2955">
        <v>16902</v>
      </c>
      <c r="B2955" s="6" t="s">
        <v>11297</v>
      </c>
      <c r="C2955" s="6" t="s">
        <v>391</v>
      </c>
      <c r="D2955" s="6" t="s">
        <v>488</v>
      </c>
      <c r="E2955" s="6" t="s">
        <v>93</v>
      </c>
      <c r="F2955" s="6" t="s">
        <v>11298</v>
      </c>
      <c r="G2955" s="6" t="s">
        <v>11299</v>
      </c>
      <c r="H2955">
        <v>5</v>
      </c>
      <c r="I2955" s="6" t="s">
        <v>3157</v>
      </c>
      <c r="J2955" s="6" t="s">
        <v>56</v>
      </c>
      <c r="K2955" s="6" t="s">
        <v>98</v>
      </c>
      <c r="L2955">
        <v>305</v>
      </c>
      <c r="N2955" s="6" t="s">
        <v>11300</v>
      </c>
      <c r="O2955" s="6" t="s">
        <v>146</v>
      </c>
      <c r="P2955" s="6" t="s">
        <v>1252</v>
      </c>
      <c r="Q2955">
        <v>36501114</v>
      </c>
      <c r="R2955">
        <v>35431356000164</v>
      </c>
      <c r="S2955">
        <v>32999181236</v>
      </c>
    </row>
    <row r="2956" spans="1:19" x14ac:dyDescent="0.25">
      <c r="A2956">
        <v>16905</v>
      </c>
      <c r="B2956" s="6" t="s">
        <v>11301</v>
      </c>
      <c r="C2956" s="6" t="s">
        <v>76</v>
      </c>
      <c r="D2956" s="6" t="s">
        <v>31</v>
      </c>
      <c r="E2956" s="6" t="s">
        <v>53</v>
      </c>
      <c r="F2956" s="6" t="s">
        <v>61</v>
      </c>
      <c r="G2956" s="6" t="s">
        <v>11302</v>
      </c>
      <c r="H2956">
        <v>23</v>
      </c>
      <c r="I2956" s="6" t="s">
        <v>47</v>
      </c>
      <c r="J2956" s="6" t="s">
        <v>56</v>
      </c>
      <c r="K2956" s="6" t="s">
        <v>37</v>
      </c>
      <c r="L2956">
        <v>109</v>
      </c>
      <c r="N2956" s="6" t="s">
        <v>11303</v>
      </c>
      <c r="O2956" s="6" t="s">
        <v>39</v>
      </c>
      <c r="P2956" s="6" t="s">
        <v>175</v>
      </c>
      <c r="Q2956">
        <v>36702074</v>
      </c>
      <c r="R2956">
        <v>11302920618</v>
      </c>
      <c r="S2956">
        <v>32999734507</v>
      </c>
    </row>
    <row r="2957" spans="1:19" x14ac:dyDescent="0.25">
      <c r="A2957">
        <v>16906</v>
      </c>
      <c r="B2957" s="6" t="s">
        <v>11304</v>
      </c>
      <c r="C2957" s="6" t="s">
        <v>76</v>
      </c>
      <c r="D2957" s="6" t="s">
        <v>77</v>
      </c>
      <c r="E2957" s="6" t="s">
        <v>93</v>
      </c>
      <c r="F2957" s="6" t="s">
        <v>11305</v>
      </c>
      <c r="G2957" s="6" t="s">
        <v>11306</v>
      </c>
      <c r="H2957">
        <v>23</v>
      </c>
      <c r="I2957" s="6" t="s">
        <v>47</v>
      </c>
      <c r="J2957" s="6" t="s">
        <v>11307</v>
      </c>
      <c r="K2957" s="6" t="s">
        <v>37</v>
      </c>
      <c r="L2957">
        <v>107</v>
      </c>
      <c r="N2957" s="6" t="s">
        <v>11308</v>
      </c>
      <c r="O2957" s="6" t="s">
        <v>39</v>
      </c>
      <c r="P2957" s="6" t="s">
        <v>160</v>
      </c>
      <c r="Q2957">
        <v>36707002</v>
      </c>
      <c r="R2957">
        <v>36805163000199</v>
      </c>
      <c r="S2957">
        <v>32988572332</v>
      </c>
    </row>
    <row r="2958" spans="1:19" x14ac:dyDescent="0.25">
      <c r="A2958">
        <v>16907</v>
      </c>
      <c r="B2958" s="6" t="s">
        <v>11309</v>
      </c>
      <c r="C2958" s="6" t="s">
        <v>76</v>
      </c>
      <c r="D2958" s="6" t="s">
        <v>31</v>
      </c>
      <c r="E2958" s="6" t="s">
        <v>53</v>
      </c>
      <c r="F2958" s="6" t="s">
        <v>11310</v>
      </c>
      <c r="G2958" s="6" t="s">
        <v>1216</v>
      </c>
      <c r="H2958">
        <v>25</v>
      </c>
      <c r="I2958" s="6" t="s">
        <v>116</v>
      </c>
      <c r="J2958" s="6" t="s">
        <v>56</v>
      </c>
      <c r="K2958" s="6" t="s">
        <v>109</v>
      </c>
      <c r="L2958">
        <v>201</v>
      </c>
      <c r="N2958" s="6" t="s">
        <v>11311</v>
      </c>
      <c r="O2958" s="6" t="s">
        <v>111</v>
      </c>
      <c r="P2958" s="6" t="s">
        <v>1374</v>
      </c>
      <c r="Q2958">
        <v>36883063</v>
      </c>
      <c r="R2958">
        <v>36947648000117</v>
      </c>
      <c r="S2958">
        <v>32998304621</v>
      </c>
    </row>
    <row r="2959" spans="1:19" x14ac:dyDescent="0.25">
      <c r="A2959">
        <v>16910</v>
      </c>
      <c r="B2959" s="6" t="s">
        <v>11312</v>
      </c>
      <c r="C2959" s="6" t="s">
        <v>52</v>
      </c>
      <c r="D2959" s="6" t="s">
        <v>31</v>
      </c>
      <c r="E2959" s="6" t="s">
        <v>53</v>
      </c>
      <c r="F2959" s="6" t="s">
        <v>61</v>
      </c>
      <c r="G2959" s="6" t="s">
        <v>11313</v>
      </c>
      <c r="H2959">
        <v>23</v>
      </c>
      <c r="I2959" s="6" t="s">
        <v>47</v>
      </c>
      <c r="J2959" s="6" t="s">
        <v>56</v>
      </c>
      <c r="K2959" s="6" t="s">
        <v>37</v>
      </c>
      <c r="L2959">
        <v>104</v>
      </c>
      <c r="N2959" s="6" t="s">
        <v>11314</v>
      </c>
      <c r="O2959" s="6" t="s">
        <v>39</v>
      </c>
      <c r="P2959" s="6" t="s">
        <v>50</v>
      </c>
      <c r="Q2959">
        <v>36700000</v>
      </c>
      <c r="R2959">
        <v>56665377768</v>
      </c>
      <c r="S2959">
        <v>24998620649</v>
      </c>
    </row>
    <row r="2960" spans="1:19" x14ac:dyDescent="0.25">
      <c r="A2960">
        <v>16915</v>
      </c>
      <c r="B2960" s="6" t="s">
        <v>11315</v>
      </c>
      <c r="C2960" s="6" t="s">
        <v>52</v>
      </c>
      <c r="D2960" s="6" t="s">
        <v>31</v>
      </c>
      <c r="E2960" s="6" t="s">
        <v>71</v>
      </c>
      <c r="F2960" s="6" t="s">
        <v>11316</v>
      </c>
      <c r="G2960" s="6" t="s">
        <v>11317</v>
      </c>
      <c r="H2960">
        <v>23</v>
      </c>
      <c r="I2960" s="6" t="s">
        <v>47</v>
      </c>
      <c r="J2960" s="6" t="s">
        <v>56</v>
      </c>
      <c r="K2960" s="6" t="s">
        <v>98</v>
      </c>
      <c r="L2960">
        <v>303</v>
      </c>
      <c r="N2960" s="6" t="s">
        <v>11318</v>
      </c>
      <c r="O2960" s="6" t="s">
        <v>793</v>
      </c>
      <c r="P2960" s="6" t="s">
        <v>40</v>
      </c>
      <c r="Q2960">
        <v>36515000</v>
      </c>
      <c r="R2960">
        <v>34557232000167</v>
      </c>
      <c r="S2960">
        <v>32984129716</v>
      </c>
    </row>
    <row r="2961" spans="1:19" x14ac:dyDescent="0.25">
      <c r="A2961">
        <v>16919</v>
      </c>
      <c r="B2961" s="6" t="s">
        <v>11319</v>
      </c>
      <c r="C2961" s="6" t="s">
        <v>52</v>
      </c>
      <c r="D2961" s="6" t="s">
        <v>31</v>
      </c>
      <c r="E2961" s="6" t="s">
        <v>71</v>
      </c>
      <c r="F2961" s="6" t="s">
        <v>11320</v>
      </c>
      <c r="G2961" s="6" t="s">
        <v>11321</v>
      </c>
      <c r="H2961">
        <v>23</v>
      </c>
      <c r="I2961" s="6" t="s">
        <v>47</v>
      </c>
      <c r="J2961" s="6" t="s">
        <v>56</v>
      </c>
      <c r="K2961" s="6" t="s">
        <v>37</v>
      </c>
      <c r="L2961">
        <v>106</v>
      </c>
      <c r="N2961" s="6" t="s">
        <v>11322</v>
      </c>
      <c r="O2961" s="6" t="s">
        <v>443</v>
      </c>
      <c r="P2961" s="6" t="s">
        <v>455</v>
      </c>
      <c r="Q2961">
        <v>36660000</v>
      </c>
      <c r="R2961">
        <v>36614489000139</v>
      </c>
      <c r="S2961">
        <v>21983088189</v>
      </c>
    </row>
    <row r="2962" spans="1:19" x14ac:dyDescent="0.25">
      <c r="A2962">
        <v>16922</v>
      </c>
      <c r="B2962" s="6" t="s">
        <v>11323</v>
      </c>
      <c r="C2962" s="6" t="s">
        <v>76</v>
      </c>
      <c r="D2962" s="6" t="s">
        <v>77</v>
      </c>
      <c r="E2962" s="6" t="s">
        <v>44</v>
      </c>
      <c r="F2962" s="6" t="s">
        <v>11324</v>
      </c>
      <c r="G2962" s="6" t="s">
        <v>11325</v>
      </c>
      <c r="H2962">
        <v>22</v>
      </c>
      <c r="I2962" s="6" t="s">
        <v>35</v>
      </c>
      <c r="J2962" s="6" t="s">
        <v>11326</v>
      </c>
      <c r="K2962" s="6" t="s">
        <v>98</v>
      </c>
      <c r="L2962">
        <v>303</v>
      </c>
      <c r="N2962" s="6" t="s">
        <v>11327</v>
      </c>
      <c r="O2962" s="6" t="s">
        <v>793</v>
      </c>
      <c r="P2962" s="6" t="s">
        <v>40</v>
      </c>
      <c r="Q2962">
        <v>36515000</v>
      </c>
      <c r="R2962">
        <v>36564542000134</v>
      </c>
      <c r="S2962">
        <v>32998318013</v>
      </c>
    </row>
    <row r="2963" spans="1:19" x14ac:dyDescent="0.25">
      <c r="A2963">
        <v>16923</v>
      </c>
      <c r="B2963" s="6" t="s">
        <v>11328</v>
      </c>
      <c r="C2963" s="6" t="s">
        <v>52</v>
      </c>
      <c r="D2963" s="6" t="s">
        <v>31</v>
      </c>
      <c r="E2963" s="6" t="s">
        <v>71</v>
      </c>
      <c r="F2963" s="6" t="s">
        <v>61</v>
      </c>
      <c r="G2963" s="6" t="s">
        <v>11329</v>
      </c>
      <c r="H2963">
        <v>22</v>
      </c>
      <c r="I2963" s="6" t="s">
        <v>35</v>
      </c>
      <c r="J2963" s="6" t="s">
        <v>56</v>
      </c>
      <c r="K2963" s="6" t="s">
        <v>98</v>
      </c>
      <c r="L2963">
        <v>305</v>
      </c>
      <c r="N2963" s="6" t="s">
        <v>11330</v>
      </c>
      <c r="O2963" s="6" t="s">
        <v>146</v>
      </c>
      <c r="P2963" s="6" t="s">
        <v>1523</v>
      </c>
      <c r="Q2963">
        <v>36500000</v>
      </c>
      <c r="R2963">
        <v>13392191663</v>
      </c>
      <c r="S2963">
        <v>32988760830</v>
      </c>
    </row>
    <row r="2964" spans="1:19" x14ac:dyDescent="0.25">
      <c r="A2964">
        <v>16926</v>
      </c>
      <c r="B2964" s="6" t="s">
        <v>11331</v>
      </c>
      <c r="C2964" s="6" t="s">
        <v>314</v>
      </c>
      <c r="D2964" s="6" t="s">
        <v>488</v>
      </c>
      <c r="E2964" s="6" t="s">
        <v>53</v>
      </c>
      <c r="F2964" s="6" t="s">
        <v>11332</v>
      </c>
      <c r="G2964" s="6" t="s">
        <v>11333</v>
      </c>
      <c r="H2964">
        <v>25</v>
      </c>
      <c r="I2964" s="6" t="s">
        <v>116</v>
      </c>
      <c r="J2964" s="6" t="s">
        <v>11334</v>
      </c>
      <c r="K2964" s="6" t="s">
        <v>109</v>
      </c>
      <c r="L2964">
        <v>204</v>
      </c>
      <c r="N2964" s="6" t="s">
        <v>11335</v>
      </c>
      <c r="O2964" s="6" t="s">
        <v>836</v>
      </c>
      <c r="P2964" s="6" t="s">
        <v>573</v>
      </c>
      <c r="Q2964">
        <v>36860000</v>
      </c>
      <c r="R2964">
        <v>37048505000136</v>
      </c>
      <c r="S2964">
        <v>32984492548</v>
      </c>
    </row>
    <row r="2965" spans="1:19" x14ac:dyDescent="0.25">
      <c r="A2965">
        <v>16927</v>
      </c>
      <c r="B2965" s="6" t="s">
        <v>11336</v>
      </c>
      <c r="C2965" s="6" t="s">
        <v>52</v>
      </c>
      <c r="D2965" s="6" t="s">
        <v>31</v>
      </c>
      <c r="E2965" s="6" t="s">
        <v>93</v>
      </c>
      <c r="F2965" s="6" t="s">
        <v>61</v>
      </c>
      <c r="G2965" s="6" t="s">
        <v>11337</v>
      </c>
      <c r="H2965">
        <v>25</v>
      </c>
      <c r="I2965" s="6" t="s">
        <v>116</v>
      </c>
      <c r="J2965" s="6" t="s">
        <v>144</v>
      </c>
      <c r="K2965" s="6" t="s">
        <v>98</v>
      </c>
      <c r="L2965">
        <v>302</v>
      </c>
      <c r="N2965" s="6" t="s">
        <v>11338</v>
      </c>
      <c r="O2965" s="6" t="s">
        <v>600</v>
      </c>
      <c r="P2965" s="6" t="s">
        <v>573</v>
      </c>
      <c r="Q2965">
        <v>36530000</v>
      </c>
      <c r="R2965">
        <v>3398365639</v>
      </c>
      <c r="S2965">
        <v>32984591785</v>
      </c>
    </row>
    <row r="2966" spans="1:19" x14ac:dyDescent="0.25">
      <c r="A2966">
        <v>16928</v>
      </c>
      <c r="B2966" s="6" t="s">
        <v>11339</v>
      </c>
      <c r="C2966" s="6" t="s">
        <v>52</v>
      </c>
      <c r="D2966" s="6" t="s">
        <v>31</v>
      </c>
      <c r="E2966" s="6" t="s">
        <v>93</v>
      </c>
      <c r="F2966" s="6" t="s">
        <v>11340</v>
      </c>
      <c r="G2966" s="6" t="s">
        <v>11341</v>
      </c>
      <c r="H2966">
        <v>25</v>
      </c>
      <c r="I2966" s="6" t="s">
        <v>116</v>
      </c>
      <c r="J2966" s="6" t="s">
        <v>56</v>
      </c>
      <c r="K2966" s="6" t="s">
        <v>109</v>
      </c>
      <c r="L2966">
        <v>206</v>
      </c>
      <c r="N2966" s="6" t="s">
        <v>11342</v>
      </c>
      <c r="O2966" s="6" t="s">
        <v>1731</v>
      </c>
      <c r="P2966" s="6" t="s">
        <v>40</v>
      </c>
      <c r="Q2966">
        <v>36847000</v>
      </c>
      <c r="R2966">
        <v>36310562000189</v>
      </c>
      <c r="S2966">
        <v>32998379669</v>
      </c>
    </row>
    <row r="2967" spans="1:19" x14ac:dyDescent="0.25">
      <c r="A2967">
        <v>16930</v>
      </c>
      <c r="B2967" s="6" t="s">
        <v>11343</v>
      </c>
      <c r="C2967" s="6" t="s">
        <v>30</v>
      </c>
      <c r="D2967" s="6" t="s">
        <v>31</v>
      </c>
      <c r="E2967" s="6" t="s">
        <v>53</v>
      </c>
      <c r="F2967" s="6" t="s">
        <v>61</v>
      </c>
      <c r="G2967" s="6" t="s">
        <v>11344</v>
      </c>
      <c r="H2967">
        <v>25</v>
      </c>
      <c r="I2967" s="6" t="s">
        <v>116</v>
      </c>
      <c r="J2967" s="6" t="s">
        <v>56</v>
      </c>
      <c r="K2967" s="6" t="s">
        <v>37</v>
      </c>
      <c r="L2967">
        <v>104</v>
      </c>
      <c r="N2967" s="6" t="s">
        <v>11345</v>
      </c>
      <c r="O2967" s="6" t="s">
        <v>39</v>
      </c>
      <c r="P2967" s="6" t="s">
        <v>6400</v>
      </c>
      <c r="Q2967">
        <v>36700000</v>
      </c>
      <c r="R2967">
        <v>80506542653</v>
      </c>
      <c r="S2967">
        <v>32988499633</v>
      </c>
    </row>
    <row r="2968" spans="1:19" x14ac:dyDescent="0.25">
      <c r="A2968">
        <v>16932</v>
      </c>
      <c r="B2968" s="6" t="s">
        <v>11346</v>
      </c>
      <c r="C2968" s="6" t="s">
        <v>391</v>
      </c>
      <c r="D2968" s="6" t="s">
        <v>31</v>
      </c>
      <c r="E2968" s="6" t="s">
        <v>221</v>
      </c>
      <c r="F2968" s="6" t="s">
        <v>61</v>
      </c>
      <c r="G2968" s="6" t="s">
        <v>11347</v>
      </c>
      <c r="H2968">
        <v>22</v>
      </c>
      <c r="I2968" s="6" t="s">
        <v>35</v>
      </c>
      <c r="J2968" s="6" t="s">
        <v>56</v>
      </c>
      <c r="K2968" s="6" t="s">
        <v>98</v>
      </c>
      <c r="L2968">
        <v>301</v>
      </c>
      <c r="N2968" s="6" t="s">
        <v>11348</v>
      </c>
      <c r="O2968" s="6" t="s">
        <v>1333</v>
      </c>
      <c r="P2968" s="6" t="s">
        <v>40</v>
      </c>
      <c r="Q2968">
        <v>36550000</v>
      </c>
      <c r="R2968">
        <v>4275089677</v>
      </c>
      <c r="S2968">
        <v>32999876863</v>
      </c>
    </row>
    <row r="2969" spans="1:19" x14ac:dyDescent="0.25">
      <c r="A2969">
        <v>16933</v>
      </c>
      <c r="B2969" s="6" t="s">
        <v>11349</v>
      </c>
      <c r="C2969" s="6" t="s">
        <v>52</v>
      </c>
      <c r="D2969" s="6" t="s">
        <v>31</v>
      </c>
      <c r="E2969" s="6" t="s">
        <v>71</v>
      </c>
      <c r="F2969" s="6" t="s">
        <v>61</v>
      </c>
      <c r="G2969" s="6" t="s">
        <v>11350</v>
      </c>
      <c r="H2969">
        <v>1</v>
      </c>
      <c r="I2969" s="6" t="s">
        <v>375</v>
      </c>
      <c r="J2969" s="6" t="s">
        <v>144</v>
      </c>
      <c r="K2969" s="6" t="s">
        <v>98</v>
      </c>
      <c r="L2969">
        <v>303</v>
      </c>
      <c r="N2969" s="6" t="s">
        <v>11351</v>
      </c>
      <c r="O2969" s="6" t="s">
        <v>100</v>
      </c>
      <c r="P2969" s="6" t="s">
        <v>40</v>
      </c>
      <c r="Q2969">
        <v>36520000</v>
      </c>
      <c r="R2969">
        <v>8283111612</v>
      </c>
      <c r="S2969">
        <v>32988235246</v>
      </c>
    </row>
    <row r="2970" spans="1:19" x14ac:dyDescent="0.25">
      <c r="A2970">
        <v>16934</v>
      </c>
      <c r="B2970" s="6" t="s">
        <v>11352</v>
      </c>
      <c r="C2970" s="6" t="s">
        <v>42</v>
      </c>
      <c r="D2970" s="6" t="s">
        <v>31</v>
      </c>
      <c r="E2970" s="6" t="s">
        <v>221</v>
      </c>
      <c r="F2970" s="6" t="s">
        <v>11353</v>
      </c>
      <c r="G2970" s="6" t="s">
        <v>11354</v>
      </c>
      <c r="H2970">
        <v>23</v>
      </c>
      <c r="I2970" s="6" t="s">
        <v>47</v>
      </c>
      <c r="J2970" s="6" t="s">
        <v>56</v>
      </c>
      <c r="K2970" s="6" t="s">
        <v>98</v>
      </c>
      <c r="L2970">
        <v>303</v>
      </c>
      <c r="N2970" s="6" t="s">
        <v>11355</v>
      </c>
      <c r="O2970" s="6" t="s">
        <v>100</v>
      </c>
      <c r="P2970" s="6" t="s">
        <v>40</v>
      </c>
      <c r="Q2970">
        <v>36520000</v>
      </c>
      <c r="R2970">
        <v>36727947000146</v>
      </c>
      <c r="S2970">
        <v>32991236787</v>
      </c>
    </row>
    <row r="2971" spans="1:19" x14ac:dyDescent="0.25">
      <c r="A2971">
        <v>16935</v>
      </c>
      <c r="B2971" s="6" t="s">
        <v>11356</v>
      </c>
      <c r="C2971" s="6" t="s">
        <v>477</v>
      </c>
      <c r="D2971" s="6" t="s">
        <v>77</v>
      </c>
      <c r="E2971" s="6" t="s">
        <v>44</v>
      </c>
      <c r="F2971" s="6" t="s">
        <v>11357</v>
      </c>
      <c r="G2971" s="6" t="s">
        <v>11358</v>
      </c>
      <c r="H2971">
        <v>25</v>
      </c>
      <c r="I2971" s="6" t="s">
        <v>116</v>
      </c>
      <c r="J2971" s="6" t="s">
        <v>56</v>
      </c>
      <c r="K2971" s="6" t="s">
        <v>98</v>
      </c>
      <c r="L2971">
        <v>306</v>
      </c>
      <c r="N2971" s="6" t="s">
        <v>11359</v>
      </c>
      <c r="O2971" s="6" t="s">
        <v>146</v>
      </c>
      <c r="P2971" s="6" t="s">
        <v>381</v>
      </c>
      <c r="Q2971">
        <v>36502210</v>
      </c>
      <c r="R2971">
        <v>36749457000140</v>
      </c>
      <c r="S2971">
        <v>32984847542</v>
      </c>
    </row>
    <row r="2972" spans="1:19" x14ac:dyDescent="0.25">
      <c r="A2972">
        <v>16937</v>
      </c>
      <c r="B2972" s="6" t="s">
        <v>11360</v>
      </c>
      <c r="C2972" s="6" t="s">
        <v>177</v>
      </c>
      <c r="D2972" s="6" t="s">
        <v>353</v>
      </c>
      <c r="E2972" s="6" t="s">
        <v>44</v>
      </c>
      <c r="F2972" s="6" t="s">
        <v>11361</v>
      </c>
      <c r="G2972" s="6" t="s">
        <v>11362</v>
      </c>
      <c r="H2972">
        <v>25</v>
      </c>
      <c r="I2972" s="6" t="s">
        <v>116</v>
      </c>
      <c r="J2972" s="6" t="s">
        <v>56</v>
      </c>
      <c r="K2972" s="6" t="s">
        <v>98</v>
      </c>
      <c r="L2972">
        <v>308</v>
      </c>
      <c r="N2972" s="6" t="s">
        <v>11363</v>
      </c>
      <c r="O2972" s="6" t="s">
        <v>146</v>
      </c>
      <c r="P2972" s="6" t="s">
        <v>11364</v>
      </c>
      <c r="Q2972">
        <v>36500970</v>
      </c>
      <c r="R2972">
        <v>37135661000134</v>
      </c>
      <c r="S2972">
        <v>32035336136</v>
      </c>
    </row>
    <row r="2973" spans="1:19" x14ac:dyDescent="0.25">
      <c r="A2973">
        <v>16938</v>
      </c>
      <c r="B2973" s="6" t="s">
        <v>11365</v>
      </c>
      <c r="C2973" s="6" t="s">
        <v>391</v>
      </c>
      <c r="D2973" s="6" t="s">
        <v>31</v>
      </c>
      <c r="E2973" s="6" t="s">
        <v>71</v>
      </c>
      <c r="F2973" s="6" t="s">
        <v>11366</v>
      </c>
      <c r="G2973" s="6" t="s">
        <v>11367</v>
      </c>
      <c r="H2973">
        <v>25</v>
      </c>
      <c r="I2973" s="6" t="s">
        <v>116</v>
      </c>
      <c r="J2973" s="6" t="s">
        <v>56</v>
      </c>
      <c r="K2973" s="6" t="s">
        <v>109</v>
      </c>
      <c r="L2973">
        <v>202</v>
      </c>
      <c r="N2973" s="6" t="s">
        <v>11368</v>
      </c>
      <c r="O2973" s="6" t="s">
        <v>111</v>
      </c>
      <c r="P2973" s="6" t="s">
        <v>4147</v>
      </c>
      <c r="Q2973">
        <v>36887210</v>
      </c>
      <c r="R2973">
        <v>25383226000140</v>
      </c>
      <c r="S2973">
        <v>32988342055</v>
      </c>
    </row>
    <row r="2974" spans="1:19" x14ac:dyDescent="0.25">
      <c r="A2974">
        <v>16939</v>
      </c>
      <c r="B2974" s="6" t="s">
        <v>11369</v>
      </c>
      <c r="C2974" s="6" t="s">
        <v>324</v>
      </c>
      <c r="D2974" s="6" t="s">
        <v>315</v>
      </c>
      <c r="E2974" s="6" t="s">
        <v>103</v>
      </c>
      <c r="F2974" s="6" t="s">
        <v>61</v>
      </c>
      <c r="G2974" s="6" t="s">
        <v>11370</v>
      </c>
      <c r="H2974">
        <v>2</v>
      </c>
      <c r="I2974" s="6" t="s">
        <v>2216</v>
      </c>
      <c r="J2974" s="6" t="s">
        <v>144</v>
      </c>
      <c r="K2974" s="6" t="s">
        <v>319</v>
      </c>
      <c r="L2974">
        <v>916</v>
      </c>
      <c r="N2974" s="6" t="s">
        <v>11371</v>
      </c>
      <c r="O2974" s="6" t="s">
        <v>39</v>
      </c>
      <c r="P2974" s="6" t="s">
        <v>50</v>
      </c>
      <c r="Q2974">
        <v>36700000</v>
      </c>
      <c r="R2974">
        <v>5108231652</v>
      </c>
      <c r="S2974">
        <v>32034419949</v>
      </c>
    </row>
    <row r="2975" spans="1:19" x14ac:dyDescent="0.25">
      <c r="A2975">
        <v>16940</v>
      </c>
      <c r="B2975" s="6" t="s">
        <v>11372</v>
      </c>
      <c r="C2975" s="6" t="s">
        <v>324</v>
      </c>
      <c r="D2975" s="6" t="s">
        <v>315</v>
      </c>
      <c r="E2975" s="6" t="s">
        <v>325</v>
      </c>
      <c r="F2975" s="6" t="s">
        <v>61</v>
      </c>
      <c r="G2975" s="6" t="s">
        <v>11373</v>
      </c>
      <c r="H2975">
        <v>2</v>
      </c>
      <c r="I2975" s="6" t="s">
        <v>2216</v>
      </c>
      <c r="J2975" s="6" t="s">
        <v>144</v>
      </c>
      <c r="K2975" s="6" t="s">
        <v>319</v>
      </c>
      <c r="L2975">
        <v>916</v>
      </c>
      <c r="N2975" s="6" t="s">
        <v>11374</v>
      </c>
      <c r="O2975" s="6" t="s">
        <v>39</v>
      </c>
      <c r="P2975" s="6" t="s">
        <v>389</v>
      </c>
      <c r="Q2975">
        <v>36700000</v>
      </c>
      <c r="R2975">
        <v>6753771611</v>
      </c>
      <c r="S2975">
        <v>32984643953</v>
      </c>
    </row>
    <row r="2976" spans="1:19" x14ac:dyDescent="0.25">
      <c r="A2976">
        <v>16941</v>
      </c>
      <c r="B2976" s="6" t="s">
        <v>11375</v>
      </c>
      <c r="C2976" s="6" t="s">
        <v>324</v>
      </c>
      <c r="D2976" s="6" t="s">
        <v>315</v>
      </c>
      <c r="E2976" s="6" t="s">
        <v>325</v>
      </c>
      <c r="F2976" s="6" t="s">
        <v>61</v>
      </c>
      <c r="G2976" s="6" t="s">
        <v>11376</v>
      </c>
      <c r="H2976">
        <v>2</v>
      </c>
      <c r="I2976" s="6" t="s">
        <v>2216</v>
      </c>
      <c r="J2976" s="6" t="s">
        <v>144</v>
      </c>
      <c r="K2976" s="6" t="s">
        <v>319</v>
      </c>
      <c r="L2976">
        <v>906</v>
      </c>
      <c r="N2976" s="6" t="s">
        <v>11377</v>
      </c>
      <c r="O2976" s="6" t="s">
        <v>39</v>
      </c>
      <c r="P2976" s="6" t="s">
        <v>1838</v>
      </c>
      <c r="Q2976">
        <v>36700000</v>
      </c>
      <c r="R2976">
        <v>1586189638</v>
      </c>
      <c r="S2976">
        <v>32998179114</v>
      </c>
    </row>
    <row r="2977" spans="1:19" x14ac:dyDescent="0.25">
      <c r="A2977">
        <v>16942</v>
      </c>
      <c r="B2977" s="6" t="s">
        <v>11378</v>
      </c>
      <c r="C2977" s="6" t="s">
        <v>76</v>
      </c>
      <c r="D2977" s="6" t="s">
        <v>31</v>
      </c>
      <c r="E2977" s="6" t="s">
        <v>325</v>
      </c>
      <c r="F2977" s="6" t="s">
        <v>61</v>
      </c>
      <c r="G2977" s="6" t="s">
        <v>11379</v>
      </c>
      <c r="H2977">
        <v>1</v>
      </c>
      <c r="I2977" s="6" t="s">
        <v>375</v>
      </c>
      <c r="J2977" s="6" t="s">
        <v>56</v>
      </c>
      <c r="K2977" s="6" t="s">
        <v>37</v>
      </c>
      <c r="L2977">
        <v>104</v>
      </c>
      <c r="N2977" s="6" t="s">
        <v>11380</v>
      </c>
      <c r="O2977" s="6" t="s">
        <v>39</v>
      </c>
      <c r="P2977" s="6" t="s">
        <v>389</v>
      </c>
      <c r="Q2977">
        <v>36700000</v>
      </c>
      <c r="R2977">
        <v>73686905604</v>
      </c>
      <c r="S2977">
        <v>32998352932</v>
      </c>
    </row>
    <row r="2978" spans="1:19" x14ac:dyDescent="0.25">
      <c r="A2978">
        <v>16944</v>
      </c>
      <c r="B2978" s="6" t="s">
        <v>11381</v>
      </c>
      <c r="C2978" s="6" t="s">
        <v>52</v>
      </c>
      <c r="D2978" s="6" t="s">
        <v>31</v>
      </c>
      <c r="E2978" s="6" t="s">
        <v>221</v>
      </c>
      <c r="F2978" s="6" t="s">
        <v>11382</v>
      </c>
      <c r="G2978" s="6" t="s">
        <v>11383</v>
      </c>
      <c r="H2978">
        <v>23</v>
      </c>
      <c r="I2978" s="6" t="s">
        <v>47</v>
      </c>
      <c r="J2978" s="6" t="s">
        <v>144</v>
      </c>
      <c r="K2978" s="6" t="s">
        <v>109</v>
      </c>
      <c r="L2978">
        <v>201</v>
      </c>
      <c r="N2978" s="6" t="s">
        <v>11384</v>
      </c>
      <c r="O2978" s="6" t="s">
        <v>169</v>
      </c>
      <c r="P2978" s="6" t="s">
        <v>40</v>
      </c>
      <c r="Q2978">
        <v>36895000</v>
      </c>
      <c r="R2978">
        <v>36189875000120</v>
      </c>
      <c r="S2978">
        <v>32998335784</v>
      </c>
    </row>
    <row r="2979" spans="1:19" x14ac:dyDescent="0.25">
      <c r="A2979">
        <v>16947</v>
      </c>
      <c r="B2979" s="6" t="s">
        <v>11385</v>
      </c>
      <c r="C2979" s="6" t="s">
        <v>324</v>
      </c>
      <c r="D2979" s="6" t="s">
        <v>315</v>
      </c>
      <c r="E2979" s="6" t="s">
        <v>93</v>
      </c>
      <c r="F2979" s="6" t="s">
        <v>61</v>
      </c>
      <c r="G2979" s="6" t="s">
        <v>11386</v>
      </c>
      <c r="H2979">
        <v>2</v>
      </c>
      <c r="I2979" s="6" t="s">
        <v>2216</v>
      </c>
      <c r="J2979" s="6" t="s">
        <v>144</v>
      </c>
      <c r="K2979" s="6" t="s">
        <v>319</v>
      </c>
      <c r="L2979">
        <v>916</v>
      </c>
      <c r="N2979" s="6" t="s">
        <v>11387</v>
      </c>
      <c r="O2979" s="6" t="s">
        <v>39</v>
      </c>
      <c r="P2979" s="6" t="s">
        <v>40</v>
      </c>
      <c r="Q2979">
        <v>36700000</v>
      </c>
      <c r="R2979">
        <v>11348672633</v>
      </c>
      <c r="S2979">
        <v>32998383474</v>
      </c>
    </row>
    <row r="2980" spans="1:19" x14ac:dyDescent="0.25">
      <c r="A2980">
        <v>16948</v>
      </c>
      <c r="B2980" s="6" t="s">
        <v>11388</v>
      </c>
      <c r="C2980" s="6" t="s">
        <v>324</v>
      </c>
      <c r="D2980" s="6" t="s">
        <v>315</v>
      </c>
      <c r="E2980" s="6" t="s">
        <v>325</v>
      </c>
      <c r="F2980" s="6" t="s">
        <v>61</v>
      </c>
      <c r="G2980" s="6" t="s">
        <v>11389</v>
      </c>
      <c r="H2980">
        <v>2</v>
      </c>
      <c r="I2980" s="6" t="s">
        <v>2216</v>
      </c>
      <c r="J2980" s="6" t="s">
        <v>144</v>
      </c>
      <c r="K2980" s="6" t="s">
        <v>319</v>
      </c>
      <c r="L2980">
        <v>916</v>
      </c>
      <c r="N2980" s="6" t="s">
        <v>11390</v>
      </c>
      <c r="O2980" s="6" t="s">
        <v>39</v>
      </c>
      <c r="P2980" s="6" t="s">
        <v>1083</v>
      </c>
      <c r="Q2980">
        <v>36705140</v>
      </c>
      <c r="R2980">
        <v>45472238668</v>
      </c>
      <c r="S2980">
        <v>32998191519</v>
      </c>
    </row>
    <row r="2981" spans="1:19" x14ac:dyDescent="0.25">
      <c r="A2981">
        <v>16949</v>
      </c>
      <c r="B2981" s="6" t="s">
        <v>11391</v>
      </c>
      <c r="C2981" s="6" t="s">
        <v>324</v>
      </c>
      <c r="D2981" s="6" t="s">
        <v>315</v>
      </c>
      <c r="E2981" s="6" t="s">
        <v>325</v>
      </c>
      <c r="F2981" s="6" t="s">
        <v>61</v>
      </c>
      <c r="G2981" s="6" t="s">
        <v>11392</v>
      </c>
      <c r="H2981">
        <v>2</v>
      </c>
      <c r="I2981" s="6" t="s">
        <v>2216</v>
      </c>
      <c r="J2981" s="6" t="s">
        <v>144</v>
      </c>
      <c r="K2981" s="6" t="s">
        <v>319</v>
      </c>
      <c r="L2981">
        <v>916</v>
      </c>
      <c r="N2981" s="6" t="s">
        <v>11393</v>
      </c>
      <c r="O2981" s="6" t="s">
        <v>58</v>
      </c>
      <c r="P2981" s="6" t="s">
        <v>1205</v>
      </c>
      <c r="Q2981">
        <v>36774094</v>
      </c>
      <c r="R2981">
        <v>7359048630</v>
      </c>
      <c r="S2981">
        <v>32999398280</v>
      </c>
    </row>
    <row r="2982" spans="1:19" x14ac:dyDescent="0.25">
      <c r="A2982">
        <v>16950</v>
      </c>
      <c r="B2982" s="6" t="s">
        <v>11394</v>
      </c>
      <c r="C2982" s="6" t="s">
        <v>324</v>
      </c>
      <c r="D2982" s="6" t="s">
        <v>315</v>
      </c>
      <c r="E2982" s="6" t="s">
        <v>325</v>
      </c>
      <c r="F2982" s="6" t="s">
        <v>61</v>
      </c>
      <c r="G2982" s="6" t="s">
        <v>11395</v>
      </c>
      <c r="H2982">
        <v>2</v>
      </c>
      <c r="I2982" s="6" t="s">
        <v>2216</v>
      </c>
      <c r="J2982" s="6" t="s">
        <v>144</v>
      </c>
      <c r="K2982" s="6" t="s">
        <v>319</v>
      </c>
      <c r="L2982">
        <v>916</v>
      </c>
      <c r="N2982" s="6" t="s">
        <v>11396</v>
      </c>
      <c r="O2982" s="6" t="s">
        <v>58</v>
      </c>
      <c r="P2982" s="6" t="s">
        <v>152</v>
      </c>
      <c r="Q2982">
        <v>36770222</v>
      </c>
      <c r="R2982">
        <v>5846740669</v>
      </c>
      <c r="S2982">
        <v>32998194162</v>
      </c>
    </row>
    <row r="2983" spans="1:19" x14ac:dyDescent="0.25">
      <c r="A2983">
        <v>16951</v>
      </c>
      <c r="B2983" s="6" t="s">
        <v>11397</v>
      </c>
      <c r="C2983" s="6" t="s">
        <v>391</v>
      </c>
      <c r="D2983" s="6" t="s">
        <v>488</v>
      </c>
      <c r="E2983" s="6" t="s">
        <v>325</v>
      </c>
      <c r="F2983" s="6" t="s">
        <v>11398</v>
      </c>
      <c r="G2983" s="6" t="s">
        <v>11399</v>
      </c>
      <c r="H2983">
        <v>25</v>
      </c>
      <c r="I2983" s="6" t="s">
        <v>116</v>
      </c>
      <c r="J2983" s="6" t="s">
        <v>56</v>
      </c>
      <c r="K2983" s="6" t="s">
        <v>109</v>
      </c>
      <c r="L2983">
        <v>207</v>
      </c>
      <c r="N2983" s="6" t="s">
        <v>11400</v>
      </c>
      <c r="O2983" s="6" t="s">
        <v>111</v>
      </c>
      <c r="P2983" s="6" t="s">
        <v>1162</v>
      </c>
      <c r="Q2983">
        <v>36884084</v>
      </c>
      <c r="R2983">
        <v>35927353000116</v>
      </c>
      <c r="S2983">
        <v>32988488939</v>
      </c>
    </row>
    <row r="2984" spans="1:19" x14ac:dyDescent="0.25">
      <c r="A2984">
        <v>16952</v>
      </c>
      <c r="B2984" s="6" t="s">
        <v>11401</v>
      </c>
      <c r="C2984" s="6" t="s">
        <v>52</v>
      </c>
      <c r="D2984" s="6" t="s">
        <v>31</v>
      </c>
      <c r="E2984" s="6" t="s">
        <v>53</v>
      </c>
      <c r="F2984" s="6" t="s">
        <v>11402</v>
      </c>
      <c r="G2984" s="6" t="s">
        <v>11403</v>
      </c>
      <c r="H2984">
        <v>25</v>
      </c>
      <c r="I2984" s="6" t="s">
        <v>116</v>
      </c>
      <c r="J2984" s="6" t="s">
        <v>56</v>
      </c>
      <c r="K2984" s="6" t="s">
        <v>98</v>
      </c>
      <c r="L2984">
        <v>301</v>
      </c>
      <c r="N2984" s="6" t="s">
        <v>11404</v>
      </c>
      <c r="O2984" s="6" t="s">
        <v>312</v>
      </c>
      <c r="P2984" s="6" t="s">
        <v>740</v>
      </c>
      <c r="Q2984">
        <v>36170000</v>
      </c>
      <c r="R2984">
        <v>37073287000190</v>
      </c>
      <c r="S2984">
        <v>32999647380</v>
      </c>
    </row>
    <row r="2985" spans="1:19" x14ac:dyDescent="0.25">
      <c r="A2985">
        <v>16953</v>
      </c>
      <c r="B2985" s="6" t="s">
        <v>11405</v>
      </c>
      <c r="C2985" s="6" t="s">
        <v>324</v>
      </c>
      <c r="D2985" s="6" t="s">
        <v>315</v>
      </c>
      <c r="E2985" s="6" t="s">
        <v>93</v>
      </c>
      <c r="F2985" s="6" t="s">
        <v>61</v>
      </c>
      <c r="G2985" s="6" t="s">
        <v>11406</v>
      </c>
      <c r="H2985">
        <v>2</v>
      </c>
      <c r="I2985" s="6" t="s">
        <v>2216</v>
      </c>
      <c r="J2985" s="6" t="s">
        <v>144</v>
      </c>
      <c r="K2985" s="6" t="s">
        <v>319</v>
      </c>
      <c r="L2985">
        <v>916</v>
      </c>
      <c r="N2985" s="6" t="s">
        <v>11407</v>
      </c>
      <c r="O2985" s="6" t="s">
        <v>39</v>
      </c>
      <c r="P2985" s="6" t="s">
        <v>389</v>
      </c>
      <c r="Q2985">
        <v>36700000</v>
      </c>
      <c r="R2985">
        <v>65133420668</v>
      </c>
      <c r="S2985">
        <v>32034417670</v>
      </c>
    </row>
    <row r="2986" spans="1:19" x14ac:dyDescent="0.25">
      <c r="A2986">
        <v>16954</v>
      </c>
      <c r="B2986" s="6" t="s">
        <v>11408</v>
      </c>
      <c r="C2986" s="6" t="s">
        <v>324</v>
      </c>
      <c r="D2986" s="6" t="s">
        <v>315</v>
      </c>
      <c r="E2986" s="6" t="s">
        <v>325</v>
      </c>
      <c r="F2986" s="6" t="s">
        <v>61</v>
      </c>
      <c r="G2986" s="6" t="s">
        <v>11409</v>
      </c>
      <c r="H2986">
        <v>2</v>
      </c>
      <c r="I2986" s="6" t="s">
        <v>2216</v>
      </c>
      <c r="J2986" s="6" t="s">
        <v>144</v>
      </c>
      <c r="K2986" s="6" t="s">
        <v>319</v>
      </c>
      <c r="L2986">
        <v>916</v>
      </c>
      <c r="N2986" s="6" t="s">
        <v>11410</v>
      </c>
      <c r="O2986" s="6" t="s">
        <v>39</v>
      </c>
      <c r="P2986" s="6" t="s">
        <v>132</v>
      </c>
      <c r="Q2986">
        <v>36700000</v>
      </c>
      <c r="R2986">
        <v>13626419606</v>
      </c>
      <c r="S2986">
        <v>32999787548</v>
      </c>
    </row>
    <row r="2987" spans="1:19" x14ac:dyDescent="0.25">
      <c r="A2987">
        <v>16955</v>
      </c>
      <c r="B2987" s="6" t="s">
        <v>11411</v>
      </c>
      <c r="C2987" s="6" t="s">
        <v>324</v>
      </c>
      <c r="D2987" s="6" t="s">
        <v>315</v>
      </c>
      <c r="E2987" s="6" t="s">
        <v>325</v>
      </c>
      <c r="F2987" s="6" t="s">
        <v>61</v>
      </c>
      <c r="G2987" s="6" t="s">
        <v>11412</v>
      </c>
      <c r="H2987">
        <v>2</v>
      </c>
      <c r="I2987" s="6" t="s">
        <v>2216</v>
      </c>
      <c r="J2987" s="6" t="s">
        <v>144</v>
      </c>
      <c r="K2987" s="6" t="s">
        <v>319</v>
      </c>
      <c r="L2987">
        <v>916</v>
      </c>
      <c r="N2987" s="6" t="s">
        <v>11413</v>
      </c>
      <c r="O2987" s="6" t="s">
        <v>39</v>
      </c>
      <c r="P2987" s="6" t="s">
        <v>5379</v>
      </c>
      <c r="Q2987">
        <v>36700000</v>
      </c>
      <c r="R2987">
        <v>13345243601</v>
      </c>
      <c r="S2987">
        <v>32999818308</v>
      </c>
    </row>
    <row r="2988" spans="1:19" x14ac:dyDescent="0.25">
      <c r="A2988">
        <v>16956</v>
      </c>
      <c r="B2988" s="6" t="s">
        <v>11414</v>
      </c>
      <c r="C2988" s="6" t="s">
        <v>76</v>
      </c>
      <c r="D2988" s="6" t="s">
        <v>77</v>
      </c>
      <c r="E2988" s="6" t="s">
        <v>325</v>
      </c>
      <c r="F2988" s="6" t="s">
        <v>11415</v>
      </c>
      <c r="G2988" s="6" t="s">
        <v>11416</v>
      </c>
      <c r="H2988">
        <v>23</v>
      </c>
      <c r="I2988" s="6" t="s">
        <v>47</v>
      </c>
      <c r="J2988" s="6" t="s">
        <v>144</v>
      </c>
      <c r="K2988" s="6" t="s">
        <v>109</v>
      </c>
      <c r="L2988">
        <v>202</v>
      </c>
      <c r="N2988" s="6" t="s">
        <v>11417</v>
      </c>
      <c r="O2988" s="6" t="s">
        <v>111</v>
      </c>
      <c r="P2988" s="6" t="s">
        <v>4486</v>
      </c>
      <c r="Q2988">
        <v>36889076</v>
      </c>
      <c r="R2988">
        <v>37271369000149</v>
      </c>
      <c r="S2988">
        <v>32988549144</v>
      </c>
    </row>
    <row r="2989" spans="1:19" x14ac:dyDescent="0.25">
      <c r="A2989">
        <v>16957</v>
      </c>
      <c r="B2989" s="6" t="s">
        <v>11418</v>
      </c>
      <c r="C2989" s="6" t="s">
        <v>52</v>
      </c>
      <c r="D2989" s="6" t="s">
        <v>31</v>
      </c>
      <c r="E2989" s="6" t="s">
        <v>53</v>
      </c>
      <c r="F2989" s="6" t="s">
        <v>61</v>
      </c>
      <c r="G2989" s="6" t="s">
        <v>11419</v>
      </c>
      <c r="H2989">
        <v>23</v>
      </c>
      <c r="I2989" s="6" t="s">
        <v>47</v>
      </c>
      <c r="J2989" s="6" t="s">
        <v>56</v>
      </c>
      <c r="K2989" s="6" t="s">
        <v>109</v>
      </c>
      <c r="L2989">
        <v>203</v>
      </c>
      <c r="N2989" s="6" t="s">
        <v>11420</v>
      </c>
      <c r="O2989" s="6" t="s">
        <v>111</v>
      </c>
      <c r="P2989" s="6" t="s">
        <v>40</v>
      </c>
      <c r="Q2989">
        <v>36888000</v>
      </c>
      <c r="R2989">
        <v>2949002684</v>
      </c>
      <c r="S2989">
        <v>32998272197</v>
      </c>
    </row>
    <row r="2990" spans="1:19" x14ac:dyDescent="0.25">
      <c r="A2990">
        <v>16958</v>
      </c>
      <c r="B2990" s="6" t="s">
        <v>11421</v>
      </c>
      <c r="C2990" s="6" t="s">
        <v>52</v>
      </c>
      <c r="D2990" s="6" t="s">
        <v>31</v>
      </c>
      <c r="E2990" s="6" t="s">
        <v>53</v>
      </c>
      <c r="F2990" s="6" t="s">
        <v>61</v>
      </c>
      <c r="G2990" s="6" t="s">
        <v>11422</v>
      </c>
      <c r="H2990">
        <v>22</v>
      </c>
      <c r="I2990" s="6" t="s">
        <v>35</v>
      </c>
      <c r="J2990" s="6" t="s">
        <v>144</v>
      </c>
      <c r="K2990" s="6" t="s">
        <v>98</v>
      </c>
      <c r="L2990">
        <v>302</v>
      </c>
      <c r="N2990" s="6" t="s">
        <v>11423</v>
      </c>
      <c r="O2990" s="6" t="s">
        <v>1148</v>
      </c>
      <c r="P2990" s="6" t="s">
        <v>40</v>
      </c>
      <c r="Q2990">
        <v>36510000</v>
      </c>
      <c r="R2990">
        <v>10405254660</v>
      </c>
      <c r="S2990">
        <v>32998356199</v>
      </c>
    </row>
    <row r="2991" spans="1:19" x14ac:dyDescent="0.25">
      <c r="A2991">
        <v>16959</v>
      </c>
      <c r="B2991" s="6" t="s">
        <v>11424</v>
      </c>
      <c r="C2991" s="6" t="s">
        <v>42</v>
      </c>
      <c r="D2991" s="6" t="s">
        <v>31</v>
      </c>
      <c r="E2991" s="6" t="s">
        <v>103</v>
      </c>
      <c r="F2991" s="6" t="s">
        <v>11425</v>
      </c>
      <c r="G2991" s="6" t="s">
        <v>11426</v>
      </c>
      <c r="H2991">
        <v>27</v>
      </c>
      <c r="I2991" s="6" t="s">
        <v>96</v>
      </c>
      <c r="J2991" s="6" t="s">
        <v>56</v>
      </c>
      <c r="K2991" s="6" t="s">
        <v>109</v>
      </c>
      <c r="L2991">
        <v>203</v>
      </c>
      <c r="N2991" s="6" t="s">
        <v>11427</v>
      </c>
      <c r="O2991" s="6" t="s">
        <v>111</v>
      </c>
      <c r="P2991" s="6" t="s">
        <v>1885</v>
      </c>
      <c r="Q2991">
        <v>36887108</v>
      </c>
      <c r="R2991">
        <v>36736029000183</v>
      </c>
      <c r="S2991">
        <v>32988212174</v>
      </c>
    </row>
    <row r="2992" spans="1:19" x14ac:dyDescent="0.25">
      <c r="A2992">
        <v>16960</v>
      </c>
      <c r="B2992" s="6" t="s">
        <v>11428</v>
      </c>
      <c r="C2992" s="6" t="s">
        <v>52</v>
      </c>
      <c r="D2992" s="6" t="s">
        <v>31</v>
      </c>
      <c r="E2992" s="6" t="s">
        <v>103</v>
      </c>
      <c r="F2992" s="6" t="s">
        <v>61</v>
      </c>
      <c r="G2992" s="6" t="s">
        <v>6536</v>
      </c>
      <c r="H2992">
        <v>22</v>
      </c>
      <c r="I2992" s="6" t="s">
        <v>35</v>
      </c>
      <c r="J2992" s="6" t="s">
        <v>56</v>
      </c>
      <c r="K2992" s="6" t="s">
        <v>37</v>
      </c>
      <c r="L2992">
        <v>101</v>
      </c>
      <c r="N2992" s="6" t="s">
        <v>11429</v>
      </c>
      <c r="O2992" s="6" t="s">
        <v>711</v>
      </c>
      <c r="P2992" s="6" t="s">
        <v>11430</v>
      </c>
      <c r="Q2992">
        <v>36784000</v>
      </c>
      <c r="R2992">
        <v>90469844604</v>
      </c>
      <c r="S2992">
        <v>32999930668</v>
      </c>
    </row>
    <row r="2993" spans="1:19" x14ac:dyDescent="0.25">
      <c r="A2993">
        <v>16962</v>
      </c>
      <c r="B2993" s="6" t="s">
        <v>4934</v>
      </c>
      <c r="C2993" s="6" t="s">
        <v>391</v>
      </c>
      <c r="D2993" s="6" t="s">
        <v>315</v>
      </c>
      <c r="E2993" s="6" t="s">
        <v>103</v>
      </c>
      <c r="F2993" s="6" t="s">
        <v>11431</v>
      </c>
      <c r="G2993" s="6" t="s">
        <v>11432</v>
      </c>
      <c r="H2993">
        <v>2</v>
      </c>
      <c r="I2993" s="6" t="s">
        <v>2216</v>
      </c>
      <c r="J2993" s="6" t="s">
        <v>144</v>
      </c>
      <c r="K2993" s="6" t="s">
        <v>319</v>
      </c>
      <c r="L2993">
        <v>907</v>
      </c>
      <c r="N2993" s="6" t="s">
        <v>11433</v>
      </c>
      <c r="O2993" s="6" t="s">
        <v>11434</v>
      </c>
      <c r="P2993" s="6" t="s">
        <v>259</v>
      </c>
      <c r="Q2993">
        <v>38400970</v>
      </c>
      <c r="R2993">
        <v>7526557003559</v>
      </c>
      <c r="S2993">
        <v>19033136039</v>
      </c>
    </row>
    <row r="2994" spans="1:19" x14ac:dyDescent="0.25">
      <c r="A2994">
        <v>16963</v>
      </c>
      <c r="B2994" s="6" t="s">
        <v>11435</v>
      </c>
      <c r="C2994" s="6" t="s">
        <v>52</v>
      </c>
      <c r="D2994" s="6" t="s">
        <v>31</v>
      </c>
      <c r="E2994" s="6" t="s">
        <v>325</v>
      </c>
      <c r="F2994" s="6" t="s">
        <v>61</v>
      </c>
      <c r="G2994" s="6" t="s">
        <v>11436</v>
      </c>
      <c r="H2994">
        <v>1</v>
      </c>
      <c r="I2994" s="6" t="s">
        <v>375</v>
      </c>
      <c r="J2994" s="6" t="s">
        <v>144</v>
      </c>
      <c r="K2994" s="6" t="s">
        <v>98</v>
      </c>
      <c r="L2994">
        <v>303</v>
      </c>
      <c r="N2994" s="6" t="s">
        <v>11437</v>
      </c>
      <c r="O2994" s="6" t="s">
        <v>100</v>
      </c>
      <c r="P2994" s="6" t="s">
        <v>198</v>
      </c>
      <c r="Q2994">
        <v>36520000</v>
      </c>
      <c r="R2994">
        <v>8354850641</v>
      </c>
      <c r="S2994">
        <v>32988691126</v>
      </c>
    </row>
    <row r="2995" spans="1:19" x14ac:dyDescent="0.25">
      <c r="A2995">
        <v>16965</v>
      </c>
      <c r="B2995" s="6" t="s">
        <v>11438</v>
      </c>
      <c r="C2995" s="6" t="s">
        <v>52</v>
      </c>
      <c r="D2995" s="6" t="s">
        <v>31</v>
      </c>
      <c r="E2995" s="6" t="s">
        <v>103</v>
      </c>
      <c r="F2995" s="6" t="s">
        <v>61</v>
      </c>
      <c r="G2995" s="6" t="s">
        <v>11439</v>
      </c>
      <c r="H2995">
        <v>22</v>
      </c>
      <c r="I2995" s="6" t="s">
        <v>35</v>
      </c>
      <c r="J2995" s="6" t="s">
        <v>56</v>
      </c>
      <c r="K2995" s="6" t="s">
        <v>37</v>
      </c>
      <c r="L2995">
        <v>101</v>
      </c>
      <c r="N2995" s="6" t="s">
        <v>11440</v>
      </c>
      <c r="O2995" s="6" t="s">
        <v>58</v>
      </c>
      <c r="P2995" s="6" t="s">
        <v>5562</v>
      </c>
      <c r="Q2995">
        <v>36777000</v>
      </c>
      <c r="R2995">
        <v>5729406614</v>
      </c>
      <c r="S2995">
        <v>32999261542</v>
      </c>
    </row>
    <row r="2996" spans="1:19" x14ac:dyDescent="0.25">
      <c r="A2996">
        <v>16969</v>
      </c>
      <c r="B2996" s="6" t="s">
        <v>11441</v>
      </c>
      <c r="C2996" s="6" t="s">
        <v>324</v>
      </c>
      <c r="D2996" s="6" t="s">
        <v>315</v>
      </c>
      <c r="E2996" s="6" t="s">
        <v>71</v>
      </c>
      <c r="F2996" s="6" t="s">
        <v>11442</v>
      </c>
      <c r="G2996" s="6" t="s">
        <v>11443</v>
      </c>
      <c r="H2996">
        <v>2</v>
      </c>
      <c r="I2996" s="6" t="s">
        <v>2216</v>
      </c>
      <c r="J2996" s="6" t="s">
        <v>144</v>
      </c>
      <c r="K2996" s="6" t="s">
        <v>319</v>
      </c>
      <c r="L2996">
        <v>907</v>
      </c>
      <c r="N2996" s="6" t="s">
        <v>11444</v>
      </c>
      <c r="O2996" s="6" t="s">
        <v>39</v>
      </c>
      <c r="P2996" s="6" t="s">
        <v>40</v>
      </c>
      <c r="Q2996">
        <v>36700212</v>
      </c>
      <c r="R2996">
        <v>20129267000190</v>
      </c>
      <c r="S2996">
        <v>32034414212</v>
      </c>
    </row>
    <row r="2997" spans="1:19" x14ac:dyDescent="0.25">
      <c r="A2997">
        <v>16971</v>
      </c>
      <c r="B2997" s="6" t="s">
        <v>11445</v>
      </c>
      <c r="C2997" s="6" t="s">
        <v>119</v>
      </c>
      <c r="D2997" s="6" t="s">
        <v>31</v>
      </c>
      <c r="E2997" s="6" t="s">
        <v>325</v>
      </c>
      <c r="F2997" s="6" t="s">
        <v>61</v>
      </c>
      <c r="G2997" s="6" t="s">
        <v>11446</v>
      </c>
      <c r="H2997">
        <v>23</v>
      </c>
      <c r="I2997" s="6" t="s">
        <v>47</v>
      </c>
      <c r="J2997" s="6" t="s">
        <v>56</v>
      </c>
      <c r="K2997" s="6" t="s">
        <v>37</v>
      </c>
      <c r="L2997">
        <v>102</v>
      </c>
      <c r="N2997" s="6" t="s">
        <v>11447</v>
      </c>
      <c r="O2997" s="6" t="s">
        <v>58</v>
      </c>
      <c r="P2997" s="6" t="s">
        <v>1783</v>
      </c>
      <c r="Q2997">
        <v>36774420</v>
      </c>
      <c r="R2997">
        <v>7211336650</v>
      </c>
      <c r="S2997">
        <v>32984942002</v>
      </c>
    </row>
    <row r="2998" spans="1:19" x14ac:dyDescent="0.25">
      <c r="A2998">
        <v>16974</v>
      </c>
      <c r="B2998" s="6" t="s">
        <v>11448</v>
      </c>
      <c r="C2998" s="6" t="s">
        <v>52</v>
      </c>
      <c r="D2998" s="6" t="s">
        <v>31</v>
      </c>
      <c r="E2998" s="6" t="s">
        <v>53</v>
      </c>
      <c r="F2998" s="6" t="s">
        <v>11449</v>
      </c>
      <c r="G2998" s="6" t="s">
        <v>11450</v>
      </c>
      <c r="H2998">
        <v>25</v>
      </c>
      <c r="I2998" s="6" t="s">
        <v>116</v>
      </c>
      <c r="J2998" s="6" t="s">
        <v>144</v>
      </c>
      <c r="K2998" s="6" t="s">
        <v>98</v>
      </c>
      <c r="L2998">
        <v>305</v>
      </c>
      <c r="N2998" s="6" t="s">
        <v>11451</v>
      </c>
      <c r="O2998" s="6" t="s">
        <v>146</v>
      </c>
      <c r="P2998" s="6" t="s">
        <v>1077</v>
      </c>
      <c r="Q2998">
        <v>36503132</v>
      </c>
      <c r="R2998">
        <v>34188327000150</v>
      </c>
      <c r="S2998">
        <v>32999136989</v>
      </c>
    </row>
    <row r="2999" spans="1:19" x14ac:dyDescent="0.25">
      <c r="A2999">
        <v>16975</v>
      </c>
      <c r="B2999" s="6" t="s">
        <v>11452</v>
      </c>
      <c r="C2999" s="6" t="s">
        <v>52</v>
      </c>
      <c r="D2999" s="6" t="s">
        <v>31</v>
      </c>
      <c r="E2999" s="6" t="s">
        <v>44</v>
      </c>
      <c r="F2999" s="6" t="s">
        <v>11453</v>
      </c>
      <c r="G2999" s="6" t="s">
        <v>11454</v>
      </c>
      <c r="H2999">
        <v>27</v>
      </c>
      <c r="I2999" s="6" t="s">
        <v>96</v>
      </c>
      <c r="J2999" s="6" t="s">
        <v>56</v>
      </c>
      <c r="K2999" s="6" t="s">
        <v>109</v>
      </c>
      <c r="L2999">
        <v>202</v>
      </c>
      <c r="N2999" s="6" t="s">
        <v>11455</v>
      </c>
      <c r="O2999" s="6" t="s">
        <v>111</v>
      </c>
      <c r="P2999" s="6" t="s">
        <v>412</v>
      </c>
      <c r="Q2999">
        <v>36884183</v>
      </c>
      <c r="R2999">
        <v>37255654000176</v>
      </c>
      <c r="S2999">
        <v>32984453027</v>
      </c>
    </row>
    <row r="3000" spans="1:19" x14ac:dyDescent="0.25">
      <c r="A3000">
        <v>16976</v>
      </c>
      <c r="B3000" s="6" t="s">
        <v>11456</v>
      </c>
      <c r="C3000" s="6" t="s">
        <v>52</v>
      </c>
      <c r="D3000" s="6" t="s">
        <v>31</v>
      </c>
      <c r="E3000" s="6" t="s">
        <v>103</v>
      </c>
      <c r="F3000" s="6" t="s">
        <v>61</v>
      </c>
      <c r="G3000" s="6" t="s">
        <v>11457</v>
      </c>
      <c r="H3000">
        <v>23</v>
      </c>
      <c r="I3000" s="6" t="s">
        <v>47</v>
      </c>
      <c r="J3000" s="6" t="s">
        <v>56</v>
      </c>
      <c r="K3000" s="6" t="s">
        <v>109</v>
      </c>
      <c r="L3000">
        <v>201</v>
      </c>
      <c r="N3000" s="6" t="s">
        <v>654</v>
      </c>
      <c r="O3000" s="6" t="s">
        <v>111</v>
      </c>
      <c r="P3000" s="6" t="s">
        <v>259</v>
      </c>
      <c r="Q3000">
        <v>36880000</v>
      </c>
      <c r="R3000">
        <v>67470742620</v>
      </c>
      <c r="S3000">
        <v>32987090348</v>
      </c>
    </row>
    <row r="3001" spans="1:19" x14ac:dyDescent="0.25">
      <c r="A3001">
        <v>16980</v>
      </c>
      <c r="B3001" s="6" t="s">
        <v>11458</v>
      </c>
      <c r="C3001" s="6" t="s">
        <v>52</v>
      </c>
      <c r="D3001" s="6" t="s">
        <v>31</v>
      </c>
      <c r="E3001" s="6" t="s">
        <v>71</v>
      </c>
      <c r="F3001" s="6" t="s">
        <v>61</v>
      </c>
      <c r="G3001" s="6" t="s">
        <v>11459</v>
      </c>
      <c r="H3001">
        <v>22</v>
      </c>
      <c r="I3001" s="6" t="s">
        <v>35</v>
      </c>
      <c r="J3001" s="6" t="s">
        <v>56</v>
      </c>
      <c r="K3001" s="6" t="s">
        <v>109</v>
      </c>
      <c r="L3001">
        <v>203</v>
      </c>
      <c r="N3001" s="6" t="s">
        <v>11460</v>
      </c>
      <c r="O3001" s="6" t="s">
        <v>111</v>
      </c>
      <c r="P3001" s="6" t="s">
        <v>923</v>
      </c>
      <c r="Q3001">
        <v>36889263</v>
      </c>
      <c r="R3001">
        <v>12147626627</v>
      </c>
      <c r="S3001">
        <v>32988695048</v>
      </c>
    </row>
    <row r="3002" spans="1:19" x14ac:dyDescent="0.25">
      <c r="A3002">
        <v>16983</v>
      </c>
      <c r="B3002" s="6" t="s">
        <v>11461</v>
      </c>
      <c r="C3002" s="6" t="s">
        <v>1040</v>
      </c>
      <c r="D3002" s="6" t="s">
        <v>31</v>
      </c>
      <c r="E3002" s="6" t="s">
        <v>44</v>
      </c>
      <c r="F3002" s="6" t="s">
        <v>11462</v>
      </c>
      <c r="G3002" s="6" t="s">
        <v>11463</v>
      </c>
      <c r="H3002">
        <v>26</v>
      </c>
      <c r="I3002" s="6" t="s">
        <v>173</v>
      </c>
      <c r="J3002" s="6" t="s">
        <v>144</v>
      </c>
      <c r="K3002" s="6" t="s">
        <v>98</v>
      </c>
      <c r="L3002">
        <v>304</v>
      </c>
      <c r="N3002" s="6" t="s">
        <v>11464</v>
      </c>
      <c r="O3002" s="6" t="s">
        <v>592</v>
      </c>
      <c r="P3002" s="6" t="s">
        <v>40</v>
      </c>
      <c r="Q3002">
        <v>36546000</v>
      </c>
      <c r="R3002">
        <v>37224124000160</v>
      </c>
      <c r="S3002">
        <v>32999668104</v>
      </c>
    </row>
    <row r="3003" spans="1:19" x14ac:dyDescent="0.25">
      <c r="A3003">
        <v>16984</v>
      </c>
      <c r="B3003" s="6" t="s">
        <v>11465</v>
      </c>
      <c r="C3003" s="6" t="s">
        <v>76</v>
      </c>
      <c r="D3003" s="6" t="s">
        <v>77</v>
      </c>
      <c r="E3003" s="6" t="s">
        <v>71</v>
      </c>
      <c r="F3003" s="6" t="s">
        <v>11466</v>
      </c>
      <c r="G3003" s="6" t="s">
        <v>11467</v>
      </c>
      <c r="H3003">
        <v>25</v>
      </c>
      <c r="I3003" s="6" t="s">
        <v>116</v>
      </c>
      <c r="J3003" s="6" t="s">
        <v>144</v>
      </c>
      <c r="K3003" s="6" t="s">
        <v>98</v>
      </c>
      <c r="L3003">
        <v>302</v>
      </c>
      <c r="N3003" s="6" t="s">
        <v>11468</v>
      </c>
      <c r="O3003" s="6" t="s">
        <v>698</v>
      </c>
      <c r="P3003" s="6" t="s">
        <v>40</v>
      </c>
      <c r="Q3003">
        <v>36160000</v>
      </c>
      <c r="R3003">
        <v>27507287000105</v>
      </c>
      <c r="S3003">
        <v>32999460557</v>
      </c>
    </row>
    <row r="3004" spans="1:19" x14ac:dyDescent="0.25">
      <c r="A3004">
        <v>16987</v>
      </c>
      <c r="B3004" s="6" t="s">
        <v>11469</v>
      </c>
      <c r="C3004" s="6" t="s">
        <v>52</v>
      </c>
      <c r="D3004" s="6" t="s">
        <v>31</v>
      </c>
      <c r="E3004" s="6" t="s">
        <v>44</v>
      </c>
      <c r="F3004" s="6" t="s">
        <v>61</v>
      </c>
      <c r="G3004" s="6" t="s">
        <v>1282</v>
      </c>
      <c r="H3004">
        <v>23</v>
      </c>
      <c r="I3004" s="6" t="s">
        <v>47</v>
      </c>
      <c r="J3004" s="6" t="s">
        <v>144</v>
      </c>
      <c r="K3004" s="6" t="s">
        <v>37</v>
      </c>
      <c r="L3004">
        <v>104</v>
      </c>
      <c r="N3004" s="6" t="s">
        <v>11470</v>
      </c>
      <c r="O3004" s="6" t="s">
        <v>39</v>
      </c>
      <c r="P3004" s="6" t="s">
        <v>64</v>
      </c>
      <c r="Q3004">
        <v>36700000</v>
      </c>
      <c r="R3004">
        <v>11174168609</v>
      </c>
      <c r="S3004">
        <v>32988170521</v>
      </c>
    </row>
    <row r="3005" spans="1:19" x14ac:dyDescent="0.25">
      <c r="A3005">
        <v>16990</v>
      </c>
      <c r="B3005" s="6" t="s">
        <v>11471</v>
      </c>
      <c r="C3005" s="6" t="s">
        <v>52</v>
      </c>
      <c r="D3005" s="6" t="s">
        <v>31</v>
      </c>
      <c r="E3005" s="6" t="s">
        <v>44</v>
      </c>
      <c r="F3005" s="6" t="s">
        <v>11472</v>
      </c>
      <c r="G3005" s="6" t="s">
        <v>11473</v>
      </c>
      <c r="H3005">
        <v>22</v>
      </c>
      <c r="I3005" s="6" t="s">
        <v>35</v>
      </c>
      <c r="J3005" s="6" t="s">
        <v>56</v>
      </c>
      <c r="K3005" s="6" t="s">
        <v>98</v>
      </c>
      <c r="L3005">
        <v>301</v>
      </c>
      <c r="N3005" s="6" t="s">
        <v>11474</v>
      </c>
      <c r="O3005" s="6" t="s">
        <v>312</v>
      </c>
      <c r="P3005" s="6" t="s">
        <v>40</v>
      </c>
      <c r="Q3005">
        <v>36170000</v>
      </c>
      <c r="R3005">
        <v>20160474000108</v>
      </c>
      <c r="S3005">
        <v>32999575141</v>
      </c>
    </row>
    <row r="3006" spans="1:19" x14ac:dyDescent="0.25">
      <c r="A3006">
        <v>16991</v>
      </c>
      <c r="B3006" s="6" t="s">
        <v>924</v>
      </c>
      <c r="C3006" s="6" t="s">
        <v>177</v>
      </c>
      <c r="D3006" s="6" t="s">
        <v>353</v>
      </c>
      <c r="E3006" s="6" t="s">
        <v>221</v>
      </c>
      <c r="F3006" s="6" t="s">
        <v>11475</v>
      </c>
      <c r="G3006" s="6" t="s">
        <v>926</v>
      </c>
      <c r="H3006">
        <v>33</v>
      </c>
      <c r="I3006" s="6" t="s">
        <v>181</v>
      </c>
      <c r="J3006" s="6" t="s">
        <v>56</v>
      </c>
      <c r="K3006" s="6" t="s">
        <v>109</v>
      </c>
      <c r="L3006">
        <v>208</v>
      </c>
      <c r="N3006" s="6" t="s">
        <v>11476</v>
      </c>
      <c r="O3006" s="6" t="s">
        <v>771</v>
      </c>
      <c r="P3006" s="6" t="s">
        <v>951</v>
      </c>
      <c r="Q3006">
        <v>36800000</v>
      </c>
      <c r="R3006">
        <v>9352161000542</v>
      </c>
      <c r="S3006">
        <v>32037412809</v>
      </c>
    </row>
    <row r="3007" spans="1:19" x14ac:dyDescent="0.25">
      <c r="A3007">
        <v>16995</v>
      </c>
      <c r="B3007" s="6" t="s">
        <v>11477</v>
      </c>
      <c r="C3007" s="6" t="s">
        <v>391</v>
      </c>
      <c r="D3007" s="6" t="s">
        <v>488</v>
      </c>
      <c r="E3007" s="6" t="s">
        <v>53</v>
      </c>
      <c r="F3007" s="6" t="s">
        <v>61</v>
      </c>
      <c r="G3007" s="6" t="s">
        <v>11478</v>
      </c>
      <c r="H3007">
        <v>23</v>
      </c>
      <c r="I3007" s="6" t="s">
        <v>47</v>
      </c>
      <c r="J3007" s="6" t="s">
        <v>56</v>
      </c>
      <c r="K3007" s="6" t="s">
        <v>109</v>
      </c>
      <c r="L3007">
        <v>205</v>
      </c>
      <c r="N3007" s="6" t="s">
        <v>11479</v>
      </c>
      <c r="O3007" s="6" t="s">
        <v>771</v>
      </c>
      <c r="P3007" s="6" t="s">
        <v>951</v>
      </c>
      <c r="Q3007">
        <v>36800000</v>
      </c>
      <c r="R3007">
        <v>178340669</v>
      </c>
      <c r="S3007">
        <v>32998022316</v>
      </c>
    </row>
    <row r="3008" spans="1:19" x14ac:dyDescent="0.25">
      <c r="A3008">
        <v>16996</v>
      </c>
      <c r="B3008" s="6" t="s">
        <v>11480</v>
      </c>
      <c r="C3008" s="6" t="s">
        <v>76</v>
      </c>
      <c r="D3008" s="6" t="s">
        <v>31</v>
      </c>
      <c r="E3008" s="6" t="s">
        <v>44</v>
      </c>
      <c r="F3008" s="6" t="s">
        <v>11481</v>
      </c>
      <c r="G3008" s="6" t="s">
        <v>10170</v>
      </c>
      <c r="H3008">
        <v>1</v>
      </c>
      <c r="I3008" s="6" t="s">
        <v>375</v>
      </c>
      <c r="J3008" s="6" t="s">
        <v>56</v>
      </c>
      <c r="K3008" s="6" t="s">
        <v>109</v>
      </c>
      <c r="L3008">
        <v>206</v>
      </c>
      <c r="N3008" s="6" t="s">
        <v>11482</v>
      </c>
      <c r="O3008" s="6" t="s">
        <v>1731</v>
      </c>
      <c r="P3008" s="6" t="s">
        <v>40</v>
      </c>
      <c r="Q3008">
        <v>36847000</v>
      </c>
      <c r="R3008">
        <v>20113184000103</v>
      </c>
      <c r="S3008">
        <v>32984661572</v>
      </c>
    </row>
    <row r="3009" spans="1:19" x14ac:dyDescent="0.25">
      <c r="A3009">
        <v>17002</v>
      </c>
      <c r="B3009" s="6" t="s">
        <v>11483</v>
      </c>
      <c r="C3009" s="6" t="s">
        <v>52</v>
      </c>
      <c r="D3009" s="6" t="s">
        <v>488</v>
      </c>
      <c r="E3009" s="6" t="s">
        <v>53</v>
      </c>
      <c r="F3009" s="6" t="s">
        <v>61</v>
      </c>
      <c r="G3009" s="6" t="s">
        <v>11484</v>
      </c>
      <c r="H3009">
        <v>23</v>
      </c>
      <c r="I3009" s="6" t="s">
        <v>47</v>
      </c>
      <c r="J3009" s="6" t="s">
        <v>56</v>
      </c>
      <c r="K3009" s="6" t="s">
        <v>37</v>
      </c>
      <c r="L3009">
        <v>107</v>
      </c>
      <c r="N3009" s="6" t="s">
        <v>11485</v>
      </c>
      <c r="O3009" s="6" t="s">
        <v>632</v>
      </c>
      <c r="P3009" s="6" t="s">
        <v>40</v>
      </c>
      <c r="Q3009">
        <v>36720000</v>
      </c>
      <c r="R3009">
        <v>12600218661</v>
      </c>
      <c r="S3009">
        <v>32998175519</v>
      </c>
    </row>
    <row r="3010" spans="1:19" x14ac:dyDescent="0.25">
      <c r="A3010">
        <v>17004</v>
      </c>
      <c r="B3010" s="6" t="s">
        <v>11486</v>
      </c>
      <c r="C3010" s="6" t="s">
        <v>52</v>
      </c>
      <c r="D3010" s="6" t="s">
        <v>31</v>
      </c>
      <c r="E3010" s="6" t="s">
        <v>103</v>
      </c>
      <c r="F3010" s="6" t="s">
        <v>61</v>
      </c>
      <c r="G3010" s="6" t="s">
        <v>7991</v>
      </c>
      <c r="H3010">
        <v>23</v>
      </c>
      <c r="I3010" s="6" t="s">
        <v>47</v>
      </c>
      <c r="J3010" s="6" t="s">
        <v>56</v>
      </c>
      <c r="K3010" s="6" t="s">
        <v>37</v>
      </c>
      <c r="L3010">
        <v>109</v>
      </c>
      <c r="N3010" s="6" t="s">
        <v>11487</v>
      </c>
      <c r="O3010" s="6" t="s">
        <v>39</v>
      </c>
      <c r="P3010" s="6" t="s">
        <v>1122</v>
      </c>
      <c r="Q3010">
        <v>36700000</v>
      </c>
      <c r="R3010">
        <v>3928920650</v>
      </c>
      <c r="S3010">
        <v>32998108792</v>
      </c>
    </row>
    <row r="3011" spans="1:19" x14ac:dyDescent="0.25">
      <c r="A3011">
        <v>17011</v>
      </c>
      <c r="B3011" s="6" t="s">
        <v>11488</v>
      </c>
      <c r="C3011" s="6" t="s">
        <v>119</v>
      </c>
      <c r="D3011" s="6" t="s">
        <v>31</v>
      </c>
      <c r="E3011" s="6" t="s">
        <v>44</v>
      </c>
      <c r="F3011" s="6" t="s">
        <v>11489</v>
      </c>
      <c r="G3011" s="6" t="s">
        <v>11490</v>
      </c>
      <c r="H3011">
        <v>25</v>
      </c>
      <c r="I3011" s="6" t="s">
        <v>116</v>
      </c>
      <c r="J3011" s="6" t="s">
        <v>56</v>
      </c>
      <c r="K3011" s="6" t="s">
        <v>37</v>
      </c>
      <c r="L3011">
        <v>103</v>
      </c>
      <c r="N3011" s="6" t="s">
        <v>11491</v>
      </c>
      <c r="O3011" s="6" t="s">
        <v>58</v>
      </c>
      <c r="P3011" s="6" t="s">
        <v>936</v>
      </c>
      <c r="Q3011">
        <v>36772456</v>
      </c>
      <c r="R3011">
        <v>37463633000146</v>
      </c>
      <c r="S3011">
        <v>32999588078</v>
      </c>
    </row>
    <row r="3012" spans="1:19" x14ac:dyDescent="0.25">
      <c r="A3012">
        <v>17016</v>
      </c>
      <c r="B3012" s="6" t="s">
        <v>11492</v>
      </c>
      <c r="C3012" s="6" t="s">
        <v>76</v>
      </c>
      <c r="D3012" s="6" t="s">
        <v>31</v>
      </c>
      <c r="E3012" s="6" t="s">
        <v>93</v>
      </c>
      <c r="F3012" s="6" t="s">
        <v>11493</v>
      </c>
      <c r="G3012" s="6" t="s">
        <v>11494</v>
      </c>
      <c r="H3012">
        <v>22</v>
      </c>
      <c r="I3012" s="6" t="s">
        <v>35</v>
      </c>
      <c r="J3012" s="6" t="s">
        <v>56</v>
      </c>
      <c r="K3012" s="6" t="s">
        <v>98</v>
      </c>
      <c r="L3012">
        <v>305</v>
      </c>
      <c r="N3012" s="6" t="s">
        <v>11495</v>
      </c>
      <c r="O3012" s="6" t="s">
        <v>399</v>
      </c>
      <c r="P3012" s="6" t="s">
        <v>2995</v>
      </c>
      <c r="Q3012">
        <v>36512000</v>
      </c>
      <c r="R3012">
        <v>37347935000159</v>
      </c>
      <c r="S3012">
        <v>32035742092</v>
      </c>
    </row>
    <row r="3013" spans="1:19" x14ac:dyDescent="0.25">
      <c r="A3013">
        <v>17017</v>
      </c>
      <c r="B3013" s="6" t="s">
        <v>11496</v>
      </c>
      <c r="C3013" s="6" t="s">
        <v>30</v>
      </c>
      <c r="D3013" s="6" t="s">
        <v>31</v>
      </c>
      <c r="E3013" s="6" t="s">
        <v>93</v>
      </c>
      <c r="F3013" s="6" t="s">
        <v>61</v>
      </c>
      <c r="G3013" s="6" t="s">
        <v>11497</v>
      </c>
      <c r="H3013">
        <v>25</v>
      </c>
      <c r="I3013" s="6" t="s">
        <v>116</v>
      </c>
      <c r="J3013" s="6" t="s">
        <v>56</v>
      </c>
      <c r="K3013" s="6" t="s">
        <v>37</v>
      </c>
      <c r="L3013">
        <v>104</v>
      </c>
      <c r="N3013" s="6" t="s">
        <v>11498</v>
      </c>
      <c r="O3013" s="6" t="s">
        <v>39</v>
      </c>
      <c r="P3013" s="6" t="s">
        <v>6400</v>
      </c>
      <c r="Q3013">
        <v>36700000</v>
      </c>
      <c r="R3013">
        <v>13483572660</v>
      </c>
      <c r="S3013">
        <v>32987150681</v>
      </c>
    </row>
    <row r="3014" spans="1:19" x14ac:dyDescent="0.25">
      <c r="A3014">
        <v>17018</v>
      </c>
      <c r="B3014" s="6" t="s">
        <v>11499</v>
      </c>
      <c r="C3014" s="6" t="s">
        <v>76</v>
      </c>
      <c r="D3014" s="6" t="s">
        <v>31</v>
      </c>
      <c r="E3014" s="6" t="s">
        <v>221</v>
      </c>
      <c r="F3014" s="6" t="s">
        <v>11500</v>
      </c>
      <c r="G3014" s="6" t="s">
        <v>11501</v>
      </c>
      <c r="H3014">
        <v>25</v>
      </c>
      <c r="I3014" s="6" t="s">
        <v>116</v>
      </c>
      <c r="J3014" s="6" t="s">
        <v>56</v>
      </c>
      <c r="K3014" s="6" t="s">
        <v>109</v>
      </c>
      <c r="L3014">
        <v>205</v>
      </c>
      <c r="N3014" s="6" t="s">
        <v>11502</v>
      </c>
      <c r="O3014" s="6" t="s">
        <v>771</v>
      </c>
      <c r="P3014" s="6" t="s">
        <v>8789</v>
      </c>
      <c r="Q3014">
        <v>36800000</v>
      </c>
      <c r="R3014">
        <v>21401656000196</v>
      </c>
      <c r="S3014">
        <v>32999553506</v>
      </c>
    </row>
    <row r="3015" spans="1:19" x14ac:dyDescent="0.25">
      <c r="A3015">
        <v>17020</v>
      </c>
      <c r="B3015" s="6" t="s">
        <v>11503</v>
      </c>
      <c r="C3015" s="6" t="s">
        <v>42</v>
      </c>
      <c r="D3015" s="6" t="s">
        <v>31</v>
      </c>
      <c r="E3015" s="6" t="s">
        <v>93</v>
      </c>
      <c r="F3015" s="6" t="s">
        <v>11504</v>
      </c>
      <c r="G3015" s="6" t="s">
        <v>11505</v>
      </c>
      <c r="H3015">
        <v>25</v>
      </c>
      <c r="I3015" s="6" t="s">
        <v>116</v>
      </c>
      <c r="J3015" s="6" t="s">
        <v>56</v>
      </c>
      <c r="K3015" s="6" t="s">
        <v>109</v>
      </c>
      <c r="L3015">
        <v>204</v>
      </c>
      <c r="N3015" s="6" t="s">
        <v>11506</v>
      </c>
      <c r="O3015" s="6" t="s">
        <v>1100</v>
      </c>
      <c r="P3015" s="6" t="s">
        <v>11507</v>
      </c>
      <c r="Q3015">
        <v>36790000</v>
      </c>
      <c r="R3015">
        <v>709404000159</v>
      </c>
      <c r="S3015">
        <v>32999975427</v>
      </c>
    </row>
    <row r="3016" spans="1:19" x14ac:dyDescent="0.25">
      <c r="A3016">
        <v>17021</v>
      </c>
      <c r="B3016" s="6" t="s">
        <v>11508</v>
      </c>
      <c r="C3016" s="6" t="s">
        <v>30</v>
      </c>
      <c r="D3016" s="6" t="s">
        <v>31</v>
      </c>
      <c r="E3016" s="6" t="s">
        <v>71</v>
      </c>
      <c r="F3016" s="6" t="s">
        <v>11509</v>
      </c>
      <c r="G3016" s="6" t="s">
        <v>11510</v>
      </c>
      <c r="H3016">
        <v>25</v>
      </c>
      <c r="I3016" s="6" t="s">
        <v>116</v>
      </c>
      <c r="J3016" s="6" t="s">
        <v>11511</v>
      </c>
      <c r="K3016" s="6" t="s">
        <v>37</v>
      </c>
      <c r="L3016">
        <v>103</v>
      </c>
      <c r="N3016" s="6" t="s">
        <v>11512</v>
      </c>
      <c r="O3016" s="6" t="s">
        <v>1379</v>
      </c>
      <c r="P3016" s="6" t="s">
        <v>40</v>
      </c>
      <c r="Q3016">
        <v>36788000</v>
      </c>
      <c r="R3016">
        <v>28953093000198</v>
      </c>
      <c r="S3016">
        <v>32984286690</v>
      </c>
    </row>
    <row r="3017" spans="1:19" x14ac:dyDescent="0.25">
      <c r="A3017">
        <v>17029</v>
      </c>
      <c r="B3017" s="6" t="s">
        <v>11513</v>
      </c>
      <c r="C3017" s="6" t="s">
        <v>52</v>
      </c>
      <c r="D3017" s="6" t="s">
        <v>31</v>
      </c>
      <c r="E3017" s="6" t="s">
        <v>103</v>
      </c>
      <c r="F3017" s="6" t="s">
        <v>61</v>
      </c>
      <c r="G3017" s="6" t="s">
        <v>11514</v>
      </c>
      <c r="H3017">
        <v>14</v>
      </c>
      <c r="I3017" s="6" t="s">
        <v>80</v>
      </c>
      <c r="J3017" s="6" t="s">
        <v>812</v>
      </c>
      <c r="K3017" s="6" t="s">
        <v>37</v>
      </c>
      <c r="L3017">
        <v>101</v>
      </c>
      <c r="N3017" s="6" t="s">
        <v>11515</v>
      </c>
      <c r="O3017" s="6" t="s">
        <v>58</v>
      </c>
      <c r="P3017" s="6" t="s">
        <v>1205</v>
      </c>
      <c r="Q3017">
        <v>36774096</v>
      </c>
      <c r="R3017">
        <v>38374277653</v>
      </c>
      <c r="S3017">
        <v>32998139588</v>
      </c>
    </row>
    <row r="3018" spans="1:19" x14ac:dyDescent="0.25">
      <c r="A3018">
        <v>17031</v>
      </c>
      <c r="B3018" s="6" t="s">
        <v>11516</v>
      </c>
      <c r="C3018" s="6" t="s">
        <v>177</v>
      </c>
      <c r="D3018" s="6" t="s">
        <v>178</v>
      </c>
      <c r="E3018" s="6" t="s">
        <v>44</v>
      </c>
      <c r="F3018" s="6" t="s">
        <v>11517</v>
      </c>
      <c r="G3018" s="6" t="s">
        <v>11518</v>
      </c>
      <c r="H3018">
        <v>33</v>
      </c>
      <c r="I3018" s="6" t="s">
        <v>181</v>
      </c>
      <c r="J3018" s="6" t="s">
        <v>56</v>
      </c>
      <c r="K3018" s="6" t="s">
        <v>37</v>
      </c>
      <c r="L3018">
        <v>108</v>
      </c>
      <c r="N3018" s="6" t="s">
        <v>11519</v>
      </c>
      <c r="O3018" s="6" t="s">
        <v>443</v>
      </c>
      <c r="P3018" s="6" t="s">
        <v>444</v>
      </c>
      <c r="Q3018">
        <v>36660000</v>
      </c>
      <c r="R3018">
        <v>35654998000122</v>
      </c>
      <c r="S3018">
        <v>32034664944</v>
      </c>
    </row>
    <row r="3019" spans="1:19" x14ac:dyDescent="0.25">
      <c r="A3019">
        <v>17034</v>
      </c>
      <c r="B3019" s="6" t="s">
        <v>11520</v>
      </c>
      <c r="C3019" s="6" t="s">
        <v>52</v>
      </c>
      <c r="D3019" s="6" t="s">
        <v>31</v>
      </c>
      <c r="E3019" s="6" t="s">
        <v>93</v>
      </c>
      <c r="F3019" s="6" t="s">
        <v>61</v>
      </c>
      <c r="G3019" s="6" t="s">
        <v>11521</v>
      </c>
      <c r="H3019">
        <v>22</v>
      </c>
      <c r="I3019" s="6" t="s">
        <v>35</v>
      </c>
      <c r="J3019" s="6" t="s">
        <v>56</v>
      </c>
      <c r="K3019" s="6" t="s">
        <v>109</v>
      </c>
      <c r="L3019">
        <v>203</v>
      </c>
      <c r="N3019" s="6" t="s">
        <v>11522</v>
      </c>
      <c r="O3019" s="6" t="s">
        <v>111</v>
      </c>
      <c r="P3019" s="6" t="s">
        <v>1447</v>
      </c>
      <c r="Q3019">
        <v>36889224</v>
      </c>
      <c r="R3019">
        <v>6286604642</v>
      </c>
      <c r="S3019">
        <v>32988419248</v>
      </c>
    </row>
    <row r="3020" spans="1:19" x14ac:dyDescent="0.25">
      <c r="A3020">
        <v>17036</v>
      </c>
      <c r="B3020" s="6" t="s">
        <v>11523</v>
      </c>
      <c r="C3020" s="6" t="s">
        <v>52</v>
      </c>
      <c r="D3020" s="6" t="s">
        <v>77</v>
      </c>
      <c r="E3020" s="6" t="s">
        <v>44</v>
      </c>
      <c r="F3020" s="6" t="s">
        <v>61</v>
      </c>
      <c r="G3020" s="6" t="s">
        <v>11524</v>
      </c>
      <c r="H3020">
        <v>25</v>
      </c>
      <c r="I3020" s="6" t="s">
        <v>116</v>
      </c>
      <c r="J3020" s="6" t="s">
        <v>56</v>
      </c>
      <c r="K3020" s="6" t="s">
        <v>37</v>
      </c>
      <c r="L3020">
        <v>107</v>
      </c>
      <c r="N3020" s="6" t="s">
        <v>11525</v>
      </c>
      <c r="O3020" s="6" t="s">
        <v>39</v>
      </c>
      <c r="P3020" s="6" t="s">
        <v>389</v>
      </c>
      <c r="Q3020">
        <v>36700000</v>
      </c>
      <c r="R3020">
        <v>14645514806</v>
      </c>
      <c r="S3020">
        <v>32988739897</v>
      </c>
    </row>
    <row r="3021" spans="1:19" x14ac:dyDescent="0.25">
      <c r="A3021">
        <v>17037</v>
      </c>
      <c r="B3021" s="6" t="s">
        <v>11526</v>
      </c>
      <c r="C3021" s="6" t="s">
        <v>52</v>
      </c>
      <c r="D3021" s="6" t="s">
        <v>31</v>
      </c>
      <c r="E3021" s="6" t="s">
        <v>93</v>
      </c>
      <c r="F3021" s="6" t="s">
        <v>11527</v>
      </c>
      <c r="G3021" s="6" t="s">
        <v>11528</v>
      </c>
      <c r="H3021">
        <v>23</v>
      </c>
      <c r="I3021" s="6" t="s">
        <v>47</v>
      </c>
      <c r="J3021" s="6" t="s">
        <v>144</v>
      </c>
      <c r="K3021" s="6" t="s">
        <v>109</v>
      </c>
      <c r="L3021">
        <v>202</v>
      </c>
      <c r="N3021" s="6" t="s">
        <v>11529</v>
      </c>
      <c r="O3021" s="6" t="s">
        <v>111</v>
      </c>
      <c r="P3021" s="6" t="s">
        <v>2826</v>
      </c>
      <c r="Q3021">
        <v>36883190</v>
      </c>
      <c r="R3021">
        <v>37124202000155</v>
      </c>
      <c r="S3021">
        <v>32984416478</v>
      </c>
    </row>
    <row r="3022" spans="1:19" x14ac:dyDescent="0.25">
      <c r="A3022">
        <v>17040</v>
      </c>
      <c r="B3022" s="6" t="s">
        <v>11530</v>
      </c>
      <c r="C3022" s="6" t="s">
        <v>76</v>
      </c>
      <c r="D3022" s="6" t="s">
        <v>31</v>
      </c>
      <c r="E3022" s="6" t="s">
        <v>53</v>
      </c>
      <c r="F3022" s="6" t="s">
        <v>11531</v>
      </c>
      <c r="G3022" s="6" t="s">
        <v>11532</v>
      </c>
      <c r="H3022">
        <v>23</v>
      </c>
      <c r="I3022" s="6" t="s">
        <v>47</v>
      </c>
      <c r="J3022" s="6" t="s">
        <v>56</v>
      </c>
      <c r="K3022" s="6" t="s">
        <v>109</v>
      </c>
      <c r="L3022">
        <v>203</v>
      </c>
      <c r="N3022" s="6" t="s">
        <v>11533</v>
      </c>
      <c r="O3022" s="6" t="s">
        <v>1100</v>
      </c>
      <c r="P3022" s="6" t="s">
        <v>40</v>
      </c>
      <c r="Q3022">
        <v>36790000</v>
      </c>
      <c r="R3022">
        <v>11214727000198</v>
      </c>
      <c r="S3022">
        <v>32988489742</v>
      </c>
    </row>
    <row r="3023" spans="1:19" x14ac:dyDescent="0.25">
      <c r="A3023">
        <v>17042</v>
      </c>
      <c r="B3023" s="6" t="s">
        <v>11534</v>
      </c>
      <c r="C3023" s="6" t="s">
        <v>52</v>
      </c>
      <c r="D3023" s="6" t="s">
        <v>31</v>
      </c>
      <c r="E3023" s="6" t="s">
        <v>103</v>
      </c>
      <c r="F3023" s="6" t="s">
        <v>11535</v>
      </c>
      <c r="G3023" s="6" t="s">
        <v>11536</v>
      </c>
      <c r="H3023">
        <v>25</v>
      </c>
      <c r="I3023" s="6" t="s">
        <v>116</v>
      </c>
      <c r="J3023" s="6" t="s">
        <v>812</v>
      </c>
      <c r="K3023" s="6" t="s">
        <v>98</v>
      </c>
      <c r="L3023">
        <v>301</v>
      </c>
      <c r="N3023" s="6" t="s">
        <v>11537</v>
      </c>
      <c r="O3023" s="6" t="s">
        <v>146</v>
      </c>
      <c r="P3023" s="6" t="s">
        <v>40</v>
      </c>
      <c r="Q3023">
        <v>36500067</v>
      </c>
      <c r="R3023">
        <v>36553831000138</v>
      </c>
      <c r="S3023">
        <v>32999536906</v>
      </c>
    </row>
    <row r="3024" spans="1:19" x14ac:dyDescent="0.25">
      <c r="A3024">
        <v>17043</v>
      </c>
      <c r="B3024" s="6" t="s">
        <v>11538</v>
      </c>
      <c r="C3024" s="6" t="s">
        <v>52</v>
      </c>
      <c r="D3024" s="6" t="s">
        <v>178</v>
      </c>
      <c r="E3024" s="6" t="s">
        <v>44</v>
      </c>
      <c r="F3024" s="6" t="s">
        <v>11539</v>
      </c>
      <c r="G3024" s="6" t="s">
        <v>11540</v>
      </c>
      <c r="H3024">
        <v>26</v>
      </c>
      <c r="I3024" s="6" t="s">
        <v>173</v>
      </c>
      <c r="J3024" s="6" t="s">
        <v>56</v>
      </c>
      <c r="K3024" s="6" t="s">
        <v>109</v>
      </c>
      <c r="L3024">
        <v>208</v>
      </c>
      <c r="N3024" s="6" t="s">
        <v>11541</v>
      </c>
      <c r="O3024" s="6" t="s">
        <v>111</v>
      </c>
      <c r="P3024" s="6" t="s">
        <v>573</v>
      </c>
      <c r="Q3024">
        <v>36881110</v>
      </c>
      <c r="R3024">
        <v>37598417000108</v>
      </c>
      <c r="S3024">
        <v>32998052223</v>
      </c>
    </row>
    <row r="3025" spans="1:19" x14ac:dyDescent="0.25">
      <c r="A3025">
        <v>17044</v>
      </c>
      <c r="B3025" s="6" t="s">
        <v>11542</v>
      </c>
      <c r="C3025" s="6" t="s">
        <v>177</v>
      </c>
      <c r="D3025" s="6" t="s">
        <v>353</v>
      </c>
      <c r="E3025" s="6" t="s">
        <v>44</v>
      </c>
      <c r="F3025" s="6" t="s">
        <v>11543</v>
      </c>
      <c r="G3025" s="6" t="s">
        <v>11544</v>
      </c>
      <c r="H3025">
        <v>23</v>
      </c>
      <c r="I3025" s="6" t="s">
        <v>47</v>
      </c>
      <c r="J3025" s="6" t="s">
        <v>56</v>
      </c>
      <c r="K3025" s="6" t="s">
        <v>109</v>
      </c>
      <c r="L3025">
        <v>201</v>
      </c>
      <c r="N3025" s="6" t="s">
        <v>11545</v>
      </c>
      <c r="O3025" s="6" t="s">
        <v>169</v>
      </c>
      <c r="P3025" s="6" t="s">
        <v>40</v>
      </c>
      <c r="Q3025">
        <v>36895000</v>
      </c>
      <c r="R3025">
        <v>37676555000168</v>
      </c>
      <c r="S3025">
        <v>32999449687</v>
      </c>
    </row>
    <row r="3026" spans="1:19" x14ac:dyDescent="0.25">
      <c r="A3026">
        <v>17048</v>
      </c>
      <c r="B3026" s="6" t="s">
        <v>11546</v>
      </c>
      <c r="C3026" s="6" t="s">
        <v>391</v>
      </c>
      <c r="D3026" s="6" t="s">
        <v>488</v>
      </c>
      <c r="E3026" s="6" t="s">
        <v>93</v>
      </c>
      <c r="F3026" s="6" t="s">
        <v>11547</v>
      </c>
      <c r="G3026" s="6" t="s">
        <v>11548</v>
      </c>
      <c r="H3026">
        <v>27</v>
      </c>
      <c r="I3026" s="6" t="s">
        <v>96</v>
      </c>
      <c r="J3026" s="6" t="s">
        <v>144</v>
      </c>
      <c r="K3026" s="6" t="s">
        <v>98</v>
      </c>
      <c r="L3026">
        <v>307</v>
      </c>
      <c r="N3026" s="6" t="s">
        <v>11549</v>
      </c>
      <c r="O3026" s="6" t="s">
        <v>600</v>
      </c>
      <c r="P3026" s="6" t="s">
        <v>11550</v>
      </c>
      <c r="Q3026">
        <v>36530000</v>
      </c>
      <c r="R3026">
        <v>37627420000102</v>
      </c>
      <c r="S3026">
        <v>32984450840</v>
      </c>
    </row>
    <row r="3027" spans="1:19" x14ac:dyDescent="0.25">
      <c r="A3027">
        <v>17049</v>
      </c>
      <c r="B3027" s="6" t="s">
        <v>11551</v>
      </c>
      <c r="C3027" s="6" t="s">
        <v>52</v>
      </c>
      <c r="D3027" s="6" t="s">
        <v>31</v>
      </c>
      <c r="E3027" s="6" t="s">
        <v>103</v>
      </c>
      <c r="F3027" s="6" t="s">
        <v>11552</v>
      </c>
      <c r="G3027" s="6" t="s">
        <v>11553</v>
      </c>
      <c r="H3027">
        <v>23</v>
      </c>
      <c r="I3027" s="6" t="s">
        <v>47</v>
      </c>
      <c r="J3027" s="6" t="s">
        <v>228</v>
      </c>
      <c r="K3027" s="6" t="s">
        <v>98</v>
      </c>
      <c r="L3027">
        <v>307</v>
      </c>
      <c r="N3027" s="6" t="s">
        <v>11554</v>
      </c>
      <c r="O3027" s="6" t="s">
        <v>793</v>
      </c>
      <c r="P3027" s="6" t="s">
        <v>794</v>
      </c>
      <c r="Q3027">
        <v>36515000</v>
      </c>
      <c r="R3027">
        <v>24039028000109</v>
      </c>
      <c r="S3027">
        <v>32998392668</v>
      </c>
    </row>
    <row r="3028" spans="1:19" x14ac:dyDescent="0.25">
      <c r="A3028">
        <v>17051</v>
      </c>
      <c r="B3028" s="6" t="s">
        <v>11555</v>
      </c>
      <c r="C3028" s="6" t="s">
        <v>52</v>
      </c>
      <c r="D3028" s="6" t="s">
        <v>31</v>
      </c>
      <c r="E3028" s="6" t="s">
        <v>71</v>
      </c>
      <c r="F3028" s="6" t="s">
        <v>61</v>
      </c>
      <c r="G3028" s="6" t="s">
        <v>11556</v>
      </c>
      <c r="H3028">
        <v>22</v>
      </c>
      <c r="I3028" s="6" t="s">
        <v>35</v>
      </c>
      <c r="J3028" s="6" t="s">
        <v>144</v>
      </c>
      <c r="K3028" s="6" t="s">
        <v>37</v>
      </c>
      <c r="L3028">
        <v>104</v>
      </c>
      <c r="N3028" s="6" t="s">
        <v>6748</v>
      </c>
      <c r="O3028" s="6" t="s">
        <v>39</v>
      </c>
      <c r="P3028" s="6" t="s">
        <v>1083</v>
      </c>
      <c r="Q3028">
        <v>36704108</v>
      </c>
      <c r="R3028">
        <v>4374870679</v>
      </c>
      <c r="S3028">
        <v>32999846837</v>
      </c>
    </row>
    <row r="3029" spans="1:19" x14ac:dyDescent="0.25">
      <c r="A3029">
        <v>17052</v>
      </c>
      <c r="B3029" s="6" t="s">
        <v>11557</v>
      </c>
      <c r="C3029" s="6" t="s">
        <v>2174</v>
      </c>
      <c r="D3029" s="6" t="s">
        <v>747</v>
      </c>
      <c r="E3029" s="6" t="s">
        <v>44</v>
      </c>
      <c r="F3029" s="6" t="s">
        <v>11558</v>
      </c>
      <c r="G3029" s="6" t="s">
        <v>11559</v>
      </c>
      <c r="H3029">
        <v>23</v>
      </c>
      <c r="I3029" s="6" t="s">
        <v>47</v>
      </c>
      <c r="J3029" s="6" t="s">
        <v>56</v>
      </c>
      <c r="K3029" s="6" t="s">
        <v>109</v>
      </c>
      <c r="L3029">
        <v>206</v>
      </c>
      <c r="N3029" s="6" t="s">
        <v>654</v>
      </c>
      <c r="O3029" s="6" t="s">
        <v>1434</v>
      </c>
      <c r="P3029" s="6" t="s">
        <v>40</v>
      </c>
      <c r="Q3029">
        <v>36815000</v>
      </c>
      <c r="R3029">
        <v>25534258000107</v>
      </c>
      <c r="S3029">
        <v>32999369569</v>
      </c>
    </row>
    <row r="3030" spans="1:19" x14ac:dyDescent="0.25">
      <c r="A3030">
        <v>17057</v>
      </c>
      <c r="B3030" s="6" t="s">
        <v>11560</v>
      </c>
      <c r="C3030" s="6" t="s">
        <v>52</v>
      </c>
      <c r="D3030" s="6" t="s">
        <v>31</v>
      </c>
      <c r="E3030" s="6" t="s">
        <v>71</v>
      </c>
      <c r="F3030" s="6" t="s">
        <v>61</v>
      </c>
      <c r="G3030" s="6" t="s">
        <v>11561</v>
      </c>
      <c r="H3030">
        <v>22</v>
      </c>
      <c r="I3030" s="6" t="s">
        <v>35</v>
      </c>
      <c r="J3030" s="6" t="s">
        <v>56</v>
      </c>
      <c r="K3030" s="6" t="s">
        <v>109</v>
      </c>
      <c r="L3030">
        <v>204</v>
      </c>
      <c r="N3030" s="6" t="s">
        <v>11562</v>
      </c>
      <c r="O3030" s="6" t="s">
        <v>111</v>
      </c>
      <c r="P3030" s="6" t="s">
        <v>895</v>
      </c>
      <c r="Q3030">
        <v>36880000</v>
      </c>
      <c r="R3030">
        <v>68445610678</v>
      </c>
      <c r="S3030">
        <v>32999906724</v>
      </c>
    </row>
    <row r="3031" spans="1:19" x14ac:dyDescent="0.25">
      <c r="A3031">
        <v>17058</v>
      </c>
      <c r="B3031" s="6" t="s">
        <v>11563</v>
      </c>
      <c r="C3031" s="6" t="s">
        <v>76</v>
      </c>
      <c r="D3031" s="6" t="s">
        <v>31</v>
      </c>
      <c r="E3031" s="6" t="s">
        <v>93</v>
      </c>
      <c r="F3031" s="6" t="s">
        <v>11564</v>
      </c>
      <c r="G3031" s="6" t="s">
        <v>11565</v>
      </c>
      <c r="H3031">
        <v>23</v>
      </c>
      <c r="I3031" s="6" t="s">
        <v>47</v>
      </c>
      <c r="J3031" s="6" t="s">
        <v>56</v>
      </c>
      <c r="K3031" s="6" t="s">
        <v>109</v>
      </c>
      <c r="L3031">
        <v>202</v>
      </c>
      <c r="N3031" s="6" t="s">
        <v>11566</v>
      </c>
      <c r="O3031" s="6" t="s">
        <v>111</v>
      </c>
      <c r="P3031" s="6" t="s">
        <v>2430</v>
      </c>
      <c r="Q3031">
        <v>36883009</v>
      </c>
      <c r="R3031">
        <v>37149404000151</v>
      </c>
      <c r="S3031">
        <v>32988790233</v>
      </c>
    </row>
    <row r="3032" spans="1:19" x14ac:dyDescent="0.25">
      <c r="A3032">
        <v>17059</v>
      </c>
      <c r="B3032" s="6" t="s">
        <v>11567</v>
      </c>
      <c r="C3032" s="6" t="s">
        <v>477</v>
      </c>
      <c r="D3032" s="6" t="s">
        <v>77</v>
      </c>
      <c r="E3032" s="6" t="s">
        <v>44</v>
      </c>
      <c r="F3032" s="6" t="s">
        <v>11568</v>
      </c>
      <c r="G3032" s="6" t="s">
        <v>11569</v>
      </c>
      <c r="H3032">
        <v>25</v>
      </c>
      <c r="I3032" s="6" t="s">
        <v>116</v>
      </c>
      <c r="J3032" s="6" t="s">
        <v>144</v>
      </c>
      <c r="K3032" s="6" t="s">
        <v>109</v>
      </c>
      <c r="L3032">
        <v>207</v>
      </c>
      <c r="N3032" s="6" t="s">
        <v>11570</v>
      </c>
      <c r="O3032" s="6" t="s">
        <v>111</v>
      </c>
      <c r="P3032" s="6" t="s">
        <v>11571</v>
      </c>
      <c r="Q3032">
        <v>36892500</v>
      </c>
      <c r="R3032">
        <v>30309750000100</v>
      </c>
      <c r="S3032">
        <v>32999376103</v>
      </c>
    </row>
    <row r="3033" spans="1:19" x14ac:dyDescent="0.25">
      <c r="A3033">
        <v>17061</v>
      </c>
      <c r="B3033" s="6" t="s">
        <v>11572</v>
      </c>
      <c r="C3033" s="6" t="s">
        <v>76</v>
      </c>
      <c r="D3033" s="6" t="s">
        <v>488</v>
      </c>
      <c r="E3033" s="6" t="s">
        <v>103</v>
      </c>
      <c r="F3033" s="6" t="s">
        <v>11573</v>
      </c>
      <c r="G3033" s="6" t="s">
        <v>11574</v>
      </c>
      <c r="H3033">
        <v>22</v>
      </c>
      <c r="I3033" s="6" t="s">
        <v>35</v>
      </c>
      <c r="J3033" s="6" t="s">
        <v>56</v>
      </c>
      <c r="K3033" s="6" t="s">
        <v>37</v>
      </c>
      <c r="L3033">
        <v>109</v>
      </c>
      <c r="N3033" s="6" t="s">
        <v>11575</v>
      </c>
      <c r="O3033" s="6" t="s">
        <v>39</v>
      </c>
      <c r="P3033" s="6" t="s">
        <v>40</v>
      </c>
      <c r="Q3033">
        <v>36700001</v>
      </c>
      <c r="R3033">
        <v>37589762000185</v>
      </c>
      <c r="S3033">
        <v>32999160502</v>
      </c>
    </row>
    <row r="3034" spans="1:19" x14ac:dyDescent="0.25">
      <c r="A3034">
        <v>17062</v>
      </c>
      <c r="B3034" s="6" t="s">
        <v>11576</v>
      </c>
      <c r="C3034" s="6" t="s">
        <v>391</v>
      </c>
      <c r="D3034" s="6" t="s">
        <v>488</v>
      </c>
      <c r="E3034" s="6" t="s">
        <v>71</v>
      </c>
      <c r="F3034" s="6" t="s">
        <v>11577</v>
      </c>
      <c r="G3034" s="6" t="s">
        <v>11578</v>
      </c>
      <c r="H3034">
        <v>33</v>
      </c>
      <c r="I3034" s="6" t="s">
        <v>181</v>
      </c>
      <c r="J3034" s="6" t="s">
        <v>56</v>
      </c>
      <c r="K3034" s="6" t="s">
        <v>109</v>
      </c>
      <c r="L3034">
        <v>208</v>
      </c>
      <c r="N3034" s="6" t="s">
        <v>11579</v>
      </c>
      <c r="O3034" s="6" t="s">
        <v>972</v>
      </c>
      <c r="P3034" s="6" t="s">
        <v>1451</v>
      </c>
      <c r="Q3034">
        <v>36893000</v>
      </c>
      <c r="R3034">
        <v>37524672000106</v>
      </c>
      <c r="S3034">
        <v>32999237639</v>
      </c>
    </row>
    <row r="3035" spans="1:19" x14ac:dyDescent="0.25">
      <c r="A3035">
        <v>17063</v>
      </c>
      <c r="B3035" s="6" t="s">
        <v>11580</v>
      </c>
      <c r="C3035" s="6" t="s">
        <v>76</v>
      </c>
      <c r="D3035" s="6" t="s">
        <v>353</v>
      </c>
      <c r="E3035" s="6" t="s">
        <v>71</v>
      </c>
      <c r="F3035" s="6" t="s">
        <v>11581</v>
      </c>
      <c r="G3035" s="6" t="s">
        <v>11582</v>
      </c>
      <c r="H3035">
        <v>25</v>
      </c>
      <c r="I3035" s="6" t="s">
        <v>116</v>
      </c>
      <c r="J3035" s="6" t="s">
        <v>144</v>
      </c>
      <c r="K3035" s="6" t="s">
        <v>109</v>
      </c>
      <c r="L3035">
        <v>206</v>
      </c>
      <c r="N3035" s="6" t="s">
        <v>11583</v>
      </c>
      <c r="O3035" s="6" t="s">
        <v>1020</v>
      </c>
      <c r="P3035" s="6" t="s">
        <v>40</v>
      </c>
      <c r="Q3035">
        <v>36844000</v>
      </c>
      <c r="R3035">
        <v>39217583000223</v>
      </c>
      <c r="S3035">
        <v>22997302276</v>
      </c>
    </row>
    <row r="3036" spans="1:19" x14ac:dyDescent="0.25">
      <c r="A3036">
        <v>17065</v>
      </c>
      <c r="B3036" s="6" t="s">
        <v>11584</v>
      </c>
      <c r="C3036" s="6" t="s">
        <v>52</v>
      </c>
      <c r="D3036" s="6" t="s">
        <v>31</v>
      </c>
      <c r="E3036" s="6" t="s">
        <v>103</v>
      </c>
      <c r="F3036" s="6" t="s">
        <v>11585</v>
      </c>
      <c r="G3036" s="6" t="s">
        <v>11586</v>
      </c>
      <c r="H3036">
        <v>22</v>
      </c>
      <c r="I3036" s="6" t="s">
        <v>35</v>
      </c>
      <c r="J3036" s="6" t="s">
        <v>56</v>
      </c>
      <c r="K3036" s="6" t="s">
        <v>98</v>
      </c>
      <c r="L3036">
        <v>305</v>
      </c>
      <c r="N3036" s="6" t="s">
        <v>11587</v>
      </c>
      <c r="O3036" s="6" t="s">
        <v>399</v>
      </c>
      <c r="P3036" s="6" t="s">
        <v>2995</v>
      </c>
      <c r="Q3036">
        <v>36512000</v>
      </c>
      <c r="R3036">
        <v>37603706000158</v>
      </c>
      <c r="S3036">
        <v>32999087497</v>
      </c>
    </row>
    <row r="3037" spans="1:19" x14ac:dyDescent="0.25">
      <c r="A3037">
        <v>17068</v>
      </c>
      <c r="B3037" s="6" t="s">
        <v>11588</v>
      </c>
      <c r="C3037" s="6" t="s">
        <v>52</v>
      </c>
      <c r="D3037" s="6" t="s">
        <v>31</v>
      </c>
      <c r="E3037" s="6" t="s">
        <v>93</v>
      </c>
      <c r="F3037" s="6" t="s">
        <v>61</v>
      </c>
      <c r="G3037" s="6" t="s">
        <v>11589</v>
      </c>
      <c r="H3037">
        <v>23</v>
      </c>
      <c r="I3037" s="6" t="s">
        <v>47</v>
      </c>
      <c r="J3037" s="6" t="s">
        <v>56</v>
      </c>
      <c r="K3037" s="6" t="s">
        <v>37</v>
      </c>
      <c r="L3037">
        <v>107</v>
      </c>
      <c r="N3037" s="6" t="s">
        <v>11590</v>
      </c>
      <c r="O3037" s="6" t="s">
        <v>39</v>
      </c>
      <c r="P3037" s="6" t="s">
        <v>976</v>
      </c>
      <c r="Q3037">
        <v>36700000</v>
      </c>
      <c r="R3037">
        <v>23545755649</v>
      </c>
      <c r="S3037">
        <v>32988096931</v>
      </c>
    </row>
    <row r="3038" spans="1:19" x14ac:dyDescent="0.25">
      <c r="A3038">
        <v>17069</v>
      </c>
      <c r="B3038" s="6" t="s">
        <v>11591</v>
      </c>
      <c r="C3038" s="6" t="s">
        <v>391</v>
      </c>
      <c r="D3038" s="6" t="s">
        <v>488</v>
      </c>
      <c r="E3038" s="6" t="s">
        <v>93</v>
      </c>
      <c r="F3038" s="6" t="s">
        <v>11592</v>
      </c>
      <c r="G3038" s="6" t="s">
        <v>11593</v>
      </c>
      <c r="H3038">
        <v>33</v>
      </c>
      <c r="I3038" s="6" t="s">
        <v>181</v>
      </c>
      <c r="J3038" s="6" t="s">
        <v>56</v>
      </c>
      <c r="K3038" s="6" t="s">
        <v>37</v>
      </c>
      <c r="L3038">
        <v>107</v>
      </c>
      <c r="N3038" s="6" t="s">
        <v>11594</v>
      </c>
      <c r="O3038" s="6" t="s">
        <v>39</v>
      </c>
      <c r="P3038" s="6" t="s">
        <v>5778</v>
      </c>
      <c r="Q3038">
        <v>36700000</v>
      </c>
      <c r="R3038">
        <v>34627755000132</v>
      </c>
      <c r="S3038">
        <v>32999747204</v>
      </c>
    </row>
    <row r="3039" spans="1:19" x14ac:dyDescent="0.25">
      <c r="A3039">
        <v>17072</v>
      </c>
      <c r="B3039" s="6" t="s">
        <v>11595</v>
      </c>
      <c r="C3039" s="6" t="s">
        <v>52</v>
      </c>
      <c r="D3039" s="6" t="s">
        <v>31</v>
      </c>
      <c r="E3039" s="6" t="s">
        <v>53</v>
      </c>
      <c r="F3039" s="6" t="s">
        <v>11596</v>
      </c>
      <c r="G3039" s="6" t="s">
        <v>11597</v>
      </c>
      <c r="H3039">
        <v>23</v>
      </c>
      <c r="I3039" s="6" t="s">
        <v>47</v>
      </c>
      <c r="J3039" s="6" t="s">
        <v>144</v>
      </c>
      <c r="K3039" s="6" t="s">
        <v>37</v>
      </c>
      <c r="L3039">
        <v>101</v>
      </c>
      <c r="N3039" s="6" t="s">
        <v>11598</v>
      </c>
      <c r="O3039" s="6" t="s">
        <v>711</v>
      </c>
      <c r="P3039" s="6" t="s">
        <v>11599</v>
      </c>
      <c r="Q3039">
        <v>36787000</v>
      </c>
      <c r="R3039">
        <v>35256897000101</v>
      </c>
      <c r="S3039">
        <v>32999256567</v>
      </c>
    </row>
    <row r="3040" spans="1:19" x14ac:dyDescent="0.25">
      <c r="A3040">
        <v>17073</v>
      </c>
      <c r="B3040" s="6" t="s">
        <v>11600</v>
      </c>
      <c r="C3040" s="6" t="s">
        <v>52</v>
      </c>
      <c r="D3040" s="6" t="s">
        <v>31</v>
      </c>
      <c r="E3040" s="6" t="s">
        <v>221</v>
      </c>
      <c r="F3040" s="6" t="s">
        <v>11601</v>
      </c>
      <c r="G3040" s="6" t="s">
        <v>11602</v>
      </c>
      <c r="H3040">
        <v>22</v>
      </c>
      <c r="I3040" s="6" t="s">
        <v>35</v>
      </c>
      <c r="J3040" s="6" t="s">
        <v>56</v>
      </c>
      <c r="K3040" s="6" t="s">
        <v>37</v>
      </c>
      <c r="L3040">
        <v>101</v>
      </c>
      <c r="N3040" s="6" t="s">
        <v>11603</v>
      </c>
      <c r="O3040" s="6" t="s">
        <v>58</v>
      </c>
      <c r="P3040" s="6" t="s">
        <v>5509</v>
      </c>
      <c r="Q3040">
        <v>36773076</v>
      </c>
      <c r="R3040">
        <v>35354071000177</v>
      </c>
      <c r="S3040">
        <v>32984178680</v>
      </c>
    </row>
    <row r="3041" spans="1:19" x14ac:dyDescent="0.25">
      <c r="A3041">
        <v>17075</v>
      </c>
      <c r="B3041" s="6" t="s">
        <v>11604</v>
      </c>
      <c r="C3041" s="6" t="s">
        <v>76</v>
      </c>
      <c r="D3041" s="6" t="s">
        <v>31</v>
      </c>
      <c r="E3041" s="6" t="s">
        <v>44</v>
      </c>
      <c r="F3041" s="6" t="s">
        <v>61</v>
      </c>
      <c r="G3041" s="6" t="s">
        <v>11605</v>
      </c>
      <c r="H3041">
        <v>1</v>
      </c>
      <c r="I3041" s="6" t="s">
        <v>375</v>
      </c>
      <c r="J3041" s="6" t="s">
        <v>56</v>
      </c>
      <c r="K3041" s="6" t="s">
        <v>37</v>
      </c>
      <c r="L3041">
        <v>109</v>
      </c>
      <c r="N3041" s="6" t="s">
        <v>11606</v>
      </c>
      <c r="O3041" s="6" t="s">
        <v>39</v>
      </c>
      <c r="P3041" s="6" t="s">
        <v>1122</v>
      </c>
      <c r="Q3041">
        <v>36700000</v>
      </c>
      <c r="R3041">
        <v>42991188634</v>
      </c>
      <c r="S3041">
        <v>32034412055</v>
      </c>
    </row>
    <row r="3042" spans="1:19" x14ac:dyDescent="0.25">
      <c r="A3042">
        <v>17076</v>
      </c>
      <c r="B3042" s="6" t="s">
        <v>11607</v>
      </c>
      <c r="C3042" s="6" t="s">
        <v>391</v>
      </c>
      <c r="D3042" s="6" t="s">
        <v>488</v>
      </c>
      <c r="E3042" s="6" t="s">
        <v>44</v>
      </c>
      <c r="F3042" s="6" t="s">
        <v>11608</v>
      </c>
      <c r="G3042" s="6" t="s">
        <v>11609</v>
      </c>
      <c r="H3042">
        <v>1</v>
      </c>
      <c r="I3042" s="6" t="s">
        <v>375</v>
      </c>
      <c r="J3042" s="6" t="s">
        <v>56</v>
      </c>
      <c r="K3042" s="6" t="s">
        <v>37</v>
      </c>
      <c r="L3042">
        <v>107</v>
      </c>
      <c r="N3042" s="6" t="s">
        <v>11610</v>
      </c>
      <c r="O3042" s="6" t="s">
        <v>58</v>
      </c>
      <c r="P3042" s="6" t="s">
        <v>3082</v>
      </c>
      <c r="Q3042">
        <v>36772022</v>
      </c>
      <c r="R3042">
        <v>38032123000187</v>
      </c>
      <c r="S3042">
        <v>32034212321</v>
      </c>
    </row>
    <row r="3043" spans="1:19" x14ac:dyDescent="0.25">
      <c r="A3043">
        <v>17080</v>
      </c>
      <c r="B3043" s="6" t="s">
        <v>11611</v>
      </c>
      <c r="C3043" s="6" t="s">
        <v>2174</v>
      </c>
      <c r="D3043" s="6" t="s">
        <v>747</v>
      </c>
      <c r="E3043" s="6" t="s">
        <v>93</v>
      </c>
      <c r="F3043" s="6" t="s">
        <v>11612</v>
      </c>
      <c r="G3043" s="6" t="s">
        <v>11266</v>
      </c>
      <c r="H3043">
        <v>25</v>
      </c>
      <c r="I3043" s="6" t="s">
        <v>116</v>
      </c>
      <c r="J3043" s="6" t="s">
        <v>56</v>
      </c>
      <c r="K3043" s="6" t="s">
        <v>109</v>
      </c>
      <c r="L3043">
        <v>205</v>
      </c>
      <c r="N3043" s="6" t="s">
        <v>654</v>
      </c>
      <c r="O3043" s="6" t="s">
        <v>707</v>
      </c>
      <c r="P3043" s="6" t="s">
        <v>8899</v>
      </c>
      <c r="Q3043">
        <v>36810000</v>
      </c>
      <c r="R3043">
        <v>31066979000124</v>
      </c>
      <c r="S3043">
        <v>32984029603</v>
      </c>
    </row>
    <row r="3044" spans="1:19" x14ac:dyDescent="0.25">
      <c r="A3044">
        <v>17082</v>
      </c>
      <c r="B3044" s="6" t="s">
        <v>11613</v>
      </c>
      <c r="C3044" s="6" t="s">
        <v>119</v>
      </c>
      <c r="D3044" s="6" t="s">
        <v>31</v>
      </c>
      <c r="E3044" s="6" t="s">
        <v>53</v>
      </c>
      <c r="F3044" s="6" t="s">
        <v>61</v>
      </c>
      <c r="G3044" s="6" t="s">
        <v>11614</v>
      </c>
      <c r="H3044">
        <v>22</v>
      </c>
      <c r="I3044" s="6" t="s">
        <v>35</v>
      </c>
      <c r="J3044" s="6" t="s">
        <v>144</v>
      </c>
      <c r="K3044" s="6" t="s">
        <v>98</v>
      </c>
      <c r="L3044">
        <v>302</v>
      </c>
      <c r="N3044" s="6" t="s">
        <v>11615</v>
      </c>
      <c r="O3044" s="6" t="s">
        <v>146</v>
      </c>
      <c r="P3044" s="6" t="s">
        <v>11616</v>
      </c>
      <c r="Q3044">
        <v>36503068</v>
      </c>
      <c r="R3044">
        <v>13649260670</v>
      </c>
      <c r="S3044">
        <v>32999978364</v>
      </c>
    </row>
    <row r="3045" spans="1:19" x14ac:dyDescent="0.25">
      <c r="A3045">
        <v>17083</v>
      </c>
      <c r="B3045" s="6" t="s">
        <v>11617</v>
      </c>
      <c r="C3045" s="6" t="s">
        <v>52</v>
      </c>
      <c r="D3045" s="6" t="s">
        <v>488</v>
      </c>
      <c r="E3045" s="6" t="s">
        <v>71</v>
      </c>
      <c r="F3045" s="6" t="s">
        <v>11618</v>
      </c>
      <c r="G3045" s="6" t="s">
        <v>11619</v>
      </c>
      <c r="H3045">
        <v>14</v>
      </c>
      <c r="I3045" s="6" t="s">
        <v>80</v>
      </c>
      <c r="J3045" s="6" t="s">
        <v>56</v>
      </c>
      <c r="K3045" s="6" t="s">
        <v>37</v>
      </c>
      <c r="L3045">
        <v>107</v>
      </c>
      <c r="N3045" s="6" t="s">
        <v>11620</v>
      </c>
      <c r="O3045" s="6" t="s">
        <v>39</v>
      </c>
      <c r="P3045" s="6" t="s">
        <v>1838</v>
      </c>
      <c r="Q3045">
        <v>36700000</v>
      </c>
      <c r="R3045">
        <v>33625404000120</v>
      </c>
      <c r="S3045">
        <v>32988786450</v>
      </c>
    </row>
    <row r="3046" spans="1:19" x14ac:dyDescent="0.25">
      <c r="A3046">
        <v>17085</v>
      </c>
      <c r="B3046" s="6" t="s">
        <v>11621</v>
      </c>
      <c r="C3046" s="6" t="s">
        <v>52</v>
      </c>
      <c r="D3046" s="6" t="s">
        <v>31</v>
      </c>
      <c r="E3046" s="6" t="s">
        <v>53</v>
      </c>
      <c r="F3046" s="6" t="s">
        <v>11622</v>
      </c>
      <c r="G3046" s="6" t="s">
        <v>11623</v>
      </c>
      <c r="H3046">
        <v>27</v>
      </c>
      <c r="I3046" s="6" t="s">
        <v>96</v>
      </c>
      <c r="J3046" s="6" t="s">
        <v>56</v>
      </c>
      <c r="K3046" s="6" t="s">
        <v>109</v>
      </c>
      <c r="L3046">
        <v>206</v>
      </c>
      <c r="N3046" s="6" t="s">
        <v>11624</v>
      </c>
      <c r="O3046" s="6" t="s">
        <v>1020</v>
      </c>
      <c r="P3046" s="6" t="s">
        <v>740</v>
      </c>
      <c r="Q3046">
        <v>36844000</v>
      </c>
      <c r="R3046">
        <v>35375372000187</v>
      </c>
      <c r="S3046">
        <v>32984202504</v>
      </c>
    </row>
    <row r="3047" spans="1:19" x14ac:dyDescent="0.25">
      <c r="A3047">
        <v>17086</v>
      </c>
      <c r="B3047" s="6" t="s">
        <v>11625</v>
      </c>
      <c r="C3047" s="6" t="s">
        <v>52</v>
      </c>
      <c r="D3047" s="6" t="s">
        <v>31</v>
      </c>
      <c r="E3047" s="6" t="s">
        <v>103</v>
      </c>
      <c r="F3047" s="6" t="s">
        <v>11626</v>
      </c>
      <c r="G3047" s="6" t="s">
        <v>11627</v>
      </c>
      <c r="H3047">
        <v>23</v>
      </c>
      <c r="I3047" s="6" t="s">
        <v>47</v>
      </c>
      <c r="J3047" s="6" t="s">
        <v>56</v>
      </c>
      <c r="K3047" s="6" t="s">
        <v>98</v>
      </c>
      <c r="L3047">
        <v>301</v>
      </c>
      <c r="N3047" s="6" t="s">
        <v>11628</v>
      </c>
      <c r="O3047" s="6" t="s">
        <v>136</v>
      </c>
      <c r="P3047" s="6" t="s">
        <v>1813</v>
      </c>
      <c r="Q3047">
        <v>36780000</v>
      </c>
      <c r="R3047">
        <v>35875461000192</v>
      </c>
      <c r="S3047">
        <v>32999432213</v>
      </c>
    </row>
    <row r="3048" spans="1:19" x14ac:dyDescent="0.25">
      <c r="A3048">
        <v>17088</v>
      </c>
      <c r="B3048" s="6" t="s">
        <v>11629</v>
      </c>
      <c r="C3048" s="6" t="s">
        <v>52</v>
      </c>
      <c r="D3048" s="6" t="s">
        <v>31</v>
      </c>
      <c r="E3048" s="6" t="s">
        <v>53</v>
      </c>
      <c r="F3048" s="6" t="s">
        <v>11630</v>
      </c>
      <c r="G3048" s="6" t="s">
        <v>11631</v>
      </c>
      <c r="H3048">
        <v>5</v>
      </c>
      <c r="I3048" s="6" t="s">
        <v>3157</v>
      </c>
      <c r="J3048" s="6" t="s">
        <v>144</v>
      </c>
      <c r="K3048" s="6" t="s">
        <v>98</v>
      </c>
      <c r="L3048">
        <v>305</v>
      </c>
      <c r="N3048" s="6" t="s">
        <v>11632</v>
      </c>
      <c r="O3048" s="6" t="s">
        <v>146</v>
      </c>
      <c r="P3048" s="6" t="s">
        <v>733</v>
      </c>
      <c r="Q3048">
        <v>36500000</v>
      </c>
      <c r="R3048">
        <v>38090993000102</v>
      </c>
      <c r="S3048">
        <v>32984765624</v>
      </c>
    </row>
    <row r="3049" spans="1:19" x14ac:dyDescent="0.25">
      <c r="A3049">
        <v>17090</v>
      </c>
      <c r="B3049" s="6" t="s">
        <v>11633</v>
      </c>
      <c r="C3049" s="6" t="s">
        <v>324</v>
      </c>
      <c r="D3049" s="6" t="s">
        <v>315</v>
      </c>
      <c r="E3049" s="6" t="s">
        <v>44</v>
      </c>
      <c r="F3049" s="6" t="s">
        <v>11634</v>
      </c>
      <c r="G3049" s="6" t="s">
        <v>11635</v>
      </c>
      <c r="H3049">
        <v>2</v>
      </c>
      <c r="I3049" s="6" t="s">
        <v>2216</v>
      </c>
      <c r="J3049" s="6" t="s">
        <v>144</v>
      </c>
      <c r="K3049" s="6" t="s">
        <v>319</v>
      </c>
      <c r="L3049">
        <v>907</v>
      </c>
      <c r="N3049" s="6" t="s">
        <v>11636</v>
      </c>
      <c r="O3049" s="6" t="s">
        <v>39</v>
      </c>
      <c r="P3049" s="6" t="s">
        <v>40</v>
      </c>
      <c r="Q3049">
        <v>36700000</v>
      </c>
      <c r="R3049">
        <v>11983480000174</v>
      </c>
      <c r="S3049">
        <v>32034497272</v>
      </c>
    </row>
    <row r="3050" spans="1:19" x14ac:dyDescent="0.25">
      <c r="A3050">
        <v>17091</v>
      </c>
      <c r="B3050" s="6" t="s">
        <v>11637</v>
      </c>
      <c r="C3050" s="6" t="s">
        <v>391</v>
      </c>
      <c r="D3050" s="6" t="s">
        <v>488</v>
      </c>
      <c r="E3050" s="6" t="s">
        <v>325</v>
      </c>
      <c r="F3050" s="6" t="s">
        <v>61</v>
      </c>
      <c r="G3050" s="6" t="s">
        <v>11638</v>
      </c>
      <c r="H3050">
        <v>1</v>
      </c>
      <c r="I3050" s="6" t="s">
        <v>375</v>
      </c>
      <c r="J3050" s="6" t="s">
        <v>56</v>
      </c>
      <c r="K3050" s="6" t="s">
        <v>109</v>
      </c>
      <c r="L3050">
        <v>207</v>
      </c>
      <c r="N3050" s="6" t="s">
        <v>11639</v>
      </c>
      <c r="O3050" s="6" t="s">
        <v>111</v>
      </c>
      <c r="P3050" s="6" t="s">
        <v>573</v>
      </c>
      <c r="Q3050">
        <v>36800000</v>
      </c>
      <c r="R3050">
        <v>86241729691</v>
      </c>
      <c r="S3050">
        <v>32984207511</v>
      </c>
    </row>
    <row r="3051" spans="1:19" x14ac:dyDescent="0.25">
      <c r="A3051">
        <v>17096</v>
      </c>
      <c r="B3051" s="6" t="s">
        <v>11640</v>
      </c>
      <c r="C3051" s="6" t="s">
        <v>52</v>
      </c>
      <c r="D3051" s="6" t="s">
        <v>31</v>
      </c>
      <c r="E3051" s="6" t="s">
        <v>71</v>
      </c>
      <c r="F3051" s="6" t="s">
        <v>11641</v>
      </c>
      <c r="G3051" s="6" t="s">
        <v>2035</v>
      </c>
      <c r="H3051">
        <v>22</v>
      </c>
      <c r="I3051" s="6" t="s">
        <v>35</v>
      </c>
      <c r="J3051" s="6" t="s">
        <v>56</v>
      </c>
      <c r="K3051" s="6" t="s">
        <v>98</v>
      </c>
      <c r="L3051">
        <v>302</v>
      </c>
      <c r="N3051" s="6" t="s">
        <v>11642</v>
      </c>
      <c r="O3051" s="6" t="s">
        <v>136</v>
      </c>
      <c r="P3051" s="6" t="s">
        <v>137</v>
      </c>
      <c r="Q3051">
        <v>36780000</v>
      </c>
      <c r="R3051">
        <v>37481495000128</v>
      </c>
      <c r="S3051">
        <v>32998192911</v>
      </c>
    </row>
    <row r="3052" spans="1:19" x14ac:dyDescent="0.25">
      <c r="A3052">
        <v>17097</v>
      </c>
      <c r="B3052" s="6" t="s">
        <v>11643</v>
      </c>
      <c r="C3052" s="6" t="s">
        <v>52</v>
      </c>
      <c r="D3052" s="6" t="s">
        <v>31</v>
      </c>
      <c r="E3052" s="6" t="s">
        <v>53</v>
      </c>
      <c r="F3052" s="6" t="s">
        <v>61</v>
      </c>
      <c r="G3052" s="6" t="s">
        <v>6777</v>
      </c>
      <c r="H3052">
        <v>27</v>
      </c>
      <c r="I3052" s="6" t="s">
        <v>96</v>
      </c>
      <c r="J3052" s="6" t="s">
        <v>144</v>
      </c>
      <c r="K3052" s="6" t="s">
        <v>37</v>
      </c>
      <c r="L3052">
        <v>104</v>
      </c>
      <c r="N3052" s="6" t="s">
        <v>11644</v>
      </c>
      <c r="O3052" s="6" t="s">
        <v>239</v>
      </c>
      <c r="P3052" s="6" t="s">
        <v>40</v>
      </c>
      <c r="Q3052">
        <v>36760000</v>
      </c>
      <c r="R3052">
        <v>45166498615</v>
      </c>
      <c r="S3052">
        <v>32998202355</v>
      </c>
    </row>
    <row r="3053" spans="1:19" x14ac:dyDescent="0.25">
      <c r="A3053">
        <v>17098</v>
      </c>
      <c r="B3053" s="6" t="s">
        <v>11645</v>
      </c>
      <c r="C3053" s="6" t="s">
        <v>52</v>
      </c>
      <c r="D3053" s="6" t="s">
        <v>31</v>
      </c>
      <c r="E3053" s="6" t="s">
        <v>103</v>
      </c>
      <c r="F3053" s="6" t="s">
        <v>61</v>
      </c>
      <c r="G3053" s="6" t="s">
        <v>11646</v>
      </c>
      <c r="H3053">
        <v>22</v>
      </c>
      <c r="I3053" s="6" t="s">
        <v>35</v>
      </c>
      <c r="J3053" s="6" t="s">
        <v>11647</v>
      </c>
      <c r="K3053" s="6" t="s">
        <v>37</v>
      </c>
      <c r="L3053">
        <v>109</v>
      </c>
      <c r="N3053" s="6" t="s">
        <v>11648</v>
      </c>
      <c r="O3053" s="6" t="s">
        <v>39</v>
      </c>
      <c r="P3053" s="6" t="s">
        <v>175</v>
      </c>
      <c r="Q3053">
        <v>36702062</v>
      </c>
      <c r="R3053">
        <v>12900553601</v>
      </c>
      <c r="S3053">
        <v>32988771311</v>
      </c>
    </row>
    <row r="3054" spans="1:19" x14ac:dyDescent="0.25">
      <c r="A3054">
        <v>17102</v>
      </c>
      <c r="B3054" s="6" t="s">
        <v>11649</v>
      </c>
      <c r="C3054" s="6" t="s">
        <v>391</v>
      </c>
      <c r="D3054" s="6" t="s">
        <v>488</v>
      </c>
      <c r="E3054" s="6" t="s">
        <v>93</v>
      </c>
      <c r="F3054" s="6" t="s">
        <v>11650</v>
      </c>
      <c r="G3054" s="6" t="s">
        <v>11651</v>
      </c>
      <c r="H3054">
        <v>1</v>
      </c>
      <c r="I3054" s="6" t="s">
        <v>375</v>
      </c>
      <c r="J3054" s="6" t="s">
        <v>56</v>
      </c>
      <c r="K3054" s="6" t="s">
        <v>98</v>
      </c>
      <c r="L3054">
        <v>307</v>
      </c>
      <c r="N3054" s="6" t="s">
        <v>11652</v>
      </c>
      <c r="O3054" s="6" t="s">
        <v>146</v>
      </c>
      <c r="P3054" s="6" t="s">
        <v>40</v>
      </c>
      <c r="Q3054">
        <v>36500057</v>
      </c>
      <c r="R3054">
        <v>37971895000111</v>
      </c>
      <c r="S3054">
        <v>31984068417</v>
      </c>
    </row>
    <row r="3055" spans="1:19" x14ac:dyDescent="0.25">
      <c r="A3055">
        <v>17104</v>
      </c>
      <c r="B3055" s="6" t="s">
        <v>11653</v>
      </c>
      <c r="C3055" s="6" t="s">
        <v>52</v>
      </c>
      <c r="D3055" s="6" t="s">
        <v>31</v>
      </c>
      <c r="E3055" s="6" t="s">
        <v>44</v>
      </c>
      <c r="F3055" s="6" t="s">
        <v>61</v>
      </c>
      <c r="G3055" s="6" t="s">
        <v>11654</v>
      </c>
      <c r="H3055">
        <v>25</v>
      </c>
      <c r="I3055" s="6" t="s">
        <v>116</v>
      </c>
      <c r="J3055" s="6" t="s">
        <v>144</v>
      </c>
      <c r="K3055" s="6" t="s">
        <v>37</v>
      </c>
      <c r="L3055">
        <v>109</v>
      </c>
      <c r="N3055" s="6" t="s">
        <v>11655</v>
      </c>
      <c r="O3055" s="6" t="s">
        <v>39</v>
      </c>
      <c r="P3055" s="6" t="s">
        <v>175</v>
      </c>
      <c r="Q3055">
        <v>36702092</v>
      </c>
      <c r="R3055">
        <v>80842747672</v>
      </c>
      <c r="S3055">
        <v>32984714630</v>
      </c>
    </row>
    <row r="3056" spans="1:19" x14ac:dyDescent="0.25">
      <c r="A3056">
        <v>17106</v>
      </c>
      <c r="B3056" s="6" t="s">
        <v>11656</v>
      </c>
      <c r="C3056" s="6" t="s">
        <v>391</v>
      </c>
      <c r="D3056" s="6" t="s">
        <v>488</v>
      </c>
      <c r="E3056" s="6" t="s">
        <v>93</v>
      </c>
      <c r="F3056" s="6" t="s">
        <v>61</v>
      </c>
      <c r="G3056" s="6" t="s">
        <v>11657</v>
      </c>
      <c r="H3056">
        <v>22</v>
      </c>
      <c r="I3056" s="6" t="s">
        <v>35</v>
      </c>
      <c r="J3056" s="6" t="s">
        <v>56</v>
      </c>
      <c r="K3056" s="6" t="s">
        <v>98</v>
      </c>
      <c r="L3056">
        <v>307</v>
      </c>
      <c r="N3056" s="6" t="s">
        <v>11658</v>
      </c>
      <c r="O3056" s="6" t="s">
        <v>146</v>
      </c>
      <c r="P3056" s="6" t="s">
        <v>381</v>
      </c>
      <c r="Q3056">
        <v>36500000</v>
      </c>
      <c r="R3056">
        <v>9523322648</v>
      </c>
      <c r="S3056">
        <v>32998132857</v>
      </c>
    </row>
    <row r="3057" spans="1:19" x14ac:dyDescent="0.25">
      <c r="A3057">
        <v>17112</v>
      </c>
      <c r="B3057" s="6" t="s">
        <v>11659</v>
      </c>
      <c r="C3057" s="6" t="s">
        <v>52</v>
      </c>
      <c r="D3057" s="6" t="s">
        <v>31</v>
      </c>
      <c r="E3057" s="6" t="s">
        <v>44</v>
      </c>
      <c r="F3057" s="6" t="s">
        <v>61</v>
      </c>
      <c r="G3057" s="6" t="s">
        <v>7503</v>
      </c>
      <c r="H3057">
        <v>22</v>
      </c>
      <c r="I3057" s="6" t="s">
        <v>35</v>
      </c>
      <c r="J3057" s="6" t="s">
        <v>56</v>
      </c>
      <c r="K3057" s="6" t="s">
        <v>98</v>
      </c>
      <c r="L3057">
        <v>301</v>
      </c>
      <c r="N3057" s="6" t="s">
        <v>11660</v>
      </c>
      <c r="O3057" s="6" t="s">
        <v>136</v>
      </c>
      <c r="P3057" s="6" t="s">
        <v>40</v>
      </c>
      <c r="Q3057">
        <v>36780000</v>
      </c>
      <c r="R3057">
        <v>86050125600</v>
      </c>
      <c r="S3057">
        <v>32999923431</v>
      </c>
    </row>
    <row r="3058" spans="1:19" x14ac:dyDescent="0.25">
      <c r="A3058">
        <v>17116</v>
      </c>
      <c r="B3058" s="6" t="s">
        <v>11661</v>
      </c>
      <c r="C3058" s="6" t="s">
        <v>52</v>
      </c>
      <c r="D3058" s="6" t="s">
        <v>31</v>
      </c>
      <c r="E3058" s="6" t="s">
        <v>53</v>
      </c>
      <c r="F3058" s="6" t="s">
        <v>11662</v>
      </c>
      <c r="G3058" s="6" t="s">
        <v>11663</v>
      </c>
      <c r="H3058">
        <v>23</v>
      </c>
      <c r="I3058" s="6" t="s">
        <v>47</v>
      </c>
      <c r="J3058" s="6" t="s">
        <v>56</v>
      </c>
      <c r="K3058" s="6" t="s">
        <v>98</v>
      </c>
      <c r="L3058">
        <v>302</v>
      </c>
      <c r="N3058" s="6" t="s">
        <v>11664</v>
      </c>
      <c r="O3058" s="6" t="s">
        <v>600</v>
      </c>
      <c r="P3058" s="6" t="s">
        <v>40</v>
      </c>
      <c r="Q3058">
        <v>36530000</v>
      </c>
      <c r="R3058">
        <v>37748638000115</v>
      </c>
      <c r="S3058">
        <v>32999841841</v>
      </c>
    </row>
    <row r="3059" spans="1:19" x14ac:dyDescent="0.25">
      <c r="A3059">
        <v>17120</v>
      </c>
      <c r="B3059" s="6" t="s">
        <v>11665</v>
      </c>
      <c r="C3059" s="6" t="s">
        <v>52</v>
      </c>
      <c r="D3059" s="6" t="s">
        <v>31</v>
      </c>
      <c r="E3059" s="6" t="s">
        <v>93</v>
      </c>
      <c r="F3059" s="6" t="s">
        <v>61</v>
      </c>
      <c r="G3059" s="6" t="s">
        <v>10179</v>
      </c>
      <c r="H3059">
        <v>25</v>
      </c>
      <c r="I3059" s="6" t="s">
        <v>116</v>
      </c>
      <c r="J3059" s="6" t="s">
        <v>56</v>
      </c>
      <c r="K3059" s="6" t="s">
        <v>98</v>
      </c>
      <c r="L3059">
        <v>302</v>
      </c>
      <c r="N3059" s="6" t="s">
        <v>11666</v>
      </c>
      <c r="O3059" s="6" t="s">
        <v>600</v>
      </c>
      <c r="P3059" s="6" t="s">
        <v>573</v>
      </c>
      <c r="Q3059">
        <v>36530000</v>
      </c>
      <c r="R3059">
        <v>9722598805</v>
      </c>
      <c r="S3059">
        <v>11999232104</v>
      </c>
    </row>
    <row r="3060" spans="1:19" x14ac:dyDescent="0.25">
      <c r="A3060">
        <v>17121</v>
      </c>
      <c r="B3060" s="6" t="s">
        <v>11667</v>
      </c>
      <c r="C3060" s="6" t="s">
        <v>52</v>
      </c>
      <c r="D3060" s="6" t="s">
        <v>31</v>
      </c>
      <c r="E3060" s="6" t="s">
        <v>93</v>
      </c>
      <c r="F3060" s="6" t="s">
        <v>11668</v>
      </c>
      <c r="G3060" s="6" t="s">
        <v>11669</v>
      </c>
      <c r="H3060">
        <v>23</v>
      </c>
      <c r="I3060" s="6" t="s">
        <v>47</v>
      </c>
      <c r="J3060" s="6" t="s">
        <v>56</v>
      </c>
      <c r="K3060" s="6" t="s">
        <v>37</v>
      </c>
      <c r="L3060">
        <v>101</v>
      </c>
      <c r="N3060" s="6" t="s">
        <v>11670</v>
      </c>
      <c r="O3060" s="6" t="s">
        <v>39</v>
      </c>
      <c r="P3060" s="6" t="s">
        <v>364</v>
      </c>
      <c r="Q3060">
        <v>36708800</v>
      </c>
      <c r="R3060">
        <v>38228120000113</v>
      </c>
      <c r="S3060">
        <v>32999133843</v>
      </c>
    </row>
    <row r="3061" spans="1:19" x14ac:dyDescent="0.25">
      <c r="A3061">
        <v>17122</v>
      </c>
      <c r="B3061" s="6" t="s">
        <v>11671</v>
      </c>
      <c r="C3061" s="6" t="s">
        <v>76</v>
      </c>
      <c r="D3061" s="6" t="s">
        <v>31</v>
      </c>
      <c r="E3061" s="6" t="s">
        <v>93</v>
      </c>
      <c r="F3061" s="6" t="s">
        <v>11672</v>
      </c>
      <c r="G3061" s="6" t="s">
        <v>11673</v>
      </c>
      <c r="H3061">
        <v>22</v>
      </c>
      <c r="I3061" s="6" t="s">
        <v>35</v>
      </c>
      <c r="J3061" s="6" t="s">
        <v>144</v>
      </c>
      <c r="K3061" s="6" t="s">
        <v>109</v>
      </c>
      <c r="L3061">
        <v>202</v>
      </c>
      <c r="N3061" s="6" t="s">
        <v>11674</v>
      </c>
      <c r="O3061" s="6" t="s">
        <v>111</v>
      </c>
      <c r="P3061" s="6" t="s">
        <v>2209</v>
      </c>
      <c r="Q3061">
        <v>36870000</v>
      </c>
      <c r="R3061">
        <v>20365047000166</v>
      </c>
      <c r="S3061">
        <v>32037271156</v>
      </c>
    </row>
    <row r="3062" spans="1:19" x14ac:dyDescent="0.25">
      <c r="A3062">
        <v>17123</v>
      </c>
      <c r="B3062" s="6" t="s">
        <v>11675</v>
      </c>
      <c r="C3062" s="6" t="s">
        <v>52</v>
      </c>
      <c r="D3062" s="6" t="s">
        <v>31</v>
      </c>
      <c r="E3062" s="6" t="s">
        <v>93</v>
      </c>
      <c r="F3062" s="6" t="s">
        <v>61</v>
      </c>
      <c r="G3062" s="6" t="s">
        <v>4831</v>
      </c>
      <c r="H3062">
        <v>23</v>
      </c>
      <c r="I3062" s="6" t="s">
        <v>47</v>
      </c>
      <c r="J3062" s="6" t="s">
        <v>56</v>
      </c>
      <c r="K3062" s="6" t="s">
        <v>37</v>
      </c>
      <c r="L3062">
        <v>102</v>
      </c>
      <c r="N3062" s="6" t="s">
        <v>11676</v>
      </c>
      <c r="O3062" s="6" t="s">
        <v>58</v>
      </c>
      <c r="P3062" s="6" t="s">
        <v>175</v>
      </c>
      <c r="Q3062">
        <v>36771700</v>
      </c>
      <c r="R3062">
        <v>58681248987</v>
      </c>
      <c r="S3062">
        <v>32991222267</v>
      </c>
    </row>
    <row r="3063" spans="1:19" x14ac:dyDescent="0.25">
      <c r="A3063">
        <v>17124</v>
      </c>
      <c r="B3063" s="6" t="s">
        <v>11677</v>
      </c>
      <c r="C3063" s="6" t="s">
        <v>76</v>
      </c>
      <c r="D3063" s="6" t="s">
        <v>31</v>
      </c>
      <c r="E3063" s="6" t="s">
        <v>44</v>
      </c>
      <c r="F3063" s="6" t="s">
        <v>11678</v>
      </c>
      <c r="G3063" s="6" t="s">
        <v>11679</v>
      </c>
      <c r="H3063">
        <v>22</v>
      </c>
      <c r="I3063" s="6" t="s">
        <v>35</v>
      </c>
      <c r="J3063" s="6" t="s">
        <v>144</v>
      </c>
      <c r="K3063" s="6" t="s">
        <v>37</v>
      </c>
      <c r="L3063">
        <v>106</v>
      </c>
      <c r="N3063" s="6" t="s">
        <v>11680</v>
      </c>
      <c r="O3063" s="6" t="s">
        <v>572</v>
      </c>
      <c r="P3063" s="6" t="s">
        <v>40</v>
      </c>
      <c r="Q3063">
        <v>36730000</v>
      </c>
      <c r="R3063">
        <v>35832465000193</v>
      </c>
      <c r="S3063">
        <v>32999507276</v>
      </c>
    </row>
    <row r="3064" spans="1:19" x14ac:dyDescent="0.25">
      <c r="A3064">
        <v>17126</v>
      </c>
      <c r="B3064" s="6" t="s">
        <v>11681</v>
      </c>
      <c r="C3064" s="6" t="s">
        <v>52</v>
      </c>
      <c r="D3064" s="6" t="s">
        <v>31</v>
      </c>
      <c r="E3064" s="6" t="s">
        <v>53</v>
      </c>
      <c r="F3064" s="6" t="s">
        <v>61</v>
      </c>
      <c r="G3064" s="6" t="s">
        <v>3327</v>
      </c>
      <c r="H3064">
        <v>22</v>
      </c>
      <c r="I3064" s="6" t="s">
        <v>35</v>
      </c>
      <c r="J3064" s="6" t="s">
        <v>56</v>
      </c>
      <c r="K3064" s="6" t="s">
        <v>98</v>
      </c>
      <c r="L3064">
        <v>301</v>
      </c>
      <c r="N3064" s="6" t="s">
        <v>11682</v>
      </c>
      <c r="O3064" s="6" t="s">
        <v>146</v>
      </c>
      <c r="P3064" s="6" t="s">
        <v>11364</v>
      </c>
      <c r="Q3064">
        <v>36500000</v>
      </c>
      <c r="R3064">
        <v>5683059658</v>
      </c>
      <c r="S3064">
        <v>32999786231</v>
      </c>
    </row>
    <row r="3065" spans="1:19" x14ac:dyDescent="0.25">
      <c r="A3065">
        <v>17127</v>
      </c>
      <c r="B3065" s="6" t="s">
        <v>11683</v>
      </c>
      <c r="C3065" s="6" t="s">
        <v>52</v>
      </c>
      <c r="D3065" s="6" t="s">
        <v>31</v>
      </c>
      <c r="E3065" s="6" t="s">
        <v>103</v>
      </c>
      <c r="F3065" s="6" t="s">
        <v>11684</v>
      </c>
      <c r="G3065" s="6" t="s">
        <v>11685</v>
      </c>
      <c r="H3065">
        <v>14</v>
      </c>
      <c r="I3065" s="6" t="s">
        <v>80</v>
      </c>
      <c r="J3065" s="6" t="s">
        <v>56</v>
      </c>
      <c r="K3065" s="6" t="s">
        <v>37</v>
      </c>
      <c r="L3065">
        <v>104</v>
      </c>
      <c r="N3065" s="6" t="s">
        <v>11686</v>
      </c>
      <c r="O3065" s="6" t="s">
        <v>39</v>
      </c>
      <c r="P3065" s="6" t="s">
        <v>192</v>
      </c>
      <c r="Q3065">
        <v>36704108</v>
      </c>
      <c r="R3065">
        <v>36374732000199</v>
      </c>
      <c r="S3065">
        <v>32988464627</v>
      </c>
    </row>
    <row r="3066" spans="1:19" x14ac:dyDescent="0.25">
      <c r="A3066">
        <v>17131</v>
      </c>
      <c r="B3066" s="6" t="s">
        <v>11687</v>
      </c>
      <c r="C3066" s="6" t="s">
        <v>76</v>
      </c>
      <c r="D3066" s="6" t="s">
        <v>31</v>
      </c>
      <c r="E3066" s="6" t="s">
        <v>44</v>
      </c>
      <c r="F3066" s="6" t="s">
        <v>61</v>
      </c>
      <c r="G3066" s="6" t="s">
        <v>11688</v>
      </c>
      <c r="H3066">
        <v>1</v>
      </c>
      <c r="I3066" s="6" t="s">
        <v>375</v>
      </c>
      <c r="J3066" s="6" t="s">
        <v>56</v>
      </c>
      <c r="K3066" s="6" t="s">
        <v>109</v>
      </c>
      <c r="L3066">
        <v>203</v>
      </c>
      <c r="N3066" s="6" t="s">
        <v>11689</v>
      </c>
      <c r="O3066" s="6" t="s">
        <v>111</v>
      </c>
      <c r="P3066" s="6" t="s">
        <v>2978</v>
      </c>
      <c r="Q3066">
        <v>36888000</v>
      </c>
      <c r="R3066">
        <v>9467454637</v>
      </c>
      <c r="S3066">
        <v>32991000462</v>
      </c>
    </row>
    <row r="3067" spans="1:19" x14ac:dyDescent="0.25">
      <c r="A3067">
        <v>17133</v>
      </c>
      <c r="B3067" s="6" t="s">
        <v>11690</v>
      </c>
      <c r="C3067" s="6" t="s">
        <v>52</v>
      </c>
      <c r="D3067" s="6" t="s">
        <v>31</v>
      </c>
      <c r="E3067" s="6" t="s">
        <v>53</v>
      </c>
      <c r="F3067" s="6" t="s">
        <v>61</v>
      </c>
      <c r="G3067" s="6" t="s">
        <v>11691</v>
      </c>
      <c r="H3067">
        <v>25</v>
      </c>
      <c r="I3067" s="6" t="s">
        <v>116</v>
      </c>
      <c r="J3067" s="6" t="s">
        <v>56</v>
      </c>
      <c r="K3067" s="6" t="s">
        <v>98</v>
      </c>
      <c r="L3067">
        <v>303</v>
      </c>
      <c r="N3067" s="6" t="s">
        <v>11692</v>
      </c>
      <c r="O3067" s="6" t="s">
        <v>100</v>
      </c>
      <c r="P3067" s="6" t="s">
        <v>876</v>
      </c>
      <c r="Q3067">
        <v>36520000</v>
      </c>
      <c r="R3067">
        <v>11333931603</v>
      </c>
      <c r="S3067">
        <v>32987017210</v>
      </c>
    </row>
    <row r="3068" spans="1:19" x14ac:dyDescent="0.25">
      <c r="A3068">
        <v>17136</v>
      </c>
      <c r="B3068" s="6" t="s">
        <v>11693</v>
      </c>
      <c r="C3068" s="6" t="s">
        <v>391</v>
      </c>
      <c r="D3068" s="6" t="s">
        <v>488</v>
      </c>
      <c r="E3068" s="6" t="s">
        <v>103</v>
      </c>
      <c r="F3068" s="6" t="s">
        <v>61</v>
      </c>
      <c r="G3068" s="6" t="s">
        <v>11694</v>
      </c>
      <c r="H3068">
        <v>1</v>
      </c>
      <c r="I3068" s="6" t="s">
        <v>375</v>
      </c>
      <c r="J3068" s="6" t="s">
        <v>56</v>
      </c>
      <c r="K3068" s="6" t="s">
        <v>109</v>
      </c>
      <c r="L3068">
        <v>207</v>
      </c>
      <c r="N3068" s="6" t="s">
        <v>11695</v>
      </c>
      <c r="O3068" s="6" t="s">
        <v>111</v>
      </c>
      <c r="P3068" s="6" t="s">
        <v>7318</v>
      </c>
      <c r="Q3068">
        <v>36880000</v>
      </c>
      <c r="R3068">
        <v>13297433698</v>
      </c>
      <c r="S3068">
        <v>32999397244</v>
      </c>
    </row>
    <row r="3069" spans="1:19" x14ac:dyDescent="0.25">
      <c r="A3069">
        <v>17140</v>
      </c>
      <c r="B3069" s="6" t="s">
        <v>11696</v>
      </c>
      <c r="C3069" s="6" t="s">
        <v>52</v>
      </c>
      <c r="D3069" s="6" t="s">
        <v>31</v>
      </c>
      <c r="E3069" s="6" t="s">
        <v>221</v>
      </c>
      <c r="F3069" s="6" t="s">
        <v>11697</v>
      </c>
      <c r="G3069" s="6" t="s">
        <v>11698</v>
      </c>
      <c r="H3069">
        <v>1</v>
      </c>
      <c r="I3069" s="6" t="s">
        <v>375</v>
      </c>
      <c r="J3069" s="6" t="s">
        <v>56</v>
      </c>
      <c r="K3069" s="6" t="s">
        <v>37</v>
      </c>
      <c r="L3069">
        <v>103</v>
      </c>
      <c r="N3069" s="6" t="s">
        <v>11699</v>
      </c>
      <c r="O3069" s="6" t="s">
        <v>58</v>
      </c>
      <c r="P3069" s="6" t="s">
        <v>351</v>
      </c>
      <c r="Q3069">
        <v>36773564</v>
      </c>
      <c r="R3069">
        <v>38347868000135</v>
      </c>
      <c r="S3069">
        <v>32999537000</v>
      </c>
    </row>
    <row r="3070" spans="1:19" x14ac:dyDescent="0.25">
      <c r="A3070">
        <v>17141</v>
      </c>
      <c r="B3070" s="6" t="s">
        <v>11700</v>
      </c>
      <c r="C3070" s="6" t="s">
        <v>52</v>
      </c>
      <c r="D3070" s="6" t="s">
        <v>31</v>
      </c>
      <c r="E3070" s="6" t="s">
        <v>44</v>
      </c>
      <c r="F3070" s="6" t="s">
        <v>61</v>
      </c>
      <c r="G3070" s="6" t="s">
        <v>11701</v>
      </c>
      <c r="H3070">
        <v>22</v>
      </c>
      <c r="I3070" s="6" t="s">
        <v>35</v>
      </c>
      <c r="J3070" s="6" t="s">
        <v>56</v>
      </c>
      <c r="K3070" s="6" t="s">
        <v>109</v>
      </c>
      <c r="L3070">
        <v>203</v>
      </c>
      <c r="N3070" s="6" t="s">
        <v>11702</v>
      </c>
      <c r="O3070" s="6" t="s">
        <v>1100</v>
      </c>
      <c r="P3070" s="6" t="s">
        <v>40</v>
      </c>
      <c r="Q3070">
        <v>36790000</v>
      </c>
      <c r="R3070">
        <v>20987765604</v>
      </c>
      <c r="S3070">
        <v>32988626179</v>
      </c>
    </row>
    <row r="3071" spans="1:19" x14ac:dyDescent="0.25">
      <c r="A3071">
        <v>17142</v>
      </c>
      <c r="B3071" s="6" t="s">
        <v>11703</v>
      </c>
      <c r="C3071" s="6" t="s">
        <v>52</v>
      </c>
      <c r="D3071" s="6" t="s">
        <v>31</v>
      </c>
      <c r="E3071" s="6" t="s">
        <v>103</v>
      </c>
      <c r="F3071" s="6" t="s">
        <v>61</v>
      </c>
      <c r="G3071" s="6" t="s">
        <v>11704</v>
      </c>
      <c r="H3071">
        <v>22</v>
      </c>
      <c r="I3071" s="6" t="s">
        <v>35</v>
      </c>
      <c r="J3071" s="6" t="s">
        <v>56</v>
      </c>
      <c r="K3071" s="6" t="s">
        <v>109</v>
      </c>
      <c r="L3071">
        <v>204</v>
      </c>
      <c r="N3071" s="6" t="s">
        <v>11705</v>
      </c>
      <c r="O3071" s="6" t="s">
        <v>111</v>
      </c>
      <c r="P3071" s="6" t="s">
        <v>573</v>
      </c>
      <c r="Q3071">
        <v>36881117</v>
      </c>
      <c r="R3071">
        <v>9042266627</v>
      </c>
      <c r="S3071">
        <v>32984956805</v>
      </c>
    </row>
    <row r="3072" spans="1:19" x14ac:dyDescent="0.25">
      <c r="A3072">
        <v>17145</v>
      </c>
      <c r="B3072" s="6" t="s">
        <v>11706</v>
      </c>
      <c r="C3072" s="6" t="s">
        <v>52</v>
      </c>
      <c r="D3072" s="6" t="s">
        <v>31</v>
      </c>
      <c r="E3072" s="6" t="s">
        <v>44</v>
      </c>
      <c r="F3072" s="6" t="s">
        <v>11707</v>
      </c>
      <c r="G3072" s="6" t="s">
        <v>11708</v>
      </c>
      <c r="H3072">
        <v>23</v>
      </c>
      <c r="I3072" s="6" t="s">
        <v>47</v>
      </c>
      <c r="J3072" s="6" t="s">
        <v>11709</v>
      </c>
      <c r="K3072" s="6" t="s">
        <v>109</v>
      </c>
      <c r="L3072">
        <v>201</v>
      </c>
      <c r="N3072" s="6" t="s">
        <v>11710</v>
      </c>
      <c r="O3072" s="6" t="s">
        <v>111</v>
      </c>
      <c r="P3072" s="6" t="s">
        <v>7111</v>
      </c>
      <c r="Q3072">
        <v>36888230</v>
      </c>
      <c r="R3072">
        <v>37887333000194</v>
      </c>
      <c r="S3072">
        <v>32984050824</v>
      </c>
    </row>
    <row r="3073" spans="1:19" x14ac:dyDescent="0.25">
      <c r="A3073">
        <v>17146</v>
      </c>
      <c r="B3073" s="6" t="s">
        <v>11711</v>
      </c>
      <c r="C3073" s="6" t="s">
        <v>324</v>
      </c>
      <c r="D3073" s="6" t="s">
        <v>315</v>
      </c>
      <c r="E3073" s="6" t="s">
        <v>71</v>
      </c>
      <c r="F3073" s="6" t="s">
        <v>61</v>
      </c>
      <c r="G3073" s="6" t="s">
        <v>11712</v>
      </c>
      <c r="H3073">
        <v>2</v>
      </c>
      <c r="I3073" s="6" t="s">
        <v>2216</v>
      </c>
      <c r="J3073" s="6" t="s">
        <v>144</v>
      </c>
      <c r="K3073" s="6" t="s">
        <v>319</v>
      </c>
      <c r="L3073">
        <v>916</v>
      </c>
      <c r="N3073" s="6" t="s">
        <v>757</v>
      </c>
      <c r="O3073" s="6" t="s">
        <v>58</v>
      </c>
      <c r="P3073" s="6" t="s">
        <v>91</v>
      </c>
      <c r="Q3073">
        <v>38778000</v>
      </c>
      <c r="R3073">
        <v>4006320639</v>
      </c>
      <c r="S3073">
        <v>32999592123</v>
      </c>
    </row>
    <row r="3074" spans="1:19" x14ac:dyDescent="0.25">
      <c r="A3074">
        <v>17148</v>
      </c>
      <c r="B3074" s="6" t="s">
        <v>11713</v>
      </c>
      <c r="C3074" s="6" t="s">
        <v>30</v>
      </c>
      <c r="D3074" s="6" t="s">
        <v>31</v>
      </c>
      <c r="E3074" s="6" t="s">
        <v>325</v>
      </c>
      <c r="F3074" s="6" t="s">
        <v>11714</v>
      </c>
      <c r="G3074" s="6" t="s">
        <v>11715</v>
      </c>
      <c r="H3074">
        <v>25</v>
      </c>
      <c r="I3074" s="6" t="s">
        <v>116</v>
      </c>
      <c r="J3074" s="6" t="s">
        <v>56</v>
      </c>
      <c r="K3074" s="6" t="s">
        <v>37</v>
      </c>
      <c r="L3074">
        <v>106</v>
      </c>
      <c r="N3074" s="6" t="s">
        <v>11716</v>
      </c>
      <c r="O3074" s="6" t="s">
        <v>443</v>
      </c>
      <c r="P3074" s="6" t="s">
        <v>444</v>
      </c>
      <c r="Q3074">
        <v>36660000</v>
      </c>
      <c r="R3074">
        <v>29116835000193</v>
      </c>
      <c r="S3074">
        <v>32988951808</v>
      </c>
    </row>
    <row r="3075" spans="1:19" x14ac:dyDescent="0.25">
      <c r="A3075">
        <v>17149</v>
      </c>
      <c r="B3075" s="6" t="s">
        <v>11717</v>
      </c>
      <c r="C3075" s="6" t="s">
        <v>52</v>
      </c>
      <c r="D3075" s="6" t="s">
        <v>31</v>
      </c>
      <c r="E3075" s="6" t="s">
        <v>221</v>
      </c>
      <c r="F3075" s="6" t="s">
        <v>61</v>
      </c>
      <c r="G3075" s="6" t="s">
        <v>11718</v>
      </c>
      <c r="H3075">
        <v>22</v>
      </c>
      <c r="I3075" s="6" t="s">
        <v>35</v>
      </c>
      <c r="J3075" s="6" t="s">
        <v>56</v>
      </c>
      <c r="K3075" s="6" t="s">
        <v>37</v>
      </c>
      <c r="L3075">
        <v>102</v>
      </c>
      <c r="N3075" s="6" t="s">
        <v>11719</v>
      </c>
      <c r="O3075" s="6" t="s">
        <v>58</v>
      </c>
      <c r="P3075" s="6" t="s">
        <v>87</v>
      </c>
      <c r="Q3075">
        <v>36772182</v>
      </c>
      <c r="R3075">
        <v>28627523800</v>
      </c>
      <c r="S3075">
        <v>11981284381</v>
      </c>
    </row>
    <row r="3076" spans="1:19" x14ac:dyDescent="0.25">
      <c r="A3076">
        <v>17150</v>
      </c>
      <c r="B3076" s="6" t="s">
        <v>11720</v>
      </c>
      <c r="C3076" s="6" t="s">
        <v>42</v>
      </c>
      <c r="D3076" s="6" t="s">
        <v>31</v>
      </c>
      <c r="E3076" s="6" t="s">
        <v>44</v>
      </c>
      <c r="F3076" s="6" t="s">
        <v>11721</v>
      </c>
      <c r="G3076" s="6" t="s">
        <v>11722</v>
      </c>
      <c r="H3076">
        <v>23</v>
      </c>
      <c r="I3076" s="6" t="s">
        <v>47</v>
      </c>
      <c r="J3076" s="6" t="s">
        <v>144</v>
      </c>
      <c r="K3076" s="6" t="s">
        <v>98</v>
      </c>
      <c r="L3076">
        <v>301</v>
      </c>
      <c r="N3076" s="6" t="s">
        <v>11723</v>
      </c>
      <c r="O3076" s="6" t="s">
        <v>312</v>
      </c>
      <c r="P3076" s="6" t="s">
        <v>259</v>
      </c>
      <c r="Q3076">
        <v>36170000</v>
      </c>
      <c r="R3076">
        <v>37515875000136</v>
      </c>
      <c r="S3076">
        <v>32999153548</v>
      </c>
    </row>
    <row r="3077" spans="1:19" x14ac:dyDescent="0.25">
      <c r="A3077">
        <v>17151</v>
      </c>
      <c r="B3077" s="6" t="s">
        <v>11724</v>
      </c>
      <c r="C3077" s="6" t="s">
        <v>391</v>
      </c>
      <c r="D3077" s="6" t="s">
        <v>488</v>
      </c>
      <c r="E3077" s="6" t="s">
        <v>221</v>
      </c>
      <c r="F3077" s="6" t="s">
        <v>11725</v>
      </c>
      <c r="G3077" s="6" t="s">
        <v>11726</v>
      </c>
      <c r="H3077">
        <v>23</v>
      </c>
      <c r="I3077" s="6" t="s">
        <v>47</v>
      </c>
      <c r="J3077" s="6" t="s">
        <v>56</v>
      </c>
      <c r="K3077" s="6" t="s">
        <v>37</v>
      </c>
      <c r="L3077">
        <v>107</v>
      </c>
      <c r="N3077" s="6" t="s">
        <v>11727</v>
      </c>
      <c r="O3077" s="6" t="s">
        <v>443</v>
      </c>
      <c r="P3077" s="6" t="s">
        <v>11728</v>
      </c>
      <c r="Q3077">
        <v>36660000</v>
      </c>
      <c r="R3077">
        <v>37915012000156</v>
      </c>
      <c r="S3077">
        <v>32987015881</v>
      </c>
    </row>
    <row r="3078" spans="1:19" x14ac:dyDescent="0.25">
      <c r="A3078">
        <v>17157</v>
      </c>
      <c r="B3078" s="6" t="s">
        <v>11729</v>
      </c>
      <c r="C3078" s="6" t="s">
        <v>42</v>
      </c>
      <c r="D3078" s="6" t="s">
        <v>31</v>
      </c>
      <c r="E3078" s="6" t="s">
        <v>103</v>
      </c>
      <c r="F3078" s="6" t="s">
        <v>11730</v>
      </c>
      <c r="G3078" s="6" t="s">
        <v>11731</v>
      </c>
      <c r="H3078">
        <v>23</v>
      </c>
      <c r="I3078" s="6" t="s">
        <v>47</v>
      </c>
      <c r="J3078" s="6" t="s">
        <v>144</v>
      </c>
      <c r="K3078" s="6" t="s">
        <v>109</v>
      </c>
      <c r="L3078">
        <v>202</v>
      </c>
      <c r="N3078" s="6" t="s">
        <v>11732</v>
      </c>
      <c r="O3078" s="6" t="s">
        <v>239</v>
      </c>
      <c r="P3078" s="6" t="s">
        <v>5971</v>
      </c>
      <c r="Q3078">
        <v>36760000</v>
      </c>
      <c r="R3078">
        <v>17428132000111</v>
      </c>
      <c r="S3078">
        <v>27995825362</v>
      </c>
    </row>
    <row r="3079" spans="1:19" x14ac:dyDescent="0.25">
      <c r="A3079">
        <v>17159</v>
      </c>
      <c r="B3079" s="6" t="s">
        <v>11733</v>
      </c>
      <c r="C3079" s="6" t="s">
        <v>76</v>
      </c>
      <c r="D3079" s="6" t="s">
        <v>77</v>
      </c>
      <c r="E3079" s="6" t="s">
        <v>71</v>
      </c>
      <c r="F3079" s="6" t="s">
        <v>61</v>
      </c>
      <c r="G3079" s="6" t="s">
        <v>11734</v>
      </c>
      <c r="H3079">
        <v>22</v>
      </c>
      <c r="I3079" s="6" t="s">
        <v>35</v>
      </c>
      <c r="J3079" s="6" t="s">
        <v>56</v>
      </c>
      <c r="K3079" s="6" t="s">
        <v>37</v>
      </c>
      <c r="L3079">
        <v>107</v>
      </c>
      <c r="N3079" s="6" t="s">
        <v>11735</v>
      </c>
      <c r="O3079" s="6" t="s">
        <v>39</v>
      </c>
      <c r="P3079" s="6" t="s">
        <v>64</v>
      </c>
      <c r="Q3079">
        <v>36705168</v>
      </c>
      <c r="R3079">
        <v>54562945672</v>
      </c>
      <c r="S3079">
        <v>32999829827</v>
      </c>
    </row>
    <row r="3080" spans="1:19" x14ac:dyDescent="0.25">
      <c r="A3080">
        <v>17162</v>
      </c>
      <c r="B3080" s="6" t="s">
        <v>11736</v>
      </c>
      <c r="C3080" s="6" t="s">
        <v>76</v>
      </c>
      <c r="D3080" s="6" t="s">
        <v>77</v>
      </c>
      <c r="E3080" s="6" t="s">
        <v>71</v>
      </c>
      <c r="F3080" s="6" t="s">
        <v>61</v>
      </c>
      <c r="G3080" s="6" t="s">
        <v>11737</v>
      </c>
      <c r="H3080">
        <v>26</v>
      </c>
      <c r="I3080" s="6" t="s">
        <v>173</v>
      </c>
      <c r="J3080" s="6" t="s">
        <v>56</v>
      </c>
      <c r="K3080" s="6" t="s">
        <v>109</v>
      </c>
      <c r="L3080">
        <v>207</v>
      </c>
      <c r="N3080" s="6" t="s">
        <v>11738</v>
      </c>
      <c r="O3080" s="6" t="s">
        <v>111</v>
      </c>
      <c r="P3080" s="6" t="s">
        <v>7304</v>
      </c>
      <c r="Q3080">
        <v>36880000</v>
      </c>
      <c r="R3080">
        <v>42783120836</v>
      </c>
      <c r="S3080">
        <v>32999293144</v>
      </c>
    </row>
    <row r="3081" spans="1:19" x14ac:dyDescent="0.25">
      <c r="A3081">
        <v>17164</v>
      </c>
      <c r="B3081" s="6" t="s">
        <v>11739</v>
      </c>
      <c r="C3081" s="6" t="s">
        <v>52</v>
      </c>
      <c r="D3081" s="6" t="s">
        <v>31</v>
      </c>
      <c r="E3081" s="6" t="s">
        <v>53</v>
      </c>
      <c r="F3081" s="6" t="s">
        <v>61</v>
      </c>
      <c r="G3081" s="6" t="s">
        <v>11740</v>
      </c>
      <c r="H3081">
        <v>23</v>
      </c>
      <c r="I3081" s="6" t="s">
        <v>47</v>
      </c>
      <c r="J3081" s="6" t="s">
        <v>144</v>
      </c>
      <c r="K3081" s="6" t="s">
        <v>109</v>
      </c>
      <c r="L3081">
        <v>201</v>
      </c>
      <c r="N3081" s="6" t="s">
        <v>11741</v>
      </c>
      <c r="O3081" s="6" t="s">
        <v>111</v>
      </c>
      <c r="P3081" s="6" t="s">
        <v>1374</v>
      </c>
      <c r="Q3081">
        <v>36883063</v>
      </c>
      <c r="R3081">
        <v>7518521636</v>
      </c>
      <c r="S3081">
        <v>32998419462</v>
      </c>
    </row>
    <row r="3082" spans="1:19" x14ac:dyDescent="0.25">
      <c r="A3082">
        <v>17166</v>
      </c>
      <c r="B3082" s="6" t="s">
        <v>11742</v>
      </c>
      <c r="C3082" s="6" t="s">
        <v>52</v>
      </c>
      <c r="D3082" s="6" t="s">
        <v>31</v>
      </c>
      <c r="E3082" s="6" t="s">
        <v>53</v>
      </c>
      <c r="F3082" s="6" t="s">
        <v>11743</v>
      </c>
      <c r="G3082" s="6" t="s">
        <v>11744</v>
      </c>
      <c r="H3082">
        <v>22</v>
      </c>
      <c r="I3082" s="6" t="s">
        <v>35</v>
      </c>
      <c r="J3082" s="6" t="s">
        <v>144</v>
      </c>
      <c r="K3082" s="6" t="s">
        <v>37</v>
      </c>
      <c r="L3082">
        <v>103</v>
      </c>
      <c r="N3082" s="6" t="s">
        <v>11745</v>
      </c>
      <c r="O3082" s="6" t="s">
        <v>1379</v>
      </c>
      <c r="P3082" s="6" t="s">
        <v>40</v>
      </c>
      <c r="Q3082">
        <v>36788000</v>
      </c>
      <c r="R3082">
        <v>38475902000157</v>
      </c>
      <c r="S3082">
        <v>32984252594</v>
      </c>
    </row>
    <row r="3083" spans="1:19" x14ac:dyDescent="0.25">
      <c r="A3083">
        <v>17167</v>
      </c>
      <c r="B3083" s="6" t="s">
        <v>11746</v>
      </c>
      <c r="C3083" s="6" t="s">
        <v>52</v>
      </c>
      <c r="D3083" s="6" t="s">
        <v>31</v>
      </c>
      <c r="E3083" s="6" t="s">
        <v>103</v>
      </c>
      <c r="F3083" s="6" t="s">
        <v>61</v>
      </c>
      <c r="G3083" s="6" t="s">
        <v>11747</v>
      </c>
      <c r="H3083">
        <v>22</v>
      </c>
      <c r="I3083" s="6" t="s">
        <v>35</v>
      </c>
      <c r="J3083" s="6" t="s">
        <v>56</v>
      </c>
      <c r="K3083" s="6" t="s">
        <v>37</v>
      </c>
      <c r="L3083">
        <v>103</v>
      </c>
      <c r="N3083" s="6" t="s">
        <v>11748</v>
      </c>
      <c r="O3083" s="6" t="s">
        <v>1379</v>
      </c>
      <c r="P3083" s="6" t="s">
        <v>11749</v>
      </c>
      <c r="Q3083">
        <v>36788000</v>
      </c>
      <c r="R3083">
        <v>16794988607</v>
      </c>
      <c r="S3083">
        <v>32999959166</v>
      </c>
    </row>
    <row r="3084" spans="1:19" x14ac:dyDescent="0.25">
      <c r="A3084">
        <v>17169</v>
      </c>
      <c r="B3084" s="6" t="s">
        <v>11750</v>
      </c>
      <c r="C3084" s="6" t="s">
        <v>391</v>
      </c>
      <c r="D3084" s="6" t="s">
        <v>488</v>
      </c>
      <c r="E3084" s="6" t="s">
        <v>103</v>
      </c>
      <c r="F3084" s="6" t="s">
        <v>61</v>
      </c>
      <c r="G3084" s="6" t="s">
        <v>11751</v>
      </c>
      <c r="H3084">
        <v>22</v>
      </c>
      <c r="I3084" s="6" t="s">
        <v>35</v>
      </c>
      <c r="J3084" s="6" t="s">
        <v>56</v>
      </c>
      <c r="K3084" s="6" t="s">
        <v>109</v>
      </c>
      <c r="L3084">
        <v>206</v>
      </c>
      <c r="N3084" s="6" t="s">
        <v>11752</v>
      </c>
      <c r="O3084" s="6" t="s">
        <v>1731</v>
      </c>
      <c r="P3084" s="6" t="s">
        <v>40</v>
      </c>
      <c r="Q3084">
        <v>36847000</v>
      </c>
      <c r="R3084">
        <v>97174297749</v>
      </c>
      <c r="S3084">
        <v>32984526423</v>
      </c>
    </row>
    <row r="3085" spans="1:19" x14ac:dyDescent="0.25">
      <c r="A3085">
        <v>17170</v>
      </c>
      <c r="B3085" s="6" t="s">
        <v>11753</v>
      </c>
      <c r="C3085" s="6" t="s">
        <v>177</v>
      </c>
      <c r="D3085" s="6" t="s">
        <v>353</v>
      </c>
      <c r="E3085" s="6" t="s">
        <v>53</v>
      </c>
      <c r="F3085" s="6" t="s">
        <v>11754</v>
      </c>
      <c r="G3085" s="6" t="s">
        <v>11755</v>
      </c>
      <c r="H3085">
        <v>25</v>
      </c>
      <c r="I3085" s="6" t="s">
        <v>116</v>
      </c>
      <c r="J3085" s="6" t="s">
        <v>56</v>
      </c>
      <c r="K3085" s="6" t="s">
        <v>109</v>
      </c>
      <c r="L3085">
        <v>206</v>
      </c>
      <c r="N3085" s="6" t="s">
        <v>11756</v>
      </c>
      <c r="O3085" s="6" t="s">
        <v>1434</v>
      </c>
      <c r="P3085" s="6" t="s">
        <v>40</v>
      </c>
      <c r="Q3085">
        <v>36815000</v>
      </c>
      <c r="R3085">
        <v>37440899000173</v>
      </c>
      <c r="S3085">
        <v>32984972993</v>
      </c>
    </row>
    <row r="3086" spans="1:19" x14ac:dyDescent="0.25">
      <c r="A3086">
        <v>17171</v>
      </c>
      <c r="B3086" s="6" t="s">
        <v>11757</v>
      </c>
      <c r="C3086" s="6" t="s">
        <v>52</v>
      </c>
      <c r="D3086" s="6" t="s">
        <v>31</v>
      </c>
      <c r="E3086" s="6" t="s">
        <v>71</v>
      </c>
      <c r="F3086" s="6" t="s">
        <v>11758</v>
      </c>
      <c r="G3086" s="6" t="s">
        <v>11759</v>
      </c>
      <c r="H3086">
        <v>25</v>
      </c>
      <c r="I3086" s="6" t="s">
        <v>116</v>
      </c>
      <c r="J3086" s="6" t="s">
        <v>11760</v>
      </c>
      <c r="K3086" s="6" t="s">
        <v>98</v>
      </c>
      <c r="L3086">
        <v>301</v>
      </c>
      <c r="N3086" s="6" t="s">
        <v>11761</v>
      </c>
      <c r="O3086" s="6" t="s">
        <v>1333</v>
      </c>
      <c r="P3086" s="6" t="s">
        <v>40</v>
      </c>
      <c r="Q3086">
        <v>36550000</v>
      </c>
      <c r="R3086">
        <v>33525911000191</v>
      </c>
      <c r="S3086">
        <v>32999440224</v>
      </c>
    </row>
    <row r="3087" spans="1:19" x14ac:dyDescent="0.25">
      <c r="A3087">
        <v>17173</v>
      </c>
      <c r="B3087" s="6" t="s">
        <v>11762</v>
      </c>
      <c r="C3087" s="6" t="s">
        <v>52</v>
      </c>
      <c r="D3087" s="6" t="s">
        <v>31</v>
      </c>
      <c r="E3087" s="6" t="s">
        <v>71</v>
      </c>
      <c r="F3087" s="6" t="s">
        <v>61</v>
      </c>
      <c r="G3087" s="6" t="s">
        <v>8837</v>
      </c>
      <c r="H3087">
        <v>14</v>
      </c>
      <c r="I3087" s="6" t="s">
        <v>80</v>
      </c>
      <c r="J3087" s="6" t="s">
        <v>56</v>
      </c>
      <c r="K3087" s="6" t="s">
        <v>37</v>
      </c>
      <c r="L3087">
        <v>103</v>
      </c>
      <c r="N3087" s="6" t="s">
        <v>11763</v>
      </c>
      <c r="O3087" s="6" t="s">
        <v>943</v>
      </c>
      <c r="P3087" s="6" t="s">
        <v>2978</v>
      </c>
      <c r="Q3087">
        <v>36795000</v>
      </c>
      <c r="R3087">
        <v>53039556649</v>
      </c>
      <c r="S3087">
        <v>32999859222</v>
      </c>
    </row>
    <row r="3088" spans="1:19" x14ac:dyDescent="0.25">
      <c r="A3088">
        <v>17174</v>
      </c>
      <c r="B3088" s="6" t="s">
        <v>11764</v>
      </c>
      <c r="C3088" s="6" t="s">
        <v>52</v>
      </c>
      <c r="D3088" s="6" t="s">
        <v>31</v>
      </c>
      <c r="E3088" s="6" t="s">
        <v>71</v>
      </c>
      <c r="F3088" s="6" t="s">
        <v>61</v>
      </c>
      <c r="G3088" s="6" t="s">
        <v>11765</v>
      </c>
      <c r="H3088">
        <v>1</v>
      </c>
      <c r="I3088" s="6" t="s">
        <v>375</v>
      </c>
      <c r="J3088" s="6" t="s">
        <v>56</v>
      </c>
      <c r="K3088" s="6" t="s">
        <v>37</v>
      </c>
      <c r="L3088">
        <v>103</v>
      </c>
      <c r="N3088" s="6" t="s">
        <v>11766</v>
      </c>
      <c r="O3088" s="6" t="s">
        <v>58</v>
      </c>
      <c r="P3088" s="6" t="s">
        <v>1838</v>
      </c>
      <c r="Q3088">
        <v>36773584</v>
      </c>
      <c r="R3088">
        <v>60539470678</v>
      </c>
      <c r="S3088">
        <v>32999092761</v>
      </c>
    </row>
    <row r="3089" spans="1:19" x14ac:dyDescent="0.25">
      <c r="A3089">
        <v>17176</v>
      </c>
      <c r="B3089" s="6" t="s">
        <v>11767</v>
      </c>
      <c r="C3089" s="6" t="s">
        <v>52</v>
      </c>
      <c r="D3089" s="6" t="s">
        <v>31</v>
      </c>
      <c r="E3089" s="6" t="s">
        <v>44</v>
      </c>
      <c r="F3089" s="6" t="s">
        <v>11768</v>
      </c>
      <c r="G3089" s="6" t="s">
        <v>11769</v>
      </c>
      <c r="H3089">
        <v>25</v>
      </c>
      <c r="I3089" s="6" t="s">
        <v>116</v>
      </c>
      <c r="J3089" s="6" t="s">
        <v>56</v>
      </c>
      <c r="K3089" s="6" t="s">
        <v>37</v>
      </c>
      <c r="L3089">
        <v>106</v>
      </c>
      <c r="N3089" s="6" t="s">
        <v>11770</v>
      </c>
      <c r="O3089" s="6" t="s">
        <v>443</v>
      </c>
      <c r="P3089" s="6" t="s">
        <v>2875</v>
      </c>
      <c r="Q3089">
        <v>36660000</v>
      </c>
      <c r="R3089">
        <v>37348746000109</v>
      </c>
      <c r="S3089">
        <v>32988370563</v>
      </c>
    </row>
    <row r="3090" spans="1:19" x14ac:dyDescent="0.25">
      <c r="A3090">
        <v>17177</v>
      </c>
      <c r="B3090" s="6" t="s">
        <v>11771</v>
      </c>
      <c r="C3090" s="6" t="s">
        <v>30</v>
      </c>
      <c r="D3090" s="6" t="s">
        <v>31</v>
      </c>
      <c r="E3090" s="6" t="s">
        <v>44</v>
      </c>
      <c r="F3090" s="6" t="s">
        <v>61</v>
      </c>
      <c r="G3090" s="6" t="s">
        <v>11772</v>
      </c>
      <c r="H3090">
        <v>25</v>
      </c>
      <c r="I3090" s="6" t="s">
        <v>116</v>
      </c>
      <c r="J3090" s="6" t="s">
        <v>56</v>
      </c>
      <c r="K3090" s="6" t="s">
        <v>37</v>
      </c>
      <c r="L3090">
        <v>109</v>
      </c>
      <c r="N3090" s="6" t="s">
        <v>11773</v>
      </c>
      <c r="O3090" s="6" t="s">
        <v>39</v>
      </c>
      <c r="P3090" s="6" t="s">
        <v>1122</v>
      </c>
      <c r="Q3090">
        <v>36704014</v>
      </c>
      <c r="R3090">
        <v>7364375686</v>
      </c>
      <c r="S3090">
        <v>32999906268</v>
      </c>
    </row>
    <row r="3091" spans="1:19" x14ac:dyDescent="0.25">
      <c r="A3091">
        <v>17178</v>
      </c>
      <c r="B3091" s="6" t="s">
        <v>11774</v>
      </c>
      <c r="C3091" s="6" t="s">
        <v>30</v>
      </c>
      <c r="D3091" s="6" t="s">
        <v>31</v>
      </c>
      <c r="E3091" s="6" t="s">
        <v>221</v>
      </c>
      <c r="F3091" s="6" t="s">
        <v>11775</v>
      </c>
      <c r="G3091" s="6" t="s">
        <v>11776</v>
      </c>
      <c r="H3091">
        <v>23</v>
      </c>
      <c r="I3091" s="6" t="s">
        <v>47</v>
      </c>
      <c r="J3091" s="6" t="s">
        <v>56</v>
      </c>
      <c r="K3091" s="6" t="s">
        <v>37</v>
      </c>
      <c r="L3091">
        <v>105</v>
      </c>
      <c r="N3091" s="6" t="s">
        <v>11777</v>
      </c>
      <c r="O3091" s="6" t="s">
        <v>572</v>
      </c>
      <c r="P3091" s="6" t="s">
        <v>5642</v>
      </c>
      <c r="Q3091">
        <v>36730000</v>
      </c>
      <c r="R3091">
        <v>18454463000199</v>
      </c>
      <c r="S3091">
        <v>32998299522</v>
      </c>
    </row>
    <row r="3092" spans="1:19" x14ac:dyDescent="0.25">
      <c r="A3092">
        <v>17179</v>
      </c>
      <c r="B3092" s="6" t="s">
        <v>11778</v>
      </c>
      <c r="C3092" s="6" t="s">
        <v>52</v>
      </c>
      <c r="D3092" s="6" t="s">
        <v>31</v>
      </c>
      <c r="E3092" s="6" t="s">
        <v>53</v>
      </c>
      <c r="F3092" s="6" t="s">
        <v>11779</v>
      </c>
      <c r="G3092" s="6" t="s">
        <v>11780</v>
      </c>
      <c r="H3092">
        <v>22</v>
      </c>
      <c r="I3092" s="6" t="s">
        <v>35</v>
      </c>
      <c r="J3092" s="6" t="s">
        <v>56</v>
      </c>
      <c r="K3092" s="6" t="s">
        <v>98</v>
      </c>
      <c r="L3092">
        <v>303</v>
      </c>
      <c r="N3092" s="6" t="s">
        <v>11781</v>
      </c>
      <c r="O3092" s="6" t="s">
        <v>100</v>
      </c>
      <c r="P3092" s="6" t="s">
        <v>876</v>
      </c>
      <c r="Q3092">
        <v>36520000</v>
      </c>
      <c r="R3092">
        <v>38903836000179</v>
      </c>
      <c r="S3092">
        <v>32998409767</v>
      </c>
    </row>
    <row r="3093" spans="1:19" x14ac:dyDescent="0.25">
      <c r="A3093">
        <v>17180</v>
      </c>
      <c r="B3093" s="6" t="s">
        <v>11782</v>
      </c>
      <c r="C3093" s="6" t="s">
        <v>52</v>
      </c>
      <c r="D3093" s="6" t="s">
        <v>31</v>
      </c>
      <c r="E3093" s="6" t="s">
        <v>44</v>
      </c>
      <c r="F3093" s="6" t="s">
        <v>61</v>
      </c>
      <c r="G3093" s="6" t="s">
        <v>11783</v>
      </c>
      <c r="H3093">
        <v>22</v>
      </c>
      <c r="I3093" s="6" t="s">
        <v>35</v>
      </c>
      <c r="J3093" s="6" t="s">
        <v>144</v>
      </c>
      <c r="K3093" s="6" t="s">
        <v>98</v>
      </c>
      <c r="L3093">
        <v>303</v>
      </c>
      <c r="N3093" s="6" t="s">
        <v>11784</v>
      </c>
      <c r="O3093" s="6" t="s">
        <v>136</v>
      </c>
      <c r="P3093" s="6" t="s">
        <v>137</v>
      </c>
      <c r="Q3093">
        <v>36780000</v>
      </c>
      <c r="R3093">
        <v>5991882606</v>
      </c>
      <c r="S3093">
        <v>32999819860</v>
      </c>
    </row>
    <row r="3094" spans="1:19" x14ac:dyDescent="0.25">
      <c r="A3094">
        <v>17181</v>
      </c>
      <c r="B3094" s="6" t="s">
        <v>11785</v>
      </c>
      <c r="C3094" s="6" t="s">
        <v>76</v>
      </c>
      <c r="D3094" s="6" t="s">
        <v>77</v>
      </c>
      <c r="E3094" s="6" t="s">
        <v>53</v>
      </c>
      <c r="F3094" s="6" t="s">
        <v>11786</v>
      </c>
      <c r="G3094" s="6" t="s">
        <v>11787</v>
      </c>
      <c r="H3094">
        <v>1</v>
      </c>
      <c r="I3094" s="6" t="s">
        <v>375</v>
      </c>
      <c r="J3094" s="6" t="s">
        <v>11788</v>
      </c>
      <c r="K3094" s="6" t="s">
        <v>319</v>
      </c>
      <c r="L3094">
        <v>906</v>
      </c>
      <c r="N3094" s="6" t="s">
        <v>11789</v>
      </c>
      <c r="O3094" s="6" t="s">
        <v>146</v>
      </c>
      <c r="P3094" s="6" t="s">
        <v>377</v>
      </c>
      <c r="Q3094">
        <v>36500001</v>
      </c>
      <c r="R3094">
        <v>12495341000164</v>
      </c>
      <c r="S3094">
        <v>32999459479</v>
      </c>
    </row>
    <row r="3095" spans="1:19" x14ac:dyDescent="0.25">
      <c r="A3095">
        <v>17182</v>
      </c>
      <c r="B3095" s="6" t="s">
        <v>11790</v>
      </c>
      <c r="C3095" s="6" t="s">
        <v>76</v>
      </c>
      <c r="D3095" s="6" t="s">
        <v>77</v>
      </c>
      <c r="E3095" s="6" t="s">
        <v>325</v>
      </c>
      <c r="F3095" s="6" t="s">
        <v>11791</v>
      </c>
      <c r="G3095" s="6" t="s">
        <v>6270</v>
      </c>
      <c r="H3095">
        <v>27</v>
      </c>
      <c r="I3095" s="6" t="s">
        <v>96</v>
      </c>
      <c r="J3095" s="6" t="s">
        <v>56</v>
      </c>
      <c r="K3095" s="6" t="s">
        <v>109</v>
      </c>
      <c r="L3095">
        <v>203</v>
      </c>
      <c r="N3095" s="6" t="s">
        <v>11792</v>
      </c>
      <c r="O3095" s="6" t="s">
        <v>111</v>
      </c>
      <c r="P3095" s="6" t="s">
        <v>11793</v>
      </c>
      <c r="Q3095">
        <v>36892600</v>
      </c>
      <c r="R3095">
        <v>38425087000111</v>
      </c>
      <c r="S3095">
        <v>32988559001</v>
      </c>
    </row>
    <row r="3096" spans="1:19" x14ac:dyDescent="0.25">
      <c r="A3096">
        <v>17183</v>
      </c>
      <c r="B3096" s="6" t="s">
        <v>11794</v>
      </c>
      <c r="C3096" s="6" t="s">
        <v>52</v>
      </c>
      <c r="D3096" s="6" t="s">
        <v>31</v>
      </c>
      <c r="E3096" s="6" t="s">
        <v>103</v>
      </c>
      <c r="F3096" s="6" t="s">
        <v>61</v>
      </c>
      <c r="G3096" s="6" t="s">
        <v>11795</v>
      </c>
      <c r="H3096">
        <v>1</v>
      </c>
      <c r="I3096" s="6" t="s">
        <v>375</v>
      </c>
      <c r="J3096" s="6" t="s">
        <v>56</v>
      </c>
      <c r="K3096" s="6" t="s">
        <v>37</v>
      </c>
      <c r="L3096">
        <v>104</v>
      </c>
      <c r="N3096" s="6" t="s">
        <v>11796</v>
      </c>
      <c r="O3096" s="6" t="s">
        <v>239</v>
      </c>
      <c r="P3096" s="6" t="s">
        <v>11797</v>
      </c>
      <c r="Q3096">
        <v>36760000</v>
      </c>
      <c r="R3096">
        <v>4558441606</v>
      </c>
      <c r="S3096">
        <v>32034241909</v>
      </c>
    </row>
    <row r="3097" spans="1:19" x14ac:dyDescent="0.25">
      <c r="A3097">
        <v>17187</v>
      </c>
      <c r="B3097" s="6" t="s">
        <v>11798</v>
      </c>
      <c r="C3097" s="6" t="s">
        <v>52</v>
      </c>
      <c r="D3097" s="6" t="s">
        <v>31</v>
      </c>
      <c r="E3097" s="6" t="s">
        <v>103</v>
      </c>
      <c r="F3097" s="6" t="s">
        <v>61</v>
      </c>
      <c r="G3097" s="6" t="s">
        <v>11799</v>
      </c>
      <c r="H3097">
        <v>23</v>
      </c>
      <c r="I3097" s="6" t="s">
        <v>47</v>
      </c>
      <c r="J3097" s="6" t="s">
        <v>56</v>
      </c>
      <c r="K3097" s="6" t="s">
        <v>109</v>
      </c>
      <c r="L3097">
        <v>203</v>
      </c>
      <c r="N3097" s="6" t="s">
        <v>11800</v>
      </c>
      <c r="O3097" s="6" t="s">
        <v>111</v>
      </c>
      <c r="P3097" s="6" t="s">
        <v>1885</v>
      </c>
      <c r="Q3097">
        <v>36880000</v>
      </c>
      <c r="R3097">
        <v>12959899725</v>
      </c>
      <c r="S3097">
        <v>32988106300</v>
      </c>
    </row>
    <row r="3098" spans="1:19" x14ac:dyDescent="0.25">
      <c r="A3098">
        <v>17189</v>
      </c>
      <c r="B3098" s="6" t="s">
        <v>11801</v>
      </c>
      <c r="C3098" s="6" t="s">
        <v>52</v>
      </c>
      <c r="D3098" s="6" t="s">
        <v>31</v>
      </c>
      <c r="E3098" s="6" t="s">
        <v>103</v>
      </c>
      <c r="F3098" s="6" t="s">
        <v>11802</v>
      </c>
      <c r="G3098" s="6" t="s">
        <v>11803</v>
      </c>
      <c r="H3098">
        <v>25</v>
      </c>
      <c r="I3098" s="6" t="s">
        <v>116</v>
      </c>
      <c r="J3098" s="6" t="s">
        <v>56</v>
      </c>
      <c r="K3098" s="6" t="s">
        <v>109</v>
      </c>
      <c r="L3098">
        <v>202</v>
      </c>
      <c r="N3098" s="6" t="s">
        <v>11804</v>
      </c>
      <c r="O3098" s="6" t="s">
        <v>239</v>
      </c>
      <c r="P3098" s="6" t="s">
        <v>5971</v>
      </c>
      <c r="Q3098">
        <v>36760000</v>
      </c>
      <c r="R3098">
        <v>37636105000141</v>
      </c>
      <c r="S3098">
        <v>32999557600</v>
      </c>
    </row>
    <row r="3099" spans="1:19" x14ac:dyDescent="0.25">
      <c r="A3099">
        <v>17191</v>
      </c>
      <c r="B3099" s="6" t="s">
        <v>11805</v>
      </c>
      <c r="C3099" s="6" t="s">
        <v>52</v>
      </c>
      <c r="D3099" s="6" t="s">
        <v>31</v>
      </c>
      <c r="E3099" s="6" t="s">
        <v>71</v>
      </c>
      <c r="F3099" s="6" t="s">
        <v>11806</v>
      </c>
      <c r="G3099" s="6" t="s">
        <v>11807</v>
      </c>
      <c r="H3099">
        <v>25</v>
      </c>
      <c r="I3099" s="6" t="s">
        <v>116</v>
      </c>
      <c r="J3099" s="6" t="s">
        <v>144</v>
      </c>
      <c r="K3099" s="6" t="s">
        <v>98</v>
      </c>
      <c r="L3099">
        <v>304</v>
      </c>
      <c r="N3099" s="6" t="s">
        <v>11808</v>
      </c>
      <c r="O3099" s="6" t="s">
        <v>592</v>
      </c>
      <c r="P3099" s="6" t="s">
        <v>11809</v>
      </c>
      <c r="Q3099">
        <v>36546000</v>
      </c>
      <c r="R3099">
        <v>37816003000108</v>
      </c>
      <c r="S3099">
        <v>32999404335</v>
      </c>
    </row>
    <row r="3100" spans="1:19" x14ac:dyDescent="0.25">
      <c r="A3100">
        <v>17192</v>
      </c>
      <c r="B3100" s="6" t="s">
        <v>11810</v>
      </c>
      <c r="C3100" s="6" t="s">
        <v>52</v>
      </c>
      <c r="D3100" s="6" t="s">
        <v>31</v>
      </c>
      <c r="E3100" s="6" t="s">
        <v>71</v>
      </c>
      <c r="F3100" s="6" t="s">
        <v>61</v>
      </c>
      <c r="G3100" s="6" t="s">
        <v>11811</v>
      </c>
      <c r="H3100">
        <v>22</v>
      </c>
      <c r="I3100" s="6" t="s">
        <v>35</v>
      </c>
      <c r="J3100" s="6" t="s">
        <v>56</v>
      </c>
      <c r="K3100" s="6" t="s">
        <v>109</v>
      </c>
      <c r="L3100">
        <v>203</v>
      </c>
      <c r="N3100" s="6" t="s">
        <v>11812</v>
      </c>
      <c r="O3100" s="6" t="s">
        <v>111</v>
      </c>
      <c r="P3100" s="6" t="s">
        <v>923</v>
      </c>
      <c r="Q3100">
        <v>36889274</v>
      </c>
      <c r="R3100">
        <v>19759495600</v>
      </c>
      <c r="S3100">
        <v>33998036651</v>
      </c>
    </row>
    <row r="3101" spans="1:19" x14ac:dyDescent="0.25">
      <c r="A3101">
        <v>17193</v>
      </c>
      <c r="B3101" s="6" t="s">
        <v>11813</v>
      </c>
      <c r="C3101" s="6" t="s">
        <v>52</v>
      </c>
      <c r="D3101" s="6" t="s">
        <v>31</v>
      </c>
      <c r="E3101" s="6" t="s">
        <v>44</v>
      </c>
      <c r="F3101" s="6" t="s">
        <v>11814</v>
      </c>
      <c r="G3101" s="6" t="s">
        <v>11815</v>
      </c>
      <c r="H3101">
        <v>23</v>
      </c>
      <c r="I3101" s="6" t="s">
        <v>47</v>
      </c>
      <c r="J3101" s="6" t="s">
        <v>56</v>
      </c>
      <c r="K3101" s="6" t="s">
        <v>37</v>
      </c>
      <c r="L3101">
        <v>109</v>
      </c>
      <c r="N3101" s="6" t="s">
        <v>11816</v>
      </c>
      <c r="O3101" s="6" t="s">
        <v>39</v>
      </c>
      <c r="P3101" s="6" t="s">
        <v>40</v>
      </c>
      <c r="Q3101">
        <v>36704100</v>
      </c>
      <c r="R3101">
        <v>28353968000110</v>
      </c>
      <c r="S3101">
        <v>32985079860</v>
      </c>
    </row>
    <row r="3102" spans="1:19" x14ac:dyDescent="0.25">
      <c r="A3102">
        <v>17194</v>
      </c>
      <c r="B3102" s="6" t="s">
        <v>11817</v>
      </c>
      <c r="C3102" s="6" t="s">
        <v>52</v>
      </c>
      <c r="D3102" s="6" t="s">
        <v>31</v>
      </c>
      <c r="E3102" s="6" t="s">
        <v>44</v>
      </c>
      <c r="F3102" s="6" t="s">
        <v>61</v>
      </c>
      <c r="G3102" s="6" t="s">
        <v>11818</v>
      </c>
      <c r="H3102">
        <v>22</v>
      </c>
      <c r="I3102" s="6" t="s">
        <v>35</v>
      </c>
      <c r="J3102" s="6" t="s">
        <v>56</v>
      </c>
      <c r="K3102" s="6" t="s">
        <v>98</v>
      </c>
      <c r="L3102">
        <v>301</v>
      </c>
      <c r="N3102" s="6" t="s">
        <v>11819</v>
      </c>
      <c r="O3102" s="6" t="s">
        <v>146</v>
      </c>
      <c r="P3102" s="6" t="s">
        <v>11820</v>
      </c>
      <c r="Q3102">
        <v>36500000</v>
      </c>
      <c r="R3102">
        <v>10842822674</v>
      </c>
      <c r="S3102">
        <v>32999785549</v>
      </c>
    </row>
    <row r="3103" spans="1:19" x14ac:dyDescent="0.25">
      <c r="A3103">
        <v>17195</v>
      </c>
      <c r="B3103" s="6" t="s">
        <v>11821</v>
      </c>
      <c r="C3103" s="6" t="s">
        <v>52</v>
      </c>
      <c r="D3103" s="6" t="s">
        <v>31</v>
      </c>
      <c r="E3103" s="6" t="s">
        <v>44</v>
      </c>
      <c r="F3103" s="6" t="s">
        <v>61</v>
      </c>
      <c r="G3103" s="6" t="s">
        <v>11822</v>
      </c>
      <c r="H3103">
        <v>17</v>
      </c>
      <c r="I3103" s="6" t="s">
        <v>202</v>
      </c>
      <c r="J3103" s="6" t="s">
        <v>144</v>
      </c>
      <c r="K3103" s="6" t="s">
        <v>98</v>
      </c>
      <c r="L3103">
        <v>304</v>
      </c>
      <c r="N3103" s="6" t="s">
        <v>11823</v>
      </c>
      <c r="O3103" s="6" t="s">
        <v>146</v>
      </c>
      <c r="P3103" s="6" t="s">
        <v>1885</v>
      </c>
      <c r="Q3103">
        <v>36500000</v>
      </c>
      <c r="R3103">
        <v>10393824608</v>
      </c>
      <c r="S3103">
        <v>32999565638</v>
      </c>
    </row>
    <row r="3104" spans="1:19" x14ac:dyDescent="0.25">
      <c r="A3104">
        <v>17196</v>
      </c>
      <c r="B3104" s="6" t="s">
        <v>11824</v>
      </c>
      <c r="C3104" s="6" t="s">
        <v>52</v>
      </c>
      <c r="D3104" s="6" t="s">
        <v>31</v>
      </c>
      <c r="E3104" s="6" t="s">
        <v>103</v>
      </c>
      <c r="F3104" s="6" t="s">
        <v>11825</v>
      </c>
      <c r="G3104" s="6" t="s">
        <v>11826</v>
      </c>
      <c r="H3104">
        <v>14</v>
      </c>
      <c r="I3104" s="6" t="s">
        <v>80</v>
      </c>
      <c r="J3104" s="6" t="s">
        <v>11827</v>
      </c>
      <c r="K3104" s="6" t="s">
        <v>109</v>
      </c>
      <c r="L3104">
        <v>206</v>
      </c>
      <c r="N3104" s="6" t="s">
        <v>11828</v>
      </c>
      <c r="O3104" s="6" t="s">
        <v>771</v>
      </c>
      <c r="P3104" s="6" t="s">
        <v>160</v>
      </c>
      <c r="Q3104">
        <v>36800000</v>
      </c>
      <c r="R3104">
        <v>33268672000131</v>
      </c>
      <c r="S3104">
        <v>32998065993</v>
      </c>
    </row>
    <row r="3105" spans="1:19" x14ac:dyDescent="0.25">
      <c r="A3105">
        <v>17197</v>
      </c>
      <c r="B3105" s="6" t="s">
        <v>11829</v>
      </c>
      <c r="C3105" s="6" t="s">
        <v>76</v>
      </c>
      <c r="D3105" s="6" t="s">
        <v>77</v>
      </c>
      <c r="E3105" s="6" t="s">
        <v>93</v>
      </c>
      <c r="F3105" s="6" t="s">
        <v>61</v>
      </c>
      <c r="G3105" s="6" t="s">
        <v>11830</v>
      </c>
      <c r="H3105">
        <v>22</v>
      </c>
      <c r="I3105" s="6" t="s">
        <v>35</v>
      </c>
      <c r="J3105" s="6" t="s">
        <v>56</v>
      </c>
      <c r="K3105" s="6" t="s">
        <v>109</v>
      </c>
      <c r="L3105">
        <v>207</v>
      </c>
      <c r="N3105" s="6" t="s">
        <v>11831</v>
      </c>
      <c r="O3105" s="6" t="s">
        <v>111</v>
      </c>
      <c r="P3105" s="6" t="s">
        <v>4740</v>
      </c>
      <c r="Q3105">
        <v>36880000</v>
      </c>
      <c r="R3105">
        <v>42446856691</v>
      </c>
      <c r="S3105">
        <v>32988414229</v>
      </c>
    </row>
    <row r="3106" spans="1:19" x14ac:dyDescent="0.25">
      <c r="A3106">
        <v>17199</v>
      </c>
      <c r="B3106" s="6" t="s">
        <v>11832</v>
      </c>
      <c r="C3106" s="6" t="s">
        <v>52</v>
      </c>
      <c r="D3106" s="6" t="s">
        <v>31</v>
      </c>
      <c r="E3106" s="6" t="s">
        <v>44</v>
      </c>
      <c r="F3106" s="6" t="s">
        <v>61</v>
      </c>
      <c r="G3106" s="6" t="s">
        <v>11833</v>
      </c>
      <c r="H3106">
        <v>23</v>
      </c>
      <c r="I3106" s="6" t="s">
        <v>47</v>
      </c>
      <c r="J3106" s="6" t="s">
        <v>56</v>
      </c>
      <c r="K3106" s="6" t="s">
        <v>109</v>
      </c>
      <c r="L3106">
        <v>205</v>
      </c>
      <c r="N3106" s="6" t="s">
        <v>11834</v>
      </c>
      <c r="O3106" s="6" t="s">
        <v>707</v>
      </c>
      <c r="P3106" s="6" t="s">
        <v>40</v>
      </c>
      <c r="Q3106">
        <v>36810000</v>
      </c>
      <c r="R3106">
        <v>38002795687</v>
      </c>
      <c r="S3106">
        <v>32998322929</v>
      </c>
    </row>
    <row r="3107" spans="1:19" x14ac:dyDescent="0.25">
      <c r="A3107">
        <v>17200</v>
      </c>
      <c r="B3107" s="6" t="s">
        <v>11835</v>
      </c>
      <c r="C3107" s="6" t="s">
        <v>42</v>
      </c>
      <c r="D3107" s="6" t="s">
        <v>31</v>
      </c>
      <c r="E3107" s="6" t="s">
        <v>53</v>
      </c>
      <c r="F3107" s="6" t="s">
        <v>11836</v>
      </c>
      <c r="G3107" s="6" t="s">
        <v>11837</v>
      </c>
      <c r="H3107">
        <v>23</v>
      </c>
      <c r="I3107" s="6" t="s">
        <v>47</v>
      </c>
      <c r="J3107" s="6" t="s">
        <v>56</v>
      </c>
      <c r="K3107" s="6" t="s">
        <v>109</v>
      </c>
      <c r="L3107">
        <v>203</v>
      </c>
      <c r="N3107" s="6" t="s">
        <v>11838</v>
      </c>
      <c r="O3107" s="6" t="s">
        <v>111</v>
      </c>
      <c r="P3107" s="6" t="s">
        <v>40</v>
      </c>
      <c r="Q3107">
        <v>36880029</v>
      </c>
      <c r="R3107">
        <v>38215198000101</v>
      </c>
      <c r="S3107">
        <v>32988082518</v>
      </c>
    </row>
    <row r="3108" spans="1:19" x14ac:dyDescent="0.25">
      <c r="A3108">
        <v>17201</v>
      </c>
      <c r="B3108" s="6" t="s">
        <v>11839</v>
      </c>
      <c r="C3108" s="6" t="s">
        <v>391</v>
      </c>
      <c r="D3108" s="6" t="s">
        <v>488</v>
      </c>
      <c r="E3108" s="6" t="s">
        <v>53</v>
      </c>
      <c r="F3108" s="6" t="s">
        <v>11840</v>
      </c>
      <c r="G3108" s="6" t="s">
        <v>11841</v>
      </c>
      <c r="H3108">
        <v>22</v>
      </c>
      <c r="I3108" s="6" t="s">
        <v>35</v>
      </c>
      <c r="J3108" s="6" t="s">
        <v>56</v>
      </c>
      <c r="K3108" s="6" t="s">
        <v>37</v>
      </c>
      <c r="L3108">
        <v>107</v>
      </c>
      <c r="N3108" s="6" t="s">
        <v>11842</v>
      </c>
      <c r="O3108" s="6" t="s">
        <v>632</v>
      </c>
      <c r="P3108" s="6" t="s">
        <v>11843</v>
      </c>
      <c r="Q3108">
        <v>36720000</v>
      </c>
      <c r="R3108">
        <v>37422183000143</v>
      </c>
      <c r="S3108">
        <v>32998186415</v>
      </c>
    </row>
    <row r="3109" spans="1:19" x14ac:dyDescent="0.25">
      <c r="A3109">
        <v>17203</v>
      </c>
      <c r="B3109" s="6" t="s">
        <v>11844</v>
      </c>
      <c r="C3109" s="6" t="s">
        <v>52</v>
      </c>
      <c r="D3109" s="6" t="s">
        <v>31</v>
      </c>
      <c r="E3109" s="6" t="s">
        <v>103</v>
      </c>
      <c r="F3109" s="6" t="s">
        <v>11845</v>
      </c>
      <c r="G3109" s="6" t="s">
        <v>11846</v>
      </c>
      <c r="H3109">
        <v>23</v>
      </c>
      <c r="I3109" s="6" t="s">
        <v>47</v>
      </c>
      <c r="J3109" s="6" t="s">
        <v>11847</v>
      </c>
      <c r="K3109" s="6" t="s">
        <v>37</v>
      </c>
      <c r="L3109">
        <v>106</v>
      </c>
      <c r="N3109" s="6" t="s">
        <v>11848</v>
      </c>
      <c r="O3109" s="6" t="s">
        <v>669</v>
      </c>
      <c r="P3109" s="6" t="s">
        <v>40</v>
      </c>
      <c r="Q3109">
        <v>36670000</v>
      </c>
      <c r="R3109">
        <v>38778554000197</v>
      </c>
      <c r="S3109">
        <v>32999994013</v>
      </c>
    </row>
    <row r="3110" spans="1:19" x14ac:dyDescent="0.25">
      <c r="A3110">
        <v>17204</v>
      </c>
      <c r="B3110" s="6" t="s">
        <v>11849</v>
      </c>
      <c r="C3110" s="6" t="s">
        <v>30</v>
      </c>
      <c r="D3110" s="6" t="s">
        <v>31</v>
      </c>
      <c r="E3110" s="6" t="s">
        <v>71</v>
      </c>
      <c r="F3110" s="6" t="s">
        <v>61</v>
      </c>
      <c r="G3110" s="6" t="s">
        <v>11850</v>
      </c>
      <c r="H3110">
        <v>25</v>
      </c>
      <c r="I3110" s="6" t="s">
        <v>116</v>
      </c>
      <c r="J3110" s="6" t="s">
        <v>56</v>
      </c>
      <c r="K3110" s="6" t="s">
        <v>109</v>
      </c>
      <c r="L3110">
        <v>203</v>
      </c>
      <c r="N3110" s="6" t="s">
        <v>11851</v>
      </c>
      <c r="O3110" s="6" t="s">
        <v>111</v>
      </c>
      <c r="P3110" s="6" t="s">
        <v>40</v>
      </c>
      <c r="Q3110">
        <v>36880000</v>
      </c>
      <c r="R3110">
        <v>7536545630</v>
      </c>
      <c r="S3110">
        <v>32999545636</v>
      </c>
    </row>
    <row r="3111" spans="1:19" x14ac:dyDescent="0.25">
      <c r="A3111">
        <v>17206</v>
      </c>
      <c r="B3111" s="6" t="s">
        <v>11852</v>
      </c>
      <c r="C3111" s="6" t="s">
        <v>324</v>
      </c>
      <c r="D3111" s="6" t="s">
        <v>315</v>
      </c>
      <c r="E3111" s="6" t="s">
        <v>53</v>
      </c>
      <c r="F3111" s="6" t="s">
        <v>61</v>
      </c>
      <c r="G3111" s="6" t="s">
        <v>11853</v>
      </c>
      <c r="H3111">
        <v>2</v>
      </c>
      <c r="I3111" s="6" t="s">
        <v>2216</v>
      </c>
      <c r="J3111" s="6" t="s">
        <v>144</v>
      </c>
      <c r="K3111" s="6" t="s">
        <v>319</v>
      </c>
      <c r="L3111">
        <v>907</v>
      </c>
      <c r="N3111" s="6" t="s">
        <v>11854</v>
      </c>
      <c r="O3111" s="6" t="s">
        <v>39</v>
      </c>
      <c r="P3111" s="6" t="s">
        <v>40</v>
      </c>
      <c r="Q3111">
        <v>36700024</v>
      </c>
      <c r="R3111">
        <v>57912807691</v>
      </c>
      <c r="S3111">
        <v>32034413505</v>
      </c>
    </row>
    <row r="3112" spans="1:19" x14ac:dyDescent="0.25">
      <c r="A3112">
        <v>17207</v>
      </c>
      <c r="B3112" s="6" t="s">
        <v>11855</v>
      </c>
      <c r="C3112" s="6" t="s">
        <v>76</v>
      </c>
      <c r="D3112" s="6" t="s">
        <v>31</v>
      </c>
      <c r="E3112" s="6" t="s">
        <v>325</v>
      </c>
      <c r="F3112" s="6" t="s">
        <v>61</v>
      </c>
      <c r="G3112" s="6" t="s">
        <v>11856</v>
      </c>
      <c r="H3112">
        <v>25</v>
      </c>
      <c r="I3112" s="6" t="s">
        <v>116</v>
      </c>
      <c r="J3112" s="6" t="s">
        <v>144</v>
      </c>
      <c r="K3112" s="6" t="s">
        <v>37</v>
      </c>
      <c r="L3112">
        <v>102</v>
      </c>
      <c r="N3112" s="6" t="s">
        <v>11857</v>
      </c>
      <c r="O3112" s="6" t="s">
        <v>263</v>
      </c>
      <c r="P3112" s="6" t="s">
        <v>3155</v>
      </c>
      <c r="Q3112">
        <v>36740000</v>
      </c>
      <c r="R3112">
        <v>81270720600</v>
      </c>
      <c r="S3112">
        <v>32999814652</v>
      </c>
    </row>
    <row r="3113" spans="1:19" x14ac:dyDescent="0.25">
      <c r="A3113">
        <v>17209</v>
      </c>
      <c r="B3113" s="6" t="s">
        <v>11858</v>
      </c>
      <c r="C3113" s="6" t="s">
        <v>52</v>
      </c>
      <c r="D3113" s="6" t="s">
        <v>31</v>
      </c>
      <c r="E3113" s="6" t="s">
        <v>103</v>
      </c>
      <c r="F3113" s="6" t="s">
        <v>61</v>
      </c>
      <c r="G3113" s="6" t="s">
        <v>11859</v>
      </c>
      <c r="H3113">
        <v>23</v>
      </c>
      <c r="I3113" s="6" t="s">
        <v>47</v>
      </c>
      <c r="J3113" s="6" t="s">
        <v>56</v>
      </c>
      <c r="K3113" s="6" t="s">
        <v>98</v>
      </c>
      <c r="L3113">
        <v>301</v>
      </c>
      <c r="N3113" s="6" t="s">
        <v>11860</v>
      </c>
      <c r="O3113" s="6" t="s">
        <v>146</v>
      </c>
      <c r="P3113" s="6" t="s">
        <v>11364</v>
      </c>
      <c r="Q3113">
        <v>36500000</v>
      </c>
      <c r="R3113">
        <v>18243367640</v>
      </c>
      <c r="S3113">
        <v>32998062220</v>
      </c>
    </row>
    <row r="3114" spans="1:19" x14ac:dyDescent="0.25">
      <c r="A3114">
        <v>17211</v>
      </c>
      <c r="B3114" s="6" t="s">
        <v>11861</v>
      </c>
      <c r="C3114" s="6" t="s">
        <v>52</v>
      </c>
      <c r="D3114" s="6" t="s">
        <v>31</v>
      </c>
      <c r="E3114" s="6" t="s">
        <v>103</v>
      </c>
      <c r="F3114" s="6" t="s">
        <v>61</v>
      </c>
      <c r="G3114" s="6" t="s">
        <v>11862</v>
      </c>
      <c r="H3114">
        <v>23</v>
      </c>
      <c r="I3114" s="6" t="s">
        <v>47</v>
      </c>
      <c r="J3114" s="6" t="s">
        <v>56</v>
      </c>
      <c r="K3114" s="6" t="s">
        <v>98</v>
      </c>
      <c r="L3114">
        <v>304</v>
      </c>
      <c r="N3114" s="6" t="s">
        <v>11863</v>
      </c>
      <c r="O3114" s="6" t="s">
        <v>399</v>
      </c>
      <c r="P3114" s="6" t="s">
        <v>40</v>
      </c>
      <c r="Q3114">
        <v>36512000</v>
      </c>
      <c r="R3114">
        <v>13730830694</v>
      </c>
      <c r="S3114">
        <v>32998041484</v>
      </c>
    </row>
    <row r="3115" spans="1:19" x14ac:dyDescent="0.25">
      <c r="A3115">
        <v>17212</v>
      </c>
      <c r="B3115" s="6" t="s">
        <v>11864</v>
      </c>
      <c r="C3115" s="6" t="s">
        <v>52</v>
      </c>
      <c r="D3115" s="6" t="s">
        <v>31</v>
      </c>
      <c r="E3115" s="6" t="s">
        <v>221</v>
      </c>
      <c r="F3115" s="6" t="s">
        <v>11865</v>
      </c>
      <c r="G3115" s="6" t="s">
        <v>11866</v>
      </c>
      <c r="H3115">
        <v>23</v>
      </c>
      <c r="I3115" s="6" t="s">
        <v>47</v>
      </c>
      <c r="J3115" s="6" t="s">
        <v>144</v>
      </c>
      <c r="K3115" s="6" t="s">
        <v>37</v>
      </c>
      <c r="L3115">
        <v>101</v>
      </c>
      <c r="N3115" s="6" t="s">
        <v>11867</v>
      </c>
      <c r="O3115" s="6" t="s">
        <v>58</v>
      </c>
      <c r="P3115" s="6" t="s">
        <v>1205</v>
      </c>
      <c r="Q3115">
        <v>36774102</v>
      </c>
      <c r="R3115">
        <v>33949130000124</v>
      </c>
      <c r="S3115">
        <v>32988150612</v>
      </c>
    </row>
    <row r="3116" spans="1:19" x14ac:dyDescent="0.25">
      <c r="A3116">
        <v>17213</v>
      </c>
      <c r="B3116" s="6" t="s">
        <v>11868</v>
      </c>
      <c r="C3116" s="6" t="s">
        <v>52</v>
      </c>
      <c r="D3116" s="6" t="s">
        <v>31</v>
      </c>
      <c r="E3116" s="6" t="s">
        <v>44</v>
      </c>
      <c r="F3116" s="6" t="s">
        <v>61</v>
      </c>
      <c r="G3116" s="6" t="s">
        <v>11869</v>
      </c>
      <c r="H3116">
        <v>22</v>
      </c>
      <c r="I3116" s="6" t="s">
        <v>35</v>
      </c>
      <c r="J3116" s="6" t="s">
        <v>56</v>
      </c>
      <c r="K3116" s="6" t="s">
        <v>37</v>
      </c>
      <c r="L3116">
        <v>109</v>
      </c>
      <c r="N3116" s="6" t="s">
        <v>11870</v>
      </c>
      <c r="O3116" s="6" t="s">
        <v>39</v>
      </c>
      <c r="P3116" s="6" t="s">
        <v>3091</v>
      </c>
      <c r="Q3116">
        <v>36702118</v>
      </c>
      <c r="R3116">
        <v>65220307568</v>
      </c>
      <c r="S3116">
        <v>32988942871</v>
      </c>
    </row>
    <row r="3117" spans="1:19" x14ac:dyDescent="0.25">
      <c r="A3117">
        <v>17216</v>
      </c>
      <c r="B3117" s="6" t="s">
        <v>11871</v>
      </c>
      <c r="C3117" s="6" t="s">
        <v>324</v>
      </c>
      <c r="D3117" s="6" t="s">
        <v>315</v>
      </c>
      <c r="E3117" s="6" t="s">
        <v>93</v>
      </c>
      <c r="F3117" s="6" t="s">
        <v>11872</v>
      </c>
      <c r="G3117" s="6" t="s">
        <v>11873</v>
      </c>
      <c r="H3117">
        <v>2</v>
      </c>
      <c r="I3117" s="6" t="s">
        <v>2216</v>
      </c>
      <c r="J3117" s="6" t="s">
        <v>144</v>
      </c>
      <c r="K3117" s="6" t="s">
        <v>319</v>
      </c>
      <c r="L3117">
        <v>907</v>
      </c>
      <c r="N3117" s="6" t="s">
        <v>11874</v>
      </c>
      <c r="O3117" s="6" t="s">
        <v>11875</v>
      </c>
      <c r="P3117" s="6" t="s">
        <v>11876</v>
      </c>
      <c r="Q3117">
        <v>35432035</v>
      </c>
      <c r="R3117">
        <v>23797376000174</v>
      </c>
      <c r="S3117">
        <v>31038192000</v>
      </c>
    </row>
    <row r="3118" spans="1:19" x14ac:dyDescent="0.25">
      <c r="A3118">
        <v>17217</v>
      </c>
      <c r="B3118" s="6" t="s">
        <v>11877</v>
      </c>
      <c r="C3118" s="6" t="s">
        <v>30</v>
      </c>
      <c r="D3118" s="6" t="s">
        <v>31</v>
      </c>
      <c r="E3118" s="6" t="s">
        <v>325</v>
      </c>
      <c r="F3118" s="6" t="s">
        <v>11878</v>
      </c>
      <c r="G3118" s="6" t="s">
        <v>11879</v>
      </c>
      <c r="H3118">
        <v>25</v>
      </c>
      <c r="I3118" s="6" t="s">
        <v>116</v>
      </c>
      <c r="J3118" s="6" t="s">
        <v>11880</v>
      </c>
      <c r="K3118" s="6" t="s">
        <v>37</v>
      </c>
      <c r="L3118">
        <v>109</v>
      </c>
      <c r="N3118" s="6" t="s">
        <v>11881</v>
      </c>
      <c r="O3118" s="6" t="s">
        <v>39</v>
      </c>
      <c r="P3118" s="6" t="s">
        <v>175</v>
      </c>
      <c r="Q3118">
        <v>36702074</v>
      </c>
      <c r="R3118">
        <v>38486280000162</v>
      </c>
      <c r="S3118">
        <v>32988373365</v>
      </c>
    </row>
    <row r="3119" spans="1:19" x14ac:dyDescent="0.25">
      <c r="A3119">
        <v>17220</v>
      </c>
      <c r="B3119" s="6" t="s">
        <v>11882</v>
      </c>
      <c r="C3119" s="6" t="s">
        <v>391</v>
      </c>
      <c r="D3119" s="6" t="s">
        <v>488</v>
      </c>
      <c r="E3119" s="6" t="s">
        <v>93</v>
      </c>
      <c r="F3119" s="6" t="s">
        <v>11883</v>
      </c>
      <c r="G3119" s="6" t="s">
        <v>11884</v>
      </c>
      <c r="H3119">
        <v>22</v>
      </c>
      <c r="I3119" s="6" t="s">
        <v>35</v>
      </c>
      <c r="J3119" s="6" t="s">
        <v>56</v>
      </c>
      <c r="K3119" s="6" t="s">
        <v>109</v>
      </c>
      <c r="L3119">
        <v>208</v>
      </c>
      <c r="N3119" s="6" t="s">
        <v>11885</v>
      </c>
      <c r="O3119" s="6" t="s">
        <v>707</v>
      </c>
      <c r="P3119" s="6" t="s">
        <v>40</v>
      </c>
      <c r="Q3119">
        <v>36810000</v>
      </c>
      <c r="R3119">
        <v>39345116000106</v>
      </c>
      <c r="S3119">
        <v>32984089208</v>
      </c>
    </row>
    <row r="3120" spans="1:19" x14ac:dyDescent="0.25">
      <c r="A3120">
        <v>17224</v>
      </c>
      <c r="B3120" s="6" t="s">
        <v>11886</v>
      </c>
      <c r="C3120" s="6" t="s">
        <v>324</v>
      </c>
      <c r="D3120" s="6" t="s">
        <v>315</v>
      </c>
      <c r="E3120" s="6" t="s">
        <v>71</v>
      </c>
      <c r="F3120" s="6" t="s">
        <v>61</v>
      </c>
      <c r="G3120" s="6" t="s">
        <v>11887</v>
      </c>
      <c r="H3120">
        <v>2</v>
      </c>
      <c r="I3120" s="6" t="s">
        <v>2216</v>
      </c>
      <c r="J3120" s="6" t="s">
        <v>144</v>
      </c>
      <c r="K3120" s="6" t="s">
        <v>319</v>
      </c>
      <c r="L3120">
        <v>916</v>
      </c>
      <c r="N3120" s="6" t="s">
        <v>11888</v>
      </c>
      <c r="O3120" s="6" t="s">
        <v>39</v>
      </c>
      <c r="P3120" s="6" t="s">
        <v>389</v>
      </c>
      <c r="Q3120">
        <v>36700000</v>
      </c>
      <c r="R3120">
        <v>6277701690</v>
      </c>
      <c r="S3120">
        <v>32999916936</v>
      </c>
    </row>
    <row r="3121" spans="1:19" x14ac:dyDescent="0.25">
      <c r="A3121">
        <v>17225</v>
      </c>
      <c r="B3121" s="6" t="s">
        <v>11889</v>
      </c>
      <c r="C3121" s="6" t="s">
        <v>52</v>
      </c>
      <c r="D3121" s="6" t="s">
        <v>31</v>
      </c>
      <c r="E3121" s="6" t="s">
        <v>325</v>
      </c>
      <c r="F3121" s="6" t="s">
        <v>11890</v>
      </c>
      <c r="G3121" s="6" t="s">
        <v>11891</v>
      </c>
      <c r="H3121">
        <v>5</v>
      </c>
      <c r="I3121" s="6" t="s">
        <v>3157</v>
      </c>
      <c r="J3121" s="6" t="s">
        <v>144</v>
      </c>
      <c r="K3121" s="6" t="s">
        <v>37</v>
      </c>
      <c r="L3121">
        <v>101</v>
      </c>
      <c r="N3121" s="6" t="s">
        <v>11892</v>
      </c>
      <c r="O3121" s="6" t="s">
        <v>58</v>
      </c>
      <c r="P3121" s="6" t="s">
        <v>1269</v>
      </c>
      <c r="Q3121">
        <v>36774034</v>
      </c>
      <c r="R3121">
        <v>22797520000100</v>
      </c>
      <c r="S3121">
        <v>32999033218</v>
      </c>
    </row>
    <row r="3122" spans="1:19" x14ac:dyDescent="0.25">
      <c r="A3122">
        <v>17229</v>
      </c>
      <c r="B3122" s="6" t="s">
        <v>11893</v>
      </c>
      <c r="C3122" s="6" t="s">
        <v>52</v>
      </c>
      <c r="D3122" s="6" t="s">
        <v>31</v>
      </c>
      <c r="E3122" s="6" t="s">
        <v>221</v>
      </c>
      <c r="F3122" s="6" t="s">
        <v>11894</v>
      </c>
      <c r="G3122" s="6" t="s">
        <v>11895</v>
      </c>
      <c r="H3122">
        <v>23</v>
      </c>
      <c r="I3122" s="6" t="s">
        <v>47</v>
      </c>
      <c r="J3122" s="6" t="s">
        <v>11896</v>
      </c>
      <c r="K3122" s="6" t="s">
        <v>37</v>
      </c>
      <c r="L3122">
        <v>109</v>
      </c>
      <c r="N3122" s="6" t="s">
        <v>11897</v>
      </c>
      <c r="O3122" s="6" t="s">
        <v>468</v>
      </c>
      <c r="P3122" s="6" t="s">
        <v>40</v>
      </c>
      <c r="Q3122">
        <v>36750000</v>
      </c>
      <c r="R3122">
        <v>28188057000185</v>
      </c>
      <c r="S3122">
        <v>32984138356</v>
      </c>
    </row>
    <row r="3123" spans="1:19" x14ac:dyDescent="0.25">
      <c r="A3123">
        <v>17231</v>
      </c>
      <c r="B3123" s="6" t="s">
        <v>11898</v>
      </c>
      <c r="C3123" s="6" t="s">
        <v>391</v>
      </c>
      <c r="D3123" s="6" t="s">
        <v>488</v>
      </c>
      <c r="E3123" s="6" t="s">
        <v>103</v>
      </c>
      <c r="F3123" s="6" t="s">
        <v>11899</v>
      </c>
      <c r="G3123" s="6" t="s">
        <v>11900</v>
      </c>
      <c r="H3123">
        <v>25</v>
      </c>
      <c r="I3123" s="6" t="s">
        <v>116</v>
      </c>
      <c r="J3123" s="6" t="s">
        <v>56</v>
      </c>
      <c r="K3123" s="6" t="s">
        <v>109</v>
      </c>
      <c r="L3123">
        <v>207</v>
      </c>
      <c r="N3123" s="6" t="s">
        <v>11901</v>
      </c>
      <c r="O3123" s="6" t="s">
        <v>111</v>
      </c>
      <c r="P3123" s="6" t="s">
        <v>3304</v>
      </c>
      <c r="Q3123">
        <v>36887248</v>
      </c>
      <c r="R3123">
        <v>38651229000169</v>
      </c>
      <c r="S3123">
        <v>32999111428</v>
      </c>
    </row>
    <row r="3124" spans="1:19" x14ac:dyDescent="0.25">
      <c r="A3124">
        <v>17235</v>
      </c>
      <c r="B3124" s="6" t="s">
        <v>11902</v>
      </c>
      <c r="C3124" s="6" t="s">
        <v>52</v>
      </c>
      <c r="D3124" s="6" t="s">
        <v>31</v>
      </c>
      <c r="E3124" s="6" t="s">
        <v>103</v>
      </c>
      <c r="F3124" s="6" t="s">
        <v>11903</v>
      </c>
      <c r="G3124" s="6" t="s">
        <v>11904</v>
      </c>
      <c r="H3124">
        <v>23</v>
      </c>
      <c r="I3124" s="6" t="s">
        <v>47</v>
      </c>
      <c r="J3124" s="6" t="s">
        <v>144</v>
      </c>
      <c r="K3124" s="6" t="s">
        <v>37</v>
      </c>
      <c r="L3124">
        <v>101</v>
      </c>
      <c r="N3124" s="6" t="s">
        <v>11905</v>
      </c>
      <c r="O3124" s="6" t="s">
        <v>711</v>
      </c>
      <c r="P3124" s="6" t="s">
        <v>40</v>
      </c>
      <c r="Q3124">
        <v>36784000</v>
      </c>
      <c r="R3124">
        <v>35567212000130</v>
      </c>
      <c r="S3124">
        <v>32999992599</v>
      </c>
    </row>
    <row r="3125" spans="1:19" x14ac:dyDescent="0.25">
      <c r="A3125">
        <v>17236</v>
      </c>
      <c r="B3125" s="6" t="s">
        <v>11906</v>
      </c>
      <c r="C3125" s="6" t="s">
        <v>52</v>
      </c>
      <c r="D3125" s="6" t="s">
        <v>31</v>
      </c>
      <c r="E3125" s="6" t="s">
        <v>103</v>
      </c>
      <c r="F3125" s="6" t="s">
        <v>61</v>
      </c>
      <c r="G3125" s="6" t="s">
        <v>11907</v>
      </c>
      <c r="H3125">
        <v>25</v>
      </c>
      <c r="I3125" s="6" t="s">
        <v>116</v>
      </c>
      <c r="J3125" s="6" t="s">
        <v>144</v>
      </c>
      <c r="K3125" s="6" t="s">
        <v>37</v>
      </c>
      <c r="L3125">
        <v>109</v>
      </c>
      <c r="N3125" s="6" t="s">
        <v>11908</v>
      </c>
      <c r="O3125" s="6" t="s">
        <v>239</v>
      </c>
      <c r="P3125" s="6" t="s">
        <v>40</v>
      </c>
      <c r="Q3125">
        <v>36760000</v>
      </c>
      <c r="R3125">
        <v>2089149604</v>
      </c>
      <c r="S3125">
        <v>32998046165</v>
      </c>
    </row>
    <row r="3126" spans="1:19" x14ac:dyDescent="0.25">
      <c r="A3126">
        <v>17238</v>
      </c>
      <c r="B3126" s="6" t="s">
        <v>11909</v>
      </c>
      <c r="C3126" s="6" t="s">
        <v>42</v>
      </c>
      <c r="D3126" s="6" t="s">
        <v>31</v>
      </c>
      <c r="E3126" s="6" t="s">
        <v>103</v>
      </c>
      <c r="F3126" s="6" t="s">
        <v>11910</v>
      </c>
      <c r="G3126" s="6" t="s">
        <v>11911</v>
      </c>
      <c r="H3126">
        <v>22</v>
      </c>
      <c r="I3126" s="6" t="s">
        <v>35</v>
      </c>
      <c r="J3126" s="6" t="s">
        <v>56</v>
      </c>
      <c r="K3126" s="6" t="s">
        <v>109</v>
      </c>
      <c r="L3126">
        <v>202</v>
      </c>
      <c r="N3126" s="6" t="s">
        <v>11912</v>
      </c>
      <c r="O3126" s="6" t="s">
        <v>111</v>
      </c>
      <c r="P3126" s="6" t="s">
        <v>11913</v>
      </c>
      <c r="Q3126">
        <v>36889054</v>
      </c>
      <c r="R3126">
        <v>34777183000178</v>
      </c>
      <c r="S3126">
        <v>32988745130</v>
      </c>
    </row>
    <row r="3127" spans="1:19" x14ac:dyDescent="0.25">
      <c r="A3127">
        <v>17239</v>
      </c>
      <c r="B3127" s="6" t="s">
        <v>11914</v>
      </c>
      <c r="C3127" s="6" t="s">
        <v>42</v>
      </c>
      <c r="D3127" s="6" t="s">
        <v>43</v>
      </c>
      <c r="E3127" s="6" t="s">
        <v>53</v>
      </c>
      <c r="F3127" s="6" t="s">
        <v>11915</v>
      </c>
      <c r="G3127" s="6" t="s">
        <v>11916</v>
      </c>
      <c r="H3127">
        <v>25</v>
      </c>
      <c r="I3127" s="6" t="s">
        <v>116</v>
      </c>
      <c r="J3127" s="6" t="s">
        <v>56</v>
      </c>
      <c r="K3127" s="6" t="s">
        <v>109</v>
      </c>
      <c r="L3127">
        <v>202</v>
      </c>
      <c r="N3127" s="6" t="s">
        <v>11917</v>
      </c>
      <c r="O3127" s="6" t="s">
        <v>111</v>
      </c>
      <c r="P3127" s="6" t="s">
        <v>1162</v>
      </c>
      <c r="Q3127">
        <v>36884002</v>
      </c>
      <c r="R3127">
        <v>38861024000108</v>
      </c>
      <c r="S3127">
        <v>32991101177</v>
      </c>
    </row>
    <row r="3128" spans="1:19" x14ac:dyDescent="0.25">
      <c r="A3128">
        <v>17242</v>
      </c>
      <c r="B3128" s="6" t="s">
        <v>11918</v>
      </c>
      <c r="C3128" s="6" t="s">
        <v>76</v>
      </c>
      <c r="D3128" s="6" t="s">
        <v>77</v>
      </c>
      <c r="E3128" s="6" t="s">
        <v>44</v>
      </c>
      <c r="F3128" s="6" t="s">
        <v>11919</v>
      </c>
      <c r="G3128" s="6" t="s">
        <v>11920</v>
      </c>
      <c r="H3128">
        <v>25</v>
      </c>
      <c r="I3128" s="6" t="s">
        <v>116</v>
      </c>
      <c r="J3128" s="6" t="s">
        <v>56</v>
      </c>
      <c r="K3128" s="6" t="s">
        <v>109</v>
      </c>
      <c r="L3128">
        <v>207</v>
      </c>
      <c r="N3128" s="6" t="s">
        <v>11921</v>
      </c>
      <c r="O3128" s="6" t="s">
        <v>836</v>
      </c>
      <c r="P3128" s="6" t="s">
        <v>5192</v>
      </c>
      <c r="Q3128">
        <v>36860000</v>
      </c>
      <c r="R3128">
        <v>37892223000110</v>
      </c>
      <c r="S3128">
        <v>32984906949</v>
      </c>
    </row>
    <row r="3129" spans="1:19" x14ac:dyDescent="0.25">
      <c r="A3129">
        <v>17244</v>
      </c>
      <c r="B3129" s="6" t="s">
        <v>11922</v>
      </c>
      <c r="C3129" s="6" t="s">
        <v>52</v>
      </c>
      <c r="D3129" s="6" t="s">
        <v>31</v>
      </c>
      <c r="E3129" s="6" t="s">
        <v>93</v>
      </c>
      <c r="F3129" s="6" t="s">
        <v>61</v>
      </c>
      <c r="G3129" s="6" t="s">
        <v>11923</v>
      </c>
      <c r="H3129">
        <v>22</v>
      </c>
      <c r="I3129" s="6" t="s">
        <v>35</v>
      </c>
      <c r="J3129" s="6" t="s">
        <v>56</v>
      </c>
      <c r="K3129" s="6" t="s">
        <v>98</v>
      </c>
      <c r="L3129">
        <v>304</v>
      </c>
      <c r="N3129" s="6" t="s">
        <v>11924</v>
      </c>
      <c r="O3129" s="6" t="s">
        <v>146</v>
      </c>
      <c r="P3129" s="6" t="s">
        <v>160</v>
      </c>
      <c r="Q3129">
        <v>36504120</v>
      </c>
      <c r="R3129">
        <v>3117325697</v>
      </c>
      <c r="S3129">
        <v>32984122566</v>
      </c>
    </row>
    <row r="3130" spans="1:19" x14ac:dyDescent="0.25">
      <c r="A3130">
        <v>17245</v>
      </c>
      <c r="B3130" s="6" t="s">
        <v>11925</v>
      </c>
      <c r="C3130" s="6" t="s">
        <v>52</v>
      </c>
      <c r="D3130" s="6" t="s">
        <v>31</v>
      </c>
      <c r="E3130" s="6" t="s">
        <v>44</v>
      </c>
      <c r="F3130" s="6" t="s">
        <v>61</v>
      </c>
      <c r="G3130" s="6" t="s">
        <v>11926</v>
      </c>
      <c r="H3130">
        <v>22</v>
      </c>
      <c r="I3130" s="6" t="s">
        <v>35</v>
      </c>
      <c r="J3130" s="6" t="s">
        <v>56</v>
      </c>
      <c r="K3130" s="6" t="s">
        <v>98</v>
      </c>
      <c r="L3130">
        <v>305</v>
      </c>
      <c r="N3130" s="6" t="s">
        <v>11927</v>
      </c>
      <c r="O3130" s="6" t="s">
        <v>146</v>
      </c>
      <c r="P3130" s="6" t="s">
        <v>2038</v>
      </c>
      <c r="Q3130">
        <v>36500000</v>
      </c>
      <c r="R3130">
        <v>65661206615</v>
      </c>
      <c r="S3130">
        <v>32999524862</v>
      </c>
    </row>
    <row r="3131" spans="1:19" x14ac:dyDescent="0.25">
      <c r="A3131">
        <v>17246</v>
      </c>
      <c r="B3131" s="6" t="s">
        <v>11928</v>
      </c>
      <c r="C3131" s="6" t="s">
        <v>52</v>
      </c>
      <c r="D3131" s="6" t="s">
        <v>31</v>
      </c>
      <c r="E3131" s="6" t="s">
        <v>71</v>
      </c>
      <c r="F3131" s="6" t="s">
        <v>61</v>
      </c>
      <c r="G3131" s="6" t="s">
        <v>11929</v>
      </c>
      <c r="H3131">
        <v>22</v>
      </c>
      <c r="I3131" s="6" t="s">
        <v>35</v>
      </c>
      <c r="J3131" s="6" t="s">
        <v>56</v>
      </c>
      <c r="K3131" s="6" t="s">
        <v>98</v>
      </c>
      <c r="L3131">
        <v>301</v>
      </c>
      <c r="N3131" s="6" t="s">
        <v>11930</v>
      </c>
      <c r="O3131" s="6" t="s">
        <v>146</v>
      </c>
      <c r="P3131" s="6" t="s">
        <v>880</v>
      </c>
      <c r="Q3131">
        <v>36504170</v>
      </c>
      <c r="R3131">
        <v>11541233670</v>
      </c>
      <c r="S3131">
        <v>32999375128</v>
      </c>
    </row>
    <row r="3132" spans="1:19" x14ac:dyDescent="0.25">
      <c r="A3132">
        <v>17247</v>
      </c>
      <c r="B3132" s="6" t="s">
        <v>11931</v>
      </c>
      <c r="C3132" s="6" t="s">
        <v>52</v>
      </c>
      <c r="D3132" s="6" t="s">
        <v>31</v>
      </c>
      <c r="E3132" s="6" t="s">
        <v>44</v>
      </c>
      <c r="F3132" s="6" t="s">
        <v>61</v>
      </c>
      <c r="G3132" s="6" t="s">
        <v>11932</v>
      </c>
      <c r="H3132">
        <v>23</v>
      </c>
      <c r="I3132" s="6" t="s">
        <v>47</v>
      </c>
      <c r="J3132" s="6" t="s">
        <v>56</v>
      </c>
      <c r="K3132" s="6" t="s">
        <v>37</v>
      </c>
      <c r="L3132">
        <v>102</v>
      </c>
      <c r="N3132" s="6" t="s">
        <v>11933</v>
      </c>
      <c r="O3132" s="6" t="s">
        <v>39</v>
      </c>
      <c r="P3132" s="6" t="s">
        <v>5379</v>
      </c>
      <c r="Q3132">
        <v>36700000</v>
      </c>
      <c r="R3132">
        <v>14272714619</v>
      </c>
      <c r="S3132">
        <v>32999722514</v>
      </c>
    </row>
    <row r="3133" spans="1:19" x14ac:dyDescent="0.25">
      <c r="A3133">
        <v>17248</v>
      </c>
      <c r="B3133" s="6" t="s">
        <v>3097</v>
      </c>
      <c r="C3133" s="6" t="s">
        <v>177</v>
      </c>
      <c r="D3133" s="6" t="s">
        <v>353</v>
      </c>
      <c r="E3133" s="6" t="s">
        <v>71</v>
      </c>
      <c r="F3133" s="6" t="s">
        <v>11934</v>
      </c>
      <c r="G3133" s="6" t="s">
        <v>5353</v>
      </c>
      <c r="H3133">
        <v>82</v>
      </c>
      <c r="I3133" s="6" t="s">
        <v>3100</v>
      </c>
      <c r="J3133" s="6" t="s">
        <v>56</v>
      </c>
      <c r="K3133" s="6" t="s">
        <v>37</v>
      </c>
      <c r="L3133">
        <v>108</v>
      </c>
      <c r="N3133" s="6" t="s">
        <v>11935</v>
      </c>
      <c r="O3133" s="6" t="s">
        <v>58</v>
      </c>
      <c r="P3133" s="6" t="s">
        <v>152</v>
      </c>
      <c r="Q3133">
        <v>36770220</v>
      </c>
      <c r="R3133">
        <v>21999396000798</v>
      </c>
      <c r="S3133">
        <v>32034494500</v>
      </c>
    </row>
    <row r="3134" spans="1:19" x14ac:dyDescent="0.25">
      <c r="A3134">
        <v>17251</v>
      </c>
      <c r="B3134" s="6" t="s">
        <v>11936</v>
      </c>
      <c r="C3134" s="6" t="s">
        <v>162</v>
      </c>
      <c r="D3134" s="6" t="s">
        <v>31</v>
      </c>
      <c r="E3134" s="6" t="s">
        <v>53</v>
      </c>
      <c r="F3134" s="6" t="s">
        <v>11937</v>
      </c>
      <c r="G3134" s="6" t="s">
        <v>11938</v>
      </c>
      <c r="H3134">
        <v>25</v>
      </c>
      <c r="I3134" s="6" t="s">
        <v>116</v>
      </c>
      <c r="J3134" s="6" t="s">
        <v>56</v>
      </c>
      <c r="K3134" s="6" t="s">
        <v>98</v>
      </c>
      <c r="L3134">
        <v>302</v>
      </c>
      <c r="N3134" s="6" t="s">
        <v>11939</v>
      </c>
      <c r="O3134" s="6" t="s">
        <v>146</v>
      </c>
      <c r="P3134" s="6" t="s">
        <v>2483</v>
      </c>
      <c r="Q3134">
        <v>36500000</v>
      </c>
      <c r="R3134">
        <v>20587809000179</v>
      </c>
      <c r="S3134">
        <v>32035412590</v>
      </c>
    </row>
    <row r="3135" spans="1:19" x14ac:dyDescent="0.25">
      <c r="A3135">
        <v>17252</v>
      </c>
      <c r="B3135" s="6" t="s">
        <v>11940</v>
      </c>
      <c r="C3135" s="6" t="s">
        <v>52</v>
      </c>
      <c r="D3135" s="6" t="s">
        <v>31</v>
      </c>
      <c r="E3135" s="6" t="s">
        <v>93</v>
      </c>
      <c r="F3135" s="6" t="s">
        <v>11941</v>
      </c>
      <c r="G3135" s="6" t="s">
        <v>2159</v>
      </c>
      <c r="H3135">
        <v>23</v>
      </c>
      <c r="I3135" s="6" t="s">
        <v>47</v>
      </c>
      <c r="J3135" s="6" t="s">
        <v>56</v>
      </c>
      <c r="K3135" s="6" t="s">
        <v>37</v>
      </c>
      <c r="L3135">
        <v>104</v>
      </c>
      <c r="N3135" s="6" t="s">
        <v>11942</v>
      </c>
      <c r="O3135" s="6" t="s">
        <v>239</v>
      </c>
      <c r="P3135" s="6" t="s">
        <v>40</v>
      </c>
      <c r="Q3135">
        <v>36760000</v>
      </c>
      <c r="R3135">
        <v>37179495000178</v>
      </c>
      <c r="S3135">
        <v>32999864178</v>
      </c>
    </row>
    <row r="3136" spans="1:19" x14ac:dyDescent="0.25">
      <c r="A3136">
        <v>17255</v>
      </c>
      <c r="B3136" s="6" t="s">
        <v>11943</v>
      </c>
      <c r="C3136" s="6" t="s">
        <v>52</v>
      </c>
      <c r="D3136" s="6" t="s">
        <v>31</v>
      </c>
      <c r="E3136" s="6" t="s">
        <v>103</v>
      </c>
      <c r="F3136" s="6" t="s">
        <v>61</v>
      </c>
      <c r="G3136" s="6" t="s">
        <v>11944</v>
      </c>
      <c r="H3136">
        <v>23</v>
      </c>
      <c r="I3136" s="6" t="s">
        <v>47</v>
      </c>
      <c r="J3136" s="6" t="s">
        <v>144</v>
      </c>
      <c r="K3136" s="6" t="s">
        <v>98</v>
      </c>
      <c r="L3136">
        <v>303</v>
      </c>
      <c r="N3136" s="6" t="s">
        <v>11945</v>
      </c>
      <c r="O3136" s="6" t="s">
        <v>100</v>
      </c>
      <c r="P3136" s="6" t="s">
        <v>645</v>
      </c>
      <c r="Q3136">
        <v>36520000</v>
      </c>
      <c r="R3136">
        <v>8010062600</v>
      </c>
      <c r="S3136">
        <v>32998363409</v>
      </c>
    </row>
    <row r="3137" spans="1:19" x14ac:dyDescent="0.25">
      <c r="A3137">
        <v>17258</v>
      </c>
      <c r="B3137" s="6" t="s">
        <v>11946</v>
      </c>
      <c r="C3137" s="6" t="s">
        <v>52</v>
      </c>
      <c r="D3137" s="6" t="s">
        <v>31</v>
      </c>
      <c r="E3137" s="6" t="s">
        <v>93</v>
      </c>
      <c r="F3137" s="6" t="s">
        <v>61</v>
      </c>
      <c r="G3137" s="6" t="s">
        <v>11947</v>
      </c>
      <c r="H3137">
        <v>25</v>
      </c>
      <c r="I3137" s="6" t="s">
        <v>116</v>
      </c>
      <c r="J3137" s="6" t="s">
        <v>144</v>
      </c>
      <c r="K3137" s="6" t="s">
        <v>37</v>
      </c>
      <c r="L3137">
        <v>103</v>
      </c>
      <c r="N3137" s="6" t="s">
        <v>11948</v>
      </c>
      <c r="O3137" s="6" t="s">
        <v>1379</v>
      </c>
      <c r="P3137" s="6" t="s">
        <v>11749</v>
      </c>
      <c r="Q3137">
        <v>36788000</v>
      </c>
      <c r="R3137">
        <v>77339622691</v>
      </c>
      <c r="S3137">
        <v>32984811922</v>
      </c>
    </row>
    <row r="3138" spans="1:19" x14ac:dyDescent="0.25">
      <c r="A3138">
        <v>17259</v>
      </c>
      <c r="B3138" s="6" t="s">
        <v>11949</v>
      </c>
      <c r="C3138" s="6" t="s">
        <v>76</v>
      </c>
      <c r="D3138" s="6" t="s">
        <v>77</v>
      </c>
      <c r="E3138" s="6" t="s">
        <v>103</v>
      </c>
      <c r="F3138" s="6" t="s">
        <v>61</v>
      </c>
      <c r="G3138" s="6" t="s">
        <v>11950</v>
      </c>
      <c r="H3138">
        <v>23</v>
      </c>
      <c r="I3138" s="6" t="s">
        <v>47</v>
      </c>
      <c r="J3138" s="6" t="s">
        <v>144</v>
      </c>
      <c r="K3138" s="6" t="s">
        <v>109</v>
      </c>
      <c r="L3138">
        <v>207</v>
      </c>
      <c r="N3138" s="6" t="s">
        <v>11951</v>
      </c>
      <c r="O3138" s="6" t="s">
        <v>111</v>
      </c>
      <c r="P3138" s="6" t="s">
        <v>573</v>
      </c>
      <c r="Q3138">
        <v>36880000</v>
      </c>
      <c r="R3138">
        <v>3191713611</v>
      </c>
      <c r="S3138">
        <v>32984147459</v>
      </c>
    </row>
    <row r="3139" spans="1:19" x14ac:dyDescent="0.25">
      <c r="A3139">
        <v>17260</v>
      </c>
      <c r="B3139" s="6" t="s">
        <v>11952</v>
      </c>
      <c r="C3139" s="6" t="s">
        <v>52</v>
      </c>
      <c r="D3139" s="6" t="s">
        <v>31</v>
      </c>
      <c r="E3139" s="6" t="s">
        <v>71</v>
      </c>
      <c r="F3139" s="6" t="s">
        <v>11953</v>
      </c>
      <c r="G3139" s="6" t="s">
        <v>11954</v>
      </c>
      <c r="H3139">
        <v>22</v>
      </c>
      <c r="I3139" s="6" t="s">
        <v>35</v>
      </c>
      <c r="J3139" s="6" t="s">
        <v>56</v>
      </c>
      <c r="K3139" s="6" t="s">
        <v>98</v>
      </c>
      <c r="L3139">
        <v>301</v>
      </c>
      <c r="N3139" s="6" t="s">
        <v>11955</v>
      </c>
      <c r="O3139" s="6" t="s">
        <v>1148</v>
      </c>
      <c r="P3139" s="6" t="s">
        <v>381</v>
      </c>
      <c r="Q3139">
        <v>36510000</v>
      </c>
      <c r="R3139">
        <v>37555551000121</v>
      </c>
      <c r="S3139">
        <v>32984275864</v>
      </c>
    </row>
    <row r="3140" spans="1:19" x14ac:dyDescent="0.25">
      <c r="A3140">
        <v>17261</v>
      </c>
      <c r="B3140" s="6" t="s">
        <v>11956</v>
      </c>
      <c r="C3140" s="6" t="s">
        <v>391</v>
      </c>
      <c r="D3140" s="6" t="s">
        <v>488</v>
      </c>
      <c r="E3140" s="6" t="s">
        <v>53</v>
      </c>
      <c r="F3140" s="6" t="s">
        <v>61</v>
      </c>
      <c r="G3140" s="6" t="s">
        <v>11957</v>
      </c>
      <c r="H3140">
        <v>26</v>
      </c>
      <c r="I3140" s="6" t="s">
        <v>173</v>
      </c>
      <c r="J3140" s="6" t="s">
        <v>56</v>
      </c>
      <c r="K3140" s="6" t="s">
        <v>109</v>
      </c>
      <c r="L3140">
        <v>202</v>
      </c>
      <c r="N3140" s="6" t="s">
        <v>11958</v>
      </c>
      <c r="O3140" s="6" t="s">
        <v>111</v>
      </c>
      <c r="P3140" s="6" t="s">
        <v>1428</v>
      </c>
      <c r="Q3140">
        <v>36880000</v>
      </c>
      <c r="R3140">
        <v>10578546620</v>
      </c>
      <c r="S3140">
        <v>32984903610</v>
      </c>
    </row>
    <row r="3141" spans="1:19" x14ac:dyDescent="0.25">
      <c r="A3141">
        <v>17264</v>
      </c>
      <c r="B3141" s="6" t="s">
        <v>11959</v>
      </c>
      <c r="C3141" s="6" t="s">
        <v>52</v>
      </c>
      <c r="D3141" s="6" t="s">
        <v>31</v>
      </c>
      <c r="E3141" s="6" t="s">
        <v>53</v>
      </c>
      <c r="F3141" s="6" t="s">
        <v>61</v>
      </c>
      <c r="G3141" s="6" t="s">
        <v>11960</v>
      </c>
      <c r="H3141">
        <v>1</v>
      </c>
      <c r="I3141" s="6" t="s">
        <v>375</v>
      </c>
      <c r="J3141" s="6" t="s">
        <v>56</v>
      </c>
      <c r="K3141" s="6" t="s">
        <v>109</v>
      </c>
      <c r="L3141">
        <v>201</v>
      </c>
      <c r="N3141" s="6" t="s">
        <v>11961</v>
      </c>
      <c r="O3141" s="6" t="s">
        <v>111</v>
      </c>
      <c r="P3141" s="6" t="s">
        <v>1759</v>
      </c>
      <c r="Q3141">
        <v>36887045</v>
      </c>
      <c r="R3141">
        <v>4033372679</v>
      </c>
      <c r="S3141">
        <v>32984044826</v>
      </c>
    </row>
    <row r="3142" spans="1:19" x14ac:dyDescent="0.25">
      <c r="A3142">
        <v>17265</v>
      </c>
      <c r="B3142" s="6" t="s">
        <v>11962</v>
      </c>
      <c r="C3142" s="6" t="s">
        <v>42</v>
      </c>
      <c r="D3142" s="6" t="s">
        <v>31</v>
      </c>
      <c r="E3142" s="6" t="s">
        <v>103</v>
      </c>
      <c r="F3142" s="6" t="s">
        <v>11963</v>
      </c>
      <c r="G3142" s="6" t="s">
        <v>11964</v>
      </c>
      <c r="H3142">
        <v>22</v>
      </c>
      <c r="I3142" s="6" t="s">
        <v>35</v>
      </c>
      <c r="J3142" s="6" t="s">
        <v>56</v>
      </c>
      <c r="K3142" s="6" t="s">
        <v>109</v>
      </c>
      <c r="L3142">
        <v>206</v>
      </c>
      <c r="N3142" s="6" t="s">
        <v>11965</v>
      </c>
      <c r="O3142" s="6" t="s">
        <v>1434</v>
      </c>
      <c r="P3142" s="6" t="s">
        <v>40</v>
      </c>
      <c r="Q3142">
        <v>36815000</v>
      </c>
      <c r="R3142">
        <v>34029889000151</v>
      </c>
      <c r="S3142">
        <v>21967650083</v>
      </c>
    </row>
    <row r="3143" spans="1:19" x14ac:dyDescent="0.25">
      <c r="A3143">
        <v>17267</v>
      </c>
      <c r="B3143" s="6" t="s">
        <v>11966</v>
      </c>
      <c r="C3143" s="6" t="s">
        <v>30</v>
      </c>
      <c r="D3143" s="6" t="s">
        <v>31</v>
      </c>
      <c r="E3143" s="6" t="s">
        <v>71</v>
      </c>
      <c r="F3143" s="6" t="s">
        <v>11967</v>
      </c>
      <c r="G3143" s="6" t="s">
        <v>11968</v>
      </c>
      <c r="H3143">
        <v>23</v>
      </c>
      <c r="I3143" s="6" t="s">
        <v>47</v>
      </c>
      <c r="J3143" s="6" t="s">
        <v>144</v>
      </c>
      <c r="K3143" s="6" t="s">
        <v>109</v>
      </c>
      <c r="L3143">
        <v>205</v>
      </c>
      <c r="N3143" s="6" t="s">
        <v>11969</v>
      </c>
      <c r="O3143" s="6" t="s">
        <v>771</v>
      </c>
      <c r="P3143" s="6" t="s">
        <v>9431</v>
      </c>
      <c r="Q3143">
        <v>36800000</v>
      </c>
      <c r="R3143">
        <v>38610999000163</v>
      </c>
      <c r="S3143">
        <v>21964080904</v>
      </c>
    </row>
    <row r="3144" spans="1:19" x14ac:dyDescent="0.25">
      <c r="A3144">
        <v>17268</v>
      </c>
      <c r="B3144" s="6" t="s">
        <v>11970</v>
      </c>
      <c r="C3144" s="6" t="s">
        <v>52</v>
      </c>
      <c r="D3144" s="6" t="s">
        <v>31</v>
      </c>
      <c r="E3144" s="6" t="s">
        <v>44</v>
      </c>
      <c r="F3144" s="6" t="s">
        <v>11971</v>
      </c>
      <c r="G3144" s="6" t="s">
        <v>11972</v>
      </c>
      <c r="H3144">
        <v>25</v>
      </c>
      <c r="I3144" s="6" t="s">
        <v>116</v>
      </c>
      <c r="J3144" s="6" t="s">
        <v>144</v>
      </c>
      <c r="K3144" s="6" t="s">
        <v>109</v>
      </c>
      <c r="L3144">
        <v>204</v>
      </c>
      <c r="N3144" s="6" t="s">
        <v>11973</v>
      </c>
      <c r="O3144" s="6" t="s">
        <v>691</v>
      </c>
      <c r="P3144" s="6" t="s">
        <v>11974</v>
      </c>
      <c r="Q3144">
        <v>36793000</v>
      </c>
      <c r="R3144">
        <v>29018768000174</v>
      </c>
      <c r="S3144">
        <v>32984125328</v>
      </c>
    </row>
    <row r="3145" spans="1:19" x14ac:dyDescent="0.25">
      <c r="A3145">
        <v>17271</v>
      </c>
      <c r="B3145" s="6" t="s">
        <v>11975</v>
      </c>
      <c r="C3145" s="6" t="s">
        <v>391</v>
      </c>
      <c r="D3145" s="6" t="s">
        <v>31</v>
      </c>
      <c r="E3145" s="6" t="s">
        <v>71</v>
      </c>
      <c r="F3145" s="6" t="s">
        <v>11976</v>
      </c>
      <c r="G3145" s="6" t="s">
        <v>11977</v>
      </c>
      <c r="H3145">
        <v>23</v>
      </c>
      <c r="I3145" s="6" t="s">
        <v>47</v>
      </c>
      <c r="J3145" s="6" t="s">
        <v>56</v>
      </c>
      <c r="K3145" s="6" t="s">
        <v>109</v>
      </c>
      <c r="L3145">
        <v>202</v>
      </c>
      <c r="N3145" s="6" t="s">
        <v>11978</v>
      </c>
      <c r="O3145" s="6" t="s">
        <v>111</v>
      </c>
      <c r="P3145" s="6" t="s">
        <v>2153</v>
      </c>
      <c r="Q3145">
        <v>36892000</v>
      </c>
      <c r="R3145">
        <v>39457482000149</v>
      </c>
      <c r="S3145">
        <v>32998167363</v>
      </c>
    </row>
    <row r="3146" spans="1:19" x14ac:dyDescent="0.25">
      <c r="A3146">
        <v>17274</v>
      </c>
      <c r="B3146" s="6" t="s">
        <v>11979</v>
      </c>
      <c r="C3146" s="6" t="s">
        <v>52</v>
      </c>
      <c r="D3146" s="6" t="s">
        <v>31</v>
      </c>
      <c r="E3146" s="6" t="s">
        <v>71</v>
      </c>
      <c r="F3146" s="6" t="s">
        <v>11980</v>
      </c>
      <c r="G3146" s="6" t="s">
        <v>11981</v>
      </c>
      <c r="H3146">
        <v>22</v>
      </c>
      <c r="I3146" s="6" t="s">
        <v>35</v>
      </c>
      <c r="J3146" s="6" t="s">
        <v>144</v>
      </c>
      <c r="K3146" s="6" t="s">
        <v>109</v>
      </c>
      <c r="L3146">
        <v>206</v>
      </c>
      <c r="N3146" s="6" t="s">
        <v>11982</v>
      </c>
      <c r="O3146" s="6" t="s">
        <v>771</v>
      </c>
      <c r="P3146" s="6" t="s">
        <v>951</v>
      </c>
      <c r="Q3146">
        <v>36800000</v>
      </c>
      <c r="R3146">
        <v>35875983000194</v>
      </c>
      <c r="S3146">
        <v>32999881879</v>
      </c>
    </row>
    <row r="3147" spans="1:19" x14ac:dyDescent="0.25">
      <c r="A3147">
        <v>17275</v>
      </c>
      <c r="B3147" s="6" t="s">
        <v>11983</v>
      </c>
      <c r="C3147" s="6" t="s">
        <v>477</v>
      </c>
      <c r="D3147" s="6" t="s">
        <v>77</v>
      </c>
      <c r="E3147" s="6" t="s">
        <v>44</v>
      </c>
      <c r="F3147" s="6" t="s">
        <v>11984</v>
      </c>
      <c r="G3147" s="6" t="s">
        <v>11985</v>
      </c>
      <c r="H3147">
        <v>25</v>
      </c>
      <c r="I3147" s="6" t="s">
        <v>116</v>
      </c>
      <c r="J3147" s="6" t="s">
        <v>11986</v>
      </c>
      <c r="K3147" s="6" t="s">
        <v>98</v>
      </c>
      <c r="L3147">
        <v>306</v>
      </c>
      <c r="N3147" s="6" t="s">
        <v>11987</v>
      </c>
      <c r="O3147" s="6" t="s">
        <v>146</v>
      </c>
      <c r="P3147" s="6" t="s">
        <v>11258</v>
      </c>
      <c r="Q3147">
        <v>36506151</v>
      </c>
      <c r="R3147">
        <v>38215532000119</v>
      </c>
      <c r="S3147">
        <v>32999412475</v>
      </c>
    </row>
    <row r="3148" spans="1:19" x14ac:dyDescent="0.25">
      <c r="A3148">
        <v>17276</v>
      </c>
      <c r="B3148" s="6" t="s">
        <v>11988</v>
      </c>
      <c r="C3148" s="6" t="s">
        <v>52</v>
      </c>
      <c r="D3148" s="6" t="s">
        <v>31</v>
      </c>
      <c r="E3148" s="6" t="s">
        <v>53</v>
      </c>
      <c r="F3148" s="6" t="s">
        <v>61</v>
      </c>
      <c r="G3148" s="6" t="s">
        <v>11989</v>
      </c>
      <c r="H3148">
        <v>23</v>
      </c>
      <c r="I3148" s="6" t="s">
        <v>47</v>
      </c>
      <c r="J3148" s="6" t="s">
        <v>144</v>
      </c>
      <c r="K3148" s="6" t="s">
        <v>109</v>
      </c>
      <c r="L3148">
        <v>202</v>
      </c>
      <c r="N3148" s="6" t="s">
        <v>11990</v>
      </c>
      <c r="O3148" s="6" t="s">
        <v>111</v>
      </c>
      <c r="P3148" s="6" t="s">
        <v>1451</v>
      </c>
      <c r="Q3148">
        <v>36889186</v>
      </c>
      <c r="R3148">
        <v>2344382666</v>
      </c>
      <c r="S3148">
        <v>32998179833</v>
      </c>
    </row>
    <row r="3149" spans="1:19" x14ac:dyDescent="0.25">
      <c r="A3149">
        <v>17277</v>
      </c>
      <c r="B3149" s="6" t="s">
        <v>11991</v>
      </c>
      <c r="C3149" s="6" t="s">
        <v>52</v>
      </c>
      <c r="D3149" s="6" t="s">
        <v>31</v>
      </c>
      <c r="E3149" s="6" t="s">
        <v>53</v>
      </c>
      <c r="F3149" s="6" t="s">
        <v>11992</v>
      </c>
      <c r="G3149" s="6" t="s">
        <v>11136</v>
      </c>
      <c r="H3149">
        <v>23</v>
      </c>
      <c r="I3149" s="6" t="s">
        <v>47</v>
      </c>
      <c r="J3149" s="6" t="s">
        <v>56</v>
      </c>
      <c r="K3149" s="6" t="s">
        <v>109</v>
      </c>
      <c r="L3149">
        <v>205</v>
      </c>
      <c r="N3149" s="6" t="s">
        <v>11993</v>
      </c>
      <c r="O3149" s="6" t="s">
        <v>771</v>
      </c>
      <c r="P3149" s="6" t="s">
        <v>40</v>
      </c>
      <c r="Q3149">
        <v>36800000</v>
      </c>
      <c r="R3149">
        <v>35716645000100</v>
      </c>
      <c r="S3149">
        <v>32998384309</v>
      </c>
    </row>
    <row r="3150" spans="1:19" x14ac:dyDescent="0.25">
      <c r="A3150">
        <v>17279</v>
      </c>
      <c r="B3150" s="6" t="s">
        <v>11994</v>
      </c>
      <c r="C3150" s="6" t="s">
        <v>52</v>
      </c>
      <c r="D3150" s="6" t="s">
        <v>31</v>
      </c>
      <c r="E3150" s="6" t="s">
        <v>93</v>
      </c>
      <c r="F3150" s="6" t="s">
        <v>11995</v>
      </c>
      <c r="G3150" s="6" t="s">
        <v>11996</v>
      </c>
      <c r="H3150">
        <v>25</v>
      </c>
      <c r="I3150" s="6" t="s">
        <v>116</v>
      </c>
      <c r="J3150" s="6" t="s">
        <v>144</v>
      </c>
      <c r="K3150" s="6" t="s">
        <v>98</v>
      </c>
      <c r="L3150">
        <v>304</v>
      </c>
      <c r="N3150" s="6" t="s">
        <v>11997</v>
      </c>
      <c r="O3150" s="6" t="s">
        <v>592</v>
      </c>
      <c r="P3150" s="6" t="s">
        <v>40</v>
      </c>
      <c r="Q3150">
        <v>36546000</v>
      </c>
      <c r="R3150">
        <v>21744982000104</v>
      </c>
      <c r="S3150">
        <v>32984715881</v>
      </c>
    </row>
    <row r="3151" spans="1:19" x14ac:dyDescent="0.25">
      <c r="A3151">
        <v>17280</v>
      </c>
      <c r="B3151" s="6" t="s">
        <v>1486</v>
      </c>
      <c r="C3151" s="6" t="s">
        <v>177</v>
      </c>
      <c r="D3151" s="6" t="s">
        <v>353</v>
      </c>
      <c r="E3151" s="6" t="s">
        <v>71</v>
      </c>
      <c r="F3151" s="6" t="s">
        <v>11998</v>
      </c>
      <c r="G3151" s="6" t="s">
        <v>1488</v>
      </c>
      <c r="H3151">
        <v>22</v>
      </c>
      <c r="I3151" s="6" t="s">
        <v>35</v>
      </c>
      <c r="J3151" s="6" t="s">
        <v>56</v>
      </c>
      <c r="K3151" s="6" t="s">
        <v>109</v>
      </c>
      <c r="L3151">
        <v>208</v>
      </c>
      <c r="N3151" s="6" t="s">
        <v>11999</v>
      </c>
      <c r="O3151" s="6" t="s">
        <v>111</v>
      </c>
      <c r="P3151" s="6" t="s">
        <v>1885</v>
      </c>
      <c r="Q3151">
        <v>36887100</v>
      </c>
      <c r="R3151">
        <v>22745194000359</v>
      </c>
      <c r="S3151">
        <v>32037213962</v>
      </c>
    </row>
    <row r="3152" spans="1:19" x14ac:dyDescent="0.25">
      <c r="A3152">
        <v>17281</v>
      </c>
      <c r="B3152" s="6" t="s">
        <v>12000</v>
      </c>
      <c r="C3152" s="6" t="s">
        <v>52</v>
      </c>
      <c r="D3152" s="6" t="s">
        <v>31</v>
      </c>
      <c r="E3152" s="6" t="s">
        <v>93</v>
      </c>
      <c r="F3152" s="6" t="s">
        <v>12001</v>
      </c>
      <c r="G3152" s="6" t="s">
        <v>12002</v>
      </c>
      <c r="H3152">
        <v>23</v>
      </c>
      <c r="I3152" s="6" t="s">
        <v>47</v>
      </c>
      <c r="J3152" s="6" t="s">
        <v>56</v>
      </c>
      <c r="K3152" s="6" t="s">
        <v>37</v>
      </c>
      <c r="L3152">
        <v>103</v>
      </c>
      <c r="N3152" s="6" t="s">
        <v>12003</v>
      </c>
      <c r="O3152" s="6" t="s">
        <v>58</v>
      </c>
      <c r="P3152" s="6" t="s">
        <v>751</v>
      </c>
      <c r="Q3152">
        <v>36772420</v>
      </c>
      <c r="R3152">
        <v>28029522000135</v>
      </c>
      <c r="S3152">
        <v>32999266173</v>
      </c>
    </row>
    <row r="3153" spans="1:19" x14ac:dyDescent="0.25">
      <c r="A3153">
        <v>17282</v>
      </c>
      <c r="B3153" s="6" t="s">
        <v>12004</v>
      </c>
      <c r="C3153" s="6" t="s">
        <v>324</v>
      </c>
      <c r="D3153" s="6" t="s">
        <v>315</v>
      </c>
      <c r="E3153" s="6" t="s">
        <v>93</v>
      </c>
      <c r="F3153" s="6" t="s">
        <v>12005</v>
      </c>
      <c r="G3153" s="6" t="s">
        <v>12006</v>
      </c>
      <c r="H3153">
        <v>2</v>
      </c>
      <c r="I3153" s="6" t="s">
        <v>2216</v>
      </c>
      <c r="J3153" s="6" t="s">
        <v>144</v>
      </c>
      <c r="K3153" s="6" t="s">
        <v>319</v>
      </c>
      <c r="L3153">
        <v>907</v>
      </c>
      <c r="N3153" s="6" t="s">
        <v>12007</v>
      </c>
      <c r="O3153" s="6" t="s">
        <v>3281</v>
      </c>
      <c r="P3153" s="6" t="s">
        <v>12008</v>
      </c>
      <c r="Q3153">
        <v>31340270</v>
      </c>
      <c r="R3153">
        <v>5278032000177</v>
      </c>
      <c r="S3153">
        <v>31030476348</v>
      </c>
    </row>
    <row r="3154" spans="1:19" x14ac:dyDescent="0.25">
      <c r="A3154">
        <v>17284</v>
      </c>
      <c r="B3154" s="6" t="s">
        <v>12009</v>
      </c>
      <c r="C3154" s="6" t="s">
        <v>52</v>
      </c>
      <c r="D3154" s="6" t="s">
        <v>31</v>
      </c>
      <c r="E3154" s="6" t="s">
        <v>325</v>
      </c>
      <c r="F3154" s="6" t="s">
        <v>12010</v>
      </c>
      <c r="G3154" s="6" t="s">
        <v>7977</v>
      </c>
      <c r="H3154">
        <v>25</v>
      </c>
      <c r="I3154" s="6" t="s">
        <v>116</v>
      </c>
      <c r="J3154" s="6" t="s">
        <v>12011</v>
      </c>
      <c r="K3154" s="6" t="s">
        <v>98</v>
      </c>
      <c r="L3154">
        <v>305</v>
      </c>
      <c r="N3154" s="6" t="s">
        <v>12012</v>
      </c>
      <c r="O3154" s="6" t="s">
        <v>146</v>
      </c>
      <c r="P3154" s="6" t="s">
        <v>40</v>
      </c>
      <c r="Q3154">
        <v>36500118</v>
      </c>
      <c r="R3154">
        <v>39549061000148</v>
      </c>
      <c r="S3154">
        <v>27997137342</v>
      </c>
    </row>
    <row r="3155" spans="1:19" x14ac:dyDescent="0.25">
      <c r="A3155">
        <v>17287</v>
      </c>
      <c r="B3155" s="6" t="s">
        <v>12013</v>
      </c>
      <c r="C3155" s="6" t="s">
        <v>324</v>
      </c>
      <c r="D3155" s="6" t="s">
        <v>315</v>
      </c>
      <c r="E3155" s="6" t="s">
        <v>103</v>
      </c>
      <c r="F3155" s="6" t="s">
        <v>61</v>
      </c>
      <c r="G3155" s="6" t="s">
        <v>12014</v>
      </c>
      <c r="H3155">
        <v>2</v>
      </c>
      <c r="I3155" s="6" t="s">
        <v>2216</v>
      </c>
      <c r="J3155" s="6" t="s">
        <v>144</v>
      </c>
      <c r="K3155" s="6" t="s">
        <v>319</v>
      </c>
      <c r="L3155">
        <v>916</v>
      </c>
      <c r="N3155" s="6" t="s">
        <v>12015</v>
      </c>
      <c r="O3155" s="6" t="s">
        <v>39</v>
      </c>
      <c r="P3155" s="6" t="s">
        <v>64</v>
      </c>
      <c r="Q3155">
        <v>36700000</v>
      </c>
      <c r="R3155">
        <v>10296965600</v>
      </c>
      <c r="S3155">
        <v>32034417334</v>
      </c>
    </row>
    <row r="3156" spans="1:19" x14ac:dyDescent="0.25">
      <c r="A3156">
        <v>17288</v>
      </c>
      <c r="B3156" s="6" t="s">
        <v>12016</v>
      </c>
      <c r="C3156" s="6" t="s">
        <v>76</v>
      </c>
      <c r="D3156" s="6" t="s">
        <v>31</v>
      </c>
      <c r="E3156" s="6" t="s">
        <v>325</v>
      </c>
      <c r="F3156" s="6" t="s">
        <v>12017</v>
      </c>
      <c r="G3156" s="6" t="s">
        <v>12018</v>
      </c>
      <c r="H3156">
        <v>25</v>
      </c>
      <c r="I3156" s="6" t="s">
        <v>116</v>
      </c>
      <c r="J3156" s="6" t="s">
        <v>144</v>
      </c>
      <c r="K3156" s="6" t="s">
        <v>98</v>
      </c>
      <c r="L3156">
        <v>304</v>
      </c>
      <c r="N3156" s="6" t="s">
        <v>12019</v>
      </c>
      <c r="O3156" s="6" t="s">
        <v>592</v>
      </c>
      <c r="P3156" s="6" t="s">
        <v>7425</v>
      </c>
      <c r="Q3156">
        <v>36546000</v>
      </c>
      <c r="R3156">
        <v>37405319000107</v>
      </c>
      <c r="S3156">
        <v>32984326823</v>
      </c>
    </row>
    <row r="3157" spans="1:19" x14ac:dyDescent="0.25">
      <c r="A3157">
        <v>17289</v>
      </c>
      <c r="B3157" s="6" t="s">
        <v>12020</v>
      </c>
      <c r="C3157" s="6" t="s">
        <v>52</v>
      </c>
      <c r="D3157" s="6" t="s">
        <v>31</v>
      </c>
      <c r="E3157" s="6" t="s">
        <v>71</v>
      </c>
      <c r="F3157" s="6" t="s">
        <v>61</v>
      </c>
      <c r="G3157" s="6" t="s">
        <v>12021</v>
      </c>
      <c r="H3157">
        <v>5</v>
      </c>
      <c r="I3157" s="6" t="s">
        <v>3157</v>
      </c>
      <c r="J3157" s="6" t="s">
        <v>56</v>
      </c>
      <c r="K3157" s="6" t="s">
        <v>109</v>
      </c>
      <c r="L3157">
        <v>206</v>
      </c>
      <c r="N3157" s="6" t="s">
        <v>12022</v>
      </c>
      <c r="O3157" s="6" t="s">
        <v>771</v>
      </c>
      <c r="P3157" s="6" t="s">
        <v>951</v>
      </c>
      <c r="Q3157">
        <v>36800000</v>
      </c>
      <c r="R3157">
        <v>11217618600</v>
      </c>
      <c r="S3157">
        <v>32999819656</v>
      </c>
    </row>
    <row r="3158" spans="1:19" x14ac:dyDescent="0.25">
      <c r="A3158">
        <v>17290</v>
      </c>
      <c r="B3158" s="6" t="s">
        <v>12023</v>
      </c>
      <c r="C3158" s="6" t="s">
        <v>52</v>
      </c>
      <c r="D3158" s="6" t="s">
        <v>43</v>
      </c>
      <c r="E3158" s="6" t="s">
        <v>44</v>
      </c>
      <c r="F3158" s="6" t="s">
        <v>12024</v>
      </c>
      <c r="G3158" s="6" t="s">
        <v>12025</v>
      </c>
      <c r="H3158">
        <v>25</v>
      </c>
      <c r="I3158" s="6" t="s">
        <v>116</v>
      </c>
      <c r="J3158" s="6" t="s">
        <v>144</v>
      </c>
      <c r="K3158" s="6" t="s">
        <v>98</v>
      </c>
      <c r="L3158">
        <v>304</v>
      </c>
      <c r="N3158" s="6" t="s">
        <v>12026</v>
      </c>
      <c r="O3158" s="6" t="s">
        <v>592</v>
      </c>
      <c r="P3158" s="6" t="s">
        <v>12027</v>
      </c>
      <c r="Q3158">
        <v>36546000</v>
      </c>
      <c r="R3158">
        <v>38246127000168</v>
      </c>
      <c r="S3158">
        <v>32998305339</v>
      </c>
    </row>
    <row r="3159" spans="1:19" x14ac:dyDescent="0.25">
      <c r="A3159">
        <v>17291</v>
      </c>
      <c r="B3159" s="6" t="s">
        <v>12028</v>
      </c>
      <c r="C3159" s="6" t="s">
        <v>52</v>
      </c>
      <c r="D3159" s="6" t="s">
        <v>31</v>
      </c>
      <c r="E3159" s="6" t="s">
        <v>71</v>
      </c>
      <c r="F3159" s="6" t="s">
        <v>61</v>
      </c>
      <c r="G3159" s="6" t="s">
        <v>1518</v>
      </c>
      <c r="H3159">
        <v>23</v>
      </c>
      <c r="I3159" s="6" t="s">
        <v>47</v>
      </c>
      <c r="J3159" s="6" t="s">
        <v>144</v>
      </c>
      <c r="K3159" s="6" t="s">
        <v>98</v>
      </c>
      <c r="L3159">
        <v>304</v>
      </c>
      <c r="N3159" s="6" t="s">
        <v>12029</v>
      </c>
      <c r="O3159" s="6" t="s">
        <v>146</v>
      </c>
      <c r="P3159" s="6" t="s">
        <v>832</v>
      </c>
      <c r="Q3159">
        <v>36500000</v>
      </c>
      <c r="R3159">
        <v>2886585823</v>
      </c>
      <c r="S3159">
        <v>32999788354</v>
      </c>
    </row>
    <row r="3160" spans="1:19" x14ac:dyDescent="0.25">
      <c r="A3160">
        <v>17293</v>
      </c>
      <c r="B3160" s="6" t="s">
        <v>12030</v>
      </c>
      <c r="C3160" s="6" t="s">
        <v>52</v>
      </c>
      <c r="D3160" s="6" t="s">
        <v>31</v>
      </c>
      <c r="E3160" s="6" t="s">
        <v>71</v>
      </c>
      <c r="F3160" s="6" t="s">
        <v>12031</v>
      </c>
      <c r="G3160" s="6" t="s">
        <v>12032</v>
      </c>
      <c r="H3160">
        <v>23</v>
      </c>
      <c r="I3160" s="6" t="s">
        <v>47</v>
      </c>
      <c r="J3160" s="6" t="s">
        <v>144</v>
      </c>
      <c r="K3160" s="6" t="s">
        <v>109</v>
      </c>
      <c r="L3160">
        <v>203</v>
      </c>
      <c r="N3160" s="6" t="s">
        <v>12033</v>
      </c>
      <c r="O3160" s="6" t="s">
        <v>1972</v>
      </c>
      <c r="P3160" s="6" t="s">
        <v>40</v>
      </c>
      <c r="Q3160">
        <v>36878000</v>
      </c>
      <c r="R3160">
        <v>35628798000103</v>
      </c>
      <c r="S3160">
        <v>32984353089</v>
      </c>
    </row>
    <row r="3161" spans="1:19" x14ac:dyDescent="0.25">
      <c r="A3161">
        <v>17295</v>
      </c>
      <c r="B3161" s="6" t="s">
        <v>12034</v>
      </c>
      <c r="C3161" s="6" t="s">
        <v>52</v>
      </c>
      <c r="D3161" s="6" t="s">
        <v>31</v>
      </c>
      <c r="E3161" s="6" t="s">
        <v>71</v>
      </c>
      <c r="F3161" s="6" t="s">
        <v>12035</v>
      </c>
      <c r="G3161" s="6" t="s">
        <v>12036</v>
      </c>
      <c r="H3161">
        <v>23</v>
      </c>
      <c r="I3161" s="6" t="s">
        <v>47</v>
      </c>
      <c r="J3161" s="6" t="s">
        <v>56</v>
      </c>
      <c r="K3161" s="6" t="s">
        <v>37</v>
      </c>
      <c r="L3161">
        <v>101</v>
      </c>
      <c r="N3161" s="6" t="s">
        <v>12037</v>
      </c>
      <c r="O3161" s="6" t="s">
        <v>58</v>
      </c>
      <c r="P3161" s="6" t="s">
        <v>1205</v>
      </c>
      <c r="Q3161">
        <v>36774102</v>
      </c>
      <c r="R3161">
        <v>38296649000174</v>
      </c>
      <c r="S3161">
        <v>32999565068</v>
      </c>
    </row>
    <row r="3162" spans="1:19" x14ac:dyDescent="0.25">
      <c r="A3162">
        <v>17297</v>
      </c>
      <c r="B3162" s="6" t="s">
        <v>12038</v>
      </c>
      <c r="C3162" s="6" t="s">
        <v>52</v>
      </c>
      <c r="D3162" s="6" t="s">
        <v>31</v>
      </c>
      <c r="E3162" s="6" t="s">
        <v>44</v>
      </c>
      <c r="F3162" s="6" t="s">
        <v>61</v>
      </c>
      <c r="G3162" s="6" t="s">
        <v>12039</v>
      </c>
      <c r="H3162">
        <v>14</v>
      </c>
      <c r="I3162" s="6" t="s">
        <v>80</v>
      </c>
      <c r="J3162" s="6" t="s">
        <v>56</v>
      </c>
      <c r="K3162" s="6" t="s">
        <v>37</v>
      </c>
      <c r="L3162">
        <v>102</v>
      </c>
      <c r="N3162" s="6" t="s">
        <v>12040</v>
      </c>
      <c r="O3162" s="6" t="s">
        <v>58</v>
      </c>
      <c r="P3162" s="6" t="s">
        <v>152</v>
      </c>
      <c r="Q3162">
        <v>36770238</v>
      </c>
      <c r="R3162">
        <v>17291498716</v>
      </c>
      <c r="S3162">
        <v>0</v>
      </c>
    </row>
    <row r="3163" spans="1:19" x14ac:dyDescent="0.25">
      <c r="A3163">
        <v>17299</v>
      </c>
      <c r="B3163" s="6" t="s">
        <v>12041</v>
      </c>
      <c r="C3163" s="6" t="s">
        <v>52</v>
      </c>
      <c r="D3163" s="6" t="s">
        <v>31</v>
      </c>
      <c r="E3163" s="6" t="s">
        <v>93</v>
      </c>
      <c r="F3163" s="6" t="s">
        <v>12042</v>
      </c>
      <c r="G3163" s="6" t="s">
        <v>12043</v>
      </c>
      <c r="H3163">
        <v>22</v>
      </c>
      <c r="I3163" s="6" t="s">
        <v>35</v>
      </c>
      <c r="J3163" s="6" t="s">
        <v>56</v>
      </c>
      <c r="K3163" s="6" t="s">
        <v>37</v>
      </c>
      <c r="L3163">
        <v>106</v>
      </c>
      <c r="N3163" s="6" t="s">
        <v>12044</v>
      </c>
      <c r="O3163" s="6" t="s">
        <v>572</v>
      </c>
      <c r="P3163" s="6" t="s">
        <v>2540</v>
      </c>
      <c r="Q3163">
        <v>36730000</v>
      </c>
      <c r="R3163">
        <v>39476220000121</v>
      </c>
      <c r="S3163">
        <v>32999624862</v>
      </c>
    </row>
    <row r="3164" spans="1:19" x14ac:dyDescent="0.25">
      <c r="A3164">
        <v>17300</v>
      </c>
      <c r="B3164" s="6" t="s">
        <v>12045</v>
      </c>
      <c r="C3164" s="6" t="s">
        <v>52</v>
      </c>
      <c r="D3164" s="6" t="s">
        <v>31</v>
      </c>
      <c r="E3164" s="6" t="s">
        <v>53</v>
      </c>
      <c r="F3164" s="6" t="s">
        <v>12046</v>
      </c>
      <c r="G3164" s="6" t="s">
        <v>12047</v>
      </c>
      <c r="H3164">
        <v>1</v>
      </c>
      <c r="I3164" s="6" t="s">
        <v>375</v>
      </c>
      <c r="J3164" s="6" t="s">
        <v>56</v>
      </c>
      <c r="K3164" s="6" t="s">
        <v>37</v>
      </c>
      <c r="L3164">
        <v>103</v>
      </c>
      <c r="N3164" s="6" t="s">
        <v>12048</v>
      </c>
      <c r="O3164" s="6" t="s">
        <v>58</v>
      </c>
      <c r="P3164" s="6" t="s">
        <v>809</v>
      </c>
      <c r="Q3164">
        <v>36773758</v>
      </c>
      <c r="R3164">
        <v>34012585000181</v>
      </c>
      <c r="S3164">
        <v>32984582288</v>
      </c>
    </row>
    <row r="3165" spans="1:19" x14ac:dyDescent="0.25">
      <c r="A3165">
        <v>17301</v>
      </c>
      <c r="B3165" s="6" t="s">
        <v>12049</v>
      </c>
      <c r="C3165" s="6" t="s">
        <v>119</v>
      </c>
      <c r="D3165" s="6" t="s">
        <v>31</v>
      </c>
      <c r="E3165" s="6" t="s">
        <v>221</v>
      </c>
      <c r="F3165" s="6" t="s">
        <v>12050</v>
      </c>
      <c r="G3165" s="6" t="s">
        <v>12051</v>
      </c>
      <c r="H3165">
        <v>25</v>
      </c>
      <c r="I3165" s="6" t="s">
        <v>116</v>
      </c>
      <c r="J3165" s="6" t="s">
        <v>144</v>
      </c>
      <c r="K3165" s="6" t="s">
        <v>109</v>
      </c>
      <c r="L3165">
        <v>204</v>
      </c>
      <c r="N3165" s="6" t="s">
        <v>8066</v>
      </c>
      <c r="O3165" s="6" t="s">
        <v>691</v>
      </c>
      <c r="P3165" s="6" t="s">
        <v>40</v>
      </c>
      <c r="Q3165">
        <v>36793000</v>
      </c>
      <c r="R3165">
        <v>27397458000182</v>
      </c>
      <c r="S3165">
        <v>32984068923</v>
      </c>
    </row>
    <row r="3166" spans="1:19" x14ac:dyDescent="0.25">
      <c r="A3166">
        <v>17302</v>
      </c>
      <c r="B3166" s="6" t="s">
        <v>12052</v>
      </c>
      <c r="C3166" s="6" t="s">
        <v>52</v>
      </c>
      <c r="D3166" s="6" t="s">
        <v>31</v>
      </c>
      <c r="E3166" s="6" t="s">
        <v>71</v>
      </c>
      <c r="F3166" s="6" t="s">
        <v>12053</v>
      </c>
      <c r="G3166" s="6" t="s">
        <v>12054</v>
      </c>
      <c r="H3166">
        <v>84</v>
      </c>
      <c r="I3166" s="6" t="s">
        <v>3678</v>
      </c>
      <c r="J3166" s="6" t="s">
        <v>56</v>
      </c>
      <c r="K3166" s="6" t="s">
        <v>37</v>
      </c>
      <c r="L3166">
        <v>109</v>
      </c>
      <c r="N3166" s="6" t="s">
        <v>12055</v>
      </c>
      <c r="O3166" s="6" t="s">
        <v>39</v>
      </c>
      <c r="P3166" s="6" t="s">
        <v>40</v>
      </c>
      <c r="Q3166">
        <v>36700216</v>
      </c>
      <c r="R3166">
        <v>38083841000182</v>
      </c>
      <c r="S3166">
        <v>32988492228</v>
      </c>
    </row>
    <row r="3167" spans="1:19" x14ac:dyDescent="0.25">
      <c r="A3167">
        <v>17305</v>
      </c>
      <c r="B3167" s="6" t="s">
        <v>12056</v>
      </c>
      <c r="C3167" s="6" t="s">
        <v>52</v>
      </c>
      <c r="D3167" s="6" t="s">
        <v>31</v>
      </c>
      <c r="E3167" s="6" t="s">
        <v>44</v>
      </c>
      <c r="F3167" s="6" t="s">
        <v>61</v>
      </c>
      <c r="G3167" s="6" t="s">
        <v>12057</v>
      </c>
      <c r="H3167">
        <v>1</v>
      </c>
      <c r="I3167" s="6" t="s">
        <v>375</v>
      </c>
      <c r="J3167" s="6" t="s">
        <v>56</v>
      </c>
      <c r="K3167" s="6" t="s">
        <v>109</v>
      </c>
      <c r="L3167">
        <v>201</v>
      </c>
      <c r="N3167" s="6" t="s">
        <v>12058</v>
      </c>
      <c r="O3167" s="6" t="s">
        <v>111</v>
      </c>
      <c r="P3167" s="6" t="s">
        <v>3304</v>
      </c>
      <c r="Q3167">
        <v>36880000</v>
      </c>
      <c r="R3167">
        <v>28283716620</v>
      </c>
      <c r="S3167">
        <v>32037224568</v>
      </c>
    </row>
    <row r="3168" spans="1:19" x14ac:dyDescent="0.25">
      <c r="A3168">
        <v>17309</v>
      </c>
      <c r="B3168" s="6" t="s">
        <v>12059</v>
      </c>
      <c r="C3168" s="6" t="s">
        <v>477</v>
      </c>
      <c r="D3168" s="6" t="s">
        <v>353</v>
      </c>
      <c r="E3168" s="6" t="s">
        <v>103</v>
      </c>
      <c r="F3168" s="6" t="s">
        <v>12060</v>
      </c>
      <c r="G3168" s="6" t="s">
        <v>12061</v>
      </c>
      <c r="H3168">
        <v>22</v>
      </c>
      <c r="I3168" s="6" t="s">
        <v>35</v>
      </c>
      <c r="J3168" s="6" t="s">
        <v>56</v>
      </c>
      <c r="K3168" s="6" t="s">
        <v>98</v>
      </c>
      <c r="L3168">
        <v>306</v>
      </c>
      <c r="N3168" s="6" t="s">
        <v>12062</v>
      </c>
      <c r="O3168" s="6" t="s">
        <v>399</v>
      </c>
      <c r="P3168" s="6" t="s">
        <v>2995</v>
      </c>
      <c r="Q3168">
        <v>36512000</v>
      </c>
      <c r="R3168">
        <v>38498618000104</v>
      </c>
      <c r="S3168">
        <v>32035743618</v>
      </c>
    </row>
    <row r="3169" spans="1:19" x14ac:dyDescent="0.25">
      <c r="A3169">
        <v>17310</v>
      </c>
      <c r="B3169" s="6" t="s">
        <v>12063</v>
      </c>
      <c r="C3169" s="6" t="s">
        <v>76</v>
      </c>
      <c r="D3169" s="6" t="s">
        <v>77</v>
      </c>
      <c r="E3169" s="6" t="s">
        <v>93</v>
      </c>
      <c r="F3169" s="6" t="s">
        <v>61</v>
      </c>
      <c r="G3169" s="6" t="s">
        <v>12064</v>
      </c>
      <c r="H3169">
        <v>23</v>
      </c>
      <c r="I3169" s="6" t="s">
        <v>47</v>
      </c>
      <c r="J3169" s="6" t="s">
        <v>56</v>
      </c>
      <c r="K3169" s="6" t="s">
        <v>98</v>
      </c>
      <c r="L3169">
        <v>306</v>
      </c>
      <c r="N3169" s="6" t="s">
        <v>12065</v>
      </c>
      <c r="O3169" s="6" t="s">
        <v>399</v>
      </c>
      <c r="P3169" s="6" t="s">
        <v>2995</v>
      </c>
      <c r="Q3169">
        <v>36512000</v>
      </c>
      <c r="R3169">
        <v>1623374693</v>
      </c>
      <c r="S3169">
        <v>32999127449</v>
      </c>
    </row>
    <row r="3170" spans="1:19" x14ac:dyDescent="0.25">
      <c r="A3170">
        <v>17311</v>
      </c>
      <c r="B3170" s="6" t="s">
        <v>12066</v>
      </c>
      <c r="C3170" s="6" t="s">
        <v>30</v>
      </c>
      <c r="D3170" s="6" t="s">
        <v>31</v>
      </c>
      <c r="E3170" s="6" t="s">
        <v>93</v>
      </c>
      <c r="F3170" s="6" t="s">
        <v>61</v>
      </c>
      <c r="G3170" s="6" t="s">
        <v>12067</v>
      </c>
      <c r="H3170">
        <v>25</v>
      </c>
      <c r="I3170" s="6" t="s">
        <v>116</v>
      </c>
      <c r="J3170" s="6" t="s">
        <v>56</v>
      </c>
      <c r="K3170" s="6" t="s">
        <v>37</v>
      </c>
      <c r="L3170">
        <v>102</v>
      </c>
      <c r="N3170" s="6" t="s">
        <v>12068</v>
      </c>
      <c r="O3170" s="6" t="s">
        <v>39</v>
      </c>
      <c r="P3170" s="6" t="s">
        <v>389</v>
      </c>
      <c r="Q3170">
        <v>36700000</v>
      </c>
      <c r="R3170">
        <v>6042013629</v>
      </c>
      <c r="S3170">
        <v>32999365497</v>
      </c>
    </row>
    <row r="3171" spans="1:19" x14ac:dyDescent="0.25">
      <c r="A3171">
        <v>17312</v>
      </c>
      <c r="B3171" s="6" t="s">
        <v>12069</v>
      </c>
      <c r="C3171" s="6" t="s">
        <v>52</v>
      </c>
      <c r="D3171" s="6" t="s">
        <v>31</v>
      </c>
      <c r="E3171" s="6" t="s">
        <v>71</v>
      </c>
      <c r="F3171" s="6" t="s">
        <v>61</v>
      </c>
      <c r="G3171" s="6" t="s">
        <v>12070</v>
      </c>
      <c r="H3171">
        <v>25</v>
      </c>
      <c r="I3171" s="6" t="s">
        <v>116</v>
      </c>
      <c r="J3171" s="6" t="s">
        <v>144</v>
      </c>
      <c r="K3171" s="6" t="s">
        <v>98</v>
      </c>
      <c r="L3171">
        <v>301</v>
      </c>
      <c r="N3171" s="6" t="s">
        <v>12071</v>
      </c>
      <c r="O3171" s="6" t="s">
        <v>146</v>
      </c>
      <c r="P3171" s="6" t="s">
        <v>5140</v>
      </c>
      <c r="Q3171">
        <v>36500000</v>
      </c>
      <c r="R3171">
        <v>13161748832</v>
      </c>
      <c r="S3171">
        <v>32999739226</v>
      </c>
    </row>
    <row r="3172" spans="1:19" x14ac:dyDescent="0.25">
      <c r="A3172">
        <v>17313</v>
      </c>
      <c r="B3172" s="6" t="s">
        <v>12072</v>
      </c>
      <c r="C3172" s="6" t="s">
        <v>52</v>
      </c>
      <c r="D3172" s="6" t="s">
        <v>31</v>
      </c>
      <c r="E3172" s="6" t="s">
        <v>71</v>
      </c>
      <c r="F3172" s="6" t="s">
        <v>61</v>
      </c>
      <c r="G3172" s="6" t="s">
        <v>12073</v>
      </c>
      <c r="H3172">
        <v>22</v>
      </c>
      <c r="I3172" s="6" t="s">
        <v>35</v>
      </c>
      <c r="J3172" s="6" t="s">
        <v>56</v>
      </c>
      <c r="K3172" s="6" t="s">
        <v>98</v>
      </c>
      <c r="L3172">
        <v>304</v>
      </c>
      <c r="N3172" s="6" t="s">
        <v>12074</v>
      </c>
      <c r="O3172" s="6" t="s">
        <v>146</v>
      </c>
      <c r="P3172" s="6" t="s">
        <v>1616</v>
      </c>
      <c r="Q3172">
        <v>36506276</v>
      </c>
      <c r="R3172">
        <v>8815456864</v>
      </c>
      <c r="S3172">
        <v>32984465919</v>
      </c>
    </row>
    <row r="3173" spans="1:19" x14ac:dyDescent="0.25">
      <c r="A3173">
        <v>17316</v>
      </c>
      <c r="B3173" s="6" t="s">
        <v>12075</v>
      </c>
      <c r="C3173" s="6" t="s">
        <v>76</v>
      </c>
      <c r="D3173" s="6" t="s">
        <v>77</v>
      </c>
      <c r="E3173" s="6" t="s">
        <v>53</v>
      </c>
      <c r="F3173" s="6" t="s">
        <v>61</v>
      </c>
      <c r="G3173" s="6" t="s">
        <v>12076</v>
      </c>
      <c r="H3173">
        <v>22</v>
      </c>
      <c r="I3173" s="6" t="s">
        <v>35</v>
      </c>
      <c r="J3173" s="6" t="s">
        <v>56</v>
      </c>
      <c r="K3173" s="6" t="s">
        <v>98</v>
      </c>
      <c r="L3173">
        <v>306</v>
      </c>
      <c r="N3173" s="6" t="s">
        <v>12077</v>
      </c>
      <c r="O3173" s="6" t="s">
        <v>146</v>
      </c>
      <c r="P3173" s="6" t="s">
        <v>160</v>
      </c>
      <c r="Q3173">
        <v>36500000</v>
      </c>
      <c r="R3173">
        <v>7990291657</v>
      </c>
      <c r="S3173">
        <v>32991143820</v>
      </c>
    </row>
    <row r="3174" spans="1:19" x14ac:dyDescent="0.25">
      <c r="A3174">
        <v>17318</v>
      </c>
      <c r="B3174" s="6" t="s">
        <v>12078</v>
      </c>
      <c r="C3174" s="6" t="s">
        <v>52</v>
      </c>
      <c r="D3174" s="6" t="s">
        <v>31</v>
      </c>
      <c r="E3174" s="6" t="s">
        <v>44</v>
      </c>
      <c r="F3174" s="6" t="s">
        <v>12079</v>
      </c>
      <c r="G3174" s="6" t="s">
        <v>12080</v>
      </c>
      <c r="H3174">
        <v>14</v>
      </c>
      <c r="I3174" s="6" t="s">
        <v>80</v>
      </c>
      <c r="J3174" s="6" t="s">
        <v>56</v>
      </c>
      <c r="K3174" s="6" t="s">
        <v>37</v>
      </c>
      <c r="L3174">
        <v>104</v>
      </c>
      <c r="N3174" s="6" t="s">
        <v>12081</v>
      </c>
      <c r="O3174" s="6" t="s">
        <v>39</v>
      </c>
      <c r="P3174" s="6" t="s">
        <v>12082</v>
      </c>
      <c r="Q3174">
        <v>36707262</v>
      </c>
      <c r="R3174">
        <v>36243811000160</v>
      </c>
      <c r="S3174">
        <v>32999343750</v>
      </c>
    </row>
    <row r="3175" spans="1:19" x14ac:dyDescent="0.25">
      <c r="A3175">
        <v>17325</v>
      </c>
      <c r="B3175" s="6" t="s">
        <v>12083</v>
      </c>
      <c r="C3175" s="6" t="s">
        <v>52</v>
      </c>
      <c r="D3175" s="6" t="s">
        <v>31</v>
      </c>
      <c r="E3175" s="6" t="s">
        <v>221</v>
      </c>
      <c r="F3175" s="6" t="s">
        <v>12084</v>
      </c>
      <c r="G3175" s="6" t="s">
        <v>12085</v>
      </c>
      <c r="H3175">
        <v>26</v>
      </c>
      <c r="I3175" s="6" t="s">
        <v>173</v>
      </c>
      <c r="J3175" s="6" t="s">
        <v>56</v>
      </c>
      <c r="K3175" s="6" t="s">
        <v>37</v>
      </c>
      <c r="L3175">
        <v>109</v>
      </c>
      <c r="N3175" s="6" t="s">
        <v>12086</v>
      </c>
      <c r="O3175" s="6" t="s">
        <v>39</v>
      </c>
      <c r="P3175" s="6" t="s">
        <v>5778</v>
      </c>
      <c r="Q3175">
        <v>36700294</v>
      </c>
      <c r="R3175">
        <v>37324844000106</v>
      </c>
      <c r="S3175">
        <v>32991329006</v>
      </c>
    </row>
    <row r="3176" spans="1:19" x14ac:dyDescent="0.25">
      <c r="A3176">
        <v>17326</v>
      </c>
      <c r="B3176" s="6" t="s">
        <v>12087</v>
      </c>
      <c r="C3176" s="6" t="s">
        <v>314</v>
      </c>
      <c r="D3176" s="6" t="s">
        <v>488</v>
      </c>
      <c r="E3176" s="6" t="s">
        <v>53</v>
      </c>
      <c r="F3176" s="6" t="s">
        <v>12088</v>
      </c>
      <c r="G3176" s="6" t="s">
        <v>12089</v>
      </c>
      <c r="H3176">
        <v>1</v>
      </c>
      <c r="I3176" s="6" t="s">
        <v>375</v>
      </c>
      <c r="J3176" s="6" t="s">
        <v>12090</v>
      </c>
      <c r="K3176" s="6" t="s">
        <v>98</v>
      </c>
      <c r="L3176">
        <v>305</v>
      </c>
      <c r="N3176" s="6" t="s">
        <v>12091</v>
      </c>
      <c r="O3176" s="6" t="s">
        <v>583</v>
      </c>
      <c r="P3176" s="6" t="s">
        <v>40</v>
      </c>
      <c r="Q3176">
        <v>36525000</v>
      </c>
      <c r="R3176">
        <v>17446168000128</v>
      </c>
      <c r="S3176">
        <v>32999024112</v>
      </c>
    </row>
    <row r="3177" spans="1:19" x14ac:dyDescent="0.25">
      <c r="A3177">
        <v>17328</v>
      </c>
      <c r="B3177" s="6" t="s">
        <v>12092</v>
      </c>
      <c r="C3177" s="6" t="s">
        <v>52</v>
      </c>
      <c r="D3177" s="6" t="s">
        <v>31</v>
      </c>
      <c r="E3177" s="6" t="s">
        <v>71</v>
      </c>
      <c r="F3177" s="6" t="s">
        <v>61</v>
      </c>
      <c r="G3177" s="6" t="s">
        <v>12093</v>
      </c>
      <c r="H3177">
        <v>23</v>
      </c>
      <c r="I3177" s="6" t="s">
        <v>47</v>
      </c>
      <c r="J3177" s="6" t="s">
        <v>144</v>
      </c>
      <c r="K3177" s="6" t="s">
        <v>98</v>
      </c>
      <c r="L3177">
        <v>302</v>
      </c>
      <c r="N3177" s="6" t="s">
        <v>12094</v>
      </c>
      <c r="O3177" s="6" t="s">
        <v>600</v>
      </c>
      <c r="P3177" s="6" t="s">
        <v>40</v>
      </c>
      <c r="Q3177">
        <v>36530000</v>
      </c>
      <c r="R3177">
        <v>11195740646</v>
      </c>
      <c r="S3177">
        <v>32984944045</v>
      </c>
    </row>
    <row r="3178" spans="1:19" x14ac:dyDescent="0.25">
      <c r="A3178">
        <v>17330</v>
      </c>
      <c r="B3178" s="6" t="s">
        <v>12095</v>
      </c>
      <c r="C3178" s="6" t="s">
        <v>52</v>
      </c>
      <c r="D3178" s="6" t="s">
        <v>31</v>
      </c>
      <c r="E3178" s="6" t="s">
        <v>93</v>
      </c>
      <c r="F3178" s="6" t="s">
        <v>12096</v>
      </c>
      <c r="G3178" s="6" t="s">
        <v>12097</v>
      </c>
      <c r="H3178">
        <v>23</v>
      </c>
      <c r="I3178" s="6" t="s">
        <v>47</v>
      </c>
      <c r="J3178" s="6" t="s">
        <v>56</v>
      </c>
      <c r="K3178" s="6" t="s">
        <v>109</v>
      </c>
      <c r="L3178">
        <v>204</v>
      </c>
      <c r="N3178" s="6" t="s">
        <v>12098</v>
      </c>
      <c r="O3178" s="6" t="s">
        <v>111</v>
      </c>
      <c r="P3178" s="6" t="s">
        <v>175</v>
      </c>
      <c r="Q3178">
        <v>36889309</v>
      </c>
      <c r="R3178">
        <v>37480947000157</v>
      </c>
      <c r="S3178">
        <v>32037216476</v>
      </c>
    </row>
    <row r="3179" spans="1:19" x14ac:dyDescent="0.25">
      <c r="A3179">
        <v>17331</v>
      </c>
      <c r="B3179" s="6" t="s">
        <v>12099</v>
      </c>
      <c r="C3179" s="6" t="s">
        <v>52</v>
      </c>
      <c r="D3179" s="6" t="s">
        <v>31</v>
      </c>
      <c r="E3179" s="6" t="s">
        <v>44</v>
      </c>
      <c r="F3179" s="6" t="s">
        <v>12100</v>
      </c>
      <c r="G3179" s="6" t="s">
        <v>223</v>
      </c>
      <c r="H3179">
        <v>22</v>
      </c>
      <c r="I3179" s="6" t="s">
        <v>35</v>
      </c>
      <c r="J3179" s="6" t="s">
        <v>56</v>
      </c>
      <c r="K3179" s="6" t="s">
        <v>37</v>
      </c>
      <c r="L3179">
        <v>103</v>
      </c>
      <c r="N3179" s="6" t="s">
        <v>12101</v>
      </c>
      <c r="O3179" s="6" t="s">
        <v>58</v>
      </c>
      <c r="P3179" s="6" t="s">
        <v>936</v>
      </c>
      <c r="Q3179">
        <v>38773484</v>
      </c>
      <c r="R3179">
        <v>39586996000102</v>
      </c>
      <c r="S3179">
        <v>32999263237</v>
      </c>
    </row>
    <row r="3180" spans="1:19" x14ac:dyDescent="0.25">
      <c r="A3180">
        <v>17332</v>
      </c>
      <c r="B3180" s="6" t="s">
        <v>12102</v>
      </c>
      <c r="C3180" s="6" t="s">
        <v>52</v>
      </c>
      <c r="D3180" s="6" t="s">
        <v>31</v>
      </c>
      <c r="E3180" s="6" t="s">
        <v>93</v>
      </c>
      <c r="F3180" s="6" t="s">
        <v>61</v>
      </c>
      <c r="G3180" s="6" t="s">
        <v>7991</v>
      </c>
      <c r="H3180">
        <v>25</v>
      </c>
      <c r="I3180" s="6" t="s">
        <v>116</v>
      </c>
      <c r="J3180" s="6" t="s">
        <v>56</v>
      </c>
      <c r="K3180" s="6" t="s">
        <v>109</v>
      </c>
      <c r="L3180">
        <v>203</v>
      </c>
      <c r="N3180" s="6" t="s">
        <v>12103</v>
      </c>
      <c r="O3180" s="6" t="s">
        <v>554</v>
      </c>
      <c r="P3180" s="6" t="s">
        <v>12104</v>
      </c>
      <c r="Q3180">
        <v>36855000</v>
      </c>
      <c r="R3180">
        <v>10787075612</v>
      </c>
      <c r="S3180">
        <v>32999740064</v>
      </c>
    </row>
    <row r="3181" spans="1:19" x14ac:dyDescent="0.25">
      <c r="A3181">
        <v>17333</v>
      </c>
      <c r="B3181" s="6" t="s">
        <v>12105</v>
      </c>
      <c r="C3181" s="6" t="s">
        <v>324</v>
      </c>
      <c r="D3181" s="6" t="s">
        <v>315</v>
      </c>
      <c r="E3181" s="6" t="s">
        <v>93</v>
      </c>
      <c r="F3181" s="6" t="s">
        <v>61</v>
      </c>
      <c r="G3181" s="6" t="s">
        <v>12106</v>
      </c>
      <c r="H3181">
        <v>2</v>
      </c>
      <c r="I3181" s="6" t="s">
        <v>2216</v>
      </c>
      <c r="J3181" s="6" t="s">
        <v>144</v>
      </c>
      <c r="K3181" s="6" t="s">
        <v>319</v>
      </c>
      <c r="L3181">
        <v>916</v>
      </c>
      <c r="N3181" s="6" t="s">
        <v>12107</v>
      </c>
      <c r="O3181" s="6" t="s">
        <v>39</v>
      </c>
      <c r="P3181" s="6" t="s">
        <v>1838</v>
      </c>
      <c r="Q3181">
        <v>36700382</v>
      </c>
      <c r="R3181">
        <v>12489356674</v>
      </c>
      <c r="S3181">
        <v>32991396222</v>
      </c>
    </row>
    <row r="3182" spans="1:19" x14ac:dyDescent="0.25">
      <c r="A3182">
        <v>17335</v>
      </c>
      <c r="B3182" s="6" t="s">
        <v>12108</v>
      </c>
      <c r="C3182" s="6" t="s">
        <v>324</v>
      </c>
      <c r="D3182" s="6" t="s">
        <v>315</v>
      </c>
      <c r="E3182" s="6" t="s">
        <v>325</v>
      </c>
      <c r="F3182" s="6" t="s">
        <v>61</v>
      </c>
      <c r="G3182" s="6" t="s">
        <v>12109</v>
      </c>
      <c r="H3182">
        <v>2</v>
      </c>
      <c r="I3182" s="6" t="s">
        <v>2216</v>
      </c>
      <c r="J3182" s="6" t="s">
        <v>144</v>
      </c>
      <c r="K3182" s="6" t="s">
        <v>319</v>
      </c>
      <c r="L3182">
        <v>916</v>
      </c>
      <c r="N3182" s="6" t="s">
        <v>12110</v>
      </c>
      <c r="O3182" s="6" t="s">
        <v>39</v>
      </c>
      <c r="P3182" s="6" t="s">
        <v>687</v>
      </c>
      <c r="Q3182">
        <v>36707068</v>
      </c>
      <c r="R3182">
        <v>11430131667</v>
      </c>
      <c r="S3182">
        <v>32954554881</v>
      </c>
    </row>
    <row r="3183" spans="1:19" x14ac:dyDescent="0.25">
      <c r="A3183">
        <v>17336</v>
      </c>
      <c r="B3183" s="6" t="s">
        <v>12111</v>
      </c>
      <c r="C3183" s="6" t="s">
        <v>52</v>
      </c>
      <c r="D3183" s="6" t="s">
        <v>31</v>
      </c>
      <c r="E3183" s="6" t="s">
        <v>325</v>
      </c>
      <c r="F3183" s="6" t="s">
        <v>12112</v>
      </c>
      <c r="G3183" s="6" t="s">
        <v>12113</v>
      </c>
      <c r="H3183">
        <v>23</v>
      </c>
      <c r="I3183" s="6" t="s">
        <v>47</v>
      </c>
      <c r="J3183" s="6" t="s">
        <v>56</v>
      </c>
      <c r="K3183" s="6" t="s">
        <v>98</v>
      </c>
      <c r="L3183">
        <v>301</v>
      </c>
      <c r="N3183" s="6" t="s">
        <v>12114</v>
      </c>
      <c r="O3183" s="6" t="s">
        <v>312</v>
      </c>
      <c r="P3183" s="6" t="s">
        <v>828</v>
      </c>
      <c r="Q3183">
        <v>36170000</v>
      </c>
      <c r="R3183">
        <v>37052416000163</v>
      </c>
      <c r="S3183">
        <v>32999706474</v>
      </c>
    </row>
    <row r="3184" spans="1:19" x14ac:dyDescent="0.25">
      <c r="A3184">
        <v>17341</v>
      </c>
      <c r="B3184" s="6" t="s">
        <v>12115</v>
      </c>
      <c r="C3184" s="6" t="s">
        <v>52</v>
      </c>
      <c r="D3184" s="6" t="s">
        <v>31</v>
      </c>
      <c r="E3184" s="6" t="s">
        <v>93</v>
      </c>
      <c r="F3184" s="6" t="s">
        <v>12116</v>
      </c>
      <c r="G3184" s="6" t="s">
        <v>12117</v>
      </c>
      <c r="H3184">
        <v>22</v>
      </c>
      <c r="I3184" s="6" t="s">
        <v>35</v>
      </c>
      <c r="J3184" s="6" t="s">
        <v>56</v>
      </c>
      <c r="K3184" s="6" t="s">
        <v>109</v>
      </c>
      <c r="L3184">
        <v>205</v>
      </c>
      <c r="N3184" s="6" t="s">
        <v>12118</v>
      </c>
      <c r="O3184" s="6" t="s">
        <v>771</v>
      </c>
      <c r="P3184" s="6" t="s">
        <v>951</v>
      </c>
      <c r="Q3184">
        <v>36800000</v>
      </c>
      <c r="R3184">
        <v>39227464000170</v>
      </c>
      <c r="S3184">
        <v>32999395099</v>
      </c>
    </row>
    <row r="3185" spans="1:19" x14ac:dyDescent="0.25">
      <c r="A3185">
        <v>17342</v>
      </c>
      <c r="B3185" s="6" t="s">
        <v>12119</v>
      </c>
      <c r="C3185" s="6" t="s">
        <v>52</v>
      </c>
      <c r="D3185" s="6" t="s">
        <v>31</v>
      </c>
      <c r="E3185" s="6" t="s">
        <v>44</v>
      </c>
      <c r="F3185" s="6" t="s">
        <v>12120</v>
      </c>
      <c r="G3185" s="6" t="s">
        <v>12121</v>
      </c>
      <c r="H3185">
        <v>26</v>
      </c>
      <c r="I3185" s="6" t="s">
        <v>173</v>
      </c>
      <c r="J3185" s="6" t="s">
        <v>56</v>
      </c>
      <c r="K3185" s="6" t="s">
        <v>109</v>
      </c>
      <c r="L3185">
        <v>203</v>
      </c>
      <c r="N3185" s="6" t="s">
        <v>12122</v>
      </c>
      <c r="O3185" s="6" t="s">
        <v>111</v>
      </c>
      <c r="P3185" s="6" t="s">
        <v>1447</v>
      </c>
      <c r="Q3185">
        <v>36889220</v>
      </c>
      <c r="R3185">
        <v>39154180000100</v>
      </c>
      <c r="S3185">
        <v>21984572091</v>
      </c>
    </row>
    <row r="3186" spans="1:19" x14ac:dyDescent="0.25">
      <c r="A3186">
        <v>17343</v>
      </c>
      <c r="B3186" s="6" t="s">
        <v>12123</v>
      </c>
      <c r="C3186" s="6" t="s">
        <v>52</v>
      </c>
      <c r="D3186" s="6" t="s">
        <v>31</v>
      </c>
      <c r="E3186" s="6" t="s">
        <v>44</v>
      </c>
      <c r="F3186" s="6" t="s">
        <v>12124</v>
      </c>
      <c r="G3186" s="6" t="s">
        <v>12125</v>
      </c>
      <c r="H3186">
        <v>22</v>
      </c>
      <c r="I3186" s="6" t="s">
        <v>35</v>
      </c>
      <c r="J3186" s="6" t="s">
        <v>144</v>
      </c>
      <c r="K3186" s="6" t="s">
        <v>37</v>
      </c>
      <c r="L3186">
        <v>105</v>
      </c>
      <c r="N3186" s="6" t="s">
        <v>12126</v>
      </c>
      <c r="O3186" s="6" t="s">
        <v>443</v>
      </c>
      <c r="P3186" s="6" t="s">
        <v>10700</v>
      </c>
      <c r="Q3186">
        <v>36660000</v>
      </c>
      <c r="R3186">
        <v>19897888000135</v>
      </c>
      <c r="S3186">
        <v>32984436832</v>
      </c>
    </row>
    <row r="3187" spans="1:19" x14ac:dyDescent="0.25">
      <c r="A3187">
        <v>17345</v>
      </c>
      <c r="B3187" s="6" t="s">
        <v>12127</v>
      </c>
      <c r="C3187" s="6" t="s">
        <v>52</v>
      </c>
      <c r="D3187" s="6" t="s">
        <v>31</v>
      </c>
      <c r="E3187" s="6" t="s">
        <v>44</v>
      </c>
      <c r="F3187" s="6" t="s">
        <v>61</v>
      </c>
      <c r="G3187" s="6" t="s">
        <v>12128</v>
      </c>
      <c r="H3187">
        <v>22</v>
      </c>
      <c r="I3187" s="6" t="s">
        <v>35</v>
      </c>
      <c r="J3187" s="6" t="s">
        <v>56</v>
      </c>
      <c r="K3187" s="6" t="s">
        <v>37</v>
      </c>
      <c r="L3187">
        <v>109</v>
      </c>
      <c r="N3187" s="6" t="s">
        <v>12129</v>
      </c>
      <c r="O3187" s="6" t="s">
        <v>39</v>
      </c>
      <c r="P3187" s="6" t="s">
        <v>12130</v>
      </c>
      <c r="Q3187">
        <v>36700000</v>
      </c>
      <c r="R3187">
        <v>90594525691</v>
      </c>
      <c r="S3187">
        <v>32999436718</v>
      </c>
    </row>
    <row r="3188" spans="1:19" x14ac:dyDescent="0.25">
      <c r="A3188">
        <v>17347</v>
      </c>
      <c r="B3188" s="6" t="s">
        <v>12131</v>
      </c>
      <c r="C3188" s="6" t="s">
        <v>52</v>
      </c>
      <c r="D3188" s="6" t="s">
        <v>488</v>
      </c>
      <c r="E3188" s="6" t="s">
        <v>53</v>
      </c>
      <c r="F3188" s="6" t="s">
        <v>12132</v>
      </c>
      <c r="G3188" s="6" t="s">
        <v>12133</v>
      </c>
      <c r="H3188">
        <v>25</v>
      </c>
      <c r="I3188" s="6" t="s">
        <v>116</v>
      </c>
      <c r="J3188" s="6" t="s">
        <v>144</v>
      </c>
      <c r="K3188" s="6" t="s">
        <v>37</v>
      </c>
      <c r="L3188">
        <v>108</v>
      </c>
      <c r="N3188" s="6" t="s">
        <v>12134</v>
      </c>
      <c r="O3188" s="6" t="s">
        <v>711</v>
      </c>
      <c r="P3188" s="6" t="s">
        <v>40</v>
      </c>
      <c r="Q3188">
        <v>36784000</v>
      </c>
      <c r="R3188">
        <v>30910677000128</v>
      </c>
      <c r="S3188">
        <v>32998136192</v>
      </c>
    </row>
    <row r="3189" spans="1:19" x14ac:dyDescent="0.25">
      <c r="A3189">
        <v>17348</v>
      </c>
      <c r="B3189" s="6" t="s">
        <v>12135</v>
      </c>
      <c r="C3189" s="6" t="s">
        <v>52</v>
      </c>
      <c r="D3189" s="6" t="s">
        <v>31</v>
      </c>
      <c r="E3189" s="6" t="s">
        <v>103</v>
      </c>
      <c r="F3189" s="6" t="s">
        <v>12136</v>
      </c>
      <c r="G3189" s="6" t="s">
        <v>12137</v>
      </c>
      <c r="H3189">
        <v>25</v>
      </c>
      <c r="I3189" s="6" t="s">
        <v>116</v>
      </c>
      <c r="J3189" s="6" t="s">
        <v>144</v>
      </c>
      <c r="K3189" s="6" t="s">
        <v>98</v>
      </c>
      <c r="L3189">
        <v>304</v>
      </c>
      <c r="N3189" s="6" t="s">
        <v>12138</v>
      </c>
      <c r="O3189" s="6" t="s">
        <v>146</v>
      </c>
      <c r="P3189" s="6" t="s">
        <v>740</v>
      </c>
      <c r="Q3189">
        <v>36505008</v>
      </c>
      <c r="R3189">
        <v>39493195000194</v>
      </c>
      <c r="S3189">
        <v>32999046207</v>
      </c>
    </row>
    <row r="3190" spans="1:19" x14ac:dyDescent="0.25">
      <c r="A3190">
        <v>17349</v>
      </c>
      <c r="B3190" s="6" t="s">
        <v>12139</v>
      </c>
      <c r="C3190" s="6" t="s">
        <v>52</v>
      </c>
      <c r="D3190" s="6" t="s">
        <v>31</v>
      </c>
      <c r="E3190" s="6" t="s">
        <v>44</v>
      </c>
      <c r="F3190" s="6" t="s">
        <v>61</v>
      </c>
      <c r="G3190" s="6" t="s">
        <v>12140</v>
      </c>
      <c r="H3190">
        <v>22</v>
      </c>
      <c r="I3190" s="6" t="s">
        <v>35</v>
      </c>
      <c r="J3190" s="6" t="s">
        <v>56</v>
      </c>
      <c r="K3190" s="6" t="s">
        <v>37</v>
      </c>
      <c r="L3190">
        <v>102</v>
      </c>
      <c r="N3190" s="6" t="s">
        <v>12141</v>
      </c>
      <c r="O3190" s="6" t="s">
        <v>58</v>
      </c>
      <c r="P3190" s="6" t="s">
        <v>8350</v>
      </c>
      <c r="Q3190">
        <v>36770000</v>
      </c>
      <c r="R3190">
        <v>8936462610</v>
      </c>
      <c r="S3190">
        <v>32998302416</v>
      </c>
    </row>
    <row r="3191" spans="1:19" x14ac:dyDescent="0.25">
      <c r="A3191">
        <v>17350</v>
      </c>
      <c r="B3191" s="6" t="s">
        <v>12142</v>
      </c>
      <c r="C3191" s="6" t="s">
        <v>52</v>
      </c>
      <c r="D3191" s="6" t="s">
        <v>31</v>
      </c>
      <c r="E3191" s="6" t="s">
        <v>93</v>
      </c>
      <c r="F3191" s="6" t="s">
        <v>61</v>
      </c>
      <c r="G3191" s="6" t="s">
        <v>12143</v>
      </c>
      <c r="H3191">
        <v>23</v>
      </c>
      <c r="I3191" s="6" t="s">
        <v>47</v>
      </c>
      <c r="J3191" s="6" t="s">
        <v>56</v>
      </c>
      <c r="K3191" s="6" t="s">
        <v>37</v>
      </c>
      <c r="L3191">
        <v>109</v>
      </c>
      <c r="N3191" s="6" t="s">
        <v>12144</v>
      </c>
      <c r="O3191" s="6" t="s">
        <v>39</v>
      </c>
      <c r="P3191" s="6" t="s">
        <v>40</v>
      </c>
      <c r="Q3191">
        <v>36708008</v>
      </c>
      <c r="R3191">
        <v>8878436623</v>
      </c>
      <c r="S3191">
        <v>32998099414</v>
      </c>
    </row>
    <row r="3192" spans="1:19" x14ac:dyDescent="0.25">
      <c r="A3192">
        <v>17351</v>
      </c>
      <c r="B3192" s="6" t="s">
        <v>12145</v>
      </c>
      <c r="C3192" s="6" t="s">
        <v>76</v>
      </c>
      <c r="D3192" s="6" t="s">
        <v>353</v>
      </c>
      <c r="E3192" s="6" t="s">
        <v>93</v>
      </c>
      <c r="F3192" s="6" t="s">
        <v>12146</v>
      </c>
      <c r="G3192" s="6" t="s">
        <v>3406</v>
      </c>
      <c r="H3192">
        <v>33</v>
      </c>
      <c r="I3192" s="6" t="s">
        <v>181</v>
      </c>
      <c r="J3192" s="6" t="s">
        <v>56</v>
      </c>
      <c r="K3192" s="6" t="s">
        <v>98</v>
      </c>
      <c r="L3192">
        <v>308</v>
      </c>
      <c r="N3192" s="6" t="s">
        <v>12147</v>
      </c>
      <c r="O3192" s="6" t="s">
        <v>146</v>
      </c>
      <c r="P3192" s="6" t="s">
        <v>12148</v>
      </c>
      <c r="Q3192">
        <v>36505270</v>
      </c>
      <c r="R3192">
        <v>38203347000104</v>
      </c>
      <c r="S3192">
        <v>32999668062</v>
      </c>
    </row>
    <row r="3193" spans="1:19" x14ac:dyDescent="0.25">
      <c r="A3193">
        <v>17352</v>
      </c>
      <c r="B3193" s="6" t="s">
        <v>12149</v>
      </c>
      <c r="C3193" s="6" t="s">
        <v>391</v>
      </c>
      <c r="D3193" s="6" t="s">
        <v>488</v>
      </c>
      <c r="E3193" s="6" t="s">
        <v>44</v>
      </c>
      <c r="F3193" s="6" t="s">
        <v>12150</v>
      </c>
      <c r="G3193" s="6" t="s">
        <v>12151</v>
      </c>
      <c r="H3193">
        <v>27</v>
      </c>
      <c r="I3193" s="6" t="s">
        <v>96</v>
      </c>
      <c r="J3193" s="6" t="s">
        <v>56</v>
      </c>
      <c r="K3193" s="6" t="s">
        <v>37</v>
      </c>
      <c r="L3193">
        <v>107</v>
      </c>
      <c r="N3193" s="6" t="s">
        <v>12152</v>
      </c>
      <c r="O3193" s="6" t="s">
        <v>443</v>
      </c>
      <c r="P3193" s="6" t="s">
        <v>12153</v>
      </c>
      <c r="Q3193">
        <v>36600000</v>
      </c>
      <c r="R3193">
        <v>39763155000115</v>
      </c>
      <c r="S3193">
        <v>32988316544</v>
      </c>
    </row>
    <row r="3194" spans="1:19" x14ac:dyDescent="0.25">
      <c r="A3194">
        <v>17355</v>
      </c>
      <c r="B3194" s="6" t="s">
        <v>12154</v>
      </c>
      <c r="C3194" s="6" t="s">
        <v>52</v>
      </c>
      <c r="D3194" s="6" t="s">
        <v>31</v>
      </c>
      <c r="E3194" s="6" t="s">
        <v>103</v>
      </c>
      <c r="F3194" s="6" t="s">
        <v>12155</v>
      </c>
      <c r="G3194" s="6" t="s">
        <v>12156</v>
      </c>
      <c r="H3194">
        <v>25</v>
      </c>
      <c r="I3194" s="6" t="s">
        <v>116</v>
      </c>
      <c r="J3194" s="6" t="s">
        <v>144</v>
      </c>
      <c r="K3194" s="6" t="s">
        <v>98</v>
      </c>
      <c r="L3194">
        <v>301</v>
      </c>
      <c r="N3194" s="6" t="s">
        <v>12157</v>
      </c>
      <c r="O3194" s="6" t="s">
        <v>146</v>
      </c>
      <c r="P3194" s="6" t="s">
        <v>40</v>
      </c>
      <c r="Q3194">
        <v>36500000</v>
      </c>
      <c r="R3194">
        <v>27411421000161</v>
      </c>
      <c r="S3194">
        <v>32999033435</v>
      </c>
    </row>
    <row r="3195" spans="1:19" x14ac:dyDescent="0.25">
      <c r="A3195">
        <v>17358</v>
      </c>
      <c r="B3195" s="6" t="s">
        <v>12158</v>
      </c>
      <c r="C3195" s="6" t="s">
        <v>30</v>
      </c>
      <c r="D3195" s="6" t="s">
        <v>31</v>
      </c>
      <c r="E3195" s="6" t="s">
        <v>44</v>
      </c>
      <c r="F3195" s="6" t="s">
        <v>61</v>
      </c>
      <c r="G3195" s="6" t="s">
        <v>12159</v>
      </c>
      <c r="H3195">
        <v>25</v>
      </c>
      <c r="I3195" s="6" t="s">
        <v>116</v>
      </c>
      <c r="J3195" s="6" t="s">
        <v>56</v>
      </c>
      <c r="K3195" s="6" t="s">
        <v>109</v>
      </c>
      <c r="L3195">
        <v>205</v>
      </c>
      <c r="N3195" s="6" t="s">
        <v>12160</v>
      </c>
      <c r="O3195" s="6" t="s">
        <v>771</v>
      </c>
      <c r="P3195" s="6" t="s">
        <v>772</v>
      </c>
      <c r="Q3195">
        <v>36800000</v>
      </c>
      <c r="R3195">
        <v>8184018690</v>
      </c>
      <c r="S3195">
        <v>32999906893</v>
      </c>
    </row>
    <row r="3196" spans="1:19" x14ac:dyDescent="0.25">
      <c r="A3196">
        <v>17359</v>
      </c>
      <c r="B3196" s="6" t="s">
        <v>12161</v>
      </c>
      <c r="C3196" s="6" t="s">
        <v>52</v>
      </c>
      <c r="D3196" s="6" t="s">
        <v>31</v>
      </c>
      <c r="E3196" s="6" t="s">
        <v>221</v>
      </c>
      <c r="F3196" s="6" t="s">
        <v>61</v>
      </c>
      <c r="G3196" s="6" t="s">
        <v>12162</v>
      </c>
      <c r="H3196">
        <v>25</v>
      </c>
      <c r="I3196" s="6" t="s">
        <v>116</v>
      </c>
      <c r="J3196" s="6" t="s">
        <v>812</v>
      </c>
      <c r="K3196" s="6" t="s">
        <v>109</v>
      </c>
      <c r="L3196">
        <v>206</v>
      </c>
      <c r="N3196" s="6" t="s">
        <v>12163</v>
      </c>
      <c r="O3196" s="6" t="s">
        <v>771</v>
      </c>
      <c r="P3196" s="6" t="s">
        <v>951</v>
      </c>
      <c r="Q3196">
        <v>36800000</v>
      </c>
      <c r="R3196">
        <v>4563223611</v>
      </c>
      <c r="S3196">
        <v>32984820290</v>
      </c>
    </row>
    <row r="3197" spans="1:19" x14ac:dyDescent="0.25">
      <c r="A3197">
        <v>17360</v>
      </c>
      <c r="B3197" s="6" t="s">
        <v>12164</v>
      </c>
      <c r="C3197" s="6" t="s">
        <v>30</v>
      </c>
      <c r="D3197" s="6" t="s">
        <v>31</v>
      </c>
      <c r="E3197" s="6" t="s">
        <v>44</v>
      </c>
      <c r="F3197" s="6" t="s">
        <v>12165</v>
      </c>
      <c r="G3197" s="6" t="s">
        <v>12166</v>
      </c>
      <c r="H3197">
        <v>25</v>
      </c>
      <c r="I3197" s="6" t="s">
        <v>116</v>
      </c>
      <c r="J3197" s="6" t="s">
        <v>144</v>
      </c>
      <c r="K3197" s="6" t="s">
        <v>37</v>
      </c>
      <c r="L3197">
        <v>105</v>
      </c>
      <c r="N3197" s="6" t="s">
        <v>12167</v>
      </c>
      <c r="O3197" s="6" t="s">
        <v>443</v>
      </c>
      <c r="P3197" s="6" t="s">
        <v>481</v>
      </c>
      <c r="Q3197">
        <v>36660000</v>
      </c>
      <c r="R3197">
        <v>36540436000110</v>
      </c>
      <c r="S3197">
        <v>32991498715</v>
      </c>
    </row>
    <row r="3198" spans="1:19" x14ac:dyDescent="0.25">
      <c r="A3198">
        <v>17361</v>
      </c>
      <c r="B3198" s="6" t="s">
        <v>12168</v>
      </c>
      <c r="C3198" s="6" t="s">
        <v>52</v>
      </c>
      <c r="D3198" s="6" t="s">
        <v>31</v>
      </c>
      <c r="E3198" s="6" t="s">
        <v>221</v>
      </c>
      <c r="F3198" s="6" t="s">
        <v>12169</v>
      </c>
      <c r="G3198" s="6" t="s">
        <v>12170</v>
      </c>
      <c r="H3198">
        <v>22</v>
      </c>
      <c r="I3198" s="6" t="s">
        <v>35</v>
      </c>
      <c r="J3198" s="6" t="s">
        <v>144</v>
      </c>
      <c r="K3198" s="6" t="s">
        <v>98</v>
      </c>
      <c r="L3198">
        <v>303</v>
      </c>
      <c r="N3198" s="6" t="s">
        <v>12171</v>
      </c>
      <c r="O3198" s="6" t="s">
        <v>793</v>
      </c>
      <c r="P3198" s="6" t="s">
        <v>1885</v>
      </c>
      <c r="Q3198">
        <v>36515000</v>
      </c>
      <c r="R3198">
        <v>39848078000104</v>
      </c>
      <c r="S3198">
        <v>32984764642</v>
      </c>
    </row>
    <row r="3199" spans="1:19" x14ac:dyDescent="0.25">
      <c r="A3199">
        <v>17363</v>
      </c>
      <c r="B3199" s="6" t="s">
        <v>12172</v>
      </c>
      <c r="C3199" s="6" t="s">
        <v>52</v>
      </c>
      <c r="D3199" s="6" t="s">
        <v>31</v>
      </c>
      <c r="E3199" s="6" t="s">
        <v>71</v>
      </c>
      <c r="F3199" s="6" t="s">
        <v>61</v>
      </c>
      <c r="G3199" s="6" t="s">
        <v>12173</v>
      </c>
      <c r="H3199">
        <v>33</v>
      </c>
      <c r="I3199" s="6" t="s">
        <v>181</v>
      </c>
      <c r="J3199" s="6" t="s">
        <v>812</v>
      </c>
      <c r="K3199" s="6" t="s">
        <v>109</v>
      </c>
      <c r="L3199">
        <v>204</v>
      </c>
      <c r="N3199" s="6" t="s">
        <v>12174</v>
      </c>
      <c r="O3199" s="6" t="s">
        <v>1100</v>
      </c>
      <c r="P3199" s="6" t="s">
        <v>40</v>
      </c>
      <c r="Q3199">
        <v>36790000</v>
      </c>
      <c r="R3199">
        <v>6990522623</v>
      </c>
      <c r="S3199">
        <v>32999566818</v>
      </c>
    </row>
    <row r="3200" spans="1:19" x14ac:dyDescent="0.25">
      <c r="A3200">
        <v>17366</v>
      </c>
      <c r="B3200" s="6" t="s">
        <v>12175</v>
      </c>
      <c r="C3200" s="6" t="s">
        <v>52</v>
      </c>
      <c r="D3200" s="6" t="s">
        <v>31</v>
      </c>
      <c r="E3200" s="6" t="s">
        <v>103</v>
      </c>
      <c r="F3200" s="6" t="s">
        <v>12176</v>
      </c>
      <c r="G3200" s="6" t="s">
        <v>12177</v>
      </c>
      <c r="H3200">
        <v>23</v>
      </c>
      <c r="I3200" s="6" t="s">
        <v>47</v>
      </c>
      <c r="J3200" s="6" t="s">
        <v>56</v>
      </c>
      <c r="K3200" s="6" t="s">
        <v>98</v>
      </c>
      <c r="L3200">
        <v>302</v>
      </c>
      <c r="N3200" s="6" t="s">
        <v>12178</v>
      </c>
      <c r="O3200" s="6" t="s">
        <v>600</v>
      </c>
      <c r="P3200" s="6" t="s">
        <v>3738</v>
      </c>
      <c r="Q3200">
        <v>36530000</v>
      </c>
      <c r="R3200">
        <v>26857471000104</v>
      </c>
      <c r="S3200">
        <v>32985046568</v>
      </c>
    </row>
    <row r="3201" spans="1:19" x14ac:dyDescent="0.25">
      <c r="A3201">
        <v>17367</v>
      </c>
      <c r="B3201" s="6" t="s">
        <v>12179</v>
      </c>
      <c r="C3201" s="6" t="s">
        <v>52</v>
      </c>
      <c r="D3201" s="6" t="s">
        <v>31</v>
      </c>
      <c r="E3201" s="6" t="s">
        <v>93</v>
      </c>
      <c r="F3201" s="6" t="s">
        <v>12180</v>
      </c>
      <c r="G3201" s="6" t="s">
        <v>12181</v>
      </c>
      <c r="H3201">
        <v>23</v>
      </c>
      <c r="I3201" s="6" t="s">
        <v>47</v>
      </c>
      <c r="J3201" s="6" t="s">
        <v>56</v>
      </c>
      <c r="K3201" s="6" t="s">
        <v>98</v>
      </c>
      <c r="L3201">
        <v>304</v>
      </c>
      <c r="N3201" s="6" t="s">
        <v>12182</v>
      </c>
      <c r="O3201" s="6" t="s">
        <v>146</v>
      </c>
      <c r="P3201" s="6" t="s">
        <v>160</v>
      </c>
      <c r="Q3201">
        <v>36504096</v>
      </c>
      <c r="R3201">
        <v>35970907000168</v>
      </c>
      <c r="S3201">
        <v>32988188303</v>
      </c>
    </row>
    <row r="3202" spans="1:19" x14ac:dyDescent="0.25">
      <c r="A3202">
        <v>17368</v>
      </c>
      <c r="B3202" s="6" t="s">
        <v>12183</v>
      </c>
      <c r="C3202" s="6" t="s">
        <v>52</v>
      </c>
      <c r="D3202" s="6" t="s">
        <v>31</v>
      </c>
      <c r="E3202" s="6" t="s">
        <v>44</v>
      </c>
      <c r="F3202" s="6" t="s">
        <v>12184</v>
      </c>
      <c r="G3202" s="6" t="s">
        <v>12185</v>
      </c>
      <c r="H3202">
        <v>22</v>
      </c>
      <c r="I3202" s="6" t="s">
        <v>35</v>
      </c>
      <c r="J3202" s="6" t="s">
        <v>56</v>
      </c>
      <c r="K3202" s="6" t="s">
        <v>109</v>
      </c>
      <c r="L3202">
        <v>203</v>
      </c>
      <c r="N3202" s="6" t="s">
        <v>12186</v>
      </c>
      <c r="O3202" s="6" t="s">
        <v>111</v>
      </c>
      <c r="P3202" s="6" t="s">
        <v>1447</v>
      </c>
      <c r="Q3202">
        <v>36889239</v>
      </c>
      <c r="R3202">
        <v>39742369000105</v>
      </c>
      <c r="S3202">
        <v>32987096074</v>
      </c>
    </row>
    <row r="3203" spans="1:19" x14ac:dyDescent="0.25">
      <c r="A3203">
        <v>17369</v>
      </c>
      <c r="B3203" s="6" t="s">
        <v>12187</v>
      </c>
      <c r="C3203" s="6" t="s">
        <v>391</v>
      </c>
      <c r="D3203" s="6" t="s">
        <v>488</v>
      </c>
      <c r="E3203" s="6" t="s">
        <v>44</v>
      </c>
      <c r="F3203" s="6" t="s">
        <v>61</v>
      </c>
      <c r="G3203" s="6" t="s">
        <v>12188</v>
      </c>
      <c r="H3203">
        <v>33</v>
      </c>
      <c r="I3203" s="6" t="s">
        <v>181</v>
      </c>
      <c r="J3203" s="6" t="s">
        <v>56</v>
      </c>
      <c r="K3203" s="6" t="s">
        <v>109</v>
      </c>
      <c r="L3203">
        <v>207</v>
      </c>
      <c r="N3203" s="6" t="s">
        <v>12189</v>
      </c>
      <c r="O3203" s="6" t="s">
        <v>111</v>
      </c>
      <c r="P3203" s="6" t="s">
        <v>1162</v>
      </c>
      <c r="Q3203">
        <v>36880000</v>
      </c>
      <c r="R3203">
        <v>28729015820</v>
      </c>
      <c r="S3203">
        <v>32999669456</v>
      </c>
    </row>
    <row r="3204" spans="1:19" x14ac:dyDescent="0.25">
      <c r="A3204">
        <v>17373</v>
      </c>
      <c r="B3204" s="6" t="s">
        <v>12190</v>
      </c>
      <c r="C3204" s="6" t="s">
        <v>76</v>
      </c>
      <c r="D3204" s="6" t="s">
        <v>77</v>
      </c>
      <c r="E3204" s="6" t="s">
        <v>44</v>
      </c>
      <c r="F3204" s="6" t="s">
        <v>12191</v>
      </c>
      <c r="G3204" s="6" t="s">
        <v>12192</v>
      </c>
      <c r="H3204">
        <v>14</v>
      </c>
      <c r="I3204" s="6" t="s">
        <v>80</v>
      </c>
      <c r="J3204" s="6" t="s">
        <v>12193</v>
      </c>
      <c r="K3204" s="6" t="s">
        <v>109</v>
      </c>
      <c r="L3204">
        <v>202</v>
      </c>
      <c r="N3204" s="6" t="s">
        <v>12194</v>
      </c>
      <c r="O3204" s="6" t="s">
        <v>111</v>
      </c>
      <c r="P3204" s="6" t="s">
        <v>1451</v>
      </c>
      <c r="Q3204">
        <v>36889158</v>
      </c>
      <c r="R3204">
        <v>37868077000198</v>
      </c>
      <c r="S3204">
        <v>32998594878</v>
      </c>
    </row>
    <row r="3205" spans="1:19" x14ac:dyDescent="0.25">
      <c r="A3205">
        <v>17376</v>
      </c>
      <c r="B3205" s="6" t="s">
        <v>12195</v>
      </c>
      <c r="C3205" s="6" t="s">
        <v>52</v>
      </c>
      <c r="D3205" s="6" t="s">
        <v>31</v>
      </c>
      <c r="E3205" s="6" t="s">
        <v>53</v>
      </c>
      <c r="F3205" s="6" t="s">
        <v>61</v>
      </c>
      <c r="G3205" s="6" t="s">
        <v>12196</v>
      </c>
      <c r="H3205">
        <v>23</v>
      </c>
      <c r="I3205" s="6" t="s">
        <v>47</v>
      </c>
      <c r="J3205" s="6" t="s">
        <v>56</v>
      </c>
      <c r="K3205" s="6" t="s">
        <v>109</v>
      </c>
      <c r="L3205">
        <v>205</v>
      </c>
      <c r="N3205" s="6" t="s">
        <v>12197</v>
      </c>
      <c r="O3205" s="6" t="s">
        <v>707</v>
      </c>
      <c r="P3205" s="6" t="s">
        <v>40</v>
      </c>
      <c r="Q3205">
        <v>36810000</v>
      </c>
      <c r="R3205">
        <v>8699667663</v>
      </c>
      <c r="S3205">
        <v>32984319954</v>
      </c>
    </row>
    <row r="3206" spans="1:19" x14ac:dyDescent="0.25">
      <c r="A3206">
        <v>17377</v>
      </c>
      <c r="B3206" s="6" t="s">
        <v>12198</v>
      </c>
      <c r="C3206" s="6" t="s">
        <v>76</v>
      </c>
      <c r="D3206" s="6" t="s">
        <v>77</v>
      </c>
      <c r="E3206" s="6" t="s">
        <v>53</v>
      </c>
      <c r="F3206" s="6" t="s">
        <v>12199</v>
      </c>
      <c r="G3206" s="6" t="s">
        <v>12200</v>
      </c>
      <c r="H3206">
        <v>25</v>
      </c>
      <c r="I3206" s="6" t="s">
        <v>116</v>
      </c>
      <c r="J3206" s="6" t="s">
        <v>144</v>
      </c>
      <c r="K3206" s="6" t="s">
        <v>37</v>
      </c>
      <c r="L3206">
        <v>103</v>
      </c>
      <c r="N3206" s="6" t="s">
        <v>12201</v>
      </c>
      <c r="O3206" s="6" t="s">
        <v>39</v>
      </c>
      <c r="P3206" s="6" t="s">
        <v>1854</v>
      </c>
      <c r="Q3206">
        <v>36707899</v>
      </c>
      <c r="R3206">
        <v>19448902000113</v>
      </c>
      <c r="S3206">
        <v>31998816071</v>
      </c>
    </row>
    <row r="3207" spans="1:19" x14ac:dyDescent="0.25">
      <c r="A3207">
        <v>17385</v>
      </c>
      <c r="B3207" s="6" t="s">
        <v>12202</v>
      </c>
      <c r="C3207" s="6" t="s">
        <v>30</v>
      </c>
      <c r="D3207" s="6" t="s">
        <v>31</v>
      </c>
      <c r="E3207" s="6" t="s">
        <v>53</v>
      </c>
      <c r="F3207" s="6" t="s">
        <v>12203</v>
      </c>
      <c r="G3207" s="6" t="s">
        <v>12204</v>
      </c>
      <c r="H3207">
        <v>25</v>
      </c>
      <c r="I3207" s="6" t="s">
        <v>116</v>
      </c>
      <c r="J3207" s="6" t="s">
        <v>144</v>
      </c>
      <c r="K3207" s="6" t="s">
        <v>37</v>
      </c>
      <c r="L3207">
        <v>103</v>
      </c>
      <c r="N3207" s="6" t="s">
        <v>12205</v>
      </c>
      <c r="O3207" s="6" t="s">
        <v>1379</v>
      </c>
      <c r="P3207" s="6" t="s">
        <v>11749</v>
      </c>
      <c r="Q3207">
        <v>36788000</v>
      </c>
      <c r="R3207">
        <v>27741253000172</v>
      </c>
      <c r="S3207">
        <v>32998335061</v>
      </c>
    </row>
    <row r="3208" spans="1:19" x14ac:dyDescent="0.25">
      <c r="A3208">
        <v>17387</v>
      </c>
      <c r="B3208" s="6" t="s">
        <v>12206</v>
      </c>
      <c r="C3208" s="6" t="s">
        <v>52</v>
      </c>
      <c r="D3208" s="6" t="s">
        <v>77</v>
      </c>
      <c r="E3208" s="6" t="s">
        <v>103</v>
      </c>
      <c r="F3208" s="6" t="s">
        <v>12207</v>
      </c>
      <c r="G3208" s="6" t="s">
        <v>12208</v>
      </c>
      <c r="H3208">
        <v>1</v>
      </c>
      <c r="I3208" s="6" t="s">
        <v>375</v>
      </c>
      <c r="J3208" s="6" t="s">
        <v>56</v>
      </c>
      <c r="K3208" s="6" t="s">
        <v>37</v>
      </c>
      <c r="L3208">
        <v>105</v>
      </c>
      <c r="N3208" s="6" t="s">
        <v>12209</v>
      </c>
      <c r="O3208" s="6" t="s">
        <v>443</v>
      </c>
      <c r="P3208" s="6" t="s">
        <v>7997</v>
      </c>
      <c r="Q3208">
        <v>36660000</v>
      </c>
      <c r="R3208">
        <v>38407412000113</v>
      </c>
      <c r="S3208">
        <v>32991511120</v>
      </c>
    </row>
    <row r="3209" spans="1:19" x14ac:dyDescent="0.25">
      <c r="A3209">
        <v>17392</v>
      </c>
      <c r="B3209" s="6" t="s">
        <v>12210</v>
      </c>
      <c r="C3209" s="6" t="s">
        <v>52</v>
      </c>
      <c r="D3209" s="6" t="s">
        <v>488</v>
      </c>
      <c r="E3209" s="6" t="s">
        <v>44</v>
      </c>
      <c r="F3209" s="6" t="s">
        <v>61</v>
      </c>
      <c r="G3209" s="6" t="s">
        <v>12211</v>
      </c>
      <c r="H3209">
        <v>33</v>
      </c>
      <c r="I3209" s="6" t="s">
        <v>181</v>
      </c>
      <c r="J3209" s="6" t="s">
        <v>56</v>
      </c>
      <c r="K3209" s="6" t="s">
        <v>98</v>
      </c>
      <c r="L3209">
        <v>304</v>
      </c>
      <c r="N3209" s="6" t="s">
        <v>12212</v>
      </c>
      <c r="O3209" s="6" t="s">
        <v>146</v>
      </c>
      <c r="P3209" s="6" t="s">
        <v>2116</v>
      </c>
      <c r="Q3209">
        <v>36505116</v>
      </c>
      <c r="R3209">
        <v>6481286603</v>
      </c>
      <c r="S3209">
        <v>32999044722</v>
      </c>
    </row>
    <row r="3210" spans="1:19" x14ac:dyDescent="0.25">
      <c r="A3210">
        <v>17396</v>
      </c>
      <c r="B3210" s="6" t="s">
        <v>12213</v>
      </c>
      <c r="C3210" s="6" t="s">
        <v>30</v>
      </c>
      <c r="D3210" s="6" t="s">
        <v>31</v>
      </c>
      <c r="E3210" s="6" t="s">
        <v>53</v>
      </c>
      <c r="F3210" s="6" t="s">
        <v>61</v>
      </c>
      <c r="G3210" s="6" t="s">
        <v>12214</v>
      </c>
      <c r="H3210">
        <v>25</v>
      </c>
      <c r="I3210" s="6" t="s">
        <v>116</v>
      </c>
      <c r="J3210" s="6" t="s">
        <v>144</v>
      </c>
      <c r="K3210" s="6" t="s">
        <v>109</v>
      </c>
      <c r="L3210">
        <v>205</v>
      </c>
      <c r="N3210" s="6" t="s">
        <v>12215</v>
      </c>
      <c r="O3210" s="6" t="s">
        <v>771</v>
      </c>
      <c r="P3210" s="6" t="s">
        <v>1880</v>
      </c>
      <c r="Q3210">
        <v>36800000</v>
      </c>
      <c r="R3210">
        <v>83093699649</v>
      </c>
      <c r="S3210">
        <v>32999828963</v>
      </c>
    </row>
    <row r="3211" spans="1:19" x14ac:dyDescent="0.25">
      <c r="A3211">
        <v>17397</v>
      </c>
      <c r="B3211" s="6" t="s">
        <v>12216</v>
      </c>
      <c r="C3211" s="6" t="s">
        <v>391</v>
      </c>
      <c r="D3211" s="6" t="s">
        <v>488</v>
      </c>
      <c r="E3211" s="6" t="s">
        <v>71</v>
      </c>
      <c r="F3211" s="6" t="s">
        <v>12217</v>
      </c>
      <c r="G3211" s="6" t="s">
        <v>12218</v>
      </c>
      <c r="H3211">
        <v>22</v>
      </c>
      <c r="I3211" s="6" t="s">
        <v>35</v>
      </c>
      <c r="J3211" s="6" t="s">
        <v>56</v>
      </c>
      <c r="K3211" s="6" t="s">
        <v>37</v>
      </c>
      <c r="L3211">
        <v>107</v>
      </c>
      <c r="N3211" s="6" t="s">
        <v>12219</v>
      </c>
      <c r="O3211" s="6" t="s">
        <v>572</v>
      </c>
      <c r="P3211" s="6" t="s">
        <v>40</v>
      </c>
      <c r="Q3211">
        <v>36730000</v>
      </c>
      <c r="R3211">
        <v>1602658000136</v>
      </c>
      <c r="S3211">
        <v>32991772672</v>
      </c>
    </row>
    <row r="3212" spans="1:19" x14ac:dyDescent="0.25">
      <c r="A3212">
        <v>17400</v>
      </c>
      <c r="B3212" s="6" t="s">
        <v>12220</v>
      </c>
      <c r="C3212" s="6" t="s">
        <v>52</v>
      </c>
      <c r="D3212" s="6" t="s">
        <v>31</v>
      </c>
      <c r="E3212" s="6" t="s">
        <v>103</v>
      </c>
      <c r="F3212" s="6" t="s">
        <v>12221</v>
      </c>
      <c r="G3212" s="6" t="s">
        <v>12222</v>
      </c>
      <c r="H3212">
        <v>22</v>
      </c>
      <c r="I3212" s="6" t="s">
        <v>35</v>
      </c>
      <c r="J3212" s="6" t="s">
        <v>144</v>
      </c>
      <c r="K3212" s="6" t="s">
        <v>98</v>
      </c>
      <c r="L3212">
        <v>302</v>
      </c>
      <c r="N3212" s="6" t="s">
        <v>12223</v>
      </c>
      <c r="O3212" s="6" t="s">
        <v>146</v>
      </c>
      <c r="P3212" s="6" t="s">
        <v>2038</v>
      </c>
      <c r="Q3212">
        <v>36504232</v>
      </c>
      <c r="R3212">
        <v>17442421000175</v>
      </c>
      <c r="S3212">
        <v>32984827667</v>
      </c>
    </row>
    <row r="3213" spans="1:19" x14ac:dyDescent="0.25">
      <c r="A3213">
        <v>17402</v>
      </c>
      <c r="B3213" s="6" t="s">
        <v>12224</v>
      </c>
      <c r="C3213" s="6" t="s">
        <v>52</v>
      </c>
      <c r="D3213" s="6" t="s">
        <v>31</v>
      </c>
      <c r="E3213" s="6" t="s">
        <v>71</v>
      </c>
      <c r="F3213" s="6" t="s">
        <v>61</v>
      </c>
      <c r="G3213" s="6" t="s">
        <v>12225</v>
      </c>
      <c r="H3213">
        <v>25</v>
      </c>
      <c r="I3213" s="6" t="s">
        <v>116</v>
      </c>
      <c r="J3213" s="6" t="s">
        <v>12226</v>
      </c>
      <c r="K3213" s="6" t="s">
        <v>37</v>
      </c>
      <c r="L3213">
        <v>104</v>
      </c>
      <c r="N3213" s="6" t="s">
        <v>12227</v>
      </c>
      <c r="O3213" s="6" t="s">
        <v>39</v>
      </c>
      <c r="P3213" s="6" t="s">
        <v>976</v>
      </c>
      <c r="Q3213">
        <v>36703100</v>
      </c>
      <c r="R3213">
        <v>13175988652</v>
      </c>
      <c r="S3213">
        <v>32999492200</v>
      </c>
    </row>
    <row r="3214" spans="1:19" x14ac:dyDescent="0.25">
      <c r="A3214">
        <v>17403</v>
      </c>
      <c r="B3214" s="6" t="s">
        <v>12228</v>
      </c>
      <c r="C3214" s="6" t="s">
        <v>76</v>
      </c>
      <c r="D3214" s="6" t="s">
        <v>77</v>
      </c>
      <c r="E3214" s="6" t="s">
        <v>93</v>
      </c>
      <c r="F3214" s="6" t="s">
        <v>12229</v>
      </c>
      <c r="G3214" s="6" t="s">
        <v>12230</v>
      </c>
      <c r="H3214">
        <v>23</v>
      </c>
      <c r="I3214" s="6" t="s">
        <v>47</v>
      </c>
      <c r="J3214" s="6" t="s">
        <v>56</v>
      </c>
      <c r="K3214" s="6" t="s">
        <v>37</v>
      </c>
      <c r="L3214">
        <v>107</v>
      </c>
      <c r="N3214" s="6" t="s">
        <v>12231</v>
      </c>
      <c r="O3214" s="6" t="s">
        <v>58</v>
      </c>
      <c r="P3214" s="6" t="s">
        <v>40</v>
      </c>
      <c r="Q3214">
        <v>36773008</v>
      </c>
      <c r="R3214">
        <v>39951043000198</v>
      </c>
      <c r="S3214">
        <v>32999584483</v>
      </c>
    </row>
    <row r="3215" spans="1:19" x14ac:dyDescent="0.25">
      <c r="A3215">
        <v>17404</v>
      </c>
      <c r="B3215" s="6" t="s">
        <v>12232</v>
      </c>
      <c r="C3215" s="6" t="s">
        <v>42</v>
      </c>
      <c r="D3215" s="6" t="s">
        <v>31</v>
      </c>
      <c r="E3215" s="6" t="s">
        <v>44</v>
      </c>
      <c r="F3215" s="6" t="s">
        <v>12233</v>
      </c>
      <c r="G3215" s="6" t="s">
        <v>12234</v>
      </c>
      <c r="H3215">
        <v>14</v>
      </c>
      <c r="I3215" s="6" t="s">
        <v>80</v>
      </c>
      <c r="J3215" s="6" t="s">
        <v>144</v>
      </c>
      <c r="K3215" s="6" t="s">
        <v>109</v>
      </c>
      <c r="L3215">
        <v>205</v>
      </c>
      <c r="N3215" s="6" t="s">
        <v>654</v>
      </c>
      <c r="O3215" s="6" t="s">
        <v>1434</v>
      </c>
      <c r="P3215" s="6" t="s">
        <v>12235</v>
      </c>
      <c r="Q3215">
        <v>36815000</v>
      </c>
      <c r="R3215">
        <v>37321953000161</v>
      </c>
      <c r="S3215">
        <v>31983776077</v>
      </c>
    </row>
    <row r="3216" spans="1:19" x14ac:dyDescent="0.25">
      <c r="A3216">
        <v>17408</v>
      </c>
      <c r="B3216" s="6" t="s">
        <v>12236</v>
      </c>
      <c r="C3216" s="6" t="s">
        <v>52</v>
      </c>
      <c r="D3216" s="6" t="s">
        <v>31</v>
      </c>
      <c r="E3216" s="6" t="s">
        <v>71</v>
      </c>
      <c r="F3216" s="6" t="s">
        <v>12237</v>
      </c>
      <c r="G3216" s="6" t="s">
        <v>3362</v>
      </c>
      <c r="H3216">
        <v>22</v>
      </c>
      <c r="I3216" s="6" t="s">
        <v>35</v>
      </c>
      <c r="J3216" s="6" t="s">
        <v>144</v>
      </c>
      <c r="K3216" s="6" t="s">
        <v>37</v>
      </c>
      <c r="L3216">
        <v>105</v>
      </c>
      <c r="N3216" s="6" t="s">
        <v>12238</v>
      </c>
      <c r="O3216" s="6" t="s">
        <v>443</v>
      </c>
      <c r="P3216" s="6" t="s">
        <v>10173</v>
      </c>
      <c r="Q3216">
        <v>36660000</v>
      </c>
      <c r="R3216">
        <v>31624456000156</v>
      </c>
      <c r="S3216">
        <v>21988256512</v>
      </c>
    </row>
    <row r="3217" spans="1:19" x14ac:dyDescent="0.25">
      <c r="A3217">
        <v>17412</v>
      </c>
      <c r="B3217" s="6" t="s">
        <v>12239</v>
      </c>
      <c r="C3217" s="6" t="s">
        <v>76</v>
      </c>
      <c r="D3217" s="6" t="s">
        <v>77</v>
      </c>
      <c r="E3217" s="6" t="s">
        <v>71</v>
      </c>
      <c r="F3217" s="6" t="s">
        <v>12240</v>
      </c>
      <c r="G3217" s="6" t="s">
        <v>12241</v>
      </c>
      <c r="H3217">
        <v>22</v>
      </c>
      <c r="I3217" s="6" t="s">
        <v>35</v>
      </c>
      <c r="J3217" s="6" t="s">
        <v>56</v>
      </c>
      <c r="K3217" s="6" t="s">
        <v>109</v>
      </c>
      <c r="L3217">
        <v>206</v>
      </c>
      <c r="N3217" s="6" t="s">
        <v>12242</v>
      </c>
      <c r="O3217" s="6" t="s">
        <v>771</v>
      </c>
      <c r="P3217" s="6" t="s">
        <v>40</v>
      </c>
      <c r="Q3217">
        <v>36800000</v>
      </c>
      <c r="R3217">
        <v>39736175000105</v>
      </c>
      <c r="S3217">
        <v>32998002061</v>
      </c>
    </row>
    <row r="3218" spans="1:19" x14ac:dyDescent="0.25">
      <c r="A3218">
        <v>17413</v>
      </c>
      <c r="B3218" s="6" t="s">
        <v>12243</v>
      </c>
      <c r="C3218" s="6" t="s">
        <v>52</v>
      </c>
      <c r="D3218" s="6" t="s">
        <v>31</v>
      </c>
      <c r="E3218" s="6" t="s">
        <v>53</v>
      </c>
      <c r="F3218" s="6" t="s">
        <v>12244</v>
      </c>
      <c r="G3218" s="6" t="s">
        <v>12245</v>
      </c>
      <c r="H3218">
        <v>25</v>
      </c>
      <c r="I3218" s="6" t="s">
        <v>116</v>
      </c>
      <c r="J3218" s="6" t="s">
        <v>144</v>
      </c>
      <c r="K3218" s="6" t="s">
        <v>37</v>
      </c>
      <c r="L3218">
        <v>106</v>
      </c>
      <c r="N3218" s="6" t="s">
        <v>12246</v>
      </c>
      <c r="O3218" s="6" t="s">
        <v>632</v>
      </c>
      <c r="P3218" s="6" t="s">
        <v>40</v>
      </c>
      <c r="Q3218">
        <v>36720000</v>
      </c>
      <c r="R3218">
        <v>38648546000126</v>
      </c>
      <c r="S3218">
        <v>32999663172</v>
      </c>
    </row>
    <row r="3219" spans="1:19" x14ac:dyDescent="0.25">
      <c r="A3219">
        <v>17414</v>
      </c>
      <c r="B3219" s="6" t="s">
        <v>12247</v>
      </c>
      <c r="C3219" s="6" t="s">
        <v>477</v>
      </c>
      <c r="D3219" s="6" t="s">
        <v>353</v>
      </c>
      <c r="E3219" s="6" t="s">
        <v>103</v>
      </c>
      <c r="F3219" s="6" t="s">
        <v>12248</v>
      </c>
      <c r="G3219" s="6" t="s">
        <v>12249</v>
      </c>
      <c r="H3219">
        <v>23</v>
      </c>
      <c r="I3219" s="6" t="s">
        <v>47</v>
      </c>
      <c r="J3219" s="6" t="s">
        <v>12250</v>
      </c>
      <c r="K3219" s="6" t="s">
        <v>98</v>
      </c>
      <c r="L3219">
        <v>306</v>
      </c>
      <c r="N3219" s="6" t="s">
        <v>12251</v>
      </c>
      <c r="O3219" s="6" t="s">
        <v>146</v>
      </c>
      <c r="P3219" s="6" t="s">
        <v>12252</v>
      </c>
      <c r="Q3219">
        <v>36504272</v>
      </c>
      <c r="R3219">
        <v>14658811000199</v>
      </c>
      <c r="S3219">
        <v>32999309525</v>
      </c>
    </row>
    <row r="3220" spans="1:19" x14ac:dyDescent="0.25">
      <c r="A3220">
        <v>17418</v>
      </c>
      <c r="B3220" s="6" t="s">
        <v>12253</v>
      </c>
      <c r="C3220" s="6" t="s">
        <v>52</v>
      </c>
      <c r="D3220" s="6" t="s">
        <v>31</v>
      </c>
      <c r="E3220" s="6" t="s">
        <v>44</v>
      </c>
      <c r="F3220" s="6" t="s">
        <v>61</v>
      </c>
      <c r="G3220" s="6" t="s">
        <v>12254</v>
      </c>
      <c r="H3220">
        <v>27</v>
      </c>
      <c r="I3220" s="6" t="s">
        <v>96</v>
      </c>
      <c r="J3220" s="6" t="s">
        <v>144</v>
      </c>
      <c r="K3220" s="6" t="s">
        <v>37</v>
      </c>
      <c r="L3220">
        <v>103</v>
      </c>
      <c r="N3220" s="6" t="s">
        <v>12255</v>
      </c>
      <c r="O3220" s="6" t="s">
        <v>1379</v>
      </c>
      <c r="P3220" s="6" t="s">
        <v>11749</v>
      </c>
      <c r="Q3220">
        <v>36789000</v>
      </c>
      <c r="R3220">
        <v>6143158673</v>
      </c>
      <c r="S3220">
        <v>32984872223</v>
      </c>
    </row>
    <row r="3221" spans="1:19" x14ac:dyDescent="0.25">
      <c r="A3221">
        <v>17419</v>
      </c>
      <c r="B3221" s="6" t="s">
        <v>12256</v>
      </c>
      <c r="C3221" s="6" t="s">
        <v>52</v>
      </c>
      <c r="D3221" s="6" t="s">
        <v>31</v>
      </c>
      <c r="E3221" s="6" t="s">
        <v>103</v>
      </c>
      <c r="F3221" s="6" t="s">
        <v>12257</v>
      </c>
      <c r="G3221" s="6" t="s">
        <v>12258</v>
      </c>
      <c r="H3221">
        <v>22</v>
      </c>
      <c r="I3221" s="6" t="s">
        <v>35</v>
      </c>
      <c r="J3221" s="6" t="s">
        <v>144</v>
      </c>
      <c r="K3221" s="6" t="s">
        <v>98</v>
      </c>
      <c r="L3221">
        <v>301</v>
      </c>
      <c r="N3221" s="6" t="s">
        <v>12259</v>
      </c>
      <c r="O3221" s="6" t="s">
        <v>312</v>
      </c>
      <c r="P3221" s="6" t="s">
        <v>5297</v>
      </c>
      <c r="Q3221">
        <v>36170000</v>
      </c>
      <c r="R3221">
        <v>36073665000172</v>
      </c>
      <c r="S3221">
        <v>32999670255</v>
      </c>
    </row>
    <row r="3222" spans="1:19" x14ac:dyDescent="0.25">
      <c r="A3222">
        <v>17420</v>
      </c>
      <c r="B3222" s="6" t="s">
        <v>12260</v>
      </c>
      <c r="C3222" s="6" t="s">
        <v>324</v>
      </c>
      <c r="D3222" s="6" t="s">
        <v>315</v>
      </c>
      <c r="E3222" s="6" t="s">
        <v>93</v>
      </c>
      <c r="F3222" s="6" t="s">
        <v>61</v>
      </c>
      <c r="G3222" s="6" t="s">
        <v>12261</v>
      </c>
      <c r="H3222">
        <v>2</v>
      </c>
      <c r="I3222" s="6" t="s">
        <v>2216</v>
      </c>
      <c r="J3222" s="6" t="s">
        <v>144</v>
      </c>
      <c r="K3222" s="6" t="s">
        <v>319</v>
      </c>
      <c r="L3222">
        <v>907</v>
      </c>
      <c r="N3222" s="6" t="s">
        <v>12262</v>
      </c>
      <c r="O3222" s="6" t="s">
        <v>7577</v>
      </c>
      <c r="P3222" s="6" t="s">
        <v>40</v>
      </c>
      <c r="Q3222">
        <v>20031170</v>
      </c>
      <c r="R3222">
        <v>32357481000183</v>
      </c>
      <c r="S3222">
        <v>21025064442</v>
      </c>
    </row>
    <row r="3223" spans="1:19" x14ac:dyDescent="0.25">
      <c r="A3223">
        <v>17422</v>
      </c>
      <c r="B3223" s="6" t="s">
        <v>12263</v>
      </c>
      <c r="C3223" s="6" t="s">
        <v>52</v>
      </c>
      <c r="D3223" s="6" t="s">
        <v>31</v>
      </c>
      <c r="E3223" s="6" t="s">
        <v>325</v>
      </c>
      <c r="F3223" s="6" t="s">
        <v>12264</v>
      </c>
      <c r="G3223" s="6" t="s">
        <v>12265</v>
      </c>
      <c r="H3223">
        <v>27</v>
      </c>
      <c r="I3223" s="6" t="s">
        <v>96</v>
      </c>
      <c r="J3223" s="6" t="s">
        <v>144</v>
      </c>
      <c r="K3223" s="6" t="s">
        <v>109</v>
      </c>
      <c r="L3223">
        <v>202</v>
      </c>
      <c r="N3223" s="6" t="s">
        <v>12266</v>
      </c>
      <c r="O3223" s="6" t="s">
        <v>111</v>
      </c>
      <c r="P3223" s="6" t="s">
        <v>1474</v>
      </c>
      <c r="Q3223">
        <v>36886093</v>
      </c>
      <c r="R3223">
        <v>37767927000161</v>
      </c>
      <c r="S3223">
        <v>32988262332</v>
      </c>
    </row>
    <row r="3224" spans="1:19" x14ac:dyDescent="0.25">
      <c r="A3224">
        <v>17425</v>
      </c>
      <c r="B3224" s="6" t="s">
        <v>12267</v>
      </c>
      <c r="C3224" s="6" t="s">
        <v>391</v>
      </c>
      <c r="D3224" s="6" t="s">
        <v>488</v>
      </c>
      <c r="E3224" s="6" t="s">
        <v>103</v>
      </c>
      <c r="F3224" s="6" t="s">
        <v>61</v>
      </c>
      <c r="G3224" s="6" t="s">
        <v>12268</v>
      </c>
      <c r="H3224">
        <v>23</v>
      </c>
      <c r="I3224" s="6" t="s">
        <v>47</v>
      </c>
      <c r="J3224" s="6" t="s">
        <v>144</v>
      </c>
      <c r="K3224" s="6" t="s">
        <v>109</v>
      </c>
      <c r="L3224">
        <v>204</v>
      </c>
      <c r="N3224" s="6" t="s">
        <v>12269</v>
      </c>
      <c r="O3224" s="6" t="s">
        <v>691</v>
      </c>
      <c r="P3224" s="6" t="s">
        <v>40</v>
      </c>
      <c r="Q3224">
        <v>36793000</v>
      </c>
      <c r="R3224">
        <v>14388660620</v>
      </c>
      <c r="S3224">
        <v>32988621381</v>
      </c>
    </row>
    <row r="3225" spans="1:19" x14ac:dyDescent="0.25">
      <c r="A3225">
        <v>17427</v>
      </c>
      <c r="B3225" s="6" t="s">
        <v>12270</v>
      </c>
      <c r="C3225" s="6" t="s">
        <v>76</v>
      </c>
      <c r="D3225" s="6" t="s">
        <v>77</v>
      </c>
      <c r="E3225" s="6" t="s">
        <v>71</v>
      </c>
      <c r="F3225" s="6" t="s">
        <v>12271</v>
      </c>
      <c r="G3225" s="6" t="s">
        <v>12272</v>
      </c>
      <c r="H3225">
        <v>1</v>
      </c>
      <c r="I3225" s="6" t="s">
        <v>375</v>
      </c>
      <c r="J3225" s="6" t="s">
        <v>12273</v>
      </c>
      <c r="K3225" s="6" t="s">
        <v>98</v>
      </c>
      <c r="L3225">
        <v>306</v>
      </c>
      <c r="N3225" s="6" t="s">
        <v>12274</v>
      </c>
      <c r="O3225" s="6" t="s">
        <v>399</v>
      </c>
      <c r="P3225" s="6" t="s">
        <v>6649</v>
      </c>
      <c r="Q3225">
        <v>36512000</v>
      </c>
      <c r="R3225">
        <v>11311846000169</v>
      </c>
      <c r="S3225">
        <v>32998345000</v>
      </c>
    </row>
    <row r="3226" spans="1:19" x14ac:dyDescent="0.25">
      <c r="A3226">
        <v>17429</v>
      </c>
      <c r="B3226" s="6" t="s">
        <v>12275</v>
      </c>
      <c r="C3226" s="6" t="s">
        <v>2479</v>
      </c>
      <c r="D3226" s="6" t="s">
        <v>31</v>
      </c>
      <c r="E3226" s="6" t="s">
        <v>93</v>
      </c>
      <c r="F3226" s="6" t="s">
        <v>12276</v>
      </c>
      <c r="G3226" s="6" t="s">
        <v>10617</v>
      </c>
      <c r="H3226">
        <v>23</v>
      </c>
      <c r="I3226" s="6" t="s">
        <v>47</v>
      </c>
      <c r="J3226" s="6" t="s">
        <v>56</v>
      </c>
      <c r="K3226" s="6" t="s">
        <v>37</v>
      </c>
      <c r="L3226">
        <v>102</v>
      </c>
      <c r="N3226" s="6" t="s">
        <v>12277</v>
      </c>
      <c r="O3226" s="6" t="s">
        <v>58</v>
      </c>
      <c r="P3226" s="6" t="s">
        <v>783</v>
      </c>
      <c r="Q3226">
        <v>36771420</v>
      </c>
      <c r="R3226">
        <v>33316005000187</v>
      </c>
      <c r="S3226">
        <v>32988964969</v>
      </c>
    </row>
    <row r="3227" spans="1:19" x14ac:dyDescent="0.25">
      <c r="A3227">
        <v>17431</v>
      </c>
      <c r="B3227" s="6" t="s">
        <v>12278</v>
      </c>
      <c r="C3227" s="6" t="s">
        <v>391</v>
      </c>
      <c r="D3227" s="6" t="s">
        <v>488</v>
      </c>
      <c r="E3227" s="6" t="s">
        <v>44</v>
      </c>
      <c r="F3227" s="6" t="s">
        <v>12279</v>
      </c>
      <c r="G3227" s="6" t="s">
        <v>12280</v>
      </c>
      <c r="H3227">
        <v>1</v>
      </c>
      <c r="I3227" s="6" t="s">
        <v>375</v>
      </c>
      <c r="J3227" s="6" t="s">
        <v>12281</v>
      </c>
      <c r="K3227" s="6" t="s">
        <v>98</v>
      </c>
      <c r="L3227">
        <v>307</v>
      </c>
      <c r="N3227" s="6" t="s">
        <v>12282</v>
      </c>
      <c r="O3227" s="6" t="s">
        <v>146</v>
      </c>
      <c r="P3227" s="6" t="s">
        <v>381</v>
      </c>
      <c r="Q3227">
        <v>36502220</v>
      </c>
      <c r="R3227">
        <v>40156984000119</v>
      </c>
      <c r="S3227">
        <v>32999566929</v>
      </c>
    </row>
    <row r="3228" spans="1:19" x14ac:dyDescent="0.25">
      <c r="A3228">
        <v>17432</v>
      </c>
      <c r="B3228" s="6" t="s">
        <v>12283</v>
      </c>
      <c r="C3228" s="6" t="s">
        <v>76</v>
      </c>
      <c r="D3228" s="6" t="s">
        <v>31</v>
      </c>
      <c r="E3228" s="6" t="s">
        <v>44</v>
      </c>
      <c r="F3228" s="6" t="s">
        <v>12284</v>
      </c>
      <c r="G3228" s="6" t="s">
        <v>12285</v>
      </c>
      <c r="H3228">
        <v>22</v>
      </c>
      <c r="I3228" s="6" t="s">
        <v>35</v>
      </c>
      <c r="J3228" s="6" t="s">
        <v>144</v>
      </c>
      <c r="K3228" s="6" t="s">
        <v>109</v>
      </c>
      <c r="L3228">
        <v>202</v>
      </c>
      <c r="N3228" s="6" t="s">
        <v>12286</v>
      </c>
      <c r="O3228" s="6" t="s">
        <v>111</v>
      </c>
      <c r="P3228" s="6" t="s">
        <v>1474</v>
      </c>
      <c r="Q3228">
        <v>36880000</v>
      </c>
      <c r="R3228">
        <v>37220500000149</v>
      </c>
      <c r="S3228">
        <v>32988068525</v>
      </c>
    </row>
    <row r="3229" spans="1:19" x14ac:dyDescent="0.25">
      <c r="A3229">
        <v>17434</v>
      </c>
      <c r="B3229" s="6" t="s">
        <v>12287</v>
      </c>
      <c r="C3229" s="6" t="s">
        <v>8529</v>
      </c>
      <c r="D3229" s="6" t="s">
        <v>747</v>
      </c>
      <c r="E3229" s="6" t="s">
        <v>103</v>
      </c>
      <c r="F3229" s="6" t="s">
        <v>12288</v>
      </c>
      <c r="G3229" s="6" t="s">
        <v>12289</v>
      </c>
      <c r="H3229">
        <v>33</v>
      </c>
      <c r="I3229" s="6" t="s">
        <v>181</v>
      </c>
      <c r="J3229" s="6" t="s">
        <v>12290</v>
      </c>
      <c r="K3229" s="6" t="s">
        <v>37</v>
      </c>
      <c r="L3229">
        <v>108</v>
      </c>
      <c r="N3229" s="6" t="s">
        <v>12291</v>
      </c>
      <c r="O3229" s="6" t="s">
        <v>39</v>
      </c>
      <c r="P3229" s="6" t="s">
        <v>40</v>
      </c>
      <c r="Q3229">
        <v>36700008</v>
      </c>
      <c r="R3229">
        <v>40019961000162</v>
      </c>
      <c r="S3229">
        <v>32999496789</v>
      </c>
    </row>
    <row r="3230" spans="1:19" x14ac:dyDescent="0.25">
      <c r="A3230">
        <v>17435</v>
      </c>
      <c r="B3230" s="6" t="s">
        <v>12292</v>
      </c>
      <c r="C3230" s="6" t="s">
        <v>76</v>
      </c>
      <c r="D3230" s="6" t="s">
        <v>31</v>
      </c>
      <c r="E3230" s="6" t="s">
        <v>103</v>
      </c>
      <c r="F3230" s="6" t="s">
        <v>61</v>
      </c>
      <c r="G3230" s="6" t="s">
        <v>12293</v>
      </c>
      <c r="H3230">
        <v>25</v>
      </c>
      <c r="I3230" s="6" t="s">
        <v>116</v>
      </c>
      <c r="J3230" s="6" t="s">
        <v>12294</v>
      </c>
      <c r="K3230" s="6" t="s">
        <v>98</v>
      </c>
      <c r="L3230">
        <v>301</v>
      </c>
      <c r="N3230" s="6" t="s">
        <v>12295</v>
      </c>
      <c r="O3230" s="6" t="s">
        <v>136</v>
      </c>
      <c r="P3230" s="6" t="s">
        <v>137</v>
      </c>
      <c r="Q3230">
        <v>36780000</v>
      </c>
      <c r="R3230">
        <v>4209706655</v>
      </c>
      <c r="S3230">
        <v>32999256055</v>
      </c>
    </row>
    <row r="3231" spans="1:19" x14ac:dyDescent="0.25">
      <c r="A3231">
        <v>17436</v>
      </c>
      <c r="B3231" s="6" t="s">
        <v>12296</v>
      </c>
      <c r="C3231" s="6" t="s">
        <v>52</v>
      </c>
      <c r="D3231" s="6" t="s">
        <v>31</v>
      </c>
      <c r="E3231" s="6" t="s">
        <v>53</v>
      </c>
      <c r="F3231" s="6" t="s">
        <v>12297</v>
      </c>
      <c r="G3231" s="6" t="s">
        <v>12298</v>
      </c>
      <c r="H3231">
        <v>25</v>
      </c>
      <c r="I3231" s="6" t="s">
        <v>116</v>
      </c>
      <c r="J3231" s="6" t="s">
        <v>56</v>
      </c>
      <c r="K3231" s="6" t="s">
        <v>109</v>
      </c>
      <c r="L3231">
        <v>201</v>
      </c>
      <c r="N3231" s="6" t="s">
        <v>12299</v>
      </c>
      <c r="O3231" s="6" t="s">
        <v>111</v>
      </c>
      <c r="P3231" s="6" t="s">
        <v>137</v>
      </c>
      <c r="Q3231">
        <v>36887016</v>
      </c>
      <c r="R3231">
        <v>31004755000198</v>
      </c>
      <c r="S3231">
        <v>32988966074</v>
      </c>
    </row>
    <row r="3232" spans="1:19" x14ac:dyDescent="0.25">
      <c r="A3232">
        <v>17439</v>
      </c>
      <c r="B3232" s="6" t="s">
        <v>12300</v>
      </c>
      <c r="C3232" s="6" t="s">
        <v>177</v>
      </c>
      <c r="D3232" s="6" t="s">
        <v>178</v>
      </c>
      <c r="E3232" s="6" t="s">
        <v>103</v>
      </c>
      <c r="F3232" s="6" t="s">
        <v>12301</v>
      </c>
      <c r="G3232" s="6" t="s">
        <v>12302</v>
      </c>
      <c r="H3232">
        <v>33</v>
      </c>
      <c r="I3232" s="6" t="s">
        <v>181</v>
      </c>
      <c r="J3232" s="6" t="s">
        <v>12303</v>
      </c>
      <c r="K3232" s="6" t="s">
        <v>109</v>
      </c>
      <c r="L3232">
        <v>208</v>
      </c>
      <c r="N3232" s="6" t="s">
        <v>12304</v>
      </c>
      <c r="O3232" s="6" t="s">
        <v>111</v>
      </c>
      <c r="P3232" s="6" t="s">
        <v>1162</v>
      </c>
      <c r="Q3232">
        <v>36884036</v>
      </c>
      <c r="R3232">
        <v>30479020000158</v>
      </c>
      <c r="S3232">
        <v>32984238978</v>
      </c>
    </row>
    <row r="3233" spans="1:19" x14ac:dyDescent="0.25">
      <c r="A3233">
        <v>17444</v>
      </c>
      <c r="B3233" s="6" t="s">
        <v>12305</v>
      </c>
      <c r="C3233" s="6" t="s">
        <v>52</v>
      </c>
      <c r="D3233" s="6" t="s">
        <v>31</v>
      </c>
      <c r="E3233" s="6" t="s">
        <v>93</v>
      </c>
      <c r="F3233" s="6" t="s">
        <v>12306</v>
      </c>
      <c r="G3233" s="6" t="s">
        <v>12307</v>
      </c>
      <c r="H3233">
        <v>25</v>
      </c>
      <c r="I3233" s="6" t="s">
        <v>116</v>
      </c>
      <c r="J3233" s="6" t="s">
        <v>56</v>
      </c>
      <c r="K3233" s="6" t="s">
        <v>98</v>
      </c>
      <c r="L3233">
        <v>305</v>
      </c>
      <c r="N3233" s="6" t="s">
        <v>12308</v>
      </c>
      <c r="O3233" s="6" t="s">
        <v>146</v>
      </c>
      <c r="P3233" s="6" t="s">
        <v>40</v>
      </c>
      <c r="Q3233">
        <v>36500051</v>
      </c>
      <c r="R3233">
        <v>36339501000144</v>
      </c>
      <c r="S3233">
        <v>32999629004</v>
      </c>
    </row>
    <row r="3234" spans="1:19" x14ac:dyDescent="0.25">
      <c r="A3234">
        <v>17446</v>
      </c>
      <c r="B3234" s="6" t="s">
        <v>12309</v>
      </c>
      <c r="C3234" s="6" t="s">
        <v>391</v>
      </c>
      <c r="D3234" s="6" t="s">
        <v>488</v>
      </c>
      <c r="E3234" s="6" t="s">
        <v>103</v>
      </c>
      <c r="F3234" s="6" t="s">
        <v>61</v>
      </c>
      <c r="G3234" s="6" t="s">
        <v>12310</v>
      </c>
      <c r="H3234">
        <v>22</v>
      </c>
      <c r="I3234" s="6" t="s">
        <v>35</v>
      </c>
      <c r="J3234" s="6" t="s">
        <v>56</v>
      </c>
      <c r="K3234" s="6" t="s">
        <v>109</v>
      </c>
      <c r="L3234">
        <v>207</v>
      </c>
      <c r="N3234" s="6" t="s">
        <v>12311</v>
      </c>
      <c r="O3234" s="6" t="s">
        <v>111</v>
      </c>
      <c r="P3234" s="6" t="s">
        <v>10988</v>
      </c>
      <c r="Q3234">
        <v>36880000</v>
      </c>
      <c r="R3234">
        <v>7457155678</v>
      </c>
      <c r="S3234">
        <v>32999835592</v>
      </c>
    </row>
    <row r="3235" spans="1:19" x14ac:dyDescent="0.25">
      <c r="A3235">
        <v>17449</v>
      </c>
      <c r="B3235" s="6" t="s">
        <v>12312</v>
      </c>
      <c r="C3235" s="6" t="s">
        <v>119</v>
      </c>
      <c r="D3235" s="6" t="s">
        <v>77</v>
      </c>
      <c r="E3235" s="6" t="s">
        <v>53</v>
      </c>
      <c r="F3235" s="6" t="s">
        <v>12313</v>
      </c>
      <c r="G3235" s="6" t="s">
        <v>12314</v>
      </c>
      <c r="H3235">
        <v>25</v>
      </c>
      <c r="I3235" s="6" t="s">
        <v>116</v>
      </c>
      <c r="J3235" s="6" t="s">
        <v>144</v>
      </c>
      <c r="K3235" s="6" t="s">
        <v>109</v>
      </c>
      <c r="L3235">
        <v>201</v>
      </c>
      <c r="N3235" s="6" t="s">
        <v>12315</v>
      </c>
      <c r="O3235" s="6" t="s">
        <v>111</v>
      </c>
      <c r="P3235" s="6" t="s">
        <v>3304</v>
      </c>
      <c r="Q3235">
        <v>36880000</v>
      </c>
      <c r="R3235">
        <v>33002442000126</v>
      </c>
      <c r="S3235">
        <v>32984929861</v>
      </c>
    </row>
    <row r="3236" spans="1:19" x14ac:dyDescent="0.25">
      <c r="A3236">
        <v>17450</v>
      </c>
      <c r="B3236" s="6" t="s">
        <v>12316</v>
      </c>
      <c r="C3236" s="6" t="s">
        <v>52</v>
      </c>
      <c r="D3236" s="6" t="s">
        <v>31</v>
      </c>
      <c r="E3236" s="6" t="s">
        <v>103</v>
      </c>
      <c r="F3236" s="6" t="s">
        <v>12317</v>
      </c>
      <c r="G3236" s="6" t="s">
        <v>12318</v>
      </c>
      <c r="H3236">
        <v>25</v>
      </c>
      <c r="I3236" s="6" t="s">
        <v>116</v>
      </c>
      <c r="J3236" s="6" t="s">
        <v>144</v>
      </c>
      <c r="K3236" s="6" t="s">
        <v>37</v>
      </c>
      <c r="L3236">
        <v>101</v>
      </c>
      <c r="N3236" s="6" t="s">
        <v>12319</v>
      </c>
      <c r="O3236" s="6" t="s">
        <v>711</v>
      </c>
      <c r="P3236" s="6" t="s">
        <v>11599</v>
      </c>
      <c r="Q3236">
        <v>36784000</v>
      </c>
      <c r="R3236">
        <v>34551145000100</v>
      </c>
      <c r="S3236">
        <v>32998110703</v>
      </c>
    </row>
    <row r="3237" spans="1:19" x14ac:dyDescent="0.25">
      <c r="A3237">
        <v>17451</v>
      </c>
      <c r="B3237" s="6" t="s">
        <v>12320</v>
      </c>
      <c r="C3237" s="6" t="s">
        <v>52</v>
      </c>
      <c r="D3237" s="6" t="s">
        <v>31</v>
      </c>
      <c r="E3237" s="6" t="s">
        <v>103</v>
      </c>
      <c r="F3237" s="6" t="s">
        <v>61</v>
      </c>
      <c r="G3237" s="6" t="s">
        <v>12321</v>
      </c>
      <c r="H3237">
        <v>22</v>
      </c>
      <c r="I3237" s="6" t="s">
        <v>35</v>
      </c>
      <c r="J3237" s="6" t="s">
        <v>56</v>
      </c>
      <c r="K3237" s="6" t="s">
        <v>109</v>
      </c>
      <c r="L3237">
        <v>203</v>
      </c>
      <c r="N3237" s="6" t="s">
        <v>12322</v>
      </c>
      <c r="O3237" s="6" t="s">
        <v>554</v>
      </c>
      <c r="P3237" s="6" t="s">
        <v>12104</v>
      </c>
      <c r="Q3237">
        <v>36855000</v>
      </c>
      <c r="R3237">
        <v>67094414668</v>
      </c>
      <c r="S3237">
        <v>32985061815</v>
      </c>
    </row>
    <row r="3238" spans="1:19" x14ac:dyDescent="0.25">
      <c r="A3238">
        <v>17453</v>
      </c>
      <c r="B3238" s="6" t="s">
        <v>12323</v>
      </c>
      <c r="C3238" s="6" t="s">
        <v>52</v>
      </c>
      <c r="D3238" s="6" t="s">
        <v>31</v>
      </c>
      <c r="E3238" s="6" t="s">
        <v>93</v>
      </c>
      <c r="F3238" s="6" t="s">
        <v>61</v>
      </c>
      <c r="G3238" s="6" t="s">
        <v>12324</v>
      </c>
      <c r="H3238">
        <v>22</v>
      </c>
      <c r="I3238" s="6" t="s">
        <v>35</v>
      </c>
      <c r="J3238" s="6" t="s">
        <v>56</v>
      </c>
      <c r="K3238" s="6" t="s">
        <v>37</v>
      </c>
      <c r="L3238">
        <v>102</v>
      </c>
      <c r="N3238" s="6" t="s">
        <v>12325</v>
      </c>
      <c r="O3238" s="6" t="s">
        <v>58</v>
      </c>
      <c r="P3238" s="6" t="s">
        <v>87</v>
      </c>
      <c r="Q3238">
        <v>36770000</v>
      </c>
      <c r="R3238">
        <v>60154896691</v>
      </c>
      <c r="S3238">
        <v>32999990899</v>
      </c>
    </row>
    <row r="3239" spans="1:19" x14ac:dyDescent="0.25">
      <c r="A3239">
        <v>17454</v>
      </c>
      <c r="B3239" s="6" t="s">
        <v>12326</v>
      </c>
      <c r="C3239" s="6" t="s">
        <v>52</v>
      </c>
      <c r="D3239" s="6" t="s">
        <v>31</v>
      </c>
      <c r="E3239" s="6" t="s">
        <v>44</v>
      </c>
      <c r="F3239" s="6" t="s">
        <v>61</v>
      </c>
      <c r="G3239" s="6" t="s">
        <v>12327</v>
      </c>
      <c r="H3239">
        <v>1</v>
      </c>
      <c r="I3239" s="6" t="s">
        <v>375</v>
      </c>
      <c r="J3239" s="6" t="s">
        <v>144</v>
      </c>
      <c r="K3239" s="6" t="s">
        <v>98</v>
      </c>
      <c r="L3239">
        <v>302</v>
      </c>
      <c r="N3239" s="6" t="s">
        <v>12328</v>
      </c>
      <c r="O3239" s="6" t="s">
        <v>136</v>
      </c>
      <c r="P3239" s="6" t="s">
        <v>1316</v>
      </c>
      <c r="Q3239">
        <v>36780000</v>
      </c>
      <c r="R3239">
        <v>7914877689</v>
      </c>
      <c r="S3239">
        <v>32999556337</v>
      </c>
    </row>
    <row r="3240" spans="1:19" x14ac:dyDescent="0.25">
      <c r="A3240">
        <v>17456</v>
      </c>
      <c r="B3240" s="6" t="s">
        <v>12329</v>
      </c>
      <c r="C3240" s="6" t="s">
        <v>52</v>
      </c>
      <c r="D3240" s="6" t="s">
        <v>31</v>
      </c>
      <c r="E3240" s="6" t="s">
        <v>221</v>
      </c>
      <c r="F3240" s="6" t="s">
        <v>12330</v>
      </c>
      <c r="G3240" s="6" t="s">
        <v>4125</v>
      </c>
      <c r="H3240">
        <v>25</v>
      </c>
      <c r="I3240" s="6" t="s">
        <v>116</v>
      </c>
      <c r="J3240" s="6" t="s">
        <v>144</v>
      </c>
      <c r="K3240" s="6" t="s">
        <v>98</v>
      </c>
      <c r="L3240">
        <v>304</v>
      </c>
      <c r="N3240" s="6" t="s">
        <v>12331</v>
      </c>
      <c r="O3240" s="6" t="s">
        <v>146</v>
      </c>
      <c r="P3240" s="6" t="s">
        <v>832</v>
      </c>
      <c r="Q3240">
        <v>36500001</v>
      </c>
      <c r="R3240">
        <v>5023357000109</v>
      </c>
      <c r="S3240">
        <v>32999748643</v>
      </c>
    </row>
    <row r="3241" spans="1:19" x14ac:dyDescent="0.25">
      <c r="A3241">
        <v>17457</v>
      </c>
      <c r="B3241" s="6" t="s">
        <v>12332</v>
      </c>
      <c r="C3241" s="6" t="s">
        <v>52</v>
      </c>
      <c r="D3241" s="6" t="s">
        <v>31</v>
      </c>
      <c r="E3241" s="6" t="s">
        <v>71</v>
      </c>
      <c r="F3241" s="6" t="s">
        <v>12333</v>
      </c>
      <c r="G3241" s="6" t="s">
        <v>12334</v>
      </c>
      <c r="H3241">
        <v>25</v>
      </c>
      <c r="I3241" s="6" t="s">
        <v>116</v>
      </c>
      <c r="J3241" s="6" t="s">
        <v>56</v>
      </c>
      <c r="K3241" s="6" t="s">
        <v>37</v>
      </c>
      <c r="L3241">
        <v>102</v>
      </c>
      <c r="N3241" s="6" t="s">
        <v>12335</v>
      </c>
      <c r="O3241" s="6" t="s">
        <v>58</v>
      </c>
      <c r="P3241" s="6" t="s">
        <v>91</v>
      </c>
      <c r="Q3241">
        <v>36778000</v>
      </c>
      <c r="R3241">
        <v>37199611000110</v>
      </c>
      <c r="S3241">
        <v>32999422464</v>
      </c>
    </row>
    <row r="3242" spans="1:19" x14ac:dyDescent="0.25">
      <c r="A3242">
        <v>17458</v>
      </c>
      <c r="B3242" s="6" t="s">
        <v>12336</v>
      </c>
      <c r="C3242" s="6" t="s">
        <v>42</v>
      </c>
      <c r="D3242" s="6" t="s">
        <v>31</v>
      </c>
      <c r="E3242" s="6" t="s">
        <v>93</v>
      </c>
      <c r="F3242" s="6" t="s">
        <v>12337</v>
      </c>
      <c r="G3242" s="6" t="s">
        <v>12338</v>
      </c>
      <c r="H3242">
        <v>23</v>
      </c>
      <c r="I3242" s="6" t="s">
        <v>47</v>
      </c>
      <c r="J3242" s="6" t="s">
        <v>56</v>
      </c>
      <c r="K3242" s="6" t="s">
        <v>98</v>
      </c>
      <c r="L3242">
        <v>305</v>
      </c>
      <c r="N3242" s="6" t="s">
        <v>12339</v>
      </c>
      <c r="O3242" s="6" t="s">
        <v>583</v>
      </c>
      <c r="P3242" s="6" t="s">
        <v>40</v>
      </c>
      <c r="Q3242">
        <v>36525000</v>
      </c>
      <c r="R3242">
        <v>40256728000101</v>
      </c>
      <c r="S3242">
        <v>32999912288</v>
      </c>
    </row>
    <row r="3243" spans="1:19" x14ac:dyDescent="0.25">
      <c r="A3243">
        <v>17460</v>
      </c>
      <c r="B3243" s="6" t="s">
        <v>12340</v>
      </c>
      <c r="C3243" s="6" t="s">
        <v>76</v>
      </c>
      <c r="D3243" s="6" t="s">
        <v>77</v>
      </c>
      <c r="E3243" s="6" t="s">
        <v>71</v>
      </c>
      <c r="F3243" s="6" t="s">
        <v>12341</v>
      </c>
      <c r="G3243" s="6" t="s">
        <v>12342</v>
      </c>
      <c r="H3243">
        <v>25</v>
      </c>
      <c r="I3243" s="6" t="s">
        <v>116</v>
      </c>
      <c r="J3243" s="6" t="s">
        <v>12343</v>
      </c>
      <c r="K3243" s="6" t="s">
        <v>98</v>
      </c>
      <c r="L3243">
        <v>303</v>
      </c>
      <c r="N3243" s="6" t="s">
        <v>12344</v>
      </c>
      <c r="O3243" s="6" t="s">
        <v>793</v>
      </c>
      <c r="P3243" s="6" t="s">
        <v>40</v>
      </c>
      <c r="Q3243">
        <v>36515000</v>
      </c>
      <c r="R3243">
        <v>40282982000176</v>
      </c>
      <c r="S3243">
        <v>32984575703</v>
      </c>
    </row>
    <row r="3244" spans="1:19" x14ac:dyDescent="0.25">
      <c r="A3244">
        <v>17462</v>
      </c>
      <c r="B3244" s="6" t="s">
        <v>12345</v>
      </c>
      <c r="C3244" s="6" t="s">
        <v>52</v>
      </c>
      <c r="D3244" s="6" t="s">
        <v>31</v>
      </c>
      <c r="E3244" s="6" t="s">
        <v>71</v>
      </c>
      <c r="F3244" s="6" t="s">
        <v>61</v>
      </c>
      <c r="G3244" s="6" t="s">
        <v>12346</v>
      </c>
      <c r="H3244">
        <v>26</v>
      </c>
      <c r="I3244" s="6" t="s">
        <v>173</v>
      </c>
      <c r="J3244" s="6" t="s">
        <v>56</v>
      </c>
      <c r="K3244" s="6" t="s">
        <v>98</v>
      </c>
      <c r="L3244">
        <v>301</v>
      </c>
      <c r="N3244" s="6" t="s">
        <v>12347</v>
      </c>
      <c r="O3244" s="6" t="s">
        <v>146</v>
      </c>
      <c r="P3244" s="6" t="s">
        <v>11364</v>
      </c>
      <c r="Q3244">
        <v>36509100</v>
      </c>
      <c r="R3244">
        <v>9304336619</v>
      </c>
      <c r="S3244">
        <v>32999695890</v>
      </c>
    </row>
    <row r="3245" spans="1:19" x14ac:dyDescent="0.25">
      <c r="A3245">
        <v>17465</v>
      </c>
      <c r="B3245" s="6" t="s">
        <v>12348</v>
      </c>
      <c r="C3245" s="6" t="s">
        <v>52</v>
      </c>
      <c r="D3245" s="6" t="s">
        <v>31</v>
      </c>
      <c r="E3245" s="6" t="s">
        <v>103</v>
      </c>
      <c r="F3245" s="6" t="s">
        <v>12349</v>
      </c>
      <c r="G3245" s="6" t="s">
        <v>12350</v>
      </c>
      <c r="H3245">
        <v>25</v>
      </c>
      <c r="I3245" s="6" t="s">
        <v>116</v>
      </c>
      <c r="J3245" s="6" t="s">
        <v>144</v>
      </c>
      <c r="K3245" s="6" t="s">
        <v>37</v>
      </c>
      <c r="L3245">
        <v>105</v>
      </c>
      <c r="N3245" s="6" t="s">
        <v>12351</v>
      </c>
      <c r="O3245" s="6" t="s">
        <v>650</v>
      </c>
      <c r="P3245" s="6" t="s">
        <v>40</v>
      </c>
      <c r="Q3245">
        <v>36725000</v>
      </c>
      <c r="R3245">
        <v>40143286000189</v>
      </c>
      <c r="S3245">
        <v>32984243225</v>
      </c>
    </row>
    <row r="3246" spans="1:19" x14ac:dyDescent="0.25">
      <c r="A3246">
        <v>17466</v>
      </c>
      <c r="B3246" s="6" t="s">
        <v>12352</v>
      </c>
      <c r="C3246" s="6" t="s">
        <v>52</v>
      </c>
      <c r="D3246" s="6" t="s">
        <v>31</v>
      </c>
      <c r="E3246" s="6" t="s">
        <v>103</v>
      </c>
      <c r="F3246" s="6" t="s">
        <v>12353</v>
      </c>
      <c r="G3246" s="6" t="s">
        <v>12354</v>
      </c>
      <c r="H3246">
        <v>23</v>
      </c>
      <c r="I3246" s="6" t="s">
        <v>47</v>
      </c>
      <c r="J3246" s="6" t="s">
        <v>56</v>
      </c>
      <c r="K3246" s="6" t="s">
        <v>109</v>
      </c>
      <c r="L3246">
        <v>202</v>
      </c>
      <c r="N3246" s="6" t="s">
        <v>12355</v>
      </c>
      <c r="O3246" s="6" t="s">
        <v>111</v>
      </c>
      <c r="P3246" s="6" t="s">
        <v>6573</v>
      </c>
      <c r="Q3246">
        <v>36892000</v>
      </c>
      <c r="R3246">
        <v>34387485000130</v>
      </c>
      <c r="S3246">
        <v>32984314587</v>
      </c>
    </row>
    <row r="3247" spans="1:19" x14ac:dyDescent="0.25">
      <c r="A3247">
        <v>17468</v>
      </c>
      <c r="B3247" s="6" t="s">
        <v>12356</v>
      </c>
      <c r="C3247" s="6" t="s">
        <v>52</v>
      </c>
      <c r="D3247" s="6" t="s">
        <v>31</v>
      </c>
      <c r="E3247" s="6" t="s">
        <v>71</v>
      </c>
      <c r="F3247" s="6" t="s">
        <v>12357</v>
      </c>
      <c r="G3247" s="6" t="s">
        <v>12358</v>
      </c>
      <c r="H3247">
        <v>25</v>
      </c>
      <c r="I3247" s="6" t="s">
        <v>116</v>
      </c>
      <c r="J3247" s="6" t="s">
        <v>144</v>
      </c>
      <c r="K3247" s="6" t="s">
        <v>98</v>
      </c>
      <c r="L3247">
        <v>302</v>
      </c>
      <c r="N3247" s="6" t="s">
        <v>12359</v>
      </c>
      <c r="O3247" s="6" t="s">
        <v>1148</v>
      </c>
      <c r="P3247" s="6" t="s">
        <v>4486</v>
      </c>
      <c r="Q3247">
        <v>36510000</v>
      </c>
      <c r="R3247">
        <v>37231829000105</v>
      </c>
      <c r="S3247">
        <v>32985076931</v>
      </c>
    </row>
    <row r="3248" spans="1:19" x14ac:dyDescent="0.25">
      <c r="A3248">
        <v>17469</v>
      </c>
      <c r="B3248" s="6" t="s">
        <v>12360</v>
      </c>
      <c r="C3248" s="6" t="s">
        <v>30</v>
      </c>
      <c r="D3248" s="6" t="s">
        <v>31</v>
      </c>
      <c r="E3248" s="6" t="s">
        <v>103</v>
      </c>
      <c r="F3248" s="6" t="s">
        <v>12361</v>
      </c>
      <c r="G3248" s="6" t="s">
        <v>719</v>
      </c>
      <c r="H3248">
        <v>23</v>
      </c>
      <c r="I3248" s="6" t="s">
        <v>47</v>
      </c>
      <c r="J3248" s="6" t="s">
        <v>144</v>
      </c>
      <c r="K3248" s="6" t="s">
        <v>109</v>
      </c>
      <c r="L3248">
        <v>206</v>
      </c>
      <c r="N3248" s="6" t="s">
        <v>12362</v>
      </c>
      <c r="O3248" s="6" t="s">
        <v>2267</v>
      </c>
      <c r="P3248" s="6" t="s">
        <v>40</v>
      </c>
      <c r="Q3248">
        <v>36840000</v>
      </c>
      <c r="R3248">
        <v>37112277000116</v>
      </c>
      <c r="S3248">
        <v>32984527448</v>
      </c>
    </row>
    <row r="3249" spans="1:19" x14ac:dyDescent="0.25">
      <c r="A3249">
        <v>17470</v>
      </c>
      <c r="B3249" s="6" t="s">
        <v>12363</v>
      </c>
      <c r="C3249" s="6" t="s">
        <v>76</v>
      </c>
      <c r="D3249" s="6" t="s">
        <v>77</v>
      </c>
      <c r="E3249" s="6" t="s">
        <v>53</v>
      </c>
      <c r="F3249" s="6" t="s">
        <v>12364</v>
      </c>
      <c r="G3249" s="6" t="s">
        <v>12365</v>
      </c>
      <c r="H3249">
        <v>27</v>
      </c>
      <c r="I3249" s="6" t="s">
        <v>96</v>
      </c>
      <c r="J3249" s="6" t="s">
        <v>144</v>
      </c>
      <c r="K3249" s="6" t="s">
        <v>37</v>
      </c>
      <c r="L3249">
        <v>104</v>
      </c>
      <c r="N3249" s="6" t="s">
        <v>12366</v>
      </c>
      <c r="O3249" s="6" t="s">
        <v>239</v>
      </c>
      <c r="P3249" s="6" t="s">
        <v>40</v>
      </c>
      <c r="Q3249">
        <v>36760000</v>
      </c>
      <c r="R3249">
        <v>35014079000194</v>
      </c>
      <c r="S3249">
        <v>32984927018</v>
      </c>
    </row>
    <row r="3250" spans="1:19" x14ac:dyDescent="0.25">
      <c r="A3250">
        <v>17472</v>
      </c>
      <c r="B3250" s="6" t="s">
        <v>12367</v>
      </c>
      <c r="C3250" s="6" t="s">
        <v>52</v>
      </c>
      <c r="D3250" s="6" t="s">
        <v>31</v>
      </c>
      <c r="E3250" s="6" t="s">
        <v>103</v>
      </c>
      <c r="F3250" s="6" t="s">
        <v>61</v>
      </c>
      <c r="G3250" s="6" t="s">
        <v>12368</v>
      </c>
      <c r="H3250">
        <v>22</v>
      </c>
      <c r="I3250" s="6" t="s">
        <v>35</v>
      </c>
      <c r="J3250" s="6" t="s">
        <v>144</v>
      </c>
      <c r="K3250" s="6" t="s">
        <v>98</v>
      </c>
      <c r="L3250">
        <v>303</v>
      </c>
      <c r="N3250" s="6" t="s">
        <v>12369</v>
      </c>
      <c r="O3250" s="6" t="s">
        <v>100</v>
      </c>
      <c r="P3250" s="6" t="s">
        <v>12370</v>
      </c>
      <c r="Q3250">
        <v>36520000</v>
      </c>
      <c r="R3250">
        <v>11377848655</v>
      </c>
      <c r="S3250">
        <v>32999937631</v>
      </c>
    </row>
    <row r="3251" spans="1:19" x14ac:dyDescent="0.25">
      <c r="A3251">
        <v>17474</v>
      </c>
      <c r="B3251" s="6" t="s">
        <v>12371</v>
      </c>
      <c r="C3251" s="6" t="s">
        <v>76</v>
      </c>
      <c r="D3251" s="6" t="s">
        <v>77</v>
      </c>
      <c r="E3251" s="6" t="s">
        <v>44</v>
      </c>
      <c r="F3251" s="6" t="s">
        <v>12372</v>
      </c>
      <c r="G3251" s="6" t="s">
        <v>12373</v>
      </c>
      <c r="H3251">
        <v>23</v>
      </c>
      <c r="I3251" s="6" t="s">
        <v>47</v>
      </c>
      <c r="J3251" s="6" t="s">
        <v>144</v>
      </c>
      <c r="K3251" s="6" t="s">
        <v>109</v>
      </c>
      <c r="L3251">
        <v>206</v>
      </c>
      <c r="N3251" s="6" t="s">
        <v>12374</v>
      </c>
      <c r="O3251" s="6" t="s">
        <v>771</v>
      </c>
      <c r="P3251" s="6" t="s">
        <v>1007</v>
      </c>
      <c r="Q3251">
        <v>36800000</v>
      </c>
      <c r="R3251">
        <v>39829332000119</v>
      </c>
      <c r="S3251">
        <v>32984131820</v>
      </c>
    </row>
    <row r="3252" spans="1:19" x14ac:dyDescent="0.25">
      <c r="A3252">
        <v>17475</v>
      </c>
      <c r="B3252" s="6" t="s">
        <v>12375</v>
      </c>
      <c r="C3252" s="6" t="s">
        <v>76</v>
      </c>
      <c r="D3252" s="6" t="s">
        <v>77</v>
      </c>
      <c r="E3252" s="6" t="s">
        <v>93</v>
      </c>
      <c r="F3252" s="6" t="s">
        <v>12376</v>
      </c>
      <c r="G3252" s="6" t="s">
        <v>12377</v>
      </c>
      <c r="H3252">
        <v>25</v>
      </c>
      <c r="I3252" s="6" t="s">
        <v>116</v>
      </c>
      <c r="J3252" s="6" t="s">
        <v>12378</v>
      </c>
      <c r="K3252" s="6" t="s">
        <v>98</v>
      </c>
      <c r="L3252">
        <v>306</v>
      </c>
      <c r="N3252" s="6" t="s">
        <v>12379</v>
      </c>
      <c r="O3252" s="6" t="s">
        <v>399</v>
      </c>
      <c r="P3252" s="6" t="s">
        <v>40</v>
      </c>
      <c r="Q3252">
        <v>36512000</v>
      </c>
      <c r="R3252">
        <v>22577834000105</v>
      </c>
      <c r="S3252">
        <v>32035742026</v>
      </c>
    </row>
    <row r="3253" spans="1:19" x14ac:dyDescent="0.25">
      <c r="A3253">
        <v>17476</v>
      </c>
      <c r="B3253" s="6" t="s">
        <v>12380</v>
      </c>
      <c r="C3253" s="6" t="s">
        <v>52</v>
      </c>
      <c r="D3253" s="6" t="s">
        <v>31</v>
      </c>
      <c r="E3253" s="6" t="s">
        <v>93</v>
      </c>
      <c r="F3253" s="6" t="s">
        <v>12381</v>
      </c>
      <c r="G3253" s="6" t="s">
        <v>12382</v>
      </c>
      <c r="H3253">
        <v>1</v>
      </c>
      <c r="I3253" s="6" t="s">
        <v>375</v>
      </c>
      <c r="J3253" s="6" t="s">
        <v>144</v>
      </c>
      <c r="K3253" s="6" t="s">
        <v>37</v>
      </c>
      <c r="L3253">
        <v>105</v>
      </c>
      <c r="N3253" s="6" t="s">
        <v>12383</v>
      </c>
      <c r="O3253" s="6" t="s">
        <v>443</v>
      </c>
      <c r="P3253" s="6" t="s">
        <v>9494</v>
      </c>
      <c r="Q3253">
        <v>36660000</v>
      </c>
      <c r="R3253">
        <v>26280587000123</v>
      </c>
      <c r="S3253">
        <v>32988583042</v>
      </c>
    </row>
    <row r="3254" spans="1:19" x14ac:dyDescent="0.25">
      <c r="A3254">
        <v>17477</v>
      </c>
      <c r="B3254" s="6" t="s">
        <v>12384</v>
      </c>
      <c r="C3254" s="6" t="s">
        <v>52</v>
      </c>
      <c r="D3254" s="6" t="s">
        <v>31</v>
      </c>
      <c r="E3254" s="6" t="s">
        <v>44</v>
      </c>
      <c r="F3254" s="6" t="s">
        <v>12385</v>
      </c>
      <c r="G3254" s="6" t="s">
        <v>12386</v>
      </c>
      <c r="H3254">
        <v>25</v>
      </c>
      <c r="I3254" s="6" t="s">
        <v>116</v>
      </c>
      <c r="J3254" s="6" t="s">
        <v>144</v>
      </c>
      <c r="K3254" s="6" t="s">
        <v>98</v>
      </c>
      <c r="L3254">
        <v>304</v>
      </c>
      <c r="N3254" s="6" t="s">
        <v>12387</v>
      </c>
      <c r="O3254" s="6" t="s">
        <v>146</v>
      </c>
      <c r="P3254" s="6" t="s">
        <v>1885</v>
      </c>
      <c r="Q3254">
        <v>36507330</v>
      </c>
      <c r="R3254">
        <v>33660113000172</v>
      </c>
      <c r="S3254">
        <v>32991588188</v>
      </c>
    </row>
    <row r="3255" spans="1:19" x14ac:dyDescent="0.25">
      <c r="A3255">
        <v>17478</v>
      </c>
      <c r="B3255" s="6" t="s">
        <v>12388</v>
      </c>
      <c r="C3255" s="6" t="s">
        <v>52</v>
      </c>
      <c r="D3255" s="6" t="s">
        <v>31</v>
      </c>
      <c r="E3255" s="6" t="s">
        <v>103</v>
      </c>
      <c r="F3255" s="6" t="s">
        <v>61</v>
      </c>
      <c r="G3255" s="6" t="s">
        <v>12389</v>
      </c>
      <c r="H3255">
        <v>5</v>
      </c>
      <c r="I3255" s="6" t="s">
        <v>3157</v>
      </c>
      <c r="J3255" s="6" t="s">
        <v>56</v>
      </c>
      <c r="K3255" s="6" t="s">
        <v>37</v>
      </c>
      <c r="L3255">
        <v>104</v>
      </c>
      <c r="N3255" s="6" t="s">
        <v>12390</v>
      </c>
      <c r="O3255" s="6" t="s">
        <v>39</v>
      </c>
      <c r="P3255" s="6" t="s">
        <v>976</v>
      </c>
      <c r="Q3255">
        <v>36703100</v>
      </c>
      <c r="R3255">
        <v>6635949607</v>
      </c>
      <c r="S3255">
        <v>32999762081</v>
      </c>
    </row>
    <row r="3256" spans="1:19" x14ac:dyDescent="0.25">
      <c r="A3256">
        <v>17479</v>
      </c>
      <c r="B3256" s="6" t="s">
        <v>12391</v>
      </c>
      <c r="C3256" s="6" t="s">
        <v>52</v>
      </c>
      <c r="D3256" s="6" t="s">
        <v>31</v>
      </c>
      <c r="E3256" s="6" t="s">
        <v>221</v>
      </c>
      <c r="F3256" s="6" t="s">
        <v>12392</v>
      </c>
      <c r="G3256" s="6" t="s">
        <v>12393</v>
      </c>
      <c r="H3256">
        <v>27</v>
      </c>
      <c r="I3256" s="6" t="s">
        <v>96</v>
      </c>
      <c r="J3256" s="6" t="s">
        <v>144</v>
      </c>
      <c r="K3256" s="6" t="s">
        <v>109</v>
      </c>
      <c r="L3256">
        <v>201</v>
      </c>
      <c r="N3256" s="6" t="s">
        <v>12394</v>
      </c>
      <c r="O3256" s="6" t="s">
        <v>111</v>
      </c>
      <c r="P3256" s="6" t="s">
        <v>3723</v>
      </c>
      <c r="Q3256">
        <v>36888111</v>
      </c>
      <c r="R3256">
        <v>36887771000190</v>
      </c>
      <c r="S3256">
        <v>32988440102</v>
      </c>
    </row>
    <row r="3257" spans="1:19" x14ac:dyDescent="0.25">
      <c r="A3257">
        <v>17480</v>
      </c>
      <c r="B3257" s="6" t="s">
        <v>12395</v>
      </c>
      <c r="C3257" s="6" t="s">
        <v>76</v>
      </c>
      <c r="D3257" s="6" t="s">
        <v>77</v>
      </c>
      <c r="E3257" s="6" t="s">
        <v>103</v>
      </c>
      <c r="F3257" s="6" t="s">
        <v>12396</v>
      </c>
      <c r="G3257" s="6" t="s">
        <v>12397</v>
      </c>
      <c r="H3257">
        <v>23</v>
      </c>
      <c r="I3257" s="6" t="s">
        <v>47</v>
      </c>
      <c r="J3257" s="6" t="s">
        <v>56</v>
      </c>
      <c r="K3257" s="6" t="s">
        <v>109</v>
      </c>
      <c r="L3257">
        <v>205</v>
      </c>
      <c r="N3257" s="6" t="s">
        <v>12398</v>
      </c>
      <c r="O3257" s="6" t="s">
        <v>771</v>
      </c>
      <c r="P3257" s="6" t="s">
        <v>12399</v>
      </c>
      <c r="Q3257">
        <v>36805000</v>
      </c>
      <c r="R3257">
        <v>37279019000129</v>
      </c>
      <c r="S3257">
        <v>32037442084</v>
      </c>
    </row>
    <row r="3258" spans="1:19" x14ac:dyDescent="0.25">
      <c r="A3258">
        <v>17481</v>
      </c>
      <c r="B3258" s="6" t="s">
        <v>12400</v>
      </c>
      <c r="C3258" s="6" t="s">
        <v>52</v>
      </c>
      <c r="D3258" s="6" t="s">
        <v>77</v>
      </c>
      <c r="E3258" s="6" t="s">
        <v>71</v>
      </c>
      <c r="F3258" s="6" t="s">
        <v>61</v>
      </c>
      <c r="G3258" s="6" t="s">
        <v>12401</v>
      </c>
      <c r="H3258">
        <v>22</v>
      </c>
      <c r="I3258" s="6" t="s">
        <v>35</v>
      </c>
      <c r="J3258" s="6" t="s">
        <v>144</v>
      </c>
      <c r="K3258" s="6" t="s">
        <v>109</v>
      </c>
      <c r="L3258">
        <v>205</v>
      </c>
      <c r="N3258" s="6" t="s">
        <v>12402</v>
      </c>
      <c r="O3258" s="6" t="s">
        <v>771</v>
      </c>
      <c r="P3258" s="6" t="s">
        <v>9558</v>
      </c>
      <c r="Q3258">
        <v>36800000</v>
      </c>
      <c r="R3258">
        <v>7669080620</v>
      </c>
      <c r="S3258">
        <v>32998090320</v>
      </c>
    </row>
    <row r="3259" spans="1:19" x14ac:dyDescent="0.25">
      <c r="A3259">
        <v>17482</v>
      </c>
      <c r="B3259" s="6" t="s">
        <v>12403</v>
      </c>
      <c r="C3259" s="6" t="s">
        <v>42</v>
      </c>
      <c r="D3259" s="6" t="s">
        <v>31</v>
      </c>
      <c r="E3259" s="6" t="s">
        <v>53</v>
      </c>
      <c r="F3259" s="6" t="s">
        <v>12404</v>
      </c>
      <c r="G3259" s="6" t="s">
        <v>12405</v>
      </c>
      <c r="H3259">
        <v>25</v>
      </c>
      <c r="I3259" s="6" t="s">
        <v>116</v>
      </c>
      <c r="J3259" s="6" t="s">
        <v>144</v>
      </c>
      <c r="K3259" s="6" t="s">
        <v>109</v>
      </c>
      <c r="L3259">
        <v>205</v>
      </c>
      <c r="N3259" s="6" t="s">
        <v>654</v>
      </c>
      <c r="O3259" s="6" t="s">
        <v>707</v>
      </c>
      <c r="P3259" s="6" t="s">
        <v>8899</v>
      </c>
      <c r="Q3259">
        <v>36810000</v>
      </c>
      <c r="R3259">
        <v>33467059000143</v>
      </c>
      <c r="S3259">
        <v>32999377135</v>
      </c>
    </row>
    <row r="3260" spans="1:19" x14ac:dyDescent="0.25">
      <c r="A3260">
        <v>17483</v>
      </c>
      <c r="B3260" s="6" t="s">
        <v>12406</v>
      </c>
      <c r="C3260" s="6" t="s">
        <v>52</v>
      </c>
      <c r="D3260" s="6" t="s">
        <v>31</v>
      </c>
      <c r="E3260" s="6" t="s">
        <v>53</v>
      </c>
      <c r="F3260" s="6" t="s">
        <v>12407</v>
      </c>
      <c r="G3260" s="6" t="s">
        <v>12408</v>
      </c>
      <c r="H3260">
        <v>23</v>
      </c>
      <c r="I3260" s="6" t="s">
        <v>47</v>
      </c>
      <c r="J3260" s="6" t="s">
        <v>56</v>
      </c>
      <c r="K3260" s="6" t="s">
        <v>109</v>
      </c>
      <c r="L3260">
        <v>205</v>
      </c>
      <c r="N3260" s="6" t="s">
        <v>12409</v>
      </c>
      <c r="O3260" s="6" t="s">
        <v>771</v>
      </c>
      <c r="P3260" s="6" t="s">
        <v>9558</v>
      </c>
      <c r="Q3260">
        <v>36800000</v>
      </c>
      <c r="R3260">
        <v>39795346000169</v>
      </c>
      <c r="S3260">
        <v>32999132605</v>
      </c>
    </row>
    <row r="3261" spans="1:19" x14ac:dyDescent="0.25">
      <c r="A3261">
        <v>17484</v>
      </c>
      <c r="B3261" s="6" t="s">
        <v>12410</v>
      </c>
      <c r="C3261" s="6" t="s">
        <v>52</v>
      </c>
      <c r="D3261" s="6" t="s">
        <v>31</v>
      </c>
      <c r="E3261" s="6" t="s">
        <v>53</v>
      </c>
      <c r="F3261" s="6" t="s">
        <v>12411</v>
      </c>
      <c r="G3261" s="6" t="s">
        <v>12412</v>
      </c>
      <c r="H3261">
        <v>26</v>
      </c>
      <c r="I3261" s="6" t="s">
        <v>173</v>
      </c>
      <c r="J3261" s="6" t="s">
        <v>144</v>
      </c>
      <c r="K3261" s="6" t="s">
        <v>37</v>
      </c>
      <c r="L3261">
        <v>105</v>
      </c>
      <c r="N3261" s="6" t="s">
        <v>12413</v>
      </c>
      <c r="O3261" s="6" t="s">
        <v>650</v>
      </c>
      <c r="P3261" s="6" t="s">
        <v>40</v>
      </c>
      <c r="Q3261">
        <v>36725000</v>
      </c>
      <c r="R3261">
        <v>17069735000174</v>
      </c>
      <c r="S3261">
        <v>32985073594</v>
      </c>
    </row>
    <row r="3262" spans="1:19" x14ac:dyDescent="0.25">
      <c r="A3262">
        <v>17485</v>
      </c>
      <c r="B3262" s="6" t="s">
        <v>12414</v>
      </c>
      <c r="C3262" s="6" t="s">
        <v>52</v>
      </c>
      <c r="D3262" s="6" t="s">
        <v>31</v>
      </c>
      <c r="E3262" s="6" t="s">
        <v>103</v>
      </c>
      <c r="F3262" s="6" t="s">
        <v>61</v>
      </c>
      <c r="G3262" s="6" t="s">
        <v>12415</v>
      </c>
      <c r="H3262">
        <v>22</v>
      </c>
      <c r="I3262" s="6" t="s">
        <v>35</v>
      </c>
      <c r="J3262" s="6" t="s">
        <v>144</v>
      </c>
      <c r="K3262" s="6" t="s">
        <v>37</v>
      </c>
      <c r="L3262">
        <v>105</v>
      </c>
      <c r="N3262" s="6" t="s">
        <v>12416</v>
      </c>
      <c r="O3262" s="6" t="s">
        <v>572</v>
      </c>
      <c r="P3262" s="6" t="s">
        <v>573</v>
      </c>
      <c r="Q3262">
        <v>36730000</v>
      </c>
      <c r="R3262">
        <v>16117256663</v>
      </c>
      <c r="S3262">
        <v>32999951571</v>
      </c>
    </row>
    <row r="3263" spans="1:19" x14ac:dyDescent="0.25">
      <c r="A3263">
        <v>17486</v>
      </c>
      <c r="B3263" s="6" t="s">
        <v>12417</v>
      </c>
      <c r="C3263" s="6" t="s">
        <v>177</v>
      </c>
      <c r="D3263" s="6" t="s">
        <v>77</v>
      </c>
      <c r="E3263" s="6" t="s">
        <v>53</v>
      </c>
      <c r="F3263" s="6" t="s">
        <v>12418</v>
      </c>
      <c r="G3263" s="6" t="s">
        <v>12419</v>
      </c>
      <c r="H3263">
        <v>25</v>
      </c>
      <c r="I3263" s="6" t="s">
        <v>116</v>
      </c>
      <c r="J3263" s="6" t="s">
        <v>144</v>
      </c>
      <c r="K3263" s="6" t="s">
        <v>37</v>
      </c>
      <c r="L3263">
        <v>106</v>
      </c>
      <c r="N3263" s="6" t="s">
        <v>12420</v>
      </c>
      <c r="O3263" s="6" t="s">
        <v>632</v>
      </c>
      <c r="P3263" s="6" t="s">
        <v>40</v>
      </c>
      <c r="Q3263">
        <v>36720000</v>
      </c>
      <c r="R3263">
        <v>28116607000231</v>
      </c>
      <c r="S3263">
        <v>32998049777</v>
      </c>
    </row>
    <row r="3264" spans="1:19" x14ac:dyDescent="0.25">
      <c r="A3264">
        <v>17487</v>
      </c>
      <c r="B3264" s="6" t="s">
        <v>12421</v>
      </c>
      <c r="C3264" s="6" t="s">
        <v>52</v>
      </c>
      <c r="D3264" s="6" t="s">
        <v>31</v>
      </c>
      <c r="E3264" s="6" t="s">
        <v>103</v>
      </c>
      <c r="F3264" s="6" t="s">
        <v>61</v>
      </c>
      <c r="G3264" s="6" t="s">
        <v>12422</v>
      </c>
      <c r="H3264">
        <v>23</v>
      </c>
      <c r="I3264" s="6" t="s">
        <v>47</v>
      </c>
      <c r="J3264" s="6" t="s">
        <v>144</v>
      </c>
      <c r="K3264" s="6" t="s">
        <v>98</v>
      </c>
      <c r="L3264">
        <v>302</v>
      </c>
      <c r="N3264" s="6" t="s">
        <v>258</v>
      </c>
      <c r="O3264" s="6" t="s">
        <v>146</v>
      </c>
      <c r="P3264" s="6" t="s">
        <v>645</v>
      </c>
      <c r="Q3264">
        <v>36500000</v>
      </c>
      <c r="R3264">
        <v>40947980644</v>
      </c>
      <c r="S3264">
        <v>32999084456</v>
      </c>
    </row>
    <row r="3265" spans="1:19" x14ac:dyDescent="0.25">
      <c r="A3265">
        <v>17488</v>
      </c>
      <c r="B3265" s="6" t="s">
        <v>12423</v>
      </c>
      <c r="C3265" s="6" t="s">
        <v>76</v>
      </c>
      <c r="D3265" s="6" t="s">
        <v>77</v>
      </c>
      <c r="E3265" s="6" t="s">
        <v>93</v>
      </c>
      <c r="F3265" s="6" t="s">
        <v>61</v>
      </c>
      <c r="G3265" s="6" t="s">
        <v>12424</v>
      </c>
      <c r="H3265">
        <v>25</v>
      </c>
      <c r="I3265" s="6" t="s">
        <v>116</v>
      </c>
      <c r="J3265" s="6" t="s">
        <v>56</v>
      </c>
      <c r="K3265" s="6" t="s">
        <v>37</v>
      </c>
      <c r="L3265">
        <v>104</v>
      </c>
      <c r="N3265" s="6" t="s">
        <v>12425</v>
      </c>
      <c r="O3265" s="6" t="s">
        <v>239</v>
      </c>
      <c r="P3265" s="6" t="s">
        <v>40</v>
      </c>
      <c r="Q3265">
        <v>36760000</v>
      </c>
      <c r="R3265">
        <v>13111013650</v>
      </c>
      <c r="S3265">
        <v>32999984204</v>
      </c>
    </row>
    <row r="3266" spans="1:19" x14ac:dyDescent="0.25">
      <c r="A3266">
        <v>17489</v>
      </c>
      <c r="B3266" s="6" t="s">
        <v>12426</v>
      </c>
      <c r="C3266" s="6" t="s">
        <v>52</v>
      </c>
      <c r="D3266" s="6" t="s">
        <v>31</v>
      </c>
      <c r="E3266" s="6" t="s">
        <v>103</v>
      </c>
      <c r="F3266" s="6" t="s">
        <v>61</v>
      </c>
      <c r="G3266" s="6" t="s">
        <v>11136</v>
      </c>
      <c r="H3266">
        <v>25</v>
      </c>
      <c r="I3266" s="6" t="s">
        <v>116</v>
      </c>
      <c r="J3266" s="6" t="s">
        <v>56</v>
      </c>
      <c r="K3266" s="6" t="s">
        <v>37</v>
      </c>
      <c r="L3266">
        <v>101</v>
      </c>
      <c r="N3266" s="6" t="s">
        <v>12427</v>
      </c>
      <c r="O3266" s="6" t="s">
        <v>219</v>
      </c>
      <c r="P3266" s="6" t="s">
        <v>12428</v>
      </c>
      <c r="Q3266">
        <v>36710000</v>
      </c>
      <c r="R3266">
        <v>3169654640</v>
      </c>
      <c r="S3266">
        <v>32988619171</v>
      </c>
    </row>
    <row r="3267" spans="1:19" x14ac:dyDescent="0.25">
      <c r="A3267">
        <v>17493</v>
      </c>
      <c r="B3267" s="6" t="s">
        <v>12429</v>
      </c>
      <c r="C3267" s="6" t="s">
        <v>42</v>
      </c>
      <c r="D3267" s="6" t="s">
        <v>31</v>
      </c>
      <c r="E3267" s="6" t="s">
        <v>221</v>
      </c>
      <c r="F3267" s="6" t="s">
        <v>12430</v>
      </c>
      <c r="G3267" s="6" t="s">
        <v>12431</v>
      </c>
      <c r="H3267">
        <v>25</v>
      </c>
      <c r="I3267" s="6" t="s">
        <v>116</v>
      </c>
      <c r="J3267" s="6" t="s">
        <v>144</v>
      </c>
      <c r="K3267" s="6" t="s">
        <v>109</v>
      </c>
      <c r="L3267">
        <v>205</v>
      </c>
      <c r="N3267" s="6" t="s">
        <v>12432</v>
      </c>
      <c r="O3267" s="6" t="s">
        <v>771</v>
      </c>
      <c r="P3267" s="6" t="s">
        <v>951</v>
      </c>
      <c r="Q3267">
        <v>36800000</v>
      </c>
      <c r="R3267">
        <v>40243821000173</v>
      </c>
      <c r="S3267">
        <v>32999939379</v>
      </c>
    </row>
    <row r="3268" spans="1:19" x14ac:dyDescent="0.25">
      <c r="A3268">
        <v>17494</v>
      </c>
      <c r="B3268" s="6" t="s">
        <v>12433</v>
      </c>
      <c r="C3268" s="6" t="s">
        <v>119</v>
      </c>
      <c r="D3268" s="6" t="s">
        <v>31</v>
      </c>
      <c r="E3268" s="6" t="s">
        <v>44</v>
      </c>
      <c r="F3268" s="6" t="s">
        <v>12434</v>
      </c>
      <c r="G3268" s="6" t="s">
        <v>12435</v>
      </c>
      <c r="H3268">
        <v>22</v>
      </c>
      <c r="I3268" s="6" t="s">
        <v>35</v>
      </c>
      <c r="J3268" s="6" t="s">
        <v>56</v>
      </c>
      <c r="K3268" s="6" t="s">
        <v>37</v>
      </c>
      <c r="L3268">
        <v>106</v>
      </c>
      <c r="N3268" s="6" t="s">
        <v>12436</v>
      </c>
      <c r="O3268" s="6" t="s">
        <v>443</v>
      </c>
      <c r="P3268" s="6" t="s">
        <v>1245</v>
      </c>
      <c r="Q3268">
        <v>36660000</v>
      </c>
      <c r="R3268">
        <v>40172476000124</v>
      </c>
      <c r="S3268">
        <v>32988033794</v>
      </c>
    </row>
    <row r="3269" spans="1:19" x14ac:dyDescent="0.25">
      <c r="A3269">
        <v>17495</v>
      </c>
      <c r="B3269" s="6" t="s">
        <v>12437</v>
      </c>
      <c r="C3269" s="6" t="s">
        <v>52</v>
      </c>
      <c r="D3269" s="6" t="s">
        <v>31</v>
      </c>
      <c r="E3269" s="6" t="s">
        <v>44</v>
      </c>
      <c r="F3269" s="6" t="s">
        <v>12438</v>
      </c>
      <c r="G3269" s="6" t="s">
        <v>12439</v>
      </c>
      <c r="H3269">
        <v>23</v>
      </c>
      <c r="I3269" s="6" t="s">
        <v>47</v>
      </c>
      <c r="J3269" s="6" t="s">
        <v>144</v>
      </c>
      <c r="K3269" s="6" t="s">
        <v>37</v>
      </c>
      <c r="L3269">
        <v>105</v>
      </c>
      <c r="N3269" s="6" t="s">
        <v>12440</v>
      </c>
      <c r="O3269" s="6" t="s">
        <v>674</v>
      </c>
      <c r="P3269" s="6" t="s">
        <v>40</v>
      </c>
      <c r="Q3269">
        <v>36650000</v>
      </c>
      <c r="R3269">
        <v>39648172000101</v>
      </c>
      <c r="S3269">
        <v>21964423764</v>
      </c>
    </row>
    <row r="3270" spans="1:19" x14ac:dyDescent="0.25">
      <c r="A3270">
        <v>17498</v>
      </c>
      <c r="B3270" s="6" t="s">
        <v>12441</v>
      </c>
      <c r="C3270" s="6" t="s">
        <v>52</v>
      </c>
      <c r="D3270" s="6" t="s">
        <v>31</v>
      </c>
      <c r="E3270" s="6" t="s">
        <v>93</v>
      </c>
      <c r="F3270" s="6" t="s">
        <v>61</v>
      </c>
      <c r="G3270" s="6" t="s">
        <v>12442</v>
      </c>
      <c r="H3270">
        <v>23</v>
      </c>
      <c r="I3270" s="6" t="s">
        <v>47</v>
      </c>
      <c r="J3270" s="6" t="s">
        <v>12443</v>
      </c>
      <c r="K3270" s="6" t="s">
        <v>37</v>
      </c>
      <c r="L3270">
        <v>101</v>
      </c>
      <c r="N3270" s="6" t="s">
        <v>12444</v>
      </c>
      <c r="O3270" s="6" t="s">
        <v>58</v>
      </c>
      <c r="P3270" s="6" t="s">
        <v>5562</v>
      </c>
      <c r="Q3270">
        <v>36777000</v>
      </c>
      <c r="R3270">
        <v>13345979608</v>
      </c>
      <c r="S3270">
        <v>21972021345</v>
      </c>
    </row>
    <row r="3271" spans="1:19" x14ac:dyDescent="0.25">
      <c r="A3271">
        <v>17499</v>
      </c>
      <c r="B3271" s="6" t="s">
        <v>12445</v>
      </c>
      <c r="C3271" s="6" t="s">
        <v>42</v>
      </c>
      <c r="D3271" s="6" t="s">
        <v>31</v>
      </c>
      <c r="E3271" s="6" t="s">
        <v>221</v>
      </c>
      <c r="F3271" s="6" t="s">
        <v>61</v>
      </c>
      <c r="G3271" s="6" t="s">
        <v>12446</v>
      </c>
      <c r="H3271">
        <v>25</v>
      </c>
      <c r="I3271" s="6" t="s">
        <v>116</v>
      </c>
      <c r="J3271" s="6" t="s">
        <v>144</v>
      </c>
      <c r="K3271" s="6" t="s">
        <v>98</v>
      </c>
      <c r="L3271">
        <v>304</v>
      </c>
      <c r="N3271" s="6" t="s">
        <v>12447</v>
      </c>
      <c r="O3271" s="6" t="s">
        <v>592</v>
      </c>
      <c r="P3271" s="6" t="s">
        <v>40</v>
      </c>
      <c r="Q3271">
        <v>36546000</v>
      </c>
      <c r="R3271">
        <v>569378656</v>
      </c>
      <c r="S3271">
        <v>32999749156</v>
      </c>
    </row>
    <row r="3272" spans="1:19" x14ac:dyDescent="0.25">
      <c r="A3272">
        <v>17501</v>
      </c>
      <c r="B3272" s="6" t="s">
        <v>12448</v>
      </c>
      <c r="C3272" s="6" t="s">
        <v>76</v>
      </c>
      <c r="D3272" s="6" t="s">
        <v>31</v>
      </c>
      <c r="E3272" s="6" t="s">
        <v>71</v>
      </c>
      <c r="F3272" s="6" t="s">
        <v>61</v>
      </c>
      <c r="G3272" s="6" t="s">
        <v>12449</v>
      </c>
      <c r="H3272">
        <v>22</v>
      </c>
      <c r="I3272" s="6" t="s">
        <v>35</v>
      </c>
      <c r="J3272" s="6" t="s">
        <v>144</v>
      </c>
      <c r="K3272" s="6" t="s">
        <v>98</v>
      </c>
      <c r="L3272">
        <v>304</v>
      </c>
      <c r="N3272" s="6" t="s">
        <v>12450</v>
      </c>
      <c r="O3272" s="6" t="s">
        <v>592</v>
      </c>
      <c r="P3272" s="6" t="s">
        <v>40</v>
      </c>
      <c r="Q3272">
        <v>36546000</v>
      </c>
      <c r="R3272">
        <v>3398679650</v>
      </c>
      <c r="S3272">
        <v>32035351333</v>
      </c>
    </row>
    <row r="3273" spans="1:19" x14ac:dyDescent="0.25">
      <c r="A3273">
        <v>17504</v>
      </c>
      <c r="B3273" s="6" t="s">
        <v>12451</v>
      </c>
      <c r="C3273" s="6" t="s">
        <v>52</v>
      </c>
      <c r="D3273" s="6" t="s">
        <v>31</v>
      </c>
      <c r="E3273" s="6" t="s">
        <v>221</v>
      </c>
      <c r="F3273" s="6" t="s">
        <v>61</v>
      </c>
      <c r="G3273" s="6" t="s">
        <v>12452</v>
      </c>
      <c r="H3273">
        <v>1</v>
      </c>
      <c r="I3273" s="6" t="s">
        <v>375</v>
      </c>
      <c r="J3273" s="6" t="s">
        <v>144</v>
      </c>
      <c r="K3273" s="6" t="s">
        <v>37</v>
      </c>
      <c r="L3273">
        <v>101</v>
      </c>
      <c r="N3273" s="6" t="s">
        <v>1924</v>
      </c>
      <c r="O3273" s="6" t="s">
        <v>58</v>
      </c>
      <c r="P3273" s="6" t="s">
        <v>5562</v>
      </c>
      <c r="Q3273">
        <v>36777000</v>
      </c>
      <c r="R3273">
        <v>12892202639</v>
      </c>
      <c r="S3273">
        <v>32999883624</v>
      </c>
    </row>
    <row r="3274" spans="1:19" x14ac:dyDescent="0.25">
      <c r="A3274">
        <v>17506</v>
      </c>
      <c r="B3274" s="6" t="s">
        <v>12453</v>
      </c>
      <c r="C3274" s="6" t="s">
        <v>52</v>
      </c>
      <c r="D3274" s="6" t="s">
        <v>31</v>
      </c>
      <c r="E3274" s="6" t="s">
        <v>71</v>
      </c>
      <c r="F3274" s="6" t="s">
        <v>61</v>
      </c>
      <c r="G3274" s="6" t="s">
        <v>857</v>
      </c>
      <c r="H3274">
        <v>1</v>
      </c>
      <c r="I3274" s="6" t="s">
        <v>375</v>
      </c>
      <c r="J3274" s="6" t="s">
        <v>56</v>
      </c>
      <c r="K3274" s="6" t="s">
        <v>37</v>
      </c>
      <c r="L3274">
        <v>109</v>
      </c>
      <c r="N3274" s="6" t="s">
        <v>12454</v>
      </c>
      <c r="O3274" s="6" t="s">
        <v>39</v>
      </c>
      <c r="P3274" s="6" t="s">
        <v>1963</v>
      </c>
      <c r="Q3274">
        <v>36700284</v>
      </c>
      <c r="R3274">
        <v>9922471604</v>
      </c>
      <c r="S3274">
        <v>32984552032</v>
      </c>
    </row>
    <row r="3275" spans="1:19" x14ac:dyDescent="0.25">
      <c r="A3275">
        <v>17513</v>
      </c>
      <c r="B3275" s="6" t="s">
        <v>12455</v>
      </c>
      <c r="C3275" s="6" t="s">
        <v>52</v>
      </c>
      <c r="D3275" s="6" t="s">
        <v>31</v>
      </c>
      <c r="E3275" s="6" t="s">
        <v>221</v>
      </c>
      <c r="F3275" s="6" t="s">
        <v>61</v>
      </c>
      <c r="G3275" s="6" t="s">
        <v>12456</v>
      </c>
      <c r="H3275">
        <v>23</v>
      </c>
      <c r="I3275" s="6" t="s">
        <v>47</v>
      </c>
      <c r="J3275" s="6" t="s">
        <v>56</v>
      </c>
      <c r="K3275" s="6" t="s">
        <v>37</v>
      </c>
      <c r="L3275">
        <v>104</v>
      </c>
      <c r="N3275" s="6" t="s">
        <v>12457</v>
      </c>
      <c r="O3275" s="6" t="s">
        <v>39</v>
      </c>
      <c r="P3275" s="6" t="s">
        <v>132</v>
      </c>
      <c r="Q3275">
        <v>36707100</v>
      </c>
      <c r="R3275">
        <v>7765099698</v>
      </c>
      <c r="S3275">
        <v>32988375919</v>
      </c>
    </row>
    <row r="3276" spans="1:19" x14ac:dyDescent="0.25">
      <c r="A3276">
        <v>17514</v>
      </c>
      <c r="B3276" s="6" t="s">
        <v>12458</v>
      </c>
      <c r="C3276" s="6" t="s">
        <v>52</v>
      </c>
      <c r="D3276" s="6" t="s">
        <v>31</v>
      </c>
      <c r="E3276" s="6" t="s">
        <v>53</v>
      </c>
      <c r="F3276" s="6" t="s">
        <v>61</v>
      </c>
      <c r="G3276" s="6" t="s">
        <v>12459</v>
      </c>
      <c r="H3276">
        <v>22</v>
      </c>
      <c r="I3276" s="6" t="s">
        <v>35</v>
      </c>
      <c r="J3276" s="6" t="s">
        <v>144</v>
      </c>
      <c r="K3276" s="6" t="s">
        <v>37</v>
      </c>
      <c r="L3276">
        <v>103</v>
      </c>
      <c r="N3276" s="6" t="s">
        <v>12460</v>
      </c>
      <c r="O3276" s="6" t="s">
        <v>58</v>
      </c>
      <c r="P3276" s="6" t="s">
        <v>351</v>
      </c>
      <c r="Q3276">
        <v>36773538</v>
      </c>
      <c r="R3276">
        <v>4591612619</v>
      </c>
      <c r="S3276">
        <v>32999375553</v>
      </c>
    </row>
    <row r="3277" spans="1:19" x14ac:dyDescent="0.25">
      <c r="A3277">
        <v>17515</v>
      </c>
      <c r="B3277" s="6" t="s">
        <v>12461</v>
      </c>
      <c r="C3277" s="6" t="s">
        <v>52</v>
      </c>
      <c r="D3277" s="6" t="s">
        <v>31</v>
      </c>
      <c r="E3277" s="6" t="s">
        <v>44</v>
      </c>
      <c r="F3277" s="6" t="s">
        <v>12462</v>
      </c>
      <c r="G3277" s="6" t="s">
        <v>12463</v>
      </c>
      <c r="H3277">
        <v>22</v>
      </c>
      <c r="I3277" s="6" t="s">
        <v>35</v>
      </c>
      <c r="J3277" s="6" t="s">
        <v>56</v>
      </c>
      <c r="K3277" s="6" t="s">
        <v>37</v>
      </c>
      <c r="L3277">
        <v>101</v>
      </c>
      <c r="N3277" s="6" t="s">
        <v>12464</v>
      </c>
      <c r="O3277" s="6" t="s">
        <v>39</v>
      </c>
      <c r="P3277" s="6" t="s">
        <v>364</v>
      </c>
      <c r="Q3277">
        <v>36708800</v>
      </c>
      <c r="R3277">
        <v>37704747000130</v>
      </c>
      <c r="S3277">
        <v>32999452570</v>
      </c>
    </row>
    <row r="3278" spans="1:19" x14ac:dyDescent="0.25">
      <c r="A3278">
        <v>17517</v>
      </c>
      <c r="B3278" s="6" t="s">
        <v>12465</v>
      </c>
      <c r="C3278" s="6" t="s">
        <v>76</v>
      </c>
      <c r="D3278" s="6" t="s">
        <v>31</v>
      </c>
      <c r="E3278" s="6" t="s">
        <v>93</v>
      </c>
      <c r="F3278" s="6" t="s">
        <v>12466</v>
      </c>
      <c r="G3278" s="6" t="s">
        <v>12467</v>
      </c>
      <c r="H3278">
        <v>22</v>
      </c>
      <c r="I3278" s="6" t="s">
        <v>35</v>
      </c>
      <c r="J3278" s="6" t="s">
        <v>144</v>
      </c>
      <c r="K3278" s="6" t="s">
        <v>98</v>
      </c>
      <c r="L3278">
        <v>301</v>
      </c>
      <c r="N3278" s="6" t="s">
        <v>12468</v>
      </c>
      <c r="O3278" s="6" t="s">
        <v>1333</v>
      </c>
      <c r="P3278" s="6" t="s">
        <v>740</v>
      </c>
      <c r="Q3278">
        <v>36550000</v>
      </c>
      <c r="R3278">
        <v>40282292000117</v>
      </c>
      <c r="S3278">
        <v>32984677732</v>
      </c>
    </row>
    <row r="3279" spans="1:19" x14ac:dyDescent="0.25">
      <c r="A3279">
        <v>17519</v>
      </c>
      <c r="B3279" s="6" t="s">
        <v>12469</v>
      </c>
      <c r="C3279" s="6" t="s">
        <v>119</v>
      </c>
      <c r="D3279" s="6" t="s">
        <v>31</v>
      </c>
      <c r="E3279" s="6" t="s">
        <v>221</v>
      </c>
      <c r="F3279" s="6" t="s">
        <v>12470</v>
      </c>
      <c r="G3279" s="6" t="s">
        <v>12471</v>
      </c>
      <c r="H3279">
        <v>25</v>
      </c>
      <c r="I3279" s="6" t="s">
        <v>116</v>
      </c>
      <c r="J3279" s="6" t="s">
        <v>144</v>
      </c>
      <c r="K3279" s="6" t="s">
        <v>98</v>
      </c>
      <c r="L3279">
        <v>301</v>
      </c>
      <c r="N3279" s="6" t="s">
        <v>12472</v>
      </c>
      <c r="O3279" s="6" t="s">
        <v>312</v>
      </c>
      <c r="P3279" s="6" t="s">
        <v>828</v>
      </c>
      <c r="Q3279">
        <v>36170000</v>
      </c>
      <c r="R3279">
        <v>40208967000188</v>
      </c>
      <c r="S3279">
        <v>32999782589</v>
      </c>
    </row>
    <row r="3280" spans="1:19" x14ac:dyDescent="0.25">
      <c r="A3280">
        <v>17521</v>
      </c>
      <c r="B3280" s="6" t="s">
        <v>12473</v>
      </c>
      <c r="C3280" s="6" t="s">
        <v>76</v>
      </c>
      <c r="D3280" s="6" t="s">
        <v>31</v>
      </c>
      <c r="E3280" s="6" t="s">
        <v>93</v>
      </c>
      <c r="F3280" s="6" t="s">
        <v>12474</v>
      </c>
      <c r="G3280" s="6" t="s">
        <v>12475</v>
      </c>
      <c r="H3280">
        <v>25</v>
      </c>
      <c r="I3280" s="6" t="s">
        <v>116</v>
      </c>
      <c r="J3280" s="6" t="s">
        <v>144</v>
      </c>
      <c r="K3280" s="6" t="s">
        <v>98</v>
      </c>
      <c r="L3280">
        <v>304</v>
      </c>
      <c r="N3280" s="6" t="s">
        <v>12476</v>
      </c>
      <c r="O3280" s="6" t="s">
        <v>592</v>
      </c>
      <c r="P3280" s="6" t="s">
        <v>40</v>
      </c>
      <c r="Q3280">
        <v>36546000</v>
      </c>
      <c r="R3280">
        <v>38830223000159</v>
      </c>
      <c r="S3280">
        <v>32999696319</v>
      </c>
    </row>
    <row r="3281" spans="1:19" x14ac:dyDescent="0.25">
      <c r="A3281">
        <v>17522</v>
      </c>
      <c r="B3281" s="6" t="s">
        <v>12477</v>
      </c>
      <c r="C3281" s="6" t="s">
        <v>391</v>
      </c>
      <c r="D3281" s="6" t="s">
        <v>488</v>
      </c>
      <c r="E3281" s="6" t="s">
        <v>71</v>
      </c>
      <c r="F3281" s="6" t="s">
        <v>12478</v>
      </c>
      <c r="G3281" s="6" t="s">
        <v>12479</v>
      </c>
      <c r="H3281">
        <v>27</v>
      </c>
      <c r="I3281" s="6" t="s">
        <v>96</v>
      </c>
      <c r="J3281" s="6" t="s">
        <v>144</v>
      </c>
      <c r="K3281" s="6" t="s">
        <v>98</v>
      </c>
      <c r="L3281">
        <v>307</v>
      </c>
      <c r="N3281" s="6" t="s">
        <v>12480</v>
      </c>
      <c r="O3281" s="6" t="s">
        <v>600</v>
      </c>
      <c r="P3281" s="6" t="s">
        <v>40</v>
      </c>
      <c r="Q3281">
        <v>36530000</v>
      </c>
      <c r="R3281">
        <v>39511048000108</v>
      </c>
      <c r="S3281">
        <v>32984747122</v>
      </c>
    </row>
    <row r="3282" spans="1:19" x14ac:dyDescent="0.25">
      <c r="A3282">
        <v>17523</v>
      </c>
      <c r="B3282" s="6" t="s">
        <v>12481</v>
      </c>
      <c r="C3282" s="6" t="s">
        <v>52</v>
      </c>
      <c r="D3282" s="6" t="s">
        <v>31</v>
      </c>
      <c r="E3282" s="6" t="s">
        <v>103</v>
      </c>
      <c r="F3282" s="6" t="s">
        <v>12482</v>
      </c>
      <c r="G3282" s="6" t="s">
        <v>12483</v>
      </c>
      <c r="H3282">
        <v>25</v>
      </c>
      <c r="I3282" s="6" t="s">
        <v>116</v>
      </c>
      <c r="J3282" s="6" t="s">
        <v>144</v>
      </c>
      <c r="K3282" s="6" t="s">
        <v>98</v>
      </c>
      <c r="L3282">
        <v>302</v>
      </c>
      <c r="N3282" s="6" t="s">
        <v>12484</v>
      </c>
      <c r="O3282" s="6" t="s">
        <v>146</v>
      </c>
      <c r="P3282" s="6" t="s">
        <v>733</v>
      </c>
      <c r="Q3282">
        <v>36502002</v>
      </c>
      <c r="R3282">
        <v>38328778000105</v>
      </c>
      <c r="S3282">
        <v>32998101022</v>
      </c>
    </row>
    <row r="3283" spans="1:19" x14ac:dyDescent="0.25">
      <c r="A3283">
        <v>17525</v>
      </c>
      <c r="B3283" s="6" t="s">
        <v>12485</v>
      </c>
      <c r="C3283" s="6" t="s">
        <v>76</v>
      </c>
      <c r="D3283" s="6" t="s">
        <v>77</v>
      </c>
      <c r="E3283" s="6" t="s">
        <v>71</v>
      </c>
      <c r="F3283" s="6" t="s">
        <v>12486</v>
      </c>
      <c r="G3283" s="6" t="s">
        <v>12487</v>
      </c>
      <c r="H3283">
        <v>22</v>
      </c>
      <c r="I3283" s="6" t="s">
        <v>35</v>
      </c>
      <c r="J3283" s="6" t="s">
        <v>56</v>
      </c>
      <c r="K3283" s="6" t="s">
        <v>37</v>
      </c>
      <c r="L3283">
        <v>107</v>
      </c>
      <c r="N3283" s="6" t="s">
        <v>12488</v>
      </c>
      <c r="O3283" s="6" t="s">
        <v>58</v>
      </c>
      <c r="P3283" s="6" t="s">
        <v>907</v>
      </c>
      <c r="Q3283">
        <v>36774164</v>
      </c>
      <c r="R3283">
        <v>39956704000178</v>
      </c>
      <c r="S3283">
        <v>32998087932</v>
      </c>
    </row>
    <row r="3284" spans="1:19" x14ac:dyDescent="0.25">
      <c r="A3284">
        <v>17526</v>
      </c>
      <c r="B3284" s="6" t="s">
        <v>533</v>
      </c>
      <c r="C3284" s="6" t="s">
        <v>177</v>
      </c>
      <c r="D3284" s="6" t="s">
        <v>178</v>
      </c>
      <c r="E3284" s="6" t="s">
        <v>44</v>
      </c>
      <c r="F3284" s="6" t="s">
        <v>12489</v>
      </c>
      <c r="G3284" s="6" t="s">
        <v>12490</v>
      </c>
      <c r="H3284">
        <v>22</v>
      </c>
      <c r="I3284" s="6" t="s">
        <v>35</v>
      </c>
      <c r="J3284" s="6" t="s">
        <v>56</v>
      </c>
      <c r="K3284" s="6" t="s">
        <v>98</v>
      </c>
      <c r="L3284">
        <v>309</v>
      </c>
      <c r="N3284" s="6" t="s">
        <v>12491</v>
      </c>
      <c r="O3284" s="6" t="s">
        <v>146</v>
      </c>
      <c r="P3284" s="6" t="s">
        <v>7567</v>
      </c>
      <c r="Q3284">
        <v>36505180</v>
      </c>
      <c r="R3284">
        <v>7249792000262</v>
      </c>
      <c r="S3284">
        <v>32035312736</v>
      </c>
    </row>
    <row r="3285" spans="1:19" x14ac:dyDescent="0.25">
      <c r="A3285">
        <v>17527</v>
      </c>
      <c r="B3285" s="6" t="s">
        <v>12492</v>
      </c>
      <c r="C3285" s="6" t="s">
        <v>52</v>
      </c>
      <c r="D3285" s="6" t="s">
        <v>31</v>
      </c>
      <c r="E3285" s="6" t="s">
        <v>44</v>
      </c>
      <c r="F3285" s="6" t="s">
        <v>12493</v>
      </c>
      <c r="G3285" s="6" t="s">
        <v>6777</v>
      </c>
      <c r="H3285">
        <v>23</v>
      </c>
      <c r="I3285" s="6" t="s">
        <v>47</v>
      </c>
      <c r="J3285" s="6" t="s">
        <v>12494</v>
      </c>
      <c r="K3285" s="6" t="s">
        <v>109</v>
      </c>
      <c r="L3285">
        <v>202</v>
      </c>
      <c r="N3285" s="6" t="s">
        <v>12495</v>
      </c>
      <c r="O3285" s="6" t="s">
        <v>111</v>
      </c>
      <c r="P3285" s="6" t="s">
        <v>824</v>
      </c>
      <c r="Q3285">
        <v>36876000</v>
      </c>
      <c r="R3285">
        <v>40133499000120</v>
      </c>
      <c r="S3285">
        <v>32999886592</v>
      </c>
    </row>
    <row r="3286" spans="1:19" x14ac:dyDescent="0.25">
      <c r="A3286">
        <v>17528</v>
      </c>
      <c r="B3286" s="6" t="s">
        <v>12496</v>
      </c>
      <c r="C3286" s="6" t="s">
        <v>52</v>
      </c>
      <c r="D3286" s="6" t="s">
        <v>31</v>
      </c>
      <c r="E3286" s="6" t="s">
        <v>93</v>
      </c>
      <c r="F3286" s="6" t="s">
        <v>12497</v>
      </c>
      <c r="G3286" s="6" t="s">
        <v>12498</v>
      </c>
      <c r="H3286">
        <v>23</v>
      </c>
      <c r="I3286" s="6" t="s">
        <v>47</v>
      </c>
      <c r="J3286" s="6" t="s">
        <v>56</v>
      </c>
      <c r="K3286" s="6" t="s">
        <v>109</v>
      </c>
      <c r="L3286">
        <v>205</v>
      </c>
      <c r="N3286" s="6" t="s">
        <v>12499</v>
      </c>
      <c r="O3286" s="6" t="s">
        <v>707</v>
      </c>
      <c r="P3286" s="6" t="s">
        <v>40</v>
      </c>
      <c r="Q3286">
        <v>36810000</v>
      </c>
      <c r="R3286">
        <v>40415615000101</v>
      </c>
      <c r="S3286">
        <v>32985053385</v>
      </c>
    </row>
    <row r="3287" spans="1:19" x14ac:dyDescent="0.25">
      <c r="A3287">
        <v>17529</v>
      </c>
      <c r="B3287" s="6" t="s">
        <v>12500</v>
      </c>
      <c r="C3287" s="6" t="s">
        <v>52</v>
      </c>
      <c r="D3287" s="6" t="s">
        <v>488</v>
      </c>
      <c r="E3287" s="6" t="s">
        <v>53</v>
      </c>
      <c r="F3287" s="6" t="s">
        <v>61</v>
      </c>
      <c r="G3287" s="6" t="s">
        <v>12501</v>
      </c>
      <c r="H3287">
        <v>27</v>
      </c>
      <c r="I3287" s="6" t="s">
        <v>96</v>
      </c>
      <c r="J3287" s="6" t="s">
        <v>12502</v>
      </c>
      <c r="K3287" s="6" t="s">
        <v>37</v>
      </c>
      <c r="L3287">
        <v>107</v>
      </c>
      <c r="N3287" s="6" t="s">
        <v>12503</v>
      </c>
      <c r="O3287" s="6" t="s">
        <v>39</v>
      </c>
      <c r="P3287" s="6" t="s">
        <v>132</v>
      </c>
      <c r="Q3287">
        <v>36707100</v>
      </c>
      <c r="R3287">
        <v>96477555620</v>
      </c>
      <c r="S3287">
        <v>32999288285</v>
      </c>
    </row>
    <row r="3288" spans="1:19" x14ac:dyDescent="0.25">
      <c r="A3288">
        <v>17530</v>
      </c>
      <c r="B3288" s="6" t="s">
        <v>12504</v>
      </c>
      <c r="C3288" s="6" t="s">
        <v>52</v>
      </c>
      <c r="D3288" s="6" t="s">
        <v>31</v>
      </c>
      <c r="E3288" s="6" t="s">
        <v>53</v>
      </c>
      <c r="F3288" s="6" t="s">
        <v>61</v>
      </c>
      <c r="G3288" s="6" t="s">
        <v>12505</v>
      </c>
      <c r="H3288">
        <v>22</v>
      </c>
      <c r="I3288" s="6" t="s">
        <v>35</v>
      </c>
      <c r="J3288" s="6" t="s">
        <v>56</v>
      </c>
      <c r="K3288" s="6" t="s">
        <v>37</v>
      </c>
      <c r="L3288">
        <v>103</v>
      </c>
      <c r="N3288" s="6" t="s">
        <v>12506</v>
      </c>
      <c r="O3288" s="6" t="s">
        <v>58</v>
      </c>
      <c r="P3288" s="6" t="s">
        <v>751</v>
      </c>
      <c r="Q3288">
        <v>36772430</v>
      </c>
      <c r="R3288">
        <v>3434636609</v>
      </c>
      <c r="S3288">
        <v>32984392190</v>
      </c>
    </row>
    <row r="3289" spans="1:19" x14ac:dyDescent="0.25">
      <c r="A3289">
        <v>17531</v>
      </c>
      <c r="B3289" s="6" t="s">
        <v>12507</v>
      </c>
      <c r="C3289" s="6" t="s">
        <v>52</v>
      </c>
      <c r="D3289" s="6" t="s">
        <v>31</v>
      </c>
      <c r="E3289" s="6" t="s">
        <v>93</v>
      </c>
      <c r="F3289" s="6" t="s">
        <v>61</v>
      </c>
      <c r="G3289" s="6" t="s">
        <v>12508</v>
      </c>
      <c r="H3289">
        <v>22</v>
      </c>
      <c r="I3289" s="6" t="s">
        <v>35</v>
      </c>
      <c r="J3289" s="6" t="s">
        <v>56</v>
      </c>
      <c r="K3289" s="6" t="s">
        <v>37</v>
      </c>
      <c r="L3289">
        <v>103</v>
      </c>
      <c r="N3289" s="6" t="s">
        <v>12509</v>
      </c>
      <c r="O3289" s="6" t="s">
        <v>58</v>
      </c>
      <c r="P3289" s="6" t="s">
        <v>683</v>
      </c>
      <c r="Q3289">
        <v>36773654</v>
      </c>
      <c r="R3289">
        <v>47870028649</v>
      </c>
      <c r="S3289">
        <v>32988672593</v>
      </c>
    </row>
    <row r="3290" spans="1:19" x14ac:dyDescent="0.25">
      <c r="A3290">
        <v>17532</v>
      </c>
      <c r="B3290" s="6" t="s">
        <v>12510</v>
      </c>
      <c r="C3290" s="6" t="s">
        <v>52</v>
      </c>
      <c r="D3290" s="6" t="s">
        <v>31</v>
      </c>
      <c r="E3290" s="6" t="s">
        <v>53</v>
      </c>
      <c r="F3290" s="6" t="s">
        <v>61</v>
      </c>
      <c r="G3290" s="6" t="s">
        <v>12511</v>
      </c>
      <c r="H3290">
        <v>1</v>
      </c>
      <c r="I3290" s="6" t="s">
        <v>375</v>
      </c>
      <c r="J3290" s="6" t="s">
        <v>144</v>
      </c>
      <c r="K3290" s="6" t="s">
        <v>37</v>
      </c>
      <c r="L3290">
        <v>106</v>
      </c>
      <c r="N3290" s="6" t="s">
        <v>12512</v>
      </c>
      <c r="O3290" s="6" t="s">
        <v>443</v>
      </c>
      <c r="P3290" s="6" t="s">
        <v>389</v>
      </c>
      <c r="Q3290">
        <v>36660000</v>
      </c>
      <c r="R3290">
        <v>5733083654</v>
      </c>
      <c r="S3290">
        <v>32987035476</v>
      </c>
    </row>
    <row r="3291" spans="1:19" x14ac:dyDescent="0.25">
      <c r="A3291">
        <v>17535</v>
      </c>
      <c r="B3291" s="6" t="s">
        <v>12513</v>
      </c>
      <c r="C3291" s="6" t="s">
        <v>52</v>
      </c>
      <c r="D3291" s="6" t="s">
        <v>31</v>
      </c>
      <c r="E3291" s="6" t="s">
        <v>93</v>
      </c>
      <c r="F3291" s="6" t="s">
        <v>12514</v>
      </c>
      <c r="G3291" s="6" t="s">
        <v>12515</v>
      </c>
      <c r="H3291">
        <v>25</v>
      </c>
      <c r="I3291" s="6" t="s">
        <v>116</v>
      </c>
      <c r="J3291" s="6" t="s">
        <v>144</v>
      </c>
      <c r="K3291" s="6" t="s">
        <v>37</v>
      </c>
      <c r="L3291">
        <v>101</v>
      </c>
      <c r="N3291" s="6" t="s">
        <v>12516</v>
      </c>
      <c r="O3291" s="6" t="s">
        <v>711</v>
      </c>
      <c r="P3291" s="6" t="s">
        <v>40</v>
      </c>
      <c r="Q3291">
        <v>36784000</v>
      </c>
      <c r="R3291">
        <v>36949251000164</v>
      </c>
      <c r="S3291">
        <v>32999626907</v>
      </c>
    </row>
    <row r="3292" spans="1:19" x14ac:dyDescent="0.25">
      <c r="A3292">
        <v>17536</v>
      </c>
      <c r="B3292" s="6" t="s">
        <v>12517</v>
      </c>
      <c r="C3292" s="6" t="s">
        <v>52</v>
      </c>
      <c r="D3292" s="6" t="s">
        <v>31</v>
      </c>
      <c r="E3292" s="6" t="s">
        <v>103</v>
      </c>
      <c r="F3292" s="6" t="s">
        <v>12518</v>
      </c>
      <c r="G3292" s="6" t="s">
        <v>12519</v>
      </c>
      <c r="H3292">
        <v>25</v>
      </c>
      <c r="I3292" s="6" t="s">
        <v>116</v>
      </c>
      <c r="J3292" s="6" t="s">
        <v>144</v>
      </c>
      <c r="K3292" s="6" t="s">
        <v>37</v>
      </c>
      <c r="L3292">
        <v>103</v>
      </c>
      <c r="N3292" s="6" t="s">
        <v>12520</v>
      </c>
      <c r="O3292" s="6" t="s">
        <v>1379</v>
      </c>
      <c r="P3292" s="6" t="s">
        <v>2326</v>
      </c>
      <c r="Q3292">
        <v>36788000</v>
      </c>
      <c r="R3292">
        <v>36889135000105</v>
      </c>
      <c r="S3292">
        <v>32999429810</v>
      </c>
    </row>
    <row r="3293" spans="1:19" x14ac:dyDescent="0.25">
      <c r="A3293">
        <v>17537</v>
      </c>
      <c r="B3293" s="6" t="s">
        <v>12521</v>
      </c>
      <c r="C3293" s="6" t="s">
        <v>42</v>
      </c>
      <c r="D3293" s="6" t="s">
        <v>31</v>
      </c>
      <c r="E3293" s="6" t="s">
        <v>103</v>
      </c>
      <c r="F3293" s="6" t="s">
        <v>12522</v>
      </c>
      <c r="G3293" s="6" t="s">
        <v>12523</v>
      </c>
      <c r="H3293">
        <v>25</v>
      </c>
      <c r="I3293" s="6" t="s">
        <v>116</v>
      </c>
      <c r="J3293" s="6" t="s">
        <v>56</v>
      </c>
      <c r="K3293" s="6" t="s">
        <v>37</v>
      </c>
      <c r="L3293">
        <v>102</v>
      </c>
      <c r="N3293" s="6" t="s">
        <v>12524</v>
      </c>
      <c r="O3293" s="6" t="s">
        <v>39</v>
      </c>
      <c r="P3293" s="6" t="s">
        <v>389</v>
      </c>
      <c r="Q3293">
        <v>36700000</v>
      </c>
      <c r="R3293">
        <v>40590504000123</v>
      </c>
      <c r="S3293">
        <v>32988436063</v>
      </c>
    </row>
    <row r="3294" spans="1:19" x14ac:dyDescent="0.25">
      <c r="A3294">
        <v>17538</v>
      </c>
      <c r="B3294" s="6" t="s">
        <v>12525</v>
      </c>
      <c r="C3294" s="6" t="s">
        <v>52</v>
      </c>
      <c r="D3294" s="6" t="s">
        <v>31</v>
      </c>
      <c r="E3294" s="6" t="s">
        <v>71</v>
      </c>
      <c r="F3294" s="6" t="s">
        <v>61</v>
      </c>
      <c r="G3294" s="6" t="s">
        <v>12526</v>
      </c>
      <c r="H3294">
        <v>5</v>
      </c>
      <c r="I3294" s="6" t="s">
        <v>3157</v>
      </c>
      <c r="J3294" s="6" t="s">
        <v>144</v>
      </c>
      <c r="K3294" s="6" t="s">
        <v>98</v>
      </c>
      <c r="L3294">
        <v>301</v>
      </c>
      <c r="N3294" s="6" t="s">
        <v>12527</v>
      </c>
      <c r="O3294" s="6" t="s">
        <v>312</v>
      </c>
      <c r="P3294" s="6" t="s">
        <v>740</v>
      </c>
      <c r="Q3294">
        <v>36170000</v>
      </c>
      <c r="R3294">
        <v>6530731601</v>
      </c>
      <c r="S3294">
        <v>32998520195</v>
      </c>
    </row>
    <row r="3295" spans="1:19" x14ac:dyDescent="0.25">
      <c r="A3295">
        <v>17540</v>
      </c>
      <c r="B3295" s="6" t="s">
        <v>12528</v>
      </c>
      <c r="C3295" s="6" t="s">
        <v>52</v>
      </c>
      <c r="D3295" s="6" t="s">
        <v>31</v>
      </c>
      <c r="E3295" s="6" t="s">
        <v>221</v>
      </c>
      <c r="F3295" s="6" t="s">
        <v>12529</v>
      </c>
      <c r="G3295" s="6" t="s">
        <v>12530</v>
      </c>
      <c r="H3295">
        <v>23</v>
      </c>
      <c r="I3295" s="6" t="s">
        <v>47</v>
      </c>
      <c r="J3295" s="6" t="s">
        <v>56</v>
      </c>
      <c r="K3295" s="6" t="s">
        <v>37</v>
      </c>
      <c r="L3295">
        <v>104</v>
      </c>
      <c r="N3295" s="6" t="s">
        <v>12531</v>
      </c>
      <c r="O3295" s="6" t="s">
        <v>39</v>
      </c>
      <c r="P3295" s="6" t="s">
        <v>1184</v>
      </c>
      <c r="Q3295">
        <v>36706084</v>
      </c>
      <c r="R3295">
        <v>40676557000161</v>
      </c>
      <c r="S3295">
        <v>32998136036</v>
      </c>
    </row>
    <row r="3296" spans="1:19" x14ac:dyDescent="0.25">
      <c r="A3296">
        <v>17541</v>
      </c>
      <c r="B3296" s="6" t="s">
        <v>12532</v>
      </c>
      <c r="C3296" s="6" t="s">
        <v>30</v>
      </c>
      <c r="D3296" s="6" t="s">
        <v>31</v>
      </c>
      <c r="E3296" s="6" t="s">
        <v>53</v>
      </c>
      <c r="F3296" s="6" t="s">
        <v>12533</v>
      </c>
      <c r="G3296" s="6" t="s">
        <v>12534</v>
      </c>
      <c r="H3296">
        <v>23</v>
      </c>
      <c r="I3296" s="6" t="s">
        <v>47</v>
      </c>
      <c r="J3296" s="6" t="s">
        <v>12535</v>
      </c>
      <c r="K3296" s="6" t="s">
        <v>109</v>
      </c>
      <c r="L3296">
        <v>203</v>
      </c>
      <c r="N3296" s="6" t="s">
        <v>12536</v>
      </c>
      <c r="O3296" s="6" t="s">
        <v>111</v>
      </c>
      <c r="P3296" s="6" t="s">
        <v>40</v>
      </c>
      <c r="Q3296">
        <v>36880031</v>
      </c>
      <c r="R3296">
        <v>38389387000192</v>
      </c>
      <c r="S3296">
        <v>32999991111</v>
      </c>
    </row>
    <row r="3297" spans="1:19" x14ac:dyDescent="0.25">
      <c r="A3297">
        <v>17543</v>
      </c>
      <c r="B3297" s="6" t="s">
        <v>12537</v>
      </c>
      <c r="C3297" s="6" t="s">
        <v>52</v>
      </c>
      <c r="D3297" s="6" t="s">
        <v>31</v>
      </c>
      <c r="E3297" s="6" t="s">
        <v>53</v>
      </c>
      <c r="F3297" s="6" t="s">
        <v>61</v>
      </c>
      <c r="G3297" s="6" t="s">
        <v>12538</v>
      </c>
      <c r="H3297">
        <v>1</v>
      </c>
      <c r="I3297" s="6" t="s">
        <v>375</v>
      </c>
      <c r="J3297" s="6" t="s">
        <v>144</v>
      </c>
      <c r="K3297" s="6" t="s">
        <v>109</v>
      </c>
      <c r="L3297">
        <v>204</v>
      </c>
      <c r="N3297" s="6" t="s">
        <v>3065</v>
      </c>
      <c r="O3297" s="6" t="s">
        <v>836</v>
      </c>
      <c r="P3297" s="6" t="s">
        <v>1599</v>
      </c>
      <c r="Q3297">
        <v>36860000</v>
      </c>
      <c r="R3297">
        <v>94007462615</v>
      </c>
      <c r="S3297">
        <v>32984494697</v>
      </c>
    </row>
    <row r="3298" spans="1:19" x14ac:dyDescent="0.25">
      <c r="A3298">
        <v>17544</v>
      </c>
      <c r="B3298" s="6" t="s">
        <v>12539</v>
      </c>
      <c r="C3298" s="6" t="s">
        <v>52</v>
      </c>
      <c r="D3298" s="6" t="s">
        <v>31</v>
      </c>
      <c r="E3298" s="6" t="s">
        <v>93</v>
      </c>
      <c r="F3298" s="6" t="s">
        <v>12540</v>
      </c>
      <c r="G3298" s="6" t="s">
        <v>12541</v>
      </c>
      <c r="H3298">
        <v>22</v>
      </c>
      <c r="I3298" s="6" t="s">
        <v>35</v>
      </c>
      <c r="J3298" s="6" t="s">
        <v>144</v>
      </c>
      <c r="K3298" s="6" t="s">
        <v>37</v>
      </c>
      <c r="L3298">
        <v>106</v>
      </c>
      <c r="N3298" s="6" t="s">
        <v>12542</v>
      </c>
      <c r="O3298" s="6" t="s">
        <v>443</v>
      </c>
      <c r="P3298" s="6" t="s">
        <v>2014</v>
      </c>
      <c r="Q3298">
        <v>36660000</v>
      </c>
      <c r="R3298">
        <v>40612055000177</v>
      </c>
      <c r="S3298">
        <v>32988313988</v>
      </c>
    </row>
    <row r="3299" spans="1:19" x14ac:dyDescent="0.25">
      <c r="A3299">
        <v>17545</v>
      </c>
      <c r="B3299" s="6" t="s">
        <v>12543</v>
      </c>
      <c r="C3299" s="6" t="s">
        <v>52</v>
      </c>
      <c r="D3299" s="6" t="s">
        <v>31</v>
      </c>
      <c r="E3299" s="6" t="s">
        <v>44</v>
      </c>
      <c r="F3299" s="6" t="s">
        <v>61</v>
      </c>
      <c r="G3299" s="6" t="s">
        <v>12544</v>
      </c>
      <c r="H3299">
        <v>1</v>
      </c>
      <c r="I3299" s="6" t="s">
        <v>375</v>
      </c>
      <c r="J3299" s="6" t="s">
        <v>144</v>
      </c>
      <c r="K3299" s="6" t="s">
        <v>37</v>
      </c>
      <c r="L3299">
        <v>105</v>
      </c>
      <c r="N3299" s="6" t="s">
        <v>12545</v>
      </c>
      <c r="O3299" s="6" t="s">
        <v>572</v>
      </c>
      <c r="P3299" s="6" t="s">
        <v>40</v>
      </c>
      <c r="Q3299">
        <v>36730000</v>
      </c>
      <c r="R3299">
        <v>85405523615</v>
      </c>
      <c r="S3299">
        <v>32999598970</v>
      </c>
    </row>
    <row r="3300" spans="1:19" x14ac:dyDescent="0.25">
      <c r="A3300">
        <v>17546</v>
      </c>
      <c r="B3300" s="6" t="s">
        <v>12546</v>
      </c>
      <c r="C3300" s="6" t="s">
        <v>76</v>
      </c>
      <c r="D3300" s="6" t="s">
        <v>31</v>
      </c>
      <c r="E3300" s="6" t="s">
        <v>53</v>
      </c>
      <c r="F3300" s="6" t="s">
        <v>61</v>
      </c>
      <c r="G3300" s="6" t="s">
        <v>12298</v>
      </c>
      <c r="H3300">
        <v>22</v>
      </c>
      <c r="I3300" s="6" t="s">
        <v>35</v>
      </c>
      <c r="J3300" s="6" t="s">
        <v>144</v>
      </c>
      <c r="K3300" s="6" t="s">
        <v>37</v>
      </c>
      <c r="L3300">
        <v>104</v>
      </c>
      <c r="N3300" s="6" t="s">
        <v>12547</v>
      </c>
      <c r="O3300" s="6" t="s">
        <v>39</v>
      </c>
      <c r="P3300" s="6" t="s">
        <v>389</v>
      </c>
      <c r="Q3300">
        <v>36783027</v>
      </c>
      <c r="R3300">
        <v>9423883648</v>
      </c>
      <c r="S3300">
        <v>32999260499</v>
      </c>
    </row>
    <row r="3301" spans="1:19" x14ac:dyDescent="0.25">
      <c r="A3301">
        <v>17549</v>
      </c>
      <c r="B3301" s="6" t="s">
        <v>12548</v>
      </c>
      <c r="C3301" s="6" t="s">
        <v>324</v>
      </c>
      <c r="D3301" s="6" t="s">
        <v>315</v>
      </c>
      <c r="E3301" s="6" t="s">
        <v>93</v>
      </c>
      <c r="F3301" s="6" t="s">
        <v>61</v>
      </c>
      <c r="G3301" s="6" t="s">
        <v>12549</v>
      </c>
      <c r="H3301">
        <v>2</v>
      </c>
      <c r="I3301" s="6" t="s">
        <v>2216</v>
      </c>
      <c r="J3301" s="6" t="s">
        <v>144</v>
      </c>
      <c r="K3301" s="6" t="s">
        <v>319</v>
      </c>
      <c r="L3301">
        <v>916</v>
      </c>
      <c r="N3301" s="6" t="s">
        <v>12550</v>
      </c>
      <c r="O3301" s="6" t="s">
        <v>39</v>
      </c>
      <c r="P3301" s="6" t="s">
        <v>1838</v>
      </c>
      <c r="Q3301">
        <v>36700372</v>
      </c>
      <c r="R3301">
        <v>12233359682</v>
      </c>
      <c r="S3301">
        <v>32999271909</v>
      </c>
    </row>
    <row r="3302" spans="1:19" x14ac:dyDescent="0.25">
      <c r="A3302">
        <v>17551</v>
      </c>
      <c r="B3302" s="6" t="s">
        <v>12551</v>
      </c>
      <c r="C3302" s="6" t="s">
        <v>52</v>
      </c>
      <c r="D3302" s="6" t="s">
        <v>31</v>
      </c>
      <c r="E3302" s="6" t="s">
        <v>325</v>
      </c>
      <c r="F3302" s="6" t="s">
        <v>12552</v>
      </c>
      <c r="G3302" s="6" t="s">
        <v>12553</v>
      </c>
      <c r="H3302">
        <v>23</v>
      </c>
      <c r="I3302" s="6" t="s">
        <v>47</v>
      </c>
      <c r="J3302" s="6" t="s">
        <v>144</v>
      </c>
      <c r="K3302" s="6" t="s">
        <v>37</v>
      </c>
      <c r="L3302">
        <v>104</v>
      </c>
      <c r="N3302" s="6" t="s">
        <v>12554</v>
      </c>
      <c r="O3302" s="6" t="s">
        <v>39</v>
      </c>
      <c r="P3302" s="6" t="s">
        <v>192</v>
      </c>
      <c r="Q3302">
        <v>36704108</v>
      </c>
      <c r="R3302">
        <v>32650170000108</v>
      </c>
      <c r="S3302">
        <v>32988331849</v>
      </c>
    </row>
    <row r="3303" spans="1:19" x14ac:dyDescent="0.25">
      <c r="A3303">
        <v>17552</v>
      </c>
      <c r="B3303" s="6" t="s">
        <v>12555</v>
      </c>
      <c r="C3303" s="6" t="s">
        <v>391</v>
      </c>
      <c r="D3303" s="6" t="s">
        <v>488</v>
      </c>
      <c r="E3303" s="6" t="s">
        <v>44</v>
      </c>
      <c r="F3303" s="6" t="s">
        <v>61</v>
      </c>
      <c r="G3303" s="6" t="s">
        <v>12556</v>
      </c>
      <c r="H3303">
        <v>22</v>
      </c>
      <c r="I3303" s="6" t="s">
        <v>35</v>
      </c>
      <c r="J3303" s="6" t="s">
        <v>144</v>
      </c>
      <c r="K3303" s="6" t="s">
        <v>37</v>
      </c>
      <c r="L3303">
        <v>107</v>
      </c>
      <c r="N3303" s="6" t="s">
        <v>12557</v>
      </c>
      <c r="O3303" s="6" t="s">
        <v>58</v>
      </c>
      <c r="P3303" s="6" t="s">
        <v>1205</v>
      </c>
      <c r="Q3303">
        <v>36774114</v>
      </c>
      <c r="R3303">
        <v>32856857604</v>
      </c>
      <c r="S3303">
        <v>32999466580</v>
      </c>
    </row>
    <row r="3304" spans="1:19" x14ac:dyDescent="0.25">
      <c r="A3304">
        <v>17556</v>
      </c>
      <c r="B3304" s="6" t="s">
        <v>12558</v>
      </c>
      <c r="C3304" s="6" t="s">
        <v>52</v>
      </c>
      <c r="D3304" s="6" t="s">
        <v>31</v>
      </c>
      <c r="E3304" s="6" t="s">
        <v>221</v>
      </c>
      <c r="F3304" s="6" t="s">
        <v>61</v>
      </c>
      <c r="G3304" s="6" t="s">
        <v>12559</v>
      </c>
      <c r="H3304">
        <v>1</v>
      </c>
      <c r="I3304" s="6" t="s">
        <v>375</v>
      </c>
      <c r="J3304" s="6" t="s">
        <v>144</v>
      </c>
      <c r="K3304" s="6" t="s">
        <v>98</v>
      </c>
      <c r="L3304">
        <v>305</v>
      </c>
      <c r="N3304" s="6" t="s">
        <v>12560</v>
      </c>
      <c r="O3304" s="6" t="s">
        <v>146</v>
      </c>
      <c r="P3304" s="6" t="s">
        <v>381</v>
      </c>
      <c r="Q3304">
        <v>36500000</v>
      </c>
      <c r="R3304">
        <v>5540016670</v>
      </c>
      <c r="S3304">
        <v>32991475370</v>
      </c>
    </row>
    <row r="3305" spans="1:19" x14ac:dyDescent="0.25">
      <c r="A3305">
        <v>17558</v>
      </c>
      <c r="B3305" s="6" t="s">
        <v>12561</v>
      </c>
      <c r="C3305" s="6" t="s">
        <v>52</v>
      </c>
      <c r="D3305" s="6" t="s">
        <v>31</v>
      </c>
      <c r="E3305" s="6" t="s">
        <v>53</v>
      </c>
      <c r="F3305" s="6" t="s">
        <v>12562</v>
      </c>
      <c r="G3305" s="6" t="s">
        <v>12563</v>
      </c>
      <c r="H3305">
        <v>22</v>
      </c>
      <c r="I3305" s="6" t="s">
        <v>35</v>
      </c>
      <c r="J3305" s="6" t="s">
        <v>56</v>
      </c>
      <c r="K3305" s="6" t="s">
        <v>109</v>
      </c>
      <c r="L3305">
        <v>201</v>
      </c>
      <c r="N3305" s="6" t="s">
        <v>12564</v>
      </c>
      <c r="O3305" s="6" t="s">
        <v>111</v>
      </c>
      <c r="P3305" s="6" t="s">
        <v>1374</v>
      </c>
      <c r="Q3305">
        <v>36880000</v>
      </c>
      <c r="R3305">
        <v>39977084000153</v>
      </c>
      <c r="S3305">
        <v>32998061798</v>
      </c>
    </row>
    <row r="3306" spans="1:19" x14ac:dyDescent="0.25">
      <c r="A3306">
        <v>17559</v>
      </c>
      <c r="B3306" s="6" t="s">
        <v>12565</v>
      </c>
      <c r="C3306" s="6" t="s">
        <v>52</v>
      </c>
      <c r="D3306" s="6" t="s">
        <v>31</v>
      </c>
      <c r="E3306" s="6" t="s">
        <v>53</v>
      </c>
      <c r="F3306" s="6" t="s">
        <v>12566</v>
      </c>
      <c r="G3306" s="6" t="s">
        <v>12567</v>
      </c>
      <c r="H3306">
        <v>25</v>
      </c>
      <c r="I3306" s="6" t="s">
        <v>116</v>
      </c>
      <c r="J3306" s="6" t="s">
        <v>144</v>
      </c>
      <c r="K3306" s="6" t="s">
        <v>37</v>
      </c>
      <c r="L3306">
        <v>106</v>
      </c>
      <c r="N3306" s="6" t="s">
        <v>12568</v>
      </c>
      <c r="O3306" s="6" t="s">
        <v>443</v>
      </c>
      <c r="P3306" s="6" t="s">
        <v>5989</v>
      </c>
      <c r="Q3306">
        <v>36660000</v>
      </c>
      <c r="R3306">
        <v>40172691000125</v>
      </c>
      <c r="S3306">
        <v>32988755529</v>
      </c>
    </row>
    <row r="3307" spans="1:19" x14ac:dyDescent="0.25">
      <c r="A3307">
        <v>17560</v>
      </c>
      <c r="B3307" s="6" t="s">
        <v>12569</v>
      </c>
      <c r="C3307" s="6" t="s">
        <v>76</v>
      </c>
      <c r="D3307" s="6" t="s">
        <v>77</v>
      </c>
      <c r="E3307" s="6" t="s">
        <v>93</v>
      </c>
      <c r="F3307" s="6" t="s">
        <v>61</v>
      </c>
      <c r="G3307" s="6" t="s">
        <v>12570</v>
      </c>
      <c r="H3307">
        <v>22</v>
      </c>
      <c r="I3307" s="6" t="s">
        <v>35</v>
      </c>
      <c r="J3307" s="6" t="s">
        <v>144</v>
      </c>
      <c r="K3307" s="6" t="s">
        <v>109</v>
      </c>
      <c r="L3307">
        <v>207</v>
      </c>
      <c r="N3307" s="6" t="s">
        <v>12571</v>
      </c>
      <c r="O3307" s="6" t="s">
        <v>111</v>
      </c>
      <c r="P3307" s="6" t="s">
        <v>1116</v>
      </c>
      <c r="Q3307">
        <v>36880000</v>
      </c>
      <c r="R3307">
        <v>6696772804</v>
      </c>
      <c r="S3307">
        <v>32984613834</v>
      </c>
    </row>
    <row r="3308" spans="1:19" x14ac:dyDescent="0.25">
      <c r="A3308">
        <v>17562</v>
      </c>
      <c r="B3308" s="6" t="s">
        <v>12572</v>
      </c>
      <c r="C3308" s="6" t="s">
        <v>391</v>
      </c>
      <c r="D3308" s="6" t="s">
        <v>488</v>
      </c>
      <c r="E3308" s="6" t="s">
        <v>71</v>
      </c>
      <c r="F3308" s="6" t="s">
        <v>61</v>
      </c>
      <c r="G3308" s="6" t="s">
        <v>12573</v>
      </c>
      <c r="H3308">
        <v>22</v>
      </c>
      <c r="I3308" s="6" t="s">
        <v>35</v>
      </c>
      <c r="J3308" s="6" t="s">
        <v>144</v>
      </c>
      <c r="K3308" s="6" t="s">
        <v>109</v>
      </c>
      <c r="L3308">
        <v>207</v>
      </c>
      <c r="N3308" s="6" t="s">
        <v>12574</v>
      </c>
      <c r="O3308" s="6" t="s">
        <v>111</v>
      </c>
      <c r="P3308" s="6" t="s">
        <v>2826</v>
      </c>
      <c r="Q3308">
        <v>36883196</v>
      </c>
      <c r="R3308">
        <v>9635792662</v>
      </c>
      <c r="S3308">
        <v>32998531971</v>
      </c>
    </row>
    <row r="3309" spans="1:19" x14ac:dyDescent="0.25">
      <c r="A3309">
        <v>17564</v>
      </c>
      <c r="B3309" s="6" t="s">
        <v>12575</v>
      </c>
      <c r="C3309" s="6" t="s">
        <v>52</v>
      </c>
      <c r="D3309" s="6" t="s">
        <v>31</v>
      </c>
      <c r="E3309" s="6" t="s">
        <v>71</v>
      </c>
      <c r="F3309" s="6" t="s">
        <v>61</v>
      </c>
      <c r="G3309" s="6" t="s">
        <v>12576</v>
      </c>
      <c r="H3309">
        <v>25</v>
      </c>
      <c r="I3309" s="6" t="s">
        <v>116</v>
      </c>
      <c r="J3309" s="6" t="s">
        <v>144</v>
      </c>
      <c r="K3309" s="6" t="s">
        <v>37</v>
      </c>
      <c r="L3309">
        <v>103</v>
      </c>
      <c r="N3309" s="6" t="s">
        <v>12577</v>
      </c>
      <c r="O3309" s="6" t="s">
        <v>1379</v>
      </c>
      <c r="P3309" s="6" t="s">
        <v>40</v>
      </c>
      <c r="Q3309">
        <v>36788000</v>
      </c>
      <c r="R3309">
        <v>12165608627</v>
      </c>
      <c r="S3309">
        <v>32984884889</v>
      </c>
    </row>
    <row r="3310" spans="1:19" x14ac:dyDescent="0.25">
      <c r="A3310">
        <v>17565</v>
      </c>
      <c r="B3310" s="6" t="s">
        <v>12578</v>
      </c>
      <c r="C3310" s="6" t="s">
        <v>52</v>
      </c>
      <c r="D3310" s="6" t="s">
        <v>31</v>
      </c>
      <c r="E3310" s="6" t="s">
        <v>103</v>
      </c>
      <c r="F3310" s="6" t="s">
        <v>12579</v>
      </c>
      <c r="G3310" s="6" t="s">
        <v>12580</v>
      </c>
      <c r="H3310">
        <v>22</v>
      </c>
      <c r="I3310" s="6" t="s">
        <v>35</v>
      </c>
      <c r="J3310" s="6" t="s">
        <v>144</v>
      </c>
      <c r="K3310" s="6" t="s">
        <v>37</v>
      </c>
      <c r="L3310">
        <v>101</v>
      </c>
      <c r="N3310" s="6" t="s">
        <v>12581</v>
      </c>
      <c r="O3310" s="6" t="s">
        <v>711</v>
      </c>
      <c r="P3310" s="6" t="s">
        <v>259</v>
      </c>
      <c r="Q3310">
        <v>36784000</v>
      </c>
      <c r="R3310">
        <v>40574144000176</v>
      </c>
      <c r="S3310">
        <v>32984056441</v>
      </c>
    </row>
    <row r="3311" spans="1:19" x14ac:dyDescent="0.25">
      <c r="A3311">
        <v>17567</v>
      </c>
      <c r="B3311" s="6" t="s">
        <v>12582</v>
      </c>
      <c r="C3311" s="6" t="s">
        <v>76</v>
      </c>
      <c r="D3311" s="6" t="s">
        <v>31</v>
      </c>
      <c r="E3311" s="6" t="s">
        <v>103</v>
      </c>
      <c r="F3311" s="6" t="s">
        <v>12583</v>
      </c>
      <c r="G3311" s="6" t="s">
        <v>12584</v>
      </c>
      <c r="H3311">
        <v>23</v>
      </c>
      <c r="I3311" s="6" t="s">
        <v>47</v>
      </c>
      <c r="J3311" s="6" t="s">
        <v>144</v>
      </c>
      <c r="K3311" s="6" t="s">
        <v>109</v>
      </c>
      <c r="L3311">
        <v>203</v>
      </c>
      <c r="N3311" s="6" t="s">
        <v>12585</v>
      </c>
      <c r="O3311" s="6" t="s">
        <v>111</v>
      </c>
      <c r="P3311" s="6" t="s">
        <v>1937</v>
      </c>
      <c r="Q3311">
        <v>36880000</v>
      </c>
      <c r="R3311">
        <v>37509414000150</v>
      </c>
      <c r="S3311">
        <v>32999295062</v>
      </c>
    </row>
    <row r="3312" spans="1:19" x14ac:dyDescent="0.25">
      <c r="A3312">
        <v>17568</v>
      </c>
      <c r="B3312" s="6" t="s">
        <v>12586</v>
      </c>
      <c r="C3312" s="6" t="s">
        <v>52</v>
      </c>
      <c r="D3312" s="6" t="s">
        <v>31</v>
      </c>
      <c r="E3312" s="6" t="s">
        <v>103</v>
      </c>
      <c r="F3312" s="6" t="s">
        <v>12587</v>
      </c>
      <c r="G3312" s="6" t="s">
        <v>12588</v>
      </c>
      <c r="H3312">
        <v>25</v>
      </c>
      <c r="I3312" s="6" t="s">
        <v>116</v>
      </c>
      <c r="J3312" s="6" t="s">
        <v>144</v>
      </c>
      <c r="K3312" s="6" t="s">
        <v>109</v>
      </c>
      <c r="L3312">
        <v>202</v>
      </c>
      <c r="N3312" s="6" t="s">
        <v>12589</v>
      </c>
      <c r="O3312" s="6" t="s">
        <v>111</v>
      </c>
      <c r="P3312" s="6" t="s">
        <v>255</v>
      </c>
      <c r="Q3312">
        <v>36888001</v>
      </c>
      <c r="R3312">
        <v>40516355000152</v>
      </c>
      <c r="S3312">
        <v>32999189414</v>
      </c>
    </row>
    <row r="3313" spans="1:19" x14ac:dyDescent="0.25">
      <c r="A3313">
        <v>17569</v>
      </c>
      <c r="B3313" s="6" t="s">
        <v>12590</v>
      </c>
      <c r="C3313" s="6" t="s">
        <v>177</v>
      </c>
      <c r="D3313" s="6" t="s">
        <v>353</v>
      </c>
      <c r="E3313" s="6" t="s">
        <v>53</v>
      </c>
      <c r="F3313" s="6" t="s">
        <v>12591</v>
      </c>
      <c r="G3313" s="6" t="s">
        <v>12592</v>
      </c>
      <c r="H3313">
        <v>25</v>
      </c>
      <c r="I3313" s="6" t="s">
        <v>116</v>
      </c>
      <c r="J3313" s="6" t="s">
        <v>12593</v>
      </c>
      <c r="K3313" s="6" t="s">
        <v>98</v>
      </c>
      <c r="L3313">
        <v>308</v>
      </c>
      <c r="N3313" s="6" t="s">
        <v>12594</v>
      </c>
      <c r="O3313" s="6" t="s">
        <v>100</v>
      </c>
      <c r="P3313" s="6" t="s">
        <v>40</v>
      </c>
      <c r="Q3313">
        <v>36520000</v>
      </c>
      <c r="R3313">
        <v>40572147000170</v>
      </c>
      <c r="S3313">
        <v>32035517110</v>
      </c>
    </row>
    <row r="3314" spans="1:19" x14ac:dyDescent="0.25">
      <c r="A3314">
        <v>17570</v>
      </c>
      <c r="B3314" s="6" t="s">
        <v>12595</v>
      </c>
      <c r="C3314" s="6" t="s">
        <v>42</v>
      </c>
      <c r="D3314" s="6" t="s">
        <v>31</v>
      </c>
      <c r="E3314" s="6" t="s">
        <v>103</v>
      </c>
      <c r="F3314" s="6" t="s">
        <v>61</v>
      </c>
      <c r="G3314" s="6" t="s">
        <v>12596</v>
      </c>
      <c r="H3314">
        <v>17</v>
      </c>
      <c r="I3314" s="6" t="s">
        <v>202</v>
      </c>
      <c r="J3314" s="6" t="s">
        <v>12597</v>
      </c>
      <c r="K3314" s="6" t="s">
        <v>109</v>
      </c>
      <c r="L3314">
        <v>204</v>
      </c>
      <c r="N3314" s="6" t="s">
        <v>12598</v>
      </c>
      <c r="O3314" s="6" t="s">
        <v>111</v>
      </c>
      <c r="P3314" s="6" t="s">
        <v>645</v>
      </c>
      <c r="Q3314">
        <v>36880000</v>
      </c>
      <c r="R3314">
        <v>12363908651</v>
      </c>
      <c r="S3314">
        <v>32988690000</v>
      </c>
    </row>
    <row r="3315" spans="1:19" x14ac:dyDescent="0.25">
      <c r="A3315">
        <v>17572</v>
      </c>
      <c r="B3315" s="6" t="s">
        <v>12599</v>
      </c>
      <c r="C3315" s="6" t="s">
        <v>52</v>
      </c>
      <c r="D3315" s="6" t="s">
        <v>31</v>
      </c>
      <c r="E3315" s="6" t="s">
        <v>71</v>
      </c>
      <c r="F3315" s="6" t="s">
        <v>12600</v>
      </c>
      <c r="G3315" s="6" t="s">
        <v>12601</v>
      </c>
      <c r="H3315">
        <v>25</v>
      </c>
      <c r="I3315" s="6" t="s">
        <v>116</v>
      </c>
      <c r="J3315" s="6" t="s">
        <v>144</v>
      </c>
      <c r="K3315" s="6" t="s">
        <v>98</v>
      </c>
      <c r="L3315">
        <v>302</v>
      </c>
      <c r="N3315" s="6" t="s">
        <v>12602</v>
      </c>
      <c r="O3315" s="6" t="s">
        <v>1148</v>
      </c>
      <c r="P3315" s="6" t="s">
        <v>4486</v>
      </c>
      <c r="Q3315">
        <v>36510000</v>
      </c>
      <c r="R3315">
        <v>31258686000149</v>
      </c>
      <c r="S3315">
        <v>32984885845</v>
      </c>
    </row>
    <row r="3316" spans="1:19" x14ac:dyDescent="0.25">
      <c r="A3316">
        <v>17574</v>
      </c>
      <c r="B3316" s="6" t="s">
        <v>12603</v>
      </c>
      <c r="C3316" s="6" t="s">
        <v>52</v>
      </c>
      <c r="D3316" s="6" t="s">
        <v>31</v>
      </c>
      <c r="E3316" s="6" t="s">
        <v>103</v>
      </c>
      <c r="F3316" s="6" t="s">
        <v>12604</v>
      </c>
      <c r="G3316" s="6" t="s">
        <v>12605</v>
      </c>
      <c r="H3316">
        <v>22</v>
      </c>
      <c r="I3316" s="6" t="s">
        <v>35</v>
      </c>
      <c r="J3316" s="6" t="s">
        <v>144</v>
      </c>
      <c r="K3316" s="6" t="s">
        <v>37</v>
      </c>
      <c r="L3316">
        <v>106</v>
      </c>
      <c r="N3316" s="6" t="s">
        <v>12606</v>
      </c>
      <c r="O3316" s="6" t="s">
        <v>443</v>
      </c>
      <c r="P3316" s="6" t="s">
        <v>5989</v>
      </c>
      <c r="Q3316">
        <v>36660000</v>
      </c>
      <c r="R3316">
        <v>38028919000166</v>
      </c>
      <c r="S3316">
        <v>32988536525</v>
      </c>
    </row>
    <row r="3317" spans="1:19" x14ac:dyDescent="0.25">
      <c r="A3317">
        <v>17576</v>
      </c>
      <c r="B3317" s="6" t="s">
        <v>12607</v>
      </c>
      <c r="C3317" s="6" t="s">
        <v>52</v>
      </c>
      <c r="D3317" s="6" t="s">
        <v>31</v>
      </c>
      <c r="E3317" s="6" t="s">
        <v>93</v>
      </c>
      <c r="F3317" s="6" t="s">
        <v>61</v>
      </c>
      <c r="G3317" s="6" t="s">
        <v>12608</v>
      </c>
      <c r="H3317">
        <v>25</v>
      </c>
      <c r="I3317" s="6" t="s">
        <v>116</v>
      </c>
      <c r="J3317" s="6" t="s">
        <v>144</v>
      </c>
      <c r="K3317" s="6" t="s">
        <v>37</v>
      </c>
      <c r="L3317">
        <v>101</v>
      </c>
      <c r="N3317" s="6" t="s">
        <v>12609</v>
      </c>
      <c r="O3317" s="6" t="s">
        <v>711</v>
      </c>
      <c r="P3317" s="6" t="s">
        <v>11430</v>
      </c>
      <c r="Q3317">
        <v>36784000</v>
      </c>
      <c r="R3317">
        <v>14278791682</v>
      </c>
      <c r="S3317">
        <v>32999534042</v>
      </c>
    </row>
    <row r="3318" spans="1:19" x14ac:dyDescent="0.25">
      <c r="A3318">
        <v>17578</v>
      </c>
      <c r="B3318" s="6" t="s">
        <v>12610</v>
      </c>
      <c r="C3318" s="6" t="s">
        <v>76</v>
      </c>
      <c r="D3318" s="6" t="s">
        <v>77</v>
      </c>
      <c r="E3318" s="6" t="s">
        <v>103</v>
      </c>
      <c r="F3318" s="6" t="s">
        <v>61</v>
      </c>
      <c r="G3318" s="6" t="s">
        <v>12611</v>
      </c>
      <c r="H3318">
        <v>22</v>
      </c>
      <c r="I3318" s="6" t="s">
        <v>35</v>
      </c>
      <c r="J3318" s="6" t="s">
        <v>56</v>
      </c>
      <c r="K3318" s="6" t="s">
        <v>37</v>
      </c>
      <c r="L3318">
        <v>104</v>
      </c>
      <c r="N3318" s="6" t="s">
        <v>12612</v>
      </c>
      <c r="O3318" s="6" t="s">
        <v>239</v>
      </c>
      <c r="P3318" s="6" t="s">
        <v>40</v>
      </c>
      <c r="Q3318">
        <v>36760000</v>
      </c>
      <c r="R3318">
        <v>26215780634</v>
      </c>
      <c r="S3318">
        <v>32999929993</v>
      </c>
    </row>
    <row r="3319" spans="1:19" x14ac:dyDescent="0.25">
      <c r="A3319">
        <v>17581</v>
      </c>
      <c r="B3319" s="6" t="s">
        <v>12613</v>
      </c>
      <c r="C3319" s="6" t="s">
        <v>52</v>
      </c>
      <c r="D3319" s="6" t="s">
        <v>31</v>
      </c>
      <c r="E3319" s="6" t="s">
        <v>103</v>
      </c>
      <c r="F3319" s="6" t="s">
        <v>61</v>
      </c>
      <c r="G3319" s="6" t="s">
        <v>12614</v>
      </c>
      <c r="H3319">
        <v>25</v>
      </c>
      <c r="I3319" s="6" t="s">
        <v>116</v>
      </c>
      <c r="J3319" s="6" t="s">
        <v>144</v>
      </c>
      <c r="K3319" s="6" t="s">
        <v>98</v>
      </c>
      <c r="L3319">
        <v>302</v>
      </c>
      <c r="N3319" s="6" t="s">
        <v>9539</v>
      </c>
      <c r="O3319" s="6" t="s">
        <v>146</v>
      </c>
      <c r="P3319" s="6" t="s">
        <v>3859</v>
      </c>
      <c r="Q3319">
        <v>36503250</v>
      </c>
      <c r="R3319">
        <v>13973986630</v>
      </c>
      <c r="S3319">
        <v>32984960088</v>
      </c>
    </row>
    <row r="3320" spans="1:19" x14ac:dyDescent="0.25">
      <c r="A3320">
        <v>17582</v>
      </c>
      <c r="B3320" s="6" t="s">
        <v>12615</v>
      </c>
      <c r="C3320" s="6" t="s">
        <v>52</v>
      </c>
      <c r="D3320" s="6" t="s">
        <v>488</v>
      </c>
      <c r="E3320" s="6" t="s">
        <v>71</v>
      </c>
      <c r="F3320" s="6" t="s">
        <v>61</v>
      </c>
      <c r="G3320" s="6" t="s">
        <v>12616</v>
      </c>
      <c r="H3320">
        <v>22</v>
      </c>
      <c r="I3320" s="6" t="s">
        <v>35</v>
      </c>
      <c r="J3320" s="6" t="s">
        <v>144</v>
      </c>
      <c r="K3320" s="6" t="s">
        <v>37</v>
      </c>
      <c r="L3320">
        <v>107</v>
      </c>
      <c r="N3320" s="6" t="s">
        <v>12617</v>
      </c>
      <c r="O3320" s="6" t="s">
        <v>58</v>
      </c>
      <c r="P3320" s="6" t="s">
        <v>40</v>
      </c>
      <c r="Q3320">
        <v>36770092</v>
      </c>
      <c r="R3320">
        <v>10495390607</v>
      </c>
      <c r="S3320">
        <v>32985104325</v>
      </c>
    </row>
    <row r="3321" spans="1:19" x14ac:dyDescent="0.25">
      <c r="A3321">
        <v>17585</v>
      </c>
      <c r="B3321" s="6" t="s">
        <v>12618</v>
      </c>
      <c r="C3321" s="6" t="s">
        <v>52</v>
      </c>
      <c r="D3321" s="6" t="s">
        <v>31</v>
      </c>
      <c r="E3321" s="6" t="s">
        <v>44</v>
      </c>
      <c r="F3321" s="6" t="s">
        <v>61</v>
      </c>
      <c r="G3321" s="6" t="s">
        <v>12619</v>
      </c>
      <c r="H3321">
        <v>23</v>
      </c>
      <c r="I3321" s="6" t="s">
        <v>47</v>
      </c>
      <c r="J3321" s="6" t="s">
        <v>144</v>
      </c>
      <c r="K3321" s="6" t="s">
        <v>109</v>
      </c>
      <c r="L3321">
        <v>203</v>
      </c>
      <c r="N3321" s="6" t="s">
        <v>12620</v>
      </c>
      <c r="O3321" s="6" t="s">
        <v>111</v>
      </c>
      <c r="P3321" s="6" t="s">
        <v>12621</v>
      </c>
      <c r="Q3321">
        <v>36881011</v>
      </c>
      <c r="R3321">
        <v>88554201604</v>
      </c>
      <c r="S3321">
        <v>32988635777</v>
      </c>
    </row>
    <row r="3322" spans="1:19" x14ac:dyDescent="0.25">
      <c r="A3322">
        <v>17586</v>
      </c>
      <c r="B3322" s="6" t="s">
        <v>12622</v>
      </c>
      <c r="C3322" s="6" t="s">
        <v>324</v>
      </c>
      <c r="D3322" s="6" t="s">
        <v>315</v>
      </c>
      <c r="E3322" s="6" t="s">
        <v>53</v>
      </c>
      <c r="F3322" s="6" t="s">
        <v>61</v>
      </c>
      <c r="G3322" s="6" t="s">
        <v>12623</v>
      </c>
      <c r="H3322">
        <v>2</v>
      </c>
      <c r="I3322" s="6" t="s">
        <v>2216</v>
      </c>
      <c r="J3322" s="6" t="s">
        <v>144</v>
      </c>
      <c r="K3322" s="6" t="s">
        <v>319</v>
      </c>
      <c r="L3322">
        <v>916</v>
      </c>
      <c r="N3322" s="6" t="s">
        <v>12624</v>
      </c>
      <c r="O3322" s="6" t="s">
        <v>39</v>
      </c>
      <c r="P3322" s="6" t="s">
        <v>7927</v>
      </c>
      <c r="Q3322">
        <v>36702098</v>
      </c>
      <c r="R3322">
        <v>570519683</v>
      </c>
      <c r="S3322">
        <v>32984518623</v>
      </c>
    </row>
    <row r="3323" spans="1:19" x14ac:dyDescent="0.25">
      <c r="A3323">
        <v>17587</v>
      </c>
      <c r="B3323" s="6" t="s">
        <v>12625</v>
      </c>
      <c r="C3323" s="6" t="s">
        <v>52</v>
      </c>
      <c r="D3323" s="6" t="s">
        <v>31</v>
      </c>
      <c r="E3323" s="6" t="s">
        <v>325</v>
      </c>
      <c r="F3323" s="6" t="s">
        <v>61</v>
      </c>
      <c r="G3323" s="6" t="s">
        <v>12626</v>
      </c>
      <c r="H3323">
        <v>26</v>
      </c>
      <c r="I3323" s="6" t="s">
        <v>173</v>
      </c>
      <c r="J3323" s="6" t="s">
        <v>144</v>
      </c>
      <c r="K3323" s="6" t="s">
        <v>98</v>
      </c>
      <c r="L3323">
        <v>303</v>
      </c>
      <c r="N3323" s="6" t="s">
        <v>12627</v>
      </c>
      <c r="O3323" s="6" t="s">
        <v>793</v>
      </c>
      <c r="P3323" s="6" t="s">
        <v>40</v>
      </c>
      <c r="Q3323">
        <v>36515000</v>
      </c>
      <c r="R3323">
        <v>77356926687</v>
      </c>
      <c r="S3323">
        <v>32998478806</v>
      </c>
    </row>
    <row r="3324" spans="1:19" x14ac:dyDescent="0.25">
      <c r="A3324">
        <v>17588</v>
      </c>
      <c r="B3324" s="6" t="s">
        <v>12628</v>
      </c>
      <c r="C3324" s="6" t="s">
        <v>324</v>
      </c>
      <c r="D3324" s="6" t="s">
        <v>315</v>
      </c>
      <c r="E3324" s="6" t="s">
        <v>71</v>
      </c>
      <c r="F3324" s="6" t="s">
        <v>61</v>
      </c>
      <c r="G3324" s="6" t="s">
        <v>12629</v>
      </c>
      <c r="H3324">
        <v>2</v>
      </c>
      <c r="I3324" s="6" t="s">
        <v>2216</v>
      </c>
      <c r="J3324" s="6" t="s">
        <v>144</v>
      </c>
      <c r="K3324" s="6" t="s">
        <v>319</v>
      </c>
      <c r="L3324">
        <v>916</v>
      </c>
      <c r="N3324" s="6" t="s">
        <v>12630</v>
      </c>
      <c r="O3324" s="6" t="s">
        <v>58</v>
      </c>
      <c r="P3324" s="6" t="s">
        <v>351</v>
      </c>
      <c r="Q3324">
        <v>36773561</v>
      </c>
      <c r="R3324">
        <v>1617477605</v>
      </c>
      <c r="S3324">
        <v>32999910496</v>
      </c>
    </row>
    <row r="3325" spans="1:19" x14ac:dyDescent="0.25">
      <c r="A3325">
        <v>17591</v>
      </c>
      <c r="B3325" s="6" t="s">
        <v>12631</v>
      </c>
      <c r="C3325" s="6" t="s">
        <v>119</v>
      </c>
      <c r="D3325" s="6" t="s">
        <v>77</v>
      </c>
      <c r="E3325" s="6" t="s">
        <v>325</v>
      </c>
      <c r="F3325" s="6" t="s">
        <v>61</v>
      </c>
      <c r="G3325" s="6" t="s">
        <v>12632</v>
      </c>
      <c r="H3325">
        <v>22</v>
      </c>
      <c r="I3325" s="6" t="s">
        <v>35</v>
      </c>
      <c r="J3325" s="6" t="s">
        <v>144</v>
      </c>
      <c r="K3325" s="6" t="s">
        <v>37</v>
      </c>
      <c r="L3325">
        <v>103</v>
      </c>
      <c r="N3325" s="6" t="s">
        <v>12633</v>
      </c>
      <c r="O3325" s="6" t="s">
        <v>58</v>
      </c>
      <c r="P3325" s="6" t="s">
        <v>751</v>
      </c>
      <c r="Q3325">
        <v>36772430</v>
      </c>
      <c r="R3325">
        <v>2735329607</v>
      </c>
      <c r="S3325">
        <v>32984977551</v>
      </c>
    </row>
    <row r="3326" spans="1:19" x14ac:dyDescent="0.25">
      <c r="A3326">
        <v>17592</v>
      </c>
      <c r="B3326" s="6" t="s">
        <v>12634</v>
      </c>
      <c r="C3326" s="6" t="s">
        <v>76</v>
      </c>
      <c r="D3326" s="6" t="s">
        <v>77</v>
      </c>
      <c r="E3326" s="6" t="s">
        <v>93</v>
      </c>
      <c r="F3326" s="6" t="s">
        <v>12635</v>
      </c>
      <c r="G3326" s="6" t="s">
        <v>12636</v>
      </c>
      <c r="H3326">
        <v>22</v>
      </c>
      <c r="I3326" s="6" t="s">
        <v>35</v>
      </c>
      <c r="J3326" s="6" t="s">
        <v>144</v>
      </c>
      <c r="K3326" s="6" t="s">
        <v>109</v>
      </c>
      <c r="L3326">
        <v>207</v>
      </c>
      <c r="N3326" s="6" t="s">
        <v>12637</v>
      </c>
      <c r="O3326" s="6" t="s">
        <v>111</v>
      </c>
      <c r="P3326" s="6" t="s">
        <v>7242</v>
      </c>
      <c r="Q3326">
        <v>36880160</v>
      </c>
      <c r="R3326">
        <v>37629515000165</v>
      </c>
      <c r="S3326">
        <v>32999138868</v>
      </c>
    </row>
    <row r="3327" spans="1:19" x14ac:dyDescent="0.25">
      <c r="A3327">
        <v>17593</v>
      </c>
      <c r="B3327" s="6" t="s">
        <v>12638</v>
      </c>
      <c r="C3327" s="6" t="s">
        <v>52</v>
      </c>
      <c r="D3327" s="6" t="s">
        <v>31</v>
      </c>
      <c r="E3327" s="6" t="s">
        <v>44</v>
      </c>
      <c r="F3327" s="6" t="s">
        <v>61</v>
      </c>
      <c r="G3327" s="6" t="s">
        <v>12639</v>
      </c>
      <c r="H3327">
        <v>14</v>
      </c>
      <c r="I3327" s="6" t="s">
        <v>80</v>
      </c>
      <c r="J3327" s="6" t="s">
        <v>144</v>
      </c>
      <c r="K3327" s="6" t="s">
        <v>109</v>
      </c>
      <c r="L3327">
        <v>205</v>
      </c>
      <c r="N3327" s="6" t="s">
        <v>12640</v>
      </c>
      <c r="O3327" s="6" t="s">
        <v>771</v>
      </c>
      <c r="P3327" s="6" t="s">
        <v>12641</v>
      </c>
      <c r="Q3327">
        <v>36800000</v>
      </c>
      <c r="R3327">
        <v>77370651649</v>
      </c>
      <c r="S3327">
        <v>32999496080</v>
      </c>
    </row>
    <row r="3328" spans="1:19" x14ac:dyDescent="0.25">
      <c r="A3328">
        <v>17594</v>
      </c>
      <c r="B3328" s="6" t="s">
        <v>12642</v>
      </c>
      <c r="C3328" s="6" t="s">
        <v>52</v>
      </c>
      <c r="D3328" s="6" t="s">
        <v>31</v>
      </c>
      <c r="E3328" s="6" t="s">
        <v>71</v>
      </c>
      <c r="F3328" s="6" t="s">
        <v>12643</v>
      </c>
      <c r="G3328" s="6" t="s">
        <v>12644</v>
      </c>
      <c r="H3328">
        <v>23</v>
      </c>
      <c r="I3328" s="6" t="s">
        <v>47</v>
      </c>
      <c r="J3328" s="6" t="s">
        <v>144</v>
      </c>
      <c r="K3328" s="6" t="s">
        <v>109</v>
      </c>
      <c r="L3328">
        <v>205</v>
      </c>
      <c r="N3328" s="6" t="s">
        <v>12645</v>
      </c>
      <c r="O3328" s="6" t="s">
        <v>1020</v>
      </c>
      <c r="P3328" s="6" t="s">
        <v>12646</v>
      </c>
      <c r="Q3328">
        <v>36844000</v>
      </c>
      <c r="R3328">
        <v>38545660000120</v>
      </c>
      <c r="S3328">
        <v>32985654488</v>
      </c>
    </row>
    <row r="3329" spans="1:19" x14ac:dyDescent="0.25">
      <c r="A3329">
        <v>17597</v>
      </c>
      <c r="B3329" s="6" t="s">
        <v>12647</v>
      </c>
      <c r="C3329" s="6" t="s">
        <v>391</v>
      </c>
      <c r="D3329" s="6" t="s">
        <v>488</v>
      </c>
      <c r="E3329" s="6" t="s">
        <v>103</v>
      </c>
      <c r="F3329" s="6" t="s">
        <v>61</v>
      </c>
      <c r="G3329" s="6" t="s">
        <v>12648</v>
      </c>
      <c r="H3329">
        <v>33</v>
      </c>
      <c r="I3329" s="6" t="s">
        <v>181</v>
      </c>
      <c r="J3329" s="6" t="s">
        <v>12649</v>
      </c>
      <c r="K3329" s="6" t="s">
        <v>37</v>
      </c>
      <c r="L3329">
        <v>107</v>
      </c>
      <c r="N3329" s="6" t="s">
        <v>12650</v>
      </c>
      <c r="O3329" s="6" t="s">
        <v>39</v>
      </c>
      <c r="P3329" s="6" t="s">
        <v>175</v>
      </c>
      <c r="Q3329">
        <v>36702041</v>
      </c>
      <c r="R3329">
        <v>14135005608</v>
      </c>
      <c r="S3329">
        <v>32984576104</v>
      </c>
    </row>
    <row r="3330" spans="1:19" x14ac:dyDescent="0.25">
      <c r="A3330">
        <v>17599</v>
      </c>
      <c r="B3330" s="6" t="s">
        <v>12651</v>
      </c>
      <c r="C3330" s="6" t="s">
        <v>52</v>
      </c>
      <c r="D3330" s="6" t="s">
        <v>31</v>
      </c>
      <c r="E3330" s="6" t="s">
        <v>93</v>
      </c>
      <c r="F3330" s="6" t="s">
        <v>12652</v>
      </c>
      <c r="G3330" s="6" t="s">
        <v>8191</v>
      </c>
      <c r="H3330">
        <v>23</v>
      </c>
      <c r="I3330" s="6" t="s">
        <v>47</v>
      </c>
      <c r="J3330" s="6" t="s">
        <v>144</v>
      </c>
      <c r="K3330" s="6" t="s">
        <v>37</v>
      </c>
      <c r="L3330">
        <v>105</v>
      </c>
      <c r="N3330" s="6" t="s">
        <v>12653</v>
      </c>
      <c r="O3330" s="6" t="s">
        <v>674</v>
      </c>
      <c r="P3330" s="6" t="s">
        <v>12654</v>
      </c>
      <c r="Q3330">
        <v>36650000</v>
      </c>
      <c r="R3330">
        <v>38223973000162</v>
      </c>
      <c r="S3330">
        <v>32999195433</v>
      </c>
    </row>
    <row r="3331" spans="1:19" x14ac:dyDescent="0.25">
      <c r="A3331">
        <v>17600</v>
      </c>
      <c r="B3331" s="6" t="s">
        <v>12655</v>
      </c>
      <c r="C3331" s="6" t="s">
        <v>52</v>
      </c>
      <c r="D3331" s="6" t="s">
        <v>31</v>
      </c>
      <c r="E3331" s="6" t="s">
        <v>93</v>
      </c>
      <c r="F3331" s="6" t="s">
        <v>12656</v>
      </c>
      <c r="G3331" s="6" t="s">
        <v>12657</v>
      </c>
      <c r="H3331">
        <v>1</v>
      </c>
      <c r="I3331" s="6" t="s">
        <v>375</v>
      </c>
      <c r="J3331" s="6" t="s">
        <v>144</v>
      </c>
      <c r="K3331" s="6" t="s">
        <v>98</v>
      </c>
      <c r="L3331">
        <v>301</v>
      </c>
      <c r="N3331" s="6" t="s">
        <v>12658</v>
      </c>
      <c r="O3331" s="6" t="s">
        <v>146</v>
      </c>
      <c r="P3331" s="6" t="s">
        <v>1252</v>
      </c>
      <c r="Q3331">
        <v>36501080</v>
      </c>
      <c r="R3331">
        <v>39704154000108</v>
      </c>
      <c r="S3331">
        <v>32999318582</v>
      </c>
    </row>
    <row r="3332" spans="1:19" x14ac:dyDescent="0.25">
      <c r="A3332">
        <v>17603</v>
      </c>
      <c r="B3332" s="6" t="s">
        <v>12659</v>
      </c>
      <c r="C3332" s="6" t="s">
        <v>52</v>
      </c>
      <c r="D3332" s="6" t="s">
        <v>31</v>
      </c>
      <c r="E3332" s="6" t="s">
        <v>53</v>
      </c>
      <c r="F3332" s="6" t="s">
        <v>61</v>
      </c>
      <c r="G3332" s="6" t="s">
        <v>5478</v>
      </c>
      <c r="H3332">
        <v>25</v>
      </c>
      <c r="I3332" s="6" t="s">
        <v>116</v>
      </c>
      <c r="J3332" s="6" t="s">
        <v>144</v>
      </c>
      <c r="K3332" s="6" t="s">
        <v>98</v>
      </c>
      <c r="L3332">
        <v>305</v>
      </c>
      <c r="N3332" s="6" t="s">
        <v>12660</v>
      </c>
      <c r="O3332" s="6" t="s">
        <v>399</v>
      </c>
      <c r="P3332" s="6" t="s">
        <v>12661</v>
      </c>
      <c r="Q3332">
        <v>36512000</v>
      </c>
      <c r="R3332">
        <v>9834999690</v>
      </c>
      <c r="S3332">
        <v>32998120774</v>
      </c>
    </row>
    <row r="3333" spans="1:19" x14ac:dyDescent="0.25">
      <c r="A3333">
        <v>17604</v>
      </c>
      <c r="B3333" s="6" t="s">
        <v>12662</v>
      </c>
      <c r="C3333" s="6" t="s">
        <v>52</v>
      </c>
      <c r="D3333" s="6" t="s">
        <v>31</v>
      </c>
      <c r="E3333" s="6" t="s">
        <v>93</v>
      </c>
      <c r="F3333" s="6" t="s">
        <v>61</v>
      </c>
      <c r="G3333" s="6" t="s">
        <v>12663</v>
      </c>
      <c r="H3333">
        <v>22</v>
      </c>
      <c r="I3333" s="6" t="s">
        <v>35</v>
      </c>
      <c r="J3333" s="6" t="s">
        <v>144</v>
      </c>
      <c r="K3333" s="6" t="s">
        <v>109</v>
      </c>
      <c r="L3333">
        <v>205</v>
      </c>
      <c r="N3333" s="6" t="s">
        <v>12664</v>
      </c>
      <c r="O3333" s="6" t="s">
        <v>771</v>
      </c>
      <c r="P3333" s="6" t="s">
        <v>1038</v>
      </c>
      <c r="Q3333">
        <v>36800000</v>
      </c>
      <c r="R3333">
        <v>11184121680</v>
      </c>
      <c r="S3333">
        <v>32037413449</v>
      </c>
    </row>
    <row r="3334" spans="1:19" x14ac:dyDescent="0.25">
      <c r="A3334">
        <v>17605</v>
      </c>
      <c r="B3334" s="6" t="s">
        <v>12665</v>
      </c>
      <c r="C3334" s="6" t="s">
        <v>76</v>
      </c>
      <c r="D3334" s="6" t="s">
        <v>77</v>
      </c>
      <c r="E3334" s="6" t="s">
        <v>93</v>
      </c>
      <c r="F3334" s="6" t="s">
        <v>12666</v>
      </c>
      <c r="G3334" s="6" t="s">
        <v>12667</v>
      </c>
      <c r="H3334">
        <v>22</v>
      </c>
      <c r="I3334" s="6" t="s">
        <v>35</v>
      </c>
      <c r="J3334" s="6" t="s">
        <v>12668</v>
      </c>
      <c r="K3334" s="6" t="s">
        <v>37</v>
      </c>
      <c r="L3334">
        <v>107</v>
      </c>
      <c r="N3334" s="6" t="s">
        <v>12669</v>
      </c>
      <c r="O3334" s="6" t="s">
        <v>58</v>
      </c>
      <c r="P3334" s="6" t="s">
        <v>152</v>
      </c>
      <c r="Q3334">
        <v>36770226</v>
      </c>
      <c r="R3334">
        <v>39586506000160</v>
      </c>
      <c r="S3334">
        <v>32999037722</v>
      </c>
    </row>
    <row r="3335" spans="1:19" x14ac:dyDescent="0.25">
      <c r="A3335">
        <v>17606</v>
      </c>
      <c r="B3335" s="6" t="s">
        <v>12670</v>
      </c>
      <c r="C3335" s="6" t="s">
        <v>52</v>
      </c>
      <c r="D3335" s="6" t="s">
        <v>488</v>
      </c>
      <c r="E3335" s="6" t="s">
        <v>44</v>
      </c>
      <c r="F3335" s="6" t="s">
        <v>61</v>
      </c>
      <c r="G3335" s="6" t="s">
        <v>12671</v>
      </c>
      <c r="H3335">
        <v>22</v>
      </c>
      <c r="I3335" s="6" t="s">
        <v>35</v>
      </c>
      <c r="J3335" s="6" t="s">
        <v>144</v>
      </c>
      <c r="K3335" s="6" t="s">
        <v>109</v>
      </c>
      <c r="L3335">
        <v>207</v>
      </c>
      <c r="N3335" s="6" t="s">
        <v>12672</v>
      </c>
      <c r="O3335" s="6" t="s">
        <v>111</v>
      </c>
      <c r="P3335" s="6" t="s">
        <v>1447</v>
      </c>
      <c r="Q3335">
        <v>36880000</v>
      </c>
      <c r="R3335">
        <v>13199086675</v>
      </c>
      <c r="S3335">
        <v>32988179405</v>
      </c>
    </row>
    <row r="3336" spans="1:19" x14ac:dyDescent="0.25">
      <c r="A3336">
        <v>17609</v>
      </c>
      <c r="B3336" s="6" t="s">
        <v>12673</v>
      </c>
      <c r="C3336" s="6" t="s">
        <v>52</v>
      </c>
      <c r="D3336" s="6" t="s">
        <v>488</v>
      </c>
      <c r="E3336" s="6" t="s">
        <v>53</v>
      </c>
      <c r="F3336" s="6" t="s">
        <v>12674</v>
      </c>
      <c r="G3336" s="6" t="s">
        <v>12675</v>
      </c>
      <c r="H3336">
        <v>25</v>
      </c>
      <c r="I3336" s="6" t="s">
        <v>116</v>
      </c>
      <c r="J3336" s="6" t="s">
        <v>144</v>
      </c>
      <c r="K3336" s="6" t="s">
        <v>37</v>
      </c>
      <c r="L3336">
        <v>106</v>
      </c>
      <c r="N3336" s="6" t="s">
        <v>12676</v>
      </c>
      <c r="O3336" s="6" t="s">
        <v>443</v>
      </c>
      <c r="P3336" s="6" t="s">
        <v>3923</v>
      </c>
      <c r="Q3336">
        <v>36660000</v>
      </c>
      <c r="R3336">
        <v>35723679000121</v>
      </c>
      <c r="S3336">
        <v>32999181704</v>
      </c>
    </row>
    <row r="3337" spans="1:19" x14ac:dyDescent="0.25">
      <c r="A3337">
        <v>17611</v>
      </c>
      <c r="B3337" s="6" t="s">
        <v>12677</v>
      </c>
      <c r="C3337" s="6" t="s">
        <v>391</v>
      </c>
      <c r="D3337" s="6" t="s">
        <v>488</v>
      </c>
      <c r="E3337" s="6" t="s">
        <v>71</v>
      </c>
      <c r="F3337" s="6" t="s">
        <v>12678</v>
      </c>
      <c r="G3337" s="6" t="s">
        <v>12679</v>
      </c>
      <c r="H3337">
        <v>1</v>
      </c>
      <c r="I3337" s="6" t="s">
        <v>375</v>
      </c>
      <c r="J3337" s="6" t="s">
        <v>144</v>
      </c>
      <c r="K3337" s="6" t="s">
        <v>109</v>
      </c>
      <c r="L3337">
        <v>206</v>
      </c>
      <c r="N3337" s="6" t="s">
        <v>12680</v>
      </c>
      <c r="O3337" s="6" t="s">
        <v>1020</v>
      </c>
      <c r="P3337" s="6" t="s">
        <v>740</v>
      </c>
      <c r="Q3337">
        <v>96844000</v>
      </c>
      <c r="R3337">
        <v>40803731000190</v>
      </c>
      <c r="S3337">
        <v>32998502190</v>
      </c>
    </row>
    <row r="3338" spans="1:19" x14ac:dyDescent="0.25">
      <c r="A3338">
        <v>17612</v>
      </c>
      <c r="B3338" s="6" t="s">
        <v>12681</v>
      </c>
      <c r="C3338" s="6" t="s">
        <v>119</v>
      </c>
      <c r="D3338" s="6" t="s">
        <v>31</v>
      </c>
      <c r="E3338" s="6" t="s">
        <v>103</v>
      </c>
      <c r="F3338" s="6" t="s">
        <v>12682</v>
      </c>
      <c r="G3338" s="6" t="s">
        <v>12683</v>
      </c>
      <c r="H3338">
        <v>23</v>
      </c>
      <c r="I3338" s="6" t="s">
        <v>47</v>
      </c>
      <c r="J3338" s="6" t="s">
        <v>144</v>
      </c>
      <c r="K3338" s="6" t="s">
        <v>109</v>
      </c>
      <c r="L3338">
        <v>201</v>
      </c>
      <c r="N3338" s="6" t="s">
        <v>12684</v>
      </c>
      <c r="O3338" s="6" t="s">
        <v>169</v>
      </c>
      <c r="P3338" s="6" t="s">
        <v>40</v>
      </c>
      <c r="Q3338">
        <v>36895000</v>
      </c>
      <c r="R3338">
        <v>40909324000161</v>
      </c>
      <c r="S3338">
        <v>32099528558</v>
      </c>
    </row>
    <row r="3339" spans="1:19" x14ac:dyDescent="0.25">
      <c r="A3339">
        <v>17614</v>
      </c>
      <c r="B3339" s="6" t="s">
        <v>12685</v>
      </c>
      <c r="C3339" s="6" t="s">
        <v>52</v>
      </c>
      <c r="D3339" s="6" t="s">
        <v>488</v>
      </c>
      <c r="E3339" s="6" t="s">
        <v>93</v>
      </c>
      <c r="F3339" s="6" t="s">
        <v>61</v>
      </c>
      <c r="G3339" s="6" t="s">
        <v>12686</v>
      </c>
      <c r="H3339">
        <v>22</v>
      </c>
      <c r="I3339" s="6" t="s">
        <v>35</v>
      </c>
      <c r="J3339" s="6" t="s">
        <v>144</v>
      </c>
      <c r="K3339" s="6" t="s">
        <v>98</v>
      </c>
      <c r="L3339">
        <v>307</v>
      </c>
      <c r="N3339" s="6" t="s">
        <v>12687</v>
      </c>
      <c r="O3339" s="6" t="s">
        <v>399</v>
      </c>
      <c r="P3339" s="6" t="s">
        <v>12688</v>
      </c>
      <c r="Q3339">
        <v>36512000</v>
      </c>
      <c r="R3339">
        <v>13579736671</v>
      </c>
      <c r="S3339">
        <v>32999915817</v>
      </c>
    </row>
    <row r="3340" spans="1:19" x14ac:dyDescent="0.25">
      <c r="A3340">
        <v>17615</v>
      </c>
      <c r="B3340" s="6" t="s">
        <v>12689</v>
      </c>
      <c r="C3340" s="6" t="s">
        <v>76</v>
      </c>
      <c r="D3340" s="6" t="s">
        <v>77</v>
      </c>
      <c r="E3340" s="6" t="s">
        <v>93</v>
      </c>
      <c r="F3340" s="6" t="s">
        <v>12690</v>
      </c>
      <c r="G3340" s="6" t="s">
        <v>12691</v>
      </c>
      <c r="H3340">
        <v>1</v>
      </c>
      <c r="I3340" s="6" t="s">
        <v>375</v>
      </c>
      <c r="J3340" s="6" t="s">
        <v>12692</v>
      </c>
      <c r="K3340" s="6" t="s">
        <v>37</v>
      </c>
      <c r="L3340">
        <v>108</v>
      </c>
      <c r="N3340" s="6" t="s">
        <v>12693</v>
      </c>
      <c r="O3340" s="6" t="s">
        <v>443</v>
      </c>
      <c r="P3340" s="6" t="s">
        <v>3190</v>
      </c>
      <c r="Q3340">
        <v>36660000</v>
      </c>
      <c r="R3340">
        <v>37093169000143</v>
      </c>
      <c r="S3340">
        <v>32034627939</v>
      </c>
    </row>
    <row r="3341" spans="1:19" x14ac:dyDescent="0.25">
      <c r="A3341">
        <v>17616</v>
      </c>
      <c r="B3341" s="6" t="s">
        <v>12694</v>
      </c>
      <c r="C3341" s="6" t="s">
        <v>324</v>
      </c>
      <c r="D3341" s="6" t="s">
        <v>315</v>
      </c>
      <c r="E3341" s="6" t="s">
        <v>93</v>
      </c>
      <c r="F3341" s="6" t="s">
        <v>61</v>
      </c>
      <c r="G3341" s="6" t="s">
        <v>12695</v>
      </c>
      <c r="H3341">
        <v>2</v>
      </c>
      <c r="I3341" s="6" t="s">
        <v>2216</v>
      </c>
      <c r="J3341" s="6" t="s">
        <v>144</v>
      </c>
      <c r="K3341" s="6" t="s">
        <v>319</v>
      </c>
      <c r="L3341">
        <v>916</v>
      </c>
      <c r="N3341" s="6" t="s">
        <v>12696</v>
      </c>
      <c r="O3341" s="6" t="s">
        <v>39</v>
      </c>
      <c r="P3341" s="6" t="s">
        <v>64</v>
      </c>
      <c r="Q3341">
        <v>36705172</v>
      </c>
      <c r="R3341">
        <v>13699761606</v>
      </c>
      <c r="S3341">
        <v>32034496952</v>
      </c>
    </row>
    <row r="3342" spans="1:19" x14ac:dyDescent="0.25">
      <c r="A3342">
        <v>17619</v>
      </c>
      <c r="B3342" s="6" t="s">
        <v>12697</v>
      </c>
      <c r="C3342" s="6" t="s">
        <v>52</v>
      </c>
      <c r="D3342" s="6" t="s">
        <v>31</v>
      </c>
      <c r="E3342" s="6" t="s">
        <v>325</v>
      </c>
      <c r="F3342" s="6" t="s">
        <v>12698</v>
      </c>
      <c r="G3342" s="6" t="s">
        <v>12699</v>
      </c>
      <c r="H3342">
        <v>25</v>
      </c>
      <c r="I3342" s="6" t="s">
        <v>116</v>
      </c>
      <c r="J3342" s="6" t="s">
        <v>144</v>
      </c>
      <c r="K3342" s="6" t="s">
        <v>98</v>
      </c>
      <c r="L3342">
        <v>302</v>
      </c>
      <c r="N3342" s="6" t="s">
        <v>12700</v>
      </c>
      <c r="O3342" s="6" t="s">
        <v>146</v>
      </c>
      <c r="P3342" s="6" t="s">
        <v>40</v>
      </c>
      <c r="Q3342">
        <v>36500017</v>
      </c>
      <c r="R3342">
        <v>39466855000148</v>
      </c>
      <c r="S3342">
        <v>31988549339</v>
      </c>
    </row>
    <row r="3343" spans="1:19" x14ac:dyDescent="0.25">
      <c r="A3343">
        <v>17620</v>
      </c>
      <c r="B3343" s="6" t="s">
        <v>12701</v>
      </c>
      <c r="C3343" s="6" t="s">
        <v>76</v>
      </c>
      <c r="D3343" s="6" t="s">
        <v>31</v>
      </c>
      <c r="E3343" s="6" t="s">
        <v>71</v>
      </c>
      <c r="F3343" s="6" t="s">
        <v>12702</v>
      </c>
      <c r="G3343" s="6" t="s">
        <v>12703</v>
      </c>
      <c r="H3343">
        <v>23</v>
      </c>
      <c r="I3343" s="6" t="s">
        <v>47</v>
      </c>
      <c r="J3343" s="6" t="s">
        <v>144</v>
      </c>
      <c r="K3343" s="6" t="s">
        <v>109</v>
      </c>
      <c r="L3343">
        <v>204</v>
      </c>
      <c r="N3343" s="6" t="s">
        <v>12704</v>
      </c>
      <c r="O3343" s="6" t="s">
        <v>111</v>
      </c>
      <c r="P3343" s="6" t="s">
        <v>2978</v>
      </c>
      <c r="Q3343">
        <v>36881025</v>
      </c>
      <c r="R3343">
        <v>37482162000113</v>
      </c>
      <c r="S3343">
        <v>32988472421</v>
      </c>
    </row>
    <row r="3344" spans="1:19" x14ac:dyDescent="0.25">
      <c r="A3344">
        <v>17621</v>
      </c>
      <c r="B3344" s="6" t="s">
        <v>12705</v>
      </c>
      <c r="C3344" s="6" t="s">
        <v>52</v>
      </c>
      <c r="D3344" s="6" t="s">
        <v>31</v>
      </c>
      <c r="E3344" s="6" t="s">
        <v>53</v>
      </c>
      <c r="F3344" s="6" t="s">
        <v>61</v>
      </c>
      <c r="G3344" s="6" t="s">
        <v>8289</v>
      </c>
      <c r="H3344">
        <v>1</v>
      </c>
      <c r="I3344" s="6" t="s">
        <v>375</v>
      </c>
      <c r="J3344" s="6" t="s">
        <v>144</v>
      </c>
      <c r="K3344" s="6" t="s">
        <v>109</v>
      </c>
      <c r="L3344">
        <v>202</v>
      </c>
      <c r="N3344" s="6" t="s">
        <v>12706</v>
      </c>
      <c r="O3344" s="6" t="s">
        <v>823</v>
      </c>
      <c r="P3344" s="6" t="s">
        <v>1616</v>
      </c>
      <c r="Q3344">
        <v>36870000</v>
      </c>
      <c r="R3344">
        <v>10661880680</v>
      </c>
      <c r="S3344">
        <v>32988446976</v>
      </c>
    </row>
    <row r="3345" spans="1:19" x14ac:dyDescent="0.25">
      <c r="A3345">
        <v>17622</v>
      </c>
      <c r="B3345" s="6" t="s">
        <v>12707</v>
      </c>
      <c r="C3345" s="6" t="s">
        <v>52</v>
      </c>
      <c r="D3345" s="6" t="s">
        <v>31</v>
      </c>
      <c r="E3345" s="6" t="s">
        <v>93</v>
      </c>
      <c r="F3345" s="6" t="s">
        <v>61</v>
      </c>
      <c r="G3345" s="6" t="s">
        <v>12708</v>
      </c>
      <c r="H3345">
        <v>22</v>
      </c>
      <c r="I3345" s="6" t="s">
        <v>35</v>
      </c>
      <c r="J3345" s="6" t="s">
        <v>144</v>
      </c>
      <c r="K3345" s="6" t="s">
        <v>37</v>
      </c>
      <c r="L3345">
        <v>103</v>
      </c>
      <c r="N3345" s="6" t="s">
        <v>12709</v>
      </c>
      <c r="O3345" s="6" t="s">
        <v>58</v>
      </c>
      <c r="P3345" s="6" t="s">
        <v>6267</v>
      </c>
      <c r="Q3345">
        <v>36773610</v>
      </c>
      <c r="R3345">
        <v>11846451671</v>
      </c>
      <c r="S3345">
        <v>32985159899</v>
      </c>
    </row>
    <row r="3346" spans="1:19" x14ac:dyDescent="0.25">
      <c r="A3346">
        <v>17625</v>
      </c>
      <c r="B3346" s="6" t="s">
        <v>12710</v>
      </c>
      <c r="C3346" s="6" t="s">
        <v>52</v>
      </c>
      <c r="D3346" s="6" t="s">
        <v>31</v>
      </c>
      <c r="E3346" s="6" t="s">
        <v>44</v>
      </c>
      <c r="F3346" s="6" t="s">
        <v>12711</v>
      </c>
      <c r="G3346" s="6" t="s">
        <v>12712</v>
      </c>
      <c r="H3346">
        <v>22</v>
      </c>
      <c r="I3346" s="6" t="s">
        <v>35</v>
      </c>
      <c r="J3346" s="6" t="s">
        <v>144</v>
      </c>
      <c r="K3346" s="6" t="s">
        <v>98</v>
      </c>
      <c r="L3346">
        <v>302</v>
      </c>
      <c r="N3346" s="6" t="s">
        <v>12713</v>
      </c>
      <c r="O3346" s="6" t="s">
        <v>136</v>
      </c>
      <c r="P3346" s="6" t="s">
        <v>137</v>
      </c>
      <c r="Q3346">
        <v>36780000</v>
      </c>
      <c r="R3346">
        <v>41065382000119</v>
      </c>
      <c r="S3346">
        <v>32984309988</v>
      </c>
    </row>
    <row r="3347" spans="1:19" x14ac:dyDescent="0.25">
      <c r="A3347">
        <v>17626</v>
      </c>
      <c r="B3347" s="6" t="s">
        <v>12714</v>
      </c>
      <c r="C3347" s="6" t="s">
        <v>52</v>
      </c>
      <c r="D3347" s="6" t="s">
        <v>31</v>
      </c>
      <c r="E3347" s="6" t="s">
        <v>221</v>
      </c>
      <c r="F3347" s="6" t="s">
        <v>12715</v>
      </c>
      <c r="G3347" s="6" t="s">
        <v>12716</v>
      </c>
      <c r="H3347">
        <v>22</v>
      </c>
      <c r="I3347" s="6" t="s">
        <v>35</v>
      </c>
      <c r="J3347" s="6" t="s">
        <v>144</v>
      </c>
      <c r="K3347" s="6" t="s">
        <v>37</v>
      </c>
      <c r="L3347">
        <v>102</v>
      </c>
      <c r="N3347" s="6" t="s">
        <v>12717</v>
      </c>
      <c r="O3347" s="6" t="s">
        <v>58</v>
      </c>
      <c r="P3347" s="6" t="s">
        <v>486</v>
      </c>
      <c r="Q3347">
        <v>36774770</v>
      </c>
      <c r="R3347">
        <v>39990186000109</v>
      </c>
      <c r="S3347">
        <v>32988874934</v>
      </c>
    </row>
    <row r="3348" spans="1:19" x14ac:dyDescent="0.25">
      <c r="A3348">
        <v>17627</v>
      </c>
      <c r="B3348" s="6" t="s">
        <v>12718</v>
      </c>
      <c r="C3348" s="6" t="s">
        <v>391</v>
      </c>
      <c r="D3348" s="6" t="s">
        <v>31</v>
      </c>
      <c r="E3348" s="6" t="s">
        <v>53</v>
      </c>
      <c r="F3348" s="6" t="s">
        <v>12719</v>
      </c>
      <c r="G3348" s="6" t="s">
        <v>12720</v>
      </c>
      <c r="H3348">
        <v>1</v>
      </c>
      <c r="I3348" s="6" t="s">
        <v>375</v>
      </c>
      <c r="J3348" s="6" t="s">
        <v>144</v>
      </c>
      <c r="K3348" s="6" t="s">
        <v>109</v>
      </c>
      <c r="L3348">
        <v>205</v>
      </c>
      <c r="N3348" s="6" t="s">
        <v>12721</v>
      </c>
      <c r="O3348" s="6" t="s">
        <v>771</v>
      </c>
      <c r="P3348" s="6" t="s">
        <v>1038</v>
      </c>
      <c r="Q3348">
        <v>36800000</v>
      </c>
      <c r="R3348">
        <v>64237084000164</v>
      </c>
      <c r="S3348">
        <v>32999947099</v>
      </c>
    </row>
    <row r="3349" spans="1:19" x14ac:dyDescent="0.25">
      <c r="A3349">
        <v>17628</v>
      </c>
      <c r="B3349" s="6" t="s">
        <v>12722</v>
      </c>
      <c r="C3349" s="6" t="s">
        <v>42</v>
      </c>
      <c r="D3349" s="6" t="s">
        <v>31</v>
      </c>
      <c r="E3349" s="6" t="s">
        <v>93</v>
      </c>
      <c r="F3349" s="6" t="s">
        <v>12723</v>
      </c>
      <c r="G3349" s="6" t="s">
        <v>12724</v>
      </c>
      <c r="H3349">
        <v>25</v>
      </c>
      <c r="I3349" s="6" t="s">
        <v>116</v>
      </c>
      <c r="J3349" s="6" t="s">
        <v>144</v>
      </c>
      <c r="K3349" s="6" t="s">
        <v>109</v>
      </c>
      <c r="L3349">
        <v>206</v>
      </c>
      <c r="N3349" s="6" t="s">
        <v>12725</v>
      </c>
      <c r="O3349" s="6" t="s">
        <v>1731</v>
      </c>
      <c r="P3349" s="6" t="s">
        <v>40</v>
      </c>
      <c r="Q3349">
        <v>36847000</v>
      </c>
      <c r="R3349">
        <v>40529816000121</v>
      </c>
      <c r="S3349">
        <v>32984337761</v>
      </c>
    </row>
    <row r="3350" spans="1:19" x14ac:dyDescent="0.25">
      <c r="A3350">
        <v>17629</v>
      </c>
      <c r="B3350" s="6" t="s">
        <v>12726</v>
      </c>
      <c r="C3350" s="6" t="s">
        <v>52</v>
      </c>
      <c r="D3350" s="6" t="s">
        <v>31</v>
      </c>
      <c r="E3350" s="6" t="s">
        <v>53</v>
      </c>
      <c r="F3350" s="6" t="s">
        <v>12727</v>
      </c>
      <c r="G3350" s="6" t="s">
        <v>12728</v>
      </c>
      <c r="H3350">
        <v>22</v>
      </c>
      <c r="I3350" s="6" t="s">
        <v>35</v>
      </c>
      <c r="J3350" s="6" t="s">
        <v>144</v>
      </c>
      <c r="K3350" s="6" t="s">
        <v>37</v>
      </c>
      <c r="L3350">
        <v>109</v>
      </c>
      <c r="N3350" s="6" t="s">
        <v>12729</v>
      </c>
      <c r="O3350" s="6" t="s">
        <v>39</v>
      </c>
      <c r="P3350" s="6" t="s">
        <v>175</v>
      </c>
      <c r="Q3350">
        <v>36702095</v>
      </c>
      <c r="R3350">
        <v>37604924000107</v>
      </c>
      <c r="S3350">
        <v>32988089523</v>
      </c>
    </row>
    <row r="3351" spans="1:19" x14ac:dyDescent="0.25">
      <c r="A3351">
        <v>17630</v>
      </c>
      <c r="B3351" s="6" t="s">
        <v>12730</v>
      </c>
      <c r="C3351" s="6" t="s">
        <v>52</v>
      </c>
      <c r="D3351" s="6" t="s">
        <v>31</v>
      </c>
      <c r="E3351" s="6" t="s">
        <v>93</v>
      </c>
      <c r="F3351" s="6" t="s">
        <v>61</v>
      </c>
      <c r="G3351" s="6" t="s">
        <v>12731</v>
      </c>
      <c r="H3351">
        <v>23</v>
      </c>
      <c r="I3351" s="6" t="s">
        <v>47</v>
      </c>
      <c r="J3351" s="6" t="s">
        <v>144</v>
      </c>
      <c r="K3351" s="6" t="s">
        <v>109</v>
      </c>
      <c r="L3351">
        <v>202</v>
      </c>
      <c r="N3351" s="6" t="s">
        <v>12732</v>
      </c>
      <c r="O3351" s="6" t="s">
        <v>111</v>
      </c>
      <c r="P3351" s="6" t="s">
        <v>12733</v>
      </c>
      <c r="Q3351">
        <v>36880000</v>
      </c>
      <c r="R3351">
        <v>1621140601</v>
      </c>
      <c r="S3351">
        <v>32987094075</v>
      </c>
    </row>
    <row r="3352" spans="1:19" x14ac:dyDescent="0.25">
      <c r="A3352">
        <v>17631</v>
      </c>
      <c r="B3352" s="6" t="s">
        <v>12734</v>
      </c>
      <c r="C3352" s="6" t="s">
        <v>52</v>
      </c>
      <c r="D3352" s="6" t="s">
        <v>31</v>
      </c>
      <c r="E3352" s="6" t="s">
        <v>53</v>
      </c>
      <c r="F3352" s="6" t="s">
        <v>61</v>
      </c>
      <c r="G3352" s="6" t="s">
        <v>12735</v>
      </c>
      <c r="H3352">
        <v>25</v>
      </c>
      <c r="I3352" s="6" t="s">
        <v>116</v>
      </c>
      <c r="J3352" s="6" t="s">
        <v>144</v>
      </c>
      <c r="K3352" s="6" t="s">
        <v>98</v>
      </c>
      <c r="L3352">
        <v>305</v>
      </c>
      <c r="N3352" s="6" t="s">
        <v>12736</v>
      </c>
      <c r="O3352" s="6" t="s">
        <v>146</v>
      </c>
      <c r="P3352" s="6" t="s">
        <v>381</v>
      </c>
      <c r="Q3352">
        <v>36502210</v>
      </c>
      <c r="R3352">
        <v>92743226668</v>
      </c>
      <c r="S3352">
        <v>32984322940</v>
      </c>
    </row>
    <row r="3353" spans="1:19" x14ac:dyDescent="0.25">
      <c r="A3353">
        <v>17632</v>
      </c>
      <c r="B3353" s="6" t="s">
        <v>12737</v>
      </c>
      <c r="C3353" s="6" t="s">
        <v>52</v>
      </c>
      <c r="D3353" s="6" t="s">
        <v>31</v>
      </c>
      <c r="E3353" s="6" t="s">
        <v>53</v>
      </c>
      <c r="F3353" s="6" t="s">
        <v>61</v>
      </c>
      <c r="G3353" s="6" t="s">
        <v>12738</v>
      </c>
      <c r="H3353">
        <v>25</v>
      </c>
      <c r="I3353" s="6" t="s">
        <v>116</v>
      </c>
      <c r="J3353" s="6" t="s">
        <v>12739</v>
      </c>
      <c r="K3353" s="6" t="s">
        <v>98</v>
      </c>
      <c r="L3353">
        <v>304</v>
      </c>
      <c r="N3353" s="6" t="s">
        <v>12740</v>
      </c>
      <c r="O3353" s="6" t="s">
        <v>146</v>
      </c>
      <c r="P3353" s="6" t="s">
        <v>2169</v>
      </c>
      <c r="Q3353">
        <v>39504042</v>
      </c>
      <c r="R3353">
        <v>8227627650</v>
      </c>
      <c r="S3353">
        <v>32999186710</v>
      </c>
    </row>
    <row r="3354" spans="1:19" x14ac:dyDescent="0.25">
      <c r="A3354">
        <v>17633</v>
      </c>
      <c r="B3354" s="6" t="s">
        <v>12741</v>
      </c>
      <c r="C3354" s="6" t="s">
        <v>52</v>
      </c>
      <c r="D3354" s="6" t="s">
        <v>31</v>
      </c>
      <c r="E3354" s="6" t="s">
        <v>44</v>
      </c>
      <c r="F3354" s="6" t="s">
        <v>61</v>
      </c>
      <c r="G3354" s="6" t="s">
        <v>12742</v>
      </c>
      <c r="H3354">
        <v>25</v>
      </c>
      <c r="I3354" s="6" t="s">
        <v>116</v>
      </c>
      <c r="J3354" s="6" t="s">
        <v>144</v>
      </c>
      <c r="K3354" s="6" t="s">
        <v>109</v>
      </c>
      <c r="L3354">
        <v>202</v>
      </c>
      <c r="N3354" s="6" t="s">
        <v>12743</v>
      </c>
      <c r="O3354" s="6" t="s">
        <v>823</v>
      </c>
      <c r="P3354" s="6" t="s">
        <v>40</v>
      </c>
      <c r="Q3354">
        <v>36870000</v>
      </c>
      <c r="R3354">
        <v>10353169609</v>
      </c>
      <c r="S3354">
        <v>22996000275</v>
      </c>
    </row>
    <row r="3355" spans="1:19" x14ac:dyDescent="0.25">
      <c r="A3355">
        <v>17634</v>
      </c>
      <c r="B3355" s="6" t="s">
        <v>12744</v>
      </c>
      <c r="C3355" s="6" t="s">
        <v>391</v>
      </c>
      <c r="D3355" s="6" t="s">
        <v>488</v>
      </c>
      <c r="E3355" s="6" t="s">
        <v>93</v>
      </c>
      <c r="F3355" s="6" t="s">
        <v>61</v>
      </c>
      <c r="G3355" s="6" t="s">
        <v>1118</v>
      </c>
      <c r="H3355">
        <v>22</v>
      </c>
      <c r="I3355" s="6" t="s">
        <v>35</v>
      </c>
      <c r="J3355" s="6" t="s">
        <v>12745</v>
      </c>
      <c r="K3355" s="6" t="s">
        <v>98</v>
      </c>
      <c r="L3355">
        <v>307</v>
      </c>
      <c r="N3355" s="6" t="s">
        <v>12746</v>
      </c>
      <c r="O3355" s="6" t="s">
        <v>146</v>
      </c>
      <c r="P3355" s="6" t="s">
        <v>6030</v>
      </c>
      <c r="Q3355">
        <v>36509973</v>
      </c>
      <c r="R3355">
        <v>16648531622</v>
      </c>
      <c r="S3355">
        <v>32999892180</v>
      </c>
    </row>
    <row r="3356" spans="1:19" x14ac:dyDescent="0.25">
      <c r="A3356">
        <v>17636</v>
      </c>
      <c r="B3356" s="6" t="s">
        <v>12747</v>
      </c>
      <c r="C3356" s="6" t="s">
        <v>391</v>
      </c>
      <c r="D3356" s="6" t="s">
        <v>488</v>
      </c>
      <c r="E3356" s="6" t="s">
        <v>93</v>
      </c>
      <c r="F3356" s="6" t="s">
        <v>12748</v>
      </c>
      <c r="G3356" s="6" t="s">
        <v>12749</v>
      </c>
      <c r="H3356">
        <v>25</v>
      </c>
      <c r="I3356" s="6" t="s">
        <v>116</v>
      </c>
      <c r="J3356" s="6" t="s">
        <v>144</v>
      </c>
      <c r="K3356" s="6" t="s">
        <v>109</v>
      </c>
      <c r="L3356">
        <v>207</v>
      </c>
      <c r="N3356" s="6" t="s">
        <v>12750</v>
      </c>
      <c r="O3356" s="6" t="s">
        <v>111</v>
      </c>
      <c r="P3356" s="6" t="s">
        <v>1162</v>
      </c>
      <c r="Q3356">
        <v>36884014</v>
      </c>
      <c r="R3356">
        <v>40976059000134</v>
      </c>
      <c r="S3356">
        <v>32988236374</v>
      </c>
    </row>
    <row r="3357" spans="1:19" x14ac:dyDescent="0.25">
      <c r="A3357">
        <v>17638</v>
      </c>
      <c r="B3357" s="6" t="s">
        <v>12751</v>
      </c>
      <c r="C3357" s="6" t="s">
        <v>52</v>
      </c>
      <c r="D3357" s="6" t="s">
        <v>31</v>
      </c>
      <c r="E3357" s="6" t="s">
        <v>44</v>
      </c>
      <c r="F3357" s="6" t="s">
        <v>61</v>
      </c>
      <c r="G3357" s="6" t="s">
        <v>12752</v>
      </c>
      <c r="H3357">
        <v>23</v>
      </c>
      <c r="I3357" s="6" t="s">
        <v>47</v>
      </c>
      <c r="J3357" s="6" t="s">
        <v>144</v>
      </c>
      <c r="K3357" s="6" t="s">
        <v>37</v>
      </c>
      <c r="L3357">
        <v>104</v>
      </c>
      <c r="N3357" s="6" t="s">
        <v>12753</v>
      </c>
      <c r="O3357" s="6" t="s">
        <v>39</v>
      </c>
      <c r="P3357" s="6" t="s">
        <v>132</v>
      </c>
      <c r="Q3357">
        <v>36707114</v>
      </c>
      <c r="R3357">
        <v>5127719606</v>
      </c>
      <c r="S3357">
        <v>32999046667</v>
      </c>
    </row>
    <row r="3358" spans="1:19" x14ac:dyDescent="0.25">
      <c r="A3358">
        <v>17639</v>
      </c>
      <c r="B3358" s="6" t="s">
        <v>12754</v>
      </c>
      <c r="C3358" s="6" t="s">
        <v>30</v>
      </c>
      <c r="D3358" s="6" t="s">
        <v>31</v>
      </c>
      <c r="E3358" s="6" t="s">
        <v>221</v>
      </c>
      <c r="F3358" s="6" t="s">
        <v>12755</v>
      </c>
      <c r="G3358" s="6" t="s">
        <v>12756</v>
      </c>
      <c r="H3358">
        <v>25</v>
      </c>
      <c r="I3358" s="6" t="s">
        <v>116</v>
      </c>
      <c r="J3358" s="6" t="s">
        <v>144</v>
      </c>
      <c r="K3358" s="6" t="s">
        <v>98</v>
      </c>
      <c r="L3358">
        <v>303</v>
      </c>
      <c r="N3358" s="6" t="s">
        <v>12757</v>
      </c>
      <c r="O3358" s="6" t="s">
        <v>100</v>
      </c>
      <c r="P3358" s="6" t="s">
        <v>3054</v>
      </c>
      <c r="Q3358">
        <v>36520000</v>
      </c>
      <c r="R3358">
        <v>35873100000107</v>
      </c>
      <c r="S3358">
        <v>32988013299</v>
      </c>
    </row>
    <row r="3359" spans="1:19" x14ac:dyDescent="0.25">
      <c r="A3359">
        <v>17640</v>
      </c>
      <c r="B3359" s="6" t="s">
        <v>12758</v>
      </c>
      <c r="C3359" s="6" t="s">
        <v>477</v>
      </c>
      <c r="D3359" s="6" t="s">
        <v>31</v>
      </c>
      <c r="E3359" s="6" t="s">
        <v>93</v>
      </c>
      <c r="F3359" s="6" t="s">
        <v>61</v>
      </c>
      <c r="G3359" s="6" t="s">
        <v>7364</v>
      </c>
      <c r="H3359">
        <v>23</v>
      </c>
      <c r="I3359" s="6" t="s">
        <v>47</v>
      </c>
      <c r="J3359" s="6" t="s">
        <v>144</v>
      </c>
      <c r="K3359" s="6" t="s">
        <v>37</v>
      </c>
      <c r="L3359">
        <v>109</v>
      </c>
      <c r="N3359" s="6" t="s">
        <v>12759</v>
      </c>
      <c r="O3359" s="6" t="s">
        <v>39</v>
      </c>
      <c r="P3359" s="6" t="s">
        <v>1122</v>
      </c>
      <c r="Q3359">
        <v>36704006</v>
      </c>
      <c r="R3359">
        <v>10126320756</v>
      </c>
      <c r="S3359">
        <v>32999080933</v>
      </c>
    </row>
    <row r="3360" spans="1:19" x14ac:dyDescent="0.25">
      <c r="A3360">
        <v>17643</v>
      </c>
      <c r="B3360" s="6" t="s">
        <v>12760</v>
      </c>
      <c r="C3360" s="6" t="s">
        <v>52</v>
      </c>
      <c r="D3360" s="6" t="s">
        <v>31</v>
      </c>
      <c r="E3360" s="6" t="s">
        <v>221</v>
      </c>
      <c r="F3360" s="6" t="s">
        <v>61</v>
      </c>
      <c r="G3360" s="6" t="s">
        <v>12761</v>
      </c>
      <c r="H3360">
        <v>25</v>
      </c>
      <c r="I3360" s="6" t="s">
        <v>116</v>
      </c>
      <c r="J3360" s="6" t="s">
        <v>144</v>
      </c>
      <c r="K3360" s="6" t="s">
        <v>109</v>
      </c>
      <c r="L3360">
        <v>205</v>
      </c>
      <c r="N3360" s="6" t="s">
        <v>12762</v>
      </c>
      <c r="O3360" s="6" t="s">
        <v>771</v>
      </c>
      <c r="P3360" s="6" t="s">
        <v>1880</v>
      </c>
      <c r="Q3360">
        <v>36800000</v>
      </c>
      <c r="R3360">
        <v>70090593650</v>
      </c>
      <c r="S3360">
        <v>32998088791</v>
      </c>
    </row>
    <row r="3361" spans="1:19" x14ac:dyDescent="0.25">
      <c r="A3361">
        <v>17644</v>
      </c>
      <c r="B3361" s="6" t="s">
        <v>12763</v>
      </c>
      <c r="C3361" s="6" t="s">
        <v>52</v>
      </c>
      <c r="D3361" s="6" t="s">
        <v>31</v>
      </c>
      <c r="E3361" s="6" t="s">
        <v>71</v>
      </c>
      <c r="F3361" s="6" t="s">
        <v>12764</v>
      </c>
      <c r="G3361" s="6" t="s">
        <v>12765</v>
      </c>
      <c r="H3361">
        <v>22</v>
      </c>
      <c r="I3361" s="6" t="s">
        <v>35</v>
      </c>
      <c r="J3361" s="6" t="s">
        <v>144</v>
      </c>
      <c r="K3361" s="6" t="s">
        <v>37</v>
      </c>
      <c r="L3361">
        <v>106</v>
      </c>
      <c r="N3361" s="6" t="s">
        <v>12766</v>
      </c>
      <c r="O3361" s="6" t="s">
        <v>443</v>
      </c>
      <c r="P3361" s="6" t="s">
        <v>389</v>
      </c>
      <c r="Q3361">
        <v>36660000</v>
      </c>
      <c r="R3361">
        <v>40853423000179</v>
      </c>
      <c r="S3361">
        <v>32999100534</v>
      </c>
    </row>
    <row r="3362" spans="1:19" x14ac:dyDescent="0.25">
      <c r="A3362">
        <v>17647</v>
      </c>
      <c r="B3362" s="6" t="s">
        <v>12767</v>
      </c>
      <c r="C3362" s="6" t="s">
        <v>477</v>
      </c>
      <c r="D3362" s="6" t="s">
        <v>353</v>
      </c>
      <c r="E3362" s="6" t="s">
        <v>93</v>
      </c>
      <c r="F3362" s="6" t="s">
        <v>12768</v>
      </c>
      <c r="G3362" s="6" t="s">
        <v>12769</v>
      </c>
      <c r="H3362">
        <v>25</v>
      </c>
      <c r="I3362" s="6" t="s">
        <v>116</v>
      </c>
      <c r="J3362" s="6" t="s">
        <v>12770</v>
      </c>
      <c r="K3362" s="6" t="s">
        <v>98</v>
      </c>
      <c r="L3362">
        <v>308</v>
      </c>
      <c r="N3362" s="6" t="s">
        <v>12771</v>
      </c>
      <c r="O3362" s="6" t="s">
        <v>100</v>
      </c>
      <c r="P3362" s="6" t="s">
        <v>863</v>
      </c>
      <c r="Q3362">
        <v>36520000</v>
      </c>
      <c r="R3362">
        <v>25044376000129</v>
      </c>
      <c r="S3362">
        <v>32999685881</v>
      </c>
    </row>
    <row r="3363" spans="1:19" x14ac:dyDescent="0.25">
      <c r="A3363">
        <v>17648</v>
      </c>
      <c r="B3363" s="6" t="s">
        <v>12772</v>
      </c>
      <c r="C3363" s="6" t="s">
        <v>30</v>
      </c>
      <c r="D3363" s="6" t="s">
        <v>31</v>
      </c>
      <c r="E3363" s="6" t="s">
        <v>103</v>
      </c>
      <c r="F3363" s="6" t="s">
        <v>12773</v>
      </c>
      <c r="G3363" s="6" t="s">
        <v>12774</v>
      </c>
      <c r="H3363">
        <v>23</v>
      </c>
      <c r="I3363" s="6" t="s">
        <v>47</v>
      </c>
      <c r="J3363" s="6" t="s">
        <v>144</v>
      </c>
      <c r="K3363" s="6" t="s">
        <v>37</v>
      </c>
      <c r="L3363">
        <v>101</v>
      </c>
      <c r="N3363" s="6" t="s">
        <v>12775</v>
      </c>
      <c r="O3363" s="6" t="s">
        <v>58</v>
      </c>
      <c r="P3363" s="6" t="s">
        <v>1205</v>
      </c>
      <c r="Q3363">
        <v>36774102</v>
      </c>
      <c r="R3363">
        <v>35589039000170</v>
      </c>
      <c r="S3363">
        <v>32999537096</v>
      </c>
    </row>
    <row r="3364" spans="1:19" x14ac:dyDescent="0.25">
      <c r="A3364">
        <v>17649</v>
      </c>
      <c r="B3364" s="6" t="s">
        <v>12776</v>
      </c>
      <c r="C3364" s="6" t="s">
        <v>52</v>
      </c>
      <c r="D3364" s="6" t="s">
        <v>31</v>
      </c>
      <c r="E3364" s="6" t="s">
        <v>221</v>
      </c>
      <c r="F3364" s="6" t="s">
        <v>61</v>
      </c>
      <c r="G3364" s="6" t="s">
        <v>12777</v>
      </c>
      <c r="H3364">
        <v>25</v>
      </c>
      <c r="I3364" s="6" t="s">
        <v>116</v>
      </c>
      <c r="J3364" s="6" t="s">
        <v>144</v>
      </c>
      <c r="K3364" s="6" t="s">
        <v>109</v>
      </c>
      <c r="L3364">
        <v>204</v>
      </c>
      <c r="N3364" s="6" t="s">
        <v>12778</v>
      </c>
      <c r="O3364" s="6" t="s">
        <v>1100</v>
      </c>
      <c r="P3364" s="6" t="s">
        <v>3264</v>
      </c>
      <c r="Q3364">
        <v>36790000</v>
      </c>
      <c r="R3364">
        <v>3518215620</v>
      </c>
      <c r="S3364">
        <v>32988034401</v>
      </c>
    </row>
    <row r="3365" spans="1:19" x14ac:dyDescent="0.25">
      <c r="A3365">
        <v>17652</v>
      </c>
      <c r="B3365" s="6" t="s">
        <v>12779</v>
      </c>
      <c r="C3365" s="6" t="s">
        <v>52</v>
      </c>
      <c r="D3365" s="6" t="s">
        <v>31</v>
      </c>
      <c r="E3365" s="6" t="s">
        <v>103</v>
      </c>
      <c r="F3365" s="6" t="s">
        <v>61</v>
      </c>
      <c r="G3365" s="6" t="s">
        <v>12780</v>
      </c>
      <c r="H3365">
        <v>22</v>
      </c>
      <c r="I3365" s="6" t="s">
        <v>35</v>
      </c>
      <c r="J3365" s="6" t="s">
        <v>144</v>
      </c>
      <c r="K3365" s="6" t="s">
        <v>98</v>
      </c>
      <c r="L3365">
        <v>305</v>
      </c>
      <c r="N3365" s="6" t="s">
        <v>12781</v>
      </c>
      <c r="O3365" s="6" t="s">
        <v>146</v>
      </c>
      <c r="P3365" s="6" t="s">
        <v>645</v>
      </c>
      <c r="Q3365">
        <v>36500000</v>
      </c>
      <c r="R3365">
        <v>8887084670</v>
      </c>
      <c r="S3365">
        <v>32999158845</v>
      </c>
    </row>
    <row r="3366" spans="1:19" x14ac:dyDescent="0.25">
      <c r="A3366">
        <v>17655</v>
      </c>
      <c r="B3366" s="6" t="s">
        <v>12782</v>
      </c>
      <c r="C3366" s="6" t="s">
        <v>391</v>
      </c>
      <c r="D3366" s="6" t="s">
        <v>488</v>
      </c>
      <c r="E3366" s="6" t="s">
        <v>221</v>
      </c>
      <c r="F3366" s="6" t="s">
        <v>61</v>
      </c>
      <c r="G3366" s="6" t="s">
        <v>12783</v>
      </c>
      <c r="H3366">
        <v>22</v>
      </c>
      <c r="I3366" s="6" t="s">
        <v>35</v>
      </c>
      <c r="J3366" s="6" t="s">
        <v>144</v>
      </c>
      <c r="K3366" s="6" t="s">
        <v>109</v>
      </c>
      <c r="L3366">
        <v>207</v>
      </c>
      <c r="N3366" s="6" t="s">
        <v>12784</v>
      </c>
      <c r="O3366" s="6" t="s">
        <v>111</v>
      </c>
      <c r="P3366" s="6" t="s">
        <v>923</v>
      </c>
      <c r="Q3366">
        <v>36889257</v>
      </c>
      <c r="R3366">
        <v>68497725620</v>
      </c>
      <c r="S3366">
        <v>32999947898</v>
      </c>
    </row>
    <row r="3367" spans="1:19" x14ac:dyDescent="0.25">
      <c r="A3367">
        <v>17657</v>
      </c>
      <c r="B3367" s="6" t="s">
        <v>12785</v>
      </c>
      <c r="C3367" s="6" t="s">
        <v>52</v>
      </c>
      <c r="D3367" s="6" t="s">
        <v>31</v>
      </c>
      <c r="E3367" s="6" t="s">
        <v>53</v>
      </c>
      <c r="F3367" s="6" t="s">
        <v>61</v>
      </c>
      <c r="G3367" s="6" t="s">
        <v>681</v>
      </c>
      <c r="H3367">
        <v>23</v>
      </c>
      <c r="I3367" s="6" t="s">
        <v>47</v>
      </c>
      <c r="J3367" s="6" t="s">
        <v>56</v>
      </c>
      <c r="K3367" s="6" t="s">
        <v>109</v>
      </c>
      <c r="L3367">
        <v>201</v>
      </c>
      <c r="N3367" s="6" t="s">
        <v>12786</v>
      </c>
      <c r="O3367" s="6" t="s">
        <v>111</v>
      </c>
      <c r="P3367" s="6" t="s">
        <v>264</v>
      </c>
      <c r="Q3367">
        <v>36880000</v>
      </c>
      <c r="R3367">
        <v>26122103691</v>
      </c>
      <c r="S3367">
        <v>32988589783</v>
      </c>
    </row>
    <row r="3368" spans="1:19" x14ac:dyDescent="0.25">
      <c r="A3368">
        <v>17660</v>
      </c>
      <c r="B3368" s="6" t="s">
        <v>12787</v>
      </c>
      <c r="C3368" s="6" t="s">
        <v>52</v>
      </c>
      <c r="D3368" s="6" t="s">
        <v>31</v>
      </c>
      <c r="E3368" s="6" t="s">
        <v>53</v>
      </c>
      <c r="F3368" s="6" t="s">
        <v>61</v>
      </c>
      <c r="G3368" s="6" t="s">
        <v>5350</v>
      </c>
      <c r="H3368">
        <v>22</v>
      </c>
      <c r="I3368" s="6" t="s">
        <v>35</v>
      </c>
      <c r="J3368" s="6" t="s">
        <v>144</v>
      </c>
      <c r="K3368" s="6" t="s">
        <v>98</v>
      </c>
      <c r="L3368">
        <v>304</v>
      </c>
      <c r="N3368" s="6" t="s">
        <v>12788</v>
      </c>
      <c r="O3368" s="6" t="s">
        <v>146</v>
      </c>
      <c r="P3368" s="6" t="s">
        <v>3043</v>
      </c>
      <c r="Q3368">
        <v>36506314</v>
      </c>
      <c r="R3368">
        <v>6898842650</v>
      </c>
      <c r="S3368">
        <v>32984534563</v>
      </c>
    </row>
    <row r="3369" spans="1:19" x14ac:dyDescent="0.25">
      <c r="A3369">
        <v>17661</v>
      </c>
      <c r="B3369" s="6" t="s">
        <v>12789</v>
      </c>
      <c r="C3369" s="6" t="s">
        <v>391</v>
      </c>
      <c r="D3369" s="6" t="s">
        <v>488</v>
      </c>
      <c r="E3369" s="6" t="s">
        <v>53</v>
      </c>
      <c r="F3369" s="6" t="s">
        <v>12790</v>
      </c>
      <c r="G3369" s="6" t="s">
        <v>12791</v>
      </c>
      <c r="H3369">
        <v>25</v>
      </c>
      <c r="I3369" s="6" t="s">
        <v>116</v>
      </c>
      <c r="J3369" s="6" t="s">
        <v>12792</v>
      </c>
      <c r="K3369" s="6" t="s">
        <v>37</v>
      </c>
      <c r="L3369">
        <v>107</v>
      </c>
      <c r="N3369" s="6" t="s">
        <v>12793</v>
      </c>
      <c r="O3369" s="6" t="s">
        <v>58</v>
      </c>
      <c r="P3369" s="6" t="s">
        <v>40</v>
      </c>
      <c r="Q3369">
        <v>36770088</v>
      </c>
      <c r="R3369">
        <v>40360847000100</v>
      </c>
      <c r="S3369">
        <v>32988190441</v>
      </c>
    </row>
    <row r="3370" spans="1:19" x14ac:dyDescent="0.25">
      <c r="A3370">
        <v>17663</v>
      </c>
      <c r="B3370" s="6" t="s">
        <v>12794</v>
      </c>
      <c r="C3370" s="6" t="s">
        <v>52</v>
      </c>
      <c r="D3370" s="6" t="s">
        <v>31</v>
      </c>
      <c r="E3370" s="6" t="s">
        <v>44</v>
      </c>
      <c r="F3370" s="6" t="s">
        <v>61</v>
      </c>
      <c r="G3370" s="6" t="s">
        <v>12795</v>
      </c>
      <c r="H3370">
        <v>22</v>
      </c>
      <c r="I3370" s="6" t="s">
        <v>35</v>
      </c>
      <c r="J3370" s="6" t="s">
        <v>144</v>
      </c>
      <c r="K3370" s="6" t="s">
        <v>37</v>
      </c>
      <c r="L3370">
        <v>102</v>
      </c>
      <c r="N3370" s="6" t="s">
        <v>12796</v>
      </c>
      <c r="O3370" s="6" t="s">
        <v>58</v>
      </c>
      <c r="P3370" s="6" t="s">
        <v>5340</v>
      </c>
      <c r="Q3370">
        <v>36770620</v>
      </c>
      <c r="R3370">
        <v>43786812691</v>
      </c>
      <c r="S3370">
        <v>32999625972</v>
      </c>
    </row>
    <row r="3371" spans="1:19" x14ac:dyDescent="0.25">
      <c r="A3371">
        <v>17671</v>
      </c>
      <c r="B3371" s="6" t="s">
        <v>12797</v>
      </c>
      <c r="C3371" s="6" t="s">
        <v>52</v>
      </c>
      <c r="D3371" s="6" t="s">
        <v>31</v>
      </c>
      <c r="E3371" s="6" t="s">
        <v>93</v>
      </c>
      <c r="F3371" s="6" t="s">
        <v>61</v>
      </c>
      <c r="G3371" s="6" t="s">
        <v>12798</v>
      </c>
      <c r="H3371">
        <v>22</v>
      </c>
      <c r="I3371" s="6" t="s">
        <v>35</v>
      </c>
      <c r="J3371" s="6" t="s">
        <v>12799</v>
      </c>
      <c r="K3371" s="6" t="s">
        <v>98</v>
      </c>
      <c r="L3371">
        <v>301</v>
      </c>
      <c r="N3371" s="6" t="s">
        <v>12800</v>
      </c>
      <c r="O3371" s="6" t="s">
        <v>312</v>
      </c>
      <c r="P3371" s="6" t="s">
        <v>887</v>
      </c>
      <c r="Q3371">
        <v>36170000</v>
      </c>
      <c r="R3371">
        <v>14490089686</v>
      </c>
      <c r="S3371">
        <v>32999680305</v>
      </c>
    </row>
    <row r="3372" spans="1:19" x14ac:dyDescent="0.25">
      <c r="A3372">
        <v>17672</v>
      </c>
      <c r="B3372" s="6" t="s">
        <v>12801</v>
      </c>
      <c r="C3372" s="6" t="s">
        <v>391</v>
      </c>
      <c r="D3372" s="6" t="s">
        <v>488</v>
      </c>
      <c r="E3372" s="6" t="s">
        <v>93</v>
      </c>
      <c r="F3372" s="6" t="s">
        <v>12802</v>
      </c>
      <c r="G3372" s="6" t="s">
        <v>12803</v>
      </c>
      <c r="H3372">
        <v>17</v>
      </c>
      <c r="I3372" s="6" t="s">
        <v>202</v>
      </c>
      <c r="J3372" s="6" t="s">
        <v>144</v>
      </c>
      <c r="K3372" s="6" t="s">
        <v>98</v>
      </c>
      <c r="L3372">
        <v>307</v>
      </c>
      <c r="N3372" s="6" t="s">
        <v>12804</v>
      </c>
      <c r="O3372" s="6" t="s">
        <v>146</v>
      </c>
      <c r="P3372" s="6" t="s">
        <v>40</v>
      </c>
      <c r="Q3372">
        <v>36500067</v>
      </c>
      <c r="R3372">
        <v>32652353000162</v>
      </c>
      <c r="S3372">
        <v>32999944661</v>
      </c>
    </row>
    <row r="3373" spans="1:19" x14ac:dyDescent="0.25">
      <c r="A3373">
        <v>17674</v>
      </c>
      <c r="B3373" s="6" t="s">
        <v>12805</v>
      </c>
      <c r="C3373" s="6" t="s">
        <v>52</v>
      </c>
      <c r="D3373" s="6" t="s">
        <v>31</v>
      </c>
      <c r="E3373" s="6" t="s">
        <v>53</v>
      </c>
      <c r="F3373" s="6" t="s">
        <v>61</v>
      </c>
      <c r="G3373" s="6" t="s">
        <v>12806</v>
      </c>
      <c r="H3373">
        <v>22</v>
      </c>
      <c r="I3373" s="6" t="s">
        <v>35</v>
      </c>
      <c r="J3373" s="6" t="s">
        <v>144</v>
      </c>
      <c r="K3373" s="6" t="s">
        <v>109</v>
      </c>
      <c r="L3373">
        <v>201</v>
      </c>
      <c r="N3373" s="6" t="s">
        <v>12807</v>
      </c>
      <c r="O3373" s="6" t="s">
        <v>111</v>
      </c>
      <c r="P3373" s="6" t="s">
        <v>4325</v>
      </c>
      <c r="Q3373">
        <v>36883031</v>
      </c>
      <c r="R3373">
        <v>8225736605</v>
      </c>
      <c r="S3373">
        <v>32998031371</v>
      </c>
    </row>
    <row r="3374" spans="1:19" x14ac:dyDescent="0.25">
      <c r="A3374">
        <v>17675</v>
      </c>
      <c r="B3374" s="6" t="s">
        <v>12808</v>
      </c>
      <c r="C3374" s="6" t="s">
        <v>391</v>
      </c>
      <c r="D3374" s="6" t="s">
        <v>488</v>
      </c>
      <c r="E3374" s="6" t="s">
        <v>53</v>
      </c>
      <c r="F3374" s="6" t="s">
        <v>12809</v>
      </c>
      <c r="G3374" s="6" t="s">
        <v>12810</v>
      </c>
      <c r="H3374">
        <v>25</v>
      </c>
      <c r="I3374" s="6" t="s">
        <v>116</v>
      </c>
      <c r="J3374" s="6" t="s">
        <v>144</v>
      </c>
      <c r="K3374" s="6" t="s">
        <v>37</v>
      </c>
      <c r="L3374">
        <v>109</v>
      </c>
      <c r="N3374" s="6" t="s">
        <v>12811</v>
      </c>
      <c r="O3374" s="6" t="s">
        <v>39</v>
      </c>
      <c r="P3374" s="6" t="s">
        <v>175</v>
      </c>
      <c r="Q3374">
        <v>36702095</v>
      </c>
      <c r="R3374">
        <v>40603536000116</v>
      </c>
      <c r="S3374">
        <v>32991859243</v>
      </c>
    </row>
    <row r="3375" spans="1:19" x14ac:dyDescent="0.25">
      <c r="A3375">
        <v>17676</v>
      </c>
      <c r="B3375" s="6" t="s">
        <v>12812</v>
      </c>
      <c r="C3375" s="6" t="s">
        <v>391</v>
      </c>
      <c r="D3375" s="6" t="s">
        <v>31</v>
      </c>
      <c r="E3375" s="6" t="s">
        <v>221</v>
      </c>
      <c r="F3375" s="6" t="s">
        <v>12813</v>
      </c>
      <c r="G3375" s="6" t="s">
        <v>12814</v>
      </c>
      <c r="H3375">
        <v>22</v>
      </c>
      <c r="I3375" s="6" t="s">
        <v>35</v>
      </c>
      <c r="J3375" s="6" t="s">
        <v>144</v>
      </c>
      <c r="K3375" s="6" t="s">
        <v>109</v>
      </c>
      <c r="L3375">
        <v>206</v>
      </c>
      <c r="N3375" s="6" t="s">
        <v>12815</v>
      </c>
      <c r="O3375" s="6" t="s">
        <v>771</v>
      </c>
      <c r="P3375" s="6" t="s">
        <v>160</v>
      </c>
      <c r="Q3375">
        <v>36800000</v>
      </c>
      <c r="R3375">
        <v>41249803000161</v>
      </c>
      <c r="S3375">
        <v>32999799356</v>
      </c>
    </row>
    <row r="3376" spans="1:19" x14ac:dyDescent="0.25">
      <c r="A3376">
        <v>17677</v>
      </c>
      <c r="B3376" s="6" t="s">
        <v>12816</v>
      </c>
      <c r="C3376" s="6" t="s">
        <v>52</v>
      </c>
      <c r="D3376" s="6" t="s">
        <v>31</v>
      </c>
      <c r="E3376" s="6" t="s">
        <v>93</v>
      </c>
      <c r="F3376" s="6" t="s">
        <v>12817</v>
      </c>
      <c r="G3376" s="6" t="s">
        <v>7977</v>
      </c>
      <c r="H3376">
        <v>25</v>
      </c>
      <c r="I3376" s="6" t="s">
        <v>116</v>
      </c>
      <c r="J3376" s="6" t="s">
        <v>144</v>
      </c>
      <c r="K3376" s="6" t="s">
        <v>98</v>
      </c>
      <c r="L3376">
        <v>301</v>
      </c>
      <c r="N3376" s="6" t="s">
        <v>12818</v>
      </c>
      <c r="O3376" s="6" t="s">
        <v>146</v>
      </c>
      <c r="P3376" s="6" t="s">
        <v>11364</v>
      </c>
      <c r="Q3376">
        <v>36509100</v>
      </c>
      <c r="R3376">
        <v>41254703000123</v>
      </c>
      <c r="S3376">
        <v>32999860935</v>
      </c>
    </row>
    <row r="3377" spans="1:19" x14ac:dyDescent="0.25">
      <c r="A3377">
        <v>17678</v>
      </c>
      <c r="B3377" s="6" t="s">
        <v>12819</v>
      </c>
      <c r="C3377" s="6" t="s">
        <v>52</v>
      </c>
      <c r="D3377" s="6" t="s">
        <v>31</v>
      </c>
      <c r="E3377" s="6" t="s">
        <v>103</v>
      </c>
      <c r="F3377" s="6" t="s">
        <v>61</v>
      </c>
      <c r="G3377" s="6" t="s">
        <v>12820</v>
      </c>
      <c r="H3377">
        <v>22</v>
      </c>
      <c r="I3377" s="6" t="s">
        <v>35</v>
      </c>
      <c r="J3377" s="6" t="s">
        <v>144</v>
      </c>
      <c r="K3377" s="6" t="s">
        <v>109</v>
      </c>
      <c r="L3377">
        <v>201</v>
      </c>
      <c r="N3377" s="6" t="s">
        <v>12821</v>
      </c>
      <c r="O3377" s="6" t="s">
        <v>111</v>
      </c>
      <c r="P3377" s="6" t="s">
        <v>3723</v>
      </c>
      <c r="Q3377">
        <v>36888108</v>
      </c>
      <c r="R3377">
        <v>13282241631</v>
      </c>
      <c r="S3377">
        <v>32984185396</v>
      </c>
    </row>
    <row r="3378" spans="1:19" x14ac:dyDescent="0.25">
      <c r="A3378">
        <v>17679</v>
      </c>
      <c r="B3378" s="6" t="s">
        <v>12822</v>
      </c>
      <c r="C3378" s="6" t="s">
        <v>391</v>
      </c>
      <c r="D3378" s="6" t="s">
        <v>488</v>
      </c>
      <c r="E3378" s="6" t="s">
        <v>103</v>
      </c>
      <c r="F3378" s="6" t="s">
        <v>61</v>
      </c>
      <c r="G3378" s="6" t="s">
        <v>12823</v>
      </c>
      <c r="H3378">
        <v>22</v>
      </c>
      <c r="I3378" s="6" t="s">
        <v>35</v>
      </c>
      <c r="J3378" s="6" t="s">
        <v>144</v>
      </c>
      <c r="K3378" s="6" t="s">
        <v>109</v>
      </c>
      <c r="L3378">
        <v>205</v>
      </c>
      <c r="N3378" s="6" t="s">
        <v>12824</v>
      </c>
      <c r="O3378" s="6" t="s">
        <v>771</v>
      </c>
      <c r="P3378" s="6" t="s">
        <v>1880</v>
      </c>
      <c r="Q3378">
        <v>36800000</v>
      </c>
      <c r="R3378">
        <v>11053482612</v>
      </c>
      <c r="S3378">
        <v>32999097717</v>
      </c>
    </row>
    <row r="3379" spans="1:19" x14ac:dyDescent="0.25">
      <c r="A3379">
        <v>17682</v>
      </c>
      <c r="B3379" s="6" t="s">
        <v>12825</v>
      </c>
      <c r="C3379" s="6" t="s">
        <v>52</v>
      </c>
      <c r="D3379" s="6" t="s">
        <v>315</v>
      </c>
      <c r="E3379" s="6" t="s">
        <v>71</v>
      </c>
      <c r="F3379" s="6" t="s">
        <v>61</v>
      </c>
      <c r="G3379" s="6" t="s">
        <v>12826</v>
      </c>
      <c r="H3379">
        <v>22</v>
      </c>
      <c r="I3379" s="6" t="s">
        <v>35</v>
      </c>
      <c r="J3379" s="6" t="s">
        <v>56</v>
      </c>
      <c r="K3379" s="6" t="s">
        <v>319</v>
      </c>
      <c r="L3379">
        <v>916</v>
      </c>
      <c r="N3379" s="6" t="s">
        <v>12827</v>
      </c>
      <c r="O3379" s="6" t="s">
        <v>39</v>
      </c>
      <c r="P3379" s="6" t="s">
        <v>7927</v>
      </c>
      <c r="Q3379">
        <v>36702062</v>
      </c>
      <c r="R3379">
        <v>1603510656</v>
      </c>
      <c r="S3379">
        <v>32999953838</v>
      </c>
    </row>
    <row r="3380" spans="1:19" x14ac:dyDescent="0.25">
      <c r="A3380">
        <v>17683</v>
      </c>
      <c r="B3380" s="6" t="s">
        <v>12828</v>
      </c>
      <c r="C3380" s="6" t="s">
        <v>52</v>
      </c>
      <c r="D3380" s="6" t="s">
        <v>31</v>
      </c>
      <c r="E3380" s="6" t="s">
        <v>325</v>
      </c>
      <c r="F3380" s="6" t="s">
        <v>12829</v>
      </c>
      <c r="G3380" s="6" t="s">
        <v>12830</v>
      </c>
      <c r="H3380">
        <v>22</v>
      </c>
      <c r="I3380" s="6" t="s">
        <v>35</v>
      </c>
      <c r="J3380" s="6" t="s">
        <v>144</v>
      </c>
      <c r="K3380" s="6" t="s">
        <v>98</v>
      </c>
      <c r="L3380">
        <v>305</v>
      </c>
      <c r="N3380" s="6" t="s">
        <v>12831</v>
      </c>
      <c r="O3380" s="6" t="s">
        <v>146</v>
      </c>
      <c r="P3380" s="6" t="s">
        <v>1077</v>
      </c>
      <c r="Q3380">
        <v>36503132</v>
      </c>
      <c r="R3380">
        <v>40930461000188</v>
      </c>
      <c r="S3380">
        <v>32999586896</v>
      </c>
    </row>
    <row r="3381" spans="1:19" x14ac:dyDescent="0.25">
      <c r="A3381">
        <v>17685</v>
      </c>
      <c r="B3381" s="6" t="s">
        <v>12832</v>
      </c>
      <c r="C3381" s="6" t="s">
        <v>76</v>
      </c>
      <c r="D3381" s="6" t="s">
        <v>77</v>
      </c>
      <c r="E3381" s="6" t="s">
        <v>44</v>
      </c>
      <c r="F3381" s="6" t="s">
        <v>61</v>
      </c>
      <c r="G3381" s="6" t="s">
        <v>12833</v>
      </c>
      <c r="H3381">
        <v>25</v>
      </c>
      <c r="I3381" s="6" t="s">
        <v>116</v>
      </c>
      <c r="J3381" s="6" t="s">
        <v>144</v>
      </c>
      <c r="K3381" s="6" t="s">
        <v>109</v>
      </c>
      <c r="L3381">
        <v>206</v>
      </c>
      <c r="N3381" s="6" t="s">
        <v>12834</v>
      </c>
      <c r="O3381" s="6" t="s">
        <v>1020</v>
      </c>
      <c r="P3381" s="6" t="s">
        <v>740</v>
      </c>
      <c r="Q3381">
        <v>36844000</v>
      </c>
      <c r="R3381">
        <v>67490980615</v>
      </c>
      <c r="S3381">
        <v>32984982157</v>
      </c>
    </row>
    <row r="3382" spans="1:19" x14ac:dyDescent="0.25">
      <c r="A3382">
        <v>17687</v>
      </c>
      <c r="B3382" s="6" t="s">
        <v>12835</v>
      </c>
      <c r="C3382" s="6" t="s">
        <v>52</v>
      </c>
      <c r="D3382" s="6" t="s">
        <v>31</v>
      </c>
      <c r="E3382" s="6" t="s">
        <v>103</v>
      </c>
      <c r="F3382" s="6" t="s">
        <v>61</v>
      </c>
      <c r="G3382" s="6" t="s">
        <v>12836</v>
      </c>
      <c r="H3382">
        <v>27</v>
      </c>
      <c r="I3382" s="6" t="s">
        <v>96</v>
      </c>
      <c r="J3382" s="6" t="s">
        <v>144</v>
      </c>
      <c r="K3382" s="6" t="s">
        <v>37</v>
      </c>
      <c r="L3382">
        <v>104</v>
      </c>
      <c r="N3382" s="6" t="s">
        <v>346</v>
      </c>
      <c r="O3382" s="6" t="s">
        <v>39</v>
      </c>
      <c r="P3382" s="6" t="s">
        <v>12837</v>
      </c>
      <c r="Q3382">
        <v>36707899</v>
      </c>
      <c r="R3382">
        <v>7536485638</v>
      </c>
      <c r="S3382">
        <v>32999826827</v>
      </c>
    </row>
    <row r="3383" spans="1:19" x14ac:dyDescent="0.25">
      <c r="A3383">
        <v>17689</v>
      </c>
      <c r="B3383" s="6" t="s">
        <v>12838</v>
      </c>
      <c r="C3383" s="6" t="s">
        <v>52</v>
      </c>
      <c r="D3383" s="6" t="s">
        <v>31</v>
      </c>
      <c r="E3383" s="6" t="s">
        <v>103</v>
      </c>
      <c r="F3383" s="6" t="s">
        <v>61</v>
      </c>
      <c r="G3383" s="6" t="s">
        <v>12839</v>
      </c>
      <c r="H3383">
        <v>23</v>
      </c>
      <c r="I3383" s="6" t="s">
        <v>47</v>
      </c>
      <c r="J3383" s="6" t="s">
        <v>144</v>
      </c>
      <c r="K3383" s="6" t="s">
        <v>98</v>
      </c>
      <c r="L3383">
        <v>302</v>
      </c>
      <c r="N3383" s="6" t="s">
        <v>12840</v>
      </c>
      <c r="O3383" s="6" t="s">
        <v>1148</v>
      </c>
      <c r="P3383" s="6" t="s">
        <v>740</v>
      </c>
      <c r="Q3383">
        <v>36510000</v>
      </c>
      <c r="R3383">
        <v>4507011663</v>
      </c>
      <c r="S3383">
        <v>32998286571</v>
      </c>
    </row>
    <row r="3384" spans="1:19" x14ac:dyDescent="0.25">
      <c r="A3384">
        <v>17693</v>
      </c>
      <c r="B3384" s="6" t="s">
        <v>12841</v>
      </c>
      <c r="C3384" s="6" t="s">
        <v>52</v>
      </c>
      <c r="D3384" s="6" t="s">
        <v>488</v>
      </c>
      <c r="E3384" s="6" t="s">
        <v>103</v>
      </c>
      <c r="F3384" s="6" t="s">
        <v>61</v>
      </c>
      <c r="G3384" s="6" t="s">
        <v>12842</v>
      </c>
      <c r="H3384">
        <v>25</v>
      </c>
      <c r="I3384" s="6" t="s">
        <v>116</v>
      </c>
      <c r="J3384" s="6" t="s">
        <v>144</v>
      </c>
      <c r="K3384" s="6" t="s">
        <v>109</v>
      </c>
      <c r="L3384">
        <v>207</v>
      </c>
      <c r="N3384" s="6" t="s">
        <v>12843</v>
      </c>
      <c r="O3384" s="6" t="s">
        <v>111</v>
      </c>
      <c r="P3384" s="6" t="s">
        <v>3293</v>
      </c>
      <c r="Q3384">
        <v>36889350</v>
      </c>
      <c r="R3384">
        <v>83077936615</v>
      </c>
      <c r="S3384">
        <v>32984201308</v>
      </c>
    </row>
    <row r="3385" spans="1:19" x14ac:dyDescent="0.25">
      <c r="A3385">
        <v>17694</v>
      </c>
      <c r="B3385" s="6" t="s">
        <v>12844</v>
      </c>
      <c r="C3385" s="6" t="s">
        <v>52</v>
      </c>
      <c r="D3385" s="6" t="s">
        <v>43</v>
      </c>
      <c r="E3385" s="6" t="s">
        <v>53</v>
      </c>
      <c r="F3385" s="6" t="s">
        <v>12845</v>
      </c>
      <c r="G3385" s="6" t="s">
        <v>12846</v>
      </c>
      <c r="H3385">
        <v>25</v>
      </c>
      <c r="I3385" s="6" t="s">
        <v>116</v>
      </c>
      <c r="J3385" s="6" t="s">
        <v>144</v>
      </c>
      <c r="K3385" s="6" t="s">
        <v>109</v>
      </c>
      <c r="L3385">
        <v>202</v>
      </c>
      <c r="N3385" s="6" t="s">
        <v>12847</v>
      </c>
      <c r="O3385" s="6" t="s">
        <v>111</v>
      </c>
      <c r="P3385" s="6" t="s">
        <v>255</v>
      </c>
      <c r="Q3385">
        <v>36888004</v>
      </c>
      <c r="R3385">
        <v>41147974000180</v>
      </c>
      <c r="S3385">
        <v>32999976739</v>
      </c>
    </row>
    <row r="3386" spans="1:19" x14ac:dyDescent="0.25">
      <c r="A3386">
        <v>17695</v>
      </c>
      <c r="B3386" s="6" t="s">
        <v>12848</v>
      </c>
      <c r="C3386" s="6" t="s">
        <v>52</v>
      </c>
      <c r="D3386" s="6" t="s">
        <v>31</v>
      </c>
      <c r="E3386" s="6" t="s">
        <v>53</v>
      </c>
      <c r="F3386" s="6" t="s">
        <v>12849</v>
      </c>
      <c r="G3386" s="6" t="s">
        <v>12850</v>
      </c>
      <c r="H3386">
        <v>27</v>
      </c>
      <c r="I3386" s="6" t="s">
        <v>96</v>
      </c>
      <c r="J3386" s="6" t="s">
        <v>144</v>
      </c>
      <c r="K3386" s="6" t="s">
        <v>37</v>
      </c>
      <c r="L3386">
        <v>101</v>
      </c>
      <c r="N3386" s="6" t="s">
        <v>12851</v>
      </c>
      <c r="O3386" s="6" t="s">
        <v>711</v>
      </c>
      <c r="P3386" s="6" t="s">
        <v>40</v>
      </c>
      <c r="Q3386">
        <v>36784000</v>
      </c>
      <c r="R3386">
        <v>37466993000100</v>
      </c>
      <c r="S3386">
        <v>32998333490</v>
      </c>
    </row>
    <row r="3387" spans="1:19" x14ac:dyDescent="0.25">
      <c r="A3387">
        <v>17696</v>
      </c>
      <c r="B3387" s="6" t="s">
        <v>12852</v>
      </c>
      <c r="C3387" s="6" t="s">
        <v>177</v>
      </c>
      <c r="D3387" s="6" t="s">
        <v>353</v>
      </c>
      <c r="E3387" s="6" t="s">
        <v>103</v>
      </c>
      <c r="F3387" s="6" t="s">
        <v>12853</v>
      </c>
      <c r="G3387" s="6" t="s">
        <v>12854</v>
      </c>
      <c r="H3387">
        <v>22</v>
      </c>
      <c r="I3387" s="6" t="s">
        <v>35</v>
      </c>
      <c r="J3387" s="6" t="s">
        <v>12855</v>
      </c>
      <c r="K3387" s="6" t="s">
        <v>98</v>
      </c>
      <c r="L3387">
        <v>308</v>
      </c>
      <c r="N3387" s="6" t="s">
        <v>12856</v>
      </c>
      <c r="O3387" s="6" t="s">
        <v>146</v>
      </c>
      <c r="P3387" s="6" t="s">
        <v>3338</v>
      </c>
      <c r="Q3387">
        <v>36506230</v>
      </c>
      <c r="R3387">
        <v>41269262000133</v>
      </c>
      <c r="S3387">
        <v>32998007575</v>
      </c>
    </row>
    <row r="3388" spans="1:19" x14ac:dyDescent="0.25">
      <c r="A3388">
        <v>17697</v>
      </c>
      <c r="B3388" s="6" t="s">
        <v>12857</v>
      </c>
      <c r="C3388" s="6" t="s">
        <v>52</v>
      </c>
      <c r="D3388" s="6" t="s">
        <v>31</v>
      </c>
      <c r="E3388" s="6" t="s">
        <v>44</v>
      </c>
      <c r="F3388" s="6" t="s">
        <v>61</v>
      </c>
      <c r="G3388" s="6" t="s">
        <v>12858</v>
      </c>
      <c r="H3388">
        <v>23</v>
      </c>
      <c r="I3388" s="6" t="s">
        <v>47</v>
      </c>
      <c r="J3388" s="6" t="s">
        <v>144</v>
      </c>
      <c r="K3388" s="6" t="s">
        <v>109</v>
      </c>
      <c r="L3388">
        <v>202</v>
      </c>
      <c r="N3388" s="6" t="s">
        <v>12859</v>
      </c>
      <c r="O3388" s="6" t="s">
        <v>111</v>
      </c>
      <c r="P3388" s="6" t="s">
        <v>824</v>
      </c>
      <c r="Q3388">
        <v>36876000</v>
      </c>
      <c r="R3388">
        <v>7970255612</v>
      </c>
      <c r="S3388">
        <v>32988030806</v>
      </c>
    </row>
    <row r="3389" spans="1:19" x14ac:dyDescent="0.25">
      <c r="A3389">
        <v>17705</v>
      </c>
      <c r="B3389" s="6" t="s">
        <v>12860</v>
      </c>
      <c r="C3389" s="6" t="s">
        <v>324</v>
      </c>
      <c r="D3389" s="6" t="s">
        <v>31</v>
      </c>
      <c r="E3389" s="6" t="s">
        <v>93</v>
      </c>
      <c r="F3389" s="6" t="s">
        <v>61</v>
      </c>
      <c r="G3389" s="6" t="s">
        <v>12861</v>
      </c>
      <c r="H3389">
        <v>25</v>
      </c>
      <c r="I3389" s="6" t="s">
        <v>116</v>
      </c>
      <c r="J3389" s="6" t="s">
        <v>144</v>
      </c>
      <c r="K3389" s="6" t="s">
        <v>37</v>
      </c>
      <c r="L3389">
        <v>106</v>
      </c>
      <c r="N3389" s="6" t="s">
        <v>12862</v>
      </c>
      <c r="O3389" s="6" t="s">
        <v>572</v>
      </c>
      <c r="P3389" s="6" t="s">
        <v>40</v>
      </c>
      <c r="Q3389">
        <v>36730000</v>
      </c>
      <c r="R3389">
        <v>14070194738</v>
      </c>
      <c r="S3389">
        <v>21999445653</v>
      </c>
    </row>
    <row r="3390" spans="1:19" x14ac:dyDescent="0.25">
      <c r="A3390">
        <v>17712</v>
      </c>
      <c r="B3390" s="6" t="s">
        <v>12863</v>
      </c>
      <c r="C3390" s="6" t="s">
        <v>324</v>
      </c>
      <c r="D3390" s="6" t="s">
        <v>315</v>
      </c>
      <c r="E3390" s="6" t="s">
        <v>221</v>
      </c>
      <c r="F3390" s="6" t="s">
        <v>61</v>
      </c>
      <c r="G3390" s="6" t="s">
        <v>12864</v>
      </c>
      <c r="H3390">
        <v>2</v>
      </c>
      <c r="I3390" s="6" t="s">
        <v>2216</v>
      </c>
      <c r="J3390" s="6" t="s">
        <v>144</v>
      </c>
      <c r="K3390" s="6" t="s">
        <v>319</v>
      </c>
      <c r="L3390">
        <v>916</v>
      </c>
      <c r="N3390" s="6" t="s">
        <v>12865</v>
      </c>
      <c r="O3390" s="6" t="s">
        <v>39</v>
      </c>
      <c r="P3390" s="6" t="s">
        <v>127</v>
      </c>
      <c r="Q3390">
        <v>36707220</v>
      </c>
      <c r="R3390">
        <v>9470901690</v>
      </c>
      <c r="S3390">
        <v>32988356769</v>
      </c>
    </row>
    <row r="3391" spans="1:19" x14ac:dyDescent="0.25">
      <c r="A3391">
        <v>17721</v>
      </c>
      <c r="B3391" s="6" t="s">
        <v>12866</v>
      </c>
      <c r="C3391" s="6" t="s">
        <v>76</v>
      </c>
      <c r="D3391" s="6" t="s">
        <v>31</v>
      </c>
      <c r="E3391" s="6" t="s">
        <v>325</v>
      </c>
      <c r="F3391" s="6" t="s">
        <v>12867</v>
      </c>
      <c r="G3391" s="6" t="s">
        <v>12868</v>
      </c>
      <c r="H3391">
        <v>22</v>
      </c>
      <c r="I3391" s="6" t="s">
        <v>35</v>
      </c>
      <c r="J3391" s="6" t="s">
        <v>144</v>
      </c>
      <c r="K3391" s="6" t="s">
        <v>37</v>
      </c>
      <c r="L3391">
        <v>106</v>
      </c>
      <c r="N3391" s="6" t="s">
        <v>12869</v>
      </c>
      <c r="O3391" s="6" t="s">
        <v>443</v>
      </c>
      <c r="P3391" s="6" t="s">
        <v>3954</v>
      </c>
      <c r="Q3391">
        <v>36660000</v>
      </c>
      <c r="R3391">
        <v>41246602000100</v>
      </c>
      <c r="S3391">
        <v>32988195130</v>
      </c>
    </row>
    <row r="3392" spans="1:19" x14ac:dyDescent="0.25">
      <c r="A3392">
        <v>17723</v>
      </c>
      <c r="B3392" s="6" t="s">
        <v>12870</v>
      </c>
      <c r="C3392" s="6" t="s">
        <v>52</v>
      </c>
      <c r="D3392" s="6" t="s">
        <v>31</v>
      </c>
      <c r="E3392" s="6" t="s">
        <v>44</v>
      </c>
      <c r="F3392" s="6" t="s">
        <v>12871</v>
      </c>
      <c r="G3392" s="6" t="s">
        <v>12872</v>
      </c>
      <c r="H3392">
        <v>26</v>
      </c>
      <c r="I3392" s="6" t="s">
        <v>173</v>
      </c>
      <c r="J3392" s="6" t="s">
        <v>144</v>
      </c>
      <c r="K3392" s="6" t="s">
        <v>109</v>
      </c>
      <c r="L3392">
        <v>206</v>
      </c>
      <c r="N3392" s="6" t="s">
        <v>12873</v>
      </c>
      <c r="O3392" s="6" t="s">
        <v>771</v>
      </c>
      <c r="P3392" s="6" t="s">
        <v>1007</v>
      </c>
      <c r="Q3392">
        <v>36800000</v>
      </c>
      <c r="R3392">
        <v>41217351000136</v>
      </c>
      <c r="S3392">
        <v>32999582794</v>
      </c>
    </row>
    <row r="3393" spans="1:19" x14ac:dyDescent="0.25">
      <c r="A3393">
        <v>17725</v>
      </c>
      <c r="B3393" s="6" t="s">
        <v>12874</v>
      </c>
      <c r="C3393" s="6" t="s">
        <v>76</v>
      </c>
      <c r="D3393" s="6" t="s">
        <v>31</v>
      </c>
      <c r="E3393" s="6" t="s">
        <v>93</v>
      </c>
      <c r="F3393" s="6" t="s">
        <v>12875</v>
      </c>
      <c r="G3393" s="6" t="s">
        <v>12876</v>
      </c>
      <c r="H3393">
        <v>25</v>
      </c>
      <c r="I3393" s="6" t="s">
        <v>116</v>
      </c>
      <c r="J3393" s="6" t="s">
        <v>12877</v>
      </c>
      <c r="K3393" s="6" t="s">
        <v>109</v>
      </c>
      <c r="L3393">
        <v>201</v>
      </c>
      <c r="N3393" s="6" t="s">
        <v>12878</v>
      </c>
      <c r="O3393" s="6" t="s">
        <v>972</v>
      </c>
      <c r="P3393" s="6" t="s">
        <v>40</v>
      </c>
      <c r="Q3393">
        <v>36893000</v>
      </c>
      <c r="R3393">
        <v>18938577000104</v>
      </c>
      <c r="S3393">
        <v>32998328429</v>
      </c>
    </row>
    <row r="3394" spans="1:19" x14ac:dyDescent="0.25">
      <c r="A3394">
        <v>17726</v>
      </c>
      <c r="B3394" s="6" t="s">
        <v>12879</v>
      </c>
      <c r="C3394" s="6" t="s">
        <v>391</v>
      </c>
      <c r="D3394" s="6" t="s">
        <v>488</v>
      </c>
      <c r="E3394" s="6" t="s">
        <v>93</v>
      </c>
      <c r="F3394" s="6" t="s">
        <v>12880</v>
      </c>
      <c r="G3394" s="6" t="s">
        <v>12881</v>
      </c>
      <c r="H3394">
        <v>26</v>
      </c>
      <c r="I3394" s="6" t="s">
        <v>173</v>
      </c>
      <c r="J3394" s="6" t="s">
        <v>12882</v>
      </c>
      <c r="K3394" s="6" t="s">
        <v>109</v>
      </c>
      <c r="L3394">
        <v>208</v>
      </c>
      <c r="N3394" s="6" t="s">
        <v>12883</v>
      </c>
      <c r="O3394" s="6" t="s">
        <v>771</v>
      </c>
      <c r="P3394" s="6" t="s">
        <v>40</v>
      </c>
      <c r="Q3394">
        <v>36800000</v>
      </c>
      <c r="R3394">
        <v>36752116000124</v>
      </c>
      <c r="S3394">
        <v>32985029867</v>
      </c>
    </row>
    <row r="3395" spans="1:19" x14ac:dyDescent="0.25">
      <c r="A3395">
        <v>17730</v>
      </c>
      <c r="B3395" s="6" t="s">
        <v>3097</v>
      </c>
      <c r="C3395" s="6" t="s">
        <v>177</v>
      </c>
      <c r="D3395" s="6" t="s">
        <v>353</v>
      </c>
      <c r="E3395" s="6" t="s">
        <v>53</v>
      </c>
      <c r="F3395" s="6" t="s">
        <v>12884</v>
      </c>
      <c r="G3395" s="6" t="s">
        <v>5353</v>
      </c>
      <c r="H3395">
        <v>82</v>
      </c>
      <c r="I3395" s="6" t="s">
        <v>3100</v>
      </c>
      <c r="J3395" s="6" t="s">
        <v>12885</v>
      </c>
      <c r="K3395" s="6" t="s">
        <v>37</v>
      </c>
      <c r="L3395">
        <v>108</v>
      </c>
      <c r="N3395" s="6" t="s">
        <v>12886</v>
      </c>
      <c r="O3395" s="6" t="s">
        <v>263</v>
      </c>
      <c r="P3395" s="6" t="s">
        <v>40</v>
      </c>
      <c r="Q3395">
        <v>36740000</v>
      </c>
      <c r="R3395">
        <v>21999396000879</v>
      </c>
      <c r="S3395">
        <v>32034494500</v>
      </c>
    </row>
    <row r="3396" spans="1:19" x14ac:dyDescent="0.25">
      <c r="A3396">
        <v>17731</v>
      </c>
      <c r="B3396" s="6" t="s">
        <v>12887</v>
      </c>
      <c r="C3396" s="6" t="s">
        <v>42</v>
      </c>
      <c r="D3396" s="6" t="s">
        <v>31</v>
      </c>
      <c r="E3396" s="6" t="s">
        <v>71</v>
      </c>
      <c r="F3396" s="6" t="s">
        <v>12888</v>
      </c>
      <c r="G3396" s="6" t="s">
        <v>12889</v>
      </c>
      <c r="H3396">
        <v>1</v>
      </c>
      <c r="I3396" s="6" t="s">
        <v>375</v>
      </c>
      <c r="J3396" s="6" t="s">
        <v>144</v>
      </c>
      <c r="K3396" s="6" t="s">
        <v>98</v>
      </c>
      <c r="L3396">
        <v>303</v>
      </c>
      <c r="N3396" s="6" t="s">
        <v>12890</v>
      </c>
      <c r="O3396" s="6" t="s">
        <v>136</v>
      </c>
      <c r="P3396" s="6" t="s">
        <v>259</v>
      </c>
      <c r="Q3396">
        <v>36780000</v>
      </c>
      <c r="R3396">
        <v>40610395000169</v>
      </c>
      <c r="S3396">
        <v>32999394895</v>
      </c>
    </row>
    <row r="3397" spans="1:19" x14ac:dyDescent="0.25">
      <c r="A3397">
        <v>17732</v>
      </c>
      <c r="B3397" s="6" t="s">
        <v>12891</v>
      </c>
      <c r="C3397" s="6" t="s">
        <v>30</v>
      </c>
      <c r="D3397" s="6" t="s">
        <v>31</v>
      </c>
      <c r="E3397" s="6" t="s">
        <v>53</v>
      </c>
      <c r="F3397" s="6" t="s">
        <v>61</v>
      </c>
      <c r="G3397" s="6" t="s">
        <v>12892</v>
      </c>
      <c r="H3397">
        <v>23</v>
      </c>
      <c r="I3397" s="6" t="s">
        <v>47</v>
      </c>
      <c r="J3397" s="6" t="s">
        <v>144</v>
      </c>
      <c r="K3397" s="6" t="s">
        <v>109</v>
      </c>
      <c r="L3397">
        <v>201</v>
      </c>
      <c r="N3397" s="6" t="s">
        <v>12893</v>
      </c>
      <c r="O3397" s="6" t="s">
        <v>111</v>
      </c>
      <c r="P3397" s="6" t="s">
        <v>3723</v>
      </c>
      <c r="Q3397">
        <v>36880000</v>
      </c>
      <c r="R3397">
        <v>6776467633</v>
      </c>
      <c r="S3397">
        <v>32988749095</v>
      </c>
    </row>
    <row r="3398" spans="1:19" x14ac:dyDescent="0.25">
      <c r="A3398">
        <v>17733</v>
      </c>
      <c r="B3398" s="6" t="s">
        <v>12894</v>
      </c>
      <c r="C3398" s="6" t="s">
        <v>52</v>
      </c>
      <c r="D3398" s="6" t="s">
        <v>31</v>
      </c>
      <c r="E3398" s="6" t="s">
        <v>71</v>
      </c>
      <c r="F3398" s="6" t="s">
        <v>61</v>
      </c>
      <c r="G3398" s="6" t="s">
        <v>12895</v>
      </c>
      <c r="H3398">
        <v>22</v>
      </c>
      <c r="I3398" s="6" t="s">
        <v>35</v>
      </c>
      <c r="J3398" s="6" t="s">
        <v>144</v>
      </c>
      <c r="K3398" s="6" t="s">
        <v>109</v>
      </c>
      <c r="L3398">
        <v>204</v>
      </c>
      <c r="N3398" s="6" t="s">
        <v>12896</v>
      </c>
      <c r="O3398" s="6" t="s">
        <v>111</v>
      </c>
      <c r="P3398" s="6" t="s">
        <v>573</v>
      </c>
      <c r="Q3398">
        <v>36881123</v>
      </c>
      <c r="R3398">
        <v>68497199634</v>
      </c>
      <c r="S3398">
        <v>32984528349</v>
      </c>
    </row>
    <row r="3399" spans="1:19" x14ac:dyDescent="0.25">
      <c r="A3399">
        <v>17735</v>
      </c>
      <c r="B3399" s="6" t="s">
        <v>12897</v>
      </c>
      <c r="C3399" s="6" t="s">
        <v>52</v>
      </c>
      <c r="D3399" s="6" t="s">
        <v>31</v>
      </c>
      <c r="E3399" s="6" t="s">
        <v>44</v>
      </c>
      <c r="F3399" s="6" t="s">
        <v>61</v>
      </c>
      <c r="G3399" s="6" t="s">
        <v>12898</v>
      </c>
      <c r="H3399">
        <v>1</v>
      </c>
      <c r="I3399" s="6" t="s">
        <v>375</v>
      </c>
      <c r="J3399" s="6" t="s">
        <v>144</v>
      </c>
      <c r="K3399" s="6" t="s">
        <v>109</v>
      </c>
      <c r="L3399">
        <v>203</v>
      </c>
      <c r="N3399" s="6" t="s">
        <v>3065</v>
      </c>
      <c r="O3399" s="6" t="s">
        <v>1972</v>
      </c>
      <c r="P3399" s="6" t="s">
        <v>8182</v>
      </c>
      <c r="Q3399">
        <v>36878000</v>
      </c>
      <c r="R3399">
        <v>38746352953</v>
      </c>
      <c r="S3399">
        <v>32998460693</v>
      </c>
    </row>
    <row r="3400" spans="1:19" x14ac:dyDescent="0.25">
      <c r="A3400">
        <v>17736</v>
      </c>
      <c r="B3400" s="6" t="s">
        <v>12899</v>
      </c>
      <c r="C3400" s="6" t="s">
        <v>76</v>
      </c>
      <c r="D3400" s="6" t="s">
        <v>77</v>
      </c>
      <c r="E3400" s="6" t="s">
        <v>71</v>
      </c>
      <c r="F3400" s="6" t="s">
        <v>12900</v>
      </c>
      <c r="G3400" s="6" t="s">
        <v>12901</v>
      </c>
      <c r="H3400">
        <v>33</v>
      </c>
      <c r="I3400" s="6" t="s">
        <v>181</v>
      </c>
      <c r="J3400" s="6" t="s">
        <v>144</v>
      </c>
      <c r="K3400" s="6" t="s">
        <v>37</v>
      </c>
      <c r="L3400">
        <v>107</v>
      </c>
      <c r="N3400" s="6" t="s">
        <v>12902</v>
      </c>
      <c r="O3400" s="6" t="s">
        <v>58</v>
      </c>
      <c r="P3400" s="6" t="s">
        <v>880</v>
      </c>
      <c r="Q3400">
        <v>36772350</v>
      </c>
      <c r="R3400">
        <v>41098056000108</v>
      </c>
      <c r="S3400">
        <v>32988618254</v>
      </c>
    </row>
    <row r="3401" spans="1:19" x14ac:dyDescent="0.25">
      <c r="A3401">
        <v>17737</v>
      </c>
      <c r="B3401" s="6" t="s">
        <v>12903</v>
      </c>
      <c r="C3401" s="6" t="s">
        <v>52</v>
      </c>
      <c r="D3401" s="6" t="s">
        <v>31</v>
      </c>
      <c r="E3401" s="6" t="s">
        <v>44</v>
      </c>
      <c r="F3401" s="6" t="s">
        <v>12904</v>
      </c>
      <c r="G3401" s="6" t="s">
        <v>12905</v>
      </c>
      <c r="H3401">
        <v>23</v>
      </c>
      <c r="I3401" s="6" t="s">
        <v>47</v>
      </c>
      <c r="J3401" s="6" t="s">
        <v>144</v>
      </c>
      <c r="K3401" s="6" t="s">
        <v>37</v>
      </c>
      <c r="L3401">
        <v>102</v>
      </c>
      <c r="N3401" s="6" t="s">
        <v>12906</v>
      </c>
      <c r="O3401" s="6" t="s">
        <v>39</v>
      </c>
      <c r="P3401" s="6" t="s">
        <v>389</v>
      </c>
      <c r="Q3401">
        <v>36700000</v>
      </c>
      <c r="R3401">
        <v>34402597000112</v>
      </c>
      <c r="S3401">
        <v>32991861584</v>
      </c>
    </row>
    <row r="3402" spans="1:19" x14ac:dyDescent="0.25">
      <c r="A3402">
        <v>17738</v>
      </c>
      <c r="B3402" s="6" t="s">
        <v>12907</v>
      </c>
      <c r="C3402" s="6" t="s">
        <v>404</v>
      </c>
      <c r="D3402" s="6" t="s">
        <v>31</v>
      </c>
      <c r="E3402" s="6" t="s">
        <v>71</v>
      </c>
      <c r="F3402" s="6" t="s">
        <v>61</v>
      </c>
      <c r="G3402" s="6" t="s">
        <v>12908</v>
      </c>
      <c r="H3402">
        <v>22</v>
      </c>
      <c r="I3402" s="6" t="s">
        <v>35</v>
      </c>
      <c r="J3402" s="6" t="s">
        <v>144</v>
      </c>
      <c r="K3402" s="6" t="s">
        <v>109</v>
      </c>
      <c r="L3402">
        <v>202</v>
      </c>
      <c r="N3402" s="6" t="s">
        <v>12909</v>
      </c>
      <c r="O3402" s="6" t="s">
        <v>823</v>
      </c>
      <c r="P3402" s="6" t="s">
        <v>40</v>
      </c>
      <c r="Q3402">
        <v>36870000</v>
      </c>
      <c r="R3402">
        <v>60133350606</v>
      </c>
      <c r="S3402">
        <v>32984295610</v>
      </c>
    </row>
    <row r="3403" spans="1:19" x14ac:dyDescent="0.25">
      <c r="A3403">
        <v>17742</v>
      </c>
      <c r="B3403" s="6" t="s">
        <v>12910</v>
      </c>
      <c r="C3403" s="6" t="s">
        <v>52</v>
      </c>
      <c r="D3403" s="6" t="s">
        <v>31</v>
      </c>
      <c r="E3403" s="6" t="s">
        <v>93</v>
      </c>
      <c r="F3403" s="6" t="s">
        <v>12911</v>
      </c>
      <c r="G3403" s="6" t="s">
        <v>12912</v>
      </c>
      <c r="H3403">
        <v>27</v>
      </c>
      <c r="I3403" s="6" t="s">
        <v>96</v>
      </c>
      <c r="J3403" s="6" t="s">
        <v>144</v>
      </c>
      <c r="K3403" s="6" t="s">
        <v>109</v>
      </c>
      <c r="L3403">
        <v>205</v>
      </c>
      <c r="N3403" s="6" t="s">
        <v>12913</v>
      </c>
      <c r="O3403" s="6" t="s">
        <v>1020</v>
      </c>
      <c r="P3403" s="6" t="s">
        <v>40</v>
      </c>
      <c r="Q3403">
        <v>36844000</v>
      </c>
      <c r="R3403">
        <v>41325942000127</v>
      </c>
      <c r="S3403">
        <v>32984209259</v>
      </c>
    </row>
    <row r="3404" spans="1:19" x14ac:dyDescent="0.25">
      <c r="A3404">
        <v>17744</v>
      </c>
      <c r="B3404" s="6" t="s">
        <v>12914</v>
      </c>
      <c r="C3404" s="6" t="s">
        <v>76</v>
      </c>
      <c r="D3404" s="6" t="s">
        <v>31</v>
      </c>
      <c r="E3404" s="6" t="s">
        <v>103</v>
      </c>
      <c r="F3404" s="6" t="s">
        <v>12915</v>
      </c>
      <c r="G3404" s="6" t="s">
        <v>12916</v>
      </c>
      <c r="H3404">
        <v>25</v>
      </c>
      <c r="I3404" s="6" t="s">
        <v>116</v>
      </c>
      <c r="J3404" s="6" t="s">
        <v>144</v>
      </c>
      <c r="K3404" s="6" t="s">
        <v>37</v>
      </c>
      <c r="L3404">
        <v>109</v>
      </c>
      <c r="N3404" s="6" t="s">
        <v>12917</v>
      </c>
      <c r="O3404" s="6" t="s">
        <v>39</v>
      </c>
      <c r="P3404" s="6" t="s">
        <v>40</v>
      </c>
      <c r="Q3404">
        <v>36700216</v>
      </c>
      <c r="R3404">
        <v>41453152000127</v>
      </c>
      <c r="S3404">
        <v>32999153555</v>
      </c>
    </row>
    <row r="3405" spans="1:19" x14ac:dyDescent="0.25">
      <c r="A3405">
        <v>17746</v>
      </c>
      <c r="B3405" s="6" t="s">
        <v>12918</v>
      </c>
      <c r="C3405" s="6" t="s">
        <v>76</v>
      </c>
      <c r="D3405" s="6" t="s">
        <v>31</v>
      </c>
      <c r="E3405" s="6" t="s">
        <v>71</v>
      </c>
      <c r="F3405" s="6" t="s">
        <v>61</v>
      </c>
      <c r="G3405" s="6" t="s">
        <v>3133</v>
      </c>
      <c r="H3405">
        <v>27</v>
      </c>
      <c r="I3405" s="6" t="s">
        <v>96</v>
      </c>
      <c r="J3405" s="6" t="s">
        <v>144</v>
      </c>
      <c r="K3405" s="6" t="s">
        <v>37</v>
      </c>
      <c r="L3405">
        <v>109</v>
      </c>
      <c r="N3405" s="6" t="s">
        <v>12919</v>
      </c>
      <c r="O3405" s="6" t="s">
        <v>468</v>
      </c>
      <c r="P3405" s="6" t="s">
        <v>12920</v>
      </c>
      <c r="Q3405">
        <v>36750000</v>
      </c>
      <c r="R3405">
        <v>33211620672</v>
      </c>
      <c r="S3405">
        <v>32984210218</v>
      </c>
    </row>
    <row r="3406" spans="1:19" x14ac:dyDescent="0.25">
      <c r="A3406">
        <v>17748</v>
      </c>
      <c r="B3406" s="6" t="s">
        <v>12921</v>
      </c>
      <c r="C3406" s="6" t="s">
        <v>52</v>
      </c>
      <c r="D3406" s="6" t="s">
        <v>31</v>
      </c>
      <c r="E3406" s="6" t="s">
        <v>103</v>
      </c>
      <c r="F3406" s="6" t="s">
        <v>12922</v>
      </c>
      <c r="G3406" s="6" t="s">
        <v>12923</v>
      </c>
      <c r="H3406">
        <v>14</v>
      </c>
      <c r="I3406" s="6" t="s">
        <v>80</v>
      </c>
      <c r="J3406" s="6" t="s">
        <v>144</v>
      </c>
      <c r="K3406" s="6" t="s">
        <v>37</v>
      </c>
      <c r="L3406">
        <v>109</v>
      </c>
      <c r="N3406" s="6" t="s">
        <v>12924</v>
      </c>
      <c r="O3406" s="6" t="s">
        <v>468</v>
      </c>
      <c r="P3406" s="6" t="s">
        <v>40</v>
      </c>
      <c r="Q3406">
        <v>36750000</v>
      </c>
      <c r="R3406">
        <v>26767682000156</v>
      </c>
      <c r="S3406">
        <v>32999389762</v>
      </c>
    </row>
    <row r="3407" spans="1:19" x14ac:dyDescent="0.25">
      <c r="A3407">
        <v>17749</v>
      </c>
      <c r="B3407" s="6" t="s">
        <v>12925</v>
      </c>
      <c r="C3407" s="6" t="s">
        <v>52</v>
      </c>
      <c r="D3407" s="6" t="s">
        <v>31</v>
      </c>
      <c r="E3407" s="6" t="s">
        <v>103</v>
      </c>
      <c r="F3407" s="6" t="s">
        <v>61</v>
      </c>
      <c r="G3407" s="6" t="s">
        <v>1432</v>
      </c>
      <c r="H3407">
        <v>23</v>
      </c>
      <c r="I3407" s="6" t="s">
        <v>47</v>
      </c>
      <c r="J3407" s="6" t="s">
        <v>144</v>
      </c>
      <c r="K3407" s="6" t="s">
        <v>37</v>
      </c>
      <c r="L3407">
        <v>109</v>
      </c>
      <c r="N3407" s="6" t="s">
        <v>12926</v>
      </c>
      <c r="O3407" s="6" t="s">
        <v>468</v>
      </c>
      <c r="P3407" s="6" t="s">
        <v>40</v>
      </c>
      <c r="Q3407">
        <v>36750000</v>
      </c>
      <c r="R3407">
        <v>3819050639</v>
      </c>
      <c r="S3407">
        <v>32984269701</v>
      </c>
    </row>
    <row r="3408" spans="1:19" x14ac:dyDescent="0.25">
      <c r="A3408">
        <v>17751</v>
      </c>
      <c r="B3408" s="6" t="s">
        <v>12927</v>
      </c>
      <c r="C3408" s="6" t="s">
        <v>76</v>
      </c>
      <c r="D3408" s="6" t="s">
        <v>31</v>
      </c>
      <c r="E3408" s="6" t="s">
        <v>103</v>
      </c>
      <c r="F3408" s="6" t="s">
        <v>12928</v>
      </c>
      <c r="G3408" s="6" t="s">
        <v>12929</v>
      </c>
      <c r="H3408">
        <v>25</v>
      </c>
      <c r="I3408" s="6" t="s">
        <v>116</v>
      </c>
      <c r="J3408" s="6" t="s">
        <v>144</v>
      </c>
      <c r="K3408" s="6" t="s">
        <v>109</v>
      </c>
      <c r="L3408">
        <v>206</v>
      </c>
      <c r="N3408" s="6" t="s">
        <v>12930</v>
      </c>
      <c r="O3408" s="6" t="s">
        <v>2267</v>
      </c>
      <c r="P3408" s="6" t="s">
        <v>40</v>
      </c>
      <c r="Q3408">
        <v>36840000</v>
      </c>
      <c r="R3408">
        <v>11664582000127</v>
      </c>
      <c r="S3408">
        <v>32984713701</v>
      </c>
    </row>
    <row r="3409" spans="1:19" x14ac:dyDescent="0.25">
      <c r="A3409">
        <v>17752</v>
      </c>
      <c r="B3409" s="6" t="s">
        <v>12931</v>
      </c>
      <c r="C3409" s="6" t="s">
        <v>52</v>
      </c>
      <c r="D3409" s="6" t="s">
        <v>488</v>
      </c>
      <c r="E3409" s="6" t="s">
        <v>53</v>
      </c>
      <c r="F3409" s="6" t="s">
        <v>12932</v>
      </c>
      <c r="G3409" s="6" t="s">
        <v>12933</v>
      </c>
      <c r="H3409">
        <v>25</v>
      </c>
      <c r="I3409" s="6" t="s">
        <v>116</v>
      </c>
      <c r="J3409" s="6" t="s">
        <v>144</v>
      </c>
      <c r="K3409" s="6" t="s">
        <v>37</v>
      </c>
      <c r="L3409">
        <v>107</v>
      </c>
      <c r="N3409" s="6" t="s">
        <v>12934</v>
      </c>
      <c r="O3409" s="6" t="s">
        <v>58</v>
      </c>
      <c r="P3409" s="6" t="s">
        <v>1269</v>
      </c>
      <c r="Q3409">
        <v>36774034</v>
      </c>
      <c r="R3409">
        <v>38948560000145</v>
      </c>
      <c r="S3409">
        <v>32999626638</v>
      </c>
    </row>
    <row r="3410" spans="1:19" x14ac:dyDescent="0.25">
      <c r="A3410">
        <v>17754</v>
      </c>
      <c r="B3410" s="6" t="s">
        <v>12935</v>
      </c>
      <c r="C3410" s="6" t="s">
        <v>76</v>
      </c>
      <c r="D3410" s="6" t="s">
        <v>77</v>
      </c>
      <c r="E3410" s="6" t="s">
        <v>44</v>
      </c>
      <c r="F3410" s="6" t="s">
        <v>12936</v>
      </c>
      <c r="G3410" s="6" t="s">
        <v>12937</v>
      </c>
      <c r="H3410">
        <v>22</v>
      </c>
      <c r="I3410" s="6" t="s">
        <v>35</v>
      </c>
      <c r="J3410" s="6" t="s">
        <v>144</v>
      </c>
      <c r="K3410" s="6" t="s">
        <v>109</v>
      </c>
      <c r="L3410">
        <v>206</v>
      </c>
      <c r="N3410" s="6" t="s">
        <v>12938</v>
      </c>
      <c r="O3410" s="6" t="s">
        <v>771</v>
      </c>
      <c r="P3410" s="6" t="s">
        <v>951</v>
      </c>
      <c r="Q3410">
        <v>36800000</v>
      </c>
      <c r="R3410">
        <v>41464060000142</v>
      </c>
      <c r="S3410">
        <v>32985073010</v>
      </c>
    </row>
    <row r="3411" spans="1:19" x14ac:dyDescent="0.25">
      <c r="A3411">
        <v>17755</v>
      </c>
      <c r="B3411" s="6" t="s">
        <v>12939</v>
      </c>
      <c r="C3411" s="6" t="s">
        <v>76</v>
      </c>
      <c r="D3411" s="6" t="s">
        <v>77</v>
      </c>
      <c r="E3411" s="6" t="s">
        <v>44</v>
      </c>
      <c r="F3411" s="6" t="s">
        <v>12940</v>
      </c>
      <c r="G3411" s="6" t="s">
        <v>12941</v>
      </c>
      <c r="H3411">
        <v>27</v>
      </c>
      <c r="I3411" s="6" t="s">
        <v>96</v>
      </c>
      <c r="J3411" s="6" t="s">
        <v>12942</v>
      </c>
      <c r="K3411" s="6" t="s">
        <v>109</v>
      </c>
      <c r="L3411">
        <v>207</v>
      </c>
      <c r="N3411" s="6" t="s">
        <v>12943</v>
      </c>
      <c r="O3411" s="6" t="s">
        <v>111</v>
      </c>
      <c r="P3411" s="6" t="s">
        <v>880</v>
      </c>
      <c r="Q3411">
        <v>36887164</v>
      </c>
      <c r="R3411">
        <v>41485465000167</v>
      </c>
      <c r="S3411">
        <v>32998080508</v>
      </c>
    </row>
    <row r="3412" spans="1:19" x14ac:dyDescent="0.25">
      <c r="A3412">
        <v>17758</v>
      </c>
      <c r="B3412" s="6" t="s">
        <v>12944</v>
      </c>
      <c r="C3412" s="6" t="s">
        <v>52</v>
      </c>
      <c r="D3412" s="6" t="s">
        <v>31</v>
      </c>
      <c r="E3412" s="6" t="s">
        <v>103</v>
      </c>
      <c r="F3412" s="6" t="s">
        <v>61</v>
      </c>
      <c r="G3412" s="6" t="s">
        <v>12945</v>
      </c>
      <c r="H3412">
        <v>27</v>
      </c>
      <c r="I3412" s="6" t="s">
        <v>96</v>
      </c>
      <c r="J3412" s="6" t="s">
        <v>144</v>
      </c>
      <c r="K3412" s="6" t="s">
        <v>98</v>
      </c>
      <c r="L3412">
        <v>301</v>
      </c>
      <c r="N3412" s="6" t="s">
        <v>11860</v>
      </c>
      <c r="O3412" s="6" t="s">
        <v>146</v>
      </c>
      <c r="P3412" s="6" t="s">
        <v>11364</v>
      </c>
      <c r="Q3412">
        <v>36500000</v>
      </c>
      <c r="R3412">
        <v>9028065644</v>
      </c>
      <c r="S3412">
        <v>32999557783</v>
      </c>
    </row>
    <row r="3413" spans="1:19" x14ac:dyDescent="0.25">
      <c r="A3413">
        <v>17759</v>
      </c>
      <c r="B3413" s="6" t="s">
        <v>12946</v>
      </c>
      <c r="C3413" s="6" t="s">
        <v>119</v>
      </c>
      <c r="D3413" s="6" t="s">
        <v>31</v>
      </c>
      <c r="E3413" s="6" t="s">
        <v>103</v>
      </c>
      <c r="F3413" s="6" t="s">
        <v>12947</v>
      </c>
      <c r="G3413" s="6" t="s">
        <v>12948</v>
      </c>
      <c r="H3413">
        <v>22</v>
      </c>
      <c r="I3413" s="6" t="s">
        <v>35</v>
      </c>
      <c r="J3413" s="6" t="s">
        <v>144</v>
      </c>
      <c r="K3413" s="6" t="s">
        <v>37</v>
      </c>
      <c r="L3413">
        <v>101</v>
      </c>
      <c r="N3413" s="6" t="s">
        <v>12949</v>
      </c>
      <c r="O3413" s="6" t="s">
        <v>711</v>
      </c>
      <c r="P3413" s="6" t="s">
        <v>40</v>
      </c>
      <c r="Q3413">
        <v>36784000</v>
      </c>
      <c r="R3413">
        <v>17601104000154</v>
      </c>
      <c r="S3413">
        <v>32999385789</v>
      </c>
    </row>
    <row r="3414" spans="1:19" x14ac:dyDescent="0.25">
      <c r="A3414">
        <v>17760</v>
      </c>
      <c r="B3414" s="6" t="s">
        <v>12950</v>
      </c>
      <c r="C3414" s="6" t="s">
        <v>119</v>
      </c>
      <c r="D3414" s="6" t="s">
        <v>31</v>
      </c>
      <c r="E3414" s="6" t="s">
        <v>103</v>
      </c>
      <c r="F3414" s="6" t="s">
        <v>61</v>
      </c>
      <c r="G3414" s="6" t="s">
        <v>12951</v>
      </c>
      <c r="H3414">
        <v>23</v>
      </c>
      <c r="I3414" s="6" t="s">
        <v>47</v>
      </c>
      <c r="J3414" s="6" t="s">
        <v>144</v>
      </c>
      <c r="K3414" s="6" t="s">
        <v>98</v>
      </c>
      <c r="L3414">
        <v>305</v>
      </c>
      <c r="N3414" s="6" t="s">
        <v>12952</v>
      </c>
      <c r="O3414" s="6" t="s">
        <v>399</v>
      </c>
      <c r="P3414" s="6" t="s">
        <v>40</v>
      </c>
      <c r="Q3414">
        <v>36512000</v>
      </c>
      <c r="R3414">
        <v>13690743605</v>
      </c>
      <c r="S3414">
        <v>32999614437</v>
      </c>
    </row>
    <row r="3415" spans="1:19" x14ac:dyDescent="0.25">
      <c r="A3415">
        <v>17761</v>
      </c>
      <c r="B3415" s="6" t="s">
        <v>12953</v>
      </c>
      <c r="C3415" s="6" t="s">
        <v>52</v>
      </c>
      <c r="D3415" s="6" t="s">
        <v>31</v>
      </c>
      <c r="E3415" s="6" t="s">
        <v>93</v>
      </c>
      <c r="F3415" s="6" t="s">
        <v>12954</v>
      </c>
      <c r="G3415" s="6" t="s">
        <v>12955</v>
      </c>
      <c r="H3415">
        <v>22</v>
      </c>
      <c r="I3415" s="6" t="s">
        <v>35</v>
      </c>
      <c r="J3415" s="6" t="s">
        <v>144</v>
      </c>
      <c r="K3415" s="6" t="s">
        <v>98</v>
      </c>
      <c r="L3415">
        <v>305</v>
      </c>
      <c r="N3415" s="6" t="s">
        <v>12956</v>
      </c>
      <c r="O3415" s="6" t="s">
        <v>146</v>
      </c>
      <c r="P3415" s="6" t="s">
        <v>8252</v>
      </c>
      <c r="Q3415">
        <v>36503002</v>
      </c>
      <c r="R3415">
        <v>41511656000156</v>
      </c>
      <c r="S3415">
        <v>32984389634</v>
      </c>
    </row>
    <row r="3416" spans="1:19" x14ac:dyDescent="0.25">
      <c r="A3416">
        <v>17762</v>
      </c>
      <c r="B3416" s="6" t="s">
        <v>12957</v>
      </c>
      <c r="C3416" s="6" t="s">
        <v>52</v>
      </c>
      <c r="D3416" s="6" t="s">
        <v>31</v>
      </c>
      <c r="E3416" s="6" t="s">
        <v>44</v>
      </c>
      <c r="F3416" s="6" t="s">
        <v>61</v>
      </c>
      <c r="G3416" s="6" t="s">
        <v>12958</v>
      </c>
      <c r="H3416">
        <v>23</v>
      </c>
      <c r="I3416" s="6" t="s">
        <v>47</v>
      </c>
      <c r="J3416" s="6" t="s">
        <v>144</v>
      </c>
      <c r="K3416" s="6" t="s">
        <v>37</v>
      </c>
      <c r="L3416">
        <v>101</v>
      </c>
      <c r="N3416" s="6" t="s">
        <v>12959</v>
      </c>
      <c r="O3416" s="6" t="s">
        <v>58</v>
      </c>
      <c r="P3416" s="6" t="s">
        <v>5389</v>
      </c>
      <c r="Q3416">
        <v>36774794</v>
      </c>
      <c r="R3416">
        <v>3278863666</v>
      </c>
      <c r="S3416">
        <v>32984017648</v>
      </c>
    </row>
    <row r="3417" spans="1:19" x14ac:dyDescent="0.25">
      <c r="A3417">
        <v>17763</v>
      </c>
      <c r="B3417" s="6" t="s">
        <v>12960</v>
      </c>
      <c r="C3417" s="6" t="s">
        <v>52</v>
      </c>
      <c r="D3417" s="6" t="s">
        <v>31</v>
      </c>
      <c r="E3417" s="6" t="s">
        <v>71</v>
      </c>
      <c r="F3417" s="6" t="s">
        <v>61</v>
      </c>
      <c r="G3417" s="6" t="s">
        <v>12961</v>
      </c>
      <c r="H3417">
        <v>23</v>
      </c>
      <c r="I3417" s="6" t="s">
        <v>47</v>
      </c>
      <c r="J3417" s="6" t="s">
        <v>144</v>
      </c>
      <c r="K3417" s="6" t="s">
        <v>37</v>
      </c>
      <c r="L3417">
        <v>105</v>
      </c>
      <c r="N3417" s="6" t="s">
        <v>12962</v>
      </c>
      <c r="O3417" s="6" t="s">
        <v>572</v>
      </c>
      <c r="P3417" s="6" t="s">
        <v>5642</v>
      </c>
      <c r="Q3417">
        <v>36730000</v>
      </c>
      <c r="R3417">
        <v>75464330615</v>
      </c>
      <c r="S3417">
        <v>32984943234</v>
      </c>
    </row>
    <row r="3418" spans="1:19" x14ac:dyDescent="0.25">
      <c r="A3418">
        <v>17764</v>
      </c>
      <c r="B3418" s="6" t="s">
        <v>12963</v>
      </c>
      <c r="C3418" s="6" t="s">
        <v>52</v>
      </c>
      <c r="D3418" s="6" t="s">
        <v>31</v>
      </c>
      <c r="E3418" s="6" t="s">
        <v>221</v>
      </c>
      <c r="F3418" s="6" t="s">
        <v>61</v>
      </c>
      <c r="G3418" s="6" t="s">
        <v>2565</v>
      </c>
      <c r="H3418">
        <v>23</v>
      </c>
      <c r="I3418" s="6" t="s">
        <v>47</v>
      </c>
      <c r="J3418" s="6" t="s">
        <v>144</v>
      </c>
      <c r="K3418" s="6" t="s">
        <v>37</v>
      </c>
      <c r="L3418">
        <v>102</v>
      </c>
      <c r="N3418" s="6" t="s">
        <v>12964</v>
      </c>
      <c r="O3418" s="6" t="s">
        <v>58</v>
      </c>
      <c r="P3418" s="6" t="s">
        <v>9987</v>
      </c>
      <c r="Q3418">
        <v>36770303</v>
      </c>
      <c r="R3418">
        <v>94694605615</v>
      </c>
      <c r="S3418">
        <v>32998450888</v>
      </c>
    </row>
    <row r="3419" spans="1:19" x14ac:dyDescent="0.25">
      <c r="A3419">
        <v>17766</v>
      </c>
      <c r="B3419" s="6" t="s">
        <v>12965</v>
      </c>
      <c r="C3419" s="6" t="s">
        <v>391</v>
      </c>
      <c r="D3419" s="6" t="s">
        <v>488</v>
      </c>
      <c r="E3419" s="6" t="s">
        <v>93</v>
      </c>
      <c r="F3419" s="6" t="s">
        <v>12966</v>
      </c>
      <c r="G3419" s="6" t="s">
        <v>12967</v>
      </c>
      <c r="H3419">
        <v>22</v>
      </c>
      <c r="I3419" s="6" t="s">
        <v>35</v>
      </c>
      <c r="J3419" s="6" t="s">
        <v>144</v>
      </c>
      <c r="K3419" s="6" t="s">
        <v>109</v>
      </c>
      <c r="L3419">
        <v>207</v>
      </c>
      <c r="N3419" s="6" t="s">
        <v>12968</v>
      </c>
      <c r="O3419" s="6" t="s">
        <v>111</v>
      </c>
      <c r="P3419" s="6" t="s">
        <v>573</v>
      </c>
      <c r="Q3419">
        <v>36881110</v>
      </c>
      <c r="R3419">
        <v>41569478000114</v>
      </c>
      <c r="S3419">
        <v>32988997398</v>
      </c>
    </row>
    <row r="3420" spans="1:19" x14ac:dyDescent="0.25">
      <c r="A3420">
        <v>17767</v>
      </c>
      <c r="B3420" s="6" t="s">
        <v>12969</v>
      </c>
      <c r="C3420" s="6" t="s">
        <v>52</v>
      </c>
      <c r="D3420" s="6" t="s">
        <v>43</v>
      </c>
      <c r="E3420" s="6" t="s">
        <v>71</v>
      </c>
      <c r="F3420" s="6" t="s">
        <v>12970</v>
      </c>
      <c r="G3420" s="6" t="s">
        <v>12971</v>
      </c>
      <c r="H3420">
        <v>23</v>
      </c>
      <c r="I3420" s="6" t="s">
        <v>47</v>
      </c>
      <c r="J3420" s="6" t="s">
        <v>144</v>
      </c>
      <c r="K3420" s="6" t="s">
        <v>37</v>
      </c>
      <c r="L3420">
        <v>101</v>
      </c>
      <c r="N3420" s="6" t="s">
        <v>12972</v>
      </c>
      <c r="O3420" s="6" t="s">
        <v>58</v>
      </c>
      <c r="P3420" s="6" t="s">
        <v>40</v>
      </c>
      <c r="Q3420">
        <v>36770064</v>
      </c>
      <c r="R3420">
        <v>20437742000196</v>
      </c>
      <c r="S3420">
        <v>32998262611</v>
      </c>
    </row>
    <row r="3421" spans="1:19" x14ac:dyDescent="0.25">
      <c r="A3421">
        <v>17768</v>
      </c>
      <c r="B3421" s="6" t="s">
        <v>12973</v>
      </c>
      <c r="C3421" s="6" t="s">
        <v>52</v>
      </c>
      <c r="D3421" s="6" t="s">
        <v>31</v>
      </c>
      <c r="E3421" s="6" t="s">
        <v>53</v>
      </c>
      <c r="F3421" s="6" t="s">
        <v>61</v>
      </c>
      <c r="G3421" s="6" t="s">
        <v>12974</v>
      </c>
      <c r="H3421">
        <v>1</v>
      </c>
      <c r="I3421" s="6" t="s">
        <v>375</v>
      </c>
      <c r="J3421" s="6" t="s">
        <v>144</v>
      </c>
      <c r="K3421" s="6" t="s">
        <v>37</v>
      </c>
      <c r="L3421">
        <v>101</v>
      </c>
      <c r="N3421" s="6" t="s">
        <v>12975</v>
      </c>
      <c r="O3421" s="6" t="s">
        <v>58</v>
      </c>
      <c r="P3421" s="6" t="s">
        <v>5562</v>
      </c>
      <c r="Q3421">
        <v>36777000</v>
      </c>
      <c r="R3421">
        <v>70096406615</v>
      </c>
      <c r="S3421">
        <v>32999345688</v>
      </c>
    </row>
    <row r="3422" spans="1:19" x14ac:dyDescent="0.25">
      <c r="A3422">
        <v>17770</v>
      </c>
      <c r="B3422" s="6" t="s">
        <v>12976</v>
      </c>
      <c r="C3422" s="6" t="s">
        <v>52</v>
      </c>
      <c r="D3422" s="6" t="s">
        <v>31</v>
      </c>
      <c r="E3422" s="6" t="s">
        <v>221</v>
      </c>
      <c r="F3422" s="6" t="s">
        <v>12977</v>
      </c>
      <c r="G3422" s="6" t="s">
        <v>12978</v>
      </c>
      <c r="H3422">
        <v>22</v>
      </c>
      <c r="I3422" s="6" t="s">
        <v>35</v>
      </c>
      <c r="J3422" s="6" t="s">
        <v>144</v>
      </c>
      <c r="K3422" s="6" t="s">
        <v>37</v>
      </c>
      <c r="L3422">
        <v>101</v>
      </c>
      <c r="N3422" s="6" t="s">
        <v>12979</v>
      </c>
      <c r="O3422" s="6" t="s">
        <v>58</v>
      </c>
      <c r="P3422" s="6" t="s">
        <v>5389</v>
      </c>
      <c r="Q3422">
        <v>36774794</v>
      </c>
      <c r="R3422">
        <v>28206246000133</v>
      </c>
      <c r="S3422">
        <v>32999416679</v>
      </c>
    </row>
    <row r="3423" spans="1:19" x14ac:dyDescent="0.25">
      <c r="A3423">
        <v>17771</v>
      </c>
      <c r="B3423" s="6" t="s">
        <v>12980</v>
      </c>
      <c r="C3423" s="6" t="s">
        <v>52</v>
      </c>
      <c r="D3423" s="6" t="s">
        <v>31</v>
      </c>
      <c r="E3423" s="6" t="s">
        <v>71</v>
      </c>
      <c r="F3423" s="6" t="s">
        <v>61</v>
      </c>
      <c r="G3423" s="6" t="s">
        <v>12981</v>
      </c>
      <c r="H3423">
        <v>25</v>
      </c>
      <c r="I3423" s="6" t="s">
        <v>116</v>
      </c>
      <c r="J3423" s="6" t="s">
        <v>144</v>
      </c>
      <c r="K3423" s="6" t="s">
        <v>37</v>
      </c>
      <c r="L3423">
        <v>103</v>
      </c>
      <c r="N3423" s="6" t="s">
        <v>12982</v>
      </c>
      <c r="O3423" s="6" t="s">
        <v>58</v>
      </c>
      <c r="P3423" s="6" t="s">
        <v>880</v>
      </c>
      <c r="Q3423">
        <v>36772350</v>
      </c>
      <c r="R3423">
        <v>14354379694</v>
      </c>
      <c r="S3423">
        <v>32984551207</v>
      </c>
    </row>
    <row r="3424" spans="1:19" x14ac:dyDescent="0.25">
      <c r="A3424">
        <v>17774</v>
      </c>
      <c r="B3424" s="6" t="s">
        <v>12983</v>
      </c>
      <c r="C3424" s="6" t="s">
        <v>76</v>
      </c>
      <c r="D3424" s="6" t="s">
        <v>31</v>
      </c>
      <c r="E3424" s="6" t="s">
        <v>221</v>
      </c>
      <c r="F3424" s="6" t="s">
        <v>12984</v>
      </c>
      <c r="G3424" s="6" t="s">
        <v>12985</v>
      </c>
      <c r="H3424">
        <v>25</v>
      </c>
      <c r="I3424" s="6" t="s">
        <v>116</v>
      </c>
      <c r="J3424" s="6" t="s">
        <v>12986</v>
      </c>
      <c r="K3424" s="6" t="s">
        <v>98</v>
      </c>
      <c r="L3424">
        <v>305</v>
      </c>
      <c r="N3424" s="6" t="s">
        <v>12987</v>
      </c>
      <c r="O3424" s="6" t="s">
        <v>146</v>
      </c>
      <c r="P3424" s="6" t="s">
        <v>6030</v>
      </c>
      <c r="Q3424">
        <v>36509000</v>
      </c>
      <c r="R3424">
        <v>41459137000196</v>
      </c>
      <c r="S3424">
        <v>32999943104</v>
      </c>
    </row>
    <row r="3425" spans="1:19" x14ac:dyDescent="0.25">
      <c r="A3425">
        <v>17775</v>
      </c>
      <c r="B3425" s="6" t="s">
        <v>12988</v>
      </c>
      <c r="C3425" s="6" t="s">
        <v>42</v>
      </c>
      <c r="D3425" s="6" t="s">
        <v>31</v>
      </c>
      <c r="E3425" s="6" t="s">
        <v>93</v>
      </c>
      <c r="F3425" s="6" t="s">
        <v>12989</v>
      </c>
      <c r="G3425" s="6" t="s">
        <v>12990</v>
      </c>
      <c r="H3425">
        <v>22</v>
      </c>
      <c r="I3425" s="6" t="s">
        <v>35</v>
      </c>
      <c r="J3425" s="6" t="s">
        <v>144</v>
      </c>
      <c r="K3425" s="6" t="s">
        <v>109</v>
      </c>
      <c r="L3425">
        <v>203</v>
      </c>
      <c r="N3425" s="6" t="s">
        <v>12991</v>
      </c>
      <c r="O3425" s="6" t="s">
        <v>111</v>
      </c>
      <c r="P3425" s="6" t="s">
        <v>40</v>
      </c>
      <c r="Q3425">
        <v>36880027</v>
      </c>
      <c r="R3425">
        <v>41382129000199</v>
      </c>
      <c r="S3425">
        <v>32987034282</v>
      </c>
    </row>
    <row r="3426" spans="1:19" x14ac:dyDescent="0.25">
      <c r="A3426">
        <v>17777</v>
      </c>
      <c r="B3426" s="6" t="s">
        <v>12992</v>
      </c>
      <c r="C3426" s="6" t="s">
        <v>60</v>
      </c>
      <c r="D3426" s="6" t="s">
        <v>31</v>
      </c>
      <c r="E3426" s="6" t="s">
        <v>53</v>
      </c>
      <c r="F3426" s="6" t="s">
        <v>12993</v>
      </c>
      <c r="G3426" s="6" t="s">
        <v>12994</v>
      </c>
      <c r="H3426">
        <v>25</v>
      </c>
      <c r="I3426" s="6" t="s">
        <v>116</v>
      </c>
      <c r="J3426" s="6" t="s">
        <v>144</v>
      </c>
      <c r="K3426" s="6" t="s">
        <v>37</v>
      </c>
      <c r="L3426">
        <v>104</v>
      </c>
      <c r="N3426" s="6" t="s">
        <v>12995</v>
      </c>
      <c r="O3426" s="6" t="s">
        <v>39</v>
      </c>
      <c r="P3426" s="6" t="s">
        <v>645</v>
      </c>
      <c r="Q3426">
        <v>36707899</v>
      </c>
      <c r="R3426">
        <v>41633049000169</v>
      </c>
      <c r="S3426">
        <v>32999981923</v>
      </c>
    </row>
    <row r="3427" spans="1:19" x14ac:dyDescent="0.25">
      <c r="A3427">
        <v>17778</v>
      </c>
      <c r="B3427" s="6" t="s">
        <v>12996</v>
      </c>
      <c r="C3427" s="6" t="s">
        <v>391</v>
      </c>
      <c r="D3427" s="6" t="s">
        <v>488</v>
      </c>
      <c r="E3427" s="6" t="s">
        <v>103</v>
      </c>
      <c r="F3427" s="6" t="s">
        <v>61</v>
      </c>
      <c r="G3427" s="6" t="s">
        <v>12997</v>
      </c>
      <c r="H3427">
        <v>23</v>
      </c>
      <c r="I3427" s="6" t="s">
        <v>47</v>
      </c>
      <c r="J3427" s="6" t="s">
        <v>144</v>
      </c>
      <c r="K3427" s="6" t="s">
        <v>98</v>
      </c>
      <c r="L3427">
        <v>307</v>
      </c>
      <c r="N3427" s="6" t="s">
        <v>12998</v>
      </c>
      <c r="O3427" s="6" t="s">
        <v>146</v>
      </c>
      <c r="P3427" s="6" t="s">
        <v>645</v>
      </c>
      <c r="Q3427">
        <v>36504288</v>
      </c>
      <c r="R3427">
        <v>40594389879</v>
      </c>
      <c r="S3427">
        <v>32998397026</v>
      </c>
    </row>
    <row r="3428" spans="1:19" x14ac:dyDescent="0.25">
      <c r="A3428">
        <v>17779</v>
      </c>
      <c r="B3428" s="6" t="s">
        <v>12999</v>
      </c>
      <c r="C3428" s="6" t="s">
        <v>76</v>
      </c>
      <c r="D3428" s="6" t="s">
        <v>77</v>
      </c>
      <c r="E3428" s="6" t="s">
        <v>44</v>
      </c>
      <c r="F3428" s="6" t="s">
        <v>13000</v>
      </c>
      <c r="G3428" s="6" t="s">
        <v>11985</v>
      </c>
      <c r="H3428">
        <v>25</v>
      </c>
      <c r="I3428" s="6" t="s">
        <v>116</v>
      </c>
      <c r="J3428" s="6" t="s">
        <v>144</v>
      </c>
      <c r="K3428" s="6" t="s">
        <v>109</v>
      </c>
      <c r="L3428">
        <v>206</v>
      </c>
      <c r="N3428" s="6" t="s">
        <v>13001</v>
      </c>
      <c r="O3428" s="6" t="s">
        <v>1731</v>
      </c>
      <c r="P3428" s="6" t="s">
        <v>40</v>
      </c>
      <c r="Q3428">
        <v>36847000</v>
      </c>
      <c r="R3428">
        <v>40917909000123</v>
      </c>
      <c r="S3428">
        <v>32984901018</v>
      </c>
    </row>
    <row r="3429" spans="1:19" x14ac:dyDescent="0.25">
      <c r="A3429">
        <v>17780</v>
      </c>
      <c r="B3429" s="6" t="s">
        <v>13002</v>
      </c>
      <c r="C3429" s="6" t="s">
        <v>30</v>
      </c>
      <c r="D3429" s="6" t="s">
        <v>488</v>
      </c>
      <c r="E3429" s="6" t="s">
        <v>53</v>
      </c>
      <c r="F3429" s="6" t="s">
        <v>13003</v>
      </c>
      <c r="G3429" s="6" t="s">
        <v>13004</v>
      </c>
      <c r="H3429">
        <v>25</v>
      </c>
      <c r="I3429" s="6" t="s">
        <v>116</v>
      </c>
      <c r="J3429" s="6" t="s">
        <v>144</v>
      </c>
      <c r="K3429" s="6" t="s">
        <v>109</v>
      </c>
      <c r="L3429">
        <v>203</v>
      </c>
      <c r="N3429" s="6" t="s">
        <v>13005</v>
      </c>
      <c r="O3429" s="6" t="s">
        <v>1100</v>
      </c>
      <c r="P3429" s="6" t="s">
        <v>3264</v>
      </c>
      <c r="Q3429">
        <v>36790000</v>
      </c>
      <c r="R3429">
        <v>36730764000180</v>
      </c>
      <c r="S3429">
        <v>32988189076</v>
      </c>
    </row>
    <row r="3430" spans="1:19" x14ac:dyDescent="0.25">
      <c r="A3430">
        <v>17783</v>
      </c>
      <c r="B3430" s="6" t="s">
        <v>13006</v>
      </c>
      <c r="C3430" s="6" t="s">
        <v>52</v>
      </c>
      <c r="D3430" s="6" t="s">
        <v>31</v>
      </c>
      <c r="E3430" s="6" t="s">
        <v>103</v>
      </c>
      <c r="F3430" s="6" t="s">
        <v>61</v>
      </c>
      <c r="G3430" s="6" t="s">
        <v>13007</v>
      </c>
      <c r="H3430">
        <v>23</v>
      </c>
      <c r="I3430" s="6" t="s">
        <v>47</v>
      </c>
      <c r="J3430" s="6" t="s">
        <v>13008</v>
      </c>
      <c r="K3430" s="6" t="s">
        <v>37</v>
      </c>
      <c r="L3430">
        <v>109</v>
      </c>
      <c r="N3430" s="6" t="s">
        <v>13009</v>
      </c>
      <c r="O3430" s="6" t="s">
        <v>39</v>
      </c>
      <c r="P3430" s="6" t="s">
        <v>40</v>
      </c>
      <c r="Q3430">
        <v>36700012</v>
      </c>
      <c r="R3430">
        <v>13026266639</v>
      </c>
      <c r="S3430">
        <v>32999942821</v>
      </c>
    </row>
    <row r="3431" spans="1:19" x14ac:dyDescent="0.25">
      <c r="A3431">
        <v>17784</v>
      </c>
      <c r="B3431" s="6" t="s">
        <v>13010</v>
      </c>
      <c r="C3431" s="6" t="s">
        <v>52</v>
      </c>
      <c r="D3431" s="6" t="s">
        <v>31</v>
      </c>
      <c r="E3431" s="6" t="s">
        <v>221</v>
      </c>
      <c r="F3431" s="6" t="s">
        <v>61</v>
      </c>
      <c r="G3431" s="6" t="s">
        <v>13011</v>
      </c>
      <c r="H3431">
        <v>22</v>
      </c>
      <c r="I3431" s="6" t="s">
        <v>35</v>
      </c>
      <c r="J3431" s="6" t="s">
        <v>144</v>
      </c>
      <c r="K3431" s="6" t="s">
        <v>98</v>
      </c>
      <c r="L3431">
        <v>302</v>
      </c>
      <c r="N3431" s="6" t="s">
        <v>13012</v>
      </c>
      <c r="O3431" s="6" t="s">
        <v>1148</v>
      </c>
      <c r="P3431" s="6" t="s">
        <v>1149</v>
      </c>
      <c r="Q3431">
        <v>36510000</v>
      </c>
      <c r="R3431">
        <v>11750058600</v>
      </c>
      <c r="S3431">
        <v>32998392289</v>
      </c>
    </row>
    <row r="3432" spans="1:19" x14ac:dyDescent="0.25">
      <c r="A3432">
        <v>17785</v>
      </c>
      <c r="B3432" s="6" t="s">
        <v>13013</v>
      </c>
      <c r="C3432" s="6" t="s">
        <v>52</v>
      </c>
      <c r="D3432" s="6" t="s">
        <v>31</v>
      </c>
      <c r="E3432" s="6" t="s">
        <v>103</v>
      </c>
      <c r="F3432" s="6" t="s">
        <v>61</v>
      </c>
      <c r="G3432" s="6" t="s">
        <v>13014</v>
      </c>
      <c r="H3432">
        <v>25</v>
      </c>
      <c r="I3432" s="6" t="s">
        <v>116</v>
      </c>
      <c r="J3432" s="6" t="s">
        <v>144</v>
      </c>
      <c r="K3432" s="6" t="s">
        <v>37</v>
      </c>
      <c r="L3432">
        <v>105</v>
      </c>
      <c r="N3432" s="6" t="s">
        <v>13015</v>
      </c>
      <c r="O3432" s="6" t="s">
        <v>443</v>
      </c>
      <c r="P3432" s="6" t="s">
        <v>13016</v>
      </c>
      <c r="Q3432">
        <v>36660000</v>
      </c>
      <c r="R3432">
        <v>17644549790</v>
      </c>
      <c r="S3432">
        <v>32988312947</v>
      </c>
    </row>
    <row r="3433" spans="1:19" x14ac:dyDescent="0.25">
      <c r="A3433">
        <v>17787</v>
      </c>
      <c r="B3433" s="6" t="s">
        <v>13017</v>
      </c>
      <c r="C3433" s="6" t="s">
        <v>52</v>
      </c>
      <c r="D3433" s="6" t="s">
        <v>31</v>
      </c>
      <c r="E3433" s="6" t="s">
        <v>71</v>
      </c>
      <c r="F3433" s="6" t="s">
        <v>61</v>
      </c>
      <c r="G3433" s="6" t="s">
        <v>882</v>
      </c>
      <c r="H3433">
        <v>25</v>
      </c>
      <c r="I3433" s="6" t="s">
        <v>116</v>
      </c>
      <c r="J3433" s="6" t="s">
        <v>144</v>
      </c>
      <c r="K3433" s="6" t="s">
        <v>109</v>
      </c>
      <c r="L3433">
        <v>204</v>
      </c>
      <c r="N3433" s="6" t="s">
        <v>13018</v>
      </c>
      <c r="O3433" s="6" t="s">
        <v>836</v>
      </c>
      <c r="P3433" s="6" t="s">
        <v>40</v>
      </c>
      <c r="Q3433">
        <v>36860000</v>
      </c>
      <c r="R3433">
        <v>9985535650</v>
      </c>
      <c r="S3433">
        <v>32985089746</v>
      </c>
    </row>
    <row r="3434" spans="1:19" x14ac:dyDescent="0.25">
      <c r="A3434">
        <v>17791</v>
      </c>
      <c r="B3434" s="6" t="s">
        <v>13019</v>
      </c>
      <c r="C3434" s="6" t="s">
        <v>76</v>
      </c>
      <c r="D3434" s="6" t="s">
        <v>77</v>
      </c>
      <c r="E3434" s="6" t="s">
        <v>93</v>
      </c>
      <c r="F3434" s="6" t="s">
        <v>13020</v>
      </c>
      <c r="G3434" s="6" t="s">
        <v>13021</v>
      </c>
      <c r="H3434">
        <v>25</v>
      </c>
      <c r="I3434" s="6" t="s">
        <v>116</v>
      </c>
      <c r="J3434" s="6" t="s">
        <v>13022</v>
      </c>
      <c r="K3434" s="6" t="s">
        <v>98</v>
      </c>
      <c r="L3434">
        <v>301</v>
      </c>
      <c r="N3434" s="6" t="s">
        <v>13023</v>
      </c>
      <c r="O3434" s="6" t="s">
        <v>136</v>
      </c>
      <c r="P3434" s="6" t="s">
        <v>1813</v>
      </c>
      <c r="Q3434">
        <v>36780000</v>
      </c>
      <c r="R3434">
        <v>21663120000149</v>
      </c>
      <c r="S3434">
        <v>32999972651</v>
      </c>
    </row>
    <row r="3435" spans="1:19" x14ac:dyDescent="0.25">
      <c r="A3435">
        <v>17792</v>
      </c>
      <c r="B3435" s="6" t="s">
        <v>13024</v>
      </c>
      <c r="C3435" s="6" t="s">
        <v>2174</v>
      </c>
      <c r="D3435" s="6" t="s">
        <v>31</v>
      </c>
      <c r="E3435" s="6" t="s">
        <v>53</v>
      </c>
      <c r="F3435" s="6" t="s">
        <v>13025</v>
      </c>
      <c r="G3435" s="6" t="s">
        <v>13026</v>
      </c>
      <c r="H3435">
        <v>25</v>
      </c>
      <c r="I3435" s="6" t="s">
        <v>116</v>
      </c>
      <c r="J3435" s="6" t="s">
        <v>144</v>
      </c>
      <c r="K3435" s="6" t="s">
        <v>98</v>
      </c>
      <c r="L3435">
        <v>304</v>
      </c>
      <c r="N3435" s="6" t="s">
        <v>13027</v>
      </c>
      <c r="O3435" s="6" t="s">
        <v>146</v>
      </c>
      <c r="P3435" s="6" t="s">
        <v>147</v>
      </c>
      <c r="Q3435">
        <v>36500000</v>
      </c>
      <c r="R3435">
        <v>11245978000130</v>
      </c>
      <c r="S3435">
        <v>32998012236</v>
      </c>
    </row>
    <row r="3436" spans="1:19" x14ac:dyDescent="0.25">
      <c r="A3436">
        <v>17793</v>
      </c>
      <c r="B3436" s="6" t="s">
        <v>13028</v>
      </c>
      <c r="C3436" s="6" t="s">
        <v>52</v>
      </c>
      <c r="D3436" s="6" t="s">
        <v>31</v>
      </c>
      <c r="E3436" s="6" t="s">
        <v>103</v>
      </c>
      <c r="F3436" s="6" t="s">
        <v>13029</v>
      </c>
      <c r="G3436" s="6" t="s">
        <v>13030</v>
      </c>
      <c r="H3436">
        <v>27</v>
      </c>
      <c r="I3436" s="6" t="s">
        <v>96</v>
      </c>
      <c r="J3436" s="6" t="s">
        <v>13031</v>
      </c>
      <c r="K3436" s="6" t="s">
        <v>98</v>
      </c>
      <c r="L3436">
        <v>305</v>
      </c>
      <c r="N3436" s="6" t="s">
        <v>13032</v>
      </c>
      <c r="O3436" s="6" t="s">
        <v>583</v>
      </c>
      <c r="P3436" s="6" t="s">
        <v>40</v>
      </c>
      <c r="Q3436">
        <v>36525000</v>
      </c>
      <c r="R3436">
        <v>36271587000110</v>
      </c>
      <c r="S3436">
        <v>32984559336</v>
      </c>
    </row>
    <row r="3437" spans="1:19" x14ac:dyDescent="0.25">
      <c r="A3437">
        <v>17794</v>
      </c>
      <c r="B3437" s="6" t="s">
        <v>13033</v>
      </c>
      <c r="C3437" s="6" t="s">
        <v>477</v>
      </c>
      <c r="D3437" s="6" t="s">
        <v>77</v>
      </c>
      <c r="E3437" s="6" t="s">
        <v>71</v>
      </c>
      <c r="F3437" s="6" t="s">
        <v>13034</v>
      </c>
      <c r="G3437" s="6" t="s">
        <v>13035</v>
      </c>
      <c r="H3437">
        <v>22</v>
      </c>
      <c r="I3437" s="6" t="s">
        <v>35</v>
      </c>
      <c r="J3437" s="6" t="s">
        <v>13036</v>
      </c>
      <c r="K3437" s="6" t="s">
        <v>98</v>
      </c>
      <c r="L3437">
        <v>306</v>
      </c>
      <c r="N3437" s="6" t="s">
        <v>13037</v>
      </c>
      <c r="O3437" s="6" t="s">
        <v>146</v>
      </c>
      <c r="P3437" s="6" t="s">
        <v>733</v>
      </c>
      <c r="Q3437">
        <v>36502000</v>
      </c>
      <c r="R3437">
        <v>41743466000164</v>
      </c>
      <c r="S3437">
        <v>32984322410</v>
      </c>
    </row>
    <row r="3438" spans="1:19" x14ac:dyDescent="0.25">
      <c r="A3438">
        <v>17795</v>
      </c>
      <c r="B3438" s="6" t="s">
        <v>13038</v>
      </c>
      <c r="C3438" s="6" t="s">
        <v>30</v>
      </c>
      <c r="D3438" s="6" t="s">
        <v>31</v>
      </c>
      <c r="E3438" s="6" t="s">
        <v>44</v>
      </c>
      <c r="F3438" s="6" t="s">
        <v>13039</v>
      </c>
      <c r="G3438" s="6" t="s">
        <v>13040</v>
      </c>
      <c r="H3438">
        <v>23</v>
      </c>
      <c r="I3438" s="6" t="s">
        <v>47</v>
      </c>
      <c r="J3438" s="6" t="s">
        <v>144</v>
      </c>
      <c r="K3438" s="6" t="s">
        <v>37</v>
      </c>
      <c r="L3438">
        <v>104</v>
      </c>
      <c r="N3438" s="6" t="s">
        <v>13041</v>
      </c>
      <c r="O3438" s="6" t="s">
        <v>39</v>
      </c>
      <c r="P3438" s="6" t="s">
        <v>132</v>
      </c>
      <c r="Q3438">
        <v>36707106</v>
      </c>
      <c r="R3438">
        <v>40867204000149</v>
      </c>
      <c r="S3438">
        <v>32999682740</v>
      </c>
    </row>
    <row r="3439" spans="1:19" x14ac:dyDescent="0.25">
      <c r="A3439">
        <v>17796</v>
      </c>
      <c r="B3439" s="6" t="s">
        <v>13042</v>
      </c>
      <c r="C3439" s="6" t="s">
        <v>76</v>
      </c>
      <c r="D3439" s="6" t="s">
        <v>31</v>
      </c>
      <c r="E3439" s="6" t="s">
        <v>221</v>
      </c>
      <c r="F3439" s="6" t="s">
        <v>13043</v>
      </c>
      <c r="G3439" s="6" t="s">
        <v>13044</v>
      </c>
      <c r="H3439">
        <v>22</v>
      </c>
      <c r="I3439" s="6" t="s">
        <v>35</v>
      </c>
      <c r="J3439" s="6" t="s">
        <v>144</v>
      </c>
      <c r="K3439" s="6" t="s">
        <v>37</v>
      </c>
      <c r="L3439">
        <v>104</v>
      </c>
      <c r="N3439" s="6" t="s">
        <v>13045</v>
      </c>
      <c r="O3439" s="6" t="s">
        <v>39</v>
      </c>
      <c r="P3439" s="6" t="s">
        <v>132</v>
      </c>
      <c r="Q3439">
        <v>36707115</v>
      </c>
      <c r="R3439">
        <v>41022974000153</v>
      </c>
      <c r="S3439">
        <v>32988393319</v>
      </c>
    </row>
    <row r="3440" spans="1:19" x14ac:dyDescent="0.25">
      <c r="A3440">
        <v>17797</v>
      </c>
      <c r="B3440" s="6" t="s">
        <v>13046</v>
      </c>
      <c r="C3440" s="6" t="s">
        <v>324</v>
      </c>
      <c r="D3440" s="6" t="s">
        <v>315</v>
      </c>
      <c r="E3440" s="6" t="s">
        <v>221</v>
      </c>
      <c r="F3440" s="6" t="s">
        <v>13047</v>
      </c>
      <c r="G3440" s="6" t="s">
        <v>13048</v>
      </c>
      <c r="H3440">
        <v>2</v>
      </c>
      <c r="I3440" s="6" t="s">
        <v>2216</v>
      </c>
      <c r="J3440" s="6" t="s">
        <v>144</v>
      </c>
      <c r="K3440" s="6" t="s">
        <v>319</v>
      </c>
      <c r="L3440">
        <v>907</v>
      </c>
      <c r="N3440" s="6" t="s">
        <v>13049</v>
      </c>
      <c r="O3440" s="6" t="s">
        <v>7607</v>
      </c>
      <c r="P3440" s="6" t="s">
        <v>13050</v>
      </c>
      <c r="Q3440">
        <v>7096010</v>
      </c>
      <c r="R3440">
        <v>33139138000125</v>
      </c>
      <c r="S3440">
        <v>11024523848</v>
      </c>
    </row>
    <row r="3441" spans="1:19" x14ac:dyDescent="0.25">
      <c r="A3441">
        <v>17801</v>
      </c>
      <c r="B3441" s="6" t="s">
        <v>13051</v>
      </c>
      <c r="C3441" s="6" t="s">
        <v>30</v>
      </c>
      <c r="D3441" s="6" t="s">
        <v>31</v>
      </c>
      <c r="E3441" s="6" t="s">
        <v>325</v>
      </c>
      <c r="F3441" s="6" t="s">
        <v>13052</v>
      </c>
      <c r="G3441" s="6" t="s">
        <v>13053</v>
      </c>
      <c r="H3441">
        <v>25</v>
      </c>
      <c r="I3441" s="6" t="s">
        <v>116</v>
      </c>
      <c r="J3441" s="6" t="s">
        <v>144</v>
      </c>
      <c r="K3441" s="6" t="s">
        <v>37</v>
      </c>
      <c r="L3441">
        <v>104</v>
      </c>
      <c r="N3441" s="6" t="s">
        <v>13054</v>
      </c>
      <c r="O3441" s="6" t="s">
        <v>39</v>
      </c>
      <c r="P3441" s="6" t="s">
        <v>389</v>
      </c>
      <c r="Q3441">
        <v>36703027</v>
      </c>
      <c r="R3441">
        <v>18985729000120</v>
      </c>
      <c r="S3441">
        <v>32988093988</v>
      </c>
    </row>
    <row r="3442" spans="1:19" x14ac:dyDescent="0.25">
      <c r="A3442">
        <v>17803</v>
      </c>
      <c r="B3442" s="6" t="s">
        <v>13055</v>
      </c>
      <c r="C3442" s="6" t="s">
        <v>76</v>
      </c>
      <c r="D3442" s="6" t="s">
        <v>178</v>
      </c>
      <c r="E3442" s="6" t="s">
        <v>221</v>
      </c>
      <c r="F3442" s="6" t="s">
        <v>13056</v>
      </c>
      <c r="G3442" s="6" t="s">
        <v>13057</v>
      </c>
      <c r="H3442">
        <v>23</v>
      </c>
      <c r="I3442" s="6" t="s">
        <v>47</v>
      </c>
      <c r="J3442" s="6" t="s">
        <v>13058</v>
      </c>
      <c r="K3442" s="6" t="s">
        <v>37</v>
      </c>
      <c r="L3442">
        <v>103</v>
      </c>
      <c r="N3442" s="6" t="s">
        <v>13059</v>
      </c>
      <c r="O3442" s="6" t="s">
        <v>943</v>
      </c>
      <c r="P3442" s="6" t="s">
        <v>40</v>
      </c>
      <c r="Q3442">
        <v>36795000</v>
      </c>
      <c r="R3442">
        <v>41336822000125</v>
      </c>
      <c r="S3442">
        <v>32034251217</v>
      </c>
    </row>
    <row r="3443" spans="1:19" x14ac:dyDescent="0.25">
      <c r="A3443">
        <v>17804</v>
      </c>
      <c r="B3443" s="6" t="s">
        <v>13060</v>
      </c>
      <c r="C3443" s="6" t="s">
        <v>119</v>
      </c>
      <c r="D3443" s="6" t="s">
        <v>31</v>
      </c>
      <c r="E3443" s="6" t="s">
        <v>71</v>
      </c>
      <c r="F3443" s="6" t="s">
        <v>61</v>
      </c>
      <c r="G3443" s="6" t="s">
        <v>13061</v>
      </c>
      <c r="H3443">
        <v>25</v>
      </c>
      <c r="I3443" s="6" t="s">
        <v>116</v>
      </c>
      <c r="J3443" s="6" t="s">
        <v>144</v>
      </c>
      <c r="K3443" s="6" t="s">
        <v>37</v>
      </c>
      <c r="L3443">
        <v>103</v>
      </c>
      <c r="N3443" s="6" t="s">
        <v>13062</v>
      </c>
      <c r="O3443" s="6" t="s">
        <v>1379</v>
      </c>
      <c r="P3443" s="6" t="s">
        <v>40</v>
      </c>
      <c r="Q3443">
        <v>36788000</v>
      </c>
      <c r="R3443">
        <v>11817776665</v>
      </c>
      <c r="S3443">
        <v>32999279261</v>
      </c>
    </row>
    <row r="3444" spans="1:19" x14ac:dyDescent="0.25">
      <c r="A3444">
        <v>17805</v>
      </c>
      <c r="B3444" s="6" t="s">
        <v>13063</v>
      </c>
      <c r="C3444" s="6" t="s">
        <v>52</v>
      </c>
      <c r="D3444" s="6" t="s">
        <v>31</v>
      </c>
      <c r="E3444" s="6" t="s">
        <v>103</v>
      </c>
      <c r="F3444" s="6" t="s">
        <v>61</v>
      </c>
      <c r="G3444" s="6" t="s">
        <v>13064</v>
      </c>
      <c r="H3444">
        <v>1</v>
      </c>
      <c r="I3444" s="6" t="s">
        <v>375</v>
      </c>
      <c r="J3444" s="6" t="s">
        <v>144</v>
      </c>
      <c r="K3444" s="6" t="s">
        <v>37</v>
      </c>
      <c r="L3444">
        <v>103</v>
      </c>
      <c r="N3444" s="6" t="s">
        <v>13065</v>
      </c>
      <c r="O3444" s="6" t="s">
        <v>1379</v>
      </c>
      <c r="P3444" s="6" t="s">
        <v>40</v>
      </c>
      <c r="Q3444">
        <v>36788000</v>
      </c>
      <c r="R3444">
        <v>62967363634</v>
      </c>
      <c r="S3444">
        <v>32984121932</v>
      </c>
    </row>
    <row r="3445" spans="1:19" x14ac:dyDescent="0.25">
      <c r="A3445">
        <v>17808</v>
      </c>
      <c r="B3445" s="6" t="s">
        <v>13066</v>
      </c>
      <c r="C3445" s="6" t="s">
        <v>52</v>
      </c>
      <c r="D3445" s="6" t="s">
        <v>31</v>
      </c>
      <c r="E3445" s="6" t="s">
        <v>221</v>
      </c>
      <c r="F3445" s="6" t="s">
        <v>13067</v>
      </c>
      <c r="G3445" s="6" t="s">
        <v>13068</v>
      </c>
      <c r="H3445">
        <v>25</v>
      </c>
      <c r="I3445" s="6" t="s">
        <v>116</v>
      </c>
      <c r="J3445" s="6" t="s">
        <v>144</v>
      </c>
      <c r="K3445" s="6" t="s">
        <v>98</v>
      </c>
      <c r="L3445">
        <v>303</v>
      </c>
      <c r="N3445" s="6" t="s">
        <v>13069</v>
      </c>
      <c r="O3445" s="6" t="s">
        <v>793</v>
      </c>
      <c r="P3445" s="6" t="s">
        <v>40</v>
      </c>
      <c r="Q3445">
        <v>36515000</v>
      </c>
      <c r="R3445">
        <v>41665350000154</v>
      </c>
      <c r="S3445">
        <v>32984075605</v>
      </c>
    </row>
    <row r="3446" spans="1:19" x14ac:dyDescent="0.25">
      <c r="A3446">
        <v>17809</v>
      </c>
      <c r="B3446" s="6" t="s">
        <v>13070</v>
      </c>
      <c r="C3446" s="6" t="s">
        <v>52</v>
      </c>
      <c r="D3446" s="6" t="s">
        <v>31</v>
      </c>
      <c r="E3446" s="6" t="s">
        <v>71</v>
      </c>
      <c r="F3446" s="6" t="s">
        <v>13071</v>
      </c>
      <c r="G3446" s="6" t="s">
        <v>13072</v>
      </c>
      <c r="H3446">
        <v>22</v>
      </c>
      <c r="I3446" s="6" t="s">
        <v>35</v>
      </c>
      <c r="J3446" s="6" t="s">
        <v>144</v>
      </c>
      <c r="K3446" s="6" t="s">
        <v>98</v>
      </c>
      <c r="L3446">
        <v>303</v>
      </c>
      <c r="N3446" s="6" t="s">
        <v>13073</v>
      </c>
      <c r="O3446" s="6" t="s">
        <v>793</v>
      </c>
      <c r="P3446" s="6" t="s">
        <v>40</v>
      </c>
      <c r="Q3446">
        <v>36515000</v>
      </c>
      <c r="R3446">
        <v>41196982000116</v>
      </c>
      <c r="S3446">
        <v>32984110953</v>
      </c>
    </row>
    <row r="3447" spans="1:19" x14ac:dyDescent="0.25">
      <c r="A3447">
        <v>17810</v>
      </c>
      <c r="B3447" s="6" t="s">
        <v>13074</v>
      </c>
      <c r="C3447" s="6" t="s">
        <v>30</v>
      </c>
      <c r="D3447" s="6" t="s">
        <v>31</v>
      </c>
      <c r="E3447" s="6" t="s">
        <v>71</v>
      </c>
      <c r="F3447" s="6" t="s">
        <v>61</v>
      </c>
      <c r="G3447" s="6" t="s">
        <v>13075</v>
      </c>
      <c r="H3447">
        <v>25</v>
      </c>
      <c r="I3447" s="6" t="s">
        <v>116</v>
      </c>
      <c r="J3447" s="6" t="s">
        <v>144</v>
      </c>
      <c r="K3447" s="6" t="s">
        <v>109</v>
      </c>
      <c r="L3447">
        <v>205</v>
      </c>
      <c r="N3447" s="6" t="s">
        <v>13076</v>
      </c>
      <c r="O3447" s="6" t="s">
        <v>771</v>
      </c>
      <c r="P3447" s="6" t="s">
        <v>772</v>
      </c>
      <c r="Q3447">
        <v>36800000</v>
      </c>
      <c r="R3447">
        <v>13829534612</v>
      </c>
      <c r="S3447">
        <v>32999842787</v>
      </c>
    </row>
    <row r="3448" spans="1:19" x14ac:dyDescent="0.25">
      <c r="A3448">
        <v>17811</v>
      </c>
      <c r="B3448" s="6" t="s">
        <v>13077</v>
      </c>
      <c r="C3448" s="6" t="s">
        <v>42</v>
      </c>
      <c r="D3448" s="6" t="s">
        <v>31</v>
      </c>
      <c r="E3448" s="6" t="s">
        <v>44</v>
      </c>
      <c r="F3448" s="6" t="s">
        <v>13078</v>
      </c>
      <c r="G3448" s="6" t="s">
        <v>13079</v>
      </c>
      <c r="H3448">
        <v>14</v>
      </c>
      <c r="I3448" s="6" t="s">
        <v>80</v>
      </c>
      <c r="J3448" s="6" t="s">
        <v>144</v>
      </c>
      <c r="K3448" s="6" t="s">
        <v>109</v>
      </c>
      <c r="L3448">
        <v>206</v>
      </c>
      <c r="N3448" s="6" t="s">
        <v>13080</v>
      </c>
      <c r="O3448" s="6" t="s">
        <v>771</v>
      </c>
      <c r="P3448" s="6" t="s">
        <v>40</v>
      </c>
      <c r="Q3448">
        <v>36800000</v>
      </c>
      <c r="R3448">
        <v>27510561000197</v>
      </c>
      <c r="S3448">
        <v>32999667136</v>
      </c>
    </row>
    <row r="3449" spans="1:19" x14ac:dyDescent="0.25">
      <c r="A3449">
        <v>17812</v>
      </c>
      <c r="B3449" s="6" t="s">
        <v>13081</v>
      </c>
      <c r="C3449" s="6" t="s">
        <v>52</v>
      </c>
      <c r="D3449" s="6" t="s">
        <v>31</v>
      </c>
      <c r="E3449" s="6" t="s">
        <v>44</v>
      </c>
      <c r="F3449" s="6" t="s">
        <v>13082</v>
      </c>
      <c r="G3449" s="6" t="s">
        <v>13083</v>
      </c>
      <c r="H3449">
        <v>25</v>
      </c>
      <c r="I3449" s="6" t="s">
        <v>116</v>
      </c>
      <c r="J3449" s="6" t="s">
        <v>13084</v>
      </c>
      <c r="K3449" s="6" t="s">
        <v>109</v>
      </c>
      <c r="L3449">
        <v>206</v>
      </c>
      <c r="N3449" s="6" t="s">
        <v>13085</v>
      </c>
      <c r="O3449" s="6" t="s">
        <v>2267</v>
      </c>
      <c r="P3449" s="6" t="s">
        <v>40</v>
      </c>
      <c r="Q3449">
        <v>36840000</v>
      </c>
      <c r="R3449">
        <v>31425525000100</v>
      </c>
      <c r="S3449">
        <v>32999146685</v>
      </c>
    </row>
    <row r="3450" spans="1:19" x14ac:dyDescent="0.25">
      <c r="A3450">
        <v>17815</v>
      </c>
      <c r="B3450" s="6" t="s">
        <v>13086</v>
      </c>
      <c r="C3450" s="6" t="s">
        <v>52</v>
      </c>
      <c r="D3450" s="6" t="s">
        <v>31</v>
      </c>
      <c r="E3450" s="6" t="s">
        <v>53</v>
      </c>
      <c r="F3450" s="6" t="s">
        <v>13087</v>
      </c>
      <c r="G3450" s="6" t="s">
        <v>13088</v>
      </c>
      <c r="H3450">
        <v>14</v>
      </c>
      <c r="I3450" s="6" t="s">
        <v>80</v>
      </c>
      <c r="J3450" s="6" t="s">
        <v>144</v>
      </c>
      <c r="K3450" s="6" t="s">
        <v>37</v>
      </c>
      <c r="L3450">
        <v>101</v>
      </c>
      <c r="N3450" s="6" t="s">
        <v>13089</v>
      </c>
      <c r="O3450" s="6" t="s">
        <v>58</v>
      </c>
      <c r="P3450" s="6" t="s">
        <v>1269</v>
      </c>
      <c r="Q3450">
        <v>36774034</v>
      </c>
      <c r="R3450">
        <v>37477162000125</v>
      </c>
      <c r="S3450">
        <v>32935050042</v>
      </c>
    </row>
    <row r="3451" spans="1:19" x14ac:dyDescent="0.25">
      <c r="A3451">
        <v>17817</v>
      </c>
      <c r="B3451" s="6" t="s">
        <v>13090</v>
      </c>
      <c r="C3451" s="6" t="s">
        <v>76</v>
      </c>
      <c r="D3451" s="6" t="s">
        <v>77</v>
      </c>
      <c r="E3451" s="6" t="s">
        <v>44</v>
      </c>
      <c r="F3451" s="6" t="s">
        <v>61</v>
      </c>
      <c r="G3451" s="6" t="s">
        <v>13091</v>
      </c>
      <c r="H3451">
        <v>25</v>
      </c>
      <c r="I3451" s="6" t="s">
        <v>116</v>
      </c>
      <c r="J3451" s="6" t="s">
        <v>144</v>
      </c>
      <c r="K3451" s="6" t="s">
        <v>109</v>
      </c>
      <c r="L3451">
        <v>207</v>
      </c>
      <c r="N3451" s="6" t="s">
        <v>13092</v>
      </c>
      <c r="O3451" s="6" t="s">
        <v>111</v>
      </c>
      <c r="P3451" s="6" t="s">
        <v>1195</v>
      </c>
      <c r="Q3451">
        <v>36889402</v>
      </c>
      <c r="R3451">
        <v>65407105691</v>
      </c>
      <c r="S3451">
        <v>32988034568</v>
      </c>
    </row>
    <row r="3452" spans="1:19" x14ac:dyDescent="0.25">
      <c r="A3452">
        <v>17826</v>
      </c>
      <c r="B3452" s="6" t="s">
        <v>13093</v>
      </c>
      <c r="C3452" s="6" t="s">
        <v>52</v>
      </c>
      <c r="D3452" s="6" t="s">
        <v>31</v>
      </c>
      <c r="E3452" s="6" t="s">
        <v>53</v>
      </c>
      <c r="F3452" s="6" t="s">
        <v>61</v>
      </c>
      <c r="G3452" s="6" t="s">
        <v>2159</v>
      </c>
      <c r="H3452">
        <v>25</v>
      </c>
      <c r="I3452" s="6" t="s">
        <v>116</v>
      </c>
      <c r="J3452" s="6" t="s">
        <v>144</v>
      </c>
      <c r="K3452" s="6" t="s">
        <v>37</v>
      </c>
      <c r="L3452">
        <v>101</v>
      </c>
      <c r="N3452" s="6" t="s">
        <v>13094</v>
      </c>
      <c r="O3452" s="6" t="s">
        <v>58</v>
      </c>
      <c r="P3452" s="6" t="s">
        <v>486</v>
      </c>
      <c r="Q3452">
        <v>36774770</v>
      </c>
      <c r="R3452">
        <v>3631031637</v>
      </c>
      <c r="S3452">
        <v>32999179447</v>
      </c>
    </row>
    <row r="3453" spans="1:19" x14ac:dyDescent="0.25">
      <c r="A3453">
        <v>17828</v>
      </c>
      <c r="B3453" s="6" t="s">
        <v>13095</v>
      </c>
      <c r="C3453" s="6" t="s">
        <v>76</v>
      </c>
      <c r="D3453" s="6" t="s">
        <v>77</v>
      </c>
      <c r="E3453" s="6" t="s">
        <v>71</v>
      </c>
      <c r="F3453" s="6" t="s">
        <v>61</v>
      </c>
      <c r="G3453" s="6" t="s">
        <v>13096</v>
      </c>
      <c r="H3453">
        <v>25</v>
      </c>
      <c r="I3453" s="6" t="s">
        <v>116</v>
      </c>
      <c r="J3453" s="6" t="s">
        <v>144</v>
      </c>
      <c r="K3453" s="6" t="s">
        <v>37</v>
      </c>
      <c r="L3453">
        <v>103</v>
      </c>
      <c r="N3453" s="6" t="s">
        <v>13097</v>
      </c>
      <c r="O3453" s="6" t="s">
        <v>58</v>
      </c>
      <c r="P3453" s="6" t="s">
        <v>751</v>
      </c>
      <c r="Q3453">
        <v>36772420</v>
      </c>
      <c r="R3453">
        <v>16167173605</v>
      </c>
      <c r="S3453">
        <v>32999066113</v>
      </c>
    </row>
    <row r="3454" spans="1:19" x14ac:dyDescent="0.25">
      <c r="A3454">
        <v>17829</v>
      </c>
      <c r="B3454" s="6" t="s">
        <v>13098</v>
      </c>
      <c r="C3454" s="6" t="s">
        <v>324</v>
      </c>
      <c r="D3454" s="6" t="s">
        <v>31</v>
      </c>
      <c r="E3454" s="6" t="s">
        <v>221</v>
      </c>
      <c r="F3454" s="6" t="s">
        <v>13099</v>
      </c>
      <c r="G3454" s="6" t="s">
        <v>13100</v>
      </c>
      <c r="H3454">
        <v>27</v>
      </c>
      <c r="I3454" s="6" t="s">
        <v>96</v>
      </c>
      <c r="J3454" s="6" t="s">
        <v>144</v>
      </c>
      <c r="K3454" s="6" t="s">
        <v>98</v>
      </c>
      <c r="L3454">
        <v>303</v>
      </c>
      <c r="N3454" s="6" t="s">
        <v>13101</v>
      </c>
      <c r="O3454" s="6" t="s">
        <v>100</v>
      </c>
      <c r="P3454" s="6" t="s">
        <v>3705</v>
      </c>
      <c r="Q3454">
        <v>36520000</v>
      </c>
      <c r="R3454">
        <v>41711073000179</v>
      </c>
      <c r="S3454">
        <v>32999518808</v>
      </c>
    </row>
    <row r="3455" spans="1:19" x14ac:dyDescent="0.25">
      <c r="A3455">
        <v>17831</v>
      </c>
      <c r="B3455" s="6" t="s">
        <v>13102</v>
      </c>
      <c r="C3455" s="6" t="s">
        <v>76</v>
      </c>
      <c r="D3455" s="6" t="s">
        <v>31</v>
      </c>
      <c r="E3455" s="6" t="s">
        <v>44</v>
      </c>
      <c r="F3455" s="6" t="s">
        <v>61</v>
      </c>
      <c r="G3455" s="6" t="s">
        <v>13103</v>
      </c>
      <c r="H3455">
        <v>23</v>
      </c>
      <c r="I3455" s="6" t="s">
        <v>47</v>
      </c>
      <c r="J3455" s="6" t="s">
        <v>144</v>
      </c>
      <c r="K3455" s="6" t="s">
        <v>37</v>
      </c>
      <c r="L3455">
        <v>103</v>
      </c>
      <c r="N3455" s="6" t="s">
        <v>13104</v>
      </c>
      <c r="O3455" s="6" t="s">
        <v>58</v>
      </c>
      <c r="P3455" s="6" t="s">
        <v>751</v>
      </c>
      <c r="Q3455">
        <v>36772420</v>
      </c>
      <c r="R3455">
        <v>38020688668</v>
      </c>
      <c r="S3455">
        <v>32034213621</v>
      </c>
    </row>
    <row r="3456" spans="1:19" x14ac:dyDescent="0.25">
      <c r="A3456">
        <v>17837</v>
      </c>
      <c r="B3456" s="6" t="s">
        <v>13105</v>
      </c>
      <c r="C3456" s="6" t="s">
        <v>52</v>
      </c>
      <c r="D3456" s="6" t="s">
        <v>31</v>
      </c>
      <c r="E3456" s="6" t="s">
        <v>93</v>
      </c>
      <c r="F3456" s="6" t="s">
        <v>61</v>
      </c>
      <c r="G3456" s="6" t="s">
        <v>13106</v>
      </c>
      <c r="H3456">
        <v>22</v>
      </c>
      <c r="I3456" s="6" t="s">
        <v>35</v>
      </c>
      <c r="J3456" s="6" t="s">
        <v>144</v>
      </c>
      <c r="K3456" s="6" t="s">
        <v>37</v>
      </c>
      <c r="L3456">
        <v>103</v>
      </c>
      <c r="N3456" s="6" t="s">
        <v>13107</v>
      </c>
      <c r="O3456" s="6" t="s">
        <v>58</v>
      </c>
      <c r="P3456" s="6" t="s">
        <v>40</v>
      </c>
      <c r="Q3456">
        <v>36773008</v>
      </c>
      <c r="R3456">
        <v>11748762630</v>
      </c>
      <c r="S3456">
        <v>32999365651</v>
      </c>
    </row>
    <row r="3457" spans="1:19" x14ac:dyDescent="0.25">
      <c r="A3457">
        <v>17838</v>
      </c>
      <c r="B3457" s="6" t="s">
        <v>13108</v>
      </c>
      <c r="C3457" s="6" t="s">
        <v>52</v>
      </c>
      <c r="D3457" s="6" t="s">
        <v>31</v>
      </c>
      <c r="E3457" s="6" t="s">
        <v>44</v>
      </c>
      <c r="F3457" s="6" t="s">
        <v>61</v>
      </c>
      <c r="G3457" s="6" t="s">
        <v>13109</v>
      </c>
      <c r="H3457">
        <v>23</v>
      </c>
      <c r="I3457" s="6" t="s">
        <v>47</v>
      </c>
      <c r="J3457" s="6" t="s">
        <v>144</v>
      </c>
      <c r="K3457" s="6" t="s">
        <v>98</v>
      </c>
      <c r="L3457">
        <v>301</v>
      </c>
      <c r="N3457" s="6" t="s">
        <v>13110</v>
      </c>
      <c r="O3457" s="6" t="s">
        <v>1333</v>
      </c>
      <c r="P3457" s="6" t="s">
        <v>645</v>
      </c>
      <c r="Q3457">
        <v>36550000</v>
      </c>
      <c r="R3457">
        <v>3243441633</v>
      </c>
      <c r="S3457">
        <v>32998398303</v>
      </c>
    </row>
    <row r="3458" spans="1:19" x14ac:dyDescent="0.25">
      <c r="A3458">
        <v>17840</v>
      </c>
      <c r="B3458" s="6" t="s">
        <v>13111</v>
      </c>
      <c r="C3458" s="6" t="s">
        <v>52</v>
      </c>
      <c r="D3458" s="6" t="s">
        <v>31</v>
      </c>
      <c r="E3458" s="6" t="s">
        <v>71</v>
      </c>
      <c r="F3458" s="6" t="s">
        <v>13112</v>
      </c>
      <c r="G3458" s="6" t="s">
        <v>13113</v>
      </c>
      <c r="H3458">
        <v>22</v>
      </c>
      <c r="I3458" s="6" t="s">
        <v>35</v>
      </c>
      <c r="J3458" s="6" t="s">
        <v>13114</v>
      </c>
      <c r="K3458" s="6" t="s">
        <v>109</v>
      </c>
      <c r="L3458">
        <v>206</v>
      </c>
      <c r="N3458" s="6" t="s">
        <v>13115</v>
      </c>
      <c r="O3458" s="6" t="s">
        <v>2267</v>
      </c>
      <c r="P3458" s="6" t="s">
        <v>40</v>
      </c>
      <c r="Q3458">
        <v>36840000</v>
      </c>
      <c r="R3458">
        <v>32984336000122</v>
      </c>
      <c r="S3458">
        <v>31997287444</v>
      </c>
    </row>
    <row r="3459" spans="1:19" x14ac:dyDescent="0.25">
      <c r="A3459">
        <v>17841</v>
      </c>
      <c r="B3459" s="6" t="s">
        <v>13116</v>
      </c>
      <c r="C3459" s="6" t="s">
        <v>52</v>
      </c>
      <c r="D3459" s="6" t="s">
        <v>31</v>
      </c>
      <c r="E3459" s="6" t="s">
        <v>53</v>
      </c>
      <c r="F3459" s="6" t="s">
        <v>61</v>
      </c>
      <c r="G3459" s="6" t="s">
        <v>13117</v>
      </c>
      <c r="H3459">
        <v>14</v>
      </c>
      <c r="I3459" s="6" t="s">
        <v>80</v>
      </c>
      <c r="J3459" s="6" t="s">
        <v>144</v>
      </c>
      <c r="K3459" s="6" t="s">
        <v>109</v>
      </c>
      <c r="L3459">
        <v>204</v>
      </c>
      <c r="N3459" s="6" t="s">
        <v>13118</v>
      </c>
      <c r="O3459" s="6" t="s">
        <v>111</v>
      </c>
      <c r="P3459" s="6" t="s">
        <v>8238</v>
      </c>
      <c r="Q3459">
        <v>36880000</v>
      </c>
      <c r="R3459">
        <v>12940393699</v>
      </c>
      <c r="S3459">
        <v>32998132123</v>
      </c>
    </row>
    <row r="3460" spans="1:19" x14ac:dyDescent="0.25">
      <c r="A3460">
        <v>17842</v>
      </c>
      <c r="B3460" s="6" t="s">
        <v>13119</v>
      </c>
      <c r="C3460" s="6" t="s">
        <v>52</v>
      </c>
      <c r="D3460" s="6" t="s">
        <v>31</v>
      </c>
      <c r="E3460" s="6" t="s">
        <v>93</v>
      </c>
      <c r="F3460" s="6" t="s">
        <v>61</v>
      </c>
      <c r="G3460" s="6" t="s">
        <v>13120</v>
      </c>
      <c r="H3460">
        <v>25</v>
      </c>
      <c r="I3460" s="6" t="s">
        <v>116</v>
      </c>
      <c r="J3460" s="6" t="s">
        <v>144</v>
      </c>
      <c r="K3460" s="6" t="s">
        <v>109</v>
      </c>
      <c r="L3460">
        <v>203</v>
      </c>
      <c r="N3460" s="6" t="s">
        <v>13121</v>
      </c>
      <c r="O3460" s="6" t="s">
        <v>111</v>
      </c>
      <c r="P3460" s="6" t="s">
        <v>1568</v>
      </c>
      <c r="Q3460">
        <v>36880000</v>
      </c>
      <c r="R3460">
        <v>7868842660</v>
      </c>
      <c r="S3460">
        <v>32984475384</v>
      </c>
    </row>
    <row r="3461" spans="1:19" x14ac:dyDescent="0.25">
      <c r="A3461">
        <v>17844</v>
      </c>
      <c r="B3461" s="6" t="s">
        <v>13122</v>
      </c>
      <c r="C3461" s="6" t="s">
        <v>52</v>
      </c>
      <c r="D3461" s="6" t="s">
        <v>31</v>
      </c>
      <c r="E3461" s="6" t="s">
        <v>44</v>
      </c>
      <c r="F3461" s="6" t="s">
        <v>13123</v>
      </c>
      <c r="G3461" s="6" t="s">
        <v>13124</v>
      </c>
      <c r="H3461">
        <v>25</v>
      </c>
      <c r="I3461" s="6" t="s">
        <v>116</v>
      </c>
      <c r="J3461" s="6" t="s">
        <v>144</v>
      </c>
      <c r="K3461" s="6" t="s">
        <v>98</v>
      </c>
      <c r="L3461">
        <v>304</v>
      </c>
      <c r="N3461" s="6" t="s">
        <v>13125</v>
      </c>
      <c r="O3461" s="6" t="s">
        <v>592</v>
      </c>
      <c r="P3461" s="6" t="s">
        <v>40</v>
      </c>
      <c r="Q3461">
        <v>36546000</v>
      </c>
      <c r="R3461">
        <v>23859136000157</v>
      </c>
      <c r="S3461">
        <v>32999276872</v>
      </c>
    </row>
    <row r="3462" spans="1:19" x14ac:dyDescent="0.25">
      <c r="A3462">
        <v>17846</v>
      </c>
      <c r="B3462" s="6" t="s">
        <v>13126</v>
      </c>
      <c r="C3462" s="6" t="s">
        <v>324</v>
      </c>
      <c r="D3462" s="6" t="s">
        <v>315</v>
      </c>
      <c r="E3462" s="6" t="s">
        <v>71</v>
      </c>
      <c r="F3462" s="6" t="s">
        <v>61</v>
      </c>
      <c r="G3462" s="6" t="s">
        <v>13127</v>
      </c>
      <c r="H3462">
        <v>2</v>
      </c>
      <c r="I3462" s="6" t="s">
        <v>2216</v>
      </c>
      <c r="J3462" s="6" t="s">
        <v>144</v>
      </c>
      <c r="K3462" s="6" t="s">
        <v>319</v>
      </c>
      <c r="L3462">
        <v>916</v>
      </c>
      <c r="N3462" s="6" t="s">
        <v>13128</v>
      </c>
      <c r="O3462" s="6" t="s">
        <v>39</v>
      </c>
      <c r="P3462" s="6" t="s">
        <v>6400</v>
      </c>
      <c r="Q3462">
        <v>36703126</v>
      </c>
      <c r="R3462">
        <v>11054159610</v>
      </c>
      <c r="S3462">
        <v>32999291647</v>
      </c>
    </row>
    <row r="3463" spans="1:19" x14ac:dyDescent="0.25">
      <c r="A3463">
        <v>17847</v>
      </c>
      <c r="B3463" s="6" t="s">
        <v>13129</v>
      </c>
      <c r="C3463" s="6" t="s">
        <v>391</v>
      </c>
      <c r="D3463" s="6" t="s">
        <v>488</v>
      </c>
      <c r="E3463" s="6" t="s">
        <v>325</v>
      </c>
      <c r="F3463" s="6" t="s">
        <v>13130</v>
      </c>
      <c r="G3463" s="6" t="s">
        <v>13131</v>
      </c>
      <c r="H3463">
        <v>22</v>
      </c>
      <c r="I3463" s="6" t="s">
        <v>35</v>
      </c>
      <c r="J3463" s="6" t="s">
        <v>144</v>
      </c>
      <c r="K3463" s="6" t="s">
        <v>109</v>
      </c>
      <c r="L3463">
        <v>207</v>
      </c>
      <c r="N3463" s="6" t="s">
        <v>13132</v>
      </c>
      <c r="O3463" s="6" t="s">
        <v>111</v>
      </c>
      <c r="P3463" s="6" t="s">
        <v>3535</v>
      </c>
      <c r="Q3463">
        <v>36889390</v>
      </c>
      <c r="R3463">
        <v>21922510000196</v>
      </c>
      <c r="S3463">
        <v>32999357900</v>
      </c>
    </row>
    <row r="3464" spans="1:19" x14ac:dyDescent="0.25">
      <c r="A3464">
        <v>17851</v>
      </c>
      <c r="B3464" s="6" t="s">
        <v>13133</v>
      </c>
      <c r="C3464" s="6" t="s">
        <v>324</v>
      </c>
      <c r="D3464" s="6" t="s">
        <v>315</v>
      </c>
      <c r="E3464" s="6" t="s">
        <v>53</v>
      </c>
      <c r="F3464" s="6" t="s">
        <v>13134</v>
      </c>
      <c r="G3464" s="6" t="s">
        <v>13135</v>
      </c>
      <c r="H3464">
        <v>2</v>
      </c>
      <c r="I3464" s="6" t="s">
        <v>2216</v>
      </c>
      <c r="J3464" s="6" t="s">
        <v>144</v>
      </c>
      <c r="K3464" s="6" t="s">
        <v>319</v>
      </c>
      <c r="L3464">
        <v>907</v>
      </c>
      <c r="N3464" s="6" t="s">
        <v>13136</v>
      </c>
      <c r="O3464" s="6" t="s">
        <v>13137</v>
      </c>
      <c r="P3464" s="6" t="s">
        <v>13138</v>
      </c>
      <c r="Q3464">
        <v>32673165</v>
      </c>
      <c r="R3464">
        <v>3713775000100</v>
      </c>
      <c r="S3464">
        <v>33035930002</v>
      </c>
    </row>
    <row r="3465" spans="1:19" x14ac:dyDescent="0.25">
      <c r="A3465">
        <v>17852</v>
      </c>
      <c r="B3465" s="6" t="s">
        <v>13139</v>
      </c>
      <c r="C3465" s="6" t="s">
        <v>52</v>
      </c>
      <c r="D3465" s="6" t="s">
        <v>31</v>
      </c>
      <c r="E3465" s="6" t="s">
        <v>325</v>
      </c>
      <c r="F3465" s="6" t="s">
        <v>13140</v>
      </c>
      <c r="G3465" s="6" t="s">
        <v>13141</v>
      </c>
      <c r="H3465">
        <v>23</v>
      </c>
      <c r="I3465" s="6" t="s">
        <v>47</v>
      </c>
      <c r="J3465" s="6" t="s">
        <v>144</v>
      </c>
      <c r="K3465" s="6" t="s">
        <v>98</v>
      </c>
      <c r="L3465">
        <v>303</v>
      </c>
      <c r="N3465" s="6" t="s">
        <v>13142</v>
      </c>
      <c r="O3465" s="6" t="s">
        <v>793</v>
      </c>
      <c r="P3465" s="6" t="s">
        <v>40</v>
      </c>
      <c r="Q3465">
        <v>36515000</v>
      </c>
      <c r="R3465">
        <v>41555363000170</v>
      </c>
      <c r="S3465">
        <v>32984461294</v>
      </c>
    </row>
    <row r="3466" spans="1:19" x14ac:dyDescent="0.25">
      <c r="A3466">
        <v>17854</v>
      </c>
      <c r="B3466" s="6" t="s">
        <v>13143</v>
      </c>
      <c r="C3466" s="6" t="s">
        <v>52</v>
      </c>
      <c r="D3466" s="6" t="s">
        <v>31</v>
      </c>
      <c r="E3466" s="6" t="s">
        <v>71</v>
      </c>
      <c r="F3466" s="6" t="s">
        <v>13144</v>
      </c>
      <c r="G3466" s="6" t="s">
        <v>13145</v>
      </c>
      <c r="H3466">
        <v>22</v>
      </c>
      <c r="I3466" s="6" t="s">
        <v>35</v>
      </c>
      <c r="J3466" s="6" t="s">
        <v>144</v>
      </c>
      <c r="K3466" s="6" t="s">
        <v>109</v>
      </c>
      <c r="L3466">
        <v>202</v>
      </c>
      <c r="N3466" s="6" t="s">
        <v>13146</v>
      </c>
      <c r="O3466" s="6" t="s">
        <v>239</v>
      </c>
      <c r="P3466" s="6" t="s">
        <v>5971</v>
      </c>
      <c r="Q3466">
        <v>36760000</v>
      </c>
      <c r="R3466">
        <v>37635342000198</v>
      </c>
      <c r="S3466">
        <v>32999790718</v>
      </c>
    </row>
    <row r="3467" spans="1:19" x14ac:dyDescent="0.25">
      <c r="A3467">
        <v>17857</v>
      </c>
      <c r="B3467" s="6" t="s">
        <v>13147</v>
      </c>
      <c r="C3467" s="6" t="s">
        <v>52</v>
      </c>
      <c r="D3467" s="6" t="s">
        <v>31</v>
      </c>
      <c r="E3467" s="6" t="s">
        <v>71</v>
      </c>
      <c r="F3467" s="6" t="s">
        <v>61</v>
      </c>
      <c r="G3467" s="6" t="s">
        <v>13148</v>
      </c>
      <c r="H3467">
        <v>25</v>
      </c>
      <c r="I3467" s="6" t="s">
        <v>116</v>
      </c>
      <c r="J3467" s="6" t="s">
        <v>144</v>
      </c>
      <c r="K3467" s="6" t="s">
        <v>98</v>
      </c>
      <c r="L3467">
        <v>301</v>
      </c>
      <c r="N3467" s="6" t="s">
        <v>13149</v>
      </c>
      <c r="O3467" s="6" t="s">
        <v>1333</v>
      </c>
      <c r="P3467" s="6" t="s">
        <v>645</v>
      </c>
      <c r="Q3467">
        <v>36550000</v>
      </c>
      <c r="R3467">
        <v>7676821738</v>
      </c>
      <c r="S3467">
        <v>27999131213</v>
      </c>
    </row>
    <row r="3468" spans="1:19" x14ac:dyDescent="0.25">
      <c r="A3468">
        <v>17858</v>
      </c>
      <c r="B3468" s="6" t="s">
        <v>13150</v>
      </c>
      <c r="C3468" s="6" t="s">
        <v>119</v>
      </c>
      <c r="D3468" s="6" t="s">
        <v>31</v>
      </c>
      <c r="E3468" s="6" t="s">
        <v>221</v>
      </c>
      <c r="F3468" s="6" t="s">
        <v>13151</v>
      </c>
      <c r="G3468" s="6" t="s">
        <v>13152</v>
      </c>
      <c r="H3468">
        <v>22</v>
      </c>
      <c r="I3468" s="6" t="s">
        <v>35</v>
      </c>
      <c r="J3468" s="6" t="s">
        <v>13153</v>
      </c>
      <c r="K3468" s="6" t="s">
        <v>37</v>
      </c>
      <c r="L3468">
        <v>102</v>
      </c>
      <c r="N3468" s="6" t="s">
        <v>13154</v>
      </c>
      <c r="O3468" s="6" t="s">
        <v>58</v>
      </c>
      <c r="P3468" s="6" t="s">
        <v>486</v>
      </c>
      <c r="Q3468">
        <v>36774770</v>
      </c>
      <c r="R3468">
        <v>35822546000102</v>
      </c>
      <c r="S3468">
        <v>32984390471</v>
      </c>
    </row>
    <row r="3469" spans="1:19" x14ac:dyDescent="0.25">
      <c r="A3469">
        <v>17859</v>
      </c>
      <c r="B3469" s="6" t="s">
        <v>13155</v>
      </c>
      <c r="C3469" s="6" t="s">
        <v>52</v>
      </c>
      <c r="D3469" s="6" t="s">
        <v>31</v>
      </c>
      <c r="E3469" s="6" t="s">
        <v>53</v>
      </c>
      <c r="F3469" s="6" t="s">
        <v>13156</v>
      </c>
      <c r="G3469" s="6" t="s">
        <v>13157</v>
      </c>
      <c r="H3469">
        <v>23</v>
      </c>
      <c r="I3469" s="6" t="s">
        <v>47</v>
      </c>
      <c r="J3469" s="6" t="s">
        <v>144</v>
      </c>
      <c r="K3469" s="6" t="s">
        <v>37</v>
      </c>
      <c r="L3469">
        <v>105</v>
      </c>
      <c r="N3469" s="6" t="s">
        <v>13158</v>
      </c>
      <c r="O3469" s="6" t="s">
        <v>572</v>
      </c>
      <c r="P3469" s="6" t="s">
        <v>5642</v>
      </c>
      <c r="Q3469">
        <v>36730000</v>
      </c>
      <c r="R3469">
        <v>12518572000146</v>
      </c>
      <c r="S3469">
        <v>32999040701</v>
      </c>
    </row>
    <row r="3470" spans="1:19" x14ac:dyDescent="0.25">
      <c r="A3470">
        <v>17860</v>
      </c>
      <c r="B3470" s="6" t="s">
        <v>13159</v>
      </c>
      <c r="C3470" s="6" t="s">
        <v>76</v>
      </c>
      <c r="D3470" s="6" t="s">
        <v>31</v>
      </c>
      <c r="E3470" s="6" t="s">
        <v>53</v>
      </c>
      <c r="F3470" s="6" t="s">
        <v>61</v>
      </c>
      <c r="G3470" s="6" t="s">
        <v>13160</v>
      </c>
      <c r="H3470">
        <v>1</v>
      </c>
      <c r="I3470" s="6" t="s">
        <v>375</v>
      </c>
      <c r="J3470" s="6" t="s">
        <v>144</v>
      </c>
      <c r="K3470" s="6" t="s">
        <v>37</v>
      </c>
      <c r="L3470">
        <v>103</v>
      </c>
      <c r="N3470" s="6" t="s">
        <v>13161</v>
      </c>
      <c r="O3470" s="6" t="s">
        <v>58</v>
      </c>
      <c r="P3470" s="6" t="s">
        <v>8152</v>
      </c>
      <c r="Q3470">
        <v>36773548</v>
      </c>
      <c r="R3470">
        <v>4774062626</v>
      </c>
      <c r="S3470">
        <v>32999136669</v>
      </c>
    </row>
    <row r="3471" spans="1:19" x14ac:dyDescent="0.25">
      <c r="A3471">
        <v>17862</v>
      </c>
      <c r="B3471" s="6" t="s">
        <v>13162</v>
      </c>
      <c r="C3471" s="6" t="s">
        <v>391</v>
      </c>
      <c r="D3471" s="6" t="s">
        <v>488</v>
      </c>
      <c r="E3471" s="6" t="s">
        <v>44</v>
      </c>
      <c r="F3471" s="6" t="s">
        <v>13163</v>
      </c>
      <c r="G3471" s="6" t="s">
        <v>13164</v>
      </c>
      <c r="H3471">
        <v>1</v>
      </c>
      <c r="I3471" s="6" t="s">
        <v>375</v>
      </c>
      <c r="J3471" s="6" t="s">
        <v>13165</v>
      </c>
      <c r="K3471" s="6" t="s">
        <v>109</v>
      </c>
      <c r="L3471">
        <v>207</v>
      </c>
      <c r="N3471" s="6" t="s">
        <v>13166</v>
      </c>
      <c r="O3471" s="6" t="s">
        <v>111</v>
      </c>
      <c r="P3471" s="6" t="s">
        <v>7242</v>
      </c>
      <c r="Q3471">
        <v>36880160</v>
      </c>
      <c r="R3471">
        <v>18398466000152</v>
      </c>
      <c r="S3471">
        <v>32988835686</v>
      </c>
    </row>
    <row r="3472" spans="1:19" x14ac:dyDescent="0.25">
      <c r="A3472">
        <v>17865</v>
      </c>
      <c r="B3472" s="6" t="s">
        <v>13167</v>
      </c>
      <c r="C3472" s="6" t="s">
        <v>52</v>
      </c>
      <c r="D3472" s="6" t="s">
        <v>31</v>
      </c>
      <c r="E3472" s="6" t="s">
        <v>44</v>
      </c>
      <c r="F3472" s="6" t="s">
        <v>13168</v>
      </c>
      <c r="G3472" s="6" t="s">
        <v>13169</v>
      </c>
      <c r="H3472">
        <v>22</v>
      </c>
      <c r="I3472" s="6" t="s">
        <v>35</v>
      </c>
      <c r="J3472" s="6" t="s">
        <v>13170</v>
      </c>
      <c r="K3472" s="6" t="s">
        <v>98</v>
      </c>
      <c r="L3472">
        <v>304</v>
      </c>
      <c r="N3472" s="6" t="s">
        <v>13171</v>
      </c>
      <c r="O3472" s="6" t="s">
        <v>399</v>
      </c>
      <c r="P3472" s="6" t="s">
        <v>40</v>
      </c>
      <c r="Q3472">
        <v>36512000</v>
      </c>
      <c r="R3472">
        <v>40253024000177</v>
      </c>
      <c r="S3472">
        <v>32999714614</v>
      </c>
    </row>
    <row r="3473" spans="1:19" x14ac:dyDescent="0.25">
      <c r="A3473">
        <v>17867</v>
      </c>
      <c r="B3473" s="6" t="s">
        <v>13172</v>
      </c>
      <c r="C3473" s="6" t="s">
        <v>52</v>
      </c>
      <c r="D3473" s="6" t="s">
        <v>31</v>
      </c>
      <c r="E3473" s="6" t="s">
        <v>93</v>
      </c>
      <c r="F3473" s="6" t="s">
        <v>13173</v>
      </c>
      <c r="G3473" s="6" t="s">
        <v>13174</v>
      </c>
      <c r="H3473">
        <v>22</v>
      </c>
      <c r="I3473" s="6" t="s">
        <v>35</v>
      </c>
      <c r="J3473" s="6" t="s">
        <v>144</v>
      </c>
      <c r="K3473" s="6" t="s">
        <v>37</v>
      </c>
      <c r="L3473">
        <v>109</v>
      </c>
      <c r="N3473" s="6" t="s">
        <v>13175</v>
      </c>
      <c r="O3473" s="6" t="s">
        <v>39</v>
      </c>
      <c r="P3473" s="6" t="s">
        <v>175</v>
      </c>
      <c r="Q3473">
        <v>36702095</v>
      </c>
      <c r="R3473">
        <v>41833919000143</v>
      </c>
      <c r="S3473">
        <v>32084557830</v>
      </c>
    </row>
    <row r="3474" spans="1:19" x14ac:dyDescent="0.25">
      <c r="A3474">
        <v>17868</v>
      </c>
      <c r="B3474" s="6" t="s">
        <v>13176</v>
      </c>
      <c r="C3474" s="6" t="s">
        <v>52</v>
      </c>
      <c r="D3474" s="6" t="s">
        <v>31</v>
      </c>
      <c r="E3474" s="6" t="s">
        <v>93</v>
      </c>
      <c r="F3474" s="6" t="s">
        <v>61</v>
      </c>
      <c r="G3474" s="6" t="s">
        <v>13177</v>
      </c>
      <c r="H3474">
        <v>22</v>
      </c>
      <c r="I3474" s="6" t="s">
        <v>35</v>
      </c>
      <c r="J3474" s="6" t="s">
        <v>144</v>
      </c>
      <c r="K3474" s="6" t="s">
        <v>37</v>
      </c>
      <c r="L3474">
        <v>102</v>
      </c>
      <c r="N3474" s="6" t="s">
        <v>13178</v>
      </c>
      <c r="O3474" s="6" t="s">
        <v>58</v>
      </c>
      <c r="P3474" s="6" t="s">
        <v>907</v>
      </c>
      <c r="Q3474">
        <v>36774164</v>
      </c>
      <c r="R3474">
        <v>9853331624</v>
      </c>
      <c r="S3474">
        <v>32999563751</v>
      </c>
    </row>
    <row r="3475" spans="1:19" x14ac:dyDescent="0.25">
      <c r="A3475">
        <v>17870</v>
      </c>
      <c r="B3475" s="6" t="s">
        <v>13179</v>
      </c>
      <c r="C3475" s="6" t="s">
        <v>52</v>
      </c>
      <c r="D3475" s="6" t="s">
        <v>31</v>
      </c>
      <c r="E3475" s="6" t="s">
        <v>53</v>
      </c>
      <c r="F3475" s="6" t="s">
        <v>61</v>
      </c>
      <c r="G3475" s="6" t="s">
        <v>13180</v>
      </c>
      <c r="H3475">
        <v>25</v>
      </c>
      <c r="I3475" s="6" t="s">
        <v>116</v>
      </c>
      <c r="J3475" s="6" t="s">
        <v>144</v>
      </c>
      <c r="K3475" s="6" t="s">
        <v>98</v>
      </c>
      <c r="L3475">
        <v>304</v>
      </c>
      <c r="N3475" s="6" t="s">
        <v>13181</v>
      </c>
      <c r="O3475" s="6" t="s">
        <v>146</v>
      </c>
      <c r="P3475" s="6" t="s">
        <v>538</v>
      </c>
      <c r="Q3475">
        <v>36505036</v>
      </c>
      <c r="R3475">
        <v>7723747675</v>
      </c>
      <c r="S3475">
        <v>32999315304</v>
      </c>
    </row>
    <row r="3476" spans="1:19" x14ac:dyDescent="0.25">
      <c r="A3476">
        <v>17871</v>
      </c>
      <c r="B3476" s="6" t="s">
        <v>13182</v>
      </c>
      <c r="C3476" s="6" t="s">
        <v>52</v>
      </c>
      <c r="D3476" s="6" t="s">
        <v>31</v>
      </c>
      <c r="E3476" s="6" t="s">
        <v>44</v>
      </c>
      <c r="F3476" s="6" t="s">
        <v>13183</v>
      </c>
      <c r="G3476" s="6" t="s">
        <v>13184</v>
      </c>
      <c r="H3476">
        <v>22</v>
      </c>
      <c r="I3476" s="6" t="s">
        <v>35</v>
      </c>
      <c r="J3476" s="6" t="s">
        <v>144</v>
      </c>
      <c r="K3476" s="6" t="s">
        <v>109</v>
      </c>
      <c r="L3476">
        <v>201</v>
      </c>
      <c r="N3476" s="6" t="s">
        <v>13185</v>
      </c>
      <c r="O3476" s="6" t="s">
        <v>972</v>
      </c>
      <c r="P3476" s="6" t="s">
        <v>40</v>
      </c>
      <c r="Q3476">
        <v>36893000</v>
      </c>
      <c r="R3476">
        <v>31595476000146</v>
      </c>
      <c r="S3476">
        <v>32999727232</v>
      </c>
    </row>
    <row r="3477" spans="1:19" x14ac:dyDescent="0.25">
      <c r="A3477">
        <v>17872</v>
      </c>
      <c r="B3477" s="6" t="s">
        <v>13186</v>
      </c>
      <c r="C3477" s="6" t="s">
        <v>314</v>
      </c>
      <c r="D3477" s="6" t="s">
        <v>488</v>
      </c>
      <c r="E3477" s="6" t="s">
        <v>93</v>
      </c>
      <c r="F3477" s="6" t="s">
        <v>61</v>
      </c>
      <c r="G3477" s="6" t="s">
        <v>13187</v>
      </c>
      <c r="H3477">
        <v>14</v>
      </c>
      <c r="I3477" s="6" t="s">
        <v>80</v>
      </c>
      <c r="J3477" s="6" t="s">
        <v>144</v>
      </c>
      <c r="K3477" s="6" t="s">
        <v>98</v>
      </c>
      <c r="L3477">
        <v>307</v>
      </c>
      <c r="N3477" s="6" t="s">
        <v>13188</v>
      </c>
      <c r="O3477" s="6" t="s">
        <v>146</v>
      </c>
      <c r="P3477" s="6" t="s">
        <v>1759</v>
      </c>
      <c r="Q3477">
        <v>36503250</v>
      </c>
      <c r="R3477">
        <v>13278635612</v>
      </c>
      <c r="S3477">
        <v>32999242337</v>
      </c>
    </row>
    <row r="3478" spans="1:19" x14ac:dyDescent="0.25">
      <c r="A3478">
        <v>17873</v>
      </c>
      <c r="B3478" s="6" t="s">
        <v>13189</v>
      </c>
      <c r="C3478" s="6" t="s">
        <v>52</v>
      </c>
      <c r="D3478" s="6" t="s">
        <v>31</v>
      </c>
      <c r="E3478" s="6" t="s">
        <v>44</v>
      </c>
      <c r="F3478" s="6" t="s">
        <v>61</v>
      </c>
      <c r="G3478" s="6" t="s">
        <v>2458</v>
      </c>
      <c r="H3478">
        <v>25</v>
      </c>
      <c r="I3478" s="6" t="s">
        <v>116</v>
      </c>
      <c r="J3478" s="6" t="s">
        <v>144</v>
      </c>
      <c r="K3478" s="6" t="s">
        <v>98</v>
      </c>
      <c r="L3478">
        <v>305</v>
      </c>
      <c r="N3478" s="6" t="s">
        <v>13190</v>
      </c>
      <c r="O3478" s="6" t="s">
        <v>146</v>
      </c>
      <c r="P3478" s="6" t="s">
        <v>381</v>
      </c>
      <c r="Q3478">
        <v>36502210</v>
      </c>
      <c r="R3478">
        <v>28139375845</v>
      </c>
      <c r="S3478">
        <v>32984420893</v>
      </c>
    </row>
    <row r="3479" spans="1:19" x14ac:dyDescent="0.25">
      <c r="A3479">
        <v>17875</v>
      </c>
      <c r="B3479" s="6" t="s">
        <v>13191</v>
      </c>
      <c r="C3479" s="6" t="s">
        <v>52</v>
      </c>
      <c r="D3479" s="6" t="s">
        <v>31</v>
      </c>
      <c r="E3479" s="6" t="s">
        <v>53</v>
      </c>
      <c r="F3479" s="6" t="s">
        <v>13192</v>
      </c>
      <c r="G3479" s="6" t="s">
        <v>13193</v>
      </c>
      <c r="H3479">
        <v>23</v>
      </c>
      <c r="I3479" s="6" t="s">
        <v>47</v>
      </c>
      <c r="J3479" s="6" t="s">
        <v>144</v>
      </c>
      <c r="K3479" s="6" t="s">
        <v>109</v>
      </c>
      <c r="L3479">
        <v>204</v>
      </c>
      <c r="N3479" s="6" t="s">
        <v>13194</v>
      </c>
      <c r="O3479" s="6" t="s">
        <v>691</v>
      </c>
      <c r="P3479" s="6" t="s">
        <v>40</v>
      </c>
      <c r="Q3479">
        <v>36793000</v>
      </c>
      <c r="R3479">
        <v>40283216000126</v>
      </c>
      <c r="S3479">
        <v>32984609423</v>
      </c>
    </row>
    <row r="3480" spans="1:19" x14ac:dyDescent="0.25">
      <c r="A3480">
        <v>17880</v>
      </c>
      <c r="B3480" s="6" t="s">
        <v>13195</v>
      </c>
      <c r="C3480" s="6" t="s">
        <v>76</v>
      </c>
      <c r="D3480" s="6" t="s">
        <v>77</v>
      </c>
      <c r="E3480" s="6" t="s">
        <v>71</v>
      </c>
      <c r="F3480" s="6" t="s">
        <v>13196</v>
      </c>
      <c r="G3480" s="6" t="s">
        <v>3529</v>
      </c>
      <c r="H3480">
        <v>25</v>
      </c>
      <c r="I3480" s="6" t="s">
        <v>116</v>
      </c>
      <c r="J3480" s="6" t="s">
        <v>144</v>
      </c>
      <c r="K3480" s="6" t="s">
        <v>109</v>
      </c>
      <c r="L3480">
        <v>207</v>
      </c>
      <c r="N3480" s="6" t="s">
        <v>13197</v>
      </c>
      <c r="O3480" s="6" t="s">
        <v>111</v>
      </c>
      <c r="P3480" s="6" t="s">
        <v>1568</v>
      </c>
      <c r="Q3480">
        <v>36889420</v>
      </c>
      <c r="R3480">
        <v>41767795000145</v>
      </c>
      <c r="S3480">
        <v>32988625746</v>
      </c>
    </row>
    <row r="3481" spans="1:19" x14ac:dyDescent="0.25">
      <c r="A3481">
        <v>17881</v>
      </c>
      <c r="B3481" s="6" t="s">
        <v>13198</v>
      </c>
      <c r="C3481" s="6" t="s">
        <v>52</v>
      </c>
      <c r="D3481" s="6" t="s">
        <v>31</v>
      </c>
      <c r="E3481" s="6" t="s">
        <v>53</v>
      </c>
      <c r="F3481" s="6" t="s">
        <v>61</v>
      </c>
      <c r="G3481" s="6" t="s">
        <v>13199</v>
      </c>
      <c r="H3481">
        <v>1</v>
      </c>
      <c r="I3481" s="6" t="s">
        <v>375</v>
      </c>
      <c r="J3481" s="6" t="s">
        <v>144</v>
      </c>
      <c r="K3481" s="6" t="s">
        <v>109</v>
      </c>
      <c r="L3481">
        <v>204</v>
      </c>
      <c r="N3481" s="6" t="s">
        <v>13200</v>
      </c>
      <c r="O3481" s="6" t="s">
        <v>111</v>
      </c>
      <c r="P3481" s="6" t="s">
        <v>573</v>
      </c>
      <c r="Q3481">
        <v>36880000</v>
      </c>
      <c r="R3481">
        <v>67460623687</v>
      </c>
      <c r="S3481">
        <v>32985214747</v>
      </c>
    </row>
    <row r="3482" spans="1:19" x14ac:dyDescent="0.25">
      <c r="A3482">
        <v>17882</v>
      </c>
      <c r="B3482" s="6" t="s">
        <v>13201</v>
      </c>
      <c r="C3482" s="6" t="s">
        <v>1040</v>
      </c>
      <c r="D3482" s="6" t="s">
        <v>31</v>
      </c>
      <c r="E3482" s="6" t="s">
        <v>44</v>
      </c>
      <c r="F3482" s="6" t="s">
        <v>61</v>
      </c>
      <c r="G3482" s="6" t="s">
        <v>13202</v>
      </c>
      <c r="H3482">
        <v>23</v>
      </c>
      <c r="I3482" s="6" t="s">
        <v>47</v>
      </c>
      <c r="J3482" s="6" t="s">
        <v>144</v>
      </c>
      <c r="K3482" s="6" t="s">
        <v>37</v>
      </c>
      <c r="L3482">
        <v>109</v>
      </c>
      <c r="N3482" s="6" t="s">
        <v>13203</v>
      </c>
      <c r="O3482" s="6" t="s">
        <v>39</v>
      </c>
      <c r="P3482" s="6" t="s">
        <v>40</v>
      </c>
      <c r="Q3482">
        <v>36700084</v>
      </c>
      <c r="R3482">
        <v>33206236649</v>
      </c>
      <c r="S3482">
        <v>32999901953</v>
      </c>
    </row>
    <row r="3483" spans="1:19" x14ac:dyDescent="0.25">
      <c r="A3483">
        <v>17883</v>
      </c>
      <c r="B3483" s="6" t="s">
        <v>13204</v>
      </c>
      <c r="C3483" s="6" t="s">
        <v>52</v>
      </c>
      <c r="D3483" s="6" t="s">
        <v>31</v>
      </c>
      <c r="E3483" s="6" t="s">
        <v>71</v>
      </c>
      <c r="F3483" s="6" t="s">
        <v>13205</v>
      </c>
      <c r="G3483" s="6" t="s">
        <v>13206</v>
      </c>
      <c r="H3483">
        <v>25</v>
      </c>
      <c r="I3483" s="6" t="s">
        <v>116</v>
      </c>
      <c r="J3483" s="6" t="s">
        <v>144</v>
      </c>
      <c r="K3483" s="6" t="s">
        <v>109</v>
      </c>
      <c r="L3483">
        <v>205</v>
      </c>
      <c r="N3483" s="6" t="s">
        <v>13207</v>
      </c>
      <c r="O3483" s="6" t="s">
        <v>771</v>
      </c>
      <c r="P3483" s="6" t="s">
        <v>928</v>
      </c>
      <c r="Q3483">
        <v>36800000</v>
      </c>
      <c r="R3483">
        <v>41882928000124</v>
      </c>
      <c r="S3483">
        <v>32984377588</v>
      </c>
    </row>
    <row r="3484" spans="1:19" x14ac:dyDescent="0.25">
      <c r="A3484">
        <v>17884</v>
      </c>
      <c r="B3484" s="6" t="s">
        <v>13208</v>
      </c>
      <c r="C3484" s="6" t="s">
        <v>52</v>
      </c>
      <c r="D3484" s="6" t="s">
        <v>31</v>
      </c>
      <c r="E3484" s="6" t="s">
        <v>44</v>
      </c>
      <c r="F3484" s="6" t="s">
        <v>13209</v>
      </c>
      <c r="G3484" s="6" t="s">
        <v>5906</v>
      </c>
      <c r="H3484">
        <v>23</v>
      </c>
      <c r="I3484" s="6" t="s">
        <v>47</v>
      </c>
      <c r="J3484" s="6" t="s">
        <v>144</v>
      </c>
      <c r="K3484" s="6" t="s">
        <v>98</v>
      </c>
      <c r="L3484">
        <v>303</v>
      </c>
      <c r="N3484" s="6" t="s">
        <v>13210</v>
      </c>
      <c r="O3484" s="6" t="s">
        <v>100</v>
      </c>
      <c r="P3484" s="6" t="s">
        <v>2533</v>
      </c>
      <c r="Q3484">
        <v>36520000</v>
      </c>
      <c r="R3484">
        <v>36426172000179</v>
      </c>
      <c r="S3484">
        <v>32991447530</v>
      </c>
    </row>
    <row r="3485" spans="1:19" x14ac:dyDescent="0.25">
      <c r="A3485">
        <v>17886</v>
      </c>
      <c r="B3485" s="6" t="s">
        <v>13211</v>
      </c>
      <c r="C3485" s="6" t="s">
        <v>52</v>
      </c>
      <c r="D3485" s="6" t="s">
        <v>31</v>
      </c>
      <c r="E3485" s="6" t="s">
        <v>221</v>
      </c>
      <c r="F3485" s="6" t="s">
        <v>13212</v>
      </c>
      <c r="G3485" s="6" t="s">
        <v>13213</v>
      </c>
      <c r="H3485">
        <v>23</v>
      </c>
      <c r="I3485" s="6" t="s">
        <v>47</v>
      </c>
      <c r="J3485" s="6" t="s">
        <v>144</v>
      </c>
      <c r="K3485" s="6" t="s">
        <v>98</v>
      </c>
      <c r="L3485">
        <v>301</v>
      </c>
      <c r="N3485" s="6" t="s">
        <v>13214</v>
      </c>
      <c r="O3485" s="6" t="s">
        <v>312</v>
      </c>
      <c r="P3485" s="6" t="s">
        <v>740</v>
      </c>
      <c r="Q3485">
        <v>36170000</v>
      </c>
      <c r="R3485">
        <v>41859563000117</v>
      </c>
      <c r="S3485">
        <v>32999315322</v>
      </c>
    </row>
    <row r="3486" spans="1:19" x14ac:dyDescent="0.25">
      <c r="A3486">
        <v>17887</v>
      </c>
      <c r="B3486" s="6" t="s">
        <v>13215</v>
      </c>
      <c r="C3486" s="6" t="s">
        <v>52</v>
      </c>
      <c r="D3486" s="6" t="s">
        <v>31</v>
      </c>
      <c r="E3486" s="6" t="s">
        <v>93</v>
      </c>
      <c r="F3486" s="6" t="s">
        <v>13216</v>
      </c>
      <c r="G3486" s="6" t="s">
        <v>13217</v>
      </c>
      <c r="H3486">
        <v>15</v>
      </c>
      <c r="I3486" s="6" t="s">
        <v>293</v>
      </c>
      <c r="J3486" s="6" t="s">
        <v>144</v>
      </c>
      <c r="K3486" s="6" t="s">
        <v>109</v>
      </c>
      <c r="L3486">
        <v>205</v>
      </c>
      <c r="N3486" s="6" t="s">
        <v>13218</v>
      </c>
      <c r="O3486" s="6" t="s">
        <v>1020</v>
      </c>
      <c r="P3486" s="6" t="s">
        <v>1021</v>
      </c>
      <c r="Q3486">
        <v>36844000</v>
      </c>
      <c r="R3486">
        <v>41943152000105</v>
      </c>
      <c r="S3486">
        <v>32984491265</v>
      </c>
    </row>
    <row r="3487" spans="1:19" x14ac:dyDescent="0.25">
      <c r="A3487">
        <v>17888</v>
      </c>
      <c r="B3487" s="6" t="s">
        <v>13219</v>
      </c>
      <c r="C3487" s="6" t="s">
        <v>52</v>
      </c>
      <c r="D3487" s="6" t="s">
        <v>31</v>
      </c>
      <c r="E3487" s="6" t="s">
        <v>103</v>
      </c>
      <c r="F3487" s="6" t="s">
        <v>61</v>
      </c>
      <c r="G3487" s="6" t="s">
        <v>13220</v>
      </c>
      <c r="H3487">
        <v>25</v>
      </c>
      <c r="I3487" s="6" t="s">
        <v>116</v>
      </c>
      <c r="J3487" s="6" t="s">
        <v>144</v>
      </c>
      <c r="K3487" s="6" t="s">
        <v>37</v>
      </c>
      <c r="L3487">
        <v>106</v>
      </c>
      <c r="N3487" s="6" t="s">
        <v>13221</v>
      </c>
      <c r="O3487" s="6" t="s">
        <v>669</v>
      </c>
      <c r="P3487" s="6" t="s">
        <v>13222</v>
      </c>
      <c r="Q3487">
        <v>36670000</v>
      </c>
      <c r="R3487">
        <v>4546065400</v>
      </c>
      <c r="S3487">
        <v>21992631098</v>
      </c>
    </row>
    <row r="3488" spans="1:19" x14ac:dyDescent="0.25">
      <c r="A3488">
        <v>17894</v>
      </c>
      <c r="B3488" s="6" t="s">
        <v>13223</v>
      </c>
      <c r="C3488" s="6" t="s">
        <v>324</v>
      </c>
      <c r="D3488" s="6" t="s">
        <v>31</v>
      </c>
      <c r="E3488" s="6" t="s">
        <v>221</v>
      </c>
      <c r="F3488" s="6" t="s">
        <v>13224</v>
      </c>
      <c r="G3488" s="6" t="s">
        <v>13225</v>
      </c>
      <c r="H3488">
        <v>23</v>
      </c>
      <c r="I3488" s="6" t="s">
        <v>47</v>
      </c>
      <c r="J3488" s="6" t="s">
        <v>144</v>
      </c>
      <c r="K3488" s="6" t="s">
        <v>37</v>
      </c>
      <c r="L3488">
        <v>105</v>
      </c>
      <c r="N3488" s="6" t="s">
        <v>13226</v>
      </c>
      <c r="O3488" s="6" t="s">
        <v>443</v>
      </c>
      <c r="P3488" s="6" t="s">
        <v>13227</v>
      </c>
      <c r="Q3488">
        <v>36660000</v>
      </c>
      <c r="R3488">
        <v>41742694000110</v>
      </c>
      <c r="S3488">
        <v>32999742934</v>
      </c>
    </row>
    <row r="3489" spans="1:19" x14ac:dyDescent="0.25">
      <c r="A3489">
        <v>17895</v>
      </c>
      <c r="B3489" s="6" t="s">
        <v>13228</v>
      </c>
      <c r="C3489" s="6" t="s">
        <v>391</v>
      </c>
      <c r="D3489" s="6" t="s">
        <v>488</v>
      </c>
      <c r="E3489" s="6" t="s">
        <v>71</v>
      </c>
      <c r="F3489" s="6" t="s">
        <v>61</v>
      </c>
      <c r="G3489" s="6" t="s">
        <v>13229</v>
      </c>
      <c r="H3489">
        <v>23</v>
      </c>
      <c r="I3489" s="6" t="s">
        <v>47</v>
      </c>
      <c r="J3489" s="6" t="s">
        <v>144</v>
      </c>
      <c r="K3489" s="6" t="s">
        <v>109</v>
      </c>
      <c r="L3489">
        <v>205</v>
      </c>
      <c r="N3489" s="6" t="s">
        <v>13230</v>
      </c>
      <c r="O3489" s="6" t="s">
        <v>707</v>
      </c>
      <c r="P3489" s="6" t="s">
        <v>40</v>
      </c>
      <c r="Q3489">
        <v>36810000</v>
      </c>
      <c r="R3489">
        <v>11695215680</v>
      </c>
      <c r="S3489">
        <v>32998230291</v>
      </c>
    </row>
    <row r="3490" spans="1:19" x14ac:dyDescent="0.25">
      <c r="A3490">
        <v>17897</v>
      </c>
      <c r="B3490" s="6" t="s">
        <v>13231</v>
      </c>
      <c r="C3490" s="6" t="s">
        <v>324</v>
      </c>
      <c r="D3490" s="6" t="s">
        <v>31</v>
      </c>
      <c r="E3490" s="6" t="s">
        <v>53</v>
      </c>
      <c r="F3490" s="6" t="s">
        <v>61</v>
      </c>
      <c r="G3490" s="6" t="s">
        <v>13232</v>
      </c>
      <c r="H3490">
        <v>1</v>
      </c>
      <c r="I3490" s="6" t="s">
        <v>375</v>
      </c>
      <c r="J3490" s="6" t="s">
        <v>144</v>
      </c>
      <c r="K3490" s="6" t="s">
        <v>98</v>
      </c>
      <c r="L3490">
        <v>301</v>
      </c>
      <c r="N3490" s="6" t="s">
        <v>346</v>
      </c>
      <c r="O3490" s="6" t="s">
        <v>146</v>
      </c>
      <c r="P3490" s="6" t="s">
        <v>11364</v>
      </c>
      <c r="Q3490">
        <v>36500000</v>
      </c>
      <c r="R3490">
        <v>6131464685</v>
      </c>
      <c r="S3490">
        <v>32999590861</v>
      </c>
    </row>
    <row r="3491" spans="1:19" x14ac:dyDescent="0.25">
      <c r="A3491">
        <v>17898</v>
      </c>
      <c r="B3491" s="6" t="s">
        <v>13233</v>
      </c>
      <c r="C3491" s="6" t="s">
        <v>324</v>
      </c>
      <c r="D3491" s="6" t="s">
        <v>31</v>
      </c>
      <c r="E3491" s="6" t="s">
        <v>103</v>
      </c>
      <c r="F3491" s="6" t="s">
        <v>13234</v>
      </c>
      <c r="G3491" s="6" t="s">
        <v>13235</v>
      </c>
      <c r="H3491">
        <v>25</v>
      </c>
      <c r="I3491" s="6" t="s">
        <v>116</v>
      </c>
      <c r="J3491" s="6" t="s">
        <v>144</v>
      </c>
      <c r="K3491" s="6" t="s">
        <v>37</v>
      </c>
      <c r="L3491">
        <v>106</v>
      </c>
      <c r="N3491" s="6" t="s">
        <v>13236</v>
      </c>
      <c r="O3491" s="6" t="s">
        <v>443</v>
      </c>
      <c r="P3491" s="6" t="s">
        <v>2374</v>
      </c>
      <c r="Q3491">
        <v>36660000</v>
      </c>
      <c r="R3491">
        <v>39414091000147</v>
      </c>
      <c r="S3491">
        <v>32988693729</v>
      </c>
    </row>
    <row r="3492" spans="1:19" x14ac:dyDescent="0.25">
      <c r="A3492">
        <v>17900</v>
      </c>
      <c r="B3492" s="6" t="s">
        <v>13237</v>
      </c>
      <c r="C3492" s="6" t="s">
        <v>324</v>
      </c>
      <c r="D3492" s="6" t="s">
        <v>31</v>
      </c>
      <c r="E3492" s="6" t="s">
        <v>221</v>
      </c>
      <c r="F3492" s="6" t="s">
        <v>61</v>
      </c>
      <c r="G3492" s="6" t="s">
        <v>13238</v>
      </c>
      <c r="H3492">
        <v>23</v>
      </c>
      <c r="I3492" s="6" t="s">
        <v>47</v>
      </c>
      <c r="J3492" s="6" t="s">
        <v>144</v>
      </c>
      <c r="K3492" s="6" t="s">
        <v>37</v>
      </c>
      <c r="L3492">
        <v>102</v>
      </c>
      <c r="N3492" s="6" t="s">
        <v>13239</v>
      </c>
      <c r="O3492" s="6" t="s">
        <v>263</v>
      </c>
      <c r="P3492" s="6" t="s">
        <v>3155</v>
      </c>
      <c r="Q3492">
        <v>36740000</v>
      </c>
      <c r="R3492">
        <v>70958165653</v>
      </c>
      <c r="S3492">
        <v>32998263748</v>
      </c>
    </row>
    <row r="3493" spans="1:19" x14ac:dyDescent="0.25">
      <c r="A3493">
        <v>17905</v>
      </c>
      <c r="B3493" s="6" t="s">
        <v>13240</v>
      </c>
      <c r="C3493" s="6" t="s">
        <v>76</v>
      </c>
      <c r="D3493" s="6" t="s">
        <v>31</v>
      </c>
      <c r="E3493" s="6" t="s">
        <v>103</v>
      </c>
      <c r="F3493" s="6" t="s">
        <v>13241</v>
      </c>
      <c r="G3493" s="6" t="s">
        <v>359</v>
      </c>
      <c r="H3493">
        <v>25</v>
      </c>
      <c r="I3493" s="6" t="s">
        <v>116</v>
      </c>
      <c r="J3493" s="6" t="s">
        <v>144</v>
      </c>
      <c r="K3493" s="6" t="s">
        <v>109</v>
      </c>
      <c r="L3493">
        <v>202</v>
      </c>
      <c r="N3493" s="6" t="s">
        <v>13242</v>
      </c>
      <c r="O3493" s="6" t="s">
        <v>111</v>
      </c>
      <c r="P3493" s="6" t="s">
        <v>6573</v>
      </c>
      <c r="Q3493">
        <v>36892971</v>
      </c>
      <c r="R3493">
        <v>27056856000135</v>
      </c>
      <c r="S3493">
        <v>32984506162</v>
      </c>
    </row>
    <row r="3494" spans="1:19" x14ac:dyDescent="0.25">
      <c r="A3494">
        <v>17906</v>
      </c>
      <c r="B3494" s="6" t="s">
        <v>13243</v>
      </c>
      <c r="C3494" s="6" t="s">
        <v>52</v>
      </c>
      <c r="D3494" s="6" t="s">
        <v>31</v>
      </c>
      <c r="E3494" s="6" t="s">
        <v>71</v>
      </c>
      <c r="F3494" s="6" t="s">
        <v>13244</v>
      </c>
      <c r="G3494" s="6" t="s">
        <v>13245</v>
      </c>
      <c r="H3494">
        <v>25</v>
      </c>
      <c r="I3494" s="6" t="s">
        <v>116</v>
      </c>
      <c r="J3494" s="6" t="s">
        <v>144</v>
      </c>
      <c r="K3494" s="6" t="s">
        <v>98</v>
      </c>
      <c r="L3494">
        <v>302</v>
      </c>
      <c r="N3494" s="6" t="s">
        <v>8946</v>
      </c>
      <c r="O3494" s="6" t="s">
        <v>600</v>
      </c>
      <c r="P3494" s="6" t="s">
        <v>645</v>
      </c>
      <c r="Q3494">
        <v>36530000</v>
      </c>
      <c r="R3494">
        <v>39452417000120</v>
      </c>
      <c r="S3494">
        <v>31995713925</v>
      </c>
    </row>
    <row r="3495" spans="1:19" x14ac:dyDescent="0.25">
      <c r="A3495">
        <v>17907</v>
      </c>
      <c r="B3495" s="6" t="s">
        <v>13246</v>
      </c>
      <c r="C3495" s="6" t="s">
        <v>52</v>
      </c>
      <c r="D3495" s="6" t="s">
        <v>31</v>
      </c>
      <c r="E3495" s="6" t="s">
        <v>103</v>
      </c>
      <c r="F3495" s="6" t="s">
        <v>13247</v>
      </c>
      <c r="G3495" s="6" t="s">
        <v>13248</v>
      </c>
      <c r="H3495">
        <v>23</v>
      </c>
      <c r="I3495" s="6" t="s">
        <v>47</v>
      </c>
      <c r="J3495" s="6" t="s">
        <v>144</v>
      </c>
      <c r="K3495" s="6" t="s">
        <v>37</v>
      </c>
      <c r="L3495">
        <v>102</v>
      </c>
      <c r="N3495" s="6" t="s">
        <v>13249</v>
      </c>
      <c r="O3495" s="6" t="s">
        <v>58</v>
      </c>
      <c r="P3495" s="6" t="s">
        <v>5340</v>
      </c>
      <c r="Q3495">
        <v>36770622</v>
      </c>
      <c r="R3495">
        <v>33301397000100</v>
      </c>
      <c r="S3495">
        <v>32999428356</v>
      </c>
    </row>
    <row r="3496" spans="1:19" x14ac:dyDescent="0.25">
      <c r="A3496">
        <v>17910</v>
      </c>
      <c r="B3496" s="6" t="s">
        <v>13250</v>
      </c>
      <c r="C3496" s="6" t="s">
        <v>52</v>
      </c>
      <c r="D3496" s="6" t="s">
        <v>31</v>
      </c>
      <c r="E3496" s="6" t="s">
        <v>93</v>
      </c>
      <c r="F3496" s="6" t="s">
        <v>61</v>
      </c>
      <c r="G3496" s="6" t="s">
        <v>13251</v>
      </c>
      <c r="H3496">
        <v>23</v>
      </c>
      <c r="I3496" s="6" t="s">
        <v>47</v>
      </c>
      <c r="J3496" s="6" t="s">
        <v>144</v>
      </c>
      <c r="K3496" s="6" t="s">
        <v>109</v>
      </c>
      <c r="L3496">
        <v>204</v>
      </c>
      <c r="N3496" s="6" t="s">
        <v>13252</v>
      </c>
      <c r="O3496" s="6" t="s">
        <v>111</v>
      </c>
      <c r="P3496" s="6" t="s">
        <v>11571</v>
      </c>
      <c r="Q3496">
        <v>36890000</v>
      </c>
      <c r="R3496">
        <v>5691062654</v>
      </c>
      <c r="S3496">
        <v>21965795350</v>
      </c>
    </row>
    <row r="3497" spans="1:19" x14ac:dyDescent="0.25">
      <c r="A3497">
        <v>17912</v>
      </c>
      <c r="B3497" s="6" t="s">
        <v>13253</v>
      </c>
      <c r="C3497" s="6" t="s">
        <v>52</v>
      </c>
      <c r="D3497" s="6" t="s">
        <v>31</v>
      </c>
      <c r="E3497" s="6" t="s">
        <v>71</v>
      </c>
      <c r="F3497" s="6" t="s">
        <v>61</v>
      </c>
      <c r="G3497" s="6" t="s">
        <v>13254</v>
      </c>
      <c r="H3497">
        <v>14</v>
      </c>
      <c r="I3497" s="6" t="s">
        <v>80</v>
      </c>
      <c r="J3497" s="6" t="s">
        <v>144</v>
      </c>
      <c r="K3497" s="6" t="s">
        <v>37</v>
      </c>
      <c r="L3497">
        <v>102</v>
      </c>
      <c r="N3497" s="6" t="s">
        <v>13255</v>
      </c>
      <c r="O3497" s="6" t="s">
        <v>58</v>
      </c>
      <c r="P3497" s="6" t="s">
        <v>152</v>
      </c>
      <c r="Q3497">
        <v>36770238</v>
      </c>
      <c r="R3497">
        <v>1065772637</v>
      </c>
      <c r="S3497">
        <v>32999112173</v>
      </c>
    </row>
    <row r="3498" spans="1:19" x14ac:dyDescent="0.25">
      <c r="A3498">
        <v>17914</v>
      </c>
      <c r="B3498" s="6" t="s">
        <v>13256</v>
      </c>
      <c r="C3498" s="6" t="s">
        <v>52</v>
      </c>
      <c r="D3498" s="6" t="s">
        <v>31</v>
      </c>
      <c r="E3498" s="6" t="s">
        <v>93</v>
      </c>
      <c r="F3498" s="6" t="s">
        <v>61</v>
      </c>
      <c r="G3498" s="6" t="s">
        <v>13257</v>
      </c>
      <c r="H3498">
        <v>1</v>
      </c>
      <c r="I3498" s="6" t="s">
        <v>375</v>
      </c>
      <c r="J3498" s="6" t="s">
        <v>144</v>
      </c>
      <c r="K3498" s="6" t="s">
        <v>37</v>
      </c>
      <c r="L3498">
        <v>103</v>
      </c>
      <c r="N3498" s="6" t="s">
        <v>13258</v>
      </c>
      <c r="O3498" s="6" t="s">
        <v>58</v>
      </c>
      <c r="P3498" s="6" t="s">
        <v>936</v>
      </c>
      <c r="Q3498">
        <v>36772451</v>
      </c>
      <c r="R3498">
        <v>19438982604</v>
      </c>
      <c r="S3498">
        <v>32984420306</v>
      </c>
    </row>
    <row r="3499" spans="1:19" x14ac:dyDescent="0.25">
      <c r="A3499">
        <v>17916</v>
      </c>
      <c r="B3499" s="6" t="s">
        <v>13259</v>
      </c>
      <c r="C3499" s="6" t="s">
        <v>52</v>
      </c>
      <c r="D3499" s="6" t="s">
        <v>31</v>
      </c>
      <c r="E3499" s="6" t="s">
        <v>221</v>
      </c>
      <c r="F3499" s="6" t="s">
        <v>61</v>
      </c>
      <c r="G3499" s="6" t="s">
        <v>13260</v>
      </c>
      <c r="H3499">
        <v>26</v>
      </c>
      <c r="I3499" s="6" t="s">
        <v>173</v>
      </c>
      <c r="J3499" s="6" t="s">
        <v>144</v>
      </c>
      <c r="K3499" s="6" t="s">
        <v>37</v>
      </c>
      <c r="L3499">
        <v>103</v>
      </c>
      <c r="N3499" s="6" t="s">
        <v>13261</v>
      </c>
      <c r="O3499" s="6" t="s">
        <v>943</v>
      </c>
      <c r="P3499" s="6" t="s">
        <v>40</v>
      </c>
      <c r="Q3499">
        <v>36795000</v>
      </c>
      <c r="R3499">
        <v>25408523861</v>
      </c>
      <c r="S3499">
        <v>32984422050</v>
      </c>
    </row>
    <row r="3500" spans="1:19" x14ac:dyDescent="0.25">
      <c r="A3500">
        <v>17917</v>
      </c>
      <c r="B3500" s="6" t="s">
        <v>13262</v>
      </c>
      <c r="C3500" s="6" t="s">
        <v>52</v>
      </c>
      <c r="D3500" s="6" t="s">
        <v>31</v>
      </c>
      <c r="E3500" s="6" t="s">
        <v>71</v>
      </c>
      <c r="F3500" s="6" t="s">
        <v>13263</v>
      </c>
      <c r="G3500" s="6" t="s">
        <v>13264</v>
      </c>
      <c r="H3500">
        <v>23</v>
      </c>
      <c r="I3500" s="6" t="s">
        <v>47</v>
      </c>
      <c r="J3500" s="6" t="s">
        <v>144</v>
      </c>
      <c r="K3500" s="6" t="s">
        <v>109</v>
      </c>
      <c r="L3500">
        <v>202</v>
      </c>
      <c r="N3500" s="6" t="s">
        <v>13265</v>
      </c>
      <c r="O3500" s="6" t="s">
        <v>111</v>
      </c>
      <c r="P3500" s="6" t="s">
        <v>4486</v>
      </c>
      <c r="Q3500">
        <v>36889079</v>
      </c>
      <c r="R3500">
        <v>41685886000131</v>
      </c>
      <c r="S3500">
        <v>32999002636</v>
      </c>
    </row>
    <row r="3501" spans="1:19" x14ac:dyDescent="0.25">
      <c r="A3501">
        <v>17919</v>
      </c>
      <c r="B3501" s="6" t="s">
        <v>13266</v>
      </c>
      <c r="C3501" s="6" t="s">
        <v>1040</v>
      </c>
      <c r="D3501" s="6" t="s">
        <v>77</v>
      </c>
      <c r="E3501" s="6" t="s">
        <v>53</v>
      </c>
      <c r="F3501" s="6" t="s">
        <v>13267</v>
      </c>
      <c r="G3501" s="6" t="s">
        <v>13268</v>
      </c>
      <c r="H3501">
        <v>25</v>
      </c>
      <c r="I3501" s="6" t="s">
        <v>116</v>
      </c>
      <c r="J3501" s="6" t="s">
        <v>144</v>
      </c>
      <c r="K3501" s="6" t="s">
        <v>37</v>
      </c>
      <c r="L3501">
        <v>109</v>
      </c>
      <c r="N3501" s="6" t="s">
        <v>5717</v>
      </c>
      <c r="O3501" s="6" t="s">
        <v>468</v>
      </c>
      <c r="P3501" s="6" t="s">
        <v>40</v>
      </c>
      <c r="Q3501">
        <v>36750000</v>
      </c>
      <c r="R3501">
        <v>40915285000105</v>
      </c>
      <c r="S3501">
        <v>32034461462</v>
      </c>
    </row>
    <row r="3502" spans="1:19" x14ac:dyDescent="0.25">
      <c r="A3502">
        <v>17921</v>
      </c>
      <c r="B3502" s="6" t="s">
        <v>13269</v>
      </c>
      <c r="C3502" s="6" t="s">
        <v>52</v>
      </c>
      <c r="D3502" s="6" t="s">
        <v>31</v>
      </c>
      <c r="E3502" s="6" t="s">
        <v>103</v>
      </c>
      <c r="F3502" s="6" t="s">
        <v>61</v>
      </c>
      <c r="G3502" s="6" t="s">
        <v>6777</v>
      </c>
      <c r="H3502">
        <v>1</v>
      </c>
      <c r="I3502" s="6" t="s">
        <v>375</v>
      </c>
      <c r="J3502" s="6" t="s">
        <v>144</v>
      </c>
      <c r="K3502" s="6" t="s">
        <v>109</v>
      </c>
      <c r="L3502">
        <v>204</v>
      </c>
      <c r="N3502" s="6" t="s">
        <v>13270</v>
      </c>
      <c r="O3502" s="6" t="s">
        <v>836</v>
      </c>
      <c r="P3502" s="6" t="s">
        <v>951</v>
      </c>
      <c r="Q3502">
        <v>36860000</v>
      </c>
      <c r="R3502">
        <v>15586046776</v>
      </c>
      <c r="S3502">
        <v>32999420077</v>
      </c>
    </row>
    <row r="3503" spans="1:19" x14ac:dyDescent="0.25">
      <c r="A3503">
        <v>17922</v>
      </c>
      <c r="B3503" s="6" t="s">
        <v>13271</v>
      </c>
      <c r="C3503" s="6" t="s">
        <v>391</v>
      </c>
      <c r="D3503" s="6" t="s">
        <v>488</v>
      </c>
      <c r="E3503" s="6" t="s">
        <v>93</v>
      </c>
      <c r="F3503" s="6" t="s">
        <v>13272</v>
      </c>
      <c r="G3503" s="6" t="s">
        <v>13273</v>
      </c>
      <c r="H3503">
        <v>23</v>
      </c>
      <c r="I3503" s="6" t="s">
        <v>47</v>
      </c>
      <c r="J3503" s="6" t="s">
        <v>144</v>
      </c>
      <c r="K3503" s="6" t="s">
        <v>109</v>
      </c>
      <c r="L3503">
        <v>202</v>
      </c>
      <c r="N3503" s="6" t="s">
        <v>13274</v>
      </c>
      <c r="O3503" s="6" t="s">
        <v>823</v>
      </c>
      <c r="P3503" s="6" t="s">
        <v>2209</v>
      </c>
      <c r="Q3503">
        <v>36870000</v>
      </c>
      <c r="R3503">
        <v>40417138000105</v>
      </c>
      <c r="S3503">
        <v>32998494858</v>
      </c>
    </row>
    <row r="3504" spans="1:19" x14ac:dyDescent="0.25">
      <c r="A3504">
        <v>17923</v>
      </c>
      <c r="B3504" s="6" t="s">
        <v>13275</v>
      </c>
      <c r="C3504" s="6" t="s">
        <v>52</v>
      </c>
      <c r="D3504" s="6" t="s">
        <v>31</v>
      </c>
      <c r="E3504" s="6" t="s">
        <v>93</v>
      </c>
      <c r="F3504" s="6" t="s">
        <v>13276</v>
      </c>
      <c r="G3504" s="6" t="s">
        <v>13277</v>
      </c>
      <c r="H3504">
        <v>25</v>
      </c>
      <c r="I3504" s="6" t="s">
        <v>116</v>
      </c>
      <c r="J3504" s="6" t="s">
        <v>144</v>
      </c>
      <c r="K3504" s="6" t="s">
        <v>37</v>
      </c>
      <c r="L3504">
        <v>105</v>
      </c>
      <c r="N3504" s="6" t="s">
        <v>13278</v>
      </c>
      <c r="O3504" s="6" t="s">
        <v>674</v>
      </c>
      <c r="P3504" s="6" t="s">
        <v>3054</v>
      </c>
      <c r="Q3504">
        <v>36650000</v>
      </c>
      <c r="R3504">
        <v>39393813000124</v>
      </c>
      <c r="S3504">
        <v>32998530743</v>
      </c>
    </row>
    <row r="3505" spans="1:19" x14ac:dyDescent="0.25">
      <c r="A3505">
        <v>17924</v>
      </c>
      <c r="B3505" s="6" t="s">
        <v>13279</v>
      </c>
      <c r="C3505" s="6" t="s">
        <v>324</v>
      </c>
      <c r="D3505" s="6" t="s">
        <v>315</v>
      </c>
      <c r="E3505" s="6" t="s">
        <v>93</v>
      </c>
      <c r="F3505" s="6" t="s">
        <v>13280</v>
      </c>
      <c r="G3505" s="6" t="s">
        <v>13281</v>
      </c>
      <c r="H3505">
        <v>2</v>
      </c>
      <c r="I3505" s="6" t="s">
        <v>2216</v>
      </c>
      <c r="J3505" s="6" t="s">
        <v>144</v>
      </c>
      <c r="K3505" s="6" t="s">
        <v>319</v>
      </c>
      <c r="L3505">
        <v>907</v>
      </c>
      <c r="N3505" s="6" t="s">
        <v>13282</v>
      </c>
      <c r="O3505" s="6" t="s">
        <v>5467</v>
      </c>
      <c r="P3505" s="6" t="s">
        <v>13283</v>
      </c>
      <c r="Q3505">
        <v>1452001</v>
      </c>
      <c r="R3505">
        <v>59717553000102</v>
      </c>
      <c r="S3505">
        <v>11036168600</v>
      </c>
    </row>
    <row r="3506" spans="1:19" x14ac:dyDescent="0.25">
      <c r="A3506">
        <v>17927</v>
      </c>
      <c r="B3506" s="6" t="s">
        <v>13284</v>
      </c>
      <c r="C3506" s="6" t="s">
        <v>76</v>
      </c>
      <c r="D3506" s="6" t="s">
        <v>77</v>
      </c>
      <c r="E3506" s="6" t="s">
        <v>325</v>
      </c>
      <c r="F3506" s="6" t="s">
        <v>13285</v>
      </c>
      <c r="G3506" s="6" t="s">
        <v>13286</v>
      </c>
      <c r="H3506">
        <v>23</v>
      </c>
      <c r="I3506" s="6" t="s">
        <v>47</v>
      </c>
      <c r="J3506" s="6" t="s">
        <v>13287</v>
      </c>
      <c r="K3506" s="6" t="s">
        <v>37</v>
      </c>
      <c r="L3506">
        <v>107</v>
      </c>
      <c r="N3506" s="6" t="s">
        <v>13288</v>
      </c>
      <c r="O3506" s="6" t="s">
        <v>39</v>
      </c>
      <c r="P3506" s="6" t="s">
        <v>40</v>
      </c>
      <c r="Q3506">
        <v>36700080</v>
      </c>
      <c r="R3506">
        <v>39855288000111</v>
      </c>
      <c r="S3506">
        <v>32034410893</v>
      </c>
    </row>
    <row r="3507" spans="1:19" x14ac:dyDescent="0.25">
      <c r="A3507">
        <v>17928</v>
      </c>
      <c r="B3507" s="6" t="s">
        <v>13289</v>
      </c>
      <c r="C3507" s="6" t="s">
        <v>52</v>
      </c>
      <c r="D3507" s="6" t="s">
        <v>31</v>
      </c>
      <c r="E3507" s="6" t="s">
        <v>53</v>
      </c>
      <c r="F3507" s="6" t="s">
        <v>13290</v>
      </c>
      <c r="G3507" s="6" t="s">
        <v>13291</v>
      </c>
      <c r="H3507">
        <v>23</v>
      </c>
      <c r="I3507" s="6" t="s">
        <v>47</v>
      </c>
      <c r="J3507" s="6" t="s">
        <v>144</v>
      </c>
      <c r="K3507" s="6" t="s">
        <v>109</v>
      </c>
      <c r="L3507">
        <v>205</v>
      </c>
      <c r="N3507" s="6" t="s">
        <v>13292</v>
      </c>
      <c r="O3507" s="6" t="s">
        <v>771</v>
      </c>
      <c r="P3507" s="6" t="s">
        <v>3376</v>
      </c>
      <c r="Q3507">
        <v>36800000</v>
      </c>
      <c r="R3507">
        <v>42129433000191</v>
      </c>
      <c r="S3507">
        <v>32998800827</v>
      </c>
    </row>
    <row r="3508" spans="1:19" x14ac:dyDescent="0.25">
      <c r="A3508">
        <v>17929</v>
      </c>
      <c r="B3508" s="6" t="s">
        <v>13293</v>
      </c>
      <c r="C3508" s="6" t="s">
        <v>52</v>
      </c>
      <c r="D3508" s="6" t="s">
        <v>31</v>
      </c>
      <c r="E3508" s="6" t="s">
        <v>53</v>
      </c>
      <c r="F3508" s="6" t="s">
        <v>61</v>
      </c>
      <c r="G3508" s="6" t="s">
        <v>13294</v>
      </c>
      <c r="H3508">
        <v>25</v>
      </c>
      <c r="I3508" s="6" t="s">
        <v>116</v>
      </c>
      <c r="J3508" s="6" t="s">
        <v>144</v>
      </c>
      <c r="K3508" s="6" t="s">
        <v>109</v>
      </c>
      <c r="L3508">
        <v>205</v>
      </c>
      <c r="N3508" s="6" t="s">
        <v>13295</v>
      </c>
      <c r="O3508" s="6" t="s">
        <v>771</v>
      </c>
      <c r="P3508" s="6" t="s">
        <v>1739</v>
      </c>
      <c r="Q3508">
        <v>36800000</v>
      </c>
      <c r="R3508">
        <v>15611693660</v>
      </c>
      <c r="S3508">
        <v>32999921434</v>
      </c>
    </row>
    <row r="3509" spans="1:19" x14ac:dyDescent="0.25">
      <c r="A3509">
        <v>17931</v>
      </c>
      <c r="B3509" s="6" t="s">
        <v>13296</v>
      </c>
      <c r="C3509" s="6" t="s">
        <v>119</v>
      </c>
      <c r="D3509" s="6" t="s">
        <v>31</v>
      </c>
      <c r="E3509" s="6" t="s">
        <v>53</v>
      </c>
      <c r="F3509" s="6" t="s">
        <v>61</v>
      </c>
      <c r="G3509" s="6" t="s">
        <v>13297</v>
      </c>
      <c r="H3509">
        <v>23</v>
      </c>
      <c r="I3509" s="6" t="s">
        <v>47</v>
      </c>
      <c r="J3509" s="6" t="s">
        <v>144</v>
      </c>
      <c r="K3509" s="6" t="s">
        <v>109</v>
      </c>
      <c r="L3509">
        <v>205</v>
      </c>
      <c r="N3509" s="6" t="s">
        <v>13298</v>
      </c>
      <c r="O3509" s="6" t="s">
        <v>771</v>
      </c>
      <c r="P3509" s="6" t="s">
        <v>772</v>
      </c>
      <c r="Q3509">
        <v>36800000</v>
      </c>
      <c r="R3509">
        <v>53049977604</v>
      </c>
      <c r="S3509">
        <v>32999102551</v>
      </c>
    </row>
    <row r="3510" spans="1:19" x14ac:dyDescent="0.25">
      <c r="A3510">
        <v>17933</v>
      </c>
      <c r="B3510" s="6" t="s">
        <v>13299</v>
      </c>
      <c r="C3510" s="6" t="s">
        <v>42</v>
      </c>
      <c r="D3510" s="6" t="s">
        <v>31</v>
      </c>
      <c r="E3510" s="6" t="s">
        <v>44</v>
      </c>
      <c r="F3510" s="6" t="s">
        <v>61</v>
      </c>
      <c r="G3510" s="6" t="s">
        <v>13300</v>
      </c>
      <c r="H3510">
        <v>23</v>
      </c>
      <c r="I3510" s="6" t="s">
        <v>47</v>
      </c>
      <c r="J3510" s="6" t="s">
        <v>144</v>
      </c>
      <c r="K3510" s="6" t="s">
        <v>109</v>
      </c>
      <c r="L3510">
        <v>204</v>
      </c>
      <c r="N3510" s="6" t="s">
        <v>13301</v>
      </c>
      <c r="O3510" s="6" t="s">
        <v>111</v>
      </c>
      <c r="P3510" s="6" t="s">
        <v>573</v>
      </c>
      <c r="Q3510">
        <v>36881113</v>
      </c>
      <c r="R3510">
        <v>177021608</v>
      </c>
      <c r="S3510">
        <v>32987031779</v>
      </c>
    </row>
    <row r="3511" spans="1:19" x14ac:dyDescent="0.25">
      <c r="A3511">
        <v>17934</v>
      </c>
      <c r="B3511" s="6" t="s">
        <v>13302</v>
      </c>
      <c r="C3511" s="6" t="s">
        <v>52</v>
      </c>
      <c r="D3511" s="6" t="s">
        <v>31</v>
      </c>
      <c r="E3511" s="6" t="s">
        <v>44</v>
      </c>
      <c r="F3511" s="6" t="s">
        <v>13303</v>
      </c>
      <c r="G3511" s="6" t="s">
        <v>13304</v>
      </c>
      <c r="H3511">
        <v>23</v>
      </c>
      <c r="I3511" s="6" t="s">
        <v>47</v>
      </c>
      <c r="J3511" s="6" t="s">
        <v>144</v>
      </c>
      <c r="K3511" s="6" t="s">
        <v>109</v>
      </c>
      <c r="L3511">
        <v>205</v>
      </c>
      <c r="N3511" s="6" t="s">
        <v>13305</v>
      </c>
      <c r="O3511" s="6" t="s">
        <v>771</v>
      </c>
      <c r="P3511" s="6" t="s">
        <v>40</v>
      </c>
      <c r="Q3511">
        <v>36800000</v>
      </c>
      <c r="R3511">
        <v>36955716000190</v>
      </c>
      <c r="S3511">
        <v>32999209104</v>
      </c>
    </row>
    <row r="3512" spans="1:19" x14ac:dyDescent="0.25">
      <c r="A3512">
        <v>17935</v>
      </c>
      <c r="B3512" s="6" t="s">
        <v>13306</v>
      </c>
      <c r="C3512" s="6" t="s">
        <v>324</v>
      </c>
      <c r="D3512" s="6" t="s">
        <v>315</v>
      </c>
      <c r="E3512" s="6" t="s">
        <v>221</v>
      </c>
      <c r="F3512" s="6" t="s">
        <v>61</v>
      </c>
      <c r="G3512" s="6" t="s">
        <v>13307</v>
      </c>
      <c r="H3512">
        <v>2</v>
      </c>
      <c r="I3512" s="6" t="s">
        <v>2216</v>
      </c>
      <c r="J3512" s="6" t="s">
        <v>144</v>
      </c>
      <c r="K3512" s="6" t="s">
        <v>319</v>
      </c>
      <c r="L3512">
        <v>916</v>
      </c>
      <c r="N3512" s="6" t="s">
        <v>13308</v>
      </c>
      <c r="O3512" s="6" t="s">
        <v>39</v>
      </c>
      <c r="P3512" s="6" t="s">
        <v>7927</v>
      </c>
      <c r="Q3512">
        <v>36702092</v>
      </c>
      <c r="R3512">
        <v>13670327681</v>
      </c>
      <c r="S3512">
        <v>32999173939</v>
      </c>
    </row>
    <row r="3513" spans="1:19" x14ac:dyDescent="0.25">
      <c r="A3513">
        <v>17936</v>
      </c>
      <c r="B3513" s="6" t="s">
        <v>13309</v>
      </c>
      <c r="C3513" s="6" t="s">
        <v>119</v>
      </c>
      <c r="D3513" s="6" t="s">
        <v>31</v>
      </c>
      <c r="E3513" s="6" t="s">
        <v>325</v>
      </c>
      <c r="F3513" s="6" t="s">
        <v>13310</v>
      </c>
      <c r="G3513" s="6" t="s">
        <v>13311</v>
      </c>
      <c r="H3513">
        <v>26</v>
      </c>
      <c r="I3513" s="6" t="s">
        <v>173</v>
      </c>
      <c r="J3513" s="6" t="s">
        <v>13312</v>
      </c>
      <c r="K3513" s="6" t="s">
        <v>37</v>
      </c>
      <c r="L3513">
        <v>102</v>
      </c>
      <c r="N3513" s="6" t="s">
        <v>13313</v>
      </c>
      <c r="O3513" s="6" t="s">
        <v>58</v>
      </c>
      <c r="P3513" s="6" t="s">
        <v>1778</v>
      </c>
      <c r="Q3513">
        <v>36771536</v>
      </c>
      <c r="R3513">
        <v>33431513000106</v>
      </c>
      <c r="S3513">
        <v>32999573727</v>
      </c>
    </row>
    <row r="3514" spans="1:19" x14ac:dyDescent="0.25">
      <c r="A3514">
        <v>17938</v>
      </c>
      <c r="B3514" s="6" t="s">
        <v>13314</v>
      </c>
      <c r="C3514" s="6" t="s">
        <v>76</v>
      </c>
      <c r="D3514" s="6" t="s">
        <v>31</v>
      </c>
      <c r="E3514" s="6" t="s">
        <v>44</v>
      </c>
      <c r="F3514" s="6" t="s">
        <v>13315</v>
      </c>
      <c r="G3514" s="6" t="s">
        <v>13316</v>
      </c>
      <c r="H3514">
        <v>23</v>
      </c>
      <c r="I3514" s="6" t="s">
        <v>47</v>
      </c>
      <c r="J3514" s="6" t="s">
        <v>13317</v>
      </c>
      <c r="K3514" s="6" t="s">
        <v>109</v>
      </c>
      <c r="L3514">
        <v>206</v>
      </c>
      <c r="N3514" s="6" t="s">
        <v>13318</v>
      </c>
      <c r="O3514" s="6" t="s">
        <v>771</v>
      </c>
      <c r="P3514" s="6" t="s">
        <v>951</v>
      </c>
      <c r="Q3514">
        <v>36800000</v>
      </c>
      <c r="R3514">
        <v>35158779000152</v>
      </c>
      <c r="S3514">
        <v>32999308719</v>
      </c>
    </row>
    <row r="3515" spans="1:19" x14ac:dyDescent="0.25">
      <c r="A3515">
        <v>17940</v>
      </c>
      <c r="B3515" s="6" t="s">
        <v>13319</v>
      </c>
      <c r="C3515" s="6" t="s">
        <v>52</v>
      </c>
      <c r="D3515" s="6" t="s">
        <v>31</v>
      </c>
      <c r="E3515" s="6" t="s">
        <v>44</v>
      </c>
      <c r="F3515" s="6" t="s">
        <v>61</v>
      </c>
      <c r="G3515" s="6" t="s">
        <v>13320</v>
      </c>
      <c r="H3515">
        <v>25</v>
      </c>
      <c r="I3515" s="6" t="s">
        <v>116</v>
      </c>
      <c r="J3515" s="6" t="s">
        <v>144</v>
      </c>
      <c r="K3515" s="6" t="s">
        <v>98</v>
      </c>
      <c r="L3515">
        <v>302</v>
      </c>
      <c r="N3515" s="6" t="s">
        <v>13321</v>
      </c>
      <c r="O3515" s="6" t="s">
        <v>136</v>
      </c>
      <c r="P3515" s="6" t="s">
        <v>137</v>
      </c>
      <c r="Q3515">
        <v>36780000</v>
      </c>
      <c r="R3515">
        <v>58572090649</v>
      </c>
      <c r="S3515">
        <v>32999928101</v>
      </c>
    </row>
    <row r="3516" spans="1:19" x14ac:dyDescent="0.25">
      <c r="A3516">
        <v>17941</v>
      </c>
      <c r="B3516" s="6" t="s">
        <v>13322</v>
      </c>
      <c r="C3516" s="6" t="s">
        <v>7151</v>
      </c>
      <c r="D3516" s="6" t="s">
        <v>31</v>
      </c>
      <c r="E3516" s="6" t="s">
        <v>53</v>
      </c>
      <c r="F3516" s="6" t="s">
        <v>61</v>
      </c>
      <c r="G3516" s="6" t="s">
        <v>13323</v>
      </c>
      <c r="H3516">
        <v>23</v>
      </c>
      <c r="I3516" s="6" t="s">
        <v>47</v>
      </c>
      <c r="J3516" s="6" t="s">
        <v>144</v>
      </c>
      <c r="K3516" s="6" t="s">
        <v>98</v>
      </c>
      <c r="L3516">
        <v>302</v>
      </c>
      <c r="N3516" s="6" t="s">
        <v>13324</v>
      </c>
      <c r="O3516" s="6" t="s">
        <v>136</v>
      </c>
      <c r="P3516" s="6" t="s">
        <v>137</v>
      </c>
      <c r="Q3516">
        <v>36780000</v>
      </c>
      <c r="R3516">
        <v>10552875660</v>
      </c>
      <c r="S3516">
        <v>32999414874</v>
      </c>
    </row>
    <row r="3517" spans="1:19" x14ac:dyDescent="0.25">
      <c r="A3517">
        <v>17943</v>
      </c>
      <c r="B3517" s="6" t="s">
        <v>13325</v>
      </c>
      <c r="C3517" s="6" t="s">
        <v>42</v>
      </c>
      <c r="D3517" s="6" t="s">
        <v>31</v>
      </c>
      <c r="E3517" s="6" t="s">
        <v>53</v>
      </c>
      <c r="F3517" s="6" t="s">
        <v>13326</v>
      </c>
      <c r="G3517" s="6" t="s">
        <v>13327</v>
      </c>
      <c r="H3517">
        <v>25</v>
      </c>
      <c r="I3517" s="6" t="s">
        <v>116</v>
      </c>
      <c r="J3517" s="6" t="s">
        <v>144</v>
      </c>
      <c r="K3517" s="6" t="s">
        <v>37</v>
      </c>
      <c r="L3517">
        <v>104</v>
      </c>
      <c r="N3517" s="6" t="s">
        <v>13328</v>
      </c>
      <c r="O3517" s="6" t="s">
        <v>239</v>
      </c>
      <c r="P3517" s="6" t="s">
        <v>40</v>
      </c>
      <c r="Q3517">
        <v>36760000</v>
      </c>
      <c r="R3517">
        <v>23620103000150</v>
      </c>
      <c r="S3517">
        <v>32999549360</v>
      </c>
    </row>
    <row r="3518" spans="1:19" x14ac:dyDescent="0.25">
      <c r="A3518">
        <v>17946</v>
      </c>
      <c r="B3518" s="6" t="s">
        <v>13329</v>
      </c>
      <c r="C3518" s="6" t="s">
        <v>52</v>
      </c>
      <c r="D3518" s="6" t="s">
        <v>31</v>
      </c>
      <c r="E3518" s="6" t="s">
        <v>103</v>
      </c>
      <c r="F3518" s="6" t="s">
        <v>13330</v>
      </c>
      <c r="G3518" s="6" t="s">
        <v>13331</v>
      </c>
      <c r="H3518">
        <v>84</v>
      </c>
      <c r="I3518" s="6" t="s">
        <v>3678</v>
      </c>
      <c r="J3518" s="6" t="s">
        <v>144</v>
      </c>
      <c r="K3518" s="6" t="s">
        <v>98</v>
      </c>
      <c r="L3518">
        <v>303</v>
      </c>
      <c r="N3518" s="6" t="s">
        <v>13332</v>
      </c>
      <c r="O3518" s="6" t="s">
        <v>793</v>
      </c>
      <c r="P3518" s="6" t="s">
        <v>1880</v>
      </c>
      <c r="Q3518">
        <v>36515000</v>
      </c>
      <c r="R3518">
        <v>42145462000147</v>
      </c>
      <c r="S3518">
        <v>32984921523</v>
      </c>
    </row>
    <row r="3519" spans="1:19" x14ac:dyDescent="0.25">
      <c r="A3519">
        <v>17947</v>
      </c>
      <c r="B3519" s="6" t="s">
        <v>3097</v>
      </c>
      <c r="C3519" s="6" t="s">
        <v>177</v>
      </c>
      <c r="D3519" s="6" t="s">
        <v>353</v>
      </c>
      <c r="E3519" s="6" t="s">
        <v>71</v>
      </c>
      <c r="F3519" s="6" t="s">
        <v>13333</v>
      </c>
      <c r="G3519" s="6" t="s">
        <v>9640</v>
      </c>
      <c r="H3519">
        <v>82</v>
      </c>
      <c r="I3519" s="6" t="s">
        <v>3100</v>
      </c>
      <c r="J3519" s="6" t="s">
        <v>12885</v>
      </c>
      <c r="K3519" s="6" t="s">
        <v>37</v>
      </c>
      <c r="L3519">
        <v>108</v>
      </c>
      <c r="N3519" s="6" t="s">
        <v>13334</v>
      </c>
      <c r="O3519" s="6" t="s">
        <v>39</v>
      </c>
      <c r="P3519" s="6" t="s">
        <v>127</v>
      </c>
      <c r="Q3519">
        <v>36707220</v>
      </c>
      <c r="R3519">
        <v>21999396000950</v>
      </c>
      <c r="S3519">
        <v>32034494500</v>
      </c>
    </row>
    <row r="3520" spans="1:19" x14ac:dyDescent="0.25">
      <c r="A3520">
        <v>17949</v>
      </c>
      <c r="B3520" s="6" t="s">
        <v>13335</v>
      </c>
      <c r="C3520" s="6" t="s">
        <v>52</v>
      </c>
      <c r="D3520" s="6" t="s">
        <v>31</v>
      </c>
      <c r="E3520" s="6" t="s">
        <v>53</v>
      </c>
      <c r="F3520" s="6" t="s">
        <v>61</v>
      </c>
      <c r="G3520" s="6" t="s">
        <v>13336</v>
      </c>
      <c r="H3520">
        <v>23</v>
      </c>
      <c r="I3520" s="6" t="s">
        <v>47</v>
      </c>
      <c r="J3520" s="6" t="s">
        <v>13337</v>
      </c>
      <c r="K3520" s="6" t="s">
        <v>109</v>
      </c>
      <c r="L3520">
        <v>202</v>
      </c>
      <c r="N3520" s="6" t="s">
        <v>13338</v>
      </c>
      <c r="O3520" s="6" t="s">
        <v>111</v>
      </c>
      <c r="P3520" s="6" t="s">
        <v>1451</v>
      </c>
      <c r="Q3520">
        <v>36889186</v>
      </c>
      <c r="R3520">
        <v>14905182662</v>
      </c>
      <c r="S3520">
        <v>32988203637</v>
      </c>
    </row>
    <row r="3521" spans="1:19" x14ac:dyDescent="0.25">
      <c r="A3521">
        <v>17951</v>
      </c>
      <c r="B3521" s="6" t="s">
        <v>13339</v>
      </c>
      <c r="C3521" s="6" t="s">
        <v>52</v>
      </c>
      <c r="D3521" s="6" t="s">
        <v>31</v>
      </c>
      <c r="E3521" s="6" t="s">
        <v>53</v>
      </c>
      <c r="F3521" s="6" t="s">
        <v>61</v>
      </c>
      <c r="G3521" s="6" t="s">
        <v>2366</v>
      </c>
      <c r="H3521">
        <v>25</v>
      </c>
      <c r="I3521" s="6" t="s">
        <v>116</v>
      </c>
      <c r="J3521" s="6" t="s">
        <v>144</v>
      </c>
      <c r="K3521" s="6" t="s">
        <v>98</v>
      </c>
      <c r="L3521">
        <v>301</v>
      </c>
      <c r="N3521" s="6" t="s">
        <v>13340</v>
      </c>
      <c r="O3521" s="6" t="s">
        <v>312</v>
      </c>
      <c r="P3521" s="6" t="s">
        <v>2086</v>
      </c>
      <c r="Q3521">
        <v>36170000</v>
      </c>
      <c r="R3521">
        <v>14441414650</v>
      </c>
      <c r="S3521">
        <v>32998306453</v>
      </c>
    </row>
    <row r="3522" spans="1:19" x14ac:dyDescent="0.25">
      <c r="A3522">
        <v>17952</v>
      </c>
      <c r="B3522" s="6" t="s">
        <v>13341</v>
      </c>
      <c r="C3522" s="6" t="s">
        <v>52</v>
      </c>
      <c r="D3522" s="6" t="s">
        <v>31</v>
      </c>
      <c r="E3522" s="6" t="s">
        <v>93</v>
      </c>
      <c r="F3522" s="6" t="s">
        <v>61</v>
      </c>
      <c r="G3522" s="6" t="s">
        <v>13342</v>
      </c>
      <c r="H3522">
        <v>23</v>
      </c>
      <c r="I3522" s="6" t="s">
        <v>47</v>
      </c>
      <c r="J3522" s="6" t="s">
        <v>144</v>
      </c>
      <c r="K3522" s="6" t="s">
        <v>98</v>
      </c>
      <c r="L3522">
        <v>302</v>
      </c>
      <c r="N3522" s="6" t="s">
        <v>13343</v>
      </c>
      <c r="O3522" s="6" t="s">
        <v>136</v>
      </c>
      <c r="P3522" s="6" t="s">
        <v>40</v>
      </c>
      <c r="Q3522">
        <v>36780000</v>
      </c>
      <c r="R3522">
        <v>30410787833</v>
      </c>
      <c r="S3522">
        <v>32999924230</v>
      </c>
    </row>
    <row r="3523" spans="1:19" x14ac:dyDescent="0.25">
      <c r="A3523">
        <v>17953</v>
      </c>
      <c r="B3523" s="6" t="s">
        <v>13344</v>
      </c>
      <c r="C3523" s="6" t="s">
        <v>42</v>
      </c>
      <c r="D3523" s="6" t="s">
        <v>31</v>
      </c>
      <c r="E3523" s="6" t="s">
        <v>53</v>
      </c>
      <c r="F3523" s="6" t="s">
        <v>13345</v>
      </c>
      <c r="G3523" s="6" t="s">
        <v>13346</v>
      </c>
      <c r="H3523">
        <v>14</v>
      </c>
      <c r="I3523" s="6" t="s">
        <v>80</v>
      </c>
      <c r="J3523" s="6" t="s">
        <v>144</v>
      </c>
      <c r="K3523" s="6" t="s">
        <v>109</v>
      </c>
      <c r="L3523">
        <v>202</v>
      </c>
      <c r="N3523" s="6" t="s">
        <v>13347</v>
      </c>
      <c r="O3523" s="6" t="s">
        <v>111</v>
      </c>
      <c r="P3523" s="6" t="s">
        <v>6992</v>
      </c>
      <c r="Q3523">
        <v>36884250</v>
      </c>
      <c r="R3523">
        <v>37978432000181</v>
      </c>
      <c r="S3523">
        <v>32984429132</v>
      </c>
    </row>
    <row r="3524" spans="1:19" x14ac:dyDescent="0.25">
      <c r="A3524">
        <v>17954</v>
      </c>
      <c r="B3524" s="6" t="s">
        <v>13348</v>
      </c>
      <c r="C3524" s="6" t="s">
        <v>52</v>
      </c>
      <c r="D3524" s="6" t="s">
        <v>31</v>
      </c>
      <c r="E3524" s="6" t="s">
        <v>71</v>
      </c>
      <c r="F3524" s="6" t="s">
        <v>61</v>
      </c>
      <c r="G3524" s="6" t="s">
        <v>13349</v>
      </c>
      <c r="H3524">
        <v>23</v>
      </c>
      <c r="I3524" s="6" t="s">
        <v>47</v>
      </c>
      <c r="J3524" s="6" t="s">
        <v>144</v>
      </c>
      <c r="K3524" s="6" t="s">
        <v>37</v>
      </c>
      <c r="L3524">
        <v>101</v>
      </c>
      <c r="N3524" s="6" t="s">
        <v>13350</v>
      </c>
      <c r="O3524" s="6" t="s">
        <v>58</v>
      </c>
      <c r="P3524" s="6" t="s">
        <v>5861</v>
      </c>
      <c r="Q3524">
        <v>36779000</v>
      </c>
      <c r="R3524">
        <v>12671516681</v>
      </c>
      <c r="S3524">
        <v>32999168745</v>
      </c>
    </row>
    <row r="3525" spans="1:19" x14ac:dyDescent="0.25">
      <c r="A3525">
        <v>17956</v>
      </c>
      <c r="B3525" s="6" t="s">
        <v>13351</v>
      </c>
      <c r="C3525" s="6" t="s">
        <v>52</v>
      </c>
      <c r="D3525" s="6" t="s">
        <v>31</v>
      </c>
      <c r="E3525" s="6" t="s">
        <v>71</v>
      </c>
      <c r="F3525" s="6" t="s">
        <v>61</v>
      </c>
      <c r="G3525" s="6" t="s">
        <v>13352</v>
      </c>
      <c r="H3525">
        <v>1</v>
      </c>
      <c r="I3525" s="6" t="s">
        <v>375</v>
      </c>
      <c r="J3525" s="6" t="s">
        <v>144</v>
      </c>
      <c r="K3525" s="6" t="s">
        <v>98</v>
      </c>
      <c r="L3525">
        <v>302</v>
      </c>
      <c r="N3525" s="6" t="s">
        <v>13353</v>
      </c>
      <c r="O3525" s="6" t="s">
        <v>698</v>
      </c>
      <c r="P3525" s="6" t="s">
        <v>40</v>
      </c>
      <c r="Q3525">
        <v>36160000</v>
      </c>
      <c r="R3525">
        <v>8017607636</v>
      </c>
      <c r="S3525">
        <v>32999234869</v>
      </c>
    </row>
    <row r="3526" spans="1:19" x14ac:dyDescent="0.25">
      <c r="A3526">
        <v>17957</v>
      </c>
      <c r="B3526" s="6" t="s">
        <v>13354</v>
      </c>
      <c r="C3526" s="6" t="s">
        <v>52</v>
      </c>
      <c r="D3526" s="6" t="s">
        <v>31</v>
      </c>
      <c r="E3526" s="6" t="s">
        <v>44</v>
      </c>
      <c r="F3526" s="6" t="s">
        <v>13355</v>
      </c>
      <c r="G3526" s="6" t="s">
        <v>13356</v>
      </c>
      <c r="H3526">
        <v>25</v>
      </c>
      <c r="I3526" s="6" t="s">
        <v>116</v>
      </c>
      <c r="J3526" s="6" t="s">
        <v>144</v>
      </c>
      <c r="K3526" s="6" t="s">
        <v>109</v>
      </c>
      <c r="L3526">
        <v>205</v>
      </c>
      <c r="N3526" s="6" t="s">
        <v>13357</v>
      </c>
      <c r="O3526" s="6" t="s">
        <v>771</v>
      </c>
      <c r="P3526" s="6" t="s">
        <v>9431</v>
      </c>
      <c r="Q3526">
        <v>36800000</v>
      </c>
      <c r="R3526">
        <v>29891393000152</v>
      </c>
      <c r="S3526">
        <v>32999433764</v>
      </c>
    </row>
    <row r="3527" spans="1:19" x14ac:dyDescent="0.25">
      <c r="A3527">
        <v>17958</v>
      </c>
      <c r="B3527" s="6" t="s">
        <v>13358</v>
      </c>
      <c r="C3527" s="6" t="s">
        <v>391</v>
      </c>
      <c r="D3527" s="6" t="s">
        <v>31</v>
      </c>
      <c r="E3527" s="6" t="s">
        <v>44</v>
      </c>
      <c r="F3527" s="6" t="s">
        <v>61</v>
      </c>
      <c r="G3527" s="6" t="s">
        <v>13359</v>
      </c>
      <c r="H3527">
        <v>23</v>
      </c>
      <c r="I3527" s="6" t="s">
        <v>47</v>
      </c>
      <c r="J3527" s="6" t="s">
        <v>144</v>
      </c>
      <c r="K3527" s="6" t="s">
        <v>109</v>
      </c>
      <c r="L3527">
        <v>204</v>
      </c>
      <c r="N3527" s="6" t="s">
        <v>13360</v>
      </c>
      <c r="O3527" s="6" t="s">
        <v>111</v>
      </c>
      <c r="P3527" s="6" t="s">
        <v>2978</v>
      </c>
      <c r="Q3527">
        <v>36881048</v>
      </c>
      <c r="R3527">
        <v>12515677622</v>
      </c>
      <c r="S3527">
        <v>32988589151</v>
      </c>
    </row>
    <row r="3528" spans="1:19" x14ac:dyDescent="0.25">
      <c r="A3528">
        <v>17960</v>
      </c>
      <c r="B3528" s="6" t="s">
        <v>13361</v>
      </c>
      <c r="C3528" s="6" t="s">
        <v>52</v>
      </c>
      <c r="D3528" s="6" t="s">
        <v>31</v>
      </c>
      <c r="E3528" s="6" t="s">
        <v>53</v>
      </c>
      <c r="F3528" s="6" t="s">
        <v>13362</v>
      </c>
      <c r="G3528" s="6" t="s">
        <v>1216</v>
      </c>
      <c r="H3528">
        <v>25</v>
      </c>
      <c r="I3528" s="6" t="s">
        <v>116</v>
      </c>
      <c r="J3528" s="6" t="s">
        <v>144</v>
      </c>
      <c r="K3528" s="6" t="s">
        <v>109</v>
      </c>
      <c r="L3528">
        <v>206</v>
      </c>
      <c r="N3528" s="6" t="s">
        <v>13363</v>
      </c>
      <c r="O3528" s="6" t="s">
        <v>771</v>
      </c>
      <c r="P3528" s="6" t="s">
        <v>1759</v>
      </c>
      <c r="Q3528">
        <v>36800000</v>
      </c>
      <c r="R3528">
        <v>41987799000139</v>
      </c>
      <c r="S3528">
        <v>32999455439</v>
      </c>
    </row>
    <row r="3529" spans="1:19" x14ac:dyDescent="0.25">
      <c r="A3529">
        <v>17961</v>
      </c>
      <c r="B3529" s="6" t="s">
        <v>13364</v>
      </c>
      <c r="C3529" s="6" t="s">
        <v>52</v>
      </c>
      <c r="D3529" s="6" t="s">
        <v>488</v>
      </c>
      <c r="E3529" s="6" t="s">
        <v>93</v>
      </c>
      <c r="F3529" s="6" t="s">
        <v>61</v>
      </c>
      <c r="G3529" s="6" t="s">
        <v>13365</v>
      </c>
      <c r="H3529">
        <v>26</v>
      </c>
      <c r="I3529" s="6" t="s">
        <v>173</v>
      </c>
      <c r="J3529" s="6" t="s">
        <v>144</v>
      </c>
      <c r="K3529" s="6" t="s">
        <v>37</v>
      </c>
      <c r="L3529">
        <v>107</v>
      </c>
      <c r="N3529" s="6" t="s">
        <v>13366</v>
      </c>
      <c r="O3529" s="6" t="s">
        <v>58</v>
      </c>
      <c r="P3529" s="6" t="s">
        <v>5509</v>
      </c>
      <c r="Q3529">
        <v>36773074</v>
      </c>
      <c r="R3529">
        <v>11019396644</v>
      </c>
      <c r="S3529">
        <v>32999936638</v>
      </c>
    </row>
    <row r="3530" spans="1:19" x14ac:dyDescent="0.25">
      <c r="A3530">
        <v>17962</v>
      </c>
      <c r="B3530" s="6" t="s">
        <v>13367</v>
      </c>
      <c r="C3530" s="6" t="s">
        <v>52</v>
      </c>
      <c r="D3530" s="6" t="s">
        <v>31</v>
      </c>
      <c r="E3530" s="6" t="s">
        <v>44</v>
      </c>
      <c r="F3530" s="6" t="s">
        <v>61</v>
      </c>
      <c r="G3530" s="6" t="s">
        <v>13368</v>
      </c>
      <c r="H3530">
        <v>25</v>
      </c>
      <c r="I3530" s="6" t="s">
        <v>116</v>
      </c>
      <c r="J3530" s="6" t="s">
        <v>144</v>
      </c>
      <c r="K3530" s="6" t="s">
        <v>37</v>
      </c>
      <c r="L3530">
        <v>105</v>
      </c>
      <c r="N3530" s="6" t="s">
        <v>13369</v>
      </c>
      <c r="O3530" s="6" t="s">
        <v>443</v>
      </c>
      <c r="P3530" s="6" t="s">
        <v>13016</v>
      </c>
      <c r="Q3530">
        <v>36660000</v>
      </c>
      <c r="R3530">
        <v>13729093622</v>
      </c>
      <c r="S3530">
        <v>32988481831</v>
      </c>
    </row>
    <row r="3531" spans="1:19" x14ac:dyDescent="0.25">
      <c r="A3531">
        <v>17963</v>
      </c>
      <c r="B3531" s="6" t="s">
        <v>13370</v>
      </c>
      <c r="C3531" s="6" t="s">
        <v>52</v>
      </c>
      <c r="D3531" s="6" t="s">
        <v>31</v>
      </c>
      <c r="E3531" s="6" t="s">
        <v>221</v>
      </c>
      <c r="F3531" s="6" t="s">
        <v>13371</v>
      </c>
      <c r="G3531" s="6" t="s">
        <v>13372</v>
      </c>
      <c r="H3531">
        <v>23</v>
      </c>
      <c r="I3531" s="6" t="s">
        <v>47</v>
      </c>
      <c r="J3531" s="6" t="s">
        <v>144</v>
      </c>
      <c r="K3531" s="6" t="s">
        <v>109</v>
      </c>
      <c r="L3531">
        <v>206</v>
      </c>
      <c r="N3531" s="6" t="s">
        <v>13373</v>
      </c>
      <c r="O3531" s="6" t="s">
        <v>1434</v>
      </c>
      <c r="P3531" s="6" t="s">
        <v>40</v>
      </c>
      <c r="Q3531">
        <v>36815000</v>
      </c>
      <c r="R3531">
        <v>40743423000116</v>
      </c>
      <c r="S3531">
        <v>32984088793</v>
      </c>
    </row>
    <row r="3532" spans="1:19" x14ac:dyDescent="0.25">
      <c r="A3532">
        <v>17964</v>
      </c>
      <c r="B3532" s="6" t="s">
        <v>13374</v>
      </c>
      <c r="C3532" s="6" t="s">
        <v>52</v>
      </c>
      <c r="D3532" s="6" t="s">
        <v>31</v>
      </c>
      <c r="E3532" s="6" t="s">
        <v>71</v>
      </c>
      <c r="F3532" s="6" t="s">
        <v>13375</v>
      </c>
      <c r="G3532" s="6" t="s">
        <v>13376</v>
      </c>
      <c r="H3532">
        <v>23</v>
      </c>
      <c r="I3532" s="6" t="s">
        <v>47</v>
      </c>
      <c r="J3532" s="6" t="s">
        <v>144</v>
      </c>
      <c r="K3532" s="6" t="s">
        <v>109</v>
      </c>
      <c r="L3532">
        <v>201</v>
      </c>
      <c r="N3532" s="6" t="s">
        <v>13377</v>
      </c>
      <c r="O3532" s="6" t="s">
        <v>972</v>
      </c>
      <c r="P3532" s="6" t="s">
        <v>381</v>
      </c>
      <c r="Q3532">
        <v>36893000</v>
      </c>
      <c r="R3532">
        <v>41851133000159</v>
      </c>
      <c r="S3532">
        <v>32999177094</v>
      </c>
    </row>
    <row r="3533" spans="1:19" x14ac:dyDescent="0.25">
      <c r="A3533">
        <v>17965</v>
      </c>
      <c r="B3533" s="6" t="s">
        <v>4688</v>
      </c>
      <c r="C3533" s="6" t="s">
        <v>177</v>
      </c>
      <c r="D3533" s="6" t="s">
        <v>353</v>
      </c>
      <c r="E3533" s="6" t="s">
        <v>93</v>
      </c>
      <c r="F3533" s="6" t="s">
        <v>13378</v>
      </c>
      <c r="G3533" s="6" t="s">
        <v>4690</v>
      </c>
      <c r="H3533">
        <v>33</v>
      </c>
      <c r="I3533" s="6" t="s">
        <v>181</v>
      </c>
      <c r="J3533" s="6" t="s">
        <v>13379</v>
      </c>
      <c r="K3533" s="6" t="s">
        <v>109</v>
      </c>
      <c r="L3533">
        <v>208</v>
      </c>
      <c r="N3533" s="6" t="s">
        <v>13380</v>
      </c>
      <c r="O3533" s="6" t="s">
        <v>771</v>
      </c>
      <c r="P3533" s="6" t="s">
        <v>951</v>
      </c>
      <c r="Q3533">
        <v>36800000</v>
      </c>
      <c r="R3533">
        <v>86440732000894</v>
      </c>
      <c r="S3533">
        <v>32999611208</v>
      </c>
    </row>
    <row r="3534" spans="1:19" x14ac:dyDescent="0.25">
      <c r="A3534">
        <v>17966</v>
      </c>
      <c r="B3534" s="6" t="s">
        <v>13381</v>
      </c>
      <c r="C3534" s="6" t="s">
        <v>391</v>
      </c>
      <c r="D3534" s="6" t="s">
        <v>31</v>
      </c>
      <c r="E3534" s="6" t="s">
        <v>53</v>
      </c>
      <c r="F3534" s="6" t="s">
        <v>13382</v>
      </c>
      <c r="G3534" s="6" t="s">
        <v>13383</v>
      </c>
      <c r="H3534">
        <v>25</v>
      </c>
      <c r="I3534" s="6" t="s">
        <v>116</v>
      </c>
      <c r="J3534" s="6" t="s">
        <v>144</v>
      </c>
      <c r="K3534" s="6" t="s">
        <v>109</v>
      </c>
      <c r="L3534">
        <v>207</v>
      </c>
      <c r="N3534" s="6" t="s">
        <v>13384</v>
      </c>
      <c r="O3534" s="6" t="s">
        <v>836</v>
      </c>
      <c r="P3534" s="6" t="s">
        <v>40</v>
      </c>
      <c r="Q3534">
        <v>36860000</v>
      </c>
      <c r="R3534">
        <v>40892943000190</v>
      </c>
      <c r="S3534">
        <v>32984303015</v>
      </c>
    </row>
    <row r="3535" spans="1:19" x14ac:dyDescent="0.25">
      <c r="A3535">
        <v>17967</v>
      </c>
      <c r="B3535" s="6" t="s">
        <v>13385</v>
      </c>
      <c r="C3535" s="6" t="s">
        <v>76</v>
      </c>
      <c r="D3535" s="6" t="s">
        <v>31</v>
      </c>
      <c r="E3535" s="6" t="s">
        <v>93</v>
      </c>
      <c r="F3535" s="6" t="s">
        <v>61</v>
      </c>
      <c r="G3535" s="6" t="s">
        <v>13386</v>
      </c>
      <c r="H3535">
        <v>25</v>
      </c>
      <c r="I3535" s="6" t="s">
        <v>116</v>
      </c>
      <c r="J3535" s="6" t="s">
        <v>144</v>
      </c>
      <c r="K3535" s="6" t="s">
        <v>109</v>
      </c>
      <c r="L3535">
        <v>207</v>
      </c>
      <c r="N3535" s="6" t="s">
        <v>13387</v>
      </c>
      <c r="O3535" s="6" t="s">
        <v>111</v>
      </c>
      <c r="P3535" s="6" t="s">
        <v>573</v>
      </c>
      <c r="Q3535">
        <v>36881122</v>
      </c>
      <c r="R3535">
        <v>8428773637</v>
      </c>
      <c r="S3535">
        <v>32037228244</v>
      </c>
    </row>
    <row r="3536" spans="1:19" x14ac:dyDescent="0.25">
      <c r="A3536">
        <v>17968</v>
      </c>
      <c r="B3536" s="6" t="s">
        <v>13388</v>
      </c>
      <c r="C3536" s="6" t="s">
        <v>52</v>
      </c>
      <c r="D3536" s="6" t="s">
        <v>31</v>
      </c>
      <c r="E3536" s="6" t="s">
        <v>71</v>
      </c>
      <c r="F3536" s="6" t="s">
        <v>61</v>
      </c>
      <c r="G3536" s="6" t="s">
        <v>849</v>
      </c>
      <c r="H3536">
        <v>23</v>
      </c>
      <c r="I3536" s="6" t="s">
        <v>47</v>
      </c>
      <c r="J3536" s="6" t="s">
        <v>144</v>
      </c>
      <c r="K3536" s="6" t="s">
        <v>98</v>
      </c>
      <c r="L3536">
        <v>305</v>
      </c>
      <c r="N3536" s="6" t="s">
        <v>13389</v>
      </c>
      <c r="O3536" s="6" t="s">
        <v>399</v>
      </c>
      <c r="P3536" s="6" t="s">
        <v>2995</v>
      </c>
      <c r="Q3536">
        <v>36512000</v>
      </c>
      <c r="R3536">
        <v>84096632600</v>
      </c>
      <c r="S3536">
        <v>32999695227</v>
      </c>
    </row>
    <row r="3537" spans="1:19" x14ac:dyDescent="0.25">
      <c r="A3537">
        <v>17969</v>
      </c>
      <c r="B3537" s="6" t="s">
        <v>13390</v>
      </c>
      <c r="C3537" s="6" t="s">
        <v>52</v>
      </c>
      <c r="D3537" s="6" t="s">
        <v>31</v>
      </c>
      <c r="E3537" s="6" t="s">
        <v>93</v>
      </c>
      <c r="F3537" s="6" t="s">
        <v>61</v>
      </c>
      <c r="G3537" s="6" t="s">
        <v>4480</v>
      </c>
      <c r="H3537">
        <v>25</v>
      </c>
      <c r="I3537" s="6" t="s">
        <v>116</v>
      </c>
      <c r="J3537" s="6" t="s">
        <v>13391</v>
      </c>
      <c r="K3537" s="6" t="s">
        <v>98</v>
      </c>
      <c r="L3537">
        <v>301</v>
      </c>
      <c r="N3537" s="6" t="s">
        <v>13392</v>
      </c>
      <c r="O3537" s="6" t="s">
        <v>146</v>
      </c>
      <c r="P3537" s="6" t="s">
        <v>11364</v>
      </c>
      <c r="Q3537">
        <v>36500000</v>
      </c>
      <c r="R3537">
        <v>7743039641</v>
      </c>
      <c r="S3537">
        <v>32999989593</v>
      </c>
    </row>
    <row r="3538" spans="1:19" x14ac:dyDescent="0.25">
      <c r="A3538">
        <v>17971</v>
      </c>
      <c r="B3538" s="6" t="s">
        <v>13393</v>
      </c>
      <c r="C3538" s="6" t="s">
        <v>52</v>
      </c>
      <c r="D3538" s="6" t="s">
        <v>31</v>
      </c>
      <c r="E3538" s="6" t="s">
        <v>103</v>
      </c>
      <c r="F3538" s="6" t="s">
        <v>61</v>
      </c>
      <c r="G3538" s="6" t="s">
        <v>13394</v>
      </c>
      <c r="H3538">
        <v>1</v>
      </c>
      <c r="I3538" s="6" t="s">
        <v>375</v>
      </c>
      <c r="J3538" s="6" t="s">
        <v>144</v>
      </c>
      <c r="K3538" s="6" t="s">
        <v>109</v>
      </c>
      <c r="L3538">
        <v>205</v>
      </c>
      <c r="N3538" s="6" t="s">
        <v>13395</v>
      </c>
      <c r="O3538" s="6" t="s">
        <v>707</v>
      </c>
      <c r="P3538" s="6" t="s">
        <v>40</v>
      </c>
      <c r="Q3538">
        <v>36810000</v>
      </c>
      <c r="R3538">
        <v>6798960669</v>
      </c>
      <c r="S3538">
        <v>32984258095</v>
      </c>
    </row>
    <row r="3539" spans="1:19" x14ac:dyDescent="0.25">
      <c r="A3539">
        <v>17972</v>
      </c>
      <c r="B3539" s="6" t="s">
        <v>13396</v>
      </c>
      <c r="C3539" s="6" t="s">
        <v>391</v>
      </c>
      <c r="D3539" s="6" t="s">
        <v>31</v>
      </c>
      <c r="E3539" s="6" t="s">
        <v>53</v>
      </c>
      <c r="F3539" s="6" t="s">
        <v>61</v>
      </c>
      <c r="G3539" s="6" t="s">
        <v>13397</v>
      </c>
      <c r="H3539">
        <v>27</v>
      </c>
      <c r="I3539" s="6" t="s">
        <v>96</v>
      </c>
      <c r="J3539" s="6" t="s">
        <v>144</v>
      </c>
      <c r="K3539" s="6" t="s">
        <v>109</v>
      </c>
      <c r="L3539">
        <v>207</v>
      </c>
      <c r="N3539" s="6" t="s">
        <v>13398</v>
      </c>
      <c r="O3539" s="6" t="s">
        <v>111</v>
      </c>
      <c r="P3539" s="6" t="s">
        <v>13399</v>
      </c>
      <c r="Q3539">
        <v>36887215</v>
      </c>
      <c r="R3539">
        <v>68452446691</v>
      </c>
      <c r="S3539">
        <v>32999250625</v>
      </c>
    </row>
    <row r="3540" spans="1:19" x14ac:dyDescent="0.25">
      <c r="A3540">
        <v>17973</v>
      </c>
      <c r="B3540" s="6" t="s">
        <v>13400</v>
      </c>
      <c r="C3540" s="6" t="s">
        <v>52</v>
      </c>
      <c r="D3540" s="6" t="s">
        <v>31</v>
      </c>
      <c r="E3540" s="6" t="s">
        <v>103</v>
      </c>
      <c r="F3540" s="6" t="s">
        <v>61</v>
      </c>
      <c r="G3540" s="6" t="s">
        <v>13401</v>
      </c>
      <c r="H3540">
        <v>1</v>
      </c>
      <c r="I3540" s="6" t="s">
        <v>375</v>
      </c>
      <c r="J3540" s="6" t="s">
        <v>144</v>
      </c>
      <c r="K3540" s="6" t="s">
        <v>37</v>
      </c>
      <c r="L3540">
        <v>104</v>
      </c>
      <c r="N3540" s="6" t="s">
        <v>13402</v>
      </c>
      <c r="O3540" s="6" t="s">
        <v>39</v>
      </c>
      <c r="P3540" s="6" t="s">
        <v>4495</v>
      </c>
      <c r="Q3540">
        <v>36705196</v>
      </c>
      <c r="R3540">
        <v>43677894700</v>
      </c>
      <c r="S3540">
        <v>32998504674</v>
      </c>
    </row>
    <row r="3541" spans="1:19" x14ac:dyDescent="0.25">
      <c r="A3541">
        <v>17976</v>
      </c>
      <c r="B3541" s="6" t="s">
        <v>13403</v>
      </c>
      <c r="C3541" s="6" t="s">
        <v>52</v>
      </c>
      <c r="D3541" s="6" t="s">
        <v>31</v>
      </c>
      <c r="E3541" s="6" t="s">
        <v>221</v>
      </c>
      <c r="F3541" s="6" t="s">
        <v>13404</v>
      </c>
      <c r="G3541" s="6" t="s">
        <v>13405</v>
      </c>
      <c r="H3541">
        <v>23</v>
      </c>
      <c r="I3541" s="6" t="s">
        <v>47</v>
      </c>
      <c r="J3541" s="6" t="s">
        <v>144</v>
      </c>
      <c r="K3541" s="6" t="s">
        <v>109</v>
      </c>
      <c r="L3541">
        <v>206</v>
      </c>
      <c r="N3541" s="6" t="s">
        <v>13406</v>
      </c>
      <c r="O3541" s="6" t="s">
        <v>1020</v>
      </c>
      <c r="P3541" s="6" t="s">
        <v>740</v>
      </c>
      <c r="Q3541">
        <v>36844000</v>
      </c>
      <c r="R3541">
        <v>40509763000187</v>
      </c>
      <c r="S3541">
        <v>32999052806</v>
      </c>
    </row>
    <row r="3542" spans="1:19" x14ac:dyDescent="0.25">
      <c r="A3542">
        <v>17978</v>
      </c>
      <c r="B3542" s="6" t="s">
        <v>13407</v>
      </c>
      <c r="C3542" s="6" t="s">
        <v>52</v>
      </c>
      <c r="D3542" s="6" t="s">
        <v>31</v>
      </c>
      <c r="E3542" s="6" t="s">
        <v>103</v>
      </c>
      <c r="F3542" s="6" t="s">
        <v>61</v>
      </c>
      <c r="G3542" s="6" t="s">
        <v>7335</v>
      </c>
      <c r="H3542">
        <v>23</v>
      </c>
      <c r="I3542" s="6" t="s">
        <v>47</v>
      </c>
      <c r="J3542" s="6" t="s">
        <v>144</v>
      </c>
      <c r="K3542" s="6" t="s">
        <v>98</v>
      </c>
      <c r="L3542">
        <v>303</v>
      </c>
      <c r="N3542" s="6" t="s">
        <v>3065</v>
      </c>
      <c r="O3542" s="6" t="s">
        <v>793</v>
      </c>
      <c r="P3542" s="6" t="s">
        <v>1880</v>
      </c>
      <c r="Q3542">
        <v>36515000</v>
      </c>
      <c r="R3542">
        <v>3102712665</v>
      </c>
      <c r="S3542">
        <v>32984985937</v>
      </c>
    </row>
    <row r="3543" spans="1:19" x14ac:dyDescent="0.25">
      <c r="A3543">
        <v>17979</v>
      </c>
      <c r="B3543" s="6" t="s">
        <v>13408</v>
      </c>
      <c r="C3543" s="6" t="s">
        <v>52</v>
      </c>
      <c r="D3543" s="6" t="s">
        <v>31</v>
      </c>
      <c r="E3543" s="6" t="s">
        <v>71</v>
      </c>
      <c r="F3543" s="6" t="s">
        <v>13409</v>
      </c>
      <c r="G3543" s="6" t="s">
        <v>13410</v>
      </c>
      <c r="H3543">
        <v>23</v>
      </c>
      <c r="I3543" s="6" t="s">
        <v>47</v>
      </c>
      <c r="J3543" s="6" t="s">
        <v>144</v>
      </c>
      <c r="K3543" s="6" t="s">
        <v>98</v>
      </c>
      <c r="L3543">
        <v>303</v>
      </c>
      <c r="N3543" s="6" t="s">
        <v>13411</v>
      </c>
      <c r="O3543" s="6" t="s">
        <v>100</v>
      </c>
      <c r="P3543" s="6" t="s">
        <v>40</v>
      </c>
      <c r="Q3543">
        <v>36520000</v>
      </c>
      <c r="R3543">
        <v>39965142000129</v>
      </c>
      <c r="S3543">
        <v>32988127179</v>
      </c>
    </row>
    <row r="3544" spans="1:19" x14ac:dyDescent="0.25">
      <c r="A3544">
        <v>17982</v>
      </c>
      <c r="B3544" s="6" t="s">
        <v>13412</v>
      </c>
      <c r="C3544" s="6" t="s">
        <v>324</v>
      </c>
      <c r="D3544" s="6" t="s">
        <v>315</v>
      </c>
      <c r="E3544" s="6" t="s">
        <v>44</v>
      </c>
      <c r="F3544" s="6" t="s">
        <v>61</v>
      </c>
      <c r="G3544" s="6" t="s">
        <v>13413</v>
      </c>
      <c r="H3544">
        <v>2</v>
      </c>
      <c r="I3544" s="6" t="s">
        <v>2216</v>
      </c>
      <c r="J3544" s="6" t="s">
        <v>144</v>
      </c>
      <c r="K3544" s="6" t="s">
        <v>319</v>
      </c>
      <c r="L3544">
        <v>916</v>
      </c>
      <c r="N3544" s="6" t="s">
        <v>7307</v>
      </c>
      <c r="O3544" s="6" t="s">
        <v>39</v>
      </c>
      <c r="P3544" s="6" t="s">
        <v>13414</v>
      </c>
      <c r="Q3544">
        <v>36708200</v>
      </c>
      <c r="R3544">
        <v>13338875665</v>
      </c>
      <c r="S3544">
        <v>32998084625</v>
      </c>
    </row>
    <row r="3545" spans="1:19" x14ac:dyDescent="0.25">
      <c r="A3545">
        <v>17983</v>
      </c>
      <c r="B3545" s="6" t="s">
        <v>13415</v>
      </c>
      <c r="C3545" s="6" t="s">
        <v>324</v>
      </c>
      <c r="D3545" s="6" t="s">
        <v>315</v>
      </c>
      <c r="E3545" s="6" t="s">
        <v>325</v>
      </c>
      <c r="F3545" s="6" t="s">
        <v>61</v>
      </c>
      <c r="G3545" s="6" t="s">
        <v>13416</v>
      </c>
      <c r="H3545">
        <v>2</v>
      </c>
      <c r="I3545" s="6" t="s">
        <v>2216</v>
      </c>
      <c r="J3545" s="6" t="s">
        <v>144</v>
      </c>
      <c r="K3545" s="6" t="s">
        <v>319</v>
      </c>
      <c r="L3545">
        <v>916</v>
      </c>
      <c r="N3545" s="6" t="s">
        <v>2566</v>
      </c>
      <c r="O3545" s="6" t="s">
        <v>39</v>
      </c>
      <c r="P3545" s="6" t="s">
        <v>1967</v>
      </c>
      <c r="Q3545">
        <v>36707235</v>
      </c>
      <c r="R3545">
        <v>12005764620</v>
      </c>
      <c r="S3545">
        <v>32991372037</v>
      </c>
    </row>
    <row r="3546" spans="1:19" x14ac:dyDescent="0.25">
      <c r="A3546">
        <v>17984</v>
      </c>
      <c r="B3546" s="6" t="s">
        <v>13417</v>
      </c>
      <c r="C3546" s="6" t="s">
        <v>52</v>
      </c>
      <c r="D3546" s="6" t="s">
        <v>31</v>
      </c>
      <c r="E3546" s="6" t="s">
        <v>325</v>
      </c>
      <c r="F3546" s="6" t="s">
        <v>61</v>
      </c>
      <c r="G3546" s="6" t="s">
        <v>7335</v>
      </c>
      <c r="H3546">
        <v>23</v>
      </c>
      <c r="I3546" s="6" t="s">
        <v>47</v>
      </c>
      <c r="J3546" s="6" t="s">
        <v>144</v>
      </c>
      <c r="K3546" s="6" t="s">
        <v>109</v>
      </c>
      <c r="L3546">
        <v>204</v>
      </c>
      <c r="N3546" s="6" t="s">
        <v>13418</v>
      </c>
      <c r="O3546" s="6" t="s">
        <v>836</v>
      </c>
      <c r="P3546" s="6" t="s">
        <v>573</v>
      </c>
      <c r="Q3546">
        <v>36860000</v>
      </c>
      <c r="R3546">
        <v>9479766639</v>
      </c>
      <c r="S3546">
        <v>32984617523</v>
      </c>
    </row>
    <row r="3547" spans="1:19" x14ac:dyDescent="0.25">
      <c r="A3547">
        <v>17986</v>
      </c>
      <c r="B3547" s="6" t="s">
        <v>13419</v>
      </c>
      <c r="C3547" s="6" t="s">
        <v>52</v>
      </c>
      <c r="D3547" s="6" t="s">
        <v>31</v>
      </c>
      <c r="E3547" s="6" t="s">
        <v>93</v>
      </c>
      <c r="F3547" s="6" t="s">
        <v>13420</v>
      </c>
      <c r="G3547" s="6" t="s">
        <v>13421</v>
      </c>
      <c r="H3547">
        <v>23</v>
      </c>
      <c r="I3547" s="6" t="s">
        <v>47</v>
      </c>
      <c r="J3547" s="6" t="s">
        <v>144</v>
      </c>
      <c r="K3547" s="6" t="s">
        <v>109</v>
      </c>
      <c r="L3547">
        <v>205</v>
      </c>
      <c r="N3547" s="6" t="s">
        <v>13422</v>
      </c>
      <c r="O3547" s="6" t="s">
        <v>771</v>
      </c>
      <c r="P3547" s="6" t="s">
        <v>40</v>
      </c>
      <c r="Q3547">
        <v>36800000</v>
      </c>
      <c r="R3547">
        <v>22764992000166</v>
      </c>
      <c r="S3547">
        <v>32999291175</v>
      </c>
    </row>
    <row r="3548" spans="1:19" x14ac:dyDescent="0.25">
      <c r="A3548">
        <v>17989</v>
      </c>
      <c r="B3548" s="6" t="s">
        <v>13423</v>
      </c>
      <c r="C3548" s="6" t="s">
        <v>76</v>
      </c>
      <c r="D3548" s="6" t="s">
        <v>31</v>
      </c>
      <c r="E3548" s="6" t="s">
        <v>44</v>
      </c>
      <c r="F3548" s="6" t="s">
        <v>61</v>
      </c>
      <c r="G3548" s="6" t="s">
        <v>13424</v>
      </c>
      <c r="H3548">
        <v>1</v>
      </c>
      <c r="I3548" s="6" t="s">
        <v>375</v>
      </c>
      <c r="J3548" s="6" t="s">
        <v>13425</v>
      </c>
      <c r="K3548" s="6" t="s">
        <v>37</v>
      </c>
      <c r="L3548">
        <v>107</v>
      </c>
      <c r="N3548" s="6" t="s">
        <v>13426</v>
      </c>
      <c r="O3548" s="6" t="s">
        <v>39</v>
      </c>
      <c r="P3548" s="6" t="s">
        <v>132</v>
      </c>
      <c r="Q3548">
        <v>36707100</v>
      </c>
      <c r="R3548">
        <v>12498035605</v>
      </c>
      <c r="S3548">
        <v>32999313623</v>
      </c>
    </row>
    <row r="3549" spans="1:19" x14ac:dyDescent="0.25">
      <c r="A3549">
        <v>17990</v>
      </c>
      <c r="B3549" s="6" t="s">
        <v>13427</v>
      </c>
      <c r="C3549" s="6" t="s">
        <v>52</v>
      </c>
      <c r="D3549" s="6" t="s">
        <v>31</v>
      </c>
      <c r="E3549" s="6" t="s">
        <v>221</v>
      </c>
      <c r="F3549" s="6" t="s">
        <v>61</v>
      </c>
      <c r="G3549" s="6" t="s">
        <v>13428</v>
      </c>
      <c r="H3549">
        <v>23</v>
      </c>
      <c r="I3549" s="6" t="s">
        <v>47</v>
      </c>
      <c r="J3549" s="6" t="s">
        <v>144</v>
      </c>
      <c r="K3549" s="6" t="s">
        <v>98</v>
      </c>
      <c r="L3549">
        <v>305</v>
      </c>
      <c r="N3549" s="6" t="s">
        <v>13429</v>
      </c>
      <c r="O3549" s="6" t="s">
        <v>146</v>
      </c>
      <c r="P3549" s="6" t="s">
        <v>389</v>
      </c>
      <c r="Q3549">
        <v>36502004</v>
      </c>
      <c r="R3549">
        <v>67474152649</v>
      </c>
      <c r="S3549">
        <v>32999373293</v>
      </c>
    </row>
    <row r="3550" spans="1:19" x14ac:dyDescent="0.25">
      <c r="A3550">
        <v>17992</v>
      </c>
      <c r="B3550" s="6" t="s">
        <v>13430</v>
      </c>
      <c r="C3550" s="6" t="s">
        <v>52</v>
      </c>
      <c r="D3550" s="6" t="s">
        <v>31</v>
      </c>
      <c r="E3550" s="6" t="s">
        <v>103</v>
      </c>
      <c r="F3550" s="6" t="s">
        <v>13431</v>
      </c>
      <c r="G3550" s="6" t="s">
        <v>13432</v>
      </c>
      <c r="H3550">
        <v>23</v>
      </c>
      <c r="I3550" s="6" t="s">
        <v>47</v>
      </c>
      <c r="J3550" s="6" t="s">
        <v>144</v>
      </c>
      <c r="K3550" s="6" t="s">
        <v>109</v>
      </c>
      <c r="L3550">
        <v>206</v>
      </c>
      <c r="N3550" s="6" t="s">
        <v>13433</v>
      </c>
      <c r="O3550" s="6" t="s">
        <v>1731</v>
      </c>
      <c r="P3550" s="6" t="s">
        <v>40</v>
      </c>
      <c r="Q3550">
        <v>36847000</v>
      </c>
      <c r="R3550">
        <v>33622266000125</v>
      </c>
      <c r="S3550">
        <v>32984091774</v>
      </c>
    </row>
    <row r="3551" spans="1:19" x14ac:dyDescent="0.25">
      <c r="A3551">
        <v>17993</v>
      </c>
      <c r="B3551" s="6" t="s">
        <v>13434</v>
      </c>
      <c r="C3551" s="6" t="s">
        <v>119</v>
      </c>
      <c r="D3551" s="6" t="s">
        <v>31</v>
      </c>
      <c r="E3551" s="6" t="s">
        <v>53</v>
      </c>
      <c r="F3551" s="6" t="s">
        <v>13435</v>
      </c>
      <c r="G3551" s="6" t="s">
        <v>13436</v>
      </c>
      <c r="H3551">
        <v>25</v>
      </c>
      <c r="I3551" s="6" t="s">
        <v>116</v>
      </c>
      <c r="J3551" s="6" t="s">
        <v>144</v>
      </c>
      <c r="K3551" s="6" t="s">
        <v>98</v>
      </c>
      <c r="L3551">
        <v>302</v>
      </c>
      <c r="N3551" s="6" t="s">
        <v>13437</v>
      </c>
      <c r="O3551" s="6" t="s">
        <v>146</v>
      </c>
      <c r="P3551" s="6" t="s">
        <v>40</v>
      </c>
      <c r="Q3551">
        <v>36500012</v>
      </c>
      <c r="R3551">
        <v>35950298000185</v>
      </c>
      <c r="S3551">
        <v>32999928186</v>
      </c>
    </row>
    <row r="3552" spans="1:19" x14ac:dyDescent="0.25">
      <c r="A3552">
        <v>17995</v>
      </c>
      <c r="B3552" s="6" t="s">
        <v>13438</v>
      </c>
      <c r="C3552" s="6" t="s">
        <v>42</v>
      </c>
      <c r="D3552" s="6" t="s">
        <v>31</v>
      </c>
      <c r="E3552" s="6" t="s">
        <v>71</v>
      </c>
      <c r="F3552" s="6" t="s">
        <v>13439</v>
      </c>
      <c r="G3552" s="6" t="s">
        <v>13440</v>
      </c>
      <c r="H3552">
        <v>25</v>
      </c>
      <c r="I3552" s="6" t="s">
        <v>116</v>
      </c>
      <c r="J3552" s="6" t="s">
        <v>144</v>
      </c>
      <c r="K3552" s="6" t="s">
        <v>98</v>
      </c>
      <c r="L3552">
        <v>301</v>
      </c>
      <c r="N3552" s="6" t="s">
        <v>13441</v>
      </c>
      <c r="O3552" s="6" t="s">
        <v>146</v>
      </c>
      <c r="P3552" s="6" t="s">
        <v>40</v>
      </c>
      <c r="Q3552">
        <v>36500090</v>
      </c>
      <c r="R3552">
        <v>41098277000186</v>
      </c>
      <c r="S3552">
        <v>31975199744</v>
      </c>
    </row>
    <row r="3553" spans="1:19" x14ac:dyDescent="0.25">
      <c r="A3553">
        <v>17998</v>
      </c>
      <c r="B3553" s="6" t="s">
        <v>13442</v>
      </c>
      <c r="C3553" s="6" t="s">
        <v>52</v>
      </c>
      <c r="D3553" s="6" t="s">
        <v>31</v>
      </c>
      <c r="E3553" s="6" t="s">
        <v>44</v>
      </c>
      <c r="F3553" s="6" t="s">
        <v>13443</v>
      </c>
      <c r="G3553" s="6" t="s">
        <v>3687</v>
      </c>
      <c r="H3553">
        <v>26</v>
      </c>
      <c r="I3553" s="6" t="s">
        <v>173</v>
      </c>
      <c r="J3553" s="6" t="s">
        <v>144</v>
      </c>
      <c r="K3553" s="6" t="s">
        <v>109</v>
      </c>
      <c r="L3553">
        <v>206</v>
      </c>
      <c r="N3553" s="6" t="s">
        <v>13444</v>
      </c>
      <c r="O3553" s="6" t="s">
        <v>1020</v>
      </c>
      <c r="P3553" s="6" t="s">
        <v>40</v>
      </c>
      <c r="Q3553">
        <v>36844000</v>
      </c>
      <c r="R3553">
        <v>40802372000156</v>
      </c>
      <c r="S3553">
        <v>32984252000</v>
      </c>
    </row>
    <row r="3554" spans="1:19" x14ac:dyDescent="0.25">
      <c r="A3554">
        <v>18002</v>
      </c>
      <c r="B3554" s="6" t="s">
        <v>13445</v>
      </c>
      <c r="C3554" s="6" t="s">
        <v>52</v>
      </c>
      <c r="D3554" s="6" t="s">
        <v>31</v>
      </c>
      <c r="E3554" s="6" t="s">
        <v>103</v>
      </c>
      <c r="F3554" s="6" t="s">
        <v>13446</v>
      </c>
      <c r="G3554" s="6" t="s">
        <v>13447</v>
      </c>
      <c r="H3554">
        <v>1</v>
      </c>
      <c r="I3554" s="6" t="s">
        <v>375</v>
      </c>
      <c r="J3554" s="6" t="s">
        <v>144</v>
      </c>
      <c r="K3554" s="6" t="s">
        <v>98</v>
      </c>
      <c r="L3554">
        <v>305</v>
      </c>
      <c r="N3554" s="6" t="s">
        <v>13448</v>
      </c>
      <c r="O3554" s="6" t="s">
        <v>146</v>
      </c>
      <c r="P3554" s="6" t="s">
        <v>40</v>
      </c>
      <c r="Q3554">
        <v>36500012</v>
      </c>
      <c r="R3554">
        <v>26989357000138</v>
      </c>
      <c r="S3554">
        <v>32998414738</v>
      </c>
    </row>
    <row r="3555" spans="1:19" x14ac:dyDescent="0.25">
      <c r="A3555">
        <v>18004</v>
      </c>
      <c r="B3555" s="6" t="s">
        <v>13449</v>
      </c>
      <c r="C3555" s="6" t="s">
        <v>52</v>
      </c>
      <c r="D3555" s="6" t="s">
        <v>77</v>
      </c>
      <c r="E3555" s="6" t="s">
        <v>103</v>
      </c>
      <c r="F3555" s="6" t="s">
        <v>61</v>
      </c>
      <c r="G3555" s="6" t="s">
        <v>13450</v>
      </c>
      <c r="H3555">
        <v>1</v>
      </c>
      <c r="I3555" s="6" t="s">
        <v>375</v>
      </c>
      <c r="J3555" s="6" t="s">
        <v>144</v>
      </c>
      <c r="K3555" s="6" t="s">
        <v>109</v>
      </c>
      <c r="L3555">
        <v>204</v>
      </c>
      <c r="N3555" s="6" t="s">
        <v>13451</v>
      </c>
      <c r="O3555" s="6" t="s">
        <v>111</v>
      </c>
      <c r="P3555" s="6" t="s">
        <v>175</v>
      </c>
      <c r="Q3555">
        <v>36880000</v>
      </c>
      <c r="R3555">
        <v>12829623614</v>
      </c>
      <c r="S3555">
        <v>32987059802</v>
      </c>
    </row>
    <row r="3556" spans="1:19" x14ac:dyDescent="0.25">
      <c r="A3556">
        <v>18006</v>
      </c>
      <c r="B3556" s="6" t="s">
        <v>13452</v>
      </c>
      <c r="C3556" s="6" t="s">
        <v>52</v>
      </c>
      <c r="D3556" s="6" t="s">
        <v>31</v>
      </c>
      <c r="E3556" s="6" t="s">
        <v>44</v>
      </c>
      <c r="F3556" s="6" t="s">
        <v>13453</v>
      </c>
      <c r="G3556" s="6" t="s">
        <v>13454</v>
      </c>
      <c r="H3556">
        <v>23</v>
      </c>
      <c r="I3556" s="6" t="s">
        <v>47</v>
      </c>
      <c r="J3556" s="6" t="s">
        <v>144</v>
      </c>
      <c r="K3556" s="6" t="s">
        <v>37</v>
      </c>
      <c r="L3556">
        <v>102</v>
      </c>
      <c r="N3556" s="6" t="s">
        <v>13455</v>
      </c>
      <c r="O3556" s="6" t="s">
        <v>58</v>
      </c>
      <c r="P3556" s="6" t="s">
        <v>5340</v>
      </c>
      <c r="Q3556">
        <v>36770616</v>
      </c>
      <c r="R3556">
        <v>41539802000151</v>
      </c>
      <c r="S3556">
        <v>32999341880</v>
      </c>
    </row>
    <row r="3557" spans="1:19" x14ac:dyDescent="0.25">
      <c r="A3557">
        <v>18007</v>
      </c>
      <c r="B3557" s="6" t="s">
        <v>13456</v>
      </c>
      <c r="C3557" s="6" t="s">
        <v>52</v>
      </c>
      <c r="D3557" s="6" t="s">
        <v>31</v>
      </c>
      <c r="E3557" s="6" t="s">
        <v>93</v>
      </c>
      <c r="F3557" s="6" t="s">
        <v>61</v>
      </c>
      <c r="G3557" s="6" t="s">
        <v>13457</v>
      </c>
      <c r="H3557">
        <v>25</v>
      </c>
      <c r="I3557" s="6" t="s">
        <v>116</v>
      </c>
      <c r="J3557" s="6" t="s">
        <v>144</v>
      </c>
      <c r="K3557" s="6" t="s">
        <v>37</v>
      </c>
      <c r="L3557">
        <v>104</v>
      </c>
      <c r="N3557" s="6" t="s">
        <v>13458</v>
      </c>
      <c r="O3557" s="6" t="s">
        <v>39</v>
      </c>
      <c r="P3557" s="6" t="s">
        <v>50</v>
      </c>
      <c r="Q3557">
        <v>36700000</v>
      </c>
      <c r="R3557">
        <v>2600691677</v>
      </c>
      <c r="S3557">
        <v>32999689287</v>
      </c>
    </row>
    <row r="3558" spans="1:19" x14ac:dyDescent="0.25">
      <c r="A3558">
        <v>18009</v>
      </c>
      <c r="B3558" s="6" t="s">
        <v>13459</v>
      </c>
      <c r="C3558" s="6" t="s">
        <v>52</v>
      </c>
      <c r="D3558" s="6" t="s">
        <v>31</v>
      </c>
      <c r="E3558" s="6" t="s">
        <v>71</v>
      </c>
      <c r="F3558" s="6" t="s">
        <v>61</v>
      </c>
      <c r="G3558" s="6" t="s">
        <v>13460</v>
      </c>
      <c r="H3558">
        <v>27</v>
      </c>
      <c r="I3558" s="6" t="s">
        <v>96</v>
      </c>
      <c r="J3558" s="6" t="s">
        <v>144</v>
      </c>
      <c r="K3558" s="6" t="s">
        <v>109</v>
      </c>
      <c r="L3558">
        <v>205</v>
      </c>
      <c r="N3558" s="6" t="s">
        <v>13461</v>
      </c>
      <c r="O3558" s="6" t="s">
        <v>1020</v>
      </c>
      <c r="P3558" s="6" t="s">
        <v>40</v>
      </c>
      <c r="Q3558">
        <v>36844000</v>
      </c>
      <c r="R3558">
        <v>10184381657</v>
      </c>
      <c r="S3558">
        <v>32998263833</v>
      </c>
    </row>
    <row r="3559" spans="1:19" x14ac:dyDescent="0.25">
      <c r="A3559">
        <v>18010</v>
      </c>
      <c r="B3559" s="6" t="s">
        <v>13462</v>
      </c>
      <c r="C3559" s="6" t="s">
        <v>52</v>
      </c>
      <c r="D3559" s="6" t="s">
        <v>31</v>
      </c>
      <c r="E3559" s="6" t="s">
        <v>103</v>
      </c>
      <c r="F3559" s="6" t="s">
        <v>13463</v>
      </c>
      <c r="G3559" s="6" t="s">
        <v>10776</v>
      </c>
      <c r="H3559">
        <v>23</v>
      </c>
      <c r="I3559" s="6" t="s">
        <v>47</v>
      </c>
      <c r="J3559" s="6" t="s">
        <v>144</v>
      </c>
      <c r="K3559" s="6" t="s">
        <v>109</v>
      </c>
      <c r="L3559">
        <v>202</v>
      </c>
      <c r="N3559" s="6" t="s">
        <v>13464</v>
      </c>
      <c r="O3559" s="6" t="s">
        <v>239</v>
      </c>
      <c r="P3559" s="6" t="s">
        <v>6573</v>
      </c>
      <c r="Q3559">
        <v>36892000</v>
      </c>
      <c r="R3559">
        <v>42459494000117</v>
      </c>
      <c r="S3559">
        <v>32984788078</v>
      </c>
    </row>
    <row r="3560" spans="1:19" x14ac:dyDescent="0.25">
      <c r="A3560">
        <v>18011</v>
      </c>
      <c r="B3560" s="6" t="s">
        <v>13465</v>
      </c>
      <c r="C3560" s="6" t="s">
        <v>119</v>
      </c>
      <c r="D3560" s="6" t="s">
        <v>77</v>
      </c>
      <c r="E3560" s="6" t="s">
        <v>71</v>
      </c>
      <c r="F3560" s="6" t="s">
        <v>61</v>
      </c>
      <c r="G3560" s="6" t="s">
        <v>13466</v>
      </c>
      <c r="H3560">
        <v>25</v>
      </c>
      <c r="I3560" s="6" t="s">
        <v>116</v>
      </c>
      <c r="J3560" s="6" t="s">
        <v>144</v>
      </c>
      <c r="K3560" s="6" t="s">
        <v>37</v>
      </c>
      <c r="L3560">
        <v>103</v>
      </c>
      <c r="N3560" s="6" t="s">
        <v>13467</v>
      </c>
      <c r="O3560" s="6" t="s">
        <v>39</v>
      </c>
      <c r="P3560" s="6" t="s">
        <v>1534</v>
      </c>
      <c r="Q3560">
        <v>36708000</v>
      </c>
      <c r="R3560">
        <v>15114247611</v>
      </c>
      <c r="S3560">
        <v>32999484306</v>
      </c>
    </row>
    <row r="3561" spans="1:19" x14ac:dyDescent="0.25">
      <c r="A3561">
        <v>18012</v>
      </c>
      <c r="B3561" s="6" t="s">
        <v>13468</v>
      </c>
      <c r="C3561" s="6" t="s">
        <v>391</v>
      </c>
      <c r="D3561" s="6" t="s">
        <v>488</v>
      </c>
      <c r="E3561" s="6" t="s">
        <v>103</v>
      </c>
      <c r="F3561" s="6" t="s">
        <v>61</v>
      </c>
      <c r="G3561" s="6" t="s">
        <v>13469</v>
      </c>
      <c r="H3561">
        <v>25</v>
      </c>
      <c r="I3561" s="6" t="s">
        <v>116</v>
      </c>
      <c r="J3561" s="6" t="s">
        <v>144</v>
      </c>
      <c r="K3561" s="6" t="s">
        <v>98</v>
      </c>
      <c r="L3561">
        <v>307</v>
      </c>
      <c r="N3561" s="6" t="s">
        <v>13470</v>
      </c>
      <c r="O3561" s="6" t="s">
        <v>146</v>
      </c>
      <c r="P3561" s="6" t="s">
        <v>40</v>
      </c>
      <c r="Q3561">
        <v>36500000</v>
      </c>
      <c r="R3561">
        <v>13647929662</v>
      </c>
      <c r="S3561">
        <v>32999352970</v>
      </c>
    </row>
    <row r="3562" spans="1:19" x14ac:dyDescent="0.25">
      <c r="A3562">
        <v>18013</v>
      </c>
      <c r="B3562" s="6" t="s">
        <v>13471</v>
      </c>
      <c r="C3562" s="6" t="s">
        <v>52</v>
      </c>
      <c r="D3562" s="6" t="s">
        <v>31</v>
      </c>
      <c r="E3562" s="6" t="s">
        <v>44</v>
      </c>
      <c r="F3562" s="6" t="s">
        <v>61</v>
      </c>
      <c r="G3562" s="6" t="s">
        <v>12858</v>
      </c>
      <c r="H3562">
        <v>1</v>
      </c>
      <c r="I3562" s="6" t="s">
        <v>375</v>
      </c>
      <c r="J3562" s="6" t="s">
        <v>144</v>
      </c>
      <c r="K3562" s="6" t="s">
        <v>98</v>
      </c>
      <c r="L3562">
        <v>302</v>
      </c>
      <c r="N3562" s="6" t="s">
        <v>516</v>
      </c>
      <c r="O3562" s="6" t="s">
        <v>146</v>
      </c>
      <c r="P3562" s="6" t="s">
        <v>13472</v>
      </c>
      <c r="Q3562">
        <v>36500000</v>
      </c>
      <c r="R3562">
        <v>77356268604</v>
      </c>
      <c r="S3562">
        <v>32999056977</v>
      </c>
    </row>
    <row r="3563" spans="1:19" x14ac:dyDescent="0.25">
      <c r="A3563">
        <v>18015</v>
      </c>
      <c r="B3563" s="6" t="s">
        <v>13473</v>
      </c>
      <c r="C3563" s="6" t="s">
        <v>52</v>
      </c>
      <c r="D3563" s="6" t="s">
        <v>31</v>
      </c>
      <c r="E3563" s="6" t="s">
        <v>71</v>
      </c>
      <c r="F3563" s="6" t="s">
        <v>61</v>
      </c>
      <c r="G3563" s="6" t="s">
        <v>13474</v>
      </c>
      <c r="H3563">
        <v>23</v>
      </c>
      <c r="I3563" s="6" t="s">
        <v>47</v>
      </c>
      <c r="J3563" s="6" t="s">
        <v>144</v>
      </c>
      <c r="K3563" s="6" t="s">
        <v>98</v>
      </c>
      <c r="L3563">
        <v>301</v>
      </c>
      <c r="N3563" s="6" t="s">
        <v>13475</v>
      </c>
      <c r="O3563" s="6" t="s">
        <v>146</v>
      </c>
      <c r="P3563" s="6" t="s">
        <v>3073</v>
      </c>
      <c r="Q3563">
        <v>36500000</v>
      </c>
      <c r="R3563">
        <v>86257323649</v>
      </c>
      <c r="S3563">
        <v>32998417218</v>
      </c>
    </row>
    <row r="3564" spans="1:19" x14ac:dyDescent="0.25">
      <c r="A3564">
        <v>18016</v>
      </c>
      <c r="B3564" s="6" t="s">
        <v>13476</v>
      </c>
      <c r="C3564" s="6" t="s">
        <v>52</v>
      </c>
      <c r="D3564" s="6" t="s">
        <v>31</v>
      </c>
      <c r="E3564" s="6" t="s">
        <v>44</v>
      </c>
      <c r="F3564" s="6" t="s">
        <v>13477</v>
      </c>
      <c r="G3564" s="6" t="s">
        <v>13478</v>
      </c>
      <c r="H3564">
        <v>25</v>
      </c>
      <c r="I3564" s="6" t="s">
        <v>116</v>
      </c>
      <c r="J3564" s="6" t="s">
        <v>144</v>
      </c>
      <c r="K3564" s="6" t="s">
        <v>37</v>
      </c>
      <c r="L3564">
        <v>104</v>
      </c>
      <c r="N3564" s="6" t="s">
        <v>13479</v>
      </c>
      <c r="O3564" s="6" t="s">
        <v>39</v>
      </c>
      <c r="P3564" s="6" t="s">
        <v>13480</v>
      </c>
      <c r="Q3564">
        <v>36700096</v>
      </c>
      <c r="R3564">
        <v>39461567000109</v>
      </c>
      <c r="S3564">
        <v>32998166347</v>
      </c>
    </row>
    <row r="3565" spans="1:19" x14ac:dyDescent="0.25">
      <c r="A3565">
        <v>18017</v>
      </c>
      <c r="B3565" s="6" t="s">
        <v>13481</v>
      </c>
      <c r="C3565" s="6" t="s">
        <v>52</v>
      </c>
      <c r="D3565" s="6" t="s">
        <v>31</v>
      </c>
      <c r="E3565" s="6" t="s">
        <v>53</v>
      </c>
      <c r="F3565" s="6" t="s">
        <v>61</v>
      </c>
      <c r="G3565" s="6" t="s">
        <v>13482</v>
      </c>
      <c r="H3565">
        <v>25</v>
      </c>
      <c r="I3565" s="6" t="s">
        <v>116</v>
      </c>
      <c r="J3565" s="6" t="s">
        <v>144</v>
      </c>
      <c r="K3565" s="6" t="s">
        <v>37</v>
      </c>
      <c r="L3565">
        <v>103</v>
      </c>
      <c r="N3565" s="6" t="s">
        <v>13483</v>
      </c>
      <c r="O3565" s="6" t="s">
        <v>58</v>
      </c>
      <c r="P3565" s="6" t="s">
        <v>1838</v>
      </c>
      <c r="Q3565">
        <v>36773584</v>
      </c>
      <c r="R3565">
        <v>15068934658</v>
      </c>
      <c r="S3565">
        <v>32999410322</v>
      </c>
    </row>
    <row r="3566" spans="1:19" x14ac:dyDescent="0.25">
      <c r="A3566">
        <v>18018</v>
      </c>
      <c r="B3566" s="6" t="s">
        <v>13484</v>
      </c>
      <c r="C3566" s="6" t="s">
        <v>477</v>
      </c>
      <c r="D3566" s="6" t="s">
        <v>353</v>
      </c>
      <c r="E3566" s="6" t="s">
        <v>221</v>
      </c>
      <c r="F3566" s="6" t="s">
        <v>13485</v>
      </c>
      <c r="G3566" s="6" t="s">
        <v>13486</v>
      </c>
      <c r="H3566">
        <v>23</v>
      </c>
      <c r="I3566" s="6" t="s">
        <v>47</v>
      </c>
      <c r="J3566" s="6" t="s">
        <v>13487</v>
      </c>
      <c r="K3566" s="6" t="s">
        <v>109</v>
      </c>
      <c r="L3566">
        <v>206</v>
      </c>
      <c r="N3566" s="6" t="s">
        <v>13488</v>
      </c>
      <c r="O3566" s="6" t="s">
        <v>771</v>
      </c>
      <c r="P3566" s="6" t="s">
        <v>951</v>
      </c>
      <c r="Q3566">
        <v>36800000</v>
      </c>
      <c r="R3566">
        <v>41191491000182</v>
      </c>
      <c r="S3566">
        <v>32999457288</v>
      </c>
    </row>
    <row r="3567" spans="1:19" x14ac:dyDescent="0.25">
      <c r="A3567">
        <v>18020</v>
      </c>
      <c r="B3567" s="6" t="s">
        <v>13489</v>
      </c>
      <c r="C3567" s="6" t="s">
        <v>52</v>
      </c>
      <c r="D3567" s="6" t="s">
        <v>31</v>
      </c>
      <c r="E3567" s="6" t="s">
        <v>44</v>
      </c>
      <c r="F3567" s="6" t="s">
        <v>13490</v>
      </c>
      <c r="G3567" s="6" t="s">
        <v>13491</v>
      </c>
      <c r="H3567">
        <v>23</v>
      </c>
      <c r="I3567" s="6" t="s">
        <v>47</v>
      </c>
      <c r="J3567" s="6" t="s">
        <v>144</v>
      </c>
      <c r="K3567" s="6" t="s">
        <v>109</v>
      </c>
      <c r="L3567">
        <v>203</v>
      </c>
      <c r="N3567" s="6" t="s">
        <v>13492</v>
      </c>
      <c r="O3567" s="6" t="s">
        <v>554</v>
      </c>
      <c r="P3567" s="6" t="s">
        <v>13493</v>
      </c>
      <c r="Q3567">
        <v>36855000</v>
      </c>
      <c r="R3567">
        <v>42257680000173</v>
      </c>
      <c r="S3567">
        <v>32998255854</v>
      </c>
    </row>
    <row r="3568" spans="1:19" x14ac:dyDescent="0.25">
      <c r="A3568">
        <v>18021</v>
      </c>
      <c r="B3568" s="6" t="s">
        <v>13494</v>
      </c>
      <c r="C3568" s="6" t="s">
        <v>52</v>
      </c>
      <c r="D3568" s="6" t="s">
        <v>31</v>
      </c>
      <c r="E3568" s="6" t="s">
        <v>93</v>
      </c>
      <c r="F3568" s="6" t="s">
        <v>13495</v>
      </c>
      <c r="G3568" s="6" t="s">
        <v>13496</v>
      </c>
      <c r="H3568">
        <v>25</v>
      </c>
      <c r="I3568" s="6" t="s">
        <v>116</v>
      </c>
      <c r="J3568" s="6" t="s">
        <v>13497</v>
      </c>
      <c r="K3568" s="6" t="s">
        <v>98</v>
      </c>
      <c r="L3568">
        <v>302</v>
      </c>
      <c r="N3568" s="6" t="s">
        <v>13498</v>
      </c>
      <c r="O3568" s="6" t="s">
        <v>146</v>
      </c>
      <c r="P3568" s="6" t="s">
        <v>733</v>
      </c>
      <c r="Q3568">
        <v>36502002</v>
      </c>
      <c r="R3568">
        <v>14391992000130</v>
      </c>
      <c r="S3568">
        <v>32988104372</v>
      </c>
    </row>
    <row r="3569" spans="1:19" x14ac:dyDescent="0.25">
      <c r="A3569">
        <v>18022</v>
      </c>
      <c r="B3569" s="6" t="s">
        <v>13499</v>
      </c>
      <c r="C3569" s="6" t="s">
        <v>52</v>
      </c>
      <c r="D3569" s="6" t="s">
        <v>31</v>
      </c>
      <c r="E3569" s="6" t="s">
        <v>53</v>
      </c>
      <c r="F3569" s="6" t="s">
        <v>13500</v>
      </c>
      <c r="G3569" s="6" t="s">
        <v>13501</v>
      </c>
      <c r="H3569">
        <v>23</v>
      </c>
      <c r="I3569" s="6" t="s">
        <v>47</v>
      </c>
      <c r="J3569" s="6" t="s">
        <v>144</v>
      </c>
      <c r="K3569" s="6" t="s">
        <v>98</v>
      </c>
      <c r="L3569">
        <v>302</v>
      </c>
      <c r="N3569" s="6" t="s">
        <v>13502</v>
      </c>
      <c r="O3569" s="6" t="s">
        <v>600</v>
      </c>
      <c r="P3569" s="6" t="s">
        <v>10767</v>
      </c>
      <c r="Q3569">
        <v>36530000</v>
      </c>
      <c r="R3569">
        <v>41954143000110</v>
      </c>
      <c r="S3569">
        <v>32999612605</v>
      </c>
    </row>
    <row r="3570" spans="1:19" x14ac:dyDescent="0.25">
      <c r="A3570">
        <v>18024</v>
      </c>
      <c r="B3570" s="6" t="s">
        <v>13503</v>
      </c>
      <c r="C3570" s="6" t="s">
        <v>391</v>
      </c>
      <c r="D3570" s="6" t="s">
        <v>488</v>
      </c>
      <c r="E3570" s="6" t="s">
        <v>93</v>
      </c>
      <c r="F3570" s="6" t="s">
        <v>13504</v>
      </c>
      <c r="G3570" s="6" t="s">
        <v>13505</v>
      </c>
      <c r="H3570">
        <v>26</v>
      </c>
      <c r="I3570" s="6" t="s">
        <v>173</v>
      </c>
      <c r="J3570" s="6" t="s">
        <v>13506</v>
      </c>
      <c r="K3570" s="6" t="s">
        <v>98</v>
      </c>
      <c r="L3570">
        <v>307</v>
      </c>
      <c r="N3570" s="6" t="s">
        <v>13507</v>
      </c>
      <c r="O3570" s="6" t="s">
        <v>100</v>
      </c>
      <c r="P3570" s="6" t="s">
        <v>13508</v>
      </c>
      <c r="Q3570">
        <v>36520000</v>
      </c>
      <c r="R3570">
        <v>42498142000170</v>
      </c>
      <c r="S3570">
        <v>32988897151</v>
      </c>
    </row>
    <row r="3571" spans="1:19" x14ac:dyDescent="0.25">
      <c r="A3571">
        <v>18025</v>
      </c>
      <c r="B3571" s="6" t="s">
        <v>13509</v>
      </c>
      <c r="C3571" s="6" t="s">
        <v>324</v>
      </c>
      <c r="D3571" s="6" t="s">
        <v>315</v>
      </c>
      <c r="E3571" s="6" t="s">
        <v>103</v>
      </c>
      <c r="F3571" s="6" t="s">
        <v>13510</v>
      </c>
      <c r="G3571" s="6" t="s">
        <v>13511</v>
      </c>
      <c r="H3571">
        <v>2</v>
      </c>
      <c r="I3571" s="6" t="s">
        <v>2216</v>
      </c>
      <c r="J3571" s="6" t="s">
        <v>144</v>
      </c>
      <c r="K3571" s="6" t="s">
        <v>319</v>
      </c>
      <c r="L3571">
        <v>907</v>
      </c>
      <c r="N3571" s="6" t="s">
        <v>13512</v>
      </c>
      <c r="O3571" s="6" t="s">
        <v>5467</v>
      </c>
      <c r="P3571" s="6" t="s">
        <v>13513</v>
      </c>
      <c r="Q3571">
        <v>5783170</v>
      </c>
      <c r="R3571">
        <v>34481270000183</v>
      </c>
      <c r="S3571">
        <v>11059060118</v>
      </c>
    </row>
    <row r="3572" spans="1:19" x14ac:dyDescent="0.25">
      <c r="A3572">
        <v>18027</v>
      </c>
      <c r="B3572" s="6" t="s">
        <v>13514</v>
      </c>
      <c r="C3572" s="6" t="s">
        <v>52</v>
      </c>
      <c r="D3572" s="6" t="s">
        <v>31</v>
      </c>
      <c r="E3572" s="6" t="s">
        <v>325</v>
      </c>
      <c r="F3572" s="6" t="s">
        <v>61</v>
      </c>
      <c r="G3572" s="6" t="s">
        <v>13515</v>
      </c>
      <c r="H3572">
        <v>1</v>
      </c>
      <c r="I3572" s="6" t="s">
        <v>375</v>
      </c>
      <c r="J3572" s="6" t="s">
        <v>144</v>
      </c>
      <c r="K3572" s="6" t="s">
        <v>98</v>
      </c>
      <c r="L3572">
        <v>302</v>
      </c>
      <c r="N3572" s="6" t="s">
        <v>13516</v>
      </c>
      <c r="O3572" s="6" t="s">
        <v>1148</v>
      </c>
      <c r="P3572" s="6" t="s">
        <v>740</v>
      </c>
      <c r="Q3572">
        <v>36510000</v>
      </c>
      <c r="R3572">
        <v>7231101747</v>
      </c>
      <c r="S3572">
        <v>32998402865</v>
      </c>
    </row>
    <row r="3573" spans="1:19" x14ac:dyDescent="0.25">
      <c r="A3573">
        <v>18028</v>
      </c>
      <c r="B3573" s="6" t="s">
        <v>13517</v>
      </c>
      <c r="C3573" s="6" t="s">
        <v>76</v>
      </c>
      <c r="D3573" s="6" t="s">
        <v>77</v>
      </c>
      <c r="E3573" s="6" t="s">
        <v>103</v>
      </c>
      <c r="F3573" s="6" t="s">
        <v>13518</v>
      </c>
      <c r="G3573" s="6" t="s">
        <v>13519</v>
      </c>
      <c r="H3573">
        <v>23</v>
      </c>
      <c r="I3573" s="6" t="s">
        <v>47</v>
      </c>
      <c r="J3573" s="6" t="s">
        <v>144</v>
      </c>
      <c r="K3573" s="6" t="s">
        <v>109</v>
      </c>
      <c r="L3573">
        <v>201</v>
      </c>
      <c r="N3573" s="6" t="s">
        <v>13520</v>
      </c>
      <c r="O3573" s="6" t="s">
        <v>111</v>
      </c>
      <c r="P3573" s="6" t="s">
        <v>3723</v>
      </c>
      <c r="Q3573">
        <v>36888108</v>
      </c>
      <c r="R3573">
        <v>37749469000138</v>
      </c>
      <c r="S3573">
        <v>32998131184</v>
      </c>
    </row>
    <row r="3574" spans="1:19" x14ac:dyDescent="0.25">
      <c r="A3574">
        <v>18031</v>
      </c>
      <c r="B3574" s="6" t="s">
        <v>13521</v>
      </c>
      <c r="C3574" s="6" t="s">
        <v>119</v>
      </c>
      <c r="D3574" s="6" t="s">
        <v>31</v>
      </c>
      <c r="E3574" s="6" t="s">
        <v>103</v>
      </c>
      <c r="F3574" s="6" t="s">
        <v>61</v>
      </c>
      <c r="G3574" s="6" t="s">
        <v>13522</v>
      </c>
      <c r="H3574">
        <v>25</v>
      </c>
      <c r="I3574" s="6" t="s">
        <v>116</v>
      </c>
      <c r="J3574" s="6" t="s">
        <v>144</v>
      </c>
      <c r="K3574" s="6" t="s">
        <v>98</v>
      </c>
      <c r="L3574">
        <v>302</v>
      </c>
      <c r="N3574" s="6" t="s">
        <v>13523</v>
      </c>
      <c r="O3574" s="6" t="s">
        <v>146</v>
      </c>
      <c r="P3574" s="6" t="s">
        <v>3902</v>
      </c>
      <c r="Q3574">
        <v>36502002</v>
      </c>
      <c r="R3574">
        <v>8208916650</v>
      </c>
      <c r="S3574">
        <v>32988052807</v>
      </c>
    </row>
    <row r="3575" spans="1:19" x14ac:dyDescent="0.25">
      <c r="A3575">
        <v>18032</v>
      </c>
      <c r="B3575" s="6" t="s">
        <v>13524</v>
      </c>
      <c r="C3575" s="6" t="s">
        <v>52</v>
      </c>
      <c r="D3575" s="6" t="s">
        <v>31</v>
      </c>
      <c r="E3575" s="6" t="s">
        <v>53</v>
      </c>
      <c r="F3575" s="6" t="s">
        <v>13525</v>
      </c>
      <c r="G3575" s="6" t="s">
        <v>13526</v>
      </c>
      <c r="H3575">
        <v>25</v>
      </c>
      <c r="I3575" s="6" t="s">
        <v>116</v>
      </c>
      <c r="J3575" s="6" t="s">
        <v>144</v>
      </c>
      <c r="K3575" s="6" t="s">
        <v>109</v>
      </c>
      <c r="L3575">
        <v>204</v>
      </c>
      <c r="N3575" s="6" t="s">
        <v>13527</v>
      </c>
      <c r="O3575" s="6" t="s">
        <v>691</v>
      </c>
      <c r="P3575" s="6" t="s">
        <v>40</v>
      </c>
      <c r="Q3575">
        <v>36793000</v>
      </c>
      <c r="R3575">
        <v>40506620000111</v>
      </c>
      <c r="S3575">
        <v>32984398506</v>
      </c>
    </row>
    <row r="3576" spans="1:19" x14ac:dyDescent="0.25">
      <c r="A3576">
        <v>18033</v>
      </c>
      <c r="B3576" s="6" t="s">
        <v>13528</v>
      </c>
      <c r="C3576" s="6" t="s">
        <v>76</v>
      </c>
      <c r="D3576" s="6" t="s">
        <v>77</v>
      </c>
      <c r="E3576" s="6" t="s">
        <v>71</v>
      </c>
      <c r="F3576" s="6" t="s">
        <v>13529</v>
      </c>
      <c r="G3576" s="6" t="s">
        <v>5565</v>
      </c>
      <c r="H3576">
        <v>33</v>
      </c>
      <c r="I3576" s="6" t="s">
        <v>181</v>
      </c>
      <c r="J3576" s="6" t="s">
        <v>13530</v>
      </c>
      <c r="K3576" s="6" t="s">
        <v>37</v>
      </c>
      <c r="L3576">
        <v>107</v>
      </c>
      <c r="N3576" s="6" t="s">
        <v>13531</v>
      </c>
      <c r="O3576" s="6" t="s">
        <v>58</v>
      </c>
      <c r="P3576" s="6" t="s">
        <v>175</v>
      </c>
      <c r="Q3576">
        <v>36771764</v>
      </c>
      <c r="R3576">
        <v>42464126000167</v>
      </c>
      <c r="S3576">
        <v>32988846236</v>
      </c>
    </row>
    <row r="3577" spans="1:19" x14ac:dyDescent="0.25">
      <c r="A3577">
        <v>18035</v>
      </c>
      <c r="B3577" s="6" t="s">
        <v>13532</v>
      </c>
      <c r="C3577" s="6" t="s">
        <v>391</v>
      </c>
      <c r="D3577" s="6" t="s">
        <v>488</v>
      </c>
      <c r="E3577" s="6" t="s">
        <v>93</v>
      </c>
      <c r="F3577" s="6" t="s">
        <v>13533</v>
      </c>
      <c r="G3577" s="6" t="s">
        <v>13534</v>
      </c>
      <c r="H3577">
        <v>22</v>
      </c>
      <c r="I3577" s="6" t="s">
        <v>35</v>
      </c>
      <c r="J3577" s="6" t="s">
        <v>7723</v>
      </c>
      <c r="K3577" s="6" t="s">
        <v>98</v>
      </c>
      <c r="L3577">
        <v>307</v>
      </c>
      <c r="N3577" s="6" t="s">
        <v>13535</v>
      </c>
      <c r="O3577" s="6" t="s">
        <v>146</v>
      </c>
      <c r="P3577" s="6" t="s">
        <v>40</v>
      </c>
      <c r="Q3577">
        <v>36500054</v>
      </c>
      <c r="R3577">
        <v>7376200000192</v>
      </c>
      <c r="S3577">
        <v>32999616565</v>
      </c>
    </row>
    <row r="3578" spans="1:19" x14ac:dyDescent="0.25">
      <c r="A3578">
        <v>18036</v>
      </c>
      <c r="B3578" s="6" t="s">
        <v>13536</v>
      </c>
      <c r="C3578" s="6" t="s">
        <v>30</v>
      </c>
      <c r="D3578" s="6" t="s">
        <v>31</v>
      </c>
      <c r="E3578" s="6" t="s">
        <v>44</v>
      </c>
      <c r="F3578" s="6" t="s">
        <v>61</v>
      </c>
      <c r="G3578" s="6" t="s">
        <v>13537</v>
      </c>
      <c r="H3578">
        <v>23</v>
      </c>
      <c r="I3578" s="6" t="s">
        <v>47</v>
      </c>
      <c r="J3578" s="6" t="s">
        <v>144</v>
      </c>
      <c r="K3578" s="6" t="s">
        <v>109</v>
      </c>
      <c r="L3578">
        <v>206</v>
      </c>
      <c r="N3578" s="6" t="s">
        <v>13538</v>
      </c>
      <c r="O3578" s="6" t="s">
        <v>771</v>
      </c>
      <c r="P3578" s="6" t="s">
        <v>932</v>
      </c>
      <c r="Q3578">
        <v>36800000</v>
      </c>
      <c r="R3578">
        <v>16667093600</v>
      </c>
      <c r="S3578">
        <v>32037411121</v>
      </c>
    </row>
    <row r="3579" spans="1:19" x14ac:dyDescent="0.25">
      <c r="A3579">
        <v>18037</v>
      </c>
      <c r="B3579" s="6" t="s">
        <v>13539</v>
      </c>
      <c r="C3579" s="6" t="s">
        <v>177</v>
      </c>
      <c r="D3579" s="6" t="s">
        <v>353</v>
      </c>
      <c r="E3579" s="6" t="s">
        <v>93</v>
      </c>
      <c r="F3579" s="6" t="s">
        <v>13540</v>
      </c>
      <c r="G3579" s="6" t="s">
        <v>13541</v>
      </c>
      <c r="H3579">
        <v>22</v>
      </c>
      <c r="I3579" s="6" t="s">
        <v>35</v>
      </c>
      <c r="J3579" s="6" t="s">
        <v>13542</v>
      </c>
      <c r="K3579" s="6" t="s">
        <v>98</v>
      </c>
      <c r="L3579">
        <v>308</v>
      </c>
      <c r="N3579" s="6" t="s">
        <v>13543</v>
      </c>
      <c r="O3579" s="6" t="s">
        <v>100</v>
      </c>
      <c r="P3579" s="6" t="s">
        <v>4039</v>
      </c>
      <c r="Q3579">
        <v>36520000</v>
      </c>
      <c r="R3579">
        <v>42145216000195</v>
      </c>
      <c r="S3579">
        <v>32984289518</v>
      </c>
    </row>
    <row r="3580" spans="1:19" x14ac:dyDescent="0.25">
      <c r="A3580">
        <v>18038</v>
      </c>
      <c r="B3580" s="6" t="s">
        <v>13544</v>
      </c>
      <c r="C3580" s="6" t="s">
        <v>177</v>
      </c>
      <c r="D3580" s="6" t="s">
        <v>353</v>
      </c>
      <c r="E3580" s="6" t="s">
        <v>103</v>
      </c>
      <c r="F3580" s="6" t="s">
        <v>13545</v>
      </c>
      <c r="G3580" s="6" t="s">
        <v>13546</v>
      </c>
      <c r="H3580">
        <v>25</v>
      </c>
      <c r="I3580" s="6" t="s">
        <v>116</v>
      </c>
      <c r="J3580" s="6" t="s">
        <v>13547</v>
      </c>
      <c r="K3580" s="6" t="s">
        <v>98</v>
      </c>
      <c r="L3580">
        <v>308</v>
      </c>
      <c r="N3580" s="6" t="s">
        <v>13548</v>
      </c>
      <c r="O3580" s="6" t="s">
        <v>146</v>
      </c>
      <c r="P3580" s="6" t="s">
        <v>880</v>
      </c>
      <c r="Q3580">
        <v>36504178</v>
      </c>
      <c r="R3580">
        <v>33304053000155</v>
      </c>
      <c r="S3580">
        <v>32035311618</v>
      </c>
    </row>
    <row r="3581" spans="1:19" x14ac:dyDescent="0.25">
      <c r="A3581">
        <v>18039</v>
      </c>
      <c r="B3581" s="6" t="s">
        <v>13549</v>
      </c>
      <c r="C3581" s="6" t="s">
        <v>52</v>
      </c>
      <c r="D3581" s="6" t="s">
        <v>31</v>
      </c>
      <c r="E3581" s="6" t="s">
        <v>53</v>
      </c>
      <c r="F3581" s="6" t="s">
        <v>61</v>
      </c>
      <c r="G3581" s="6" t="s">
        <v>13550</v>
      </c>
      <c r="H3581">
        <v>23</v>
      </c>
      <c r="I3581" s="6" t="s">
        <v>47</v>
      </c>
      <c r="J3581" s="6" t="s">
        <v>144</v>
      </c>
      <c r="K3581" s="6" t="s">
        <v>98</v>
      </c>
      <c r="L3581">
        <v>304</v>
      </c>
      <c r="N3581" s="6" t="s">
        <v>13551</v>
      </c>
      <c r="O3581" s="6" t="s">
        <v>146</v>
      </c>
      <c r="P3581" s="6" t="s">
        <v>2169</v>
      </c>
      <c r="Q3581">
        <v>36500000</v>
      </c>
      <c r="R3581">
        <v>11666086622</v>
      </c>
      <c r="S3581">
        <v>32998251001</v>
      </c>
    </row>
    <row r="3582" spans="1:19" x14ac:dyDescent="0.25">
      <c r="A3582">
        <v>18040</v>
      </c>
      <c r="B3582" s="6" t="s">
        <v>13552</v>
      </c>
      <c r="C3582" s="6" t="s">
        <v>52</v>
      </c>
      <c r="D3582" s="6" t="s">
        <v>31</v>
      </c>
      <c r="E3582" s="6" t="s">
        <v>44</v>
      </c>
      <c r="F3582" s="6" t="s">
        <v>61</v>
      </c>
      <c r="G3582" s="6" t="s">
        <v>13553</v>
      </c>
      <c r="H3582">
        <v>1</v>
      </c>
      <c r="I3582" s="6" t="s">
        <v>375</v>
      </c>
      <c r="J3582" s="6" t="s">
        <v>144</v>
      </c>
      <c r="K3582" s="6" t="s">
        <v>98</v>
      </c>
      <c r="L3582">
        <v>304</v>
      </c>
      <c r="N3582" s="6" t="s">
        <v>13554</v>
      </c>
      <c r="O3582" s="6" t="s">
        <v>146</v>
      </c>
      <c r="P3582" s="6" t="s">
        <v>3043</v>
      </c>
      <c r="Q3582">
        <v>36506318</v>
      </c>
      <c r="R3582">
        <v>5260565681</v>
      </c>
      <c r="S3582">
        <v>32999772892</v>
      </c>
    </row>
    <row r="3583" spans="1:19" x14ac:dyDescent="0.25">
      <c r="A3583">
        <v>18041</v>
      </c>
      <c r="B3583" s="6" t="s">
        <v>13555</v>
      </c>
      <c r="C3583" s="6" t="s">
        <v>391</v>
      </c>
      <c r="D3583" s="6" t="s">
        <v>488</v>
      </c>
      <c r="E3583" s="6" t="s">
        <v>53</v>
      </c>
      <c r="F3583" s="6" t="s">
        <v>13556</v>
      </c>
      <c r="G3583" s="6" t="s">
        <v>13557</v>
      </c>
      <c r="H3583">
        <v>23</v>
      </c>
      <c r="I3583" s="6" t="s">
        <v>47</v>
      </c>
      <c r="J3583" s="6" t="s">
        <v>13558</v>
      </c>
      <c r="K3583" s="6" t="s">
        <v>98</v>
      </c>
      <c r="L3583">
        <v>307</v>
      </c>
      <c r="N3583" s="6" t="s">
        <v>13559</v>
      </c>
      <c r="O3583" s="6" t="s">
        <v>146</v>
      </c>
      <c r="P3583" s="6" t="s">
        <v>40</v>
      </c>
      <c r="Q3583">
        <v>36500090</v>
      </c>
      <c r="R3583">
        <v>42178576000193</v>
      </c>
      <c r="S3583">
        <v>32998100393</v>
      </c>
    </row>
    <row r="3584" spans="1:19" x14ac:dyDescent="0.25">
      <c r="A3584">
        <v>18043</v>
      </c>
      <c r="B3584" s="6" t="s">
        <v>13560</v>
      </c>
      <c r="C3584" s="6" t="s">
        <v>324</v>
      </c>
      <c r="D3584" s="6" t="s">
        <v>315</v>
      </c>
      <c r="E3584" s="6" t="s">
        <v>53</v>
      </c>
      <c r="F3584" s="6" t="s">
        <v>13561</v>
      </c>
      <c r="G3584" s="6" t="s">
        <v>13562</v>
      </c>
      <c r="H3584">
        <v>2</v>
      </c>
      <c r="I3584" s="6" t="s">
        <v>2216</v>
      </c>
      <c r="J3584" s="6" t="s">
        <v>144</v>
      </c>
      <c r="K3584" s="6" t="s">
        <v>319</v>
      </c>
      <c r="L3584">
        <v>907</v>
      </c>
      <c r="N3584" s="6" t="s">
        <v>13563</v>
      </c>
      <c r="O3584" s="6" t="s">
        <v>39</v>
      </c>
      <c r="P3584" s="6" t="s">
        <v>50</v>
      </c>
      <c r="Q3584">
        <v>36700000</v>
      </c>
      <c r="R3584">
        <v>5668258000184</v>
      </c>
      <c r="S3584">
        <v>32369214077</v>
      </c>
    </row>
    <row r="3585" spans="1:19" x14ac:dyDescent="0.25">
      <c r="A3585">
        <v>18044</v>
      </c>
      <c r="B3585" s="6" t="s">
        <v>13564</v>
      </c>
      <c r="C3585" s="6" t="s">
        <v>52</v>
      </c>
      <c r="D3585" s="6" t="s">
        <v>31</v>
      </c>
      <c r="E3585" s="6" t="s">
        <v>325</v>
      </c>
      <c r="F3585" s="6" t="s">
        <v>13565</v>
      </c>
      <c r="G3585" s="6" t="s">
        <v>13566</v>
      </c>
      <c r="H3585">
        <v>27</v>
      </c>
      <c r="I3585" s="6" t="s">
        <v>96</v>
      </c>
      <c r="J3585" s="6" t="s">
        <v>144</v>
      </c>
      <c r="K3585" s="6" t="s">
        <v>109</v>
      </c>
      <c r="L3585">
        <v>205</v>
      </c>
      <c r="N3585" s="6" t="s">
        <v>13567</v>
      </c>
      <c r="O3585" s="6" t="s">
        <v>1020</v>
      </c>
      <c r="P3585" s="6" t="s">
        <v>40</v>
      </c>
      <c r="Q3585">
        <v>36844000</v>
      </c>
      <c r="R3585">
        <v>41712475000198</v>
      </c>
      <c r="S3585">
        <v>32984084946</v>
      </c>
    </row>
    <row r="3586" spans="1:19" x14ac:dyDescent="0.25">
      <c r="A3586">
        <v>18046</v>
      </c>
      <c r="B3586" s="6" t="s">
        <v>13568</v>
      </c>
      <c r="C3586" s="6" t="s">
        <v>52</v>
      </c>
      <c r="D3586" s="6" t="s">
        <v>31</v>
      </c>
      <c r="E3586" s="6" t="s">
        <v>103</v>
      </c>
      <c r="F3586" s="6" t="s">
        <v>61</v>
      </c>
      <c r="G3586" s="6" t="s">
        <v>13569</v>
      </c>
      <c r="H3586">
        <v>27</v>
      </c>
      <c r="I3586" s="6" t="s">
        <v>96</v>
      </c>
      <c r="J3586" s="6" t="s">
        <v>144</v>
      </c>
      <c r="K3586" s="6" t="s">
        <v>98</v>
      </c>
      <c r="L3586">
        <v>303</v>
      </c>
      <c r="N3586" s="6" t="s">
        <v>13570</v>
      </c>
      <c r="O3586" s="6" t="s">
        <v>793</v>
      </c>
      <c r="P3586" s="6" t="s">
        <v>40</v>
      </c>
      <c r="Q3586">
        <v>36515000</v>
      </c>
      <c r="R3586">
        <v>51476959668</v>
      </c>
      <c r="S3586">
        <v>32984564274</v>
      </c>
    </row>
    <row r="3587" spans="1:19" x14ac:dyDescent="0.25">
      <c r="A3587">
        <v>18047</v>
      </c>
      <c r="B3587" s="6" t="s">
        <v>13571</v>
      </c>
      <c r="C3587" s="6" t="s">
        <v>391</v>
      </c>
      <c r="D3587" s="6" t="s">
        <v>488</v>
      </c>
      <c r="E3587" s="6" t="s">
        <v>71</v>
      </c>
      <c r="F3587" s="6" t="s">
        <v>61</v>
      </c>
      <c r="G3587" s="6" t="s">
        <v>13572</v>
      </c>
      <c r="H3587">
        <v>23</v>
      </c>
      <c r="I3587" s="6" t="s">
        <v>47</v>
      </c>
      <c r="J3587" s="6" t="s">
        <v>144</v>
      </c>
      <c r="K3587" s="6" t="s">
        <v>109</v>
      </c>
      <c r="L3587">
        <v>207</v>
      </c>
      <c r="N3587" s="6" t="s">
        <v>13573</v>
      </c>
      <c r="O3587" s="6" t="s">
        <v>111</v>
      </c>
      <c r="P3587" s="6" t="s">
        <v>1885</v>
      </c>
      <c r="Q3587">
        <v>36800000</v>
      </c>
      <c r="R3587">
        <v>12921968665</v>
      </c>
      <c r="S3587">
        <v>32984429814</v>
      </c>
    </row>
    <row r="3588" spans="1:19" x14ac:dyDescent="0.25">
      <c r="A3588">
        <v>18049</v>
      </c>
      <c r="B3588" s="6" t="s">
        <v>13574</v>
      </c>
      <c r="C3588" s="6" t="s">
        <v>324</v>
      </c>
      <c r="D3588" s="6" t="s">
        <v>315</v>
      </c>
      <c r="E3588" s="6" t="s">
        <v>103</v>
      </c>
      <c r="F3588" s="6" t="s">
        <v>61</v>
      </c>
      <c r="G3588" s="6" t="s">
        <v>13575</v>
      </c>
      <c r="H3588">
        <v>2</v>
      </c>
      <c r="I3588" s="6" t="s">
        <v>2216</v>
      </c>
      <c r="J3588" s="6" t="s">
        <v>144</v>
      </c>
      <c r="K3588" s="6" t="s">
        <v>319</v>
      </c>
      <c r="L3588">
        <v>916</v>
      </c>
      <c r="N3588" s="6" t="s">
        <v>13576</v>
      </c>
      <c r="O3588" s="6" t="s">
        <v>39</v>
      </c>
      <c r="P3588" s="6" t="s">
        <v>13577</v>
      </c>
      <c r="Q3588">
        <v>36706202</v>
      </c>
      <c r="R3588">
        <v>5133423543</v>
      </c>
      <c r="S3588">
        <v>32991514730</v>
      </c>
    </row>
    <row r="3589" spans="1:19" x14ac:dyDescent="0.25">
      <c r="A3589">
        <v>18050</v>
      </c>
      <c r="B3589" s="6" t="s">
        <v>13578</v>
      </c>
      <c r="C3589" s="6" t="s">
        <v>52</v>
      </c>
      <c r="D3589" s="6" t="s">
        <v>31</v>
      </c>
      <c r="E3589" s="6" t="s">
        <v>325</v>
      </c>
      <c r="F3589" s="6" t="s">
        <v>61</v>
      </c>
      <c r="G3589" s="6" t="s">
        <v>13579</v>
      </c>
      <c r="H3589">
        <v>23</v>
      </c>
      <c r="I3589" s="6" t="s">
        <v>47</v>
      </c>
      <c r="J3589" s="6" t="s">
        <v>144</v>
      </c>
      <c r="K3589" s="6" t="s">
        <v>98</v>
      </c>
      <c r="L3589">
        <v>304</v>
      </c>
      <c r="N3589" s="6" t="s">
        <v>3065</v>
      </c>
      <c r="O3589" s="6" t="s">
        <v>592</v>
      </c>
      <c r="P3589" s="6" t="s">
        <v>11809</v>
      </c>
      <c r="Q3589">
        <v>36546000</v>
      </c>
      <c r="R3589">
        <v>3311915631</v>
      </c>
      <c r="S3589">
        <v>32984907804</v>
      </c>
    </row>
    <row r="3590" spans="1:19" x14ac:dyDescent="0.25">
      <c r="A3590">
        <v>18052</v>
      </c>
      <c r="B3590" s="6" t="s">
        <v>13580</v>
      </c>
      <c r="C3590" s="6" t="s">
        <v>76</v>
      </c>
      <c r="D3590" s="6" t="s">
        <v>77</v>
      </c>
      <c r="E3590" s="6" t="s">
        <v>71</v>
      </c>
      <c r="F3590" s="6" t="s">
        <v>13581</v>
      </c>
      <c r="G3590" s="6" t="s">
        <v>12298</v>
      </c>
      <c r="H3590">
        <v>25</v>
      </c>
      <c r="I3590" s="6" t="s">
        <v>116</v>
      </c>
      <c r="J3590" s="6" t="s">
        <v>13582</v>
      </c>
      <c r="K3590" s="6" t="s">
        <v>98</v>
      </c>
      <c r="L3590">
        <v>306</v>
      </c>
      <c r="N3590" s="6" t="s">
        <v>13583</v>
      </c>
      <c r="O3590" s="6" t="s">
        <v>146</v>
      </c>
      <c r="P3590" s="6" t="s">
        <v>377</v>
      </c>
      <c r="Q3590">
        <v>36500200</v>
      </c>
      <c r="R3590">
        <v>42602395000142</v>
      </c>
      <c r="S3590">
        <v>32999212020</v>
      </c>
    </row>
    <row r="3591" spans="1:19" x14ac:dyDescent="0.25">
      <c r="A3591">
        <v>18054</v>
      </c>
      <c r="B3591" s="6" t="s">
        <v>13584</v>
      </c>
      <c r="C3591" s="6" t="s">
        <v>76</v>
      </c>
      <c r="D3591" s="6" t="s">
        <v>31</v>
      </c>
      <c r="E3591" s="6" t="s">
        <v>44</v>
      </c>
      <c r="F3591" s="6" t="s">
        <v>13585</v>
      </c>
      <c r="G3591" s="6" t="s">
        <v>13586</v>
      </c>
      <c r="H3591">
        <v>25</v>
      </c>
      <c r="I3591" s="6" t="s">
        <v>116</v>
      </c>
      <c r="J3591" s="6" t="s">
        <v>144</v>
      </c>
      <c r="K3591" s="6" t="s">
        <v>37</v>
      </c>
      <c r="L3591">
        <v>104</v>
      </c>
      <c r="N3591" s="6" t="s">
        <v>13587</v>
      </c>
      <c r="O3591" s="6" t="s">
        <v>39</v>
      </c>
      <c r="P3591" s="6" t="s">
        <v>486</v>
      </c>
      <c r="Q3591">
        <v>36706024</v>
      </c>
      <c r="R3591">
        <v>38442790000138</v>
      </c>
      <c r="S3591">
        <v>32998268531</v>
      </c>
    </row>
    <row r="3592" spans="1:19" x14ac:dyDescent="0.25">
      <c r="A3592">
        <v>18055</v>
      </c>
      <c r="B3592" s="6" t="s">
        <v>13588</v>
      </c>
      <c r="C3592" s="6" t="s">
        <v>324</v>
      </c>
      <c r="D3592" s="6" t="s">
        <v>315</v>
      </c>
      <c r="E3592" s="6" t="s">
        <v>53</v>
      </c>
      <c r="F3592" s="6" t="s">
        <v>13589</v>
      </c>
      <c r="G3592" s="6" t="s">
        <v>13590</v>
      </c>
      <c r="H3592">
        <v>2</v>
      </c>
      <c r="I3592" s="6" t="s">
        <v>2216</v>
      </c>
      <c r="J3592" s="6" t="s">
        <v>144</v>
      </c>
      <c r="K3592" s="6" t="s">
        <v>319</v>
      </c>
      <c r="L3592">
        <v>907</v>
      </c>
      <c r="N3592" s="6" t="s">
        <v>13591</v>
      </c>
      <c r="O3592" s="6" t="s">
        <v>13592</v>
      </c>
      <c r="P3592" s="6" t="s">
        <v>13593</v>
      </c>
      <c r="Q3592">
        <v>25231210</v>
      </c>
      <c r="R3592">
        <v>7305785000150</v>
      </c>
      <c r="S3592">
        <v>21078257699</v>
      </c>
    </row>
    <row r="3593" spans="1:19" x14ac:dyDescent="0.25">
      <c r="A3593">
        <v>18056</v>
      </c>
      <c r="B3593" s="6" t="s">
        <v>13594</v>
      </c>
      <c r="C3593" s="6" t="s">
        <v>391</v>
      </c>
      <c r="D3593" s="6" t="s">
        <v>488</v>
      </c>
      <c r="E3593" s="6" t="s">
        <v>325</v>
      </c>
      <c r="F3593" s="6" t="s">
        <v>13595</v>
      </c>
      <c r="G3593" s="6" t="s">
        <v>13596</v>
      </c>
      <c r="H3593">
        <v>23</v>
      </c>
      <c r="I3593" s="6" t="s">
        <v>47</v>
      </c>
      <c r="J3593" s="6" t="s">
        <v>144</v>
      </c>
      <c r="K3593" s="6" t="s">
        <v>109</v>
      </c>
      <c r="L3593">
        <v>207</v>
      </c>
      <c r="N3593" s="6" t="s">
        <v>13597</v>
      </c>
      <c r="O3593" s="6" t="s">
        <v>111</v>
      </c>
      <c r="P3593" s="6" t="s">
        <v>412</v>
      </c>
      <c r="Q3593">
        <v>36884186</v>
      </c>
      <c r="R3593">
        <v>42148942000161</v>
      </c>
      <c r="S3593">
        <v>32998488070</v>
      </c>
    </row>
    <row r="3594" spans="1:19" x14ac:dyDescent="0.25">
      <c r="A3594">
        <v>18058</v>
      </c>
      <c r="B3594" s="6" t="s">
        <v>13598</v>
      </c>
      <c r="C3594" s="6" t="s">
        <v>477</v>
      </c>
      <c r="D3594" s="6" t="s">
        <v>31</v>
      </c>
      <c r="E3594" s="6" t="s">
        <v>103</v>
      </c>
      <c r="F3594" s="6" t="s">
        <v>13599</v>
      </c>
      <c r="G3594" s="6" t="s">
        <v>13600</v>
      </c>
      <c r="H3594">
        <v>27</v>
      </c>
      <c r="I3594" s="6" t="s">
        <v>96</v>
      </c>
      <c r="J3594" s="6" t="s">
        <v>144</v>
      </c>
      <c r="K3594" s="6" t="s">
        <v>98</v>
      </c>
      <c r="L3594">
        <v>305</v>
      </c>
      <c r="N3594" s="6" t="s">
        <v>13601</v>
      </c>
      <c r="O3594" s="6" t="s">
        <v>583</v>
      </c>
      <c r="P3594" s="6" t="s">
        <v>40</v>
      </c>
      <c r="Q3594">
        <v>36525000</v>
      </c>
      <c r="R3594">
        <v>42094436000137</v>
      </c>
      <c r="S3594">
        <v>32999213193</v>
      </c>
    </row>
    <row r="3595" spans="1:19" x14ac:dyDescent="0.25">
      <c r="A3595">
        <v>18059</v>
      </c>
      <c r="B3595" s="6" t="s">
        <v>13602</v>
      </c>
      <c r="C3595" s="6" t="s">
        <v>119</v>
      </c>
      <c r="D3595" s="6" t="s">
        <v>31</v>
      </c>
      <c r="E3595" s="6" t="s">
        <v>71</v>
      </c>
      <c r="F3595" s="6" t="s">
        <v>13603</v>
      </c>
      <c r="G3595" s="6" t="s">
        <v>13604</v>
      </c>
      <c r="H3595">
        <v>26</v>
      </c>
      <c r="I3595" s="6" t="s">
        <v>173</v>
      </c>
      <c r="J3595" s="6" t="s">
        <v>144</v>
      </c>
      <c r="K3595" s="6" t="s">
        <v>98</v>
      </c>
      <c r="L3595">
        <v>305</v>
      </c>
      <c r="N3595" s="6" t="s">
        <v>13605</v>
      </c>
      <c r="O3595" s="6" t="s">
        <v>583</v>
      </c>
      <c r="P3595" s="6" t="s">
        <v>40</v>
      </c>
      <c r="Q3595">
        <v>36525000</v>
      </c>
      <c r="R3595">
        <v>29379700000110</v>
      </c>
      <c r="S3595">
        <v>32999363229</v>
      </c>
    </row>
    <row r="3596" spans="1:19" x14ac:dyDescent="0.25">
      <c r="A3596">
        <v>18060</v>
      </c>
      <c r="B3596" s="6" t="s">
        <v>13606</v>
      </c>
      <c r="C3596" s="6" t="s">
        <v>477</v>
      </c>
      <c r="D3596" s="6" t="s">
        <v>31</v>
      </c>
      <c r="E3596" s="6" t="s">
        <v>71</v>
      </c>
      <c r="F3596" s="6" t="s">
        <v>13607</v>
      </c>
      <c r="G3596" s="6" t="s">
        <v>13608</v>
      </c>
      <c r="H3596">
        <v>25</v>
      </c>
      <c r="I3596" s="6" t="s">
        <v>116</v>
      </c>
      <c r="J3596" s="6" t="s">
        <v>144</v>
      </c>
      <c r="K3596" s="6" t="s">
        <v>98</v>
      </c>
      <c r="L3596">
        <v>301</v>
      </c>
      <c r="N3596" s="6" t="s">
        <v>13609</v>
      </c>
      <c r="O3596" s="6" t="s">
        <v>136</v>
      </c>
      <c r="P3596" s="6" t="s">
        <v>40</v>
      </c>
      <c r="Q3596">
        <v>36780000</v>
      </c>
      <c r="R3596">
        <v>41183848000180</v>
      </c>
      <c r="S3596">
        <v>32999321320</v>
      </c>
    </row>
    <row r="3597" spans="1:19" x14ac:dyDescent="0.25">
      <c r="A3597">
        <v>18061</v>
      </c>
      <c r="B3597" s="6" t="s">
        <v>13610</v>
      </c>
      <c r="C3597" s="6" t="s">
        <v>52</v>
      </c>
      <c r="D3597" s="6" t="s">
        <v>31</v>
      </c>
      <c r="E3597" s="6" t="s">
        <v>53</v>
      </c>
      <c r="F3597" s="6" t="s">
        <v>13611</v>
      </c>
      <c r="G3597" s="6" t="s">
        <v>13612</v>
      </c>
      <c r="H3597">
        <v>25</v>
      </c>
      <c r="I3597" s="6" t="s">
        <v>116</v>
      </c>
      <c r="J3597" s="6" t="s">
        <v>144</v>
      </c>
      <c r="K3597" s="6" t="s">
        <v>109</v>
      </c>
      <c r="L3597">
        <v>203</v>
      </c>
      <c r="N3597" s="6" t="s">
        <v>4557</v>
      </c>
      <c r="O3597" s="6" t="s">
        <v>1972</v>
      </c>
      <c r="P3597" s="6" t="s">
        <v>259</v>
      </c>
      <c r="Q3597">
        <v>36878000</v>
      </c>
      <c r="R3597">
        <v>13133279000123</v>
      </c>
      <c r="S3597">
        <v>32999198152</v>
      </c>
    </row>
    <row r="3598" spans="1:19" x14ac:dyDescent="0.25">
      <c r="A3598">
        <v>18062</v>
      </c>
      <c r="B3598" s="6" t="s">
        <v>13613</v>
      </c>
      <c r="C3598" s="6" t="s">
        <v>76</v>
      </c>
      <c r="D3598" s="6" t="s">
        <v>77</v>
      </c>
      <c r="E3598" s="6" t="s">
        <v>71</v>
      </c>
      <c r="F3598" s="6" t="s">
        <v>61</v>
      </c>
      <c r="G3598" s="6" t="s">
        <v>13614</v>
      </c>
      <c r="H3598">
        <v>23</v>
      </c>
      <c r="I3598" s="6" t="s">
        <v>47</v>
      </c>
      <c r="J3598" s="6" t="s">
        <v>144</v>
      </c>
      <c r="K3598" s="6" t="s">
        <v>109</v>
      </c>
      <c r="L3598">
        <v>207</v>
      </c>
      <c r="N3598" s="6" t="s">
        <v>13615</v>
      </c>
      <c r="O3598" s="6" t="s">
        <v>111</v>
      </c>
      <c r="P3598" s="6" t="s">
        <v>11571</v>
      </c>
      <c r="Q3598">
        <v>36890000</v>
      </c>
      <c r="R3598">
        <v>12314800680</v>
      </c>
      <c r="S3598">
        <v>32999720460</v>
      </c>
    </row>
    <row r="3599" spans="1:19" x14ac:dyDescent="0.25">
      <c r="A3599">
        <v>18063</v>
      </c>
      <c r="B3599" s="6" t="s">
        <v>13616</v>
      </c>
      <c r="C3599" s="6" t="s">
        <v>52</v>
      </c>
      <c r="D3599" s="6" t="s">
        <v>31</v>
      </c>
      <c r="E3599" s="6" t="s">
        <v>103</v>
      </c>
      <c r="F3599" s="6" t="s">
        <v>61</v>
      </c>
      <c r="G3599" s="6" t="s">
        <v>3266</v>
      </c>
      <c r="H3599">
        <v>23</v>
      </c>
      <c r="I3599" s="6" t="s">
        <v>47</v>
      </c>
      <c r="J3599" s="6" t="s">
        <v>144</v>
      </c>
      <c r="K3599" s="6" t="s">
        <v>109</v>
      </c>
      <c r="L3599">
        <v>203</v>
      </c>
      <c r="N3599" s="6" t="s">
        <v>13617</v>
      </c>
      <c r="O3599" s="6" t="s">
        <v>891</v>
      </c>
      <c r="P3599" s="6" t="s">
        <v>40</v>
      </c>
      <c r="Q3599">
        <v>36850000</v>
      </c>
      <c r="R3599">
        <v>65578481787</v>
      </c>
      <c r="S3599">
        <v>32985085126</v>
      </c>
    </row>
    <row r="3600" spans="1:19" x14ac:dyDescent="0.25">
      <c r="A3600">
        <v>18064</v>
      </c>
      <c r="B3600" s="6" t="s">
        <v>13618</v>
      </c>
      <c r="C3600" s="6" t="s">
        <v>391</v>
      </c>
      <c r="D3600" s="6" t="s">
        <v>488</v>
      </c>
      <c r="E3600" s="6" t="s">
        <v>93</v>
      </c>
      <c r="F3600" s="6" t="s">
        <v>61</v>
      </c>
      <c r="G3600" s="6" t="s">
        <v>13619</v>
      </c>
      <c r="H3600">
        <v>1</v>
      </c>
      <c r="I3600" s="6" t="s">
        <v>375</v>
      </c>
      <c r="J3600" s="6" t="s">
        <v>13620</v>
      </c>
      <c r="K3600" s="6" t="s">
        <v>109</v>
      </c>
      <c r="L3600">
        <v>206</v>
      </c>
      <c r="N3600" s="6" t="s">
        <v>13621</v>
      </c>
      <c r="O3600" s="6" t="s">
        <v>771</v>
      </c>
      <c r="P3600" s="6" t="s">
        <v>1007</v>
      </c>
      <c r="Q3600">
        <v>36800000</v>
      </c>
      <c r="R3600">
        <v>5284545605</v>
      </c>
      <c r="S3600">
        <v>32999241177</v>
      </c>
    </row>
    <row r="3601" spans="1:19" x14ac:dyDescent="0.25">
      <c r="A3601">
        <v>18065</v>
      </c>
      <c r="B3601" s="6" t="s">
        <v>13622</v>
      </c>
      <c r="C3601" s="6" t="s">
        <v>52</v>
      </c>
      <c r="D3601" s="6" t="s">
        <v>31</v>
      </c>
      <c r="E3601" s="6" t="s">
        <v>44</v>
      </c>
      <c r="F3601" s="6" t="s">
        <v>61</v>
      </c>
      <c r="G3601" s="6" t="s">
        <v>13623</v>
      </c>
      <c r="H3601">
        <v>25</v>
      </c>
      <c r="I3601" s="6" t="s">
        <v>116</v>
      </c>
      <c r="J3601" s="6" t="s">
        <v>144</v>
      </c>
      <c r="K3601" s="6" t="s">
        <v>98</v>
      </c>
      <c r="L3601">
        <v>302</v>
      </c>
      <c r="N3601" s="6" t="s">
        <v>13624</v>
      </c>
      <c r="O3601" s="6" t="s">
        <v>600</v>
      </c>
      <c r="P3601" s="6" t="s">
        <v>645</v>
      </c>
      <c r="Q3601">
        <v>36530000</v>
      </c>
      <c r="R3601">
        <v>9802698652</v>
      </c>
      <c r="S3601">
        <v>31071230742</v>
      </c>
    </row>
    <row r="3602" spans="1:19" x14ac:dyDescent="0.25">
      <c r="A3602">
        <v>18067</v>
      </c>
      <c r="B3602" s="6" t="s">
        <v>13625</v>
      </c>
      <c r="C3602" s="6" t="s">
        <v>52</v>
      </c>
      <c r="D3602" s="6" t="s">
        <v>31</v>
      </c>
      <c r="E3602" s="6" t="s">
        <v>93</v>
      </c>
      <c r="F3602" s="6" t="s">
        <v>13626</v>
      </c>
      <c r="G3602" s="6" t="s">
        <v>13627</v>
      </c>
      <c r="H3602">
        <v>23</v>
      </c>
      <c r="I3602" s="6" t="s">
        <v>47</v>
      </c>
      <c r="J3602" s="6" t="s">
        <v>144</v>
      </c>
      <c r="K3602" s="6" t="s">
        <v>109</v>
      </c>
      <c r="L3602">
        <v>204</v>
      </c>
      <c r="N3602" s="6" t="s">
        <v>13628</v>
      </c>
      <c r="O3602" s="6" t="s">
        <v>836</v>
      </c>
      <c r="P3602" s="6" t="s">
        <v>40</v>
      </c>
      <c r="Q3602">
        <v>36860000</v>
      </c>
      <c r="R3602">
        <v>42346559000118</v>
      </c>
      <c r="S3602">
        <v>32998070437</v>
      </c>
    </row>
    <row r="3603" spans="1:19" x14ac:dyDescent="0.25">
      <c r="A3603">
        <v>18068</v>
      </c>
      <c r="B3603" s="6" t="s">
        <v>13629</v>
      </c>
      <c r="C3603" s="6" t="s">
        <v>52</v>
      </c>
      <c r="D3603" s="6" t="s">
        <v>31</v>
      </c>
      <c r="E3603" s="6" t="s">
        <v>93</v>
      </c>
      <c r="F3603" s="6" t="s">
        <v>61</v>
      </c>
      <c r="G3603" s="6" t="s">
        <v>13630</v>
      </c>
      <c r="H3603">
        <v>25</v>
      </c>
      <c r="I3603" s="6" t="s">
        <v>116</v>
      </c>
      <c r="J3603" s="6" t="s">
        <v>144</v>
      </c>
      <c r="K3603" s="6" t="s">
        <v>37</v>
      </c>
      <c r="L3603">
        <v>104</v>
      </c>
      <c r="N3603" s="6" t="s">
        <v>13631</v>
      </c>
      <c r="O3603" s="6" t="s">
        <v>39</v>
      </c>
      <c r="P3603" s="6" t="s">
        <v>389</v>
      </c>
      <c r="Q3603">
        <v>36703084</v>
      </c>
      <c r="R3603">
        <v>99447720625</v>
      </c>
      <c r="S3603">
        <v>32998399700</v>
      </c>
    </row>
    <row r="3604" spans="1:19" x14ac:dyDescent="0.25">
      <c r="A3604">
        <v>18069</v>
      </c>
      <c r="B3604" s="6" t="s">
        <v>13632</v>
      </c>
      <c r="C3604" s="6" t="s">
        <v>119</v>
      </c>
      <c r="D3604" s="6" t="s">
        <v>31</v>
      </c>
      <c r="E3604" s="6" t="s">
        <v>93</v>
      </c>
      <c r="F3604" s="6" t="s">
        <v>61</v>
      </c>
      <c r="G3604" s="6" t="s">
        <v>13633</v>
      </c>
      <c r="H3604">
        <v>25</v>
      </c>
      <c r="I3604" s="6" t="s">
        <v>116</v>
      </c>
      <c r="J3604" s="6" t="s">
        <v>144</v>
      </c>
      <c r="K3604" s="6" t="s">
        <v>37</v>
      </c>
      <c r="L3604">
        <v>103</v>
      </c>
      <c r="N3604" s="6" t="s">
        <v>13634</v>
      </c>
      <c r="O3604" s="6" t="s">
        <v>58</v>
      </c>
      <c r="P3604" s="6" t="s">
        <v>1237</v>
      </c>
      <c r="Q3604">
        <v>36773570</v>
      </c>
      <c r="R3604">
        <v>14198965633</v>
      </c>
      <c r="S3604">
        <v>32999990739</v>
      </c>
    </row>
    <row r="3605" spans="1:19" x14ac:dyDescent="0.25">
      <c r="A3605">
        <v>18070</v>
      </c>
      <c r="B3605" s="6" t="s">
        <v>13635</v>
      </c>
      <c r="C3605" s="6" t="s">
        <v>52</v>
      </c>
      <c r="D3605" s="6" t="s">
        <v>31</v>
      </c>
      <c r="E3605" s="6" t="s">
        <v>44</v>
      </c>
      <c r="F3605" s="6" t="s">
        <v>61</v>
      </c>
      <c r="G3605" s="6" t="s">
        <v>13636</v>
      </c>
      <c r="H3605">
        <v>23</v>
      </c>
      <c r="I3605" s="6" t="s">
        <v>47</v>
      </c>
      <c r="J3605" s="6" t="s">
        <v>144</v>
      </c>
      <c r="K3605" s="6" t="s">
        <v>37</v>
      </c>
      <c r="L3605">
        <v>106</v>
      </c>
      <c r="N3605" s="6" t="s">
        <v>13637</v>
      </c>
      <c r="O3605" s="6" t="s">
        <v>572</v>
      </c>
      <c r="P3605" s="6" t="s">
        <v>10714</v>
      </c>
      <c r="Q3605">
        <v>36730000</v>
      </c>
      <c r="R3605">
        <v>16619800661</v>
      </c>
      <c r="S3605">
        <v>32999771500</v>
      </c>
    </row>
    <row r="3606" spans="1:19" x14ac:dyDescent="0.25">
      <c r="A3606">
        <v>18071</v>
      </c>
      <c r="B3606" s="6" t="s">
        <v>13638</v>
      </c>
      <c r="C3606" s="6" t="s">
        <v>52</v>
      </c>
      <c r="D3606" s="6" t="s">
        <v>31</v>
      </c>
      <c r="E3606" s="6" t="s">
        <v>53</v>
      </c>
      <c r="F3606" s="6" t="s">
        <v>61</v>
      </c>
      <c r="G3606" s="6" t="s">
        <v>13639</v>
      </c>
      <c r="H3606">
        <v>14</v>
      </c>
      <c r="I3606" s="6" t="s">
        <v>80</v>
      </c>
      <c r="J3606" s="6" t="s">
        <v>144</v>
      </c>
      <c r="K3606" s="6" t="s">
        <v>109</v>
      </c>
      <c r="L3606">
        <v>201</v>
      </c>
      <c r="N3606" s="6" t="s">
        <v>13640</v>
      </c>
      <c r="O3606" s="6" t="s">
        <v>111</v>
      </c>
      <c r="P3606" s="6" t="s">
        <v>1162</v>
      </c>
      <c r="Q3606">
        <v>36880000</v>
      </c>
      <c r="R3606">
        <v>6897052639</v>
      </c>
      <c r="S3606">
        <v>32984387699</v>
      </c>
    </row>
    <row r="3607" spans="1:19" x14ac:dyDescent="0.25">
      <c r="A3607">
        <v>18073</v>
      </c>
      <c r="B3607" s="6" t="s">
        <v>13641</v>
      </c>
      <c r="C3607" s="6" t="s">
        <v>52</v>
      </c>
      <c r="D3607" s="6" t="s">
        <v>31</v>
      </c>
      <c r="E3607" s="6" t="s">
        <v>44</v>
      </c>
      <c r="F3607" s="6" t="s">
        <v>61</v>
      </c>
      <c r="G3607" s="6" t="s">
        <v>13642</v>
      </c>
      <c r="H3607">
        <v>26</v>
      </c>
      <c r="I3607" s="6" t="s">
        <v>173</v>
      </c>
      <c r="J3607" s="6" t="s">
        <v>144</v>
      </c>
      <c r="K3607" s="6" t="s">
        <v>98</v>
      </c>
      <c r="L3607">
        <v>302</v>
      </c>
      <c r="N3607" s="6" t="s">
        <v>13643</v>
      </c>
      <c r="O3607" s="6" t="s">
        <v>698</v>
      </c>
      <c r="P3607" s="6" t="s">
        <v>389</v>
      </c>
      <c r="Q3607">
        <v>36160000</v>
      </c>
      <c r="R3607">
        <v>89105052653</v>
      </c>
      <c r="S3607">
        <v>32999531537</v>
      </c>
    </row>
    <row r="3608" spans="1:19" x14ac:dyDescent="0.25">
      <c r="A3608">
        <v>18076</v>
      </c>
      <c r="B3608" s="6" t="s">
        <v>13644</v>
      </c>
      <c r="C3608" s="6" t="s">
        <v>314</v>
      </c>
      <c r="D3608" s="6" t="s">
        <v>77</v>
      </c>
      <c r="E3608" s="6" t="s">
        <v>44</v>
      </c>
      <c r="F3608" s="6" t="s">
        <v>13645</v>
      </c>
      <c r="G3608" s="6" t="s">
        <v>13646</v>
      </c>
      <c r="H3608">
        <v>25</v>
      </c>
      <c r="I3608" s="6" t="s">
        <v>116</v>
      </c>
      <c r="J3608" s="6" t="s">
        <v>13647</v>
      </c>
      <c r="K3608" s="6" t="s">
        <v>37</v>
      </c>
      <c r="L3608">
        <v>109</v>
      </c>
      <c r="N3608" s="6" t="s">
        <v>13648</v>
      </c>
      <c r="O3608" s="6" t="s">
        <v>39</v>
      </c>
      <c r="P3608" s="6" t="s">
        <v>175</v>
      </c>
      <c r="Q3608">
        <v>36702059</v>
      </c>
      <c r="R3608">
        <v>15541960000136</v>
      </c>
      <c r="S3608">
        <v>32987017479</v>
      </c>
    </row>
    <row r="3609" spans="1:19" x14ac:dyDescent="0.25">
      <c r="A3609">
        <v>18077</v>
      </c>
      <c r="B3609" s="6" t="s">
        <v>13649</v>
      </c>
      <c r="C3609" s="6" t="s">
        <v>52</v>
      </c>
      <c r="D3609" s="6" t="s">
        <v>31</v>
      </c>
      <c r="E3609" s="6" t="s">
        <v>93</v>
      </c>
      <c r="F3609" s="6" t="s">
        <v>13650</v>
      </c>
      <c r="G3609" s="6" t="s">
        <v>13651</v>
      </c>
      <c r="H3609">
        <v>25</v>
      </c>
      <c r="I3609" s="6" t="s">
        <v>116</v>
      </c>
      <c r="J3609" s="6" t="s">
        <v>144</v>
      </c>
      <c r="K3609" s="6" t="s">
        <v>109</v>
      </c>
      <c r="L3609">
        <v>205</v>
      </c>
      <c r="N3609" s="6" t="s">
        <v>13652</v>
      </c>
      <c r="O3609" s="6" t="s">
        <v>771</v>
      </c>
      <c r="P3609" s="6" t="s">
        <v>951</v>
      </c>
      <c r="Q3609">
        <v>36800000</v>
      </c>
      <c r="R3609">
        <v>41046099000140</v>
      </c>
      <c r="S3609">
        <v>32988169399</v>
      </c>
    </row>
    <row r="3610" spans="1:19" x14ac:dyDescent="0.25">
      <c r="A3610">
        <v>18079</v>
      </c>
      <c r="B3610" s="6" t="s">
        <v>13653</v>
      </c>
      <c r="C3610" s="6" t="s">
        <v>52</v>
      </c>
      <c r="D3610" s="6" t="s">
        <v>31</v>
      </c>
      <c r="E3610" s="6" t="s">
        <v>44</v>
      </c>
      <c r="F3610" s="6" t="s">
        <v>61</v>
      </c>
      <c r="G3610" s="6" t="s">
        <v>13654</v>
      </c>
      <c r="H3610">
        <v>23</v>
      </c>
      <c r="I3610" s="6" t="s">
        <v>47</v>
      </c>
      <c r="J3610" s="6" t="s">
        <v>144</v>
      </c>
      <c r="K3610" s="6" t="s">
        <v>98</v>
      </c>
      <c r="L3610">
        <v>302</v>
      </c>
      <c r="N3610" s="6" t="s">
        <v>13655</v>
      </c>
      <c r="O3610" s="6" t="s">
        <v>146</v>
      </c>
      <c r="P3610" s="6" t="s">
        <v>13656</v>
      </c>
      <c r="Q3610">
        <v>36503068</v>
      </c>
      <c r="R3610">
        <v>13733949609</v>
      </c>
      <c r="S3610">
        <v>32998809855</v>
      </c>
    </row>
    <row r="3611" spans="1:19" x14ac:dyDescent="0.25">
      <c r="A3611">
        <v>18081</v>
      </c>
      <c r="B3611" s="6" t="s">
        <v>13657</v>
      </c>
      <c r="C3611" s="6" t="s">
        <v>52</v>
      </c>
      <c r="D3611" s="6" t="s">
        <v>31</v>
      </c>
      <c r="E3611" s="6" t="s">
        <v>71</v>
      </c>
      <c r="F3611" s="6" t="s">
        <v>13658</v>
      </c>
      <c r="G3611" s="6" t="s">
        <v>13659</v>
      </c>
      <c r="H3611">
        <v>23</v>
      </c>
      <c r="I3611" s="6" t="s">
        <v>47</v>
      </c>
      <c r="J3611" s="6" t="s">
        <v>144</v>
      </c>
      <c r="K3611" s="6" t="s">
        <v>98</v>
      </c>
      <c r="L3611">
        <v>302</v>
      </c>
      <c r="N3611" s="6" t="s">
        <v>13660</v>
      </c>
      <c r="O3611" s="6" t="s">
        <v>136</v>
      </c>
      <c r="P3611" s="6" t="s">
        <v>137</v>
      </c>
      <c r="Q3611">
        <v>36780000</v>
      </c>
      <c r="R3611">
        <v>42227202000110</v>
      </c>
      <c r="S3611">
        <v>32998315566</v>
      </c>
    </row>
    <row r="3612" spans="1:19" x14ac:dyDescent="0.25">
      <c r="A3612">
        <v>18082</v>
      </c>
      <c r="B3612" s="6" t="s">
        <v>13661</v>
      </c>
      <c r="C3612" s="6" t="s">
        <v>324</v>
      </c>
      <c r="D3612" s="6" t="s">
        <v>315</v>
      </c>
      <c r="E3612" s="6" t="s">
        <v>53</v>
      </c>
      <c r="F3612" s="6" t="s">
        <v>61</v>
      </c>
      <c r="G3612" s="6" t="s">
        <v>13662</v>
      </c>
      <c r="H3612">
        <v>2</v>
      </c>
      <c r="I3612" s="6" t="s">
        <v>2216</v>
      </c>
      <c r="J3612" s="6" t="s">
        <v>144</v>
      </c>
      <c r="K3612" s="6" t="s">
        <v>319</v>
      </c>
      <c r="L3612">
        <v>916</v>
      </c>
      <c r="N3612" s="6" t="s">
        <v>13663</v>
      </c>
      <c r="O3612" s="6" t="s">
        <v>39</v>
      </c>
      <c r="P3612" s="6" t="s">
        <v>389</v>
      </c>
      <c r="Q3612">
        <v>36703063</v>
      </c>
      <c r="R3612">
        <v>99447908691</v>
      </c>
      <c r="S3612">
        <v>32621021000</v>
      </c>
    </row>
    <row r="3613" spans="1:19" x14ac:dyDescent="0.25">
      <c r="A3613">
        <v>18083</v>
      </c>
      <c r="B3613" s="6" t="s">
        <v>13664</v>
      </c>
      <c r="C3613" s="6" t="s">
        <v>52</v>
      </c>
      <c r="D3613" s="6" t="s">
        <v>31</v>
      </c>
      <c r="E3613" s="6" t="s">
        <v>325</v>
      </c>
      <c r="F3613" s="6" t="s">
        <v>61</v>
      </c>
      <c r="G3613" s="6" t="s">
        <v>13665</v>
      </c>
      <c r="H3613">
        <v>23</v>
      </c>
      <c r="I3613" s="6" t="s">
        <v>47</v>
      </c>
      <c r="J3613" s="6" t="s">
        <v>144</v>
      </c>
      <c r="K3613" s="6" t="s">
        <v>98</v>
      </c>
      <c r="L3613">
        <v>304</v>
      </c>
      <c r="N3613" s="6" t="s">
        <v>13666</v>
      </c>
      <c r="O3613" s="6" t="s">
        <v>146</v>
      </c>
      <c r="P3613" s="6" t="s">
        <v>6697</v>
      </c>
      <c r="Q3613">
        <v>36500000</v>
      </c>
      <c r="R3613">
        <v>11157188605</v>
      </c>
      <c r="S3613">
        <v>32998099405</v>
      </c>
    </row>
    <row r="3614" spans="1:19" x14ac:dyDescent="0.25">
      <c r="A3614">
        <v>18085</v>
      </c>
      <c r="B3614" s="6" t="s">
        <v>13667</v>
      </c>
      <c r="C3614" s="6" t="s">
        <v>52</v>
      </c>
      <c r="D3614" s="6" t="s">
        <v>31</v>
      </c>
      <c r="E3614" s="6" t="s">
        <v>53</v>
      </c>
      <c r="F3614" s="6" t="s">
        <v>61</v>
      </c>
      <c r="G3614" s="6" t="s">
        <v>13668</v>
      </c>
      <c r="H3614">
        <v>23</v>
      </c>
      <c r="I3614" s="6" t="s">
        <v>47</v>
      </c>
      <c r="J3614" s="6" t="s">
        <v>144</v>
      </c>
      <c r="K3614" s="6" t="s">
        <v>109</v>
      </c>
      <c r="L3614">
        <v>202</v>
      </c>
      <c r="N3614" s="6" t="s">
        <v>13669</v>
      </c>
      <c r="O3614" s="6" t="s">
        <v>111</v>
      </c>
      <c r="P3614" s="6" t="s">
        <v>13670</v>
      </c>
      <c r="Q3614">
        <v>36880000</v>
      </c>
      <c r="R3614">
        <v>80508839653</v>
      </c>
      <c r="S3614">
        <v>32984160075</v>
      </c>
    </row>
    <row r="3615" spans="1:19" x14ac:dyDescent="0.25">
      <c r="A3615">
        <v>18086</v>
      </c>
      <c r="B3615" s="6" t="s">
        <v>13671</v>
      </c>
      <c r="C3615" s="6" t="s">
        <v>52</v>
      </c>
      <c r="D3615" s="6" t="s">
        <v>31</v>
      </c>
      <c r="E3615" s="6" t="s">
        <v>103</v>
      </c>
      <c r="F3615" s="6" t="s">
        <v>61</v>
      </c>
      <c r="G3615" s="6" t="s">
        <v>13672</v>
      </c>
      <c r="H3615">
        <v>25</v>
      </c>
      <c r="I3615" s="6" t="s">
        <v>116</v>
      </c>
      <c r="J3615" s="6" t="s">
        <v>144</v>
      </c>
      <c r="K3615" s="6" t="s">
        <v>109</v>
      </c>
      <c r="L3615">
        <v>202</v>
      </c>
      <c r="N3615" s="6" t="s">
        <v>13673</v>
      </c>
      <c r="O3615" s="6" t="s">
        <v>111</v>
      </c>
      <c r="P3615" s="6" t="s">
        <v>4147</v>
      </c>
      <c r="Q3615">
        <v>36880000</v>
      </c>
      <c r="R3615">
        <v>16042217631</v>
      </c>
      <c r="S3615">
        <v>32999826091</v>
      </c>
    </row>
    <row r="3616" spans="1:19" x14ac:dyDescent="0.25">
      <c r="A3616">
        <v>18087</v>
      </c>
      <c r="B3616" s="6" t="s">
        <v>13674</v>
      </c>
      <c r="C3616" s="6" t="s">
        <v>52</v>
      </c>
      <c r="D3616" s="6" t="s">
        <v>31</v>
      </c>
      <c r="E3616" s="6" t="s">
        <v>103</v>
      </c>
      <c r="F3616" s="6" t="s">
        <v>13675</v>
      </c>
      <c r="G3616" s="6" t="s">
        <v>13676</v>
      </c>
      <c r="H3616">
        <v>25</v>
      </c>
      <c r="I3616" s="6" t="s">
        <v>116</v>
      </c>
      <c r="J3616" s="6" t="s">
        <v>144</v>
      </c>
      <c r="K3616" s="6" t="s">
        <v>37</v>
      </c>
      <c r="L3616">
        <v>106</v>
      </c>
      <c r="N3616" s="6" t="s">
        <v>13677</v>
      </c>
      <c r="O3616" s="6" t="s">
        <v>443</v>
      </c>
      <c r="P3616" s="6" t="s">
        <v>3923</v>
      </c>
      <c r="Q3616">
        <v>36660000</v>
      </c>
      <c r="R3616">
        <v>18539188000106</v>
      </c>
      <c r="S3616">
        <v>32999871273</v>
      </c>
    </row>
    <row r="3617" spans="1:19" x14ac:dyDescent="0.25">
      <c r="A3617">
        <v>18088</v>
      </c>
      <c r="B3617" s="6" t="s">
        <v>13678</v>
      </c>
      <c r="C3617" s="6" t="s">
        <v>52</v>
      </c>
      <c r="D3617" s="6" t="s">
        <v>77</v>
      </c>
      <c r="E3617" s="6" t="s">
        <v>71</v>
      </c>
      <c r="F3617" s="6" t="s">
        <v>13679</v>
      </c>
      <c r="G3617" s="6" t="s">
        <v>13680</v>
      </c>
      <c r="H3617">
        <v>25</v>
      </c>
      <c r="I3617" s="6" t="s">
        <v>116</v>
      </c>
      <c r="J3617" s="6" t="s">
        <v>144</v>
      </c>
      <c r="K3617" s="6" t="s">
        <v>37</v>
      </c>
      <c r="L3617">
        <v>106</v>
      </c>
      <c r="N3617" s="6" t="s">
        <v>13681</v>
      </c>
      <c r="O3617" s="6" t="s">
        <v>669</v>
      </c>
      <c r="P3617" s="6" t="s">
        <v>2169</v>
      </c>
      <c r="Q3617">
        <v>36675000</v>
      </c>
      <c r="R3617">
        <v>42670264000100</v>
      </c>
      <c r="S3617">
        <v>32998289721</v>
      </c>
    </row>
    <row r="3618" spans="1:19" x14ac:dyDescent="0.25">
      <c r="A3618">
        <v>18090</v>
      </c>
      <c r="B3618" s="6" t="s">
        <v>13682</v>
      </c>
      <c r="C3618" s="6" t="s">
        <v>314</v>
      </c>
      <c r="D3618" s="6" t="s">
        <v>488</v>
      </c>
      <c r="E3618" s="6" t="s">
        <v>71</v>
      </c>
      <c r="F3618" s="6" t="s">
        <v>13683</v>
      </c>
      <c r="G3618" s="6" t="s">
        <v>13684</v>
      </c>
      <c r="H3618">
        <v>25</v>
      </c>
      <c r="I3618" s="6" t="s">
        <v>116</v>
      </c>
      <c r="J3618" s="6" t="s">
        <v>144</v>
      </c>
      <c r="K3618" s="6" t="s">
        <v>109</v>
      </c>
      <c r="L3618">
        <v>207</v>
      </c>
      <c r="N3618" s="6" t="s">
        <v>13685</v>
      </c>
      <c r="O3618" s="6" t="s">
        <v>554</v>
      </c>
      <c r="P3618" s="6" t="s">
        <v>40</v>
      </c>
      <c r="Q3618">
        <v>36855000</v>
      </c>
      <c r="R3618">
        <v>41070515000145</v>
      </c>
      <c r="S3618">
        <v>32999107119</v>
      </c>
    </row>
    <row r="3619" spans="1:19" x14ac:dyDescent="0.25">
      <c r="A3619">
        <v>18092</v>
      </c>
      <c r="B3619" s="6" t="s">
        <v>13686</v>
      </c>
      <c r="C3619" s="6" t="s">
        <v>52</v>
      </c>
      <c r="D3619" s="6" t="s">
        <v>31</v>
      </c>
      <c r="E3619" s="6" t="s">
        <v>93</v>
      </c>
      <c r="F3619" s="6" t="s">
        <v>61</v>
      </c>
      <c r="G3619" s="6" t="s">
        <v>13687</v>
      </c>
      <c r="H3619">
        <v>25</v>
      </c>
      <c r="I3619" s="6" t="s">
        <v>116</v>
      </c>
      <c r="J3619" s="6" t="s">
        <v>144</v>
      </c>
      <c r="K3619" s="6" t="s">
        <v>37</v>
      </c>
      <c r="L3619">
        <v>104</v>
      </c>
      <c r="N3619" s="6" t="s">
        <v>13688</v>
      </c>
      <c r="O3619" s="6" t="s">
        <v>39</v>
      </c>
      <c r="P3619" s="6" t="s">
        <v>3237</v>
      </c>
      <c r="Q3619">
        <v>36703078</v>
      </c>
      <c r="R3619">
        <v>9723939606</v>
      </c>
      <c r="S3619">
        <v>32987051998</v>
      </c>
    </row>
    <row r="3620" spans="1:19" x14ac:dyDescent="0.25">
      <c r="A3620">
        <v>18093</v>
      </c>
      <c r="B3620" s="6" t="s">
        <v>13689</v>
      </c>
      <c r="C3620" s="6" t="s">
        <v>30</v>
      </c>
      <c r="D3620" s="6" t="s">
        <v>31</v>
      </c>
      <c r="E3620" s="6" t="s">
        <v>93</v>
      </c>
      <c r="F3620" s="6" t="s">
        <v>13690</v>
      </c>
      <c r="G3620" s="6" t="s">
        <v>13691</v>
      </c>
      <c r="H3620">
        <v>25</v>
      </c>
      <c r="I3620" s="6" t="s">
        <v>116</v>
      </c>
      <c r="J3620" s="6" t="s">
        <v>144</v>
      </c>
      <c r="K3620" s="6" t="s">
        <v>37</v>
      </c>
      <c r="L3620">
        <v>104</v>
      </c>
      <c r="N3620" s="6" t="s">
        <v>13692</v>
      </c>
      <c r="O3620" s="6" t="s">
        <v>39</v>
      </c>
      <c r="P3620" s="6" t="s">
        <v>389</v>
      </c>
      <c r="Q3620">
        <v>36703066</v>
      </c>
      <c r="R3620">
        <v>37214263000103</v>
      </c>
      <c r="S3620">
        <v>32999156401</v>
      </c>
    </row>
    <row r="3621" spans="1:19" x14ac:dyDescent="0.25">
      <c r="A3621">
        <v>18094</v>
      </c>
      <c r="B3621" s="6" t="s">
        <v>13693</v>
      </c>
      <c r="C3621" s="6" t="s">
        <v>52</v>
      </c>
      <c r="D3621" s="6" t="s">
        <v>31</v>
      </c>
      <c r="E3621" s="6" t="s">
        <v>93</v>
      </c>
      <c r="F3621" s="6" t="s">
        <v>61</v>
      </c>
      <c r="G3621" s="6" t="s">
        <v>13694</v>
      </c>
      <c r="H3621">
        <v>14</v>
      </c>
      <c r="I3621" s="6" t="s">
        <v>80</v>
      </c>
      <c r="J3621" s="6" t="s">
        <v>144</v>
      </c>
      <c r="K3621" s="6" t="s">
        <v>37</v>
      </c>
      <c r="L3621">
        <v>103</v>
      </c>
      <c r="N3621" s="6" t="s">
        <v>13695</v>
      </c>
      <c r="O3621" s="6" t="s">
        <v>58</v>
      </c>
      <c r="P3621" s="6" t="s">
        <v>2004</v>
      </c>
      <c r="Q3621">
        <v>36773290</v>
      </c>
      <c r="R3621">
        <v>62968874691</v>
      </c>
      <c r="S3621">
        <v>32998324642</v>
      </c>
    </row>
    <row r="3622" spans="1:19" x14ac:dyDescent="0.25">
      <c r="A3622">
        <v>18095</v>
      </c>
      <c r="B3622" s="6" t="s">
        <v>13696</v>
      </c>
      <c r="C3622" s="6" t="s">
        <v>52</v>
      </c>
      <c r="D3622" s="6" t="s">
        <v>31</v>
      </c>
      <c r="E3622" s="6" t="s">
        <v>44</v>
      </c>
      <c r="F3622" s="6" t="s">
        <v>61</v>
      </c>
      <c r="G3622" s="6" t="s">
        <v>3068</v>
      </c>
      <c r="H3622">
        <v>1</v>
      </c>
      <c r="I3622" s="6" t="s">
        <v>375</v>
      </c>
      <c r="J3622" s="6" t="s">
        <v>144</v>
      </c>
      <c r="K3622" s="6" t="s">
        <v>98</v>
      </c>
      <c r="L3622">
        <v>301</v>
      </c>
      <c r="N3622" s="6" t="s">
        <v>7770</v>
      </c>
      <c r="O3622" s="6" t="s">
        <v>1333</v>
      </c>
      <c r="P3622" s="6" t="s">
        <v>645</v>
      </c>
      <c r="Q3622">
        <v>36550000</v>
      </c>
      <c r="R3622">
        <v>4596388660</v>
      </c>
      <c r="S3622">
        <v>32998027095</v>
      </c>
    </row>
    <row r="3623" spans="1:19" x14ac:dyDescent="0.25">
      <c r="A3623">
        <v>18100</v>
      </c>
      <c r="B3623" s="6" t="s">
        <v>13697</v>
      </c>
      <c r="C3623" s="6" t="s">
        <v>76</v>
      </c>
      <c r="D3623" s="6" t="s">
        <v>77</v>
      </c>
      <c r="E3623" s="6" t="s">
        <v>71</v>
      </c>
      <c r="F3623" s="6" t="s">
        <v>13698</v>
      </c>
      <c r="G3623" s="6" t="s">
        <v>13699</v>
      </c>
      <c r="H3623">
        <v>23</v>
      </c>
      <c r="I3623" s="6" t="s">
        <v>47</v>
      </c>
      <c r="J3623" s="6" t="s">
        <v>13700</v>
      </c>
      <c r="K3623" s="6" t="s">
        <v>98</v>
      </c>
      <c r="L3623">
        <v>306</v>
      </c>
      <c r="N3623" s="6" t="s">
        <v>13701</v>
      </c>
      <c r="O3623" s="6" t="s">
        <v>100</v>
      </c>
      <c r="P3623" s="6" t="s">
        <v>259</v>
      </c>
      <c r="Q3623">
        <v>36520000</v>
      </c>
      <c r="R3623">
        <v>42819468000152</v>
      </c>
      <c r="S3623">
        <v>32988870264</v>
      </c>
    </row>
    <row r="3624" spans="1:19" x14ac:dyDescent="0.25">
      <c r="A3624">
        <v>18101</v>
      </c>
      <c r="B3624" s="6" t="s">
        <v>13702</v>
      </c>
      <c r="C3624" s="6" t="s">
        <v>52</v>
      </c>
      <c r="D3624" s="6" t="s">
        <v>31</v>
      </c>
      <c r="E3624" s="6" t="s">
        <v>103</v>
      </c>
      <c r="F3624" s="6" t="s">
        <v>61</v>
      </c>
      <c r="G3624" s="6" t="s">
        <v>13703</v>
      </c>
      <c r="H3624">
        <v>25</v>
      </c>
      <c r="I3624" s="6" t="s">
        <v>116</v>
      </c>
      <c r="J3624" s="6" t="s">
        <v>144</v>
      </c>
      <c r="K3624" s="6" t="s">
        <v>37</v>
      </c>
      <c r="L3624">
        <v>106</v>
      </c>
      <c r="N3624" s="6" t="s">
        <v>13704</v>
      </c>
      <c r="O3624" s="6" t="s">
        <v>632</v>
      </c>
      <c r="P3624" s="6" t="s">
        <v>40</v>
      </c>
      <c r="Q3624">
        <v>36720000</v>
      </c>
      <c r="R3624">
        <v>41967814000187</v>
      </c>
      <c r="S3624">
        <v>21975348892</v>
      </c>
    </row>
    <row r="3625" spans="1:19" x14ac:dyDescent="0.25">
      <c r="A3625">
        <v>18102</v>
      </c>
      <c r="B3625" s="6" t="s">
        <v>13705</v>
      </c>
      <c r="C3625" s="6" t="s">
        <v>52</v>
      </c>
      <c r="D3625" s="6" t="s">
        <v>31</v>
      </c>
      <c r="E3625" s="6" t="s">
        <v>221</v>
      </c>
      <c r="F3625" s="6" t="s">
        <v>61</v>
      </c>
      <c r="G3625" s="6" t="s">
        <v>6767</v>
      </c>
      <c r="H3625">
        <v>23</v>
      </c>
      <c r="I3625" s="6" t="s">
        <v>47</v>
      </c>
      <c r="J3625" s="6" t="s">
        <v>144</v>
      </c>
      <c r="K3625" s="6" t="s">
        <v>37</v>
      </c>
      <c r="L3625">
        <v>101</v>
      </c>
      <c r="N3625" s="6" t="s">
        <v>13706</v>
      </c>
      <c r="O3625" s="6" t="s">
        <v>711</v>
      </c>
      <c r="P3625" s="6" t="s">
        <v>40</v>
      </c>
      <c r="Q3625">
        <v>36784000</v>
      </c>
      <c r="R3625">
        <v>6403029630</v>
      </c>
      <c r="S3625">
        <v>32999795551</v>
      </c>
    </row>
    <row r="3626" spans="1:19" x14ac:dyDescent="0.25">
      <c r="A3626">
        <v>18103</v>
      </c>
      <c r="B3626" s="6" t="s">
        <v>13707</v>
      </c>
      <c r="C3626" s="6" t="s">
        <v>42</v>
      </c>
      <c r="D3626" s="6" t="s">
        <v>43</v>
      </c>
      <c r="E3626" s="6" t="s">
        <v>103</v>
      </c>
      <c r="F3626" s="6" t="s">
        <v>13708</v>
      </c>
      <c r="G3626" s="6" t="s">
        <v>13709</v>
      </c>
      <c r="H3626">
        <v>25</v>
      </c>
      <c r="I3626" s="6" t="s">
        <v>116</v>
      </c>
      <c r="J3626" s="6" t="s">
        <v>13710</v>
      </c>
      <c r="K3626" s="6" t="s">
        <v>109</v>
      </c>
      <c r="L3626">
        <v>201</v>
      </c>
      <c r="N3626" s="6" t="s">
        <v>13711</v>
      </c>
      <c r="O3626" s="6" t="s">
        <v>111</v>
      </c>
      <c r="P3626" s="6" t="s">
        <v>1162</v>
      </c>
      <c r="Q3626">
        <v>36884013</v>
      </c>
      <c r="R3626">
        <v>42065249000125</v>
      </c>
      <c r="S3626">
        <v>32999275707</v>
      </c>
    </row>
    <row r="3627" spans="1:19" x14ac:dyDescent="0.25">
      <c r="A3627">
        <v>18104</v>
      </c>
      <c r="B3627" s="6" t="s">
        <v>13712</v>
      </c>
      <c r="C3627" s="6" t="s">
        <v>52</v>
      </c>
      <c r="D3627" s="6" t="s">
        <v>31</v>
      </c>
      <c r="E3627" s="6" t="s">
        <v>44</v>
      </c>
      <c r="F3627" s="6" t="s">
        <v>13713</v>
      </c>
      <c r="G3627" s="6" t="s">
        <v>9608</v>
      </c>
      <c r="H3627">
        <v>25</v>
      </c>
      <c r="I3627" s="6" t="s">
        <v>116</v>
      </c>
      <c r="J3627" s="6" t="s">
        <v>144</v>
      </c>
      <c r="K3627" s="6" t="s">
        <v>109</v>
      </c>
      <c r="L3627">
        <v>203</v>
      </c>
      <c r="N3627" s="6" t="s">
        <v>13714</v>
      </c>
      <c r="O3627" s="6" t="s">
        <v>111</v>
      </c>
      <c r="P3627" s="6" t="s">
        <v>40</v>
      </c>
      <c r="Q3627">
        <v>36880081</v>
      </c>
      <c r="R3627">
        <v>41481079000105</v>
      </c>
      <c r="S3627">
        <v>32985086767</v>
      </c>
    </row>
    <row r="3628" spans="1:19" x14ac:dyDescent="0.25">
      <c r="A3628">
        <v>18105</v>
      </c>
      <c r="B3628" s="6" t="s">
        <v>13715</v>
      </c>
      <c r="C3628" s="6" t="s">
        <v>52</v>
      </c>
      <c r="D3628" s="6" t="s">
        <v>31</v>
      </c>
      <c r="E3628" s="6" t="s">
        <v>53</v>
      </c>
      <c r="F3628" s="6" t="s">
        <v>13716</v>
      </c>
      <c r="G3628" s="6" t="s">
        <v>13717</v>
      </c>
      <c r="H3628">
        <v>23</v>
      </c>
      <c r="I3628" s="6" t="s">
        <v>47</v>
      </c>
      <c r="J3628" s="6" t="s">
        <v>144</v>
      </c>
      <c r="K3628" s="6" t="s">
        <v>98</v>
      </c>
      <c r="L3628">
        <v>304</v>
      </c>
      <c r="N3628" s="6" t="s">
        <v>13718</v>
      </c>
      <c r="O3628" s="6" t="s">
        <v>399</v>
      </c>
      <c r="P3628" s="6" t="s">
        <v>2074</v>
      </c>
      <c r="Q3628">
        <v>36512000</v>
      </c>
      <c r="R3628">
        <v>26622675000166</v>
      </c>
      <c r="S3628">
        <v>32999840842</v>
      </c>
    </row>
    <row r="3629" spans="1:19" x14ac:dyDescent="0.25">
      <c r="A3629">
        <v>18106</v>
      </c>
      <c r="B3629" s="6" t="s">
        <v>13719</v>
      </c>
      <c r="C3629" s="6" t="s">
        <v>52</v>
      </c>
      <c r="D3629" s="6" t="s">
        <v>31</v>
      </c>
      <c r="E3629" s="6" t="s">
        <v>93</v>
      </c>
      <c r="F3629" s="6" t="s">
        <v>13720</v>
      </c>
      <c r="G3629" s="6" t="s">
        <v>13721</v>
      </c>
      <c r="H3629">
        <v>14</v>
      </c>
      <c r="I3629" s="6" t="s">
        <v>80</v>
      </c>
      <c r="J3629" s="6" t="s">
        <v>13722</v>
      </c>
      <c r="K3629" s="6" t="s">
        <v>37</v>
      </c>
      <c r="L3629">
        <v>104</v>
      </c>
      <c r="N3629" s="6" t="s">
        <v>13723</v>
      </c>
      <c r="O3629" s="6" t="s">
        <v>39</v>
      </c>
      <c r="P3629" s="6" t="s">
        <v>156</v>
      </c>
      <c r="Q3629">
        <v>36705130</v>
      </c>
      <c r="R3629">
        <v>42803524000160</v>
      </c>
      <c r="S3629">
        <v>32998381779</v>
      </c>
    </row>
    <row r="3630" spans="1:19" x14ac:dyDescent="0.25">
      <c r="A3630">
        <v>18108</v>
      </c>
      <c r="B3630" s="6" t="s">
        <v>13724</v>
      </c>
      <c r="C3630" s="6" t="s">
        <v>119</v>
      </c>
      <c r="D3630" s="6" t="s">
        <v>31</v>
      </c>
      <c r="E3630" s="6" t="s">
        <v>44</v>
      </c>
      <c r="F3630" s="6" t="s">
        <v>13725</v>
      </c>
      <c r="G3630" s="6" t="s">
        <v>13726</v>
      </c>
      <c r="H3630">
        <v>17</v>
      </c>
      <c r="I3630" s="6" t="s">
        <v>202</v>
      </c>
      <c r="J3630" s="6" t="s">
        <v>144</v>
      </c>
      <c r="K3630" s="6" t="s">
        <v>98</v>
      </c>
      <c r="L3630">
        <v>302</v>
      </c>
      <c r="N3630" s="6" t="s">
        <v>13727</v>
      </c>
      <c r="O3630" s="6" t="s">
        <v>146</v>
      </c>
      <c r="P3630" s="6" t="s">
        <v>40</v>
      </c>
      <c r="Q3630">
        <v>36500010</v>
      </c>
      <c r="R3630">
        <v>41600532000147</v>
      </c>
      <c r="S3630">
        <v>32998838118</v>
      </c>
    </row>
    <row r="3631" spans="1:19" x14ac:dyDescent="0.25">
      <c r="A3631">
        <v>18109</v>
      </c>
      <c r="B3631" s="6" t="s">
        <v>13728</v>
      </c>
      <c r="C3631" s="6" t="s">
        <v>1040</v>
      </c>
      <c r="D3631" s="6" t="s">
        <v>31</v>
      </c>
      <c r="E3631" s="6" t="s">
        <v>71</v>
      </c>
      <c r="F3631" s="6" t="s">
        <v>61</v>
      </c>
      <c r="G3631" s="6" t="s">
        <v>13729</v>
      </c>
      <c r="H3631">
        <v>1</v>
      </c>
      <c r="I3631" s="6" t="s">
        <v>375</v>
      </c>
      <c r="J3631" s="6" t="s">
        <v>144</v>
      </c>
      <c r="K3631" s="6" t="s">
        <v>109</v>
      </c>
      <c r="L3631">
        <v>201</v>
      </c>
      <c r="N3631" s="6" t="s">
        <v>13730</v>
      </c>
      <c r="O3631" s="6" t="s">
        <v>169</v>
      </c>
      <c r="P3631" s="6" t="s">
        <v>40</v>
      </c>
      <c r="Q3631">
        <v>36895000</v>
      </c>
      <c r="R3631">
        <v>13758169690</v>
      </c>
      <c r="S3631">
        <v>32985003495</v>
      </c>
    </row>
    <row r="3632" spans="1:19" x14ac:dyDescent="0.25">
      <c r="A3632">
        <v>18110</v>
      </c>
      <c r="B3632" s="6" t="s">
        <v>13731</v>
      </c>
      <c r="C3632" s="6" t="s">
        <v>52</v>
      </c>
      <c r="D3632" s="6" t="s">
        <v>31</v>
      </c>
      <c r="E3632" s="6" t="s">
        <v>93</v>
      </c>
      <c r="F3632" s="6" t="s">
        <v>13732</v>
      </c>
      <c r="G3632" s="6" t="s">
        <v>13733</v>
      </c>
      <c r="H3632">
        <v>23</v>
      </c>
      <c r="I3632" s="6" t="s">
        <v>47</v>
      </c>
      <c r="J3632" s="6" t="s">
        <v>144</v>
      </c>
      <c r="K3632" s="6" t="s">
        <v>98</v>
      </c>
      <c r="L3632">
        <v>301</v>
      </c>
      <c r="N3632" s="6" t="s">
        <v>13734</v>
      </c>
      <c r="O3632" s="6" t="s">
        <v>312</v>
      </c>
      <c r="P3632" s="6" t="s">
        <v>2086</v>
      </c>
      <c r="Q3632">
        <v>36170000</v>
      </c>
      <c r="R3632">
        <v>21107319000190</v>
      </c>
      <c r="S3632">
        <v>32999951703</v>
      </c>
    </row>
    <row r="3633" spans="1:19" x14ac:dyDescent="0.25">
      <c r="A3633">
        <v>18111</v>
      </c>
      <c r="B3633" s="6" t="s">
        <v>13735</v>
      </c>
      <c r="C3633" s="6" t="s">
        <v>52</v>
      </c>
      <c r="D3633" s="6" t="s">
        <v>31</v>
      </c>
      <c r="E3633" s="6" t="s">
        <v>93</v>
      </c>
      <c r="F3633" s="6" t="s">
        <v>13736</v>
      </c>
      <c r="G3633" s="6" t="s">
        <v>13737</v>
      </c>
      <c r="H3633">
        <v>25</v>
      </c>
      <c r="I3633" s="6" t="s">
        <v>116</v>
      </c>
      <c r="J3633" s="6" t="s">
        <v>144</v>
      </c>
      <c r="K3633" s="6" t="s">
        <v>98</v>
      </c>
      <c r="L3633">
        <v>301</v>
      </c>
      <c r="N3633" s="6" t="s">
        <v>13738</v>
      </c>
      <c r="O3633" s="6" t="s">
        <v>312</v>
      </c>
      <c r="P3633" s="6" t="s">
        <v>40</v>
      </c>
      <c r="Q3633">
        <v>36170000</v>
      </c>
      <c r="R3633">
        <v>40712570000129</v>
      </c>
      <c r="S3633">
        <v>32999407103</v>
      </c>
    </row>
    <row r="3634" spans="1:19" x14ac:dyDescent="0.25">
      <c r="A3634">
        <v>18112</v>
      </c>
      <c r="B3634" s="6" t="s">
        <v>13739</v>
      </c>
      <c r="C3634" s="6" t="s">
        <v>52</v>
      </c>
      <c r="D3634" s="6" t="s">
        <v>488</v>
      </c>
      <c r="E3634" s="6" t="s">
        <v>93</v>
      </c>
      <c r="F3634" s="6" t="s">
        <v>13740</v>
      </c>
      <c r="G3634" s="6" t="s">
        <v>13741</v>
      </c>
      <c r="H3634">
        <v>23</v>
      </c>
      <c r="I3634" s="6" t="s">
        <v>47</v>
      </c>
      <c r="J3634" s="6" t="s">
        <v>144</v>
      </c>
      <c r="K3634" s="6" t="s">
        <v>37</v>
      </c>
      <c r="L3634">
        <v>106</v>
      </c>
      <c r="N3634" s="6" t="s">
        <v>13742</v>
      </c>
      <c r="O3634" s="6" t="s">
        <v>669</v>
      </c>
      <c r="P3634" s="6" t="s">
        <v>40</v>
      </c>
      <c r="Q3634">
        <v>36670959</v>
      </c>
      <c r="R3634">
        <v>42238448000198</v>
      </c>
      <c r="S3634">
        <v>32984044060</v>
      </c>
    </row>
    <row r="3635" spans="1:19" x14ac:dyDescent="0.25">
      <c r="A3635">
        <v>18114</v>
      </c>
      <c r="B3635" s="6" t="s">
        <v>13743</v>
      </c>
      <c r="C3635" s="6" t="s">
        <v>52</v>
      </c>
      <c r="D3635" s="6" t="s">
        <v>31</v>
      </c>
      <c r="E3635" s="6" t="s">
        <v>71</v>
      </c>
      <c r="F3635" s="6" t="s">
        <v>61</v>
      </c>
      <c r="G3635" s="6" t="s">
        <v>13744</v>
      </c>
      <c r="H3635">
        <v>25</v>
      </c>
      <c r="I3635" s="6" t="s">
        <v>116</v>
      </c>
      <c r="J3635" s="6" t="s">
        <v>144</v>
      </c>
      <c r="K3635" s="6" t="s">
        <v>37</v>
      </c>
      <c r="L3635">
        <v>101</v>
      </c>
      <c r="N3635" s="6" t="s">
        <v>13745</v>
      </c>
      <c r="O3635" s="6" t="s">
        <v>58</v>
      </c>
      <c r="P3635" s="6" t="s">
        <v>13746</v>
      </c>
      <c r="Q3635">
        <v>36774006</v>
      </c>
      <c r="R3635">
        <v>38032627634</v>
      </c>
      <c r="S3635">
        <v>32985117576</v>
      </c>
    </row>
    <row r="3636" spans="1:19" x14ac:dyDescent="0.25">
      <c r="A3636">
        <v>18115</v>
      </c>
      <c r="B3636" s="6" t="s">
        <v>13747</v>
      </c>
      <c r="C3636" s="6" t="s">
        <v>119</v>
      </c>
      <c r="D3636" s="6" t="s">
        <v>31</v>
      </c>
      <c r="E3636" s="6" t="s">
        <v>221</v>
      </c>
      <c r="F3636" s="6" t="s">
        <v>13748</v>
      </c>
      <c r="G3636" s="6" t="s">
        <v>13749</v>
      </c>
      <c r="H3636">
        <v>25</v>
      </c>
      <c r="I3636" s="6" t="s">
        <v>116</v>
      </c>
      <c r="J3636" s="6" t="s">
        <v>144</v>
      </c>
      <c r="K3636" s="6" t="s">
        <v>37</v>
      </c>
      <c r="L3636">
        <v>101</v>
      </c>
      <c r="N3636" s="6" t="s">
        <v>13750</v>
      </c>
      <c r="O3636" s="6" t="s">
        <v>58</v>
      </c>
      <c r="P3636" s="6" t="s">
        <v>40</v>
      </c>
      <c r="Q3636">
        <v>36770001</v>
      </c>
      <c r="R3636">
        <v>42126107000120</v>
      </c>
      <c r="S3636">
        <v>32999878114</v>
      </c>
    </row>
    <row r="3637" spans="1:19" x14ac:dyDescent="0.25">
      <c r="A3637">
        <v>18116</v>
      </c>
      <c r="B3637" s="6" t="s">
        <v>13751</v>
      </c>
      <c r="C3637" s="6" t="s">
        <v>324</v>
      </c>
      <c r="D3637" s="6" t="s">
        <v>315</v>
      </c>
      <c r="E3637" s="6" t="s">
        <v>53</v>
      </c>
      <c r="F3637" s="6" t="s">
        <v>61</v>
      </c>
      <c r="G3637" s="6" t="s">
        <v>13752</v>
      </c>
      <c r="H3637">
        <v>2</v>
      </c>
      <c r="I3637" s="6" t="s">
        <v>2216</v>
      </c>
      <c r="J3637" s="6" t="s">
        <v>144</v>
      </c>
      <c r="K3637" s="6" t="s">
        <v>319</v>
      </c>
      <c r="L3637">
        <v>916</v>
      </c>
      <c r="N3637" s="6" t="s">
        <v>13753</v>
      </c>
      <c r="O3637" s="6" t="s">
        <v>39</v>
      </c>
      <c r="P3637" s="6" t="s">
        <v>175</v>
      </c>
      <c r="Q3637">
        <v>36702098</v>
      </c>
      <c r="R3637">
        <v>14130219642</v>
      </c>
      <c r="S3637">
        <v>32034491584</v>
      </c>
    </row>
    <row r="3638" spans="1:19" x14ac:dyDescent="0.25">
      <c r="A3638">
        <v>18117</v>
      </c>
      <c r="B3638" s="6" t="s">
        <v>13754</v>
      </c>
      <c r="C3638" s="6" t="s">
        <v>324</v>
      </c>
      <c r="D3638" s="6" t="s">
        <v>315</v>
      </c>
      <c r="E3638" s="6" t="s">
        <v>325</v>
      </c>
      <c r="F3638" s="6" t="s">
        <v>61</v>
      </c>
      <c r="G3638" s="6" t="s">
        <v>13755</v>
      </c>
      <c r="H3638">
        <v>2</v>
      </c>
      <c r="I3638" s="6" t="s">
        <v>2216</v>
      </c>
      <c r="J3638" s="6" t="s">
        <v>144</v>
      </c>
      <c r="K3638" s="6" t="s">
        <v>319</v>
      </c>
      <c r="L3638">
        <v>916</v>
      </c>
      <c r="N3638" s="6" t="s">
        <v>13756</v>
      </c>
      <c r="O3638" s="6" t="s">
        <v>39</v>
      </c>
      <c r="P3638" s="6" t="s">
        <v>389</v>
      </c>
      <c r="Q3638">
        <v>36703024</v>
      </c>
      <c r="R3638">
        <v>8166660679</v>
      </c>
      <c r="S3638">
        <v>32999347875</v>
      </c>
    </row>
    <row r="3639" spans="1:19" x14ac:dyDescent="0.25">
      <c r="A3639">
        <v>18118</v>
      </c>
      <c r="B3639" s="6" t="s">
        <v>13757</v>
      </c>
      <c r="C3639" s="6" t="s">
        <v>52</v>
      </c>
      <c r="D3639" s="6" t="s">
        <v>31</v>
      </c>
      <c r="E3639" s="6" t="s">
        <v>325</v>
      </c>
      <c r="F3639" s="6" t="s">
        <v>61</v>
      </c>
      <c r="G3639" s="6" t="s">
        <v>13758</v>
      </c>
      <c r="H3639">
        <v>27</v>
      </c>
      <c r="I3639" s="6" t="s">
        <v>96</v>
      </c>
      <c r="J3639" s="6" t="s">
        <v>144</v>
      </c>
      <c r="K3639" s="6" t="s">
        <v>98</v>
      </c>
      <c r="L3639">
        <v>303</v>
      </c>
      <c r="N3639" s="6" t="s">
        <v>13759</v>
      </c>
      <c r="O3639" s="6" t="s">
        <v>100</v>
      </c>
      <c r="P3639" s="6" t="s">
        <v>1557</v>
      </c>
      <c r="Q3639">
        <v>36520000</v>
      </c>
      <c r="R3639">
        <v>5161921676</v>
      </c>
      <c r="S3639">
        <v>32988419909</v>
      </c>
    </row>
    <row r="3640" spans="1:19" x14ac:dyDescent="0.25">
      <c r="A3640">
        <v>18121</v>
      </c>
      <c r="B3640" s="6" t="s">
        <v>13760</v>
      </c>
      <c r="C3640" s="6" t="s">
        <v>119</v>
      </c>
      <c r="D3640" s="6" t="s">
        <v>31</v>
      </c>
      <c r="E3640" s="6" t="s">
        <v>44</v>
      </c>
      <c r="F3640" s="6" t="s">
        <v>13761</v>
      </c>
      <c r="G3640" s="6" t="s">
        <v>13762</v>
      </c>
      <c r="H3640">
        <v>25</v>
      </c>
      <c r="I3640" s="6" t="s">
        <v>116</v>
      </c>
      <c r="J3640" s="6" t="s">
        <v>144</v>
      </c>
      <c r="K3640" s="6" t="s">
        <v>37</v>
      </c>
      <c r="L3640">
        <v>107</v>
      </c>
      <c r="N3640" s="6" t="s">
        <v>13763</v>
      </c>
      <c r="O3640" s="6" t="s">
        <v>39</v>
      </c>
      <c r="P3640" s="6" t="s">
        <v>132</v>
      </c>
      <c r="Q3640">
        <v>36700000</v>
      </c>
      <c r="R3640">
        <v>11043968000111</v>
      </c>
      <c r="S3640">
        <v>32988114285</v>
      </c>
    </row>
    <row r="3641" spans="1:19" x14ac:dyDescent="0.25">
      <c r="A3641">
        <v>18122</v>
      </c>
      <c r="B3641" s="6" t="s">
        <v>13764</v>
      </c>
      <c r="C3641" s="6" t="s">
        <v>52</v>
      </c>
      <c r="D3641" s="6" t="s">
        <v>31</v>
      </c>
      <c r="E3641" s="6" t="s">
        <v>53</v>
      </c>
      <c r="F3641" s="6" t="s">
        <v>61</v>
      </c>
      <c r="G3641" s="6" t="s">
        <v>13765</v>
      </c>
      <c r="H3641">
        <v>23</v>
      </c>
      <c r="I3641" s="6" t="s">
        <v>47</v>
      </c>
      <c r="J3641" s="6" t="s">
        <v>144</v>
      </c>
      <c r="K3641" s="6" t="s">
        <v>98</v>
      </c>
      <c r="L3641">
        <v>305</v>
      </c>
      <c r="N3641" s="6" t="s">
        <v>13766</v>
      </c>
      <c r="O3641" s="6" t="s">
        <v>146</v>
      </c>
      <c r="P3641" s="6" t="s">
        <v>1230</v>
      </c>
      <c r="Q3641">
        <v>36503132</v>
      </c>
      <c r="R3641">
        <v>13918977650</v>
      </c>
      <c r="S3641">
        <v>32999001213</v>
      </c>
    </row>
    <row r="3642" spans="1:19" x14ac:dyDescent="0.25">
      <c r="A3642">
        <v>18123</v>
      </c>
      <c r="B3642" s="6" t="s">
        <v>13767</v>
      </c>
      <c r="C3642" s="6" t="s">
        <v>52</v>
      </c>
      <c r="D3642" s="6" t="s">
        <v>31</v>
      </c>
      <c r="E3642" s="6" t="s">
        <v>44</v>
      </c>
      <c r="F3642" s="6" t="s">
        <v>13768</v>
      </c>
      <c r="G3642" s="6" t="s">
        <v>552</v>
      </c>
      <c r="H3642">
        <v>23</v>
      </c>
      <c r="I3642" s="6" t="s">
        <v>47</v>
      </c>
      <c r="J3642" s="6" t="s">
        <v>144</v>
      </c>
      <c r="K3642" s="6" t="s">
        <v>98</v>
      </c>
      <c r="L3642">
        <v>305</v>
      </c>
      <c r="N3642" s="6" t="s">
        <v>13769</v>
      </c>
      <c r="O3642" s="6" t="s">
        <v>146</v>
      </c>
      <c r="P3642" s="6" t="s">
        <v>255</v>
      </c>
      <c r="Q3642">
        <v>36501016</v>
      </c>
      <c r="R3642">
        <v>42649288000170</v>
      </c>
      <c r="S3642">
        <v>32984586710</v>
      </c>
    </row>
    <row r="3643" spans="1:19" x14ac:dyDescent="0.25">
      <c r="A3643">
        <v>18125</v>
      </c>
      <c r="B3643" s="6" t="s">
        <v>13770</v>
      </c>
      <c r="C3643" s="6" t="s">
        <v>52</v>
      </c>
      <c r="D3643" s="6" t="s">
        <v>31</v>
      </c>
      <c r="E3643" s="6" t="s">
        <v>103</v>
      </c>
      <c r="F3643" s="6" t="s">
        <v>13771</v>
      </c>
      <c r="G3643" s="6" t="s">
        <v>13772</v>
      </c>
      <c r="H3643">
        <v>25</v>
      </c>
      <c r="I3643" s="6" t="s">
        <v>116</v>
      </c>
      <c r="J3643" s="6" t="s">
        <v>144</v>
      </c>
      <c r="K3643" s="6" t="s">
        <v>109</v>
      </c>
      <c r="L3643">
        <v>205</v>
      </c>
      <c r="N3643" s="6" t="s">
        <v>13773</v>
      </c>
      <c r="O3643" s="6" t="s">
        <v>707</v>
      </c>
      <c r="P3643" s="6" t="s">
        <v>40</v>
      </c>
      <c r="Q3643">
        <v>36810000</v>
      </c>
      <c r="R3643">
        <v>37897798000126</v>
      </c>
      <c r="S3643">
        <v>32984802354</v>
      </c>
    </row>
    <row r="3644" spans="1:19" x14ac:dyDescent="0.25">
      <c r="A3644">
        <v>18126</v>
      </c>
      <c r="B3644" s="6" t="s">
        <v>13774</v>
      </c>
      <c r="C3644" s="6" t="s">
        <v>52</v>
      </c>
      <c r="D3644" s="6" t="s">
        <v>31</v>
      </c>
      <c r="E3644" s="6" t="s">
        <v>53</v>
      </c>
      <c r="F3644" s="6" t="s">
        <v>13775</v>
      </c>
      <c r="G3644" s="6" t="s">
        <v>13776</v>
      </c>
      <c r="H3644">
        <v>23</v>
      </c>
      <c r="I3644" s="6" t="s">
        <v>47</v>
      </c>
      <c r="J3644" s="6" t="s">
        <v>144</v>
      </c>
      <c r="K3644" s="6" t="s">
        <v>37</v>
      </c>
      <c r="L3644">
        <v>105</v>
      </c>
      <c r="N3644" s="6" t="s">
        <v>13777</v>
      </c>
      <c r="O3644" s="6" t="s">
        <v>443</v>
      </c>
      <c r="P3644" s="6" t="s">
        <v>655</v>
      </c>
      <c r="Q3644">
        <v>36660000</v>
      </c>
      <c r="R3644">
        <v>42798898000135</v>
      </c>
      <c r="S3644">
        <v>32999416412</v>
      </c>
    </row>
    <row r="3645" spans="1:19" x14ac:dyDescent="0.25">
      <c r="A3645">
        <v>18127</v>
      </c>
      <c r="B3645" s="6" t="s">
        <v>13778</v>
      </c>
      <c r="C3645" s="6" t="s">
        <v>391</v>
      </c>
      <c r="D3645" s="6" t="s">
        <v>488</v>
      </c>
      <c r="E3645" s="6" t="s">
        <v>93</v>
      </c>
      <c r="F3645" s="6" t="s">
        <v>13779</v>
      </c>
      <c r="G3645" s="6" t="s">
        <v>13780</v>
      </c>
      <c r="H3645">
        <v>23</v>
      </c>
      <c r="I3645" s="6" t="s">
        <v>47</v>
      </c>
      <c r="J3645" s="6" t="s">
        <v>144</v>
      </c>
      <c r="K3645" s="6" t="s">
        <v>98</v>
      </c>
      <c r="L3645">
        <v>307</v>
      </c>
      <c r="N3645" s="6" t="s">
        <v>13781</v>
      </c>
      <c r="O3645" s="6" t="s">
        <v>136</v>
      </c>
      <c r="P3645" s="6" t="s">
        <v>40</v>
      </c>
      <c r="Q3645">
        <v>36780000</v>
      </c>
      <c r="R3645">
        <v>32960242000113</v>
      </c>
      <c r="S3645">
        <v>32999852493</v>
      </c>
    </row>
    <row r="3646" spans="1:19" x14ac:dyDescent="0.25">
      <c r="A3646">
        <v>18129</v>
      </c>
      <c r="B3646" s="6" t="s">
        <v>13782</v>
      </c>
      <c r="C3646" s="6" t="s">
        <v>76</v>
      </c>
      <c r="D3646" s="6" t="s">
        <v>77</v>
      </c>
      <c r="E3646" s="6" t="s">
        <v>71</v>
      </c>
      <c r="F3646" s="6" t="s">
        <v>61</v>
      </c>
      <c r="G3646" s="6" t="s">
        <v>13783</v>
      </c>
      <c r="H3646">
        <v>23</v>
      </c>
      <c r="I3646" s="6" t="s">
        <v>47</v>
      </c>
      <c r="J3646" s="6" t="s">
        <v>144</v>
      </c>
      <c r="K3646" s="6" t="s">
        <v>37</v>
      </c>
      <c r="L3646">
        <v>109</v>
      </c>
      <c r="N3646" s="6" t="s">
        <v>13784</v>
      </c>
      <c r="O3646" s="6" t="s">
        <v>39</v>
      </c>
      <c r="P3646" s="6" t="s">
        <v>175</v>
      </c>
      <c r="Q3646">
        <v>36700000</v>
      </c>
      <c r="R3646">
        <v>85505439691</v>
      </c>
      <c r="S3646">
        <v>32991666549</v>
      </c>
    </row>
    <row r="3647" spans="1:19" x14ac:dyDescent="0.25">
      <c r="A3647">
        <v>18130</v>
      </c>
      <c r="B3647" s="6" t="s">
        <v>13785</v>
      </c>
      <c r="C3647" s="6" t="s">
        <v>52</v>
      </c>
      <c r="D3647" s="6" t="s">
        <v>31</v>
      </c>
      <c r="E3647" s="6" t="s">
        <v>93</v>
      </c>
      <c r="F3647" s="6" t="s">
        <v>13786</v>
      </c>
      <c r="G3647" s="6" t="s">
        <v>13787</v>
      </c>
      <c r="H3647">
        <v>25</v>
      </c>
      <c r="I3647" s="6" t="s">
        <v>116</v>
      </c>
      <c r="J3647" s="6" t="s">
        <v>144</v>
      </c>
      <c r="K3647" s="6" t="s">
        <v>37</v>
      </c>
      <c r="L3647">
        <v>109</v>
      </c>
      <c r="N3647" s="6" t="s">
        <v>13788</v>
      </c>
      <c r="O3647" s="6" t="s">
        <v>39</v>
      </c>
      <c r="P3647" s="6" t="s">
        <v>40</v>
      </c>
      <c r="Q3647">
        <v>36700001</v>
      </c>
      <c r="R3647">
        <v>19536255000100</v>
      </c>
      <c r="S3647">
        <v>32999791798</v>
      </c>
    </row>
    <row r="3648" spans="1:19" x14ac:dyDescent="0.25">
      <c r="A3648">
        <v>18134</v>
      </c>
      <c r="B3648" s="6" t="s">
        <v>13789</v>
      </c>
      <c r="C3648" s="6" t="s">
        <v>324</v>
      </c>
      <c r="D3648" s="6" t="s">
        <v>315</v>
      </c>
      <c r="E3648" s="6" t="s">
        <v>221</v>
      </c>
      <c r="F3648" s="6" t="s">
        <v>61</v>
      </c>
      <c r="G3648" s="6" t="s">
        <v>13790</v>
      </c>
      <c r="H3648">
        <v>2</v>
      </c>
      <c r="I3648" s="6" t="s">
        <v>2216</v>
      </c>
      <c r="J3648" s="6" t="s">
        <v>144</v>
      </c>
      <c r="K3648" s="6" t="s">
        <v>319</v>
      </c>
      <c r="L3648">
        <v>916</v>
      </c>
      <c r="N3648" s="6" t="s">
        <v>13791</v>
      </c>
      <c r="O3648" s="6" t="s">
        <v>39</v>
      </c>
      <c r="P3648" s="6" t="s">
        <v>1122</v>
      </c>
      <c r="Q3648">
        <v>36704143</v>
      </c>
      <c r="R3648">
        <v>10590172611</v>
      </c>
      <c r="S3648">
        <v>32991070802</v>
      </c>
    </row>
    <row r="3649" spans="1:19" x14ac:dyDescent="0.25">
      <c r="A3649">
        <v>18135</v>
      </c>
      <c r="B3649" s="6" t="s">
        <v>13792</v>
      </c>
      <c r="C3649" s="6" t="s">
        <v>52</v>
      </c>
      <c r="D3649" s="6" t="s">
        <v>31</v>
      </c>
      <c r="E3649" s="6" t="s">
        <v>325</v>
      </c>
      <c r="F3649" s="6" t="s">
        <v>13793</v>
      </c>
      <c r="G3649" s="6" t="s">
        <v>13794</v>
      </c>
      <c r="H3649">
        <v>26</v>
      </c>
      <c r="I3649" s="6" t="s">
        <v>173</v>
      </c>
      <c r="J3649" s="6" t="s">
        <v>144</v>
      </c>
      <c r="K3649" s="6" t="s">
        <v>109</v>
      </c>
      <c r="L3649">
        <v>205</v>
      </c>
      <c r="N3649" s="6" t="s">
        <v>13795</v>
      </c>
      <c r="O3649" s="6" t="s">
        <v>771</v>
      </c>
      <c r="P3649" s="6" t="s">
        <v>1038</v>
      </c>
      <c r="Q3649">
        <v>36800000</v>
      </c>
      <c r="R3649">
        <v>40783779000183</v>
      </c>
      <c r="S3649">
        <v>32999947926</v>
      </c>
    </row>
    <row r="3650" spans="1:19" x14ac:dyDescent="0.25">
      <c r="A3650">
        <v>18136</v>
      </c>
      <c r="B3650" s="6" t="s">
        <v>13796</v>
      </c>
      <c r="C3650" s="6" t="s">
        <v>52</v>
      </c>
      <c r="D3650" s="6" t="s">
        <v>31</v>
      </c>
      <c r="E3650" s="6" t="s">
        <v>93</v>
      </c>
      <c r="F3650" s="6" t="s">
        <v>13797</v>
      </c>
      <c r="G3650" s="6" t="s">
        <v>13798</v>
      </c>
      <c r="H3650">
        <v>23</v>
      </c>
      <c r="I3650" s="6" t="s">
        <v>47</v>
      </c>
      <c r="J3650" s="6" t="s">
        <v>144</v>
      </c>
      <c r="K3650" s="6" t="s">
        <v>109</v>
      </c>
      <c r="L3650">
        <v>204</v>
      </c>
      <c r="N3650" s="6" t="s">
        <v>13799</v>
      </c>
      <c r="O3650" s="6" t="s">
        <v>691</v>
      </c>
      <c r="P3650" s="6" t="s">
        <v>11974</v>
      </c>
      <c r="Q3650">
        <v>36793000</v>
      </c>
      <c r="R3650">
        <v>43000001000149</v>
      </c>
      <c r="S3650">
        <v>32999443068</v>
      </c>
    </row>
    <row r="3651" spans="1:19" x14ac:dyDescent="0.25">
      <c r="A3651">
        <v>18137</v>
      </c>
      <c r="B3651" s="6" t="s">
        <v>13800</v>
      </c>
      <c r="C3651" s="6" t="s">
        <v>324</v>
      </c>
      <c r="D3651" s="6" t="s">
        <v>315</v>
      </c>
      <c r="E3651" s="6" t="s">
        <v>71</v>
      </c>
      <c r="F3651" s="6" t="s">
        <v>61</v>
      </c>
      <c r="G3651" s="6" t="s">
        <v>13801</v>
      </c>
      <c r="H3651">
        <v>2</v>
      </c>
      <c r="I3651" s="6" t="s">
        <v>2216</v>
      </c>
      <c r="J3651" s="6" t="s">
        <v>144</v>
      </c>
      <c r="K3651" s="6" t="s">
        <v>319</v>
      </c>
      <c r="L3651">
        <v>916</v>
      </c>
      <c r="N3651" s="6" t="s">
        <v>13802</v>
      </c>
      <c r="O3651" s="6" t="s">
        <v>39</v>
      </c>
      <c r="P3651" s="6" t="s">
        <v>7732</v>
      </c>
      <c r="Q3651">
        <v>36707106</v>
      </c>
      <c r="R3651">
        <v>16880207642</v>
      </c>
      <c r="S3651">
        <v>32998828708</v>
      </c>
    </row>
    <row r="3652" spans="1:19" x14ac:dyDescent="0.25">
      <c r="A3652">
        <v>18138</v>
      </c>
      <c r="B3652" s="6" t="s">
        <v>13803</v>
      </c>
      <c r="C3652" s="6" t="s">
        <v>324</v>
      </c>
      <c r="D3652" s="6" t="s">
        <v>315</v>
      </c>
      <c r="E3652" s="6" t="s">
        <v>325</v>
      </c>
      <c r="F3652" s="6" t="s">
        <v>61</v>
      </c>
      <c r="G3652" s="6" t="s">
        <v>13804</v>
      </c>
      <c r="H3652">
        <v>2</v>
      </c>
      <c r="I3652" s="6" t="s">
        <v>2216</v>
      </c>
      <c r="J3652" s="6" t="s">
        <v>144</v>
      </c>
      <c r="K3652" s="6" t="s">
        <v>319</v>
      </c>
      <c r="L3652">
        <v>916</v>
      </c>
      <c r="N3652" s="6" t="s">
        <v>13805</v>
      </c>
      <c r="O3652" s="6" t="s">
        <v>39</v>
      </c>
      <c r="P3652" s="6" t="s">
        <v>389</v>
      </c>
      <c r="Q3652">
        <v>36703027</v>
      </c>
      <c r="R3652">
        <v>36773041805</v>
      </c>
      <c r="S3652">
        <v>32641471111</v>
      </c>
    </row>
    <row r="3653" spans="1:19" x14ac:dyDescent="0.25">
      <c r="A3653">
        <v>18139</v>
      </c>
      <c r="B3653" s="6" t="s">
        <v>13806</v>
      </c>
      <c r="C3653" s="6" t="s">
        <v>52</v>
      </c>
      <c r="D3653" s="6" t="s">
        <v>31</v>
      </c>
      <c r="E3653" s="6" t="s">
        <v>325</v>
      </c>
      <c r="F3653" s="6" t="s">
        <v>13807</v>
      </c>
      <c r="G3653" s="6" t="s">
        <v>2630</v>
      </c>
      <c r="H3653">
        <v>23</v>
      </c>
      <c r="I3653" s="6" t="s">
        <v>47</v>
      </c>
      <c r="J3653" s="6" t="s">
        <v>144</v>
      </c>
      <c r="K3653" s="6" t="s">
        <v>37</v>
      </c>
      <c r="L3653">
        <v>101</v>
      </c>
      <c r="N3653" s="6" t="s">
        <v>13808</v>
      </c>
      <c r="O3653" s="6" t="s">
        <v>58</v>
      </c>
      <c r="P3653" s="6" t="s">
        <v>40</v>
      </c>
      <c r="Q3653">
        <v>36770004</v>
      </c>
      <c r="R3653">
        <v>42955274000184</v>
      </c>
      <c r="S3653">
        <v>32999371932</v>
      </c>
    </row>
    <row r="3654" spans="1:19" x14ac:dyDescent="0.25">
      <c r="A3654">
        <v>18142</v>
      </c>
      <c r="B3654" s="6" t="s">
        <v>13809</v>
      </c>
      <c r="C3654" s="6" t="s">
        <v>52</v>
      </c>
      <c r="D3654" s="6" t="s">
        <v>31</v>
      </c>
      <c r="E3654" s="6" t="s">
        <v>53</v>
      </c>
      <c r="F3654" s="6" t="s">
        <v>61</v>
      </c>
      <c r="G3654" s="6" t="s">
        <v>13810</v>
      </c>
      <c r="H3654">
        <v>14</v>
      </c>
      <c r="I3654" s="6" t="s">
        <v>80</v>
      </c>
      <c r="J3654" s="6" t="s">
        <v>144</v>
      </c>
      <c r="K3654" s="6" t="s">
        <v>37</v>
      </c>
      <c r="L3654">
        <v>104</v>
      </c>
      <c r="N3654" s="6" t="s">
        <v>13811</v>
      </c>
      <c r="O3654" s="6" t="s">
        <v>39</v>
      </c>
      <c r="P3654" s="6" t="s">
        <v>156</v>
      </c>
      <c r="Q3654">
        <v>36705140</v>
      </c>
      <c r="R3654">
        <v>9222531612</v>
      </c>
      <c r="S3654">
        <v>32999574663</v>
      </c>
    </row>
    <row r="3655" spans="1:19" x14ac:dyDescent="0.25">
      <c r="A3655">
        <v>18143</v>
      </c>
      <c r="B3655" s="6" t="s">
        <v>13812</v>
      </c>
      <c r="C3655" s="6" t="s">
        <v>52</v>
      </c>
      <c r="D3655" s="6" t="s">
        <v>31</v>
      </c>
      <c r="E3655" s="6" t="s">
        <v>44</v>
      </c>
      <c r="F3655" s="6" t="s">
        <v>13813</v>
      </c>
      <c r="G3655" s="6" t="s">
        <v>13814</v>
      </c>
      <c r="H3655">
        <v>25</v>
      </c>
      <c r="I3655" s="6" t="s">
        <v>116</v>
      </c>
      <c r="J3655" s="6" t="s">
        <v>144</v>
      </c>
      <c r="K3655" s="6" t="s">
        <v>37</v>
      </c>
      <c r="L3655">
        <v>101</v>
      </c>
      <c r="N3655" s="6" t="s">
        <v>13815</v>
      </c>
      <c r="O3655" s="6" t="s">
        <v>58</v>
      </c>
      <c r="P3655" s="6" t="s">
        <v>1205</v>
      </c>
      <c r="Q3655">
        <v>36774104</v>
      </c>
      <c r="R3655">
        <v>41765121000101</v>
      </c>
      <c r="S3655">
        <v>32988513071</v>
      </c>
    </row>
    <row r="3656" spans="1:19" x14ac:dyDescent="0.25">
      <c r="A3656">
        <v>18144</v>
      </c>
      <c r="B3656" s="6" t="s">
        <v>13816</v>
      </c>
      <c r="C3656" s="6" t="s">
        <v>52</v>
      </c>
      <c r="D3656" s="6" t="s">
        <v>31</v>
      </c>
      <c r="E3656" s="6" t="s">
        <v>221</v>
      </c>
      <c r="F3656" s="6" t="s">
        <v>13817</v>
      </c>
      <c r="G3656" s="6" t="s">
        <v>13818</v>
      </c>
      <c r="H3656">
        <v>23</v>
      </c>
      <c r="I3656" s="6" t="s">
        <v>47</v>
      </c>
      <c r="J3656" s="6" t="s">
        <v>144</v>
      </c>
      <c r="K3656" s="6" t="s">
        <v>109</v>
      </c>
      <c r="L3656">
        <v>203</v>
      </c>
      <c r="N3656" s="6" t="s">
        <v>13819</v>
      </c>
      <c r="O3656" s="6" t="s">
        <v>111</v>
      </c>
      <c r="P3656" s="6" t="s">
        <v>923</v>
      </c>
      <c r="Q3656">
        <v>36889287</v>
      </c>
      <c r="R3656">
        <v>21556070000109</v>
      </c>
      <c r="S3656">
        <v>32988445135</v>
      </c>
    </row>
    <row r="3657" spans="1:19" x14ac:dyDescent="0.25">
      <c r="A3657">
        <v>18145</v>
      </c>
      <c r="B3657" s="6" t="s">
        <v>13820</v>
      </c>
      <c r="C3657" s="6" t="s">
        <v>52</v>
      </c>
      <c r="D3657" s="6" t="s">
        <v>31</v>
      </c>
      <c r="E3657" s="6" t="s">
        <v>44</v>
      </c>
      <c r="F3657" s="6" t="s">
        <v>61</v>
      </c>
      <c r="G3657" s="6" t="s">
        <v>13821</v>
      </c>
      <c r="H3657">
        <v>25</v>
      </c>
      <c r="I3657" s="6" t="s">
        <v>116</v>
      </c>
      <c r="J3657" s="6" t="s">
        <v>144</v>
      </c>
      <c r="K3657" s="6" t="s">
        <v>37</v>
      </c>
      <c r="L3657">
        <v>103</v>
      </c>
      <c r="N3657" s="6" t="s">
        <v>13822</v>
      </c>
      <c r="O3657" s="6" t="s">
        <v>58</v>
      </c>
      <c r="P3657" s="6" t="s">
        <v>6267</v>
      </c>
      <c r="Q3657">
        <v>36773606</v>
      </c>
      <c r="R3657">
        <v>6407075645</v>
      </c>
      <c r="S3657">
        <v>32984921213</v>
      </c>
    </row>
    <row r="3658" spans="1:19" x14ac:dyDescent="0.25">
      <c r="A3658">
        <v>18146</v>
      </c>
      <c r="B3658" s="6" t="s">
        <v>13823</v>
      </c>
      <c r="C3658" s="6" t="s">
        <v>52</v>
      </c>
      <c r="D3658" s="6" t="s">
        <v>31</v>
      </c>
      <c r="E3658" s="6" t="s">
        <v>44</v>
      </c>
      <c r="F3658" s="6" t="s">
        <v>13824</v>
      </c>
      <c r="G3658" s="6" t="s">
        <v>13825</v>
      </c>
      <c r="H3658">
        <v>27</v>
      </c>
      <c r="I3658" s="6" t="s">
        <v>96</v>
      </c>
      <c r="J3658" s="6" t="s">
        <v>144</v>
      </c>
      <c r="K3658" s="6" t="s">
        <v>37</v>
      </c>
      <c r="L3658">
        <v>103</v>
      </c>
      <c r="N3658" s="6" t="s">
        <v>13826</v>
      </c>
      <c r="O3658" s="6" t="s">
        <v>1379</v>
      </c>
      <c r="P3658" s="6" t="s">
        <v>2326</v>
      </c>
      <c r="Q3658">
        <v>36788000</v>
      </c>
      <c r="R3658">
        <v>42788926000133</v>
      </c>
      <c r="S3658">
        <v>32984129387</v>
      </c>
    </row>
    <row r="3659" spans="1:19" x14ac:dyDescent="0.25">
      <c r="A3659">
        <v>18147</v>
      </c>
      <c r="B3659" s="6" t="s">
        <v>13827</v>
      </c>
      <c r="C3659" s="6" t="s">
        <v>52</v>
      </c>
      <c r="D3659" s="6" t="s">
        <v>31</v>
      </c>
      <c r="E3659" s="6" t="s">
        <v>103</v>
      </c>
      <c r="F3659" s="6" t="s">
        <v>13828</v>
      </c>
      <c r="G3659" s="6" t="s">
        <v>13829</v>
      </c>
      <c r="H3659">
        <v>23</v>
      </c>
      <c r="I3659" s="6" t="s">
        <v>47</v>
      </c>
      <c r="J3659" s="6" t="s">
        <v>13830</v>
      </c>
      <c r="K3659" s="6" t="s">
        <v>109</v>
      </c>
      <c r="L3659">
        <v>206</v>
      </c>
      <c r="N3659" s="6" t="s">
        <v>13831</v>
      </c>
      <c r="O3659" s="6" t="s">
        <v>1731</v>
      </c>
      <c r="P3659" s="6" t="s">
        <v>1731</v>
      </c>
      <c r="Q3659">
        <v>36847000</v>
      </c>
      <c r="R3659">
        <v>27862730000158</v>
      </c>
      <c r="S3659">
        <v>32999629199</v>
      </c>
    </row>
    <row r="3660" spans="1:19" x14ac:dyDescent="0.25">
      <c r="A3660">
        <v>18148</v>
      </c>
      <c r="B3660" s="6" t="s">
        <v>13832</v>
      </c>
      <c r="C3660" s="6" t="s">
        <v>52</v>
      </c>
      <c r="D3660" s="6" t="s">
        <v>31</v>
      </c>
      <c r="E3660" s="6" t="s">
        <v>53</v>
      </c>
      <c r="F3660" s="6" t="s">
        <v>13833</v>
      </c>
      <c r="G3660" s="6" t="s">
        <v>13834</v>
      </c>
      <c r="H3660">
        <v>23</v>
      </c>
      <c r="I3660" s="6" t="s">
        <v>47</v>
      </c>
      <c r="J3660" s="6" t="s">
        <v>144</v>
      </c>
      <c r="K3660" s="6" t="s">
        <v>37</v>
      </c>
      <c r="L3660">
        <v>106</v>
      </c>
      <c r="N3660" s="6" t="s">
        <v>13835</v>
      </c>
      <c r="O3660" s="6" t="s">
        <v>572</v>
      </c>
      <c r="P3660" s="6" t="s">
        <v>2540</v>
      </c>
      <c r="Q3660">
        <v>36730000</v>
      </c>
      <c r="R3660">
        <v>42921331000104</v>
      </c>
      <c r="S3660">
        <v>32991836809</v>
      </c>
    </row>
    <row r="3661" spans="1:19" x14ac:dyDescent="0.25">
      <c r="A3661">
        <v>18149</v>
      </c>
      <c r="B3661" s="6" t="s">
        <v>13836</v>
      </c>
      <c r="C3661" s="6" t="s">
        <v>52</v>
      </c>
      <c r="D3661" s="6" t="s">
        <v>31</v>
      </c>
      <c r="E3661" s="6" t="s">
        <v>53</v>
      </c>
      <c r="F3661" s="6" t="s">
        <v>13837</v>
      </c>
      <c r="G3661" s="6" t="s">
        <v>13838</v>
      </c>
      <c r="H3661">
        <v>25</v>
      </c>
      <c r="I3661" s="6" t="s">
        <v>116</v>
      </c>
      <c r="J3661" s="6" t="s">
        <v>13839</v>
      </c>
      <c r="K3661" s="6" t="s">
        <v>109</v>
      </c>
      <c r="L3661">
        <v>206</v>
      </c>
      <c r="N3661" s="6" t="s">
        <v>13840</v>
      </c>
      <c r="O3661" s="6" t="s">
        <v>1731</v>
      </c>
      <c r="P3661" s="6" t="s">
        <v>40</v>
      </c>
      <c r="Q3661">
        <v>36847000</v>
      </c>
      <c r="R3661">
        <v>41607894000160</v>
      </c>
      <c r="S3661">
        <v>32984107580</v>
      </c>
    </row>
    <row r="3662" spans="1:19" x14ac:dyDescent="0.25">
      <c r="A3662">
        <v>18150</v>
      </c>
      <c r="B3662" s="6" t="s">
        <v>13841</v>
      </c>
      <c r="C3662" s="6" t="s">
        <v>52</v>
      </c>
      <c r="D3662" s="6" t="s">
        <v>31</v>
      </c>
      <c r="E3662" s="6" t="s">
        <v>53</v>
      </c>
      <c r="F3662" s="6" t="s">
        <v>13842</v>
      </c>
      <c r="G3662" s="6" t="s">
        <v>13843</v>
      </c>
      <c r="H3662">
        <v>25</v>
      </c>
      <c r="I3662" s="6" t="s">
        <v>116</v>
      </c>
      <c r="J3662" s="6" t="s">
        <v>144</v>
      </c>
      <c r="K3662" s="6" t="s">
        <v>37</v>
      </c>
      <c r="L3662">
        <v>103</v>
      </c>
      <c r="N3662" s="6" t="s">
        <v>13844</v>
      </c>
      <c r="O3662" s="6" t="s">
        <v>58</v>
      </c>
      <c r="P3662" s="6" t="s">
        <v>683</v>
      </c>
      <c r="Q3662">
        <v>36773656</v>
      </c>
      <c r="R3662">
        <v>42798887000155</v>
      </c>
      <c r="S3662">
        <v>32999998070</v>
      </c>
    </row>
    <row r="3663" spans="1:19" x14ac:dyDescent="0.25">
      <c r="A3663">
        <v>18151</v>
      </c>
      <c r="B3663" s="6" t="s">
        <v>13845</v>
      </c>
      <c r="C3663" s="6" t="s">
        <v>177</v>
      </c>
      <c r="D3663" s="6" t="s">
        <v>353</v>
      </c>
      <c r="E3663" s="6" t="s">
        <v>221</v>
      </c>
      <c r="F3663" s="6" t="s">
        <v>13846</v>
      </c>
      <c r="G3663" s="6" t="s">
        <v>13847</v>
      </c>
      <c r="H3663">
        <v>25</v>
      </c>
      <c r="I3663" s="6" t="s">
        <v>116</v>
      </c>
      <c r="J3663" s="6" t="s">
        <v>13848</v>
      </c>
      <c r="K3663" s="6" t="s">
        <v>98</v>
      </c>
      <c r="L3663">
        <v>308</v>
      </c>
      <c r="N3663" s="6" t="s">
        <v>13849</v>
      </c>
      <c r="O3663" s="6" t="s">
        <v>146</v>
      </c>
      <c r="P3663" s="6" t="s">
        <v>381</v>
      </c>
      <c r="Q3663">
        <v>36502210</v>
      </c>
      <c r="R3663">
        <v>42294334000165</v>
      </c>
      <c r="S3663">
        <v>32998131938</v>
      </c>
    </row>
    <row r="3664" spans="1:19" x14ac:dyDescent="0.25">
      <c r="A3664">
        <v>18152</v>
      </c>
      <c r="B3664" s="6" t="s">
        <v>13850</v>
      </c>
      <c r="C3664" s="6" t="s">
        <v>391</v>
      </c>
      <c r="D3664" s="6" t="s">
        <v>488</v>
      </c>
      <c r="E3664" s="6" t="s">
        <v>53</v>
      </c>
      <c r="F3664" s="6" t="s">
        <v>13851</v>
      </c>
      <c r="G3664" s="6" t="s">
        <v>13852</v>
      </c>
      <c r="H3664">
        <v>25</v>
      </c>
      <c r="I3664" s="6" t="s">
        <v>116</v>
      </c>
      <c r="J3664" s="6" t="s">
        <v>144</v>
      </c>
      <c r="K3664" s="6" t="s">
        <v>109</v>
      </c>
      <c r="L3664">
        <v>207</v>
      </c>
      <c r="N3664" s="6" t="s">
        <v>13853</v>
      </c>
      <c r="O3664" s="6" t="s">
        <v>111</v>
      </c>
      <c r="P3664" s="6" t="s">
        <v>1162</v>
      </c>
      <c r="Q3664">
        <v>36884004</v>
      </c>
      <c r="R3664">
        <v>43046530000183</v>
      </c>
      <c r="S3664">
        <v>32999960210</v>
      </c>
    </row>
    <row r="3665" spans="1:19" x14ac:dyDescent="0.25">
      <c r="A3665">
        <v>18153</v>
      </c>
      <c r="B3665" s="6" t="s">
        <v>13854</v>
      </c>
      <c r="C3665" s="6" t="s">
        <v>52</v>
      </c>
      <c r="D3665" s="6" t="s">
        <v>31</v>
      </c>
      <c r="E3665" s="6" t="s">
        <v>44</v>
      </c>
      <c r="F3665" s="6" t="s">
        <v>61</v>
      </c>
      <c r="G3665" s="6" t="s">
        <v>13855</v>
      </c>
      <c r="H3665">
        <v>23</v>
      </c>
      <c r="I3665" s="6" t="s">
        <v>47</v>
      </c>
      <c r="J3665" s="6" t="s">
        <v>144</v>
      </c>
      <c r="K3665" s="6" t="s">
        <v>37</v>
      </c>
      <c r="L3665">
        <v>105</v>
      </c>
      <c r="N3665" s="6" t="s">
        <v>13856</v>
      </c>
      <c r="O3665" s="6" t="s">
        <v>443</v>
      </c>
      <c r="P3665" s="6" t="s">
        <v>3190</v>
      </c>
      <c r="Q3665">
        <v>36660000</v>
      </c>
      <c r="R3665">
        <v>52176967615</v>
      </c>
      <c r="S3665">
        <v>32998144854</v>
      </c>
    </row>
    <row r="3666" spans="1:19" x14ac:dyDescent="0.25">
      <c r="A3666">
        <v>18154</v>
      </c>
      <c r="B3666" s="6" t="s">
        <v>13857</v>
      </c>
      <c r="C3666" s="6" t="s">
        <v>8529</v>
      </c>
      <c r="D3666" s="6" t="s">
        <v>353</v>
      </c>
      <c r="E3666" s="6" t="s">
        <v>71</v>
      </c>
      <c r="F3666" s="6" t="s">
        <v>13858</v>
      </c>
      <c r="G3666" s="6" t="s">
        <v>13859</v>
      </c>
      <c r="H3666">
        <v>33</v>
      </c>
      <c r="I3666" s="6" t="s">
        <v>181</v>
      </c>
      <c r="J3666" s="6" t="s">
        <v>144</v>
      </c>
      <c r="K3666" s="6" t="s">
        <v>109</v>
      </c>
      <c r="L3666">
        <v>205</v>
      </c>
      <c r="N3666" s="6" t="s">
        <v>13860</v>
      </c>
      <c r="O3666" s="6" t="s">
        <v>771</v>
      </c>
      <c r="P3666" s="6" t="s">
        <v>1038</v>
      </c>
      <c r="Q3666">
        <v>36800000</v>
      </c>
      <c r="R3666">
        <v>40019961000324</v>
      </c>
      <c r="S3666">
        <v>32999496789</v>
      </c>
    </row>
    <row r="3667" spans="1:19" x14ac:dyDescent="0.25">
      <c r="A3667">
        <v>18155</v>
      </c>
      <c r="B3667" s="6" t="s">
        <v>13861</v>
      </c>
      <c r="C3667" s="6" t="s">
        <v>52</v>
      </c>
      <c r="D3667" s="6" t="s">
        <v>31</v>
      </c>
      <c r="E3667" s="6" t="s">
        <v>93</v>
      </c>
      <c r="F3667" s="6" t="s">
        <v>61</v>
      </c>
      <c r="G3667" s="6" t="s">
        <v>13862</v>
      </c>
      <c r="H3667">
        <v>23</v>
      </c>
      <c r="I3667" s="6" t="s">
        <v>47</v>
      </c>
      <c r="J3667" s="6" t="s">
        <v>144</v>
      </c>
      <c r="K3667" s="6" t="s">
        <v>109</v>
      </c>
      <c r="L3667">
        <v>202</v>
      </c>
      <c r="N3667" s="6" t="s">
        <v>13863</v>
      </c>
      <c r="O3667" s="6" t="s">
        <v>111</v>
      </c>
      <c r="P3667" s="6" t="s">
        <v>919</v>
      </c>
      <c r="Q3667">
        <v>36889977</v>
      </c>
      <c r="R3667">
        <v>2885397616</v>
      </c>
      <c r="S3667">
        <v>32999261467</v>
      </c>
    </row>
    <row r="3668" spans="1:19" x14ac:dyDescent="0.25">
      <c r="A3668">
        <v>18156</v>
      </c>
      <c r="B3668" s="6" t="s">
        <v>13864</v>
      </c>
      <c r="C3668" s="6" t="s">
        <v>52</v>
      </c>
      <c r="D3668" s="6" t="s">
        <v>31</v>
      </c>
      <c r="E3668" s="6" t="s">
        <v>53</v>
      </c>
      <c r="F3668" s="6" t="s">
        <v>61</v>
      </c>
      <c r="G3668" s="6" t="s">
        <v>13865</v>
      </c>
      <c r="H3668">
        <v>26</v>
      </c>
      <c r="I3668" s="6" t="s">
        <v>173</v>
      </c>
      <c r="J3668" s="6" t="s">
        <v>144</v>
      </c>
      <c r="K3668" s="6" t="s">
        <v>109</v>
      </c>
      <c r="L3668">
        <v>205</v>
      </c>
      <c r="N3668" s="6" t="s">
        <v>13866</v>
      </c>
      <c r="O3668" s="6" t="s">
        <v>771</v>
      </c>
      <c r="P3668" s="6" t="s">
        <v>9431</v>
      </c>
      <c r="Q3668">
        <v>36800000</v>
      </c>
      <c r="R3668">
        <v>96437685620</v>
      </c>
      <c r="S3668">
        <v>32984353992</v>
      </c>
    </row>
    <row r="3669" spans="1:19" x14ac:dyDescent="0.25">
      <c r="A3669">
        <v>18158</v>
      </c>
      <c r="B3669" s="6" t="s">
        <v>13867</v>
      </c>
      <c r="C3669" s="6" t="s">
        <v>52</v>
      </c>
      <c r="D3669" s="6" t="s">
        <v>31</v>
      </c>
      <c r="E3669" s="6" t="s">
        <v>44</v>
      </c>
      <c r="F3669" s="6" t="s">
        <v>61</v>
      </c>
      <c r="G3669" s="6" t="s">
        <v>13868</v>
      </c>
      <c r="H3669">
        <v>25</v>
      </c>
      <c r="I3669" s="6" t="s">
        <v>116</v>
      </c>
      <c r="J3669" s="6" t="s">
        <v>144</v>
      </c>
      <c r="K3669" s="6" t="s">
        <v>109</v>
      </c>
      <c r="L3669">
        <v>206</v>
      </c>
      <c r="N3669" s="6" t="s">
        <v>13869</v>
      </c>
      <c r="O3669" s="6" t="s">
        <v>2267</v>
      </c>
      <c r="P3669" s="6" t="s">
        <v>40</v>
      </c>
      <c r="Q3669">
        <v>36840000</v>
      </c>
      <c r="R3669">
        <v>14251704630</v>
      </c>
      <c r="S3669">
        <v>32999684642</v>
      </c>
    </row>
    <row r="3670" spans="1:19" x14ac:dyDescent="0.25">
      <c r="A3670">
        <v>18160</v>
      </c>
      <c r="B3670" s="6" t="s">
        <v>13870</v>
      </c>
      <c r="C3670" s="6" t="s">
        <v>324</v>
      </c>
      <c r="D3670" s="6" t="s">
        <v>315</v>
      </c>
      <c r="E3670" s="6" t="s">
        <v>53</v>
      </c>
      <c r="F3670" s="6" t="s">
        <v>61</v>
      </c>
      <c r="G3670" s="6" t="s">
        <v>13871</v>
      </c>
      <c r="H3670">
        <v>2</v>
      </c>
      <c r="I3670" s="6" t="s">
        <v>2216</v>
      </c>
      <c r="J3670" s="6" t="s">
        <v>144</v>
      </c>
      <c r="K3670" s="6" t="s">
        <v>319</v>
      </c>
      <c r="L3670">
        <v>916</v>
      </c>
      <c r="N3670" s="6" t="s">
        <v>13872</v>
      </c>
      <c r="O3670" s="6" t="s">
        <v>39</v>
      </c>
      <c r="P3670" s="6" t="s">
        <v>9456</v>
      </c>
      <c r="Q3670">
        <v>36702168</v>
      </c>
      <c r="R3670">
        <v>12623794669</v>
      </c>
      <c r="S3670">
        <v>32999187126</v>
      </c>
    </row>
    <row r="3671" spans="1:19" x14ac:dyDescent="0.25">
      <c r="A3671">
        <v>18164</v>
      </c>
      <c r="B3671" s="6" t="s">
        <v>13873</v>
      </c>
      <c r="C3671" s="6" t="s">
        <v>1040</v>
      </c>
      <c r="D3671" s="6" t="s">
        <v>31</v>
      </c>
      <c r="E3671" s="6" t="s">
        <v>325</v>
      </c>
      <c r="F3671" s="6" t="s">
        <v>13874</v>
      </c>
      <c r="G3671" s="6" t="s">
        <v>13875</v>
      </c>
      <c r="H3671">
        <v>25</v>
      </c>
      <c r="I3671" s="6" t="s">
        <v>116</v>
      </c>
      <c r="J3671" s="6" t="s">
        <v>13876</v>
      </c>
      <c r="K3671" s="6" t="s">
        <v>109</v>
      </c>
      <c r="L3671">
        <v>202</v>
      </c>
      <c r="N3671" s="6" t="s">
        <v>13877</v>
      </c>
      <c r="O3671" s="6" t="s">
        <v>239</v>
      </c>
      <c r="P3671" s="6" t="s">
        <v>5971</v>
      </c>
      <c r="Q3671">
        <v>36760000</v>
      </c>
      <c r="R3671">
        <v>37719300000135</v>
      </c>
      <c r="S3671">
        <v>32991259335</v>
      </c>
    </row>
    <row r="3672" spans="1:19" x14ac:dyDescent="0.25">
      <c r="A3672">
        <v>18165</v>
      </c>
      <c r="B3672" s="6" t="s">
        <v>13878</v>
      </c>
      <c r="C3672" s="6" t="s">
        <v>52</v>
      </c>
      <c r="D3672" s="6" t="s">
        <v>31</v>
      </c>
      <c r="E3672" s="6" t="s">
        <v>71</v>
      </c>
      <c r="F3672" s="6" t="s">
        <v>13879</v>
      </c>
      <c r="G3672" s="6" t="s">
        <v>13880</v>
      </c>
      <c r="H3672">
        <v>23</v>
      </c>
      <c r="I3672" s="6" t="s">
        <v>47</v>
      </c>
      <c r="J3672" s="6" t="s">
        <v>13881</v>
      </c>
      <c r="K3672" s="6" t="s">
        <v>109</v>
      </c>
      <c r="L3672">
        <v>206</v>
      </c>
      <c r="N3672" s="6" t="s">
        <v>13882</v>
      </c>
      <c r="O3672" s="6" t="s">
        <v>1020</v>
      </c>
      <c r="P3672" s="6" t="s">
        <v>740</v>
      </c>
      <c r="Q3672">
        <v>36844000</v>
      </c>
      <c r="R3672">
        <v>34531677000178</v>
      </c>
      <c r="S3672">
        <v>32999953412</v>
      </c>
    </row>
    <row r="3673" spans="1:19" x14ac:dyDescent="0.25">
      <c r="A3673">
        <v>18166</v>
      </c>
      <c r="B3673" s="6" t="s">
        <v>13883</v>
      </c>
      <c r="C3673" s="6" t="s">
        <v>391</v>
      </c>
      <c r="D3673" s="6" t="s">
        <v>488</v>
      </c>
      <c r="E3673" s="6" t="s">
        <v>103</v>
      </c>
      <c r="F3673" s="6" t="s">
        <v>13884</v>
      </c>
      <c r="G3673" s="6" t="s">
        <v>12967</v>
      </c>
      <c r="H3673">
        <v>23</v>
      </c>
      <c r="I3673" s="6" t="s">
        <v>47</v>
      </c>
      <c r="J3673" s="6" t="s">
        <v>144</v>
      </c>
      <c r="K3673" s="6" t="s">
        <v>109</v>
      </c>
      <c r="L3673">
        <v>207</v>
      </c>
      <c r="N3673" s="6" t="s">
        <v>13885</v>
      </c>
      <c r="O3673" s="6" t="s">
        <v>111</v>
      </c>
      <c r="P3673" s="6" t="s">
        <v>573</v>
      </c>
      <c r="Q3673">
        <v>36881110</v>
      </c>
      <c r="R3673">
        <v>43011559000120</v>
      </c>
      <c r="S3673">
        <v>32988997398</v>
      </c>
    </row>
    <row r="3674" spans="1:19" x14ac:dyDescent="0.25">
      <c r="A3674">
        <v>18167</v>
      </c>
      <c r="B3674" s="6" t="s">
        <v>13886</v>
      </c>
      <c r="C3674" s="6" t="s">
        <v>52</v>
      </c>
      <c r="D3674" s="6" t="s">
        <v>31</v>
      </c>
      <c r="E3674" s="6" t="s">
        <v>71</v>
      </c>
      <c r="F3674" s="6" t="s">
        <v>13887</v>
      </c>
      <c r="G3674" s="6" t="s">
        <v>13888</v>
      </c>
      <c r="H3674">
        <v>1</v>
      </c>
      <c r="I3674" s="6" t="s">
        <v>375</v>
      </c>
      <c r="J3674" s="6" t="s">
        <v>13889</v>
      </c>
      <c r="K3674" s="6" t="s">
        <v>109</v>
      </c>
      <c r="L3674">
        <v>201</v>
      </c>
      <c r="N3674" s="6" t="s">
        <v>13890</v>
      </c>
      <c r="O3674" s="6" t="s">
        <v>111</v>
      </c>
      <c r="P3674" s="6" t="s">
        <v>1162</v>
      </c>
      <c r="Q3674">
        <v>36884036</v>
      </c>
      <c r="R3674">
        <v>42995576000186</v>
      </c>
      <c r="S3674">
        <v>32988281677</v>
      </c>
    </row>
    <row r="3675" spans="1:19" x14ac:dyDescent="0.25">
      <c r="A3675">
        <v>18169</v>
      </c>
      <c r="B3675" s="6" t="s">
        <v>13891</v>
      </c>
      <c r="C3675" s="6" t="s">
        <v>52</v>
      </c>
      <c r="D3675" s="6" t="s">
        <v>31</v>
      </c>
      <c r="E3675" s="6" t="s">
        <v>44</v>
      </c>
      <c r="F3675" s="6" t="s">
        <v>13892</v>
      </c>
      <c r="G3675" s="6" t="s">
        <v>13893</v>
      </c>
      <c r="H3675">
        <v>1</v>
      </c>
      <c r="I3675" s="6" t="s">
        <v>375</v>
      </c>
      <c r="J3675" s="6" t="s">
        <v>144</v>
      </c>
      <c r="K3675" s="6" t="s">
        <v>98</v>
      </c>
      <c r="L3675">
        <v>301</v>
      </c>
      <c r="N3675" s="6" t="s">
        <v>13894</v>
      </c>
      <c r="O3675" s="6" t="s">
        <v>136</v>
      </c>
      <c r="P3675" s="6" t="s">
        <v>40</v>
      </c>
      <c r="Q3675">
        <v>36780000</v>
      </c>
      <c r="R3675">
        <v>42707689000139</v>
      </c>
      <c r="S3675">
        <v>32999635172</v>
      </c>
    </row>
    <row r="3676" spans="1:19" x14ac:dyDescent="0.25">
      <c r="A3676">
        <v>18170</v>
      </c>
      <c r="B3676" s="6" t="s">
        <v>13895</v>
      </c>
      <c r="C3676" s="6" t="s">
        <v>52</v>
      </c>
      <c r="D3676" s="6" t="s">
        <v>31</v>
      </c>
      <c r="E3676" s="6" t="s">
        <v>53</v>
      </c>
      <c r="F3676" s="6" t="s">
        <v>61</v>
      </c>
      <c r="G3676" s="6" t="s">
        <v>13896</v>
      </c>
      <c r="H3676">
        <v>23</v>
      </c>
      <c r="I3676" s="6" t="s">
        <v>47</v>
      </c>
      <c r="J3676" s="6" t="s">
        <v>144</v>
      </c>
      <c r="K3676" s="6" t="s">
        <v>109</v>
      </c>
      <c r="L3676">
        <v>206</v>
      </c>
      <c r="N3676" s="6" t="s">
        <v>13897</v>
      </c>
      <c r="O3676" s="6" t="s">
        <v>771</v>
      </c>
      <c r="P3676" s="6" t="s">
        <v>1047</v>
      </c>
      <c r="Q3676">
        <v>36800000</v>
      </c>
      <c r="R3676">
        <v>985221674</v>
      </c>
      <c r="S3676">
        <v>32999968638</v>
      </c>
    </row>
    <row r="3677" spans="1:19" x14ac:dyDescent="0.25">
      <c r="A3677">
        <v>18171</v>
      </c>
      <c r="B3677" s="6" t="s">
        <v>13898</v>
      </c>
      <c r="C3677" s="6" t="s">
        <v>119</v>
      </c>
      <c r="D3677" s="6" t="s">
        <v>31</v>
      </c>
      <c r="E3677" s="6" t="s">
        <v>44</v>
      </c>
      <c r="F3677" s="6" t="s">
        <v>13899</v>
      </c>
      <c r="G3677" s="6" t="s">
        <v>275</v>
      </c>
      <c r="H3677">
        <v>25</v>
      </c>
      <c r="I3677" s="6" t="s">
        <v>116</v>
      </c>
      <c r="J3677" s="6" t="s">
        <v>144</v>
      </c>
      <c r="K3677" s="6" t="s">
        <v>98</v>
      </c>
      <c r="L3677">
        <v>305</v>
      </c>
      <c r="N3677" s="6" t="s">
        <v>13900</v>
      </c>
      <c r="O3677" s="6" t="s">
        <v>146</v>
      </c>
      <c r="P3677" s="6" t="s">
        <v>381</v>
      </c>
      <c r="Q3677">
        <v>36502210</v>
      </c>
      <c r="R3677">
        <v>20776674000190</v>
      </c>
      <c r="S3677">
        <v>32999227859</v>
      </c>
    </row>
    <row r="3678" spans="1:19" x14ac:dyDescent="0.25">
      <c r="A3678">
        <v>18173</v>
      </c>
      <c r="B3678" s="6" t="s">
        <v>13901</v>
      </c>
      <c r="C3678" s="6" t="s">
        <v>52</v>
      </c>
      <c r="D3678" s="6" t="s">
        <v>31</v>
      </c>
      <c r="E3678" s="6" t="s">
        <v>53</v>
      </c>
      <c r="F3678" s="6" t="s">
        <v>61</v>
      </c>
      <c r="G3678" s="6" t="s">
        <v>13902</v>
      </c>
      <c r="H3678">
        <v>25</v>
      </c>
      <c r="I3678" s="6" t="s">
        <v>116</v>
      </c>
      <c r="J3678" s="6" t="s">
        <v>144</v>
      </c>
      <c r="K3678" s="6" t="s">
        <v>37</v>
      </c>
      <c r="L3678">
        <v>103</v>
      </c>
      <c r="N3678" s="6" t="s">
        <v>13903</v>
      </c>
      <c r="O3678" s="6" t="s">
        <v>943</v>
      </c>
      <c r="P3678" s="6" t="s">
        <v>2978</v>
      </c>
      <c r="Q3678">
        <v>36795000</v>
      </c>
      <c r="R3678">
        <v>13230334671</v>
      </c>
      <c r="S3678">
        <v>32998374687</v>
      </c>
    </row>
    <row r="3679" spans="1:19" x14ac:dyDescent="0.25">
      <c r="A3679">
        <v>18174</v>
      </c>
      <c r="B3679" s="6" t="s">
        <v>13904</v>
      </c>
      <c r="C3679" s="6" t="s">
        <v>52</v>
      </c>
      <c r="D3679" s="6" t="s">
        <v>31</v>
      </c>
      <c r="E3679" s="6" t="s">
        <v>71</v>
      </c>
      <c r="F3679" s="6" t="s">
        <v>13905</v>
      </c>
      <c r="G3679" s="6" t="s">
        <v>13906</v>
      </c>
      <c r="H3679">
        <v>23</v>
      </c>
      <c r="I3679" s="6" t="s">
        <v>47</v>
      </c>
      <c r="J3679" s="6" t="s">
        <v>13907</v>
      </c>
      <c r="K3679" s="6" t="s">
        <v>37</v>
      </c>
      <c r="L3679">
        <v>103</v>
      </c>
      <c r="N3679" s="6" t="s">
        <v>13908</v>
      </c>
      <c r="O3679" s="6" t="s">
        <v>943</v>
      </c>
      <c r="P3679" s="6" t="s">
        <v>567</v>
      </c>
      <c r="Q3679">
        <v>36795000</v>
      </c>
      <c r="R3679">
        <v>33191789000164</v>
      </c>
      <c r="S3679">
        <v>32984549877</v>
      </c>
    </row>
    <row r="3680" spans="1:19" x14ac:dyDescent="0.25">
      <c r="A3680">
        <v>18178</v>
      </c>
      <c r="B3680" s="6" t="s">
        <v>13909</v>
      </c>
      <c r="C3680" s="6" t="s">
        <v>52</v>
      </c>
      <c r="D3680" s="6" t="s">
        <v>31</v>
      </c>
      <c r="E3680" s="6" t="s">
        <v>71</v>
      </c>
      <c r="F3680" s="6" t="s">
        <v>61</v>
      </c>
      <c r="G3680" s="6" t="s">
        <v>13910</v>
      </c>
      <c r="H3680">
        <v>25</v>
      </c>
      <c r="I3680" s="6" t="s">
        <v>116</v>
      </c>
      <c r="J3680" s="6" t="s">
        <v>13911</v>
      </c>
      <c r="K3680" s="6" t="s">
        <v>98</v>
      </c>
      <c r="L3680">
        <v>302</v>
      </c>
      <c r="N3680" s="6" t="s">
        <v>13912</v>
      </c>
      <c r="O3680" s="6" t="s">
        <v>146</v>
      </c>
      <c r="P3680" s="6" t="s">
        <v>880</v>
      </c>
      <c r="Q3680">
        <v>36500000</v>
      </c>
      <c r="R3680">
        <v>9047319605</v>
      </c>
      <c r="S3680">
        <v>32999055635</v>
      </c>
    </row>
    <row r="3681" spans="1:19" x14ac:dyDescent="0.25">
      <c r="A3681">
        <v>18179</v>
      </c>
      <c r="B3681" s="6" t="s">
        <v>13913</v>
      </c>
      <c r="C3681" s="6" t="s">
        <v>52</v>
      </c>
      <c r="D3681" s="6" t="s">
        <v>31</v>
      </c>
      <c r="E3681" s="6" t="s">
        <v>71</v>
      </c>
      <c r="F3681" s="6" t="s">
        <v>61</v>
      </c>
      <c r="G3681" s="6" t="s">
        <v>13914</v>
      </c>
      <c r="H3681">
        <v>25</v>
      </c>
      <c r="I3681" s="6" t="s">
        <v>116</v>
      </c>
      <c r="J3681" s="6" t="s">
        <v>144</v>
      </c>
      <c r="K3681" s="6" t="s">
        <v>98</v>
      </c>
      <c r="L3681">
        <v>304</v>
      </c>
      <c r="N3681" s="6" t="s">
        <v>13915</v>
      </c>
      <c r="O3681" s="6" t="s">
        <v>146</v>
      </c>
      <c r="P3681" s="6" t="s">
        <v>4078</v>
      </c>
      <c r="Q3681">
        <v>36506001</v>
      </c>
      <c r="R3681">
        <v>5283690679</v>
      </c>
      <c r="S3681">
        <v>32984462334</v>
      </c>
    </row>
    <row r="3682" spans="1:19" x14ac:dyDescent="0.25">
      <c r="A3682">
        <v>18182</v>
      </c>
      <c r="B3682" s="6" t="s">
        <v>13916</v>
      </c>
      <c r="C3682" s="6" t="s">
        <v>76</v>
      </c>
      <c r="D3682" s="6" t="s">
        <v>77</v>
      </c>
      <c r="E3682" s="6" t="s">
        <v>53</v>
      </c>
      <c r="F3682" s="6" t="s">
        <v>61</v>
      </c>
      <c r="G3682" s="6" t="s">
        <v>13917</v>
      </c>
      <c r="H3682">
        <v>25</v>
      </c>
      <c r="I3682" s="6" t="s">
        <v>116</v>
      </c>
      <c r="J3682" s="6" t="s">
        <v>144</v>
      </c>
      <c r="K3682" s="6" t="s">
        <v>98</v>
      </c>
      <c r="L3682">
        <v>304</v>
      </c>
      <c r="N3682" s="6" t="s">
        <v>13918</v>
      </c>
      <c r="O3682" s="6" t="s">
        <v>146</v>
      </c>
      <c r="P3682" s="6" t="s">
        <v>7567</v>
      </c>
      <c r="Q3682">
        <v>36505182</v>
      </c>
      <c r="R3682">
        <v>6555425660</v>
      </c>
      <c r="S3682">
        <v>32035399382</v>
      </c>
    </row>
    <row r="3683" spans="1:19" x14ac:dyDescent="0.25">
      <c r="A3683">
        <v>18185</v>
      </c>
      <c r="B3683" s="6" t="s">
        <v>13919</v>
      </c>
      <c r="C3683" s="6" t="s">
        <v>52</v>
      </c>
      <c r="D3683" s="6" t="s">
        <v>31</v>
      </c>
      <c r="E3683" s="6" t="s">
        <v>103</v>
      </c>
      <c r="F3683" s="6" t="s">
        <v>13920</v>
      </c>
      <c r="G3683" s="6" t="s">
        <v>13921</v>
      </c>
      <c r="H3683">
        <v>25</v>
      </c>
      <c r="I3683" s="6" t="s">
        <v>116</v>
      </c>
      <c r="J3683" s="6" t="s">
        <v>144</v>
      </c>
      <c r="K3683" s="6" t="s">
        <v>109</v>
      </c>
      <c r="L3683">
        <v>205</v>
      </c>
      <c r="N3683" s="6" t="s">
        <v>13922</v>
      </c>
      <c r="O3683" s="6" t="s">
        <v>771</v>
      </c>
      <c r="P3683" s="6" t="s">
        <v>1038</v>
      </c>
      <c r="Q3683">
        <v>36800000</v>
      </c>
      <c r="R3683">
        <v>23634395000180</v>
      </c>
      <c r="S3683">
        <v>32999573018</v>
      </c>
    </row>
    <row r="3684" spans="1:19" x14ac:dyDescent="0.25">
      <c r="A3684">
        <v>18186</v>
      </c>
      <c r="B3684" s="6" t="s">
        <v>13923</v>
      </c>
      <c r="C3684" s="6" t="s">
        <v>52</v>
      </c>
      <c r="D3684" s="6" t="s">
        <v>31</v>
      </c>
      <c r="E3684" s="6" t="s">
        <v>93</v>
      </c>
      <c r="F3684" s="6" t="s">
        <v>13924</v>
      </c>
      <c r="G3684" s="6" t="s">
        <v>13925</v>
      </c>
      <c r="H3684">
        <v>25</v>
      </c>
      <c r="I3684" s="6" t="s">
        <v>116</v>
      </c>
      <c r="J3684" s="6" t="s">
        <v>13926</v>
      </c>
      <c r="K3684" s="6" t="s">
        <v>109</v>
      </c>
      <c r="L3684">
        <v>205</v>
      </c>
      <c r="N3684" s="6" t="s">
        <v>13927</v>
      </c>
      <c r="O3684" s="6" t="s">
        <v>1020</v>
      </c>
      <c r="P3684" s="6" t="s">
        <v>1021</v>
      </c>
      <c r="Q3684">
        <v>36844000</v>
      </c>
      <c r="R3684">
        <v>43170353000142</v>
      </c>
      <c r="S3684">
        <v>32984378184</v>
      </c>
    </row>
    <row r="3685" spans="1:19" x14ac:dyDescent="0.25">
      <c r="A3685">
        <v>18187</v>
      </c>
      <c r="B3685" s="6" t="s">
        <v>13928</v>
      </c>
      <c r="C3685" s="6" t="s">
        <v>477</v>
      </c>
      <c r="D3685" s="6" t="s">
        <v>77</v>
      </c>
      <c r="E3685" s="6" t="s">
        <v>103</v>
      </c>
      <c r="F3685" s="6" t="s">
        <v>13929</v>
      </c>
      <c r="G3685" s="6" t="s">
        <v>13930</v>
      </c>
      <c r="H3685">
        <v>23</v>
      </c>
      <c r="I3685" s="6" t="s">
        <v>47</v>
      </c>
      <c r="J3685" s="6" t="s">
        <v>144</v>
      </c>
      <c r="K3685" s="6" t="s">
        <v>98</v>
      </c>
      <c r="L3685">
        <v>306</v>
      </c>
      <c r="N3685" s="6" t="s">
        <v>13931</v>
      </c>
      <c r="O3685" s="6" t="s">
        <v>399</v>
      </c>
      <c r="P3685" s="6" t="s">
        <v>994</v>
      </c>
      <c r="Q3685">
        <v>38512000</v>
      </c>
      <c r="R3685">
        <v>43089161000106</v>
      </c>
      <c r="S3685">
        <v>32984748277</v>
      </c>
    </row>
    <row r="3686" spans="1:19" x14ac:dyDescent="0.25">
      <c r="A3686">
        <v>18188</v>
      </c>
      <c r="B3686" s="6" t="s">
        <v>13932</v>
      </c>
      <c r="C3686" s="6" t="s">
        <v>76</v>
      </c>
      <c r="D3686" s="6" t="s">
        <v>77</v>
      </c>
      <c r="E3686" s="6" t="s">
        <v>93</v>
      </c>
      <c r="F3686" s="6" t="s">
        <v>61</v>
      </c>
      <c r="G3686" s="6" t="s">
        <v>359</v>
      </c>
      <c r="H3686">
        <v>25</v>
      </c>
      <c r="I3686" s="6" t="s">
        <v>116</v>
      </c>
      <c r="J3686" s="6" t="s">
        <v>144</v>
      </c>
      <c r="K3686" s="6" t="s">
        <v>98</v>
      </c>
      <c r="L3686">
        <v>304</v>
      </c>
      <c r="N3686" s="6" t="s">
        <v>13933</v>
      </c>
      <c r="O3686" s="6" t="s">
        <v>146</v>
      </c>
      <c r="P3686" s="6" t="s">
        <v>7567</v>
      </c>
      <c r="Q3686">
        <v>36505102</v>
      </c>
      <c r="R3686">
        <v>77358546687</v>
      </c>
      <c r="S3686">
        <v>32984075100</v>
      </c>
    </row>
    <row r="3687" spans="1:19" x14ac:dyDescent="0.25">
      <c r="A3687">
        <v>18189</v>
      </c>
      <c r="B3687" s="6" t="s">
        <v>13934</v>
      </c>
      <c r="C3687" s="6" t="s">
        <v>391</v>
      </c>
      <c r="D3687" s="6" t="s">
        <v>488</v>
      </c>
      <c r="E3687" s="6" t="s">
        <v>103</v>
      </c>
      <c r="F3687" s="6" t="s">
        <v>61</v>
      </c>
      <c r="G3687" s="6" t="s">
        <v>13935</v>
      </c>
      <c r="H3687">
        <v>23</v>
      </c>
      <c r="I3687" s="6" t="s">
        <v>47</v>
      </c>
      <c r="J3687" s="6" t="s">
        <v>144</v>
      </c>
      <c r="K3687" s="6" t="s">
        <v>109</v>
      </c>
      <c r="L3687">
        <v>207</v>
      </c>
      <c r="N3687" s="6" t="s">
        <v>13936</v>
      </c>
      <c r="O3687" s="6" t="s">
        <v>111</v>
      </c>
      <c r="P3687" s="6" t="s">
        <v>12621</v>
      </c>
      <c r="Q3687">
        <v>36884216</v>
      </c>
      <c r="R3687">
        <v>89870298672</v>
      </c>
      <c r="S3687">
        <v>32988088046</v>
      </c>
    </row>
    <row r="3688" spans="1:19" x14ac:dyDescent="0.25">
      <c r="A3688">
        <v>18190</v>
      </c>
      <c r="B3688" s="6" t="s">
        <v>13937</v>
      </c>
      <c r="C3688" s="6" t="s">
        <v>52</v>
      </c>
      <c r="D3688" s="6" t="s">
        <v>31</v>
      </c>
      <c r="E3688" s="6" t="s">
        <v>53</v>
      </c>
      <c r="F3688" s="6" t="s">
        <v>13938</v>
      </c>
      <c r="G3688" s="6" t="s">
        <v>13939</v>
      </c>
      <c r="H3688">
        <v>25</v>
      </c>
      <c r="I3688" s="6" t="s">
        <v>116</v>
      </c>
      <c r="J3688" s="6" t="s">
        <v>144</v>
      </c>
      <c r="K3688" s="6" t="s">
        <v>37</v>
      </c>
      <c r="L3688">
        <v>104</v>
      </c>
      <c r="N3688" s="6" t="s">
        <v>13940</v>
      </c>
      <c r="O3688" s="6" t="s">
        <v>39</v>
      </c>
      <c r="P3688" s="6" t="s">
        <v>389</v>
      </c>
      <c r="Q3688">
        <v>36703015</v>
      </c>
      <c r="R3688">
        <v>42957914000195</v>
      </c>
      <c r="S3688">
        <v>32991805969</v>
      </c>
    </row>
    <row r="3689" spans="1:19" x14ac:dyDescent="0.25">
      <c r="A3689">
        <v>18192</v>
      </c>
      <c r="B3689" s="6" t="s">
        <v>13941</v>
      </c>
      <c r="C3689" s="6" t="s">
        <v>76</v>
      </c>
      <c r="D3689" s="6" t="s">
        <v>77</v>
      </c>
      <c r="E3689" s="6" t="s">
        <v>93</v>
      </c>
      <c r="F3689" s="6" t="s">
        <v>13942</v>
      </c>
      <c r="G3689" s="6" t="s">
        <v>13943</v>
      </c>
      <c r="H3689">
        <v>25</v>
      </c>
      <c r="I3689" s="6" t="s">
        <v>116</v>
      </c>
      <c r="J3689" s="6" t="s">
        <v>13944</v>
      </c>
      <c r="K3689" s="6" t="s">
        <v>37</v>
      </c>
      <c r="L3689">
        <v>101</v>
      </c>
      <c r="N3689" s="6" t="s">
        <v>13945</v>
      </c>
      <c r="O3689" s="6" t="s">
        <v>39</v>
      </c>
      <c r="P3689" s="6" t="s">
        <v>364</v>
      </c>
      <c r="Q3689">
        <v>36702000</v>
      </c>
      <c r="R3689">
        <v>13486589000121</v>
      </c>
      <c r="S3689">
        <v>32988468098</v>
      </c>
    </row>
    <row r="3690" spans="1:19" x14ac:dyDescent="0.25">
      <c r="A3690">
        <v>18194</v>
      </c>
      <c r="B3690" s="6" t="s">
        <v>13946</v>
      </c>
      <c r="C3690" s="6" t="s">
        <v>52</v>
      </c>
      <c r="D3690" s="6" t="s">
        <v>31</v>
      </c>
      <c r="E3690" s="6" t="s">
        <v>93</v>
      </c>
      <c r="F3690" s="6" t="s">
        <v>61</v>
      </c>
      <c r="G3690" s="6" t="s">
        <v>13947</v>
      </c>
      <c r="H3690">
        <v>25</v>
      </c>
      <c r="I3690" s="6" t="s">
        <v>116</v>
      </c>
      <c r="J3690" s="6" t="s">
        <v>13948</v>
      </c>
      <c r="K3690" s="6" t="s">
        <v>109</v>
      </c>
      <c r="L3690">
        <v>201</v>
      </c>
      <c r="N3690" s="6" t="s">
        <v>13949</v>
      </c>
      <c r="O3690" s="6" t="s">
        <v>111</v>
      </c>
      <c r="P3690" s="6" t="s">
        <v>1759</v>
      </c>
      <c r="Q3690">
        <v>36880000</v>
      </c>
      <c r="R3690">
        <v>7949958618</v>
      </c>
      <c r="S3690">
        <v>31996965730</v>
      </c>
    </row>
    <row r="3691" spans="1:19" x14ac:dyDescent="0.25">
      <c r="A3691">
        <v>18196</v>
      </c>
      <c r="B3691" s="6" t="s">
        <v>13950</v>
      </c>
      <c r="C3691" s="6" t="s">
        <v>391</v>
      </c>
      <c r="D3691" s="6" t="s">
        <v>488</v>
      </c>
      <c r="E3691" s="6" t="s">
        <v>103</v>
      </c>
      <c r="F3691" s="6" t="s">
        <v>13951</v>
      </c>
      <c r="G3691" s="6" t="s">
        <v>13952</v>
      </c>
      <c r="H3691">
        <v>23</v>
      </c>
      <c r="I3691" s="6" t="s">
        <v>47</v>
      </c>
      <c r="J3691" s="6" t="s">
        <v>144</v>
      </c>
      <c r="K3691" s="6" t="s">
        <v>37</v>
      </c>
      <c r="L3691">
        <v>107</v>
      </c>
      <c r="N3691" s="6" t="s">
        <v>13953</v>
      </c>
      <c r="O3691" s="6" t="s">
        <v>58</v>
      </c>
      <c r="P3691" s="6" t="s">
        <v>13954</v>
      </c>
      <c r="Q3691">
        <v>36774130</v>
      </c>
      <c r="R3691">
        <v>42936784000104</v>
      </c>
      <c r="S3691">
        <v>32991444359</v>
      </c>
    </row>
    <row r="3692" spans="1:19" x14ac:dyDescent="0.25">
      <c r="A3692">
        <v>18197</v>
      </c>
      <c r="B3692" s="6" t="s">
        <v>13955</v>
      </c>
      <c r="C3692" s="6" t="s">
        <v>52</v>
      </c>
      <c r="D3692" s="6" t="s">
        <v>31</v>
      </c>
      <c r="E3692" s="6" t="s">
        <v>44</v>
      </c>
      <c r="F3692" s="6" t="s">
        <v>13956</v>
      </c>
      <c r="G3692" s="6" t="s">
        <v>13957</v>
      </c>
      <c r="H3692">
        <v>25</v>
      </c>
      <c r="I3692" s="6" t="s">
        <v>116</v>
      </c>
      <c r="J3692" s="6" t="s">
        <v>144</v>
      </c>
      <c r="K3692" s="6" t="s">
        <v>37</v>
      </c>
      <c r="L3692">
        <v>106</v>
      </c>
      <c r="N3692" s="6" t="s">
        <v>13958</v>
      </c>
      <c r="O3692" s="6" t="s">
        <v>632</v>
      </c>
      <c r="P3692" s="6" t="s">
        <v>600</v>
      </c>
      <c r="Q3692">
        <v>36720000</v>
      </c>
      <c r="R3692">
        <v>43062832000145</v>
      </c>
      <c r="S3692">
        <v>32999634889</v>
      </c>
    </row>
    <row r="3693" spans="1:19" x14ac:dyDescent="0.25">
      <c r="A3693">
        <v>18198</v>
      </c>
      <c r="B3693" s="6" t="s">
        <v>13959</v>
      </c>
      <c r="C3693" s="6" t="s">
        <v>52</v>
      </c>
      <c r="D3693" s="6" t="s">
        <v>31</v>
      </c>
      <c r="E3693" s="6" t="s">
        <v>103</v>
      </c>
      <c r="F3693" s="6" t="s">
        <v>13960</v>
      </c>
      <c r="G3693" s="6" t="s">
        <v>13834</v>
      </c>
      <c r="H3693">
        <v>23</v>
      </c>
      <c r="I3693" s="6" t="s">
        <v>47</v>
      </c>
      <c r="J3693" s="6" t="s">
        <v>144</v>
      </c>
      <c r="K3693" s="6" t="s">
        <v>98</v>
      </c>
      <c r="L3693">
        <v>302</v>
      </c>
      <c r="N3693" s="6" t="s">
        <v>13961</v>
      </c>
      <c r="O3693" s="6" t="s">
        <v>146</v>
      </c>
      <c r="P3693" s="6" t="s">
        <v>3465</v>
      </c>
      <c r="Q3693">
        <v>36504212</v>
      </c>
      <c r="R3693">
        <v>42245924000106</v>
      </c>
      <c r="S3693">
        <v>32999740854</v>
      </c>
    </row>
    <row r="3694" spans="1:19" x14ac:dyDescent="0.25">
      <c r="A3694">
        <v>18199</v>
      </c>
      <c r="B3694" s="6" t="s">
        <v>13962</v>
      </c>
      <c r="C3694" s="6" t="s">
        <v>324</v>
      </c>
      <c r="D3694" s="6" t="s">
        <v>315</v>
      </c>
      <c r="E3694" s="6" t="s">
        <v>71</v>
      </c>
      <c r="F3694" s="6" t="s">
        <v>61</v>
      </c>
      <c r="G3694" s="6" t="s">
        <v>13963</v>
      </c>
      <c r="H3694">
        <v>2</v>
      </c>
      <c r="I3694" s="6" t="s">
        <v>2216</v>
      </c>
      <c r="J3694" s="6" t="s">
        <v>144</v>
      </c>
      <c r="K3694" s="6" t="s">
        <v>319</v>
      </c>
      <c r="L3694">
        <v>916</v>
      </c>
      <c r="N3694" s="6" t="s">
        <v>13964</v>
      </c>
      <c r="O3694" s="6" t="s">
        <v>39</v>
      </c>
      <c r="P3694" s="6" t="s">
        <v>3718</v>
      </c>
      <c r="Q3694">
        <v>36705106</v>
      </c>
      <c r="R3694">
        <v>1181120667</v>
      </c>
      <c r="S3694">
        <v>32999173415</v>
      </c>
    </row>
    <row r="3695" spans="1:19" x14ac:dyDescent="0.25">
      <c r="A3695">
        <v>18200</v>
      </c>
      <c r="B3695" s="6" t="s">
        <v>13965</v>
      </c>
      <c r="C3695" s="6" t="s">
        <v>30</v>
      </c>
      <c r="D3695" s="6" t="s">
        <v>31</v>
      </c>
      <c r="E3695" s="6" t="s">
        <v>325</v>
      </c>
      <c r="F3695" s="6" t="s">
        <v>61</v>
      </c>
      <c r="G3695" s="6" t="s">
        <v>13966</v>
      </c>
      <c r="H3695">
        <v>23</v>
      </c>
      <c r="I3695" s="6" t="s">
        <v>47</v>
      </c>
      <c r="J3695" s="6" t="s">
        <v>144</v>
      </c>
      <c r="K3695" s="6" t="s">
        <v>37</v>
      </c>
      <c r="L3695">
        <v>109</v>
      </c>
      <c r="N3695" s="6" t="s">
        <v>13967</v>
      </c>
      <c r="O3695" s="6" t="s">
        <v>39</v>
      </c>
      <c r="P3695" s="6" t="s">
        <v>40</v>
      </c>
      <c r="Q3695">
        <v>36700001</v>
      </c>
      <c r="R3695">
        <v>3002582670</v>
      </c>
      <c r="S3695">
        <v>32999377211</v>
      </c>
    </row>
    <row r="3696" spans="1:19" x14ac:dyDescent="0.25">
      <c r="A3696">
        <v>18203</v>
      </c>
      <c r="B3696" s="6" t="s">
        <v>13968</v>
      </c>
      <c r="C3696" s="6" t="s">
        <v>52</v>
      </c>
      <c r="D3696" s="6" t="s">
        <v>31</v>
      </c>
      <c r="E3696" s="6" t="s">
        <v>71</v>
      </c>
      <c r="F3696" s="6" t="s">
        <v>61</v>
      </c>
      <c r="G3696" s="6" t="s">
        <v>8515</v>
      </c>
      <c r="H3696">
        <v>23</v>
      </c>
      <c r="I3696" s="6" t="s">
        <v>47</v>
      </c>
      <c r="J3696" s="6" t="s">
        <v>144</v>
      </c>
      <c r="K3696" s="6" t="s">
        <v>98</v>
      </c>
      <c r="L3696">
        <v>301</v>
      </c>
      <c r="N3696" s="6" t="s">
        <v>13969</v>
      </c>
      <c r="O3696" s="6" t="s">
        <v>1333</v>
      </c>
      <c r="P3696" s="6" t="s">
        <v>40</v>
      </c>
      <c r="Q3696">
        <v>36550000</v>
      </c>
      <c r="R3696">
        <v>45453055634</v>
      </c>
      <c r="S3696">
        <v>31997653561</v>
      </c>
    </row>
    <row r="3697" spans="1:19" x14ac:dyDescent="0.25">
      <c r="A3697">
        <v>18208</v>
      </c>
      <c r="B3697" s="6" t="s">
        <v>13970</v>
      </c>
      <c r="C3697" s="6" t="s">
        <v>52</v>
      </c>
      <c r="D3697" s="6" t="s">
        <v>31</v>
      </c>
      <c r="E3697" s="6" t="s">
        <v>71</v>
      </c>
      <c r="F3697" s="6" t="s">
        <v>13971</v>
      </c>
      <c r="G3697" s="6" t="s">
        <v>13972</v>
      </c>
      <c r="H3697">
        <v>25</v>
      </c>
      <c r="I3697" s="6" t="s">
        <v>116</v>
      </c>
      <c r="J3697" s="6" t="s">
        <v>144</v>
      </c>
      <c r="K3697" s="6" t="s">
        <v>109</v>
      </c>
      <c r="L3697">
        <v>205</v>
      </c>
      <c r="N3697" s="6" t="s">
        <v>13973</v>
      </c>
      <c r="O3697" s="6" t="s">
        <v>771</v>
      </c>
      <c r="P3697" s="6" t="s">
        <v>40</v>
      </c>
      <c r="Q3697">
        <v>36800000</v>
      </c>
      <c r="R3697">
        <v>42454526000191</v>
      </c>
      <c r="S3697">
        <v>32999005150</v>
      </c>
    </row>
    <row r="3698" spans="1:19" x14ac:dyDescent="0.25">
      <c r="A3698">
        <v>18209</v>
      </c>
      <c r="B3698" s="6" t="s">
        <v>13974</v>
      </c>
      <c r="C3698" s="6" t="s">
        <v>477</v>
      </c>
      <c r="D3698" s="6" t="s">
        <v>77</v>
      </c>
      <c r="E3698" s="6" t="s">
        <v>44</v>
      </c>
      <c r="F3698" s="6" t="s">
        <v>13975</v>
      </c>
      <c r="G3698" s="6" t="s">
        <v>13976</v>
      </c>
      <c r="H3698">
        <v>84</v>
      </c>
      <c r="I3698" s="6" t="s">
        <v>3678</v>
      </c>
      <c r="J3698" s="6" t="s">
        <v>144</v>
      </c>
      <c r="K3698" s="6" t="s">
        <v>37</v>
      </c>
      <c r="L3698">
        <v>106</v>
      </c>
      <c r="N3698" s="6" t="s">
        <v>13977</v>
      </c>
      <c r="O3698" s="6" t="s">
        <v>669</v>
      </c>
      <c r="P3698" s="6" t="s">
        <v>40</v>
      </c>
      <c r="Q3698">
        <v>36670000</v>
      </c>
      <c r="R3698">
        <v>32322980000135</v>
      </c>
      <c r="S3698">
        <v>32984086154</v>
      </c>
    </row>
    <row r="3699" spans="1:19" x14ac:dyDescent="0.25">
      <c r="A3699">
        <v>18211</v>
      </c>
      <c r="B3699" s="6" t="s">
        <v>13978</v>
      </c>
      <c r="C3699" s="6" t="s">
        <v>52</v>
      </c>
      <c r="D3699" s="6" t="s">
        <v>31</v>
      </c>
      <c r="E3699" s="6" t="s">
        <v>71</v>
      </c>
      <c r="F3699" s="6" t="s">
        <v>13979</v>
      </c>
      <c r="G3699" s="6" t="s">
        <v>13980</v>
      </c>
      <c r="H3699">
        <v>23</v>
      </c>
      <c r="I3699" s="6" t="s">
        <v>47</v>
      </c>
      <c r="J3699" s="6" t="s">
        <v>144</v>
      </c>
      <c r="K3699" s="6" t="s">
        <v>98</v>
      </c>
      <c r="L3699">
        <v>302</v>
      </c>
      <c r="N3699" s="6" t="s">
        <v>13981</v>
      </c>
      <c r="O3699" s="6" t="s">
        <v>600</v>
      </c>
      <c r="P3699" s="6" t="s">
        <v>573</v>
      </c>
      <c r="Q3699">
        <v>36530000</v>
      </c>
      <c r="R3699">
        <v>32626253000161</v>
      </c>
      <c r="S3699">
        <v>32984522533</v>
      </c>
    </row>
    <row r="3700" spans="1:19" x14ac:dyDescent="0.25">
      <c r="A3700">
        <v>18212</v>
      </c>
      <c r="B3700" s="6" t="s">
        <v>13982</v>
      </c>
      <c r="C3700" s="6" t="s">
        <v>76</v>
      </c>
      <c r="D3700" s="6" t="s">
        <v>77</v>
      </c>
      <c r="E3700" s="6" t="s">
        <v>93</v>
      </c>
      <c r="F3700" s="6" t="s">
        <v>13983</v>
      </c>
      <c r="G3700" s="6" t="s">
        <v>13984</v>
      </c>
      <c r="H3700">
        <v>23</v>
      </c>
      <c r="I3700" s="6" t="s">
        <v>47</v>
      </c>
      <c r="J3700" s="6" t="s">
        <v>144</v>
      </c>
      <c r="K3700" s="6" t="s">
        <v>109</v>
      </c>
      <c r="L3700">
        <v>207</v>
      </c>
      <c r="N3700" s="6" t="s">
        <v>13985</v>
      </c>
      <c r="O3700" s="6" t="s">
        <v>111</v>
      </c>
      <c r="P3700" s="6" t="s">
        <v>1428</v>
      </c>
      <c r="Q3700">
        <v>36889100</v>
      </c>
      <c r="R3700">
        <v>43000503000170</v>
      </c>
      <c r="S3700">
        <v>32988652242</v>
      </c>
    </row>
    <row r="3701" spans="1:19" x14ac:dyDescent="0.25">
      <c r="A3701">
        <v>18213</v>
      </c>
      <c r="B3701" s="6" t="s">
        <v>13986</v>
      </c>
      <c r="C3701" s="6" t="s">
        <v>52</v>
      </c>
      <c r="D3701" s="6" t="s">
        <v>31</v>
      </c>
      <c r="E3701" s="6" t="s">
        <v>53</v>
      </c>
      <c r="F3701" s="6" t="s">
        <v>13987</v>
      </c>
      <c r="G3701" s="6" t="s">
        <v>13988</v>
      </c>
      <c r="H3701">
        <v>25</v>
      </c>
      <c r="I3701" s="6" t="s">
        <v>116</v>
      </c>
      <c r="J3701" s="6" t="s">
        <v>144</v>
      </c>
      <c r="K3701" s="6" t="s">
        <v>98</v>
      </c>
      <c r="L3701">
        <v>301</v>
      </c>
      <c r="N3701" s="6" t="s">
        <v>13989</v>
      </c>
      <c r="O3701" s="6" t="s">
        <v>136</v>
      </c>
      <c r="P3701" s="6" t="s">
        <v>7567</v>
      </c>
      <c r="Q3701">
        <v>36780000</v>
      </c>
      <c r="R3701">
        <v>32422769000194</v>
      </c>
      <c r="S3701">
        <v>32999187165</v>
      </c>
    </row>
    <row r="3702" spans="1:19" x14ac:dyDescent="0.25">
      <c r="A3702">
        <v>18215</v>
      </c>
      <c r="B3702" s="6" t="s">
        <v>13990</v>
      </c>
      <c r="C3702" s="6" t="s">
        <v>52</v>
      </c>
      <c r="D3702" s="6" t="s">
        <v>31</v>
      </c>
      <c r="E3702" s="6" t="s">
        <v>53</v>
      </c>
      <c r="F3702" s="6" t="s">
        <v>61</v>
      </c>
      <c r="G3702" s="6" t="s">
        <v>13991</v>
      </c>
      <c r="H3702">
        <v>25</v>
      </c>
      <c r="I3702" s="6" t="s">
        <v>116</v>
      </c>
      <c r="J3702" s="6" t="s">
        <v>13992</v>
      </c>
      <c r="K3702" s="6" t="s">
        <v>37</v>
      </c>
      <c r="L3702">
        <v>104</v>
      </c>
      <c r="N3702" s="6" t="s">
        <v>13993</v>
      </c>
      <c r="O3702" s="6" t="s">
        <v>39</v>
      </c>
      <c r="P3702" s="6" t="s">
        <v>13577</v>
      </c>
      <c r="Q3702">
        <v>36707082</v>
      </c>
      <c r="R3702">
        <v>2649994606</v>
      </c>
      <c r="S3702">
        <v>32999816218</v>
      </c>
    </row>
    <row r="3703" spans="1:19" x14ac:dyDescent="0.25">
      <c r="A3703">
        <v>18216</v>
      </c>
      <c r="B3703" s="6" t="s">
        <v>13994</v>
      </c>
      <c r="C3703" s="6" t="s">
        <v>1499</v>
      </c>
      <c r="D3703" s="6" t="s">
        <v>13995</v>
      </c>
      <c r="E3703" s="6" t="s">
        <v>53</v>
      </c>
      <c r="F3703" s="6" t="s">
        <v>61</v>
      </c>
      <c r="G3703" s="6" t="s">
        <v>13996</v>
      </c>
      <c r="H3703">
        <v>1</v>
      </c>
      <c r="I3703" s="6" t="s">
        <v>375</v>
      </c>
      <c r="J3703" s="6" t="s">
        <v>13997</v>
      </c>
      <c r="K3703" s="6" t="s">
        <v>37</v>
      </c>
      <c r="L3703">
        <v>102</v>
      </c>
      <c r="N3703" s="6" t="s">
        <v>13998</v>
      </c>
      <c r="O3703" s="6" t="s">
        <v>58</v>
      </c>
      <c r="P3703" s="6" t="s">
        <v>87</v>
      </c>
      <c r="Q3703">
        <v>36772174</v>
      </c>
      <c r="R3703">
        <v>5760596683</v>
      </c>
      <c r="S3703">
        <v>32998406842</v>
      </c>
    </row>
    <row r="3704" spans="1:19" x14ac:dyDescent="0.25">
      <c r="A3704">
        <v>18217</v>
      </c>
      <c r="B3704" s="6" t="s">
        <v>13999</v>
      </c>
      <c r="C3704" s="6" t="s">
        <v>52</v>
      </c>
      <c r="D3704" s="6" t="s">
        <v>31</v>
      </c>
      <c r="E3704" s="6" t="s">
        <v>44</v>
      </c>
      <c r="F3704" s="6" t="s">
        <v>61</v>
      </c>
      <c r="G3704" s="6" t="s">
        <v>14000</v>
      </c>
      <c r="H3704">
        <v>25</v>
      </c>
      <c r="I3704" s="6" t="s">
        <v>116</v>
      </c>
      <c r="J3704" s="6" t="s">
        <v>144</v>
      </c>
      <c r="K3704" s="6" t="s">
        <v>98</v>
      </c>
      <c r="L3704">
        <v>304</v>
      </c>
      <c r="N3704" s="6" t="s">
        <v>14001</v>
      </c>
      <c r="O3704" s="6" t="s">
        <v>146</v>
      </c>
      <c r="P3704" s="6" t="s">
        <v>14002</v>
      </c>
      <c r="Q3704">
        <v>36500000</v>
      </c>
      <c r="R3704">
        <v>77384423600</v>
      </c>
      <c r="S3704">
        <v>32988893795</v>
      </c>
    </row>
    <row r="3705" spans="1:19" x14ac:dyDescent="0.25">
      <c r="A3705">
        <v>18219</v>
      </c>
      <c r="B3705" s="6" t="s">
        <v>14003</v>
      </c>
      <c r="C3705" s="6" t="s">
        <v>391</v>
      </c>
      <c r="D3705" s="6" t="s">
        <v>488</v>
      </c>
      <c r="E3705" s="6" t="s">
        <v>53</v>
      </c>
      <c r="F3705" s="6" t="s">
        <v>14004</v>
      </c>
      <c r="G3705" s="6" t="s">
        <v>14005</v>
      </c>
      <c r="H3705">
        <v>26</v>
      </c>
      <c r="I3705" s="6" t="s">
        <v>173</v>
      </c>
      <c r="J3705" s="6" t="s">
        <v>144</v>
      </c>
      <c r="K3705" s="6" t="s">
        <v>37</v>
      </c>
      <c r="L3705">
        <v>107</v>
      </c>
      <c r="N3705" s="6" t="s">
        <v>14006</v>
      </c>
      <c r="O3705" s="6" t="s">
        <v>443</v>
      </c>
      <c r="P3705" s="6" t="s">
        <v>2844</v>
      </c>
      <c r="Q3705">
        <v>36660000</v>
      </c>
      <c r="R3705">
        <v>43145881000141</v>
      </c>
      <c r="S3705">
        <v>32988381718</v>
      </c>
    </row>
    <row r="3706" spans="1:19" x14ac:dyDescent="0.25">
      <c r="A3706">
        <v>18220</v>
      </c>
      <c r="B3706" s="6" t="s">
        <v>14007</v>
      </c>
      <c r="C3706" s="6" t="s">
        <v>52</v>
      </c>
      <c r="D3706" s="6" t="s">
        <v>31</v>
      </c>
      <c r="E3706" s="6" t="s">
        <v>103</v>
      </c>
      <c r="F3706" s="6" t="s">
        <v>61</v>
      </c>
      <c r="G3706" s="6" t="s">
        <v>14008</v>
      </c>
      <c r="H3706">
        <v>23</v>
      </c>
      <c r="I3706" s="6" t="s">
        <v>47</v>
      </c>
      <c r="J3706" s="6" t="s">
        <v>144</v>
      </c>
      <c r="K3706" s="6" t="s">
        <v>98</v>
      </c>
      <c r="L3706">
        <v>301</v>
      </c>
      <c r="N3706" s="6" t="s">
        <v>14009</v>
      </c>
      <c r="O3706" s="6" t="s">
        <v>1148</v>
      </c>
      <c r="P3706" s="6" t="s">
        <v>4486</v>
      </c>
      <c r="Q3706">
        <v>36510000</v>
      </c>
      <c r="R3706">
        <v>9005469641</v>
      </c>
      <c r="S3706">
        <v>32999272098</v>
      </c>
    </row>
    <row r="3707" spans="1:19" x14ac:dyDescent="0.25">
      <c r="A3707">
        <v>18223</v>
      </c>
      <c r="B3707" s="6" t="s">
        <v>14010</v>
      </c>
      <c r="C3707" s="6" t="s">
        <v>76</v>
      </c>
      <c r="D3707" s="6" t="s">
        <v>77</v>
      </c>
      <c r="E3707" s="6" t="s">
        <v>103</v>
      </c>
      <c r="F3707" s="6" t="s">
        <v>14011</v>
      </c>
      <c r="G3707" s="6" t="s">
        <v>14012</v>
      </c>
      <c r="H3707">
        <v>27</v>
      </c>
      <c r="I3707" s="6" t="s">
        <v>96</v>
      </c>
      <c r="J3707" s="6" t="s">
        <v>144</v>
      </c>
      <c r="K3707" s="6" t="s">
        <v>109</v>
      </c>
      <c r="L3707">
        <v>204</v>
      </c>
      <c r="N3707" s="6" t="s">
        <v>14013</v>
      </c>
      <c r="O3707" s="6" t="s">
        <v>1100</v>
      </c>
      <c r="P3707" s="6" t="s">
        <v>14014</v>
      </c>
      <c r="Q3707">
        <v>36790000</v>
      </c>
      <c r="R3707">
        <v>40399219000120</v>
      </c>
      <c r="S3707">
        <v>32988083124</v>
      </c>
    </row>
    <row r="3708" spans="1:19" x14ac:dyDescent="0.25">
      <c r="A3708">
        <v>18224</v>
      </c>
      <c r="B3708" s="6" t="s">
        <v>14015</v>
      </c>
      <c r="C3708" s="6" t="s">
        <v>391</v>
      </c>
      <c r="D3708" s="6" t="s">
        <v>488</v>
      </c>
      <c r="E3708" s="6" t="s">
        <v>103</v>
      </c>
      <c r="F3708" s="6" t="s">
        <v>61</v>
      </c>
      <c r="G3708" s="6" t="s">
        <v>14016</v>
      </c>
      <c r="H3708">
        <v>23</v>
      </c>
      <c r="I3708" s="6" t="s">
        <v>47</v>
      </c>
      <c r="J3708" s="6" t="s">
        <v>14017</v>
      </c>
      <c r="K3708" s="6" t="s">
        <v>109</v>
      </c>
      <c r="L3708">
        <v>207</v>
      </c>
      <c r="N3708" s="6" t="s">
        <v>14018</v>
      </c>
      <c r="O3708" s="6" t="s">
        <v>111</v>
      </c>
      <c r="P3708" s="6" t="s">
        <v>1162</v>
      </c>
      <c r="Q3708">
        <v>36884057</v>
      </c>
      <c r="R3708">
        <v>13818146705</v>
      </c>
      <c r="S3708">
        <v>32998185538</v>
      </c>
    </row>
    <row r="3709" spans="1:19" x14ac:dyDescent="0.25">
      <c r="A3709">
        <v>18225</v>
      </c>
      <c r="B3709" s="6" t="s">
        <v>14019</v>
      </c>
      <c r="C3709" s="6" t="s">
        <v>76</v>
      </c>
      <c r="D3709" s="6" t="s">
        <v>77</v>
      </c>
      <c r="E3709" s="6" t="s">
        <v>44</v>
      </c>
      <c r="F3709" s="6" t="s">
        <v>14020</v>
      </c>
      <c r="G3709" s="6" t="s">
        <v>14021</v>
      </c>
      <c r="H3709">
        <v>23</v>
      </c>
      <c r="I3709" s="6" t="s">
        <v>47</v>
      </c>
      <c r="J3709" s="6" t="s">
        <v>144</v>
      </c>
      <c r="K3709" s="6" t="s">
        <v>98</v>
      </c>
      <c r="L3709">
        <v>304</v>
      </c>
      <c r="N3709" s="6" t="s">
        <v>14022</v>
      </c>
      <c r="O3709" s="6" t="s">
        <v>399</v>
      </c>
      <c r="P3709" s="6" t="s">
        <v>2064</v>
      </c>
      <c r="Q3709">
        <v>36512000</v>
      </c>
      <c r="R3709">
        <v>42588453000120</v>
      </c>
      <c r="S3709">
        <v>32035742067</v>
      </c>
    </row>
    <row r="3710" spans="1:19" x14ac:dyDescent="0.25">
      <c r="A3710">
        <v>18226</v>
      </c>
      <c r="B3710" s="6" t="s">
        <v>14023</v>
      </c>
      <c r="C3710" s="6" t="s">
        <v>76</v>
      </c>
      <c r="D3710" s="6" t="s">
        <v>77</v>
      </c>
      <c r="E3710" s="6" t="s">
        <v>93</v>
      </c>
      <c r="F3710" s="6" t="s">
        <v>14024</v>
      </c>
      <c r="G3710" s="6" t="s">
        <v>14025</v>
      </c>
      <c r="H3710">
        <v>25</v>
      </c>
      <c r="I3710" s="6" t="s">
        <v>116</v>
      </c>
      <c r="J3710" s="6" t="s">
        <v>144</v>
      </c>
      <c r="K3710" s="6" t="s">
        <v>109</v>
      </c>
      <c r="L3710">
        <v>207</v>
      </c>
      <c r="N3710" s="6" t="s">
        <v>14026</v>
      </c>
      <c r="O3710" s="6" t="s">
        <v>111</v>
      </c>
      <c r="P3710" s="6" t="s">
        <v>3304</v>
      </c>
      <c r="Q3710">
        <v>36887209</v>
      </c>
      <c r="R3710">
        <v>42972827000107</v>
      </c>
      <c r="S3710">
        <v>32999784025</v>
      </c>
    </row>
    <row r="3711" spans="1:19" x14ac:dyDescent="0.25">
      <c r="A3711">
        <v>18230</v>
      </c>
      <c r="B3711" s="6" t="s">
        <v>14027</v>
      </c>
      <c r="C3711" s="6" t="s">
        <v>324</v>
      </c>
      <c r="D3711" s="6" t="s">
        <v>315</v>
      </c>
      <c r="E3711" s="6" t="s">
        <v>103</v>
      </c>
      <c r="F3711" s="6" t="s">
        <v>14028</v>
      </c>
      <c r="G3711" s="6" t="s">
        <v>14029</v>
      </c>
      <c r="H3711">
        <v>2</v>
      </c>
      <c r="I3711" s="6" t="s">
        <v>2216</v>
      </c>
      <c r="J3711" s="6" t="s">
        <v>144</v>
      </c>
      <c r="K3711" s="6" t="s">
        <v>319</v>
      </c>
      <c r="L3711">
        <v>907</v>
      </c>
      <c r="N3711" s="6" t="s">
        <v>14030</v>
      </c>
      <c r="O3711" s="6" t="s">
        <v>14031</v>
      </c>
      <c r="P3711" s="6" t="s">
        <v>14032</v>
      </c>
      <c r="Q3711">
        <v>9185360</v>
      </c>
      <c r="R3711">
        <v>270697000110</v>
      </c>
      <c r="S3711">
        <v>11041254471</v>
      </c>
    </row>
    <row r="3712" spans="1:19" x14ac:dyDescent="0.25">
      <c r="A3712">
        <v>18231</v>
      </c>
      <c r="B3712" s="6" t="s">
        <v>14033</v>
      </c>
      <c r="C3712" s="6" t="s">
        <v>76</v>
      </c>
      <c r="D3712" s="6" t="s">
        <v>77</v>
      </c>
      <c r="E3712" s="6" t="s">
        <v>325</v>
      </c>
      <c r="F3712" s="6" t="s">
        <v>14034</v>
      </c>
      <c r="G3712" s="6" t="s">
        <v>9127</v>
      </c>
      <c r="H3712">
        <v>23</v>
      </c>
      <c r="I3712" s="6" t="s">
        <v>47</v>
      </c>
      <c r="J3712" s="6" t="s">
        <v>144</v>
      </c>
      <c r="K3712" s="6" t="s">
        <v>98</v>
      </c>
      <c r="L3712">
        <v>306</v>
      </c>
      <c r="N3712" s="6" t="s">
        <v>14035</v>
      </c>
      <c r="O3712" s="6" t="s">
        <v>1333</v>
      </c>
      <c r="P3712" s="6" t="s">
        <v>40</v>
      </c>
      <c r="Q3712">
        <v>36550000</v>
      </c>
      <c r="R3712">
        <v>42293609000146</v>
      </c>
      <c r="S3712">
        <v>32984153601</v>
      </c>
    </row>
    <row r="3713" spans="1:19" x14ac:dyDescent="0.25">
      <c r="A3713">
        <v>18234</v>
      </c>
      <c r="B3713" s="6" t="s">
        <v>14036</v>
      </c>
      <c r="C3713" s="6" t="s">
        <v>52</v>
      </c>
      <c r="D3713" s="6" t="s">
        <v>31</v>
      </c>
      <c r="E3713" s="6" t="s">
        <v>71</v>
      </c>
      <c r="F3713" s="6" t="s">
        <v>61</v>
      </c>
      <c r="G3713" s="6" t="s">
        <v>14037</v>
      </c>
      <c r="H3713">
        <v>25</v>
      </c>
      <c r="I3713" s="6" t="s">
        <v>116</v>
      </c>
      <c r="J3713" s="6" t="s">
        <v>144</v>
      </c>
      <c r="K3713" s="6" t="s">
        <v>37</v>
      </c>
      <c r="L3713">
        <v>101</v>
      </c>
      <c r="N3713" s="6" t="s">
        <v>14038</v>
      </c>
      <c r="O3713" s="6" t="s">
        <v>219</v>
      </c>
      <c r="P3713" s="6" t="s">
        <v>12428</v>
      </c>
      <c r="Q3713">
        <v>36710000</v>
      </c>
      <c r="R3713">
        <v>14855924610</v>
      </c>
      <c r="S3713">
        <v>32984030255</v>
      </c>
    </row>
    <row r="3714" spans="1:19" x14ac:dyDescent="0.25">
      <c r="A3714">
        <v>18235</v>
      </c>
      <c r="B3714" s="6" t="s">
        <v>14039</v>
      </c>
      <c r="C3714" s="6" t="s">
        <v>324</v>
      </c>
      <c r="D3714" s="6" t="s">
        <v>315</v>
      </c>
      <c r="E3714" s="6" t="s">
        <v>93</v>
      </c>
      <c r="F3714" s="6" t="s">
        <v>61</v>
      </c>
      <c r="G3714" s="6" t="s">
        <v>14040</v>
      </c>
      <c r="H3714">
        <v>2</v>
      </c>
      <c r="I3714" s="6" t="s">
        <v>2216</v>
      </c>
      <c r="J3714" s="6" t="s">
        <v>144</v>
      </c>
      <c r="K3714" s="6" t="s">
        <v>319</v>
      </c>
      <c r="L3714">
        <v>916</v>
      </c>
      <c r="N3714" s="6" t="s">
        <v>14041</v>
      </c>
      <c r="O3714" s="6" t="s">
        <v>39</v>
      </c>
      <c r="P3714" s="6" t="s">
        <v>82</v>
      </c>
      <c r="Q3714">
        <v>36704055</v>
      </c>
      <c r="R3714">
        <v>8027716616</v>
      </c>
      <c r="S3714">
        <v>32999123348</v>
      </c>
    </row>
    <row r="3715" spans="1:19" x14ac:dyDescent="0.25">
      <c r="A3715">
        <v>18236</v>
      </c>
      <c r="B3715" s="6" t="s">
        <v>14042</v>
      </c>
      <c r="C3715" s="6" t="s">
        <v>52</v>
      </c>
      <c r="D3715" s="6" t="s">
        <v>31</v>
      </c>
      <c r="E3715" s="6" t="s">
        <v>325</v>
      </c>
      <c r="F3715" s="6" t="s">
        <v>61</v>
      </c>
      <c r="G3715" s="6" t="s">
        <v>14043</v>
      </c>
      <c r="H3715">
        <v>1</v>
      </c>
      <c r="I3715" s="6" t="s">
        <v>375</v>
      </c>
      <c r="J3715" s="6" t="s">
        <v>14044</v>
      </c>
      <c r="K3715" s="6" t="s">
        <v>109</v>
      </c>
      <c r="L3715">
        <v>202</v>
      </c>
      <c r="N3715" s="6" t="s">
        <v>14045</v>
      </c>
      <c r="O3715" s="6" t="s">
        <v>823</v>
      </c>
      <c r="P3715" s="6" t="s">
        <v>2307</v>
      </c>
      <c r="Q3715">
        <v>36870000</v>
      </c>
      <c r="R3715">
        <v>3995067646</v>
      </c>
      <c r="S3715">
        <v>32984065104</v>
      </c>
    </row>
    <row r="3716" spans="1:19" x14ac:dyDescent="0.25">
      <c r="A3716">
        <v>18237</v>
      </c>
      <c r="B3716" s="6" t="s">
        <v>14046</v>
      </c>
      <c r="C3716" s="6" t="s">
        <v>324</v>
      </c>
      <c r="D3716" s="6" t="s">
        <v>315</v>
      </c>
      <c r="E3716" s="6" t="s">
        <v>93</v>
      </c>
      <c r="F3716" s="6" t="s">
        <v>61</v>
      </c>
      <c r="G3716" s="6" t="s">
        <v>14047</v>
      </c>
      <c r="H3716">
        <v>2</v>
      </c>
      <c r="I3716" s="6" t="s">
        <v>2216</v>
      </c>
      <c r="J3716" s="6" t="s">
        <v>144</v>
      </c>
      <c r="K3716" s="6" t="s">
        <v>319</v>
      </c>
      <c r="L3716">
        <v>916</v>
      </c>
      <c r="N3716" s="6" t="s">
        <v>14048</v>
      </c>
      <c r="O3716" s="6" t="s">
        <v>111</v>
      </c>
      <c r="P3716" s="6" t="s">
        <v>5487</v>
      </c>
      <c r="Q3716">
        <v>36888202</v>
      </c>
      <c r="R3716">
        <v>8798085603</v>
      </c>
      <c r="S3716">
        <v>32999356516</v>
      </c>
    </row>
    <row r="3717" spans="1:19" x14ac:dyDescent="0.25">
      <c r="A3717">
        <v>18240</v>
      </c>
      <c r="B3717" s="6" t="s">
        <v>14049</v>
      </c>
      <c r="C3717" s="6" t="s">
        <v>52</v>
      </c>
      <c r="D3717" s="6" t="s">
        <v>31</v>
      </c>
      <c r="E3717" s="6" t="s">
        <v>325</v>
      </c>
      <c r="F3717" s="6" t="s">
        <v>61</v>
      </c>
      <c r="G3717" s="6" t="s">
        <v>14050</v>
      </c>
      <c r="H3717">
        <v>23</v>
      </c>
      <c r="I3717" s="6" t="s">
        <v>47</v>
      </c>
      <c r="J3717" s="6" t="s">
        <v>144</v>
      </c>
      <c r="K3717" s="6" t="s">
        <v>37</v>
      </c>
      <c r="L3717">
        <v>104</v>
      </c>
      <c r="N3717" s="6" t="s">
        <v>14051</v>
      </c>
      <c r="O3717" s="6" t="s">
        <v>239</v>
      </c>
      <c r="P3717" s="6" t="s">
        <v>40</v>
      </c>
      <c r="Q3717">
        <v>36760000</v>
      </c>
      <c r="R3717">
        <v>5555313683</v>
      </c>
      <c r="S3717">
        <v>32998056112</v>
      </c>
    </row>
    <row r="3718" spans="1:19" x14ac:dyDescent="0.25">
      <c r="A3718">
        <v>18241</v>
      </c>
      <c r="B3718" s="6" t="s">
        <v>14052</v>
      </c>
      <c r="C3718" s="6" t="s">
        <v>391</v>
      </c>
      <c r="D3718" s="6" t="s">
        <v>488</v>
      </c>
      <c r="E3718" s="6" t="s">
        <v>103</v>
      </c>
      <c r="F3718" s="6" t="s">
        <v>14053</v>
      </c>
      <c r="G3718" s="6" t="s">
        <v>14054</v>
      </c>
      <c r="H3718">
        <v>25</v>
      </c>
      <c r="I3718" s="6" t="s">
        <v>116</v>
      </c>
      <c r="J3718" s="6" t="s">
        <v>144</v>
      </c>
      <c r="K3718" s="6" t="s">
        <v>98</v>
      </c>
      <c r="L3718">
        <v>305</v>
      </c>
      <c r="N3718" s="6" t="s">
        <v>14055</v>
      </c>
      <c r="O3718" s="6" t="s">
        <v>146</v>
      </c>
      <c r="P3718" s="6" t="s">
        <v>2427</v>
      </c>
      <c r="Q3718">
        <v>36509973</v>
      </c>
      <c r="R3718">
        <v>36064588000194</v>
      </c>
      <c r="S3718">
        <v>32999418387</v>
      </c>
    </row>
    <row r="3719" spans="1:19" x14ac:dyDescent="0.25">
      <c r="A3719">
        <v>18242</v>
      </c>
      <c r="B3719" s="6" t="s">
        <v>14056</v>
      </c>
      <c r="C3719" s="6" t="s">
        <v>52</v>
      </c>
      <c r="D3719" s="6" t="s">
        <v>31</v>
      </c>
      <c r="E3719" s="6" t="s">
        <v>93</v>
      </c>
      <c r="F3719" s="6" t="s">
        <v>14057</v>
      </c>
      <c r="G3719" s="6" t="s">
        <v>6210</v>
      </c>
      <c r="H3719">
        <v>23</v>
      </c>
      <c r="I3719" s="6" t="s">
        <v>47</v>
      </c>
      <c r="J3719" s="6" t="s">
        <v>144</v>
      </c>
      <c r="K3719" s="6" t="s">
        <v>109</v>
      </c>
      <c r="L3719">
        <v>205</v>
      </c>
      <c r="N3719" s="6" t="s">
        <v>14058</v>
      </c>
      <c r="O3719" s="6" t="s">
        <v>771</v>
      </c>
      <c r="P3719" s="6" t="s">
        <v>259</v>
      </c>
      <c r="Q3719">
        <v>36800000</v>
      </c>
      <c r="R3719">
        <v>43229782000148</v>
      </c>
      <c r="S3719">
        <v>32999836232</v>
      </c>
    </row>
    <row r="3720" spans="1:19" x14ac:dyDescent="0.25">
      <c r="A3720">
        <v>18247</v>
      </c>
      <c r="B3720" s="6" t="s">
        <v>14059</v>
      </c>
      <c r="C3720" s="6" t="s">
        <v>52</v>
      </c>
      <c r="D3720" s="6" t="s">
        <v>31</v>
      </c>
      <c r="E3720" s="6" t="s">
        <v>71</v>
      </c>
      <c r="F3720" s="6" t="s">
        <v>14060</v>
      </c>
      <c r="G3720" s="6" t="s">
        <v>14061</v>
      </c>
      <c r="H3720">
        <v>23</v>
      </c>
      <c r="I3720" s="6" t="s">
        <v>47</v>
      </c>
      <c r="J3720" s="6" t="s">
        <v>144</v>
      </c>
      <c r="K3720" s="6" t="s">
        <v>98</v>
      </c>
      <c r="L3720">
        <v>304</v>
      </c>
      <c r="N3720" s="6" t="s">
        <v>14062</v>
      </c>
      <c r="O3720" s="6" t="s">
        <v>146</v>
      </c>
      <c r="P3720" s="6" t="s">
        <v>2116</v>
      </c>
      <c r="Q3720">
        <v>36505116</v>
      </c>
      <c r="R3720">
        <v>39738367000142</v>
      </c>
      <c r="S3720">
        <v>32999468604</v>
      </c>
    </row>
    <row r="3721" spans="1:19" x14ac:dyDescent="0.25">
      <c r="A3721">
        <v>18249</v>
      </c>
      <c r="B3721" s="6" t="s">
        <v>14063</v>
      </c>
      <c r="C3721" s="6" t="s">
        <v>391</v>
      </c>
      <c r="D3721" s="6" t="s">
        <v>488</v>
      </c>
      <c r="E3721" s="6" t="s">
        <v>44</v>
      </c>
      <c r="F3721" s="6" t="s">
        <v>14064</v>
      </c>
      <c r="G3721" s="6" t="s">
        <v>14065</v>
      </c>
      <c r="H3721">
        <v>1</v>
      </c>
      <c r="I3721" s="6" t="s">
        <v>375</v>
      </c>
      <c r="J3721" s="6" t="s">
        <v>144</v>
      </c>
      <c r="K3721" s="6" t="s">
        <v>109</v>
      </c>
      <c r="L3721">
        <v>205</v>
      </c>
      <c r="N3721" s="6" t="s">
        <v>14066</v>
      </c>
      <c r="O3721" s="6" t="s">
        <v>771</v>
      </c>
      <c r="P3721" s="6" t="s">
        <v>40</v>
      </c>
      <c r="Q3721">
        <v>36800000</v>
      </c>
      <c r="R3721">
        <v>35026837000194</v>
      </c>
      <c r="S3721">
        <v>32988390431</v>
      </c>
    </row>
    <row r="3722" spans="1:19" x14ac:dyDescent="0.25">
      <c r="A3722">
        <v>18250</v>
      </c>
      <c r="B3722" s="6" t="s">
        <v>14067</v>
      </c>
      <c r="C3722" s="6" t="s">
        <v>30</v>
      </c>
      <c r="D3722" s="6" t="s">
        <v>31</v>
      </c>
      <c r="E3722" s="6" t="s">
        <v>93</v>
      </c>
      <c r="F3722" s="6" t="s">
        <v>61</v>
      </c>
      <c r="G3722" s="6" t="s">
        <v>14068</v>
      </c>
      <c r="H3722">
        <v>25</v>
      </c>
      <c r="I3722" s="6" t="s">
        <v>116</v>
      </c>
      <c r="J3722" s="6" t="s">
        <v>144</v>
      </c>
      <c r="K3722" s="6" t="s">
        <v>98</v>
      </c>
      <c r="L3722">
        <v>305</v>
      </c>
      <c r="N3722" s="6" t="s">
        <v>14069</v>
      </c>
      <c r="O3722" s="6" t="s">
        <v>146</v>
      </c>
      <c r="P3722" s="6" t="s">
        <v>381</v>
      </c>
      <c r="Q3722">
        <v>36502220</v>
      </c>
      <c r="R3722">
        <v>14213906639</v>
      </c>
      <c r="S3722">
        <v>31983400993</v>
      </c>
    </row>
    <row r="3723" spans="1:19" x14ac:dyDescent="0.25">
      <c r="A3723">
        <v>18252</v>
      </c>
      <c r="B3723" s="6" t="s">
        <v>14070</v>
      </c>
      <c r="C3723" s="6" t="s">
        <v>52</v>
      </c>
      <c r="D3723" s="6" t="s">
        <v>31</v>
      </c>
      <c r="E3723" s="6" t="s">
        <v>53</v>
      </c>
      <c r="F3723" s="6" t="s">
        <v>14071</v>
      </c>
      <c r="G3723" s="6" t="s">
        <v>3529</v>
      </c>
      <c r="H3723">
        <v>25</v>
      </c>
      <c r="I3723" s="6" t="s">
        <v>116</v>
      </c>
      <c r="J3723" s="6" t="s">
        <v>14072</v>
      </c>
      <c r="K3723" s="6" t="s">
        <v>98</v>
      </c>
      <c r="L3723">
        <v>304</v>
      </c>
      <c r="N3723" s="6" t="s">
        <v>14073</v>
      </c>
      <c r="O3723" s="6" t="s">
        <v>146</v>
      </c>
      <c r="P3723" s="6" t="s">
        <v>6697</v>
      </c>
      <c r="Q3723">
        <v>36509200</v>
      </c>
      <c r="R3723">
        <v>41936166000100</v>
      </c>
      <c r="S3723">
        <v>32999344832</v>
      </c>
    </row>
    <row r="3724" spans="1:19" x14ac:dyDescent="0.25">
      <c r="A3724">
        <v>18255</v>
      </c>
      <c r="B3724" s="6" t="s">
        <v>14074</v>
      </c>
      <c r="C3724" s="6" t="s">
        <v>119</v>
      </c>
      <c r="D3724" s="6" t="s">
        <v>31</v>
      </c>
      <c r="E3724" s="6" t="s">
        <v>53</v>
      </c>
      <c r="F3724" s="6" t="s">
        <v>61</v>
      </c>
      <c r="G3724" s="6" t="s">
        <v>14075</v>
      </c>
      <c r="H3724">
        <v>25</v>
      </c>
      <c r="I3724" s="6" t="s">
        <v>116</v>
      </c>
      <c r="J3724" s="6" t="s">
        <v>14076</v>
      </c>
      <c r="K3724" s="6" t="s">
        <v>109</v>
      </c>
      <c r="L3724">
        <v>206</v>
      </c>
      <c r="N3724" s="6" t="s">
        <v>14077</v>
      </c>
      <c r="O3724" s="6" t="s">
        <v>1434</v>
      </c>
      <c r="P3724" s="6" t="s">
        <v>40</v>
      </c>
      <c r="Q3724">
        <v>36815000</v>
      </c>
      <c r="R3724">
        <v>43179572000192</v>
      </c>
      <c r="S3724">
        <v>32984859551</v>
      </c>
    </row>
    <row r="3725" spans="1:19" x14ac:dyDescent="0.25">
      <c r="A3725">
        <v>18256</v>
      </c>
      <c r="B3725" s="6" t="s">
        <v>14078</v>
      </c>
      <c r="C3725" s="6" t="s">
        <v>76</v>
      </c>
      <c r="D3725" s="6" t="s">
        <v>77</v>
      </c>
      <c r="E3725" s="6" t="s">
        <v>71</v>
      </c>
      <c r="F3725" s="6" t="s">
        <v>61</v>
      </c>
      <c r="G3725" s="6" t="s">
        <v>12293</v>
      </c>
      <c r="H3725">
        <v>1</v>
      </c>
      <c r="I3725" s="6" t="s">
        <v>375</v>
      </c>
      <c r="J3725" s="6" t="s">
        <v>144</v>
      </c>
      <c r="K3725" s="6" t="s">
        <v>109</v>
      </c>
      <c r="L3725">
        <v>204</v>
      </c>
      <c r="N3725" s="6" t="s">
        <v>14079</v>
      </c>
      <c r="O3725" s="6" t="s">
        <v>1100</v>
      </c>
      <c r="P3725" s="6" t="s">
        <v>14080</v>
      </c>
      <c r="Q3725">
        <v>36790000</v>
      </c>
      <c r="R3725">
        <v>11074129601</v>
      </c>
      <c r="S3725">
        <v>32984803604</v>
      </c>
    </row>
    <row r="3726" spans="1:19" x14ac:dyDescent="0.25">
      <c r="A3726">
        <v>18258</v>
      </c>
      <c r="B3726" s="6" t="s">
        <v>14081</v>
      </c>
      <c r="C3726" s="6" t="s">
        <v>52</v>
      </c>
      <c r="D3726" s="6" t="s">
        <v>31</v>
      </c>
      <c r="E3726" s="6" t="s">
        <v>103</v>
      </c>
      <c r="F3726" s="6" t="s">
        <v>14082</v>
      </c>
      <c r="G3726" s="6" t="s">
        <v>14083</v>
      </c>
      <c r="H3726">
        <v>25</v>
      </c>
      <c r="I3726" s="6" t="s">
        <v>116</v>
      </c>
      <c r="J3726" s="6" t="s">
        <v>144</v>
      </c>
      <c r="K3726" s="6" t="s">
        <v>98</v>
      </c>
      <c r="L3726">
        <v>302</v>
      </c>
      <c r="N3726" s="6" t="s">
        <v>14084</v>
      </c>
      <c r="O3726" s="6" t="s">
        <v>600</v>
      </c>
      <c r="P3726" s="6" t="s">
        <v>6052</v>
      </c>
      <c r="Q3726">
        <v>36530000</v>
      </c>
      <c r="R3726">
        <v>38150510000118</v>
      </c>
      <c r="S3726">
        <v>21994038767</v>
      </c>
    </row>
    <row r="3727" spans="1:19" x14ac:dyDescent="0.25">
      <c r="A3727">
        <v>18259</v>
      </c>
      <c r="B3727" s="6" t="s">
        <v>14085</v>
      </c>
      <c r="C3727" s="6" t="s">
        <v>52</v>
      </c>
      <c r="D3727" s="6" t="s">
        <v>31</v>
      </c>
      <c r="E3727" s="6" t="s">
        <v>93</v>
      </c>
      <c r="F3727" s="6" t="s">
        <v>61</v>
      </c>
      <c r="G3727" s="6" t="s">
        <v>14086</v>
      </c>
      <c r="H3727">
        <v>25</v>
      </c>
      <c r="I3727" s="6" t="s">
        <v>116</v>
      </c>
      <c r="J3727" s="6" t="s">
        <v>144</v>
      </c>
      <c r="K3727" s="6" t="s">
        <v>98</v>
      </c>
      <c r="L3727">
        <v>302</v>
      </c>
      <c r="N3727" s="6" t="s">
        <v>14087</v>
      </c>
      <c r="O3727" s="6" t="s">
        <v>600</v>
      </c>
      <c r="P3727" s="6" t="s">
        <v>40</v>
      </c>
      <c r="Q3727">
        <v>36530000</v>
      </c>
      <c r="R3727">
        <v>12525054695</v>
      </c>
      <c r="S3727">
        <v>32985104103</v>
      </c>
    </row>
    <row r="3728" spans="1:19" x14ac:dyDescent="0.25">
      <c r="A3728">
        <v>18260</v>
      </c>
      <c r="B3728" s="6" t="s">
        <v>14088</v>
      </c>
      <c r="C3728" s="6" t="s">
        <v>52</v>
      </c>
      <c r="D3728" s="6" t="s">
        <v>31</v>
      </c>
      <c r="E3728" s="6" t="s">
        <v>93</v>
      </c>
      <c r="F3728" s="6" t="s">
        <v>61</v>
      </c>
      <c r="G3728" s="6" t="s">
        <v>14089</v>
      </c>
      <c r="H3728">
        <v>23</v>
      </c>
      <c r="I3728" s="6" t="s">
        <v>47</v>
      </c>
      <c r="J3728" s="6" t="s">
        <v>144</v>
      </c>
      <c r="K3728" s="6" t="s">
        <v>98</v>
      </c>
      <c r="L3728">
        <v>302</v>
      </c>
      <c r="N3728" s="6" t="s">
        <v>14090</v>
      </c>
      <c r="O3728" s="6" t="s">
        <v>136</v>
      </c>
      <c r="P3728" s="6" t="s">
        <v>40</v>
      </c>
      <c r="Q3728">
        <v>36780000</v>
      </c>
      <c r="R3728">
        <v>6762616631</v>
      </c>
      <c r="S3728">
        <v>32998189419</v>
      </c>
    </row>
    <row r="3729" spans="1:19" x14ac:dyDescent="0.25">
      <c r="A3729">
        <v>18262</v>
      </c>
      <c r="B3729" s="6" t="s">
        <v>14091</v>
      </c>
      <c r="C3729" s="6" t="s">
        <v>76</v>
      </c>
      <c r="D3729" s="6" t="s">
        <v>31</v>
      </c>
      <c r="E3729" s="6" t="s">
        <v>53</v>
      </c>
      <c r="F3729" s="6" t="s">
        <v>14092</v>
      </c>
      <c r="G3729" s="6" t="s">
        <v>14093</v>
      </c>
      <c r="H3729">
        <v>25</v>
      </c>
      <c r="I3729" s="6" t="s">
        <v>116</v>
      </c>
      <c r="J3729" s="6" t="s">
        <v>14094</v>
      </c>
      <c r="K3729" s="6" t="s">
        <v>98</v>
      </c>
      <c r="L3729">
        <v>304</v>
      </c>
      <c r="N3729" s="6" t="s">
        <v>14095</v>
      </c>
      <c r="O3729" s="6" t="s">
        <v>146</v>
      </c>
      <c r="P3729" s="6" t="s">
        <v>3338</v>
      </c>
      <c r="Q3729">
        <v>36506226</v>
      </c>
      <c r="R3729">
        <v>30100197000100</v>
      </c>
      <c r="S3729">
        <v>32999221051</v>
      </c>
    </row>
    <row r="3730" spans="1:19" x14ac:dyDescent="0.25">
      <c r="A3730">
        <v>18265</v>
      </c>
      <c r="B3730" s="6" t="s">
        <v>14096</v>
      </c>
      <c r="C3730" s="6" t="s">
        <v>52</v>
      </c>
      <c r="D3730" s="6" t="s">
        <v>31</v>
      </c>
      <c r="E3730" s="6" t="s">
        <v>53</v>
      </c>
      <c r="F3730" s="6" t="s">
        <v>61</v>
      </c>
      <c r="G3730" s="6" t="s">
        <v>14097</v>
      </c>
      <c r="H3730">
        <v>23</v>
      </c>
      <c r="I3730" s="6" t="s">
        <v>47</v>
      </c>
      <c r="J3730" s="6" t="s">
        <v>144</v>
      </c>
      <c r="K3730" s="6" t="s">
        <v>37</v>
      </c>
      <c r="L3730">
        <v>103</v>
      </c>
      <c r="N3730" s="6" t="s">
        <v>14098</v>
      </c>
      <c r="O3730" s="6" t="s">
        <v>1379</v>
      </c>
      <c r="P3730" s="6" t="s">
        <v>2326</v>
      </c>
      <c r="Q3730">
        <v>36788000</v>
      </c>
      <c r="R3730">
        <v>1817782622</v>
      </c>
      <c r="S3730">
        <v>32999899166</v>
      </c>
    </row>
    <row r="3731" spans="1:19" x14ac:dyDescent="0.25">
      <c r="A3731">
        <v>18267</v>
      </c>
      <c r="B3731" s="6" t="s">
        <v>14099</v>
      </c>
      <c r="C3731" s="6" t="s">
        <v>52</v>
      </c>
      <c r="D3731" s="6" t="s">
        <v>31</v>
      </c>
      <c r="E3731" s="6" t="s">
        <v>103</v>
      </c>
      <c r="F3731" s="6" t="s">
        <v>14100</v>
      </c>
      <c r="G3731" s="6" t="s">
        <v>14101</v>
      </c>
      <c r="H3731">
        <v>25</v>
      </c>
      <c r="I3731" s="6" t="s">
        <v>116</v>
      </c>
      <c r="J3731" s="6" t="s">
        <v>144</v>
      </c>
      <c r="K3731" s="6" t="s">
        <v>98</v>
      </c>
      <c r="L3731">
        <v>301</v>
      </c>
      <c r="N3731" s="6" t="s">
        <v>14102</v>
      </c>
      <c r="O3731" s="6" t="s">
        <v>1333</v>
      </c>
      <c r="P3731" s="6" t="s">
        <v>40</v>
      </c>
      <c r="Q3731">
        <v>36550000</v>
      </c>
      <c r="R3731">
        <v>8342026000120</v>
      </c>
      <c r="S3731">
        <v>32984503388</v>
      </c>
    </row>
    <row r="3732" spans="1:19" x14ac:dyDescent="0.25">
      <c r="A3732">
        <v>18268</v>
      </c>
      <c r="B3732" s="6" t="s">
        <v>14103</v>
      </c>
      <c r="C3732" s="6" t="s">
        <v>391</v>
      </c>
      <c r="D3732" s="6" t="s">
        <v>488</v>
      </c>
      <c r="E3732" s="6" t="s">
        <v>71</v>
      </c>
      <c r="F3732" s="6" t="s">
        <v>14104</v>
      </c>
      <c r="G3732" s="6" t="s">
        <v>14105</v>
      </c>
      <c r="H3732">
        <v>33</v>
      </c>
      <c r="I3732" s="6" t="s">
        <v>181</v>
      </c>
      <c r="J3732" s="6" t="s">
        <v>144</v>
      </c>
      <c r="K3732" s="6" t="s">
        <v>37</v>
      </c>
      <c r="L3732">
        <v>107</v>
      </c>
      <c r="N3732" s="6" t="s">
        <v>14106</v>
      </c>
      <c r="O3732" s="6" t="s">
        <v>39</v>
      </c>
      <c r="P3732" s="6" t="s">
        <v>389</v>
      </c>
      <c r="Q3732">
        <v>36703090</v>
      </c>
      <c r="R3732">
        <v>43161185000129</v>
      </c>
      <c r="S3732">
        <v>32988524200</v>
      </c>
    </row>
    <row r="3733" spans="1:19" x14ac:dyDescent="0.25">
      <c r="A3733">
        <v>18269</v>
      </c>
      <c r="B3733" s="6" t="s">
        <v>14107</v>
      </c>
      <c r="C3733" s="6" t="s">
        <v>324</v>
      </c>
      <c r="D3733" s="6" t="s">
        <v>315</v>
      </c>
      <c r="E3733" s="6" t="s">
        <v>93</v>
      </c>
      <c r="F3733" s="6" t="s">
        <v>61</v>
      </c>
      <c r="G3733" s="6" t="s">
        <v>14108</v>
      </c>
      <c r="H3733">
        <v>2</v>
      </c>
      <c r="I3733" s="6" t="s">
        <v>2216</v>
      </c>
      <c r="J3733" s="6" t="s">
        <v>144</v>
      </c>
      <c r="K3733" s="6" t="s">
        <v>319</v>
      </c>
      <c r="L3733">
        <v>916</v>
      </c>
      <c r="N3733" s="6" t="s">
        <v>14109</v>
      </c>
      <c r="O3733" s="6" t="s">
        <v>39</v>
      </c>
      <c r="P3733" s="6" t="s">
        <v>976</v>
      </c>
      <c r="Q3733">
        <v>36702120</v>
      </c>
      <c r="R3733">
        <v>14886636616</v>
      </c>
      <c r="S3733">
        <v>32999226059</v>
      </c>
    </row>
    <row r="3734" spans="1:19" x14ac:dyDescent="0.25">
      <c r="A3734">
        <v>18270</v>
      </c>
      <c r="B3734" s="6" t="s">
        <v>14110</v>
      </c>
      <c r="C3734" s="6" t="s">
        <v>76</v>
      </c>
      <c r="D3734" s="6" t="s">
        <v>31</v>
      </c>
      <c r="E3734" s="6" t="s">
        <v>325</v>
      </c>
      <c r="F3734" s="6" t="s">
        <v>61</v>
      </c>
      <c r="G3734" s="6" t="s">
        <v>14111</v>
      </c>
      <c r="H3734">
        <v>25</v>
      </c>
      <c r="I3734" s="6" t="s">
        <v>116</v>
      </c>
      <c r="J3734" s="6" t="s">
        <v>144</v>
      </c>
      <c r="K3734" s="6" t="s">
        <v>98</v>
      </c>
      <c r="L3734">
        <v>305</v>
      </c>
      <c r="N3734" s="6" t="s">
        <v>14112</v>
      </c>
      <c r="O3734" s="6" t="s">
        <v>146</v>
      </c>
      <c r="P3734" s="6" t="s">
        <v>1230</v>
      </c>
      <c r="Q3734">
        <v>36503184</v>
      </c>
      <c r="R3734">
        <v>68310927649</v>
      </c>
      <c r="S3734">
        <v>32998111867</v>
      </c>
    </row>
    <row r="3735" spans="1:19" x14ac:dyDescent="0.25">
      <c r="A3735">
        <v>18271</v>
      </c>
      <c r="B3735" s="6" t="s">
        <v>14113</v>
      </c>
      <c r="C3735" s="6" t="s">
        <v>2174</v>
      </c>
      <c r="D3735" s="6" t="s">
        <v>747</v>
      </c>
      <c r="E3735" s="6" t="s">
        <v>44</v>
      </c>
      <c r="F3735" s="6" t="s">
        <v>14114</v>
      </c>
      <c r="G3735" s="6" t="s">
        <v>14115</v>
      </c>
      <c r="H3735">
        <v>25</v>
      </c>
      <c r="I3735" s="6" t="s">
        <v>116</v>
      </c>
      <c r="J3735" s="6" t="s">
        <v>144</v>
      </c>
      <c r="K3735" s="6" t="s">
        <v>37</v>
      </c>
      <c r="L3735">
        <v>104</v>
      </c>
      <c r="N3735" s="6" t="s">
        <v>14116</v>
      </c>
      <c r="O3735" s="6" t="s">
        <v>39</v>
      </c>
      <c r="P3735" s="6" t="s">
        <v>50</v>
      </c>
      <c r="Q3735">
        <v>36700000</v>
      </c>
      <c r="R3735">
        <v>33059278000193</v>
      </c>
      <c r="S3735">
        <v>32999705567</v>
      </c>
    </row>
    <row r="3736" spans="1:19" x14ac:dyDescent="0.25">
      <c r="A3736">
        <v>18272</v>
      </c>
      <c r="B3736" s="6" t="s">
        <v>14117</v>
      </c>
      <c r="C3736" s="6" t="s">
        <v>52</v>
      </c>
      <c r="D3736" s="6" t="s">
        <v>31</v>
      </c>
      <c r="E3736" s="6" t="s">
        <v>71</v>
      </c>
      <c r="F3736" s="6" t="s">
        <v>14118</v>
      </c>
      <c r="G3736" s="6" t="s">
        <v>14119</v>
      </c>
      <c r="H3736">
        <v>25</v>
      </c>
      <c r="I3736" s="6" t="s">
        <v>116</v>
      </c>
      <c r="J3736" s="6" t="s">
        <v>144</v>
      </c>
      <c r="K3736" s="6" t="s">
        <v>37</v>
      </c>
      <c r="L3736">
        <v>102</v>
      </c>
      <c r="N3736" s="6" t="s">
        <v>14120</v>
      </c>
      <c r="O3736" s="6" t="s">
        <v>39</v>
      </c>
      <c r="P3736" s="6" t="s">
        <v>389</v>
      </c>
      <c r="Q3736">
        <v>36703000</v>
      </c>
      <c r="R3736">
        <v>43082405000129</v>
      </c>
      <c r="S3736">
        <v>32988987320</v>
      </c>
    </row>
    <row r="3737" spans="1:19" x14ac:dyDescent="0.25">
      <c r="A3737">
        <v>18273</v>
      </c>
      <c r="B3737" s="6" t="s">
        <v>14121</v>
      </c>
      <c r="C3737" s="6" t="s">
        <v>76</v>
      </c>
      <c r="D3737" s="6" t="s">
        <v>77</v>
      </c>
      <c r="E3737" s="6" t="s">
        <v>221</v>
      </c>
      <c r="F3737" s="6" t="s">
        <v>14122</v>
      </c>
      <c r="G3737" s="6" t="s">
        <v>14123</v>
      </c>
      <c r="H3737">
        <v>25</v>
      </c>
      <c r="I3737" s="6" t="s">
        <v>116</v>
      </c>
      <c r="J3737" s="6" t="s">
        <v>14124</v>
      </c>
      <c r="K3737" s="6" t="s">
        <v>37</v>
      </c>
      <c r="L3737">
        <v>101</v>
      </c>
      <c r="N3737" s="6" t="s">
        <v>14125</v>
      </c>
      <c r="O3737" s="6" t="s">
        <v>58</v>
      </c>
      <c r="P3737" s="6" t="s">
        <v>1200</v>
      </c>
      <c r="Q3737">
        <v>36773088</v>
      </c>
      <c r="R3737">
        <v>33396477000197</v>
      </c>
      <c r="S3737">
        <v>32999122788</v>
      </c>
    </row>
    <row r="3738" spans="1:19" x14ac:dyDescent="0.25">
      <c r="A3738">
        <v>18285</v>
      </c>
      <c r="B3738" s="6" t="s">
        <v>14126</v>
      </c>
      <c r="C3738" s="6" t="s">
        <v>52</v>
      </c>
      <c r="D3738" s="6" t="s">
        <v>31</v>
      </c>
      <c r="E3738" s="6" t="s">
        <v>221</v>
      </c>
      <c r="F3738" s="6" t="s">
        <v>14127</v>
      </c>
      <c r="G3738" s="6" t="s">
        <v>14128</v>
      </c>
      <c r="H3738">
        <v>23</v>
      </c>
      <c r="I3738" s="6" t="s">
        <v>47</v>
      </c>
      <c r="J3738" s="6" t="s">
        <v>14129</v>
      </c>
      <c r="K3738" s="6" t="s">
        <v>37</v>
      </c>
      <c r="L3738">
        <v>109</v>
      </c>
      <c r="N3738" s="6" t="s">
        <v>14130</v>
      </c>
      <c r="O3738" s="6" t="s">
        <v>39</v>
      </c>
      <c r="P3738" s="6" t="s">
        <v>14131</v>
      </c>
      <c r="Q3738">
        <v>36700000</v>
      </c>
      <c r="R3738">
        <v>27623300000183</v>
      </c>
      <c r="S3738">
        <v>32999216075</v>
      </c>
    </row>
    <row r="3739" spans="1:19" x14ac:dyDescent="0.25">
      <c r="A3739">
        <v>18286</v>
      </c>
      <c r="B3739" s="6" t="s">
        <v>14132</v>
      </c>
      <c r="C3739" s="6" t="s">
        <v>391</v>
      </c>
      <c r="D3739" s="6" t="s">
        <v>488</v>
      </c>
      <c r="E3739" s="6" t="s">
        <v>53</v>
      </c>
      <c r="F3739" s="6" t="s">
        <v>14133</v>
      </c>
      <c r="G3739" s="6" t="s">
        <v>14134</v>
      </c>
      <c r="H3739">
        <v>25</v>
      </c>
      <c r="I3739" s="6" t="s">
        <v>116</v>
      </c>
      <c r="J3739" s="6" t="s">
        <v>14135</v>
      </c>
      <c r="K3739" s="6" t="s">
        <v>37</v>
      </c>
      <c r="L3739">
        <v>106</v>
      </c>
      <c r="N3739" s="6" t="s">
        <v>14136</v>
      </c>
      <c r="O3739" s="6" t="s">
        <v>632</v>
      </c>
      <c r="P3739" s="6" t="s">
        <v>40</v>
      </c>
      <c r="Q3739">
        <v>36720000</v>
      </c>
      <c r="R3739">
        <v>42480234000123</v>
      </c>
      <c r="S3739">
        <v>32984816158</v>
      </c>
    </row>
    <row r="3740" spans="1:19" x14ac:dyDescent="0.25">
      <c r="A3740">
        <v>18290</v>
      </c>
      <c r="B3740" s="6" t="s">
        <v>14137</v>
      </c>
      <c r="C3740" s="6" t="s">
        <v>52</v>
      </c>
      <c r="D3740" s="6" t="s">
        <v>31</v>
      </c>
      <c r="E3740" s="6" t="s">
        <v>103</v>
      </c>
      <c r="F3740" s="6" t="s">
        <v>61</v>
      </c>
      <c r="G3740" s="6" t="s">
        <v>14138</v>
      </c>
      <c r="H3740">
        <v>25</v>
      </c>
      <c r="I3740" s="6" t="s">
        <v>116</v>
      </c>
      <c r="J3740" s="6" t="s">
        <v>144</v>
      </c>
      <c r="K3740" s="6" t="s">
        <v>98</v>
      </c>
      <c r="L3740">
        <v>302</v>
      </c>
      <c r="N3740" s="6" t="s">
        <v>14139</v>
      </c>
      <c r="O3740" s="6" t="s">
        <v>1148</v>
      </c>
      <c r="P3740" s="6" t="s">
        <v>645</v>
      </c>
      <c r="Q3740">
        <v>36510000</v>
      </c>
      <c r="R3740">
        <v>45447012600</v>
      </c>
      <c r="S3740">
        <v>32999106197</v>
      </c>
    </row>
    <row r="3741" spans="1:19" x14ac:dyDescent="0.25">
      <c r="A3741">
        <v>18291</v>
      </c>
      <c r="B3741" s="6" t="s">
        <v>14140</v>
      </c>
      <c r="C3741" s="6" t="s">
        <v>76</v>
      </c>
      <c r="D3741" s="6" t="s">
        <v>77</v>
      </c>
      <c r="E3741" s="6" t="s">
        <v>103</v>
      </c>
      <c r="F3741" s="6" t="s">
        <v>14141</v>
      </c>
      <c r="G3741" s="6" t="s">
        <v>14142</v>
      </c>
      <c r="H3741">
        <v>23</v>
      </c>
      <c r="I3741" s="6" t="s">
        <v>47</v>
      </c>
      <c r="J3741" s="6" t="s">
        <v>14143</v>
      </c>
      <c r="K3741" s="6" t="s">
        <v>37</v>
      </c>
      <c r="L3741">
        <v>102</v>
      </c>
      <c r="N3741" s="6" t="s">
        <v>14144</v>
      </c>
      <c r="O3741" s="6" t="s">
        <v>263</v>
      </c>
      <c r="P3741" s="6" t="s">
        <v>264</v>
      </c>
      <c r="Q3741">
        <v>36740000</v>
      </c>
      <c r="R3741">
        <v>19437301000105</v>
      </c>
      <c r="S3741">
        <v>32999956555</v>
      </c>
    </row>
    <row r="3742" spans="1:19" x14ac:dyDescent="0.25">
      <c r="A3742">
        <v>18292</v>
      </c>
      <c r="B3742" s="6" t="s">
        <v>14145</v>
      </c>
      <c r="C3742" s="6" t="s">
        <v>324</v>
      </c>
      <c r="D3742" s="6" t="s">
        <v>315</v>
      </c>
      <c r="E3742" s="6" t="s">
        <v>221</v>
      </c>
      <c r="F3742" s="6" t="s">
        <v>61</v>
      </c>
      <c r="G3742" s="6" t="s">
        <v>14146</v>
      </c>
      <c r="H3742">
        <v>2</v>
      </c>
      <c r="I3742" s="6" t="s">
        <v>2216</v>
      </c>
      <c r="J3742" s="6" t="s">
        <v>144</v>
      </c>
      <c r="K3742" s="6" t="s">
        <v>319</v>
      </c>
      <c r="L3742">
        <v>916</v>
      </c>
      <c r="N3742" s="6" t="s">
        <v>14147</v>
      </c>
      <c r="O3742" s="6" t="s">
        <v>58</v>
      </c>
      <c r="P3742" s="6" t="s">
        <v>91</v>
      </c>
      <c r="Q3742">
        <v>36778971</v>
      </c>
      <c r="R3742">
        <v>10557965683</v>
      </c>
      <c r="S3742">
        <v>32034232182</v>
      </c>
    </row>
    <row r="3743" spans="1:19" x14ac:dyDescent="0.25">
      <c r="A3743">
        <v>18293</v>
      </c>
      <c r="B3743" s="6" t="s">
        <v>14148</v>
      </c>
      <c r="C3743" s="6" t="s">
        <v>324</v>
      </c>
      <c r="D3743" s="6" t="s">
        <v>315</v>
      </c>
      <c r="E3743" s="6" t="s">
        <v>325</v>
      </c>
      <c r="F3743" s="6" t="s">
        <v>61</v>
      </c>
      <c r="G3743" s="6" t="s">
        <v>14149</v>
      </c>
      <c r="H3743">
        <v>2</v>
      </c>
      <c r="I3743" s="6" t="s">
        <v>2216</v>
      </c>
      <c r="J3743" s="6" t="s">
        <v>144</v>
      </c>
      <c r="K3743" s="6" t="s">
        <v>319</v>
      </c>
      <c r="L3743">
        <v>916</v>
      </c>
      <c r="N3743" s="6" t="s">
        <v>14150</v>
      </c>
      <c r="O3743" s="6" t="s">
        <v>39</v>
      </c>
      <c r="P3743" s="6" t="s">
        <v>2415</v>
      </c>
      <c r="Q3743">
        <v>36705012</v>
      </c>
      <c r="R3743">
        <v>13655478763</v>
      </c>
      <c r="S3743">
        <v>32988739700</v>
      </c>
    </row>
    <row r="3744" spans="1:19" x14ac:dyDescent="0.25">
      <c r="A3744">
        <v>18294</v>
      </c>
      <c r="B3744" s="6" t="s">
        <v>14151</v>
      </c>
      <c r="C3744" s="6" t="s">
        <v>52</v>
      </c>
      <c r="D3744" s="6" t="s">
        <v>31</v>
      </c>
      <c r="E3744" s="6" t="s">
        <v>325</v>
      </c>
      <c r="F3744" s="6" t="s">
        <v>61</v>
      </c>
      <c r="G3744" s="6" t="s">
        <v>14152</v>
      </c>
      <c r="H3744">
        <v>25</v>
      </c>
      <c r="I3744" s="6" t="s">
        <v>116</v>
      </c>
      <c r="J3744" s="6" t="s">
        <v>144</v>
      </c>
      <c r="K3744" s="6" t="s">
        <v>37</v>
      </c>
      <c r="L3744">
        <v>103</v>
      </c>
      <c r="N3744" s="6" t="s">
        <v>14153</v>
      </c>
      <c r="O3744" s="6" t="s">
        <v>58</v>
      </c>
      <c r="P3744" s="6" t="s">
        <v>683</v>
      </c>
      <c r="Q3744">
        <v>36773648</v>
      </c>
      <c r="R3744">
        <v>7740651680</v>
      </c>
      <c r="S3744">
        <v>32988234725</v>
      </c>
    </row>
    <row r="3745" spans="1:19" x14ac:dyDescent="0.25">
      <c r="A3745">
        <v>18295</v>
      </c>
      <c r="B3745" s="6" t="s">
        <v>14154</v>
      </c>
      <c r="C3745" s="6" t="s">
        <v>52</v>
      </c>
      <c r="D3745" s="6" t="s">
        <v>31</v>
      </c>
      <c r="E3745" s="6" t="s">
        <v>53</v>
      </c>
      <c r="F3745" s="6" t="s">
        <v>14155</v>
      </c>
      <c r="G3745" s="6" t="s">
        <v>14156</v>
      </c>
      <c r="H3745">
        <v>25</v>
      </c>
      <c r="I3745" s="6" t="s">
        <v>116</v>
      </c>
      <c r="J3745" s="6" t="s">
        <v>144</v>
      </c>
      <c r="K3745" s="6" t="s">
        <v>109</v>
      </c>
      <c r="L3745">
        <v>205</v>
      </c>
      <c r="N3745" s="6" t="s">
        <v>14157</v>
      </c>
      <c r="O3745" s="6" t="s">
        <v>1020</v>
      </c>
      <c r="P3745" s="6" t="s">
        <v>40</v>
      </c>
      <c r="Q3745">
        <v>36844000</v>
      </c>
      <c r="R3745">
        <v>41569676000188</v>
      </c>
      <c r="S3745">
        <v>32999219901</v>
      </c>
    </row>
    <row r="3746" spans="1:19" x14ac:dyDescent="0.25">
      <c r="A3746">
        <v>18299</v>
      </c>
      <c r="B3746" s="6" t="s">
        <v>14158</v>
      </c>
      <c r="C3746" s="6" t="s">
        <v>76</v>
      </c>
      <c r="D3746" s="6" t="s">
        <v>77</v>
      </c>
      <c r="E3746" s="6" t="s">
        <v>103</v>
      </c>
      <c r="F3746" s="6" t="s">
        <v>14159</v>
      </c>
      <c r="G3746" s="6" t="s">
        <v>14160</v>
      </c>
      <c r="H3746">
        <v>23</v>
      </c>
      <c r="I3746" s="6" t="s">
        <v>47</v>
      </c>
      <c r="J3746" s="6" t="s">
        <v>14161</v>
      </c>
      <c r="K3746" s="6" t="s">
        <v>109</v>
      </c>
      <c r="L3746">
        <v>207</v>
      </c>
      <c r="N3746" s="6" t="s">
        <v>14162</v>
      </c>
      <c r="O3746" s="6" t="s">
        <v>111</v>
      </c>
      <c r="P3746" s="6" t="s">
        <v>1447</v>
      </c>
      <c r="Q3746">
        <v>36889239</v>
      </c>
      <c r="R3746">
        <v>43308472000119</v>
      </c>
      <c r="S3746">
        <v>32987109703</v>
      </c>
    </row>
    <row r="3747" spans="1:19" x14ac:dyDescent="0.25">
      <c r="A3747">
        <v>18302</v>
      </c>
      <c r="B3747" s="6" t="s">
        <v>14163</v>
      </c>
      <c r="C3747" s="6" t="s">
        <v>76</v>
      </c>
      <c r="D3747" s="6" t="s">
        <v>77</v>
      </c>
      <c r="E3747" s="6" t="s">
        <v>53</v>
      </c>
      <c r="F3747" s="6" t="s">
        <v>14164</v>
      </c>
      <c r="G3747" s="6" t="s">
        <v>9307</v>
      </c>
      <c r="H3747">
        <v>25</v>
      </c>
      <c r="I3747" s="6" t="s">
        <v>116</v>
      </c>
      <c r="J3747" s="6" t="s">
        <v>14165</v>
      </c>
      <c r="K3747" s="6" t="s">
        <v>109</v>
      </c>
      <c r="L3747">
        <v>201</v>
      </c>
      <c r="N3747" s="6" t="s">
        <v>14166</v>
      </c>
      <c r="O3747" s="6" t="s">
        <v>111</v>
      </c>
      <c r="P3747" s="6" t="s">
        <v>1644</v>
      </c>
      <c r="Q3747">
        <v>36888046</v>
      </c>
      <c r="R3747">
        <v>33990572000114</v>
      </c>
      <c r="S3747">
        <v>22992230045</v>
      </c>
    </row>
    <row r="3748" spans="1:19" x14ac:dyDescent="0.25">
      <c r="A3748">
        <v>18306</v>
      </c>
      <c r="B3748" s="6" t="s">
        <v>14167</v>
      </c>
      <c r="C3748" s="6" t="s">
        <v>1499</v>
      </c>
      <c r="D3748" s="6" t="s">
        <v>31</v>
      </c>
      <c r="E3748" s="6" t="s">
        <v>103</v>
      </c>
      <c r="F3748" s="6" t="s">
        <v>14168</v>
      </c>
      <c r="G3748" s="6" t="s">
        <v>14169</v>
      </c>
      <c r="H3748">
        <v>25</v>
      </c>
      <c r="I3748" s="6" t="s">
        <v>116</v>
      </c>
      <c r="J3748" s="6" t="s">
        <v>14170</v>
      </c>
      <c r="K3748" s="6" t="s">
        <v>109</v>
      </c>
      <c r="L3748">
        <v>204</v>
      </c>
      <c r="N3748" s="6" t="s">
        <v>14171</v>
      </c>
      <c r="O3748" s="6" t="s">
        <v>111</v>
      </c>
      <c r="P3748" s="6" t="s">
        <v>11571</v>
      </c>
      <c r="Q3748">
        <v>36892500</v>
      </c>
      <c r="R3748">
        <v>39562413000103</v>
      </c>
      <c r="S3748">
        <v>32998210759</v>
      </c>
    </row>
    <row r="3749" spans="1:19" x14ac:dyDescent="0.25">
      <c r="A3749">
        <v>18307</v>
      </c>
      <c r="B3749" s="6" t="s">
        <v>14172</v>
      </c>
      <c r="C3749" s="6" t="s">
        <v>52</v>
      </c>
      <c r="D3749" s="6" t="s">
        <v>31</v>
      </c>
      <c r="E3749" s="6" t="s">
        <v>71</v>
      </c>
      <c r="F3749" s="6" t="s">
        <v>14173</v>
      </c>
      <c r="G3749" s="6" t="s">
        <v>14174</v>
      </c>
      <c r="H3749">
        <v>25</v>
      </c>
      <c r="I3749" s="6" t="s">
        <v>116</v>
      </c>
      <c r="J3749" s="6" t="s">
        <v>144</v>
      </c>
      <c r="K3749" s="6" t="s">
        <v>109</v>
      </c>
      <c r="L3749">
        <v>206</v>
      </c>
      <c r="N3749" s="6" t="s">
        <v>14175</v>
      </c>
      <c r="O3749" s="6" t="s">
        <v>771</v>
      </c>
      <c r="P3749" s="6" t="s">
        <v>14176</v>
      </c>
      <c r="Q3749">
        <v>36800000</v>
      </c>
      <c r="R3749">
        <v>43295337000186</v>
      </c>
      <c r="S3749">
        <v>22996151818</v>
      </c>
    </row>
    <row r="3750" spans="1:19" x14ac:dyDescent="0.25">
      <c r="A3750">
        <v>18313</v>
      </c>
      <c r="B3750" s="6" t="s">
        <v>14177</v>
      </c>
      <c r="C3750" s="6" t="s">
        <v>52</v>
      </c>
      <c r="D3750" s="6" t="s">
        <v>31</v>
      </c>
      <c r="E3750" s="6" t="s">
        <v>93</v>
      </c>
      <c r="F3750" s="6" t="s">
        <v>61</v>
      </c>
      <c r="G3750" s="6" t="s">
        <v>14178</v>
      </c>
      <c r="H3750">
        <v>25</v>
      </c>
      <c r="I3750" s="6" t="s">
        <v>116</v>
      </c>
      <c r="J3750" s="6" t="s">
        <v>14179</v>
      </c>
      <c r="K3750" s="6" t="s">
        <v>98</v>
      </c>
      <c r="L3750">
        <v>303</v>
      </c>
      <c r="N3750" s="6" t="s">
        <v>14180</v>
      </c>
      <c r="O3750" s="6" t="s">
        <v>793</v>
      </c>
      <c r="P3750" s="6" t="s">
        <v>2610</v>
      </c>
      <c r="Q3750">
        <v>36515000</v>
      </c>
      <c r="R3750">
        <v>7935400628</v>
      </c>
      <c r="S3750">
        <v>32998406754</v>
      </c>
    </row>
    <row r="3751" spans="1:19" x14ac:dyDescent="0.25">
      <c r="A3751">
        <v>18334</v>
      </c>
      <c r="B3751" s="6" t="s">
        <v>14181</v>
      </c>
      <c r="C3751" s="6" t="s">
        <v>391</v>
      </c>
      <c r="D3751" s="6" t="s">
        <v>488</v>
      </c>
      <c r="E3751" s="6" t="s">
        <v>221</v>
      </c>
      <c r="F3751" s="6" t="s">
        <v>14182</v>
      </c>
      <c r="G3751" s="6" t="s">
        <v>14183</v>
      </c>
      <c r="H3751">
        <v>25</v>
      </c>
      <c r="I3751" s="6" t="s">
        <v>116</v>
      </c>
      <c r="J3751" s="6" t="s">
        <v>14184</v>
      </c>
      <c r="K3751" s="6" t="s">
        <v>98</v>
      </c>
      <c r="L3751">
        <v>302</v>
      </c>
      <c r="N3751" s="6" t="s">
        <v>14185</v>
      </c>
      <c r="O3751" s="6" t="s">
        <v>600</v>
      </c>
      <c r="P3751" s="6" t="s">
        <v>486</v>
      </c>
      <c r="Q3751">
        <v>36530000</v>
      </c>
      <c r="R3751">
        <v>41804679000159</v>
      </c>
      <c r="S3751">
        <v>32998262021</v>
      </c>
    </row>
    <row r="3752" spans="1:19" x14ac:dyDescent="0.25">
      <c r="A3752">
        <v>18337</v>
      </c>
      <c r="B3752" s="6" t="s">
        <v>14186</v>
      </c>
      <c r="C3752" s="6" t="s">
        <v>52</v>
      </c>
      <c r="D3752" s="6" t="s">
        <v>31</v>
      </c>
      <c r="E3752" s="6" t="s">
        <v>93</v>
      </c>
      <c r="F3752" s="6" t="s">
        <v>61</v>
      </c>
      <c r="G3752" s="6" t="s">
        <v>531</v>
      </c>
      <c r="H3752">
        <v>23</v>
      </c>
      <c r="I3752" s="6" t="s">
        <v>47</v>
      </c>
      <c r="J3752" s="6" t="s">
        <v>144</v>
      </c>
      <c r="K3752" s="6" t="s">
        <v>98</v>
      </c>
      <c r="L3752">
        <v>301</v>
      </c>
      <c r="N3752" s="6" t="s">
        <v>14187</v>
      </c>
      <c r="O3752" s="6" t="s">
        <v>312</v>
      </c>
      <c r="P3752" s="6" t="s">
        <v>3223</v>
      </c>
      <c r="Q3752">
        <v>36170000</v>
      </c>
      <c r="R3752">
        <v>38147980663</v>
      </c>
      <c r="S3752">
        <v>32999432566</v>
      </c>
    </row>
    <row r="3753" spans="1:19" x14ac:dyDescent="0.25">
      <c r="A3753">
        <v>18338</v>
      </c>
      <c r="B3753" s="6" t="s">
        <v>14188</v>
      </c>
      <c r="C3753" s="6" t="s">
        <v>52</v>
      </c>
      <c r="D3753" s="6" t="s">
        <v>31</v>
      </c>
      <c r="E3753" s="6" t="s">
        <v>93</v>
      </c>
      <c r="F3753" s="6" t="s">
        <v>61</v>
      </c>
      <c r="G3753" s="6" t="s">
        <v>14189</v>
      </c>
      <c r="H3753">
        <v>23</v>
      </c>
      <c r="I3753" s="6" t="s">
        <v>47</v>
      </c>
      <c r="J3753" s="6" t="s">
        <v>144</v>
      </c>
      <c r="K3753" s="6" t="s">
        <v>98</v>
      </c>
      <c r="L3753">
        <v>303</v>
      </c>
      <c r="N3753" s="6" t="s">
        <v>14190</v>
      </c>
      <c r="O3753" s="6" t="s">
        <v>136</v>
      </c>
      <c r="P3753" s="6" t="s">
        <v>9633</v>
      </c>
      <c r="Q3753">
        <v>36783000</v>
      </c>
      <c r="R3753">
        <v>49970941615</v>
      </c>
      <c r="S3753">
        <v>32998125096</v>
      </c>
    </row>
    <row r="3754" spans="1:19" x14ac:dyDescent="0.25">
      <c r="A3754">
        <v>18339</v>
      </c>
      <c r="B3754" s="6" t="s">
        <v>14191</v>
      </c>
      <c r="C3754" s="6" t="s">
        <v>52</v>
      </c>
      <c r="D3754" s="6" t="s">
        <v>31</v>
      </c>
      <c r="E3754" s="6" t="s">
        <v>53</v>
      </c>
      <c r="F3754" s="6" t="s">
        <v>61</v>
      </c>
      <c r="G3754" s="6" t="s">
        <v>2634</v>
      </c>
      <c r="H3754">
        <v>23</v>
      </c>
      <c r="I3754" s="6" t="s">
        <v>47</v>
      </c>
      <c r="J3754" s="6" t="s">
        <v>14192</v>
      </c>
      <c r="K3754" s="6" t="s">
        <v>37</v>
      </c>
      <c r="L3754">
        <v>106</v>
      </c>
      <c r="N3754" s="6" t="s">
        <v>14193</v>
      </c>
      <c r="O3754" s="6" t="s">
        <v>572</v>
      </c>
      <c r="P3754" s="6" t="s">
        <v>40</v>
      </c>
      <c r="Q3754">
        <v>36730000</v>
      </c>
      <c r="R3754">
        <v>72412992649</v>
      </c>
      <c r="S3754">
        <v>32998365566</v>
      </c>
    </row>
    <row r="3755" spans="1:19" x14ac:dyDescent="0.25">
      <c r="A3755">
        <v>18341</v>
      </c>
      <c r="B3755" s="6" t="s">
        <v>14194</v>
      </c>
      <c r="C3755" s="6" t="s">
        <v>52</v>
      </c>
      <c r="D3755" s="6" t="s">
        <v>31</v>
      </c>
      <c r="E3755" s="6" t="s">
        <v>53</v>
      </c>
      <c r="F3755" s="6" t="s">
        <v>61</v>
      </c>
      <c r="G3755" s="6" t="s">
        <v>6777</v>
      </c>
      <c r="H3755">
        <v>23</v>
      </c>
      <c r="I3755" s="6" t="s">
        <v>47</v>
      </c>
      <c r="J3755" s="6" t="s">
        <v>144</v>
      </c>
      <c r="K3755" s="6" t="s">
        <v>37</v>
      </c>
      <c r="L3755">
        <v>103</v>
      </c>
      <c r="N3755" s="6" t="s">
        <v>14195</v>
      </c>
      <c r="O3755" s="6" t="s">
        <v>58</v>
      </c>
      <c r="P3755" s="6" t="s">
        <v>683</v>
      </c>
      <c r="Q3755">
        <v>36773650</v>
      </c>
      <c r="R3755">
        <v>23500808620</v>
      </c>
      <c r="S3755">
        <v>32988699411</v>
      </c>
    </row>
    <row r="3756" spans="1:19" x14ac:dyDescent="0.25">
      <c r="A3756">
        <v>18342</v>
      </c>
      <c r="B3756" s="6" t="s">
        <v>14196</v>
      </c>
      <c r="C3756" s="6" t="s">
        <v>52</v>
      </c>
      <c r="D3756" s="6" t="s">
        <v>31</v>
      </c>
      <c r="E3756" s="6" t="s">
        <v>53</v>
      </c>
      <c r="F3756" s="6" t="s">
        <v>61</v>
      </c>
      <c r="G3756" s="6" t="s">
        <v>14197</v>
      </c>
      <c r="H3756">
        <v>23</v>
      </c>
      <c r="I3756" s="6" t="s">
        <v>47</v>
      </c>
      <c r="J3756" s="6" t="s">
        <v>144</v>
      </c>
      <c r="K3756" s="6" t="s">
        <v>37</v>
      </c>
      <c r="L3756">
        <v>103</v>
      </c>
      <c r="N3756" s="6" t="s">
        <v>14198</v>
      </c>
      <c r="O3756" s="6" t="s">
        <v>58</v>
      </c>
      <c r="P3756" s="6" t="s">
        <v>683</v>
      </c>
      <c r="Q3756">
        <v>36773668</v>
      </c>
      <c r="R3756">
        <v>67413773600</v>
      </c>
      <c r="S3756">
        <v>32987028494</v>
      </c>
    </row>
    <row r="3757" spans="1:19" x14ac:dyDescent="0.25">
      <c r="A3757">
        <v>18343</v>
      </c>
      <c r="B3757" s="6" t="s">
        <v>14199</v>
      </c>
      <c r="C3757" s="6" t="s">
        <v>30</v>
      </c>
      <c r="D3757" s="6" t="s">
        <v>13995</v>
      </c>
      <c r="E3757" s="6" t="s">
        <v>53</v>
      </c>
      <c r="F3757" s="6" t="s">
        <v>61</v>
      </c>
      <c r="G3757" s="6" t="s">
        <v>14200</v>
      </c>
      <c r="H3757">
        <v>25</v>
      </c>
      <c r="I3757" s="6" t="s">
        <v>116</v>
      </c>
      <c r="J3757" s="6" t="s">
        <v>14201</v>
      </c>
      <c r="K3757" s="6" t="s">
        <v>37</v>
      </c>
      <c r="L3757">
        <v>103</v>
      </c>
      <c r="N3757" s="6" t="s">
        <v>14202</v>
      </c>
      <c r="O3757" s="6" t="s">
        <v>943</v>
      </c>
      <c r="P3757" s="6" t="s">
        <v>40</v>
      </c>
      <c r="Q3757">
        <v>36795000</v>
      </c>
      <c r="R3757">
        <v>11204586683</v>
      </c>
      <c r="S3757">
        <v>32984296334</v>
      </c>
    </row>
    <row r="3758" spans="1:19" x14ac:dyDescent="0.25">
      <c r="A3758">
        <v>18347</v>
      </c>
      <c r="B3758" s="6" t="s">
        <v>14203</v>
      </c>
      <c r="C3758" s="6" t="s">
        <v>76</v>
      </c>
      <c r="D3758" s="6" t="s">
        <v>77</v>
      </c>
      <c r="E3758" s="6" t="s">
        <v>71</v>
      </c>
      <c r="F3758" s="6" t="s">
        <v>61</v>
      </c>
      <c r="G3758" s="6" t="s">
        <v>12293</v>
      </c>
      <c r="H3758">
        <v>23</v>
      </c>
      <c r="I3758" s="6" t="s">
        <v>47</v>
      </c>
      <c r="J3758" s="6" t="s">
        <v>14204</v>
      </c>
      <c r="K3758" s="6" t="s">
        <v>37</v>
      </c>
      <c r="L3758">
        <v>109</v>
      </c>
      <c r="N3758" s="6" t="s">
        <v>14205</v>
      </c>
      <c r="O3758" s="6" t="s">
        <v>468</v>
      </c>
      <c r="P3758" s="6" t="s">
        <v>40</v>
      </c>
      <c r="Q3758">
        <v>36750000</v>
      </c>
      <c r="R3758">
        <v>9283391659</v>
      </c>
      <c r="S3758">
        <v>32984213014</v>
      </c>
    </row>
    <row r="3759" spans="1:19" x14ac:dyDescent="0.25">
      <c r="A3759">
        <v>18348</v>
      </c>
      <c r="B3759" s="6" t="s">
        <v>14206</v>
      </c>
      <c r="C3759" s="6" t="s">
        <v>324</v>
      </c>
      <c r="D3759" s="6" t="s">
        <v>315</v>
      </c>
      <c r="E3759" s="6" t="s">
        <v>103</v>
      </c>
      <c r="F3759" s="6" t="s">
        <v>61</v>
      </c>
      <c r="G3759" s="6" t="s">
        <v>14207</v>
      </c>
      <c r="H3759">
        <v>2</v>
      </c>
      <c r="I3759" s="6" t="s">
        <v>2216</v>
      </c>
      <c r="J3759" s="6" t="s">
        <v>144</v>
      </c>
      <c r="K3759" s="6" t="s">
        <v>319</v>
      </c>
      <c r="L3759">
        <v>916</v>
      </c>
      <c r="N3759" s="6" t="s">
        <v>14208</v>
      </c>
      <c r="O3759" s="6" t="s">
        <v>771</v>
      </c>
      <c r="P3759" s="6" t="s">
        <v>11288</v>
      </c>
      <c r="Q3759">
        <v>36800000</v>
      </c>
      <c r="R3759">
        <v>11069391662</v>
      </c>
      <c r="S3759">
        <v>32362014871</v>
      </c>
    </row>
    <row r="3760" spans="1:19" x14ac:dyDescent="0.25">
      <c r="A3760">
        <v>18349</v>
      </c>
      <c r="B3760" s="6" t="s">
        <v>14209</v>
      </c>
      <c r="C3760" s="6" t="s">
        <v>52</v>
      </c>
      <c r="D3760" s="6" t="s">
        <v>31</v>
      </c>
      <c r="E3760" s="6" t="s">
        <v>325</v>
      </c>
      <c r="F3760" s="6" t="s">
        <v>14210</v>
      </c>
      <c r="G3760" s="6" t="s">
        <v>14211</v>
      </c>
      <c r="H3760">
        <v>23</v>
      </c>
      <c r="I3760" s="6" t="s">
        <v>47</v>
      </c>
      <c r="J3760" s="6" t="s">
        <v>144</v>
      </c>
      <c r="K3760" s="6" t="s">
        <v>109</v>
      </c>
      <c r="L3760">
        <v>202</v>
      </c>
      <c r="N3760" s="6" t="s">
        <v>14212</v>
      </c>
      <c r="O3760" s="6" t="s">
        <v>111</v>
      </c>
      <c r="P3760" s="6" t="s">
        <v>1451</v>
      </c>
      <c r="Q3760">
        <v>36889182</v>
      </c>
      <c r="R3760">
        <v>43403390000153</v>
      </c>
      <c r="S3760">
        <v>32988102486</v>
      </c>
    </row>
    <row r="3761" spans="1:19" x14ac:dyDescent="0.25">
      <c r="A3761">
        <v>18350</v>
      </c>
      <c r="B3761" s="6" t="s">
        <v>14213</v>
      </c>
      <c r="C3761" s="6" t="s">
        <v>76</v>
      </c>
      <c r="D3761" s="6" t="s">
        <v>77</v>
      </c>
      <c r="E3761" s="6" t="s">
        <v>53</v>
      </c>
      <c r="F3761" s="6" t="s">
        <v>61</v>
      </c>
      <c r="G3761" s="6" t="s">
        <v>14214</v>
      </c>
      <c r="H3761">
        <v>23</v>
      </c>
      <c r="I3761" s="6" t="s">
        <v>47</v>
      </c>
      <c r="J3761" s="6" t="s">
        <v>14215</v>
      </c>
      <c r="K3761" s="6" t="s">
        <v>37</v>
      </c>
      <c r="L3761">
        <v>105</v>
      </c>
      <c r="N3761" s="6" t="s">
        <v>14216</v>
      </c>
      <c r="O3761" s="6" t="s">
        <v>572</v>
      </c>
      <c r="P3761" s="6" t="s">
        <v>3554</v>
      </c>
      <c r="Q3761">
        <v>36730000</v>
      </c>
      <c r="R3761">
        <v>13842075626</v>
      </c>
      <c r="S3761">
        <v>32999282072</v>
      </c>
    </row>
    <row r="3762" spans="1:19" x14ac:dyDescent="0.25">
      <c r="A3762">
        <v>18352</v>
      </c>
      <c r="B3762" s="6" t="s">
        <v>14217</v>
      </c>
      <c r="C3762" s="6" t="s">
        <v>76</v>
      </c>
      <c r="D3762" s="6" t="s">
        <v>31</v>
      </c>
      <c r="E3762" s="6" t="s">
        <v>53</v>
      </c>
      <c r="F3762" s="6" t="s">
        <v>14218</v>
      </c>
      <c r="G3762" s="6" t="s">
        <v>14219</v>
      </c>
      <c r="H3762">
        <v>23</v>
      </c>
      <c r="I3762" s="6" t="s">
        <v>47</v>
      </c>
      <c r="J3762" s="6" t="s">
        <v>14220</v>
      </c>
      <c r="K3762" s="6" t="s">
        <v>98</v>
      </c>
      <c r="L3762">
        <v>303</v>
      </c>
      <c r="N3762" s="6" t="s">
        <v>835</v>
      </c>
      <c r="O3762" s="6" t="s">
        <v>100</v>
      </c>
      <c r="P3762" s="6" t="s">
        <v>1038</v>
      </c>
      <c r="Q3762">
        <v>33652000</v>
      </c>
      <c r="R3762">
        <v>43522919000158</v>
      </c>
      <c r="S3762">
        <v>32999404862</v>
      </c>
    </row>
    <row r="3763" spans="1:19" x14ac:dyDescent="0.25">
      <c r="A3763">
        <v>18353</v>
      </c>
      <c r="B3763" s="6" t="s">
        <v>14221</v>
      </c>
      <c r="C3763" s="6" t="s">
        <v>42</v>
      </c>
      <c r="D3763" s="6" t="s">
        <v>31</v>
      </c>
      <c r="E3763" s="6" t="s">
        <v>93</v>
      </c>
      <c r="F3763" s="6" t="s">
        <v>14222</v>
      </c>
      <c r="G3763" s="6" t="s">
        <v>14223</v>
      </c>
      <c r="H3763">
        <v>25</v>
      </c>
      <c r="I3763" s="6" t="s">
        <v>116</v>
      </c>
      <c r="J3763" s="6" t="s">
        <v>14224</v>
      </c>
      <c r="K3763" s="6" t="s">
        <v>37</v>
      </c>
      <c r="L3763">
        <v>102</v>
      </c>
      <c r="N3763" s="6" t="s">
        <v>14225</v>
      </c>
      <c r="O3763" s="6" t="s">
        <v>263</v>
      </c>
      <c r="P3763" s="6" t="s">
        <v>8430</v>
      </c>
      <c r="Q3763">
        <v>36740000</v>
      </c>
      <c r="R3763">
        <v>42563637000136</v>
      </c>
      <c r="S3763">
        <v>32999381507</v>
      </c>
    </row>
    <row r="3764" spans="1:19" x14ac:dyDescent="0.25">
      <c r="A3764">
        <v>18354</v>
      </c>
      <c r="B3764" s="6" t="s">
        <v>14226</v>
      </c>
      <c r="C3764" s="6" t="s">
        <v>52</v>
      </c>
      <c r="D3764" s="6" t="s">
        <v>31</v>
      </c>
      <c r="E3764" s="6" t="s">
        <v>103</v>
      </c>
      <c r="F3764" s="6" t="s">
        <v>14227</v>
      </c>
      <c r="G3764" s="6" t="s">
        <v>14228</v>
      </c>
      <c r="H3764">
        <v>23</v>
      </c>
      <c r="I3764" s="6" t="s">
        <v>47</v>
      </c>
      <c r="J3764" s="6" t="s">
        <v>144</v>
      </c>
      <c r="K3764" s="6" t="s">
        <v>109</v>
      </c>
      <c r="L3764">
        <v>204</v>
      </c>
      <c r="N3764" s="6" t="s">
        <v>14229</v>
      </c>
      <c r="O3764" s="6" t="s">
        <v>836</v>
      </c>
      <c r="P3764" s="6" t="s">
        <v>1599</v>
      </c>
      <c r="Q3764">
        <v>36860000</v>
      </c>
      <c r="R3764">
        <v>31623730000172</v>
      </c>
      <c r="S3764">
        <v>21968600923</v>
      </c>
    </row>
    <row r="3765" spans="1:19" x14ac:dyDescent="0.25">
      <c r="A3765">
        <v>18357</v>
      </c>
      <c r="B3765" s="6" t="s">
        <v>14230</v>
      </c>
      <c r="C3765" s="6" t="s">
        <v>52</v>
      </c>
      <c r="D3765" s="6" t="s">
        <v>31</v>
      </c>
      <c r="E3765" s="6" t="s">
        <v>93</v>
      </c>
      <c r="F3765" s="6" t="s">
        <v>61</v>
      </c>
      <c r="G3765" s="6" t="s">
        <v>14231</v>
      </c>
      <c r="H3765">
        <v>25</v>
      </c>
      <c r="I3765" s="6" t="s">
        <v>116</v>
      </c>
      <c r="J3765" s="6" t="s">
        <v>144</v>
      </c>
      <c r="K3765" s="6" t="s">
        <v>98</v>
      </c>
      <c r="L3765">
        <v>301</v>
      </c>
      <c r="N3765" s="6" t="s">
        <v>14232</v>
      </c>
      <c r="O3765" s="6" t="s">
        <v>312</v>
      </c>
      <c r="P3765" s="6" t="s">
        <v>828</v>
      </c>
      <c r="Q3765">
        <v>36170000</v>
      </c>
      <c r="R3765">
        <v>1869526783</v>
      </c>
      <c r="S3765">
        <v>32998503093</v>
      </c>
    </row>
    <row r="3766" spans="1:19" x14ac:dyDescent="0.25">
      <c r="A3766">
        <v>18359</v>
      </c>
      <c r="B3766" s="6" t="s">
        <v>14233</v>
      </c>
      <c r="C3766" s="6" t="s">
        <v>2174</v>
      </c>
      <c r="D3766" s="6" t="s">
        <v>747</v>
      </c>
      <c r="E3766" s="6" t="s">
        <v>93</v>
      </c>
      <c r="F3766" s="6" t="s">
        <v>14234</v>
      </c>
      <c r="G3766" s="6" t="s">
        <v>14235</v>
      </c>
      <c r="H3766">
        <v>23</v>
      </c>
      <c r="I3766" s="6" t="s">
        <v>47</v>
      </c>
      <c r="J3766" s="6" t="s">
        <v>144</v>
      </c>
      <c r="K3766" s="6" t="s">
        <v>37</v>
      </c>
      <c r="L3766">
        <v>101</v>
      </c>
      <c r="N3766" s="6" t="s">
        <v>14236</v>
      </c>
      <c r="O3766" s="6" t="s">
        <v>58</v>
      </c>
      <c r="P3766" s="6" t="s">
        <v>1320</v>
      </c>
      <c r="Q3766">
        <v>36772012</v>
      </c>
      <c r="R3766">
        <v>34697279000126</v>
      </c>
      <c r="S3766">
        <v>32999705567</v>
      </c>
    </row>
    <row r="3767" spans="1:19" x14ac:dyDescent="0.25">
      <c r="A3767">
        <v>18360</v>
      </c>
      <c r="B3767" s="6" t="s">
        <v>14237</v>
      </c>
      <c r="C3767" s="6" t="s">
        <v>477</v>
      </c>
      <c r="D3767" s="6" t="s">
        <v>353</v>
      </c>
      <c r="E3767" s="6" t="s">
        <v>53</v>
      </c>
      <c r="F3767" s="6" t="s">
        <v>14238</v>
      </c>
      <c r="G3767" s="6" t="s">
        <v>14239</v>
      </c>
      <c r="H3767">
        <v>23</v>
      </c>
      <c r="I3767" s="6" t="s">
        <v>47</v>
      </c>
      <c r="J3767" s="6" t="s">
        <v>14240</v>
      </c>
      <c r="K3767" s="6" t="s">
        <v>98</v>
      </c>
      <c r="L3767">
        <v>307</v>
      </c>
      <c r="N3767" s="6" t="s">
        <v>14241</v>
      </c>
      <c r="O3767" s="6" t="s">
        <v>793</v>
      </c>
      <c r="P3767" s="6" t="s">
        <v>14242</v>
      </c>
      <c r="Q3767">
        <v>36515000</v>
      </c>
      <c r="R3767">
        <v>41122477000127</v>
      </c>
      <c r="S3767">
        <v>32984472383</v>
      </c>
    </row>
    <row r="3768" spans="1:19" x14ac:dyDescent="0.25">
      <c r="A3768">
        <v>18363</v>
      </c>
      <c r="B3768" s="6" t="s">
        <v>14243</v>
      </c>
      <c r="C3768" s="6" t="s">
        <v>52</v>
      </c>
      <c r="D3768" s="6" t="s">
        <v>31</v>
      </c>
      <c r="E3768" s="6" t="s">
        <v>71</v>
      </c>
      <c r="F3768" s="6" t="s">
        <v>61</v>
      </c>
      <c r="G3768" s="6" t="s">
        <v>14244</v>
      </c>
      <c r="H3768">
        <v>26</v>
      </c>
      <c r="I3768" s="6" t="s">
        <v>173</v>
      </c>
      <c r="J3768" s="6" t="s">
        <v>14245</v>
      </c>
      <c r="K3768" s="6" t="s">
        <v>37</v>
      </c>
      <c r="L3768">
        <v>109</v>
      </c>
      <c r="N3768" s="6" t="s">
        <v>14246</v>
      </c>
      <c r="O3768" s="6" t="s">
        <v>39</v>
      </c>
      <c r="P3768" s="6" t="s">
        <v>40</v>
      </c>
      <c r="Q3768">
        <v>36700016</v>
      </c>
      <c r="R3768">
        <v>39154816000105</v>
      </c>
      <c r="S3768">
        <v>32988769044</v>
      </c>
    </row>
    <row r="3769" spans="1:19" x14ac:dyDescent="0.25">
      <c r="A3769">
        <v>18367</v>
      </c>
      <c r="B3769" s="6" t="s">
        <v>14247</v>
      </c>
      <c r="C3769" s="6" t="s">
        <v>52</v>
      </c>
      <c r="D3769" s="6" t="s">
        <v>31</v>
      </c>
      <c r="E3769" s="6" t="s">
        <v>44</v>
      </c>
      <c r="F3769" s="6" t="s">
        <v>61</v>
      </c>
      <c r="G3769" s="6" t="s">
        <v>14248</v>
      </c>
      <c r="H3769">
        <v>25</v>
      </c>
      <c r="I3769" s="6" t="s">
        <v>116</v>
      </c>
      <c r="J3769" s="6" t="s">
        <v>14249</v>
      </c>
      <c r="K3769" s="6" t="s">
        <v>109</v>
      </c>
      <c r="L3769">
        <v>205</v>
      </c>
      <c r="N3769" s="6" t="s">
        <v>14250</v>
      </c>
      <c r="O3769" s="6" t="s">
        <v>1020</v>
      </c>
      <c r="P3769" s="6" t="s">
        <v>40</v>
      </c>
      <c r="Q3769">
        <v>36844000</v>
      </c>
      <c r="R3769">
        <v>7197801605</v>
      </c>
      <c r="S3769">
        <v>32984412994</v>
      </c>
    </row>
    <row r="3770" spans="1:19" x14ac:dyDescent="0.25">
      <c r="A3770">
        <v>18369</v>
      </c>
      <c r="B3770" s="6" t="s">
        <v>14251</v>
      </c>
      <c r="C3770" s="6" t="s">
        <v>1499</v>
      </c>
      <c r="D3770" s="6" t="s">
        <v>31</v>
      </c>
      <c r="E3770" s="6" t="s">
        <v>103</v>
      </c>
      <c r="F3770" s="6" t="s">
        <v>14252</v>
      </c>
      <c r="G3770" s="6" t="s">
        <v>14253</v>
      </c>
      <c r="H3770">
        <v>14</v>
      </c>
      <c r="I3770" s="6" t="s">
        <v>80</v>
      </c>
      <c r="J3770" s="6" t="s">
        <v>14254</v>
      </c>
      <c r="K3770" s="6" t="s">
        <v>37</v>
      </c>
      <c r="L3770">
        <v>105</v>
      </c>
      <c r="N3770" s="6" t="s">
        <v>14255</v>
      </c>
      <c r="O3770" s="6" t="s">
        <v>443</v>
      </c>
      <c r="P3770" s="6" t="s">
        <v>9494</v>
      </c>
      <c r="Q3770">
        <v>36660000</v>
      </c>
      <c r="R3770">
        <v>43292139000169</v>
      </c>
      <c r="S3770">
        <v>32988865996</v>
      </c>
    </row>
    <row r="3771" spans="1:19" x14ac:dyDescent="0.25">
      <c r="A3771">
        <v>18370</v>
      </c>
      <c r="B3771" s="6" t="s">
        <v>14256</v>
      </c>
      <c r="C3771" s="6" t="s">
        <v>52</v>
      </c>
      <c r="D3771" s="6" t="s">
        <v>31</v>
      </c>
      <c r="E3771" s="6" t="s">
        <v>44</v>
      </c>
      <c r="F3771" s="6" t="s">
        <v>61</v>
      </c>
      <c r="G3771" s="6" t="s">
        <v>14257</v>
      </c>
      <c r="H3771">
        <v>23</v>
      </c>
      <c r="I3771" s="6" t="s">
        <v>47</v>
      </c>
      <c r="J3771" s="6" t="s">
        <v>144</v>
      </c>
      <c r="K3771" s="6" t="s">
        <v>109</v>
      </c>
      <c r="L3771">
        <v>201</v>
      </c>
      <c r="N3771" s="6" t="s">
        <v>11384</v>
      </c>
      <c r="O3771" s="6" t="s">
        <v>169</v>
      </c>
      <c r="P3771" s="6" t="s">
        <v>40</v>
      </c>
      <c r="Q3771">
        <v>36895000</v>
      </c>
      <c r="R3771">
        <v>14796746641</v>
      </c>
      <c r="S3771">
        <v>32999914829</v>
      </c>
    </row>
    <row r="3772" spans="1:19" x14ac:dyDescent="0.25">
      <c r="A3772">
        <v>18372</v>
      </c>
      <c r="B3772" s="6" t="s">
        <v>14258</v>
      </c>
      <c r="C3772" s="6" t="s">
        <v>52</v>
      </c>
      <c r="D3772" s="6" t="s">
        <v>31</v>
      </c>
      <c r="E3772" s="6" t="s">
        <v>93</v>
      </c>
      <c r="F3772" s="6" t="s">
        <v>14259</v>
      </c>
      <c r="G3772" s="6" t="s">
        <v>14260</v>
      </c>
      <c r="H3772">
        <v>25</v>
      </c>
      <c r="I3772" s="6" t="s">
        <v>116</v>
      </c>
      <c r="J3772" s="6" t="s">
        <v>144</v>
      </c>
      <c r="K3772" s="6" t="s">
        <v>98</v>
      </c>
      <c r="L3772">
        <v>301</v>
      </c>
      <c r="N3772" s="6" t="s">
        <v>14261</v>
      </c>
      <c r="O3772" s="6" t="s">
        <v>136</v>
      </c>
      <c r="P3772" s="6" t="s">
        <v>740</v>
      </c>
      <c r="Q3772">
        <v>36780000</v>
      </c>
      <c r="R3772">
        <v>37538459000153</v>
      </c>
      <c r="S3772">
        <v>32999559870</v>
      </c>
    </row>
    <row r="3773" spans="1:19" x14ac:dyDescent="0.25">
      <c r="A3773">
        <v>18373</v>
      </c>
      <c r="B3773" s="6" t="s">
        <v>14262</v>
      </c>
      <c r="C3773" s="6" t="s">
        <v>391</v>
      </c>
      <c r="D3773" s="6" t="s">
        <v>488</v>
      </c>
      <c r="E3773" s="6" t="s">
        <v>53</v>
      </c>
      <c r="F3773" s="6" t="s">
        <v>14263</v>
      </c>
      <c r="G3773" s="6" t="s">
        <v>14264</v>
      </c>
      <c r="H3773">
        <v>26</v>
      </c>
      <c r="I3773" s="6" t="s">
        <v>173</v>
      </c>
      <c r="J3773" s="6" t="s">
        <v>144</v>
      </c>
      <c r="K3773" s="6" t="s">
        <v>98</v>
      </c>
      <c r="L3773">
        <v>307</v>
      </c>
      <c r="N3773" s="6" t="s">
        <v>14265</v>
      </c>
      <c r="O3773" s="6" t="s">
        <v>100</v>
      </c>
      <c r="P3773" s="6" t="s">
        <v>14266</v>
      </c>
      <c r="Q3773">
        <v>36520000</v>
      </c>
      <c r="R3773">
        <v>43225613000130</v>
      </c>
      <c r="S3773">
        <v>32988591574</v>
      </c>
    </row>
    <row r="3774" spans="1:19" x14ac:dyDescent="0.25">
      <c r="A3774">
        <v>18374</v>
      </c>
      <c r="B3774" s="6" t="s">
        <v>14267</v>
      </c>
      <c r="C3774" s="6" t="s">
        <v>52</v>
      </c>
      <c r="D3774" s="6" t="s">
        <v>31</v>
      </c>
      <c r="E3774" s="6" t="s">
        <v>103</v>
      </c>
      <c r="F3774" s="6" t="s">
        <v>61</v>
      </c>
      <c r="G3774" s="6" t="s">
        <v>14268</v>
      </c>
      <c r="H3774">
        <v>1</v>
      </c>
      <c r="I3774" s="6" t="s">
        <v>375</v>
      </c>
      <c r="J3774" s="6" t="s">
        <v>14269</v>
      </c>
      <c r="K3774" s="6" t="s">
        <v>109</v>
      </c>
      <c r="L3774">
        <v>203</v>
      </c>
      <c r="N3774" s="6" t="s">
        <v>14270</v>
      </c>
      <c r="O3774" s="6" t="s">
        <v>111</v>
      </c>
      <c r="P3774" s="6" t="s">
        <v>923</v>
      </c>
      <c r="Q3774">
        <v>36880000</v>
      </c>
      <c r="R3774">
        <v>8747042788</v>
      </c>
      <c r="S3774">
        <v>32988619770</v>
      </c>
    </row>
    <row r="3775" spans="1:19" x14ac:dyDescent="0.25">
      <c r="A3775">
        <v>18375</v>
      </c>
      <c r="B3775" s="6" t="s">
        <v>14271</v>
      </c>
      <c r="C3775" s="6" t="s">
        <v>52</v>
      </c>
      <c r="D3775" s="6" t="s">
        <v>31</v>
      </c>
      <c r="E3775" s="6" t="s">
        <v>44</v>
      </c>
      <c r="F3775" s="6" t="s">
        <v>61</v>
      </c>
      <c r="G3775" s="6" t="s">
        <v>14272</v>
      </c>
      <c r="H3775">
        <v>23</v>
      </c>
      <c r="I3775" s="6" t="s">
        <v>47</v>
      </c>
      <c r="J3775" s="6" t="s">
        <v>144</v>
      </c>
      <c r="K3775" s="6" t="s">
        <v>109</v>
      </c>
      <c r="L3775">
        <v>204</v>
      </c>
      <c r="N3775" s="6" t="s">
        <v>14273</v>
      </c>
      <c r="O3775" s="6" t="s">
        <v>111</v>
      </c>
      <c r="P3775" s="6" t="s">
        <v>573</v>
      </c>
      <c r="Q3775">
        <v>36881138</v>
      </c>
      <c r="R3775">
        <v>7103428611</v>
      </c>
      <c r="S3775">
        <v>32984583933</v>
      </c>
    </row>
    <row r="3776" spans="1:19" x14ac:dyDescent="0.25">
      <c r="A3776">
        <v>18377</v>
      </c>
      <c r="B3776" s="6" t="s">
        <v>14274</v>
      </c>
      <c r="C3776" s="6" t="s">
        <v>42</v>
      </c>
      <c r="D3776" s="6" t="s">
        <v>31</v>
      </c>
      <c r="E3776" s="6" t="s">
        <v>44</v>
      </c>
      <c r="F3776" s="6" t="s">
        <v>14275</v>
      </c>
      <c r="G3776" s="6" t="s">
        <v>14276</v>
      </c>
      <c r="H3776">
        <v>25</v>
      </c>
      <c r="I3776" s="6" t="s">
        <v>116</v>
      </c>
      <c r="J3776" s="6" t="s">
        <v>144</v>
      </c>
      <c r="K3776" s="6" t="s">
        <v>109</v>
      </c>
      <c r="L3776">
        <v>202</v>
      </c>
      <c r="N3776" s="6" t="s">
        <v>14277</v>
      </c>
      <c r="O3776" s="6" t="s">
        <v>239</v>
      </c>
      <c r="P3776" s="6" t="s">
        <v>14278</v>
      </c>
      <c r="Q3776">
        <v>36760000</v>
      </c>
      <c r="R3776">
        <v>23987314000125</v>
      </c>
      <c r="S3776">
        <v>32999559899</v>
      </c>
    </row>
    <row r="3777" spans="1:19" x14ac:dyDescent="0.25">
      <c r="A3777">
        <v>18379</v>
      </c>
      <c r="B3777" s="6" t="s">
        <v>14279</v>
      </c>
      <c r="C3777" s="6" t="s">
        <v>324</v>
      </c>
      <c r="D3777" s="6" t="s">
        <v>315</v>
      </c>
      <c r="E3777" s="6" t="s">
        <v>71</v>
      </c>
      <c r="F3777" s="6" t="s">
        <v>14280</v>
      </c>
      <c r="G3777" s="6" t="s">
        <v>14281</v>
      </c>
      <c r="H3777">
        <v>2</v>
      </c>
      <c r="I3777" s="6" t="s">
        <v>2216</v>
      </c>
      <c r="J3777" s="6" t="s">
        <v>144</v>
      </c>
      <c r="K3777" s="6" t="s">
        <v>319</v>
      </c>
      <c r="L3777">
        <v>907</v>
      </c>
      <c r="N3777" s="6" t="s">
        <v>14282</v>
      </c>
      <c r="O3777" s="6" t="s">
        <v>14283</v>
      </c>
      <c r="P3777" s="6" t="s">
        <v>14284</v>
      </c>
      <c r="Q3777">
        <v>15502045</v>
      </c>
      <c r="R3777">
        <v>3509978001577</v>
      </c>
      <c r="S3777">
        <v>11981625895</v>
      </c>
    </row>
    <row r="3778" spans="1:19" x14ac:dyDescent="0.25">
      <c r="A3778">
        <v>18380</v>
      </c>
      <c r="B3778" s="6" t="s">
        <v>14285</v>
      </c>
      <c r="C3778" s="6" t="s">
        <v>391</v>
      </c>
      <c r="D3778" s="6" t="s">
        <v>488</v>
      </c>
      <c r="E3778" s="6" t="s">
        <v>325</v>
      </c>
      <c r="F3778" s="6" t="s">
        <v>61</v>
      </c>
      <c r="G3778" s="6" t="s">
        <v>14286</v>
      </c>
      <c r="H3778">
        <v>23</v>
      </c>
      <c r="I3778" s="6" t="s">
        <v>47</v>
      </c>
      <c r="J3778" s="6" t="s">
        <v>14287</v>
      </c>
      <c r="K3778" s="6" t="s">
        <v>109</v>
      </c>
      <c r="L3778">
        <v>203</v>
      </c>
      <c r="N3778" s="6" t="s">
        <v>14288</v>
      </c>
      <c r="O3778" s="6" t="s">
        <v>111</v>
      </c>
      <c r="P3778" s="6" t="s">
        <v>7304</v>
      </c>
      <c r="Q3778">
        <v>36880000</v>
      </c>
      <c r="R3778">
        <v>10968455638</v>
      </c>
      <c r="S3778">
        <v>32984584054</v>
      </c>
    </row>
    <row r="3779" spans="1:19" x14ac:dyDescent="0.25">
      <c r="A3779">
        <v>18382</v>
      </c>
      <c r="B3779" s="6" t="s">
        <v>14289</v>
      </c>
      <c r="C3779" s="6" t="s">
        <v>52</v>
      </c>
      <c r="D3779" s="6" t="s">
        <v>31</v>
      </c>
      <c r="E3779" s="6" t="s">
        <v>44</v>
      </c>
      <c r="F3779" s="6" t="s">
        <v>61</v>
      </c>
      <c r="G3779" s="6" t="s">
        <v>14290</v>
      </c>
      <c r="H3779">
        <v>23</v>
      </c>
      <c r="I3779" s="6" t="s">
        <v>47</v>
      </c>
      <c r="J3779" s="6" t="s">
        <v>144</v>
      </c>
      <c r="K3779" s="6" t="s">
        <v>98</v>
      </c>
      <c r="L3779">
        <v>303</v>
      </c>
      <c r="N3779" s="6" t="s">
        <v>14291</v>
      </c>
      <c r="O3779" s="6" t="s">
        <v>100</v>
      </c>
      <c r="P3779" s="6" t="s">
        <v>1329</v>
      </c>
      <c r="Q3779">
        <v>36520000</v>
      </c>
      <c r="R3779">
        <v>11128027623</v>
      </c>
      <c r="S3779">
        <v>32998025119</v>
      </c>
    </row>
    <row r="3780" spans="1:19" x14ac:dyDescent="0.25">
      <c r="A3780">
        <v>18383</v>
      </c>
      <c r="B3780" s="6" t="s">
        <v>14292</v>
      </c>
      <c r="C3780" s="6" t="s">
        <v>52</v>
      </c>
      <c r="D3780" s="6" t="s">
        <v>488</v>
      </c>
      <c r="E3780" s="6" t="s">
        <v>103</v>
      </c>
      <c r="F3780" s="6" t="s">
        <v>14293</v>
      </c>
      <c r="G3780" s="6" t="s">
        <v>14294</v>
      </c>
      <c r="H3780">
        <v>14</v>
      </c>
      <c r="I3780" s="6" t="s">
        <v>80</v>
      </c>
      <c r="J3780" s="6" t="s">
        <v>14295</v>
      </c>
      <c r="K3780" s="6" t="s">
        <v>37</v>
      </c>
      <c r="L3780">
        <v>107</v>
      </c>
      <c r="N3780" s="6" t="s">
        <v>14296</v>
      </c>
      <c r="O3780" s="6" t="s">
        <v>39</v>
      </c>
      <c r="P3780" s="6" t="s">
        <v>8399</v>
      </c>
      <c r="Q3780">
        <v>36705070</v>
      </c>
      <c r="R3780">
        <v>37142107000184</v>
      </c>
      <c r="S3780">
        <v>32999920919</v>
      </c>
    </row>
    <row r="3781" spans="1:19" x14ac:dyDescent="0.25">
      <c r="A3781">
        <v>18385</v>
      </c>
      <c r="B3781" s="6" t="s">
        <v>14297</v>
      </c>
      <c r="C3781" s="6" t="s">
        <v>52</v>
      </c>
      <c r="D3781" s="6" t="s">
        <v>31</v>
      </c>
      <c r="E3781" s="6" t="s">
        <v>53</v>
      </c>
      <c r="F3781" s="6" t="s">
        <v>61</v>
      </c>
      <c r="G3781" s="6" t="s">
        <v>14298</v>
      </c>
      <c r="H3781">
        <v>23</v>
      </c>
      <c r="I3781" s="6" t="s">
        <v>47</v>
      </c>
      <c r="J3781" s="6" t="s">
        <v>144</v>
      </c>
      <c r="K3781" s="6" t="s">
        <v>98</v>
      </c>
      <c r="L3781">
        <v>303</v>
      </c>
      <c r="N3781" s="6" t="s">
        <v>14299</v>
      </c>
      <c r="O3781" s="6" t="s">
        <v>100</v>
      </c>
      <c r="P3781" s="6" t="s">
        <v>640</v>
      </c>
      <c r="Q3781">
        <v>36520000</v>
      </c>
      <c r="R3781">
        <v>6904899603</v>
      </c>
      <c r="S3781">
        <v>32988879516</v>
      </c>
    </row>
    <row r="3782" spans="1:19" x14ac:dyDescent="0.25">
      <c r="A3782">
        <v>18387</v>
      </c>
      <c r="B3782" s="6" t="s">
        <v>14300</v>
      </c>
      <c r="C3782" s="6" t="s">
        <v>42</v>
      </c>
      <c r="D3782" s="6" t="s">
        <v>31</v>
      </c>
      <c r="E3782" s="6" t="s">
        <v>93</v>
      </c>
      <c r="F3782" s="6" t="s">
        <v>14301</v>
      </c>
      <c r="G3782" s="6" t="s">
        <v>13709</v>
      </c>
      <c r="H3782">
        <v>25</v>
      </c>
      <c r="I3782" s="6" t="s">
        <v>116</v>
      </c>
      <c r="J3782" s="6" t="s">
        <v>144</v>
      </c>
      <c r="K3782" s="6" t="s">
        <v>109</v>
      </c>
      <c r="L3782">
        <v>205</v>
      </c>
      <c r="N3782" s="6" t="s">
        <v>14302</v>
      </c>
      <c r="O3782" s="6" t="s">
        <v>1020</v>
      </c>
      <c r="P3782" s="6" t="s">
        <v>40</v>
      </c>
      <c r="Q3782">
        <v>36844000</v>
      </c>
      <c r="R3782">
        <v>10926354000115</v>
      </c>
      <c r="S3782">
        <v>32984908848</v>
      </c>
    </row>
    <row r="3783" spans="1:19" x14ac:dyDescent="0.25">
      <c r="A3783">
        <v>18388</v>
      </c>
      <c r="B3783" s="6" t="s">
        <v>14303</v>
      </c>
      <c r="C3783" s="6" t="s">
        <v>52</v>
      </c>
      <c r="D3783" s="6" t="s">
        <v>31</v>
      </c>
      <c r="E3783" s="6" t="s">
        <v>103</v>
      </c>
      <c r="F3783" s="6" t="s">
        <v>61</v>
      </c>
      <c r="G3783" s="6" t="s">
        <v>14304</v>
      </c>
      <c r="H3783">
        <v>23</v>
      </c>
      <c r="I3783" s="6" t="s">
        <v>47</v>
      </c>
      <c r="J3783" s="6" t="s">
        <v>144</v>
      </c>
      <c r="K3783" s="6" t="s">
        <v>37</v>
      </c>
      <c r="L3783">
        <v>109</v>
      </c>
      <c r="N3783" s="6" t="s">
        <v>14305</v>
      </c>
      <c r="O3783" s="6" t="s">
        <v>39</v>
      </c>
      <c r="P3783" s="6" t="s">
        <v>389</v>
      </c>
      <c r="Q3783">
        <v>36702026</v>
      </c>
      <c r="R3783">
        <v>9087210647</v>
      </c>
      <c r="S3783">
        <v>32999297868</v>
      </c>
    </row>
    <row r="3784" spans="1:19" x14ac:dyDescent="0.25">
      <c r="A3784">
        <v>18389</v>
      </c>
      <c r="B3784" s="6" t="s">
        <v>14306</v>
      </c>
      <c r="C3784" s="6" t="s">
        <v>52</v>
      </c>
      <c r="D3784" s="6" t="s">
        <v>31</v>
      </c>
      <c r="E3784" s="6" t="s">
        <v>93</v>
      </c>
      <c r="F3784" s="6" t="s">
        <v>14307</v>
      </c>
      <c r="G3784" s="6" t="s">
        <v>4125</v>
      </c>
      <c r="H3784">
        <v>23</v>
      </c>
      <c r="I3784" s="6" t="s">
        <v>47</v>
      </c>
      <c r="J3784" s="6" t="s">
        <v>144</v>
      </c>
      <c r="K3784" s="6" t="s">
        <v>109</v>
      </c>
      <c r="L3784">
        <v>204</v>
      </c>
      <c r="N3784" s="6" t="s">
        <v>14308</v>
      </c>
      <c r="O3784" s="6" t="s">
        <v>111</v>
      </c>
      <c r="P3784" s="6" t="s">
        <v>1116</v>
      </c>
      <c r="Q3784">
        <v>36880200</v>
      </c>
      <c r="R3784">
        <v>43602019000110</v>
      </c>
      <c r="S3784">
        <v>32988433138</v>
      </c>
    </row>
    <row r="3785" spans="1:19" x14ac:dyDescent="0.25">
      <c r="A3785">
        <v>18390</v>
      </c>
      <c r="B3785" s="6" t="s">
        <v>14309</v>
      </c>
      <c r="C3785" s="6" t="s">
        <v>391</v>
      </c>
      <c r="D3785" s="6" t="s">
        <v>488</v>
      </c>
      <c r="E3785" s="6" t="s">
        <v>53</v>
      </c>
      <c r="F3785" s="6" t="s">
        <v>14310</v>
      </c>
      <c r="G3785" s="6" t="s">
        <v>14311</v>
      </c>
      <c r="H3785">
        <v>23</v>
      </c>
      <c r="I3785" s="6" t="s">
        <v>47</v>
      </c>
      <c r="J3785" s="6" t="s">
        <v>14312</v>
      </c>
      <c r="K3785" s="6" t="s">
        <v>109</v>
      </c>
      <c r="L3785">
        <v>204</v>
      </c>
      <c r="N3785" s="6" t="s">
        <v>14313</v>
      </c>
      <c r="O3785" s="6" t="s">
        <v>1100</v>
      </c>
      <c r="P3785" s="6" t="s">
        <v>40</v>
      </c>
      <c r="Q3785">
        <v>36790000</v>
      </c>
      <c r="R3785">
        <v>43553985000195</v>
      </c>
      <c r="S3785">
        <v>32999327071</v>
      </c>
    </row>
    <row r="3786" spans="1:19" x14ac:dyDescent="0.25">
      <c r="A3786">
        <v>18394</v>
      </c>
      <c r="B3786" s="6" t="s">
        <v>14314</v>
      </c>
      <c r="C3786" s="6" t="s">
        <v>52</v>
      </c>
      <c r="D3786" s="6" t="s">
        <v>31</v>
      </c>
      <c r="E3786" s="6" t="s">
        <v>103</v>
      </c>
      <c r="F3786" s="6" t="s">
        <v>14315</v>
      </c>
      <c r="G3786" s="6" t="s">
        <v>14316</v>
      </c>
      <c r="H3786">
        <v>25</v>
      </c>
      <c r="I3786" s="6" t="s">
        <v>116</v>
      </c>
      <c r="J3786" s="6" t="s">
        <v>144</v>
      </c>
      <c r="K3786" s="6" t="s">
        <v>109</v>
      </c>
      <c r="L3786">
        <v>202</v>
      </c>
      <c r="N3786" s="6" t="s">
        <v>14317</v>
      </c>
      <c r="O3786" s="6" t="s">
        <v>111</v>
      </c>
      <c r="P3786" s="6" t="s">
        <v>412</v>
      </c>
      <c r="Q3786">
        <v>36884199</v>
      </c>
      <c r="R3786">
        <v>42882891000105</v>
      </c>
      <c r="S3786">
        <v>32987095514</v>
      </c>
    </row>
    <row r="3787" spans="1:19" x14ac:dyDescent="0.25">
      <c r="A3787">
        <v>18395</v>
      </c>
      <c r="B3787" s="6" t="s">
        <v>14318</v>
      </c>
      <c r="C3787" s="6" t="s">
        <v>477</v>
      </c>
      <c r="D3787" s="6" t="s">
        <v>353</v>
      </c>
      <c r="E3787" s="6" t="s">
        <v>103</v>
      </c>
      <c r="F3787" s="6" t="s">
        <v>14319</v>
      </c>
      <c r="G3787" s="6" t="s">
        <v>14320</v>
      </c>
      <c r="H3787">
        <v>2</v>
      </c>
      <c r="I3787" s="6" t="s">
        <v>2216</v>
      </c>
      <c r="J3787" s="6" t="s">
        <v>14321</v>
      </c>
      <c r="K3787" s="6" t="s">
        <v>37</v>
      </c>
      <c r="L3787">
        <v>106</v>
      </c>
      <c r="N3787" s="6" t="s">
        <v>14322</v>
      </c>
      <c r="O3787" s="6" t="s">
        <v>443</v>
      </c>
      <c r="P3787" s="6" t="s">
        <v>40</v>
      </c>
      <c r="Q3787">
        <v>36660000</v>
      </c>
      <c r="R3787">
        <v>33334365000101</v>
      </c>
      <c r="S3787">
        <v>32991807487</v>
      </c>
    </row>
    <row r="3788" spans="1:19" x14ac:dyDescent="0.25">
      <c r="A3788">
        <v>18396</v>
      </c>
      <c r="B3788" s="6" t="s">
        <v>14323</v>
      </c>
      <c r="C3788" s="6" t="s">
        <v>477</v>
      </c>
      <c r="D3788" s="6" t="s">
        <v>31</v>
      </c>
      <c r="E3788" s="6" t="s">
        <v>93</v>
      </c>
      <c r="F3788" s="6" t="s">
        <v>61</v>
      </c>
      <c r="G3788" s="6" t="s">
        <v>14324</v>
      </c>
      <c r="H3788">
        <v>23</v>
      </c>
      <c r="I3788" s="6" t="s">
        <v>47</v>
      </c>
      <c r="J3788" s="6" t="s">
        <v>144</v>
      </c>
      <c r="K3788" s="6" t="s">
        <v>98</v>
      </c>
      <c r="L3788">
        <v>305</v>
      </c>
      <c r="N3788" s="6" t="s">
        <v>835</v>
      </c>
      <c r="O3788" s="6" t="s">
        <v>583</v>
      </c>
      <c r="P3788" s="6" t="s">
        <v>14325</v>
      </c>
      <c r="Q3788">
        <v>36525000</v>
      </c>
      <c r="R3788">
        <v>332706605</v>
      </c>
      <c r="S3788">
        <v>32999122079</v>
      </c>
    </row>
    <row r="3789" spans="1:19" x14ac:dyDescent="0.25">
      <c r="A3789">
        <v>18397</v>
      </c>
      <c r="B3789" s="6" t="s">
        <v>14326</v>
      </c>
      <c r="C3789" s="6" t="s">
        <v>1040</v>
      </c>
      <c r="D3789" s="6" t="s">
        <v>31</v>
      </c>
      <c r="E3789" s="6" t="s">
        <v>71</v>
      </c>
      <c r="F3789" s="6" t="s">
        <v>14327</v>
      </c>
      <c r="G3789" s="6" t="s">
        <v>14328</v>
      </c>
      <c r="H3789">
        <v>23</v>
      </c>
      <c r="I3789" s="6" t="s">
        <v>47</v>
      </c>
      <c r="J3789" s="6" t="s">
        <v>144</v>
      </c>
      <c r="K3789" s="6" t="s">
        <v>109</v>
      </c>
      <c r="L3789">
        <v>201</v>
      </c>
      <c r="N3789" s="6" t="s">
        <v>14329</v>
      </c>
      <c r="O3789" s="6" t="s">
        <v>972</v>
      </c>
      <c r="P3789" s="6" t="s">
        <v>40</v>
      </c>
      <c r="Q3789">
        <v>36893000</v>
      </c>
      <c r="R3789">
        <v>35322195000170</v>
      </c>
      <c r="S3789">
        <v>32999436341</v>
      </c>
    </row>
    <row r="3790" spans="1:19" x14ac:dyDescent="0.25">
      <c r="A3790">
        <v>18399</v>
      </c>
      <c r="B3790" s="6" t="s">
        <v>14330</v>
      </c>
      <c r="C3790" s="6" t="s">
        <v>324</v>
      </c>
      <c r="D3790" s="6" t="s">
        <v>315</v>
      </c>
      <c r="E3790" s="6" t="s">
        <v>93</v>
      </c>
      <c r="F3790" s="6" t="s">
        <v>61</v>
      </c>
      <c r="G3790" s="6" t="s">
        <v>14331</v>
      </c>
      <c r="H3790">
        <v>2</v>
      </c>
      <c r="I3790" s="6" t="s">
        <v>2216</v>
      </c>
      <c r="J3790" s="6" t="s">
        <v>144</v>
      </c>
      <c r="K3790" s="6" t="s">
        <v>319</v>
      </c>
      <c r="L3790">
        <v>916</v>
      </c>
      <c r="N3790" s="6" t="s">
        <v>14332</v>
      </c>
      <c r="O3790" s="6" t="s">
        <v>39</v>
      </c>
      <c r="P3790" s="6" t="s">
        <v>389</v>
      </c>
      <c r="Q3790">
        <v>36700000</v>
      </c>
      <c r="R3790">
        <v>14284717669</v>
      </c>
      <c r="S3790">
        <v>32694107111</v>
      </c>
    </row>
    <row r="3791" spans="1:19" x14ac:dyDescent="0.25">
      <c r="A3791">
        <v>18400</v>
      </c>
      <c r="B3791" s="6" t="s">
        <v>14333</v>
      </c>
      <c r="C3791" s="6" t="s">
        <v>391</v>
      </c>
      <c r="D3791" s="6" t="s">
        <v>488</v>
      </c>
      <c r="E3791" s="6" t="s">
        <v>325</v>
      </c>
      <c r="F3791" s="6" t="s">
        <v>61</v>
      </c>
      <c r="G3791" s="6" t="s">
        <v>14334</v>
      </c>
      <c r="H3791">
        <v>23</v>
      </c>
      <c r="I3791" s="6" t="s">
        <v>47</v>
      </c>
      <c r="J3791" s="6" t="s">
        <v>144</v>
      </c>
      <c r="K3791" s="6" t="s">
        <v>109</v>
      </c>
      <c r="L3791">
        <v>207</v>
      </c>
      <c r="N3791" s="6" t="s">
        <v>14335</v>
      </c>
      <c r="O3791" s="6" t="s">
        <v>836</v>
      </c>
      <c r="P3791" s="6" t="s">
        <v>1599</v>
      </c>
      <c r="Q3791">
        <v>36860000</v>
      </c>
      <c r="R3791">
        <v>8445387600</v>
      </c>
      <c r="S3791">
        <v>32988201471</v>
      </c>
    </row>
    <row r="3792" spans="1:19" x14ac:dyDescent="0.25">
      <c r="A3792">
        <v>18402</v>
      </c>
      <c r="B3792" s="6" t="s">
        <v>14336</v>
      </c>
      <c r="C3792" s="6" t="s">
        <v>52</v>
      </c>
      <c r="D3792" s="6" t="s">
        <v>31</v>
      </c>
      <c r="E3792" s="6" t="s">
        <v>93</v>
      </c>
      <c r="F3792" s="6" t="s">
        <v>14337</v>
      </c>
      <c r="G3792" s="6" t="s">
        <v>14338</v>
      </c>
      <c r="H3792">
        <v>23</v>
      </c>
      <c r="I3792" s="6" t="s">
        <v>47</v>
      </c>
      <c r="J3792" s="6" t="s">
        <v>144</v>
      </c>
      <c r="K3792" s="6" t="s">
        <v>109</v>
      </c>
      <c r="L3792">
        <v>201</v>
      </c>
      <c r="N3792" s="6" t="s">
        <v>14339</v>
      </c>
      <c r="O3792" s="6" t="s">
        <v>111</v>
      </c>
      <c r="P3792" s="6" t="s">
        <v>1162</v>
      </c>
      <c r="Q3792">
        <v>36884039</v>
      </c>
      <c r="R3792">
        <v>30486023000119</v>
      </c>
      <c r="S3792">
        <v>32998301313</v>
      </c>
    </row>
    <row r="3793" spans="1:19" x14ac:dyDescent="0.25">
      <c r="A3793">
        <v>18404</v>
      </c>
      <c r="B3793" s="6" t="s">
        <v>14340</v>
      </c>
      <c r="C3793" s="6" t="s">
        <v>52</v>
      </c>
      <c r="D3793" s="6" t="s">
        <v>31</v>
      </c>
      <c r="E3793" s="6" t="s">
        <v>44</v>
      </c>
      <c r="F3793" s="6" t="s">
        <v>61</v>
      </c>
      <c r="G3793" s="6" t="s">
        <v>14341</v>
      </c>
      <c r="H3793">
        <v>1</v>
      </c>
      <c r="I3793" s="6" t="s">
        <v>375</v>
      </c>
      <c r="J3793" s="6" t="s">
        <v>144</v>
      </c>
      <c r="K3793" s="6" t="s">
        <v>109</v>
      </c>
      <c r="L3793">
        <v>203</v>
      </c>
      <c r="N3793" s="6" t="s">
        <v>14342</v>
      </c>
      <c r="O3793" s="6" t="s">
        <v>111</v>
      </c>
      <c r="P3793" s="6" t="s">
        <v>14343</v>
      </c>
      <c r="Q3793">
        <v>36880000</v>
      </c>
      <c r="R3793">
        <v>1298831660</v>
      </c>
      <c r="S3793">
        <v>32988784372</v>
      </c>
    </row>
    <row r="3794" spans="1:19" x14ac:dyDescent="0.25">
      <c r="A3794">
        <v>18413</v>
      </c>
      <c r="B3794" s="6" t="s">
        <v>14344</v>
      </c>
      <c r="C3794" s="6" t="s">
        <v>52</v>
      </c>
      <c r="D3794" s="6" t="s">
        <v>31</v>
      </c>
      <c r="E3794" s="6" t="s">
        <v>103</v>
      </c>
      <c r="F3794" s="6" t="s">
        <v>14345</v>
      </c>
      <c r="G3794" s="6" t="s">
        <v>14346</v>
      </c>
      <c r="H3794">
        <v>23</v>
      </c>
      <c r="I3794" s="6" t="s">
        <v>47</v>
      </c>
      <c r="J3794" s="6" t="s">
        <v>144</v>
      </c>
      <c r="K3794" s="6" t="s">
        <v>98</v>
      </c>
      <c r="L3794">
        <v>304</v>
      </c>
      <c r="N3794" s="6" t="s">
        <v>14347</v>
      </c>
      <c r="O3794" s="6" t="s">
        <v>399</v>
      </c>
      <c r="P3794" s="6" t="s">
        <v>2064</v>
      </c>
      <c r="Q3794">
        <v>36512000</v>
      </c>
      <c r="R3794">
        <v>40777830000144</v>
      </c>
      <c r="S3794">
        <v>32999909303</v>
      </c>
    </row>
    <row r="3795" spans="1:19" x14ac:dyDescent="0.25">
      <c r="A3795">
        <v>18416</v>
      </c>
      <c r="B3795" s="6" t="s">
        <v>14348</v>
      </c>
      <c r="C3795" s="6" t="s">
        <v>1040</v>
      </c>
      <c r="D3795" s="6" t="s">
        <v>31</v>
      </c>
      <c r="E3795" s="6" t="s">
        <v>93</v>
      </c>
      <c r="F3795" s="6" t="s">
        <v>14349</v>
      </c>
      <c r="G3795" s="6" t="s">
        <v>14350</v>
      </c>
      <c r="H3795">
        <v>25</v>
      </c>
      <c r="I3795" s="6" t="s">
        <v>116</v>
      </c>
      <c r="J3795" s="6" t="s">
        <v>14351</v>
      </c>
      <c r="K3795" s="6" t="s">
        <v>98</v>
      </c>
      <c r="L3795">
        <v>303</v>
      </c>
      <c r="N3795" s="6" t="s">
        <v>14352</v>
      </c>
      <c r="O3795" s="6" t="s">
        <v>793</v>
      </c>
      <c r="P3795" s="6" t="s">
        <v>40</v>
      </c>
      <c r="Q3795">
        <v>36515000</v>
      </c>
      <c r="R3795">
        <v>37540252000113</v>
      </c>
      <c r="S3795">
        <v>32984959965</v>
      </c>
    </row>
    <row r="3796" spans="1:19" x14ac:dyDescent="0.25">
      <c r="A3796">
        <v>18417</v>
      </c>
      <c r="B3796" s="6" t="s">
        <v>14353</v>
      </c>
      <c r="C3796" s="6" t="s">
        <v>52</v>
      </c>
      <c r="D3796" s="6" t="s">
        <v>31</v>
      </c>
      <c r="E3796" s="6" t="s">
        <v>71</v>
      </c>
      <c r="F3796" s="6" t="s">
        <v>61</v>
      </c>
      <c r="G3796" s="6" t="s">
        <v>2634</v>
      </c>
      <c r="H3796">
        <v>1</v>
      </c>
      <c r="I3796" s="6" t="s">
        <v>375</v>
      </c>
      <c r="J3796" s="6" t="s">
        <v>144</v>
      </c>
      <c r="K3796" s="6" t="s">
        <v>37</v>
      </c>
      <c r="L3796">
        <v>104</v>
      </c>
      <c r="N3796" s="6" t="s">
        <v>14354</v>
      </c>
      <c r="O3796" s="6" t="s">
        <v>39</v>
      </c>
      <c r="P3796" s="6" t="s">
        <v>156</v>
      </c>
      <c r="Q3796">
        <v>36705140</v>
      </c>
      <c r="R3796">
        <v>6690568636</v>
      </c>
      <c r="S3796">
        <v>32984885288</v>
      </c>
    </row>
    <row r="3797" spans="1:19" x14ac:dyDescent="0.25">
      <c r="A3797">
        <v>18418</v>
      </c>
      <c r="B3797" s="6" t="s">
        <v>14355</v>
      </c>
      <c r="C3797" s="6" t="s">
        <v>391</v>
      </c>
      <c r="D3797" s="6" t="s">
        <v>488</v>
      </c>
      <c r="E3797" s="6" t="s">
        <v>44</v>
      </c>
      <c r="F3797" s="6" t="s">
        <v>14356</v>
      </c>
      <c r="G3797" s="6" t="s">
        <v>14357</v>
      </c>
      <c r="H3797">
        <v>23</v>
      </c>
      <c r="I3797" s="6" t="s">
        <v>47</v>
      </c>
      <c r="J3797" s="6" t="s">
        <v>144</v>
      </c>
      <c r="K3797" s="6" t="s">
        <v>109</v>
      </c>
      <c r="L3797">
        <v>201</v>
      </c>
      <c r="N3797" s="6" t="s">
        <v>14358</v>
      </c>
      <c r="O3797" s="6" t="s">
        <v>111</v>
      </c>
      <c r="P3797" s="6" t="s">
        <v>14359</v>
      </c>
      <c r="Q3797">
        <v>36883080</v>
      </c>
      <c r="R3797">
        <v>43683479000110</v>
      </c>
      <c r="S3797">
        <v>32988546480</v>
      </c>
    </row>
    <row r="3798" spans="1:19" x14ac:dyDescent="0.25">
      <c r="A3798">
        <v>18419</v>
      </c>
      <c r="B3798" s="6" t="s">
        <v>14360</v>
      </c>
      <c r="C3798" s="6" t="s">
        <v>52</v>
      </c>
      <c r="D3798" s="6" t="s">
        <v>31</v>
      </c>
      <c r="E3798" s="6" t="s">
        <v>53</v>
      </c>
      <c r="F3798" s="6" t="s">
        <v>14361</v>
      </c>
      <c r="G3798" s="6" t="s">
        <v>14362</v>
      </c>
      <c r="H3798">
        <v>23</v>
      </c>
      <c r="I3798" s="6" t="s">
        <v>47</v>
      </c>
      <c r="J3798" s="6" t="s">
        <v>14363</v>
      </c>
      <c r="K3798" s="6" t="s">
        <v>109</v>
      </c>
      <c r="L3798">
        <v>201</v>
      </c>
      <c r="N3798" s="6" t="s">
        <v>14364</v>
      </c>
      <c r="O3798" s="6" t="s">
        <v>111</v>
      </c>
      <c r="P3798" s="6" t="s">
        <v>1374</v>
      </c>
      <c r="Q3798">
        <v>36883033</v>
      </c>
      <c r="R3798">
        <v>43609616000177</v>
      </c>
      <c r="S3798">
        <v>32984884300</v>
      </c>
    </row>
    <row r="3799" spans="1:19" x14ac:dyDescent="0.25">
      <c r="A3799">
        <v>18421</v>
      </c>
      <c r="B3799" s="6" t="s">
        <v>14365</v>
      </c>
      <c r="C3799" s="6" t="s">
        <v>42</v>
      </c>
      <c r="D3799" s="6" t="s">
        <v>31</v>
      </c>
      <c r="E3799" s="6" t="s">
        <v>53</v>
      </c>
      <c r="F3799" s="6" t="s">
        <v>14366</v>
      </c>
      <c r="G3799" s="6" t="s">
        <v>14367</v>
      </c>
      <c r="H3799">
        <v>25</v>
      </c>
      <c r="I3799" s="6" t="s">
        <v>116</v>
      </c>
      <c r="J3799" s="6" t="s">
        <v>14368</v>
      </c>
      <c r="K3799" s="6" t="s">
        <v>98</v>
      </c>
      <c r="L3799">
        <v>302</v>
      </c>
      <c r="N3799" s="6" t="s">
        <v>14369</v>
      </c>
      <c r="O3799" s="6" t="s">
        <v>146</v>
      </c>
      <c r="P3799" s="6" t="s">
        <v>645</v>
      </c>
      <c r="Q3799">
        <v>36509899</v>
      </c>
      <c r="R3799">
        <v>37572095000128</v>
      </c>
      <c r="S3799">
        <v>32988894898</v>
      </c>
    </row>
    <row r="3800" spans="1:19" x14ac:dyDescent="0.25">
      <c r="A3800">
        <v>18422</v>
      </c>
      <c r="B3800" s="6" t="s">
        <v>14370</v>
      </c>
      <c r="C3800" s="6" t="s">
        <v>391</v>
      </c>
      <c r="D3800" s="6" t="s">
        <v>488</v>
      </c>
      <c r="E3800" s="6" t="s">
        <v>103</v>
      </c>
      <c r="F3800" s="6" t="s">
        <v>14371</v>
      </c>
      <c r="G3800" s="6" t="s">
        <v>14372</v>
      </c>
      <c r="H3800">
        <v>23</v>
      </c>
      <c r="I3800" s="6" t="s">
        <v>47</v>
      </c>
      <c r="J3800" s="6" t="s">
        <v>144</v>
      </c>
      <c r="K3800" s="6" t="s">
        <v>109</v>
      </c>
      <c r="L3800">
        <v>207</v>
      </c>
      <c r="N3800" s="6" t="s">
        <v>14373</v>
      </c>
      <c r="O3800" s="6" t="s">
        <v>554</v>
      </c>
      <c r="P3800" s="6" t="s">
        <v>14374</v>
      </c>
      <c r="Q3800">
        <v>36855000</v>
      </c>
      <c r="R3800">
        <v>22657154000193</v>
      </c>
      <c r="S3800">
        <v>32999727626</v>
      </c>
    </row>
    <row r="3801" spans="1:19" x14ac:dyDescent="0.25">
      <c r="A3801">
        <v>18423</v>
      </c>
      <c r="B3801" s="6" t="s">
        <v>14375</v>
      </c>
      <c r="C3801" s="6" t="s">
        <v>52</v>
      </c>
      <c r="D3801" s="6" t="s">
        <v>31</v>
      </c>
      <c r="E3801" s="6" t="s">
        <v>93</v>
      </c>
      <c r="F3801" s="6" t="s">
        <v>61</v>
      </c>
      <c r="G3801" s="6" t="s">
        <v>14376</v>
      </c>
      <c r="H3801">
        <v>25</v>
      </c>
      <c r="I3801" s="6" t="s">
        <v>116</v>
      </c>
      <c r="J3801" s="6" t="s">
        <v>144</v>
      </c>
      <c r="K3801" s="6" t="s">
        <v>109</v>
      </c>
      <c r="L3801">
        <v>201</v>
      </c>
      <c r="N3801" s="6" t="s">
        <v>3065</v>
      </c>
      <c r="O3801" s="6" t="s">
        <v>111</v>
      </c>
      <c r="P3801" s="6" t="s">
        <v>14377</v>
      </c>
      <c r="Q3801">
        <v>36880000</v>
      </c>
      <c r="R3801">
        <v>9599922603</v>
      </c>
      <c r="S3801">
        <v>32999576628</v>
      </c>
    </row>
    <row r="3802" spans="1:19" x14ac:dyDescent="0.25">
      <c r="A3802">
        <v>18424</v>
      </c>
      <c r="B3802" s="6" t="s">
        <v>14378</v>
      </c>
      <c r="C3802" s="6" t="s">
        <v>52</v>
      </c>
      <c r="D3802" s="6" t="s">
        <v>31</v>
      </c>
      <c r="E3802" s="6" t="s">
        <v>44</v>
      </c>
      <c r="F3802" s="6" t="s">
        <v>61</v>
      </c>
      <c r="G3802" s="6" t="s">
        <v>14379</v>
      </c>
      <c r="H3802">
        <v>23</v>
      </c>
      <c r="I3802" s="6" t="s">
        <v>47</v>
      </c>
      <c r="J3802" s="6" t="s">
        <v>14380</v>
      </c>
      <c r="K3802" s="6" t="s">
        <v>109</v>
      </c>
      <c r="L3802">
        <v>201</v>
      </c>
      <c r="N3802" s="6" t="s">
        <v>14381</v>
      </c>
      <c r="O3802" s="6" t="s">
        <v>111</v>
      </c>
      <c r="P3802" s="6" t="s">
        <v>137</v>
      </c>
      <c r="Q3802">
        <v>36880000</v>
      </c>
      <c r="R3802">
        <v>38379996615</v>
      </c>
      <c r="S3802">
        <v>32998125558</v>
      </c>
    </row>
    <row r="3803" spans="1:19" x14ac:dyDescent="0.25">
      <c r="A3803">
        <v>18427</v>
      </c>
      <c r="B3803" s="6" t="s">
        <v>14382</v>
      </c>
      <c r="C3803" s="6" t="s">
        <v>76</v>
      </c>
      <c r="D3803" s="6" t="s">
        <v>77</v>
      </c>
      <c r="E3803" s="6" t="s">
        <v>103</v>
      </c>
      <c r="F3803" s="6" t="s">
        <v>14383</v>
      </c>
      <c r="G3803" s="6" t="s">
        <v>14384</v>
      </c>
      <c r="H3803">
        <v>25</v>
      </c>
      <c r="I3803" s="6" t="s">
        <v>116</v>
      </c>
      <c r="J3803" s="6" t="s">
        <v>14385</v>
      </c>
      <c r="K3803" s="6" t="s">
        <v>98</v>
      </c>
      <c r="L3803">
        <v>306</v>
      </c>
      <c r="N3803" s="6" t="s">
        <v>14386</v>
      </c>
      <c r="O3803" s="6" t="s">
        <v>146</v>
      </c>
      <c r="P3803" s="6" t="s">
        <v>11258</v>
      </c>
      <c r="Q3803">
        <v>36506158</v>
      </c>
      <c r="R3803">
        <v>43600792000148</v>
      </c>
      <c r="S3803">
        <v>32999067762</v>
      </c>
    </row>
    <row r="3804" spans="1:19" x14ac:dyDescent="0.25">
      <c r="A3804">
        <v>18428</v>
      </c>
      <c r="B3804" s="6" t="s">
        <v>14387</v>
      </c>
      <c r="C3804" s="6" t="s">
        <v>52</v>
      </c>
      <c r="D3804" s="6" t="s">
        <v>31</v>
      </c>
      <c r="E3804" s="6" t="s">
        <v>53</v>
      </c>
      <c r="F3804" s="6" t="s">
        <v>61</v>
      </c>
      <c r="G3804" s="6" t="s">
        <v>14388</v>
      </c>
      <c r="H3804">
        <v>23</v>
      </c>
      <c r="I3804" s="6" t="s">
        <v>47</v>
      </c>
      <c r="J3804" s="6" t="s">
        <v>144</v>
      </c>
      <c r="K3804" s="6" t="s">
        <v>98</v>
      </c>
      <c r="L3804">
        <v>304</v>
      </c>
      <c r="N3804" s="6" t="s">
        <v>14389</v>
      </c>
      <c r="O3804" s="6" t="s">
        <v>146</v>
      </c>
      <c r="P3804" s="6" t="s">
        <v>356</v>
      </c>
      <c r="Q3804">
        <v>36500000</v>
      </c>
      <c r="R3804">
        <v>10183055640</v>
      </c>
      <c r="S3804">
        <v>32984478999</v>
      </c>
    </row>
    <row r="3805" spans="1:19" x14ac:dyDescent="0.25">
      <c r="A3805">
        <v>18429</v>
      </c>
      <c r="B3805" s="6" t="s">
        <v>14390</v>
      </c>
      <c r="C3805" s="6" t="s">
        <v>391</v>
      </c>
      <c r="D3805" s="6" t="s">
        <v>488</v>
      </c>
      <c r="E3805" s="6" t="s">
        <v>53</v>
      </c>
      <c r="F3805" s="6" t="s">
        <v>14391</v>
      </c>
      <c r="G3805" s="6" t="s">
        <v>14392</v>
      </c>
      <c r="H3805">
        <v>23</v>
      </c>
      <c r="I3805" s="6" t="s">
        <v>47</v>
      </c>
      <c r="J3805" s="6" t="s">
        <v>14393</v>
      </c>
      <c r="K3805" s="6" t="s">
        <v>37</v>
      </c>
      <c r="L3805">
        <v>101</v>
      </c>
      <c r="N3805" s="6" t="s">
        <v>14394</v>
      </c>
      <c r="O3805" s="6" t="s">
        <v>711</v>
      </c>
      <c r="P3805" s="6" t="s">
        <v>40</v>
      </c>
      <c r="Q3805">
        <v>36784000</v>
      </c>
      <c r="R3805">
        <v>27042581000180</v>
      </c>
      <c r="S3805">
        <v>32998297692</v>
      </c>
    </row>
    <row r="3806" spans="1:19" x14ac:dyDescent="0.25">
      <c r="A3806">
        <v>18431</v>
      </c>
      <c r="B3806" s="6" t="s">
        <v>14395</v>
      </c>
      <c r="C3806" s="6" t="s">
        <v>52</v>
      </c>
      <c r="D3806" s="6" t="s">
        <v>31</v>
      </c>
      <c r="E3806" s="6" t="s">
        <v>103</v>
      </c>
      <c r="F3806" s="6" t="s">
        <v>14396</v>
      </c>
      <c r="G3806" s="6" t="s">
        <v>14397</v>
      </c>
      <c r="H3806">
        <v>23</v>
      </c>
      <c r="I3806" s="6" t="s">
        <v>47</v>
      </c>
      <c r="J3806" s="6" t="s">
        <v>144</v>
      </c>
      <c r="K3806" s="6" t="s">
        <v>109</v>
      </c>
      <c r="L3806">
        <v>205</v>
      </c>
      <c r="N3806" s="6" t="s">
        <v>14398</v>
      </c>
      <c r="O3806" s="6" t="s">
        <v>771</v>
      </c>
      <c r="P3806" s="6" t="s">
        <v>14399</v>
      </c>
      <c r="Q3806">
        <v>36800000</v>
      </c>
      <c r="R3806">
        <v>43346841000168</v>
      </c>
      <c r="S3806">
        <v>32999162238</v>
      </c>
    </row>
    <row r="3807" spans="1:19" x14ac:dyDescent="0.25">
      <c r="A3807">
        <v>18432</v>
      </c>
      <c r="B3807" s="6" t="s">
        <v>14400</v>
      </c>
      <c r="C3807" s="6" t="s">
        <v>52</v>
      </c>
      <c r="D3807" s="6" t="s">
        <v>488</v>
      </c>
      <c r="E3807" s="6" t="s">
        <v>53</v>
      </c>
      <c r="F3807" s="6" t="s">
        <v>14401</v>
      </c>
      <c r="G3807" s="6" t="s">
        <v>14402</v>
      </c>
      <c r="H3807">
        <v>23</v>
      </c>
      <c r="I3807" s="6" t="s">
        <v>47</v>
      </c>
      <c r="J3807" s="6" t="s">
        <v>144</v>
      </c>
      <c r="K3807" s="6" t="s">
        <v>37</v>
      </c>
      <c r="L3807">
        <v>105</v>
      </c>
      <c r="N3807" s="6" t="s">
        <v>14403</v>
      </c>
      <c r="O3807" s="6" t="s">
        <v>443</v>
      </c>
      <c r="P3807" s="6" t="s">
        <v>481</v>
      </c>
      <c r="Q3807">
        <v>36660000</v>
      </c>
      <c r="R3807">
        <v>43715566000102</v>
      </c>
      <c r="S3807">
        <v>32988442536</v>
      </c>
    </row>
    <row r="3808" spans="1:19" x14ac:dyDescent="0.25">
      <c r="A3808">
        <v>18434</v>
      </c>
      <c r="B3808" s="6" t="s">
        <v>14404</v>
      </c>
      <c r="C3808" s="6" t="s">
        <v>52</v>
      </c>
      <c r="D3808" s="6" t="s">
        <v>31</v>
      </c>
      <c r="E3808" s="6" t="s">
        <v>44</v>
      </c>
      <c r="F3808" s="6" t="s">
        <v>14405</v>
      </c>
      <c r="G3808" s="6" t="s">
        <v>14406</v>
      </c>
      <c r="H3808">
        <v>84</v>
      </c>
      <c r="I3808" s="6" t="s">
        <v>3678</v>
      </c>
      <c r="J3808" s="6" t="s">
        <v>144</v>
      </c>
      <c r="K3808" s="6" t="s">
        <v>37</v>
      </c>
      <c r="L3808">
        <v>106</v>
      </c>
      <c r="N3808" s="6" t="s">
        <v>14407</v>
      </c>
      <c r="O3808" s="6" t="s">
        <v>669</v>
      </c>
      <c r="P3808" s="6" t="s">
        <v>40</v>
      </c>
      <c r="Q3808">
        <v>36670000</v>
      </c>
      <c r="R3808">
        <v>43461153000149</v>
      </c>
      <c r="S3808">
        <v>32984339130</v>
      </c>
    </row>
    <row r="3809" spans="1:19" x14ac:dyDescent="0.25">
      <c r="A3809">
        <v>18436</v>
      </c>
      <c r="B3809" s="6" t="s">
        <v>14408</v>
      </c>
      <c r="C3809" s="6" t="s">
        <v>52</v>
      </c>
      <c r="D3809" s="6" t="s">
        <v>31</v>
      </c>
      <c r="E3809" s="6" t="s">
        <v>71</v>
      </c>
      <c r="F3809" s="6" t="s">
        <v>14409</v>
      </c>
      <c r="G3809" s="6" t="s">
        <v>14410</v>
      </c>
      <c r="H3809">
        <v>27</v>
      </c>
      <c r="I3809" s="6" t="s">
        <v>96</v>
      </c>
      <c r="J3809" s="6" t="s">
        <v>144</v>
      </c>
      <c r="K3809" s="6" t="s">
        <v>37</v>
      </c>
      <c r="L3809">
        <v>101</v>
      </c>
      <c r="N3809" s="6" t="s">
        <v>14411</v>
      </c>
      <c r="O3809" s="6" t="s">
        <v>219</v>
      </c>
      <c r="P3809" s="6" t="s">
        <v>6502</v>
      </c>
      <c r="Q3809">
        <v>36710000</v>
      </c>
      <c r="R3809">
        <v>22819363000196</v>
      </c>
      <c r="S3809">
        <v>32984239991</v>
      </c>
    </row>
    <row r="3810" spans="1:19" x14ac:dyDescent="0.25">
      <c r="A3810">
        <v>18437</v>
      </c>
      <c r="B3810" s="6" t="s">
        <v>14412</v>
      </c>
      <c r="C3810" s="6" t="s">
        <v>52</v>
      </c>
      <c r="D3810" s="6" t="s">
        <v>31</v>
      </c>
      <c r="E3810" s="6" t="s">
        <v>93</v>
      </c>
      <c r="F3810" s="6" t="s">
        <v>14413</v>
      </c>
      <c r="G3810" s="6" t="s">
        <v>14414</v>
      </c>
      <c r="H3810">
        <v>25</v>
      </c>
      <c r="I3810" s="6" t="s">
        <v>116</v>
      </c>
      <c r="J3810" s="6" t="s">
        <v>144</v>
      </c>
      <c r="K3810" s="6" t="s">
        <v>37</v>
      </c>
      <c r="L3810">
        <v>101</v>
      </c>
      <c r="N3810" s="6" t="s">
        <v>14415</v>
      </c>
      <c r="O3810" s="6" t="s">
        <v>711</v>
      </c>
      <c r="P3810" s="6" t="s">
        <v>40</v>
      </c>
      <c r="Q3810">
        <v>36784000</v>
      </c>
      <c r="R3810">
        <v>39446255000118</v>
      </c>
      <c r="S3810">
        <v>32987131165</v>
      </c>
    </row>
    <row r="3811" spans="1:19" x14ac:dyDescent="0.25">
      <c r="A3811">
        <v>18442</v>
      </c>
      <c r="B3811" s="6" t="s">
        <v>14416</v>
      </c>
      <c r="C3811" s="6" t="s">
        <v>52</v>
      </c>
      <c r="D3811" s="6" t="s">
        <v>31</v>
      </c>
      <c r="E3811" s="6" t="s">
        <v>103</v>
      </c>
      <c r="F3811" s="6" t="s">
        <v>14417</v>
      </c>
      <c r="G3811" s="6" t="s">
        <v>14418</v>
      </c>
      <c r="H3811">
        <v>23</v>
      </c>
      <c r="I3811" s="6" t="s">
        <v>47</v>
      </c>
      <c r="J3811" s="6" t="s">
        <v>144</v>
      </c>
      <c r="K3811" s="6" t="s">
        <v>37</v>
      </c>
      <c r="L3811">
        <v>103</v>
      </c>
      <c r="N3811" s="6" t="s">
        <v>14419</v>
      </c>
      <c r="O3811" s="6" t="s">
        <v>943</v>
      </c>
      <c r="P3811" s="6" t="s">
        <v>40</v>
      </c>
      <c r="Q3811">
        <v>36795000</v>
      </c>
      <c r="R3811">
        <v>43714498000167</v>
      </c>
      <c r="S3811">
        <v>32034251199</v>
      </c>
    </row>
    <row r="3812" spans="1:19" x14ac:dyDescent="0.25">
      <c r="A3812">
        <v>18443</v>
      </c>
      <c r="B3812" s="6" t="s">
        <v>14420</v>
      </c>
      <c r="C3812" s="6" t="s">
        <v>52</v>
      </c>
      <c r="D3812" s="6" t="s">
        <v>31</v>
      </c>
      <c r="E3812" s="6" t="s">
        <v>71</v>
      </c>
      <c r="F3812" s="6" t="s">
        <v>61</v>
      </c>
      <c r="G3812" s="6" t="s">
        <v>14421</v>
      </c>
      <c r="H3812">
        <v>23</v>
      </c>
      <c r="I3812" s="6" t="s">
        <v>47</v>
      </c>
      <c r="J3812" s="6" t="s">
        <v>144</v>
      </c>
      <c r="K3812" s="6" t="s">
        <v>109</v>
      </c>
      <c r="L3812">
        <v>202</v>
      </c>
      <c r="N3812" s="6" t="s">
        <v>11281</v>
      </c>
      <c r="O3812" s="6" t="s">
        <v>239</v>
      </c>
      <c r="P3812" s="6" t="s">
        <v>14278</v>
      </c>
      <c r="Q3812">
        <v>36760000</v>
      </c>
      <c r="R3812">
        <v>3557432645</v>
      </c>
      <c r="S3812">
        <v>32999641399</v>
      </c>
    </row>
    <row r="3813" spans="1:19" x14ac:dyDescent="0.25">
      <c r="A3813">
        <v>18447</v>
      </c>
      <c r="B3813" s="6" t="s">
        <v>14422</v>
      </c>
      <c r="C3813" s="6" t="s">
        <v>52</v>
      </c>
      <c r="D3813" s="6" t="s">
        <v>31</v>
      </c>
      <c r="E3813" s="6" t="s">
        <v>71</v>
      </c>
      <c r="F3813" s="6" t="s">
        <v>14423</v>
      </c>
      <c r="G3813" s="6" t="s">
        <v>14424</v>
      </c>
      <c r="H3813">
        <v>26</v>
      </c>
      <c r="I3813" s="6" t="s">
        <v>173</v>
      </c>
      <c r="J3813" s="6" t="s">
        <v>144</v>
      </c>
      <c r="K3813" s="6" t="s">
        <v>109</v>
      </c>
      <c r="L3813">
        <v>202</v>
      </c>
      <c r="N3813" s="6" t="s">
        <v>14425</v>
      </c>
      <c r="O3813" s="6" t="s">
        <v>111</v>
      </c>
      <c r="P3813" s="6" t="s">
        <v>1451</v>
      </c>
      <c r="Q3813">
        <v>36889150</v>
      </c>
      <c r="R3813">
        <v>39262580000120</v>
      </c>
      <c r="S3813">
        <v>32999154777</v>
      </c>
    </row>
    <row r="3814" spans="1:19" x14ac:dyDescent="0.25">
      <c r="A3814">
        <v>18450</v>
      </c>
      <c r="B3814" s="6" t="s">
        <v>14426</v>
      </c>
      <c r="C3814" s="6" t="s">
        <v>477</v>
      </c>
      <c r="D3814" s="6" t="s">
        <v>353</v>
      </c>
      <c r="E3814" s="6" t="s">
        <v>44</v>
      </c>
      <c r="F3814" s="6" t="s">
        <v>14427</v>
      </c>
      <c r="G3814" s="6" t="s">
        <v>14428</v>
      </c>
      <c r="H3814">
        <v>25</v>
      </c>
      <c r="I3814" s="6" t="s">
        <v>116</v>
      </c>
      <c r="J3814" s="6" t="s">
        <v>14429</v>
      </c>
      <c r="K3814" s="6" t="s">
        <v>109</v>
      </c>
      <c r="L3814">
        <v>206</v>
      </c>
      <c r="N3814" s="6" t="s">
        <v>14430</v>
      </c>
      <c r="O3814" s="6" t="s">
        <v>1020</v>
      </c>
      <c r="P3814" s="6" t="s">
        <v>2419</v>
      </c>
      <c r="Q3814">
        <v>36844000</v>
      </c>
      <c r="R3814">
        <v>43660254000149</v>
      </c>
      <c r="S3814">
        <v>22997817235</v>
      </c>
    </row>
    <row r="3815" spans="1:19" x14ac:dyDescent="0.25">
      <c r="A3815">
        <v>18451</v>
      </c>
      <c r="B3815" s="6" t="s">
        <v>14431</v>
      </c>
      <c r="C3815" s="6" t="s">
        <v>42</v>
      </c>
      <c r="D3815" s="6" t="s">
        <v>31</v>
      </c>
      <c r="E3815" s="6" t="s">
        <v>103</v>
      </c>
      <c r="F3815" s="6" t="s">
        <v>14432</v>
      </c>
      <c r="G3815" s="6" t="s">
        <v>14433</v>
      </c>
      <c r="H3815">
        <v>84</v>
      </c>
      <c r="I3815" s="6" t="s">
        <v>3678</v>
      </c>
      <c r="J3815" s="6" t="s">
        <v>14434</v>
      </c>
      <c r="K3815" s="6" t="s">
        <v>109</v>
      </c>
      <c r="L3815">
        <v>206</v>
      </c>
      <c r="N3815" s="6" t="s">
        <v>14435</v>
      </c>
      <c r="O3815" s="6" t="s">
        <v>1731</v>
      </c>
      <c r="P3815" s="6" t="s">
        <v>259</v>
      </c>
      <c r="Q3815">
        <v>36847000</v>
      </c>
      <c r="R3815">
        <v>37690918000110</v>
      </c>
      <c r="S3815">
        <v>22997823807</v>
      </c>
    </row>
    <row r="3816" spans="1:19" x14ac:dyDescent="0.25">
      <c r="A3816">
        <v>18452</v>
      </c>
      <c r="B3816" s="6" t="s">
        <v>14436</v>
      </c>
      <c r="C3816" s="6" t="s">
        <v>52</v>
      </c>
      <c r="D3816" s="6" t="s">
        <v>31</v>
      </c>
      <c r="E3816" s="6" t="s">
        <v>53</v>
      </c>
      <c r="F3816" s="6" t="s">
        <v>14437</v>
      </c>
      <c r="G3816" s="6" t="s">
        <v>14438</v>
      </c>
      <c r="H3816">
        <v>25</v>
      </c>
      <c r="I3816" s="6" t="s">
        <v>116</v>
      </c>
      <c r="J3816" s="6" t="s">
        <v>144</v>
      </c>
      <c r="K3816" s="6" t="s">
        <v>109</v>
      </c>
      <c r="L3816">
        <v>201</v>
      </c>
      <c r="N3816" s="6" t="s">
        <v>14439</v>
      </c>
      <c r="O3816" s="6" t="s">
        <v>111</v>
      </c>
      <c r="P3816" s="6" t="s">
        <v>1162</v>
      </c>
      <c r="Q3816">
        <v>36884076</v>
      </c>
      <c r="R3816">
        <v>43337128000158</v>
      </c>
      <c r="S3816">
        <v>32998414864</v>
      </c>
    </row>
    <row r="3817" spans="1:19" x14ac:dyDescent="0.25">
      <c r="A3817">
        <v>18455</v>
      </c>
      <c r="B3817" s="6" t="s">
        <v>14440</v>
      </c>
      <c r="C3817" s="6" t="s">
        <v>52</v>
      </c>
      <c r="D3817" s="6" t="s">
        <v>31</v>
      </c>
      <c r="E3817" s="6" t="s">
        <v>44</v>
      </c>
      <c r="F3817" s="6" t="s">
        <v>61</v>
      </c>
      <c r="G3817" s="6" t="s">
        <v>14441</v>
      </c>
      <c r="H3817">
        <v>23</v>
      </c>
      <c r="I3817" s="6" t="s">
        <v>47</v>
      </c>
      <c r="J3817" s="6" t="s">
        <v>144</v>
      </c>
      <c r="K3817" s="6" t="s">
        <v>109</v>
      </c>
      <c r="L3817">
        <v>205</v>
      </c>
      <c r="N3817" s="6" t="s">
        <v>14442</v>
      </c>
      <c r="O3817" s="6" t="s">
        <v>771</v>
      </c>
      <c r="P3817" s="6" t="s">
        <v>1038</v>
      </c>
      <c r="Q3817">
        <v>36800000</v>
      </c>
      <c r="R3817">
        <v>26112323000160</v>
      </c>
      <c r="S3817">
        <v>32998200600</v>
      </c>
    </row>
    <row r="3818" spans="1:19" x14ac:dyDescent="0.25">
      <c r="A3818">
        <v>18456</v>
      </c>
      <c r="B3818" s="6" t="s">
        <v>14443</v>
      </c>
      <c r="C3818" s="6" t="s">
        <v>76</v>
      </c>
      <c r="D3818" s="6" t="s">
        <v>31</v>
      </c>
      <c r="E3818" s="6" t="s">
        <v>93</v>
      </c>
      <c r="F3818" s="6" t="s">
        <v>14444</v>
      </c>
      <c r="G3818" s="6" t="s">
        <v>6009</v>
      </c>
      <c r="H3818">
        <v>23</v>
      </c>
      <c r="I3818" s="6" t="s">
        <v>47</v>
      </c>
      <c r="J3818" s="6" t="s">
        <v>14445</v>
      </c>
      <c r="K3818" s="6" t="s">
        <v>98</v>
      </c>
      <c r="L3818">
        <v>303</v>
      </c>
      <c r="N3818" s="6" t="s">
        <v>14446</v>
      </c>
      <c r="O3818" s="6" t="s">
        <v>793</v>
      </c>
      <c r="P3818" s="6" t="s">
        <v>1885</v>
      </c>
      <c r="Q3818">
        <v>36515000</v>
      </c>
      <c r="R3818">
        <v>40416322000130</v>
      </c>
      <c r="S3818">
        <v>32984419447</v>
      </c>
    </row>
    <row r="3819" spans="1:19" x14ac:dyDescent="0.25">
      <c r="A3819">
        <v>18457</v>
      </c>
      <c r="B3819" s="6" t="s">
        <v>14447</v>
      </c>
      <c r="C3819" s="6" t="s">
        <v>52</v>
      </c>
      <c r="D3819" s="6" t="s">
        <v>31</v>
      </c>
      <c r="E3819" s="6" t="s">
        <v>71</v>
      </c>
      <c r="F3819" s="6" t="s">
        <v>61</v>
      </c>
      <c r="G3819" s="6" t="s">
        <v>14448</v>
      </c>
      <c r="H3819">
        <v>25</v>
      </c>
      <c r="I3819" s="6" t="s">
        <v>116</v>
      </c>
      <c r="J3819" s="6" t="s">
        <v>144</v>
      </c>
      <c r="K3819" s="6" t="s">
        <v>109</v>
      </c>
      <c r="L3819">
        <v>202</v>
      </c>
      <c r="N3819" s="6" t="s">
        <v>14449</v>
      </c>
      <c r="O3819" s="6" t="s">
        <v>823</v>
      </c>
      <c r="P3819" s="6" t="s">
        <v>824</v>
      </c>
      <c r="Q3819">
        <v>36876000</v>
      </c>
      <c r="R3819">
        <v>13290840638</v>
      </c>
      <c r="S3819">
        <v>32998494461</v>
      </c>
    </row>
    <row r="3820" spans="1:19" x14ac:dyDescent="0.25">
      <c r="A3820">
        <v>18459</v>
      </c>
      <c r="B3820" s="6" t="s">
        <v>14450</v>
      </c>
      <c r="C3820" s="6" t="s">
        <v>52</v>
      </c>
      <c r="D3820" s="6" t="s">
        <v>31</v>
      </c>
      <c r="E3820" s="6" t="s">
        <v>221</v>
      </c>
      <c r="F3820" s="6" t="s">
        <v>14451</v>
      </c>
      <c r="G3820" s="6" t="s">
        <v>14452</v>
      </c>
      <c r="H3820">
        <v>23</v>
      </c>
      <c r="I3820" s="6" t="s">
        <v>47</v>
      </c>
      <c r="J3820" s="6" t="s">
        <v>144</v>
      </c>
      <c r="K3820" s="6" t="s">
        <v>109</v>
      </c>
      <c r="L3820">
        <v>204</v>
      </c>
      <c r="N3820" s="6" t="s">
        <v>14453</v>
      </c>
      <c r="O3820" s="6" t="s">
        <v>836</v>
      </c>
      <c r="P3820" s="6" t="s">
        <v>40</v>
      </c>
      <c r="Q3820">
        <v>36860000</v>
      </c>
      <c r="R3820">
        <v>43106109000110</v>
      </c>
      <c r="S3820">
        <v>32984364369</v>
      </c>
    </row>
    <row r="3821" spans="1:19" x14ac:dyDescent="0.25">
      <c r="A3821">
        <v>18462</v>
      </c>
      <c r="B3821" s="6" t="s">
        <v>14454</v>
      </c>
      <c r="C3821" s="6" t="s">
        <v>52</v>
      </c>
      <c r="D3821" s="6" t="s">
        <v>31</v>
      </c>
      <c r="E3821" s="6" t="s">
        <v>93</v>
      </c>
      <c r="F3821" s="6" t="s">
        <v>61</v>
      </c>
      <c r="G3821" s="6" t="s">
        <v>14455</v>
      </c>
      <c r="H3821">
        <v>23</v>
      </c>
      <c r="I3821" s="6" t="s">
        <v>47</v>
      </c>
      <c r="J3821" s="6" t="s">
        <v>144</v>
      </c>
      <c r="K3821" s="6" t="s">
        <v>37</v>
      </c>
      <c r="L3821">
        <v>101</v>
      </c>
      <c r="N3821" s="6" t="s">
        <v>14456</v>
      </c>
      <c r="O3821" s="6" t="s">
        <v>58</v>
      </c>
      <c r="P3821" s="6" t="s">
        <v>5562</v>
      </c>
      <c r="Q3821">
        <v>36777000</v>
      </c>
      <c r="R3821">
        <v>3401864700</v>
      </c>
      <c r="S3821">
        <v>32999138842</v>
      </c>
    </row>
    <row r="3822" spans="1:19" x14ac:dyDescent="0.25">
      <c r="A3822">
        <v>18463</v>
      </c>
      <c r="B3822" s="6" t="s">
        <v>14457</v>
      </c>
      <c r="C3822" s="6" t="s">
        <v>52</v>
      </c>
      <c r="D3822" s="6" t="s">
        <v>31</v>
      </c>
      <c r="E3822" s="6" t="s">
        <v>71</v>
      </c>
      <c r="F3822" s="6" t="s">
        <v>61</v>
      </c>
      <c r="G3822" s="6" t="s">
        <v>14458</v>
      </c>
      <c r="H3822">
        <v>25</v>
      </c>
      <c r="I3822" s="6" t="s">
        <v>116</v>
      </c>
      <c r="J3822" s="6" t="s">
        <v>14459</v>
      </c>
      <c r="K3822" s="6" t="s">
        <v>109</v>
      </c>
      <c r="L3822">
        <v>201</v>
      </c>
      <c r="N3822" s="6" t="s">
        <v>14460</v>
      </c>
      <c r="O3822" s="6" t="s">
        <v>111</v>
      </c>
      <c r="P3822" s="6" t="s">
        <v>1759</v>
      </c>
      <c r="Q3822">
        <v>36880000</v>
      </c>
      <c r="R3822">
        <v>3484506644</v>
      </c>
      <c r="S3822">
        <v>32988032114</v>
      </c>
    </row>
    <row r="3823" spans="1:19" x14ac:dyDescent="0.25">
      <c r="A3823">
        <v>18467</v>
      </c>
      <c r="B3823" s="6" t="s">
        <v>14461</v>
      </c>
      <c r="C3823" s="6" t="s">
        <v>404</v>
      </c>
      <c r="D3823" s="6" t="s">
        <v>43</v>
      </c>
      <c r="E3823" s="6" t="s">
        <v>103</v>
      </c>
      <c r="F3823" s="6" t="s">
        <v>61</v>
      </c>
      <c r="G3823" s="6" t="s">
        <v>14462</v>
      </c>
      <c r="H3823">
        <v>1</v>
      </c>
      <c r="I3823" s="6" t="s">
        <v>375</v>
      </c>
      <c r="J3823" s="6" t="s">
        <v>14463</v>
      </c>
      <c r="K3823" s="6" t="s">
        <v>37</v>
      </c>
      <c r="L3823">
        <v>109</v>
      </c>
      <c r="N3823" s="6" t="s">
        <v>14464</v>
      </c>
      <c r="O3823" s="6" t="s">
        <v>39</v>
      </c>
      <c r="P3823" s="6" t="s">
        <v>40</v>
      </c>
      <c r="Q3823">
        <v>36700000</v>
      </c>
      <c r="R3823">
        <v>13063449644</v>
      </c>
      <c r="S3823">
        <v>32988021787</v>
      </c>
    </row>
    <row r="3824" spans="1:19" x14ac:dyDescent="0.25">
      <c r="A3824">
        <v>18468</v>
      </c>
      <c r="B3824" s="6" t="s">
        <v>14465</v>
      </c>
      <c r="C3824" s="6" t="s">
        <v>52</v>
      </c>
      <c r="D3824" s="6" t="s">
        <v>31</v>
      </c>
      <c r="E3824" s="6" t="s">
        <v>71</v>
      </c>
      <c r="F3824" s="6" t="s">
        <v>14466</v>
      </c>
      <c r="G3824" s="6" t="s">
        <v>14467</v>
      </c>
      <c r="H3824">
        <v>25</v>
      </c>
      <c r="I3824" s="6" t="s">
        <v>116</v>
      </c>
      <c r="J3824" s="6" t="s">
        <v>14468</v>
      </c>
      <c r="K3824" s="6" t="s">
        <v>37</v>
      </c>
      <c r="L3824">
        <v>102</v>
      </c>
      <c r="N3824" s="6" t="s">
        <v>14469</v>
      </c>
      <c r="O3824" s="6" t="s">
        <v>58</v>
      </c>
      <c r="P3824" s="6" t="s">
        <v>5638</v>
      </c>
      <c r="Q3824">
        <v>36774666</v>
      </c>
      <c r="R3824">
        <v>42370755000128</v>
      </c>
      <c r="S3824">
        <v>32984313563</v>
      </c>
    </row>
    <row r="3825" spans="1:19" x14ac:dyDescent="0.25">
      <c r="A3825">
        <v>18469</v>
      </c>
      <c r="B3825" s="6" t="s">
        <v>14470</v>
      </c>
      <c r="C3825" s="6" t="s">
        <v>76</v>
      </c>
      <c r="D3825" s="6" t="s">
        <v>77</v>
      </c>
      <c r="E3825" s="6" t="s">
        <v>53</v>
      </c>
      <c r="F3825" s="6" t="s">
        <v>14471</v>
      </c>
      <c r="G3825" s="6" t="s">
        <v>14472</v>
      </c>
      <c r="H3825">
        <v>25</v>
      </c>
      <c r="I3825" s="6" t="s">
        <v>116</v>
      </c>
      <c r="J3825" s="6" t="s">
        <v>144</v>
      </c>
      <c r="K3825" s="6" t="s">
        <v>109</v>
      </c>
      <c r="L3825">
        <v>203</v>
      </c>
      <c r="N3825" s="6" t="s">
        <v>14473</v>
      </c>
      <c r="O3825" s="6" t="s">
        <v>1100</v>
      </c>
      <c r="P3825" s="6" t="s">
        <v>40</v>
      </c>
      <c r="Q3825">
        <v>36790000</v>
      </c>
      <c r="R3825">
        <v>43056873000129</v>
      </c>
      <c r="S3825">
        <v>32984693662</v>
      </c>
    </row>
    <row r="3826" spans="1:19" x14ac:dyDescent="0.25">
      <c r="A3826">
        <v>18470</v>
      </c>
      <c r="B3826" s="6" t="s">
        <v>14474</v>
      </c>
      <c r="C3826" s="6" t="s">
        <v>52</v>
      </c>
      <c r="D3826" s="6" t="s">
        <v>31</v>
      </c>
      <c r="E3826" s="6" t="s">
        <v>103</v>
      </c>
      <c r="F3826" s="6" t="s">
        <v>14475</v>
      </c>
      <c r="G3826" s="6" t="s">
        <v>14476</v>
      </c>
      <c r="H3826">
        <v>23</v>
      </c>
      <c r="I3826" s="6" t="s">
        <v>47</v>
      </c>
      <c r="J3826" s="6" t="s">
        <v>144</v>
      </c>
      <c r="K3826" s="6" t="s">
        <v>37</v>
      </c>
      <c r="L3826">
        <v>106</v>
      </c>
      <c r="N3826" s="6" t="s">
        <v>14477</v>
      </c>
      <c r="O3826" s="6" t="s">
        <v>443</v>
      </c>
      <c r="P3826" s="6" t="s">
        <v>3034</v>
      </c>
      <c r="Q3826">
        <v>36660000</v>
      </c>
      <c r="R3826">
        <v>43598227000193</v>
      </c>
      <c r="S3826">
        <v>32988297637</v>
      </c>
    </row>
    <row r="3827" spans="1:19" x14ac:dyDescent="0.25">
      <c r="A3827">
        <v>18471</v>
      </c>
      <c r="B3827" s="6" t="s">
        <v>14478</v>
      </c>
      <c r="C3827" s="6" t="s">
        <v>52</v>
      </c>
      <c r="D3827" s="6" t="s">
        <v>31</v>
      </c>
      <c r="E3827" s="6" t="s">
        <v>103</v>
      </c>
      <c r="F3827" s="6" t="s">
        <v>14479</v>
      </c>
      <c r="G3827" s="6" t="s">
        <v>14480</v>
      </c>
      <c r="H3827">
        <v>25</v>
      </c>
      <c r="I3827" s="6" t="s">
        <v>116</v>
      </c>
      <c r="J3827" s="6" t="s">
        <v>144</v>
      </c>
      <c r="K3827" s="6" t="s">
        <v>37</v>
      </c>
      <c r="L3827">
        <v>106</v>
      </c>
      <c r="N3827" s="6" t="s">
        <v>14481</v>
      </c>
      <c r="O3827" s="6" t="s">
        <v>669</v>
      </c>
      <c r="P3827" s="6" t="s">
        <v>2169</v>
      </c>
      <c r="Q3827">
        <v>36675000</v>
      </c>
      <c r="R3827">
        <v>43522857000184</v>
      </c>
      <c r="S3827">
        <v>32984912958</v>
      </c>
    </row>
    <row r="3828" spans="1:19" x14ac:dyDescent="0.25">
      <c r="A3828">
        <v>18474</v>
      </c>
      <c r="B3828" s="6" t="s">
        <v>14482</v>
      </c>
      <c r="C3828" s="6" t="s">
        <v>52</v>
      </c>
      <c r="D3828" s="6" t="s">
        <v>31</v>
      </c>
      <c r="E3828" s="6" t="s">
        <v>71</v>
      </c>
      <c r="F3828" s="6" t="s">
        <v>14483</v>
      </c>
      <c r="G3828" s="6" t="s">
        <v>14484</v>
      </c>
      <c r="H3828">
        <v>25</v>
      </c>
      <c r="I3828" s="6" t="s">
        <v>116</v>
      </c>
      <c r="J3828" s="6" t="s">
        <v>14485</v>
      </c>
      <c r="K3828" s="6" t="s">
        <v>37</v>
      </c>
      <c r="L3828">
        <v>102</v>
      </c>
      <c r="N3828" s="6" t="s">
        <v>14486</v>
      </c>
      <c r="O3828" s="6" t="s">
        <v>58</v>
      </c>
      <c r="P3828" s="6" t="s">
        <v>5638</v>
      </c>
      <c r="Q3828">
        <v>36774666</v>
      </c>
      <c r="R3828">
        <v>43729063000196</v>
      </c>
      <c r="S3828">
        <v>32999924846</v>
      </c>
    </row>
    <row r="3829" spans="1:19" x14ac:dyDescent="0.25">
      <c r="A3829">
        <v>18475</v>
      </c>
      <c r="B3829" s="6" t="s">
        <v>14487</v>
      </c>
      <c r="C3829" s="6" t="s">
        <v>52</v>
      </c>
      <c r="D3829" s="6" t="s">
        <v>31</v>
      </c>
      <c r="E3829" s="6" t="s">
        <v>53</v>
      </c>
      <c r="F3829" s="6" t="s">
        <v>14488</v>
      </c>
      <c r="G3829" s="6" t="s">
        <v>14489</v>
      </c>
      <c r="H3829">
        <v>25</v>
      </c>
      <c r="I3829" s="6" t="s">
        <v>116</v>
      </c>
      <c r="J3829" s="6" t="s">
        <v>144</v>
      </c>
      <c r="K3829" s="6" t="s">
        <v>109</v>
      </c>
      <c r="L3829">
        <v>202</v>
      </c>
      <c r="N3829" s="6" t="s">
        <v>14490</v>
      </c>
      <c r="O3829" s="6" t="s">
        <v>111</v>
      </c>
      <c r="P3829" s="6" t="s">
        <v>2223</v>
      </c>
      <c r="Q3829">
        <v>36889034</v>
      </c>
      <c r="R3829">
        <v>43049567000165</v>
      </c>
      <c r="S3829">
        <v>32988193474</v>
      </c>
    </row>
    <row r="3830" spans="1:19" x14ac:dyDescent="0.25">
      <c r="A3830">
        <v>18476</v>
      </c>
      <c r="B3830" s="6" t="s">
        <v>14491</v>
      </c>
      <c r="C3830" s="6" t="s">
        <v>52</v>
      </c>
      <c r="D3830" s="6" t="s">
        <v>31</v>
      </c>
      <c r="E3830" s="6" t="s">
        <v>53</v>
      </c>
      <c r="F3830" s="6" t="s">
        <v>14492</v>
      </c>
      <c r="G3830" s="6" t="s">
        <v>14493</v>
      </c>
      <c r="H3830">
        <v>25</v>
      </c>
      <c r="I3830" s="6" t="s">
        <v>116</v>
      </c>
      <c r="J3830" s="6" t="s">
        <v>144</v>
      </c>
      <c r="K3830" s="6" t="s">
        <v>37</v>
      </c>
      <c r="L3830">
        <v>106</v>
      </c>
      <c r="N3830" s="6" t="s">
        <v>14494</v>
      </c>
      <c r="O3830" s="6" t="s">
        <v>443</v>
      </c>
      <c r="P3830" s="6" t="s">
        <v>455</v>
      </c>
      <c r="Q3830">
        <v>36660000</v>
      </c>
      <c r="R3830">
        <v>43905518000187</v>
      </c>
      <c r="S3830">
        <v>32991293251</v>
      </c>
    </row>
    <row r="3831" spans="1:19" x14ac:dyDescent="0.25">
      <c r="A3831">
        <v>18477</v>
      </c>
      <c r="B3831" s="6" t="s">
        <v>14495</v>
      </c>
      <c r="C3831" s="6" t="s">
        <v>52</v>
      </c>
      <c r="D3831" s="6" t="s">
        <v>31</v>
      </c>
      <c r="E3831" s="6" t="s">
        <v>44</v>
      </c>
      <c r="F3831" s="6" t="s">
        <v>61</v>
      </c>
      <c r="G3831" s="6" t="s">
        <v>14496</v>
      </c>
      <c r="H3831">
        <v>23</v>
      </c>
      <c r="I3831" s="6" t="s">
        <v>47</v>
      </c>
      <c r="J3831" s="6" t="s">
        <v>144</v>
      </c>
      <c r="K3831" s="6" t="s">
        <v>37</v>
      </c>
      <c r="L3831">
        <v>106</v>
      </c>
      <c r="N3831" s="6" t="s">
        <v>14497</v>
      </c>
      <c r="O3831" s="6" t="s">
        <v>443</v>
      </c>
      <c r="P3831" s="6" t="s">
        <v>505</v>
      </c>
      <c r="Q3831">
        <v>36660000</v>
      </c>
      <c r="R3831">
        <v>5004759626</v>
      </c>
      <c r="S3831">
        <v>32988851832</v>
      </c>
    </row>
    <row r="3832" spans="1:19" x14ac:dyDescent="0.25">
      <c r="A3832">
        <v>18478</v>
      </c>
      <c r="B3832" s="6" t="s">
        <v>14498</v>
      </c>
      <c r="C3832" s="6" t="s">
        <v>76</v>
      </c>
      <c r="D3832" s="6" t="s">
        <v>77</v>
      </c>
      <c r="E3832" s="6" t="s">
        <v>93</v>
      </c>
      <c r="F3832" s="6" t="s">
        <v>14499</v>
      </c>
      <c r="G3832" s="6" t="s">
        <v>14500</v>
      </c>
      <c r="H3832">
        <v>25</v>
      </c>
      <c r="I3832" s="6" t="s">
        <v>116</v>
      </c>
      <c r="J3832" s="6" t="s">
        <v>14501</v>
      </c>
      <c r="K3832" s="6" t="s">
        <v>109</v>
      </c>
      <c r="L3832">
        <v>202</v>
      </c>
      <c r="N3832" s="6" t="s">
        <v>14502</v>
      </c>
      <c r="O3832" s="6" t="s">
        <v>111</v>
      </c>
      <c r="P3832" s="6" t="s">
        <v>40</v>
      </c>
      <c r="Q3832">
        <v>36880000</v>
      </c>
      <c r="R3832">
        <v>41489131000161</v>
      </c>
      <c r="S3832">
        <v>32991007240</v>
      </c>
    </row>
    <row r="3833" spans="1:19" x14ac:dyDescent="0.25">
      <c r="A3833">
        <v>18479</v>
      </c>
      <c r="B3833" s="6" t="s">
        <v>14503</v>
      </c>
      <c r="C3833" s="6" t="s">
        <v>52</v>
      </c>
      <c r="D3833" s="6" t="s">
        <v>31</v>
      </c>
      <c r="E3833" s="6" t="s">
        <v>44</v>
      </c>
      <c r="F3833" s="6" t="s">
        <v>61</v>
      </c>
      <c r="G3833" s="6" t="s">
        <v>14504</v>
      </c>
      <c r="H3833">
        <v>2</v>
      </c>
      <c r="I3833" s="6" t="s">
        <v>2216</v>
      </c>
      <c r="J3833" s="6" t="s">
        <v>14505</v>
      </c>
      <c r="K3833" s="6" t="s">
        <v>98</v>
      </c>
      <c r="L3833">
        <v>305</v>
      </c>
      <c r="N3833" s="6" t="s">
        <v>14506</v>
      </c>
      <c r="O3833" s="6" t="s">
        <v>146</v>
      </c>
      <c r="P3833" s="6" t="s">
        <v>40</v>
      </c>
      <c r="Q3833">
        <v>36500000</v>
      </c>
      <c r="R3833">
        <v>7682756608</v>
      </c>
      <c r="S3833">
        <v>32998232409</v>
      </c>
    </row>
    <row r="3834" spans="1:19" x14ac:dyDescent="0.25">
      <c r="A3834">
        <v>18481</v>
      </c>
      <c r="B3834" s="6" t="s">
        <v>14507</v>
      </c>
      <c r="C3834" s="6" t="s">
        <v>52</v>
      </c>
      <c r="D3834" s="6" t="s">
        <v>31</v>
      </c>
      <c r="E3834" s="6" t="s">
        <v>44</v>
      </c>
      <c r="F3834" s="6" t="s">
        <v>61</v>
      </c>
      <c r="G3834" s="6" t="s">
        <v>14508</v>
      </c>
      <c r="H3834">
        <v>23</v>
      </c>
      <c r="I3834" s="6" t="s">
        <v>47</v>
      </c>
      <c r="J3834" s="6" t="s">
        <v>144</v>
      </c>
      <c r="K3834" s="6" t="s">
        <v>37</v>
      </c>
      <c r="L3834">
        <v>103</v>
      </c>
      <c r="N3834" s="6" t="s">
        <v>12003</v>
      </c>
      <c r="O3834" s="6" t="s">
        <v>58</v>
      </c>
      <c r="P3834" s="6" t="s">
        <v>751</v>
      </c>
      <c r="Q3834">
        <v>36772420</v>
      </c>
      <c r="R3834">
        <v>65560574600</v>
      </c>
      <c r="S3834">
        <v>32999312980</v>
      </c>
    </row>
    <row r="3835" spans="1:19" x14ac:dyDescent="0.25">
      <c r="A3835">
        <v>18488</v>
      </c>
      <c r="B3835" s="6" t="s">
        <v>14509</v>
      </c>
      <c r="C3835" s="6" t="s">
        <v>30</v>
      </c>
      <c r="D3835" s="6" t="s">
        <v>31</v>
      </c>
      <c r="E3835" s="6" t="s">
        <v>93</v>
      </c>
      <c r="F3835" s="6" t="s">
        <v>14510</v>
      </c>
      <c r="G3835" s="6" t="s">
        <v>14511</v>
      </c>
      <c r="H3835">
        <v>25</v>
      </c>
      <c r="I3835" s="6" t="s">
        <v>116</v>
      </c>
      <c r="J3835" s="6" t="s">
        <v>144</v>
      </c>
      <c r="K3835" s="6" t="s">
        <v>109</v>
      </c>
      <c r="L3835">
        <v>201</v>
      </c>
      <c r="N3835" s="6" t="s">
        <v>14512</v>
      </c>
      <c r="O3835" s="6" t="s">
        <v>111</v>
      </c>
      <c r="P3835" s="6" t="s">
        <v>264</v>
      </c>
      <c r="Q3835">
        <v>36883139</v>
      </c>
      <c r="R3835">
        <v>43662938000180</v>
      </c>
      <c r="S3835">
        <v>32988529123</v>
      </c>
    </row>
    <row r="3836" spans="1:19" x14ac:dyDescent="0.25">
      <c r="A3836">
        <v>18489</v>
      </c>
      <c r="B3836" s="6" t="s">
        <v>14513</v>
      </c>
      <c r="C3836" s="6" t="s">
        <v>52</v>
      </c>
      <c r="D3836" s="6" t="s">
        <v>31</v>
      </c>
      <c r="E3836" s="6" t="s">
        <v>53</v>
      </c>
      <c r="F3836" s="6" t="s">
        <v>14514</v>
      </c>
      <c r="G3836" s="6" t="s">
        <v>2366</v>
      </c>
      <c r="H3836">
        <v>23</v>
      </c>
      <c r="I3836" s="6" t="s">
        <v>47</v>
      </c>
      <c r="J3836" s="6" t="s">
        <v>144</v>
      </c>
      <c r="K3836" s="6" t="s">
        <v>109</v>
      </c>
      <c r="L3836">
        <v>201</v>
      </c>
      <c r="N3836" s="6" t="s">
        <v>14515</v>
      </c>
      <c r="O3836" s="6" t="s">
        <v>111</v>
      </c>
      <c r="P3836" s="6" t="s">
        <v>1162</v>
      </c>
      <c r="Q3836">
        <v>36884056</v>
      </c>
      <c r="R3836">
        <v>43538547000158</v>
      </c>
      <c r="S3836">
        <v>32999813883</v>
      </c>
    </row>
    <row r="3837" spans="1:19" x14ac:dyDescent="0.25">
      <c r="A3837">
        <v>18490</v>
      </c>
      <c r="B3837" s="6" t="s">
        <v>14516</v>
      </c>
      <c r="C3837" s="6" t="s">
        <v>52</v>
      </c>
      <c r="D3837" s="6" t="s">
        <v>31</v>
      </c>
      <c r="E3837" s="6" t="s">
        <v>44</v>
      </c>
      <c r="F3837" s="6" t="s">
        <v>14517</v>
      </c>
      <c r="G3837" s="6" t="s">
        <v>14518</v>
      </c>
      <c r="H3837">
        <v>25</v>
      </c>
      <c r="I3837" s="6" t="s">
        <v>116</v>
      </c>
      <c r="J3837" s="6" t="s">
        <v>416</v>
      </c>
      <c r="K3837" s="6" t="s">
        <v>37</v>
      </c>
      <c r="L3837">
        <v>102</v>
      </c>
      <c r="N3837" s="6" t="s">
        <v>14519</v>
      </c>
      <c r="O3837" s="6" t="s">
        <v>263</v>
      </c>
      <c r="P3837" s="6" t="s">
        <v>40</v>
      </c>
      <c r="Q3837">
        <v>36740000</v>
      </c>
      <c r="R3837">
        <v>36885954000176</v>
      </c>
      <c r="S3837">
        <v>32999764367</v>
      </c>
    </row>
    <row r="3838" spans="1:19" x14ac:dyDescent="0.25">
      <c r="A3838">
        <v>18491</v>
      </c>
      <c r="B3838" s="6" t="s">
        <v>14520</v>
      </c>
      <c r="C3838" s="6" t="s">
        <v>477</v>
      </c>
      <c r="D3838" s="6" t="s">
        <v>31</v>
      </c>
      <c r="E3838" s="6" t="s">
        <v>103</v>
      </c>
      <c r="F3838" s="6" t="s">
        <v>14521</v>
      </c>
      <c r="G3838" s="6" t="s">
        <v>14522</v>
      </c>
      <c r="H3838">
        <v>25</v>
      </c>
      <c r="I3838" s="6" t="s">
        <v>116</v>
      </c>
      <c r="J3838" s="6" t="s">
        <v>14523</v>
      </c>
      <c r="K3838" s="6" t="s">
        <v>109</v>
      </c>
      <c r="L3838">
        <v>204</v>
      </c>
      <c r="N3838" s="6" t="s">
        <v>14524</v>
      </c>
      <c r="O3838" s="6" t="s">
        <v>111</v>
      </c>
      <c r="P3838" s="6" t="s">
        <v>573</v>
      </c>
      <c r="Q3838">
        <v>36881132</v>
      </c>
      <c r="R3838">
        <v>20037246000145</v>
      </c>
      <c r="S3838">
        <v>32998339194</v>
      </c>
    </row>
    <row r="3839" spans="1:19" x14ac:dyDescent="0.25">
      <c r="A3839">
        <v>18494</v>
      </c>
      <c r="B3839" s="6" t="s">
        <v>14525</v>
      </c>
      <c r="C3839" s="6" t="s">
        <v>42</v>
      </c>
      <c r="D3839" s="6" t="s">
        <v>31</v>
      </c>
      <c r="E3839" s="6" t="s">
        <v>44</v>
      </c>
      <c r="F3839" s="6" t="s">
        <v>14526</v>
      </c>
      <c r="G3839" s="6" t="s">
        <v>14527</v>
      </c>
      <c r="H3839">
        <v>23</v>
      </c>
      <c r="I3839" s="6" t="s">
        <v>47</v>
      </c>
      <c r="J3839" s="6" t="s">
        <v>144</v>
      </c>
      <c r="K3839" s="6" t="s">
        <v>109</v>
      </c>
      <c r="L3839">
        <v>202</v>
      </c>
      <c r="N3839" s="6" t="s">
        <v>14528</v>
      </c>
      <c r="O3839" s="6" t="s">
        <v>111</v>
      </c>
      <c r="P3839" s="6" t="s">
        <v>1162</v>
      </c>
      <c r="Q3839">
        <v>36884036</v>
      </c>
      <c r="R3839">
        <v>43073520000137</v>
      </c>
      <c r="S3839">
        <v>32985119452</v>
      </c>
    </row>
    <row r="3840" spans="1:19" x14ac:dyDescent="0.25">
      <c r="A3840">
        <v>18496</v>
      </c>
      <c r="B3840" s="6" t="s">
        <v>14529</v>
      </c>
      <c r="C3840" s="6" t="s">
        <v>52</v>
      </c>
      <c r="D3840" s="6" t="s">
        <v>31</v>
      </c>
      <c r="E3840" s="6" t="s">
        <v>44</v>
      </c>
      <c r="F3840" s="6" t="s">
        <v>61</v>
      </c>
      <c r="G3840" s="6" t="s">
        <v>14530</v>
      </c>
      <c r="H3840">
        <v>23</v>
      </c>
      <c r="I3840" s="6" t="s">
        <v>47</v>
      </c>
      <c r="J3840" s="6" t="s">
        <v>144</v>
      </c>
      <c r="K3840" s="6" t="s">
        <v>37</v>
      </c>
      <c r="L3840">
        <v>109</v>
      </c>
      <c r="N3840" s="6" t="s">
        <v>14531</v>
      </c>
      <c r="O3840" s="6" t="s">
        <v>39</v>
      </c>
      <c r="P3840" s="6" t="s">
        <v>132</v>
      </c>
      <c r="Q3840">
        <v>36707180</v>
      </c>
      <c r="R3840">
        <v>6947400635</v>
      </c>
      <c r="S3840">
        <v>32998096226</v>
      </c>
    </row>
    <row r="3841" spans="1:19" x14ac:dyDescent="0.25">
      <c r="A3841">
        <v>18497</v>
      </c>
      <c r="B3841" s="6" t="s">
        <v>14532</v>
      </c>
      <c r="C3841" s="6" t="s">
        <v>52</v>
      </c>
      <c r="D3841" s="6" t="s">
        <v>31</v>
      </c>
      <c r="E3841" s="6" t="s">
        <v>53</v>
      </c>
      <c r="F3841" s="6" t="s">
        <v>14533</v>
      </c>
      <c r="G3841" s="6" t="s">
        <v>14534</v>
      </c>
      <c r="H3841">
        <v>25</v>
      </c>
      <c r="I3841" s="6" t="s">
        <v>116</v>
      </c>
      <c r="J3841" s="6" t="s">
        <v>144</v>
      </c>
      <c r="K3841" s="6" t="s">
        <v>109</v>
      </c>
      <c r="L3841">
        <v>203</v>
      </c>
      <c r="N3841" s="6" t="s">
        <v>14535</v>
      </c>
      <c r="O3841" s="6" t="s">
        <v>554</v>
      </c>
      <c r="P3841" s="6" t="s">
        <v>1838</v>
      </c>
      <c r="Q3841">
        <v>36855000</v>
      </c>
      <c r="R3841">
        <v>43200589000184</v>
      </c>
      <c r="S3841">
        <v>32991655065</v>
      </c>
    </row>
    <row r="3842" spans="1:19" x14ac:dyDescent="0.25">
      <c r="A3842">
        <v>18498</v>
      </c>
      <c r="B3842" s="6" t="s">
        <v>14536</v>
      </c>
      <c r="C3842" s="6" t="s">
        <v>42</v>
      </c>
      <c r="D3842" s="6" t="s">
        <v>31</v>
      </c>
      <c r="E3842" s="6" t="s">
        <v>93</v>
      </c>
      <c r="F3842" s="6" t="s">
        <v>14537</v>
      </c>
      <c r="G3842" s="6" t="s">
        <v>14538</v>
      </c>
      <c r="H3842">
        <v>2</v>
      </c>
      <c r="I3842" s="6" t="s">
        <v>2216</v>
      </c>
      <c r="J3842" s="6" t="s">
        <v>14539</v>
      </c>
      <c r="K3842" s="6" t="s">
        <v>37</v>
      </c>
      <c r="L3842">
        <v>101</v>
      </c>
      <c r="N3842" s="6" t="s">
        <v>14540</v>
      </c>
      <c r="O3842" s="6" t="s">
        <v>711</v>
      </c>
      <c r="P3842" s="6" t="s">
        <v>40</v>
      </c>
      <c r="Q3842">
        <v>36784000</v>
      </c>
      <c r="R3842">
        <v>25377844000187</v>
      </c>
      <c r="S3842">
        <v>32998110291</v>
      </c>
    </row>
    <row r="3843" spans="1:19" x14ac:dyDescent="0.25">
      <c r="A3843">
        <v>18499</v>
      </c>
      <c r="B3843" s="6" t="s">
        <v>14541</v>
      </c>
      <c r="C3843" s="6" t="s">
        <v>391</v>
      </c>
      <c r="D3843" s="6" t="s">
        <v>488</v>
      </c>
      <c r="E3843" s="6" t="s">
        <v>103</v>
      </c>
      <c r="F3843" s="6" t="s">
        <v>61</v>
      </c>
      <c r="G3843" s="6" t="s">
        <v>14542</v>
      </c>
      <c r="H3843">
        <v>25</v>
      </c>
      <c r="I3843" s="6" t="s">
        <v>116</v>
      </c>
      <c r="J3843" s="6" t="s">
        <v>14543</v>
      </c>
      <c r="K3843" s="6" t="s">
        <v>37</v>
      </c>
      <c r="L3843">
        <v>105</v>
      </c>
      <c r="N3843" s="6" t="s">
        <v>14544</v>
      </c>
      <c r="O3843" s="6" t="s">
        <v>443</v>
      </c>
      <c r="P3843" s="6" t="s">
        <v>481</v>
      </c>
      <c r="Q3843">
        <v>36660000</v>
      </c>
      <c r="R3843">
        <v>16159492675</v>
      </c>
      <c r="S3843">
        <v>32999431748</v>
      </c>
    </row>
    <row r="3844" spans="1:19" x14ac:dyDescent="0.25">
      <c r="A3844">
        <v>18501</v>
      </c>
      <c r="B3844" s="6" t="s">
        <v>14545</v>
      </c>
      <c r="C3844" s="6" t="s">
        <v>52</v>
      </c>
      <c r="D3844" s="6" t="s">
        <v>31</v>
      </c>
      <c r="E3844" s="6" t="s">
        <v>71</v>
      </c>
      <c r="F3844" s="6" t="s">
        <v>14546</v>
      </c>
      <c r="G3844" s="6" t="s">
        <v>14547</v>
      </c>
      <c r="H3844">
        <v>25</v>
      </c>
      <c r="I3844" s="6" t="s">
        <v>116</v>
      </c>
      <c r="J3844" s="6" t="s">
        <v>14548</v>
      </c>
      <c r="K3844" s="6" t="s">
        <v>37</v>
      </c>
      <c r="L3844">
        <v>102</v>
      </c>
      <c r="N3844" s="6" t="s">
        <v>14549</v>
      </c>
      <c r="O3844" s="6" t="s">
        <v>263</v>
      </c>
      <c r="P3844" s="6" t="s">
        <v>264</v>
      </c>
      <c r="Q3844">
        <v>36740000</v>
      </c>
      <c r="R3844">
        <v>39766461000105</v>
      </c>
      <c r="S3844">
        <v>32984024003</v>
      </c>
    </row>
    <row r="3845" spans="1:19" x14ac:dyDescent="0.25">
      <c r="A3845">
        <v>18502</v>
      </c>
      <c r="B3845" s="6" t="s">
        <v>14550</v>
      </c>
      <c r="C3845" s="6" t="s">
        <v>52</v>
      </c>
      <c r="D3845" s="6" t="s">
        <v>31</v>
      </c>
      <c r="E3845" s="6" t="s">
        <v>103</v>
      </c>
      <c r="F3845" s="6" t="s">
        <v>61</v>
      </c>
      <c r="G3845" s="6" t="s">
        <v>14551</v>
      </c>
      <c r="H3845">
        <v>25</v>
      </c>
      <c r="I3845" s="6" t="s">
        <v>116</v>
      </c>
      <c r="J3845" s="6" t="s">
        <v>144</v>
      </c>
      <c r="K3845" s="6" t="s">
        <v>319</v>
      </c>
      <c r="L3845">
        <v>918</v>
      </c>
      <c r="N3845" s="6" t="s">
        <v>14552</v>
      </c>
      <c r="O3845" s="6" t="s">
        <v>263</v>
      </c>
      <c r="P3845" s="6" t="s">
        <v>264</v>
      </c>
      <c r="Q3845">
        <v>36740000</v>
      </c>
      <c r="R3845">
        <v>3797334630</v>
      </c>
      <c r="S3845">
        <v>32998482749</v>
      </c>
    </row>
    <row r="3846" spans="1:19" x14ac:dyDescent="0.25">
      <c r="A3846">
        <v>18506</v>
      </c>
      <c r="B3846" s="6" t="s">
        <v>14553</v>
      </c>
      <c r="C3846" s="6" t="s">
        <v>52</v>
      </c>
      <c r="D3846" s="6" t="s">
        <v>31</v>
      </c>
      <c r="E3846" s="6" t="s">
        <v>221</v>
      </c>
      <c r="F3846" s="6" t="s">
        <v>61</v>
      </c>
      <c r="G3846" s="6" t="s">
        <v>14554</v>
      </c>
      <c r="H3846">
        <v>1</v>
      </c>
      <c r="I3846" s="6" t="s">
        <v>375</v>
      </c>
      <c r="J3846" s="6" t="s">
        <v>144</v>
      </c>
      <c r="K3846" s="6" t="s">
        <v>37</v>
      </c>
      <c r="L3846">
        <v>102</v>
      </c>
      <c r="N3846" s="6" t="s">
        <v>14555</v>
      </c>
      <c r="O3846" s="6" t="s">
        <v>58</v>
      </c>
      <c r="P3846" s="6" t="s">
        <v>2887</v>
      </c>
      <c r="Q3846">
        <v>36770000</v>
      </c>
      <c r="R3846">
        <v>18022623695</v>
      </c>
      <c r="S3846">
        <v>32999201403</v>
      </c>
    </row>
    <row r="3847" spans="1:19" x14ac:dyDescent="0.25">
      <c r="A3847">
        <v>18507</v>
      </c>
      <c r="B3847" s="6" t="s">
        <v>14556</v>
      </c>
      <c r="C3847" s="6" t="s">
        <v>324</v>
      </c>
      <c r="D3847" s="6" t="s">
        <v>315</v>
      </c>
      <c r="E3847" s="6" t="s">
        <v>44</v>
      </c>
      <c r="F3847" s="6" t="s">
        <v>61</v>
      </c>
      <c r="G3847" s="6" t="s">
        <v>14557</v>
      </c>
      <c r="H3847">
        <v>2</v>
      </c>
      <c r="I3847" s="6" t="s">
        <v>2216</v>
      </c>
      <c r="J3847" s="6" t="s">
        <v>144</v>
      </c>
      <c r="K3847" s="6" t="s">
        <v>319</v>
      </c>
      <c r="L3847">
        <v>916</v>
      </c>
      <c r="N3847" s="6" t="s">
        <v>14558</v>
      </c>
      <c r="O3847" s="6" t="s">
        <v>39</v>
      </c>
      <c r="P3847" s="6" t="s">
        <v>192</v>
      </c>
      <c r="Q3847">
        <v>36701106</v>
      </c>
      <c r="R3847">
        <v>6608502656</v>
      </c>
      <c r="S3847">
        <v>32030147988</v>
      </c>
    </row>
    <row r="3848" spans="1:19" x14ac:dyDescent="0.25">
      <c r="A3848">
        <v>18508</v>
      </c>
      <c r="B3848" s="6" t="s">
        <v>14559</v>
      </c>
      <c r="C3848" s="6" t="s">
        <v>324</v>
      </c>
      <c r="D3848" s="6" t="s">
        <v>315</v>
      </c>
      <c r="E3848" s="6" t="s">
        <v>325</v>
      </c>
      <c r="F3848" s="6" t="s">
        <v>61</v>
      </c>
      <c r="G3848" s="6" t="s">
        <v>14560</v>
      </c>
      <c r="H3848">
        <v>2</v>
      </c>
      <c r="I3848" s="6" t="s">
        <v>2216</v>
      </c>
      <c r="J3848" s="6" t="s">
        <v>144</v>
      </c>
      <c r="K3848" s="6" t="s">
        <v>319</v>
      </c>
      <c r="L3848">
        <v>916</v>
      </c>
      <c r="N3848" s="6" t="s">
        <v>14561</v>
      </c>
      <c r="O3848" s="6" t="s">
        <v>39</v>
      </c>
      <c r="P3848" s="6" t="s">
        <v>389</v>
      </c>
      <c r="Q3848">
        <v>36703084</v>
      </c>
      <c r="R3848">
        <v>12464319635</v>
      </c>
      <c r="S3848">
        <v>32631014700</v>
      </c>
    </row>
    <row r="3849" spans="1:19" x14ac:dyDescent="0.25">
      <c r="A3849">
        <v>18511</v>
      </c>
      <c r="B3849" s="6" t="s">
        <v>14562</v>
      </c>
      <c r="C3849" s="6" t="s">
        <v>52</v>
      </c>
      <c r="D3849" s="6" t="s">
        <v>31</v>
      </c>
      <c r="E3849" s="6" t="s">
        <v>325</v>
      </c>
      <c r="F3849" s="6" t="s">
        <v>61</v>
      </c>
      <c r="G3849" s="6" t="s">
        <v>14563</v>
      </c>
      <c r="H3849">
        <v>1</v>
      </c>
      <c r="I3849" s="6" t="s">
        <v>375</v>
      </c>
      <c r="J3849" s="6" t="s">
        <v>144</v>
      </c>
      <c r="K3849" s="6" t="s">
        <v>109</v>
      </c>
      <c r="L3849">
        <v>204</v>
      </c>
      <c r="N3849" s="6" t="s">
        <v>14564</v>
      </c>
      <c r="O3849" s="6" t="s">
        <v>111</v>
      </c>
      <c r="P3849" s="6" t="s">
        <v>573</v>
      </c>
      <c r="Q3849">
        <v>36880000</v>
      </c>
      <c r="R3849">
        <v>12760074692</v>
      </c>
      <c r="S3849">
        <v>32998364263</v>
      </c>
    </row>
    <row r="3850" spans="1:19" x14ac:dyDescent="0.25">
      <c r="A3850">
        <v>18512</v>
      </c>
      <c r="B3850" s="6" t="s">
        <v>14565</v>
      </c>
      <c r="C3850" s="6" t="s">
        <v>477</v>
      </c>
      <c r="D3850" s="6" t="s">
        <v>353</v>
      </c>
      <c r="E3850" s="6" t="s">
        <v>44</v>
      </c>
      <c r="F3850" s="6" t="s">
        <v>14566</v>
      </c>
      <c r="G3850" s="6" t="s">
        <v>14567</v>
      </c>
      <c r="H3850">
        <v>25</v>
      </c>
      <c r="I3850" s="6" t="s">
        <v>116</v>
      </c>
      <c r="J3850" s="6" t="s">
        <v>14568</v>
      </c>
      <c r="K3850" s="6" t="s">
        <v>37</v>
      </c>
      <c r="L3850">
        <v>108</v>
      </c>
      <c r="N3850" s="6" t="s">
        <v>14569</v>
      </c>
      <c r="O3850" s="6" t="s">
        <v>239</v>
      </c>
      <c r="P3850" s="6" t="s">
        <v>40</v>
      </c>
      <c r="Q3850">
        <v>36760000</v>
      </c>
      <c r="R3850">
        <v>44035407000120</v>
      </c>
      <c r="S3850">
        <v>32991060286</v>
      </c>
    </row>
    <row r="3851" spans="1:19" x14ac:dyDescent="0.25">
      <c r="A3851">
        <v>18513</v>
      </c>
      <c r="B3851" s="6" t="s">
        <v>14570</v>
      </c>
      <c r="C3851" s="6" t="s">
        <v>52</v>
      </c>
      <c r="D3851" s="6" t="s">
        <v>31</v>
      </c>
      <c r="E3851" s="6" t="s">
        <v>71</v>
      </c>
      <c r="F3851" s="6" t="s">
        <v>61</v>
      </c>
      <c r="G3851" s="6" t="s">
        <v>14571</v>
      </c>
      <c r="H3851">
        <v>25</v>
      </c>
      <c r="I3851" s="6" t="s">
        <v>116</v>
      </c>
      <c r="J3851" s="6" t="s">
        <v>14572</v>
      </c>
      <c r="K3851" s="6" t="s">
        <v>37</v>
      </c>
      <c r="L3851">
        <v>102</v>
      </c>
      <c r="N3851" s="6" t="s">
        <v>14573</v>
      </c>
      <c r="O3851" s="6" t="s">
        <v>263</v>
      </c>
      <c r="P3851" s="6" t="s">
        <v>40</v>
      </c>
      <c r="Q3851">
        <v>36740000</v>
      </c>
      <c r="R3851">
        <v>1426074603</v>
      </c>
      <c r="S3851">
        <v>32998295656</v>
      </c>
    </row>
    <row r="3852" spans="1:19" x14ac:dyDescent="0.25">
      <c r="A3852">
        <v>18515</v>
      </c>
      <c r="B3852" s="6" t="s">
        <v>14574</v>
      </c>
      <c r="C3852" s="6" t="s">
        <v>52</v>
      </c>
      <c r="D3852" s="6" t="s">
        <v>31</v>
      </c>
      <c r="E3852" s="6" t="s">
        <v>103</v>
      </c>
      <c r="F3852" s="6" t="s">
        <v>14575</v>
      </c>
      <c r="G3852" s="6" t="s">
        <v>14576</v>
      </c>
      <c r="H3852">
        <v>25</v>
      </c>
      <c r="I3852" s="6" t="s">
        <v>116</v>
      </c>
      <c r="J3852" s="6" t="s">
        <v>144</v>
      </c>
      <c r="K3852" s="6" t="s">
        <v>109</v>
      </c>
      <c r="L3852">
        <v>203</v>
      </c>
      <c r="N3852" s="6" t="s">
        <v>14577</v>
      </c>
      <c r="O3852" s="6" t="s">
        <v>1972</v>
      </c>
      <c r="P3852" s="6" t="s">
        <v>40</v>
      </c>
      <c r="Q3852">
        <v>36878000</v>
      </c>
      <c r="R3852">
        <v>36543822000166</v>
      </c>
      <c r="S3852">
        <v>32999267562</v>
      </c>
    </row>
    <row r="3853" spans="1:19" x14ac:dyDescent="0.25">
      <c r="A3853">
        <v>18516</v>
      </c>
      <c r="B3853" s="6" t="s">
        <v>14578</v>
      </c>
      <c r="C3853" s="6" t="s">
        <v>30</v>
      </c>
      <c r="D3853" s="6" t="s">
        <v>31</v>
      </c>
      <c r="E3853" s="6" t="s">
        <v>71</v>
      </c>
      <c r="F3853" s="6" t="s">
        <v>14579</v>
      </c>
      <c r="G3853" s="6" t="s">
        <v>14580</v>
      </c>
      <c r="H3853">
        <v>25</v>
      </c>
      <c r="I3853" s="6" t="s">
        <v>116</v>
      </c>
      <c r="J3853" s="6" t="s">
        <v>144</v>
      </c>
      <c r="K3853" s="6" t="s">
        <v>37</v>
      </c>
      <c r="L3853">
        <v>106</v>
      </c>
      <c r="N3853" s="6" t="s">
        <v>14581</v>
      </c>
      <c r="O3853" s="6" t="s">
        <v>669</v>
      </c>
      <c r="P3853" s="6" t="s">
        <v>40</v>
      </c>
      <c r="Q3853">
        <v>36670000</v>
      </c>
      <c r="R3853">
        <v>36356968000100</v>
      </c>
      <c r="S3853">
        <v>32984655422</v>
      </c>
    </row>
    <row r="3854" spans="1:19" x14ac:dyDescent="0.25">
      <c r="A3854">
        <v>18517</v>
      </c>
      <c r="B3854" s="6" t="s">
        <v>14582</v>
      </c>
      <c r="C3854" s="6" t="s">
        <v>52</v>
      </c>
      <c r="D3854" s="6" t="s">
        <v>31</v>
      </c>
      <c r="E3854" s="6" t="s">
        <v>71</v>
      </c>
      <c r="F3854" s="6" t="s">
        <v>61</v>
      </c>
      <c r="G3854" s="6" t="s">
        <v>14583</v>
      </c>
      <c r="H3854">
        <v>25</v>
      </c>
      <c r="I3854" s="6" t="s">
        <v>116</v>
      </c>
      <c r="J3854" s="6" t="s">
        <v>144</v>
      </c>
      <c r="K3854" s="6" t="s">
        <v>98</v>
      </c>
      <c r="L3854">
        <v>301</v>
      </c>
      <c r="N3854" s="6" t="s">
        <v>14584</v>
      </c>
      <c r="O3854" s="6" t="s">
        <v>146</v>
      </c>
      <c r="P3854" s="6" t="s">
        <v>5140</v>
      </c>
      <c r="Q3854">
        <v>36500000</v>
      </c>
      <c r="R3854">
        <v>5733614609</v>
      </c>
      <c r="S3854">
        <v>32998179633</v>
      </c>
    </row>
    <row r="3855" spans="1:19" x14ac:dyDescent="0.25">
      <c r="A3855">
        <v>18521</v>
      </c>
      <c r="B3855" s="6" t="s">
        <v>14585</v>
      </c>
      <c r="C3855" s="6" t="s">
        <v>52</v>
      </c>
      <c r="D3855" s="6" t="s">
        <v>31</v>
      </c>
      <c r="E3855" s="6" t="s">
        <v>71</v>
      </c>
      <c r="F3855" s="6" t="s">
        <v>61</v>
      </c>
      <c r="G3855" s="6" t="s">
        <v>8498</v>
      </c>
      <c r="H3855">
        <v>26</v>
      </c>
      <c r="I3855" s="6" t="s">
        <v>173</v>
      </c>
      <c r="J3855" s="6" t="s">
        <v>144</v>
      </c>
      <c r="K3855" s="6" t="s">
        <v>109</v>
      </c>
      <c r="L3855">
        <v>206</v>
      </c>
      <c r="N3855" s="6" t="s">
        <v>14586</v>
      </c>
      <c r="O3855" s="6" t="s">
        <v>771</v>
      </c>
      <c r="P3855" s="6" t="s">
        <v>3521</v>
      </c>
      <c r="Q3855">
        <v>36800000</v>
      </c>
      <c r="R3855">
        <v>98762320610</v>
      </c>
      <c r="S3855">
        <v>32998586159</v>
      </c>
    </row>
    <row r="3856" spans="1:19" x14ac:dyDescent="0.25">
      <c r="A3856">
        <v>18522</v>
      </c>
      <c r="B3856" s="6" t="s">
        <v>14587</v>
      </c>
      <c r="C3856" s="6" t="s">
        <v>391</v>
      </c>
      <c r="D3856" s="6" t="s">
        <v>488</v>
      </c>
      <c r="E3856" s="6" t="s">
        <v>93</v>
      </c>
      <c r="F3856" s="6" t="s">
        <v>61</v>
      </c>
      <c r="G3856" s="6" t="s">
        <v>14588</v>
      </c>
      <c r="H3856">
        <v>23</v>
      </c>
      <c r="I3856" s="6" t="s">
        <v>47</v>
      </c>
      <c r="J3856" s="6" t="s">
        <v>144</v>
      </c>
      <c r="K3856" s="6" t="s">
        <v>98</v>
      </c>
      <c r="L3856">
        <v>307</v>
      </c>
      <c r="N3856" s="6" t="s">
        <v>14589</v>
      </c>
      <c r="O3856" s="6" t="s">
        <v>146</v>
      </c>
      <c r="P3856" s="6" t="s">
        <v>8193</v>
      </c>
      <c r="Q3856">
        <v>36500000</v>
      </c>
      <c r="R3856">
        <v>79012248604</v>
      </c>
      <c r="S3856">
        <v>32999169665</v>
      </c>
    </row>
    <row r="3857" spans="1:19" x14ac:dyDescent="0.25">
      <c r="A3857">
        <v>18523</v>
      </c>
      <c r="B3857" s="6" t="s">
        <v>14590</v>
      </c>
      <c r="C3857" s="6" t="s">
        <v>52</v>
      </c>
      <c r="D3857" s="6" t="s">
        <v>31</v>
      </c>
      <c r="E3857" s="6" t="s">
        <v>44</v>
      </c>
      <c r="F3857" s="6" t="s">
        <v>14591</v>
      </c>
      <c r="G3857" s="6" t="s">
        <v>14592</v>
      </c>
      <c r="H3857">
        <v>25</v>
      </c>
      <c r="I3857" s="6" t="s">
        <v>116</v>
      </c>
      <c r="J3857" s="6" t="s">
        <v>14593</v>
      </c>
      <c r="K3857" s="6" t="s">
        <v>37</v>
      </c>
      <c r="L3857">
        <v>109</v>
      </c>
      <c r="N3857" s="6" t="s">
        <v>14594</v>
      </c>
      <c r="O3857" s="6" t="s">
        <v>39</v>
      </c>
      <c r="P3857" s="6" t="s">
        <v>687</v>
      </c>
      <c r="Q3857">
        <v>36707046</v>
      </c>
      <c r="R3857">
        <v>43469526000128</v>
      </c>
      <c r="S3857">
        <v>32988829399</v>
      </c>
    </row>
    <row r="3858" spans="1:19" x14ac:dyDescent="0.25">
      <c r="A3858">
        <v>18525</v>
      </c>
      <c r="B3858" s="6" t="s">
        <v>14595</v>
      </c>
      <c r="C3858" s="6" t="s">
        <v>391</v>
      </c>
      <c r="D3858" s="6" t="s">
        <v>488</v>
      </c>
      <c r="E3858" s="6" t="s">
        <v>53</v>
      </c>
      <c r="F3858" s="6" t="s">
        <v>14596</v>
      </c>
      <c r="G3858" s="6" t="s">
        <v>14597</v>
      </c>
      <c r="H3858">
        <v>25</v>
      </c>
      <c r="I3858" s="6" t="s">
        <v>116</v>
      </c>
      <c r="J3858" s="6" t="s">
        <v>14598</v>
      </c>
      <c r="K3858" s="6" t="s">
        <v>109</v>
      </c>
      <c r="L3858">
        <v>207</v>
      </c>
      <c r="N3858" s="6" t="s">
        <v>14599</v>
      </c>
      <c r="O3858" s="6" t="s">
        <v>111</v>
      </c>
      <c r="P3858" s="6" t="s">
        <v>11571</v>
      </c>
      <c r="Q3858">
        <v>36892500</v>
      </c>
      <c r="R3858">
        <v>43384798000125</v>
      </c>
      <c r="S3858">
        <v>32988052907</v>
      </c>
    </row>
    <row r="3859" spans="1:19" x14ac:dyDescent="0.25">
      <c r="A3859">
        <v>18526</v>
      </c>
      <c r="B3859" s="6" t="s">
        <v>14600</v>
      </c>
      <c r="C3859" s="6" t="s">
        <v>52</v>
      </c>
      <c r="D3859" s="6" t="s">
        <v>31</v>
      </c>
      <c r="E3859" s="6" t="s">
        <v>103</v>
      </c>
      <c r="F3859" s="6" t="s">
        <v>61</v>
      </c>
      <c r="G3859" s="6" t="s">
        <v>14601</v>
      </c>
      <c r="H3859">
        <v>23</v>
      </c>
      <c r="I3859" s="6" t="s">
        <v>47</v>
      </c>
      <c r="J3859" s="6" t="s">
        <v>144</v>
      </c>
      <c r="K3859" s="6" t="s">
        <v>37</v>
      </c>
      <c r="L3859">
        <v>109</v>
      </c>
      <c r="N3859" s="6" t="s">
        <v>14602</v>
      </c>
      <c r="O3859" s="6" t="s">
        <v>39</v>
      </c>
      <c r="P3859" s="6" t="s">
        <v>40</v>
      </c>
      <c r="Q3859">
        <v>36704102</v>
      </c>
      <c r="R3859">
        <v>14371143695</v>
      </c>
      <c r="S3859">
        <v>32984100526</v>
      </c>
    </row>
    <row r="3860" spans="1:19" x14ac:dyDescent="0.25">
      <c r="A3860">
        <v>18527</v>
      </c>
      <c r="B3860" s="6" t="s">
        <v>14603</v>
      </c>
      <c r="C3860" s="6" t="s">
        <v>30</v>
      </c>
      <c r="D3860" s="6" t="s">
        <v>31</v>
      </c>
      <c r="E3860" s="6" t="s">
        <v>44</v>
      </c>
      <c r="F3860" s="6" t="s">
        <v>61</v>
      </c>
      <c r="G3860" s="6" t="s">
        <v>14604</v>
      </c>
      <c r="H3860">
        <v>25</v>
      </c>
      <c r="I3860" s="6" t="s">
        <v>116</v>
      </c>
      <c r="J3860" s="6" t="s">
        <v>144</v>
      </c>
      <c r="K3860" s="6" t="s">
        <v>37</v>
      </c>
      <c r="L3860">
        <v>109</v>
      </c>
      <c r="N3860" s="6" t="s">
        <v>14605</v>
      </c>
      <c r="O3860" s="6" t="s">
        <v>39</v>
      </c>
      <c r="P3860" s="6" t="s">
        <v>389</v>
      </c>
      <c r="Q3860">
        <v>36703000</v>
      </c>
      <c r="R3860">
        <v>5835128606</v>
      </c>
      <c r="S3860">
        <v>32034418441</v>
      </c>
    </row>
    <row r="3861" spans="1:19" x14ac:dyDescent="0.25">
      <c r="A3861">
        <v>18528</v>
      </c>
      <c r="B3861" s="6" t="s">
        <v>14606</v>
      </c>
      <c r="C3861" s="6" t="s">
        <v>76</v>
      </c>
      <c r="D3861" s="6" t="s">
        <v>77</v>
      </c>
      <c r="E3861" s="6" t="s">
        <v>221</v>
      </c>
      <c r="F3861" s="6" t="s">
        <v>14607</v>
      </c>
      <c r="G3861" s="6" t="s">
        <v>982</v>
      </c>
      <c r="H3861">
        <v>23</v>
      </c>
      <c r="I3861" s="6" t="s">
        <v>47</v>
      </c>
      <c r="J3861" s="6" t="s">
        <v>144</v>
      </c>
      <c r="K3861" s="6" t="s">
        <v>37</v>
      </c>
      <c r="L3861">
        <v>107</v>
      </c>
      <c r="N3861" s="6" t="s">
        <v>14608</v>
      </c>
      <c r="O3861" s="6" t="s">
        <v>58</v>
      </c>
      <c r="P3861" s="6" t="s">
        <v>1778</v>
      </c>
      <c r="Q3861">
        <v>36771552</v>
      </c>
      <c r="R3861">
        <v>44024999000184</v>
      </c>
      <c r="S3861">
        <v>32984420246</v>
      </c>
    </row>
    <row r="3862" spans="1:19" x14ac:dyDescent="0.25">
      <c r="A3862">
        <v>18529</v>
      </c>
      <c r="B3862" s="6" t="s">
        <v>14609</v>
      </c>
      <c r="C3862" s="6" t="s">
        <v>324</v>
      </c>
      <c r="D3862" s="6" t="s">
        <v>315</v>
      </c>
      <c r="E3862" s="6" t="s">
        <v>93</v>
      </c>
      <c r="F3862" s="6" t="s">
        <v>61</v>
      </c>
      <c r="G3862" s="6" t="s">
        <v>14610</v>
      </c>
      <c r="H3862">
        <v>2</v>
      </c>
      <c r="I3862" s="6" t="s">
        <v>2216</v>
      </c>
      <c r="J3862" s="6" t="s">
        <v>144</v>
      </c>
      <c r="K3862" s="6" t="s">
        <v>319</v>
      </c>
      <c r="L3862">
        <v>916</v>
      </c>
      <c r="N3862" s="6" t="s">
        <v>14611</v>
      </c>
      <c r="O3862" s="6" t="s">
        <v>39</v>
      </c>
      <c r="P3862" s="6" t="s">
        <v>7732</v>
      </c>
      <c r="Q3862">
        <v>36707100</v>
      </c>
      <c r="R3862">
        <v>15134045631</v>
      </c>
      <c r="S3862">
        <v>32988410946</v>
      </c>
    </row>
    <row r="3863" spans="1:19" x14ac:dyDescent="0.25">
      <c r="A3863">
        <v>18531</v>
      </c>
      <c r="B3863" s="6" t="s">
        <v>14612</v>
      </c>
      <c r="C3863" s="6" t="s">
        <v>324</v>
      </c>
      <c r="D3863" s="6" t="s">
        <v>315</v>
      </c>
      <c r="E3863" s="6" t="s">
        <v>325</v>
      </c>
      <c r="F3863" s="6" t="s">
        <v>61</v>
      </c>
      <c r="G3863" s="6" t="s">
        <v>14613</v>
      </c>
      <c r="H3863">
        <v>2</v>
      </c>
      <c r="I3863" s="6" t="s">
        <v>2216</v>
      </c>
      <c r="J3863" s="6" t="s">
        <v>144</v>
      </c>
      <c r="K3863" s="6" t="s">
        <v>319</v>
      </c>
      <c r="L3863">
        <v>906</v>
      </c>
      <c r="N3863" s="6" t="s">
        <v>14614</v>
      </c>
      <c r="O3863" s="6" t="s">
        <v>39</v>
      </c>
      <c r="P3863" s="6" t="s">
        <v>40</v>
      </c>
      <c r="Q3863">
        <v>36700080</v>
      </c>
      <c r="R3863">
        <v>8296699656</v>
      </c>
      <c r="S3863">
        <v>32034494600</v>
      </c>
    </row>
    <row r="3864" spans="1:19" x14ac:dyDescent="0.25">
      <c r="A3864">
        <v>18534</v>
      </c>
      <c r="B3864" s="6" t="s">
        <v>14615</v>
      </c>
      <c r="C3864" s="6" t="s">
        <v>52</v>
      </c>
      <c r="D3864" s="6" t="s">
        <v>31</v>
      </c>
      <c r="E3864" s="6" t="s">
        <v>325</v>
      </c>
      <c r="F3864" s="6" t="s">
        <v>14616</v>
      </c>
      <c r="G3864" s="6" t="s">
        <v>14617</v>
      </c>
      <c r="H3864">
        <v>23</v>
      </c>
      <c r="I3864" s="6" t="s">
        <v>47</v>
      </c>
      <c r="J3864" s="6" t="s">
        <v>14618</v>
      </c>
      <c r="K3864" s="6" t="s">
        <v>109</v>
      </c>
      <c r="L3864">
        <v>204</v>
      </c>
      <c r="N3864" s="6" t="s">
        <v>14619</v>
      </c>
      <c r="O3864" s="6" t="s">
        <v>691</v>
      </c>
      <c r="P3864" s="6" t="s">
        <v>11974</v>
      </c>
      <c r="Q3864">
        <v>36793000</v>
      </c>
      <c r="R3864">
        <v>41629041000129</v>
      </c>
      <c r="S3864">
        <v>32984464043</v>
      </c>
    </row>
    <row r="3865" spans="1:19" x14ac:dyDescent="0.25">
      <c r="A3865">
        <v>18535</v>
      </c>
      <c r="B3865" s="6" t="s">
        <v>14620</v>
      </c>
      <c r="C3865" s="6" t="s">
        <v>52</v>
      </c>
      <c r="D3865" s="6" t="s">
        <v>31</v>
      </c>
      <c r="E3865" s="6" t="s">
        <v>71</v>
      </c>
      <c r="F3865" s="6" t="s">
        <v>61</v>
      </c>
      <c r="G3865" s="6" t="s">
        <v>10891</v>
      </c>
      <c r="H3865">
        <v>23</v>
      </c>
      <c r="I3865" s="6" t="s">
        <v>47</v>
      </c>
      <c r="J3865" s="6" t="s">
        <v>144</v>
      </c>
      <c r="K3865" s="6" t="s">
        <v>109</v>
      </c>
      <c r="L3865">
        <v>204</v>
      </c>
      <c r="N3865" s="6" t="s">
        <v>14621</v>
      </c>
      <c r="O3865" s="6" t="s">
        <v>691</v>
      </c>
      <c r="P3865" s="6" t="s">
        <v>14622</v>
      </c>
      <c r="Q3865">
        <v>36793000</v>
      </c>
      <c r="R3865">
        <v>71261788753</v>
      </c>
      <c r="S3865">
        <v>32999065807</v>
      </c>
    </row>
    <row r="3866" spans="1:19" x14ac:dyDescent="0.25">
      <c r="A3866">
        <v>18536</v>
      </c>
      <c r="B3866" s="6" t="s">
        <v>14623</v>
      </c>
      <c r="C3866" s="6" t="s">
        <v>52</v>
      </c>
      <c r="D3866" s="6" t="s">
        <v>31</v>
      </c>
      <c r="E3866" s="6" t="s">
        <v>71</v>
      </c>
      <c r="F3866" s="6" t="s">
        <v>61</v>
      </c>
      <c r="G3866" s="6" t="s">
        <v>14624</v>
      </c>
      <c r="H3866">
        <v>26</v>
      </c>
      <c r="I3866" s="6" t="s">
        <v>173</v>
      </c>
      <c r="J3866" s="6" t="s">
        <v>144</v>
      </c>
      <c r="K3866" s="6" t="s">
        <v>37</v>
      </c>
      <c r="L3866">
        <v>101</v>
      </c>
      <c r="N3866" s="6" t="s">
        <v>14625</v>
      </c>
      <c r="O3866" s="6" t="s">
        <v>58</v>
      </c>
      <c r="P3866" s="6" t="s">
        <v>5562</v>
      </c>
      <c r="Q3866">
        <v>36777000</v>
      </c>
      <c r="R3866">
        <v>83116370672</v>
      </c>
      <c r="S3866">
        <v>32998167087</v>
      </c>
    </row>
    <row r="3867" spans="1:19" x14ac:dyDescent="0.25">
      <c r="A3867">
        <v>18542</v>
      </c>
      <c r="B3867" s="6" t="s">
        <v>14626</v>
      </c>
      <c r="C3867" s="6" t="s">
        <v>30</v>
      </c>
      <c r="D3867" s="6" t="s">
        <v>31</v>
      </c>
      <c r="E3867" s="6" t="s">
        <v>71</v>
      </c>
      <c r="F3867" s="6" t="s">
        <v>14627</v>
      </c>
      <c r="G3867" s="6" t="s">
        <v>14628</v>
      </c>
      <c r="H3867">
        <v>25</v>
      </c>
      <c r="I3867" s="6" t="s">
        <v>116</v>
      </c>
      <c r="J3867" s="6" t="s">
        <v>14629</v>
      </c>
      <c r="K3867" s="6" t="s">
        <v>37</v>
      </c>
      <c r="L3867">
        <v>109</v>
      </c>
      <c r="N3867" s="6" t="s">
        <v>14630</v>
      </c>
      <c r="O3867" s="6" t="s">
        <v>39</v>
      </c>
      <c r="P3867" s="6" t="s">
        <v>7927</v>
      </c>
      <c r="Q3867">
        <v>36702098</v>
      </c>
      <c r="R3867">
        <v>39156714000129</v>
      </c>
      <c r="S3867">
        <v>32998043708</v>
      </c>
    </row>
    <row r="3868" spans="1:19" x14ac:dyDescent="0.25">
      <c r="A3868">
        <v>18545</v>
      </c>
      <c r="B3868" s="6" t="s">
        <v>14631</v>
      </c>
      <c r="C3868" s="6" t="s">
        <v>52</v>
      </c>
      <c r="D3868" s="6" t="s">
        <v>31</v>
      </c>
      <c r="E3868" s="6" t="s">
        <v>93</v>
      </c>
      <c r="F3868" s="6" t="s">
        <v>61</v>
      </c>
      <c r="G3868" s="6" t="s">
        <v>14632</v>
      </c>
      <c r="H3868">
        <v>26</v>
      </c>
      <c r="I3868" s="6" t="s">
        <v>173</v>
      </c>
      <c r="J3868" s="6" t="s">
        <v>144</v>
      </c>
      <c r="K3868" s="6" t="s">
        <v>98</v>
      </c>
      <c r="L3868">
        <v>302</v>
      </c>
      <c r="N3868" s="6" t="s">
        <v>14633</v>
      </c>
      <c r="O3868" s="6" t="s">
        <v>146</v>
      </c>
      <c r="P3868" s="6" t="s">
        <v>645</v>
      </c>
      <c r="Q3868">
        <v>36500000</v>
      </c>
      <c r="R3868">
        <v>10793722616</v>
      </c>
      <c r="S3868">
        <v>32999788059</v>
      </c>
    </row>
    <row r="3869" spans="1:19" x14ac:dyDescent="0.25">
      <c r="A3869">
        <v>18546</v>
      </c>
      <c r="B3869" s="6" t="s">
        <v>14634</v>
      </c>
      <c r="C3869" s="6" t="s">
        <v>52</v>
      </c>
      <c r="D3869" s="6" t="s">
        <v>31</v>
      </c>
      <c r="E3869" s="6" t="s">
        <v>103</v>
      </c>
      <c r="F3869" s="6" t="s">
        <v>61</v>
      </c>
      <c r="G3869" s="6" t="s">
        <v>14635</v>
      </c>
      <c r="H3869">
        <v>25</v>
      </c>
      <c r="I3869" s="6" t="s">
        <v>116</v>
      </c>
      <c r="J3869" s="6" t="s">
        <v>144</v>
      </c>
      <c r="K3869" s="6" t="s">
        <v>37</v>
      </c>
      <c r="L3869">
        <v>101</v>
      </c>
      <c r="N3869" s="6" t="s">
        <v>14636</v>
      </c>
      <c r="O3869" s="6" t="s">
        <v>711</v>
      </c>
      <c r="P3869" s="6" t="s">
        <v>40</v>
      </c>
      <c r="Q3869">
        <v>36784000</v>
      </c>
      <c r="R3869">
        <v>8240936660</v>
      </c>
      <c r="S3869">
        <v>21998664251</v>
      </c>
    </row>
    <row r="3870" spans="1:19" x14ac:dyDescent="0.25">
      <c r="A3870">
        <v>18547</v>
      </c>
      <c r="B3870" s="6" t="s">
        <v>14637</v>
      </c>
      <c r="C3870" s="6" t="s">
        <v>52</v>
      </c>
      <c r="D3870" s="6" t="s">
        <v>31</v>
      </c>
      <c r="E3870" s="6" t="s">
        <v>103</v>
      </c>
      <c r="F3870" s="6" t="s">
        <v>14638</v>
      </c>
      <c r="G3870" s="6" t="s">
        <v>14639</v>
      </c>
      <c r="H3870">
        <v>23</v>
      </c>
      <c r="I3870" s="6" t="s">
        <v>47</v>
      </c>
      <c r="J3870" s="6" t="s">
        <v>144</v>
      </c>
      <c r="K3870" s="6" t="s">
        <v>109</v>
      </c>
      <c r="L3870">
        <v>204</v>
      </c>
      <c r="N3870" s="6" t="s">
        <v>14640</v>
      </c>
      <c r="O3870" s="6" t="s">
        <v>836</v>
      </c>
      <c r="P3870" s="6" t="s">
        <v>1599</v>
      </c>
      <c r="Q3870">
        <v>36860000</v>
      </c>
      <c r="R3870">
        <v>36049132000155</v>
      </c>
      <c r="S3870">
        <v>32984949982</v>
      </c>
    </row>
    <row r="3871" spans="1:19" x14ac:dyDescent="0.25">
      <c r="A3871">
        <v>18552</v>
      </c>
      <c r="B3871" s="6" t="s">
        <v>14641</v>
      </c>
      <c r="C3871" s="6" t="s">
        <v>52</v>
      </c>
      <c r="D3871" s="6" t="s">
        <v>31</v>
      </c>
      <c r="E3871" s="6" t="s">
        <v>93</v>
      </c>
      <c r="F3871" s="6" t="s">
        <v>14642</v>
      </c>
      <c r="G3871" s="6" t="s">
        <v>359</v>
      </c>
      <c r="H3871">
        <v>25</v>
      </c>
      <c r="I3871" s="6" t="s">
        <v>116</v>
      </c>
      <c r="J3871" s="6" t="s">
        <v>144</v>
      </c>
      <c r="K3871" s="6" t="s">
        <v>98</v>
      </c>
      <c r="L3871">
        <v>302</v>
      </c>
      <c r="N3871" s="6" t="s">
        <v>14643</v>
      </c>
      <c r="O3871" s="6" t="s">
        <v>146</v>
      </c>
      <c r="P3871" s="6" t="s">
        <v>733</v>
      </c>
      <c r="Q3871">
        <v>36502000</v>
      </c>
      <c r="R3871">
        <v>33671701000101</v>
      </c>
      <c r="S3871">
        <v>32999379675</v>
      </c>
    </row>
    <row r="3872" spans="1:19" x14ac:dyDescent="0.25">
      <c r="A3872">
        <v>18553</v>
      </c>
      <c r="B3872" s="6" t="s">
        <v>14644</v>
      </c>
      <c r="C3872" s="6" t="s">
        <v>52</v>
      </c>
      <c r="D3872" s="6" t="s">
        <v>31</v>
      </c>
      <c r="E3872" s="6" t="s">
        <v>53</v>
      </c>
      <c r="F3872" s="6" t="s">
        <v>61</v>
      </c>
      <c r="G3872" s="6" t="s">
        <v>14645</v>
      </c>
      <c r="H3872">
        <v>23</v>
      </c>
      <c r="I3872" s="6" t="s">
        <v>47</v>
      </c>
      <c r="J3872" s="6" t="s">
        <v>144</v>
      </c>
      <c r="K3872" s="6" t="s">
        <v>98</v>
      </c>
      <c r="L3872">
        <v>301</v>
      </c>
      <c r="N3872" s="6" t="s">
        <v>14646</v>
      </c>
      <c r="O3872" s="6" t="s">
        <v>136</v>
      </c>
      <c r="P3872" s="6" t="s">
        <v>7567</v>
      </c>
      <c r="Q3872">
        <v>36780000</v>
      </c>
      <c r="R3872">
        <v>82108218653</v>
      </c>
      <c r="S3872">
        <v>32998143374</v>
      </c>
    </row>
    <row r="3873" spans="1:19" x14ac:dyDescent="0.25">
      <c r="A3873">
        <v>18554</v>
      </c>
      <c r="B3873" s="6" t="s">
        <v>14647</v>
      </c>
      <c r="C3873" s="6" t="s">
        <v>52</v>
      </c>
      <c r="D3873" s="6" t="s">
        <v>31</v>
      </c>
      <c r="E3873" s="6" t="s">
        <v>53</v>
      </c>
      <c r="F3873" s="6" t="s">
        <v>61</v>
      </c>
      <c r="G3873" s="6" t="s">
        <v>14648</v>
      </c>
      <c r="H3873">
        <v>25</v>
      </c>
      <c r="I3873" s="6" t="s">
        <v>116</v>
      </c>
      <c r="J3873" s="6" t="s">
        <v>144</v>
      </c>
      <c r="K3873" s="6" t="s">
        <v>37</v>
      </c>
      <c r="L3873">
        <v>103</v>
      </c>
      <c r="N3873" s="6" t="s">
        <v>14649</v>
      </c>
      <c r="O3873" s="6" t="s">
        <v>58</v>
      </c>
      <c r="P3873" s="6" t="s">
        <v>40</v>
      </c>
      <c r="Q3873">
        <v>36770001</v>
      </c>
      <c r="R3873">
        <v>7216048628</v>
      </c>
      <c r="S3873">
        <v>32034211362</v>
      </c>
    </row>
    <row r="3874" spans="1:19" x14ac:dyDescent="0.25">
      <c r="A3874">
        <v>18556</v>
      </c>
      <c r="B3874" s="6" t="s">
        <v>14650</v>
      </c>
      <c r="C3874" s="6" t="s">
        <v>52</v>
      </c>
      <c r="D3874" s="6" t="s">
        <v>31</v>
      </c>
      <c r="E3874" s="6" t="s">
        <v>53</v>
      </c>
      <c r="F3874" s="6" t="s">
        <v>14651</v>
      </c>
      <c r="G3874" s="6" t="s">
        <v>1676</v>
      </c>
      <c r="H3874">
        <v>27</v>
      </c>
      <c r="I3874" s="6" t="s">
        <v>96</v>
      </c>
      <c r="J3874" s="6" t="s">
        <v>144</v>
      </c>
      <c r="K3874" s="6" t="s">
        <v>98</v>
      </c>
      <c r="L3874">
        <v>302</v>
      </c>
      <c r="N3874" s="6" t="s">
        <v>14652</v>
      </c>
      <c r="O3874" s="6" t="s">
        <v>1148</v>
      </c>
      <c r="P3874" s="6" t="s">
        <v>740</v>
      </c>
      <c r="Q3874">
        <v>36510000</v>
      </c>
      <c r="R3874">
        <v>43756134000140</v>
      </c>
      <c r="S3874">
        <v>32984275874</v>
      </c>
    </row>
    <row r="3875" spans="1:19" x14ac:dyDescent="0.25">
      <c r="A3875">
        <v>18557</v>
      </c>
      <c r="B3875" s="6" t="s">
        <v>14653</v>
      </c>
      <c r="C3875" s="6" t="s">
        <v>52</v>
      </c>
      <c r="D3875" s="6" t="s">
        <v>31</v>
      </c>
      <c r="E3875" s="6" t="s">
        <v>103</v>
      </c>
      <c r="F3875" s="6" t="s">
        <v>14654</v>
      </c>
      <c r="G3875" s="6" t="s">
        <v>14655</v>
      </c>
      <c r="H3875">
        <v>23</v>
      </c>
      <c r="I3875" s="6" t="s">
        <v>47</v>
      </c>
      <c r="J3875" s="6" t="s">
        <v>144</v>
      </c>
      <c r="K3875" s="6" t="s">
        <v>109</v>
      </c>
      <c r="L3875">
        <v>201</v>
      </c>
      <c r="N3875" s="6" t="s">
        <v>14656</v>
      </c>
      <c r="O3875" s="6" t="s">
        <v>111</v>
      </c>
      <c r="P3875" s="6" t="s">
        <v>1374</v>
      </c>
      <c r="Q3875">
        <v>36883063</v>
      </c>
      <c r="R3875">
        <v>43867956000106</v>
      </c>
      <c r="S3875">
        <v>32988719060</v>
      </c>
    </row>
    <row r="3876" spans="1:19" x14ac:dyDescent="0.25">
      <c r="A3876">
        <v>18560</v>
      </c>
      <c r="B3876" s="6" t="s">
        <v>14657</v>
      </c>
      <c r="C3876" s="6" t="s">
        <v>52</v>
      </c>
      <c r="D3876" s="6" t="s">
        <v>31</v>
      </c>
      <c r="E3876" s="6" t="s">
        <v>53</v>
      </c>
      <c r="F3876" s="6" t="s">
        <v>61</v>
      </c>
      <c r="G3876" s="6" t="s">
        <v>10183</v>
      </c>
      <c r="H3876">
        <v>23</v>
      </c>
      <c r="I3876" s="6" t="s">
        <v>47</v>
      </c>
      <c r="J3876" s="6" t="s">
        <v>144</v>
      </c>
      <c r="K3876" s="6" t="s">
        <v>37</v>
      </c>
      <c r="L3876">
        <v>109</v>
      </c>
      <c r="N3876" s="6" t="s">
        <v>14658</v>
      </c>
      <c r="O3876" s="6" t="s">
        <v>39</v>
      </c>
      <c r="P3876" s="6" t="s">
        <v>40</v>
      </c>
      <c r="Q3876">
        <v>36700008</v>
      </c>
      <c r="R3876">
        <v>70215561791</v>
      </c>
      <c r="S3876">
        <v>32999763924</v>
      </c>
    </row>
    <row r="3877" spans="1:19" x14ac:dyDescent="0.25">
      <c r="A3877">
        <v>18561</v>
      </c>
      <c r="B3877" s="6" t="s">
        <v>14659</v>
      </c>
      <c r="C3877" s="6" t="s">
        <v>52</v>
      </c>
      <c r="D3877" s="6" t="s">
        <v>31</v>
      </c>
      <c r="E3877" s="6" t="s">
        <v>93</v>
      </c>
      <c r="F3877" s="6" t="s">
        <v>61</v>
      </c>
      <c r="G3877" s="6" t="s">
        <v>14660</v>
      </c>
      <c r="H3877">
        <v>23</v>
      </c>
      <c r="I3877" s="6" t="s">
        <v>47</v>
      </c>
      <c r="J3877" s="6" t="s">
        <v>144</v>
      </c>
      <c r="K3877" s="6" t="s">
        <v>98</v>
      </c>
      <c r="L3877">
        <v>302</v>
      </c>
      <c r="N3877" s="6" t="s">
        <v>14661</v>
      </c>
      <c r="O3877" s="6" t="s">
        <v>146</v>
      </c>
      <c r="P3877" s="6" t="s">
        <v>645</v>
      </c>
      <c r="Q3877">
        <v>36500000</v>
      </c>
      <c r="R3877">
        <v>32864647672</v>
      </c>
      <c r="S3877">
        <v>21999108239</v>
      </c>
    </row>
    <row r="3878" spans="1:19" x14ac:dyDescent="0.25">
      <c r="A3878">
        <v>18564</v>
      </c>
      <c r="B3878" s="6" t="s">
        <v>14662</v>
      </c>
      <c r="C3878" s="6" t="s">
        <v>52</v>
      </c>
      <c r="D3878" s="6" t="s">
        <v>31</v>
      </c>
      <c r="E3878" s="6" t="s">
        <v>93</v>
      </c>
      <c r="F3878" s="6" t="s">
        <v>61</v>
      </c>
      <c r="G3878" s="6" t="s">
        <v>14663</v>
      </c>
      <c r="H3878">
        <v>1</v>
      </c>
      <c r="I3878" s="6" t="s">
        <v>375</v>
      </c>
      <c r="J3878" s="6" t="s">
        <v>144</v>
      </c>
      <c r="K3878" s="6" t="s">
        <v>98</v>
      </c>
      <c r="L3878">
        <v>301</v>
      </c>
      <c r="N3878" s="6" t="s">
        <v>14664</v>
      </c>
      <c r="O3878" s="6" t="s">
        <v>312</v>
      </c>
      <c r="P3878" s="6" t="s">
        <v>40</v>
      </c>
      <c r="Q3878">
        <v>36170000</v>
      </c>
      <c r="R3878">
        <v>8396480656</v>
      </c>
      <c r="S3878">
        <v>32991639798</v>
      </c>
    </row>
    <row r="3879" spans="1:19" x14ac:dyDescent="0.25">
      <c r="A3879">
        <v>18565</v>
      </c>
      <c r="B3879" s="6" t="s">
        <v>14665</v>
      </c>
      <c r="C3879" s="6" t="s">
        <v>324</v>
      </c>
      <c r="D3879" s="6" t="s">
        <v>315</v>
      </c>
      <c r="E3879" s="6" t="s">
        <v>93</v>
      </c>
      <c r="F3879" s="6" t="s">
        <v>61</v>
      </c>
      <c r="G3879" s="6" t="s">
        <v>14666</v>
      </c>
      <c r="H3879">
        <v>2</v>
      </c>
      <c r="I3879" s="6" t="s">
        <v>2216</v>
      </c>
      <c r="J3879" s="6" t="s">
        <v>144</v>
      </c>
      <c r="K3879" s="6" t="s">
        <v>319</v>
      </c>
      <c r="L3879">
        <v>916</v>
      </c>
      <c r="N3879" s="6" t="s">
        <v>14667</v>
      </c>
      <c r="O3879" s="6" t="s">
        <v>39</v>
      </c>
      <c r="P3879" s="6" t="s">
        <v>389</v>
      </c>
      <c r="Q3879">
        <v>36703084</v>
      </c>
      <c r="R3879">
        <v>15392667619</v>
      </c>
      <c r="S3879">
        <v>32034493600</v>
      </c>
    </row>
    <row r="3880" spans="1:19" x14ac:dyDescent="0.25">
      <c r="A3880">
        <v>18566</v>
      </c>
      <c r="B3880" s="6" t="s">
        <v>14668</v>
      </c>
      <c r="C3880" s="6" t="s">
        <v>52</v>
      </c>
      <c r="D3880" s="6" t="s">
        <v>31</v>
      </c>
      <c r="E3880" s="6" t="s">
        <v>325</v>
      </c>
      <c r="F3880" s="6" t="s">
        <v>61</v>
      </c>
      <c r="G3880" s="6" t="s">
        <v>14669</v>
      </c>
      <c r="H3880">
        <v>1</v>
      </c>
      <c r="I3880" s="6" t="s">
        <v>375</v>
      </c>
      <c r="J3880" s="6" t="s">
        <v>144</v>
      </c>
      <c r="K3880" s="6" t="s">
        <v>37</v>
      </c>
      <c r="L3880">
        <v>101</v>
      </c>
      <c r="N3880" s="6" t="s">
        <v>14670</v>
      </c>
      <c r="O3880" s="6" t="s">
        <v>58</v>
      </c>
      <c r="P3880" s="6" t="s">
        <v>5562</v>
      </c>
      <c r="Q3880">
        <v>36777000</v>
      </c>
      <c r="R3880">
        <v>8991437680</v>
      </c>
      <c r="S3880">
        <v>32999393065</v>
      </c>
    </row>
    <row r="3881" spans="1:19" x14ac:dyDescent="0.25">
      <c r="A3881">
        <v>18567</v>
      </c>
      <c r="B3881" s="6" t="s">
        <v>14671</v>
      </c>
      <c r="C3881" s="6" t="s">
        <v>391</v>
      </c>
      <c r="D3881" s="6" t="s">
        <v>488</v>
      </c>
      <c r="E3881" s="6" t="s">
        <v>71</v>
      </c>
      <c r="F3881" s="6" t="s">
        <v>14672</v>
      </c>
      <c r="G3881" s="6" t="s">
        <v>14673</v>
      </c>
      <c r="H3881">
        <v>23</v>
      </c>
      <c r="I3881" s="6" t="s">
        <v>47</v>
      </c>
      <c r="J3881" s="6" t="s">
        <v>14674</v>
      </c>
      <c r="K3881" s="6" t="s">
        <v>98</v>
      </c>
      <c r="L3881">
        <v>303</v>
      </c>
      <c r="N3881" s="6" t="s">
        <v>14675</v>
      </c>
      <c r="O3881" s="6" t="s">
        <v>793</v>
      </c>
      <c r="P3881" s="6" t="s">
        <v>14242</v>
      </c>
      <c r="Q3881">
        <v>36515000</v>
      </c>
      <c r="R3881">
        <v>42100307000104</v>
      </c>
      <c r="S3881">
        <v>32999496115</v>
      </c>
    </row>
    <row r="3882" spans="1:19" x14ac:dyDescent="0.25">
      <c r="A3882">
        <v>18569</v>
      </c>
      <c r="B3882" s="6" t="s">
        <v>14676</v>
      </c>
      <c r="C3882" s="6" t="s">
        <v>52</v>
      </c>
      <c r="D3882" s="6" t="s">
        <v>31</v>
      </c>
      <c r="E3882" s="6" t="s">
        <v>71</v>
      </c>
      <c r="F3882" s="6" t="s">
        <v>14677</v>
      </c>
      <c r="G3882" s="6" t="s">
        <v>14678</v>
      </c>
      <c r="H3882">
        <v>23</v>
      </c>
      <c r="I3882" s="6" t="s">
        <v>47</v>
      </c>
      <c r="J3882" s="6" t="s">
        <v>144</v>
      </c>
      <c r="K3882" s="6" t="s">
        <v>37</v>
      </c>
      <c r="L3882">
        <v>101</v>
      </c>
      <c r="N3882" s="6" t="s">
        <v>14679</v>
      </c>
      <c r="O3882" s="6" t="s">
        <v>58</v>
      </c>
      <c r="P3882" s="6" t="s">
        <v>14680</v>
      </c>
      <c r="Q3882">
        <v>36773016</v>
      </c>
      <c r="R3882">
        <v>44101527000188</v>
      </c>
      <c r="S3882">
        <v>32988139796</v>
      </c>
    </row>
    <row r="3883" spans="1:19" x14ac:dyDescent="0.25">
      <c r="A3883">
        <v>18575</v>
      </c>
      <c r="B3883" s="6" t="s">
        <v>14681</v>
      </c>
      <c r="C3883" s="6" t="s">
        <v>391</v>
      </c>
      <c r="D3883" s="6" t="s">
        <v>488</v>
      </c>
      <c r="E3883" s="6" t="s">
        <v>53</v>
      </c>
      <c r="F3883" s="6" t="s">
        <v>61</v>
      </c>
      <c r="G3883" s="6" t="s">
        <v>14682</v>
      </c>
      <c r="H3883">
        <v>23</v>
      </c>
      <c r="I3883" s="6" t="s">
        <v>47</v>
      </c>
      <c r="J3883" s="6" t="s">
        <v>144</v>
      </c>
      <c r="K3883" s="6" t="s">
        <v>109</v>
      </c>
      <c r="L3883">
        <v>201</v>
      </c>
      <c r="N3883" s="6" t="s">
        <v>14683</v>
      </c>
      <c r="O3883" s="6" t="s">
        <v>111</v>
      </c>
      <c r="P3883" s="6" t="s">
        <v>1162</v>
      </c>
      <c r="Q3883">
        <v>36884036</v>
      </c>
      <c r="R3883">
        <v>11765555612</v>
      </c>
      <c r="S3883">
        <v>32988427802</v>
      </c>
    </row>
    <row r="3884" spans="1:19" x14ac:dyDescent="0.25">
      <c r="A3884">
        <v>18576</v>
      </c>
      <c r="B3884" s="6" t="s">
        <v>14684</v>
      </c>
      <c r="C3884" s="6" t="s">
        <v>324</v>
      </c>
      <c r="D3884" s="6" t="s">
        <v>315</v>
      </c>
      <c r="E3884" s="6" t="s">
        <v>44</v>
      </c>
      <c r="F3884" s="6" t="s">
        <v>61</v>
      </c>
      <c r="G3884" s="6" t="s">
        <v>14685</v>
      </c>
      <c r="H3884">
        <v>2</v>
      </c>
      <c r="I3884" s="6" t="s">
        <v>2216</v>
      </c>
      <c r="J3884" s="6" t="s">
        <v>144</v>
      </c>
      <c r="K3884" s="6" t="s">
        <v>319</v>
      </c>
      <c r="L3884">
        <v>916</v>
      </c>
      <c r="N3884" s="6" t="s">
        <v>14686</v>
      </c>
      <c r="O3884" s="6" t="s">
        <v>39</v>
      </c>
      <c r="P3884" s="6" t="s">
        <v>7927</v>
      </c>
      <c r="Q3884">
        <v>36702044</v>
      </c>
      <c r="R3884">
        <v>16653314618</v>
      </c>
      <c r="S3884">
        <v>36034494600</v>
      </c>
    </row>
    <row r="3885" spans="1:19" x14ac:dyDescent="0.25">
      <c r="A3885">
        <v>18577</v>
      </c>
      <c r="B3885" s="6" t="s">
        <v>14687</v>
      </c>
      <c r="C3885" s="6" t="s">
        <v>324</v>
      </c>
      <c r="D3885" s="6" t="s">
        <v>315</v>
      </c>
      <c r="E3885" s="6" t="s">
        <v>325</v>
      </c>
      <c r="F3885" s="6" t="s">
        <v>61</v>
      </c>
      <c r="G3885" s="6" t="s">
        <v>14688</v>
      </c>
      <c r="H3885">
        <v>2</v>
      </c>
      <c r="I3885" s="6" t="s">
        <v>2216</v>
      </c>
      <c r="J3885" s="6" t="s">
        <v>144</v>
      </c>
      <c r="K3885" s="6" t="s">
        <v>319</v>
      </c>
      <c r="L3885">
        <v>916</v>
      </c>
      <c r="N3885" s="6" t="s">
        <v>14689</v>
      </c>
      <c r="O3885" s="6" t="s">
        <v>39</v>
      </c>
      <c r="P3885" s="6" t="s">
        <v>7927</v>
      </c>
      <c r="Q3885">
        <v>36702098</v>
      </c>
      <c r="R3885">
        <v>7738833637</v>
      </c>
      <c r="S3885">
        <v>32034494600</v>
      </c>
    </row>
    <row r="3886" spans="1:19" x14ac:dyDescent="0.25">
      <c r="A3886">
        <v>18578</v>
      </c>
      <c r="B3886" s="6" t="s">
        <v>14690</v>
      </c>
      <c r="C3886" s="6" t="s">
        <v>324</v>
      </c>
      <c r="D3886" s="6" t="s">
        <v>315</v>
      </c>
      <c r="E3886" s="6" t="s">
        <v>325</v>
      </c>
      <c r="F3886" s="6" t="s">
        <v>61</v>
      </c>
      <c r="G3886" s="6" t="s">
        <v>14691</v>
      </c>
      <c r="H3886">
        <v>2</v>
      </c>
      <c r="I3886" s="6" t="s">
        <v>2216</v>
      </c>
      <c r="J3886" s="6" t="s">
        <v>144</v>
      </c>
      <c r="K3886" s="6" t="s">
        <v>319</v>
      </c>
      <c r="L3886">
        <v>916</v>
      </c>
      <c r="N3886" s="6" t="s">
        <v>14692</v>
      </c>
      <c r="O3886" s="6" t="s">
        <v>39</v>
      </c>
      <c r="P3886" s="6" t="s">
        <v>687</v>
      </c>
      <c r="Q3886">
        <v>36707046</v>
      </c>
      <c r="R3886">
        <v>9750022602</v>
      </c>
      <c r="S3886">
        <v>32034494600</v>
      </c>
    </row>
    <row r="3887" spans="1:19" x14ac:dyDescent="0.25">
      <c r="A3887">
        <v>18579</v>
      </c>
      <c r="B3887" s="6" t="s">
        <v>14693</v>
      </c>
      <c r="C3887" s="6" t="s">
        <v>52</v>
      </c>
      <c r="D3887" s="6" t="s">
        <v>31</v>
      </c>
      <c r="E3887" s="6" t="s">
        <v>325</v>
      </c>
      <c r="F3887" s="6" t="s">
        <v>14694</v>
      </c>
      <c r="G3887" s="6" t="s">
        <v>14695</v>
      </c>
      <c r="H3887">
        <v>25</v>
      </c>
      <c r="I3887" s="6" t="s">
        <v>116</v>
      </c>
      <c r="J3887" s="6" t="s">
        <v>144</v>
      </c>
      <c r="K3887" s="6" t="s">
        <v>37</v>
      </c>
      <c r="L3887">
        <v>103</v>
      </c>
      <c r="N3887" s="6" t="s">
        <v>14696</v>
      </c>
      <c r="O3887" s="6" t="s">
        <v>58</v>
      </c>
      <c r="P3887" s="6" t="s">
        <v>809</v>
      </c>
      <c r="Q3887">
        <v>36773754</v>
      </c>
      <c r="R3887">
        <v>44207794000134</v>
      </c>
      <c r="S3887">
        <v>32999439685</v>
      </c>
    </row>
    <row r="3888" spans="1:19" x14ac:dyDescent="0.25">
      <c r="A3888">
        <v>18580</v>
      </c>
      <c r="B3888" s="6" t="s">
        <v>14697</v>
      </c>
      <c r="C3888" s="6" t="s">
        <v>52</v>
      </c>
      <c r="D3888" s="6" t="s">
        <v>31</v>
      </c>
      <c r="E3888" s="6" t="s">
        <v>53</v>
      </c>
      <c r="F3888" s="6" t="s">
        <v>61</v>
      </c>
      <c r="G3888" s="6" t="s">
        <v>14698</v>
      </c>
      <c r="H3888">
        <v>23</v>
      </c>
      <c r="I3888" s="6" t="s">
        <v>47</v>
      </c>
      <c r="J3888" s="6" t="s">
        <v>14699</v>
      </c>
      <c r="K3888" s="6" t="s">
        <v>98</v>
      </c>
      <c r="L3888">
        <v>301</v>
      </c>
      <c r="N3888" s="6" t="s">
        <v>14700</v>
      </c>
      <c r="O3888" s="6" t="s">
        <v>312</v>
      </c>
      <c r="P3888" s="6" t="s">
        <v>2086</v>
      </c>
      <c r="Q3888">
        <v>36170000</v>
      </c>
      <c r="R3888">
        <v>95977317620</v>
      </c>
      <c r="S3888">
        <v>32999583194</v>
      </c>
    </row>
    <row r="3889" spans="1:19" x14ac:dyDescent="0.25">
      <c r="A3889">
        <v>18581</v>
      </c>
      <c r="B3889" s="6" t="s">
        <v>14701</v>
      </c>
      <c r="C3889" s="6" t="s">
        <v>391</v>
      </c>
      <c r="D3889" s="6" t="s">
        <v>488</v>
      </c>
      <c r="E3889" s="6" t="s">
        <v>93</v>
      </c>
      <c r="F3889" s="6" t="s">
        <v>61</v>
      </c>
      <c r="G3889" s="6" t="s">
        <v>14702</v>
      </c>
      <c r="H3889">
        <v>23</v>
      </c>
      <c r="I3889" s="6" t="s">
        <v>47</v>
      </c>
      <c r="J3889" s="6" t="s">
        <v>144</v>
      </c>
      <c r="K3889" s="6" t="s">
        <v>98</v>
      </c>
      <c r="L3889">
        <v>304</v>
      </c>
      <c r="N3889" s="6" t="s">
        <v>14703</v>
      </c>
      <c r="O3889" s="6" t="s">
        <v>399</v>
      </c>
      <c r="P3889" s="6" t="s">
        <v>255</v>
      </c>
      <c r="Q3889">
        <v>36512000</v>
      </c>
      <c r="R3889">
        <v>70400754665</v>
      </c>
      <c r="S3889">
        <v>32999416417</v>
      </c>
    </row>
    <row r="3890" spans="1:19" x14ac:dyDescent="0.25">
      <c r="A3890">
        <v>18582</v>
      </c>
      <c r="B3890" s="6" t="s">
        <v>14704</v>
      </c>
      <c r="C3890" s="6" t="s">
        <v>52</v>
      </c>
      <c r="D3890" s="6" t="s">
        <v>31</v>
      </c>
      <c r="E3890" s="6" t="s">
        <v>93</v>
      </c>
      <c r="F3890" s="6" t="s">
        <v>14705</v>
      </c>
      <c r="G3890" s="6" t="s">
        <v>7364</v>
      </c>
      <c r="H3890">
        <v>25</v>
      </c>
      <c r="I3890" s="6" t="s">
        <v>116</v>
      </c>
      <c r="J3890" s="6" t="s">
        <v>144</v>
      </c>
      <c r="K3890" s="6" t="s">
        <v>37</v>
      </c>
      <c r="L3890">
        <v>106</v>
      </c>
      <c r="N3890" s="6" t="s">
        <v>14706</v>
      </c>
      <c r="O3890" s="6" t="s">
        <v>669</v>
      </c>
      <c r="P3890" s="6" t="s">
        <v>14707</v>
      </c>
      <c r="Q3890">
        <v>36670000</v>
      </c>
      <c r="R3890">
        <v>43591895000199</v>
      </c>
      <c r="S3890">
        <v>32032861249</v>
      </c>
    </row>
    <row r="3891" spans="1:19" x14ac:dyDescent="0.25">
      <c r="A3891">
        <v>18585</v>
      </c>
      <c r="B3891" s="6" t="s">
        <v>14708</v>
      </c>
      <c r="C3891" s="6" t="s">
        <v>391</v>
      </c>
      <c r="D3891" s="6" t="s">
        <v>488</v>
      </c>
      <c r="E3891" s="6" t="s">
        <v>71</v>
      </c>
      <c r="F3891" s="6" t="s">
        <v>14709</v>
      </c>
      <c r="G3891" s="6" t="s">
        <v>14710</v>
      </c>
      <c r="H3891">
        <v>25</v>
      </c>
      <c r="I3891" s="6" t="s">
        <v>116</v>
      </c>
      <c r="J3891" s="6" t="s">
        <v>144</v>
      </c>
      <c r="K3891" s="6" t="s">
        <v>37</v>
      </c>
      <c r="L3891">
        <v>107</v>
      </c>
      <c r="N3891" s="6" t="s">
        <v>14711</v>
      </c>
      <c r="O3891" s="6" t="s">
        <v>632</v>
      </c>
      <c r="P3891" s="6" t="s">
        <v>40</v>
      </c>
      <c r="Q3891">
        <v>36720000</v>
      </c>
      <c r="R3891">
        <v>27338397000182</v>
      </c>
      <c r="S3891">
        <v>32984418259</v>
      </c>
    </row>
    <row r="3892" spans="1:19" x14ac:dyDescent="0.25">
      <c r="A3892">
        <v>18586</v>
      </c>
      <c r="B3892" s="6" t="s">
        <v>14712</v>
      </c>
      <c r="C3892" s="6" t="s">
        <v>76</v>
      </c>
      <c r="D3892" s="6" t="s">
        <v>77</v>
      </c>
      <c r="E3892" s="6" t="s">
        <v>103</v>
      </c>
      <c r="F3892" s="6" t="s">
        <v>61</v>
      </c>
      <c r="G3892" s="6" t="s">
        <v>14713</v>
      </c>
      <c r="H3892">
        <v>23</v>
      </c>
      <c r="I3892" s="6" t="s">
        <v>47</v>
      </c>
      <c r="J3892" s="6" t="s">
        <v>14714</v>
      </c>
      <c r="K3892" s="6" t="s">
        <v>37</v>
      </c>
      <c r="L3892">
        <v>105</v>
      </c>
      <c r="N3892" s="6" t="s">
        <v>14715</v>
      </c>
      <c r="O3892" s="6" t="s">
        <v>572</v>
      </c>
      <c r="P3892" s="6" t="s">
        <v>40</v>
      </c>
      <c r="Q3892">
        <v>36730000</v>
      </c>
      <c r="R3892">
        <v>4970733660</v>
      </c>
      <c r="S3892">
        <v>32998241050</v>
      </c>
    </row>
    <row r="3893" spans="1:19" x14ac:dyDescent="0.25">
      <c r="A3893">
        <v>18587</v>
      </c>
      <c r="B3893" s="6" t="s">
        <v>14716</v>
      </c>
      <c r="C3893" s="6" t="s">
        <v>52</v>
      </c>
      <c r="D3893" s="6" t="s">
        <v>31</v>
      </c>
      <c r="E3893" s="6" t="s">
        <v>53</v>
      </c>
      <c r="F3893" s="6" t="s">
        <v>61</v>
      </c>
      <c r="G3893" s="6" t="s">
        <v>14717</v>
      </c>
      <c r="H3893">
        <v>1</v>
      </c>
      <c r="I3893" s="6" t="s">
        <v>375</v>
      </c>
      <c r="J3893" s="6" t="s">
        <v>144</v>
      </c>
      <c r="K3893" s="6" t="s">
        <v>37</v>
      </c>
      <c r="L3893">
        <v>101</v>
      </c>
      <c r="N3893" s="6" t="s">
        <v>14718</v>
      </c>
      <c r="O3893" s="6" t="s">
        <v>711</v>
      </c>
      <c r="P3893" s="6" t="s">
        <v>40</v>
      </c>
      <c r="Q3893">
        <v>36784000</v>
      </c>
      <c r="R3893">
        <v>7381440610</v>
      </c>
      <c r="S3893">
        <v>32999633734</v>
      </c>
    </row>
    <row r="3894" spans="1:19" x14ac:dyDescent="0.25">
      <c r="A3894">
        <v>18588</v>
      </c>
      <c r="B3894" s="6" t="s">
        <v>14719</v>
      </c>
      <c r="C3894" s="6" t="s">
        <v>324</v>
      </c>
      <c r="D3894" s="6" t="s">
        <v>315</v>
      </c>
      <c r="E3894" s="6" t="s">
        <v>103</v>
      </c>
      <c r="F3894" s="6" t="s">
        <v>61</v>
      </c>
      <c r="G3894" s="6" t="s">
        <v>14720</v>
      </c>
      <c r="H3894">
        <v>2</v>
      </c>
      <c r="I3894" s="6" t="s">
        <v>2216</v>
      </c>
      <c r="J3894" s="6" t="s">
        <v>144</v>
      </c>
      <c r="K3894" s="6" t="s">
        <v>319</v>
      </c>
      <c r="L3894">
        <v>916</v>
      </c>
      <c r="N3894" s="6" t="s">
        <v>14721</v>
      </c>
      <c r="O3894" s="6" t="s">
        <v>39</v>
      </c>
      <c r="P3894" s="6" t="s">
        <v>7927</v>
      </c>
      <c r="Q3894">
        <v>36702074</v>
      </c>
      <c r="R3894">
        <v>14114456600</v>
      </c>
      <c r="S3894">
        <v>32987145654</v>
      </c>
    </row>
    <row r="3895" spans="1:19" x14ac:dyDescent="0.25">
      <c r="A3895">
        <v>18589</v>
      </c>
      <c r="B3895" s="6" t="s">
        <v>14722</v>
      </c>
      <c r="C3895" s="6" t="s">
        <v>52</v>
      </c>
      <c r="D3895" s="6" t="s">
        <v>31</v>
      </c>
      <c r="E3895" s="6" t="s">
        <v>325</v>
      </c>
      <c r="F3895" s="6" t="s">
        <v>14723</v>
      </c>
      <c r="G3895" s="6" t="s">
        <v>14724</v>
      </c>
      <c r="H3895">
        <v>25</v>
      </c>
      <c r="I3895" s="6" t="s">
        <v>116</v>
      </c>
      <c r="J3895" s="6" t="s">
        <v>144</v>
      </c>
      <c r="K3895" s="6" t="s">
        <v>98</v>
      </c>
      <c r="L3895">
        <v>305</v>
      </c>
      <c r="N3895" s="6" t="s">
        <v>14725</v>
      </c>
      <c r="O3895" s="6" t="s">
        <v>583</v>
      </c>
      <c r="P3895" s="6" t="s">
        <v>259</v>
      </c>
      <c r="Q3895">
        <v>36525000</v>
      </c>
      <c r="R3895">
        <v>18799843000165</v>
      </c>
      <c r="S3895">
        <v>32984321093</v>
      </c>
    </row>
    <row r="3896" spans="1:19" x14ac:dyDescent="0.25">
      <c r="A3896">
        <v>18590</v>
      </c>
      <c r="B3896" s="6" t="s">
        <v>14726</v>
      </c>
      <c r="C3896" s="6" t="s">
        <v>52</v>
      </c>
      <c r="D3896" s="6" t="s">
        <v>31</v>
      </c>
      <c r="E3896" s="6" t="s">
        <v>71</v>
      </c>
      <c r="F3896" s="6" t="s">
        <v>61</v>
      </c>
      <c r="G3896" s="6" t="s">
        <v>14727</v>
      </c>
      <c r="H3896">
        <v>23</v>
      </c>
      <c r="I3896" s="6" t="s">
        <v>47</v>
      </c>
      <c r="J3896" s="6" t="s">
        <v>144</v>
      </c>
      <c r="K3896" s="6" t="s">
        <v>98</v>
      </c>
      <c r="L3896">
        <v>305</v>
      </c>
      <c r="N3896" s="6" t="s">
        <v>14728</v>
      </c>
      <c r="O3896" s="6" t="s">
        <v>146</v>
      </c>
      <c r="P3896" s="6" t="s">
        <v>1077</v>
      </c>
      <c r="Q3896">
        <v>36503212</v>
      </c>
      <c r="R3896">
        <v>13649100630</v>
      </c>
      <c r="S3896">
        <v>32998108440</v>
      </c>
    </row>
    <row r="3897" spans="1:19" x14ac:dyDescent="0.25">
      <c r="A3897">
        <v>18591</v>
      </c>
      <c r="B3897" s="6" t="s">
        <v>14729</v>
      </c>
      <c r="C3897" s="6" t="s">
        <v>177</v>
      </c>
      <c r="D3897" s="6" t="s">
        <v>353</v>
      </c>
      <c r="E3897" s="6" t="s">
        <v>44</v>
      </c>
      <c r="F3897" s="6" t="s">
        <v>14730</v>
      </c>
      <c r="G3897" s="6" t="s">
        <v>11544</v>
      </c>
      <c r="H3897">
        <v>25</v>
      </c>
      <c r="I3897" s="6" t="s">
        <v>116</v>
      </c>
      <c r="J3897" s="6" t="s">
        <v>12877</v>
      </c>
      <c r="K3897" s="6" t="s">
        <v>109</v>
      </c>
      <c r="L3897">
        <v>201</v>
      </c>
      <c r="N3897" s="6" t="s">
        <v>14731</v>
      </c>
      <c r="O3897" s="6" t="s">
        <v>169</v>
      </c>
      <c r="P3897" s="6" t="s">
        <v>40</v>
      </c>
      <c r="Q3897">
        <v>36895000</v>
      </c>
      <c r="R3897">
        <v>43204868000116</v>
      </c>
      <c r="S3897">
        <v>32999980350</v>
      </c>
    </row>
    <row r="3898" spans="1:19" x14ac:dyDescent="0.25">
      <c r="A3898">
        <v>18593</v>
      </c>
      <c r="B3898" s="6" t="s">
        <v>14732</v>
      </c>
      <c r="C3898" s="6" t="s">
        <v>76</v>
      </c>
      <c r="D3898" s="6" t="s">
        <v>31</v>
      </c>
      <c r="E3898" s="6" t="s">
        <v>93</v>
      </c>
      <c r="F3898" s="6" t="s">
        <v>14733</v>
      </c>
      <c r="G3898" s="6" t="s">
        <v>14734</v>
      </c>
      <c r="H3898">
        <v>23</v>
      </c>
      <c r="I3898" s="6" t="s">
        <v>47</v>
      </c>
      <c r="J3898" s="6" t="s">
        <v>14735</v>
      </c>
      <c r="K3898" s="6" t="s">
        <v>37</v>
      </c>
      <c r="L3898">
        <v>105</v>
      </c>
      <c r="N3898" s="6" t="s">
        <v>14736</v>
      </c>
      <c r="O3898" s="6" t="s">
        <v>443</v>
      </c>
      <c r="P3898" s="6" t="s">
        <v>6612</v>
      </c>
      <c r="Q3898">
        <v>36660000</v>
      </c>
      <c r="R3898">
        <v>43037090000106</v>
      </c>
      <c r="S3898">
        <v>32988123207</v>
      </c>
    </row>
    <row r="3899" spans="1:19" x14ac:dyDescent="0.25">
      <c r="A3899">
        <v>18594</v>
      </c>
      <c r="B3899" s="6" t="s">
        <v>14737</v>
      </c>
      <c r="C3899" s="6" t="s">
        <v>52</v>
      </c>
      <c r="D3899" s="6" t="s">
        <v>31</v>
      </c>
      <c r="E3899" s="6" t="s">
        <v>44</v>
      </c>
      <c r="F3899" s="6" t="s">
        <v>61</v>
      </c>
      <c r="G3899" s="6" t="s">
        <v>14738</v>
      </c>
      <c r="H3899">
        <v>1</v>
      </c>
      <c r="I3899" s="6" t="s">
        <v>375</v>
      </c>
      <c r="J3899" s="6" t="s">
        <v>144</v>
      </c>
      <c r="K3899" s="6" t="s">
        <v>109</v>
      </c>
      <c r="L3899">
        <v>201</v>
      </c>
      <c r="N3899" s="6" t="s">
        <v>14739</v>
      </c>
      <c r="O3899" s="6" t="s">
        <v>111</v>
      </c>
      <c r="P3899" s="6" t="s">
        <v>3995</v>
      </c>
      <c r="Q3899">
        <v>36886000</v>
      </c>
      <c r="R3899">
        <v>10759403627</v>
      </c>
      <c r="S3899">
        <v>32999052281</v>
      </c>
    </row>
    <row r="3900" spans="1:19" x14ac:dyDescent="0.25">
      <c r="A3900">
        <v>18595</v>
      </c>
      <c r="B3900" s="6" t="s">
        <v>14740</v>
      </c>
      <c r="C3900" s="6" t="s">
        <v>391</v>
      </c>
      <c r="D3900" s="6" t="s">
        <v>488</v>
      </c>
      <c r="E3900" s="6" t="s">
        <v>71</v>
      </c>
      <c r="F3900" s="6" t="s">
        <v>14741</v>
      </c>
      <c r="G3900" s="6" t="s">
        <v>14742</v>
      </c>
      <c r="H3900">
        <v>25</v>
      </c>
      <c r="I3900" s="6" t="s">
        <v>116</v>
      </c>
      <c r="J3900" s="6" t="s">
        <v>144</v>
      </c>
      <c r="K3900" s="6" t="s">
        <v>109</v>
      </c>
      <c r="L3900">
        <v>201</v>
      </c>
      <c r="N3900" s="6" t="s">
        <v>14743</v>
      </c>
      <c r="O3900" s="6" t="s">
        <v>111</v>
      </c>
      <c r="P3900" s="6" t="s">
        <v>1759</v>
      </c>
      <c r="Q3900">
        <v>36887031</v>
      </c>
      <c r="R3900">
        <v>44323776000118</v>
      </c>
      <c r="S3900">
        <v>32999271649</v>
      </c>
    </row>
    <row r="3901" spans="1:19" x14ac:dyDescent="0.25">
      <c r="A3901">
        <v>18596</v>
      </c>
      <c r="B3901" s="6" t="s">
        <v>14744</v>
      </c>
      <c r="C3901" s="6" t="s">
        <v>2174</v>
      </c>
      <c r="D3901" s="6" t="s">
        <v>747</v>
      </c>
      <c r="E3901" s="6" t="s">
        <v>103</v>
      </c>
      <c r="F3901" s="6" t="s">
        <v>14745</v>
      </c>
      <c r="G3901" s="6" t="s">
        <v>14746</v>
      </c>
      <c r="H3901">
        <v>23</v>
      </c>
      <c r="I3901" s="6" t="s">
        <v>47</v>
      </c>
      <c r="J3901" s="6" t="s">
        <v>14747</v>
      </c>
      <c r="K3901" s="6" t="s">
        <v>37</v>
      </c>
      <c r="L3901">
        <v>105</v>
      </c>
      <c r="N3901" s="6" t="s">
        <v>14748</v>
      </c>
      <c r="O3901" s="6" t="s">
        <v>572</v>
      </c>
      <c r="P3901" s="6" t="s">
        <v>40</v>
      </c>
      <c r="Q3901">
        <v>36730000</v>
      </c>
      <c r="R3901">
        <v>42368679000116</v>
      </c>
      <c r="S3901">
        <v>32999126830</v>
      </c>
    </row>
    <row r="3902" spans="1:19" x14ac:dyDescent="0.25">
      <c r="A3902">
        <v>18597</v>
      </c>
      <c r="B3902" s="6" t="s">
        <v>14749</v>
      </c>
      <c r="C3902" s="6" t="s">
        <v>52</v>
      </c>
      <c r="D3902" s="6" t="s">
        <v>31</v>
      </c>
      <c r="E3902" s="6" t="s">
        <v>53</v>
      </c>
      <c r="F3902" s="6" t="s">
        <v>14750</v>
      </c>
      <c r="G3902" s="6" t="s">
        <v>14751</v>
      </c>
      <c r="H3902">
        <v>25</v>
      </c>
      <c r="I3902" s="6" t="s">
        <v>116</v>
      </c>
      <c r="J3902" s="6" t="s">
        <v>144</v>
      </c>
      <c r="K3902" s="6" t="s">
        <v>98</v>
      </c>
      <c r="L3902">
        <v>302</v>
      </c>
      <c r="N3902" s="6" t="s">
        <v>14752</v>
      </c>
      <c r="O3902" s="6" t="s">
        <v>146</v>
      </c>
      <c r="P3902" s="6" t="s">
        <v>880</v>
      </c>
      <c r="Q3902">
        <v>36504178</v>
      </c>
      <c r="R3902">
        <v>44276641000149</v>
      </c>
      <c r="S3902">
        <v>32998801932</v>
      </c>
    </row>
    <row r="3903" spans="1:19" x14ac:dyDescent="0.25">
      <c r="A3903">
        <v>18598</v>
      </c>
      <c r="B3903" s="6" t="s">
        <v>14753</v>
      </c>
      <c r="C3903" s="6" t="s">
        <v>76</v>
      </c>
      <c r="D3903" s="6" t="s">
        <v>77</v>
      </c>
      <c r="E3903" s="6" t="s">
        <v>103</v>
      </c>
      <c r="F3903" s="6" t="s">
        <v>14754</v>
      </c>
      <c r="G3903" s="6" t="s">
        <v>13608</v>
      </c>
      <c r="H3903">
        <v>25</v>
      </c>
      <c r="I3903" s="6" t="s">
        <v>116</v>
      </c>
      <c r="J3903" s="6" t="s">
        <v>14755</v>
      </c>
      <c r="K3903" s="6" t="s">
        <v>98</v>
      </c>
      <c r="L3903">
        <v>306</v>
      </c>
      <c r="N3903" s="6" t="s">
        <v>14756</v>
      </c>
      <c r="O3903" s="6" t="s">
        <v>1333</v>
      </c>
      <c r="P3903" s="6" t="s">
        <v>40</v>
      </c>
      <c r="Q3903">
        <v>36550000</v>
      </c>
      <c r="R3903">
        <v>40159007000175</v>
      </c>
      <c r="S3903">
        <v>32999324445</v>
      </c>
    </row>
    <row r="3904" spans="1:19" x14ac:dyDescent="0.25">
      <c r="A3904">
        <v>18599</v>
      </c>
      <c r="B3904" s="6" t="s">
        <v>14757</v>
      </c>
      <c r="C3904" s="6" t="s">
        <v>52</v>
      </c>
      <c r="D3904" s="6" t="s">
        <v>31</v>
      </c>
      <c r="E3904" s="6" t="s">
        <v>71</v>
      </c>
      <c r="F3904" s="6" t="s">
        <v>61</v>
      </c>
      <c r="G3904" s="6" t="s">
        <v>14758</v>
      </c>
      <c r="H3904">
        <v>1</v>
      </c>
      <c r="I3904" s="6" t="s">
        <v>375</v>
      </c>
      <c r="J3904" s="6" t="s">
        <v>14759</v>
      </c>
      <c r="K3904" s="6" t="s">
        <v>98</v>
      </c>
      <c r="L3904">
        <v>302</v>
      </c>
      <c r="N3904" s="6" t="s">
        <v>14760</v>
      </c>
      <c r="O3904" s="6" t="s">
        <v>698</v>
      </c>
      <c r="P3904" s="6" t="s">
        <v>14761</v>
      </c>
      <c r="Q3904">
        <v>36160000</v>
      </c>
      <c r="R3904">
        <v>6667674670</v>
      </c>
      <c r="S3904">
        <v>32999393650</v>
      </c>
    </row>
    <row r="3905" spans="1:19" x14ac:dyDescent="0.25">
      <c r="A3905">
        <v>18600</v>
      </c>
      <c r="B3905" s="6" t="s">
        <v>14762</v>
      </c>
      <c r="C3905" s="6" t="s">
        <v>52</v>
      </c>
      <c r="D3905" s="6" t="s">
        <v>31</v>
      </c>
      <c r="E3905" s="6" t="s">
        <v>44</v>
      </c>
      <c r="F3905" s="6" t="s">
        <v>61</v>
      </c>
      <c r="G3905" s="6" t="s">
        <v>14763</v>
      </c>
      <c r="H3905">
        <v>23</v>
      </c>
      <c r="I3905" s="6" t="s">
        <v>47</v>
      </c>
      <c r="J3905" s="6" t="s">
        <v>144</v>
      </c>
      <c r="K3905" s="6" t="s">
        <v>37</v>
      </c>
      <c r="L3905">
        <v>102</v>
      </c>
      <c r="N3905" s="6" t="s">
        <v>14764</v>
      </c>
      <c r="O3905" s="6" t="s">
        <v>58</v>
      </c>
      <c r="P3905" s="6" t="s">
        <v>87</v>
      </c>
      <c r="Q3905">
        <v>36772208</v>
      </c>
      <c r="R3905">
        <v>846057662</v>
      </c>
      <c r="S3905">
        <v>32999686274</v>
      </c>
    </row>
    <row r="3906" spans="1:19" x14ac:dyDescent="0.25">
      <c r="A3906">
        <v>18602</v>
      </c>
      <c r="B3906" s="6" t="s">
        <v>14765</v>
      </c>
      <c r="C3906" s="6" t="s">
        <v>52</v>
      </c>
      <c r="D3906" s="6" t="s">
        <v>31</v>
      </c>
      <c r="E3906" s="6" t="s">
        <v>44</v>
      </c>
      <c r="F3906" s="6" t="s">
        <v>14766</v>
      </c>
      <c r="G3906" s="6" t="s">
        <v>14767</v>
      </c>
      <c r="H3906">
        <v>23</v>
      </c>
      <c r="I3906" s="6" t="s">
        <v>47</v>
      </c>
      <c r="J3906" s="6" t="s">
        <v>14768</v>
      </c>
      <c r="K3906" s="6" t="s">
        <v>98</v>
      </c>
      <c r="L3906">
        <v>301</v>
      </c>
      <c r="N3906" s="6" t="s">
        <v>14769</v>
      </c>
      <c r="O3906" s="6" t="s">
        <v>146</v>
      </c>
      <c r="P3906" s="6" t="s">
        <v>40</v>
      </c>
      <c r="Q3906">
        <v>36500104</v>
      </c>
      <c r="R3906">
        <v>36161939000185</v>
      </c>
      <c r="S3906">
        <v>32988182006</v>
      </c>
    </row>
    <row r="3907" spans="1:19" x14ac:dyDescent="0.25">
      <c r="A3907">
        <v>18605</v>
      </c>
      <c r="B3907" s="6" t="s">
        <v>14770</v>
      </c>
      <c r="C3907" s="6" t="s">
        <v>52</v>
      </c>
      <c r="D3907" s="6" t="s">
        <v>31</v>
      </c>
      <c r="E3907" s="6" t="s">
        <v>44</v>
      </c>
      <c r="F3907" s="6" t="s">
        <v>61</v>
      </c>
      <c r="G3907" s="6" t="s">
        <v>14771</v>
      </c>
      <c r="H3907">
        <v>23</v>
      </c>
      <c r="I3907" s="6" t="s">
        <v>47</v>
      </c>
      <c r="J3907" s="6" t="s">
        <v>14772</v>
      </c>
      <c r="K3907" s="6" t="s">
        <v>109</v>
      </c>
      <c r="L3907">
        <v>203</v>
      </c>
      <c r="N3907" s="6" t="s">
        <v>14773</v>
      </c>
      <c r="O3907" s="6" t="s">
        <v>111</v>
      </c>
      <c r="P3907" s="6" t="s">
        <v>1447</v>
      </c>
      <c r="Q3907">
        <v>36889238</v>
      </c>
      <c r="R3907">
        <v>14207182667</v>
      </c>
      <c r="S3907">
        <v>32999475714</v>
      </c>
    </row>
    <row r="3908" spans="1:19" x14ac:dyDescent="0.25">
      <c r="A3908">
        <v>18606</v>
      </c>
      <c r="B3908" s="6" t="s">
        <v>14774</v>
      </c>
      <c r="C3908" s="6" t="s">
        <v>52</v>
      </c>
      <c r="D3908" s="6" t="s">
        <v>31</v>
      </c>
      <c r="E3908" s="6" t="s">
        <v>44</v>
      </c>
      <c r="F3908" s="6" t="s">
        <v>14775</v>
      </c>
      <c r="G3908" s="6" t="s">
        <v>14776</v>
      </c>
      <c r="H3908">
        <v>25</v>
      </c>
      <c r="I3908" s="6" t="s">
        <v>116</v>
      </c>
      <c r="J3908" s="6" t="s">
        <v>144</v>
      </c>
      <c r="K3908" s="6" t="s">
        <v>109</v>
      </c>
      <c r="L3908">
        <v>203</v>
      </c>
      <c r="N3908" s="6" t="s">
        <v>14777</v>
      </c>
      <c r="O3908" s="6" t="s">
        <v>111</v>
      </c>
      <c r="P3908" s="6" t="s">
        <v>1447</v>
      </c>
      <c r="Q3908">
        <v>36889239</v>
      </c>
      <c r="R3908">
        <v>23659302000171</v>
      </c>
      <c r="S3908">
        <v>32985051254</v>
      </c>
    </row>
    <row r="3909" spans="1:19" x14ac:dyDescent="0.25">
      <c r="A3909">
        <v>18607</v>
      </c>
      <c r="B3909" s="6" t="s">
        <v>14778</v>
      </c>
      <c r="C3909" s="6" t="s">
        <v>177</v>
      </c>
      <c r="D3909" s="6" t="s">
        <v>178</v>
      </c>
      <c r="E3909" s="6" t="s">
        <v>44</v>
      </c>
      <c r="F3909" s="6" t="s">
        <v>14779</v>
      </c>
      <c r="G3909" s="6" t="s">
        <v>14780</v>
      </c>
      <c r="H3909">
        <v>23</v>
      </c>
      <c r="I3909" s="6" t="s">
        <v>47</v>
      </c>
      <c r="J3909" s="6" t="s">
        <v>14781</v>
      </c>
      <c r="K3909" s="6" t="s">
        <v>37</v>
      </c>
      <c r="L3909">
        <v>108</v>
      </c>
      <c r="N3909" s="6" t="s">
        <v>14782</v>
      </c>
      <c r="O3909" s="6" t="s">
        <v>263</v>
      </c>
      <c r="P3909" s="6" t="s">
        <v>40</v>
      </c>
      <c r="Q3909">
        <v>36740000</v>
      </c>
      <c r="R3909">
        <v>42008036000161</v>
      </c>
      <c r="S3909">
        <v>32999341694</v>
      </c>
    </row>
    <row r="3910" spans="1:19" x14ac:dyDescent="0.25">
      <c r="A3910">
        <v>18608</v>
      </c>
      <c r="B3910" s="6" t="s">
        <v>14783</v>
      </c>
      <c r="C3910" s="6" t="s">
        <v>177</v>
      </c>
      <c r="D3910" s="6" t="s">
        <v>353</v>
      </c>
      <c r="E3910" s="6" t="s">
        <v>71</v>
      </c>
      <c r="F3910" s="6" t="s">
        <v>14784</v>
      </c>
      <c r="G3910" s="6" t="s">
        <v>14785</v>
      </c>
      <c r="H3910">
        <v>25</v>
      </c>
      <c r="I3910" s="6" t="s">
        <v>116</v>
      </c>
      <c r="J3910" s="6" t="s">
        <v>14786</v>
      </c>
      <c r="K3910" s="6" t="s">
        <v>98</v>
      </c>
      <c r="L3910">
        <v>308</v>
      </c>
      <c r="N3910" s="6" t="s">
        <v>14787</v>
      </c>
      <c r="O3910" s="6" t="s">
        <v>146</v>
      </c>
      <c r="P3910" s="6" t="s">
        <v>1523</v>
      </c>
      <c r="Q3910">
        <v>36501180</v>
      </c>
      <c r="R3910">
        <v>44157454000146</v>
      </c>
      <c r="S3910">
        <v>32998483717</v>
      </c>
    </row>
    <row r="3911" spans="1:19" x14ac:dyDescent="0.25">
      <c r="A3911">
        <v>18609</v>
      </c>
      <c r="B3911" s="6" t="s">
        <v>14788</v>
      </c>
      <c r="C3911" s="6" t="s">
        <v>52</v>
      </c>
      <c r="D3911" s="6" t="s">
        <v>31</v>
      </c>
      <c r="E3911" s="6" t="s">
        <v>53</v>
      </c>
      <c r="F3911" s="6" t="s">
        <v>61</v>
      </c>
      <c r="G3911" s="6" t="s">
        <v>14789</v>
      </c>
      <c r="H3911">
        <v>23</v>
      </c>
      <c r="I3911" s="6" t="s">
        <v>47</v>
      </c>
      <c r="J3911" s="6" t="s">
        <v>144</v>
      </c>
      <c r="K3911" s="6" t="s">
        <v>98</v>
      </c>
      <c r="L3911">
        <v>301</v>
      </c>
      <c r="N3911" s="6" t="s">
        <v>14790</v>
      </c>
      <c r="O3911" s="6" t="s">
        <v>136</v>
      </c>
      <c r="P3911" s="6" t="s">
        <v>40</v>
      </c>
      <c r="Q3911">
        <v>36780000</v>
      </c>
      <c r="R3911">
        <v>8536883626</v>
      </c>
      <c r="S3911">
        <v>32999371083</v>
      </c>
    </row>
    <row r="3912" spans="1:19" x14ac:dyDescent="0.25">
      <c r="A3912">
        <v>18612</v>
      </c>
      <c r="B3912" s="6" t="s">
        <v>14791</v>
      </c>
      <c r="C3912" s="6" t="s">
        <v>52</v>
      </c>
      <c r="D3912" s="6" t="s">
        <v>31</v>
      </c>
      <c r="E3912" s="6" t="s">
        <v>53</v>
      </c>
      <c r="F3912" s="6" t="s">
        <v>14792</v>
      </c>
      <c r="G3912" s="6" t="s">
        <v>14793</v>
      </c>
      <c r="H3912">
        <v>27</v>
      </c>
      <c r="I3912" s="6" t="s">
        <v>96</v>
      </c>
      <c r="J3912" s="6" t="s">
        <v>144</v>
      </c>
      <c r="K3912" s="6" t="s">
        <v>37</v>
      </c>
      <c r="L3912">
        <v>109</v>
      </c>
      <c r="N3912" s="6" t="s">
        <v>14794</v>
      </c>
      <c r="O3912" s="6" t="s">
        <v>239</v>
      </c>
      <c r="P3912" s="6" t="s">
        <v>40</v>
      </c>
      <c r="Q3912">
        <v>36760000</v>
      </c>
      <c r="R3912">
        <v>44108268000117</v>
      </c>
      <c r="S3912">
        <v>32991628939</v>
      </c>
    </row>
    <row r="3913" spans="1:19" x14ac:dyDescent="0.25">
      <c r="A3913">
        <v>18614</v>
      </c>
      <c r="B3913" s="6" t="s">
        <v>14795</v>
      </c>
      <c r="C3913" s="6" t="s">
        <v>52</v>
      </c>
      <c r="D3913" s="6" t="s">
        <v>31</v>
      </c>
      <c r="E3913" s="6" t="s">
        <v>103</v>
      </c>
      <c r="F3913" s="6" t="s">
        <v>14796</v>
      </c>
      <c r="G3913" s="6" t="s">
        <v>14797</v>
      </c>
      <c r="H3913">
        <v>25</v>
      </c>
      <c r="I3913" s="6" t="s">
        <v>116</v>
      </c>
      <c r="J3913" s="6" t="s">
        <v>144</v>
      </c>
      <c r="K3913" s="6" t="s">
        <v>109</v>
      </c>
      <c r="L3913">
        <v>203</v>
      </c>
      <c r="N3913" s="6" t="s">
        <v>14798</v>
      </c>
      <c r="O3913" s="6" t="s">
        <v>1100</v>
      </c>
      <c r="P3913" s="6" t="s">
        <v>4114</v>
      </c>
      <c r="Q3913">
        <v>36790000</v>
      </c>
      <c r="R3913">
        <v>44156045000125</v>
      </c>
      <c r="S3913">
        <v>32991254855</v>
      </c>
    </row>
    <row r="3914" spans="1:19" x14ac:dyDescent="0.25">
      <c r="A3914">
        <v>18615</v>
      </c>
      <c r="B3914" s="6" t="s">
        <v>14799</v>
      </c>
      <c r="C3914" s="6" t="s">
        <v>391</v>
      </c>
      <c r="D3914" s="6" t="s">
        <v>488</v>
      </c>
      <c r="E3914" s="6" t="s">
        <v>103</v>
      </c>
      <c r="F3914" s="6" t="s">
        <v>61</v>
      </c>
      <c r="G3914" s="6" t="s">
        <v>14800</v>
      </c>
      <c r="H3914">
        <v>25</v>
      </c>
      <c r="I3914" s="6" t="s">
        <v>116</v>
      </c>
      <c r="J3914" s="6" t="s">
        <v>14801</v>
      </c>
      <c r="K3914" s="6" t="s">
        <v>109</v>
      </c>
      <c r="L3914">
        <v>207</v>
      </c>
      <c r="N3914" s="6" t="s">
        <v>14802</v>
      </c>
      <c r="O3914" s="6" t="s">
        <v>111</v>
      </c>
      <c r="P3914" s="6" t="s">
        <v>1474</v>
      </c>
      <c r="Q3914">
        <v>36886118</v>
      </c>
      <c r="R3914">
        <v>10968518656</v>
      </c>
      <c r="S3914">
        <v>32988159921</v>
      </c>
    </row>
    <row r="3915" spans="1:19" x14ac:dyDescent="0.25">
      <c r="A3915">
        <v>18616</v>
      </c>
      <c r="B3915" s="6" t="s">
        <v>14803</v>
      </c>
      <c r="C3915" s="6" t="s">
        <v>119</v>
      </c>
      <c r="D3915" s="6" t="s">
        <v>31</v>
      </c>
      <c r="E3915" s="6" t="s">
        <v>103</v>
      </c>
      <c r="F3915" s="6" t="s">
        <v>14804</v>
      </c>
      <c r="G3915" s="6" t="s">
        <v>14805</v>
      </c>
      <c r="H3915">
        <v>25</v>
      </c>
      <c r="I3915" s="6" t="s">
        <v>116</v>
      </c>
      <c r="J3915" s="6" t="s">
        <v>144</v>
      </c>
      <c r="K3915" s="6" t="s">
        <v>98</v>
      </c>
      <c r="L3915">
        <v>302</v>
      </c>
      <c r="N3915" s="6" t="s">
        <v>14806</v>
      </c>
      <c r="O3915" s="6" t="s">
        <v>146</v>
      </c>
      <c r="P3915" s="6" t="s">
        <v>880</v>
      </c>
      <c r="Q3915">
        <v>36504178</v>
      </c>
      <c r="R3915">
        <v>34642858000171</v>
      </c>
      <c r="S3915">
        <v>32984221084</v>
      </c>
    </row>
    <row r="3916" spans="1:19" x14ac:dyDescent="0.25">
      <c r="A3916">
        <v>18617</v>
      </c>
      <c r="B3916" s="6" t="s">
        <v>14807</v>
      </c>
      <c r="C3916" s="6" t="s">
        <v>52</v>
      </c>
      <c r="D3916" s="6" t="s">
        <v>31</v>
      </c>
      <c r="E3916" s="6" t="s">
        <v>71</v>
      </c>
      <c r="F3916" s="6" t="s">
        <v>14808</v>
      </c>
      <c r="G3916" s="6" t="s">
        <v>14809</v>
      </c>
      <c r="H3916">
        <v>25</v>
      </c>
      <c r="I3916" s="6" t="s">
        <v>116</v>
      </c>
      <c r="J3916" s="6" t="s">
        <v>14810</v>
      </c>
      <c r="K3916" s="6" t="s">
        <v>98</v>
      </c>
      <c r="L3916">
        <v>302</v>
      </c>
      <c r="N3916" s="6" t="s">
        <v>14811</v>
      </c>
      <c r="O3916" s="6" t="s">
        <v>1148</v>
      </c>
      <c r="P3916" s="6" t="s">
        <v>40</v>
      </c>
      <c r="Q3916">
        <v>36510000</v>
      </c>
      <c r="R3916">
        <v>39446944000122</v>
      </c>
      <c r="S3916">
        <v>32998334769</v>
      </c>
    </row>
    <row r="3917" spans="1:19" x14ac:dyDescent="0.25">
      <c r="A3917">
        <v>18619</v>
      </c>
      <c r="B3917" s="6" t="s">
        <v>14812</v>
      </c>
      <c r="C3917" s="6" t="s">
        <v>52</v>
      </c>
      <c r="D3917" s="6" t="s">
        <v>31</v>
      </c>
      <c r="E3917" s="6" t="s">
        <v>103</v>
      </c>
      <c r="F3917" s="6" t="s">
        <v>61</v>
      </c>
      <c r="G3917" s="6" t="s">
        <v>14813</v>
      </c>
      <c r="H3917">
        <v>23</v>
      </c>
      <c r="I3917" s="6" t="s">
        <v>47</v>
      </c>
      <c r="J3917" s="6" t="s">
        <v>144</v>
      </c>
      <c r="K3917" s="6" t="s">
        <v>109</v>
      </c>
      <c r="L3917">
        <v>202</v>
      </c>
      <c r="N3917" s="6" t="s">
        <v>14814</v>
      </c>
      <c r="O3917" s="6" t="s">
        <v>823</v>
      </c>
      <c r="P3917" s="6" t="s">
        <v>40</v>
      </c>
      <c r="Q3917">
        <v>36876000</v>
      </c>
      <c r="R3917">
        <v>64172562604</v>
      </c>
      <c r="S3917">
        <v>32999691748</v>
      </c>
    </row>
    <row r="3918" spans="1:19" x14ac:dyDescent="0.25">
      <c r="A3918">
        <v>18620</v>
      </c>
      <c r="B3918" s="6" t="s">
        <v>14815</v>
      </c>
      <c r="C3918" s="6" t="s">
        <v>324</v>
      </c>
      <c r="D3918" s="6" t="s">
        <v>315</v>
      </c>
      <c r="E3918" s="6" t="s">
        <v>221</v>
      </c>
      <c r="F3918" s="6" t="s">
        <v>61</v>
      </c>
      <c r="G3918" s="6" t="s">
        <v>14816</v>
      </c>
      <c r="H3918">
        <v>2</v>
      </c>
      <c r="I3918" s="6" t="s">
        <v>2216</v>
      </c>
      <c r="J3918" s="6" t="s">
        <v>144</v>
      </c>
      <c r="K3918" s="6" t="s">
        <v>319</v>
      </c>
      <c r="L3918">
        <v>916</v>
      </c>
      <c r="N3918" s="6" t="s">
        <v>14817</v>
      </c>
      <c r="O3918" s="6" t="s">
        <v>39</v>
      </c>
      <c r="P3918" s="6" t="s">
        <v>6400</v>
      </c>
      <c r="Q3918">
        <v>36703126</v>
      </c>
      <c r="R3918">
        <v>12685633669</v>
      </c>
      <c r="S3918">
        <v>32034494600</v>
      </c>
    </row>
    <row r="3919" spans="1:19" x14ac:dyDescent="0.25">
      <c r="A3919">
        <v>18621</v>
      </c>
      <c r="B3919" s="6" t="s">
        <v>14818</v>
      </c>
      <c r="C3919" s="6" t="s">
        <v>324</v>
      </c>
      <c r="D3919" s="6" t="s">
        <v>31</v>
      </c>
      <c r="E3919" s="6" t="s">
        <v>325</v>
      </c>
      <c r="F3919" s="6" t="s">
        <v>14819</v>
      </c>
      <c r="G3919" s="6" t="s">
        <v>14820</v>
      </c>
      <c r="H3919">
        <v>1</v>
      </c>
      <c r="I3919" s="6" t="s">
        <v>375</v>
      </c>
      <c r="J3919" s="6" t="s">
        <v>14821</v>
      </c>
      <c r="K3919" s="6" t="s">
        <v>98</v>
      </c>
      <c r="L3919">
        <v>307</v>
      </c>
      <c r="N3919" s="6" t="s">
        <v>14822</v>
      </c>
      <c r="O3919" s="6" t="s">
        <v>399</v>
      </c>
      <c r="P3919" s="6" t="s">
        <v>2995</v>
      </c>
      <c r="Q3919">
        <v>36512000</v>
      </c>
      <c r="R3919">
        <v>29809078000133</v>
      </c>
      <c r="S3919">
        <v>32998422569</v>
      </c>
    </row>
    <row r="3920" spans="1:19" x14ac:dyDescent="0.25">
      <c r="A3920">
        <v>18624</v>
      </c>
      <c r="B3920" s="6" t="s">
        <v>14823</v>
      </c>
      <c r="C3920" s="6" t="s">
        <v>52</v>
      </c>
      <c r="D3920" s="6" t="s">
        <v>31</v>
      </c>
      <c r="E3920" s="6" t="s">
        <v>93</v>
      </c>
      <c r="F3920" s="6" t="s">
        <v>14824</v>
      </c>
      <c r="G3920" s="6" t="s">
        <v>14825</v>
      </c>
      <c r="H3920">
        <v>23</v>
      </c>
      <c r="I3920" s="6" t="s">
        <v>47</v>
      </c>
      <c r="J3920" s="6" t="s">
        <v>144</v>
      </c>
      <c r="K3920" s="6" t="s">
        <v>109</v>
      </c>
      <c r="L3920">
        <v>203</v>
      </c>
      <c r="N3920" s="6" t="s">
        <v>14826</v>
      </c>
      <c r="O3920" s="6" t="s">
        <v>1972</v>
      </c>
      <c r="P3920" s="6" t="s">
        <v>40</v>
      </c>
      <c r="Q3920">
        <v>36878000</v>
      </c>
      <c r="R3920">
        <v>33373955000143</v>
      </c>
      <c r="S3920">
        <v>32984206386</v>
      </c>
    </row>
    <row r="3921" spans="1:19" x14ac:dyDescent="0.25">
      <c r="A3921">
        <v>18625</v>
      </c>
      <c r="B3921" s="6" t="s">
        <v>14827</v>
      </c>
      <c r="C3921" s="6" t="s">
        <v>76</v>
      </c>
      <c r="D3921" s="6" t="s">
        <v>77</v>
      </c>
      <c r="E3921" s="6" t="s">
        <v>71</v>
      </c>
      <c r="F3921" s="6" t="s">
        <v>14828</v>
      </c>
      <c r="G3921" s="6" t="s">
        <v>14829</v>
      </c>
      <c r="H3921">
        <v>23</v>
      </c>
      <c r="I3921" s="6" t="s">
        <v>47</v>
      </c>
      <c r="J3921" s="6" t="s">
        <v>144</v>
      </c>
      <c r="K3921" s="6" t="s">
        <v>37</v>
      </c>
      <c r="L3921">
        <v>106</v>
      </c>
      <c r="N3921" s="6" t="s">
        <v>14830</v>
      </c>
      <c r="O3921" s="6" t="s">
        <v>669</v>
      </c>
      <c r="P3921" s="6" t="s">
        <v>3566</v>
      </c>
      <c r="Q3921">
        <v>36670000</v>
      </c>
      <c r="R3921">
        <v>43370572000175</v>
      </c>
      <c r="S3921">
        <v>32999022727</v>
      </c>
    </row>
    <row r="3922" spans="1:19" x14ac:dyDescent="0.25">
      <c r="A3922">
        <v>18626</v>
      </c>
      <c r="B3922" s="6" t="s">
        <v>14831</v>
      </c>
      <c r="C3922" s="6" t="s">
        <v>477</v>
      </c>
      <c r="D3922" s="6" t="s">
        <v>77</v>
      </c>
      <c r="E3922" s="6" t="s">
        <v>71</v>
      </c>
      <c r="F3922" s="6" t="s">
        <v>14832</v>
      </c>
      <c r="G3922" s="6" t="s">
        <v>14833</v>
      </c>
      <c r="H3922">
        <v>23</v>
      </c>
      <c r="I3922" s="6" t="s">
        <v>47</v>
      </c>
      <c r="J3922" s="6" t="s">
        <v>14834</v>
      </c>
      <c r="K3922" s="6" t="s">
        <v>37</v>
      </c>
      <c r="L3922">
        <v>109</v>
      </c>
      <c r="N3922" s="6" t="s">
        <v>14835</v>
      </c>
      <c r="O3922" s="6" t="s">
        <v>39</v>
      </c>
      <c r="P3922" s="6" t="s">
        <v>40</v>
      </c>
      <c r="Q3922">
        <v>36700052</v>
      </c>
      <c r="R3922">
        <v>43474537000104</v>
      </c>
      <c r="S3922">
        <v>32995817902</v>
      </c>
    </row>
    <row r="3923" spans="1:19" x14ac:dyDescent="0.25">
      <c r="A3923">
        <v>18627</v>
      </c>
      <c r="B3923" s="6" t="s">
        <v>14836</v>
      </c>
      <c r="C3923" s="6" t="s">
        <v>1499</v>
      </c>
      <c r="D3923" s="6" t="s">
        <v>31</v>
      </c>
      <c r="E3923" s="6" t="s">
        <v>71</v>
      </c>
      <c r="F3923" s="6" t="s">
        <v>14837</v>
      </c>
      <c r="G3923" s="6" t="s">
        <v>14838</v>
      </c>
      <c r="H3923">
        <v>25</v>
      </c>
      <c r="I3923" s="6" t="s">
        <v>116</v>
      </c>
      <c r="J3923" s="6" t="s">
        <v>14839</v>
      </c>
      <c r="K3923" s="6" t="s">
        <v>109</v>
      </c>
      <c r="L3923">
        <v>204</v>
      </c>
      <c r="N3923" s="6" t="s">
        <v>14840</v>
      </c>
      <c r="O3923" s="6" t="s">
        <v>836</v>
      </c>
      <c r="P3923" s="6" t="s">
        <v>40</v>
      </c>
      <c r="Q3923">
        <v>36860000</v>
      </c>
      <c r="R3923">
        <v>37619001000129</v>
      </c>
      <c r="S3923">
        <v>32988264892</v>
      </c>
    </row>
    <row r="3924" spans="1:19" x14ac:dyDescent="0.25">
      <c r="A3924">
        <v>18630</v>
      </c>
      <c r="B3924" s="6" t="s">
        <v>14841</v>
      </c>
      <c r="C3924" s="6" t="s">
        <v>52</v>
      </c>
      <c r="D3924" s="6" t="s">
        <v>31</v>
      </c>
      <c r="E3924" s="6" t="s">
        <v>93</v>
      </c>
      <c r="F3924" s="6" t="s">
        <v>61</v>
      </c>
      <c r="G3924" s="6" t="s">
        <v>14842</v>
      </c>
      <c r="H3924">
        <v>23</v>
      </c>
      <c r="I3924" s="6" t="s">
        <v>47</v>
      </c>
      <c r="J3924" s="6" t="s">
        <v>144</v>
      </c>
      <c r="K3924" s="6" t="s">
        <v>37</v>
      </c>
      <c r="L3924">
        <v>106</v>
      </c>
      <c r="N3924" s="6" t="s">
        <v>14843</v>
      </c>
      <c r="O3924" s="6" t="s">
        <v>572</v>
      </c>
      <c r="P3924" s="6" t="s">
        <v>4392</v>
      </c>
      <c r="Q3924">
        <v>36730000</v>
      </c>
      <c r="R3924">
        <v>7471361654</v>
      </c>
      <c r="S3924">
        <v>32999578833</v>
      </c>
    </row>
    <row r="3925" spans="1:19" x14ac:dyDescent="0.25">
      <c r="A3925">
        <v>18631</v>
      </c>
      <c r="B3925" s="6" t="s">
        <v>14844</v>
      </c>
      <c r="C3925" s="6" t="s">
        <v>52</v>
      </c>
      <c r="D3925" s="6" t="s">
        <v>31</v>
      </c>
      <c r="E3925" s="6" t="s">
        <v>53</v>
      </c>
      <c r="F3925" s="6" t="s">
        <v>61</v>
      </c>
      <c r="G3925" s="6" t="s">
        <v>1408</v>
      </c>
      <c r="H3925">
        <v>23</v>
      </c>
      <c r="I3925" s="6" t="s">
        <v>47</v>
      </c>
      <c r="J3925" s="6" t="s">
        <v>144</v>
      </c>
      <c r="K3925" s="6" t="s">
        <v>109</v>
      </c>
      <c r="L3925">
        <v>202</v>
      </c>
      <c r="N3925" s="6" t="s">
        <v>14845</v>
      </c>
      <c r="O3925" s="6" t="s">
        <v>111</v>
      </c>
      <c r="P3925" s="6" t="s">
        <v>2430</v>
      </c>
      <c r="Q3925">
        <v>36883000</v>
      </c>
      <c r="R3925">
        <v>70102994633</v>
      </c>
      <c r="S3925">
        <v>32988390415</v>
      </c>
    </row>
    <row r="3926" spans="1:19" x14ac:dyDescent="0.25">
      <c r="A3926">
        <v>18632</v>
      </c>
      <c r="B3926" s="6" t="s">
        <v>14846</v>
      </c>
      <c r="C3926" s="6" t="s">
        <v>52</v>
      </c>
      <c r="D3926" s="6" t="s">
        <v>31</v>
      </c>
      <c r="E3926" s="6" t="s">
        <v>44</v>
      </c>
      <c r="F3926" s="6" t="s">
        <v>14847</v>
      </c>
      <c r="G3926" s="6" t="s">
        <v>6028</v>
      </c>
      <c r="H3926">
        <v>25</v>
      </c>
      <c r="I3926" s="6" t="s">
        <v>116</v>
      </c>
      <c r="J3926" s="6" t="s">
        <v>144</v>
      </c>
      <c r="K3926" s="6" t="s">
        <v>109</v>
      </c>
      <c r="L3926">
        <v>204</v>
      </c>
      <c r="N3926" s="6" t="s">
        <v>14848</v>
      </c>
      <c r="O3926" s="6" t="s">
        <v>111</v>
      </c>
      <c r="P3926" s="6" t="s">
        <v>175</v>
      </c>
      <c r="Q3926">
        <v>36889343</v>
      </c>
      <c r="R3926">
        <v>44271602000159</v>
      </c>
      <c r="S3926">
        <v>32998095070</v>
      </c>
    </row>
    <row r="3927" spans="1:19" x14ac:dyDescent="0.25">
      <c r="A3927">
        <v>18633</v>
      </c>
      <c r="B3927" s="6" t="s">
        <v>14849</v>
      </c>
      <c r="C3927" s="6" t="s">
        <v>52</v>
      </c>
      <c r="D3927" s="6" t="s">
        <v>31</v>
      </c>
      <c r="E3927" s="6" t="s">
        <v>44</v>
      </c>
      <c r="F3927" s="6" t="s">
        <v>61</v>
      </c>
      <c r="G3927" s="6" t="s">
        <v>14850</v>
      </c>
      <c r="H3927">
        <v>23</v>
      </c>
      <c r="I3927" s="6" t="s">
        <v>47</v>
      </c>
      <c r="J3927" s="6" t="s">
        <v>144</v>
      </c>
      <c r="K3927" s="6" t="s">
        <v>109</v>
      </c>
      <c r="L3927">
        <v>204</v>
      </c>
      <c r="N3927" s="6" t="s">
        <v>14851</v>
      </c>
      <c r="O3927" s="6" t="s">
        <v>1100</v>
      </c>
      <c r="P3927" s="6" t="s">
        <v>11507</v>
      </c>
      <c r="Q3927">
        <v>36790000</v>
      </c>
      <c r="R3927">
        <v>9156770677</v>
      </c>
      <c r="S3927">
        <v>32998282040</v>
      </c>
    </row>
    <row r="3928" spans="1:19" x14ac:dyDescent="0.25">
      <c r="A3928">
        <v>18634</v>
      </c>
      <c r="B3928" s="6" t="s">
        <v>14852</v>
      </c>
      <c r="C3928" s="6" t="s">
        <v>76</v>
      </c>
      <c r="D3928" s="6" t="s">
        <v>31</v>
      </c>
      <c r="E3928" s="6" t="s">
        <v>71</v>
      </c>
      <c r="F3928" s="6" t="s">
        <v>14853</v>
      </c>
      <c r="G3928" s="6" t="s">
        <v>14854</v>
      </c>
      <c r="H3928">
        <v>25</v>
      </c>
      <c r="I3928" s="6" t="s">
        <v>116</v>
      </c>
      <c r="J3928" s="6" t="s">
        <v>14855</v>
      </c>
      <c r="K3928" s="6" t="s">
        <v>98</v>
      </c>
      <c r="L3928">
        <v>303</v>
      </c>
      <c r="N3928" s="6" t="s">
        <v>14856</v>
      </c>
      <c r="O3928" s="6" t="s">
        <v>100</v>
      </c>
      <c r="P3928" s="6" t="s">
        <v>14857</v>
      </c>
      <c r="Q3928">
        <v>36520000</v>
      </c>
      <c r="R3928">
        <v>44353888000111</v>
      </c>
      <c r="S3928">
        <v>32998466267</v>
      </c>
    </row>
    <row r="3929" spans="1:19" x14ac:dyDescent="0.25">
      <c r="A3929">
        <v>18635</v>
      </c>
      <c r="B3929" s="6" t="s">
        <v>14858</v>
      </c>
      <c r="C3929" s="6" t="s">
        <v>391</v>
      </c>
      <c r="D3929" s="6" t="s">
        <v>488</v>
      </c>
      <c r="E3929" s="6" t="s">
        <v>93</v>
      </c>
      <c r="F3929" s="6" t="s">
        <v>14859</v>
      </c>
      <c r="G3929" s="6" t="s">
        <v>14860</v>
      </c>
      <c r="H3929">
        <v>23</v>
      </c>
      <c r="I3929" s="6" t="s">
        <v>47</v>
      </c>
      <c r="J3929" s="6" t="s">
        <v>14861</v>
      </c>
      <c r="K3929" s="6" t="s">
        <v>109</v>
      </c>
      <c r="L3929">
        <v>207</v>
      </c>
      <c r="N3929" s="6" t="s">
        <v>14862</v>
      </c>
      <c r="O3929" s="6" t="s">
        <v>111</v>
      </c>
      <c r="P3929" s="6" t="s">
        <v>2430</v>
      </c>
      <c r="Q3929">
        <v>36883016</v>
      </c>
      <c r="R3929">
        <v>43263449000155</v>
      </c>
      <c r="S3929">
        <v>32988698663</v>
      </c>
    </row>
    <row r="3930" spans="1:19" x14ac:dyDescent="0.25">
      <c r="A3930">
        <v>18636</v>
      </c>
      <c r="B3930" s="6" t="s">
        <v>14863</v>
      </c>
      <c r="C3930" s="6" t="s">
        <v>391</v>
      </c>
      <c r="D3930" s="6" t="s">
        <v>488</v>
      </c>
      <c r="E3930" s="6" t="s">
        <v>44</v>
      </c>
      <c r="F3930" s="6" t="s">
        <v>61</v>
      </c>
      <c r="G3930" s="6" t="s">
        <v>14864</v>
      </c>
      <c r="H3930">
        <v>25</v>
      </c>
      <c r="I3930" s="6" t="s">
        <v>116</v>
      </c>
      <c r="J3930" s="6" t="s">
        <v>144</v>
      </c>
      <c r="K3930" s="6" t="s">
        <v>98</v>
      </c>
      <c r="L3930">
        <v>307</v>
      </c>
      <c r="N3930" s="6" t="s">
        <v>14865</v>
      </c>
      <c r="O3930" s="6" t="s">
        <v>100</v>
      </c>
      <c r="P3930" s="6" t="s">
        <v>40</v>
      </c>
      <c r="Q3930">
        <v>36520000</v>
      </c>
      <c r="R3930">
        <v>51478110600</v>
      </c>
      <c r="S3930">
        <v>32988228465</v>
      </c>
    </row>
    <row r="3931" spans="1:19" x14ac:dyDescent="0.25">
      <c r="A3931">
        <v>18637</v>
      </c>
      <c r="B3931" s="6" t="s">
        <v>14866</v>
      </c>
      <c r="C3931" s="6" t="s">
        <v>52</v>
      </c>
      <c r="D3931" s="6" t="s">
        <v>31</v>
      </c>
      <c r="E3931" s="6" t="s">
        <v>103</v>
      </c>
      <c r="F3931" s="6" t="s">
        <v>61</v>
      </c>
      <c r="G3931" s="6" t="s">
        <v>14867</v>
      </c>
      <c r="H3931">
        <v>23</v>
      </c>
      <c r="I3931" s="6" t="s">
        <v>47</v>
      </c>
      <c r="J3931" s="6" t="s">
        <v>144</v>
      </c>
      <c r="K3931" s="6" t="s">
        <v>37</v>
      </c>
      <c r="L3931">
        <v>106</v>
      </c>
      <c r="N3931" s="6" t="s">
        <v>14868</v>
      </c>
      <c r="O3931" s="6" t="s">
        <v>572</v>
      </c>
      <c r="P3931" s="6" t="s">
        <v>4392</v>
      </c>
      <c r="Q3931">
        <v>36730000</v>
      </c>
      <c r="R3931">
        <v>12666891682</v>
      </c>
      <c r="S3931">
        <v>32998021470</v>
      </c>
    </row>
    <row r="3932" spans="1:19" x14ac:dyDescent="0.25">
      <c r="A3932">
        <v>18639</v>
      </c>
      <c r="B3932" s="6" t="s">
        <v>14869</v>
      </c>
      <c r="C3932" s="6" t="s">
        <v>52</v>
      </c>
      <c r="D3932" s="6" t="s">
        <v>31</v>
      </c>
      <c r="E3932" s="6" t="s">
        <v>53</v>
      </c>
      <c r="F3932" s="6" t="s">
        <v>14870</v>
      </c>
      <c r="G3932" s="6" t="s">
        <v>14871</v>
      </c>
      <c r="H3932">
        <v>23</v>
      </c>
      <c r="I3932" s="6" t="s">
        <v>47</v>
      </c>
      <c r="J3932" s="6" t="s">
        <v>144</v>
      </c>
      <c r="K3932" s="6" t="s">
        <v>109</v>
      </c>
      <c r="L3932">
        <v>204</v>
      </c>
      <c r="N3932" s="6" t="s">
        <v>14872</v>
      </c>
      <c r="O3932" s="6" t="s">
        <v>111</v>
      </c>
      <c r="P3932" s="6" t="s">
        <v>175</v>
      </c>
      <c r="Q3932">
        <v>36889330</v>
      </c>
      <c r="R3932">
        <v>28657615000104</v>
      </c>
      <c r="S3932">
        <v>32988386077</v>
      </c>
    </row>
    <row r="3933" spans="1:19" x14ac:dyDescent="0.25">
      <c r="A3933">
        <v>18643</v>
      </c>
      <c r="B3933" s="6" t="s">
        <v>14873</v>
      </c>
      <c r="C3933" s="6" t="s">
        <v>1040</v>
      </c>
      <c r="D3933" s="6" t="s">
        <v>31</v>
      </c>
      <c r="E3933" s="6" t="s">
        <v>44</v>
      </c>
      <c r="F3933" s="6" t="s">
        <v>61</v>
      </c>
      <c r="G3933" s="6" t="s">
        <v>14874</v>
      </c>
      <c r="H3933">
        <v>23</v>
      </c>
      <c r="I3933" s="6" t="s">
        <v>47</v>
      </c>
      <c r="J3933" s="6" t="s">
        <v>144</v>
      </c>
      <c r="K3933" s="6" t="s">
        <v>109</v>
      </c>
      <c r="L3933">
        <v>205</v>
      </c>
      <c r="N3933" s="6" t="s">
        <v>14875</v>
      </c>
      <c r="O3933" s="6" t="s">
        <v>771</v>
      </c>
      <c r="P3933" s="6" t="s">
        <v>951</v>
      </c>
      <c r="Q3933">
        <v>36800000</v>
      </c>
      <c r="R3933">
        <v>1219558699</v>
      </c>
      <c r="S3933">
        <v>32998380531</v>
      </c>
    </row>
    <row r="3934" spans="1:19" x14ac:dyDescent="0.25">
      <c r="A3934">
        <v>18645</v>
      </c>
      <c r="B3934" s="6" t="s">
        <v>14876</v>
      </c>
      <c r="C3934" s="6" t="s">
        <v>52</v>
      </c>
      <c r="D3934" s="6" t="s">
        <v>31</v>
      </c>
      <c r="E3934" s="6" t="s">
        <v>44</v>
      </c>
      <c r="F3934" s="6" t="s">
        <v>14877</v>
      </c>
      <c r="G3934" s="6" t="s">
        <v>14878</v>
      </c>
      <c r="H3934">
        <v>23</v>
      </c>
      <c r="I3934" s="6" t="s">
        <v>47</v>
      </c>
      <c r="J3934" s="6" t="s">
        <v>144</v>
      </c>
      <c r="K3934" s="6" t="s">
        <v>37</v>
      </c>
      <c r="L3934">
        <v>104</v>
      </c>
      <c r="N3934" s="6" t="s">
        <v>14879</v>
      </c>
      <c r="O3934" s="6" t="s">
        <v>39</v>
      </c>
      <c r="P3934" s="6" t="s">
        <v>50</v>
      </c>
      <c r="Q3934">
        <v>36700502</v>
      </c>
      <c r="R3934">
        <v>36761871000175</v>
      </c>
      <c r="S3934">
        <v>32999315135</v>
      </c>
    </row>
    <row r="3935" spans="1:19" x14ac:dyDescent="0.25">
      <c r="A3935">
        <v>18652</v>
      </c>
      <c r="B3935" s="6" t="s">
        <v>14880</v>
      </c>
      <c r="C3935" s="6" t="s">
        <v>52</v>
      </c>
      <c r="D3935" s="6" t="s">
        <v>31</v>
      </c>
      <c r="E3935" s="6" t="s">
        <v>53</v>
      </c>
      <c r="F3935" s="6" t="s">
        <v>14881</v>
      </c>
      <c r="G3935" s="6" t="s">
        <v>14882</v>
      </c>
      <c r="H3935">
        <v>23</v>
      </c>
      <c r="I3935" s="6" t="s">
        <v>47</v>
      </c>
      <c r="J3935" s="6" t="s">
        <v>144</v>
      </c>
      <c r="K3935" s="6" t="s">
        <v>109</v>
      </c>
      <c r="L3935">
        <v>202</v>
      </c>
      <c r="N3935" s="6" t="s">
        <v>14883</v>
      </c>
      <c r="O3935" s="6" t="s">
        <v>823</v>
      </c>
      <c r="P3935" s="6" t="s">
        <v>40</v>
      </c>
      <c r="Q3935">
        <v>36870000</v>
      </c>
      <c r="R3935">
        <v>43769506000172</v>
      </c>
      <c r="S3935">
        <v>32998589508</v>
      </c>
    </row>
    <row r="3936" spans="1:19" x14ac:dyDescent="0.25">
      <c r="A3936">
        <v>18653</v>
      </c>
      <c r="B3936" s="6" t="s">
        <v>14884</v>
      </c>
      <c r="C3936" s="6" t="s">
        <v>76</v>
      </c>
      <c r="D3936" s="6" t="s">
        <v>77</v>
      </c>
      <c r="E3936" s="6" t="s">
        <v>93</v>
      </c>
      <c r="F3936" s="6" t="s">
        <v>14885</v>
      </c>
      <c r="G3936" s="6" t="s">
        <v>14886</v>
      </c>
      <c r="H3936">
        <v>23</v>
      </c>
      <c r="I3936" s="6" t="s">
        <v>47</v>
      </c>
      <c r="J3936" s="6" t="s">
        <v>144</v>
      </c>
      <c r="K3936" s="6" t="s">
        <v>98</v>
      </c>
      <c r="L3936">
        <v>306</v>
      </c>
      <c r="N3936" s="6" t="s">
        <v>14887</v>
      </c>
      <c r="O3936" s="6" t="s">
        <v>600</v>
      </c>
      <c r="P3936" s="6" t="s">
        <v>14888</v>
      </c>
      <c r="Q3936">
        <v>36530000</v>
      </c>
      <c r="R3936">
        <v>44301298000145</v>
      </c>
      <c r="S3936">
        <v>32998395684</v>
      </c>
    </row>
    <row r="3937" spans="1:19" x14ac:dyDescent="0.25">
      <c r="A3937">
        <v>18654</v>
      </c>
      <c r="B3937" s="6" t="s">
        <v>14889</v>
      </c>
      <c r="C3937" s="6" t="s">
        <v>30</v>
      </c>
      <c r="D3937" s="6" t="s">
        <v>31</v>
      </c>
      <c r="E3937" s="6" t="s">
        <v>71</v>
      </c>
      <c r="F3937" s="6" t="s">
        <v>14890</v>
      </c>
      <c r="G3937" s="6" t="s">
        <v>14891</v>
      </c>
      <c r="H3937">
        <v>25</v>
      </c>
      <c r="I3937" s="6" t="s">
        <v>116</v>
      </c>
      <c r="J3937" s="6" t="s">
        <v>14892</v>
      </c>
      <c r="K3937" s="6" t="s">
        <v>109</v>
      </c>
      <c r="L3937">
        <v>205</v>
      </c>
      <c r="N3937" s="6" t="s">
        <v>14893</v>
      </c>
      <c r="O3937" s="6" t="s">
        <v>771</v>
      </c>
      <c r="P3937" s="6" t="s">
        <v>1038</v>
      </c>
      <c r="Q3937">
        <v>36800000</v>
      </c>
      <c r="R3937">
        <v>44269089000161</v>
      </c>
      <c r="S3937">
        <v>32999003918</v>
      </c>
    </row>
    <row r="3938" spans="1:19" x14ac:dyDescent="0.25">
      <c r="A3938">
        <v>18655</v>
      </c>
      <c r="B3938" s="6" t="s">
        <v>14894</v>
      </c>
      <c r="C3938" s="6" t="s">
        <v>391</v>
      </c>
      <c r="D3938" s="6" t="s">
        <v>488</v>
      </c>
      <c r="E3938" s="6" t="s">
        <v>93</v>
      </c>
      <c r="F3938" s="6" t="s">
        <v>14895</v>
      </c>
      <c r="G3938" s="6" t="s">
        <v>14896</v>
      </c>
      <c r="H3938">
        <v>23</v>
      </c>
      <c r="I3938" s="6" t="s">
        <v>47</v>
      </c>
      <c r="J3938" s="6" t="s">
        <v>14897</v>
      </c>
      <c r="K3938" s="6" t="s">
        <v>109</v>
      </c>
      <c r="L3938">
        <v>207</v>
      </c>
      <c r="N3938" s="6" t="s">
        <v>14898</v>
      </c>
      <c r="O3938" s="6" t="s">
        <v>111</v>
      </c>
      <c r="P3938" s="6" t="s">
        <v>7242</v>
      </c>
      <c r="Q3938">
        <v>36880160</v>
      </c>
      <c r="R3938">
        <v>37152606000152</v>
      </c>
      <c r="S3938">
        <v>32988657567</v>
      </c>
    </row>
    <row r="3939" spans="1:19" x14ac:dyDescent="0.25">
      <c r="A3939">
        <v>18657</v>
      </c>
      <c r="B3939" s="6" t="s">
        <v>14899</v>
      </c>
      <c r="C3939" s="6" t="s">
        <v>119</v>
      </c>
      <c r="D3939" s="6" t="s">
        <v>31</v>
      </c>
      <c r="E3939" s="6" t="s">
        <v>221</v>
      </c>
      <c r="F3939" s="6" t="s">
        <v>14900</v>
      </c>
      <c r="G3939" s="6" t="s">
        <v>14901</v>
      </c>
      <c r="H3939">
        <v>25</v>
      </c>
      <c r="I3939" s="6" t="s">
        <v>116</v>
      </c>
      <c r="J3939" s="6" t="s">
        <v>144</v>
      </c>
      <c r="K3939" s="6" t="s">
        <v>109</v>
      </c>
      <c r="L3939">
        <v>203</v>
      </c>
      <c r="N3939" s="6" t="s">
        <v>14902</v>
      </c>
      <c r="O3939" s="6" t="s">
        <v>111</v>
      </c>
      <c r="P3939" s="6" t="s">
        <v>40</v>
      </c>
      <c r="Q3939">
        <v>36880058</v>
      </c>
      <c r="R3939">
        <v>43928551000122</v>
      </c>
      <c r="S3939">
        <v>32988466125</v>
      </c>
    </row>
    <row r="3940" spans="1:19" x14ac:dyDescent="0.25">
      <c r="A3940">
        <v>18659</v>
      </c>
      <c r="B3940" s="6" t="s">
        <v>14903</v>
      </c>
      <c r="C3940" s="6" t="s">
        <v>52</v>
      </c>
      <c r="D3940" s="6" t="s">
        <v>31</v>
      </c>
      <c r="E3940" s="6" t="s">
        <v>44</v>
      </c>
      <c r="F3940" s="6" t="s">
        <v>61</v>
      </c>
      <c r="G3940" s="6" t="s">
        <v>14904</v>
      </c>
      <c r="H3940">
        <v>23</v>
      </c>
      <c r="I3940" s="6" t="s">
        <v>47</v>
      </c>
      <c r="J3940" s="6" t="s">
        <v>144</v>
      </c>
      <c r="K3940" s="6" t="s">
        <v>37</v>
      </c>
      <c r="L3940">
        <v>109</v>
      </c>
      <c r="N3940" s="6" t="s">
        <v>14905</v>
      </c>
      <c r="O3940" s="6" t="s">
        <v>39</v>
      </c>
      <c r="P3940" s="6" t="s">
        <v>50</v>
      </c>
      <c r="Q3940">
        <v>36700482</v>
      </c>
      <c r="R3940">
        <v>13272257608</v>
      </c>
      <c r="S3940">
        <v>32999086931</v>
      </c>
    </row>
    <row r="3941" spans="1:19" x14ac:dyDescent="0.25">
      <c r="A3941">
        <v>18660</v>
      </c>
      <c r="B3941" s="6" t="s">
        <v>14906</v>
      </c>
      <c r="C3941" s="6" t="s">
        <v>52</v>
      </c>
      <c r="D3941" s="6" t="s">
        <v>31</v>
      </c>
      <c r="E3941" s="6" t="s">
        <v>53</v>
      </c>
      <c r="F3941" s="6" t="s">
        <v>61</v>
      </c>
      <c r="G3941" s="6" t="s">
        <v>12265</v>
      </c>
      <c r="H3941">
        <v>23</v>
      </c>
      <c r="I3941" s="6" t="s">
        <v>47</v>
      </c>
      <c r="J3941" s="6" t="s">
        <v>14907</v>
      </c>
      <c r="K3941" s="6" t="s">
        <v>37</v>
      </c>
      <c r="L3941">
        <v>104</v>
      </c>
      <c r="N3941" s="6" t="s">
        <v>14908</v>
      </c>
      <c r="O3941" s="6" t="s">
        <v>39</v>
      </c>
      <c r="P3941" s="6" t="s">
        <v>204</v>
      </c>
      <c r="Q3941">
        <v>36708600</v>
      </c>
      <c r="R3941">
        <v>12560942690</v>
      </c>
      <c r="S3941">
        <v>32999062720</v>
      </c>
    </row>
    <row r="3942" spans="1:19" x14ac:dyDescent="0.25">
      <c r="A3942">
        <v>18661</v>
      </c>
      <c r="B3942" s="6" t="s">
        <v>14909</v>
      </c>
      <c r="C3942" s="6" t="s">
        <v>76</v>
      </c>
      <c r="D3942" s="6" t="s">
        <v>77</v>
      </c>
      <c r="E3942" s="6" t="s">
        <v>71</v>
      </c>
      <c r="F3942" s="6" t="s">
        <v>14910</v>
      </c>
      <c r="G3942" s="6" t="s">
        <v>14911</v>
      </c>
      <c r="H3942">
        <v>14</v>
      </c>
      <c r="I3942" s="6" t="s">
        <v>80</v>
      </c>
      <c r="J3942" s="6" t="s">
        <v>14912</v>
      </c>
      <c r="K3942" s="6" t="s">
        <v>98</v>
      </c>
      <c r="L3942">
        <v>306</v>
      </c>
      <c r="N3942" s="6" t="s">
        <v>14913</v>
      </c>
      <c r="O3942" s="6" t="s">
        <v>146</v>
      </c>
      <c r="P3942" s="6" t="s">
        <v>12252</v>
      </c>
      <c r="Q3942">
        <v>36504272</v>
      </c>
      <c r="R3942">
        <v>42972933000190</v>
      </c>
      <c r="S3942">
        <v>32998481103</v>
      </c>
    </row>
    <row r="3943" spans="1:19" x14ac:dyDescent="0.25">
      <c r="A3943">
        <v>18662</v>
      </c>
      <c r="B3943" s="6" t="s">
        <v>14914</v>
      </c>
      <c r="C3943" s="6" t="s">
        <v>76</v>
      </c>
      <c r="D3943" s="6" t="s">
        <v>77</v>
      </c>
      <c r="E3943" s="6" t="s">
        <v>44</v>
      </c>
      <c r="F3943" s="6" t="s">
        <v>14915</v>
      </c>
      <c r="G3943" s="6" t="s">
        <v>14916</v>
      </c>
      <c r="H3943">
        <v>25</v>
      </c>
      <c r="I3943" s="6" t="s">
        <v>116</v>
      </c>
      <c r="J3943" s="6" t="s">
        <v>144</v>
      </c>
      <c r="K3943" s="6" t="s">
        <v>109</v>
      </c>
      <c r="L3943">
        <v>201</v>
      </c>
      <c r="N3943" s="6" t="s">
        <v>14917</v>
      </c>
      <c r="O3943" s="6" t="s">
        <v>111</v>
      </c>
      <c r="P3943" s="6" t="s">
        <v>1162</v>
      </c>
      <c r="Q3943">
        <v>36884106</v>
      </c>
      <c r="R3943">
        <v>26650915000136</v>
      </c>
      <c r="S3943">
        <v>32988630583</v>
      </c>
    </row>
    <row r="3944" spans="1:19" x14ac:dyDescent="0.25">
      <c r="A3944">
        <v>18663</v>
      </c>
      <c r="B3944" s="6" t="s">
        <v>14918</v>
      </c>
      <c r="C3944" s="6" t="s">
        <v>52</v>
      </c>
      <c r="D3944" s="6" t="s">
        <v>31</v>
      </c>
      <c r="E3944" s="6" t="s">
        <v>44</v>
      </c>
      <c r="F3944" s="6" t="s">
        <v>61</v>
      </c>
      <c r="G3944" s="6" t="s">
        <v>14919</v>
      </c>
      <c r="H3944">
        <v>25</v>
      </c>
      <c r="I3944" s="6" t="s">
        <v>116</v>
      </c>
      <c r="J3944" s="6" t="s">
        <v>144</v>
      </c>
      <c r="K3944" s="6" t="s">
        <v>109</v>
      </c>
      <c r="L3944">
        <v>201</v>
      </c>
      <c r="N3944" s="6" t="s">
        <v>14920</v>
      </c>
      <c r="O3944" s="6" t="s">
        <v>111</v>
      </c>
      <c r="P3944" s="6" t="s">
        <v>264</v>
      </c>
      <c r="Q3944">
        <v>36883140</v>
      </c>
      <c r="R3944">
        <v>7037306657</v>
      </c>
      <c r="S3944">
        <v>32988678933</v>
      </c>
    </row>
    <row r="3945" spans="1:19" x14ac:dyDescent="0.25">
      <c r="A3945">
        <v>18664</v>
      </c>
      <c r="B3945" s="6" t="s">
        <v>14921</v>
      </c>
      <c r="C3945" s="6" t="s">
        <v>52</v>
      </c>
      <c r="D3945" s="6" t="s">
        <v>31</v>
      </c>
      <c r="E3945" s="6" t="s">
        <v>53</v>
      </c>
      <c r="F3945" s="6" t="s">
        <v>61</v>
      </c>
      <c r="G3945" s="6" t="s">
        <v>14922</v>
      </c>
      <c r="H3945">
        <v>23</v>
      </c>
      <c r="I3945" s="6" t="s">
        <v>47</v>
      </c>
      <c r="J3945" s="6" t="s">
        <v>144</v>
      </c>
      <c r="K3945" s="6" t="s">
        <v>98</v>
      </c>
      <c r="L3945">
        <v>302</v>
      </c>
      <c r="N3945" s="6" t="s">
        <v>14923</v>
      </c>
      <c r="O3945" s="6" t="s">
        <v>146</v>
      </c>
      <c r="P3945" s="6" t="s">
        <v>14924</v>
      </c>
      <c r="Q3945">
        <v>36504262</v>
      </c>
      <c r="R3945">
        <v>9543185603</v>
      </c>
      <c r="S3945">
        <v>32999810857</v>
      </c>
    </row>
    <row r="3946" spans="1:19" x14ac:dyDescent="0.25">
      <c r="A3946">
        <v>18665</v>
      </c>
      <c r="B3946" s="6" t="s">
        <v>14925</v>
      </c>
      <c r="C3946" s="6" t="s">
        <v>52</v>
      </c>
      <c r="D3946" s="6" t="s">
        <v>31</v>
      </c>
      <c r="E3946" s="6" t="s">
        <v>93</v>
      </c>
      <c r="F3946" s="6" t="s">
        <v>61</v>
      </c>
      <c r="G3946" s="6" t="s">
        <v>6106</v>
      </c>
      <c r="H3946">
        <v>23</v>
      </c>
      <c r="I3946" s="6" t="s">
        <v>47</v>
      </c>
      <c r="J3946" s="6" t="s">
        <v>144</v>
      </c>
      <c r="K3946" s="6" t="s">
        <v>37</v>
      </c>
      <c r="L3946">
        <v>101</v>
      </c>
      <c r="N3946" s="6" t="s">
        <v>14926</v>
      </c>
      <c r="O3946" s="6" t="s">
        <v>58</v>
      </c>
      <c r="P3946" s="6" t="s">
        <v>40</v>
      </c>
      <c r="Q3946">
        <v>36770024</v>
      </c>
      <c r="R3946">
        <v>660518600</v>
      </c>
      <c r="S3946">
        <v>32999502564</v>
      </c>
    </row>
    <row r="3947" spans="1:19" x14ac:dyDescent="0.25">
      <c r="A3947">
        <v>18668</v>
      </c>
      <c r="B3947" s="6" t="s">
        <v>14927</v>
      </c>
      <c r="C3947" s="6" t="s">
        <v>52</v>
      </c>
      <c r="D3947" s="6" t="s">
        <v>31</v>
      </c>
      <c r="E3947" s="6" t="s">
        <v>53</v>
      </c>
      <c r="F3947" s="6" t="s">
        <v>61</v>
      </c>
      <c r="G3947" s="6" t="s">
        <v>14928</v>
      </c>
      <c r="H3947">
        <v>1</v>
      </c>
      <c r="I3947" s="6" t="s">
        <v>375</v>
      </c>
      <c r="J3947" s="6" t="s">
        <v>144</v>
      </c>
      <c r="K3947" s="6" t="s">
        <v>109</v>
      </c>
      <c r="L3947">
        <v>203</v>
      </c>
      <c r="N3947" s="6" t="s">
        <v>14929</v>
      </c>
      <c r="O3947" s="6" t="s">
        <v>1100</v>
      </c>
      <c r="P3947" s="6" t="s">
        <v>4114</v>
      </c>
      <c r="Q3947">
        <v>36790000</v>
      </c>
      <c r="R3947">
        <v>5483074661</v>
      </c>
      <c r="S3947">
        <v>32991458246</v>
      </c>
    </row>
    <row r="3948" spans="1:19" x14ac:dyDescent="0.25">
      <c r="A3948">
        <v>18669</v>
      </c>
      <c r="B3948" s="6" t="s">
        <v>14930</v>
      </c>
      <c r="C3948" s="6" t="s">
        <v>30</v>
      </c>
      <c r="D3948" s="6" t="s">
        <v>31</v>
      </c>
      <c r="E3948" s="6" t="s">
        <v>103</v>
      </c>
      <c r="F3948" s="6" t="s">
        <v>14931</v>
      </c>
      <c r="G3948" s="6" t="s">
        <v>14932</v>
      </c>
      <c r="H3948">
        <v>1</v>
      </c>
      <c r="I3948" s="6" t="s">
        <v>375</v>
      </c>
      <c r="J3948" s="6" t="s">
        <v>144</v>
      </c>
      <c r="K3948" s="6" t="s">
        <v>109</v>
      </c>
      <c r="L3948">
        <v>203</v>
      </c>
      <c r="N3948" s="6" t="s">
        <v>14933</v>
      </c>
      <c r="O3948" s="6" t="s">
        <v>554</v>
      </c>
      <c r="P3948" s="6" t="s">
        <v>40</v>
      </c>
      <c r="Q3948">
        <v>36855000</v>
      </c>
      <c r="R3948">
        <v>34227453000177</v>
      </c>
      <c r="S3948">
        <v>32998801675</v>
      </c>
    </row>
    <row r="3949" spans="1:19" x14ac:dyDescent="0.25">
      <c r="A3949">
        <v>18670</v>
      </c>
      <c r="B3949" s="6" t="s">
        <v>14934</v>
      </c>
      <c r="C3949" s="6" t="s">
        <v>324</v>
      </c>
      <c r="D3949" s="6" t="s">
        <v>315</v>
      </c>
      <c r="E3949" s="6" t="s">
        <v>93</v>
      </c>
      <c r="F3949" s="6" t="s">
        <v>14935</v>
      </c>
      <c r="G3949" s="6" t="s">
        <v>14936</v>
      </c>
      <c r="H3949">
        <v>2</v>
      </c>
      <c r="I3949" s="6" t="s">
        <v>2216</v>
      </c>
      <c r="J3949" s="6" t="s">
        <v>144</v>
      </c>
      <c r="K3949" s="6" t="s">
        <v>319</v>
      </c>
      <c r="L3949">
        <v>907</v>
      </c>
      <c r="N3949" s="6" t="s">
        <v>10313</v>
      </c>
      <c r="O3949" s="6" t="s">
        <v>4933</v>
      </c>
      <c r="P3949" s="6" t="s">
        <v>255</v>
      </c>
      <c r="Q3949">
        <v>86039090</v>
      </c>
      <c r="R3949">
        <v>11325650000204</v>
      </c>
      <c r="S3949">
        <v>19031137000</v>
      </c>
    </row>
    <row r="3950" spans="1:19" x14ac:dyDescent="0.25">
      <c r="A3950">
        <v>18671</v>
      </c>
      <c r="B3950" s="6" t="s">
        <v>14937</v>
      </c>
      <c r="C3950" s="6" t="s">
        <v>1040</v>
      </c>
      <c r="D3950" s="6" t="s">
        <v>31</v>
      </c>
      <c r="E3950" s="6" t="s">
        <v>325</v>
      </c>
      <c r="F3950" s="6" t="s">
        <v>14938</v>
      </c>
      <c r="G3950" s="6" t="s">
        <v>14939</v>
      </c>
      <c r="H3950">
        <v>23</v>
      </c>
      <c r="I3950" s="6" t="s">
        <v>47</v>
      </c>
      <c r="J3950" s="6" t="s">
        <v>144</v>
      </c>
      <c r="K3950" s="6" t="s">
        <v>109</v>
      </c>
      <c r="L3950">
        <v>204</v>
      </c>
      <c r="N3950" s="6" t="s">
        <v>14940</v>
      </c>
      <c r="O3950" s="6" t="s">
        <v>836</v>
      </c>
      <c r="P3950" s="6" t="s">
        <v>40</v>
      </c>
      <c r="Q3950">
        <v>36860000</v>
      </c>
      <c r="R3950">
        <v>44567831000115</v>
      </c>
      <c r="S3950">
        <v>32984120198</v>
      </c>
    </row>
    <row r="3951" spans="1:19" x14ac:dyDescent="0.25">
      <c r="A3951">
        <v>18672</v>
      </c>
      <c r="B3951" s="6" t="s">
        <v>14941</v>
      </c>
      <c r="C3951" s="6" t="s">
        <v>52</v>
      </c>
      <c r="D3951" s="6" t="s">
        <v>43</v>
      </c>
      <c r="E3951" s="6" t="s">
        <v>93</v>
      </c>
      <c r="F3951" s="6" t="s">
        <v>14942</v>
      </c>
      <c r="G3951" s="6" t="s">
        <v>14943</v>
      </c>
      <c r="H3951">
        <v>23</v>
      </c>
      <c r="I3951" s="6" t="s">
        <v>47</v>
      </c>
      <c r="J3951" s="6" t="s">
        <v>144</v>
      </c>
      <c r="K3951" s="6" t="s">
        <v>37</v>
      </c>
      <c r="L3951">
        <v>109</v>
      </c>
      <c r="N3951" s="6" t="s">
        <v>14944</v>
      </c>
      <c r="O3951" s="6" t="s">
        <v>39</v>
      </c>
      <c r="P3951" s="6" t="s">
        <v>40</v>
      </c>
      <c r="Q3951">
        <v>36700216</v>
      </c>
      <c r="R3951">
        <v>44210386000131</v>
      </c>
      <c r="S3951">
        <v>32999386263</v>
      </c>
    </row>
    <row r="3952" spans="1:19" x14ac:dyDescent="0.25">
      <c r="A3952">
        <v>18676</v>
      </c>
      <c r="B3952" s="6" t="s">
        <v>14945</v>
      </c>
      <c r="C3952" s="6" t="s">
        <v>52</v>
      </c>
      <c r="D3952" s="6" t="s">
        <v>31</v>
      </c>
      <c r="E3952" s="6" t="s">
        <v>53</v>
      </c>
      <c r="F3952" s="6" t="s">
        <v>14946</v>
      </c>
      <c r="G3952" s="6" t="s">
        <v>14947</v>
      </c>
      <c r="H3952">
        <v>23</v>
      </c>
      <c r="I3952" s="6" t="s">
        <v>47</v>
      </c>
      <c r="J3952" s="6" t="s">
        <v>144</v>
      </c>
      <c r="K3952" s="6" t="s">
        <v>109</v>
      </c>
      <c r="L3952">
        <v>204</v>
      </c>
      <c r="N3952" s="6" t="s">
        <v>14948</v>
      </c>
      <c r="O3952" s="6" t="s">
        <v>1100</v>
      </c>
      <c r="P3952" s="6" t="s">
        <v>1260</v>
      </c>
      <c r="Q3952">
        <v>36790000</v>
      </c>
      <c r="R3952">
        <v>44110001000164</v>
      </c>
      <c r="S3952">
        <v>32999416594</v>
      </c>
    </row>
    <row r="3953" spans="1:19" x14ac:dyDescent="0.25">
      <c r="A3953">
        <v>18677</v>
      </c>
      <c r="B3953" s="6" t="s">
        <v>14949</v>
      </c>
      <c r="C3953" s="6" t="s">
        <v>52</v>
      </c>
      <c r="D3953" s="6" t="s">
        <v>31</v>
      </c>
      <c r="E3953" s="6" t="s">
        <v>103</v>
      </c>
      <c r="F3953" s="6" t="s">
        <v>61</v>
      </c>
      <c r="G3953" s="6" t="s">
        <v>5350</v>
      </c>
      <c r="H3953">
        <v>25</v>
      </c>
      <c r="I3953" s="6" t="s">
        <v>116</v>
      </c>
      <c r="J3953" s="6" t="s">
        <v>144</v>
      </c>
      <c r="K3953" s="6" t="s">
        <v>109</v>
      </c>
      <c r="L3953">
        <v>204</v>
      </c>
      <c r="N3953" s="6" t="s">
        <v>14950</v>
      </c>
      <c r="O3953" s="6" t="s">
        <v>836</v>
      </c>
      <c r="P3953" s="6" t="s">
        <v>40</v>
      </c>
      <c r="Q3953">
        <v>36860000</v>
      </c>
      <c r="R3953">
        <v>7938719641</v>
      </c>
      <c r="S3953">
        <v>32985037535</v>
      </c>
    </row>
    <row r="3954" spans="1:19" x14ac:dyDescent="0.25">
      <c r="A3954">
        <v>18678</v>
      </c>
      <c r="B3954" s="6" t="s">
        <v>14951</v>
      </c>
      <c r="C3954" s="6" t="s">
        <v>324</v>
      </c>
      <c r="D3954" s="6" t="s">
        <v>31</v>
      </c>
      <c r="E3954" s="6" t="s">
        <v>93</v>
      </c>
      <c r="F3954" s="6" t="s">
        <v>61</v>
      </c>
      <c r="G3954" s="6" t="s">
        <v>14952</v>
      </c>
      <c r="H3954">
        <v>1</v>
      </c>
      <c r="I3954" s="6" t="s">
        <v>375</v>
      </c>
      <c r="J3954" s="6" t="s">
        <v>14953</v>
      </c>
      <c r="K3954" s="6" t="s">
        <v>37</v>
      </c>
      <c r="L3954">
        <v>105</v>
      </c>
      <c r="N3954" s="6" t="s">
        <v>14954</v>
      </c>
      <c r="O3954" s="6" t="s">
        <v>572</v>
      </c>
      <c r="P3954" s="6" t="s">
        <v>40</v>
      </c>
      <c r="Q3954">
        <v>36730000</v>
      </c>
      <c r="R3954">
        <v>5620758605</v>
      </c>
      <c r="S3954">
        <v>32999249284</v>
      </c>
    </row>
    <row r="3955" spans="1:19" x14ac:dyDescent="0.25">
      <c r="A3955">
        <v>18680</v>
      </c>
      <c r="B3955" s="6" t="s">
        <v>14955</v>
      </c>
      <c r="C3955" s="6" t="s">
        <v>52</v>
      </c>
      <c r="D3955" s="6" t="s">
        <v>31</v>
      </c>
      <c r="E3955" s="6" t="s">
        <v>53</v>
      </c>
      <c r="F3955" s="6" t="s">
        <v>14956</v>
      </c>
      <c r="G3955" s="6" t="s">
        <v>14957</v>
      </c>
      <c r="H3955">
        <v>25</v>
      </c>
      <c r="I3955" s="6" t="s">
        <v>116</v>
      </c>
      <c r="J3955" s="6" t="s">
        <v>144</v>
      </c>
      <c r="K3955" s="6" t="s">
        <v>37</v>
      </c>
      <c r="L3955">
        <v>106</v>
      </c>
      <c r="N3955" s="6" t="s">
        <v>14958</v>
      </c>
      <c r="O3955" s="6" t="s">
        <v>669</v>
      </c>
      <c r="P3955" s="6" t="s">
        <v>259</v>
      </c>
      <c r="Q3955">
        <v>36670000</v>
      </c>
      <c r="R3955">
        <v>37405475000178</v>
      </c>
      <c r="S3955">
        <v>21979071890</v>
      </c>
    </row>
    <row r="3956" spans="1:19" x14ac:dyDescent="0.25">
      <c r="A3956">
        <v>18683</v>
      </c>
      <c r="B3956" s="6" t="s">
        <v>14959</v>
      </c>
      <c r="C3956" s="6" t="s">
        <v>391</v>
      </c>
      <c r="D3956" s="6" t="s">
        <v>488</v>
      </c>
      <c r="E3956" s="6" t="s">
        <v>71</v>
      </c>
      <c r="F3956" s="6" t="s">
        <v>14960</v>
      </c>
      <c r="G3956" s="6" t="s">
        <v>14961</v>
      </c>
      <c r="H3956">
        <v>33</v>
      </c>
      <c r="I3956" s="6" t="s">
        <v>181</v>
      </c>
      <c r="J3956" s="6" t="s">
        <v>144</v>
      </c>
      <c r="K3956" s="6" t="s">
        <v>37</v>
      </c>
      <c r="L3956">
        <v>107</v>
      </c>
      <c r="N3956" s="6" t="s">
        <v>14962</v>
      </c>
      <c r="O3956" s="6" t="s">
        <v>39</v>
      </c>
      <c r="P3956" s="6" t="s">
        <v>619</v>
      </c>
      <c r="Q3956">
        <v>36702101</v>
      </c>
      <c r="R3956">
        <v>44542605000180</v>
      </c>
      <c r="S3956">
        <v>32984265483</v>
      </c>
    </row>
    <row r="3957" spans="1:19" x14ac:dyDescent="0.25">
      <c r="A3957">
        <v>18684</v>
      </c>
      <c r="B3957" s="6" t="s">
        <v>14963</v>
      </c>
      <c r="C3957" s="6" t="s">
        <v>324</v>
      </c>
      <c r="D3957" s="6" t="s">
        <v>315</v>
      </c>
      <c r="E3957" s="6" t="s">
        <v>93</v>
      </c>
      <c r="F3957" s="6" t="s">
        <v>61</v>
      </c>
      <c r="G3957" s="6" t="s">
        <v>14964</v>
      </c>
      <c r="H3957">
        <v>2</v>
      </c>
      <c r="I3957" s="6" t="s">
        <v>2216</v>
      </c>
      <c r="J3957" s="6" t="s">
        <v>144</v>
      </c>
      <c r="K3957" s="6" t="s">
        <v>319</v>
      </c>
      <c r="L3957">
        <v>916</v>
      </c>
      <c r="N3957" s="6" t="s">
        <v>14965</v>
      </c>
      <c r="O3957" s="6" t="s">
        <v>39</v>
      </c>
      <c r="P3957" s="6" t="s">
        <v>7927</v>
      </c>
      <c r="Q3957">
        <v>36702050</v>
      </c>
      <c r="R3957">
        <v>10628951698</v>
      </c>
      <c r="S3957">
        <v>32034494600</v>
      </c>
    </row>
    <row r="3958" spans="1:19" x14ac:dyDescent="0.25">
      <c r="A3958">
        <v>18686</v>
      </c>
      <c r="B3958" s="6" t="s">
        <v>14966</v>
      </c>
      <c r="C3958" s="6" t="s">
        <v>52</v>
      </c>
      <c r="D3958" s="6" t="s">
        <v>31</v>
      </c>
      <c r="E3958" s="6" t="s">
        <v>325</v>
      </c>
      <c r="F3958" s="6" t="s">
        <v>61</v>
      </c>
      <c r="G3958" s="6" t="s">
        <v>14967</v>
      </c>
      <c r="H3958">
        <v>1</v>
      </c>
      <c r="I3958" s="6" t="s">
        <v>375</v>
      </c>
      <c r="J3958" s="6" t="s">
        <v>14968</v>
      </c>
      <c r="K3958" s="6" t="s">
        <v>37</v>
      </c>
      <c r="L3958">
        <v>102</v>
      </c>
      <c r="N3958" s="6" t="s">
        <v>14969</v>
      </c>
      <c r="O3958" s="6" t="s">
        <v>39</v>
      </c>
      <c r="P3958" s="6" t="s">
        <v>740</v>
      </c>
      <c r="Q3958">
        <v>36702492</v>
      </c>
      <c r="R3958">
        <v>7395976630</v>
      </c>
      <c r="S3958">
        <v>32999992656</v>
      </c>
    </row>
    <row r="3959" spans="1:19" x14ac:dyDescent="0.25">
      <c r="A3959">
        <v>18687</v>
      </c>
      <c r="B3959" s="6" t="s">
        <v>14970</v>
      </c>
      <c r="C3959" s="6" t="s">
        <v>76</v>
      </c>
      <c r="D3959" s="6" t="s">
        <v>77</v>
      </c>
      <c r="E3959" s="6" t="s">
        <v>71</v>
      </c>
      <c r="F3959" s="6" t="s">
        <v>61</v>
      </c>
      <c r="G3959" s="6" t="s">
        <v>14971</v>
      </c>
      <c r="H3959">
        <v>25</v>
      </c>
      <c r="I3959" s="6" t="s">
        <v>116</v>
      </c>
      <c r="J3959" s="6" t="s">
        <v>14972</v>
      </c>
      <c r="K3959" s="6" t="s">
        <v>109</v>
      </c>
      <c r="L3959">
        <v>202</v>
      </c>
      <c r="N3959" s="6" t="s">
        <v>14973</v>
      </c>
      <c r="O3959" s="6" t="s">
        <v>823</v>
      </c>
      <c r="P3959" s="6" t="s">
        <v>14974</v>
      </c>
      <c r="Q3959">
        <v>36873000</v>
      </c>
      <c r="R3959">
        <v>7558642639</v>
      </c>
      <c r="S3959">
        <v>32999915764</v>
      </c>
    </row>
    <row r="3960" spans="1:19" x14ac:dyDescent="0.25">
      <c r="A3960">
        <v>18689</v>
      </c>
      <c r="B3960" s="6" t="s">
        <v>14975</v>
      </c>
      <c r="C3960" s="6" t="s">
        <v>52</v>
      </c>
      <c r="D3960" s="6" t="s">
        <v>31</v>
      </c>
      <c r="E3960" s="6" t="s">
        <v>93</v>
      </c>
      <c r="F3960" s="6" t="s">
        <v>14976</v>
      </c>
      <c r="G3960" s="6" t="s">
        <v>14977</v>
      </c>
      <c r="H3960">
        <v>25</v>
      </c>
      <c r="I3960" s="6" t="s">
        <v>116</v>
      </c>
      <c r="J3960" s="6" t="s">
        <v>14978</v>
      </c>
      <c r="K3960" s="6" t="s">
        <v>37</v>
      </c>
      <c r="L3960">
        <v>102</v>
      </c>
      <c r="N3960" s="6" t="s">
        <v>14979</v>
      </c>
      <c r="O3960" s="6" t="s">
        <v>263</v>
      </c>
      <c r="P3960" s="6" t="s">
        <v>40</v>
      </c>
      <c r="Q3960">
        <v>36740000</v>
      </c>
      <c r="R3960">
        <v>44478148000101</v>
      </c>
      <c r="S3960">
        <v>32992999936</v>
      </c>
    </row>
    <row r="3961" spans="1:19" x14ac:dyDescent="0.25">
      <c r="A3961">
        <v>18690</v>
      </c>
      <c r="B3961" s="6" t="s">
        <v>14980</v>
      </c>
      <c r="C3961" s="6" t="s">
        <v>76</v>
      </c>
      <c r="D3961" s="6" t="s">
        <v>77</v>
      </c>
      <c r="E3961" s="6" t="s">
        <v>103</v>
      </c>
      <c r="F3961" s="6" t="s">
        <v>14981</v>
      </c>
      <c r="G3961" s="6" t="s">
        <v>14982</v>
      </c>
      <c r="H3961">
        <v>25</v>
      </c>
      <c r="I3961" s="6" t="s">
        <v>116</v>
      </c>
      <c r="J3961" s="6" t="s">
        <v>14983</v>
      </c>
      <c r="K3961" s="6" t="s">
        <v>98</v>
      </c>
      <c r="L3961">
        <v>306</v>
      </c>
      <c r="N3961" s="6" t="s">
        <v>14984</v>
      </c>
      <c r="O3961" s="6" t="s">
        <v>146</v>
      </c>
      <c r="P3961" s="6" t="s">
        <v>733</v>
      </c>
      <c r="Q3961">
        <v>36502000</v>
      </c>
      <c r="R3961">
        <v>44591660000160</v>
      </c>
      <c r="S3961">
        <v>32999921624</v>
      </c>
    </row>
    <row r="3962" spans="1:19" x14ac:dyDescent="0.25">
      <c r="A3962">
        <v>18693</v>
      </c>
      <c r="B3962" s="6" t="s">
        <v>14985</v>
      </c>
      <c r="C3962" s="6" t="s">
        <v>324</v>
      </c>
      <c r="D3962" s="6" t="s">
        <v>315</v>
      </c>
      <c r="E3962" s="6" t="s">
        <v>44</v>
      </c>
      <c r="F3962" s="6" t="s">
        <v>61</v>
      </c>
      <c r="G3962" s="6" t="s">
        <v>14986</v>
      </c>
      <c r="H3962">
        <v>2</v>
      </c>
      <c r="I3962" s="6" t="s">
        <v>2216</v>
      </c>
      <c r="J3962" s="6" t="s">
        <v>144</v>
      </c>
      <c r="K3962" s="6" t="s">
        <v>319</v>
      </c>
      <c r="L3962">
        <v>916</v>
      </c>
      <c r="N3962" s="6" t="s">
        <v>14987</v>
      </c>
      <c r="O3962" s="6" t="s">
        <v>39</v>
      </c>
      <c r="P3962" s="6" t="s">
        <v>687</v>
      </c>
      <c r="Q3962">
        <v>36707064</v>
      </c>
      <c r="R3962">
        <v>9273664601</v>
      </c>
      <c r="S3962">
        <v>32034496429</v>
      </c>
    </row>
    <row r="3963" spans="1:19" x14ac:dyDescent="0.25">
      <c r="A3963">
        <v>18694</v>
      </c>
      <c r="B3963" s="6" t="s">
        <v>14988</v>
      </c>
      <c r="C3963" s="6" t="s">
        <v>119</v>
      </c>
      <c r="D3963" s="6" t="s">
        <v>31</v>
      </c>
      <c r="E3963" s="6" t="s">
        <v>325</v>
      </c>
      <c r="F3963" s="6" t="s">
        <v>14989</v>
      </c>
      <c r="G3963" s="6" t="s">
        <v>14990</v>
      </c>
      <c r="H3963">
        <v>23</v>
      </c>
      <c r="I3963" s="6" t="s">
        <v>47</v>
      </c>
      <c r="J3963" s="6" t="s">
        <v>144</v>
      </c>
      <c r="K3963" s="6" t="s">
        <v>98</v>
      </c>
      <c r="L3963">
        <v>305</v>
      </c>
      <c r="N3963" s="6" t="s">
        <v>14991</v>
      </c>
      <c r="O3963" s="6" t="s">
        <v>146</v>
      </c>
      <c r="P3963" s="6" t="s">
        <v>7986</v>
      </c>
      <c r="Q3963">
        <v>36500001</v>
      </c>
      <c r="R3963">
        <v>23146385000103</v>
      </c>
      <c r="S3963">
        <v>32999932146</v>
      </c>
    </row>
    <row r="3964" spans="1:19" x14ac:dyDescent="0.25">
      <c r="A3964">
        <v>18696</v>
      </c>
      <c r="B3964" s="6" t="s">
        <v>14992</v>
      </c>
      <c r="C3964" s="6" t="s">
        <v>52</v>
      </c>
      <c r="D3964" s="6" t="s">
        <v>31</v>
      </c>
      <c r="E3964" s="6" t="s">
        <v>53</v>
      </c>
      <c r="F3964" s="6" t="s">
        <v>14993</v>
      </c>
      <c r="G3964" s="6" t="s">
        <v>14994</v>
      </c>
      <c r="H3964">
        <v>23</v>
      </c>
      <c r="I3964" s="6" t="s">
        <v>47</v>
      </c>
      <c r="J3964" s="6" t="s">
        <v>14995</v>
      </c>
      <c r="K3964" s="6" t="s">
        <v>37</v>
      </c>
      <c r="L3964">
        <v>102</v>
      </c>
      <c r="N3964" s="6" t="s">
        <v>14996</v>
      </c>
      <c r="O3964" s="6" t="s">
        <v>58</v>
      </c>
      <c r="P3964" s="6" t="s">
        <v>2887</v>
      </c>
      <c r="Q3964">
        <v>36771006</v>
      </c>
      <c r="R3964">
        <v>44503574000158</v>
      </c>
      <c r="S3964">
        <v>32991949842</v>
      </c>
    </row>
    <row r="3965" spans="1:19" x14ac:dyDescent="0.25">
      <c r="A3965">
        <v>18697</v>
      </c>
      <c r="B3965" s="6" t="s">
        <v>14997</v>
      </c>
      <c r="C3965" s="6" t="s">
        <v>324</v>
      </c>
      <c r="D3965" s="6" t="s">
        <v>315</v>
      </c>
      <c r="E3965" s="6" t="s">
        <v>44</v>
      </c>
      <c r="F3965" s="6" t="s">
        <v>14998</v>
      </c>
      <c r="G3965" s="6" t="s">
        <v>14999</v>
      </c>
      <c r="H3965">
        <v>2</v>
      </c>
      <c r="I3965" s="6" t="s">
        <v>2216</v>
      </c>
      <c r="J3965" s="6" t="s">
        <v>144</v>
      </c>
      <c r="K3965" s="6" t="s">
        <v>319</v>
      </c>
      <c r="L3965">
        <v>907</v>
      </c>
      <c r="N3965" s="6" t="s">
        <v>15000</v>
      </c>
      <c r="O3965" s="6" t="s">
        <v>5467</v>
      </c>
      <c r="P3965" s="6" t="s">
        <v>15001</v>
      </c>
      <c r="Q3965">
        <v>2052001</v>
      </c>
      <c r="R3965">
        <v>26588821000184</v>
      </c>
      <c r="S3965">
        <v>11022043344</v>
      </c>
    </row>
    <row r="3966" spans="1:19" x14ac:dyDescent="0.25">
      <c r="A3966">
        <v>18698</v>
      </c>
      <c r="B3966" s="6" t="s">
        <v>15002</v>
      </c>
      <c r="C3966" s="6" t="s">
        <v>52</v>
      </c>
      <c r="D3966" s="6" t="s">
        <v>31</v>
      </c>
      <c r="E3966" s="6" t="s">
        <v>325</v>
      </c>
      <c r="F3966" s="6" t="s">
        <v>61</v>
      </c>
      <c r="G3966" s="6" t="s">
        <v>598</v>
      </c>
      <c r="H3966">
        <v>23</v>
      </c>
      <c r="I3966" s="6" t="s">
        <v>47</v>
      </c>
      <c r="J3966" s="6" t="s">
        <v>144</v>
      </c>
      <c r="K3966" s="6" t="s">
        <v>37</v>
      </c>
      <c r="L3966">
        <v>109</v>
      </c>
      <c r="N3966" s="6" t="s">
        <v>15003</v>
      </c>
      <c r="O3966" s="6" t="s">
        <v>39</v>
      </c>
      <c r="P3966" s="6" t="s">
        <v>40</v>
      </c>
      <c r="Q3966">
        <v>36700000</v>
      </c>
      <c r="R3966">
        <v>12903020655</v>
      </c>
      <c r="S3966">
        <v>28981033939</v>
      </c>
    </row>
    <row r="3967" spans="1:19" x14ac:dyDescent="0.25">
      <c r="A3967">
        <v>18699</v>
      </c>
      <c r="B3967" s="6" t="s">
        <v>15004</v>
      </c>
      <c r="C3967" s="6" t="s">
        <v>52</v>
      </c>
      <c r="D3967" s="6" t="s">
        <v>31</v>
      </c>
      <c r="E3967" s="6" t="s">
        <v>53</v>
      </c>
      <c r="F3967" s="6" t="s">
        <v>15005</v>
      </c>
      <c r="G3967" s="6" t="s">
        <v>15006</v>
      </c>
      <c r="H3967">
        <v>23</v>
      </c>
      <c r="I3967" s="6" t="s">
        <v>47</v>
      </c>
      <c r="J3967" s="6" t="s">
        <v>144</v>
      </c>
      <c r="K3967" s="6" t="s">
        <v>37</v>
      </c>
      <c r="L3967">
        <v>101</v>
      </c>
      <c r="N3967" s="6" t="s">
        <v>15007</v>
      </c>
      <c r="O3967" s="6" t="s">
        <v>58</v>
      </c>
      <c r="P3967" s="6" t="s">
        <v>40</v>
      </c>
      <c r="Q3967">
        <v>36770073</v>
      </c>
      <c r="R3967">
        <v>36346066000185</v>
      </c>
      <c r="S3967">
        <v>32988934402</v>
      </c>
    </row>
    <row r="3968" spans="1:19" x14ac:dyDescent="0.25">
      <c r="A3968">
        <v>18700</v>
      </c>
      <c r="B3968" s="6" t="s">
        <v>15008</v>
      </c>
      <c r="C3968" s="6" t="s">
        <v>52</v>
      </c>
      <c r="D3968" s="6" t="s">
        <v>31</v>
      </c>
      <c r="E3968" s="6" t="s">
        <v>53</v>
      </c>
      <c r="F3968" s="6" t="s">
        <v>61</v>
      </c>
      <c r="G3968" s="6" t="s">
        <v>15009</v>
      </c>
      <c r="H3968">
        <v>25</v>
      </c>
      <c r="I3968" s="6" t="s">
        <v>116</v>
      </c>
      <c r="J3968" s="6" t="s">
        <v>144</v>
      </c>
      <c r="K3968" s="6" t="s">
        <v>98</v>
      </c>
      <c r="L3968">
        <v>302</v>
      </c>
      <c r="N3968" s="6" t="s">
        <v>15010</v>
      </c>
      <c r="O3968" s="6" t="s">
        <v>136</v>
      </c>
      <c r="P3968" s="6" t="s">
        <v>40</v>
      </c>
      <c r="Q3968">
        <v>36780000</v>
      </c>
      <c r="R3968">
        <v>16232071697</v>
      </c>
      <c r="S3968">
        <v>32998206639</v>
      </c>
    </row>
    <row r="3969" spans="1:19" x14ac:dyDescent="0.25">
      <c r="A3969">
        <v>18701</v>
      </c>
      <c r="B3969" s="6" t="s">
        <v>15011</v>
      </c>
      <c r="C3969" s="6" t="s">
        <v>52</v>
      </c>
      <c r="D3969" s="6" t="s">
        <v>31</v>
      </c>
      <c r="E3969" s="6" t="s">
        <v>53</v>
      </c>
      <c r="F3969" s="6" t="s">
        <v>15012</v>
      </c>
      <c r="G3969" s="6" t="s">
        <v>15013</v>
      </c>
      <c r="H3969">
        <v>23</v>
      </c>
      <c r="I3969" s="6" t="s">
        <v>47</v>
      </c>
      <c r="J3969" s="6" t="s">
        <v>144</v>
      </c>
      <c r="K3969" s="6" t="s">
        <v>98</v>
      </c>
      <c r="L3969">
        <v>301</v>
      </c>
      <c r="N3969" s="6" t="s">
        <v>15014</v>
      </c>
      <c r="O3969" s="6" t="s">
        <v>136</v>
      </c>
      <c r="P3969" s="6" t="s">
        <v>3010</v>
      </c>
      <c r="Q3969">
        <v>36780000</v>
      </c>
      <c r="R3969">
        <v>39850491000103</v>
      </c>
      <c r="S3969">
        <v>32999546014</v>
      </c>
    </row>
    <row r="3970" spans="1:19" x14ac:dyDescent="0.25">
      <c r="A3970">
        <v>18705</v>
      </c>
      <c r="B3970" s="6" t="s">
        <v>15015</v>
      </c>
      <c r="C3970" s="6" t="s">
        <v>391</v>
      </c>
      <c r="D3970" s="6" t="s">
        <v>488</v>
      </c>
      <c r="E3970" s="6" t="s">
        <v>53</v>
      </c>
      <c r="F3970" s="6" t="s">
        <v>15016</v>
      </c>
      <c r="G3970" s="6" t="s">
        <v>15017</v>
      </c>
      <c r="H3970">
        <v>23</v>
      </c>
      <c r="I3970" s="6" t="s">
        <v>47</v>
      </c>
      <c r="J3970" s="6" t="s">
        <v>15018</v>
      </c>
      <c r="K3970" s="6" t="s">
        <v>109</v>
      </c>
      <c r="L3970">
        <v>206</v>
      </c>
      <c r="N3970" s="6" t="s">
        <v>15019</v>
      </c>
      <c r="O3970" s="6" t="s">
        <v>1020</v>
      </c>
      <c r="P3970" s="6" t="s">
        <v>12646</v>
      </c>
      <c r="Q3970">
        <v>36844000</v>
      </c>
      <c r="R3970">
        <v>41645916000186</v>
      </c>
      <c r="S3970">
        <v>32999387364</v>
      </c>
    </row>
    <row r="3971" spans="1:19" x14ac:dyDescent="0.25">
      <c r="A3971">
        <v>18706</v>
      </c>
      <c r="B3971" s="6" t="s">
        <v>15020</v>
      </c>
      <c r="C3971" s="6" t="s">
        <v>52</v>
      </c>
      <c r="D3971" s="6" t="s">
        <v>31</v>
      </c>
      <c r="E3971" s="6" t="s">
        <v>103</v>
      </c>
      <c r="F3971" s="6" t="s">
        <v>61</v>
      </c>
      <c r="G3971" s="6" t="s">
        <v>15021</v>
      </c>
      <c r="H3971">
        <v>23</v>
      </c>
      <c r="I3971" s="6" t="s">
        <v>47</v>
      </c>
      <c r="J3971" s="6" t="s">
        <v>144</v>
      </c>
      <c r="K3971" s="6" t="s">
        <v>37</v>
      </c>
      <c r="L3971">
        <v>109</v>
      </c>
      <c r="N3971" s="6" t="s">
        <v>15022</v>
      </c>
      <c r="O3971" s="6" t="s">
        <v>39</v>
      </c>
      <c r="P3971" s="6" t="s">
        <v>15023</v>
      </c>
      <c r="Q3971">
        <v>36700000</v>
      </c>
      <c r="R3971">
        <v>7064343665</v>
      </c>
      <c r="S3971">
        <v>32984572724</v>
      </c>
    </row>
    <row r="3972" spans="1:19" x14ac:dyDescent="0.25">
      <c r="A3972">
        <v>18707</v>
      </c>
      <c r="B3972" s="6" t="s">
        <v>15024</v>
      </c>
      <c r="C3972" s="6" t="s">
        <v>324</v>
      </c>
      <c r="D3972" s="6" t="s">
        <v>315</v>
      </c>
      <c r="E3972" s="6" t="s">
        <v>53</v>
      </c>
      <c r="F3972" s="6" t="s">
        <v>61</v>
      </c>
      <c r="G3972" s="6" t="s">
        <v>15025</v>
      </c>
      <c r="H3972">
        <v>2</v>
      </c>
      <c r="I3972" s="6" t="s">
        <v>2216</v>
      </c>
      <c r="J3972" s="6" t="s">
        <v>144</v>
      </c>
      <c r="K3972" s="6" t="s">
        <v>319</v>
      </c>
      <c r="L3972">
        <v>916</v>
      </c>
      <c r="N3972" s="6" t="s">
        <v>15026</v>
      </c>
      <c r="O3972" s="6" t="s">
        <v>39</v>
      </c>
      <c r="P3972" s="6" t="s">
        <v>160</v>
      </c>
      <c r="Q3972">
        <v>36707014</v>
      </c>
      <c r="R3972">
        <v>9054679654</v>
      </c>
      <c r="S3972">
        <v>32988286791</v>
      </c>
    </row>
    <row r="3973" spans="1:19" x14ac:dyDescent="0.25">
      <c r="A3973">
        <v>18708</v>
      </c>
      <c r="B3973" s="6" t="s">
        <v>15027</v>
      </c>
      <c r="C3973" s="6" t="s">
        <v>324</v>
      </c>
      <c r="D3973" s="6" t="s">
        <v>315</v>
      </c>
      <c r="E3973" s="6" t="s">
        <v>325</v>
      </c>
      <c r="F3973" s="6" t="s">
        <v>61</v>
      </c>
      <c r="G3973" s="6" t="s">
        <v>15028</v>
      </c>
      <c r="H3973">
        <v>2</v>
      </c>
      <c r="I3973" s="6" t="s">
        <v>2216</v>
      </c>
      <c r="J3973" s="6" t="s">
        <v>144</v>
      </c>
      <c r="K3973" s="6" t="s">
        <v>319</v>
      </c>
      <c r="L3973">
        <v>916</v>
      </c>
      <c r="N3973" s="6" t="s">
        <v>15029</v>
      </c>
      <c r="O3973" s="6" t="s">
        <v>39</v>
      </c>
      <c r="P3973" s="6" t="s">
        <v>976</v>
      </c>
      <c r="Q3973">
        <v>36703116</v>
      </c>
      <c r="R3973">
        <v>11752116640</v>
      </c>
      <c r="S3973">
        <v>32998146101</v>
      </c>
    </row>
    <row r="3974" spans="1:19" x14ac:dyDescent="0.25">
      <c r="A3974">
        <v>18709</v>
      </c>
      <c r="B3974" s="6" t="s">
        <v>15030</v>
      </c>
      <c r="C3974" s="6" t="s">
        <v>52</v>
      </c>
      <c r="D3974" s="6" t="s">
        <v>31</v>
      </c>
      <c r="E3974" s="6" t="s">
        <v>325</v>
      </c>
      <c r="F3974" s="6" t="s">
        <v>15031</v>
      </c>
      <c r="G3974" s="6" t="s">
        <v>15032</v>
      </c>
      <c r="H3974">
        <v>23</v>
      </c>
      <c r="I3974" s="6" t="s">
        <v>47</v>
      </c>
      <c r="J3974" s="6" t="s">
        <v>15033</v>
      </c>
      <c r="K3974" s="6" t="s">
        <v>98</v>
      </c>
      <c r="L3974">
        <v>303</v>
      </c>
      <c r="N3974" s="6" t="s">
        <v>15034</v>
      </c>
      <c r="O3974" s="6" t="s">
        <v>793</v>
      </c>
      <c r="P3974" s="6" t="s">
        <v>40</v>
      </c>
      <c r="Q3974">
        <v>36515000</v>
      </c>
      <c r="R3974">
        <v>36049392000120</v>
      </c>
      <c r="S3974">
        <v>32984128990</v>
      </c>
    </row>
    <row r="3975" spans="1:19" x14ac:dyDescent="0.25">
      <c r="A3975">
        <v>18710</v>
      </c>
      <c r="B3975" s="6" t="s">
        <v>15035</v>
      </c>
      <c r="C3975" s="6" t="s">
        <v>52</v>
      </c>
      <c r="D3975" s="6" t="s">
        <v>31</v>
      </c>
      <c r="E3975" s="6" t="s">
        <v>221</v>
      </c>
      <c r="F3975" s="6" t="s">
        <v>61</v>
      </c>
      <c r="G3975" s="6" t="s">
        <v>13825</v>
      </c>
      <c r="H3975">
        <v>1</v>
      </c>
      <c r="I3975" s="6" t="s">
        <v>375</v>
      </c>
      <c r="J3975" s="6" t="s">
        <v>144</v>
      </c>
      <c r="K3975" s="6" t="s">
        <v>98</v>
      </c>
      <c r="L3975">
        <v>302</v>
      </c>
      <c r="N3975" s="6" t="s">
        <v>15036</v>
      </c>
      <c r="O3975" s="6" t="s">
        <v>146</v>
      </c>
      <c r="P3975" s="6" t="s">
        <v>4245</v>
      </c>
      <c r="Q3975">
        <v>36500000</v>
      </c>
      <c r="R3975">
        <v>15981637609</v>
      </c>
      <c r="S3975">
        <v>32999151457</v>
      </c>
    </row>
    <row r="3976" spans="1:19" x14ac:dyDescent="0.25">
      <c r="A3976">
        <v>18711</v>
      </c>
      <c r="B3976" s="6" t="s">
        <v>15037</v>
      </c>
      <c r="C3976" s="6" t="s">
        <v>52</v>
      </c>
      <c r="D3976" s="6" t="s">
        <v>31</v>
      </c>
      <c r="E3976" s="6" t="s">
        <v>71</v>
      </c>
      <c r="F3976" s="6" t="s">
        <v>61</v>
      </c>
      <c r="G3976" s="6" t="s">
        <v>15038</v>
      </c>
      <c r="H3976">
        <v>23</v>
      </c>
      <c r="I3976" s="6" t="s">
        <v>47</v>
      </c>
      <c r="J3976" s="6" t="s">
        <v>144</v>
      </c>
      <c r="K3976" s="6" t="s">
        <v>98</v>
      </c>
      <c r="L3976">
        <v>302</v>
      </c>
      <c r="N3976" s="6" t="s">
        <v>15039</v>
      </c>
      <c r="O3976" s="6" t="s">
        <v>146</v>
      </c>
      <c r="P3976" s="6" t="s">
        <v>2424</v>
      </c>
      <c r="Q3976">
        <v>36503258</v>
      </c>
      <c r="R3976">
        <v>10747720673</v>
      </c>
      <c r="S3976">
        <v>32985060624</v>
      </c>
    </row>
    <row r="3977" spans="1:19" x14ac:dyDescent="0.25">
      <c r="A3977">
        <v>18713</v>
      </c>
      <c r="B3977" s="6" t="s">
        <v>15040</v>
      </c>
      <c r="C3977" s="6" t="s">
        <v>42</v>
      </c>
      <c r="D3977" s="6" t="s">
        <v>31</v>
      </c>
      <c r="E3977" s="6" t="s">
        <v>71</v>
      </c>
      <c r="F3977" s="6" t="s">
        <v>15041</v>
      </c>
      <c r="G3977" s="6" t="s">
        <v>15042</v>
      </c>
      <c r="H3977">
        <v>1</v>
      </c>
      <c r="I3977" s="6" t="s">
        <v>375</v>
      </c>
      <c r="J3977" s="6" t="s">
        <v>144</v>
      </c>
      <c r="K3977" s="6" t="s">
        <v>109</v>
      </c>
      <c r="L3977">
        <v>204</v>
      </c>
      <c r="N3977" s="6" t="s">
        <v>15043</v>
      </c>
      <c r="O3977" s="6" t="s">
        <v>111</v>
      </c>
      <c r="P3977" s="6" t="s">
        <v>1052</v>
      </c>
      <c r="Q3977">
        <v>36892972</v>
      </c>
      <c r="R3977">
        <v>43632102000132</v>
      </c>
      <c r="S3977">
        <v>32999404860</v>
      </c>
    </row>
    <row r="3978" spans="1:19" x14ac:dyDescent="0.25">
      <c r="A3978">
        <v>18714</v>
      </c>
      <c r="B3978" s="6" t="s">
        <v>8218</v>
      </c>
      <c r="C3978" s="6" t="s">
        <v>177</v>
      </c>
      <c r="D3978" s="6" t="s">
        <v>353</v>
      </c>
      <c r="E3978" s="6" t="s">
        <v>71</v>
      </c>
      <c r="F3978" s="6" t="s">
        <v>15044</v>
      </c>
      <c r="G3978" s="6" t="s">
        <v>15045</v>
      </c>
      <c r="H3978">
        <v>23</v>
      </c>
      <c r="I3978" s="6" t="s">
        <v>47</v>
      </c>
      <c r="J3978" s="6" t="s">
        <v>15046</v>
      </c>
      <c r="K3978" s="6" t="s">
        <v>109</v>
      </c>
      <c r="L3978">
        <v>207</v>
      </c>
      <c r="N3978" s="6" t="s">
        <v>15047</v>
      </c>
      <c r="O3978" s="6" t="s">
        <v>111</v>
      </c>
      <c r="P3978" s="6" t="s">
        <v>9941</v>
      </c>
      <c r="Q3978">
        <v>36892500</v>
      </c>
      <c r="R3978">
        <v>66212721000505</v>
      </c>
      <c r="S3978">
        <v>32037115290</v>
      </c>
    </row>
    <row r="3979" spans="1:19" x14ac:dyDescent="0.25">
      <c r="A3979">
        <v>18716</v>
      </c>
      <c r="B3979" s="6" t="s">
        <v>15048</v>
      </c>
      <c r="C3979" s="6" t="s">
        <v>324</v>
      </c>
      <c r="D3979" s="6" t="s">
        <v>315</v>
      </c>
      <c r="E3979" s="6" t="s">
        <v>103</v>
      </c>
      <c r="F3979" s="6" t="s">
        <v>61</v>
      </c>
      <c r="G3979" s="6" t="s">
        <v>15049</v>
      </c>
      <c r="H3979">
        <v>2</v>
      </c>
      <c r="I3979" s="6" t="s">
        <v>2216</v>
      </c>
      <c r="J3979" s="6" t="s">
        <v>144</v>
      </c>
      <c r="K3979" s="6" t="s">
        <v>319</v>
      </c>
      <c r="L3979">
        <v>916</v>
      </c>
      <c r="N3979" s="6" t="s">
        <v>15050</v>
      </c>
      <c r="O3979" s="6" t="s">
        <v>39</v>
      </c>
      <c r="P3979" s="6" t="s">
        <v>619</v>
      </c>
      <c r="Q3979">
        <v>36702098</v>
      </c>
      <c r="R3979">
        <v>68810911687</v>
      </c>
      <c r="S3979">
        <v>32984436481</v>
      </c>
    </row>
    <row r="3980" spans="1:19" x14ac:dyDescent="0.25">
      <c r="A3980">
        <v>18719</v>
      </c>
      <c r="B3980" s="6" t="s">
        <v>15051</v>
      </c>
      <c r="C3980" s="6" t="s">
        <v>324</v>
      </c>
      <c r="D3980" s="6" t="s">
        <v>315</v>
      </c>
      <c r="E3980" s="6" t="s">
        <v>325</v>
      </c>
      <c r="F3980" s="6" t="s">
        <v>61</v>
      </c>
      <c r="G3980" s="6" t="s">
        <v>15052</v>
      </c>
      <c r="H3980">
        <v>2</v>
      </c>
      <c r="I3980" s="6" t="s">
        <v>2216</v>
      </c>
      <c r="J3980" s="6" t="s">
        <v>144</v>
      </c>
      <c r="K3980" s="6" t="s">
        <v>319</v>
      </c>
      <c r="L3980">
        <v>907</v>
      </c>
      <c r="N3980" s="6" t="s">
        <v>15053</v>
      </c>
      <c r="O3980" s="6" t="s">
        <v>15054</v>
      </c>
      <c r="P3980" s="6" t="s">
        <v>15055</v>
      </c>
      <c r="Q3980">
        <v>29285000</v>
      </c>
      <c r="R3980">
        <v>6134523640</v>
      </c>
      <c r="S3980">
        <v>32988544903</v>
      </c>
    </row>
    <row r="3981" spans="1:19" x14ac:dyDescent="0.25">
      <c r="A3981">
        <v>18720</v>
      </c>
      <c r="B3981" s="6" t="s">
        <v>15056</v>
      </c>
      <c r="C3981" s="6" t="s">
        <v>2174</v>
      </c>
      <c r="D3981" s="6" t="s">
        <v>747</v>
      </c>
      <c r="E3981" s="6" t="s">
        <v>325</v>
      </c>
      <c r="F3981" s="6" t="s">
        <v>15057</v>
      </c>
      <c r="G3981" s="6" t="s">
        <v>15058</v>
      </c>
      <c r="H3981">
        <v>22</v>
      </c>
      <c r="I3981" s="6" t="s">
        <v>35</v>
      </c>
      <c r="J3981" s="6" t="s">
        <v>15059</v>
      </c>
      <c r="K3981" s="6" t="s">
        <v>109</v>
      </c>
      <c r="L3981">
        <v>204</v>
      </c>
      <c r="N3981" s="6" t="s">
        <v>15060</v>
      </c>
      <c r="O3981" s="6" t="s">
        <v>111</v>
      </c>
      <c r="P3981" s="6" t="s">
        <v>2978</v>
      </c>
      <c r="Q3981">
        <v>36881022</v>
      </c>
      <c r="R3981">
        <v>36701368000124</v>
      </c>
      <c r="S3981">
        <v>32988541712</v>
      </c>
    </row>
    <row r="3982" spans="1:19" x14ac:dyDescent="0.25">
      <c r="A3982">
        <v>18722</v>
      </c>
      <c r="B3982" s="6" t="s">
        <v>15061</v>
      </c>
      <c r="C3982" s="6" t="s">
        <v>391</v>
      </c>
      <c r="D3982" s="6" t="s">
        <v>488</v>
      </c>
      <c r="E3982" s="6" t="s">
        <v>53</v>
      </c>
      <c r="F3982" s="6" t="s">
        <v>61</v>
      </c>
      <c r="G3982" s="6" t="s">
        <v>15062</v>
      </c>
      <c r="H3982">
        <v>23</v>
      </c>
      <c r="I3982" s="6" t="s">
        <v>47</v>
      </c>
      <c r="J3982" s="6" t="s">
        <v>144</v>
      </c>
      <c r="K3982" s="6" t="s">
        <v>109</v>
      </c>
      <c r="L3982">
        <v>207</v>
      </c>
      <c r="N3982" s="6" t="s">
        <v>15063</v>
      </c>
      <c r="O3982" s="6" t="s">
        <v>111</v>
      </c>
      <c r="P3982" s="6" t="s">
        <v>11124</v>
      </c>
      <c r="Q3982">
        <v>36880000</v>
      </c>
      <c r="R3982">
        <v>14433399620</v>
      </c>
      <c r="S3982">
        <v>32998149334</v>
      </c>
    </row>
    <row r="3983" spans="1:19" x14ac:dyDescent="0.25">
      <c r="A3983">
        <v>18724</v>
      </c>
      <c r="B3983" s="6" t="s">
        <v>15064</v>
      </c>
      <c r="C3983" s="6" t="s">
        <v>7151</v>
      </c>
      <c r="D3983" s="6" t="s">
        <v>13995</v>
      </c>
      <c r="E3983" s="6" t="s">
        <v>53</v>
      </c>
      <c r="F3983" s="6" t="s">
        <v>61</v>
      </c>
      <c r="G3983" s="6" t="s">
        <v>15065</v>
      </c>
      <c r="H3983">
        <v>23</v>
      </c>
      <c r="I3983" s="6" t="s">
        <v>47</v>
      </c>
      <c r="J3983" s="6" t="s">
        <v>15066</v>
      </c>
      <c r="K3983" s="6" t="s">
        <v>109</v>
      </c>
      <c r="L3983">
        <v>201</v>
      </c>
      <c r="N3983" s="6" t="s">
        <v>15067</v>
      </c>
      <c r="O3983" s="6" t="s">
        <v>972</v>
      </c>
      <c r="P3983" s="6" t="s">
        <v>40</v>
      </c>
      <c r="Q3983">
        <v>36893000</v>
      </c>
      <c r="R3983">
        <v>3714027602</v>
      </c>
      <c r="S3983">
        <v>32999625592</v>
      </c>
    </row>
    <row r="3984" spans="1:19" x14ac:dyDescent="0.25">
      <c r="A3984">
        <v>18725</v>
      </c>
      <c r="B3984" s="6" t="s">
        <v>15068</v>
      </c>
      <c r="C3984" s="6" t="s">
        <v>52</v>
      </c>
      <c r="D3984" s="6" t="s">
        <v>31</v>
      </c>
      <c r="E3984" s="6" t="s">
        <v>93</v>
      </c>
      <c r="F3984" s="6" t="s">
        <v>15069</v>
      </c>
      <c r="G3984" s="6" t="s">
        <v>6598</v>
      </c>
      <c r="H3984">
        <v>25</v>
      </c>
      <c r="I3984" s="6" t="s">
        <v>116</v>
      </c>
      <c r="J3984" s="6" t="s">
        <v>144</v>
      </c>
      <c r="K3984" s="6" t="s">
        <v>37</v>
      </c>
      <c r="L3984">
        <v>101</v>
      </c>
      <c r="N3984" s="6" t="s">
        <v>15070</v>
      </c>
      <c r="O3984" s="6" t="s">
        <v>711</v>
      </c>
      <c r="P3984" s="6" t="s">
        <v>259</v>
      </c>
      <c r="Q3984">
        <v>36784000</v>
      </c>
      <c r="R3984">
        <v>44439288000170</v>
      </c>
      <c r="S3984">
        <v>32998207556</v>
      </c>
    </row>
    <row r="3985" spans="1:19" x14ac:dyDescent="0.25">
      <c r="A3985">
        <v>18726</v>
      </c>
      <c r="B3985" s="6" t="s">
        <v>15071</v>
      </c>
      <c r="C3985" s="6" t="s">
        <v>52</v>
      </c>
      <c r="D3985" s="6" t="s">
        <v>31</v>
      </c>
      <c r="E3985" s="6" t="s">
        <v>103</v>
      </c>
      <c r="F3985" s="6" t="s">
        <v>15072</v>
      </c>
      <c r="G3985" s="6" t="s">
        <v>15073</v>
      </c>
      <c r="H3985">
        <v>23</v>
      </c>
      <c r="I3985" s="6" t="s">
        <v>47</v>
      </c>
      <c r="J3985" s="6" t="s">
        <v>15074</v>
      </c>
      <c r="K3985" s="6" t="s">
        <v>98</v>
      </c>
      <c r="L3985">
        <v>303</v>
      </c>
      <c r="N3985" s="6" t="s">
        <v>15075</v>
      </c>
      <c r="O3985" s="6" t="s">
        <v>100</v>
      </c>
      <c r="P3985" s="6" t="s">
        <v>567</v>
      </c>
      <c r="Q3985">
        <v>36520000</v>
      </c>
      <c r="R3985">
        <v>38424524000182</v>
      </c>
      <c r="S3985">
        <v>32999015740</v>
      </c>
    </row>
    <row r="3986" spans="1:19" x14ac:dyDescent="0.25">
      <c r="A3986">
        <v>18729</v>
      </c>
      <c r="B3986" s="6" t="s">
        <v>15076</v>
      </c>
      <c r="C3986" s="6" t="s">
        <v>324</v>
      </c>
      <c r="D3986" s="6" t="s">
        <v>315</v>
      </c>
      <c r="E3986" s="6" t="s">
        <v>103</v>
      </c>
      <c r="F3986" s="6" t="s">
        <v>61</v>
      </c>
      <c r="G3986" s="6" t="s">
        <v>15077</v>
      </c>
      <c r="H3986">
        <v>2</v>
      </c>
      <c r="I3986" s="6" t="s">
        <v>2216</v>
      </c>
      <c r="J3986" s="6" t="s">
        <v>144</v>
      </c>
      <c r="K3986" s="6" t="s">
        <v>319</v>
      </c>
      <c r="L3986">
        <v>916</v>
      </c>
      <c r="N3986" s="6" t="s">
        <v>15078</v>
      </c>
      <c r="O3986" s="6" t="s">
        <v>39</v>
      </c>
      <c r="P3986" s="6" t="s">
        <v>7732</v>
      </c>
      <c r="Q3986">
        <v>36707116</v>
      </c>
      <c r="R3986">
        <v>11196308608</v>
      </c>
      <c r="S3986">
        <v>32034494600</v>
      </c>
    </row>
    <row r="3987" spans="1:19" x14ac:dyDescent="0.25">
      <c r="A3987">
        <v>18730</v>
      </c>
      <c r="B3987" s="6" t="s">
        <v>15079</v>
      </c>
      <c r="C3987" s="6" t="s">
        <v>324</v>
      </c>
      <c r="D3987" s="6" t="s">
        <v>315</v>
      </c>
      <c r="E3987" s="6" t="s">
        <v>325</v>
      </c>
      <c r="F3987" s="6" t="s">
        <v>61</v>
      </c>
      <c r="G3987" s="6" t="s">
        <v>15080</v>
      </c>
      <c r="H3987">
        <v>2</v>
      </c>
      <c r="I3987" s="6" t="s">
        <v>2216</v>
      </c>
      <c r="J3987" s="6" t="s">
        <v>144</v>
      </c>
      <c r="K3987" s="6" t="s">
        <v>319</v>
      </c>
      <c r="L3987">
        <v>916</v>
      </c>
      <c r="N3987" s="6" t="s">
        <v>15081</v>
      </c>
      <c r="O3987" s="6" t="s">
        <v>39</v>
      </c>
      <c r="P3987" s="6" t="s">
        <v>389</v>
      </c>
      <c r="Q3987">
        <v>36700000</v>
      </c>
      <c r="R3987">
        <v>8457718681</v>
      </c>
      <c r="S3987">
        <v>32034414241</v>
      </c>
    </row>
    <row r="3988" spans="1:19" x14ac:dyDescent="0.25">
      <c r="A3988">
        <v>18731</v>
      </c>
      <c r="B3988" s="6" t="s">
        <v>15082</v>
      </c>
      <c r="C3988" s="6" t="s">
        <v>324</v>
      </c>
      <c r="D3988" s="6" t="s">
        <v>315</v>
      </c>
      <c r="E3988" s="6" t="s">
        <v>325</v>
      </c>
      <c r="F3988" s="6" t="s">
        <v>61</v>
      </c>
      <c r="G3988" s="6" t="s">
        <v>15083</v>
      </c>
      <c r="H3988">
        <v>2</v>
      </c>
      <c r="I3988" s="6" t="s">
        <v>2216</v>
      </c>
      <c r="J3988" s="6" t="s">
        <v>144</v>
      </c>
      <c r="K3988" s="6" t="s">
        <v>319</v>
      </c>
      <c r="L3988">
        <v>916</v>
      </c>
      <c r="N3988" s="6" t="s">
        <v>15084</v>
      </c>
      <c r="O3988" s="6" t="s">
        <v>39</v>
      </c>
      <c r="P3988" s="6" t="s">
        <v>14131</v>
      </c>
      <c r="Q3988">
        <v>36707182</v>
      </c>
      <c r="R3988">
        <v>9556418610</v>
      </c>
      <c r="S3988">
        <v>32034494600</v>
      </c>
    </row>
    <row r="3989" spans="1:19" x14ac:dyDescent="0.25">
      <c r="A3989">
        <v>18733</v>
      </c>
      <c r="B3989" s="6" t="s">
        <v>15085</v>
      </c>
      <c r="C3989" s="6" t="s">
        <v>52</v>
      </c>
      <c r="D3989" s="6" t="s">
        <v>31</v>
      </c>
      <c r="E3989" s="6" t="s">
        <v>325</v>
      </c>
      <c r="F3989" s="6" t="s">
        <v>61</v>
      </c>
      <c r="G3989" s="6" t="s">
        <v>15086</v>
      </c>
      <c r="H3989">
        <v>23</v>
      </c>
      <c r="I3989" s="6" t="s">
        <v>47</v>
      </c>
      <c r="J3989" s="6" t="s">
        <v>144</v>
      </c>
      <c r="K3989" s="6" t="s">
        <v>37</v>
      </c>
      <c r="L3989">
        <v>106</v>
      </c>
      <c r="N3989" s="6" t="s">
        <v>15087</v>
      </c>
      <c r="O3989" s="6" t="s">
        <v>572</v>
      </c>
      <c r="P3989" s="6" t="s">
        <v>10714</v>
      </c>
      <c r="Q3989">
        <v>36730000</v>
      </c>
      <c r="R3989">
        <v>8129527669</v>
      </c>
      <c r="S3989">
        <v>32999889481</v>
      </c>
    </row>
    <row r="3990" spans="1:19" x14ac:dyDescent="0.25">
      <c r="A3990">
        <v>18737</v>
      </c>
      <c r="B3990" s="6" t="s">
        <v>15088</v>
      </c>
      <c r="C3990" s="6" t="s">
        <v>52</v>
      </c>
      <c r="D3990" s="6" t="s">
        <v>31</v>
      </c>
      <c r="E3990" s="6" t="s">
        <v>53</v>
      </c>
      <c r="F3990" s="6" t="s">
        <v>61</v>
      </c>
      <c r="G3990" s="6" t="s">
        <v>531</v>
      </c>
      <c r="H3990">
        <v>23</v>
      </c>
      <c r="I3990" s="6" t="s">
        <v>47</v>
      </c>
      <c r="J3990" s="6" t="s">
        <v>144</v>
      </c>
      <c r="K3990" s="6" t="s">
        <v>98</v>
      </c>
      <c r="L3990">
        <v>303</v>
      </c>
      <c r="N3990" s="6" t="s">
        <v>15089</v>
      </c>
      <c r="O3990" s="6" t="s">
        <v>100</v>
      </c>
      <c r="P3990" s="6" t="s">
        <v>1329</v>
      </c>
      <c r="Q3990">
        <v>36520000</v>
      </c>
      <c r="R3990">
        <v>10240147626</v>
      </c>
      <c r="S3990">
        <v>32991425026</v>
      </c>
    </row>
    <row r="3991" spans="1:19" x14ac:dyDescent="0.25">
      <c r="A3991">
        <v>18739</v>
      </c>
      <c r="B3991" s="6" t="s">
        <v>15090</v>
      </c>
      <c r="C3991" s="6" t="s">
        <v>30</v>
      </c>
      <c r="D3991" s="6" t="s">
        <v>31</v>
      </c>
      <c r="E3991" s="6" t="s">
        <v>93</v>
      </c>
      <c r="F3991" s="6" t="s">
        <v>61</v>
      </c>
      <c r="G3991" s="6" t="s">
        <v>15091</v>
      </c>
      <c r="H3991">
        <v>23</v>
      </c>
      <c r="I3991" s="6" t="s">
        <v>47</v>
      </c>
      <c r="J3991" s="6" t="s">
        <v>15092</v>
      </c>
      <c r="K3991" s="6" t="s">
        <v>98</v>
      </c>
      <c r="L3991">
        <v>303</v>
      </c>
      <c r="N3991" s="6" t="s">
        <v>15093</v>
      </c>
      <c r="O3991" s="6" t="s">
        <v>136</v>
      </c>
      <c r="P3991" s="6" t="s">
        <v>1932</v>
      </c>
      <c r="Q3991">
        <v>36783000</v>
      </c>
      <c r="R3991">
        <v>14957696667</v>
      </c>
      <c r="S3991">
        <v>32998066072</v>
      </c>
    </row>
    <row r="3992" spans="1:19" x14ac:dyDescent="0.25">
      <c r="A3992">
        <v>18740</v>
      </c>
      <c r="B3992" s="6" t="s">
        <v>15094</v>
      </c>
      <c r="C3992" s="6" t="s">
        <v>52</v>
      </c>
      <c r="D3992" s="6" t="s">
        <v>31</v>
      </c>
      <c r="E3992" s="6" t="s">
        <v>53</v>
      </c>
      <c r="F3992" s="6" t="s">
        <v>61</v>
      </c>
      <c r="G3992" s="6" t="s">
        <v>15095</v>
      </c>
      <c r="H3992">
        <v>23</v>
      </c>
      <c r="I3992" s="6" t="s">
        <v>47</v>
      </c>
      <c r="J3992" s="6" t="s">
        <v>144</v>
      </c>
      <c r="K3992" s="6" t="s">
        <v>98</v>
      </c>
      <c r="L3992">
        <v>303</v>
      </c>
      <c r="N3992" s="6" t="s">
        <v>15096</v>
      </c>
      <c r="O3992" s="6" t="s">
        <v>100</v>
      </c>
      <c r="P3992" s="6" t="s">
        <v>645</v>
      </c>
      <c r="Q3992">
        <v>36520000</v>
      </c>
      <c r="R3992">
        <v>54651832687</v>
      </c>
      <c r="S3992">
        <v>32987125768</v>
      </c>
    </row>
    <row r="3993" spans="1:19" x14ac:dyDescent="0.25">
      <c r="A3993">
        <v>18741</v>
      </c>
      <c r="B3993" s="6" t="s">
        <v>15097</v>
      </c>
      <c r="C3993" s="6" t="s">
        <v>52</v>
      </c>
      <c r="D3993" s="6" t="s">
        <v>31</v>
      </c>
      <c r="E3993" s="6" t="s">
        <v>93</v>
      </c>
      <c r="F3993" s="6" t="s">
        <v>61</v>
      </c>
      <c r="G3993" s="6" t="s">
        <v>1432</v>
      </c>
      <c r="H3993">
        <v>25</v>
      </c>
      <c r="I3993" s="6" t="s">
        <v>116</v>
      </c>
      <c r="J3993" s="6" t="s">
        <v>144</v>
      </c>
      <c r="K3993" s="6" t="s">
        <v>98</v>
      </c>
      <c r="L3993">
        <v>301</v>
      </c>
      <c r="N3993" s="6" t="s">
        <v>15098</v>
      </c>
      <c r="O3993" s="6" t="s">
        <v>136</v>
      </c>
      <c r="P3993" s="6" t="s">
        <v>7567</v>
      </c>
      <c r="Q3993">
        <v>36780000</v>
      </c>
      <c r="R3993">
        <v>330951670</v>
      </c>
      <c r="S3993">
        <v>11996268824</v>
      </c>
    </row>
    <row r="3994" spans="1:19" x14ac:dyDescent="0.25">
      <c r="A3994">
        <v>18742</v>
      </c>
      <c r="B3994" s="6" t="s">
        <v>15099</v>
      </c>
      <c r="C3994" s="6" t="s">
        <v>1499</v>
      </c>
      <c r="D3994" s="6" t="s">
        <v>31</v>
      </c>
      <c r="E3994" s="6" t="s">
        <v>53</v>
      </c>
      <c r="F3994" s="6" t="s">
        <v>15100</v>
      </c>
      <c r="G3994" s="6" t="s">
        <v>15101</v>
      </c>
      <c r="H3994">
        <v>23</v>
      </c>
      <c r="I3994" s="6" t="s">
        <v>47</v>
      </c>
      <c r="J3994" s="6" t="s">
        <v>15102</v>
      </c>
      <c r="K3994" s="6" t="s">
        <v>109</v>
      </c>
      <c r="L3994">
        <v>207</v>
      </c>
      <c r="N3994" s="6" t="s">
        <v>15103</v>
      </c>
      <c r="O3994" s="6" t="s">
        <v>111</v>
      </c>
      <c r="P3994" s="6" t="s">
        <v>923</v>
      </c>
      <c r="Q3994">
        <v>36889290</v>
      </c>
      <c r="R3994">
        <v>35086486000107</v>
      </c>
      <c r="S3994">
        <v>32988781651</v>
      </c>
    </row>
    <row r="3995" spans="1:19" x14ac:dyDescent="0.25">
      <c r="A3995">
        <v>18743</v>
      </c>
      <c r="B3995" s="6" t="s">
        <v>15104</v>
      </c>
      <c r="C3995" s="6" t="s">
        <v>76</v>
      </c>
      <c r="D3995" s="6" t="s">
        <v>77</v>
      </c>
      <c r="E3995" s="6" t="s">
        <v>53</v>
      </c>
      <c r="F3995" s="6" t="s">
        <v>61</v>
      </c>
      <c r="G3995" s="6" t="s">
        <v>15105</v>
      </c>
      <c r="H3995">
        <v>1</v>
      </c>
      <c r="I3995" s="6" t="s">
        <v>375</v>
      </c>
      <c r="J3995" s="6" t="s">
        <v>144</v>
      </c>
      <c r="K3995" s="6" t="s">
        <v>109</v>
      </c>
      <c r="L3995">
        <v>204</v>
      </c>
      <c r="N3995" s="6" t="s">
        <v>15106</v>
      </c>
      <c r="O3995" s="6" t="s">
        <v>111</v>
      </c>
      <c r="P3995" s="6" t="s">
        <v>851</v>
      </c>
      <c r="Q3995">
        <v>36880000</v>
      </c>
      <c r="R3995">
        <v>8975941698</v>
      </c>
      <c r="S3995">
        <v>32988209963</v>
      </c>
    </row>
    <row r="3996" spans="1:19" x14ac:dyDescent="0.25">
      <c r="A3996">
        <v>18744</v>
      </c>
      <c r="B3996" s="6" t="s">
        <v>15107</v>
      </c>
      <c r="C3996" s="6" t="s">
        <v>52</v>
      </c>
      <c r="D3996" s="6" t="s">
        <v>31</v>
      </c>
      <c r="E3996" s="6" t="s">
        <v>53</v>
      </c>
      <c r="F3996" s="6" t="s">
        <v>15108</v>
      </c>
      <c r="G3996" s="6" t="s">
        <v>15109</v>
      </c>
      <c r="H3996">
        <v>23</v>
      </c>
      <c r="I3996" s="6" t="s">
        <v>47</v>
      </c>
      <c r="J3996" s="6" t="s">
        <v>144</v>
      </c>
      <c r="K3996" s="6" t="s">
        <v>109</v>
      </c>
      <c r="L3996">
        <v>202</v>
      </c>
      <c r="N3996" s="6" t="s">
        <v>15110</v>
      </c>
      <c r="O3996" s="6" t="s">
        <v>111</v>
      </c>
      <c r="P3996" s="6" t="s">
        <v>412</v>
      </c>
      <c r="Q3996">
        <v>36884179</v>
      </c>
      <c r="R3996">
        <v>44123583000113</v>
      </c>
      <c r="S3996">
        <v>32999162860</v>
      </c>
    </row>
    <row r="3997" spans="1:19" x14ac:dyDescent="0.25">
      <c r="A3997">
        <v>18749</v>
      </c>
      <c r="B3997" s="6" t="s">
        <v>15111</v>
      </c>
      <c r="C3997" s="6" t="s">
        <v>1499</v>
      </c>
      <c r="D3997" s="6" t="s">
        <v>13995</v>
      </c>
      <c r="E3997" s="6" t="s">
        <v>103</v>
      </c>
      <c r="F3997" s="6" t="s">
        <v>61</v>
      </c>
      <c r="G3997" s="6" t="s">
        <v>15112</v>
      </c>
      <c r="H3997">
        <v>2</v>
      </c>
      <c r="I3997" s="6" t="s">
        <v>2216</v>
      </c>
      <c r="J3997" s="6" t="s">
        <v>15113</v>
      </c>
      <c r="K3997" s="6" t="s">
        <v>319</v>
      </c>
      <c r="L3997">
        <v>916</v>
      </c>
      <c r="N3997" s="6" t="s">
        <v>15114</v>
      </c>
      <c r="O3997" s="6" t="s">
        <v>39</v>
      </c>
      <c r="P3997" s="6" t="s">
        <v>204</v>
      </c>
      <c r="Q3997">
        <v>36707000</v>
      </c>
      <c r="R3997">
        <v>11919303600</v>
      </c>
      <c r="S3997">
        <v>32998019425</v>
      </c>
    </row>
    <row r="3998" spans="1:19" x14ac:dyDescent="0.25">
      <c r="A3998">
        <v>18750</v>
      </c>
      <c r="B3998" s="6" t="s">
        <v>15115</v>
      </c>
      <c r="C3998" s="6" t="s">
        <v>30</v>
      </c>
      <c r="D3998" s="6" t="s">
        <v>31</v>
      </c>
      <c r="E3998" s="6" t="s">
        <v>325</v>
      </c>
      <c r="F3998" s="6" t="s">
        <v>15116</v>
      </c>
      <c r="G3998" s="6" t="s">
        <v>15117</v>
      </c>
      <c r="H3998">
        <v>25</v>
      </c>
      <c r="I3998" s="6" t="s">
        <v>116</v>
      </c>
      <c r="J3998" s="6" t="s">
        <v>144</v>
      </c>
      <c r="K3998" s="6" t="s">
        <v>37</v>
      </c>
      <c r="L3998">
        <v>101</v>
      </c>
      <c r="N3998" s="6" t="s">
        <v>15118</v>
      </c>
      <c r="O3998" s="6" t="s">
        <v>219</v>
      </c>
      <c r="P3998" s="6" t="s">
        <v>192</v>
      </c>
      <c r="Q3998">
        <v>36710000</v>
      </c>
      <c r="R3998">
        <v>15523786000107</v>
      </c>
      <c r="S3998">
        <v>32998506224</v>
      </c>
    </row>
    <row r="3999" spans="1:19" x14ac:dyDescent="0.25">
      <c r="A3999">
        <v>18751</v>
      </c>
      <c r="B3999" s="6" t="s">
        <v>15119</v>
      </c>
      <c r="C3999" s="6" t="s">
        <v>1499</v>
      </c>
      <c r="D3999" s="6" t="s">
        <v>31</v>
      </c>
      <c r="E3999" s="6" t="s">
        <v>93</v>
      </c>
      <c r="F3999" s="6" t="s">
        <v>15120</v>
      </c>
      <c r="G3999" s="6" t="s">
        <v>15121</v>
      </c>
      <c r="H3999">
        <v>23</v>
      </c>
      <c r="I3999" s="6" t="s">
        <v>47</v>
      </c>
      <c r="J3999" s="6" t="s">
        <v>15122</v>
      </c>
      <c r="K3999" s="6" t="s">
        <v>37</v>
      </c>
      <c r="L3999">
        <v>104</v>
      </c>
      <c r="N3999" s="6" t="s">
        <v>15123</v>
      </c>
      <c r="O3999" s="6" t="s">
        <v>239</v>
      </c>
      <c r="P3999" s="6" t="s">
        <v>1095</v>
      </c>
      <c r="Q3999">
        <v>36760000</v>
      </c>
      <c r="R3999">
        <v>44101886000135</v>
      </c>
      <c r="S3999">
        <v>32920004287</v>
      </c>
    </row>
    <row r="4000" spans="1:19" x14ac:dyDescent="0.25">
      <c r="A4000">
        <v>18752</v>
      </c>
      <c r="B4000" s="6" t="s">
        <v>15124</v>
      </c>
      <c r="C4000" s="6" t="s">
        <v>52</v>
      </c>
      <c r="D4000" s="6" t="s">
        <v>31</v>
      </c>
      <c r="E4000" s="6" t="s">
        <v>103</v>
      </c>
      <c r="F4000" s="6" t="s">
        <v>61</v>
      </c>
      <c r="G4000" s="6" t="s">
        <v>15125</v>
      </c>
      <c r="H4000">
        <v>23</v>
      </c>
      <c r="I4000" s="6" t="s">
        <v>47</v>
      </c>
      <c r="J4000" s="6" t="s">
        <v>15126</v>
      </c>
      <c r="K4000" s="6" t="s">
        <v>98</v>
      </c>
      <c r="L4000">
        <v>303</v>
      </c>
      <c r="N4000" s="6" t="s">
        <v>15127</v>
      </c>
      <c r="O4000" s="6" t="s">
        <v>100</v>
      </c>
      <c r="P4000" s="6" t="s">
        <v>645</v>
      </c>
      <c r="Q4000">
        <v>36520000</v>
      </c>
      <c r="R4000">
        <v>849398690</v>
      </c>
      <c r="S4000">
        <v>32999829109</v>
      </c>
    </row>
    <row r="4001" spans="1:19" x14ac:dyDescent="0.25">
      <c r="A4001">
        <v>18753</v>
      </c>
      <c r="B4001" s="6" t="s">
        <v>15128</v>
      </c>
      <c r="C4001" s="6" t="s">
        <v>324</v>
      </c>
      <c r="D4001" s="6" t="s">
        <v>315</v>
      </c>
      <c r="E4001" s="6" t="s">
        <v>93</v>
      </c>
      <c r="F4001" s="6" t="s">
        <v>61</v>
      </c>
      <c r="G4001" s="6" t="s">
        <v>15129</v>
      </c>
      <c r="H4001">
        <v>2</v>
      </c>
      <c r="I4001" s="6" t="s">
        <v>2216</v>
      </c>
      <c r="J4001" s="6" t="s">
        <v>144</v>
      </c>
      <c r="K4001" s="6" t="s">
        <v>319</v>
      </c>
      <c r="L4001">
        <v>916</v>
      </c>
      <c r="N4001" s="6" t="s">
        <v>15130</v>
      </c>
      <c r="O4001" s="6" t="s">
        <v>39</v>
      </c>
      <c r="P4001" s="6" t="s">
        <v>389</v>
      </c>
      <c r="Q4001">
        <v>36703015</v>
      </c>
      <c r="R4001">
        <v>14194736621</v>
      </c>
      <c r="S4001">
        <v>32034494600</v>
      </c>
    </row>
    <row r="4002" spans="1:19" x14ac:dyDescent="0.25">
      <c r="A4002">
        <v>18754</v>
      </c>
      <c r="B4002" s="6" t="s">
        <v>15131</v>
      </c>
      <c r="C4002" s="6" t="s">
        <v>324</v>
      </c>
      <c r="D4002" s="6" t="s">
        <v>315</v>
      </c>
      <c r="E4002" s="6" t="s">
        <v>325</v>
      </c>
      <c r="F4002" s="6" t="s">
        <v>15132</v>
      </c>
      <c r="G4002" s="6" t="s">
        <v>15133</v>
      </c>
      <c r="H4002">
        <v>2</v>
      </c>
      <c r="I4002" s="6" t="s">
        <v>2216</v>
      </c>
      <c r="J4002" s="6" t="s">
        <v>144</v>
      </c>
      <c r="K4002" s="6" t="s">
        <v>319</v>
      </c>
      <c r="L4002">
        <v>906</v>
      </c>
      <c r="N4002" s="6" t="s">
        <v>15134</v>
      </c>
      <c r="O4002" s="6" t="s">
        <v>39</v>
      </c>
      <c r="P4002" s="6" t="s">
        <v>486</v>
      </c>
      <c r="Q4002">
        <v>36706001</v>
      </c>
      <c r="R4002">
        <v>39717280000199</v>
      </c>
      <c r="S4002">
        <v>32034412441</v>
      </c>
    </row>
    <row r="4003" spans="1:19" x14ac:dyDescent="0.25">
      <c r="A4003">
        <v>18755</v>
      </c>
      <c r="B4003" s="6" t="s">
        <v>15135</v>
      </c>
      <c r="C4003" s="6" t="s">
        <v>52</v>
      </c>
      <c r="D4003" s="6" t="s">
        <v>31</v>
      </c>
      <c r="E4003" s="6" t="s">
        <v>325</v>
      </c>
      <c r="F4003" s="6" t="s">
        <v>61</v>
      </c>
      <c r="G4003" s="6" t="s">
        <v>15136</v>
      </c>
      <c r="H4003">
        <v>23</v>
      </c>
      <c r="I4003" s="6" t="s">
        <v>47</v>
      </c>
      <c r="J4003" s="6" t="s">
        <v>144</v>
      </c>
      <c r="K4003" s="6" t="s">
        <v>37</v>
      </c>
      <c r="L4003">
        <v>104</v>
      </c>
      <c r="N4003" s="6" t="s">
        <v>15137</v>
      </c>
      <c r="O4003" s="6" t="s">
        <v>39</v>
      </c>
      <c r="P4003" s="6" t="s">
        <v>389</v>
      </c>
      <c r="Q4003">
        <v>36703057</v>
      </c>
      <c r="R4003">
        <v>3745172663</v>
      </c>
      <c r="S4003">
        <v>32999055694</v>
      </c>
    </row>
    <row r="4004" spans="1:19" x14ac:dyDescent="0.25">
      <c r="A4004">
        <v>18756</v>
      </c>
      <c r="B4004" s="6" t="s">
        <v>15138</v>
      </c>
      <c r="C4004" s="6" t="s">
        <v>391</v>
      </c>
      <c r="D4004" s="6" t="s">
        <v>488</v>
      </c>
      <c r="E4004" s="6" t="s">
        <v>93</v>
      </c>
      <c r="F4004" s="6" t="s">
        <v>15139</v>
      </c>
      <c r="G4004" s="6" t="s">
        <v>15140</v>
      </c>
      <c r="H4004">
        <v>23</v>
      </c>
      <c r="I4004" s="6" t="s">
        <v>47</v>
      </c>
      <c r="J4004" s="6" t="s">
        <v>144</v>
      </c>
      <c r="K4004" s="6" t="s">
        <v>98</v>
      </c>
      <c r="L4004">
        <v>307</v>
      </c>
      <c r="N4004" s="6" t="s">
        <v>15141</v>
      </c>
      <c r="O4004" s="6" t="s">
        <v>793</v>
      </c>
      <c r="P4004" s="6" t="s">
        <v>15142</v>
      </c>
      <c r="Q4004">
        <v>36515000</v>
      </c>
      <c r="R4004">
        <v>29152356000122</v>
      </c>
      <c r="S4004">
        <v>32984324237</v>
      </c>
    </row>
    <row r="4005" spans="1:19" x14ac:dyDescent="0.25">
      <c r="A4005">
        <v>18757</v>
      </c>
      <c r="B4005" s="6" t="s">
        <v>15143</v>
      </c>
      <c r="C4005" s="6" t="s">
        <v>391</v>
      </c>
      <c r="D4005" s="6" t="s">
        <v>488</v>
      </c>
      <c r="E4005" s="6" t="s">
        <v>71</v>
      </c>
      <c r="F4005" s="6" t="s">
        <v>15144</v>
      </c>
      <c r="G4005" s="6" t="s">
        <v>15145</v>
      </c>
      <c r="H4005">
        <v>25</v>
      </c>
      <c r="I4005" s="6" t="s">
        <v>116</v>
      </c>
      <c r="J4005" s="6" t="s">
        <v>15146</v>
      </c>
      <c r="K4005" s="6" t="s">
        <v>98</v>
      </c>
      <c r="L4005">
        <v>306</v>
      </c>
      <c r="N4005" s="6" t="s">
        <v>15147</v>
      </c>
      <c r="O4005" s="6" t="s">
        <v>1333</v>
      </c>
      <c r="P4005" s="6" t="s">
        <v>40</v>
      </c>
      <c r="Q4005">
        <v>36550000</v>
      </c>
      <c r="R4005">
        <v>41165561000128</v>
      </c>
      <c r="S4005">
        <v>32999686039</v>
      </c>
    </row>
    <row r="4006" spans="1:19" x14ac:dyDescent="0.25">
      <c r="A4006">
        <v>18758</v>
      </c>
      <c r="B4006" s="6" t="s">
        <v>15148</v>
      </c>
      <c r="C4006" s="6" t="s">
        <v>52</v>
      </c>
      <c r="D4006" s="6" t="s">
        <v>31</v>
      </c>
      <c r="E4006" s="6" t="s">
        <v>71</v>
      </c>
      <c r="F4006" s="6" t="s">
        <v>61</v>
      </c>
      <c r="G4006" s="6" t="s">
        <v>15149</v>
      </c>
      <c r="H4006">
        <v>23</v>
      </c>
      <c r="I4006" s="6" t="s">
        <v>47</v>
      </c>
      <c r="J4006" s="6" t="s">
        <v>144</v>
      </c>
      <c r="K4006" s="6" t="s">
        <v>37</v>
      </c>
      <c r="L4006">
        <v>101</v>
      </c>
      <c r="N4006" s="6" t="s">
        <v>15150</v>
      </c>
      <c r="O4006" s="6" t="s">
        <v>58</v>
      </c>
      <c r="P4006" s="6" t="s">
        <v>5389</v>
      </c>
      <c r="Q4006">
        <v>36774794</v>
      </c>
      <c r="R4006">
        <v>68502516604</v>
      </c>
      <c r="S4006">
        <v>32999286079</v>
      </c>
    </row>
    <row r="4007" spans="1:19" x14ac:dyDescent="0.25">
      <c r="A4007">
        <v>18761</v>
      </c>
      <c r="B4007" s="6" t="s">
        <v>15151</v>
      </c>
      <c r="C4007" s="6" t="s">
        <v>52</v>
      </c>
      <c r="D4007" s="6" t="s">
        <v>31</v>
      </c>
      <c r="E4007" s="6" t="s">
        <v>71</v>
      </c>
      <c r="F4007" s="6" t="s">
        <v>15152</v>
      </c>
      <c r="G4007" s="6" t="s">
        <v>15153</v>
      </c>
      <c r="H4007">
        <v>23</v>
      </c>
      <c r="I4007" s="6" t="s">
        <v>47</v>
      </c>
      <c r="J4007" s="6" t="s">
        <v>15154</v>
      </c>
      <c r="K4007" s="6" t="s">
        <v>37</v>
      </c>
      <c r="L4007">
        <v>102</v>
      </c>
      <c r="N4007" s="6" t="s">
        <v>15155</v>
      </c>
      <c r="O4007" s="6" t="s">
        <v>263</v>
      </c>
      <c r="P4007" s="6" t="s">
        <v>15156</v>
      </c>
      <c r="Q4007">
        <v>36740000</v>
      </c>
      <c r="R4007">
        <v>44745856000161</v>
      </c>
      <c r="S4007">
        <v>32999549933</v>
      </c>
    </row>
    <row r="4008" spans="1:19" x14ac:dyDescent="0.25">
      <c r="A4008">
        <v>18763</v>
      </c>
      <c r="B4008" s="6" t="s">
        <v>15157</v>
      </c>
      <c r="C4008" s="6" t="s">
        <v>52</v>
      </c>
      <c r="D4008" s="6" t="s">
        <v>31</v>
      </c>
      <c r="E4008" s="6" t="s">
        <v>103</v>
      </c>
      <c r="F4008" s="6" t="s">
        <v>61</v>
      </c>
      <c r="G4008" s="6" t="s">
        <v>15158</v>
      </c>
      <c r="H4008">
        <v>23</v>
      </c>
      <c r="I4008" s="6" t="s">
        <v>47</v>
      </c>
      <c r="J4008" s="6" t="s">
        <v>144</v>
      </c>
      <c r="K4008" s="6" t="s">
        <v>98</v>
      </c>
      <c r="L4008">
        <v>301</v>
      </c>
      <c r="N4008" s="6" t="s">
        <v>15159</v>
      </c>
      <c r="O4008" s="6" t="s">
        <v>146</v>
      </c>
      <c r="P4008" s="6" t="s">
        <v>377</v>
      </c>
      <c r="Q4008">
        <v>36500000</v>
      </c>
      <c r="R4008">
        <v>4485567664</v>
      </c>
      <c r="S4008">
        <v>32998509377</v>
      </c>
    </row>
    <row r="4009" spans="1:19" x14ac:dyDescent="0.25">
      <c r="A4009">
        <v>18764</v>
      </c>
      <c r="B4009" s="6" t="s">
        <v>15160</v>
      </c>
      <c r="C4009" s="6" t="s">
        <v>52</v>
      </c>
      <c r="D4009" s="6" t="s">
        <v>31</v>
      </c>
      <c r="E4009" s="6" t="s">
        <v>44</v>
      </c>
      <c r="F4009" s="6" t="s">
        <v>15161</v>
      </c>
      <c r="G4009" s="6" t="s">
        <v>15162</v>
      </c>
      <c r="H4009">
        <v>23</v>
      </c>
      <c r="I4009" s="6" t="s">
        <v>47</v>
      </c>
      <c r="J4009" s="6" t="s">
        <v>15163</v>
      </c>
      <c r="K4009" s="6" t="s">
        <v>98</v>
      </c>
      <c r="L4009">
        <v>301</v>
      </c>
      <c r="N4009" s="6" t="s">
        <v>15164</v>
      </c>
      <c r="O4009" s="6" t="s">
        <v>136</v>
      </c>
      <c r="P4009" s="6" t="s">
        <v>40</v>
      </c>
      <c r="Q4009">
        <v>36780000</v>
      </c>
      <c r="R4009">
        <v>44441581000172</v>
      </c>
      <c r="S4009">
        <v>32034511485</v>
      </c>
    </row>
    <row r="4010" spans="1:19" x14ac:dyDescent="0.25">
      <c r="A4010">
        <v>18765</v>
      </c>
      <c r="B4010" s="6" t="s">
        <v>15165</v>
      </c>
      <c r="C4010" s="6" t="s">
        <v>76</v>
      </c>
      <c r="D4010" s="6" t="s">
        <v>77</v>
      </c>
      <c r="E4010" s="6" t="s">
        <v>53</v>
      </c>
      <c r="F4010" s="6" t="s">
        <v>15166</v>
      </c>
      <c r="G4010" s="6" t="s">
        <v>15167</v>
      </c>
      <c r="H4010">
        <v>26</v>
      </c>
      <c r="I4010" s="6" t="s">
        <v>173</v>
      </c>
      <c r="J4010" s="6" t="s">
        <v>144</v>
      </c>
      <c r="K4010" s="6" t="s">
        <v>109</v>
      </c>
      <c r="L4010">
        <v>207</v>
      </c>
      <c r="N4010" s="6" t="s">
        <v>15168</v>
      </c>
      <c r="O4010" s="6" t="s">
        <v>111</v>
      </c>
      <c r="P4010" s="6" t="s">
        <v>2826</v>
      </c>
      <c r="Q4010">
        <v>36883209</v>
      </c>
      <c r="R4010">
        <v>17188722000114</v>
      </c>
      <c r="S4010">
        <v>32984820164</v>
      </c>
    </row>
    <row r="4011" spans="1:19" x14ac:dyDescent="0.25">
      <c r="A4011">
        <v>18766</v>
      </c>
      <c r="B4011" s="6" t="s">
        <v>15169</v>
      </c>
      <c r="C4011" s="6" t="s">
        <v>52</v>
      </c>
      <c r="D4011" s="6" t="s">
        <v>31</v>
      </c>
      <c r="E4011" s="6" t="s">
        <v>71</v>
      </c>
      <c r="F4011" s="6" t="s">
        <v>61</v>
      </c>
      <c r="G4011" s="6" t="s">
        <v>15170</v>
      </c>
      <c r="H4011">
        <v>1</v>
      </c>
      <c r="I4011" s="6" t="s">
        <v>375</v>
      </c>
      <c r="J4011" s="6" t="s">
        <v>15171</v>
      </c>
      <c r="K4011" s="6" t="s">
        <v>37</v>
      </c>
      <c r="L4011">
        <v>105</v>
      </c>
      <c r="N4011" s="6" t="s">
        <v>15172</v>
      </c>
      <c r="O4011" s="6" t="s">
        <v>572</v>
      </c>
      <c r="P4011" s="6" t="s">
        <v>40</v>
      </c>
      <c r="Q4011">
        <v>36730000</v>
      </c>
      <c r="R4011">
        <v>80153607653</v>
      </c>
      <c r="S4011">
        <v>32999443881</v>
      </c>
    </row>
    <row r="4012" spans="1:19" x14ac:dyDescent="0.25">
      <c r="A4012">
        <v>18768</v>
      </c>
      <c r="B4012" s="6" t="s">
        <v>15173</v>
      </c>
      <c r="C4012" s="6" t="s">
        <v>477</v>
      </c>
      <c r="D4012" s="6" t="s">
        <v>353</v>
      </c>
      <c r="E4012" s="6" t="s">
        <v>53</v>
      </c>
      <c r="F4012" s="6" t="s">
        <v>61</v>
      </c>
      <c r="G4012" s="6" t="s">
        <v>15174</v>
      </c>
      <c r="H4012">
        <v>25</v>
      </c>
      <c r="I4012" s="6" t="s">
        <v>116</v>
      </c>
      <c r="J4012" s="6" t="s">
        <v>15175</v>
      </c>
      <c r="K4012" s="6" t="s">
        <v>37</v>
      </c>
      <c r="L4012">
        <v>101</v>
      </c>
      <c r="N4012" s="6" t="s">
        <v>15176</v>
      </c>
      <c r="O4012" s="6" t="s">
        <v>58</v>
      </c>
      <c r="P4012" s="6" t="s">
        <v>5389</v>
      </c>
      <c r="Q4012">
        <v>36774792</v>
      </c>
      <c r="R4012">
        <v>10408140690</v>
      </c>
      <c r="S4012">
        <v>32999759596</v>
      </c>
    </row>
    <row r="4013" spans="1:19" x14ac:dyDescent="0.25">
      <c r="A4013">
        <v>18769</v>
      </c>
      <c r="B4013" s="6" t="s">
        <v>15177</v>
      </c>
      <c r="C4013" s="6" t="s">
        <v>52</v>
      </c>
      <c r="D4013" s="6" t="s">
        <v>31</v>
      </c>
      <c r="E4013" s="6" t="s">
        <v>71</v>
      </c>
      <c r="F4013" s="6" t="s">
        <v>61</v>
      </c>
      <c r="G4013" s="6" t="s">
        <v>15178</v>
      </c>
      <c r="H4013">
        <v>23</v>
      </c>
      <c r="I4013" s="6" t="s">
        <v>47</v>
      </c>
      <c r="J4013" s="6" t="s">
        <v>144</v>
      </c>
      <c r="K4013" s="6" t="s">
        <v>109</v>
      </c>
      <c r="L4013">
        <v>202</v>
      </c>
      <c r="N4013" s="6" t="s">
        <v>15179</v>
      </c>
      <c r="O4013" s="6" t="s">
        <v>111</v>
      </c>
      <c r="P4013" s="6" t="s">
        <v>40</v>
      </c>
      <c r="Q4013">
        <v>36880000</v>
      </c>
      <c r="R4013">
        <v>23582693600</v>
      </c>
      <c r="S4013">
        <v>32988832122</v>
      </c>
    </row>
    <row r="4014" spans="1:19" x14ac:dyDescent="0.25">
      <c r="A4014">
        <v>18770</v>
      </c>
      <c r="B4014" s="6" t="s">
        <v>15180</v>
      </c>
      <c r="C4014" s="6" t="s">
        <v>52</v>
      </c>
      <c r="D4014" s="6" t="s">
        <v>31</v>
      </c>
      <c r="E4014" s="6" t="s">
        <v>44</v>
      </c>
      <c r="F4014" s="6" t="s">
        <v>61</v>
      </c>
      <c r="G4014" s="6" t="s">
        <v>15181</v>
      </c>
      <c r="H4014">
        <v>23</v>
      </c>
      <c r="I4014" s="6" t="s">
        <v>47</v>
      </c>
      <c r="J4014" s="6" t="s">
        <v>144</v>
      </c>
      <c r="K4014" s="6" t="s">
        <v>37</v>
      </c>
      <c r="L4014">
        <v>101</v>
      </c>
      <c r="N4014" s="6" t="s">
        <v>15182</v>
      </c>
      <c r="O4014" s="6" t="s">
        <v>58</v>
      </c>
      <c r="P4014" s="6" t="s">
        <v>1269</v>
      </c>
      <c r="Q4014">
        <v>36774101</v>
      </c>
      <c r="R4014">
        <v>19473036604</v>
      </c>
      <c r="S4014">
        <v>32991671573</v>
      </c>
    </row>
    <row r="4015" spans="1:19" x14ac:dyDescent="0.25">
      <c r="A4015">
        <v>18771</v>
      </c>
      <c r="B4015" s="6" t="s">
        <v>15183</v>
      </c>
      <c r="C4015" s="6" t="s">
        <v>42</v>
      </c>
      <c r="D4015" s="6" t="s">
        <v>31</v>
      </c>
      <c r="E4015" s="6" t="s">
        <v>44</v>
      </c>
      <c r="F4015" s="6" t="s">
        <v>15184</v>
      </c>
      <c r="G4015" s="6" t="s">
        <v>15185</v>
      </c>
      <c r="H4015">
        <v>25</v>
      </c>
      <c r="I4015" s="6" t="s">
        <v>116</v>
      </c>
      <c r="J4015" s="6" t="s">
        <v>15186</v>
      </c>
      <c r="K4015" s="6" t="s">
        <v>98</v>
      </c>
      <c r="L4015">
        <v>303</v>
      </c>
      <c r="N4015" s="6" t="s">
        <v>15187</v>
      </c>
      <c r="O4015" s="6" t="s">
        <v>100</v>
      </c>
      <c r="P4015" s="6" t="s">
        <v>40</v>
      </c>
      <c r="Q4015">
        <v>36520000</v>
      </c>
      <c r="R4015">
        <v>44592142000160</v>
      </c>
      <c r="S4015">
        <v>11964442176</v>
      </c>
    </row>
    <row r="4016" spans="1:19" x14ac:dyDescent="0.25">
      <c r="A4016">
        <v>18773</v>
      </c>
      <c r="B4016" s="6" t="s">
        <v>15188</v>
      </c>
      <c r="C4016" s="6" t="s">
        <v>42</v>
      </c>
      <c r="D4016" s="6" t="s">
        <v>31</v>
      </c>
      <c r="E4016" s="6" t="s">
        <v>44</v>
      </c>
      <c r="F4016" s="6" t="s">
        <v>15189</v>
      </c>
      <c r="G4016" s="6" t="s">
        <v>15190</v>
      </c>
      <c r="H4016">
        <v>25</v>
      </c>
      <c r="I4016" s="6" t="s">
        <v>116</v>
      </c>
      <c r="J4016" s="6" t="s">
        <v>15191</v>
      </c>
      <c r="K4016" s="6" t="s">
        <v>98</v>
      </c>
      <c r="L4016">
        <v>307</v>
      </c>
      <c r="N4016" s="6" t="s">
        <v>15192</v>
      </c>
      <c r="O4016" s="6" t="s">
        <v>136</v>
      </c>
      <c r="P4016" s="6" t="s">
        <v>40</v>
      </c>
      <c r="Q4016">
        <v>36780000</v>
      </c>
      <c r="R4016">
        <v>26696157000197</v>
      </c>
      <c r="S4016">
        <v>32999760138</v>
      </c>
    </row>
    <row r="4017" spans="1:19" x14ac:dyDescent="0.25">
      <c r="A4017">
        <v>18778</v>
      </c>
      <c r="B4017" s="6" t="s">
        <v>15193</v>
      </c>
      <c r="C4017" s="6" t="s">
        <v>52</v>
      </c>
      <c r="D4017" s="6" t="s">
        <v>31</v>
      </c>
      <c r="E4017" s="6" t="s">
        <v>71</v>
      </c>
      <c r="F4017" s="6" t="s">
        <v>61</v>
      </c>
      <c r="G4017" s="6" t="s">
        <v>15194</v>
      </c>
      <c r="H4017">
        <v>23</v>
      </c>
      <c r="I4017" s="6" t="s">
        <v>47</v>
      </c>
      <c r="J4017" s="6" t="s">
        <v>144</v>
      </c>
      <c r="K4017" s="6" t="s">
        <v>37</v>
      </c>
      <c r="L4017">
        <v>106</v>
      </c>
      <c r="N4017" s="6" t="s">
        <v>15195</v>
      </c>
      <c r="O4017" s="6" t="s">
        <v>669</v>
      </c>
      <c r="P4017" s="6" t="s">
        <v>2169</v>
      </c>
      <c r="Q4017">
        <v>36675000</v>
      </c>
      <c r="R4017">
        <v>6779203696</v>
      </c>
      <c r="S4017">
        <v>32988847337</v>
      </c>
    </row>
    <row r="4018" spans="1:19" x14ac:dyDescent="0.25">
      <c r="A4018">
        <v>18784</v>
      </c>
      <c r="B4018" s="6" t="s">
        <v>15196</v>
      </c>
      <c r="C4018" s="6" t="s">
        <v>324</v>
      </c>
      <c r="D4018" s="6" t="s">
        <v>31</v>
      </c>
      <c r="E4018" s="6" t="s">
        <v>71</v>
      </c>
      <c r="F4018" s="6" t="s">
        <v>61</v>
      </c>
      <c r="G4018" s="6" t="s">
        <v>15197</v>
      </c>
      <c r="H4018">
        <v>1</v>
      </c>
      <c r="I4018" s="6" t="s">
        <v>375</v>
      </c>
      <c r="J4018" s="6" t="s">
        <v>15198</v>
      </c>
      <c r="K4018" s="6" t="s">
        <v>37</v>
      </c>
      <c r="L4018">
        <v>101</v>
      </c>
      <c r="N4018" s="6" t="s">
        <v>15199</v>
      </c>
      <c r="O4018" s="6" t="s">
        <v>58</v>
      </c>
      <c r="P4018" s="6" t="s">
        <v>1269</v>
      </c>
      <c r="Q4018">
        <v>36774034</v>
      </c>
      <c r="R4018">
        <v>42027588000117</v>
      </c>
      <c r="S4018">
        <v>31984273535</v>
      </c>
    </row>
    <row r="4019" spans="1:19" x14ac:dyDescent="0.25">
      <c r="A4019">
        <v>18786</v>
      </c>
      <c r="B4019" s="6" t="s">
        <v>15200</v>
      </c>
      <c r="C4019" s="6" t="s">
        <v>324</v>
      </c>
      <c r="D4019" s="6" t="s">
        <v>315</v>
      </c>
      <c r="E4019" s="6" t="s">
        <v>44</v>
      </c>
      <c r="F4019" s="6" t="s">
        <v>15201</v>
      </c>
      <c r="G4019" s="6" t="s">
        <v>15202</v>
      </c>
      <c r="H4019">
        <v>2</v>
      </c>
      <c r="I4019" s="6" t="s">
        <v>2216</v>
      </c>
      <c r="J4019" s="6" t="s">
        <v>144</v>
      </c>
      <c r="K4019" s="6" t="s">
        <v>319</v>
      </c>
      <c r="L4019">
        <v>907</v>
      </c>
      <c r="N4019" s="6" t="s">
        <v>15203</v>
      </c>
      <c r="O4019" s="6" t="s">
        <v>111</v>
      </c>
      <c r="P4019" s="6" t="s">
        <v>255</v>
      </c>
      <c r="Q4019">
        <v>36880000</v>
      </c>
      <c r="R4019">
        <v>888758000108</v>
      </c>
      <c r="S4019">
        <v>32037222999</v>
      </c>
    </row>
    <row r="4020" spans="1:19" x14ac:dyDescent="0.25">
      <c r="A4020">
        <v>18791</v>
      </c>
      <c r="B4020" s="6" t="s">
        <v>15204</v>
      </c>
      <c r="C4020" s="6" t="s">
        <v>52</v>
      </c>
      <c r="D4020" s="6" t="s">
        <v>31</v>
      </c>
      <c r="E4020" s="6" t="s">
        <v>325</v>
      </c>
      <c r="F4020" s="6" t="s">
        <v>15205</v>
      </c>
      <c r="G4020" s="6" t="s">
        <v>15206</v>
      </c>
      <c r="H4020">
        <v>25</v>
      </c>
      <c r="I4020" s="6" t="s">
        <v>116</v>
      </c>
      <c r="J4020" s="6" t="s">
        <v>15207</v>
      </c>
      <c r="K4020" s="6" t="s">
        <v>98</v>
      </c>
      <c r="L4020">
        <v>301</v>
      </c>
      <c r="N4020" s="6" t="s">
        <v>15208</v>
      </c>
      <c r="O4020" s="6" t="s">
        <v>312</v>
      </c>
      <c r="P4020" s="6" t="s">
        <v>828</v>
      </c>
      <c r="Q4020">
        <v>36170000</v>
      </c>
      <c r="R4020">
        <v>35338389000164</v>
      </c>
      <c r="S4020">
        <v>32999587906</v>
      </c>
    </row>
    <row r="4021" spans="1:19" x14ac:dyDescent="0.25">
      <c r="A4021">
        <v>18794</v>
      </c>
      <c r="B4021" s="6" t="s">
        <v>15209</v>
      </c>
      <c r="C4021" s="6" t="s">
        <v>52</v>
      </c>
      <c r="D4021" s="6" t="s">
        <v>31</v>
      </c>
      <c r="E4021" s="6" t="s">
        <v>93</v>
      </c>
      <c r="F4021" s="6" t="s">
        <v>61</v>
      </c>
      <c r="G4021" s="6" t="s">
        <v>15210</v>
      </c>
      <c r="H4021">
        <v>1</v>
      </c>
      <c r="I4021" s="6" t="s">
        <v>375</v>
      </c>
      <c r="J4021" s="6" t="s">
        <v>144</v>
      </c>
      <c r="K4021" s="6" t="s">
        <v>37</v>
      </c>
      <c r="L4021">
        <v>109</v>
      </c>
      <c r="N4021" s="6" t="s">
        <v>15211</v>
      </c>
      <c r="O4021" s="6" t="s">
        <v>39</v>
      </c>
      <c r="P4021" s="6" t="s">
        <v>175</v>
      </c>
      <c r="Q4021">
        <v>36702038</v>
      </c>
      <c r="R4021">
        <v>5154925661</v>
      </c>
      <c r="S4021">
        <v>32998372513</v>
      </c>
    </row>
    <row r="4022" spans="1:19" x14ac:dyDescent="0.25">
      <c r="A4022">
        <v>18799</v>
      </c>
      <c r="B4022" s="6" t="s">
        <v>15212</v>
      </c>
      <c r="C4022" s="6" t="s">
        <v>52</v>
      </c>
      <c r="D4022" s="6" t="s">
        <v>31</v>
      </c>
      <c r="E4022" s="6" t="s">
        <v>93</v>
      </c>
      <c r="F4022" s="6" t="s">
        <v>61</v>
      </c>
      <c r="G4022" s="6" t="s">
        <v>15213</v>
      </c>
      <c r="H4022">
        <v>23</v>
      </c>
      <c r="I4022" s="6" t="s">
        <v>47</v>
      </c>
      <c r="J4022" s="6" t="s">
        <v>144</v>
      </c>
      <c r="K4022" s="6" t="s">
        <v>98</v>
      </c>
      <c r="L4022">
        <v>301</v>
      </c>
      <c r="N4022" s="6" t="s">
        <v>15214</v>
      </c>
      <c r="O4022" s="6" t="s">
        <v>146</v>
      </c>
      <c r="P4022" s="6" t="s">
        <v>544</v>
      </c>
      <c r="Q4022">
        <v>36500000</v>
      </c>
      <c r="R4022">
        <v>85772224620</v>
      </c>
      <c r="S4022">
        <v>32999466096</v>
      </c>
    </row>
    <row r="4023" spans="1:19" x14ac:dyDescent="0.25">
      <c r="A4023">
        <v>18801</v>
      </c>
      <c r="B4023" s="6" t="s">
        <v>2173</v>
      </c>
      <c r="C4023" s="6" t="s">
        <v>2174</v>
      </c>
      <c r="D4023" s="6" t="s">
        <v>747</v>
      </c>
      <c r="E4023" s="6" t="s">
        <v>44</v>
      </c>
      <c r="F4023" s="6" t="s">
        <v>15215</v>
      </c>
      <c r="G4023" s="6" t="s">
        <v>2176</v>
      </c>
      <c r="H4023">
        <v>23</v>
      </c>
      <c r="I4023" s="6" t="s">
        <v>47</v>
      </c>
      <c r="J4023" s="6" t="s">
        <v>15216</v>
      </c>
      <c r="K4023" s="6" t="s">
        <v>98</v>
      </c>
      <c r="L4023">
        <v>306</v>
      </c>
      <c r="N4023" s="6" t="s">
        <v>15217</v>
      </c>
      <c r="O4023" s="6" t="s">
        <v>146</v>
      </c>
      <c r="P4023" s="6" t="s">
        <v>40</v>
      </c>
      <c r="Q4023">
        <v>36500006</v>
      </c>
      <c r="R4023">
        <v>11730981000572</v>
      </c>
      <c r="S4023">
        <v>32984807639</v>
      </c>
    </row>
    <row r="4024" spans="1:19" x14ac:dyDescent="0.25">
      <c r="A4024">
        <v>18802</v>
      </c>
      <c r="B4024" s="6" t="s">
        <v>15218</v>
      </c>
      <c r="C4024" s="6" t="s">
        <v>76</v>
      </c>
      <c r="D4024" s="6" t="s">
        <v>77</v>
      </c>
      <c r="E4024" s="6" t="s">
        <v>44</v>
      </c>
      <c r="F4024" s="6" t="s">
        <v>15219</v>
      </c>
      <c r="G4024" s="6" t="s">
        <v>7972</v>
      </c>
      <c r="H4024">
        <v>23</v>
      </c>
      <c r="I4024" s="6" t="s">
        <v>47</v>
      </c>
      <c r="J4024" s="6" t="s">
        <v>15220</v>
      </c>
      <c r="K4024" s="6" t="s">
        <v>98</v>
      </c>
      <c r="L4024">
        <v>306</v>
      </c>
      <c r="N4024" s="6" t="s">
        <v>15221</v>
      </c>
      <c r="O4024" s="6" t="s">
        <v>146</v>
      </c>
      <c r="P4024" s="6" t="s">
        <v>40</v>
      </c>
      <c r="Q4024">
        <v>36500090</v>
      </c>
      <c r="R4024">
        <v>44668475000126</v>
      </c>
      <c r="S4024">
        <v>32035311559</v>
      </c>
    </row>
    <row r="4025" spans="1:19" x14ac:dyDescent="0.25">
      <c r="A4025">
        <v>18809</v>
      </c>
      <c r="B4025" s="6" t="s">
        <v>15222</v>
      </c>
      <c r="C4025" s="6" t="s">
        <v>404</v>
      </c>
      <c r="D4025" s="6" t="s">
        <v>31</v>
      </c>
      <c r="E4025" s="6" t="s">
        <v>44</v>
      </c>
      <c r="F4025" s="6" t="s">
        <v>61</v>
      </c>
      <c r="G4025" s="6" t="s">
        <v>15223</v>
      </c>
      <c r="H4025">
        <v>23</v>
      </c>
      <c r="I4025" s="6" t="s">
        <v>47</v>
      </c>
      <c r="J4025" s="6" t="s">
        <v>144</v>
      </c>
      <c r="K4025" s="6" t="s">
        <v>109</v>
      </c>
      <c r="L4025">
        <v>207</v>
      </c>
      <c r="N4025" s="6" t="s">
        <v>15224</v>
      </c>
      <c r="O4025" s="6" t="s">
        <v>554</v>
      </c>
      <c r="P4025" s="6" t="s">
        <v>1880</v>
      </c>
      <c r="Q4025">
        <v>36855000</v>
      </c>
      <c r="R4025">
        <v>67094228600</v>
      </c>
      <c r="S4025">
        <v>32984561359</v>
      </c>
    </row>
    <row r="4026" spans="1:19" x14ac:dyDescent="0.25">
      <c r="A4026">
        <v>18810</v>
      </c>
      <c r="B4026" s="6" t="s">
        <v>15225</v>
      </c>
      <c r="C4026" s="6" t="s">
        <v>1499</v>
      </c>
      <c r="D4026" s="6" t="s">
        <v>31</v>
      </c>
      <c r="E4026" s="6" t="s">
        <v>93</v>
      </c>
      <c r="F4026" s="6" t="s">
        <v>15226</v>
      </c>
      <c r="G4026" s="6" t="s">
        <v>15227</v>
      </c>
      <c r="H4026">
        <v>25</v>
      </c>
      <c r="I4026" s="6" t="s">
        <v>116</v>
      </c>
      <c r="J4026" s="6" t="s">
        <v>15228</v>
      </c>
      <c r="K4026" s="6" t="s">
        <v>37</v>
      </c>
      <c r="L4026">
        <v>105</v>
      </c>
      <c r="N4026" s="6" t="s">
        <v>15229</v>
      </c>
      <c r="O4026" s="6" t="s">
        <v>443</v>
      </c>
      <c r="P4026" s="6" t="s">
        <v>481</v>
      </c>
      <c r="Q4026">
        <v>36660000</v>
      </c>
      <c r="R4026">
        <v>30707891000181</v>
      </c>
      <c r="S4026">
        <v>32988380846</v>
      </c>
    </row>
    <row r="4027" spans="1:19" x14ac:dyDescent="0.25">
      <c r="A4027">
        <v>18811</v>
      </c>
      <c r="B4027" s="6" t="s">
        <v>15230</v>
      </c>
      <c r="C4027" s="6" t="s">
        <v>15231</v>
      </c>
      <c r="D4027" s="6" t="s">
        <v>31</v>
      </c>
      <c r="E4027" s="6" t="s">
        <v>71</v>
      </c>
      <c r="F4027" s="6" t="s">
        <v>61</v>
      </c>
      <c r="G4027" s="6" t="s">
        <v>13741</v>
      </c>
      <c r="H4027">
        <v>23</v>
      </c>
      <c r="I4027" s="6" t="s">
        <v>47</v>
      </c>
      <c r="J4027" s="6" t="s">
        <v>15232</v>
      </c>
      <c r="K4027" s="6" t="s">
        <v>109</v>
      </c>
      <c r="L4027">
        <v>204</v>
      </c>
      <c r="N4027" s="6" t="s">
        <v>15233</v>
      </c>
      <c r="O4027" s="6" t="s">
        <v>836</v>
      </c>
      <c r="P4027" s="6" t="s">
        <v>573</v>
      </c>
      <c r="Q4027">
        <v>36860000</v>
      </c>
      <c r="R4027">
        <v>3177202605</v>
      </c>
      <c r="S4027">
        <v>32985065101</v>
      </c>
    </row>
    <row r="4028" spans="1:19" x14ac:dyDescent="0.25">
      <c r="A4028">
        <v>18812</v>
      </c>
      <c r="B4028" s="6" t="s">
        <v>15234</v>
      </c>
      <c r="C4028" s="6" t="s">
        <v>52</v>
      </c>
      <c r="D4028" s="6" t="s">
        <v>31</v>
      </c>
      <c r="E4028" s="6" t="s">
        <v>93</v>
      </c>
      <c r="F4028" s="6" t="s">
        <v>61</v>
      </c>
      <c r="G4028" s="6" t="s">
        <v>15235</v>
      </c>
      <c r="H4028">
        <v>23</v>
      </c>
      <c r="I4028" s="6" t="s">
        <v>47</v>
      </c>
      <c r="J4028" s="6" t="s">
        <v>144</v>
      </c>
      <c r="K4028" s="6" t="s">
        <v>109</v>
      </c>
      <c r="L4028">
        <v>204</v>
      </c>
      <c r="N4028" s="6" t="s">
        <v>15236</v>
      </c>
      <c r="O4028" s="6" t="s">
        <v>1100</v>
      </c>
      <c r="P4028" s="6" t="s">
        <v>40</v>
      </c>
      <c r="Q4028">
        <v>36790000</v>
      </c>
      <c r="R4028">
        <v>13439392678</v>
      </c>
      <c r="S4028">
        <v>32988668097</v>
      </c>
    </row>
    <row r="4029" spans="1:19" x14ac:dyDescent="0.25">
      <c r="A4029">
        <v>18813</v>
      </c>
      <c r="B4029" s="6" t="s">
        <v>15237</v>
      </c>
      <c r="C4029" s="6" t="s">
        <v>391</v>
      </c>
      <c r="D4029" s="6" t="s">
        <v>488</v>
      </c>
      <c r="E4029" s="6" t="s">
        <v>103</v>
      </c>
      <c r="F4029" s="6" t="s">
        <v>61</v>
      </c>
      <c r="G4029" s="6" t="s">
        <v>15238</v>
      </c>
      <c r="H4029">
        <v>23</v>
      </c>
      <c r="I4029" s="6" t="s">
        <v>47</v>
      </c>
      <c r="J4029" s="6" t="s">
        <v>144</v>
      </c>
      <c r="K4029" s="6" t="s">
        <v>109</v>
      </c>
      <c r="L4029">
        <v>205</v>
      </c>
      <c r="N4029" s="6" t="s">
        <v>15239</v>
      </c>
      <c r="O4029" s="6" t="s">
        <v>771</v>
      </c>
      <c r="P4029" s="6" t="s">
        <v>951</v>
      </c>
      <c r="Q4029">
        <v>36800000</v>
      </c>
      <c r="R4029">
        <v>332068641</v>
      </c>
      <c r="S4029">
        <v>32991640125</v>
      </c>
    </row>
    <row r="4030" spans="1:19" x14ac:dyDescent="0.25">
      <c r="A4030">
        <v>18814</v>
      </c>
      <c r="B4030" s="6" t="s">
        <v>15240</v>
      </c>
      <c r="C4030" s="6" t="s">
        <v>52</v>
      </c>
      <c r="D4030" s="6" t="s">
        <v>31</v>
      </c>
      <c r="E4030" s="6" t="s">
        <v>93</v>
      </c>
      <c r="F4030" s="6" t="s">
        <v>15241</v>
      </c>
      <c r="G4030" s="6" t="s">
        <v>15242</v>
      </c>
      <c r="H4030">
        <v>23</v>
      </c>
      <c r="I4030" s="6" t="s">
        <v>47</v>
      </c>
      <c r="J4030" s="6" t="s">
        <v>144</v>
      </c>
      <c r="K4030" s="6" t="s">
        <v>109</v>
      </c>
      <c r="L4030">
        <v>205</v>
      </c>
      <c r="N4030" s="6" t="s">
        <v>15243</v>
      </c>
      <c r="O4030" s="6" t="s">
        <v>707</v>
      </c>
      <c r="P4030" s="6" t="s">
        <v>8899</v>
      </c>
      <c r="Q4030">
        <v>36810000</v>
      </c>
      <c r="R4030">
        <v>42251361000150</v>
      </c>
      <c r="S4030">
        <v>32984575576</v>
      </c>
    </row>
    <row r="4031" spans="1:19" x14ac:dyDescent="0.25">
      <c r="A4031">
        <v>18815</v>
      </c>
      <c r="B4031" s="6" t="s">
        <v>15244</v>
      </c>
      <c r="C4031" s="6" t="s">
        <v>52</v>
      </c>
      <c r="D4031" s="6" t="s">
        <v>31</v>
      </c>
      <c r="E4031" s="6" t="s">
        <v>53</v>
      </c>
      <c r="F4031" s="6" t="s">
        <v>15245</v>
      </c>
      <c r="G4031" s="6" t="s">
        <v>15246</v>
      </c>
      <c r="H4031">
        <v>23</v>
      </c>
      <c r="I4031" s="6" t="s">
        <v>47</v>
      </c>
      <c r="J4031" s="6" t="s">
        <v>15247</v>
      </c>
      <c r="K4031" s="6" t="s">
        <v>98</v>
      </c>
      <c r="L4031">
        <v>301</v>
      </c>
      <c r="N4031" s="6" t="s">
        <v>15248</v>
      </c>
      <c r="O4031" s="6" t="s">
        <v>146</v>
      </c>
      <c r="P4031" s="6" t="s">
        <v>40</v>
      </c>
      <c r="Q4031">
        <v>36500026</v>
      </c>
      <c r="R4031">
        <v>44678446000145</v>
      </c>
      <c r="S4031">
        <v>32999940484</v>
      </c>
    </row>
    <row r="4032" spans="1:19" x14ac:dyDescent="0.25">
      <c r="A4032">
        <v>18817</v>
      </c>
      <c r="B4032" s="6" t="s">
        <v>15249</v>
      </c>
      <c r="C4032" s="6" t="s">
        <v>1499</v>
      </c>
      <c r="D4032" s="6" t="s">
        <v>13995</v>
      </c>
      <c r="E4032" s="6" t="s">
        <v>44</v>
      </c>
      <c r="F4032" s="6" t="s">
        <v>61</v>
      </c>
      <c r="G4032" s="6" t="s">
        <v>15250</v>
      </c>
      <c r="H4032">
        <v>25</v>
      </c>
      <c r="I4032" s="6" t="s">
        <v>116</v>
      </c>
      <c r="J4032" s="6" t="s">
        <v>15251</v>
      </c>
      <c r="K4032" s="6" t="s">
        <v>98</v>
      </c>
      <c r="L4032">
        <v>304</v>
      </c>
      <c r="N4032" s="6" t="s">
        <v>15252</v>
      </c>
      <c r="O4032" s="6" t="s">
        <v>146</v>
      </c>
      <c r="P4032" s="6" t="s">
        <v>147</v>
      </c>
      <c r="Q4032">
        <v>36500000</v>
      </c>
      <c r="R4032">
        <v>9487835679</v>
      </c>
      <c r="S4032">
        <v>32999900599</v>
      </c>
    </row>
    <row r="4033" spans="1:19" x14ac:dyDescent="0.25">
      <c r="A4033">
        <v>18818</v>
      </c>
      <c r="B4033" s="6" t="s">
        <v>15253</v>
      </c>
      <c r="C4033" s="6" t="s">
        <v>52</v>
      </c>
      <c r="D4033" s="6" t="s">
        <v>31</v>
      </c>
      <c r="E4033" s="6" t="s">
        <v>53</v>
      </c>
      <c r="F4033" s="6" t="s">
        <v>61</v>
      </c>
      <c r="G4033" s="6" t="s">
        <v>15254</v>
      </c>
      <c r="H4033">
        <v>23</v>
      </c>
      <c r="I4033" s="6" t="s">
        <v>47</v>
      </c>
      <c r="J4033" s="6" t="s">
        <v>144</v>
      </c>
      <c r="K4033" s="6" t="s">
        <v>37</v>
      </c>
      <c r="L4033">
        <v>106</v>
      </c>
      <c r="N4033" s="6" t="s">
        <v>15255</v>
      </c>
      <c r="O4033" s="6" t="s">
        <v>632</v>
      </c>
      <c r="P4033" s="6" t="s">
        <v>7237</v>
      </c>
      <c r="Q4033">
        <v>36720000</v>
      </c>
      <c r="R4033">
        <v>10045924694</v>
      </c>
      <c r="S4033">
        <v>32998370801</v>
      </c>
    </row>
    <row r="4034" spans="1:19" x14ac:dyDescent="0.25">
      <c r="A4034">
        <v>18819</v>
      </c>
      <c r="B4034" s="6" t="s">
        <v>15256</v>
      </c>
      <c r="C4034" s="6" t="s">
        <v>52</v>
      </c>
      <c r="D4034" s="6" t="s">
        <v>31</v>
      </c>
      <c r="E4034" s="6" t="s">
        <v>103</v>
      </c>
      <c r="F4034" s="6" t="s">
        <v>61</v>
      </c>
      <c r="G4034" s="6" t="s">
        <v>15257</v>
      </c>
      <c r="H4034">
        <v>22</v>
      </c>
      <c r="I4034" s="6" t="s">
        <v>35</v>
      </c>
      <c r="J4034" s="6" t="s">
        <v>144</v>
      </c>
      <c r="K4034" s="6" t="s">
        <v>98</v>
      </c>
      <c r="L4034">
        <v>301</v>
      </c>
      <c r="N4034" s="6" t="s">
        <v>15258</v>
      </c>
      <c r="O4034" s="6" t="s">
        <v>146</v>
      </c>
      <c r="P4034" s="6" t="s">
        <v>40</v>
      </c>
      <c r="Q4034">
        <v>36500000</v>
      </c>
      <c r="R4034">
        <v>53005481620</v>
      </c>
      <c r="S4034">
        <v>32999399172</v>
      </c>
    </row>
    <row r="4035" spans="1:19" x14ac:dyDescent="0.25">
      <c r="A4035">
        <v>18820</v>
      </c>
      <c r="B4035" s="6" t="s">
        <v>15259</v>
      </c>
      <c r="C4035" s="6" t="s">
        <v>76</v>
      </c>
      <c r="D4035" s="6" t="s">
        <v>31</v>
      </c>
      <c r="E4035" s="6" t="s">
        <v>44</v>
      </c>
      <c r="F4035" s="6" t="s">
        <v>61</v>
      </c>
      <c r="G4035" s="6" t="s">
        <v>15260</v>
      </c>
      <c r="H4035">
        <v>23</v>
      </c>
      <c r="I4035" s="6" t="s">
        <v>47</v>
      </c>
      <c r="J4035" s="6" t="s">
        <v>144</v>
      </c>
      <c r="K4035" s="6" t="s">
        <v>109</v>
      </c>
      <c r="L4035">
        <v>202</v>
      </c>
      <c r="N4035" s="6" t="s">
        <v>10506</v>
      </c>
      <c r="O4035" s="6" t="s">
        <v>239</v>
      </c>
      <c r="P4035" s="6" t="s">
        <v>1599</v>
      </c>
      <c r="Q4035">
        <v>36760000</v>
      </c>
      <c r="R4035">
        <v>10844730700</v>
      </c>
      <c r="S4035">
        <v>32999951888</v>
      </c>
    </row>
    <row r="4036" spans="1:19" x14ac:dyDescent="0.25">
      <c r="A4036">
        <v>18821</v>
      </c>
      <c r="B4036" s="6" t="s">
        <v>15261</v>
      </c>
      <c r="C4036" s="6" t="s">
        <v>52</v>
      </c>
      <c r="D4036" s="6" t="s">
        <v>31</v>
      </c>
      <c r="E4036" s="6" t="s">
        <v>71</v>
      </c>
      <c r="F4036" s="6" t="s">
        <v>61</v>
      </c>
      <c r="G4036" s="6" t="s">
        <v>15262</v>
      </c>
      <c r="H4036">
        <v>23</v>
      </c>
      <c r="I4036" s="6" t="s">
        <v>47</v>
      </c>
      <c r="J4036" s="6" t="s">
        <v>144</v>
      </c>
      <c r="K4036" s="6" t="s">
        <v>37</v>
      </c>
      <c r="L4036">
        <v>101</v>
      </c>
      <c r="N4036" s="6" t="s">
        <v>15263</v>
      </c>
      <c r="O4036" s="6" t="s">
        <v>58</v>
      </c>
      <c r="P4036" s="6" t="s">
        <v>645</v>
      </c>
      <c r="Q4036">
        <v>36770000</v>
      </c>
      <c r="R4036">
        <v>13187116655</v>
      </c>
      <c r="S4036">
        <v>32998282545</v>
      </c>
    </row>
    <row r="4037" spans="1:19" x14ac:dyDescent="0.25">
      <c r="A4037">
        <v>18822</v>
      </c>
      <c r="B4037" s="6" t="s">
        <v>15264</v>
      </c>
      <c r="C4037" s="6" t="s">
        <v>76</v>
      </c>
      <c r="D4037" s="6" t="s">
        <v>31</v>
      </c>
      <c r="E4037" s="6" t="s">
        <v>103</v>
      </c>
      <c r="F4037" s="6" t="s">
        <v>15265</v>
      </c>
      <c r="G4037" s="6" t="s">
        <v>15266</v>
      </c>
      <c r="H4037">
        <v>23</v>
      </c>
      <c r="I4037" s="6" t="s">
        <v>47</v>
      </c>
      <c r="J4037" s="6" t="s">
        <v>15267</v>
      </c>
      <c r="K4037" s="6" t="s">
        <v>109</v>
      </c>
      <c r="L4037">
        <v>206</v>
      </c>
      <c r="N4037" s="6" t="s">
        <v>15268</v>
      </c>
      <c r="O4037" s="6" t="s">
        <v>771</v>
      </c>
      <c r="P4037" s="6" t="s">
        <v>1759</v>
      </c>
      <c r="Q4037">
        <v>36800000</v>
      </c>
      <c r="R4037">
        <v>44742386000182</v>
      </c>
      <c r="S4037">
        <v>32999751885</v>
      </c>
    </row>
    <row r="4038" spans="1:19" x14ac:dyDescent="0.25">
      <c r="A4038">
        <v>18826</v>
      </c>
      <c r="B4038" s="6" t="s">
        <v>15269</v>
      </c>
      <c r="C4038" s="6" t="s">
        <v>52</v>
      </c>
      <c r="D4038" s="6" t="s">
        <v>31</v>
      </c>
      <c r="E4038" s="6" t="s">
        <v>93</v>
      </c>
      <c r="F4038" s="6" t="s">
        <v>15270</v>
      </c>
      <c r="G4038" s="6" t="s">
        <v>15271</v>
      </c>
      <c r="H4038">
        <v>23</v>
      </c>
      <c r="I4038" s="6" t="s">
        <v>47</v>
      </c>
      <c r="J4038" s="6" t="s">
        <v>15272</v>
      </c>
      <c r="K4038" s="6" t="s">
        <v>98</v>
      </c>
      <c r="L4038">
        <v>301</v>
      </c>
      <c r="N4038" s="6" t="s">
        <v>15273</v>
      </c>
      <c r="O4038" s="6" t="s">
        <v>1333</v>
      </c>
      <c r="P4038" s="6" t="s">
        <v>259</v>
      </c>
      <c r="Q4038">
        <v>36550000</v>
      </c>
      <c r="R4038">
        <v>24384512000167</v>
      </c>
      <c r="S4038">
        <v>32035551791</v>
      </c>
    </row>
    <row r="4039" spans="1:19" x14ac:dyDescent="0.25">
      <c r="A4039">
        <v>18828</v>
      </c>
      <c r="B4039" s="6" t="s">
        <v>15274</v>
      </c>
      <c r="C4039" s="6" t="s">
        <v>52</v>
      </c>
      <c r="D4039" s="6" t="s">
        <v>31</v>
      </c>
      <c r="E4039" s="6" t="s">
        <v>71</v>
      </c>
      <c r="F4039" s="6" t="s">
        <v>61</v>
      </c>
      <c r="G4039" s="6" t="s">
        <v>15275</v>
      </c>
      <c r="H4039">
        <v>23</v>
      </c>
      <c r="I4039" s="6" t="s">
        <v>47</v>
      </c>
      <c r="J4039" s="6" t="s">
        <v>144</v>
      </c>
      <c r="K4039" s="6" t="s">
        <v>98</v>
      </c>
      <c r="L4039">
        <v>305</v>
      </c>
      <c r="N4039" s="6" t="s">
        <v>3065</v>
      </c>
      <c r="O4039" s="6" t="s">
        <v>146</v>
      </c>
      <c r="P4039" s="6" t="s">
        <v>15276</v>
      </c>
      <c r="Q4039">
        <v>36500000</v>
      </c>
      <c r="R4039">
        <v>42417805634</v>
      </c>
      <c r="S4039">
        <v>32999227613</v>
      </c>
    </row>
    <row r="4040" spans="1:19" x14ac:dyDescent="0.25">
      <c r="A4040">
        <v>18832</v>
      </c>
      <c r="B4040" s="6" t="s">
        <v>15277</v>
      </c>
      <c r="C4040" s="6" t="s">
        <v>477</v>
      </c>
      <c r="D4040" s="6" t="s">
        <v>353</v>
      </c>
      <c r="E4040" s="6" t="s">
        <v>53</v>
      </c>
      <c r="F4040" s="6" t="s">
        <v>15278</v>
      </c>
      <c r="G4040" s="6" t="s">
        <v>15279</v>
      </c>
      <c r="H4040">
        <v>25</v>
      </c>
      <c r="I4040" s="6" t="s">
        <v>116</v>
      </c>
      <c r="J4040" s="6" t="s">
        <v>15280</v>
      </c>
      <c r="K4040" s="6" t="s">
        <v>109</v>
      </c>
      <c r="L4040">
        <v>207</v>
      </c>
      <c r="N4040" s="6" t="s">
        <v>15281</v>
      </c>
      <c r="O4040" s="6" t="s">
        <v>111</v>
      </c>
      <c r="P4040" s="6" t="s">
        <v>1162</v>
      </c>
      <c r="Q4040">
        <v>36884013</v>
      </c>
      <c r="R4040">
        <v>39343336000192</v>
      </c>
      <c r="S4040">
        <v>32998139493</v>
      </c>
    </row>
    <row r="4041" spans="1:19" x14ac:dyDescent="0.25">
      <c r="A4041">
        <v>18833</v>
      </c>
      <c r="B4041" s="6" t="s">
        <v>15282</v>
      </c>
      <c r="C4041" s="6" t="s">
        <v>324</v>
      </c>
      <c r="D4041" s="6" t="s">
        <v>315</v>
      </c>
      <c r="E4041" s="6" t="s">
        <v>44</v>
      </c>
      <c r="F4041" s="6" t="s">
        <v>61</v>
      </c>
      <c r="G4041" s="6" t="s">
        <v>15283</v>
      </c>
      <c r="H4041">
        <v>2</v>
      </c>
      <c r="I4041" s="6" t="s">
        <v>2216</v>
      </c>
      <c r="J4041" s="6" t="s">
        <v>144</v>
      </c>
      <c r="K4041" s="6" t="s">
        <v>319</v>
      </c>
      <c r="L4041">
        <v>916</v>
      </c>
      <c r="N4041" s="6" t="s">
        <v>15284</v>
      </c>
      <c r="O4041" s="6" t="s">
        <v>39</v>
      </c>
      <c r="P4041" s="6" t="s">
        <v>7732</v>
      </c>
      <c r="Q4041">
        <v>36700000</v>
      </c>
      <c r="R4041">
        <v>10997803657</v>
      </c>
      <c r="S4041">
        <v>32998197330</v>
      </c>
    </row>
    <row r="4042" spans="1:19" x14ac:dyDescent="0.25">
      <c r="A4042">
        <v>18834</v>
      </c>
      <c r="B4042" s="6" t="s">
        <v>15285</v>
      </c>
      <c r="C4042" s="6" t="s">
        <v>1499</v>
      </c>
      <c r="D4042" s="6" t="s">
        <v>31</v>
      </c>
      <c r="E4042" s="6" t="s">
        <v>325</v>
      </c>
      <c r="F4042" s="6" t="s">
        <v>15286</v>
      </c>
      <c r="G4042" s="6" t="s">
        <v>15287</v>
      </c>
      <c r="H4042">
        <v>25</v>
      </c>
      <c r="I4042" s="6" t="s">
        <v>116</v>
      </c>
      <c r="J4042" s="6" t="s">
        <v>15288</v>
      </c>
      <c r="K4042" s="6" t="s">
        <v>37</v>
      </c>
      <c r="L4042">
        <v>102</v>
      </c>
      <c r="N4042" s="6" t="s">
        <v>15289</v>
      </c>
      <c r="O4042" s="6" t="s">
        <v>58</v>
      </c>
      <c r="P4042" s="6" t="s">
        <v>152</v>
      </c>
      <c r="Q4042">
        <v>36770224</v>
      </c>
      <c r="R4042">
        <v>13595755000128</v>
      </c>
      <c r="S4042">
        <v>32998266450</v>
      </c>
    </row>
    <row r="4043" spans="1:19" x14ac:dyDescent="0.25">
      <c r="A4043">
        <v>18835</v>
      </c>
      <c r="B4043" s="6" t="s">
        <v>15290</v>
      </c>
      <c r="C4043" s="6" t="s">
        <v>119</v>
      </c>
      <c r="D4043" s="6" t="s">
        <v>77</v>
      </c>
      <c r="E4043" s="6" t="s">
        <v>93</v>
      </c>
      <c r="F4043" s="6" t="s">
        <v>15291</v>
      </c>
      <c r="G4043" s="6" t="s">
        <v>15292</v>
      </c>
      <c r="H4043">
        <v>23</v>
      </c>
      <c r="I4043" s="6" t="s">
        <v>47</v>
      </c>
      <c r="J4043" s="6" t="s">
        <v>144</v>
      </c>
      <c r="K4043" s="6" t="s">
        <v>109</v>
      </c>
      <c r="L4043">
        <v>202</v>
      </c>
      <c r="N4043" s="6" t="s">
        <v>15293</v>
      </c>
      <c r="O4043" s="6" t="s">
        <v>111</v>
      </c>
      <c r="P4043" s="6" t="s">
        <v>412</v>
      </c>
      <c r="Q4043">
        <v>36884179</v>
      </c>
      <c r="R4043">
        <v>44175315000145</v>
      </c>
      <c r="S4043">
        <v>32991854049</v>
      </c>
    </row>
    <row r="4044" spans="1:19" x14ac:dyDescent="0.25">
      <c r="A4044">
        <v>18836</v>
      </c>
      <c r="B4044" s="6" t="s">
        <v>15294</v>
      </c>
      <c r="C4044" s="6" t="s">
        <v>391</v>
      </c>
      <c r="D4044" s="6" t="s">
        <v>488</v>
      </c>
      <c r="E4044" s="6" t="s">
        <v>103</v>
      </c>
      <c r="F4044" s="6" t="s">
        <v>15295</v>
      </c>
      <c r="G4044" s="6" t="s">
        <v>15296</v>
      </c>
      <c r="H4044">
        <v>1</v>
      </c>
      <c r="I4044" s="6" t="s">
        <v>375</v>
      </c>
      <c r="J4044" s="6" t="s">
        <v>15297</v>
      </c>
      <c r="K4044" s="6" t="s">
        <v>37</v>
      </c>
      <c r="L4044">
        <v>107</v>
      </c>
      <c r="N4044" s="6" t="s">
        <v>15298</v>
      </c>
      <c r="O4044" s="6" t="s">
        <v>58</v>
      </c>
      <c r="P4044" s="6" t="s">
        <v>486</v>
      </c>
      <c r="Q4044">
        <v>36774561</v>
      </c>
      <c r="R4044">
        <v>27914939000118</v>
      </c>
      <c r="S4044">
        <v>32998453626</v>
      </c>
    </row>
    <row r="4045" spans="1:19" x14ac:dyDescent="0.25">
      <c r="A4045">
        <v>18837</v>
      </c>
      <c r="B4045" s="6" t="s">
        <v>15299</v>
      </c>
      <c r="C4045" s="6" t="s">
        <v>477</v>
      </c>
      <c r="D4045" s="6" t="s">
        <v>77</v>
      </c>
      <c r="E4045" s="6" t="s">
        <v>44</v>
      </c>
      <c r="F4045" s="6" t="s">
        <v>15300</v>
      </c>
      <c r="G4045" s="6" t="s">
        <v>15301</v>
      </c>
      <c r="H4045">
        <v>1</v>
      </c>
      <c r="I4045" s="6" t="s">
        <v>375</v>
      </c>
      <c r="J4045" s="6" t="s">
        <v>15302</v>
      </c>
      <c r="K4045" s="6" t="s">
        <v>109</v>
      </c>
      <c r="L4045">
        <v>206</v>
      </c>
      <c r="N4045" s="6" t="s">
        <v>15303</v>
      </c>
      <c r="O4045" s="6" t="s">
        <v>1731</v>
      </c>
      <c r="P4045" s="6" t="s">
        <v>40</v>
      </c>
      <c r="Q4045">
        <v>36847000</v>
      </c>
      <c r="R4045">
        <v>42022613000170</v>
      </c>
      <c r="S4045">
        <v>32998152190</v>
      </c>
    </row>
    <row r="4046" spans="1:19" x14ac:dyDescent="0.25">
      <c r="A4046">
        <v>18838</v>
      </c>
      <c r="B4046" s="6" t="s">
        <v>15304</v>
      </c>
      <c r="C4046" s="6" t="s">
        <v>30</v>
      </c>
      <c r="D4046" s="6" t="s">
        <v>31</v>
      </c>
      <c r="E4046" s="6" t="s">
        <v>53</v>
      </c>
      <c r="F4046" s="6" t="s">
        <v>61</v>
      </c>
      <c r="G4046" s="6" t="s">
        <v>15305</v>
      </c>
      <c r="H4046">
        <v>23</v>
      </c>
      <c r="I4046" s="6" t="s">
        <v>47</v>
      </c>
      <c r="J4046" s="6" t="s">
        <v>144</v>
      </c>
      <c r="K4046" s="6" t="s">
        <v>37</v>
      </c>
      <c r="L4046">
        <v>101</v>
      </c>
      <c r="N4046" s="6" t="s">
        <v>15306</v>
      </c>
      <c r="O4046" s="6" t="s">
        <v>58</v>
      </c>
      <c r="P4046" s="6" t="s">
        <v>40</v>
      </c>
      <c r="Q4046">
        <v>36772000</v>
      </c>
      <c r="R4046">
        <v>3813588602</v>
      </c>
      <c r="S4046">
        <v>32999541965</v>
      </c>
    </row>
    <row r="4047" spans="1:19" x14ac:dyDescent="0.25">
      <c r="A4047">
        <v>18840</v>
      </c>
      <c r="B4047" s="6" t="s">
        <v>15307</v>
      </c>
      <c r="C4047" s="6" t="s">
        <v>52</v>
      </c>
      <c r="D4047" s="6" t="s">
        <v>31</v>
      </c>
      <c r="E4047" s="6" t="s">
        <v>53</v>
      </c>
      <c r="F4047" s="6" t="s">
        <v>15308</v>
      </c>
      <c r="G4047" s="6" t="s">
        <v>14089</v>
      </c>
      <c r="H4047">
        <v>23</v>
      </c>
      <c r="I4047" s="6" t="s">
        <v>47</v>
      </c>
      <c r="J4047" s="6" t="s">
        <v>15309</v>
      </c>
      <c r="K4047" s="6" t="s">
        <v>109</v>
      </c>
      <c r="L4047">
        <v>206</v>
      </c>
      <c r="N4047" s="6" t="s">
        <v>15310</v>
      </c>
      <c r="O4047" s="6" t="s">
        <v>2267</v>
      </c>
      <c r="P4047" s="6" t="s">
        <v>15311</v>
      </c>
      <c r="Q4047">
        <v>36840000</v>
      </c>
      <c r="R4047">
        <v>44915352000142</v>
      </c>
      <c r="S4047">
        <v>32999964215</v>
      </c>
    </row>
    <row r="4048" spans="1:19" x14ac:dyDescent="0.25">
      <c r="A4048">
        <v>18842</v>
      </c>
      <c r="B4048" s="6" t="s">
        <v>15312</v>
      </c>
      <c r="C4048" s="6" t="s">
        <v>52</v>
      </c>
      <c r="D4048" s="6" t="s">
        <v>31</v>
      </c>
      <c r="E4048" s="6" t="s">
        <v>53</v>
      </c>
      <c r="F4048" s="6" t="s">
        <v>61</v>
      </c>
      <c r="G4048" s="6" t="s">
        <v>15313</v>
      </c>
      <c r="H4048">
        <v>25</v>
      </c>
      <c r="I4048" s="6" t="s">
        <v>116</v>
      </c>
      <c r="J4048" s="6" t="s">
        <v>15314</v>
      </c>
      <c r="K4048" s="6" t="s">
        <v>109</v>
      </c>
      <c r="L4048">
        <v>203</v>
      </c>
      <c r="N4048" s="6" t="s">
        <v>15315</v>
      </c>
      <c r="O4048" s="6" t="s">
        <v>554</v>
      </c>
      <c r="P4048" s="6" t="s">
        <v>645</v>
      </c>
      <c r="Q4048">
        <v>36855000</v>
      </c>
      <c r="R4048">
        <v>177095636</v>
      </c>
      <c r="S4048">
        <v>32985158011</v>
      </c>
    </row>
    <row r="4049" spans="1:19" x14ac:dyDescent="0.25">
      <c r="A4049">
        <v>18843</v>
      </c>
      <c r="B4049" s="6" t="s">
        <v>15316</v>
      </c>
      <c r="C4049" s="6" t="s">
        <v>52</v>
      </c>
      <c r="D4049" s="6" t="s">
        <v>31</v>
      </c>
      <c r="E4049" s="6" t="s">
        <v>93</v>
      </c>
      <c r="F4049" s="6" t="s">
        <v>61</v>
      </c>
      <c r="G4049" s="6" t="s">
        <v>15317</v>
      </c>
      <c r="H4049">
        <v>23</v>
      </c>
      <c r="I4049" s="6" t="s">
        <v>47</v>
      </c>
      <c r="J4049" s="6" t="s">
        <v>144</v>
      </c>
      <c r="K4049" s="6" t="s">
        <v>98</v>
      </c>
      <c r="L4049">
        <v>305</v>
      </c>
      <c r="N4049" s="6" t="s">
        <v>15318</v>
      </c>
      <c r="O4049" s="6" t="s">
        <v>146</v>
      </c>
      <c r="P4049" s="6" t="s">
        <v>7111</v>
      </c>
      <c r="Q4049">
        <v>36500000</v>
      </c>
      <c r="R4049">
        <v>4092896638</v>
      </c>
      <c r="S4049">
        <v>32988579753</v>
      </c>
    </row>
    <row r="4050" spans="1:19" x14ac:dyDescent="0.25">
      <c r="A4050">
        <v>18845</v>
      </c>
      <c r="B4050" s="6" t="s">
        <v>15319</v>
      </c>
      <c r="C4050" s="6" t="s">
        <v>52</v>
      </c>
      <c r="D4050" s="6" t="s">
        <v>31</v>
      </c>
      <c r="E4050" s="6" t="s">
        <v>103</v>
      </c>
      <c r="F4050" s="6" t="s">
        <v>15320</v>
      </c>
      <c r="G4050" s="6" t="s">
        <v>15321</v>
      </c>
      <c r="H4050">
        <v>25</v>
      </c>
      <c r="I4050" s="6" t="s">
        <v>116</v>
      </c>
      <c r="J4050" s="6" t="s">
        <v>144</v>
      </c>
      <c r="K4050" s="6" t="s">
        <v>98</v>
      </c>
      <c r="L4050">
        <v>304</v>
      </c>
      <c r="N4050" s="6" t="s">
        <v>15322</v>
      </c>
      <c r="O4050" s="6" t="s">
        <v>146</v>
      </c>
      <c r="P4050" s="6" t="s">
        <v>1885</v>
      </c>
      <c r="Q4050">
        <v>36506040</v>
      </c>
      <c r="R4050">
        <v>43632254000135</v>
      </c>
      <c r="S4050">
        <v>32999405146</v>
      </c>
    </row>
    <row r="4051" spans="1:19" x14ac:dyDescent="0.25">
      <c r="A4051">
        <v>18846</v>
      </c>
      <c r="B4051" s="6" t="s">
        <v>15323</v>
      </c>
      <c r="C4051" s="6" t="s">
        <v>76</v>
      </c>
      <c r="D4051" s="6" t="s">
        <v>77</v>
      </c>
      <c r="E4051" s="6" t="s">
        <v>53</v>
      </c>
      <c r="F4051" s="6" t="s">
        <v>15324</v>
      </c>
      <c r="G4051" s="6" t="s">
        <v>15325</v>
      </c>
      <c r="H4051">
        <v>23</v>
      </c>
      <c r="I4051" s="6" t="s">
        <v>47</v>
      </c>
      <c r="J4051" s="6" t="s">
        <v>15326</v>
      </c>
      <c r="K4051" s="6" t="s">
        <v>98</v>
      </c>
      <c r="L4051">
        <v>306</v>
      </c>
      <c r="N4051" s="6" t="s">
        <v>15327</v>
      </c>
      <c r="O4051" s="6" t="s">
        <v>100</v>
      </c>
      <c r="P4051" s="6" t="s">
        <v>40</v>
      </c>
      <c r="Q4051">
        <v>36520000</v>
      </c>
      <c r="R4051">
        <v>26993948000189</v>
      </c>
      <c r="S4051">
        <v>32035515270</v>
      </c>
    </row>
    <row r="4052" spans="1:19" x14ac:dyDescent="0.25">
      <c r="A4052">
        <v>18847</v>
      </c>
      <c r="B4052" s="6" t="s">
        <v>15328</v>
      </c>
      <c r="C4052" s="6" t="s">
        <v>52</v>
      </c>
      <c r="D4052" s="6" t="s">
        <v>31</v>
      </c>
      <c r="E4052" s="6" t="s">
        <v>103</v>
      </c>
      <c r="F4052" s="6" t="s">
        <v>15329</v>
      </c>
      <c r="G4052" s="6" t="s">
        <v>15330</v>
      </c>
      <c r="H4052">
        <v>23</v>
      </c>
      <c r="I4052" s="6" t="s">
        <v>47</v>
      </c>
      <c r="J4052" s="6" t="s">
        <v>416</v>
      </c>
      <c r="K4052" s="6" t="s">
        <v>37</v>
      </c>
      <c r="L4052">
        <v>102</v>
      </c>
      <c r="N4052" s="6" t="s">
        <v>15331</v>
      </c>
      <c r="O4052" s="6" t="s">
        <v>263</v>
      </c>
      <c r="P4052" s="6" t="s">
        <v>40</v>
      </c>
      <c r="Q4052">
        <v>36740000</v>
      </c>
      <c r="R4052">
        <v>17168828000156</v>
      </c>
      <c r="S4052">
        <v>32999779006</v>
      </c>
    </row>
    <row r="4053" spans="1:19" x14ac:dyDescent="0.25">
      <c r="A4053">
        <v>18848</v>
      </c>
      <c r="B4053" s="6" t="s">
        <v>15332</v>
      </c>
      <c r="C4053" s="6" t="s">
        <v>42</v>
      </c>
      <c r="D4053" s="6" t="s">
        <v>31</v>
      </c>
      <c r="E4053" s="6" t="s">
        <v>103</v>
      </c>
      <c r="F4053" s="6" t="s">
        <v>15333</v>
      </c>
      <c r="G4053" s="6" t="s">
        <v>15334</v>
      </c>
      <c r="H4053">
        <v>25</v>
      </c>
      <c r="I4053" s="6" t="s">
        <v>116</v>
      </c>
      <c r="J4053" s="6" t="s">
        <v>144</v>
      </c>
      <c r="K4053" s="6" t="s">
        <v>98</v>
      </c>
      <c r="L4053">
        <v>305</v>
      </c>
      <c r="N4053" s="6" t="s">
        <v>15335</v>
      </c>
      <c r="O4053" s="6" t="s">
        <v>399</v>
      </c>
      <c r="P4053" s="6" t="s">
        <v>4818</v>
      </c>
      <c r="Q4053">
        <v>36512000</v>
      </c>
      <c r="R4053">
        <v>44932711000170</v>
      </c>
      <c r="S4053">
        <v>32999913838</v>
      </c>
    </row>
    <row r="4054" spans="1:19" x14ac:dyDescent="0.25">
      <c r="A4054">
        <v>18849</v>
      </c>
      <c r="B4054" s="6" t="s">
        <v>15336</v>
      </c>
      <c r="C4054" s="6" t="s">
        <v>391</v>
      </c>
      <c r="D4054" s="6" t="s">
        <v>488</v>
      </c>
      <c r="E4054" s="6" t="s">
        <v>93</v>
      </c>
      <c r="F4054" s="6" t="s">
        <v>15337</v>
      </c>
      <c r="G4054" s="6" t="s">
        <v>15338</v>
      </c>
      <c r="H4054">
        <v>1</v>
      </c>
      <c r="I4054" s="6" t="s">
        <v>375</v>
      </c>
      <c r="J4054" s="6" t="s">
        <v>144</v>
      </c>
      <c r="K4054" s="6" t="s">
        <v>109</v>
      </c>
      <c r="L4054">
        <v>206</v>
      </c>
      <c r="N4054" s="6" t="s">
        <v>15339</v>
      </c>
      <c r="O4054" s="6" t="s">
        <v>771</v>
      </c>
      <c r="P4054" s="6" t="s">
        <v>1007</v>
      </c>
      <c r="Q4054">
        <v>36800000</v>
      </c>
      <c r="R4054">
        <v>44853074000146</v>
      </c>
      <c r="S4054">
        <v>32999241177</v>
      </c>
    </row>
    <row r="4055" spans="1:19" x14ac:dyDescent="0.25">
      <c r="A4055">
        <v>18850</v>
      </c>
      <c r="B4055" s="6" t="s">
        <v>15340</v>
      </c>
      <c r="C4055" s="6" t="s">
        <v>76</v>
      </c>
      <c r="D4055" s="6" t="s">
        <v>77</v>
      </c>
      <c r="E4055" s="6" t="s">
        <v>93</v>
      </c>
      <c r="F4055" s="6" t="s">
        <v>15341</v>
      </c>
      <c r="G4055" s="6" t="s">
        <v>15342</v>
      </c>
      <c r="H4055">
        <v>23</v>
      </c>
      <c r="I4055" s="6" t="s">
        <v>47</v>
      </c>
      <c r="J4055" s="6" t="s">
        <v>144</v>
      </c>
      <c r="K4055" s="6" t="s">
        <v>109</v>
      </c>
      <c r="L4055">
        <v>207</v>
      </c>
      <c r="N4055" s="6" t="s">
        <v>15343</v>
      </c>
      <c r="O4055" s="6" t="s">
        <v>111</v>
      </c>
      <c r="P4055" s="6" t="s">
        <v>1759</v>
      </c>
      <c r="Q4055">
        <v>36887004</v>
      </c>
      <c r="R4055">
        <v>11358112000135</v>
      </c>
      <c r="S4055">
        <v>32988532491</v>
      </c>
    </row>
    <row r="4056" spans="1:19" x14ac:dyDescent="0.25">
      <c r="A4056">
        <v>18851</v>
      </c>
      <c r="B4056" s="6" t="s">
        <v>15344</v>
      </c>
      <c r="C4056" s="6" t="s">
        <v>391</v>
      </c>
      <c r="D4056" s="6" t="s">
        <v>488</v>
      </c>
      <c r="E4056" s="6" t="s">
        <v>103</v>
      </c>
      <c r="F4056" s="6" t="s">
        <v>61</v>
      </c>
      <c r="G4056" s="6" t="s">
        <v>15345</v>
      </c>
      <c r="H4056">
        <v>23</v>
      </c>
      <c r="I4056" s="6" t="s">
        <v>47</v>
      </c>
      <c r="J4056" s="6" t="s">
        <v>144</v>
      </c>
      <c r="K4056" s="6" t="s">
        <v>109</v>
      </c>
      <c r="L4056">
        <v>207</v>
      </c>
      <c r="N4056" s="6" t="s">
        <v>15346</v>
      </c>
      <c r="O4056" s="6" t="s">
        <v>111</v>
      </c>
      <c r="P4056" s="6" t="s">
        <v>13670</v>
      </c>
      <c r="Q4056">
        <v>36880000</v>
      </c>
      <c r="R4056">
        <v>2034998677</v>
      </c>
      <c r="S4056">
        <v>32998273570</v>
      </c>
    </row>
    <row r="4057" spans="1:19" x14ac:dyDescent="0.25">
      <c r="A4057">
        <v>18852</v>
      </c>
      <c r="B4057" s="6" t="s">
        <v>15347</v>
      </c>
      <c r="C4057" s="6" t="s">
        <v>52</v>
      </c>
      <c r="D4057" s="6" t="s">
        <v>31</v>
      </c>
      <c r="E4057" s="6" t="s">
        <v>103</v>
      </c>
      <c r="F4057" s="6" t="s">
        <v>15348</v>
      </c>
      <c r="G4057" s="6" t="s">
        <v>15349</v>
      </c>
      <c r="H4057">
        <v>23</v>
      </c>
      <c r="I4057" s="6" t="s">
        <v>47</v>
      </c>
      <c r="J4057" s="6" t="s">
        <v>144</v>
      </c>
      <c r="K4057" s="6" t="s">
        <v>109</v>
      </c>
      <c r="L4057">
        <v>205</v>
      </c>
      <c r="N4057" s="6" t="s">
        <v>15350</v>
      </c>
      <c r="O4057" s="6" t="s">
        <v>771</v>
      </c>
      <c r="P4057" s="6" t="s">
        <v>1739</v>
      </c>
      <c r="Q4057">
        <v>36800000</v>
      </c>
      <c r="R4057">
        <v>44876806000113</v>
      </c>
      <c r="S4057">
        <v>32999146581</v>
      </c>
    </row>
    <row r="4058" spans="1:19" x14ac:dyDescent="0.25">
      <c r="A4058">
        <v>18853</v>
      </c>
      <c r="B4058" s="6" t="s">
        <v>15351</v>
      </c>
      <c r="C4058" s="6" t="s">
        <v>324</v>
      </c>
      <c r="D4058" s="6" t="s">
        <v>315</v>
      </c>
      <c r="E4058" s="6" t="s">
        <v>53</v>
      </c>
      <c r="F4058" s="6" t="s">
        <v>61</v>
      </c>
      <c r="G4058" s="6" t="s">
        <v>15352</v>
      </c>
      <c r="H4058">
        <v>2</v>
      </c>
      <c r="I4058" s="6" t="s">
        <v>2216</v>
      </c>
      <c r="J4058" s="6" t="s">
        <v>144</v>
      </c>
      <c r="K4058" s="6" t="s">
        <v>319</v>
      </c>
      <c r="L4058">
        <v>916</v>
      </c>
      <c r="N4058" s="6" t="s">
        <v>15353</v>
      </c>
      <c r="O4058" s="6" t="s">
        <v>39</v>
      </c>
      <c r="P4058" s="6" t="s">
        <v>1122</v>
      </c>
      <c r="Q4058">
        <v>36704012</v>
      </c>
      <c r="R4058">
        <v>14986901656</v>
      </c>
      <c r="S4058">
        <v>32034494600</v>
      </c>
    </row>
    <row r="4059" spans="1:19" x14ac:dyDescent="0.25">
      <c r="A4059">
        <v>18854</v>
      </c>
      <c r="B4059" s="6" t="s">
        <v>15354</v>
      </c>
      <c r="C4059" s="6" t="s">
        <v>324</v>
      </c>
      <c r="D4059" s="6" t="s">
        <v>315</v>
      </c>
      <c r="E4059" s="6" t="s">
        <v>325</v>
      </c>
      <c r="F4059" s="6" t="s">
        <v>61</v>
      </c>
      <c r="G4059" s="6" t="s">
        <v>15355</v>
      </c>
      <c r="H4059">
        <v>2</v>
      </c>
      <c r="I4059" s="6" t="s">
        <v>2216</v>
      </c>
      <c r="J4059" s="6" t="s">
        <v>144</v>
      </c>
      <c r="K4059" s="6" t="s">
        <v>319</v>
      </c>
      <c r="L4059">
        <v>916</v>
      </c>
      <c r="N4059" s="6" t="s">
        <v>15356</v>
      </c>
      <c r="O4059" s="6" t="s">
        <v>39</v>
      </c>
      <c r="P4059" s="6" t="s">
        <v>389</v>
      </c>
      <c r="Q4059">
        <v>36703015</v>
      </c>
      <c r="R4059">
        <v>14463437660</v>
      </c>
      <c r="S4059">
        <v>32034494600</v>
      </c>
    </row>
    <row r="4060" spans="1:19" x14ac:dyDescent="0.25">
      <c r="A4060">
        <v>18855</v>
      </c>
      <c r="B4060" s="6" t="s">
        <v>15357</v>
      </c>
      <c r="C4060" s="6" t="s">
        <v>15231</v>
      </c>
      <c r="D4060" s="6" t="s">
        <v>31</v>
      </c>
      <c r="E4060" s="6" t="s">
        <v>325</v>
      </c>
      <c r="F4060" s="6" t="s">
        <v>61</v>
      </c>
      <c r="G4060" s="6" t="s">
        <v>15358</v>
      </c>
      <c r="H4060">
        <v>25</v>
      </c>
      <c r="I4060" s="6" t="s">
        <v>116</v>
      </c>
      <c r="J4060" s="6" t="s">
        <v>15359</v>
      </c>
      <c r="K4060" s="6" t="s">
        <v>98</v>
      </c>
      <c r="L4060">
        <v>307</v>
      </c>
      <c r="N4060" s="6" t="s">
        <v>15360</v>
      </c>
      <c r="O4060" s="6" t="s">
        <v>100</v>
      </c>
      <c r="P4060" s="6" t="s">
        <v>9234</v>
      </c>
      <c r="Q4060">
        <v>36520000</v>
      </c>
      <c r="R4060">
        <v>12388872600</v>
      </c>
      <c r="S4060">
        <v>32999451041</v>
      </c>
    </row>
    <row r="4061" spans="1:19" x14ac:dyDescent="0.25">
      <c r="A4061">
        <v>18856</v>
      </c>
      <c r="B4061" s="6" t="s">
        <v>15361</v>
      </c>
      <c r="C4061" s="6" t="s">
        <v>30</v>
      </c>
      <c r="D4061" s="6" t="s">
        <v>31</v>
      </c>
      <c r="E4061" s="6" t="s">
        <v>103</v>
      </c>
      <c r="F4061" s="6" t="s">
        <v>15362</v>
      </c>
      <c r="G4061" s="6" t="s">
        <v>15363</v>
      </c>
      <c r="H4061">
        <v>23</v>
      </c>
      <c r="I4061" s="6" t="s">
        <v>47</v>
      </c>
      <c r="J4061" s="6" t="s">
        <v>144</v>
      </c>
      <c r="K4061" s="6" t="s">
        <v>37</v>
      </c>
      <c r="L4061">
        <v>109</v>
      </c>
      <c r="N4061" s="6" t="s">
        <v>15364</v>
      </c>
      <c r="O4061" s="6" t="s">
        <v>39</v>
      </c>
      <c r="P4061" s="6" t="s">
        <v>40</v>
      </c>
      <c r="Q4061">
        <v>36700052</v>
      </c>
      <c r="R4061">
        <v>36123337000133</v>
      </c>
      <c r="S4061">
        <v>32984052664</v>
      </c>
    </row>
    <row r="4062" spans="1:19" x14ac:dyDescent="0.25">
      <c r="A4062">
        <v>18859</v>
      </c>
      <c r="B4062" s="6" t="s">
        <v>15365</v>
      </c>
      <c r="C4062" s="6" t="s">
        <v>52</v>
      </c>
      <c r="D4062" s="6" t="s">
        <v>31</v>
      </c>
      <c r="E4062" s="6" t="s">
        <v>71</v>
      </c>
      <c r="F4062" s="6" t="s">
        <v>61</v>
      </c>
      <c r="G4062" s="6" t="s">
        <v>8684</v>
      </c>
      <c r="H4062">
        <v>1</v>
      </c>
      <c r="I4062" s="6" t="s">
        <v>375</v>
      </c>
      <c r="J4062" s="6" t="s">
        <v>144</v>
      </c>
      <c r="K4062" s="6" t="s">
        <v>109</v>
      </c>
      <c r="L4062">
        <v>202</v>
      </c>
      <c r="N4062" s="6" t="s">
        <v>15366</v>
      </c>
      <c r="O4062" s="6" t="s">
        <v>111</v>
      </c>
      <c r="P4062" s="6" t="s">
        <v>15367</v>
      </c>
      <c r="Q4062">
        <v>36880000</v>
      </c>
      <c r="R4062">
        <v>8051044614</v>
      </c>
      <c r="S4062">
        <v>32988482465</v>
      </c>
    </row>
    <row r="4063" spans="1:19" x14ac:dyDescent="0.25">
      <c r="A4063">
        <v>18861</v>
      </c>
      <c r="B4063" s="6" t="s">
        <v>15368</v>
      </c>
      <c r="C4063" s="6" t="s">
        <v>15231</v>
      </c>
      <c r="D4063" s="6" t="s">
        <v>31</v>
      </c>
      <c r="E4063" s="6" t="s">
        <v>103</v>
      </c>
      <c r="F4063" s="6" t="s">
        <v>61</v>
      </c>
      <c r="G4063" s="6" t="s">
        <v>15369</v>
      </c>
      <c r="H4063">
        <v>27</v>
      </c>
      <c r="I4063" s="6" t="s">
        <v>96</v>
      </c>
      <c r="J4063" s="6" t="s">
        <v>15370</v>
      </c>
      <c r="K4063" s="6" t="s">
        <v>98</v>
      </c>
      <c r="L4063">
        <v>307</v>
      </c>
      <c r="N4063" s="6" t="s">
        <v>15371</v>
      </c>
      <c r="O4063" s="6" t="s">
        <v>100</v>
      </c>
      <c r="P4063" s="6" t="s">
        <v>40</v>
      </c>
      <c r="Q4063">
        <v>36520000</v>
      </c>
      <c r="R4063">
        <v>7234307648</v>
      </c>
      <c r="S4063">
        <v>32988201985</v>
      </c>
    </row>
    <row r="4064" spans="1:19" x14ac:dyDescent="0.25">
      <c r="A4064">
        <v>18863</v>
      </c>
      <c r="B4064" s="6" t="s">
        <v>15372</v>
      </c>
      <c r="C4064" s="6" t="s">
        <v>477</v>
      </c>
      <c r="D4064" s="6" t="s">
        <v>353</v>
      </c>
      <c r="E4064" s="6" t="s">
        <v>103</v>
      </c>
      <c r="F4064" s="6" t="s">
        <v>15373</v>
      </c>
      <c r="G4064" s="6" t="s">
        <v>15374</v>
      </c>
      <c r="H4064">
        <v>25</v>
      </c>
      <c r="I4064" s="6" t="s">
        <v>116</v>
      </c>
      <c r="J4064" s="6" t="s">
        <v>15375</v>
      </c>
      <c r="K4064" s="6" t="s">
        <v>37</v>
      </c>
      <c r="L4064">
        <v>108</v>
      </c>
      <c r="N4064" s="6" t="s">
        <v>15376</v>
      </c>
      <c r="O4064" s="6" t="s">
        <v>58</v>
      </c>
      <c r="P4064" s="6" t="s">
        <v>683</v>
      </c>
      <c r="Q4064">
        <v>36773626</v>
      </c>
      <c r="R4064">
        <v>44167738000113</v>
      </c>
      <c r="S4064">
        <v>32998090525</v>
      </c>
    </row>
    <row r="4065" spans="1:19" x14ac:dyDescent="0.25">
      <c r="A4065">
        <v>18864</v>
      </c>
      <c r="B4065" s="6" t="s">
        <v>15377</v>
      </c>
      <c r="C4065" s="6" t="s">
        <v>76</v>
      </c>
      <c r="D4065" s="6" t="s">
        <v>77</v>
      </c>
      <c r="E4065" s="6" t="s">
        <v>44</v>
      </c>
      <c r="F4065" s="6" t="s">
        <v>15378</v>
      </c>
      <c r="G4065" s="6" t="s">
        <v>15379</v>
      </c>
      <c r="H4065">
        <v>23</v>
      </c>
      <c r="I4065" s="6" t="s">
        <v>47</v>
      </c>
      <c r="J4065" s="6" t="s">
        <v>15380</v>
      </c>
      <c r="K4065" s="6" t="s">
        <v>109</v>
      </c>
      <c r="L4065">
        <v>205</v>
      </c>
      <c r="N4065" s="6" t="s">
        <v>15381</v>
      </c>
      <c r="O4065" s="6" t="s">
        <v>707</v>
      </c>
      <c r="P4065" s="6" t="s">
        <v>8899</v>
      </c>
      <c r="Q4065">
        <v>36810000</v>
      </c>
      <c r="R4065">
        <v>14930497000151</v>
      </c>
      <c r="S4065">
        <v>35999293033</v>
      </c>
    </row>
    <row r="4066" spans="1:19" x14ac:dyDescent="0.25">
      <c r="A4066">
        <v>18865</v>
      </c>
      <c r="B4066" s="6" t="s">
        <v>15382</v>
      </c>
      <c r="C4066" s="6" t="s">
        <v>52</v>
      </c>
      <c r="D4066" s="6" t="s">
        <v>31</v>
      </c>
      <c r="E4066" s="6" t="s">
        <v>53</v>
      </c>
      <c r="F4066" s="6" t="s">
        <v>15383</v>
      </c>
      <c r="G4066" s="6" t="s">
        <v>15384</v>
      </c>
      <c r="H4066">
        <v>1</v>
      </c>
      <c r="I4066" s="6" t="s">
        <v>375</v>
      </c>
      <c r="J4066" s="6" t="s">
        <v>144</v>
      </c>
      <c r="K4066" s="6" t="s">
        <v>109</v>
      </c>
      <c r="L4066">
        <v>201</v>
      </c>
      <c r="N4066" s="6" t="s">
        <v>15385</v>
      </c>
      <c r="O4066" s="6" t="s">
        <v>111</v>
      </c>
      <c r="P4066" s="6" t="s">
        <v>1162</v>
      </c>
      <c r="Q4066">
        <v>36884013</v>
      </c>
      <c r="R4066">
        <v>36768081000111</v>
      </c>
      <c r="S4066">
        <v>32988454166</v>
      </c>
    </row>
    <row r="4067" spans="1:19" x14ac:dyDescent="0.25">
      <c r="A4067">
        <v>18866</v>
      </c>
      <c r="B4067" s="6" t="s">
        <v>15386</v>
      </c>
      <c r="C4067" s="6" t="s">
        <v>52</v>
      </c>
      <c r="D4067" s="6" t="s">
        <v>31</v>
      </c>
      <c r="E4067" s="6" t="s">
        <v>44</v>
      </c>
      <c r="F4067" s="6" t="s">
        <v>15387</v>
      </c>
      <c r="G4067" s="6" t="s">
        <v>15388</v>
      </c>
      <c r="H4067">
        <v>25</v>
      </c>
      <c r="I4067" s="6" t="s">
        <v>116</v>
      </c>
      <c r="J4067" s="6" t="s">
        <v>144</v>
      </c>
      <c r="K4067" s="6" t="s">
        <v>109</v>
      </c>
      <c r="L4067">
        <v>205</v>
      </c>
      <c r="N4067" s="6" t="s">
        <v>15389</v>
      </c>
      <c r="O4067" s="6" t="s">
        <v>771</v>
      </c>
      <c r="P4067" s="6" t="s">
        <v>8789</v>
      </c>
      <c r="Q4067">
        <v>36800000</v>
      </c>
      <c r="R4067">
        <v>37813171000140</v>
      </c>
      <c r="S4067">
        <v>32999422402</v>
      </c>
    </row>
    <row r="4068" spans="1:19" x14ac:dyDescent="0.25">
      <c r="A4068">
        <v>18867</v>
      </c>
      <c r="B4068" s="6" t="s">
        <v>15390</v>
      </c>
      <c r="C4068" s="6" t="s">
        <v>52</v>
      </c>
      <c r="D4068" s="6" t="s">
        <v>31</v>
      </c>
      <c r="E4068" s="6" t="s">
        <v>93</v>
      </c>
      <c r="F4068" s="6" t="s">
        <v>61</v>
      </c>
      <c r="G4068" s="6" t="s">
        <v>7831</v>
      </c>
      <c r="H4068">
        <v>22</v>
      </c>
      <c r="I4068" s="6" t="s">
        <v>35</v>
      </c>
      <c r="J4068" s="6" t="s">
        <v>144</v>
      </c>
      <c r="K4068" s="6" t="s">
        <v>109</v>
      </c>
      <c r="L4068">
        <v>202</v>
      </c>
      <c r="N4068" s="6" t="s">
        <v>15391</v>
      </c>
      <c r="O4068" s="6" t="s">
        <v>111</v>
      </c>
      <c r="P4068" s="6" t="s">
        <v>919</v>
      </c>
      <c r="Q4068">
        <v>36880000</v>
      </c>
      <c r="R4068">
        <v>10109813669</v>
      </c>
      <c r="S4068">
        <v>32984545608</v>
      </c>
    </row>
    <row r="4069" spans="1:19" x14ac:dyDescent="0.25">
      <c r="A4069">
        <v>18869</v>
      </c>
      <c r="B4069" s="6" t="s">
        <v>15392</v>
      </c>
      <c r="C4069" s="6" t="s">
        <v>52</v>
      </c>
      <c r="D4069" s="6" t="s">
        <v>31</v>
      </c>
      <c r="E4069" s="6" t="s">
        <v>53</v>
      </c>
      <c r="F4069" s="6" t="s">
        <v>15393</v>
      </c>
      <c r="G4069" s="6" t="s">
        <v>6536</v>
      </c>
      <c r="H4069">
        <v>25</v>
      </c>
      <c r="I4069" s="6" t="s">
        <v>116</v>
      </c>
      <c r="J4069" s="6" t="s">
        <v>144</v>
      </c>
      <c r="K4069" s="6" t="s">
        <v>37</v>
      </c>
      <c r="L4069">
        <v>106</v>
      </c>
      <c r="N4069" s="6" t="s">
        <v>15394</v>
      </c>
      <c r="O4069" s="6" t="s">
        <v>632</v>
      </c>
      <c r="P4069" s="6" t="s">
        <v>40</v>
      </c>
      <c r="Q4069">
        <v>36720000</v>
      </c>
      <c r="R4069">
        <v>32765379000117</v>
      </c>
      <c r="S4069">
        <v>32999443576</v>
      </c>
    </row>
    <row r="4070" spans="1:19" x14ac:dyDescent="0.25">
      <c r="A4070">
        <v>18870</v>
      </c>
      <c r="B4070" s="6" t="s">
        <v>15395</v>
      </c>
      <c r="C4070" s="6" t="s">
        <v>52</v>
      </c>
      <c r="D4070" s="6" t="s">
        <v>31</v>
      </c>
      <c r="E4070" s="6" t="s">
        <v>103</v>
      </c>
      <c r="F4070" s="6" t="s">
        <v>61</v>
      </c>
      <c r="G4070" s="6" t="s">
        <v>15396</v>
      </c>
      <c r="H4070">
        <v>23</v>
      </c>
      <c r="I4070" s="6" t="s">
        <v>47</v>
      </c>
      <c r="J4070" s="6" t="s">
        <v>144</v>
      </c>
      <c r="K4070" s="6" t="s">
        <v>37</v>
      </c>
      <c r="L4070">
        <v>104</v>
      </c>
      <c r="N4070" s="6" t="s">
        <v>15397</v>
      </c>
      <c r="O4070" s="6" t="s">
        <v>39</v>
      </c>
      <c r="P4070" s="6" t="s">
        <v>40</v>
      </c>
      <c r="Q4070">
        <v>36700088</v>
      </c>
      <c r="R4070">
        <v>1039379788</v>
      </c>
      <c r="S4070">
        <v>32991639823</v>
      </c>
    </row>
    <row r="4071" spans="1:19" x14ac:dyDescent="0.25">
      <c r="A4071">
        <v>18871</v>
      </c>
      <c r="B4071" s="6" t="s">
        <v>15398</v>
      </c>
      <c r="C4071" s="6" t="s">
        <v>1499</v>
      </c>
      <c r="D4071" s="6" t="s">
        <v>13995</v>
      </c>
      <c r="E4071" s="6" t="s">
        <v>44</v>
      </c>
      <c r="F4071" s="6" t="s">
        <v>61</v>
      </c>
      <c r="G4071" s="6" t="s">
        <v>15399</v>
      </c>
      <c r="H4071">
        <v>25</v>
      </c>
      <c r="I4071" s="6" t="s">
        <v>116</v>
      </c>
      <c r="J4071" s="6" t="s">
        <v>15400</v>
      </c>
      <c r="K4071" s="6" t="s">
        <v>37</v>
      </c>
      <c r="L4071">
        <v>105</v>
      </c>
      <c r="N4071" s="6" t="s">
        <v>15401</v>
      </c>
      <c r="O4071" s="6" t="s">
        <v>443</v>
      </c>
      <c r="P4071" s="6" t="s">
        <v>15402</v>
      </c>
      <c r="Q4071">
        <v>36660000</v>
      </c>
      <c r="R4071">
        <v>13787426647</v>
      </c>
      <c r="S4071">
        <v>32988727493</v>
      </c>
    </row>
    <row r="4072" spans="1:19" x14ac:dyDescent="0.25">
      <c r="A4072">
        <v>18874</v>
      </c>
      <c r="B4072" s="6" t="s">
        <v>15403</v>
      </c>
      <c r="C4072" s="6" t="s">
        <v>42</v>
      </c>
      <c r="D4072" s="6" t="s">
        <v>31</v>
      </c>
      <c r="E4072" s="6" t="s">
        <v>44</v>
      </c>
      <c r="F4072" s="6" t="s">
        <v>15404</v>
      </c>
      <c r="G4072" s="6" t="s">
        <v>15405</v>
      </c>
      <c r="H4072">
        <v>25</v>
      </c>
      <c r="I4072" s="6" t="s">
        <v>116</v>
      </c>
      <c r="J4072" s="6" t="s">
        <v>144</v>
      </c>
      <c r="K4072" s="6" t="s">
        <v>37</v>
      </c>
      <c r="L4072">
        <v>109</v>
      </c>
      <c r="N4072" s="6" t="s">
        <v>15406</v>
      </c>
      <c r="O4072" s="6" t="s">
        <v>39</v>
      </c>
      <c r="P4072" s="6" t="s">
        <v>132</v>
      </c>
      <c r="Q4072">
        <v>36707140</v>
      </c>
      <c r="R4072">
        <v>43938941000183</v>
      </c>
      <c r="S4072">
        <v>32988916171</v>
      </c>
    </row>
    <row r="4073" spans="1:19" x14ac:dyDescent="0.25">
      <c r="A4073">
        <v>18875</v>
      </c>
      <c r="B4073" s="6" t="s">
        <v>15407</v>
      </c>
      <c r="C4073" s="6" t="s">
        <v>42</v>
      </c>
      <c r="D4073" s="6" t="s">
        <v>31</v>
      </c>
      <c r="E4073" s="6" t="s">
        <v>53</v>
      </c>
      <c r="F4073" s="6" t="s">
        <v>15408</v>
      </c>
      <c r="G4073" s="6" t="s">
        <v>15409</v>
      </c>
      <c r="H4073">
        <v>25</v>
      </c>
      <c r="I4073" s="6" t="s">
        <v>116</v>
      </c>
      <c r="J4073" s="6" t="s">
        <v>15410</v>
      </c>
      <c r="K4073" s="6" t="s">
        <v>109</v>
      </c>
      <c r="L4073">
        <v>204</v>
      </c>
      <c r="N4073" s="6" t="s">
        <v>15411</v>
      </c>
      <c r="O4073" s="6" t="s">
        <v>111</v>
      </c>
      <c r="P4073" s="6" t="s">
        <v>11571</v>
      </c>
      <c r="Q4073">
        <v>36892500</v>
      </c>
      <c r="R4073">
        <v>44864354000150</v>
      </c>
      <c r="S4073">
        <v>32999861083</v>
      </c>
    </row>
    <row r="4074" spans="1:19" x14ac:dyDescent="0.25">
      <c r="A4074">
        <v>18877</v>
      </c>
      <c r="B4074" s="6" t="s">
        <v>15412</v>
      </c>
      <c r="C4074" s="6" t="s">
        <v>76</v>
      </c>
      <c r="D4074" s="6" t="s">
        <v>77</v>
      </c>
      <c r="E4074" s="6" t="s">
        <v>71</v>
      </c>
      <c r="F4074" s="6" t="s">
        <v>61</v>
      </c>
      <c r="G4074" s="6" t="s">
        <v>15413</v>
      </c>
      <c r="H4074">
        <v>1</v>
      </c>
      <c r="I4074" s="6" t="s">
        <v>375</v>
      </c>
      <c r="J4074" s="6" t="s">
        <v>144</v>
      </c>
      <c r="K4074" s="6" t="s">
        <v>37</v>
      </c>
      <c r="L4074">
        <v>107</v>
      </c>
      <c r="N4074" s="6" t="s">
        <v>15414</v>
      </c>
      <c r="O4074" s="6" t="s">
        <v>39</v>
      </c>
      <c r="P4074" s="6" t="s">
        <v>132</v>
      </c>
      <c r="Q4074">
        <v>36707116</v>
      </c>
      <c r="R4074">
        <v>86136330644</v>
      </c>
      <c r="S4074">
        <v>32988613381</v>
      </c>
    </row>
    <row r="4075" spans="1:19" x14ac:dyDescent="0.25">
      <c r="A4075">
        <v>18878</v>
      </c>
      <c r="B4075" s="6" t="s">
        <v>15415</v>
      </c>
      <c r="C4075" s="6" t="s">
        <v>119</v>
      </c>
      <c r="D4075" s="6" t="s">
        <v>77</v>
      </c>
      <c r="E4075" s="6" t="s">
        <v>53</v>
      </c>
      <c r="F4075" s="6" t="s">
        <v>15416</v>
      </c>
      <c r="G4075" s="6" t="s">
        <v>15417</v>
      </c>
      <c r="H4075">
        <v>25</v>
      </c>
      <c r="I4075" s="6" t="s">
        <v>116</v>
      </c>
      <c r="J4075" s="6" t="s">
        <v>15418</v>
      </c>
      <c r="K4075" s="6" t="s">
        <v>37</v>
      </c>
      <c r="L4075">
        <v>105</v>
      </c>
      <c r="N4075" s="6" t="s">
        <v>15419</v>
      </c>
      <c r="O4075" s="6" t="s">
        <v>443</v>
      </c>
      <c r="P4075" s="6" t="s">
        <v>15420</v>
      </c>
      <c r="Q4075">
        <v>36660000</v>
      </c>
      <c r="R4075">
        <v>41473477000171</v>
      </c>
      <c r="S4075">
        <v>32999731420</v>
      </c>
    </row>
    <row r="4076" spans="1:19" x14ac:dyDescent="0.25">
      <c r="A4076">
        <v>18879</v>
      </c>
      <c r="B4076" s="6" t="s">
        <v>15421</v>
      </c>
      <c r="C4076" s="6" t="s">
        <v>52</v>
      </c>
      <c r="D4076" s="6" t="s">
        <v>31</v>
      </c>
      <c r="E4076" s="6" t="s">
        <v>44</v>
      </c>
      <c r="F4076" s="6" t="s">
        <v>15422</v>
      </c>
      <c r="G4076" s="6" t="s">
        <v>15423</v>
      </c>
      <c r="H4076">
        <v>23</v>
      </c>
      <c r="I4076" s="6" t="s">
        <v>47</v>
      </c>
      <c r="J4076" s="6" t="s">
        <v>144</v>
      </c>
      <c r="K4076" s="6" t="s">
        <v>98</v>
      </c>
      <c r="L4076">
        <v>302</v>
      </c>
      <c r="N4076" s="6" t="s">
        <v>15424</v>
      </c>
      <c r="O4076" s="6" t="s">
        <v>146</v>
      </c>
      <c r="P4076" s="6" t="s">
        <v>847</v>
      </c>
      <c r="Q4076">
        <v>36500142</v>
      </c>
      <c r="R4076">
        <v>42947683000139</v>
      </c>
      <c r="S4076">
        <v>32988675004</v>
      </c>
    </row>
    <row r="4077" spans="1:19" x14ac:dyDescent="0.25">
      <c r="A4077">
        <v>18880</v>
      </c>
      <c r="B4077" s="6" t="s">
        <v>15425</v>
      </c>
      <c r="C4077" s="6" t="s">
        <v>52</v>
      </c>
      <c r="D4077" s="6" t="s">
        <v>31</v>
      </c>
      <c r="E4077" s="6" t="s">
        <v>71</v>
      </c>
      <c r="F4077" s="6" t="s">
        <v>61</v>
      </c>
      <c r="G4077" s="6" t="s">
        <v>15426</v>
      </c>
      <c r="H4077">
        <v>25</v>
      </c>
      <c r="I4077" s="6" t="s">
        <v>116</v>
      </c>
      <c r="J4077" s="6" t="s">
        <v>15427</v>
      </c>
      <c r="K4077" s="6" t="s">
        <v>37</v>
      </c>
      <c r="L4077">
        <v>102</v>
      </c>
      <c r="N4077" s="6" t="s">
        <v>15428</v>
      </c>
      <c r="O4077" s="6" t="s">
        <v>263</v>
      </c>
      <c r="P4077" s="6" t="s">
        <v>3155</v>
      </c>
      <c r="Q4077">
        <v>36740000</v>
      </c>
      <c r="R4077">
        <v>7952360698</v>
      </c>
      <c r="S4077">
        <v>32998301957</v>
      </c>
    </row>
    <row r="4078" spans="1:19" x14ac:dyDescent="0.25">
      <c r="A4078">
        <v>18881</v>
      </c>
      <c r="B4078" s="6" t="s">
        <v>15429</v>
      </c>
      <c r="C4078" s="6" t="s">
        <v>324</v>
      </c>
      <c r="D4078" s="6" t="s">
        <v>315</v>
      </c>
      <c r="E4078" s="6" t="s">
        <v>103</v>
      </c>
      <c r="F4078" s="6" t="s">
        <v>61</v>
      </c>
      <c r="G4078" s="6" t="s">
        <v>15430</v>
      </c>
      <c r="H4078">
        <v>2</v>
      </c>
      <c r="I4078" s="6" t="s">
        <v>2216</v>
      </c>
      <c r="J4078" s="6" t="s">
        <v>144</v>
      </c>
      <c r="K4078" s="6" t="s">
        <v>319</v>
      </c>
      <c r="L4078">
        <v>916</v>
      </c>
      <c r="N4078" s="6" t="s">
        <v>15431</v>
      </c>
      <c r="O4078" s="6" t="s">
        <v>39</v>
      </c>
      <c r="P4078" s="6" t="s">
        <v>7732</v>
      </c>
      <c r="Q4078">
        <v>36707134</v>
      </c>
      <c r="R4078">
        <v>5236694612</v>
      </c>
      <c r="S4078">
        <v>32988531699</v>
      </c>
    </row>
    <row r="4079" spans="1:19" x14ac:dyDescent="0.25">
      <c r="A4079">
        <v>18882</v>
      </c>
      <c r="B4079" s="6" t="s">
        <v>15432</v>
      </c>
      <c r="C4079" s="6" t="s">
        <v>324</v>
      </c>
      <c r="D4079" s="6" t="s">
        <v>315</v>
      </c>
      <c r="E4079" s="6" t="s">
        <v>325</v>
      </c>
      <c r="F4079" s="6" t="s">
        <v>15433</v>
      </c>
      <c r="G4079" s="6" t="s">
        <v>15434</v>
      </c>
      <c r="H4079">
        <v>2</v>
      </c>
      <c r="I4079" s="6" t="s">
        <v>2216</v>
      </c>
      <c r="J4079" s="6" t="s">
        <v>144</v>
      </c>
      <c r="K4079" s="6" t="s">
        <v>319</v>
      </c>
      <c r="L4079">
        <v>907</v>
      </c>
      <c r="N4079" s="6" t="s">
        <v>15435</v>
      </c>
      <c r="O4079" s="6" t="s">
        <v>15436</v>
      </c>
      <c r="P4079" s="6" t="s">
        <v>40</v>
      </c>
      <c r="Q4079">
        <v>36600000</v>
      </c>
      <c r="R4079">
        <v>11448734000154</v>
      </c>
      <c r="S4079">
        <v>32984385005</v>
      </c>
    </row>
    <row r="4080" spans="1:19" x14ac:dyDescent="0.25">
      <c r="A4080">
        <v>18883</v>
      </c>
      <c r="B4080" s="6" t="s">
        <v>15437</v>
      </c>
      <c r="C4080" s="6" t="s">
        <v>52</v>
      </c>
      <c r="D4080" s="6" t="s">
        <v>31</v>
      </c>
      <c r="E4080" s="6" t="s">
        <v>325</v>
      </c>
      <c r="F4080" s="6" t="s">
        <v>61</v>
      </c>
      <c r="G4080" s="6" t="s">
        <v>15438</v>
      </c>
      <c r="H4080">
        <v>25</v>
      </c>
      <c r="I4080" s="6" t="s">
        <v>116</v>
      </c>
      <c r="J4080" s="6" t="s">
        <v>144</v>
      </c>
      <c r="K4080" s="6" t="s">
        <v>98</v>
      </c>
      <c r="L4080">
        <v>304</v>
      </c>
      <c r="N4080" s="6" t="s">
        <v>15439</v>
      </c>
      <c r="O4080" s="6" t="s">
        <v>146</v>
      </c>
      <c r="P4080" s="6" t="s">
        <v>1312</v>
      </c>
      <c r="Q4080">
        <v>36508342</v>
      </c>
      <c r="R4080">
        <v>8617741678</v>
      </c>
      <c r="S4080">
        <v>32984650223</v>
      </c>
    </row>
    <row r="4081" spans="1:19" x14ac:dyDescent="0.25">
      <c r="A4081">
        <v>18884</v>
      </c>
      <c r="B4081" s="6" t="s">
        <v>15440</v>
      </c>
      <c r="C4081" s="6" t="s">
        <v>42</v>
      </c>
      <c r="D4081" s="6" t="s">
        <v>31</v>
      </c>
      <c r="E4081" s="6" t="s">
        <v>53</v>
      </c>
      <c r="F4081" s="6" t="s">
        <v>15441</v>
      </c>
      <c r="G4081" s="6" t="s">
        <v>15442</v>
      </c>
      <c r="H4081">
        <v>25</v>
      </c>
      <c r="I4081" s="6" t="s">
        <v>116</v>
      </c>
      <c r="J4081" s="6" t="s">
        <v>15443</v>
      </c>
      <c r="K4081" s="6" t="s">
        <v>109</v>
      </c>
      <c r="L4081">
        <v>204</v>
      </c>
      <c r="N4081" s="6" t="s">
        <v>15444</v>
      </c>
      <c r="O4081" s="6" t="s">
        <v>836</v>
      </c>
      <c r="P4081" s="6" t="s">
        <v>40</v>
      </c>
      <c r="Q4081">
        <v>36860000</v>
      </c>
      <c r="R4081">
        <v>45184571000161</v>
      </c>
      <c r="S4081">
        <v>32998399922</v>
      </c>
    </row>
    <row r="4082" spans="1:19" x14ac:dyDescent="0.25">
      <c r="A4082">
        <v>18885</v>
      </c>
      <c r="B4082" s="6" t="s">
        <v>15445</v>
      </c>
      <c r="C4082" s="6" t="s">
        <v>324</v>
      </c>
      <c r="D4082" s="6" t="s">
        <v>315</v>
      </c>
      <c r="E4082" s="6" t="s">
        <v>93</v>
      </c>
      <c r="F4082" s="6" t="s">
        <v>15446</v>
      </c>
      <c r="G4082" s="6" t="s">
        <v>15447</v>
      </c>
      <c r="H4082">
        <v>2</v>
      </c>
      <c r="I4082" s="6" t="s">
        <v>2216</v>
      </c>
      <c r="J4082" s="6" t="s">
        <v>144</v>
      </c>
      <c r="K4082" s="6" t="s">
        <v>319</v>
      </c>
      <c r="L4082">
        <v>907</v>
      </c>
      <c r="N4082" s="6" t="s">
        <v>15448</v>
      </c>
      <c r="O4082" s="6" t="s">
        <v>15449</v>
      </c>
      <c r="P4082" s="6" t="s">
        <v>15450</v>
      </c>
      <c r="Q4082">
        <v>27537803</v>
      </c>
      <c r="R4082">
        <v>6020318000544</v>
      </c>
      <c r="S4082">
        <v>32034494600</v>
      </c>
    </row>
    <row r="4083" spans="1:19" x14ac:dyDescent="0.25">
      <c r="A4083">
        <v>18886</v>
      </c>
      <c r="B4083" s="6" t="s">
        <v>15451</v>
      </c>
      <c r="C4083" s="6" t="s">
        <v>42</v>
      </c>
      <c r="D4083" s="6" t="s">
        <v>31</v>
      </c>
      <c r="E4083" s="6" t="s">
        <v>325</v>
      </c>
      <c r="F4083" s="6" t="s">
        <v>15452</v>
      </c>
      <c r="G4083" s="6" t="s">
        <v>15453</v>
      </c>
      <c r="H4083">
        <v>25</v>
      </c>
      <c r="I4083" s="6" t="s">
        <v>116</v>
      </c>
      <c r="J4083" s="6" t="s">
        <v>144</v>
      </c>
      <c r="K4083" s="6" t="s">
        <v>109</v>
      </c>
      <c r="L4083">
        <v>203</v>
      </c>
      <c r="N4083" s="6" t="s">
        <v>15454</v>
      </c>
      <c r="O4083" s="6" t="s">
        <v>1972</v>
      </c>
      <c r="P4083" s="6" t="s">
        <v>389</v>
      </c>
      <c r="Q4083">
        <v>36878000</v>
      </c>
      <c r="R4083">
        <v>45076372000130</v>
      </c>
      <c r="S4083">
        <v>32984035806</v>
      </c>
    </row>
    <row r="4084" spans="1:19" x14ac:dyDescent="0.25">
      <c r="A4084">
        <v>18887</v>
      </c>
      <c r="B4084" s="6" t="s">
        <v>15455</v>
      </c>
      <c r="C4084" s="6" t="s">
        <v>52</v>
      </c>
      <c r="D4084" s="6" t="s">
        <v>31</v>
      </c>
      <c r="E4084" s="6" t="s">
        <v>71</v>
      </c>
      <c r="F4084" s="6" t="s">
        <v>61</v>
      </c>
      <c r="G4084" s="6" t="s">
        <v>15456</v>
      </c>
      <c r="H4084">
        <v>25</v>
      </c>
      <c r="I4084" s="6" t="s">
        <v>116</v>
      </c>
      <c r="J4084" s="6" t="s">
        <v>144</v>
      </c>
      <c r="K4084" s="6" t="s">
        <v>98</v>
      </c>
      <c r="L4084">
        <v>305</v>
      </c>
      <c r="N4084" s="6" t="s">
        <v>15457</v>
      </c>
      <c r="O4084" s="6" t="s">
        <v>146</v>
      </c>
      <c r="P4084" s="6" t="s">
        <v>1759</v>
      </c>
      <c r="Q4084">
        <v>36500000</v>
      </c>
      <c r="R4084">
        <v>7467735600</v>
      </c>
      <c r="S4084">
        <v>32999129935</v>
      </c>
    </row>
    <row r="4085" spans="1:19" x14ac:dyDescent="0.25">
      <c r="A4085">
        <v>18888</v>
      </c>
      <c r="B4085" s="6" t="s">
        <v>15458</v>
      </c>
      <c r="C4085" s="6" t="s">
        <v>52</v>
      </c>
      <c r="D4085" s="6" t="s">
        <v>31</v>
      </c>
      <c r="E4085" s="6" t="s">
        <v>44</v>
      </c>
      <c r="F4085" s="6" t="s">
        <v>61</v>
      </c>
      <c r="G4085" s="6" t="s">
        <v>1114</v>
      </c>
      <c r="H4085">
        <v>25</v>
      </c>
      <c r="I4085" s="6" t="s">
        <v>116</v>
      </c>
      <c r="J4085" s="6" t="s">
        <v>144</v>
      </c>
      <c r="K4085" s="6" t="s">
        <v>109</v>
      </c>
      <c r="L4085">
        <v>202</v>
      </c>
      <c r="N4085" s="6" t="s">
        <v>15459</v>
      </c>
      <c r="O4085" s="6" t="s">
        <v>239</v>
      </c>
      <c r="P4085" s="6" t="s">
        <v>5971</v>
      </c>
      <c r="Q4085">
        <v>36765000</v>
      </c>
      <c r="R4085">
        <v>10138325669</v>
      </c>
      <c r="S4085">
        <v>32999640464</v>
      </c>
    </row>
    <row r="4086" spans="1:19" x14ac:dyDescent="0.25">
      <c r="A4086">
        <v>18889</v>
      </c>
      <c r="B4086" s="6" t="s">
        <v>15460</v>
      </c>
      <c r="C4086" s="6" t="s">
        <v>52</v>
      </c>
      <c r="D4086" s="6" t="s">
        <v>31</v>
      </c>
      <c r="E4086" s="6" t="s">
        <v>71</v>
      </c>
      <c r="F4086" s="6" t="s">
        <v>61</v>
      </c>
      <c r="G4086" s="6" t="s">
        <v>15461</v>
      </c>
      <c r="H4086">
        <v>23</v>
      </c>
      <c r="I4086" s="6" t="s">
        <v>47</v>
      </c>
      <c r="J4086" s="6" t="s">
        <v>144</v>
      </c>
      <c r="K4086" s="6" t="s">
        <v>109</v>
      </c>
      <c r="L4086">
        <v>205</v>
      </c>
      <c r="N4086" s="6" t="s">
        <v>15462</v>
      </c>
      <c r="O4086" s="6" t="s">
        <v>771</v>
      </c>
      <c r="P4086" s="6" t="s">
        <v>1739</v>
      </c>
      <c r="Q4086">
        <v>36800000</v>
      </c>
      <c r="R4086">
        <v>1189777681</v>
      </c>
      <c r="S4086">
        <v>32999325027</v>
      </c>
    </row>
    <row r="4087" spans="1:19" x14ac:dyDescent="0.25">
      <c r="A4087">
        <v>18890</v>
      </c>
      <c r="B4087" s="6" t="s">
        <v>15463</v>
      </c>
      <c r="C4087" s="6" t="s">
        <v>52</v>
      </c>
      <c r="D4087" s="6" t="s">
        <v>31</v>
      </c>
      <c r="E4087" s="6" t="s">
        <v>53</v>
      </c>
      <c r="F4087" s="6" t="s">
        <v>61</v>
      </c>
      <c r="G4087" s="6" t="s">
        <v>15464</v>
      </c>
      <c r="H4087">
        <v>23</v>
      </c>
      <c r="I4087" s="6" t="s">
        <v>47</v>
      </c>
      <c r="J4087" s="6" t="s">
        <v>144</v>
      </c>
      <c r="K4087" s="6" t="s">
        <v>37</v>
      </c>
      <c r="L4087">
        <v>109</v>
      </c>
      <c r="N4087" s="6" t="s">
        <v>15465</v>
      </c>
      <c r="O4087" s="6" t="s">
        <v>39</v>
      </c>
      <c r="P4087" s="6" t="s">
        <v>2844</v>
      </c>
      <c r="Q4087">
        <v>36700274</v>
      </c>
      <c r="R4087">
        <v>15840041777</v>
      </c>
      <c r="S4087">
        <v>32984879199</v>
      </c>
    </row>
    <row r="4088" spans="1:19" x14ac:dyDescent="0.25">
      <c r="A4088">
        <v>18891</v>
      </c>
      <c r="B4088" s="6" t="s">
        <v>15466</v>
      </c>
      <c r="C4088" s="6" t="s">
        <v>52</v>
      </c>
      <c r="D4088" s="6" t="s">
        <v>31</v>
      </c>
      <c r="E4088" s="6" t="s">
        <v>53</v>
      </c>
      <c r="F4088" s="6" t="s">
        <v>61</v>
      </c>
      <c r="G4088" s="6" t="s">
        <v>15467</v>
      </c>
      <c r="H4088">
        <v>1</v>
      </c>
      <c r="I4088" s="6" t="s">
        <v>375</v>
      </c>
      <c r="J4088" s="6" t="s">
        <v>15468</v>
      </c>
      <c r="K4088" s="6" t="s">
        <v>37</v>
      </c>
      <c r="L4088">
        <v>106</v>
      </c>
      <c r="N4088" s="6" t="s">
        <v>15469</v>
      </c>
      <c r="O4088" s="6" t="s">
        <v>572</v>
      </c>
      <c r="P4088" s="6" t="s">
        <v>2364</v>
      </c>
      <c r="Q4088">
        <v>36730000</v>
      </c>
      <c r="R4088">
        <v>11997951789</v>
      </c>
      <c r="S4088">
        <v>21969546517</v>
      </c>
    </row>
    <row r="4089" spans="1:19" x14ac:dyDescent="0.25">
      <c r="A4089">
        <v>18892</v>
      </c>
      <c r="B4089" s="6" t="s">
        <v>15470</v>
      </c>
      <c r="C4089" s="6" t="s">
        <v>324</v>
      </c>
      <c r="D4089" s="6" t="s">
        <v>315</v>
      </c>
      <c r="E4089" s="6" t="s">
        <v>53</v>
      </c>
      <c r="F4089" s="6" t="s">
        <v>15471</v>
      </c>
      <c r="G4089" s="6" t="s">
        <v>15472</v>
      </c>
      <c r="H4089">
        <v>1</v>
      </c>
      <c r="I4089" s="6" t="s">
        <v>375</v>
      </c>
      <c r="J4089" s="6" t="s">
        <v>144</v>
      </c>
      <c r="K4089" s="6" t="s">
        <v>319</v>
      </c>
      <c r="L4089">
        <v>907</v>
      </c>
      <c r="N4089" s="6" t="s">
        <v>15473</v>
      </c>
      <c r="O4089" s="6" t="s">
        <v>39</v>
      </c>
      <c r="P4089" s="6" t="s">
        <v>15474</v>
      </c>
      <c r="Q4089">
        <v>36700526</v>
      </c>
      <c r="R4089">
        <v>6905839000155</v>
      </c>
      <c r="S4089">
        <v>32999492284</v>
      </c>
    </row>
    <row r="4090" spans="1:19" x14ac:dyDescent="0.25">
      <c r="A4090">
        <v>18893</v>
      </c>
      <c r="B4090" s="6" t="s">
        <v>15475</v>
      </c>
      <c r="C4090" s="6" t="s">
        <v>119</v>
      </c>
      <c r="D4090" s="6" t="s">
        <v>77</v>
      </c>
      <c r="E4090" s="6" t="s">
        <v>325</v>
      </c>
      <c r="F4090" s="6" t="s">
        <v>61</v>
      </c>
      <c r="G4090" s="6" t="s">
        <v>15476</v>
      </c>
      <c r="H4090">
        <v>25</v>
      </c>
      <c r="I4090" s="6" t="s">
        <v>116</v>
      </c>
      <c r="J4090" s="6" t="s">
        <v>15477</v>
      </c>
      <c r="K4090" s="6" t="s">
        <v>37</v>
      </c>
      <c r="L4090">
        <v>102</v>
      </c>
      <c r="N4090" s="6" t="s">
        <v>15478</v>
      </c>
      <c r="O4090" s="6" t="s">
        <v>58</v>
      </c>
      <c r="P4090" s="6" t="s">
        <v>3010</v>
      </c>
      <c r="Q4090">
        <v>36771396</v>
      </c>
      <c r="R4090">
        <v>13868540695</v>
      </c>
      <c r="S4090">
        <v>32984330967</v>
      </c>
    </row>
    <row r="4091" spans="1:19" x14ac:dyDescent="0.25">
      <c r="A4091">
        <v>18894</v>
      </c>
      <c r="B4091" s="6" t="s">
        <v>15479</v>
      </c>
      <c r="C4091" s="6" t="s">
        <v>76</v>
      </c>
      <c r="D4091" s="6" t="s">
        <v>77</v>
      </c>
      <c r="E4091" s="6" t="s">
        <v>44</v>
      </c>
      <c r="F4091" s="6" t="s">
        <v>15480</v>
      </c>
      <c r="G4091" s="6" t="s">
        <v>15481</v>
      </c>
      <c r="H4091">
        <v>25</v>
      </c>
      <c r="I4091" s="6" t="s">
        <v>116</v>
      </c>
      <c r="J4091" s="6" t="s">
        <v>144</v>
      </c>
      <c r="K4091" s="6" t="s">
        <v>109</v>
      </c>
      <c r="L4091">
        <v>207</v>
      </c>
      <c r="N4091" s="6" t="s">
        <v>15482</v>
      </c>
      <c r="O4091" s="6" t="s">
        <v>111</v>
      </c>
      <c r="P4091" s="6" t="s">
        <v>15483</v>
      </c>
      <c r="Q4091">
        <v>36889408</v>
      </c>
      <c r="R4091">
        <v>42324029000179</v>
      </c>
      <c r="S4091">
        <v>32998504213</v>
      </c>
    </row>
    <row r="4092" spans="1:19" x14ac:dyDescent="0.25">
      <c r="A4092">
        <v>18896</v>
      </c>
      <c r="B4092" s="6" t="s">
        <v>15484</v>
      </c>
      <c r="C4092" s="6" t="s">
        <v>324</v>
      </c>
      <c r="D4092" s="6" t="s">
        <v>31</v>
      </c>
      <c r="E4092" s="6" t="s">
        <v>53</v>
      </c>
      <c r="F4092" s="6" t="s">
        <v>15485</v>
      </c>
      <c r="G4092" s="6" t="s">
        <v>15486</v>
      </c>
      <c r="H4092">
        <v>25</v>
      </c>
      <c r="I4092" s="6" t="s">
        <v>116</v>
      </c>
      <c r="J4092" s="6" t="s">
        <v>144</v>
      </c>
      <c r="K4092" s="6" t="s">
        <v>37</v>
      </c>
      <c r="L4092">
        <v>104</v>
      </c>
      <c r="N4092" s="6" t="s">
        <v>15487</v>
      </c>
      <c r="O4092" s="6" t="s">
        <v>239</v>
      </c>
      <c r="P4092" s="6" t="s">
        <v>40</v>
      </c>
      <c r="Q4092">
        <v>36760000</v>
      </c>
      <c r="R4092">
        <v>44656033000160</v>
      </c>
      <c r="S4092">
        <v>32999320404</v>
      </c>
    </row>
    <row r="4093" spans="1:19" x14ac:dyDescent="0.25">
      <c r="A4093">
        <v>18897</v>
      </c>
      <c r="B4093" s="6" t="s">
        <v>15488</v>
      </c>
      <c r="C4093" s="6" t="s">
        <v>76</v>
      </c>
      <c r="D4093" s="6" t="s">
        <v>77</v>
      </c>
      <c r="E4093" s="6" t="s">
        <v>103</v>
      </c>
      <c r="F4093" s="6" t="s">
        <v>15489</v>
      </c>
      <c r="G4093" s="6" t="s">
        <v>15490</v>
      </c>
      <c r="H4093">
        <v>27</v>
      </c>
      <c r="I4093" s="6" t="s">
        <v>96</v>
      </c>
      <c r="J4093" s="6" t="s">
        <v>144</v>
      </c>
      <c r="K4093" s="6" t="s">
        <v>98</v>
      </c>
      <c r="L4093">
        <v>306</v>
      </c>
      <c r="N4093" s="6" t="s">
        <v>99</v>
      </c>
      <c r="O4093" s="6" t="s">
        <v>100</v>
      </c>
      <c r="P4093" s="6" t="s">
        <v>863</v>
      </c>
      <c r="Q4093">
        <v>36520000</v>
      </c>
      <c r="R4093">
        <v>45213743000188</v>
      </c>
      <c r="S4093">
        <v>32988411761</v>
      </c>
    </row>
    <row r="4094" spans="1:19" x14ac:dyDescent="0.25">
      <c r="A4094">
        <v>18898</v>
      </c>
      <c r="B4094" s="6" t="s">
        <v>15491</v>
      </c>
      <c r="C4094" s="6" t="s">
        <v>391</v>
      </c>
      <c r="D4094" s="6" t="s">
        <v>488</v>
      </c>
      <c r="E4094" s="6" t="s">
        <v>103</v>
      </c>
      <c r="F4094" s="6" t="s">
        <v>61</v>
      </c>
      <c r="G4094" s="6" t="s">
        <v>15492</v>
      </c>
      <c r="H4094">
        <v>1</v>
      </c>
      <c r="I4094" s="6" t="s">
        <v>375</v>
      </c>
      <c r="J4094" s="6" t="s">
        <v>15493</v>
      </c>
      <c r="K4094" s="6" t="s">
        <v>37</v>
      </c>
      <c r="L4094">
        <v>106</v>
      </c>
      <c r="N4094" s="6" t="s">
        <v>15494</v>
      </c>
      <c r="O4094" s="6" t="s">
        <v>443</v>
      </c>
      <c r="P4094" s="6" t="s">
        <v>3954</v>
      </c>
      <c r="Q4094">
        <v>36660000</v>
      </c>
      <c r="R4094">
        <v>10563297697</v>
      </c>
      <c r="S4094">
        <v>21967489054</v>
      </c>
    </row>
    <row r="4095" spans="1:19" x14ac:dyDescent="0.25">
      <c r="A4095">
        <v>18899</v>
      </c>
      <c r="B4095" s="6" t="s">
        <v>15495</v>
      </c>
      <c r="C4095" s="6" t="s">
        <v>76</v>
      </c>
      <c r="D4095" s="6" t="s">
        <v>77</v>
      </c>
      <c r="E4095" s="6" t="s">
        <v>221</v>
      </c>
      <c r="F4095" s="6" t="s">
        <v>15496</v>
      </c>
      <c r="G4095" s="6" t="s">
        <v>15497</v>
      </c>
      <c r="H4095">
        <v>25</v>
      </c>
      <c r="I4095" s="6" t="s">
        <v>116</v>
      </c>
      <c r="J4095" s="6" t="s">
        <v>144</v>
      </c>
      <c r="K4095" s="6" t="s">
        <v>109</v>
      </c>
      <c r="L4095">
        <v>201</v>
      </c>
      <c r="N4095" s="6" t="s">
        <v>15498</v>
      </c>
      <c r="O4095" s="6" t="s">
        <v>111</v>
      </c>
      <c r="P4095" s="6" t="s">
        <v>3995</v>
      </c>
      <c r="Q4095">
        <v>36892300</v>
      </c>
      <c r="R4095">
        <v>39566543000106</v>
      </c>
      <c r="S4095">
        <v>32998038685</v>
      </c>
    </row>
    <row r="4096" spans="1:19" x14ac:dyDescent="0.25">
      <c r="A4096">
        <v>18900</v>
      </c>
      <c r="B4096" s="6" t="s">
        <v>15499</v>
      </c>
      <c r="C4096" s="6" t="s">
        <v>52</v>
      </c>
      <c r="D4096" s="6" t="s">
        <v>31</v>
      </c>
      <c r="E4096" s="6" t="s">
        <v>71</v>
      </c>
      <c r="F4096" s="6" t="s">
        <v>15500</v>
      </c>
      <c r="G4096" s="6" t="s">
        <v>15501</v>
      </c>
      <c r="H4096">
        <v>25</v>
      </c>
      <c r="I4096" s="6" t="s">
        <v>116</v>
      </c>
      <c r="J4096" s="6" t="s">
        <v>144</v>
      </c>
      <c r="K4096" s="6" t="s">
        <v>37</v>
      </c>
      <c r="L4096">
        <v>106</v>
      </c>
      <c r="N4096" s="6" t="s">
        <v>15502</v>
      </c>
      <c r="O4096" s="6" t="s">
        <v>572</v>
      </c>
      <c r="P4096" s="6" t="s">
        <v>2540</v>
      </c>
      <c r="Q4096">
        <v>36730000</v>
      </c>
      <c r="R4096">
        <v>41752476000166</v>
      </c>
      <c r="S4096">
        <v>32998374839</v>
      </c>
    </row>
    <row r="4097" spans="1:19" x14ac:dyDescent="0.25">
      <c r="A4097">
        <v>18901</v>
      </c>
      <c r="B4097" s="6" t="s">
        <v>15503</v>
      </c>
      <c r="C4097" s="6" t="s">
        <v>119</v>
      </c>
      <c r="D4097" s="6" t="s">
        <v>77</v>
      </c>
      <c r="E4097" s="6" t="s">
        <v>53</v>
      </c>
      <c r="F4097" s="6" t="s">
        <v>15504</v>
      </c>
      <c r="G4097" s="6" t="s">
        <v>15505</v>
      </c>
      <c r="H4097">
        <v>25</v>
      </c>
      <c r="I4097" s="6" t="s">
        <v>116</v>
      </c>
      <c r="J4097" s="6" t="s">
        <v>15506</v>
      </c>
      <c r="K4097" s="6" t="s">
        <v>37</v>
      </c>
      <c r="L4097">
        <v>101</v>
      </c>
      <c r="N4097" s="6" t="s">
        <v>15507</v>
      </c>
      <c r="O4097" s="6" t="s">
        <v>711</v>
      </c>
      <c r="P4097" s="6" t="s">
        <v>15508</v>
      </c>
      <c r="Q4097">
        <v>36784000</v>
      </c>
      <c r="R4097">
        <v>45125965000149</v>
      </c>
      <c r="S4097">
        <v>32999465313</v>
      </c>
    </row>
    <row r="4098" spans="1:19" x14ac:dyDescent="0.25">
      <c r="A4098">
        <v>18902</v>
      </c>
      <c r="B4098" s="6" t="s">
        <v>15509</v>
      </c>
      <c r="C4098" s="6" t="s">
        <v>42</v>
      </c>
      <c r="D4098" s="6" t="s">
        <v>31</v>
      </c>
      <c r="E4098" s="6" t="s">
        <v>221</v>
      </c>
      <c r="F4098" s="6" t="s">
        <v>15510</v>
      </c>
      <c r="G4098" s="6" t="s">
        <v>15511</v>
      </c>
      <c r="H4098">
        <v>27</v>
      </c>
      <c r="I4098" s="6" t="s">
        <v>96</v>
      </c>
      <c r="J4098" s="6" t="s">
        <v>56</v>
      </c>
      <c r="K4098" s="6" t="s">
        <v>37</v>
      </c>
      <c r="L4098">
        <v>103</v>
      </c>
      <c r="N4098" s="6" t="s">
        <v>15512</v>
      </c>
      <c r="O4098" s="6" t="s">
        <v>1379</v>
      </c>
      <c r="P4098" s="6" t="s">
        <v>40</v>
      </c>
      <c r="Q4098">
        <v>36788000</v>
      </c>
      <c r="R4098">
        <v>41812049000126</v>
      </c>
      <c r="S4098">
        <v>22997814395</v>
      </c>
    </row>
    <row r="4099" spans="1:19" x14ac:dyDescent="0.25">
      <c r="A4099">
        <v>18904</v>
      </c>
      <c r="B4099" s="6" t="s">
        <v>15513</v>
      </c>
      <c r="C4099" s="6" t="s">
        <v>324</v>
      </c>
      <c r="D4099" s="6" t="s">
        <v>315</v>
      </c>
      <c r="E4099" s="6" t="s">
        <v>103</v>
      </c>
      <c r="F4099" s="6" t="s">
        <v>15514</v>
      </c>
      <c r="G4099" s="6" t="s">
        <v>15515</v>
      </c>
      <c r="H4099">
        <v>2</v>
      </c>
      <c r="I4099" s="6" t="s">
        <v>2216</v>
      </c>
      <c r="J4099" s="6" t="s">
        <v>144</v>
      </c>
      <c r="K4099" s="6" t="s">
        <v>319</v>
      </c>
      <c r="L4099">
        <v>907</v>
      </c>
      <c r="N4099" s="6" t="s">
        <v>15516</v>
      </c>
      <c r="O4099" s="6" t="s">
        <v>39</v>
      </c>
      <c r="P4099" s="6" t="s">
        <v>1838</v>
      </c>
      <c r="Q4099">
        <v>36700000</v>
      </c>
      <c r="R4099">
        <v>14411694000164</v>
      </c>
      <c r="S4099">
        <v>32034494600</v>
      </c>
    </row>
    <row r="4100" spans="1:19" x14ac:dyDescent="0.25">
      <c r="A4100">
        <v>18906</v>
      </c>
      <c r="B4100" s="6" t="s">
        <v>15517</v>
      </c>
      <c r="C4100" s="6" t="s">
        <v>52</v>
      </c>
      <c r="D4100" s="6" t="s">
        <v>31</v>
      </c>
      <c r="E4100" s="6" t="s">
        <v>325</v>
      </c>
      <c r="F4100" s="6" t="s">
        <v>61</v>
      </c>
      <c r="G4100" s="6" t="s">
        <v>15518</v>
      </c>
      <c r="H4100">
        <v>1</v>
      </c>
      <c r="I4100" s="6" t="s">
        <v>375</v>
      </c>
      <c r="J4100" s="6" t="s">
        <v>56</v>
      </c>
      <c r="K4100" s="6" t="s">
        <v>109</v>
      </c>
      <c r="L4100">
        <v>201</v>
      </c>
      <c r="N4100" s="6" t="s">
        <v>15519</v>
      </c>
      <c r="O4100" s="6" t="s">
        <v>111</v>
      </c>
      <c r="P4100" s="6" t="s">
        <v>1644</v>
      </c>
      <c r="Q4100">
        <v>36880000</v>
      </c>
      <c r="R4100">
        <v>10885373677</v>
      </c>
      <c r="S4100">
        <v>33999503130</v>
      </c>
    </row>
    <row r="4101" spans="1:19" x14ac:dyDescent="0.25">
      <c r="A4101">
        <v>18908</v>
      </c>
      <c r="B4101" s="6" t="s">
        <v>15520</v>
      </c>
      <c r="C4101" s="6" t="s">
        <v>324</v>
      </c>
      <c r="D4101" s="6" t="s">
        <v>315</v>
      </c>
      <c r="E4101" s="6" t="s">
        <v>103</v>
      </c>
      <c r="F4101" s="6" t="s">
        <v>15521</v>
      </c>
      <c r="G4101" s="6" t="s">
        <v>15522</v>
      </c>
      <c r="H4101">
        <v>2</v>
      </c>
      <c r="I4101" s="6" t="s">
        <v>2216</v>
      </c>
      <c r="J4101" s="6" t="s">
        <v>56</v>
      </c>
      <c r="K4101" s="6" t="s">
        <v>319</v>
      </c>
      <c r="L4101">
        <v>907</v>
      </c>
      <c r="N4101" s="6" t="s">
        <v>15523</v>
      </c>
      <c r="O4101" s="6" t="s">
        <v>15524</v>
      </c>
      <c r="P4101" s="6" t="s">
        <v>15525</v>
      </c>
      <c r="Q4101">
        <v>72250315</v>
      </c>
      <c r="R4101">
        <v>41676997000181</v>
      </c>
      <c r="S4101">
        <v>61030125421</v>
      </c>
    </row>
    <row r="4102" spans="1:19" x14ac:dyDescent="0.25">
      <c r="A4102">
        <v>18909</v>
      </c>
      <c r="B4102" s="6" t="s">
        <v>15526</v>
      </c>
      <c r="C4102" s="6" t="s">
        <v>52</v>
      </c>
      <c r="D4102" s="6" t="s">
        <v>31</v>
      </c>
      <c r="E4102" s="6" t="s">
        <v>325</v>
      </c>
      <c r="F4102" s="6" t="s">
        <v>61</v>
      </c>
      <c r="G4102" s="6" t="s">
        <v>15527</v>
      </c>
      <c r="H4102">
        <v>25</v>
      </c>
      <c r="I4102" s="6" t="s">
        <v>116</v>
      </c>
      <c r="J4102" s="6" t="s">
        <v>56</v>
      </c>
      <c r="K4102" s="6" t="s">
        <v>37</v>
      </c>
      <c r="L4102">
        <v>109</v>
      </c>
      <c r="N4102" s="6" t="s">
        <v>15528</v>
      </c>
      <c r="O4102" s="6" t="s">
        <v>39</v>
      </c>
      <c r="P4102" s="6" t="s">
        <v>40</v>
      </c>
      <c r="Q4102">
        <v>36700080</v>
      </c>
      <c r="R4102">
        <v>6334195670</v>
      </c>
      <c r="S4102">
        <v>32991511387</v>
      </c>
    </row>
    <row r="4103" spans="1:19" x14ac:dyDescent="0.25">
      <c r="A4103">
        <v>18910</v>
      </c>
      <c r="B4103" s="6" t="s">
        <v>15529</v>
      </c>
      <c r="C4103" s="6" t="s">
        <v>391</v>
      </c>
      <c r="D4103" s="6" t="s">
        <v>488</v>
      </c>
      <c r="E4103" s="6" t="s">
        <v>44</v>
      </c>
      <c r="F4103" s="6" t="s">
        <v>15530</v>
      </c>
      <c r="G4103" s="6" t="s">
        <v>15531</v>
      </c>
      <c r="H4103">
        <v>25</v>
      </c>
      <c r="I4103" s="6" t="s">
        <v>116</v>
      </c>
      <c r="J4103" s="6" t="s">
        <v>56</v>
      </c>
      <c r="K4103" s="6" t="s">
        <v>37</v>
      </c>
      <c r="L4103">
        <v>107</v>
      </c>
      <c r="N4103" s="6" t="s">
        <v>15532</v>
      </c>
      <c r="O4103" s="6" t="s">
        <v>58</v>
      </c>
      <c r="P4103" s="6" t="s">
        <v>389</v>
      </c>
      <c r="Q4103">
        <v>36770164</v>
      </c>
      <c r="R4103">
        <v>44015042000171</v>
      </c>
      <c r="S4103">
        <v>32988402824</v>
      </c>
    </row>
    <row r="4104" spans="1:19" x14ac:dyDescent="0.25">
      <c r="A4104">
        <v>18911</v>
      </c>
      <c r="B4104" s="6" t="s">
        <v>15533</v>
      </c>
      <c r="C4104" s="6" t="s">
        <v>30</v>
      </c>
      <c r="D4104" s="6" t="s">
        <v>31</v>
      </c>
      <c r="E4104" s="6" t="s">
        <v>44</v>
      </c>
      <c r="F4104" s="6" t="s">
        <v>15534</v>
      </c>
      <c r="G4104" s="6" t="s">
        <v>15535</v>
      </c>
      <c r="H4104">
        <v>25</v>
      </c>
      <c r="I4104" s="6" t="s">
        <v>116</v>
      </c>
      <c r="J4104" s="6" t="s">
        <v>56</v>
      </c>
      <c r="K4104" s="6" t="s">
        <v>98</v>
      </c>
      <c r="L4104">
        <v>304</v>
      </c>
      <c r="N4104" s="6" t="s">
        <v>15536</v>
      </c>
      <c r="O4104" s="6" t="s">
        <v>146</v>
      </c>
      <c r="P4104" s="6" t="s">
        <v>15537</v>
      </c>
      <c r="Q4104">
        <v>36507190</v>
      </c>
      <c r="R4104">
        <v>45311044000170</v>
      </c>
      <c r="S4104">
        <v>32999785743</v>
      </c>
    </row>
    <row r="4105" spans="1:19" x14ac:dyDescent="0.25">
      <c r="A4105">
        <v>18913</v>
      </c>
      <c r="B4105" s="6" t="s">
        <v>15538</v>
      </c>
      <c r="C4105" s="6" t="s">
        <v>42</v>
      </c>
      <c r="D4105" s="6" t="s">
        <v>31</v>
      </c>
      <c r="E4105" s="6" t="s">
        <v>103</v>
      </c>
      <c r="F4105" s="6" t="s">
        <v>15539</v>
      </c>
      <c r="G4105" s="6" t="s">
        <v>15540</v>
      </c>
      <c r="H4105">
        <v>25</v>
      </c>
      <c r="I4105" s="6" t="s">
        <v>116</v>
      </c>
      <c r="J4105" s="6" t="s">
        <v>56</v>
      </c>
      <c r="K4105" s="6" t="s">
        <v>98</v>
      </c>
      <c r="L4105">
        <v>305</v>
      </c>
      <c r="N4105" s="6" t="s">
        <v>15541</v>
      </c>
      <c r="O4105" s="6" t="s">
        <v>146</v>
      </c>
      <c r="P4105" s="6" t="s">
        <v>40</v>
      </c>
      <c r="Q4105">
        <v>36500012</v>
      </c>
      <c r="R4105">
        <v>32103511000125</v>
      </c>
      <c r="S4105">
        <v>32999706537</v>
      </c>
    </row>
    <row r="4106" spans="1:19" x14ac:dyDescent="0.25">
      <c r="A4106">
        <v>18915</v>
      </c>
      <c r="B4106" s="6" t="s">
        <v>15542</v>
      </c>
      <c r="C4106" s="6" t="s">
        <v>52</v>
      </c>
      <c r="D4106" s="6" t="s">
        <v>31</v>
      </c>
      <c r="E4106" s="6" t="s">
        <v>103</v>
      </c>
      <c r="F4106" s="6" t="s">
        <v>15543</v>
      </c>
      <c r="G4106" s="6" t="s">
        <v>15544</v>
      </c>
      <c r="H4106">
        <v>25</v>
      </c>
      <c r="I4106" s="6" t="s">
        <v>116</v>
      </c>
      <c r="J4106" s="6" t="s">
        <v>56</v>
      </c>
      <c r="K4106" s="6" t="s">
        <v>98</v>
      </c>
      <c r="L4106">
        <v>302</v>
      </c>
      <c r="N4106" s="6" t="s">
        <v>15545</v>
      </c>
      <c r="O4106" s="6" t="s">
        <v>600</v>
      </c>
      <c r="P4106" s="6" t="s">
        <v>5292</v>
      </c>
      <c r="Q4106">
        <v>36530000</v>
      </c>
      <c r="R4106">
        <v>42917477000186</v>
      </c>
      <c r="S4106">
        <v>32999999958</v>
      </c>
    </row>
    <row r="4107" spans="1:19" x14ac:dyDescent="0.25">
      <c r="A4107">
        <v>18916</v>
      </c>
      <c r="B4107" s="6" t="s">
        <v>15546</v>
      </c>
      <c r="C4107" s="6" t="s">
        <v>52</v>
      </c>
      <c r="D4107" s="6" t="s">
        <v>31</v>
      </c>
      <c r="E4107" s="6" t="s">
        <v>93</v>
      </c>
      <c r="F4107" s="6" t="s">
        <v>61</v>
      </c>
      <c r="G4107" s="6" t="s">
        <v>15547</v>
      </c>
      <c r="H4107">
        <v>1</v>
      </c>
      <c r="I4107" s="6" t="s">
        <v>375</v>
      </c>
      <c r="J4107" s="6" t="s">
        <v>15548</v>
      </c>
      <c r="K4107" s="6" t="s">
        <v>37</v>
      </c>
      <c r="L4107">
        <v>102</v>
      </c>
      <c r="N4107" s="6" t="s">
        <v>15549</v>
      </c>
      <c r="O4107" s="6" t="s">
        <v>263</v>
      </c>
      <c r="P4107" s="6" t="s">
        <v>15550</v>
      </c>
      <c r="Q4107">
        <v>36740000</v>
      </c>
      <c r="R4107">
        <v>9193869622</v>
      </c>
      <c r="S4107">
        <v>32999523733</v>
      </c>
    </row>
    <row r="4108" spans="1:19" x14ac:dyDescent="0.25">
      <c r="A4108">
        <v>18917</v>
      </c>
      <c r="B4108" s="6" t="s">
        <v>15551</v>
      </c>
      <c r="C4108" s="6" t="s">
        <v>52</v>
      </c>
      <c r="D4108" s="6" t="s">
        <v>31</v>
      </c>
      <c r="E4108" s="6" t="s">
        <v>103</v>
      </c>
      <c r="F4108" s="6" t="s">
        <v>15552</v>
      </c>
      <c r="G4108" s="6" t="s">
        <v>15553</v>
      </c>
      <c r="H4108">
        <v>25</v>
      </c>
      <c r="I4108" s="6" t="s">
        <v>116</v>
      </c>
      <c r="J4108" s="6" t="s">
        <v>56</v>
      </c>
      <c r="K4108" s="6" t="s">
        <v>109</v>
      </c>
      <c r="L4108">
        <v>206</v>
      </c>
      <c r="N4108" s="6" t="s">
        <v>15554</v>
      </c>
      <c r="O4108" s="6" t="s">
        <v>771</v>
      </c>
      <c r="P4108" s="6" t="s">
        <v>1759</v>
      </c>
      <c r="Q4108">
        <v>36800000</v>
      </c>
      <c r="R4108">
        <v>18375588000123</v>
      </c>
      <c r="S4108">
        <v>32999927041</v>
      </c>
    </row>
    <row r="4109" spans="1:19" x14ac:dyDescent="0.25">
      <c r="A4109">
        <v>18918</v>
      </c>
      <c r="B4109" s="6" t="s">
        <v>15555</v>
      </c>
      <c r="C4109" s="6" t="s">
        <v>76</v>
      </c>
      <c r="D4109" s="6" t="s">
        <v>77</v>
      </c>
      <c r="E4109" s="6" t="s">
        <v>93</v>
      </c>
      <c r="F4109" s="6" t="s">
        <v>15556</v>
      </c>
      <c r="G4109" s="6" t="s">
        <v>15557</v>
      </c>
      <c r="H4109">
        <v>25</v>
      </c>
      <c r="I4109" s="6" t="s">
        <v>116</v>
      </c>
      <c r="J4109" s="6" t="s">
        <v>15558</v>
      </c>
      <c r="K4109" s="6" t="s">
        <v>98</v>
      </c>
      <c r="L4109">
        <v>303</v>
      </c>
      <c r="N4109" s="6" t="s">
        <v>15559</v>
      </c>
      <c r="O4109" s="6" t="s">
        <v>793</v>
      </c>
      <c r="P4109" s="6" t="s">
        <v>259</v>
      </c>
      <c r="Q4109">
        <v>36515000</v>
      </c>
      <c r="R4109">
        <v>37249609000109</v>
      </c>
      <c r="S4109">
        <v>32984257819</v>
      </c>
    </row>
    <row r="4110" spans="1:19" x14ac:dyDescent="0.25">
      <c r="A4110">
        <v>18919</v>
      </c>
      <c r="B4110" s="6" t="s">
        <v>15560</v>
      </c>
      <c r="C4110" s="6" t="s">
        <v>1499</v>
      </c>
      <c r="D4110" s="6" t="s">
        <v>31</v>
      </c>
      <c r="E4110" s="6" t="s">
        <v>71</v>
      </c>
      <c r="F4110" s="6" t="s">
        <v>15561</v>
      </c>
      <c r="G4110" s="6" t="s">
        <v>15562</v>
      </c>
      <c r="H4110">
        <v>25</v>
      </c>
      <c r="I4110" s="6" t="s">
        <v>116</v>
      </c>
      <c r="J4110" s="6" t="s">
        <v>15563</v>
      </c>
      <c r="K4110" s="6" t="s">
        <v>98</v>
      </c>
      <c r="L4110">
        <v>304</v>
      </c>
      <c r="N4110" s="6" t="s">
        <v>15564</v>
      </c>
      <c r="O4110" s="6" t="s">
        <v>146</v>
      </c>
      <c r="P4110" s="6" t="s">
        <v>11258</v>
      </c>
      <c r="Q4110">
        <v>36506150</v>
      </c>
      <c r="R4110">
        <v>37045843000114</v>
      </c>
      <c r="S4110">
        <v>32991838124</v>
      </c>
    </row>
    <row r="4111" spans="1:19" x14ac:dyDescent="0.25">
      <c r="A4111">
        <v>18920</v>
      </c>
      <c r="B4111" s="6" t="s">
        <v>15565</v>
      </c>
      <c r="C4111" s="6" t="s">
        <v>30</v>
      </c>
      <c r="D4111" s="6" t="s">
        <v>31</v>
      </c>
      <c r="E4111" s="6" t="s">
        <v>53</v>
      </c>
      <c r="F4111" s="6" t="s">
        <v>15566</v>
      </c>
      <c r="G4111" s="6" t="s">
        <v>15567</v>
      </c>
      <c r="H4111">
        <v>25</v>
      </c>
      <c r="I4111" s="6" t="s">
        <v>116</v>
      </c>
      <c r="J4111" s="6" t="s">
        <v>15568</v>
      </c>
      <c r="K4111" s="6" t="s">
        <v>98</v>
      </c>
      <c r="L4111">
        <v>304</v>
      </c>
      <c r="N4111" s="6" t="s">
        <v>15569</v>
      </c>
      <c r="O4111" s="6" t="s">
        <v>592</v>
      </c>
      <c r="P4111" s="6" t="s">
        <v>40</v>
      </c>
      <c r="Q4111">
        <v>36546000</v>
      </c>
      <c r="R4111">
        <v>44589039000161</v>
      </c>
      <c r="S4111">
        <v>11991676550</v>
      </c>
    </row>
    <row r="4112" spans="1:19" x14ac:dyDescent="0.25">
      <c r="A4112">
        <v>18924</v>
      </c>
      <c r="B4112" s="6" t="s">
        <v>15570</v>
      </c>
      <c r="C4112" s="6" t="s">
        <v>52</v>
      </c>
      <c r="D4112" s="6" t="s">
        <v>31</v>
      </c>
      <c r="E4112" s="6" t="s">
        <v>71</v>
      </c>
      <c r="F4112" s="6" t="s">
        <v>15571</v>
      </c>
      <c r="G4112" s="6" t="s">
        <v>15572</v>
      </c>
      <c r="H4112">
        <v>25</v>
      </c>
      <c r="I4112" s="6" t="s">
        <v>116</v>
      </c>
      <c r="J4112" s="6" t="s">
        <v>56</v>
      </c>
      <c r="K4112" s="6" t="s">
        <v>37</v>
      </c>
      <c r="L4112">
        <v>106</v>
      </c>
      <c r="N4112" s="6" t="s">
        <v>15573</v>
      </c>
      <c r="O4112" s="6" t="s">
        <v>443</v>
      </c>
      <c r="P4112" s="6" t="s">
        <v>3034</v>
      </c>
      <c r="Q4112">
        <v>36660000</v>
      </c>
      <c r="R4112">
        <v>44935399000178</v>
      </c>
      <c r="S4112">
        <v>21967252209</v>
      </c>
    </row>
    <row r="4113" spans="1:19" x14ac:dyDescent="0.25">
      <c r="A4113">
        <v>18925</v>
      </c>
      <c r="B4113" s="6" t="s">
        <v>15574</v>
      </c>
      <c r="C4113" s="6" t="s">
        <v>52</v>
      </c>
      <c r="D4113" s="6" t="s">
        <v>31</v>
      </c>
      <c r="E4113" s="6" t="s">
        <v>103</v>
      </c>
      <c r="F4113" s="6" t="s">
        <v>15575</v>
      </c>
      <c r="G4113" s="6" t="s">
        <v>15576</v>
      </c>
      <c r="H4113">
        <v>25</v>
      </c>
      <c r="I4113" s="6" t="s">
        <v>116</v>
      </c>
      <c r="J4113" s="6" t="s">
        <v>15577</v>
      </c>
      <c r="K4113" s="6" t="s">
        <v>37</v>
      </c>
      <c r="L4113">
        <v>102</v>
      </c>
      <c r="N4113" s="6" t="s">
        <v>15578</v>
      </c>
      <c r="O4113" s="6" t="s">
        <v>58</v>
      </c>
      <c r="P4113" s="6" t="s">
        <v>486</v>
      </c>
      <c r="Q4113">
        <v>36774560</v>
      </c>
      <c r="R4113">
        <v>45335496000192</v>
      </c>
      <c r="S4113">
        <v>32999626638</v>
      </c>
    </row>
    <row r="4114" spans="1:19" x14ac:dyDescent="0.25">
      <c r="A4114">
        <v>18928</v>
      </c>
      <c r="B4114" s="6" t="s">
        <v>15579</v>
      </c>
      <c r="C4114" s="6" t="s">
        <v>30</v>
      </c>
      <c r="D4114" s="6" t="s">
        <v>31</v>
      </c>
      <c r="E4114" s="6" t="s">
        <v>53</v>
      </c>
      <c r="F4114" s="6" t="s">
        <v>61</v>
      </c>
      <c r="G4114" s="6" t="s">
        <v>15580</v>
      </c>
      <c r="H4114">
        <v>23</v>
      </c>
      <c r="I4114" s="6" t="s">
        <v>47</v>
      </c>
      <c r="J4114" s="6" t="s">
        <v>56</v>
      </c>
      <c r="K4114" s="6" t="s">
        <v>109</v>
      </c>
      <c r="L4114">
        <v>205</v>
      </c>
      <c r="N4114" s="6" t="s">
        <v>15581</v>
      </c>
      <c r="O4114" s="6" t="s">
        <v>771</v>
      </c>
      <c r="P4114" s="6" t="s">
        <v>40</v>
      </c>
      <c r="Q4114">
        <v>36800000</v>
      </c>
      <c r="R4114">
        <v>9297830692</v>
      </c>
      <c r="S4114">
        <v>32988585811</v>
      </c>
    </row>
    <row r="4115" spans="1:19" x14ac:dyDescent="0.25">
      <c r="A4115">
        <v>18929</v>
      </c>
      <c r="B4115" s="6" t="s">
        <v>15582</v>
      </c>
      <c r="C4115" s="6" t="s">
        <v>324</v>
      </c>
      <c r="D4115" s="6" t="s">
        <v>315</v>
      </c>
      <c r="E4115" s="6" t="s">
        <v>71</v>
      </c>
      <c r="F4115" s="6" t="s">
        <v>61</v>
      </c>
      <c r="G4115" s="6" t="s">
        <v>15583</v>
      </c>
      <c r="H4115">
        <v>2</v>
      </c>
      <c r="I4115" s="6" t="s">
        <v>2216</v>
      </c>
      <c r="J4115" s="6" t="s">
        <v>56</v>
      </c>
      <c r="K4115" s="6" t="s">
        <v>319</v>
      </c>
      <c r="L4115">
        <v>916</v>
      </c>
      <c r="N4115" s="6" t="s">
        <v>15584</v>
      </c>
      <c r="O4115" s="6" t="s">
        <v>39</v>
      </c>
      <c r="P4115" s="6" t="s">
        <v>1122</v>
      </c>
      <c r="Q4115">
        <v>36704002</v>
      </c>
      <c r="R4115">
        <v>13717145681</v>
      </c>
      <c r="S4115">
        <v>32034419848</v>
      </c>
    </row>
    <row r="4116" spans="1:19" x14ac:dyDescent="0.25">
      <c r="A4116">
        <v>18930</v>
      </c>
      <c r="B4116" s="6" t="s">
        <v>15585</v>
      </c>
      <c r="C4116" s="6" t="s">
        <v>324</v>
      </c>
      <c r="D4116" s="6" t="s">
        <v>315</v>
      </c>
      <c r="E4116" s="6" t="s">
        <v>325</v>
      </c>
      <c r="F4116" s="6" t="s">
        <v>61</v>
      </c>
      <c r="G4116" s="6" t="s">
        <v>15586</v>
      </c>
      <c r="H4116">
        <v>2</v>
      </c>
      <c r="I4116" s="6" t="s">
        <v>2216</v>
      </c>
      <c r="J4116" s="6" t="s">
        <v>56</v>
      </c>
      <c r="K4116" s="6" t="s">
        <v>319</v>
      </c>
      <c r="L4116">
        <v>916</v>
      </c>
      <c r="N4116" s="6" t="s">
        <v>15587</v>
      </c>
      <c r="O4116" s="6" t="s">
        <v>39</v>
      </c>
      <c r="P4116" s="6" t="s">
        <v>389</v>
      </c>
      <c r="Q4116">
        <v>36703084</v>
      </c>
      <c r="R4116">
        <v>5753587690</v>
      </c>
      <c r="S4116">
        <v>32034494600</v>
      </c>
    </row>
    <row r="4117" spans="1:19" x14ac:dyDescent="0.25">
      <c r="A4117">
        <v>18932</v>
      </c>
      <c r="B4117" s="6" t="s">
        <v>15588</v>
      </c>
      <c r="C4117" s="6" t="s">
        <v>52</v>
      </c>
      <c r="D4117" s="6" t="s">
        <v>31</v>
      </c>
      <c r="E4117" s="6" t="s">
        <v>325</v>
      </c>
      <c r="F4117" s="6" t="s">
        <v>15589</v>
      </c>
      <c r="G4117" s="6" t="s">
        <v>15590</v>
      </c>
      <c r="H4117">
        <v>25</v>
      </c>
      <c r="I4117" s="6" t="s">
        <v>116</v>
      </c>
      <c r="J4117" s="6" t="s">
        <v>56</v>
      </c>
      <c r="K4117" s="6" t="s">
        <v>98</v>
      </c>
      <c r="L4117">
        <v>304</v>
      </c>
      <c r="N4117" s="6" t="s">
        <v>15591</v>
      </c>
      <c r="O4117" s="6" t="s">
        <v>592</v>
      </c>
      <c r="P4117" s="6" t="s">
        <v>7425</v>
      </c>
      <c r="Q4117">
        <v>36546000</v>
      </c>
      <c r="R4117">
        <v>45312692000141</v>
      </c>
      <c r="S4117">
        <v>32999781538</v>
      </c>
    </row>
    <row r="4118" spans="1:19" x14ac:dyDescent="0.25">
      <c r="A4118">
        <v>18933</v>
      </c>
      <c r="B4118" s="6" t="s">
        <v>15592</v>
      </c>
      <c r="C4118" s="6" t="s">
        <v>477</v>
      </c>
      <c r="D4118" s="6" t="s">
        <v>353</v>
      </c>
      <c r="E4118" s="6" t="s">
        <v>71</v>
      </c>
      <c r="F4118" s="6" t="s">
        <v>15593</v>
      </c>
      <c r="G4118" s="6" t="s">
        <v>15594</v>
      </c>
      <c r="H4118">
        <v>25</v>
      </c>
      <c r="I4118" s="6" t="s">
        <v>116</v>
      </c>
      <c r="J4118" s="6" t="s">
        <v>15595</v>
      </c>
      <c r="K4118" s="6" t="s">
        <v>109</v>
      </c>
      <c r="L4118">
        <v>208</v>
      </c>
      <c r="N4118" s="6" t="s">
        <v>15596</v>
      </c>
      <c r="O4118" s="6" t="s">
        <v>972</v>
      </c>
      <c r="P4118" s="6" t="s">
        <v>40</v>
      </c>
      <c r="Q4118">
        <v>36893000</v>
      </c>
      <c r="R4118">
        <v>37524672000297</v>
      </c>
      <c r="S4118">
        <v>32999237639</v>
      </c>
    </row>
    <row r="4119" spans="1:19" x14ac:dyDescent="0.25">
      <c r="A4119">
        <v>18937</v>
      </c>
      <c r="B4119" s="6" t="s">
        <v>15597</v>
      </c>
      <c r="C4119" s="6" t="s">
        <v>30</v>
      </c>
      <c r="D4119" s="6" t="s">
        <v>31</v>
      </c>
      <c r="E4119" s="6" t="s">
        <v>71</v>
      </c>
      <c r="F4119" s="6" t="s">
        <v>15598</v>
      </c>
      <c r="G4119" s="6" t="s">
        <v>14583</v>
      </c>
      <c r="H4119">
        <v>25</v>
      </c>
      <c r="I4119" s="6" t="s">
        <v>116</v>
      </c>
      <c r="J4119" s="6" t="s">
        <v>15599</v>
      </c>
      <c r="K4119" s="6" t="s">
        <v>37</v>
      </c>
      <c r="L4119">
        <v>102</v>
      </c>
      <c r="N4119" s="6" t="s">
        <v>15600</v>
      </c>
      <c r="O4119" s="6" t="s">
        <v>263</v>
      </c>
      <c r="P4119" s="6" t="s">
        <v>264</v>
      </c>
      <c r="Q4119">
        <v>36740000</v>
      </c>
      <c r="R4119">
        <v>45329068000157</v>
      </c>
      <c r="S4119">
        <v>32999341694</v>
      </c>
    </row>
    <row r="4120" spans="1:19" x14ac:dyDescent="0.25">
      <c r="A4120">
        <v>18939</v>
      </c>
      <c r="B4120" s="6" t="s">
        <v>15601</v>
      </c>
      <c r="C4120" s="6" t="s">
        <v>52</v>
      </c>
      <c r="D4120" s="6" t="s">
        <v>31</v>
      </c>
      <c r="E4120" s="6" t="s">
        <v>103</v>
      </c>
      <c r="F4120" s="6" t="s">
        <v>15602</v>
      </c>
      <c r="G4120" s="6" t="s">
        <v>15603</v>
      </c>
      <c r="H4120">
        <v>25</v>
      </c>
      <c r="I4120" s="6" t="s">
        <v>116</v>
      </c>
      <c r="J4120" s="6" t="s">
        <v>15604</v>
      </c>
      <c r="K4120" s="6" t="s">
        <v>109</v>
      </c>
      <c r="L4120">
        <v>204</v>
      </c>
      <c r="N4120" s="6" t="s">
        <v>15605</v>
      </c>
      <c r="O4120" s="6" t="s">
        <v>1100</v>
      </c>
      <c r="P4120" s="6" t="s">
        <v>40</v>
      </c>
      <c r="Q4120">
        <v>36790000</v>
      </c>
      <c r="R4120">
        <v>45311637000137</v>
      </c>
      <c r="S4120">
        <v>32988613613</v>
      </c>
    </row>
    <row r="4121" spans="1:19" x14ac:dyDescent="0.25">
      <c r="A4121">
        <v>18942</v>
      </c>
      <c r="B4121" s="6" t="s">
        <v>15606</v>
      </c>
      <c r="C4121" s="6" t="s">
        <v>391</v>
      </c>
      <c r="D4121" s="6" t="s">
        <v>488</v>
      </c>
      <c r="E4121" s="6" t="s">
        <v>103</v>
      </c>
      <c r="F4121" s="6" t="s">
        <v>15607</v>
      </c>
      <c r="G4121" s="6" t="s">
        <v>3303</v>
      </c>
      <c r="H4121">
        <v>25</v>
      </c>
      <c r="I4121" s="6" t="s">
        <v>116</v>
      </c>
      <c r="J4121" s="6" t="s">
        <v>15608</v>
      </c>
      <c r="K4121" s="6" t="s">
        <v>109</v>
      </c>
      <c r="L4121">
        <v>201</v>
      </c>
      <c r="N4121" s="6" t="s">
        <v>15609</v>
      </c>
      <c r="O4121" s="6" t="s">
        <v>169</v>
      </c>
      <c r="P4121" s="6" t="s">
        <v>40</v>
      </c>
      <c r="Q4121">
        <v>36895000</v>
      </c>
      <c r="R4121">
        <v>45190706000100</v>
      </c>
      <c r="S4121">
        <v>32984706053</v>
      </c>
    </row>
    <row r="4122" spans="1:19" x14ac:dyDescent="0.25">
      <c r="A4122">
        <v>18943</v>
      </c>
      <c r="B4122" s="6" t="s">
        <v>15610</v>
      </c>
      <c r="C4122" s="6" t="s">
        <v>52</v>
      </c>
      <c r="D4122" s="6" t="s">
        <v>31</v>
      </c>
      <c r="E4122" s="6" t="s">
        <v>93</v>
      </c>
      <c r="F4122" s="6" t="s">
        <v>61</v>
      </c>
      <c r="G4122" s="6" t="s">
        <v>15611</v>
      </c>
      <c r="H4122">
        <v>25</v>
      </c>
      <c r="I4122" s="6" t="s">
        <v>116</v>
      </c>
      <c r="J4122" s="6" t="s">
        <v>15612</v>
      </c>
      <c r="K4122" s="6" t="s">
        <v>109</v>
      </c>
      <c r="L4122">
        <v>206</v>
      </c>
      <c r="N4122" s="6" t="s">
        <v>15613</v>
      </c>
      <c r="O4122" s="6" t="s">
        <v>771</v>
      </c>
      <c r="P4122" s="6" t="s">
        <v>1759</v>
      </c>
      <c r="Q4122">
        <v>36800000</v>
      </c>
      <c r="R4122">
        <v>26111128604</v>
      </c>
      <c r="S4122">
        <v>32999091906</v>
      </c>
    </row>
    <row r="4123" spans="1:19" x14ac:dyDescent="0.25">
      <c r="A4123">
        <v>18944</v>
      </c>
      <c r="B4123" s="6" t="s">
        <v>15614</v>
      </c>
      <c r="C4123" s="6" t="s">
        <v>52</v>
      </c>
      <c r="D4123" s="6" t="s">
        <v>31</v>
      </c>
      <c r="E4123" s="6" t="s">
        <v>93</v>
      </c>
      <c r="F4123" s="6" t="s">
        <v>61</v>
      </c>
      <c r="G4123" s="6" t="s">
        <v>15615</v>
      </c>
      <c r="H4123">
        <v>25</v>
      </c>
      <c r="I4123" s="6" t="s">
        <v>116</v>
      </c>
      <c r="J4123" s="6" t="s">
        <v>56</v>
      </c>
      <c r="K4123" s="6" t="s">
        <v>37</v>
      </c>
      <c r="L4123">
        <v>101</v>
      </c>
      <c r="N4123" s="6" t="s">
        <v>15616</v>
      </c>
      <c r="O4123" s="6" t="s">
        <v>39</v>
      </c>
      <c r="P4123" s="6" t="s">
        <v>364</v>
      </c>
      <c r="Q4123">
        <v>36708800</v>
      </c>
      <c r="R4123">
        <v>4557090680</v>
      </c>
      <c r="S4123">
        <v>32999022071</v>
      </c>
    </row>
    <row r="4124" spans="1:19" x14ac:dyDescent="0.25">
      <c r="A4124">
        <v>18945</v>
      </c>
      <c r="B4124" s="6" t="s">
        <v>15617</v>
      </c>
      <c r="C4124" s="6" t="s">
        <v>52</v>
      </c>
      <c r="D4124" s="6" t="s">
        <v>31</v>
      </c>
      <c r="E4124" s="6" t="s">
        <v>93</v>
      </c>
      <c r="F4124" s="6" t="s">
        <v>61</v>
      </c>
      <c r="G4124" s="6" t="s">
        <v>15618</v>
      </c>
      <c r="H4124">
        <v>1</v>
      </c>
      <c r="I4124" s="6" t="s">
        <v>375</v>
      </c>
      <c r="J4124" s="6" t="s">
        <v>15619</v>
      </c>
      <c r="K4124" s="6" t="s">
        <v>98</v>
      </c>
      <c r="L4124">
        <v>302</v>
      </c>
      <c r="N4124" s="6" t="s">
        <v>15620</v>
      </c>
      <c r="O4124" s="6" t="s">
        <v>136</v>
      </c>
      <c r="P4124" s="6" t="s">
        <v>137</v>
      </c>
      <c r="Q4124">
        <v>36780000</v>
      </c>
      <c r="R4124">
        <v>10487544641</v>
      </c>
      <c r="S4124">
        <v>32998652203</v>
      </c>
    </row>
    <row r="4125" spans="1:19" x14ac:dyDescent="0.25">
      <c r="A4125">
        <v>18946</v>
      </c>
      <c r="B4125" s="6" t="s">
        <v>15621</v>
      </c>
      <c r="C4125" s="6" t="s">
        <v>119</v>
      </c>
      <c r="D4125" s="6" t="s">
        <v>77</v>
      </c>
      <c r="E4125" s="6" t="s">
        <v>53</v>
      </c>
      <c r="F4125" s="6" t="s">
        <v>15622</v>
      </c>
      <c r="G4125" s="6" t="s">
        <v>15623</v>
      </c>
      <c r="H4125">
        <v>25</v>
      </c>
      <c r="I4125" s="6" t="s">
        <v>116</v>
      </c>
      <c r="J4125" s="6" t="s">
        <v>15624</v>
      </c>
      <c r="K4125" s="6" t="s">
        <v>37</v>
      </c>
      <c r="L4125">
        <v>102</v>
      </c>
      <c r="N4125" s="6" t="s">
        <v>15625</v>
      </c>
      <c r="O4125" s="6" t="s">
        <v>263</v>
      </c>
      <c r="P4125" s="6" t="s">
        <v>9820</v>
      </c>
      <c r="Q4125">
        <v>36740000</v>
      </c>
      <c r="R4125">
        <v>45413936000182</v>
      </c>
      <c r="S4125">
        <v>32999267961</v>
      </c>
    </row>
    <row r="4126" spans="1:19" x14ac:dyDescent="0.25">
      <c r="A4126">
        <v>18948</v>
      </c>
      <c r="B4126" s="6" t="s">
        <v>15626</v>
      </c>
      <c r="C4126" s="6" t="s">
        <v>52</v>
      </c>
      <c r="D4126" s="6" t="s">
        <v>31</v>
      </c>
      <c r="E4126" s="6" t="s">
        <v>103</v>
      </c>
      <c r="F4126" s="6" t="s">
        <v>61</v>
      </c>
      <c r="G4126" s="6" t="s">
        <v>15627</v>
      </c>
      <c r="H4126">
        <v>25</v>
      </c>
      <c r="I4126" s="6" t="s">
        <v>116</v>
      </c>
      <c r="J4126" s="6" t="s">
        <v>56</v>
      </c>
      <c r="K4126" s="6" t="s">
        <v>98</v>
      </c>
      <c r="L4126">
        <v>301</v>
      </c>
      <c r="N4126" s="6" t="s">
        <v>15628</v>
      </c>
      <c r="O4126" s="6" t="s">
        <v>1333</v>
      </c>
      <c r="P4126" s="6" t="s">
        <v>40</v>
      </c>
      <c r="Q4126">
        <v>36550000</v>
      </c>
      <c r="R4126">
        <v>45308533814</v>
      </c>
      <c r="S4126">
        <v>15998478516</v>
      </c>
    </row>
    <row r="4127" spans="1:19" x14ac:dyDescent="0.25">
      <c r="A4127">
        <v>18952</v>
      </c>
      <c r="B4127" s="6" t="s">
        <v>15629</v>
      </c>
      <c r="C4127" s="6" t="s">
        <v>52</v>
      </c>
      <c r="D4127" s="6" t="s">
        <v>31</v>
      </c>
      <c r="E4127" s="6" t="s">
        <v>71</v>
      </c>
      <c r="F4127" s="6" t="s">
        <v>61</v>
      </c>
      <c r="G4127" s="6" t="s">
        <v>15630</v>
      </c>
      <c r="H4127">
        <v>25</v>
      </c>
      <c r="I4127" s="6" t="s">
        <v>116</v>
      </c>
      <c r="J4127" s="6" t="s">
        <v>56</v>
      </c>
      <c r="K4127" s="6" t="s">
        <v>109</v>
      </c>
      <c r="L4127">
        <v>205</v>
      </c>
      <c r="N4127" s="6" t="s">
        <v>15631</v>
      </c>
      <c r="O4127" s="6" t="s">
        <v>771</v>
      </c>
      <c r="P4127" s="6" t="s">
        <v>4692</v>
      </c>
      <c r="Q4127">
        <v>36800000</v>
      </c>
      <c r="R4127">
        <v>9703024602</v>
      </c>
      <c r="S4127">
        <v>32999772327</v>
      </c>
    </row>
    <row r="4128" spans="1:19" x14ac:dyDescent="0.25">
      <c r="A4128">
        <v>18953</v>
      </c>
      <c r="B4128" s="6" t="s">
        <v>15632</v>
      </c>
      <c r="C4128" s="6" t="s">
        <v>52</v>
      </c>
      <c r="D4128" s="6" t="s">
        <v>31</v>
      </c>
      <c r="E4128" s="6" t="s">
        <v>93</v>
      </c>
      <c r="F4128" s="6" t="s">
        <v>61</v>
      </c>
      <c r="G4128" s="6" t="s">
        <v>15633</v>
      </c>
      <c r="H4128">
        <v>25</v>
      </c>
      <c r="I4128" s="6" t="s">
        <v>116</v>
      </c>
      <c r="J4128" s="6" t="s">
        <v>56</v>
      </c>
      <c r="K4128" s="6" t="s">
        <v>98</v>
      </c>
      <c r="L4128">
        <v>304</v>
      </c>
      <c r="N4128" s="6" t="s">
        <v>15634</v>
      </c>
      <c r="O4128" s="6" t="s">
        <v>146</v>
      </c>
      <c r="P4128" s="6" t="s">
        <v>2725</v>
      </c>
      <c r="Q4128">
        <v>36500000</v>
      </c>
      <c r="R4128">
        <v>9099683650</v>
      </c>
      <c r="S4128">
        <v>32999688079</v>
      </c>
    </row>
    <row r="4129" spans="1:19" x14ac:dyDescent="0.25">
      <c r="A4129">
        <v>18954</v>
      </c>
      <c r="B4129" s="6" t="s">
        <v>15635</v>
      </c>
      <c r="C4129" s="6" t="s">
        <v>30</v>
      </c>
      <c r="D4129" s="6" t="s">
        <v>31</v>
      </c>
      <c r="E4129" s="6" t="s">
        <v>103</v>
      </c>
      <c r="F4129" s="6" t="s">
        <v>15636</v>
      </c>
      <c r="G4129" s="6" t="s">
        <v>15637</v>
      </c>
      <c r="H4129">
        <v>25</v>
      </c>
      <c r="I4129" s="6" t="s">
        <v>116</v>
      </c>
      <c r="J4129" s="6" t="s">
        <v>56</v>
      </c>
      <c r="K4129" s="6" t="s">
        <v>98</v>
      </c>
      <c r="L4129">
        <v>304</v>
      </c>
      <c r="N4129" s="6" t="s">
        <v>15638</v>
      </c>
      <c r="O4129" s="6" t="s">
        <v>146</v>
      </c>
      <c r="P4129" s="6" t="s">
        <v>15639</v>
      </c>
      <c r="Q4129">
        <v>36500971</v>
      </c>
      <c r="R4129">
        <v>44971077000184</v>
      </c>
      <c r="S4129">
        <v>32999128490</v>
      </c>
    </row>
    <row r="4130" spans="1:19" x14ac:dyDescent="0.25">
      <c r="A4130">
        <v>18955</v>
      </c>
      <c r="B4130" s="6" t="s">
        <v>15640</v>
      </c>
      <c r="C4130" s="6" t="s">
        <v>52</v>
      </c>
      <c r="D4130" s="6" t="s">
        <v>31</v>
      </c>
      <c r="E4130" s="6" t="s">
        <v>53</v>
      </c>
      <c r="F4130" s="6" t="s">
        <v>15641</v>
      </c>
      <c r="G4130" s="6" t="s">
        <v>15642</v>
      </c>
      <c r="H4130">
        <v>25</v>
      </c>
      <c r="I4130" s="6" t="s">
        <v>116</v>
      </c>
      <c r="J4130" s="6" t="s">
        <v>15643</v>
      </c>
      <c r="K4130" s="6" t="s">
        <v>98</v>
      </c>
      <c r="L4130">
        <v>301</v>
      </c>
      <c r="N4130" s="6" t="s">
        <v>11537</v>
      </c>
      <c r="O4130" s="6" t="s">
        <v>146</v>
      </c>
      <c r="P4130" s="6" t="s">
        <v>40</v>
      </c>
      <c r="Q4130">
        <v>36500067</v>
      </c>
      <c r="R4130">
        <v>41583737000161</v>
      </c>
      <c r="S4130">
        <v>32998016462</v>
      </c>
    </row>
    <row r="4131" spans="1:19" x14ac:dyDescent="0.25">
      <c r="A4131">
        <v>18958</v>
      </c>
      <c r="B4131" s="6" t="s">
        <v>15644</v>
      </c>
      <c r="C4131" s="6" t="s">
        <v>52</v>
      </c>
      <c r="D4131" s="6" t="s">
        <v>31</v>
      </c>
      <c r="E4131" s="6" t="s">
        <v>44</v>
      </c>
      <c r="F4131" s="6" t="s">
        <v>61</v>
      </c>
      <c r="G4131" s="6" t="s">
        <v>15645</v>
      </c>
      <c r="H4131">
        <v>1</v>
      </c>
      <c r="I4131" s="6" t="s">
        <v>375</v>
      </c>
      <c r="J4131" s="6" t="s">
        <v>56</v>
      </c>
      <c r="K4131" s="6" t="s">
        <v>109</v>
      </c>
      <c r="L4131">
        <v>201</v>
      </c>
      <c r="N4131" s="6" t="s">
        <v>15646</v>
      </c>
      <c r="O4131" s="6" t="s">
        <v>111</v>
      </c>
      <c r="P4131" s="6" t="s">
        <v>259</v>
      </c>
      <c r="Q4131">
        <v>36880000</v>
      </c>
      <c r="R4131">
        <v>13920943643</v>
      </c>
      <c r="S4131">
        <v>32987094121</v>
      </c>
    </row>
    <row r="4132" spans="1:19" x14ac:dyDescent="0.25">
      <c r="A4132">
        <v>18959</v>
      </c>
      <c r="B4132" s="6" t="s">
        <v>15647</v>
      </c>
      <c r="C4132" s="6" t="s">
        <v>52</v>
      </c>
      <c r="D4132" s="6" t="s">
        <v>31</v>
      </c>
      <c r="E4132" s="6" t="s">
        <v>93</v>
      </c>
      <c r="F4132" s="6" t="s">
        <v>15648</v>
      </c>
      <c r="G4132" s="6" t="s">
        <v>15649</v>
      </c>
      <c r="H4132">
        <v>25</v>
      </c>
      <c r="I4132" s="6" t="s">
        <v>116</v>
      </c>
      <c r="J4132" s="6" t="s">
        <v>56</v>
      </c>
      <c r="K4132" s="6" t="s">
        <v>37</v>
      </c>
      <c r="L4132">
        <v>106</v>
      </c>
      <c r="N4132" s="6" t="s">
        <v>15650</v>
      </c>
      <c r="O4132" s="6" t="s">
        <v>443</v>
      </c>
      <c r="P4132" s="6" t="s">
        <v>40</v>
      </c>
      <c r="Q4132">
        <v>36660000</v>
      </c>
      <c r="R4132">
        <v>44756467000131</v>
      </c>
      <c r="S4132">
        <v>32991383872</v>
      </c>
    </row>
    <row r="4133" spans="1:19" x14ac:dyDescent="0.25">
      <c r="A4133">
        <v>18960</v>
      </c>
      <c r="B4133" s="6" t="s">
        <v>15651</v>
      </c>
      <c r="C4133" s="6" t="s">
        <v>177</v>
      </c>
      <c r="D4133" s="6" t="s">
        <v>353</v>
      </c>
      <c r="E4133" s="6" t="s">
        <v>44</v>
      </c>
      <c r="F4133" s="6" t="s">
        <v>15652</v>
      </c>
      <c r="G4133" s="6" t="s">
        <v>15653</v>
      </c>
      <c r="H4133">
        <v>22</v>
      </c>
      <c r="I4133" s="6" t="s">
        <v>35</v>
      </c>
      <c r="J4133" s="6" t="s">
        <v>15654</v>
      </c>
      <c r="K4133" s="6" t="s">
        <v>98</v>
      </c>
      <c r="L4133">
        <v>308</v>
      </c>
      <c r="N4133" s="6" t="s">
        <v>15655</v>
      </c>
      <c r="O4133" s="6" t="s">
        <v>136</v>
      </c>
      <c r="P4133" s="6" t="s">
        <v>40</v>
      </c>
      <c r="Q4133">
        <v>36780000</v>
      </c>
      <c r="R4133">
        <v>7940867000176</v>
      </c>
      <c r="S4133">
        <v>32035541251</v>
      </c>
    </row>
    <row r="4134" spans="1:19" x14ac:dyDescent="0.25">
      <c r="A4134">
        <v>18961</v>
      </c>
      <c r="B4134" s="6" t="s">
        <v>15656</v>
      </c>
      <c r="C4134" s="6" t="s">
        <v>30</v>
      </c>
      <c r="D4134" s="6" t="s">
        <v>31</v>
      </c>
      <c r="E4134" s="6" t="s">
        <v>71</v>
      </c>
      <c r="F4134" s="6" t="s">
        <v>15657</v>
      </c>
      <c r="G4134" s="6" t="s">
        <v>3458</v>
      </c>
      <c r="H4134">
        <v>1</v>
      </c>
      <c r="I4134" s="6" t="s">
        <v>375</v>
      </c>
      <c r="J4134" s="6" t="s">
        <v>56</v>
      </c>
      <c r="K4134" s="6" t="s">
        <v>37</v>
      </c>
      <c r="L4134">
        <v>101</v>
      </c>
      <c r="N4134" s="6" t="s">
        <v>15658</v>
      </c>
      <c r="O4134" s="6" t="s">
        <v>58</v>
      </c>
      <c r="P4134" s="6" t="s">
        <v>40</v>
      </c>
      <c r="Q4134">
        <v>36770024</v>
      </c>
      <c r="R4134">
        <v>26069706000101</v>
      </c>
      <c r="S4134">
        <v>32999170204</v>
      </c>
    </row>
    <row r="4135" spans="1:19" x14ac:dyDescent="0.25">
      <c r="A4135">
        <v>18962</v>
      </c>
      <c r="B4135" s="6" t="s">
        <v>15659</v>
      </c>
      <c r="C4135" s="6" t="s">
        <v>52</v>
      </c>
      <c r="D4135" s="6" t="s">
        <v>31</v>
      </c>
      <c r="E4135" s="6" t="s">
        <v>53</v>
      </c>
      <c r="F4135" s="6" t="s">
        <v>15660</v>
      </c>
      <c r="G4135" s="6" t="s">
        <v>15661</v>
      </c>
      <c r="H4135">
        <v>25</v>
      </c>
      <c r="I4135" s="6" t="s">
        <v>116</v>
      </c>
      <c r="J4135" s="6" t="s">
        <v>15662</v>
      </c>
      <c r="K4135" s="6" t="s">
        <v>98</v>
      </c>
      <c r="L4135">
        <v>303</v>
      </c>
      <c r="N4135" s="6" t="s">
        <v>15663</v>
      </c>
      <c r="O4135" s="6" t="s">
        <v>136</v>
      </c>
      <c r="P4135" s="6" t="s">
        <v>2617</v>
      </c>
      <c r="Q4135">
        <v>36780000</v>
      </c>
      <c r="R4135">
        <v>45339905000129</v>
      </c>
      <c r="S4135">
        <v>32999448384</v>
      </c>
    </row>
    <row r="4136" spans="1:19" x14ac:dyDescent="0.25">
      <c r="A4136">
        <v>18963</v>
      </c>
      <c r="B4136" s="6" t="s">
        <v>15664</v>
      </c>
      <c r="C4136" s="6" t="s">
        <v>391</v>
      </c>
      <c r="D4136" s="6" t="s">
        <v>488</v>
      </c>
      <c r="E4136" s="6" t="s">
        <v>53</v>
      </c>
      <c r="F4136" s="6" t="s">
        <v>61</v>
      </c>
      <c r="G4136" s="6" t="s">
        <v>15665</v>
      </c>
      <c r="H4136">
        <v>25</v>
      </c>
      <c r="I4136" s="6" t="s">
        <v>116</v>
      </c>
      <c r="J4136" s="6" t="s">
        <v>56</v>
      </c>
      <c r="K4136" s="6" t="s">
        <v>109</v>
      </c>
      <c r="L4136">
        <v>207</v>
      </c>
      <c r="N4136" s="6" t="s">
        <v>15666</v>
      </c>
      <c r="O4136" s="6" t="s">
        <v>111</v>
      </c>
      <c r="P4136" s="6" t="s">
        <v>2978</v>
      </c>
      <c r="Q4136">
        <v>36880000</v>
      </c>
      <c r="R4136">
        <v>2286172609</v>
      </c>
      <c r="S4136">
        <v>32988132089</v>
      </c>
    </row>
    <row r="4137" spans="1:19" x14ac:dyDescent="0.25">
      <c r="A4137">
        <v>18964</v>
      </c>
      <c r="B4137" s="6" t="s">
        <v>15667</v>
      </c>
      <c r="C4137" s="6" t="s">
        <v>177</v>
      </c>
      <c r="D4137" s="6" t="s">
        <v>353</v>
      </c>
      <c r="E4137" s="6" t="s">
        <v>71</v>
      </c>
      <c r="F4137" s="6" t="s">
        <v>15668</v>
      </c>
      <c r="G4137" s="6" t="s">
        <v>15669</v>
      </c>
      <c r="H4137">
        <v>33</v>
      </c>
      <c r="I4137" s="6" t="s">
        <v>181</v>
      </c>
      <c r="J4137" s="6" t="s">
        <v>15670</v>
      </c>
      <c r="K4137" s="6" t="s">
        <v>98</v>
      </c>
      <c r="L4137">
        <v>308</v>
      </c>
      <c r="N4137" s="6" t="s">
        <v>15671</v>
      </c>
      <c r="O4137" s="6" t="s">
        <v>1148</v>
      </c>
      <c r="P4137" s="6" t="s">
        <v>740</v>
      </c>
      <c r="Q4137">
        <v>36510000</v>
      </c>
      <c r="R4137">
        <v>44667945000137</v>
      </c>
      <c r="S4137">
        <v>32035771321</v>
      </c>
    </row>
    <row r="4138" spans="1:19" x14ac:dyDescent="0.25">
      <c r="A4138">
        <v>18965</v>
      </c>
      <c r="B4138" s="6" t="s">
        <v>15672</v>
      </c>
      <c r="C4138" s="6" t="s">
        <v>52</v>
      </c>
      <c r="D4138" s="6" t="s">
        <v>31</v>
      </c>
      <c r="E4138" s="6" t="s">
        <v>71</v>
      </c>
      <c r="F4138" s="6" t="s">
        <v>15673</v>
      </c>
      <c r="G4138" s="6" t="s">
        <v>15674</v>
      </c>
      <c r="H4138">
        <v>25</v>
      </c>
      <c r="I4138" s="6" t="s">
        <v>116</v>
      </c>
      <c r="J4138" s="6" t="s">
        <v>56</v>
      </c>
      <c r="K4138" s="6" t="s">
        <v>37</v>
      </c>
      <c r="L4138">
        <v>101</v>
      </c>
      <c r="N4138" s="6" t="s">
        <v>15675</v>
      </c>
      <c r="O4138" s="6" t="s">
        <v>711</v>
      </c>
      <c r="P4138" s="6" t="s">
        <v>15676</v>
      </c>
      <c r="Q4138">
        <v>36784000</v>
      </c>
      <c r="R4138">
        <v>45121246000150</v>
      </c>
      <c r="S4138">
        <v>32999399922</v>
      </c>
    </row>
    <row r="4139" spans="1:19" x14ac:dyDescent="0.25">
      <c r="A4139">
        <v>18966</v>
      </c>
      <c r="B4139" s="6" t="s">
        <v>15677</v>
      </c>
      <c r="C4139" s="6" t="s">
        <v>52</v>
      </c>
      <c r="D4139" s="6" t="s">
        <v>31</v>
      </c>
      <c r="E4139" s="6" t="s">
        <v>103</v>
      </c>
      <c r="F4139" s="6" t="s">
        <v>15678</v>
      </c>
      <c r="G4139" s="6" t="s">
        <v>3394</v>
      </c>
      <c r="H4139">
        <v>25</v>
      </c>
      <c r="I4139" s="6" t="s">
        <v>116</v>
      </c>
      <c r="J4139" s="6" t="s">
        <v>15679</v>
      </c>
      <c r="K4139" s="6" t="s">
        <v>98</v>
      </c>
      <c r="L4139">
        <v>301</v>
      </c>
      <c r="N4139" s="6" t="s">
        <v>15680</v>
      </c>
      <c r="O4139" s="6" t="s">
        <v>146</v>
      </c>
      <c r="P4139" s="6" t="s">
        <v>11364</v>
      </c>
      <c r="Q4139">
        <v>36509100</v>
      </c>
      <c r="R4139">
        <v>45577204000128</v>
      </c>
      <c r="S4139">
        <v>32998566194</v>
      </c>
    </row>
    <row r="4140" spans="1:19" x14ac:dyDescent="0.25">
      <c r="A4140">
        <v>18967</v>
      </c>
      <c r="B4140" s="6" t="s">
        <v>15681</v>
      </c>
      <c r="C4140" s="6" t="s">
        <v>42</v>
      </c>
      <c r="D4140" s="6" t="s">
        <v>43</v>
      </c>
      <c r="E4140" s="6" t="s">
        <v>103</v>
      </c>
      <c r="F4140" s="6" t="s">
        <v>15682</v>
      </c>
      <c r="G4140" s="6" t="s">
        <v>15683</v>
      </c>
      <c r="H4140">
        <v>25</v>
      </c>
      <c r="I4140" s="6" t="s">
        <v>116</v>
      </c>
      <c r="J4140" s="6" t="s">
        <v>56</v>
      </c>
      <c r="K4140" s="6" t="s">
        <v>98</v>
      </c>
      <c r="L4140">
        <v>304</v>
      </c>
      <c r="N4140" s="6" t="s">
        <v>15684</v>
      </c>
      <c r="O4140" s="6" t="s">
        <v>146</v>
      </c>
      <c r="P4140" s="6" t="s">
        <v>1885</v>
      </c>
      <c r="Q4140">
        <v>36506064</v>
      </c>
      <c r="R4140">
        <v>39331433000165</v>
      </c>
      <c r="S4140">
        <v>31996691177</v>
      </c>
    </row>
    <row r="4141" spans="1:19" x14ac:dyDescent="0.25">
      <c r="A4141">
        <v>18968</v>
      </c>
      <c r="B4141" s="6" t="s">
        <v>15685</v>
      </c>
      <c r="C4141" s="6" t="s">
        <v>52</v>
      </c>
      <c r="D4141" s="6" t="s">
        <v>31</v>
      </c>
      <c r="E4141" s="6" t="s">
        <v>103</v>
      </c>
      <c r="F4141" s="6" t="s">
        <v>61</v>
      </c>
      <c r="G4141" s="6" t="s">
        <v>15686</v>
      </c>
      <c r="H4141">
        <v>27</v>
      </c>
      <c r="I4141" s="6" t="s">
        <v>96</v>
      </c>
      <c r="J4141" s="6" t="s">
        <v>56</v>
      </c>
      <c r="K4141" s="6" t="s">
        <v>98</v>
      </c>
      <c r="L4141">
        <v>301</v>
      </c>
      <c r="N4141" s="6" t="s">
        <v>15687</v>
      </c>
      <c r="O4141" s="6" t="s">
        <v>1148</v>
      </c>
      <c r="P4141" s="6" t="s">
        <v>40</v>
      </c>
      <c r="Q4141">
        <v>36510000</v>
      </c>
      <c r="R4141">
        <v>13441584635</v>
      </c>
      <c r="S4141">
        <v>32999429664</v>
      </c>
    </row>
    <row r="4142" spans="1:19" x14ac:dyDescent="0.25">
      <c r="A4142">
        <v>18969</v>
      </c>
      <c r="B4142" s="6" t="s">
        <v>15688</v>
      </c>
      <c r="C4142" s="6" t="s">
        <v>52</v>
      </c>
      <c r="D4142" s="6" t="s">
        <v>31</v>
      </c>
      <c r="E4142" s="6" t="s">
        <v>103</v>
      </c>
      <c r="F4142" s="6" t="s">
        <v>61</v>
      </c>
      <c r="G4142" s="6" t="s">
        <v>15689</v>
      </c>
      <c r="H4142">
        <v>1</v>
      </c>
      <c r="I4142" s="6" t="s">
        <v>375</v>
      </c>
      <c r="J4142" s="6" t="s">
        <v>56</v>
      </c>
      <c r="K4142" s="6" t="s">
        <v>98</v>
      </c>
      <c r="L4142">
        <v>301</v>
      </c>
      <c r="N4142" s="6" t="s">
        <v>15690</v>
      </c>
      <c r="O4142" s="6" t="s">
        <v>1148</v>
      </c>
      <c r="P4142" s="6" t="s">
        <v>740</v>
      </c>
      <c r="Q4142">
        <v>36510000</v>
      </c>
      <c r="R4142">
        <v>9714372623</v>
      </c>
      <c r="S4142">
        <v>32999241731</v>
      </c>
    </row>
    <row r="4143" spans="1:19" x14ac:dyDescent="0.25">
      <c r="A4143">
        <v>18971</v>
      </c>
      <c r="B4143" s="6" t="s">
        <v>15691</v>
      </c>
      <c r="C4143" s="6" t="s">
        <v>52</v>
      </c>
      <c r="D4143" s="6" t="s">
        <v>31</v>
      </c>
      <c r="E4143" s="6" t="s">
        <v>103</v>
      </c>
      <c r="F4143" s="6" t="s">
        <v>15692</v>
      </c>
      <c r="G4143" s="6" t="s">
        <v>11007</v>
      </c>
      <c r="H4143">
        <v>25</v>
      </c>
      <c r="I4143" s="6" t="s">
        <v>116</v>
      </c>
      <c r="J4143" s="6" t="s">
        <v>15693</v>
      </c>
      <c r="K4143" s="6" t="s">
        <v>98</v>
      </c>
      <c r="L4143">
        <v>301</v>
      </c>
      <c r="N4143" s="6" t="s">
        <v>15694</v>
      </c>
      <c r="O4143" s="6" t="s">
        <v>146</v>
      </c>
      <c r="P4143" s="6" t="s">
        <v>40</v>
      </c>
      <c r="Q4143">
        <v>36500022</v>
      </c>
      <c r="R4143">
        <v>35789462000114</v>
      </c>
      <c r="S4143">
        <v>32985033305</v>
      </c>
    </row>
    <row r="4144" spans="1:19" x14ac:dyDescent="0.25">
      <c r="A4144">
        <v>18974</v>
      </c>
      <c r="B4144" s="6" t="s">
        <v>15695</v>
      </c>
      <c r="C4144" s="6" t="s">
        <v>119</v>
      </c>
      <c r="D4144" s="6" t="s">
        <v>77</v>
      </c>
      <c r="E4144" s="6" t="s">
        <v>44</v>
      </c>
      <c r="F4144" s="6" t="s">
        <v>61</v>
      </c>
      <c r="G4144" s="6" t="s">
        <v>15696</v>
      </c>
      <c r="H4144">
        <v>1</v>
      </c>
      <c r="I4144" s="6" t="s">
        <v>375</v>
      </c>
      <c r="J4144" s="6" t="s">
        <v>15697</v>
      </c>
      <c r="K4144" s="6" t="s">
        <v>37</v>
      </c>
      <c r="L4144">
        <v>106</v>
      </c>
      <c r="N4144" s="6" t="s">
        <v>15698</v>
      </c>
      <c r="O4144" s="6" t="s">
        <v>443</v>
      </c>
      <c r="P4144" s="6" t="s">
        <v>2014</v>
      </c>
      <c r="Q4144">
        <v>36660000</v>
      </c>
      <c r="R4144">
        <v>10720972736</v>
      </c>
      <c r="S4144">
        <v>32999848375</v>
      </c>
    </row>
    <row r="4145" spans="1:19" x14ac:dyDescent="0.25">
      <c r="A4145">
        <v>18975</v>
      </c>
      <c r="B4145" s="6" t="s">
        <v>15699</v>
      </c>
      <c r="C4145" s="6" t="s">
        <v>76</v>
      </c>
      <c r="D4145" s="6" t="s">
        <v>77</v>
      </c>
      <c r="E4145" s="6" t="s">
        <v>221</v>
      </c>
      <c r="F4145" s="6" t="s">
        <v>61</v>
      </c>
      <c r="G4145" s="6" t="s">
        <v>15700</v>
      </c>
      <c r="H4145">
        <v>25</v>
      </c>
      <c r="I4145" s="6" t="s">
        <v>116</v>
      </c>
      <c r="J4145" s="6" t="s">
        <v>15701</v>
      </c>
      <c r="K4145" s="6" t="s">
        <v>98</v>
      </c>
      <c r="L4145">
        <v>301</v>
      </c>
      <c r="N4145" s="6" t="s">
        <v>15702</v>
      </c>
      <c r="O4145" s="6" t="s">
        <v>136</v>
      </c>
      <c r="P4145" s="6" t="s">
        <v>7567</v>
      </c>
      <c r="Q4145">
        <v>36780000</v>
      </c>
      <c r="R4145">
        <v>8008208600</v>
      </c>
      <c r="S4145">
        <v>32999505432</v>
      </c>
    </row>
    <row r="4146" spans="1:19" x14ac:dyDescent="0.25">
      <c r="A4146">
        <v>18976</v>
      </c>
      <c r="B4146" s="6" t="s">
        <v>15703</v>
      </c>
      <c r="C4146" s="6" t="s">
        <v>52</v>
      </c>
      <c r="D4146" s="6" t="s">
        <v>31</v>
      </c>
      <c r="E4146" s="6" t="s">
        <v>53</v>
      </c>
      <c r="F4146" s="6" t="s">
        <v>61</v>
      </c>
      <c r="G4146" s="6" t="s">
        <v>14508</v>
      </c>
      <c r="H4146">
        <v>25</v>
      </c>
      <c r="I4146" s="6" t="s">
        <v>116</v>
      </c>
      <c r="J4146" s="6" t="s">
        <v>56</v>
      </c>
      <c r="K4146" s="6" t="s">
        <v>98</v>
      </c>
      <c r="L4146">
        <v>303</v>
      </c>
      <c r="N4146" s="6" t="s">
        <v>15704</v>
      </c>
      <c r="O4146" s="6" t="s">
        <v>100</v>
      </c>
      <c r="P4146" s="6" t="s">
        <v>640</v>
      </c>
      <c r="Q4146">
        <v>36520000</v>
      </c>
      <c r="R4146">
        <v>7540401605</v>
      </c>
      <c r="S4146">
        <v>32998354904</v>
      </c>
    </row>
    <row r="4147" spans="1:19" x14ac:dyDescent="0.25">
      <c r="A4147">
        <v>18977</v>
      </c>
      <c r="B4147" s="6" t="s">
        <v>15705</v>
      </c>
      <c r="C4147" s="6" t="s">
        <v>52</v>
      </c>
      <c r="D4147" s="6" t="s">
        <v>31</v>
      </c>
      <c r="E4147" s="6" t="s">
        <v>93</v>
      </c>
      <c r="F4147" s="6" t="s">
        <v>61</v>
      </c>
      <c r="G4147" s="6" t="s">
        <v>4606</v>
      </c>
      <c r="H4147">
        <v>1</v>
      </c>
      <c r="I4147" s="6" t="s">
        <v>375</v>
      </c>
      <c r="J4147" s="6" t="s">
        <v>56</v>
      </c>
      <c r="K4147" s="6" t="s">
        <v>98</v>
      </c>
      <c r="L4147">
        <v>301</v>
      </c>
      <c r="N4147" s="6" t="s">
        <v>8687</v>
      </c>
      <c r="O4147" s="6" t="s">
        <v>312</v>
      </c>
      <c r="P4147" s="6" t="s">
        <v>645</v>
      </c>
      <c r="Q4147">
        <v>36170000</v>
      </c>
      <c r="R4147">
        <v>40954889649</v>
      </c>
      <c r="S4147">
        <v>32998220731</v>
      </c>
    </row>
    <row r="4148" spans="1:19" x14ac:dyDescent="0.25">
      <c r="A4148">
        <v>18978</v>
      </c>
      <c r="B4148" s="6" t="s">
        <v>15706</v>
      </c>
      <c r="C4148" s="6" t="s">
        <v>314</v>
      </c>
      <c r="D4148" s="6" t="s">
        <v>488</v>
      </c>
      <c r="E4148" s="6" t="s">
        <v>93</v>
      </c>
      <c r="F4148" s="6" t="s">
        <v>61</v>
      </c>
      <c r="G4148" s="6" t="s">
        <v>15707</v>
      </c>
      <c r="H4148">
        <v>23</v>
      </c>
      <c r="I4148" s="6" t="s">
        <v>47</v>
      </c>
      <c r="J4148" s="6" t="s">
        <v>56</v>
      </c>
      <c r="K4148" s="6" t="s">
        <v>109</v>
      </c>
      <c r="L4148">
        <v>205</v>
      </c>
      <c r="N4148" s="6" t="s">
        <v>15708</v>
      </c>
      <c r="O4148" s="6" t="s">
        <v>771</v>
      </c>
      <c r="P4148" s="6" t="s">
        <v>4692</v>
      </c>
      <c r="Q4148">
        <v>36800000</v>
      </c>
      <c r="R4148">
        <v>67490654653</v>
      </c>
      <c r="S4148">
        <v>32998601272</v>
      </c>
    </row>
    <row r="4149" spans="1:19" x14ac:dyDescent="0.25">
      <c r="A4149">
        <v>18979</v>
      </c>
      <c r="B4149" s="6" t="s">
        <v>15709</v>
      </c>
      <c r="C4149" s="6" t="s">
        <v>52</v>
      </c>
      <c r="D4149" s="6" t="s">
        <v>43</v>
      </c>
      <c r="E4149" s="6" t="s">
        <v>71</v>
      </c>
      <c r="F4149" s="6" t="s">
        <v>15710</v>
      </c>
      <c r="G4149" s="6" t="s">
        <v>15683</v>
      </c>
      <c r="H4149">
        <v>27</v>
      </c>
      <c r="I4149" s="6" t="s">
        <v>96</v>
      </c>
      <c r="J4149" s="6" t="s">
        <v>15711</v>
      </c>
      <c r="K4149" s="6" t="s">
        <v>98</v>
      </c>
      <c r="L4149">
        <v>303</v>
      </c>
      <c r="N4149" s="6" t="s">
        <v>15712</v>
      </c>
      <c r="O4149" s="6" t="s">
        <v>100</v>
      </c>
      <c r="P4149" s="6" t="s">
        <v>40</v>
      </c>
      <c r="Q4149">
        <v>36520000</v>
      </c>
      <c r="R4149">
        <v>41968924000163</v>
      </c>
      <c r="S4149">
        <v>31996691177</v>
      </c>
    </row>
    <row r="4150" spans="1:19" x14ac:dyDescent="0.25">
      <c r="A4150">
        <v>18980</v>
      </c>
      <c r="B4150" s="6" t="s">
        <v>15713</v>
      </c>
      <c r="C4150" s="6" t="s">
        <v>177</v>
      </c>
      <c r="D4150" s="6" t="s">
        <v>353</v>
      </c>
      <c r="E4150" s="6" t="s">
        <v>44</v>
      </c>
      <c r="F4150" s="6" t="s">
        <v>15714</v>
      </c>
      <c r="G4150" s="6" t="s">
        <v>15715</v>
      </c>
      <c r="H4150">
        <v>25</v>
      </c>
      <c r="I4150" s="6" t="s">
        <v>116</v>
      </c>
      <c r="J4150" s="6" t="s">
        <v>56</v>
      </c>
      <c r="K4150" s="6" t="s">
        <v>37</v>
      </c>
      <c r="L4150">
        <v>101</v>
      </c>
      <c r="N4150" s="6" t="s">
        <v>15716</v>
      </c>
      <c r="O4150" s="6" t="s">
        <v>58</v>
      </c>
      <c r="P4150" s="6" t="s">
        <v>5562</v>
      </c>
      <c r="Q4150">
        <v>36777000</v>
      </c>
      <c r="R4150">
        <v>45155120000104</v>
      </c>
      <c r="S4150">
        <v>32998843822</v>
      </c>
    </row>
    <row r="4151" spans="1:19" x14ac:dyDescent="0.25">
      <c r="A4151">
        <v>18981</v>
      </c>
      <c r="B4151" s="6" t="s">
        <v>15717</v>
      </c>
      <c r="C4151" s="6" t="s">
        <v>52</v>
      </c>
      <c r="D4151" s="6" t="s">
        <v>31</v>
      </c>
      <c r="E4151" s="6" t="s">
        <v>71</v>
      </c>
      <c r="F4151" s="6" t="s">
        <v>61</v>
      </c>
      <c r="G4151" s="6" t="s">
        <v>15718</v>
      </c>
      <c r="H4151">
        <v>25</v>
      </c>
      <c r="I4151" s="6" t="s">
        <v>116</v>
      </c>
      <c r="J4151" s="6" t="s">
        <v>56</v>
      </c>
      <c r="K4151" s="6" t="s">
        <v>37</v>
      </c>
      <c r="L4151">
        <v>106</v>
      </c>
      <c r="N4151" s="6" t="s">
        <v>15719</v>
      </c>
      <c r="O4151" s="6" t="s">
        <v>572</v>
      </c>
      <c r="P4151" s="6" t="s">
        <v>40</v>
      </c>
      <c r="Q4151">
        <v>36730000</v>
      </c>
      <c r="R4151">
        <v>12718014695</v>
      </c>
      <c r="S4151">
        <v>32999674800</v>
      </c>
    </row>
    <row r="4152" spans="1:19" x14ac:dyDescent="0.25">
      <c r="A4152">
        <v>18983</v>
      </c>
      <c r="B4152" s="6" t="s">
        <v>15720</v>
      </c>
      <c r="C4152" s="6" t="s">
        <v>324</v>
      </c>
      <c r="D4152" s="6" t="s">
        <v>315</v>
      </c>
      <c r="E4152" s="6" t="s">
        <v>53</v>
      </c>
      <c r="F4152" s="6" t="s">
        <v>61</v>
      </c>
      <c r="G4152" s="6" t="s">
        <v>15721</v>
      </c>
      <c r="H4152">
        <v>2</v>
      </c>
      <c r="I4152" s="6" t="s">
        <v>2216</v>
      </c>
      <c r="J4152" s="6" t="s">
        <v>56</v>
      </c>
      <c r="K4152" s="6" t="s">
        <v>319</v>
      </c>
      <c r="L4152">
        <v>916</v>
      </c>
      <c r="N4152" s="6" t="s">
        <v>15722</v>
      </c>
      <c r="O4152" s="6" t="s">
        <v>39</v>
      </c>
      <c r="P4152" s="6" t="s">
        <v>389</v>
      </c>
      <c r="Q4152">
        <v>36703027</v>
      </c>
      <c r="R4152">
        <v>9220219611</v>
      </c>
      <c r="S4152">
        <v>32034494600</v>
      </c>
    </row>
    <row r="4153" spans="1:19" x14ac:dyDescent="0.25">
      <c r="A4153">
        <v>18984</v>
      </c>
      <c r="B4153" s="6" t="s">
        <v>15723</v>
      </c>
      <c r="C4153" s="6" t="s">
        <v>52</v>
      </c>
      <c r="D4153" s="6" t="s">
        <v>31</v>
      </c>
      <c r="E4153" s="6" t="s">
        <v>325</v>
      </c>
      <c r="F4153" s="6" t="s">
        <v>61</v>
      </c>
      <c r="G4153" s="6" t="s">
        <v>15724</v>
      </c>
      <c r="H4153">
        <v>1</v>
      </c>
      <c r="I4153" s="6" t="s">
        <v>375</v>
      </c>
      <c r="J4153" s="6" t="s">
        <v>15725</v>
      </c>
      <c r="K4153" s="6" t="s">
        <v>98</v>
      </c>
      <c r="L4153">
        <v>301</v>
      </c>
      <c r="N4153" s="6" t="s">
        <v>15726</v>
      </c>
      <c r="O4153" s="6" t="s">
        <v>1333</v>
      </c>
      <c r="P4153" s="6" t="s">
        <v>15727</v>
      </c>
      <c r="Q4153">
        <v>36550000</v>
      </c>
      <c r="R4153">
        <v>28525076848</v>
      </c>
      <c r="S4153">
        <v>32999804069</v>
      </c>
    </row>
    <row r="4154" spans="1:19" x14ac:dyDescent="0.25">
      <c r="A4154">
        <v>18985</v>
      </c>
      <c r="B4154" s="6" t="s">
        <v>15728</v>
      </c>
      <c r="C4154" s="6" t="s">
        <v>1499</v>
      </c>
      <c r="D4154" s="6" t="s">
        <v>31</v>
      </c>
      <c r="E4154" s="6" t="s">
        <v>71</v>
      </c>
      <c r="F4154" s="6" t="s">
        <v>15729</v>
      </c>
      <c r="G4154" s="6" t="s">
        <v>531</v>
      </c>
      <c r="H4154">
        <v>25</v>
      </c>
      <c r="I4154" s="6" t="s">
        <v>116</v>
      </c>
      <c r="J4154" s="6" t="s">
        <v>15730</v>
      </c>
      <c r="K4154" s="6" t="s">
        <v>98</v>
      </c>
      <c r="L4154">
        <v>305</v>
      </c>
      <c r="N4154" s="6" t="s">
        <v>15731</v>
      </c>
      <c r="O4154" s="6" t="s">
        <v>399</v>
      </c>
      <c r="P4154" s="6" t="s">
        <v>259</v>
      </c>
      <c r="Q4154">
        <v>36512000</v>
      </c>
      <c r="R4154">
        <v>23720498000162</v>
      </c>
      <c r="S4154">
        <v>32999715265</v>
      </c>
    </row>
    <row r="4155" spans="1:19" x14ac:dyDescent="0.25">
      <c r="A4155">
        <v>18987</v>
      </c>
      <c r="B4155" s="6" t="s">
        <v>15732</v>
      </c>
      <c r="C4155" s="6" t="s">
        <v>1040</v>
      </c>
      <c r="D4155" s="6" t="s">
        <v>13995</v>
      </c>
      <c r="E4155" s="6" t="s">
        <v>93</v>
      </c>
      <c r="F4155" s="6" t="s">
        <v>61</v>
      </c>
      <c r="G4155" s="6" t="s">
        <v>15733</v>
      </c>
      <c r="H4155">
        <v>1</v>
      </c>
      <c r="I4155" s="6" t="s">
        <v>375</v>
      </c>
      <c r="J4155" s="6" t="s">
        <v>15734</v>
      </c>
      <c r="K4155" s="6" t="s">
        <v>98</v>
      </c>
      <c r="L4155">
        <v>303</v>
      </c>
      <c r="N4155" s="6" t="s">
        <v>15735</v>
      </c>
      <c r="O4155" s="6" t="s">
        <v>100</v>
      </c>
      <c r="P4155" s="6" t="s">
        <v>640</v>
      </c>
      <c r="Q4155">
        <v>36520000</v>
      </c>
      <c r="R4155">
        <v>2314694627</v>
      </c>
      <c r="S4155">
        <v>32988030655</v>
      </c>
    </row>
    <row r="4156" spans="1:19" x14ac:dyDescent="0.25">
      <c r="A4156">
        <v>18988</v>
      </c>
      <c r="B4156" s="6" t="s">
        <v>15736</v>
      </c>
      <c r="C4156" s="6" t="s">
        <v>42</v>
      </c>
      <c r="D4156" s="6" t="s">
        <v>31</v>
      </c>
      <c r="E4156" s="6" t="s">
        <v>93</v>
      </c>
      <c r="F4156" s="6" t="s">
        <v>15737</v>
      </c>
      <c r="G4156" s="6" t="s">
        <v>15738</v>
      </c>
      <c r="H4156">
        <v>25</v>
      </c>
      <c r="I4156" s="6" t="s">
        <v>116</v>
      </c>
      <c r="J4156" s="6" t="s">
        <v>56</v>
      </c>
      <c r="K4156" s="6" t="s">
        <v>109</v>
      </c>
      <c r="L4156">
        <v>205</v>
      </c>
      <c r="N4156" s="6" t="s">
        <v>15739</v>
      </c>
      <c r="O4156" s="6" t="s">
        <v>771</v>
      </c>
      <c r="P4156" s="6" t="s">
        <v>951</v>
      </c>
      <c r="Q4156">
        <v>36800000</v>
      </c>
      <c r="R4156">
        <v>39587766000150</v>
      </c>
      <c r="S4156">
        <v>32999904466</v>
      </c>
    </row>
    <row r="4157" spans="1:19" x14ac:dyDescent="0.25">
      <c r="A4157">
        <v>18989</v>
      </c>
      <c r="B4157" s="6" t="s">
        <v>15740</v>
      </c>
      <c r="C4157" s="6" t="s">
        <v>391</v>
      </c>
      <c r="D4157" s="6" t="s">
        <v>488</v>
      </c>
      <c r="E4157" s="6" t="s">
        <v>71</v>
      </c>
      <c r="F4157" s="6" t="s">
        <v>15741</v>
      </c>
      <c r="G4157" s="6" t="s">
        <v>15742</v>
      </c>
      <c r="H4157">
        <v>25</v>
      </c>
      <c r="I4157" s="6" t="s">
        <v>116</v>
      </c>
      <c r="J4157" s="6" t="s">
        <v>56</v>
      </c>
      <c r="K4157" s="6" t="s">
        <v>109</v>
      </c>
      <c r="L4157">
        <v>207</v>
      </c>
      <c r="N4157" s="6" t="s">
        <v>8138</v>
      </c>
      <c r="O4157" s="6" t="s">
        <v>111</v>
      </c>
      <c r="P4157" s="6" t="s">
        <v>1374</v>
      </c>
      <c r="Q4157">
        <v>36883051</v>
      </c>
      <c r="R4157">
        <v>45404125000115</v>
      </c>
      <c r="S4157">
        <v>32988767002</v>
      </c>
    </row>
    <row r="4158" spans="1:19" x14ac:dyDescent="0.25">
      <c r="A4158">
        <v>18990</v>
      </c>
      <c r="B4158" s="6" t="s">
        <v>15743</v>
      </c>
      <c r="C4158" s="6" t="s">
        <v>30</v>
      </c>
      <c r="D4158" s="6" t="s">
        <v>31</v>
      </c>
      <c r="E4158" s="6" t="s">
        <v>44</v>
      </c>
      <c r="F4158" s="6" t="s">
        <v>15744</v>
      </c>
      <c r="G4158" s="6" t="s">
        <v>3458</v>
      </c>
      <c r="H4158">
        <v>25</v>
      </c>
      <c r="I4158" s="6" t="s">
        <v>116</v>
      </c>
      <c r="J4158" s="6" t="s">
        <v>56</v>
      </c>
      <c r="K4158" s="6" t="s">
        <v>109</v>
      </c>
      <c r="L4158">
        <v>202</v>
      </c>
      <c r="N4158" s="6" t="s">
        <v>15745</v>
      </c>
      <c r="O4158" s="6" t="s">
        <v>111</v>
      </c>
      <c r="P4158" s="6" t="s">
        <v>40</v>
      </c>
      <c r="Q4158">
        <v>36880003</v>
      </c>
      <c r="R4158">
        <v>26983729000119</v>
      </c>
      <c r="S4158">
        <v>32998351560</v>
      </c>
    </row>
    <row r="4159" spans="1:19" x14ac:dyDescent="0.25">
      <c r="A4159">
        <v>18991</v>
      </c>
      <c r="B4159" s="6" t="s">
        <v>15746</v>
      </c>
      <c r="C4159" s="6" t="s">
        <v>477</v>
      </c>
      <c r="D4159" s="6" t="s">
        <v>353</v>
      </c>
      <c r="E4159" s="6" t="s">
        <v>44</v>
      </c>
      <c r="F4159" s="6" t="s">
        <v>15747</v>
      </c>
      <c r="G4159" s="6" t="s">
        <v>15748</v>
      </c>
      <c r="H4159">
        <v>25</v>
      </c>
      <c r="I4159" s="6" t="s">
        <v>116</v>
      </c>
      <c r="J4159" s="6" t="s">
        <v>56</v>
      </c>
      <c r="K4159" s="6" t="s">
        <v>98</v>
      </c>
      <c r="L4159">
        <v>306</v>
      </c>
      <c r="N4159" s="6" t="s">
        <v>6941</v>
      </c>
      <c r="O4159" s="6" t="s">
        <v>146</v>
      </c>
      <c r="P4159" s="6" t="s">
        <v>3073</v>
      </c>
      <c r="Q4159">
        <v>36507020</v>
      </c>
      <c r="R4159">
        <v>45257226000100</v>
      </c>
      <c r="S4159">
        <v>32988980103</v>
      </c>
    </row>
    <row r="4160" spans="1:19" x14ac:dyDescent="0.25">
      <c r="A4160">
        <v>18992</v>
      </c>
      <c r="B4160" s="6" t="s">
        <v>15749</v>
      </c>
      <c r="C4160" s="6" t="s">
        <v>404</v>
      </c>
      <c r="D4160" s="6" t="s">
        <v>31</v>
      </c>
      <c r="E4160" s="6" t="s">
        <v>44</v>
      </c>
      <c r="F4160" s="6" t="s">
        <v>61</v>
      </c>
      <c r="G4160" s="6" t="s">
        <v>15750</v>
      </c>
      <c r="H4160">
        <v>25</v>
      </c>
      <c r="I4160" s="6" t="s">
        <v>116</v>
      </c>
      <c r="J4160" s="6" t="s">
        <v>56</v>
      </c>
      <c r="K4160" s="6" t="s">
        <v>109</v>
      </c>
      <c r="L4160">
        <v>204</v>
      </c>
      <c r="N4160" s="6" t="s">
        <v>15751</v>
      </c>
      <c r="O4160" s="6" t="s">
        <v>1100</v>
      </c>
      <c r="P4160" s="6" t="s">
        <v>40</v>
      </c>
      <c r="Q4160">
        <v>36790000</v>
      </c>
      <c r="R4160">
        <v>3049001682</v>
      </c>
      <c r="S4160">
        <v>32988492489</v>
      </c>
    </row>
    <row r="4161" spans="1:19" x14ac:dyDescent="0.25">
      <c r="A4161">
        <v>18993</v>
      </c>
      <c r="B4161" s="6" t="s">
        <v>15752</v>
      </c>
      <c r="C4161" s="6" t="s">
        <v>42</v>
      </c>
      <c r="D4161" s="6" t="s">
        <v>31</v>
      </c>
      <c r="E4161" s="6" t="s">
        <v>103</v>
      </c>
      <c r="F4161" s="6" t="s">
        <v>15753</v>
      </c>
      <c r="G4161" s="6" t="s">
        <v>15754</v>
      </c>
      <c r="H4161">
        <v>25</v>
      </c>
      <c r="I4161" s="6" t="s">
        <v>116</v>
      </c>
      <c r="J4161" s="6" t="s">
        <v>56</v>
      </c>
      <c r="K4161" s="6" t="s">
        <v>109</v>
      </c>
      <c r="L4161">
        <v>201</v>
      </c>
      <c r="N4161" s="6" t="s">
        <v>15755</v>
      </c>
      <c r="O4161" s="6" t="s">
        <v>111</v>
      </c>
      <c r="P4161" s="6" t="s">
        <v>7111</v>
      </c>
      <c r="Q4161">
        <v>36888233</v>
      </c>
      <c r="R4161">
        <v>41412896000101</v>
      </c>
      <c r="S4161">
        <v>32988180776</v>
      </c>
    </row>
    <row r="4162" spans="1:19" x14ac:dyDescent="0.25">
      <c r="A4162">
        <v>18994</v>
      </c>
      <c r="B4162" s="6" t="s">
        <v>15756</v>
      </c>
      <c r="C4162" s="6" t="s">
        <v>119</v>
      </c>
      <c r="D4162" s="6" t="s">
        <v>77</v>
      </c>
      <c r="E4162" s="6" t="s">
        <v>71</v>
      </c>
      <c r="F4162" s="6" t="s">
        <v>15757</v>
      </c>
      <c r="G4162" s="6" t="s">
        <v>10076</v>
      </c>
      <c r="H4162">
        <v>25</v>
      </c>
      <c r="I4162" s="6" t="s">
        <v>116</v>
      </c>
      <c r="J4162" s="6" t="s">
        <v>56</v>
      </c>
      <c r="K4162" s="6" t="s">
        <v>37</v>
      </c>
      <c r="L4162">
        <v>101</v>
      </c>
      <c r="N4162" s="6" t="s">
        <v>15758</v>
      </c>
      <c r="O4162" s="6" t="s">
        <v>219</v>
      </c>
      <c r="P4162" s="6" t="s">
        <v>40</v>
      </c>
      <c r="Q4162">
        <v>36710000</v>
      </c>
      <c r="R4162">
        <v>45003485000105</v>
      </c>
      <c r="S4162">
        <v>32984638969</v>
      </c>
    </row>
    <row r="4163" spans="1:19" x14ac:dyDescent="0.25">
      <c r="A4163">
        <v>18995</v>
      </c>
      <c r="B4163" s="6" t="s">
        <v>15759</v>
      </c>
      <c r="C4163" s="6" t="s">
        <v>52</v>
      </c>
      <c r="D4163" s="6" t="s">
        <v>31</v>
      </c>
      <c r="E4163" s="6" t="s">
        <v>93</v>
      </c>
      <c r="F4163" s="6" t="s">
        <v>15760</v>
      </c>
      <c r="G4163" s="6" t="s">
        <v>15761</v>
      </c>
      <c r="H4163">
        <v>25</v>
      </c>
      <c r="I4163" s="6" t="s">
        <v>116</v>
      </c>
      <c r="J4163" s="6" t="s">
        <v>56</v>
      </c>
      <c r="K4163" s="6" t="s">
        <v>98</v>
      </c>
      <c r="L4163">
        <v>302</v>
      </c>
      <c r="N4163" s="6" t="s">
        <v>15762</v>
      </c>
      <c r="O4163" s="6" t="s">
        <v>146</v>
      </c>
      <c r="P4163" s="6" t="s">
        <v>40</v>
      </c>
      <c r="Q4163">
        <v>36500012</v>
      </c>
      <c r="R4163">
        <v>45535817000100</v>
      </c>
      <c r="S4163">
        <v>32999022329</v>
      </c>
    </row>
    <row r="4164" spans="1:19" x14ac:dyDescent="0.25">
      <c r="A4164">
        <v>18996</v>
      </c>
      <c r="B4164" s="6" t="s">
        <v>15763</v>
      </c>
      <c r="C4164" s="6" t="s">
        <v>52</v>
      </c>
      <c r="D4164" s="6" t="s">
        <v>31</v>
      </c>
      <c r="E4164" s="6" t="s">
        <v>71</v>
      </c>
      <c r="F4164" s="6" t="s">
        <v>61</v>
      </c>
      <c r="G4164" s="6" t="s">
        <v>15764</v>
      </c>
      <c r="H4164">
        <v>1</v>
      </c>
      <c r="I4164" s="6" t="s">
        <v>375</v>
      </c>
      <c r="J4164" s="6" t="s">
        <v>15765</v>
      </c>
      <c r="K4164" s="6" t="s">
        <v>109</v>
      </c>
      <c r="L4164">
        <v>205</v>
      </c>
      <c r="N4164" s="6" t="s">
        <v>15766</v>
      </c>
      <c r="O4164" s="6" t="s">
        <v>707</v>
      </c>
      <c r="P4164" s="6" t="s">
        <v>40</v>
      </c>
      <c r="Q4164">
        <v>36810000</v>
      </c>
      <c r="R4164">
        <v>74063332691</v>
      </c>
      <c r="S4164">
        <v>32999965963</v>
      </c>
    </row>
    <row r="4165" spans="1:19" x14ac:dyDescent="0.25">
      <c r="A4165">
        <v>18997</v>
      </c>
      <c r="B4165" s="6" t="s">
        <v>15767</v>
      </c>
      <c r="C4165" s="6" t="s">
        <v>52</v>
      </c>
      <c r="D4165" s="6" t="s">
        <v>31</v>
      </c>
      <c r="E4165" s="6" t="s">
        <v>53</v>
      </c>
      <c r="F4165" s="6" t="s">
        <v>15768</v>
      </c>
      <c r="G4165" s="6" t="s">
        <v>15769</v>
      </c>
      <c r="H4165">
        <v>25</v>
      </c>
      <c r="I4165" s="6" t="s">
        <v>116</v>
      </c>
      <c r="J4165" s="6" t="s">
        <v>56</v>
      </c>
      <c r="K4165" s="6" t="s">
        <v>98</v>
      </c>
      <c r="L4165">
        <v>302</v>
      </c>
      <c r="N4165" s="6" t="s">
        <v>15770</v>
      </c>
      <c r="O4165" s="6" t="s">
        <v>600</v>
      </c>
      <c r="P4165" s="6" t="s">
        <v>40</v>
      </c>
      <c r="Q4165">
        <v>36530000</v>
      </c>
      <c r="R4165">
        <v>43830003000165</v>
      </c>
      <c r="S4165">
        <v>32985002727</v>
      </c>
    </row>
    <row r="4166" spans="1:19" x14ac:dyDescent="0.25">
      <c r="A4166">
        <v>18998</v>
      </c>
      <c r="B4166" s="6" t="s">
        <v>15771</v>
      </c>
      <c r="C4166" s="6" t="s">
        <v>2174</v>
      </c>
      <c r="D4166" s="6" t="s">
        <v>747</v>
      </c>
      <c r="E4166" s="6" t="s">
        <v>93</v>
      </c>
      <c r="F4166" s="6" t="s">
        <v>61</v>
      </c>
      <c r="G4166" s="6" t="s">
        <v>15772</v>
      </c>
      <c r="H4166">
        <v>1</v>
      </c>
      <c r="I4166" s="6" t="s">
        <v>375</v>
      </c>
      <c r="J4166" s="6" t="s">
        <v>15773</v>
      </c>
      <c r="K4166" s="6" t="s">
        <v>98</v>
      </c>
      <c r="L4166">
        <v>304</v>
      </c>
      <c r="N4166" s="6" t="s">
        <v>15774</v>
      </c>
      <c r="O4166" s="6" t="s">
        <v>399</v>
      </c>
      <c r="P4166" s="6" t="s">
        <v>399</v>
      </c>
      <c r="Q4166">
        <v>36512000</v>
      </c>
      <c r="R4166">
        <v>8711445000272</v>
      </c>
      <c r="S4166">
        <v>32991940882</v>
      </c>
    </row>
    <row r="4167" spans="1:19" x14ac:dyDescent="0.25">
      <c r="A4167">
        <v>19002</v>
      </c>
      <c r="B4167" s="6" t="s">
        <v>15775</v>
      </c>
      <c r="C4167" s="6" t="s">
        <v>391</v>
      </c>
      <c r="D4167" s="6" t="s">
        <v>488</v>
      </c>
      <c r="E4167" s="6" t="s">
        <v>93</v>
      </c>
      <c r="F4167" s="6" t="s">
        <v>15776</v>
      </c>
      <c r="G4167" s="6" t="s">
        <v>15777</v>
      </c>
      <c r="H4167">
        <v>25</v>
      </c>
      <c r="I4167" s="6" t="s">
        <v>116</v>
      </c>
      <c r="J4167" s="6" t="s">
        <v>15778</v>
      </c>
      <c r="K4167" s="6" t="s">
        <v>109</v>
      </c>
      <c r="L4167">
        <v>207</v>
      </c>
      <c r="N4167" s="6" t="s">
        <v>15779</v>
      </c>
      <c r="O4167" s="6" t="s">
        <v>111</v>
      </c>
      <c r="P4167" s="6" t="s">
        <v>1162</v>
      </c>
      <c r="Q4167">
        <v>36884020</v>
      </c>
      <c r="R4167">
        <v>45452597000143</v>
      </c>
      <c r="S4167">
        <v>32988602076</v>
      </c>
    </row>
    <row r="4168" spans="1:19" x14ac:dyDescent="0.25">
      <c r="A4168">
        <v>19003</v>
      </c>
      <c r="B4168" s="6" t="s">
        <v>15780</v>
      </c>
      <c r="C4168" s="6" t="s">
        <v>52</v>
      </c>
      <c r="D4168" s="6" t="s">
        <v>31</v>
      </c>
      <c r="E4168" s="6" t="s">
        <v>44</v>
      </c>
      <c r="F4168" s="6" t="s">
        <v>61</v>
      </c>
      <c r="G4168" s="6" t="s">
        <v>15781</v>
      </c>
      <c r="H4168">
        <v>27</v>
      </c>
      <c r="I4168" s="6" t="s">
        <v>96</v>
      </c>
      <c r="J4168" s="6" t="s">
        <v>56</v>
      </c>
      <c r="K4168" s="6" t="s">
        <v>37</v>
      </c>
      <c r="L4168">
        <v>104</v>
      </c>
      <c r="N4168" s="6" t="s">
        <v>15782</v>
      </c>
      <c r="O4168" s="6" t="s">
        <v>39</v>
      </c>
      <c r="P4168" s="6" t="s">
        <v>381</v>
      </c>
      <c r="Q4168">
        <v>36707899</v>
      </c>
      <c r="R4168">
        <v>11506686605</v>
      </c>
      <c r="S4168">
        <v>32999717252</v>
      </c>
    </row>
    <row r="4169" spans="1:19" x14ac:dyDescent="0.25">
      <c r="A4169">
        <v>19005</v>
      </c>
      <c r="B4169" s="6" t="s">
        <v>15783</v>
      </c>
      <c r="C4169" s="6" t="s">
        <v>52</v>
      </c>
      <c r="D4169" s="6" t="s">
        <v>31</v>
      </c>
      <c r="E4169" s="6" t="s">
        <v>103</v>
      </c>
      <c r="F4169" s="6" t="s">
        <v>15784</v>
      </c>
      <c r="G4169" s="6" t="s">
        <v>1990</v>
      </c>
      <c r="H4169">
        <v>25</v>
      </c>
      <c r="I4169" s="6" t="s">
        <v>116</v>
      </c>
      <c r="J4169" s="6" t="s">
        <v>56</v>
      </c>
      <c r="K4169" s="6" t="s">
        <v>37</v>
      </c>
      <c r="L4169">
        <v>105</v>
      </c>
      <c r="N4169" s="6" t="s">
        <v>15785</v>
      </c>
      <c r="O4169" s="6" t="s">
        <v>443</v>
      </c>
      <c r="P4169" s="6" t="s">
        <v>655</v>
      </c>
      <c r="Q4169">
        <v>36660000</v>
      </c>
      <c r="R4169">
        <v>14091122000145</v>
      </c>
      <c r="S4169">
        <v>32998089023</v>
      </c>
    </row>
    <row r="4170" spans="1:19" x14ac:dyDescent="0.25">
      <c r="A4170">
        <v>19007</v>
      </c>
      <c r="B4170" s="6" t="s">
        <v>15786</v>
      </c>
      <c r="C4170" s="6" t="s">
        <v>52</v>
      </c>
      <c r="D4170" s="6" t="s">
        <v>31</v>
      </c>
      <c r="E4170" s="6" t="s">
        <v>93</v>
      </c>
      <c r="F4170" s="6" t="s">
        <v>61</v>
      </c>
      <c r="G4170" s="6" t="s">
        <v>15787</v>
      </c>
      <c r="H4170">
        <v>25</v>
      </c>
      <c r="I4170" s="6" t="s">
        <v>116</v>
      </c>
      <c r="J4170" s="6" t="s">
        <v>56</v>
      </c>
      <c r="K4170" s="6" t="s">
        <v>98</v>
      </c>
      <c r="L4170">
        <v>301</v>
      </c>
      <c r="N4170" s="6" t="s">
        <v>15788</v>
      </c>
      <c r="O4170" s="6" t="s">
        <v>146</v>
      </c>
      <c r="P4170" s="6" t="s">
        <v>40</v>
      </c>
      <c r="Q4170">
        <v>36500000</v>
      </c>
      <c r="R4170">
        <v>12947175611</v>
      </c>
      <c r="S4170">
        <v>32984788662</v>
      </c>
    </row>
    <row r="4171" spans="1:19" x14ac:dyDescent="0.25">
      <c r="A4171">
        <v>19008</v>
      </c>
      <c r="B4171" s="6" t="s">
        <v>15789</v>
      </c>
      <c r="C4171" s="6" t="s">
        <v>1499</v>
      </c>
      <c r="D4171" s="6" t="s">
        <v>31</v>
      </c>
      <c r="E4171" s="6" t="s">
        <v>44</v>
      </c>
      <c r="F4171" s="6" t="s">
        <v>15790</v>
      </c>
      <c r="G4171" s="6" t="s">
        <v>15791</v>
      </c>
      <c r="H4171">
        <v>25</v>
      </c>
      <c r="I4171" s="6" t="s">
        <v>116</v>
      </c>
      <c r="J4171" s="6" t="s">
        <v>15792</v>
      </c>
      <c r="K4171" s="6" t="s">
        <v>109</v>
      </c>
      <c r="L4171">
        <v>206</v>
      </c>
      <c r="N4171" s="6" t="s">
        <v>15793</v>
      </c>
      <c r="O4171" s="6" t="s">
        <v>1434</v>
      </c>
      <c r="P4171" s="6" t="s">
        <v>40</v>
      </c>
      <c r="Q4171">
        <v>36815000</v>
      </c>
      <c r="R4171">
        <v>39448900000131</v>
      </c>
      <c r="S4171">
        <v>32984495853</v>
      </c>
    </row>
    <row r="4172" spans="1:19" x14ac:dyDescent="0.25">
      <c r="A4172">
        <v>19009</v>
      </c>
      <c r="B4172" s="6" t="s">
        <v>15794</v>
      </c>
      <c r="C4172" s="6" t="s">
        <v>52</v>
      </c>
      <c r="D4172" s="6" t="s">
        <v>31</v>
      </c>
      <c r="E4172" s="6" t="s">
        <v>71</v>
      </c>
      <c r="F4172" s="6" t="s">
        <v>61</v>
      </c>
      <c r="G4172" s="6" t="s">
        <v>15795</v>
      </c>
      <c r="H4172">
        <v>25</v>
      </c>
      <c r="I4172" s="6" t="s">
        <v>116</v>
      </c>
      <c r="J4172" s="6" t="s">
        <v>56</v>
      </c>
      <c r="K4172" s="6" t="s">
        <v>109</v>
      </c>
      <c r="L4172">
        <v>206</v>
      </c>
      <c r="N4172" s="6" t="s">
        <v>15796</v>
      </c>
      <c r="O4172" s="6" t="s">
        <v>1434</v>
      </c>
      <c r="P4172" s="6" t="s">
        <v>40</v>
      </c>
      <c r="Q4172">
        <v>36815000</v>
      </c>
      <c r="R4172">
        <v>73628743753</v>
      </c>
      <c r="S4172">
        <v>32984170232</v>
      </c>
    </row>
    <row r="4173" spans="1:19" x14ac:dyDescent="0.25">
      <c r="A4173">
        <v>19010</v>
      </c>
      <c r="B4173" s="6" t="s">
        <v>15797</v>
      </c>
      <c r="C4173" s="6" t="s">
        <v>52</v>
      </c>
      <c r="D4173" s="6" t="s">
        <v>31</v>
      </c>
      <c r="E4173" s="6" t="s">
        <v>71</v>
      </c>
      <c r="F4173" s="6" t="s">
        <v>15798</v>
      </c>
      <c r="G4173" s="6" t="s">
        <v>15799</v>
      </c>
      <c r="H4173">
        <v>25</v>
      </c>
      <c r="I4173" s="6" t="s">
        <v>116</v>
      </c>
      <c r="J4173" s="6" t="s">
        <v>56</v>
      </c>
      <c r="K4173" s="6" t="s">
        <v>109</v>
      </c>
      <c r="L4173">
        <v>206</v>
      </c>
      <c r="N4173" s="6" t="s">
        <v>15800</v>
      </c>
      <c r="O4173" s="6" t="s">
        <v>2267</v>
      </c>
      <c r="P4173" s="6" t="s">
        <v>40</v>
      </c>
      <c r="Q4173">
        <v>36840000</v>
      </c>
      <c r="R4173">
        <v>30711459000164</v>
      </c>
      <c r="S4173">
        <v>32998130918</v>
      </c>
    </row>
    <row r="4174" spans="1:19" x14ac:dyDescent="0.25">
      <c r="A4174">
        <v>19011</v>
      </c>
      <c r="B4174" s="6" t="s">
        <v>15801</v>
      </c>
      <c r="C4174" s="6" t="s">
        <v>30</v>
      </c>
      <c r="D4174" s="6" t="s">
        <v>31</v>
      </c>
      <c r="E4174" s="6" t="s">
        <v>53</v>
      </c>
      <c r="F4174" s="6" t="s">
        <v>15802</v>
      </c>
      <c r="G4174" s="6" t="s">
        <v>15803</v>
      </c>
      <c r="H4174">
        <v>25</v>
      </c>
      <c r="I4174" s="6" t="s">
        <v>116</v>
      </c>
      <c r="J4174" s="6" t="s">
        <v>56</v>
      </c>
      <c r="K4174" s="6" t="s">
        <v>109</v>
      </c>
      <c r="L4174">
        <v>206</v>
      </c>
      <c r="N4174" s="6" t="s">
        <v>15804</v>
      </c>
      <c r="O4174" s="6" t="s">
        <v>1731</v>
      </c>
      <c r="P4174" s="6" t="s">
        <v>15805</v>
      </c>
      <c r="Q4174">
        <v>36847000</v>
      </c>
      <c r="R4174">
        <v>36576151000130</v>
      </c>
      <c r="S4174">
        <v>32984116580</v>
      </c>
    </row>
    <row r="4175" spans="1:19" x14ac:dyDescent="0.25">
      <c r="A4175">
        <v>19013</v>
      </c>
      <c r="B4175" s="6" t="s">
        <v>15806</v>
      </c>
      <c r="C4175" s="6" t="s">
        <v>52</v>
      </c>
      <c r="D4175" s="6" t="s">
        <v>31</v>
      </c>
      <c r="E4175" s="6" t="s">
        <v>53</v>
      </c>
      <c r="F4175" s="6" t="s">
        <v>61</v>
      </c>
      <c r="G4175" s="6" t="s">
        <v>15807</v>
      </c>
      <c r="H4175">
        <v>25</v>
      </c>
      <c r="I4175" s="6" t="s">
        <v>116</v>
      </c>
      <c r="J4175" s="6" t="s">
        <v>15808</v>
      </c>
      <c r="K4175" s="6" t="s">
        <v>37</v>
      </c>
      <c r="L4175">
        <v>102</v>
      </c>
      <c r="N4175" s="6" t="s">
        <v>15809</v>
      </c>
      <c r="O4175" s="6" t="s">
        <v>263</v>
      </c>
      <c r="P4175" s="6" t="s">
        <v>15550</v>
      </c>
      <c r="Q4175">
        <v>36740000</v>
      </c>
      <c r="R4175">
        <v>12132685673</v>
      </c>
      <c r="S4175">
        <v>32998119943</v>
      </c>
    </row>
    <row r="4176" spans="1:19" x14ac:dyDescent="0.25">
      <c r="A4176">
        <v>19014</v>
      </c>
      <c r="B4176" s="6" t="s">
        <v>15810</v>
      </c>
      <c r="C4176" s="6" t="s">
        <v>76</v>
      </c>
      <c r="D4176" s="6" t="s">
        <v>77</v>
      </c>
      <c r="E4176" s="6" t="s">
        <v>103</v>
      </c>
      <c r="F4176" s="6" t="s">
        <v>15811</v>
      </c>
      <c r="G4176" s="6" t="s">
        <v>15812</v>
      </c>
      <c r="H4176">
        <v>1</v>
      </c>
      <c r="I4176" s="6" t="s">
        <v>375</v>
      </c>
      <c r="J4176" s="6" t="s">
        <v>15813</v>
      </c>
      <c r="K4176" s="6" t="s">
        <v>109</v>
      </c>
      <c r="L4176">
        <v>201</v>
      </c>
      <c r="N4176" s="6" t="s">
        <v>15814</v>
      </c>
      <c r="O4176" s="6" t="s">
        <v>169</v>
      </c>
      <c r="P4176" s="6" t="s">
        <v>40</v>
      </c>
      <c r="Q4176">
        <v>36895000</v>
      </c>
      <c r="R4176">
        <v>24084791000143</v>
      </c>
      <c r="S4176">
        <v>21991030083</v>
      </c>
    </row>
    <row r="4177" spans="1:19" x14ac:dyDescent="0.25">
      <c r="A4177">
        <v>19015</v>
      </c>
      <c r="B4177" s="6" t="s">
        <v>15815</v>
      </c>
      <c r="C4177" s="6" t="s">
        <v>52</v>
      </c>
      <c r="D4177" s="6" t="s">
        <v>31</v>
      </c>
      <c r="E4177" s="6" t="s">
        <v>93</v>
      </c>
      <c r="F4177" s="6" t="s">
        <v>61</v>
      </c>
      <c r="G4177" s="6" t="s">
        <v>15816</v>
      </c>
      <c r="H4177">
        <v>25</v>
      </c>
      <c r="I4177" s="6" t="s">
        <v>116</v>
      </c>
      <c r="J4177" s="6" t="s">
        <v>56</v>
      </c>
      <c r="K4177" s="6" t="s">
        <v>98</v>
      </c>
      <c r="L4177">
        <v>302</v>
      </c>
      <c r="N4177" s="6" t="s">
        <v>15817</v>
      </c>
      <c r="O4177" s="6" t="s">
        <v>146</v>
      </c>
      <c r="P4177" s="6" t="s">
        <v>2424</v>
      </c>
      <c r="Q4177">
        <v>36500000</v>
      </c>
      <c r="R4177">
        <v>79152678687</v>
      </c>
      <c r="S4177">
        <v>32999575211</v>
      </c>
    </row>
    <row r="4178" spans="1:19" x14ac:dyDescent="0.25">
      <c r="A4178">
        <v>19016</v>
      </c>
      <c r="B4178" s="6" t="s">
        <v>15818</v>
      </c>
      <c r="C4178" s="6" t="s">
        <v>30</v>
      </c>
      <c r="D4178" s="6" t="s">
        <v>31</v>
      </c>
      <c r="E4178" s="6" t="s">
        <v>71</v>
      </c>
      <c r="F4178" s="6" t="s">
        <v>15819</v>
      </c>
      <c r="G4178" s="6" t="s">
        <v>15820</v>
      </c>
      <c r="H4178">
        <v>1</v>
      </c>
      <c r="I4178" s="6" t="s">
        <v>375</v>
      </c>
      <c r="J4178" s="6" t="s">
        <v>15821</v>
      </c>
      <c r="K4178" s="6" t="s">
        <v>98</v>
      </c>
      <c r="L4178">
        <v>303</v>
      </c>
      <c r="N4178" s="6" t="s">
        <v>15822</v>
      </c>
      <c r="O4178" s="6" t="s">
        <v>100</v>
      </c>
      <c r="P4178" s="6" t="s">
        <v>40</v>
      </c>
      <c r="Q4178">
        <v>36520000</v>
      </c>
      <c r="R4178">
        <v>43727169000150</v>
      </c>
      <c r="S4178">
        <v>32991724080</v>
      </c>
    </row>
    <row r="4179" spans="1:19" x14ac:dyDescent="0.25">
      <c r="A4179">
        <v>19017</v>
      </c>
      <c r="B4179" s="6" t="s">
        <v>15823</v>
      </c>
      <c r="C4179" s="6" t="s">
        <v>52</v>
      </c>
      <c r="D4179" s="6" t="s">
        <v>31</v>
      </c>
      <c r="E4179" s="6" t="s">
        <v>44</v>
      </c>
      <c r="F4179" s="6" t="s">
        <v>61</v>
      </c>
      <c r="G4179" s="6" t="s">
        <v>6777</v>
      </c>
      <c r="H4179">
        <v>25</v>
      </c>
      <c r="I4179" s="6" t="s">
        <v>116</v>
      </c>
      <c r="J4179" s="6" t="s">
        <v>56</v>
      </c>
      <c r="K4179" s="6" t="s">
        <v>98</v>
      </c>
      <c r="L4179">
        <v>301</v>
      </c>
      <c r="N4179" s="6" t="s">
        <v>15824</v>
      </c>
      <c r="O4179" s="6" t="s">
        <v>312</v>
      </c>
      <c r="P4179" s="6" t="s">
        <v>740</v>
      </c>
      <c r="Q4179">
        <v>36170000</v>
      </c>
      <c r="R4179">
        <v>16258454640</v>
      </c>
      <c r="S4179">
        <v>32998801294</v>
      </c>
    </row>
    <row r="4180" spans="1:19" x14ac:dyDescent="0.25">
      <c r="A4180">
        <v>19018</v>
      </c>
      <c r="B4180" s="6" t="s">
        <v>15825</v>
      </c>
      <c r="C4180" s="6" t="s">
        <v>76</v>
      </c>
      <c r="D4180" s="6" t="s">
        <v>77</v>
      </c>
      <c r="E4180" s="6" t="s">
        <v>93</v>
      </c>
      <c r="F4180" s="6" t="s">
        <v>61</v>
      </c>
      <c r="G4180" s="6" t="s">
        <v>15826</v>
      </c>
      <c r="H4180">
        <v>1</v>
      </c>
      <c r="I4180" s="6" t="s">
        <v>375</v>
      </c>
      <c r="J4180" s="6" t="s">
        <v>15827</v>
      </c>
      <c r="K4180" s="6" t="s">
        <v>98</v>
      </c>
      <c r="L4180">
        <v>303</v>
      </c>
      <c r="N4180" s="6" t="s">
        <v>15828</v>
      </c>
      <c r="O4180" s="6" t="s">
        <v>100</v>
      </c>
      <c r="P4180" s="6" t="s">
        <v>567</v>
      </c>
      <c r="Q4180">
        <v>36520000</v>
      </c>
      <c r="R4180">
        <v>10749722606</v>
      </c>
      <c r="S4180">
        <v>32999845472</v>
      </c>
    </row>
    <row r="4181" spans="1:19" x14ac:dyDescent="0.25">
      <c r="A4181">
        <v>19020</v>
      </c>
      <c r="B4181" s="6" t="s">
        <v>15829</v>
      </c>
      <c r="C4181" s="6" t="s">
        <v>52</v>
      </c>
      <c r="D4181" s="6" t="s">
        <v>31</v>
      </c>
      <c r="E4181" s="6" t="s">
        <v>103</v>
      </c>
      <c r="F4181" s="6" t="s">
        <v>15830</v>
      </c>
      <c r="G4181" s="6" t="s">
        <v>15831</v>
      </c>
      <c r="H4181">
        <v>25</v>
      </c>
      <c r="I4181" s="6" t="s">
        <v>116</v>
      </c>
      <c r="J4181" s="6" t="s">
        <v>56</v>
      </c>
      <c r="K4181" s="6" t="s">
        <v>37</v>
      </c>
      <c r="L4181">
        <v>103</v>
      </c>
      <c r="N4181" s="6" t="s">
        <v>15832</v>
      </c>
      <c r="O4181" s="6" t="s">
        <v>58</v>
      </c>
      <c r="P4181" s="6" t="s">
        <v>751</v>
      </c>
      <c r="Q4181">
        <v>36772406</v>
      </c>
      <c r="R4181">
        <v>41900415000107</v>
      </c>
      <c r="S4181">
        <v>32998046116</v>
      </c>
    </row>
    <row r="4182" spans="1:19" x14ac:dyDescent="0.25">
      <c r="A4182">
        <v>19021</v>
      </c>
      <c r="B4182" s="6" t="s">
        <v>15833</v>
      </c>
      <c r="C4182" s="6" t="s">
        <v>52</v>
      </c>
      <c r="D4182" s="6" t="s">
        <v>31</v>
      </c>
      <c r="E4182" s="6" t="s">
        <v>93</v>
      </c>
      <c r="F4182" s="6" t="s">
        <v>15834</v>
      </c>
      <c r="G4182" s="6" t="s">
        <v>2687</v>
      </c>
      <c r="H4182">
        <v>25</v>
      </c>
      <c r="I4182" s="6" t="s">
        <v>116</v>
      </c>
      <c r="J4182" s="6" t="s">
        <v>15835</v>
      </c>
      <c r="K4182" s="6" t="s">
        <v>98</v>
      </c>
      <c r="L4182">
        <v>301</v>
      </c>
      <c r="N4182" s="6" t="s">
        <v>15836</v>
      </c>
      <c r="O4182" s="6" t="s">
        <v>312</v>
      </c>
      <c r="P4182" s="6" t="s">
        <v>828</v>
      </c>
      <c r="Q4182">
        <v>36170000</v>
      </c>
      <c r="R4182">
        <v>45508243000173</v>
      </c>
      <c r="S4182">
        <v>32999025486</v>
      </c>
    </row>
    <row r="4183" spans="1:19" x14ac:dyDescent="0.25">
      <c r="A4183">
        <v>19022</v>
      </c>
      <c r="B4183" s="6" t="s">
        <v>15837</v>
      </c>
      <c r="C4183" s="6" t="s">
        <v>52</v>
      </c>
      <c r="D4183" s="6" t="s">
        <v>31</v>
      </c>
      <c r="E4183" s="6" t="s">
        <v>93</v>
      </c>
      <c r="F4183" s="6" t="s">
        <v>61</v>
      </c>
      <c r="G4183" s="6" t="s">
        <v>5631</v>
      </c>
      <c r="H4183">
        <v>25</v>
      </c>
      <c r="I4183" s="6" t="s">
        <v>116</v>
      </c>
      <c r="J4183" s="6" t="s">
        <v>56</v>
      </c>
      <c r="K4183" s="6" t="s">
        <v>109</v>
      </c>
      <c r="L4183">
        <v>205</v>
      </c>
      <c r="N4183" s="6" t="s">
        <v>15838</v>
      </c>
      <c r="O4183" s="6" t="s">
        <v>771</v>
      </c>
      <c r="P4183" s="6" t="s">
        <v>8789</v>
      </c>
      <c r="Q4183">
        <v>36800000</v>
      </c>
      <c r="R4183">
        <v>19065928707</v>
      </c>
      <c r="S4183">
        <v>32999758543</v>
      </c>
    </row>
    <row r="4184" spans="1:19" x14ac:dyDescent="0.25">
      <c r="A4184">
        <v>19023</v>
      </c>
      <c r="B4184" s="6" t="s">
        <v>15839</v>
      </c>
      <c r="C4184" s="6" t="s">
        <v>391</v>
      </c>
      <c r="D4184" s="6" t="s">
        <v>488</v>
      </c>
      <c r="E4184" s="6" t="s">
        <v>93</v>
      </c>
      <c r="F4184" s="6" t="s">
        <v>61</v>
      </c>
      <c r="G4184" s="6" t="s">
        <v>15840</v>
      </c>
      <c r="H4184">
        <v>25</v>
      </c>
      <c r="I4184" s="6" t="s">
        <v>116</v>
      </c>
      <c r="J4184" s="6" t="s">
        <v>56</v>
      </c>
      <c r="K4184" s="6" t="s">
        <v>109</v>
      </c>
      <c r="L4184">
        <v>207</v>
      </c>
      <c r="N4184" s="6" t="s">
        <v>15841</v>
      </c>
      <c r="O4184" s="6" t="s">
        <v>111</v>
      </c>
      <c r="P4184" s="6" t="s">
        <v>15842</v>
      </c>
      <c r="Q4184">
        <v>36889405</v>
      </c>
      <c r="R4184">
        <v>10007126646</v>
      </c>
      <c r="S4184">
        <v>32998457485</v>
      </c>
    </row>
    <row r="4185" spans="1:19" x14ac:dyDescent="0.25">
      <c r="A4185">
        <v>19024</v>
      </c>
      <c r="B4185" s="6" t="s">
        <v>15843</v>
      </c>
      <c r="C4185" s="6" t="s">
        <v>391</v>
      </c>
      <c r="D4185" s="6" t="s">
        <v>488</v>
      </c>
      <c r="E4185" s="6" t="s">
        <v>53</v>
      </c>
      <c r="F4185" s="6" t="s">
        <v>15844</v>
      </c>
      <c r="G4185" s="6" t="s">
        <v>5565</v>
      </c>
      <c r="H4185">
        <v>25</v>
      </c>
      <c r="I4185" s="6" t="s">
        <v>116</v>
      </c>
      <c r="J4185" s="6" t="s">
        <v>56</v>
      </c>
      <c r="K4185" s="6" t="s">
        <v>98</v>
      </c>
      <c r="L4185">
        <v>307</v>
      </c>
      <c r="N4185" s="6" t="s">
        <v>15845</v>
      </c>
      <c r="O4185" s="6" t="s">
        <v>793</v>
      </c>
      <c r="P4185" s="6" t="s">
        <v>14242</v>
      </c>
      <c r="Q4185">
        <v>36515000</v>
      </c>
      <c r="R4185">
        <v>44897009000112</v>
      </c>
      <c r="S4185">
        <v>32035781000</v>
      </c>
    </row>
    <row r="4186" spans="1:19" x14ac:dyDescent="0.25">
      <c r="A4186">
        <v>19025</v>
      </c>
      <c r="B4186" s="6" t="s">
        <v>15846</v>
      </c>
      <c r="C4186" s="6" t="s">
        <v>52</v>
      </c>
      <c r="D4186" s="6" t="s">
        <v>31</v>
      </c>
      <c r="E4186" s="6" t="s">
        <v>71</v>
      </c>
      <c r="F4186" s="6" t="s">
        <v>15847</v>
      </c>
      <c r="G4186" s="6" t="s">
        <v>15848</v>
      </c>
      <c r="H4186">
        <v>25</v>
      </c>
      <c r="I4186" s="6" t="s">
        <v>116</v>
      </c>
      <c r="J4186" s="6" t="s">
        <v>56</v>
      </c>
      <c r="K4186" s="6" t="s">
        <v>109</v>
      </c>
      <c r="L4186">
        <v>203</v>
      </c>
      <c r="N4186" s="6" t="s">
        <v>15849</v>
      </c>
      <c r="O4186" s="6" t="s">
        <v>111</v>
      </c>
      <c r="P4186" s="6" t="s">
        <v>2978</v>
      </c>
      <c r="Q4186">
        <v>36881032</v>
      </c>
      <c r="R4186">
        <v>39772586000148</v>
      </c>
      <c r="S4186">
        <v>32999466170</v>
      </c>
    </row>
    <row r="4187" spans="1:19" x14ac:dyDescent="0.25">
      <c r="A4187">
        <v>19026</v>
      </c>
      <c r="B4187" s="6" t="s">
        <v>15850</v>
      </c>
      <c r="C4187" s="6" t="s">
        <v>52</v>
      </c>
      <c r="D4187" s="6" t="s">
        <v>31</v>
      </c>
      <c r="E4187" s="6" t="s">
        <v>53</v>
      </c>
      <c r="F4187" s="6" t="s">
        <v>15851</v>
      </c>
      <c r="G4187" s="6" t="s">
        <v>15852</v>
      </c>
      <c r="H4187">
        <v>25</v>
      </c>
      <c r="I4187" s="6" t="s">
        <v>116</v>
      </c>
      <c r="J4187" s="6" t="s">
        <v>15853</v>
      </c>
      <c r="K4187" s="6" t="s">
        <v>37</v>
      </c>
      <c r="L4187">
        <v>102</v>
      </c>
      <c r="N4187" s="6" t="s">
        <v>15854</v>
      </c>
      <c r="O4187" s="6" t="s">
        <v>58</v>
      </c>
      <c r="P4187" s="6" t="s">
        <v>486</v>
      </c>
      <c r="Q4187">
        <v>36774770</v>
      </c>
      <c r="R4187">
        <v>45516428000120</v>
      </c>
      <c r="S4187">
        <v>32998416703</v>
      </c>
    </row>
    <row r="4188" spans="1:19" x14ac:dyDescent="0.25">
      <c r="A4188">
        <v>19027</v>
      </c>
      <c r="B4188" s="6" t="s">
        <v>15855</v>
      </c>
      <c r="C4188" s="6" t="s">
        <v>52</v>
      </c>
      <c r="D4188" s="6" t="s">
        <v>31</v>
      </c>
      <c r="E4188" s="6" t="s">
        <v>53</v>
      </c>
      <c r="F4188" s="6" t="s">
        <v>15856</v>
      </c>
      <c r="G4188" s="6" t="s">
        <v>15857</v>
      </c>
      <c r="H4188">
        <v>25</v>
      </c>
      <c r="I4188" s="6" t="s">
        <v>116</v>
      </c>
      <c r="J4188" s="6" t="s">
        <v>15858</v>
      </c>
      <c r="K4188" s="6" t="s">
        <v>98</v>
      </c>
      <c r="L4188">
        <v>301</v>
      </c>
      <c r="N4188" s="6" t="s">
        <v>15859</v>
      </c>
      <c r="O4188" s="6" t="s">
        <v>1333</v>
      </c>
      <c r="P4188" s="6" t="s">
        <v>40</v>
      </c>
      <c r="Q4188">
        <v>36550000</v>
      </c>
      <c r="R4188">
        <v>41287045000176</v>
      </c>
      <c r="S4188">
        <v>32984178199</v>
      </c>
    </row>
    <row r="4189" spans="1:19" x14ac:dyDescent="0.25">
      <c r="A4189">
        <v>19028</v>
      </c>
      <c r="B4189" s="6" t="s">
        <v>15860</v>
      </c>
      <c r="C4189" s="6" t="s">
        <v>391</v>
      </c>
      <c r="D4189" s="6" t="s">
        <v>488</v>
      </c>
      <c r="E4189" s="6" t="s">
        <v>71</v>
      </c>
      <c r="F4189" s="6" t="s">
        <v>61</v>
      </c>
      <c r="G4189" s="6" t="s">
        <v>15861</v>
      </c>
      <c r="H4189">
        <v>1</v>
      </c>
      <c r="I4189" s="6" t="s">
        <v>375</v>
      </c>
      <c r="J4189" s="6" t="s">
        <v>15862</v>
      </c>
      <c r="K4189" s="6" t="s">
        <v>98</v>
      </c>
      <c r="L4189">
        <v>304</v>
      </c>
      <c r="N4189" s="6" t="s">
        <v>15863</v>
      </c>
      <c r="O4189" s="6" t="s">
        <v>146</v>
      </c>
      <c r="P4189" s="6" t="s">
        <v>15864</v>
      </c>
      <c r="Q4189">
        <v>36500000</v>
      </c>
      <c r="R4189">
        <v>11652068627</v>
      </c>
      <c r="S4189">
        <v>32999262331</v>
      </c>
    </row>
    <row r="4190" spans="1:19" x14ac:dyDescent="0.25">
      <c r="A4190">
        <v>19030</v>
      </c>
      <c r="B4190" s="6" t="s">
        <v>15865</v>
      </c>
      <c r="C4190" s="6" t="s">
        <v>1499</v>
      </c>
      <c r="D4190" s="6" t="s">
        <v>31</v>
      </c>
      <c r="E4190" s="6" t="s">
        <v>93</v>
      </c>
      <c r="F4190" s="6" t="s">
        <v>61</v>
      </c>
      <c r="G4190" s="6" t="s">
        <v>15866</v>
      </c>
      <c r="H4190">
        <v>1</v>
      </c>
      <c r="I4190" s="6" t="s">
        <v>375</v>
      </c>
      <c r="J4190" s="6" t="s">
        <v>15867</v>
      </c>
      <c r="K4190" s="6" t="s">
        <v>109</v>
      </c>
      <c r="L4190">
        <v>205</v>
      </c>
      <c r="N4190" s="6" t="s">
        <v>15868</v>
      </c>
      <c r="O4190" s="6" t="s">
        <v>771</v>
      </c>
      <c r="P4190" s="6" t="s">
        <v>15869</v>
      </c>
      <c r="Q4190">
        <v>36800000</v>
      </c>
      <c r="R4190">
        <v>45692086000107</v>
      </c>
      <c r="S4190">
        <v>31989912170</v>
      </c>
    </row>
    <row r="4191" spans="1:19" x14ac:dyDescent="0.25">
      <c r="A4191">
        <v>19031</v>
      </c>
      <c r="B4191" s="6" t="s">
        <v>15870</v>
      </c>
      <c r="C4191" s="6" t="s">
        <v>391</v>
      </c>
      <c r="D4191" s="6" t="s">
        <v>488</v>
      </c>
      <c r="E4191" s="6" t="s">
        <v>44</v>
      </c>
      <c r="F4191" s="6" t="s">
        <v>61</v>
      </c>
      <c r="G4191" s="6" t="s">
        <v>15871</v>
      </c>
      <c r="H4191">
        <v>1</v>
      </c>
      <c r="I4191" s="6" t="s">
        <v>375</v>
      </c>
      <c r="J4191" s="6" t="s">
        <v>56</v>
      </c>
      <c r="K4191" s="6" t="s">
        <v>98</v>
      </c>
      <c r="L4191">
        <v>307</v>
      </c>
      <c r="N4191" s="6" t="s">
        <v>15872</v>
      </c>
      <c r="O4191" s="6" t="s">
        <v>146</v>
      </c>
      <c r="P4191" s="6" t="s">
        <v>3902</v>
      </c>
      <c r="Q4191">
        <v>36502002</v>
      </c>
      <c r="R4191">
        <v>7767580636</v>
      </c>
      <c r="S4191">
        <v>32991184917</v>
      </c>
    </row>
    <row r="4192" spans="1:19" x14ac:dyDescent="0.25">
      <c r="A4192">
        <v>19032</v>
      </c>
      <c r="B4192" s="6" t="s">
        <v>15873</v>
      </c>
      <c r="C4192" s="6" t="s">
        <v>391</v>
      </c>
      <c r="D4192" s="6" t="s">
        <v>488</v>
      </c>
      <c r="E4192" s="6" t="s">
        <v>53</v>
      </c>
      <c r="F4192" s="6" t="s">
        <v>15874</v>
      </c>
      <c r="G4192" s="6" t="s">
        <v>15875</v>
      </c>
      <c r="H4192">
        <v>25</v>
      </c>
      <c r="I4192" s="6" t="s">
        <v>116</v>
      </c>
      <c r="J4192" s="6" t="s">
        <v>56</v>
      </c>
      <c r="K4192" s="6" t="s">
        <v>109</v>
      </c>
      <c r="L4192">
        <v>205</v>
      </c>
      <c r="N4192" s="6" t="s">
        <v>15876</v>
      </c>
      <c r="O4192" s="6" t="s">
        <v>1020</v>
      </c>
      <c r="P4192" s="6" t="s">
        <v>1021</v>
      </c>
      <c r="Q4192">
        <v>36800000</v>
      </c>
      <c r="R4192">
        <v>44980980000101</v>
      </c>
      <c r="S4192">
        <v>32984438719</v>
      </c>
    </row>
    <row r="4193" spans="1:19" x14ac:dyDescent="0.25">
      <c r="A4193">
        <v>19033</v>
      </c>
      <c r="B4193" s="6" t="s">
        <v>15877</v>
      </c>
      <c r="C4193" s="6" t="s">
        <v>15878</v>
      </c>
      <c r="D4193" s="6" t="s">
        <v>178</v>
      </c>
      <c r="E4193" s="6" t="s">
        <v>103</v>
      </c>
      <c r="F4193" s="6" t="s">
        <v>15879</v>
      </c>
      <c r="G4193" s="6" t="s">
        <v>15880</v>
      </c>
      <c r="H4193">
        <v>23</v>
      </c>
      <c r="I4193" s="6" t="s">
        <v>47</v>
      </c>
      <c r="J4193" s="6" t="s">
        <v>15881</v>
      </c>
      <c r="K4193" s="6" t="s">
        <v>37</v>
      </c>
      <c r="L4193">
        <v>108</v>
      </c>
      <c r="N4193" s="6" t="s">
        <v>15882</v>
      </c>
      <c r="O4193" s="6" t="s">
        <v>443</v>
      </c>
      <c r="P4193" s="6" t="s">
        <v>3190</v>
      </c>
      <c r="Q4193">
        <v>36660000</v>
      </c>
      <c r="R4193">
        <v>45547497000109</v>
      </c>
      <c r="S4193">
        <v>22988077408</v>
      </c>
    </row>
    <row r="4194" spans="1:19" x14ac:dyDescent="0.25">
      <c r="A4194">
        <v>19034</v>
      </c>
      <c r="B4194" s="6" t="s">
        <v>15883</v>
      </c>
      <c r="C4194" s="6" t="s">
        <v>52</v>
      </c>
      <c r="D4194" s="6" t="s">
        <v>31</v>
      </c>
      <c r="E4194" s="6" t="s">
        <v>93</v>
      </c>
      <c r="F4194" s="6" t="s">
        <v>15884</v>
      </c>
      <c r="G4194" s="6" t="s">
        <v>15885</v>
      </c>
      <c r="H4194">
        <v>25</v>
      </c>
      <c r="I4194" s="6" t="s">
        <v>116</v>
      </c>
      <c r="J4194" s="6" t="s">
        <v>56</v>
      </c>
      <c r="K4194" s="6" t="s">
        <v>109</v>
      </c>
      <c r="L4194">
        <v>201</v>
      </c>
      <c r="N4194" s="6" t="s">
        <v>15886</v>
      </c>
      <c r="O4194" s="6" t="s">
        <v>111</v>
      </c>
      <c r="P4194" s="6" t="s">
        <v>1374</v>
      </c>
      <c r="Q4194">
        <v>36883042</v>
      </c>
      <c r="R4194">
        <v>33197053000101</v>
      </c>
      <c r="S4194">
        <v>32988837129</v>
      </c>
    </row>
    <row r="4195" spans="1:19" x14ac:dyDescent="0.25">
      <c r="A4195">
        <v>19035</v>
      </c>
      <c r="B4195" s="6" t="s">
        <v>15887</v>
      </c>
      <c r="C4195" s="6" t="s">
        <v>119</v>
      </c>
      <c r="D4195" s="6" t="s">
        <v>315</v>
      </c>
      <c r="E4195" s="6" t="s">
        <v>53</v>
      </c>
      <c r="F4195" s="6" t="s">
        <v>15888</v>
      </c>
      <c r="G4195" s="6" t="s">
        <v>9608</v>
      </c>
      <c r="H4195">
        <v>25</v>
      </c>
      <c r="I4195" s="6" t="s">
        <v>116</v>
      </c>
      <c r="J4195" s="6" t="s">
        <v>56</v>
      </c>
      <c r="K4195" s="6" t="s">
        <v>109</v>
      </c>
      <c r="L4195">
        <v>203</v>
      </c>
      <c r="N4195" s="6" t="s">
        <v>15889</v>
      </c>
      <c r="O4195" s="6" t="s">
        <v>111</v>
      </c>
      <c r="P4195" s="6" t="s">
        <v>40</v>
      </c>
      <c r="Q4195">
        <v>36880043</v>
      </c>
      <c r="R4195">
        <v>26135514000148</v>
      </c>
      <c r="S4195">
        <v>32988445437</v>
      </c>
    </row>
    <row r="4196" spans="1:19" x14ac:dyDescent="0.25">
      <c r="A4196">
        <v>19036</v>
      </c>
      <c r="B4196" s="6" t="s">
        <v>15890</v>
      </c>
      <c r="C4196" s="6" t="s">
        <v>477</v>
      </c>
      <c r="D4196" s="6" t="s">
        <v>353</v>
      </c>
      <c r="E4196" s="6" t="s">
        <v>53</v>
      </c>
      <c r="F4196" s="6" t="s">
        <v>15891</v>
      </c>
      <c r="G4196" s="6" t="s">
        <v>15892</v>
      </c>
      <c r="H4196">
        <v>22</v>
      </c>
      <c r="I4196" s="6" t="s">
        <v>35</v>
      </c>
      <c r="J4196" s="6" t="s">
        <v>15893</v>
      </c>
      <c r="K4196" s="6" t="s">
        <v>98</v>
      </c>
      <c r="L4196">
        <v>308</v>
      </c>
      <c r="N4196" s="6" t="s">
        <v>15894</v>
      </c>
      <c r="O4196" s="6" t="s">
        <v>146</v>
      </c>
      <c r="P4196" s="6" t="s">
        <v>40</v>
      </c>
      <c r="Q4196">
        <v>36500107</v>
      </c>
      <c r="R4196">
        <v>43952184000100</v>
      </c>
      <c r="S4196">
        <v>32035323963</v>
      </c>
    </row>
    <row r="4197" spans="1:19" x14ac:dyDescent="0.25">
      <c r="A4197">
        <v>19037</v>
      </c>
      <c r="B4197" s="6" t="s">
        <v>15895</v>
      </c>
      <c r="C4197" s="6" t="s">
        <v>119</v>
      </c>
      <c r="D4197" s="6" t="s">
        <v>77</v>
      </c>
      <c r="E4197" s="6" t="s">
        <v>44</v>
      </c>
      <c r="F4197" s="6" t="s">
        <v>61</v>
      </c>
      <c r="G4197" s="6" t="s">
        <v>15896</v>
      </c>
      <c r="H4197">
        <v>25</v>
      </c>
      <c r="I4197" s="6" t="s">
        <v>116</v>
      </c>
      <c r="J4197" s="6" t="s">
        <v>56</v>
      </c>
      <c r="K4197" s="6" t="s">
        <v>109</v>
      </c>
      <c r="L4197">
        <v>203</v>
      </c>
      <c r="N4197" s="6" t="s">
        <v>15897</v>
      </c>
      <c r="O4197" s="6" t="s">
        <v>111</v>
      </c>
      <c r="P4197" s="6" t="s">
        <v>192</v>
      </c>
      <c r="Q4197">
        <v>36880058</v>
      </c>
      <c r="R4197">
        <v>8195332625</v>
      </c>
      <c r="S4197">
        <v>32988213412</v>
      </c>
    </row>
    <row r="4198" spans="1:19" x14ac:dyDescent="0.25">
      <c r="A4198">
        <v>19038</v>
      </c>
      <c r="B4198" s="6" t="s">
        <v>15898</v>
      </c>
      <c r="C4198" s="6" t="s">
        <v>30</v>
      </c>
      <c r="D4198" s="6" t="s">
        <v>31</v>
      </c>
      <c r="E4198" s="6" t="s">
        <v>44</v>
      </c>
      <c r="F4198" s="6" t="s">
        <v>61</v>
      </c>
      <c r="G4198" s="6" t="s">
        <v>15899</v>
      </c>
      <c r="H4198">
        <v>25</v>
      </c>
      <c r="I4198" s="6" t="s">
        <v>116</v>
      </c>
      <c r="J4198" s="6" t="s">
        <v>15900</v>
      </c>
      <c r="K4198" s="6" t="s">
        <v>37</v>
      </c>
      <c r="L4198">
        <v>102</v>
      </c>
      <c r="N4198" s="6" t="s">
        <v>10405</v>
      </c>
      <c r="O4198" s="6" t="s">
        <v>263</v>
      </c>
      <c r="P4198" s="6" t="s">
        <v>3155</v>
      </c>
      <c r="Q4198">
        <v>36740000</v>
      </c>
      <c r="R4198">
        <v>17471859814</v>
      </c>
      <c r="S4198">
        <v>32999071047</v>
      </c>
    </row>
    <row r="4199" spans="1:19" x14ac:dyDescent="0.25">
      <c r="A4199">
        <v>19039</v>
      </c>
      <c r="B4199" s="6" t="s">
        <v>15901</v>
      </c>
      <c r="C4199" s="6" t="s">
        <v>52</v>
      </c>
      <c r="D4199" s="6" t="s">
        <v>31</v>
      </c>
      <c r="E4199" s="6" t="s">
        <v>103</v>
      </c>
      <c r="F4199" s="6" t="s">
        <v>15902</v>
      </c>
      <c r="G4199" s="6" t="s">
        <v>15903</v>
      </c>
      <c r="H4199">
        <v>25</v>
      </c>
      <c r="I4199" s="6" t="s">
        <v>116</v>
      </c>
      <c r="J4199" s="6" t="s">
        <v>56</v>
      </c>
      <c r="K4199" s="6" t="s">
        <v>37</v>
      </c>
      <c r="L4199">
        <v>106</v>
      </c>
      <c r="N4199" s="6" t="s">
        <v>15904</v>
      </c>
      <c r="O4199" s="6" t="s">
        <v>632</v>
      </c>
      <c r="P4199" s="6" t="s">
        <v>40</v>
      </c>
      <c r="Q4199">
        <v>36720000</v>
      </c>
      <c r="R4199">
        <v>41978971000198</v>
      </c>
      <c r="S4199">
        <v>32984418259</v>
      </c>
    </row>
    <row r="4200" spans="1:19" x14ac:dyDescent="0.25">
      <c r="A4200">
        <v>19040</v>
      </c>
      <c r="B4200" s="6" t="s">
        <v>15905</v>
      </c>
      <c r="C4200" s="6" t="s">
        <v>42</v>
      </c>
      <c r="D4200" s="6" t="s">
        <v>31</v>
      </c>
      <c r="E4200" s="6" t="s">
        <v>103</v>
      </c>
      <c r="F4200" s="6" t="s">
        <v>15906</v>
      </c>
      <c r="G4200" s="6" t="s">
        <v>15907</v>
      </c>
      <c r="H4200">
        <v>25</v>
      </c>
      <c r="I4200" s="6" t="s">
        <v>116</v>
      </c>
      <c r="J4200" s="6" t="s">
        <v>56</v>
      </c>
      <c r="K4200" s="6" t="s">
        <v>109</v>
      </c>
      <c r="L4200">
        <v>203</v>
      </c>
      <c r="N4200" s="6" t="s">
        <v>15908</v>
      </c>
      <c r="O4200" s="6" t="s">
        <v>111</v>
      </c>
      <c r="P4200" s="6" t="s">
        <v>7242</v>
      </c>
      <c r="Q4200">
        <v>36880169</v>
      </c>
      <c r="R4200">
        <v>10268743000109</v>
      </c>
      <c r="S4200">
        <v>32988752652</v>
      </c>
    </row>
    <row r="4201" spans="1:19" x14ac:dyDescent="0.25">
      <c r="A4201">
        <v>19041</v>
      </c>
      <c r="B4201" s="6" t="s">
        <v>15909</v>
      </c>
      <c r="C4201" s="6" t="s">
        <v>42</v>
      </c>
      <c r="D4201" s="6" t="s">
        <v>31</v>
      </c>
      <c r="E4201" s="6" t="s">
        <v>53</v>
      </c>
      <c r="F4201" s="6" t="s">
        <v>15910</v>
      </c>
      <c r="G4201" s="6" t="s">
        <v>524</v>
      </c>
      <c r="H4201">
        <v>25</v>
      </c>
      <c r="I4201" s="6" t="s">
        <v>116</v>
      </c>
      <c r="J4201" s="6" t="s">
        <v>56</v>
      </c>
      <c r="K4201" s="6" t="s">
        <v>37</v>
      </c>
      <c r="L4201">
        <v>101</v>
      </c>
      <c r="N4201" s="6" t="s">
        <v>15911</v>
      </c>
      <c r="O4201" s="6" t="s">
        <v>39</v>
      </c>
      <c r="P4201" s="6" t="s">
        <v>645</v>
      </c>
      <c r="Q4201">
        <v>36704124</v>
      </c>
      <c r="R4201">
        <v>44476008000102</v>
      </c>
      <c r="S4201">
        <v>32999105760</v>
      </c>
    </row>
    <row r="4202" spans="1:19" x14ac:dyDescent="0.25">
      <c r="A4202">
        <v>19042</v>
      </c>
      <c r="B4202" s="6" t="s">
        <v>15912</v>
      </c>
      <c r="C4202" s="6" t="s">
        <v>30</v>
      </c>
      <c r="D4202" s="6" t="s">
        <v>31</v>
      </c>
      <c r="E4202" s="6" t="s">
        <v>93</v>
      </c>
      <c r="F4202" s="6" t="s">
        <v>15913</v>
      </c>
      <c r="G4202" s="6" t="s">
        <v>15914</v>
      </c>
      <c r="H4202">
        <v>25</v>
      </c>
      <c r="I4202" s="6" t="s">
        <v>116</v>
      </c>
      <c r="J4202" s="6" t="s">
        <v>56</v>
      </c>
      <c r="K4202" s="6" t="s">
        <v>37</v>
      </c>
      <c r="L4202">
        <v>101</v>
      </c>
      <c r="N4202" s="6" t="s">
        <v>15915</v>
      </c>
      <c r="O4202" s="6" t="s">
        <v>58</v>
      </c>
      <c r="P4202" s="6" t="s">
        <v>1269</v>
      </c>
      <c r="Q4202">
        <v>36774034</v>
      </c>
      <c r="R4202">
        <v>41539279000163</v>
      </c>
      <c r="S4202">
        <v>11949020092</v>
      </c>
    </row>
    <row r="4203" spans="1:19" x14ac:dyDescent="0.25">
      <c r="A4203">
        <v>19043</v>
      </c>
      <c r="B4203" s="6" t="s">
        <v>15916</v>
      </c>
      <c r="C4203" s="6" t="s">
        <v>52</v>
      </c>
      <c r="D4203" s="6" t="s">
        <v>31</v>
      </c>
      <c r="E4203" s="6" t="s">
        <v>44</v>
      </c>
      <c r="F4203" s="6" t="s">
        <v>61</v>
      </c>
      <c r="G4203" s="6" t="s">
        <v>15917</v>
      </c>
      <c r="H4203">
        <v>1</v>
      </c>
      <c r="I4203" s="6" t="s">
        <v>375</v>
      </c>
      <c r="J4203" s="6" t="s">
        <v>56</v>
      </c>
      <c r="K4203" s="6" t="s">
        <v>37</v>
      </c>
      <c r="L4203">
        <v>102</v>
      </c>
      <c r="N4203" s="6" t="s">
        <v>15918</v>
      </c>
      <c r="O4203" s="6" t="s">
        <v>58</v>
      </c>
      <c r="P4203" s="6" t="s">
        <v>91</v>
      </c>
      <c r="Q4203">
        <v>36778000</v>
      </c>
      <c r="R4203">
        <v>10177708670</v>
      </c>
      <c r="S4203">
        <v>32998177175</v>
      </c>
    </row>
    <row r="4204" spans="1:19" x14ac:dyDescent="0.25">
      <c r="A4204">
        <v>19044</v>
      </c>
      <c r="B4204" s="6" t="s">
        <v>15919</v>
      </c>
      <c r="C4204" s="6" t="s">
        <v>119</v>
      </c>
      <c r="D4204" s="6" t="s">
        <v>77</v>
      </c>
      <c r="E4204" s="6" t="s">
        <v>93</v>
      </c>
      <c r="F4204" s="6" t="s">
        <v>15920</v>
      </c>
      <c r="G4204" s="6" t="s">
        <v>15921</v>
      </c>
      <c r="H4204">
        <v>25</v>
      </c>
      <c r="I4204" s="6" t="s">
        <v>116</v>
      </c>
      <c r="J4204" s="6" t="s">
        <v>56</v>
      </c>
      <c r="K4204" s="6" t="s">
        <v>109</v>
      </c>
      <c r="L4204">
        <v>203</v>
      </c>
      <c r="N4204" s="6" t="s">
        <v>15922</v>
      </c>
      <c r="O4204" s="6" t="s">
        <v>111</v>
      </c>
      <c r="P4204" s="6" t="s">
        <v>3535</v>
      </c>
      <c r="Q4204">
        <v>36889406</v>
      </c>
      <c r="R4204">
        <v>36890817000120</v>
      </c>
      <c r="S4204">
        <v>32984860041</v>
      </c>
    </row>
    <row r="4205" spans="1:19" x14ac:dyDescent="0.25">
      <c r="A4205">
        <v>19045</v>
      </c>
      <c r="B4205" s="6" t="s">
        <v>15923</v>
      </c>
      <c r="C4205" s="6" t="s">
        <v>119</v>
      </c>
      <c r="D4205" s="6" t="s">
        <v>77</v>
      </c>
      <c r="E4205" s="6" t="s">
        <v>44</v>
      </c>
      <c r="F4205" s="6" t="s">
        <v>15924</v>
      </c>
      <c r="G4205" s="6" t="s">
        <v>15925</v>
      </c>
      <c r="H4205">
        <v>25</v>
      </c>
      <c r="I4205" s="6" t="s">
        <v>116</v>
      </c>
      <c r="J4205" s="6" t="s">
        <v>56</v>
      </c>
      <c r="K4205" s="6" t="s">
        <v>109</v>
      </c>
      <c r="L4205">
        <v>203</v>
      </c>
      <c r="N4205" s="6" t="s">
        <v>15926</v>
      </c>
      <c r="O4205" s="6" t="s">
        <v>111</v>
      </c>
      <c r="P4205" s="6" t="s">
        <v>40</v>
      </c>
      <c r="Q4205">
        <v>36880081</v>
      </c>
      <c r="R4205">
        <v>35589361000108</v>
      </c>
      <c r="S4205">
        <v>32037284462</v>
      </c>
    </row>
    <row r="4206" spans="1:19" x14ac:dyDescent="0.25">
      <c r="A4206">
        <v>19046</v>
      </c>
      <c r="B4206" s="6" t="s">
        <v>15927</v>
      </c>
      <c r="C4206" s="6" t="s">
        <v>324</v>
      </c>
      <c r="D4206" s="6" t="s">
        <v>315</v>
      </c>
      <c r="E4206" s="6" t="s">
        <v>53</v>
      </c>
      <c r="F4206" s="6" t="s">
        <v>61</v>
      </c>
      <c r="G4206" s="6" t="s">
        <v>15928</v>
      </c>
      <c r="H4206">
        <v>2</v>
      </c>
      <c r="I4206" s="6" t="s">
        <v>2216</v>
      </c>
      <c r="J4206" s="6" t="s">
        <v>56</v>
      </c>
      <c r="K4206" s="6" t="s">
        <v>319</v>
      </c>
      <c r="L4206">
        <v>916</v>
      </c>
      <c r="N4206" s="6" t="s">
        <v>15929</v>
      </c>
      <c r="O4206" s="6" t="s">
        <v>39</v>
      </c>
      <c r="P4206" s="6" t="s">
        <v>12130</v>
      </c>
      <c r="Q4206">
        <v>36707186</v>
      </c>
      <c r="R4206">
        <v>12288761695</v>
      </c>
      <c r="S4206">
        <v>32034494600</v>
      </c>
    </row>
    <row r="4207" spans="1:19" x14ac:dyDescent="0.25">
      <c r="A4207">
        <v>19048</v>
      </c>
      <c r="B4207" s="6" t="s">
        <v>15930</v>
      </c>
      <c r="C4207" s="6" t="s">
        <v>30</v>
      </c>
      <c r="D4207" s="6" t="s">
        <v>31</v>
      </c>
      <c r="E4207" s="6" t="s">
        <v>325</v>
      </c>
      <c r="F4207" s="6" t="s">
        <v>15931</v>
      </c>
      <c r="G4207" s="6" t="s">
        <v>15932</v>
      </c>
      <c r="H4207">
        <v>25</v>
      </c>
      <c r="I4207" s="6" t="s">
        <v>116</v>
      </c>
      <c r="J4207" s="6" t="s">
        <v>56</v>
      </c>
      <c r="K4207" s="6" t="s">
        <v>109</v>
      </c>
      <c r="L4207">
        <v>202</v>
      </c>
      <c r="N4207" s="6" t="s">
        <v>15933</v>
      </c>
      <c r="O4207" s="6" t="s">
        <v>111</v>
      </c>
      <c r="P4207" s="6" t="s">
        <v>412</v>
      </c>
      <c r="Q4207">
        <v>36884186</v>
      </c>
      <c r="R4207">
        <v>22752184000189</v>
      </c>
      <c r="S4207">
        <v>32988057935</v>
      </c>
    </row>
    <row r="4208" spans="1:19" x14ac:dyDescent="0.25">
      <c r="A4208">
        <v>19050</v>
      </c>
      <c r="B4208" s="6" t="s">
        <v>15934</v>
      </c>
      <c r="C4208" s="6" t="s">
        <v>76</v>
      </c>
      <c r="D4208" s="6" t="s">
        <v>77</v>
      </c>
      <c r="E4208" s="6" t="s">
        <v>103</v>
      </c>
      <c r="F4208" s="6" t="s">
        <v>15935</v>
      </c>
      <c r="G4208" s="6" t="s">
        <v>15936</v>
      </c>
      <c r="H4208">
        <v>25</v>
      </c>
      <c r="I4208" s="6" t="s">
        <v>116</v>
      </c>
      <c r="J4208" s="6" t="s">
        <v>56</v>
      </c>
      <c r="K4208" s="6" t="s">
        <v>109</v>
      </c>
      <c r="L4208">
        <v>205</v>
      </c>
      <c r="N4208" s="6" t="s">
        <v>15937</v>
      </c>
      <c r="O4208" s="6" t="s">
        <v>707</v>
      </c>
      <c r="P4208" s="6" t="s">
        <v>40</v>
      </c>
      <c r="Q4208">
        <v>36810000</v>
      </c>
      <c r="R4208">
        <v>14796903000135</v>
      </c>
      <c r="S4208">
        <v>32984457690</v>
      </c>
    </row>
    <row r="4209" spans="1:19" x14ac:dyDescent="0.25">
      <c r="A4209">
        <v>19052</v>
      </c>
      <c r="B4209" s="6" t="s">
        <v>15938</v>
      </c>
      <c r="C4209" s="6" t="s">
        <v>30</v>
      </c>
      <c r="D4209" s="6" t="s">
        <v>31</v>
      </c>
      <c r="E4209" s="6" t="s">
        <v>53</v>
      </c>
      <c r="F4209" s="6" t="s">
        <v>61</v>
      </c>
      <c r="G4209" s="6" t="s">
        <v>15939</v>
      </c>
      <c r="H4209">
        <v>1</v>
      </c>
      <c r="I4209" s="6" t="s">
        <v>375</v>
      </c>
      <c r="J4209" s="6" t="s">
        <v>15940</v>
      </c>
      <c r="K4209" s="6" t="s">
        <v>109</v>
      </c>
      <c r="L4209">
        <v>202</v>
      </c>
      <c r="N4209" s="6" t="s">
        <v>15941</v>
      </c>
      <c r="O4209" s="6" t="s">
        <v>1978</v>
      </c>
      <c r="P4209" s="6" t="s">
        <v>40</v>
      </c>
      <c r="Q4209">
        <v>36873000</v>
      </c>
      <c r="R4209">
        <v>9803029606</v>
      </c>
      <c r="S4209">
        <v>32998046142</v>
      </c>
    </row>
    <row r="4210" spans="1:19" x14ac:dyDescent="0.25">
      <c r="A4210">
        <v>19053</v>
      </c>
      <c r="B4210" s="6" t="s">
        <v>15942</v>
      </c>
      <c r="C4210" s="6" t="s">
        <v>76</v>
      </c>
      <c r="D4210" s="6" t="s">
        <v>77</v>
      </c>
      <c r="E4210" s="6" t="s">
        <v>93</v>
      </c>
      <c r="F4210" s="6" t="s">
        <v>15943</v>
      </c>
      <c r="G4210" s="6" t="s">
        <v>15944</v>
      </c>
      <c r="H4210">
        <v>25</v>
      </c>
      <c r="I4210" s="6" t="s">
        <v>116</v>
      </c>
      <c r="J4210" s="6" t="s">
        <v>56</v>
      </c>
      <c r="K4210" s="6" t="s">
        <v>109</v>
      </c>
      <c r="L4210">
        <v>207</v>
      </c>
      <c r="N4210" s="6" t="s">
        <v>15945</v>
      </c>
      <c r="O4210" s="6" t="s">
        <v>554</v>
      </c>
      <c r="P4210" s="6" t="s">
        <v>1607</v>
      </c>
      <c r="Q4210">
        <v>36855000</v>
      </c>
      <c r="R4210">
        <v>41136484000188</v>
      </c>
      <c r="S4210">
        <v>32984795209</v>
      </c>
    </row>
    <row r="4211" spans="1:19" x14ac:dyDescent="0.25">
      <c r="A4211">
        <v>19054</v>
      </c>
      <c r="B4211" s="6" t="s">
        <v>15946</v>
      </c>
      <c r="C4211" s="6" t="s">
        <v>52</v>
      </c>
      <c r="D4211" s="6" t="s">
        <v>31</v>
      </c>
      <c r="E4211" s="6" t="s">
        <v>93</v>
      </c>
      <c r="F4211" s="6" t="s">
        <v>61</v>
      </c>
      <c r="G4211" s="6" t="s">
        <v>15947</v>
      </c>
      <c r="H4211">
        <v>1</v>
      </c>
      <c r="I4211" s="6" t="s">
        <v>375</v>
      </c>
      <c r="J4211" s="6" t="s">
        <v>56</v>
      </c>
      <c r="K4211" s="6" t="s">
        <v>109</v>
      </c>
      <c r="L4211">
        <v>201</v>
      </c>
      <c r="N4211" s="6" t="s">
        <v>15948</v>
      </c>
      <c r="O4211" s="6" t="s">
        <v>111</v>
      </c>
      <c r="P4211" s="6" t="s">
        <v>13670</v>
      </c>
      <c r="Q4211">
        <v>36880000</v>
      </c>
      <c r="R4211">
        <v>3694532633</v>
      </c>
      <c r="S4211">
        <v>32999978490</v>
      </c>
    </row>
    <row r="4212" spans="1:19" x14ac:dyDescent="0.25">
      <c r="A4212">
        <v>19055</v>
      </c>
      <c r="B4212" s="6" t="s">
        <v>15949</v>
      </c>
      <c r="C4212" s="6" t="s">
        <v>76</v>
      </c>
      <c r="D4212" s="6" t="s">
        <v>31</v>
      </c>
      <c r="E4212" s="6" t="s">
        <v>103</v>
      </c>
      <c r="F4212" s="6" t="s">
        <v>15950</v>
      </c>
      <c r="G4212" s="6" t="s">
        <v>15951</v>
      </c>
      <c r="H4212">
        <v>14</v>
      </c>
      <c r="I4212" s="6" t="s">
        <v>80</v>
      </c>
      <c r="J4212" s="6" t="s">
        <v>56</v>
      </c>
      <c r="K4212" s="6" t="s">
        <v>37</v>
      </c>
      <c r="L4212">
        <v>104</v>
      </c>
      <c r="N4212" s="6" t="s">
        <v>15952</v>
      </c>
      <c r="O4212" s="6" t="s">
        <v>39</v>
      </c>
      <c r="P4212" s="6" t="s">
        <v>64</v>
      </c>
      <c r="Q4212">
        <v>36705168</v>
      </c>
      <c r="R4212">
        <v>25391119000163</v>
      </c>
      <c r="S4212">
        <v>32999828860</v>
      </c>
    </row>
    <row r="4213" spans="1:19" x14ac:dyDescent="0.25">
      <c r="A4213">
        <v>19056</v>
      </c>
      <c r="B4213" s="6" t="s">
        <v>15953</v>
      </c>
      <c r="C4213" s="6" t="s">
        <v>52</v>
      </c>
      <c r="D4213" s="6" t="s">
        <v>31</v>
      </c>
      <c r="E4213" s="6" t="s">
        <v>44</v>
      </c>
      <c r="F4213" s="6" t="s">
        <v>15954</v>
      </c>
      <c r="G4213" s="6" t="s">
        <v>12644</v>
      </c>
      <c r="H4213">
        <v>25</v>
      </c>
      <c r="I4213" s="6" t="s">
        <v>116</v>
      </c>
      <c r="J4213" s="6" t="s">
        <v>56</v>
      </c>
      <c r="K4213" s="6" t="s">
        <v>37</v>
      </c>
      <c r="L4213">
        <v>104</v>
      </c>
      <c r="N4213" s="6" t="s">
        <v>15955</v>
      </c>
      <c r="O4213" s="6" t="s">
        <v>239</v>
      </c>
      <c r="P4213" s="6" t="s">
        <v>40</v>
      </c>
      <c r="Q4213">
        <v>36760000</v>
      </c>
      <c r="R4213">
        <v>45705925000176</v>
      </c>
      <c r="S4213">
        <v>32999840619</v>
      </c>
    </row>
    <row r="4214" spans="1:19" x14ac:dyDescent="0.25">
      <c r="A4214">
        <v>19057</v>
      </c>
      <c r="B4214" s="6" t="s">
        <v>15956</v>
      </c>
      <c r="C4214" s="6" t="s">
        <v>391</v>
      </c>
      <c r="D4214" s="6" t="s">
        <v>488</v>
      </c>
      <c r="E4214" s="6" t="s">
        <v>103</v>
      </c>
      <c r="F4214" s="6" t="s">
        <v>15957</v>
      </c>
      <c r="G4214" s="6" t="s">
        <v>15958</v>
      </c>
      <c r="H4214">
        <v>25</v>
      </c>
      <c r="I4214" s="6" t="s">
        <v>116</v>
      </c>
      <c r="J4214" s="6" t="s">
        <v>56</v>
      </c>
      <c r="K4214" s="6" t="s">
        <v>37</v>
      </c>
      <c r="L4214">
        <v>105</v>
      </c>
      <c r="N4214" s="6" t="s">
        <v>15959</v>
      </c>
      <c r="O4214" s="6" t="s">
        <v>443</v>
      </c>
      <c r="P4214" s="6" t="s">
        <v>3190</v>
      </c>
      <c r="Q4214">
        <v>36660000</v>
      </c>
      <c r="R4214">
        <v>30710964000194</v>
      </c>
      <c r="S4214">
        <v>22981185865</v>
      </c>
    </row>
    <row r="4215" spans="1:19" x14ac:dyDescent="0.25">
      <c r="A4215">
        <v>19058</v>
      </c>
      <c r="B4215" s="6" t="s">
        <v>15960</v>
      </c>
      <c r="C4215" s="6" t="s">
        <v>324</v>
      </c>
      <c r="D4215" s="6" t="s">
        <v>315</v>
      </c>
      <c r="E4215" s="6" t="s">
        <v>71</v>
      </c>
      <c r="F4215" s="6" t="s">
        <v>61</v>
      </c>
      <c r="G4215" s="6" t="s">
        <v>15961</v>
      </c>
      <c r="H4215">
        <v>2</v>
      </c>
      <c r="I4215" s="6" t="s">
        <v>2216</v>
      </c>
      <c r="J4215" s="6" t="s">
        <v>56</v>
      </c>
      <c r="K4215" s="6" t="s">
        <v>319</v>
      </c>
      <c r="L4215">
        <v>916</v>
      </c>
      <c r="N4215" s="6" t="s">
        <v>15962</v>
      </c>
      <c r="O4215" s="6" t="s">
        <v>39</v>
      </c>
      <c r="P4215" s="6" t="s">
        <v>64</v>
      </c>
      <c r="Q4215">
        <v>36705176</v>
      </c>
      <c r="R4215">
        <v>326900616</v>
      </c>
      <c r="S4215">
        <v>32998047183</v>
      </c>
    </row>
    <row r="4216" spans="1:19" x14ac:dyDescent="0.25">
      <c r="A4216">
        <v>19059</v>
      </c>
      <c r="B4216" s="6" t="s">
        <v>15963</v>
      </c>
      <c r="C4216" s="6" t="s">
        <v>52</v>
      </c>
      <c r="D4216" s="6" t="s">
        <v>31</v>
      </c>
      <c r="E4216" s="6" t="s">
        <v>325</v>
      </c>
      <c r="F4216" s="6" t="s">
        <v>15964</v>
      </c>
      <c r="G4216" s="6" t="s">
        <v>15965</v>
      </c>
      <c r="H4216">
        <v>25</v>
      </c>
      <c r="I4216" s="6" t="s">
        <v>116</v>
      </c>
      <c r="J4216" s="6" t="s">
        <v>56</v>
      </c>
      <c r="K4216" s="6" t="s">
        <v>109</v>
      </c>
      <c r="L4216">
        <v>204</v>
      </c>
      <c r="N4216" s="6" t="s">
        <v>7399</v>
      </c>
      <c r="O4216" s="6" t="s">
        <v>111</v>
      </c>
      <c r="P4216" s="6" t="s">
        <v>1116</v>
      </c>
      <c r="Q4216">
        <v>36880200</v>
      </c>
      <c r="R4216">
        <v>45702221000140</v>
      </c>
      <c r="S4216">
        <v>32988717126</v>
      </c>
    </row>
    <row r="4217" spans="1:19" x14ac:dyDescent="0.25">
      <c r="A4217">
        <v>19069</v>
      </c>
      <c r="B4217" s="6" t="s">
        <v>15966</v>
      </c>
      <c r="C4217" s="6" t="s">
        <v>52</v>
      </c>
      <c r="D4217" s="6" t="s">
        <v>31</v>
      </c>
      <c r="E4217" s="6" t="s">
        <v>53</v>
      </c>
      <c r="F4217" s="6" t="s">
        <v>61</v>
      </c>
      <c r="G4217" s="6" t="s">
        <v>15967</v>
      </c>
      <c r="H4217">
        <v>1</v>
      </c>
      <c r="I4217" s="6" t="s">
        <v>375</v>
      </c>
      <c r="J4217" s="6" t="s">
        <v>56</v>
      </c>
      <c r="K4217" s="6" t="s">
        <v>98</v>
      </c>
      <c r="L4217">
        <v>303</v>
      </c>
      <c r="N4217" s="6" t="s">
        <v>15968</v>
      </c>
      <c r="O4217" s="6" t="s">
        <v>100</v>
      </c>
      <c r="P4217" s="6" t="s">
        <v>645</v>
      </c>
      <c r="Q4217">
        <v>36520000</v>
      </c>
      <c r="R4217">
        <v>70168928671</v>
      </c>
      <c r="S4217">
        <v>32998501314</v>
      </c>
    </row>
    <row r="4218" spans="1:19" x14ac:dyDescent="0.25">
      <c r="A4218">
        <v>19074</v>
      </c>
      <c r="B4218" s="6" t="s">
        <v>15969</v>
      </c>
      <c r="C4218" s="6" t="s">
        <v>391</v>
      </c>
      <c r="D4218" s="6" t="s">
        <v>488</v>
      </c>
      <c r="E4218" s="6" t="s">
        <v>93</v>
      </c>
      <c r="F4218" s="6" t="s">
        <v>15970</v>
      </c>
      <c r="G4218" s="6" t="s">
        <v>13164</v>
      </c>
      <c r="H4218">
        <v>1</v>
      </c>
      <c r="I4218" s="6" t="s">
        <v>375</v>
      </c>
      <c r="J4218" s="6" t="s">
        <v>56</v>
      </c>
      <c r="K4218" s="6" t="s">
        <v>109</v>
      </c>
      <c r="L4218">
        <v>207</v>
      </c>
      <c r="N4218" s="6" t="s">
        <v>13166</v>
      </c>
      <c r="O4218" s="6" t="s">
        <v>111</v>
      </c>
      <c r="P4218" s="6" t="s">
        <v>7242</v>
      </c>
      <c r="Q4218">
        <v>36880160</v>
      </c>
      <c r="R4218">
        <v>45719563000172</v>
      </c>
      <c r="S4218">
        <v>32988835686</v>
      </c>
    </row>
    <row r="4219" spans="1:19" x14ac:dyDescent="0.25">
      <c r="A4219">
        <v>19079</v>
      </c>
      <c r="B4219" s="6" t="s">
        <v>15971</v>
      </c>
      <c r="C4219" s="6" t="s">
        <v>76</v>
      </c>
      <c r="D4219" s="6" t="s">
        <v>31</v>
      </c>
      <c r="E4219" s="6" t="s">
        <v>44</v>
      </c>
      <c r="F4219" s="6" t="s">
        <v>61</v>
      </c>
      <c r="G4219" s="6" t="s">
        <v>15972</v>
      </c>
      <c r="H4219">
        <v>25</v>
      </c>
      <c r="I4219" s="6" t="s">
        <v>116</v>
      </c>
      <c r="J4219" s="6" t="s">
        <v>56</v>
      </c>
      <c r="K4219" s="6" t="s">
        <v>37</v>
      </c>
      <c r="L4219">
        <v>105</v>
      </c>
      <c r="N4219" s="6" t="s">
        <v>15973</v>
      </c>
      <c r="O4219" s="6" t="s">
        <v>572</v>
      </c>
      <c r="P4219" s="6" t="s">
        <v>5642</v>
      </c>
      <c r="Q4219">
        <v>38730000</v>
      </c>
      <c r="R4219">
        <v>3163459625</v>
      </c>
      <c r="S4219">
        <v>32999879609</v>
      </c>
    </row>
    <row r="4220" spans="1:19" x14ac:dyDescent="0.25">
      <c r="A4220">
        <v>19115</v>
      </c>
      <c r="B4220" s="6" t="s">
        <v>15974</v>
      </c>
      <c r="C4220" s="6" t="s">
        <v>52</v>
      </c>
      <c r="D4220" s="6" t="s">
        <v>31</v>
      </c>
      <c r="E4220" s="6" t="s">
        <v>53</v>
      </c>
      <c r="F4220" s="6" t="s">
        <v>15975</v>
      </c>
      <c r="G4220" s="6" t="s">
        <v>15976</v>
      </c>
      <c r="H4220">
        <v>25</v>
      </c>
      <c r="I4220" s="6" t="s">
        <v>116</v>
      </c>
      <c r="J4220" s="6" t="s">
        <v>56</v>
      </c>
      <c r="K4220" s="6" t="s">
        <v>109</v>
      </c>
      <c r="L4220">
        <v>202</v>
      </c>
      <c r="N4220" s="6" t="s">
        <v>15977</v>
      </c>
      <c r="O4220" s="6" t="s">
        <v>111</v>
      </c>
      <c r="P4220" s="6" t="s">
        <v>1428</v>
      </c>
      <c r="Q4220">
        <v>36889100</v>
      </c>
      <c r="R4220">
        <v>42341798000185</v>
      </c>
      <c r="S4220">
        <v>32988894387</v>
      </c>
    </row>
    <row r="4221" spans="1:19" x14ac:dyDescent="0.25">
      <c r="A4221">
        <v>19116</v>
      </c>
      <c r="B4221" s="6" t="s">
        <v>15978</v>
      </c>
      <c r="C4221" s="6" t="s">
        <v>391</v>
      </c>
      <c r="D4221" s="6" t="s">
        <v>488</v>
      </c>
      <c r="E4221" s="6" t="s">
        <v>53</v>
      </c>
      <c r="F4221" s="6" t="s">
        <v>61</v>
      </c>
      <c r="G4221" s="6" t="s">
        <v>14268</v>
      </c>
      <c r="H4221">
        <v>1</v>
      </c>
      <c r="I4221" s="6" t="s">
        <v>375</v>
      </c>
      <c r="J4221" s="6" t="s">
        <v>56</v>
      </c>
      <c r="K4221" s="6" t="s">
        <v>109</v>
      </c>
      <c r="L4221">
        <v>204</v>
      </c>
      <c r="N4221" s="6" t="s">
        <v>15979</v>
      </c>
      <c r="O4221" s="6" t="s">
        <v>111</v>
      </c>
      <c r="P4221" s="6" t="s">
        <v>1052</v>
      </c>
      <c r="Q4221">
        <v>36885000</v>
      </c>
      <c r="R4221">
        <v>10208166602</v>
      </c>
      <c r="S4221">
        <v>32999548864</v>
      </c>
    </row>
    <row r="4222" spans="1:19" x14ac:dyDescent="0.25">
      <c r="A4222">
        <v>19117</v>
      </c>
      <c r="B4222" s="6" t="s">
        <v>15980</v>
      </c>
      <c r="C4222" s="6" t="s">
        <v>76</v>
      </c>
      <c r="D4222" s="6" t="s">
        <v>77</v>
      </c>
      <c r="E4222" s="6" t="s">
        <v>71</v>
      </c>
      <c r="F4222" s="6" t="s">
        <v>61</v>
      </c>
      <c r="G4222" s="6" t="s">
        <v>15981</v>
      </c>
      <c r="H4222">
        <v>1</v>
      </c>
      <c r="I4222" s="6" t="s">
        <v>375</v>
      </c>
      <c r="J4222" s="6" t="s">
        <v>56</v>
      </c>
      <c r="K4222" s="6" t="s">
        <v>109</v>
      </c>
      <c r="L4222">
        <v>207</v>
      </c>
      <c r="N4222" s="6" t="s">
        <v>15982</v>
      </c>
      <c r="O4222" s="6" t="s">
        <v>111</v>
      </c>
      <c r="P4222" s="6" t="s">
        <v>1116</v>
      </c>
      <c r="Q4222">
        <v>36880000</v>
      </c>
      <c r="R4222">
        <v>10690465661</v>
      </c>
      <c r="S4222">
        <v>32988615654</v>
      </c>
    </row>
    <row r="4223" spans="1:19" x14ac:dyDescent="0.25">
      <c r="A4223">
        <v>19118</v>
      </c>
      <c r="B4223" s="6" t="s">
        <v>15983</v>
      </c>
      <c r="C4223" s="6" t="s">
        <v>119</v>
      </c>
      <c r="D4223" s="6" t="s">
        <v>77</v>
      </c>
      <c r="E4223" s="6" t="s">
        <v>71</v>
      </c>
      <c r="F4223" s="6" t="s">
        <v>15984</v>
      </c>
      <c r="G4223" s="6" t="s">
        <v>15985</v>
      </c>
      <c r="H4223">
        <v>25</v>
      </c>
      <c r="I4223" s="6" t="s">
        <v>116</v>
      </c>
      <c r="J4223" s="6" t="s">
        <v>56</v>
      </c>
      <c r="K4223" s="6" t="s">
        <v>109</v>
      </c>
      <c r="L4223">
        <v>205</v>
      </c>
      <c r="N4223" s="6" t="s">
        <v>15986</v>
      </c>
      <c r="O4223" s="6" t="s">
        <v>707</v>
      </c>
      <c r="P4223" s="6" t="s">
        <v>40</v>
      </c>
      <c r="Q4223">
        <v>36810000</v>
      </c>
      <c r="R4223">
        <v>44541539000123</v>
      </c>
      <c r="S4223">
        <v>32999044013</v>
      </c>
    </row>
    <row r="4224" spans="1:19" x14ac:dyDescent="0.25">
      <c r="A4224">
        <v>19119</v>
      </c>
      <c r="B4224" s="6" t="s">
        <v>15987</v>
      </c>
      <c r="C4224" s="6" t="s">
        <v>30</v>
      </c>
      <c r="D4224" s="6" t="s">
        <v>31</v>
      </c>
      <c r="E4224" s="6" t="s">
        <v>53</v>
      </c>
      <c r="F4224" s="6" t="s">
        <v>61</v>
      </c>
      <c r="G4224" s="6" t="s">
        <v>15988</v>
      </c>
      <c r="H4224">
        <v>23</v>
      </c>
      <c r="I4224" s="6" t="s">
        <v>47</v>
      </c>
      <c r="J4224" s="6" t="s">
        <v>56</v>
      </c>
      <c r="K4224" s="6" t="s">
        <v>37</v>
      </c>
      <c r="L4224">
        <v>109</v>
      </c>
      <c r="N4224" s="6" t="s">
        <v>15989</v>
      </c>
      <c r="O4224" s="6" t="s">
        <v>39</v>
      </c>
      <c r="P4224" s="6" t="s">
        <v>40</v>
      </c>
      <c r="Q4224">
        <v>36700080</v>
      </c>
      <c r="R4224">
        <v>13443408656</v>
      </c>
      <c r="S4224">
        <v>32999610357</v>
      </c>
    </row>
    <row r="4225" spans="1:19" x14ac:dyDescent="0.25">
      <c r="A4225">
        <v>19120</v>
      </c>
      <c r="B4225" s="6" t="s">
        <v>15990</v>
      </c>
      <c r="C4225" s="6" t="s">
        <v>42</v>
      </c>
      <c r="D4225" s="6" t="s">
        <v>31</v>
      </c>
      <c r="E4225" s="6" t="s">
        <v>44</v>
      </c>
      <c r="F4225" s="6" t="s">
        <v>15991</v>
      </c>
      <c r="G4225" s="6" t="s">
        <v>15992</v>
      </c>
      <c r="H4225">
        <v>25</v>
      </c>
      <c r="I4225" s="6" t="s">
        <v>116</v>
      </c>
      <c r="J4225" s="6" t="s">
        <v>56</v>
      </c>
      <c r="K4225" s="6" t="s">
        <v>37</v>
      </c>
      <c r="L4225">
        <v>109</v>
      </c>
      <c r="N4225" s="6" t="s">
        <v>15993</v>
      </c>
      <c r="O4225" s="6" t="s">
        <v>39</v>
      </c>
      <c r="P4225" s="6" t="s">
        <v>3077</v>
      </c>
      <c r="Q4225">
        <v>36704182</v>
      </c>
      <c r="R4225">
        <v>18032245000166</v>
      </c>
      <c r="S4225">
        <v>32984270029</v>
      </c>
    </row>
    <row r="4226" spans="1:19" x14ac:dyDescent="0.25">
      <c r="A4226">
        <v>19121</v>
      </c>
      <c r="B4226" s="6" t="s">
        <v>15994</v>
      </c>
      <c r="C4226" s="6" t="s">
        <v>42</v>
      </c>
      <c r="D4226" s="6" t="s">
        <v>31</v>
      </c>
      <c r="E4226" s="6" t="s">
        <v>44</v>
      </c>
      <c r="F4226" s="6" t="s">
        <v>15995</v>
      </c>
      <c r="G4226" s="6" t="s">
        <v>15996</v>
      </c>
      <c r="H4226">
        <v>25</v>
      </c>
      <c r="I4226" s="6" t="s">
        <v>116</v>
      </c>
      <c r="J4226" s="6" t="s">
        <v>15997</v>
      </c>
      <c r="K4226" s="6" t="s">
        <v>37</v>
      </c>
      <c r="L4226">
        <v>109</v>
      </c>
      <c r="N4226" s="6" t="s">
        <v>15998</v>
      </c>
      <c r="O4226" s="6" t="s">
        <v>39</v>
      </c>
      <c r="P4226" s="6" t="s">
        <v>192</v>
      </c>
      <c r="Q4226">
        <v>36704100</v>
      </c>
      <c r="R4226">
        <v>42717878000192</v>
      </c>
      <c r="S4226">
        <v>32999501892</v>
      </c>
    </row>
    <row r="4227" spans="1:19" x14ac:dyDescent="0.25">
      <c r="A4227">
        <v>19122</v>
      </c>
      <c r="B4227" s="6" t="s">
        <v>15999</v>
      </c>
      <c r="C4227" s="6" t="s">
        <v>391</v>
      </c>
      <c r="D4227" s="6" t="s">
        <v>488</v>
      </c>
      <c r="E4227" s="6" t="s">
        <v>44</v>
      </c>
      <c r="F4227" s="6" t="s">
        <v>16000</v>
      </c>
      <c r="G4227" s="6" t="s">
        <v>16001</v>
      </c>
      <c r="H4227">
        <v>25</v>
      </c>
      <c r="I4227" s="6" t="s">
        <v>116</v>
      </c>
      <c r="J4227" s="6" t="s">
        <v>16002</v>
      </c>
      <c r="K4227" s="6" t="s">
        <v>37</v>
      </c>
      <c r="L4227">
        <v>105</v>
      </c>
      <c r="N4227" s="6" t="s">
        <v>16003</v>
      </c>
      <c r="O4227" s="6" t="s">
        <v>443</v>
      </c>
      <c r="P4227" s="6" t="s">
        <v>137</v>
      </c>
      <c r="Q4227">
        <v>36660000</v>
      </c>
      <c r="R4227">
        <v>38166748000131</v>
      </c>
      <c r="S4227">
        <v>32999197472</v>
      </c>
    </row>
    <row r="4228" spans="1:19" x14ac:dyDescent="0.25">
      <c r="A4228">
        <v>19123</v>
      </c>
      <c r="B4228" s="6" t="s">
        <v>16004</v>
      </c>
      <c r="C4228" s="6" t="s">
        <v>52</v>
      </c>
      <c r="D4228" s="6" t="s">
        <v>31</v>
      </c>
      <c r="E4228" s="6" t="s">
        <v>44</v>
      </c>
      <c r="F4228" s="6" t="s">
        <v>16005</v>
      </c>
      <c r="G4228" s="6" t="s">
        <v>3303</v>
      </c>
      <c r="H4228">
        <v>1</v>
      </c>
      <c r="I4228" s="6" t="s">
        <v>375</v>
      </c>
      <c r="J4228" s="6" t="s">
        <v>16006</v>
      </c>
      <c r="K4228" s="6" t="s">
        <v>37</v>
      </c>
      <c r="L4228">
        <v>105</v>
      </c>
      <c r="N4228" s="6" t="s">
        <v>16007</v>
      </c>
      <c r="O4228" s="6" t="s">
        <v>572</v>
      </c>
      <c r="P4228" s="6" t="s">
        <v>615</v>
      </c>
      <c r="Q4228">
        <v>36735000</v>
      </c>
      <c r="R4228">
        <v>39424512000110</v>
      </c>
      <c r="S4228">
        <v>21998963953</v>
      </c>
    </row>
    <row r="4229" spans="1:19" x14ac:dyDescent="0.25">
      <c r="A4229">
        <v>19125</v>
      </c>
      <c r="B4229" s="6" t="s">
        <v>16008</v>
      </c>
      <c r="C4229" s="6" t="s">
        <v>119</v>
      </c>
      <c r="D4229" s="6" t="s">
        <v>77</v>
      </c>
      <c r="E4229" s="6" t="s">
        <v>103</v>
      </c>
      <c r="F4229" s="6" t="s">
        <v>16009</v>
      </c>
      <c r="G4229" s="6" t="s">
        <v>16010</v>
      </c>
      <c r="H4229">
        <v>25</v>
      </c>
      <c r="I4229" s="6" t="s">
        <v>116</v>
      </c>
      <c r="J4229" s="6" t="s">
        <v>56</v>
      </c>
      <c r="K4229" s="6" t="s">
        <v>109</v>
      </c>
      <c r="L4229">
        <v>206</v>
      </c>
      <c r="N4229" s="6" t="s">
        <v>16011</v>
      </c>
      <c r="O4229" s="6" t="s">
        <v>1434</v>
      </c>
      <c r="P4229" s="6" t="s">
        <v>40</v>
      </c>
      <c r="Q4229">
        <v>36815000</v>
      </c>
      <c r="R4229">
        <v>39520074000194</v>
      </c>
      <c r="S4229">
        <v>32999198953</v>
      </c>
    </row>
    <row r="4230" spans="1:19" x14ac:dyDescent="0.25">
      <c r="A4230">
        <v>19126</v>
      </c>
      <c r="B4230" s="6" t="s">
        <v>16012</v>
      </c>
      <c r="C4230" s="6" t="s">
        <v>391</v>
      </c>
      <c r="D4230" s="6" t="s">
        <v>488</v>
      </c>
      <c r="E4230" s="6" t="s">
        <v>71</v>
      </c>
      <c r="F4230" s="6" t="s">
        <v>61</v>
      </c>
      <c r="G4230" s="6" t="s">
        <v>16013</v>
      </c>
      <c r="H4230">
        <v>25</v>
      </c>
      <c r="I4230" s="6" t="s">
        <v>116</v>
      </c>
      <c r="J4230" s="6" t="s">
        <v>56</v>
      </c>
      <c r="K4230" s="6" t="s">
        <v>109</v>
      </c>
      <c r="L4230">
        <v>206</v>
      </c>
      <c r="N4230" s="6" t="s">
        <v>16014</v>
      </c>
      <c r="O4230" s="6" t="s">
        <v>1020</v>
      </c>
      <c r="P4230" s="6" t="s">
        <v>1021</v>
      </c>
      <c r="Q4230">
        <v>36844000</v>
      </c>
      <c r="R4230">
        <v>12006114620</v>
      </c>
      <c r="S4230">
        <v>32984591480</v>
      </c>
    </row>
    <row r="4231" spans="1:19" x14ac:dyDescent="0.25">
      <c r="A4231">
        <v>19127</v>
      </c>
      <c r="B4231" s="6" t="s">
        <v>16015</v>
      </c>
      <c r="C4231" s="6" t="s">
        <v>52</v>
      </c>
      <c r="D4231" s="6" t="s">
        <v>31</v>
      </c>
      <c r="E4231" s="6" t="s">
        <v>103</v>
      </c>
      <c r="F4231" s="6" t="s">
        <v>61</v>
      </c>
      <c r="G4231" s="6" t="s">
        <v>10745</v>
      </c>
      <c r="H4231">
        <v>25</v>
      </c>
      <c r="I4231" s="6" t="s">
        <v>116</v>
      </c>
      <c r="J4231" s="6" t="s">
        <v>56</v>
      </c>
      <c r="K4231" s="6" t="s">
        <v>109</v>
      </c>
      <c r="L4231">
        <v>202</v>
      </c>
      <c r="N4231" s="6" t="s">
        <v>16016</v>
      </c>
      <c r="O4231" s="6" t="s">
        <v>111</v>
      </c>
      <c r="P4231" s="6" t="s">
        <v>4147</v>
      </c>
      <c r="Q4231">
        <v>36880000</v>
      </c>
      <c r="R4231">
        <v>13802274610</v>
      </c>
      <c r="S4231">
        <v>32998420429</v>
      </c>
    </row>
    <row r="4232" spans="1:19" x14ac:dyDescent="0.25">
      <c r="A4232">
        <v>19128</v>
      </c>
      <c r="B4232" s="6" t="s">
        <v>16017</v>
      </c>
      <c r="C4232" s="6" t="s">
        <v>30</v>
      </c>
      <c r="D4232" s="6" t="s">
        <v>31</v>
      </c>
      <c r="E4232" s="6" t="s">
        <v>103</v>
      </c>
      <c r="F4232" s="6" t="s">
        <v>61</v>
      </c>
      <c r="G4232" s="6" t="s">
        <v>16018</v>
      </c>
      <c r="H4232">
        <v>1</v>
      </c>
      <c r="I4232" s="6" t="s">
        <v>375</v>
      </c>
      <c r="J4232" s="6" t="s">
        <v>56</v>
      </c>
      <c r="K4232" s="6" t="s">
        <v>109</v>
      </c>
      <c r="L4232">
        <v>202</v>
      </c>
      <c r="N4232" s="6" t="s">
        <v>16019</v>
      </c>
      <c r="O4232" s="6" t="s">
        <v>111</v>
      </c>
      <c r="P4232" s="6" t="s">
        <v>412</v>
      </c>
      <c r="Q4232">
        <v>36880000</v>
      </c>
      <c r="R4232">
        <v>2231130696</v>
      </c>
      <c r="S4232">
        <v>32999253452</v>
      </c>
    </row>
    <row r="4233" spans="1:19" x14ac:dyDescent="0.25">
      <c r="A4233">
        <v>19129</v>
      </c>
      <c r="B4233" s="6" t="s">
        <v>16020</v>
      </c>
      <c r="C4233" s="6" t="s">
        <v>52</v>
      </c>
      <c r="D4233" s="6" t="s">
        <v>31</v>
      </c>
      <c r="E4233" s="6" t="s">
        <v>103</v>
      </c>
      <c r="F4233" s="6" t="s">
        <v>61</v>
      </c>
      <c r="G4233" s="6" t="s">
        <v>16021</v>
      </c>
      <c r="H4233">
        <v>1</v>
      </c>
      <c r="I4233" s="6" t="s">
        <v>375</v>
      </c>
      <c r="J4233" s="6" t="s">
        <v>56</v>
      </c>
      <c r="K4233" s="6" t="s">
        <v>109</v>
      </c>
      <c r="L4233">
        <v>203</v>
      </c>
      <c r="N4233" s="6" t="s">
        <v>16022</v>
      </c>
      <c r="O4233" s="6" t="s">
        <v>111</v>
      </c>
      <c r="P4233" s="6" t="s">
        <v>1568</v>
      </c>
      <c r="Q4233">
        <v>36889448</v>
      </c>
      <c r="R4233">
        <v>4191844652</v>
      </c>
      <c r="S4233">
        <v>32999658059</v>
      </c>
    </row>
    <row r="4234" spans="1:19" x14ac:dyDescent="0.25">
      <c r="A4234">
        <v>19130</v>
      </c>
      <c r="B4234" s="6" t="s">
        <v>16023</v>
      </c>
      <c r="C4234" s="6" t="s">
        <v>30</v>
      </c>
      <c r="D4234" s="6" t="s">
        <v>31</v>
      </c>
      <c r="E4234" s="6" t="s">
        <v>44</v>
      </c>
      <c r="F4234" s="6" t="s">
        <v>61</v>
      </c>
      <c r="G4234" s="6" t="s">
        <v>16024</v>
      </c>
      <c r="H4234">
        <v>1</v>
      </c>
      <c r="I4234" s="6" t="s">
        <v>375</v>
      </c>
      <c r="J4234" s="6" t="s">
        <v>16025</v>
      </c>
      <c r="K4234" s="6" t="s">
        <v>37</v>
      </c>
      <c r="L4234">
        <v>102</v>
      </c>
      <c r="N4234" s="6" t="s">
        <v>16026</v>
      </c>
      <c r="O4234" s="6" t="s">
        <v>58</v>
      </c>
      <c r="P4234" s="6" t="s">
        <v>1778</v>
      </c>
      <c r="Q4234">
        <v>36771550</v>
      </c>
      <c r="R4234">
        <v>25062250803</v>
      </c>
      <c r="S4234">
        <v>32984840699</v>
      </c>
    </row>
    <row r="4235" spans="1:19" x14ac:dyDescent="0.25">
      <c r="A4235">
        <v>19131</v>
      </c>
      <c r="B4235" s="6" t="s">
        <v>16027</v>
      </c>
      <c r="C4235" s="6" t="s">
        <v>477</v>
      </c>
      <c r="D4235" s="6" t="s">
        <v>77</v>
      </c>
      <c r="E4235" s="6" t="s">
        <v>44</v>
      </c>
      <c r="F4235" s="6" t="s">
        <v>16028</v>
      </c>
      <c r="G4235" s="6" t="s">
        <v>16029</v>
      </c>
      <c r="H4235">
        <v>1</v>
      </c>
      <c r="I4235" s="6" t="s">
        <v>375</v>
      </c>
      <c r="J4235" s="6" t="s">
        <v>16030</v>
      </c>
      <c r="K4235" s="6" t="s">
        <v>109</v>
      </c>
      <c r="L4235">
        <v>206</v>
      </c>
      <c r="N4235" s="6" t="s">
        <v>16031</v>
      </c>
      <c r="O4235" s="6" t="s">
        <v>1731</v>
      </c>
      <c r="P4235" s="6" t="s">
        <v>40</v>
      </c>
      <c r="Q4235">
        <v>36847000</v>
      </c>
      <c r="R4235">
        <v>37627384000187</v>
      </c>
      <c r="S4235">
        <v>32984207318</v>
      </c>
    </row>
    <row r="4236" spans="1:19" x14ac:dyDescent="0.25">
      <c r="A4236">
        <v>19132</v>
      </c>
      <c r="B4236" s="6" t="s">
        <v>16032</v>
      </c>
      <c r="C4236" s="6" t="s">
        <v>52</v>
      </c>
      <c r="D4236" s="6" t="s">
        <v>31</v>
      </c>
      <c r="E4236" s="6" t="s">
        <v>53</v>
      </c>
      <c r="F4236" s="6" t="s">
        <v>16033</v>
      </c>
      <c r="G4236" s="6" t="s">
        <v>16034</v>
      </c>
      <c r="H4236">
        <v>25</v>
      </c>
      <c r="I4236" s="6" t="s">
        <v>116</v>
      </c>
      <c r="J4236" s="6" t="s">
        <v>56</v>
      </c>
      <c r="K4236" s="6" t="s">
        <v>109</v>
      </c>
      <c r="L4236">
        <v>206</v>
      </c>
      <c r="N4236" s="6" t="s">
        <v>16035</v>
      </c>
      <c r="O4236" s="6" t="s">
        <v>771</v>
      </c>
      <c r="P4236" s="6" t="s">
        <v>1007</v>
      </c>
      <c r="Q4236">
        <v>36800000</v>
      </c>
      <c r="R4236">
        <v>33881049000150</v>
      </c>
      <c r="S4236">
        <v>32999271103</v>
      </c>
    </row>
    <row r="4237" spans="1:19" x14ac:dyDescent="0.25">
      <c r="A4237">
        <v>19133</v>
      </c>
      <c r="B4237" s="6" t="s">
        <v>16036</v>
      </c>
      <c r="C4237" s="6" t="s">
        <v>52</v>
      </c>
      <c r="D4237" s="6" t="s">
        <v>31</v>
      </c>
      <c r="E4237" s="6" t="s">
        <v>44</v>
      </c>
      <c r="F4237" s="6" t="s">
        <v>16037</v>
      </c>
      <c r="G4237" s="6" t="s">
        <v>16038</v>
      </c>
      <c r="H4237">
        <v>25</v>
      </c>
      <c r="I4237" s="6" t="s">
        <v>116</v>
      </c>
      <c r="J4237" s="6" t="s">
        <v>56</v>
      </c>
      <c r="K4237" s="6" t="s">
        <v>109</v>
      </c>
      <c r="L4237">
        <v>206</v>
      </c>
      <c r="N4237" s="6" t="s">
        <v>16039</v>
      </c>
      <c r="O4237" s="6" t="s">
        <v>771</v>
      </c>
      <c r="P4237" s="6" t="s">
        <v>951</v>
      </c>
      <c r="Q4237">
        <v>36800000</v>
      </c>
      <c r="R4237">
        <v>44254435000138</v>
      </c>
      <c r="S4237">
        <v>32998155454</v>
      </c>
    </row>
    <row r="4238" spans="1:19" x14ac:dyDescent="0.25">
      <c r="A4238">
        <v>19134</v>
      </c>
      <c r="B4238" s="6" t="s">
        <v>16040</v>
      </c>
      <c r="C4238" s="6" t="s">
        <v>52</v>
      </c>
      <c r="D4238" s="6" t="s">
        <v>31</v>
      </c>
      <c r="E4238" s="6" t="s">
        <v>93</v>
      </c>
      <c r="F4238" s="6" t="s">
        <v>16041</v>
      </c>
      <c r="G4238" s="6" t="s">
        <v>16042</v>
      </c>
      <c r="H4238">
        <v>25</v>
      </c>
      <c r="I4238" s="6" t="s">
        <v>116</v>
      </c>
      <c r="J4238" s="6" t="s">
        <v>16043</v>
      </c>
      <c r="K4238" s="6" t="s">
        <v>98</v>
      </c>
      <c r="L4238">
        <v>301</v>
      </c>
      <c r="N4238" s="6" t="s">
        <v>11860</v>
      </c>
      <c r="O4238" s="6" t="s">
        <v>146</v>
      </c>
      <c r="P4238" s="6" t="s">
        <v>11364</v>
      </c>
      <c r="Q4238">
        <v>36509970</v>
      </c>
      <c r="R4238">
        <v>4403201000190</v>
      </c>
      <c r="S4238">
        <v>32998476764</v>
      </c>
    </row>
    <row r="4239" spans="1:19" x14ac:dyDescent="0.25">
      <c r="A4239">
        <v>19135</v>
      </c>
      <c r="B4239" s="6" t="s">
        <v>16044</v>
      </c>
      <c r="C4239" s="6" t="s">
        <v>391</v>
      </c>
      <c r="D4239" s="6" t="s">
        <v>488</v>
      </c>
      <c r="E4239" s="6" t="s">
        <v>103</v>
      </c>
      <c r="F4239" s="6" t="s">
        <v>61</v>
      </c>
      <c r="G4239" s="6" t="s">
        <v>16045</v>
      </c>
      <c r="H4239">
        <v>1</v>
      </c>
      <c r="I4239" s="6" t="s">
        <v>375</v>
      </c>
      <c r="J4239" s="6" t="s">
        <v>16046</v>
      </c>
      <c r="K4239" s="6" t="s">
        <v>98</v>
      </c>
      <c r="L4239">
        <v>305</v>
      </c>
      <c r="N4239" s="6" t="s">
        <v>16047</v>
      </c>
      <c r="O4239" s="6" t="s">
        <v>399</v>
      </c>
      <c r="P4239" s="6" t="s">
        <v>399</v>
      </c>
      <c r="Q4239">
        <v>36512000</v>
      </c>
      <c r="R4239">
        <v>44630320000109</v>
      </c>
      <c r="S4239">
        <v>32999373252</v>
      </c>
    </row>
    <row r="4240" spans="1:19" x14ac:dyDescent="0.25">
      <c r="A4240">
        <v>19136</v>
      </c>
      <c r="B4240" s="6" t="s">
        <v>16048</v>
      </c>
      <c r="C4240" s="6" t="s">
        <v>324</v>
      </c>
      <c r="D4240" s="6" t="s">
        <v>315</v>
      </c>
      <c r="E4240" s="6" t="s">
        <v>93</v>
      </c>
      <c r="F4240" s="6" t="s">
        <v>61</v>
      </c>
      <c r="G4240" s="6" t="s">
        <v>16049</v>
      </c>
      <c r="H4240">
        <v>2</v>
      </c>
      <c r="I4240" s="6" t="s">
        <v>2216</v>
      </c>
      <c r="J4240" s="6" t="s">
        <v>56</v>
      </c>
      <c r="K4240" s="6" t="s">
        <v>319</v>
      </c>
      <c r="L4240">
        <v>916</v>
      </c>
      <c r="N4240" s="6" t="s">
        <v>16050</v>
      </c>
      <c r="O4240" s="6" t="s">
        <v>39</v>
      </c>
      <c r="P4240" s="6" t="s">
        <v>1534</v>
      </c>
      <c r="Q4240">
        <v>36708000</v>
      </c>
      <c r="R4240">
        <v>4053027624</v>
      </c>
      <c r="S4240">
        <v>32034494600</v>
      </c>
    </row>
    <row r="4241" spans="1:19" x14ac:dyDescent="0.25">
      <c r="A4241">
        <v>19137</v>
      </c>
      <c r="B4241" s="6" t="s">
        <v>16051</v>
      </c>
      <c r="C4241" s="6" t="s">
        <v>324</v>
      </c>
      <c r="D4241" s="6" t="s">
        <v>315</v>
      </c>
      <c r="E4241" s="6" t="s">
        <v>325</v>
      </c>
      <c r="F4241" s="6" t="s">
        <v>61</v>
      </c>
      <c r="G4241" s="6" t="s">
        <v>16052</v>
      </c>
      <c r="H4241">
        <v>2</v>
      </c>
      <c r="I4241" s="6" t="s">
        <v>2216</v>
      </c>
      <c r="J4241" s="6" t="s">
        <v>56</v>
      </c>
      <c r="K4241" s="6" t="s">
        <v>319</v>
      </c>
      <c r="L4241">
        <v>916</v>
      </c>
      <c r="N4241" s="6" t="s">
        <v>16053</v>
      </c>
      <c r="O4241" s="6" t="s">
        <v>39</v>
      </c>
      <c r="P4241" s="6" t="s">
        <v>40</v>
      </c>
      <c r="Q4241">
        <v>36700012</v>
      </c>
      <c r="R4241">
        <v>13604843618</v>
      </c>
      <c r="S4241">
        <v>32034494600</v>
      </c>
    </row>
    <row r="4242" spans="1:19" x14ac:dyDescent="0.25">
      <c r="A4242">
        <v>19139</v>
      </c>
      <c r="B4242" s="6" t="s">
        <v>16054</v>
      </c>
      <c r="C4242" s="6" t="s">
        <v>52</v>
      </c>
      <c r="D4242" s="6" t="s">
        <v>31</v>
      </c>
      <c r="E4242" s="6" t="s">
        <v>325</v>
      </c>
      <c r="F4242" s="6" t="s">
        <v>61</v>
      </c>
      <c r="G4242" s="6" t="s">
        <v>16055</v>
      </c>
      <c r="H4242">
        <v>25</v>
      </c>
      <c r="I4242" s="6" t="s">
        <v>116</v>
      </c>
      <c r="J4242" s="6" t="s">
        <v>56</v>
      </c>
      <c r="K4242" s="6" t="s">
        <v>98</v>
      </c>
      <c r="L4242">
        <v>305</v>
      </c>
      <c r="N4242" s="6" t="s">
        <v>16056</v>
      </c>
      <c r="O4242" s="6" t="s">
        <v>146</v>
      </c>
      <c r="P4242" s="6" t="s">
        <v>3902</v>
      </c>
      <c r="Q4242">
        <v>36500000</v>
      </c>
      <c r="R4242">
        <v>58810455649</v>
      </c>
      <c r="S4242">
        <v>32984344967</v>
      </c>
    </row>
    <row r="4243" spans="1:19" x14ac:dyDescent="0.25">
      <c r="A4243">
        <v>19140</v>
      </c>
      <c r="B4243" s="6" t="s">
        <v>16057</v>
      </c>
      <c r="C4243" s="6" t="s">
        <v>42</v>
      </c>
      <c r="D4243" s="6" t="s">
        <v>43</v>
      </c>
      <c r="E4243" s="6" t="s">
        <v>44</v>
      </c>
      <c r="F4243" s="6" t="s">
        <v>16058</v>
      </c>
      <c r="G4243" s="6" t="s">
        <v>16059</v>
      </c>
      <c r="H4243">
        <v>25</v>
      </c>
      <c r="I4243" s="6" t="s">
        <v>116</v>
      </c>
      <c r="J4243" s="6" t="s">
        <v>56</v>
      </c>
      <c r="K4243" s="6" t="s">
        <v>98</v>
      </c>
      <c r="L4243">
        <v>304</v>
      </c>
      <c r="N4243" s="6" t="s">
        <v>16060</v>
      </c>
      <c r="O4243" s="6" t="s">
        <v>146</v>
      </c>
      <c r="P4243" s="6" t="s">
        <v>147</v>
      </c>
      <c r="Q4243">
        <v>36506001</v>
      </c>
      <c r="R4243">
        <v>44593842000170</v>
      </c>
      <c r="S4243">
        <v>32984522340</v>
      </c>
    </row>
    <row r="4244" spans="1:19" x14ac:dyDescent="0.25">
      <c r="A4244">
        <v>19141</v>
      </c>
      <c r="B4244" s="6" t="s">
        <v>16061</v>
      </c>
      <c r="C4244" s="6" t="s">
        <v>52</v>
      </c>
      <c r="D4244" s="6" t="s">
        <v>31</v>
      </c>
      <c r="E4244" s="6" t="s">
        <v>103</v>
      </c>
      <c r="F4244" s="6" t="s">
        <v>61</v>
      </c>
      <c r="G4244" s="6" t="s">
        <v>16062</v>
      </c>
      <c r="H4244">
        <v>25</v>
      </c>
      <c r="I4244" s="6" t="s">
        <v>116</v>
      </c>
      <c r="J4244" s="6" t="s">
        <v>16063</v>
      </c>
      <c r="K4244" s="6" t="s">
        <v>37</v>
      </c>
      <c r="L4244">
        <v>105</v>
      </c>
      <c r="N4244" s="6" t="s">
        <v>16064</v>
      </c>
      <c r="O4244" s="6" t="s">
        <v>443</v>
      </c>
      <c r="P4244" s="6" t="s">
        <v>7997</v>
      </c>
      <c r="Q4244">
        <v>36660000</v>
      </c>
      <c r="R4244">
        <v>7695599646</v>
      </c>
      <c r="S4244">
        <v>32999744856</v>
      </c>
    </row>
    <row r="4245" spans="1:19" x14ac:dyDescent="0.25">
      <c r="A4245">
        <v>19142</v>
      </c>
      <c r="B4245" s="6" t="s">
        <v>16065</v>
      </c>
      <c r="C4245" s="6" t="s">
        <v>52</v>
      </c>
      <c r="D4245" s="6" t="s">
        <v>31</v>
      </c>
      <c r="E4245" s="6" t="s">
        <v>44</v>
      </c>
      <c r="F4245" s="6" t="s">
        <v>61</v>
      </c>
      <c r="G4245" s="6" t="s">
        <v>16066</v>
      </c>
      <c r="H4245">
        <v>25</v>
      </c>
      <c r="I4245" s="6" t="s">
        <v>116</v>
      </c>
      <c r="J4245" s="6" t="s">
        <v>56</v>
      </c>
      <c r="K4245" s="6" t="s">
        <v>37</v>
      </c>
      <c r="L4245">
        <v>106</v>
      </c>
      <c r="N4245" s="6" t="s">
        <v>16067</v>
      </c>
      <c r="O4245" s="6" t="s">
        <v>443</v>
      </c>
      <c r="P4245" s="6" t="s">
        <v>455</v>
      </c>
      <c r="Q4245">
        <v>36660000</v>
      </c>
      <c r="R4245">
        <v>78602688687</v>
      </c>
      <c r="S4245">
        <v>32984044060</v>
      </c>
    </row>
    <row r="4246" spans="1:19" x14ac:dyDescent="0.25">
      <c r="A4246">
        <v>19143</v>
      </c>
      <c r="B4246" s="6" t="s">
        <v>16068</v>
      </c>
      <c r="C4246" s="6" t="s">
        <v>52</v>
      </c>
      <c r="D4246" s="6" t="s">
        <v>31</v>
      </c>
      <c r="E4246" s="6" t="s">
        <v>44</v>
      </c>
      <c r="F4246" s="6" t="s">
        <v>61</v>
      </c>
      <c r="G4246" s="6" t="s">
        <v>16069</v>
      </c>
      <c r="H4246">
        <v>1</v>
      </c>
      <c r="I4246" s="6" t="s">
        <v>375</v>
      </c>
      <c r="J4246" s="6" t="s">
        <v>16070</v>
      </c>
      <c r="K4246" s="6" t="s">
        <v>98</v>
      </c>
      <c r="L4246">
        <v>304</v>
      </c>
      <c r="N4246" s="6" t="s">
        <v>16071</v>
      </c>
      <c r="O4246" s="6" t="s">
        <v>146</v>
      </c>
      <c r="P4246" s="6" t="s">
        <v>6030</v>
      </c>
      <c r="Q4246">
        <v>36500000</v>
      </c>
      <c r="R4246">
        <v>9661732604</v>
      </c>
      <c r="S4246">
        <v>32998241557</v>
      </c>
    </row>
    <row r="4247" spans="1:19" x14ac:dyDescent="0.25">
      <c r="A4247">
        <v>19144</v>
      </c>
      <c r="B4247" s="6" t="s">
        <v>16072</v>
      </c>
      <c r="C4247" s="6" t="s">
        <v>30</v>
      </c>
      <c r="D4247" s="6" t="s">
        <v>31</v>
      </c>
      <c r="E4247" s="6" t="s">
        <v>93</v>
      </c>
      <c r="F4247" s="6" t="s">
        <v>61</v>
      </c>
      <c r="G4247" s="6" t="s">
        <v>16073</v>
      </c>
      <c r="H4247">
        <v>25</v>
      </c>
      <c r="I4247" s="6" t="s">
        <v>116</v>
      </c>
      <c r="J4247" s="6" t="s">
        <v>56</v>
      </c>
      <c r="K4247" s="6" t="s">
        <v>109</v>
      </c>
      <c r="L4247">
        <v>203</v>
      </c>
      <c r="N4247" s="6" t="s">
        <v>16074</v>
      </c>
      <c r="O4247" s="6" t="s">
        <v>111</v>
      </c>
      <c r="P4247" s="6" t="s">
        <v>1937</v>
      </c>
      <c r="Q4247">
        <v>36880000</v>
      </c>
      <c r="R4247">
        <v>8490685681</v>
      </c>
      <c r="S4247">
        <v>32999307319</v>
      </c>
    </row>
    <row r="4248" spans="1:19" x14ac:dyDescent="0.25">
      <c r="A4248">
        <v>19145</v>
      </c>
      <c r="B4248" s="6" t="s">
        <v>16075</v>
      </c>
      <c r="C4248" s="6" t="s">
        <v>76</v>
      </c>
      <c r="D4248" s="6" t="s">
        <v>77</v>
      </c>
      <c r="E4248" s="6" t="s">
        <v>103</v>
      </c>
      <c r="F4248" s="6" t="s">
        <v>61</v>
      </c>
      <c r="G4248" s="6" t="s">
        <v>16076</v>
      </c>
      <c r="H4248">
        <v>23</v>
      </c>
      <c r="I4248" s="6" t="s">
        <v>47</v>
      </c>
      <c r="J4248" s="6" t="s">
        <v>16077</v>
      </c>
      <c r="K4248" s="6" t="s">
        <v>98</v>
      </c>
      <c r="L4248">
        <v>303</v>
      </c>
      <c r="N4248" s="6" t="s">
        <v>16078</v>
      </c>
      <c r="O4248" s="6" t="s">
        <v>100</v>
      </c>
      <c r="P4248" s="6" t="s">
        <v>4139</v>
      </c>
      <c r="Q4248">
        <v>36520000</v>
      </c>
      <c r="R4248">
        <v>11897108621</v>
      </c>
      <c r="S4248">
        <v>32998402366</v>
      </c>
    </row>
    <row r="4249" spans="1:19" x14ac:dyDescent="0.25">
      <c r="A4249">
        <v>19146</v>
      </c>
      <c r="B4249" s="6" t="s">
        <v>16079</v>
      </c>
      <c r="C4249" s="6" t="s">
        <v>52</v>
      </c>
      <c r="D4249" s="6" t="s">
        <v>31</v>
      </c>
      <c r="E4249" s="6" t="s">
        <v>103</v>
      </c>
      <c r="F4249" s="6" t="s">
        <v>61</v>
      </c>
      <c r="G4249" s="6" t="s">
        <v>16080</v>
      </c>
      <c r="H4249">
        <v>25</v>
      </c>
      <c r="I4249" s="6" t="s">
        <v>116</v>
      </c>
      <c r="J4249" s="6" t="s">
        <v>56</v>
      </c>
      <c r="K4249" s="6" t="s">
        <v>37</v>
      </c>
      <c r="L4249">
        <v>102</v>
      </c>
      <c r="N4249" s="6" t="s">
        <v>16081</v>
      </c>
      <c r="O4249" s="6" t="s">
        <v>263</v>
      </c>
      <c r="P4249" s="6" t="s">
        <v>40</v>
      </c>
      <c r="Q4249">
        <v>36740000</v>
      </c>
      <c r="R4249">
        <v>6802035677</v>
      </c>
      <c r="S4249">
        <v>32999523733</v>
      </c>
    </row>
    <row r="4250" spans="1:19" x14ac:dyDescent="0.25">
      <c r="A4250">
        <v>19148</v>
      </c>
      <c r="B4250" s="6" t="s">
        <v>16082</v>
      </c>
      <c r="C4250" s="6" t="s">
        <v>52</v>
      </c>
      <c r="D4250" s="6" t="s">
        <v>31</v>
      </c>
      <c r="E4250" s="6" t="s">
        <v>103</v>
      </c>
      <c r="F4250" s="6" t="s">
        <v>61</v>
      </c>
      <c r="G4250" s="6" t="s">
        <v>16083</v>
      </c>
      <c r="H4250">
        <v>23</v>
      </c>
      <c r="I4250" s="6" t="s">
        <v>47</v>
      </c>
      <c r="J4250" s="6" t="s">
        <v>56</v>
      </c>
      <c r="K4250" s="6" t="s">
        <v>109</v>
      </c>
      <c r="L4250">
        <v>203</v>
      </c>
      <c r="N4250" s="6" t="s">
        <v>16084</v>
      </c>
      <c r="O4250" s="6" t="s">
        <v>111</v>
      </c>
      <c r="P4250" s="6" t="s">
        <v>40</v>
      </c>
      <c r="Q4250">
        <v>36880070</v>
      </c>
      <c r="R4250">
        <v>10414499689</v>
      </c>
      <c r="S4250">
        <v>32984516624</v>
      </c>
    </row>
    <row r="4251" spans="1:19" x14ac:dyDescent="0.25">
      <c r="A4251">
        <v>19150</v>
      </c>
      <c r="B4251" s="6" t="s">
        <v>16085</v>
      </c>
      <c r="C4251" s="6" t="s">
        <v>52</v>
      </c>
      <c r="D4251" s="6" t="s">
        <v>31</v>
      </c>
      <c r="E4251" s="6" t="s">
        <v>53</v>
      </c>
      <c r="F4251" s="6" t="s">
        <v>16086</v>
      </c>
      <c r="G4251" s="6" t="s">
        <v>14734</v>
      </c>
      <c r="H4251">
        <v>25</v>
      </c>
      <c r="I4251" s="6" t="s">
        <v>116</v>
      </c>
      <c r="J4251" s="6" t="s">
        <v>16087</v>
      </c>
      <c r="K4251" s="6" t="s">
        <v>98</v>
      </c>
      <c r="L4251">
        <v>303</v>
      </c>
      <c r="N4251" s="6" t="s">
        <v>835</v>
      </c>
      <c r="O4251" s="6" t="s">
        <v>100</v>
      </c>
      <c r="P4251" s="6" t="s">
        <v>16088</v>
      </c>
      <c r="Q4251">
        <v>36520000</v>
      </c>
      <c r="R4251">
        <v>45759372000134</v>
      </c>
      <c r="S4251">
        <v>32999404862</v>
      </c>
    </row>
    <row r="4252" spans="1:19" x14ac:dyDescent="0.25">
      <c r="A4252">
        <v>19152</v>
      </c>
      <c r="B4252" s="6" t="s">
        <v>16089</v>
      </c>
      <c r="C4252" s="6" t="s">
        <v>324</v>
      </c>
      <c r="D4252" s="6" t="s">
        <v>315</v>
      </c>
      <c r="E4252" s="6" t="s">
        <v>93</v>
      </c>
      <c r="F4252" s="6" t="s">
        <v>61</v>
      </c>
      <c r="G4252" s="6" t="s">
        <v>16090</v>
      </c>
      <c r="H4252">
        <v>2</v>
      </c>
      <c r="I4252" s="6" t="s">
        <v>2216</v>
      </c>
      <c r="J4252" s="6" t="s">
        <v>56</v>
      </c>
      <c r="K4252" s="6" t="s">
        <v>319</v>
      </c>
      <c r="L4252">
        <v>906</v>
      </c>
      <c r="N4252" s="6" t="s">
        <v>16091</v>
      </c>
      <c r="O4252" s="6" t="s">
        <v>39</v>
      </c>
      <c r="P4252" s="6" t="s">
        <v>1534</v>
      </c>
      <c r="Q4252">
        <v>36708000</v>
      </c>
      <c r="R4252">
        <v>59644915615</v>
      </c>
      <c r="S4252">
        <v>32034494600</v>
      </c>
    </row>
    <row r="4253" spans="1:19" x14ac:dyDescent="0.25">
      <c r="A4253">
        <v>19153</v>
      </c>
      <c r="B4253" s="6" t="s">
        <v>16092</v>
      </c>
      <c r="C4253" s="6" t="s">
        <v>52</v>
      </c>
      <c r="D4253" s="6" t="s">
        <v>31</v>
      </c>
      <c r="E4253" s="6" t="s">
        <v>325</v>
      </c>
      <c r="F4253" s="6" t="s">
        <v>16093</v>
      </c>
      <c r="G4253" s="6" t="s">
        <v>16094</v>
      </c>
      <c r="H4253">
        <v>25</v>
      </c>
      <c r="I4253" s="6" t="s">
        <v>116</v>
      </c>
      <c r="J4253" s="6" t="s">
        <v>16095</v>
      </c>
      <c r="K4253" s="6" t="s">
        <v>37</v>
      </c>
      <c r="L4253">
        <v>101</v>
      </c>
      <c r="N4253" s="6" t="s">
        <v>16096</v>
      </c>
      <c r="O4253" s="6" t="s">
        <v>711</v>
      </c>
      <c r="P4253" s="6" t="s">
        <v>2483</v>
      </c>
      <c r="Q4253">
        <v>36784000</v>
      </c>
      <c r="R4253">
        <v>71417414000169</v>
      </c>
      <c r="S4253">
        <v>32999431000</v>
      </c>
    </row>
    <row r="4254" spans="1:19" x14ac:dyDescent="0.25">
      <c r="A4254">
        <v>19154</v>
      </c>
      <c r="B4254" s="6" t="s">
        <v>16097</v>
      </c>
      <c r="C4254" s="6" t="s">
        <v>76</v>
      </c>
      <c r="D4254" s="6" t="s">
        <v>31</v>
      </c>
      <c r="E4254" s="6" t="s">
        <v>103</v>
      </c>
      <c r="F4254" s="6" t="s">
        <v>16098</v>
      </c>
      <c r="G4254" s="6" t="s">
        <v>16099</v>
      </c>
      <c r="H4254">
        <v>25</v>
      </c>
      <c r="I4254" s="6" t="s">
        <v>116</v>
      </c>
      <c r="J4254" s="6" t="s">
        <v>16100</v>
      </c>
      <c r="K4254" s="6" t="s">
        <v>37</v>
      </c>
      <c r="L4254">
        <v>105</v>
      </c>
      <c r="N4254" s="6" t="s">
        <v>16101</v>
      </c>
      <c r="O4254" s="6" t="s">
        <v>443</v>
      </c>
      <c r="P4254" s="6" t="s">
        <v>655</v>
      </c>
      <c r="Q4254">
        <v>36660000</v>
      </c>
      <c r="R4254">
        <v>31472610000111</v>
      </c>
      <c r="S4254">
        <v>32034624315</v>
      </c>
    </row>
    <row r="4255" spans="1:19" x14ac:dyDescent="0.25">
      <c r="A4255">
        <v>19160</v>
      </c>
      <c r="B4255" s="6" t="s">
        <v>16102</v>
      </c>
      <c r="C4255" s="6" t="s">
        <v>52</v>
      </c>
      <c r="D4255" s="6" t="s">
        <v>31</v>
      </c>
      <c r="E4255" s="6" t="s">
        <v>93</v>
      </c>
      <c r="F4255" s="6" t="s">
        <v>16103</v>
      </c>
      <c r="G4255" s="6" t="s">
        <v>16104</v>
      </c>
      <c r="H4255">
        <v>25</v>
      </c>
      <c r="I4255" s="6" t="s">
        <v>116</v>
      </c>
      <c r="J4255" s="6" t="s">
        <v>56</v>
      </c>
      <c r="K4255" s="6" t="s">
        <v>109</v>
      </c>
      <c r="L4255">
        <v>205</v>
      </c>
      <c r="N4255" s="6" t="s">
        <v>16105</v>
      </c>
      <c r="O4255" s="6" t="s">
        <v>707</v>
      </c>
      <c r="P4255" s="6" t="s">
        <v>40</v>
      </c>
      <c r="Q4255">
        <v>36810000</v>
      </c>
      <c r="R4255">
        <v>42012733000196</v>
      </c>
      <c r="S4255">
        <v>32984954031</v>
      </c>
    </row>
    <row r="4256" spans="1:19" x14ac:dyDescent="0.25">
      <c r="A4256">
        <v>19161</v>
      </c>
      <c r="B4256" s="6" t="s">
        <v>16106</v>
      </c>
      <c r="C4256" s="6" t="s">
        <v>52</v>
      </c>
      <c r="D4256" s="6" t="s">
        <v>31</v>
      </c>
      <c r="E4256" s="6" t="s">
        <v>53</v>
      </c>
      <c r="F4256" s="6" t="s">
        <v>16107</v>
      </c>
      <c r="G4256" s="6" t="s">
        <v>16108</v>
      </c>
      <c r="H4256">
        <v>1</v>
      </c>
      <c r="I4256" s="6" t="s">
        <v>375</v>
      </c>
      <c r="J4256" s="6" t="s">
        <v>16109</v>
      </c>
      <c r="K4256" s="6" t="s">
        <v>98</v>
      </c>
      <c r="L4256">
        <v>301</v>
      </c>
      <c r="N4256" s="6" t="s">
        <v>16110</v>
      </c>
      <c r="O4256" s="6" t="s">
        <v>146</v>
      </c>
      <c r="P4256" s="6" t="s">
        <v>40</v>
      </c>
      <c r="Q4256">
        <v>36500061</v>
      </c>
      <c r="R4256">
        <v>10962765000166</v>
      </c>
      <c r="S4256">
        <v>32999739744</v>
      </c>
    </row>
    <row r="4257" spans="1:19" x14ac:dyDescent="0.25">
      <c r="A4257">
        <v>19162</v>
      </c>
      <c r="B4257" s="6" t="s">
        <v>16111</v>
      </c>
      <c r="C4257" s="6" t="s">
        <v>52</v>
      </c>
      <c r="D4257" s="6" t="s">
        <v>31</v>
      </c>
      <c r="E4257" s="6" t="s">
        <v>44</v>
      </c>
      <c r="F4257" s="6" t="s">
        <v>61</v>
      </c>
      <c r="G4257" s="6" t="s">
        <v>16112</v>
      </c>
      <c r="H4257">
        <v>25</v>
      </c>
      <c r="I4257" s="6" t="s">
        <v>116</v>
      </c>
      <c r="J4257" s="6" t="s">
        <v>56</v>
      </c>
      <c r="K4257" s="6" t="s">
        <v>109</v>
      </c>
      <c r="L4257">
        <v>205</v>
      </c>
      <c r="N4257" s="6" t="s">
        <v>11969</v>
      </c>
      <c r="O4257" s="6" t="s">
        <v>771</v>
      </c>
      <c r="P4257" s="6" t="s">
        <v>9431</v>
      </c>
      <c r="Q4257">
        <v>36800000</v>
      </c>
      <c r="R4257">
        <v>10003281639</v>
      </c>
      <c r="S4257">
        <v>32999622384</v>
      </c>
    </row>
    <row r="4258" spans="1:19" x14ac:dyDescent="0.25">
      <c r="A4258">
        <v>19163</v>
      </c>
      <c r="B4258" s="6" t="s">
        <v>16113</v>
      </c>
      <c r="C4258" s="6" t="s">
        <v>391</v>
      </c>
      <c r="D4258" s="6" t="s">
        <v>77</v>
      </c>
      <c r="E4258" s="6" t="s">
        <v>44</v>
      </c>
      <c r="F4258" s="6" t="s">
        <v>16114</v>
      </c>
      <c r="G4258" s="6" t="s">
        <v>16115</v>
      </c>
      <c r="H4258">
        <v>25</v>
      </c>
      <c r="I4258" s="6" t="s">
        <v>116</v>
      </c>
      <c r="J4258" s="6" t="s">
        <v>16116</v>
      </c>
      <c r="K4258" s="6" t="s">
        <v>109</v>
      </c>
      <c r="L4258">
        <v>207</v>
      </c>
      <c r="N4258" s="6" t="s">
        <v>16117</v>
      </c>
      <c r="O4258" s="6" t="s">
        <v>111</v>
      </c>
      <c r="P4258" s="6" t="s">
        <v>4147</v>
      </c>
      <c r="Q4258">
        <v>36887072</v>
      </c>
      <c r="R4258">
        <v>42964299000144</v>
      </c>
      <c r="S4258">
        <v>32985187227</v>
      </c>
    </row>
    <row r="4259" spans="1:19" x14ac:dyDescent="0.25">
      <c r="A4259">
        <v>19164</v>
      </c>
      <c r="B4259" s="6" t="s">
        <v>16118</v>
      </c>
      <c r="C4259" s="6" t="s">
        <v>52</v>
      </c>
      <c r="D4259" s="6" t="s">
        <v>31</v>
      </c>
      <c r="E4259" s="6" t="s">
        <v>103</v>
      </c>
      <c r="F4259" s="6" t="s">
        <v>61</v>
      </c>
      <c r="G4259" s="6" t="s">
        <v>16119</v>
      </c>
      <c r="H4259">
        <v>25</v>
      </c>
      <c r="I4259" s="6" t="s">
        <v>116</v>
      </c>
      <c r="J4259" s="6" t="s">
        <v>56</v>
      </c>
      <c r="K4259" s="6" t="s">
        <v>109</v>
      </c>
      <c r="L4259">
        <v>203</v>
      </c>
      <c r="N4259" s="6" t="s">
        <v>16120</v>
      </c>
      <c r="O4259" s="6" t="s">
        <v>891</v>
      </c>
      <c r="P4259" s="6" t="s">
        <v>40</v>
      </c>
      <c r="Q4259">
        <v>36850000</v>
      </c>
      <c r="R4259">
        <v>4663486657</v>
      </c>
      <c r="S4259">
        <v>32984474500</v>
      </c>
    </row>
    <row r="4260" spans="1:19" x14ac:dyDescent="0.25">
      <c r="A4260">
        <v>19165</v>
      </c>
      <c r="B4260" s="6" t="s">
        <v>16121</v>
      </c>
      <c r="C4260" s="6" t="s">
        <v>324</v>
      </c>
      <c r="D4260" s="6" t="s">
        <v>315</v>
      </c>
      <c r="E4260" s="6" t="s">
        <v>93</v>
      </c>
      <c r="F4260" s="6" t="s">
        <v>16122</v>
      </c>
      <c r="G4260" s="6" t="s">
        <v>16123</v>
      </c>
      <c r="H4260">
        <v>2</v>
      </c>
      <c r="I4260" s="6" t="s">
        <v>2216</v>
      </c>
      <c r="J4260" s="6" t="s">
        <v>56</v>
      </c>
      <c r="K4260" s="6" t="s">
        <v>319</v>
      </c>
      <c r="L4260">
        <v>907</v>
      </c>
      <c r="N4260" s="6" t="s">
        <v>16124</v>
      </c>
      <c r="O4260" s="6" t="s">
        <v>7178</v>
      </c>
      <c r="P4260" s="6" t="s">
        <v>16125</v>
      </c>
      <c r="Q4260">
        <v>35703237</v>
      </c>
      <c r="R4260">
        <v>56228356016640</v>
      </c>
      <c r="S4260">
        <v>19033136039</v>
      </c>
    </row>
    <row r="4261" spans="1:19" x14ac:dyDescent="0.25">
      <c r="A4261">
        <v>19166</v>
      </c>
      <c r="B4261" s="6" t="s">
        <v>16126</v>
      </c>
      <c r="C4261" s="6" t="s">
        <v>52</v>
      </c>
      <c r="D4261" s="6" t="s">
        <v>31</v>
      </c>
      <c r="E4261" s="6" t="s">
        <v>325</v>
      </c>
      <c r="F4261" s="6" t="s">
        <v>16127</v>
      </c>
      <c r="G4261" s="6" t="s">
        <v>16128</v>
      </c>
      <c r="H4261">
        <v>23</v>
      </c>
      <c r="I4261" s="6" t="s">
        <v>47</v>
      </c>
      <c r="J4261" s="6" t="s">
        <v>56</v>
      </c>
      <c r="K4261" s="6" t="s">
        <v>37</v>
      </c>
      <c r="L4261">
        <v>106</v>
      </c>
      <c r="N4261" s="6" t="s">
        <v>16129</v>
      </c>
      <c r="O4261" s="6" t="s">
        <v>669</v>
      </c>
      <c r="P4261" s="6" t="s">
        <v>2169</v>
      </c>
      <c r="Q4261">
        <v>36675000</v>
      </c>
      <c r="R4261">
        <v>45663476000140</v>
      </c>
      <c r="S4261">
        <v>32988847337</v>
      </c>
    </row>
    <row r="4262" spans="1:19" x14ac:dyDescent="0.25">
      <c r="A4262">
        <v>19167</v>
      </c>
      <c r="B4262" s="6" t="s">
        <v>16130</v>
      </c>
      <c r="C4262" s="6" t="s">
        <v>42</v>
      </c>
      <c r="D4262" s="6" t="s">
        <v>31</v>
      </c>
      <c r="E4262" s="6" t="s">
        <v>71</v>
      </c>
      <c r="F4262" s="6" t="s">
        <v>16131</v>
      </c>
      <c r="G4262" s="6" t="s">
        <v>3031</v>
      </c>
      <c r="H4262">
        <v>25</v>
      </c>
      <c r="I4262" s="6" t="s">
        <v>116</v>
      </c>
      <c r="J4262" s="6" t="s">
        <v>56</v>
      </c>
      <c r="K4262" s="6" t="s">
        <v>37</v>
      </c>
      <c r="L4262">
        <v>106</v>
      </c>
      <c r="N4262" s="6" t="s">
        <v>16132</v>
      </c>
      <c r="O4262" s="6" t="s">
        <v>443</v>
      </c>
      <c r="P4262" s="6" t="s">
        <v>3034</v>
      </c>
      <c r="Q4262">
        <v>36660000</v>
      </c>
      <c r="R4262">
        <v>42256316000199</v>
      </c>
      <c r="S4262">
        <v>32999267798</v>
      </c>
    </row>
    <row r="4263" spans="1:19" x14ac:dyDescent="0.25">
      <c r="A4263">
        <v>19168</v>
      </c>
      <c r="B4263" s="6" t="s">
        <v>16133</v>
      </c>
      <c r="C4263" s="6" t="s">
        <v>52</v>
      </c>
      <c r="D4263" s="6" t="s">
        <v>31</v>
      </c>
      <c r="E4263" s="6" t="s">
        <v>103</v>
      </c>
      <c r="F4263" s="6" t="s">
        <v>16134</v>
      </c>
      <c r="G4263" s="6" t="s">
        <v>16135</v>
      </c>
      <c r="H4263">
        <v>25</v>
      </c>
      <c r="I4263" s="6" t="s">
        <v>116</v>
      </c>
      <c r="J4263" s="6" t="s">
        <v>56</v>
      </c>
      <c r="K4263" s="6" t="s">
        <v>37</v>
      </c>
      <c r="L4263">
        <v>106</v>
      </c>
      <c r="N4263" s="6" t="s">
        <v>16136</v>
      </c>
      <c r="O4263" s="6" t="s">
        <v>443</v>
      </c>
      <c r="P4263" s="6" t="s">
        <v>6663</v>
      </c>
      <c r="Q4263">
        <v>36660000</v>
      </c>
      <c r="R4263">
        <v>44043014000168</v>
      </c>
      <c r="S4263">
        <v>32988853828</v>
      </c>
    </row>
    <row r="4264" spans="1:19" x14ac:dyDescent="0.25">
      <c r="A4264">
        <v>19169</v>
      </c>
      <c r="B4264" s="6" t="s">
        <v>16137</v>
      </c>
      <c r="C4264" s="6" t="s">
        <v>52</v>
      </c>
      <c r="D4264" s="6" t="s">
        <v>31</v>
      </c>
      <c r="E4264" s="6" t="s">
        <v>44</v>
      </c>
      <c r="F4264" s="6" t="s">
        <v>16138</v>
      </c>
      <c r="G4264" s="6" t="s">
        <v>16139</v>
      </c>
      <c r="H4264">
        <v>1</v>
      </c>
      <c r="I4264" s="6" t="s">
        <v>375</v>
      </c>
      <c r="J4264" s="6" t="s">
        <v>16140</v>
      </c>
      <c r="K4264" s="6" t="s">
        <v>37</v>
      </c>
      <c r="L4264">
        <v>105</v>
      </c>
      <c r="N4264" s="6" t="s">
        <v>9375</v>
      </c>
      <c r="O4264" s="6" t="s">
        <v>443</v>
      </c>
      <c r="P4264" s="6" t="s">
        <v>137</v>
      </c>
      <c r="Q4264">
        <v>36660000</v>
      </c>
      <c r="R4264">
        <v>29320463000112</v>
      </c>
      <c r="S4264">
        <v>32991500913</v>
      </c>
    </row>
    <row r="4265" spans="1:19" x14ac:dyDescent="0.25">
      <c r="A4265">
        <v>19171</v>
      </c>
      <c r="B4265" s="6" t="s">
        <v>16141</v>
      </c>
      <c r="C4265" s="6" t="s">
        <v>119</v>
      </c>
      <c r="D4265" s="6" t="s">
        <v>77</v>
      </c>
      <c r="E4265" s="6" t="s">
        <v>44</v>
      </c>
      <c r="F4265" s="6" t="s">
        <v>61</v>
      </c>
      <c r="G4265" s="6" t="s">
        <v>16142</v>
      </c>
      <c r="H4265">
        <v>25</v>
      </c>
      <c r="I4265" s="6" t="s">
        <v>116</v>
      </c>
      <c r="J4265" s="6" t="s">
        <v>16143</v>
      </c>
      <c r="K4265" s="6" t="s">
        <v>98</v>
      </c>
      <c r="L4265">
        <v>303</v>
      </c>
      <c r="N4265" s="6" t="s">
        <v>16144</v>
      </c>
      <c r="O4265" s="6" t="s">
        <v>100</v>
      </c>
      <c r="P4265" s="6" t="s">
        <v>198</v>
      </c>
      <c r="Q4265">
        <v>36520000</v>
      </c>
      <c r="R4265">
        <v>11389822613</v>
      </c>
      <c r="S4265">
        <v>32999162427</v>
      </c>
    </row>
    <row r="4266" spans="1:19" x14ac:dyDescent="0.25">
      <c r="A4266">
        <v>19172</v>
      </c>
      <c r="B4266" s="6" t="s">
        <v>7</v>
      </c>
      <c r="C4266" s="6" t="s">
        <v>52</v>
      </c>
      <c r="D4266" s="6" t="s">
        <v>31</v>
      </c>
      <c r="E4266" s="6" t="s">
        <v>103</v>
      </c>
      <c r="F4266" s="6" t="s">
        <v>16145</v>
      </c>
      <c r="G4266" s="6" t="s">
        <v>13217</v>
      </c>
      <c r="H4266">
        <v>15</v>
      </c>
      <c r="I4266" s="6" t="s">
        <v>293</v>
      </c>
      <c r="J4266" s="6" t="s">
        <v>56</v>
      </c>
      <c r="K4266" s="6" t="s">
        <v>109</v>
      </c>
      <c r="L4266">
        <v>205</v>
      </c>
      <c r="N4266" s="6" t="s">
        <v>16146</v>
      </c>
      <c r="O4266" s="6" t="s">
        <v>1020</v>
      </c>
      <c r="P4266" s="6" t="s">
        <v>1021</v>
      </c>
      <c r="Q4266">
        <v>36844000</v>
      </c>
      <c r="R4266">
        <v>45795125000193</v>
      </c>
      <c r="S4266">
        <v>32984491265</v>
      </c>
    </row>
    <row r="4267" spans="1:19" x14ac:dyDescent="0.25">
      <c r="A4267">
        <v>19173</v>
      </c>
      <c r="B4267" s="6" t="s">
        <v>16147</v>
      </c>
      <c r="C4267" s="6" t="s">
        <v>52</v>
      </c>
      <c r="D4267" s="6" t="s">
        <v>31</v>
      </c>
      <c r="E4267" s="6" t="s">
        <v>103</v>
      </c>
      <c r="F4267" s="6" t="s">
        <v>16148</v>
      </c>
      <c r="G4267" s="6" t="s">
        <v>16149</v>
      </c>
      <c r="H4267">
        <v>25</v>
      </c>
      <c r="I4267" s="6" t="s">
        <v>116</v>
      </c>
      <c r="J4267" s="6" t="s">
        <v>56</v>
      </c>
      <c r="K4267" s="6" t="s">
        <v>109</v>
      </c>
      <c r="L4267">
        <v>205</v>
      </c>
      <c r="N4267" s="6" t="s">
        <v>16150</v>
      </c>
      <c r="O4267" s="6" t="s">
        <v>771</v>
      </c>
      <c r="P4267" s="6" t="s">
        <v>1038</v>
      </c>
      <c r="Q4267">
        <v>36800000</v>
      </c>
      <c r="R4267">
        <v>44663280000193</v>
      </c>
      <c r="S4267">
        <v>32984368164</v>
      </c>
    </row>
    <row r="4268" spans="1:19" x14ac:dyDescent="0.25">
      <c r="A4268">
        <v>19177</v>
      </c>
      <c r="B4268" s="6" t="s">
        <v>16151</v>
      </c>
      <c r="C4268" s="6" t="s">
        <v>52</v>
      </c>
      <c r="D4268" s="6" t="s">
        <v>31</v>
      </c>
      <c r="E4268" s="6" t="s">
        <v>93</v>
      </c>
      <c r="F4268" s="6" t="s">
        <v>16152</v>
      </c>
      <c r="G4268" s="6" t="s">
        <v>3645</v>
      </c>
      <c r="H4268">
        <v>25</v>
      </c>
      <c r="I4268" s="6" t="s">
        <v>116</v>
      </c>
      <c r="J4268" s="6" t="s">
        <v>16153</v>
      </c>
      <c r="K4268" s="6" t="s">
        <v>98</v>
      </c>
      <c r="L4268">
        <v>301</v>
      </c>
      <c r="N4268" s="6" t="s">
        <v>16154</v>
      </c>
      <c r="O4268" s="6" t="s">
        <v>1148</v>
      </c>
      <c r="P4268" s="6" t="s">
        <v>40</v>
      </c>
      <c r="Q4268">
        <v>36510000</v>
      </c>
      <c r="R4268">
        <v>45779604000116</v>
      </c>
      <c r="S4268">
        <v>32998800473</v>
      </c>
    </row>
    <row r="4269" spans="1:19" x14ac:dyDescent="0.25">
      <c r="A4269">
        <v>19183</v>
      </c>
      <c r="B4269" s="6" t="s">
        <v>16155</v>
      </c>
      <c r="C4269" s="6" t="s">
        <v>42</v>
      </c>
      <c r="D4269" s="6" t="s">
        <v>31</v>
      </c>
      <c r="E4269" s="6" t="s">
        <v>103</v>
      </c>
      <c r="F4269" s="6" t="s">
        <v>61</v>
      </c>
      <c r="G4269" s="6" t="s">
        <v>16156</v>
      </c>
      <c r="H4269">
        <v>1</v>
      </c>
      <c r="I4269" s="6" t="s">
        <v>375</v>
      </c>
      <c r="J4269" s="6" t="s">
        <v>56</v>
      </c>
      <c r="K4269" s="6" t="s">
        <v>109</v>
      </c>
      <c r="L4269">
        <v>204</v>
      </c>
      <c r="N4269" s="6" t="s">
        <v>16157</v>
      </c>
      <c r="O4269" s="6" t="s">
        <v>1100</v>
      </c>
      <c r="P4269" s="6" t="s">
        <v>40</v>
      </c>
      <c r="Q4269">
        <v>36790000</v>
      </c>
      <c r="R4269">
        <v>6319040858</v>
      </c>
      <c r="S4269">
        <v>32034262711</v>
      </c>
    </row>
    <row r="4270" spans="1:19" x14ac:dyDescent="0.25">
      <c r="A4270">
        <v>19190</v>
      </c>
      <c r="B4270" s="6" t="s">
        <v>16158</v>
      </c>
      <c r="C4270" s="6" t="s">
        <v>177</v>
      </c>
      <c r="D4270" s="6" t="s">
        <v>353</v>
      </c>
      <c r="E4270" s="6" t="s">
        <v>103</v>
      </c>
      <c r="F4270" s="6" t="s">
        <v>16159</v>
      </c>
      <c r="G4270" s="6" t="s">
        <v>16160</v>
      </c>
      <c r="H4270">
        <v>1</v>
      </c>
      <c r="I4270" s="6" t="s">
        <v>375</v>
      </c>
      <c r="J4270" s="6" t="s">
        <v>16161</v>
      </c>
      <c r="K4270" s="6" t="s">
        <v>98</v>
      </c>
      <c r="L4270">
        <v>308</v>
      </c>
      <c r="N4270" s="6" t="s">
        <v>16162</v>
      </c>
      <c r="O4270" s="6" t="s">
        <v>583</v>
      </c>
      <c r="P4270" s="6" t="s">
        <v>40</v>
      </c>
      <c r="Q4270">
        <v>36525000</v>
      </c>
      <c r="R4270">
        <v>41531322000144</v>
      </c>
      <c r="S4270">
        <v>11983286706</v>
      </c>
    </row>
    <row r="4271" spans="1:19" x14ac:dyDescent="0.25">
      <c r="A4271">
        <v>19191</v>
      </c>
      <c r="B4271" s="6" t="s">
        <v>16163</v>
      </c>
      <c r="C4271" s="6" t="s">
        <v>391</v>
      </c>
      <c r="D4271" s="6" t="s">
        <v>315</v>
      </c>
      <c r="E4271" s="6" t="s">
        <v>93</v>
      </c>
      <c r="F4271" s="6" t="s">
        <v>61</v>
      </c>
      <c r="G4271" s="6" t="s">
        <v>16164</v>
      </c>
      <c r="H4271">
        <v>25</v>
      </c>
      <c r="I4271" s="6" t="s">
        <v>116</v>
      </c>
      <c r="J4271" s="6" t="s">
        <v>16165</v>
      </c>
      <c r="K4271" s="6" t="s">
        <v>98</v>
      </c>
      <c r="L4271">
        <v>307</v>
      </c>
      <c r="N4271" s="6" t="s">
        <v>16166</v>
      </c>
      <c r="O4271" s="6" t="s">
        <v>136</v>
      </c>
      <c r="P4271" s="6" t="s">
        <v>1316</v>
      </c>
      <c r="Q4271">
        <v>36780000</v>
      </c>
      <c r="R4271">
        <v>44356505000169</v>
      </c>
      <c r="S4271">
        <v>32999745388</v>
      </c>
    </row>
    <row r="4272" spans="1:19" x14ac:dyDescent="0.25">
      <c r="A4272">
        <v>19193</v>
      </c>
      <c r="B4272" s="6" t="s">
        <v>16167</v>
      </c>
      <c r="C4272" s="6" t="s">
        <v>391</v>
      </c>
      <c r="D4272" s="6" t="s">
        <v>488</v>
      </c>
      <c r="E4272" s="6" t="s">
        <v>71</v>
      </c>
      <c r="F4272" s="6" t="s">
        <v>61</v>
      </c>
      <c r="G4272" s="6" t="s">
        <v>16168</v>
      </c>
      <c r="H4272">
        <v>1</v>
      </c>
      <c r="I4272" s="6" t="s">
        <v>375</v>
      </c>
      <c r="J4272" s="6" t="s">
        <v>16169</v>
      </c>
      <c r="K4272" s="6" t="s">
        <v>98</v>
      </c>
      <c r="L4272">
        <v>307</v>
      </c>
      <c r="N4272" s="6" t="s">
        <v>16170</v>
      </c>
      <c r="O4272" s="6" t="s">
        <v>146</v>
      </c>
      <c r="P4272" s="6" t="s">
        <v>146</v>
      </c>
      <c r="Q4272">
        <v>36500000</v>
      </c>
      <c r="R4272">
        <v>14129707680</v>
      </c>
      <c r="S4272">
        <v>32984763793</v>
      </c>
    </row>
    <row r="4273" spans="1:19" x14ac:dyDescent="0.25">
      <c r="A4273">
        <v>19194</v>
      </c>
      <c r="B4273" s="6" t="s">
        <v>16171</v>
      </c>
      <c r="C4273" s="6" t="s">
        <v>391</v>
      </c>
      <c r="D4273" s="6" t="s">
        <v>315</v>
      </c>
      <c r="E4273" s="6" t="s">
        <v>53</v>
      </c>
      <c r="F4273" s="6" t="s">
        <v>16172</v>
      </c>
      <c r="G4273" s="6" t="s">
        <v>16173</v>
      </c>
      <c r="H4273">
        <v>25</v>
      </c>
      <c r="I4273" s="6" t="s">
        <v>116</v>
      </c>
      <c r="J4273" s="6" t="s">
        <v>56</v>
      </c>
      <c r="K4273" s="6" t="s">
        <v>37</v>
      </c>
      <c r="L4273">
        <v>104</v>
      </c>
      <c r="N4273" s="6" t="s">
        <v>16174</v>
      </c>
      <c r="O4273" s="6" t="s">
        <v>39</v>
      </c>
      <c r="P4273" s="6" t="s">
        <v>3718</v>
      </c>
      <c r="Q4273">
        <v>36705706</v>
      </c>
      <c r="R4273">
        <v>45873621000118</v>
      </c>
      <c r="S4273">
        <v>32984995992</v>
      </c>
    </row>
    <row r="4274" spans="1:19" x14ac:dyDescent="0.25">
      <c r="A4274">
        <v>19195</v>
      </c>
      <c r="B4274" s="6" t="s">
        <v>16175</v>
      </c>
      <c r="C4274" s="6" t="s">
        <v>76</v>
      </c>
      <c r="D4274" s="6" t="s">
        <v>31</v>
      </c>
      <c r="E4274" s="6" t="s">
        <v>44</v>
      </c>
      <c r="F4274" s="6" t="s">
        <v>61</v>
      </c>
      <c r="G4274" s="6" t="s">
        <v>16176</v>
      </c>
      <c r="H4274">
        <v>25</v>
      </c>
      <c r="I4274" s="6" t="s">
        <v>116</v>
      </c>
      <c r="J4274" s="6" t="s">
        <v>56</v>
      </c>
      <c r="K4274" s="6" t="s">
        <v>37</v>
      </c>
      <c r="L4274">
        <v>104</v>
      </c>
      <c r="N4274" s="6" t="s">
        <v>16177</v>
      </c>
      <c r="O4274" s="6" t="s">
        <v>39</v>
      </c>
      <c r="P4274" s="6" t="s">
        <v>976</v>
      </c>
      <c r="Q4274">
        <v>36700000</v>
      </c>
      <c r="R4274">
        <v>12524394662</v>
      </c>
      <c r="S4274">
        <v>32072246384</v>
      </c>
    </row>
    <row r="4275" spans="1:19" x14ac:dyDescent="0.25">
      <c r="A4275">
        <v>19196</v>
      </c>
      <c r="B4275" s="6" t="s">
        <v>16178</v>
      </c>
      <c r="C4275" s="6" t="s">
        <v>52</v>
      </c>
      <c r="D4275" s="6" t="s">
        <v>31</v>
      </c>
      <c r="E4275" s="6" t="s">
        <v>93</v>
      </c>
      <c r="F4275" s="6" t="s">
        <v>61</v>
      </c>
      <c r="G4275" s="6" t="s">
        <v>16179</v>
      </c>
      <c r="H4275">
        <v>25</v>
      </c>
      <c r="I4275" s="6" t="s">
        <v>116</v>
      </c>
      <c r="J4275" s="6" t="s">
        <v>56</v>
      </c>
      <c r="K4275" s="6" t="s">
        <v>37</v>
      </c>
      <c r="L4275">
        <v>104</v>
      </c>
      <c r="N4275" s="6" t="s">
        <v>16180</v>
      </c>
      <c r="O4275" s="6" t="s">
        <v>39</v>
      </c>
      <c r="P4275" s="6" t="s">
        <v>132</v>
      </c>
      <c r="Q4275">
        <v>36707116</v>
      </c>
      <c r="R4275">
        <v>9669506662</v>
      </c>
      <c r="S4275">
        <v>31998959231</v>
      </c>
    </row>
    <row r="4276" spans="1:19" x14ac:dyDescent="0.25">
      <c r="A4276">
        <v>19197</v>
      </c>
      <c r="B4276" s="6" t="s">
        <v>16181</v>
      </c>
      <c r="C4276" s="6" t="s">
        <v>52</v>
      </c>
      <c r="D4276" s="6" t="s">
        <v>31</v>
      </c>
      <c r="E4276" s="6" t="s">
        <v>53</v>
      </c>
      <c r="F4276" s="6" t="s">
        <v>16182</v>
      </c>
      <c r="G4276" s="6" t="s">
        <v>16183</v>
      </c>
      <c r="H4276">
        <v>25</v>
      </c>
      <c r="I4276" s="6" t="s">
        <v>116</v>
      </c>
      <c r="J4276" s="6" t="s">
        <v>56</v>
      </c>
      <c r="K4276" s="6" t="s">
        <v>98</v>
      </c>
      <c r="L4276">
        <v>302</v>
      </c>
      <c r="N4276" s="6" t="s">
        <v>16184</v>
      </c>
      <c r="O4276" s="6" t="s">
        <v>146</v>
      </c>
      <c r="P4276" s="6" t="s">
        <v>880</v>
      </c>
      <c r="Q4276">
        <v>36504178</v>
      </c>
      <c r="R4276">
        <v>45914300000114</v>
      </c>
      <c r="S4276">
        <v>32999312849</v>
      </c>
    </row>
    <row r="4277" spans="1:19" x14ac:dyDescent="0.25">
      <c r="A4277">
        <v>19198</v>
      </c>
      <c r="B4277" s="6" t="s">
        <v>16185</v>
      </c>
      <c r="C4277" s="6" t="s">
        <v>52</v>
      </c>
      <c r="D4277" s="6" t="s">
        <v>31</v>
      </c>
      <c r="E4277" s="6" t="s">
        <v>71</v>
      </c>
      <c r="F4277" s="6" t="s">
        <v>61</v>
      </c>
      <c r="G4277" s="6" t="s">
        <v>16186</v>
      </c>
      <c r="H4277">
        <v>1</v>
      </c>
      <c r="I4277" s="6" t="s">
        <v>375</v>
      </c>
      <c r="J4277" s="6" t="s">
        <v>56</v>
      </c>
      <c r="K4277" s="6" t="s">
        <v>37</v>
      </c>
      <c r="L4277">
        <v>101</v>
      </c>
      <c r="N4277" s="6" t="s">
        <v>16187</v>
      </c>
      <c r="O4277" s="6" t="s">
        <v>58</v>
      </c>
      <c r="P4277" s="6" t="s">
        <v>5861</v>
      </c>
      <c r="Q4277">
        <v>36779000</v>
      </c>
      <c r="R4277">
        <v>10073577626</v>
      </c>
      <c r="S4277">
        <v>32999994377</v>
      </c>
    </row>
    <row r="4278" spans="1:19" x14ac:dyDescent="0.25">
      <c r="A4278">
        <v>19199</v>
      </c>
      <c r="B4278" s="6" t="s">
        <v>16188</v>
      </c>
      <c r="C4278" s="6" t="s">
        <v>391</v>
      </c>
      <c r="D4278" s="6" t="s">
        <v>488</v>
      </c>
      <c r="E4278" s="6" t="s">
        <v>71</v>
      </c>
      <c r="F4278" s="6" t="s">
        <v>16189</v>
      </c>
      <c r="G4278" s="6" t="s">
        <v>16190</v>
      </c>
      <c r="H4278">
        <v>25</v>
      </c>
      <c r="I4278" s="6" t="s">
        <v>116</v>
      </c>
      <c r="J4278" s="6" t="s">
        <v>56</v>
      </c>
      <c r="K4278" s="6" t="s">
        <v>37</v>
      </c>
      <c r="L4278">
        <v>109</v>
      </c>
      <c r="N4278" s="6" t="s">
        <v>16191</v>
      </c>
      <c r="O4278" s="6" t="s">
        <v>39</v>
      </c>
      <c r="P4278" s="6" t="s">
        <v>40</v>
      </c>
      <c r="Q4278">
        <v>36700052</v>
      </c>
      <c r="R4278">
        <v>27814157000107</v>
      </c>
      <c r="S4278">
        <v>32988793555</v>
      </c>
    </row>
    <row r="4279" spans="1:19" x14ac:dyDescent="0.25">
      <c r="A4279">
        <v>19200</v>
      </c>
      <c r="B4279" s="6" t="s">
        <v>16192</v>
      </c>
      <c r="C4279" s="6" t="s">
        <v>76</v>
      </c>
      <c r="D4279" s="6" t="s">
        <v>77</v>
      </c>
      <c r="E4279" s="6" t="s">
        <v>44</v>
      </c>
      <c r="F4279" s="6" t="s">
        <v>16193</v>
      </c>
      <c r="G4279" s="6" t="s">
        <v>15325</v>
      </c>
      <c r="H4279">
        <v>25</v>
      </c>
      <c r="I4279" s="6" t="s">
        <v>116</v>
      </c>
      <c r="J4279" s="6" t="s">
        <v>16194</v>
      </c>
      <c r="K4279" s="6" t="s">
        <v>98</v>
      </c>
      <c r="L4279">
        <v>306</v>
      </c>
      <c r="N4279" s="6" t="s">
        <v>16195</v>
      </c>
      <c r="O4279" s="6" t="s">
        <v>146</v>
      </c>
      <c r="P4279" s="6" t="s">
        <v>40</v>
      </c>
      <c r="Q4279">
        <v>36500008</v>
      </c>
      <c r="R4279">
        <v>15352294000198</v>
      </c>
      <c r="S4279">
        <v>32035313532</v>
      </c>
    </row>
    <row r="4280" spans="1:19" x14ac:dyDescent="0.25">
      <c r="A4280">
        <v>19201</v>
      </c>
      <c r="B4280" s="6" t="s">
        <v>16196</v>
      </c>
      <c r="C4280" s="6" t="s">
        <v>42</v>
      </c>
      <c r="D4280" s="6" t="s">
        <v>31</v>
      </c>
      <c r="E4280" s="6" t="s">
        <v>53</v>
      </c>
      <c r="F4280" s="6" t="s">
        <v>61</v>
      </c>
      <c r="G4280" s="6" t="s">
        <v>16197</v>
      </c>
      <c r="H4280">
        <v>1</v>
      </c>
      <c r="I4280" s="6" t="s">
        <v>375</v>
      </c>
      <c r="J4280" s="6" t="s">
        <v>16198</v>
      </c>
      <c r="K4280" s="6" t="s">
        <v>109</v>
      </c>
      <c r="L4280">
        <v>201</v>
      </c>
      <c r="N4280" s="6" t="s">
        <v>16199</v>
      </c>
      <c r="O4280" s="6" t="s">
        <v>111</v>
      </c>
      <c r="P4280" s="6" t="s">
        <v>40</v>
      </c>
      <c r="Q4280">
        <v>36888109</v>
      </c>
      <c r="R4280">
        <v>45741421000101</v>
      </c>
      <c r="S4280">
        <v>32984758118</v>
      </c>
    </row>
    <row r="4281" spans="1:19" x14ac:dyDescent="0.25">
      <c r="A4281">
        <v>19202</v>
      </c>
      <c r="B4281" s="6" t="s">
        <v>16200</v>
      </c>
      <c r="C4281" s="6" t="s">
        <v>477</v>
      </c>
      <c r="D4281" s="6" t="s">
        <v>353</v>
      </c>
      <c r="E4281" s="6" t="s">
        <v>103</v>
      </c>
      <c r="F4281" s="6" t="s">
        <v>16201</v>
      </c>
      <c r="G4281" s="6" t="s">
        <v>16202</v>
      </c>
      <c r="H4281">
        <v>1</v>
      </c>
      <c r="I4281" s="6" t="s">
        <v>375</v>
      </c>
      <c r="J4281" s="6" t="s">
        <v>16203</v>
      </c>
      <c r="K4281" s="6" t="s">
        <v>98</v>
      </c>
      <c r="L4281">
        <v>306</v>
      </c>
      <c r="N4281" s="6" t="s">
        <v>16204</v>
      </c>
      <c r="O4281" s="6" t="s">
        <v>146</v>
      </c>
      <c r="P4281" s="6" t="s">
        <v>2424</v>
      </c>
      <c r="Q4281">
        <v>36503250</v>
      </c>
      <c r="R4281">
        <v>24005848000171</v>
      </c>
      <c r="S4281">
        <v>32998289150</v>
      </c>
    </row>
    <row r="4282" spans="1:19" x14ac:dyDescent="0.25">
      <c r="A4282">
        <v>19208</v>
      </c>
      <c r="B4282" s="6" t="s">
        <v>16205</v>
      </c>
      <c r="C4282" s="6" t="s">
        <v>324</v>
      </c>
      <c r="D4282" s="6" t="s">
        <v>315</v>
      </c>
      <c r="E4282" s="6" t="s">
        <v>16206</v>
      </c>
      <c r="F4282" s="6" t="s">
        <v>61</v>
      </c>
      <c r="G4282" s="6" t="s">
        <v>16207</v>
      </c>
      <c r="H4282">
        <v>2</v>
      </c>
      <c r="I4282" s="6" t="s">
        <v>2216</v>
      </c>
      <c r="J4282" s="6" t="s">
        <v>56</v>
      </c>
      <c r="K4282" s="6" t="s">
        <v>319</v>
      </c>
      <c r="L4282">
        <v>916</v>
      </c>
      <c r="N4282" s="6" t="s">
        <v>16208</v>
      </c>
      <c r="O4282" s="6" t="s">
        <v>39</v>
      </c>
      <c r="P4282" s="6" t="s">
        <v>389</v>
      </c>
      <c r="Q4282">
        <v>36703015</v>
      </c>
      <c r="R4282">
        <v>10173547745</v>
      </c>
      <c r="S4282">
        <v>32988123511</v>
      </c>
    </row>
    <row r="4283" spans="1:19" x14ac:dyDescent="0.25">
      <c r="A4283">
        <v>19209</v>
      </c>
      <c r="B4283" s="6" t="s">
        <v>16209</v>
      </c>
      <c r="C4283" s="6" t="s">
        <v>76</v>
      </c>
      <c r="D4283" s="6" t="s">
        <v>77</v>
      </c>
      <c r="E4283" s="6" t="s">
        <v>325</v>
      </c>
      <c r="F4283" s="6" t="s">
        <v>16210</v>
      </c>
      <c r="G4283" s="6" t="s">
        <v>16211</v>
      </c>
      <c r="H4283">
        <v>25</v>
      </c>
      <c r="I4283" s="6" t="s">
        <v>116</v>
      </c>
      <c r="J4283" s="6" t="s">
        <v>16212</v>
      </c>
      <c r="K4283" s="6" t="s">
        <v>109</v>
      </c>
      <c r="L4283">
        <v>207</v>
      </c>
      <c r="N4283" s="6" t="s">
        <v>16213</v>
      </c>
      <c r="O4283" s="6" t="s">
        <v>111</v>
      </c>
      <c r="P4283" s="6" t="s">
        <v>3304</v>
      </c>
      <c r="Q4283">
        <v>36887248</v>
      </c>
      <c r="R4283">
        <v>45826408000155</v>
      </c>
      <c r="S4283">
        <v>32998070654</v>
      </c>
    </row>
    <row r="4284" spans="1:19" x14ac:dyDescent="0.25">
      <c r="A4284">
        <v>19210</v>
      </c>
      <c r="B4284" s="6" t="s">
        <v>16214</v>
      </c>
      <c r="C4284" s="6" t="s">
        <v>76</v>
      </c>
      <c r="D4284" s="6" t="s">
        <v>315</v>
      </c>
      <c r="E4284" s="6" t="s">
        <v>103</v>
      </c>
      <c r="F4284" s="6" t="s">
        <v>16215</v>
      </c>
      <c r="G4284" s="6" t="s">
        <v>16216</v>
      </c>
      <c r="H4284">
        <v>25</v>
      </c>
      <c r="I4284" s="6" t="s">
        <v>116</v>
      </c>
      <c r="J4284" s="6" t="s">
        <v>56</v>
      </c>
      <c r="K4284" s="6" t="s">
        <v>109</v>
      </c>
      <c r="L4284">
        <v>205</v>
      </c>
      <c r="N4284" s="6" t="s">
        <v>16217</v>
      </c>
      <c r="O4284" s="6" t="s">
        <v>771</v>
      </c>
      <c r="P4284" s="6" t="s">
        <v>3376</v>
      </c>
      <c r="Q4284">
        <v>36800000</v>
      </c>
      <c r="R4284">
        <v>24049011000124</v>
      </c>
      <c r="S4284">
        <v>32998654755</v>
      </c>
    </row>
    <row r="4285" spans="1:19" x14ac:dyDescent="0.25">
      <c r="A4285">
        <v>19211</v>
      </c>
      <c r="B4285" s="6" t="s">
        <v>16218</v>
      </c>
      <c r="C4285" s="6" t="s">
        <v>76</v>
      </c>
      <c r="D4285" s="6" t="s">
        <v>315</v>
      </c>
      <c r="E4285" s="6" t="s">
        <v>53</v>
      </c>
      <c r="F4285" s="6" t="s">
        <v>61</v>
      </c>
      <c r="G4285" s="6" t="s">
        <v>16219</v>
      </c>
      <c r="H4285">
        <v>25</v>
      </c>
      <c r="I4285" s="6" t="s">
        <v>116</v>
      </c>
      <c r="J4285" s="6" t="s">
        <v>56</v>
      </c>
      <c r="K4285" s="6" t="s">
        <v>98</v>
      </c>
      <c r="L4285">
        <v>306</v>
      </c>
      <c r="N4285" s="6" t="s">
        <v>16220</v>
      </c>
      <c r="O4285" s="6" t="s">
        <v>100</v>
      </c>
      <c r="P4285" s="6" t="s">
        <v>9098</v>
      </c>
      <c r="Q4285">
        <v>36520000</v>
      </c>
      <c r="R4285">
        <v>4443058664</v>
      </c>
      <c r="S4285">
        <v>32999828571</v>
      </c>
    </row>
    <row r="4286" spans="1:19" x14ac:dyDescent="0.25">
      <c r="A4286">
        <v>19212</v>
      </c>
      <c r="B4286" s="6" t="s">
        <v>16221</v>
      </c>
      <c r="C4286" s="6" t="s">
        <v>324</v>
      </c>
      <c r="D4286" s="6" t="s">
        <v>315</v>
      </c>
      <c r="E4286" s="6" t="s">
        <v>53</v>
      </c>
      <c r="F4286" s="6" t="s">
        <v>16222</v>
      </c>
      <c r="G4286" s="6" t="s">
        <v>16223</v>
      </c>
      <c r="H4286">
        <v>2</v>
      </c>
      <c r="I4286" s="6" t="s">
        <v>2216</v>
      </c>
      <c r="J4286" s="6" t="s">
        <v>56</v>
      </c>
      <c r="K4286" s="6" t="s">
        <v>319</v>
      </c>
      <c r="L4286">
        <v>907</v>
      </c>
      <c r="N4286" s="6" t="s">
        <v>16224</v>
      </c>
      <c r="O4286" s="6" t="s">
        <v>39</v>
      </c>
      <c r="P4286" s="6" t="s">
        <v>160</v>
      </c>
      <c r="Q4286">
        <v>36707016</v>
      </c>
      <c r="R4286">
        <v>8698365000143</v>
      </c>
      <c r="S4286">
        <v>32034414040</v>
      </c>
    </row>
    <row r="4287" spans="1:19" x14ac:dyDescent="0.25">
      <c r="A4287">
        <v>19213</v>
      </c>
      <c r="B4287" s="6" t="s">
        <v>16225</v>
      </c>
      <c r="C4287" s="6" t="s">
        <v>52</v>
      </c>
      <c r="D4287" s="6" t="s">
        <v>31</v>
      </c>
      <c r="E4287" s="6" t="s">
        <v>325</v>
      </c>
      <c r="F4287" s="6" t="s">
        <v>61</v>
      </c>
      <c r="G4287" s="6" t="s">
        <v>3810</v>
      </c>
      <c r="H4287">
        <v>1</v>
      </c>
      <c r="I4287" s="6" t="s">
        <v>375</v>
      </c>
      <c r="J4287" s="6" t="s">
        <v>56</v>
      </c>
      <c r="K4287" s="6" t="s">
        <v>37</v>
      </c>
      <c r="L4287">
        <v>101</v>
      </c>
      <c r="N4287" s="6" t="s">
        <v>16226</v>
      </c>
      <c r="O4287" s="6" t="s">
        <v>219</v>
      </c>
      <c r="P4287" s="6" t="s">
        <v>40</v>
      </c>
      <c r="Q4287">
        <v>36710000</v>
      </c>
      <c r="R4287">
        <v>9672968701</v>
      </c>
      <c r="S4287">
        <v>32997378997</v>
      </c>
    </row>
    <row r="4288" spans="1:19" x14ac:dyDescent="0.25">
      <c r="A4288">
        <v>19214</v>
      </c>
      <c r="B4288" s="6" t="s">
        <v>16227</v>
      </c>
      <c r="C4288" s="6" t="s">
        <v>76</v>
      </c>
      <c r="D4288" s="6" t="s">
        <v>315</v>
      </c>
      <c r="E4288" s="6" t="s">
        <v>93</v>
      </c>
      <c r="F4288" s="6" t="s">
        <v>16228</v>
      </c>
      <c r="G4288" s="6" t="s">
        <v>11920</v>
      </c>
      <c r="H4288">
        <v>25</v>
      </c>
      <c r="I4288" s="6" t="s">
        <v>116</v>
      </c>
      <c r="J4288" s="6" t="s">
        <v>16229</v>
      </c>
      <c r="K4288" s="6" t="s">
        <v>109</v>
      </c>
      <c r="L4288">
        <v>207</v>
      </c>
      <c r="N4288" s="6" t="s">
        <v>16230</v>
      </c>
      <c r="O4288" s="6" t="s">
        <v>554</v>
      </c>
      <c r="P4288" s="6" t="s">
        <v>1095</v>
      </c>
      <c r="Q4288">
        <v>36855000</v>
      </c>
      <c r="R4288">
        <v>40111301000107</v>
      </c>
      <c r="S4288">
        <v>32984906949</v>
      </c>
    </row>
    <row r="4289" spans="1:19" x14ac:dyDescent="0.25">
      <c r="A4289">
        <v>31209</v>
      </c>
      <c r="B4289" s="6" t="s">
        <v>16231</v>
      </c>
      <c r="C4289" s="6" t="s">
        <v>177</v>
      </c>
      <c r="D4289" s="6" t="s">
        <v>178</v>
      </c>
      <c r="E4289" s="6" t="s">
        <v>93</v>
      </c>
      <c r="F4289" s="6" t="s">
        <v>16232</v>
      </c>
      <c r="G4289" s="6" t="s">
        <v>16233</v>
      </c>
      <c r="H4289">
        <v>33</v>
      </c>
      <c r="I4289" s="6" t="s">
        <v>181</v>
      </c>
      <c r="J4289" s="6" t="s">
        <v>56</v>
      </c>
      <c r="K4289" s="6" t="s">
        <v>109</v>
      </c>
      <c r="L4289">
        <v>208</v>
      </c>
      <c r="N4289" s="6" t="s">
        <v>16234</v>
      </c>
      <c r="O4289" s="6" t="s">
        <v>111</v>
      </c>
      <c r="P4289" s="6" t="s">
        <v>1447</v>
      </c>
      <c r="Q4289">
        <v>36880000</v>
      </c>
      <c r="R4289">
        <v>1188738000197</v>
      </c>
      <c r="S4289">
        <v>32988470249</v>
      </c>
    </row>
    <row r="4290" spans="1:19" x14ac:dyDescent="0.25">
      <c r="A4290">
        <v>31292</v>
      </c>
      <c r="B4290" s="6" t="s">
        <v>16235</v>
      </c>
      <c r="C4290" s="6" t="s">
        <v>60</v>
      </c>
      <c r="D4290" s="6" t="s">
        <v>31</v>
      </c>
      <c r="E4290" s="6" t="s">
        <v>44</v>
      </c>
      <c r="F4290" s="6" t="s">
        <v>61</v>
      </c>
      <c r="G4290" s="6" t="s">
        <v>16236</v>
      </c>
      <c r="H4290">
        <v>22</v>
      </c>
      <c r="I4290" s="6" t="s">
        <v>35</v>
      </c>
      <c r="J4290" s="6" t="s">
        <v>56</v>
      </c>
      <c r="K4290" s="6" t="s">
        <v>109</v>
      </c>
      <c r="L4290">
        <v>201</v>
      </c>
      <c r="N4290" s="6" t="s">
        <v>16237</v>
      </c>
      <c r="O4290" s="6" t="s">
        <v>111</v>
      </c>
      <c r="P4290" s="6" t="s">
        <v>1374</v>
      </c>
      <c r="Q4290">
        <v>36880000</v>
      </c>
      <c r="R4290">
        <v>57993734649</v>
      </c>
      <c r="S4290">
        <v>32999585986</v>
      </c>
    </row>
    <row r="4291" spans="1:19" x14ac:dyDescent="0.25">
      <c r="A4291">
        <v>31303</v>
      </c>
      <c r="B4291" s="6" t="s">
        <v>16238</v>
      </c>
      <c r="C4291" s="6" t="s">
        <v>391</v>
      </c>
      <c r="D4291" s="6" t="s">
        <v>488</v>
      </c>
      <c r="E4291" s="6" t="s">
        <v>53</v>
      </c>
      <c r="F4291" s="6" t="s">
        <v>61</v>
      </c>
      <c r="G4291" s="6" t="s">
        <v>16239</v>
      </c>
      <c r="H4291">
        <v>22</v>
      </c>
      <c r="I4291" s="6" t="s">
        <v>35</v>
      </c>
      <c r="J4291" s="6" t="s">
        <v>56</v>
      </c>
      <c r="K4291" s="6" t="s">
        <v>109</v>
      </c>
      <c r="L4291">
        <v>206</v>
      </c>
      <c r="N4291" s="6" t="s">
        <v>16240</v>
      </c>
      <c r="O4291" s="6" t="s">
        <v>1434</v>
      </c>
      <c r="P4291" s="6" t="s">
        <v>40</v>
      </c>
      <c r="Q4291">
        <v>36815000</v>
      </c>
      <c r="R4291">
        <v>36692174520</v>
      </c>
      <c r="S4291">
        <v>32984029640</v>
      </c>
    </row>
    <row r="4292" spans="1:19" x14ac:dyDescent="0.25">
      <c r="A4292">
        <v>31322</v>
      </c>
      <c r="B4292" s="6" t="s">
        <v>16241</v>
      </c>
      <c r="C4292" s="6" t="s">
        <v>60</v>
      </c>
      <c r="D4292" s="6" t="s">
        <v>31</v>
      </c>
      <c r="E4292" s="6" t="s">
        <v>71</v>
      </c>
      <c r="F4292" s="6" t="s">
        <v>16242</v>
      </c>
      <c r="G4292" s="6" t="s">
        <v>16243</v>
      </c>
      <c r="H4292">
        <v>22</v>
      </c>
      <c r="I4292" s="6" t="s">
        <v>35</v>
      </c>
      <c r="J4292" s="6" t="s">
        <v>56</v>
      </c>
      <c r="K4292" s="6" t="s">
        <v>109</v>
      </c>
      <c r="L4292">
        <v>201</v>
      </c>
      <c r="N4292" s="6" t="s">
        <v>16244</v>
      </c>
      <c r="O4292" s="6" t="s">
        <v>111</v>
      </c>
      <c r="P4292" s="6" t="s">
        <v>2430</v>
      </c>
      <c r="Q4292">
        <v>36880000</v>
      </c>
      <c r="R4292">
        <v>2672042000102</v>
      </c>
      <c r="S4292">
        <v>32988168685</v>
      </c>
    </row>
    <row r="4293" spans="1:19" x14ac:dyDescent="0.25">
      <c r="A4293">
        <v>31527</v>
      </c>
      <c r="B4293" s="6" t="s">
        <v>16245</v>
      </c>
      <c r="C4293" s="6" t="s">
        <v>60</v>
      </c>
      <c r="D4293" s="6" t="s">
        <v>31</v>
      </c>
      <c r="E4293" s="6" t="s">
        <v>53</v>
      </c>
      <c r="F4293" s="6" t="s">
        <v>61</v>
      </c>
      <c r="G4293" s="6" t="s">
        <v>16246</v>
      </c>
      <c r="H4293">
        <v>23</v>
      </c>
      <c r="I4293" s="6" t="s">
        <v>47</v>
      </c>
      <c r="J4293" s="6" t="s">
        <v>56</v>
      </c>
      <c r="K4293" s="6" t="s">
        <v>109</v>
      </c>
      <c r="L4293">
        <v>201</v>
      </c>
      <c r="N4293" s="6" t="s">
        <v>16247</v>
      </c>
      <c r="O4293" s="6" t="s">
        <v>972</v>
      </c>
      <c r="P4293" s="6" t="s">
        <v>16248</v>
      </c>
      <c r="Q4293">
        <v>36893000</v>
      </c>
      <c r="R4293">
        <v>47884363615</v>
      </c>
      <c r="S4293">
        <v>32999135536</v>
      </c>
    </row>
    <row r="4294" spans="1:19" x14ac:dyDescent="0.25">
      <c r="A4294">
        <v>31556</v>
      </c>
      <c r="B4294" s="6" t="s">
        <v>16249</v>
      </c>
      <c r="C4294" s="6" t="s">
        <v>60</v>
      </c>
      <c r="D4294" s="6" t="s">
        <v>31</v>
      </c>
      <c r="E4294" s="6" t="s">
        <v>93</v>
      </c>
      <c r="F4294" s="6" t="s">
        <v>61</v>
      </c>
      <c r="G4294" s="6" t="s">
        <v>14813</v>
      </c>
      <c r="H4294">
        <v>22</v>
      </c>
      <c r="I4294" s="6" t="s">
        <v>35</v>
      </c>
      <c r="J4294" s="6" t="s">
        <v>56</v>
      </c>
      <c r="K4294" s="6" t="s">
        <v>109</v>
      </c>
      <c r="L4294">
        <v>206</v>
      </c>
      <c r="N4294" s="6" t="s">
        <v>16250</v>
      </c>
      <c r="O4294" s="6" t="s">
        <v>771</v>
      </c>
      <c r="P4294" s="6" t="s">
        <v>951</v>
      </c>
      <c r="Q4294">
        <v>36800000</v>
      </c>
      <c r="R4294">
        <v>13572563615</v>
      </c>
      <c r="S4294">
        <v>32999299396</v>
      </c>
    </row>
    <row r="4295" spans="1:19" x14ac:dyDescent="0.25">
      <c r="A4295">
        <v>31603</v>
      </c>
      <c r="B4295" s="6" t="s">
        <v>16251</v>
      </c>
      <c r="C4295" s="6" t="s">
        <v>60</v>
      </c>
      <c r="D4295" s="6" t="s">
        <v>31</v>
      </c>
      <c r="E4295" s="6" t="s">
        <v>44</v>
      </c>
      <c r="F4295" s="6" t="s">
        <v>61</v>
      </c>
      <c r="G4295" s="6" t="s">
        <v>16252</v>
      </c>
      <c r="H4295">
        <v>22</v>
      </c>
      <c r="I4295" s="6" t="s">
        <v>35</v>
      </c>
      <c r="J4295" s="6" t="s">
        <v>16253</v>
      </c>
      <c r="K4295" s="6" t="s">
        <v>109</v>
      </c>
      <c r="L4295">
        <v>206</v>
      </c>
      <c r="N4295" s="6" t="s">
        <v>16254</v>
      </c>
      <c r="O4295" s="6" t="s">
        <v>771</v>
      </c>
      <c r="P4295" s="6" t="s">
        <v>160</v>
      </c>
      <c r="Q4295">
        <v>36800000</v>
      </c>
      <c r="R4295">
        <v>40982106653</v>
      </c>
      <c r="S4295">
        <v>32999239724</v>
      </c>
    </row>
    <row r="4296" spans="1:19" x14ac:dyDescent="0.25">
      <c r="A4296">
        <v>31643</v>
      </c>
      <c r="B4296" s="6" t="s">
        <v>16255</v>
      </c>
      <c r="C4296" s="6" t="s">
        <v>76</v>
      </c>
      <c r="D4296" s="6" t="s">
        <v>77</v>
      </c>
      <c r="E4296" s="6" t="s">
        <v>93</v>
      </c>
      <c r="F4296" s="6" t="s">
        <v>16256</v>
      </c>
      <c r="G4296" s="6" t="s">
        <v>16257</v>
      </c>
      <c r="H4296">
        <v>22</v>
      </c>
      <c r="I4296" s="6" t="s">
        <v>35</v>
      </c>
      <c r="J4296" s="6" t="s">
        <v>56</v>
      </c>
      <c r="K4296" s="6" t="s">
        <v>109</v>
      </c>
      <c r="L4296">
        <v>206</v>
      </c>
      <c r="N4296" s="6" t="s">
        <v>16258</v>
      </c>
      <c r="O4296" s="6" t="s">
        <v>771</v>
      </c>
      <c r="P4296" s="6" t="s">
        <v>1759</v>
      </c>
      <c r="Q4296">
        <v>36800000</v>
      </c>
      <c r="R4296">
        <v>2145559000135</v>
      </c>
      <c r="S4296">
        <v>32998012344</v>
      </c>
    </row>
    <row r="4297" spans="1:19" x14ac:dyDescent="0.25">
      <c r="A4297">
        <v>31648</v>
      </c>
      <c r="B4297" s="6" t="s">
        <v>16259</v>
      </c>
      <c r="C4297" s="6" t="s">
        <v>76</v>
      </c>
      <c r="D4297" s="6" t="s">
        <v>77</v>
      </c>
      <c r="E4297" s="6" t="s">
        <v>93</v>
      </c>
      <c r="F4297" s="6" t="s">
        <v>16260</v>
      </c>
      <c r="G4297" s="6" t="s">
        <v>16261</v>
      </c>
      <c r="H4297">
        <v>23</v>
      </c>
      <c r="I4297" s="6" t="s">
        <v>47</v>
      </c>
      <c r="J4297" s="6" t="s">
        <v>16262</v>
      </c>
      <c r="K4297" s="6" t="s">
        <v>109</v>
      </c>
      <c r="L4297">
        <v>201</v>
      </c>
      <c r="N4297" s="6" t="s">
        <v>16263</v>
      </c>
      <c r="O4297" s="6" t="s">
        <v>972</v>
      </c>
      <c r="P4297" s="6" t="s">
        <v>40</v>
      </c>
      <c r="Q4297">
        <v>36893000</v>
      </c>
      <c r="R4297">
        <v>2593581000148</v>
      </c>
      <c r="S4297">
        <v>32998096402</v>
      </c>
    </row>
    <row r="4298" spans="1:19" x14ac:dyDescent="0.25">
      <c r="A4298">
        <v>31684</v>
      </c>
      <c r="B4298" s="6" t="s">
        <v>16264</v>
      </c>
      <c r="C4298" s="6" t="s">
        <v>119</v>
      </c>
      <c r="D4298" s="6" t="s">
        <v>31</v>
      </c>
      <c r="E4298" s="6" t="s">
        <v>93</v>
      </c>
      <c r="F4298" s="6" t="s">
        <v>16265</v>
      </c>
      <c r="G4298" s="6" t="s">
        <v>16266</v>
      </c>
      <c r="H4298">
        <v>14</v>
      </c>
      <c r="I4298" s="6" t="s">
        <v>80</v>
      </c>
      <c r="J4298" s="6" t="s">
        <v>8202</v>
      </c>
      <c r="K4298" s="6" t="s">
        <v>37</v>
      </c>
      <c r="L4298">
        <v>102</v>
      </c>
      <c r="N4298" s="6" t="s">
        <v>16267</v>
      </c>
      <c r="O4298" s="6" t="s">
        <v>58</v>
      </c>
      <c r="P4298" s="6" t="s">
        <v>1778</v>
      </c>
      <c r="Q4298">
        <v>36771552</v>
      </c>
      <c r="R4298">
        <v>4498347000167</v>
      </c>
      <c r="S4298">
        <v>32999597101</v>
      </c>
    </row>
    <row r="4299" spans="1:19" x14ac:dyDescent="0.25">
      <c r="A4299">
        <v>31728</v>
      </c>
      <c r="B4299" s="6" t="s">
        <v>16268</v>
      </c>
      <c r="C4299" s="6" t="s">
        <v>60</v>
      </c>
      <c r="D4299" s="6" t="s">
        <v>31</v>
      </c>
      <c r="E4299" s="6" t="s">
        <v>93</v>
      </c>
      <c r="F4299" s="6" t="s">
        <v>61</v>
      </c>
      <c r="G4299" s="6" t="s">
        <v>1114</v>
      </c>
      <c r="H4299">
        <v>23</v>
      </c>
      <c r="I4299" s="6" t="s">
        <v>47</v>
      </c>
      <c r="J4299" s="6" t="s">
        <v>56</v>
      </c>
      <c r="K4299" s="6" t="s">
        <v>37</v>
      </c>
      <c r="L4299">
        <v>109</v>
      </c>
      <c r="N4299" s="6" t="s">
        <v>16269</v>
      </c>
      <c r="O4299" s="6" t="s">
        <v>39</v>
      </c>
      <c r="P4299" s="6" t="s">
        <v>1173</v>
      </c>
      <c r="Q4299">
        <v>36700000</v>
      </c>
      <c r="R4299">
        <v>70166277649</v>
      </c>
      <c r="S4299">
        <v>0</v>
      </c>
    </row>
    <row r="4300" spans="1:19" x14ac:dyDescent="0.25">
      <c r="A4300">
        <v>31760</v>
      </c>
      <c r="B4300" s="6" t="s">
        <v>16270</v>
      </c>
      <c r="C4300" s="6" t="s">
        <v>60</v>
      </c>
      <c r="D4300" s="6" t="s">
        <v>31</v>
      </c>
      <c r="E4300" s="6" t="s">
        <v>44</v>
      </c>
      <c r="F4300" s="6" t="s">
        <v>61</v>
      </c>
      <c r="G4300" s="6" t="s">
        <v>16271</v>
      </c>
      <c r="H4300">
        <v>22</v>
      </c>
      <c r="I4300" s="6" t="s">
        <v>35</v>
      </c>
      <c r="J4300" s="6" t="s">
        <v>144</v>
      </c>
      <c r="K4300" s="6" t="s">
        <v>98</v>
      </c>
      <c r="L4300">
        <v>302</v>
      </c>
      <c r="N4300" s="6" t="s">
        <v>16272</v>
      </c>
      <c r="O4300" s="6" t="s">
        <v>136</v>
      </c>
      <c r="P4300" s="6" t="s">
        <v>137</v>
      </c>
      <c r="Q4300">
        <v>36780000</v>
      </c>
      <c r="R4300">
        <v>38376440659</v>
      </c>
      <c r="S4300">
        <v>32999590858</v>
      </c>
    </row>
    <row r="4301" spans="1:19" x14ac:dyDescent="0.25">
      <c r="A4301">
        <v>31788</v>
      </c>
      <c r="B4301" s="6" t="s">
        <v>16273</v>
      </c>
      <c r="C4301" s="6" t="s">
        <v>60</v>
      </c>
      <c r="D4301" s="6" t="s">
        <v>31</v>
      </c>
      <c r="E4301" s="6" t="s">
        <v>53</v>
      </c>
      <c r="F4301" s="6" t="s">
        <v>61</v>
      </c>
      <c r="G4301" s="6" t="s">
        <v>16274</v>
      </c>
      <c r="H4301">
        <v>23</v>
      </c>
      <c r="I4301" s="6" t="s">
        <v>47</v>
      </c>
      <c r="J4301" s="6" t="s">
        <v>56</v>
      </c>
      <c r="K4301" s="6" t="s">
        <v>109</v>
      </c>
      <c r="L4301">
        <v>205</v>
      </c>
      <c r="N4301" s="6" t="s">
        <v>16275</v>
      </c>
      <c r="O4301" s="6" t="s">
        <v>1434</v>
      </c>
      <c r="P4301" s="6" t="s">
        <v>3232</v>
      </c>
      <c r="Q4301">
        <v>36815000</v>
      </c>
      <c r="R4301">
        <v>3451373610</v>
      </c>
      <c r="S4301">
        <v>32984048594</v>
      </c>
    </row>
    <row r="4302" spans="1:19" x14ac:dyDescent="0.25">
      <c r="A4302">
        <v>31828</v>
      </c>
      <c r="B4302" s="6" t="s">
        <v>16276</v>
      </c>
      <c r="C4302" s="6" t="s">
        <v>60</v>
      </c>
      <c r="D4302" s="6" t="s">
        <v>31</v>
      </c>
      <c r="E4302" s="6" t="s">
        <v>71</v>
      </c>
      <c r="F4302" s="6" t="s">
        <v>61</v>
      </c>
      <c r="G4302" s="6" t="s">
        <v>16277</v>
      </c>
      <c r="H4302">
        <v>15</v>
      </c>
      <c r="I4302" s="6" t="s">
        <v>293</v>
      </c>
      <c r="J4302" s="6" t="s">
        <v>56</v>
      </c>
      <c r="K4302" s="6" t="s">
        <v>109</v>
      </c>
      <c r="L4302">
        <v>203</v>
      </c>
      <c r="N4302" s="6" t="s">
        <v>16278</v>
      </c>
      <c r="O4302" s="6" t="s">
        <v>554</v>
      </c>
      <c r="P4302" s="6" t="s">
        <v>1607</v>
      </c>
      <c r="Q4302">
        <v>36855000</v>
      </c>
      <c r="R4302">
        <v>90597443653</v>
      </c>
      <c r="S4302">
        <v>32999197862</v>
      </c>
    </row>
    <row r="4303" spans="1:19" x14ac:dyDescent="0.25">
      <c r="A4303">
        <v>31878</v>
      </c>
      <c r="B4303" s="6" t="s">
        <v>16279</v>
      </c>
      <c r="C4303" s="6" t="s">
        <v>42</v>
      </c>
      <c r="D4303" s="6" t="s">
        <v>31</v>
      </c>
      <c r="E4303" s="6" t="s">
        <v>93</v>
      </c>
      <c r="F4303" s="6" t="s">
        <v>16280</v>
      </c>
      <c r="G4303" s="6" t="s">
        <v>16281</v>
      </c>
      <c r="H4303">
        <v>25</v>
      </c>
      <c r="I4303" s="6" t="s">
        <v>116</v>
      </c>
      <c r="J4303" s="6" t="s">
        <v>16282</v>
      </c>
      <c r="K4303" s="6" t="s">
        <v>98</v>
      </c>
      <c r="L4303">
        <v>305</v>
      </c>
      <c r="N4303" s="6" t="s">
        <v>16283</v>
      </c>
      <c r="O4303" s="6" t="s">
        <v>399</v>
      </c>
      <c r="P4303" s="6" t="s">
        <v>389</v>
      </c>
      <c r="Q4303">
        <v>36512000</v>
      </c>
      <c r="R4303">
        <v>5353338000140</v>
      </c>
      <c r="S4303">
        <v>32035741740</v>
      </c>
    </row>
    <row r="4304" spans="1:19" x14ac:dyDescent="0.25">
      <c r="A4304">
        <v>31886</v>
      </c>
      <c r="B4304" s="6" t="s">
        <v>16284</v>
      </c>
      <c r="C4304" s="6" t="s">
        <v>52</v>
      </c>
      <c r="D4304" s="6" t="s">
        <v>31</v>
      </c>
      <c r="E4304" s="6" t="s">
        <v>93</v>
      </c>
      <c r="F4304" s="6" t="s">
        <v>61</v>
      </c>
      <c r="G4304" s="6" t="s">
        <v>16285</v>
      </c>
      <c r="H4304">
        <v>23</v>
      </c>
      <c r="I4304" s="6" t="s">
        <v>47</v>
      </c>
      <c r="J4304" s="6" t="s">
        <v>56</v>
      </c>
      <c r="K4304" s="6" t="s">
        <v>109</v>
      </c>
      <c r="L4304">
        <v>204</v>
      </c>
      <c r="N4304" s="6" t="s">
        <v>16286</v>
      </c>
      <c r="O4304" s="6" t="s">
        <v>111</v>
      </c>
      <c r="P4304" s="6" t="s">
        <v>573</v>
      </c>
      <c r="Q4304">
        <v>36880000</v>
      </c>
      <c r="R4304">
        <v>19381654620</v>
      </c>
      <c r="S4304">
        <v>32988285726</v>
      </c>
    </row>
    <row r="4305" spans="1:19" x14ac:dyDescent="0.25">
      <c r="A4305">
        <v>31925</v>
      </c>
      <c r="B4305" s="6" t="s">
        <v>16287</v>
      </c>
      <c r="C4305" s="6" t="s">
        <v>314</v>
      </c>
      <c r="D4305" s="6" t="s">
        <v>488</v>
      </c>
      <c r="E4305" s="6" t="s">
        <v>44</v>
      </c>
      <c r="F4305" s="6" t="s">
        <v>16288</v>
      </c>
      <c r="G4305" s="6" t="s">
        <v>16289</v>
      </c>
      <c r="H4305">
        <v>22</v>
      </c>
      <c r="I4305" s="6" t="s">
        <v>35</v>
      </c>
      <c r="J4305" s="6" t="s">
        <v>16290</v>
      </c>
      <c r="K4305" s="6" t="s">
        <v>109</v>
      </c>
      <c r="L4305">
        <v>205</v>
      </c>
      <c r="N4305" s="6" t="s">
        <v>16291</v>
      </c>
      <c r="O4305" s="6" t="s">
        <v>771</v>
      </c>
      <c r="P4305" s="6" t="s">
        <v>772</v>
      </c>
      <c r="Q4305">
        <v>36800000</v>
      </c>
      <c r="R4305">
        <v>5422535000174</v>
      </c>
      <c r="S4305">
        <v>32999221468</v>
      </c>
    </row>
    <row r="4306" spans="1:19" x14ac:dyDescent="0.25">
      <c r="A4306">
        <v>31935</v>
      </c>
      <c r="B4306" s="6" t="s">
        <v>16292</v>
      </c>
      <c r="C4306" s="6" t="s">
        <v>60</v>
      </c>
      <c r="D4306" s="6" t="s">
        <v>31</v>
      </c>
      <c r="E4306" s="6" t="s">
        <v>44</v>
      </c>
      <c r="F4306" s="6" t="s">
        <v>61</v>
      </c>
      <c r="G4306" s="6" t="s">
        <v>3103</v>
      </c>
      <c r="H4306">
        <v>22</v>
      </c>
      <c r="I4306" s="6" t="s">
        <v>35</v>
      </c>
      <c r="J4306" s="6" t="s">
        <v>56</v>
      </c>
      <c r="K4306" s="6" t="s">
        <v>37</v>
      </c>
      <c r="L4306">
        <v>102</v>
      </c>
      <c r="N4306" s="6" t="s">
        <v>16293</v>
      </c>
      <c r="O4306" s="6" t="s">
        <v>39</v>
      </c>
      <c r="P4306" s="6" t="s">
        <v>740</v>
      </c>
      <c r="Q4306">
        <v>36700000</v>
      </c>
      <c r="R4306">
        <v>70431221634</v>
      </c>
      <c r="S4306">
        <v>32998058707</v>
      </c>
    </row>
    <row r="4307" spans="1:19" x14ac:dyDescent="0.25">
      <c r="A4307">
        <v>31955</v>
      </c>
      <c r="B4307" s="6" t="s">
        <v>16294</v>
      </c>
      <c r="C4307" s="6" t="s">
        <v>52</v>
      </c>
      <c r="D4307" s="6" t="s">
        <v>31</v>
      </c>
      <c r="E4307" s="6" t="s">
        <v>71</v>
      </c>
      <c r="F4307" s="6" t="s">
        <v>16295</v>
      </c>
      <c r="G4307" s="6" t="s">
        <v>16296</v>
      </c>
      <c r="H4307">
        <v>25</v>
      </c>
      <c r="I4307" s="6" t="s">
        <v>116</v>
      </c>
      <c r="J4307" s="6" t="s">
        <v>56</v>
      </c>
      <c r="K4307" s="6" t="s">
        <v>98</v>
      </c>
      <c r="L4307">
        <v>303</v>
      </c>
      <c r="N4307" s="6" t="s">
        <v>16297</v>
      </c>
      <c r="O4307" s="6" t="s">
        <v>100</v>
      </c>
      <c r="P4307" s="6" t="s">
        <v>40</v>
      </c>
      <c r="Q4307">
        <v>36520000</v>
      </c>
      <c r="R4307">
        <v>23151707000102</v>
      </c>
      <c r="S4307">
        <v>32035514020</v>
      </c>
    </row>
    <row r="4308" spans="1:19" x14ac:dyDescent="0.25">
      <c r="A4308">
        <v>31971</v>
      </c>
      <c r="B4308" s="6" t="s">
        <v>16298</v>
      </c>
      <c r="C4308" s="6" t="s">
        <v>60</v>
      </c>
      <c r="D4308" s="6" t="s">
        <v>31</v>
      </c>
      <c r="E4308" s="6" t="s">
        <v>44</v>
      </c>
      <c r="F4308" s="6" t="s">
        <v>61</v>
      </c>
      <c r="G4308" s="6" t="s">
        <v>16299</v>
      </c>
      <c r="H4308">
        <v>22</v>
      </c>
      <c r="I4308" s="6" t="s">
        <v>35</v>
      </c>
      <c r="J4308" s="6" t="s">
        <v>56</v>
      </c>
      <c r="K4308" s="6" t="s">
        <v>37</v>
      </c>
      <c r="L4308">
        <v>102</v>
      </c>
      <c r="N4308" s="6" t="s">
        <v>16300</v>
      </c>
      <c r="O4308" s="6" t="s">
        <v>58</v>
      </c>
      <c r="P4308" s="6" t="s">
        <v>907</v>
      </c>
      <c r="Q4308">
        <v>36774184</v>
      </c>
      <c r="R4308">
        <v>56294093600</v>
      </c>
      <c r="S4308">
        <v>32988080271</v>
      </c>
    </row>
    <row r="4309" spans="1:19" x14ac:dyDescent="0.25">
      <c r="A4309">
        <v>31990</v>
      </c>
      <c r="B4309" s="6" t="s">
        <v>16301</v>
      </c>
      <c r="C4309" s="6" t="s">
        <v>76</v>
      </c>
      <c r="D4309" s="6" t="s">
        <v>77</v>
      </c>
      <c r="E4309" s="6" t="s">
        <v>53</v>
      </c>
      <c r="F4309" s="6" t="s">
        <v>16302</v>
      </c>
      <c r="G4309" s="6" t="s">
        <v>16303</v>
      </c>
      <c r="H4309">
        <v>22</v>
      </c>
      <c r="I4309" s="6" t="s">
        <v>35</v>
      </c>
      <c r="J4309" s="6" t="s">
        <v>56</v>
      </c>
      <c r="K4309" s="6" t="s">
        <v>98</v>
      </c>
      <c r="L4309">
        <v>306</v>
      </c>
      <c r="N4309" s="6" t="s">
        <v>16304</v>
      </c>
      <c r="O4309" s="6" t="s">
        <v>1333</v>
      </c>
      <c r="P4309" s="6" t="s">
        <v>40</v>
      </c>
      <c r="Q4309">
        <v>36550000</v>
      </c>
      <c r="R4309">
        <v>23136708000170</v>
      </c>
      <c r="S4309">
        <v>32035551400</v>
      </c>
    </row>
    <row r="4310" spans="1:19" x14ac:dyDescent="0.25">
      <c r="A4310">
        <v>31991</v>
      </c>
      <c r="B4310" s="6" t="s">
        <v>16305</v>
      </c>
      <c r="C4310" s="6" t="s">
        <v>76</v>
      </c>
      <c r="D4310" s="6" t="s">
        <v>77</v>
      </c>
      <c r="E4310" s="6" t="s">
        <v>71</v>
      </c>
      <c r="F4310" s="6" t="s">
        <v>16306</v>
      </c>
      <c r="G4310" s="6" t="s">
        <v>16307</v>
      </c>
      <c r="H4310">
        <v>23</v>
      </c>
      <c r="I4310" s="6" t="s">
        <v>47</v>
      </c>
      <c r="J4310" s="6" t="s">
        <v>56</v>
      </c>
      <c r="K4310" s="6" t="s">
        <v>98</v>
      </c>
      <c r="L4310">
        <v>306</v>
      </c>
      <c r="N4310" s="6" t="s">
        <v>16308</v>
      </c>
      <c r="O4310" s="6" t="s">
        <v>600</v>
      </c>
      <c r="P4310" s="6" t="s">
        <v>40</v>
      </c>
      <c r="Q4310">
        <v>36530000</v>
      </c>
      <c r="R4310">
        <v>22608830000139</v>
      </c>
      <c r="S4310">
        <v>32999027932</v>
      </c>
    </row>
    <row r="4311" spans="1:19" x14ac:dyDescent="0.25">
      <c r="A4311">
        <v>31996</v>
      </c>
      <c r="B4311" s="6" t="s">
        <v>16309</v>
      </c>
      <c r="C4311" s="6" t="s">
        <v>60</v>
      </c>
      <c r="D4311" s="6" t="s">
        <v>31</v>
      </c>
      <c r="E4311" s="6" t="s">
        <v>71</v>
      </c>
      <c r="F4311" s="6" t="s">
        <v>61</v>
      </c>
      <c r="G4311" s="6" t="s">
        <v>15153</v>
      </c>
      <c r="H4311">
        <v>23</v>
      </c>
      <c r="I4311" s="6" t="s">
        <v>47</v>
      </c>
      <c r="J4311" s="6" t="s">
        <v>56</v>
      </c>
      <c r="K4311" s="6" t="s">
        <v>98</v>
      </c>
      <c r="L4311">
        <v>302</v>
      </c>
      <c r="N4311" s="6" t="s">
        <v>16310</v>
      </c>
      <c r="O4311" s="6" t="s">
        <v>146</v>
      </c>
      <c r="P4311" s="6" t="s">
        <v>5231</v>
      </c>
      <c r="Q4311">
        <v>36500000</v>
      </c>
      <c r="R4311">
        <v>28417372687</v>
      </c>
      <c r="S4311">
        <v>32984168584</v>
      </c>
    </row>
    <row r="4312" spans="1:19" x14ac:dyDescent="0.25">
      <c r="A4312">
        <v>32026</v>
      </c>
      <c r="B4312" s="6" t="s">
        <v>16311</v>
      </c>
      <c r="C4312" s="6" t="s">
        <v>60</v>
      </c>
      <c r="D4312" s="6" t="s">
        <v>31</v>
      </c>
      <c r="E4312" s="6" t="s">
        <v>71</v>
      </c>
      <c r="F4312" s="6" t="s">
        <v>61</v>
      </c>
      <c r="G4312" s="6" t="s">
        <v>10518</v>
      </c>
      <c r="H4312">
        <v>22</v>
      </c>
      <c r="I4312" s="6" t="s">
        <v>35</v>
      </c>
      <c r="J4312" s="6" t="s">
        <v>56</v>
      </c>
      <c r="K4312" s="6" t="s">
        <v>98</v>
      </c>
      <c r="L4312">
        <v>304</v>
      </c>
      <c r="N4312" s="6" t="s">
        <v>16312</v>
      </c>
      <c r="O4312" s="6" t="s">
        <v>399</v>
      </c>
      <c r="P4312" s="6" t="s">
        <v>645</v>
      </c>
      <c r="Q4312">
        <v>36512000</v>
      </c>
      <c r="R4312">
        <v>46478477649</v>
      </c>
      <c r="S4312">
        <v>32999371782</v>
      </c>
    </row>
    <row r="4313" spans="1:19" x14ac:dyDescent="0.25">
      <c r="A4313">
        <v>32045</v>
      </c>
      <c r="B4313" s="6" t="s">
        <v>16313</v>
      </c>
      <c r="C4313" s="6" t="s">
        <v>1499</v>
      </c>
      <c r="D4313" s="6" t="s">
        <v>315</v>
      </c>
      <c r="E4313" s="6" t="s">
        <v>221</v>
      </c>
      <c r="F4313" s="6" t="s">
        <v>61</v>
      </c>
      <c r="G4313" s="6" t="s">
        <v>16314</v>
      </c>
      <c r="H4313">
        <v>11</v>
      </c>
      <c r="I4313" s="6" t="s">
        <v>5965</v>
      </c>
      <c r="J4313" s="6" t="s">
        <v>144</v>
      </c>
      <c r="K4313" s="6" t="s">
        <v>319</v>
      </c>
      <c r="L4313">
        <v>906</v>
      </c>
      <c r="N4313" s="6" t="s">
        <v>16315</v>
      </c>
      <c r="O4313" s="6" t="s">
        <v>39</v>
      </c>
      <c r="P4313" s="6" t="s">
        <v>389</v>
      </c>
      <c r="Q4313">
        <v>36700000</v>
      </c>
      <c r="R4313">
        <v>18715532000170</v>
      </c>
      <c r="S4313">
        <v>32034010202</v>
      </c>
    </row>
    <row r="4314" spans="1:19" x14ac:dyDescent="0.25">
      <c r="A4314">
        <v>32051</v>
      </c>
      <c r="B4314" s="6" t="s">
        <v>16316</v>
      </c>
      <c r="C4314" s="6" t="s">
        <v>60</v>
      </c>
      <c r="D4314" s="6" t="s">
        <v>77</v>
      </c>
      <c r="E4314" s="6" t="s">
        <v>325</v>
      </c>
      <c r="F4314" s="6" t="s">
        <v>61</v>
      </c>
      <c r="G4314" s="6" t="s">
        <v>16317</v>
      </c>
      <c r="H4314">
        <v>22</v>
      </c>
      <c r="I4314" s="6" t="s">
        <v>35</v>
      </c>
      <c r="J4314" s="6" t="s">
        <v>56</v>
      </c>
      <c r="K4314" s="6" t="s">
        <v>98</v>
      </c>
      <c r="L4314">
        <v>306</v>
      </c>
      <c r="N4314" s="6" t="s">
        <v>16318</v>
      </c>
      <c r="O4314" s="6" t="s">
        <v>146</v>
      </c>
      <c r="P4314" s="6" t="s">
        <v>3343</v>
      </c>
      <c r="Q4314">
        <v>36500000</v>
      </c>
      <c r="R4314">
        <v>83017356604</v>
      </c>
      <c r="S4314">
        <v>32035319851</v>
      </c>
    </row>
    <row r="4315" spans="1:19" x14ac:dyDescent="0.25">
      <c r="A4315">
        <v>32114</v>
      </c>
      <c r="B4315" s="6" t="s">
        <v>16319</v>
      </c>
      <c r="C4315" s="6" t="s">
        <v>30</v>
      </c>
      <c r="D4315" s="6" t="s">
        <v>31</v>
      </c>
      <c r="E4315" s="6" t="s">
        <v>53</v>
      </c>
      <c r="F4315" s="6" t="s">
        <v>16320</v>
      </c>
      <c r="G4315" s="6" t="s">
        <v>16321</v>
      </c>
      <c r="H4315">
        <v>22</v>
      </c>
      <c r="I4315" s="6" t="s">
        <v>35</v>
      </c>
      <c r="J4315" s="6" t="s">
        <v>16322</v>
      </c>
      <c r="K4315" s="6" t="s">
        <v>98</v>
      </c>
      <c r="L4315">
        <v>301</v>
      </c>
      <c r="N4315" s="6" t="s">
        <v>16323</v>
      </c>
      <c r="O4315" s="6" t="s">
        <v>146</v>
      </c>
      <c r="P4315" s="6" t="s">
        <v>40</v>
      </c>
      <c r="Q4315">
        <v>36500000</v>
      </c>
      <c r="R4315">
        <v>5536015000192</v>
      </c>
      <c r="S4315">
        <v>32988857802</v>
      </c>
    </row>
    <row r="4316" spans="1:19" x14ac:dyDescent="0.25">
      <c r="A4316">
        <v>32130</v>
      </c>
      <c r="B4316" s="6" t="s">
        <v>16324</v>
      </c>
      <c r="C4316" s="6" t="s">
        <v>119</v>
      </c>
      <c r="D4316" s="6" t="s">
        <v>31</v>
      </c>
      <c r="E4316" s="6" t="s">
        <v>44</v>
      </c>
      <c r="F4316" s="6" t="s">
        <v>61</v>
      </c>
      <c r="G4316" s="6" t="s">
        <v>16325</v>
      </c>
      <c r="H4316">
        <v>25</v>
      </c>
      <c r="I4316" s="6" t="s">
        <v>116</v>
      </c>
      <c r="J4316" s="6" t="s">
        <v>56</v>
      </c>
      <c r="K4316" s="6" t="s">
        <v>37</v>
      </c>
      <c r="L4316">
        <v>109</v>
      </c>
      <c r="N4316" s="6" t="s">
        <v>16326</v>
      </c>
      <c r="O4316" s="6" t="s">
        <v>39</v>
      </c>
      <c r="P4316" s="6" t="s">
        <v>127</v>
      </c>
      <c r="Q4316">
        <v>36700000</v>
      </c>
      <c r="R4316">
        <v>267184646</v>
      </c>
      <c r="S4316">
        <v>32988417093</v>
      </c>
    </row>
    <row r="4317" spans="1:19" x14ac:dyDescent="0.25">
      <c r="A4317">
        <v>32137</v>
      </c>
      <c r="B4317" s="6" t="s">
        <v>16327</v>
      </c>
      <c r="C4317" s="6" t="s">
        <v>324</v>
      </c>
      <c r="D4317" s="6" t="s">
        <v>31</v>
      </c>
      <c r="E4317" s="6" t="s">
        <v>53</v>
      </c>
      <c r="F4317" s="6" t="s">
        <v>61</v>
      </c>
      <c r="G4317" s="6" t="s">
        <v>16328</v>
      </c>
      <c r="H4317">
        <v>27</v>
      </c>
      <c r="I4317" s="6" t="s">
        <v>96</v>
      </c>
      <c r="J4317" s="6" t="s">
        <v>16329</v>
      </c>
      <c r="K4317" s="6" t="s">
        <v>319</v>
      </c>
      <c r="L4317">
        <v>916</v>
      </c>
      <c r="N4317" s="6" t="s">
        <v>16330</v>
      </c>
      <c r="O4317" s="6" t="s">
        <v>58</v>
      </c>
      <c r="P4317" s="6" t="s">
        <v>3831</v>
      </c>
      <c r="Q4317">
        <v>36773464</v>
      </c>
      <c r="R4317">
        <v>81586663615</v>
      </c>
      <c r="S4317">
        <v>32999885066</v>
      </c>
    </row>
    <row r="4318" spans="1:19" x14ac:dyDescent="0.25">
      <c r="A4318">
        <v>32139</v>
      </c>
      <c r="B4318" s="6" t="s">
        <v>16331</v>
      </c>
      <c r="C4318" s="6" t="s">
        <v>324</v>
      </c>
      <c r="D4318" s="6" t="s">
        <v>315</v>
      </c>
      <c r="E4318" s="6" t="s">
        <v>325</v>
      </c>
      <c r="F4318" s="6" t="s">
        <v>61</v>
      </c>
      <c r="G4318" s="6" t="s">
        <v>16332</v>
      </c>
      <c r="H4318">
        <v>14</v>
      </c>
      <c r="I4318" s="6" t="s">
        <v>80</v>
      </c>
      <c r="J4318" s="6" t="s">
        <v>56</v>
      </c>
      <c r="K4318" s="6" t="s">
        <v>319</v>
      </c>
      <c r="L4318">
        <v>906</v>
      </c>
      <c r="N4318" s="6" t="s">
        <v>16333</v>
      </c>
      <c r="O4318" s="6" t="s">
        <v>39</v>
      </c>
      <c r="P4318" s="6" t="s">
        <v>2099</v>
      </c>
      <c r="Q4318">
        <v>36700000</v>
      </c>
      <c r="R4318">
        <v>3277387666</v>
      </c>
      <c r="S4318">
        <v>32999553278</v>
      </c>
    </row>
    <row r="4319" spans="1:19" x14ac:dyDescent="0.25">
      <c r="A4319">
        <v>32169</v>
      </c>
      <c r="B4319" s="6" t="s">
        <v>16334</v>
      </c>
      <c r="C4319" s="6" t="s">
        <v>391</v>
      </c>
      <c r="D4319" s="6" t="s">
        <v>315</v>
      </c>
      <c r="E4319" s="6" t="s">
        <v>325</v>
      </c>
      <c r="F4319" s="6" t="s">
        <v>16335</v>
      </c>
      <c r="G4319" s="6" t="s">
        <v>10536</v>
      </c>
      <c r="H4319">
        <v>2</v>
      </c>
      <c r="I4319" s="6" t="s">
        <v>2216</v>
      </c>
      <c r="J4319" s="6" t="s">
        <v>144</v>
      </c>
      <c r="K4319" s="6" t="s">
        <v>319</v>
      </c>
      <c r="L4319">
        <v>912</v>
      </c>
      <c r="N4319" s="6" t="s">
        <v>16336</v>
      </c>
      <c r="O4319" s="6" t="s">
        <v>58</v>
      </c>
      <c r="P4319" s="6" t="s">
        <v>40</v>
      </c>
      <c r="Q4319">
        <v>36770088</v>
      </c>
      <c r="R4319">
        <v>7479246000137</v>
      </c>
      <c r="S4319">
        <v>32999411121</v>
      </c>
    </row>
    <row r="4320" spans="1:19" x14ac:dyDescent="0.25">
      <c r="A4320">
        <v>32195</v>
      </c>
      <c r="B4320" s="6" t="s">
        <v>16337</v>
      </c>
      <c r="C4320" s="6" t="s">
        <v>60</v>
      </c>
      <c r="D4320" s="6" t="s">
        <v>31</v>
      </c>
      <c r="E4320" s="6" t="s">
        <v>221</v>
      </c>
      <c r="F4320" s="6" t="s">
        <v>61</v>
      </c>
      <c r="G4320" s="6" t="s">
        <v>16338</v>
      </c>
      <c r="H4320">
        <v>25</v>
      </c>
      <c r="I4320" s="6" t="s">
        <v>116</v>
      </c>
      <c r="J4320" s="6" t="s">
        <v>56</v>
      </c>
      <c r="K4320" s="6" t="s">
        <v>37</v>
      </c>
      <c r="L4320">
        <v>103</v>
      </c>
      <c r="N4320" s="6" t="s">
        <v>16339</v>
      </c>
      <c r="O4320" s="6" t="s">
        <v>58</v>
      </c>
      <c r="P4320" s="6" t="s">
        <v>683</v>
      </c>
      <c r="Q4320">
        <v>36773660</v>
      </c>
      <c r="R4320">
        <v>67414770630</v>
      </c>
      <c r="S4320">
        <v>32999971299</v>
      </c>
    </row>
    <row r="4321" spans="1:19" x14ac:dyDescent="0.25">
      <c r="A4321">
        <v>32197</v>
      </c>
      <c r="B4321" s="6" t="s">
        <v>16340</v>
      </c>
      <c r="C4321" s="6" t="s">
        <v>324</v>
      </c>
      <c r="D4321" s="6" t="s">
        <v>315</v>
      </c>
      <c r="E4321" s="6" t="s">
        <v>53</v>
      </c>
      <c r="F4321" s="6" t="s">
        <v>61</v>
      </c>
      <c r="G4321" s="6" t="s">
        <v>16341</v>
      </c>
      <c r="H4321">
        <v>2</v>
      </c>
      <c r="I4321" s="6" t="s">
        <v>2216</v>
      </c>
      <c r="J4321" s="6" t="s">
        <v>144</v>
      </c>
      <c r="K4321" s="6" t="s">
        <v>319</v>
      </c>
      <c r="L4321">
        <v>916</v>
      </c>
      <c r="N4321" s="6" t="s">
        <v>16342</v>
      </c>
      <c r="O4321" s="6" t="s">
        <v>111</v>
      </c>
      <c r="P4321" s="6" t="s">
        <v>3293</v>
      </c>
      <c r="Q4321">
        <v>37880000</v>
      </c>
      <c r="R4321">
        <v>86242180634</v>
      </c>
      <c r="S4321">
        <v>32999115933</v>
      </c>
    </row>
    <row r="4322" spans="1:19" x14ac:dyDescent="0.25">
      <c r="A4322">
        <v>32198</v>
      </c>
      <c r="B4322" s="6" t="s">
        <v>16343</v>
      </c>
      <c r="C4322" s="6" t="s">
        <v>324</v>
      </c>
      <c r="D4322" s="6" t="s">
        <v>315</v>
      </c>
      <c r="E4322" s="6" t="s">
        <v>325</v>
      </c>
      <c r="F4322" s="6" t="s">
        <v>61</v>
      </c>
      <c r="G4322" s="6" t="s">
        <v>16344</v>
      </c>
      <c r="H4322">
        <v>2</v>
      </c>
      <c r="I4322" s="6" t="s">
        <v>2216</v>
      </c>
      <c r="J4322" s="6" t="s">
        <v>144</v>
      </c>
      <c r="K4322" s="6" t="s">
        <v>319</v>
      </c>
      <c r="L4322">
        <v>916</v>
      </c>
      <c r="N4322" s="6" t="s">
        <v>16345</v>
      </c>
      <c r="O4322" s="6" t="s">
        <v>39</v>
      </c>
      <c r="P4322" s="6" t="s">
        <v>3091</v>
      </c>
      <c r="Q4322">
        <v>36702128</v>
      </c>
      <c r="R4322">
        <v>52233960653</v>
      </c>
      <c r="S4322">
        <v>32999114833</v>
      </c>
    </row>
    <row r="4323" spans="1:19" x14ac:dyDescent="0.25">
      <c r="A4323">
        <v>32200</v>
      </c>
      <c r="B4323" s="6" t="s">
        <v>16346</v>
      </c>
      <c r="C4323" s="6" t="s">
        <v>324</v>
      </c>
      <c r="D4323" s="6" t="s">
        <v>315</v>
      </c>
      <c r="E4323" s="6" t="s">
        <v>325</v>
      </c>
      <c r="F4323" s="6" t="s">
        <v>61</v>
      </c>
      <c r="G4323" s="6" t="s">
        <v>16347</v>
      </c>
      <c r="H4323">
        <v>27</v>
      </c>
      <c r="I4323" s="6" t="s">
        <v>96</v>
      </c>
      <c r="J4323" s="6" t="s">
        <v>56</v>
      </c>
      <c r="K4323" s="6" t="s">
        <v>319</v>
      </c>
      <c r="L4323">
        <v>916</v>
      </c>
      <c r="N4323" s="6" t="s">
        <v>16348</v>
      </c>
      <c r="O4323" s="6" t="s">
        <v>39</v>
      </c>
      <c r="P4323" s="6" t="s">
        <v>5778</v>
      </c>
      <c r="Q4323">
        <v>36700000</v>
      </c>
      <c r="R4323">
        <v>53825195600</v>
      </c>
      <c r="S4323">
        <v>0</v>
      </c>
    </row>
    <row r="4324" spans="1:19" x14ac:dyDescent="0.25">
      <c r="A4324">
        <v>32201</v>
      </c>
      <c r="B4324" s="6" t="s">
        <v>16349</v>
      </c>
      <c r="C4324" s="6" t="s">
        <v>324</v>
      </c>
      <c r="D4324" s="6" t="s">
        <v>315</v>
      </c>
      <c r="E4324" s="6" t="s">
        <v>325</v>
      </c>
      <c r="F4324" s="6" t="s">
        <v>61</v>
      </c>
      <c r="G4324" s="6" t="s">
        <v>16350</v>
      </c>
      <c r="H4324">
        <v>27</v>
      </c>
      <c r="I4324" s="6" t="s">
        <v>96</v>
      </c>
      <c r="J4324" s="6" t="s">
        <v>56</v>
      </c>
      <c r="K4324" s="6" t="s">
        <v>319</v>
      </c>
      <c r="L4324">
        <v>916</v>
      </c>
      <c r="N4324" s="6" t="s">
        <v>16351</v>
      </c>
      <c r="O4324" s="6" t="s">
        <v>39</v>
      </c>
      <c r="P4324" s="6" t="s">
        <v>5778</v>
      </c>
      <c r="Q4324">
        <v>36700000</v>
      </c>
      <c r="R4324">
        <v>74323938853</v>
      </c>
      <c r="S4324">
        <v>0</v>
      </c>
    </row>
    <row r="4325" spans="1:19" x14ac:dyDescent="0.25">
      <c r="A4325">
        <v>32202</v>
      </c>
      <c r="B4325" s="6" t="s">
        <v>16352</v>
      </c>
      <c r="C4325" s="6" t="s">
        <v>324</v>
      </c>
      <c r="D4325" s="6" t="s">
        <v>315</v>
      </c>
      <c r="E4325" s="6" t="s">
        <v>325</v>
      </c>
      <c r="F4325" s="6" t="s">
        <v>61</v>
      </c>
      <c r="G4325" s="6" t="s">
        <v>16353</v>
      </c>
      <c r="H4325">
        <v>27</v>
      </c>
      <c r="I4325" s="6" t="s">
        <v>96</v>
      </c>
      <c r="J4325" s="6" t="s">
        <v>144</v>
      </c>
      <c r="K4325" s="6" t="s">
        <v>319</v>
      </c>
      <c r="L4325">
        <v>916</v>
      </c>
      <c r="N4325" s="6" t="s">
        <v>16354</v>
      </c>
      <c r="O4325" s="6" t="s">
        <v>39</v>
      </c>
      <c r="P4325" s="6" t="s">
        <v>40</v>
      </c>
      <c r="Q4325">
        <v>36700000</v>
      </c>
      <c r="R4325">
        <v>50247522600</v>
      </c>
      <c r="S4325">
        <v>32999874700</v>
      </c>
    </row>
    <row r="4326" spans="1:19" x14ac:dyDescent="0.25">
      <c r="A4326">
        <v>32204</v>
      </c>
      <c r="B4326" s="6" t="s">
        <v>16355</v>
      </c>
      <c r="C4326" s="6" t="s">
        <v>324</v>
      </c>
      <c r="D4326" s="6" t="s">
        <v>31</v>
      </c>
      <c r="E4326" s="6" t="s">
        <v>325</v>
      </c>
      <c r="F4326" s="6" t="s">
        <v>61</v>
      </c>
      <c r="G4326" s="6" t="s">
        <v>16356</v>
      </c>
      <c r="H4326">
        <v>27</v>
      </c>
      <c r="I4326" s="6" t="s">
        <v>96</v>
      </c>
      <c r="J4326" s="6" t="s">
        <v>56</v>
      </c>
      <c r="K4326" s="6" t="s">
        <v>319</v>
      </c>
      <c r="L4326">
        <v>916</v>
      </c>
      <c r="N4326" s="6" t="s">
        <v>16357</v>
      </c>
      <c r="O4326" s="6" t="s">
        <v>39</v>
      </c>
      <c r="P4326" s="6" t="s">
        <v>40</v>
      </c>
      <c r="Q4326">
        <v>36700000</v>
      </c>
      <c r="R4326">
        <v>34551638820</v>
      </c>
      <c r="S4326">
        <v>0</v>
      </c>
    </row>
    <row r="4327" spans="1:19" x14ac:dyDescent="0.25">
      <c r="A4327">
        <v>32205</v>
      </c>
      <c r="B4327" s="6" t="s">
        <v>16358</v>
      </c>
      <c r="C4327" s="6" t="s">
        <v>324</v>
      </c>
      <c r="D4327" s="6" t="s">
        <v>315</v>
      </c>
      <c r="E4327" s="6" t="s">
        <v>325</v>
      </c>
      <c r="F4327" s="6" t="s">
        <v>61</v>
      </c>
      <c r="G4327" s="6" t="s">
        <v>16359</v>
      </c>
      <c r="H4327">
        <v>23</v>
      </c>
      <c r="I4327" s="6" t="s">
        <v>47</v>
      </c>
      <c r="J4327" s="6" t="s">
        <v>56</v>
      </c>
      <c r="K4327" s="6" t="s">
        <v>319</v>
      </c>
      <c r="L4327">
        <v>916</v>
      </c>
      <c r="N4327" s="6" t="s">
        <v>16360</v>
      </c>
      <c r="O4327" s="6" t="s">
        <v>39</v>
      </c>
      <c r="P4327" s="6" t="s">
        <v>40</v>
      </c>
      <c r="Q4327">
        <v>36700000</v>
      </c>
      <c r="R4327">
        <v>3449040677</v>
      </c>
      <c r="S4327">
        <v>32034493024</v>
      </c>
    </row>
    <row r="4328" spans="1:19" x14ac:dyDescent="0.25">
      <c r="A4328">
        <v>32226</v>
      </c>
      <c r="B4328" s="6" t="s">
        <v>16361</v>
      </c>
      <c r="C4328" s="6" t="s">
        <v>324</v>
      </c>
      <c r="D4328" s="6" t="s">
        <v>315</v>
      </c>
      <c r="E4328" s="6" t="s">
        <v>325</v>
      </c>
      <c r="F4328" s="6" t="s">
        <v>61</v>
      </c>
      <c r="G4328" s="6" t="s">
        <v>16362</v>
      </c>
      <c r="H4328">
        <v>2</v>
      </c>
      <c r="I4328" s="6" t="s">
        <v>2216</v>
      </c>
      <c r="J4328" s="6" t="s">
        <v>56</v>
      </c>
      <c r="K4328" s="6" t="s">
        <v>319</v>
      </c>
      <c r="L4328">
        <v>916</v>
      </c>
      <c r="N4328" s="6" t="s">
        <v>16363</v>
      </c>
      <c r="O4328" s="6" t="s">
        <v>39</v>
      </c>
      <c r="P4328" s="6" t="s">
        <v>132</v>
      </c>
      <c r="Q4328">
        <v>36700000</v>
      </c>
      <c r="R4328">
        <v>56873930644</v>
      </c>
      <c r="S4328">
        <v>32034411675</v>
      </c>
    </row>
    <row r="4329" spans="1:19" x14ac:dyDescent="0.25">
      <c r="A4329">
        <v>32228</v>
      </c>
      <c r="B4329" s="6" t="s">
        <v>16364</v>
      </c>
      <c r="C4329" s="6" t="s">
        <v>324</v>
      </c>
      <c r="D4329" s="6" t="s">
        <v>315</v>
      </c>
      <c r="E4329" s="6" t="s">
        <v>325</v>
      </c>
      <c r="F4329" s="6" t="s">
        <v>61</v>
      </c>
      <c r="G4329" s="6" t="s">
        <v>16365</v>
      </c>
      <c r="H4329">
        <v>2</v>
      </c>
      <c r="I4329" s="6" t="s">
        <v>2216</v>
      </c>
      <c r="J4329" s="6" t="s">
        <v>56</v>
      </c>
      <c r="K4329" s="6" t="s">
        <v>319</v>
      </c>
      <c r="L4329">
        <v>916</v>
      </c>
      <c r="N4329" s="6" t="s">
        <v>16366</v>
      </c>
      <c r="O4329" s="6" t="s">
        <v>39</v>
      </c>
      <c r="P4329" s="6" t="s">
        <v>1545</v>
      </c>
      <c r="Q4329">
        <v>36700000</v>
      </c>
      <c r="R4329">
        <v>66890802691</v>
      </c>
      <c r="S4329">
        <v>0</v>
      </c>
    </row>
    <row r="4330" spans="1:19" x14ac:dyDescent="0.25">
      <c r="A4330">
        <v>32229</v>
      </c>
      <c r="B4330" s="6" t="s">
        <v>16367</v>
      </c>
      <c r="C4330" s="6" t="s">
        <v>324</v>
      </c>
      <c r="D4330" s="6" t="s">
        <v>315</v>
      </c>
      <c r="E4330" s="6" t="s">
        <v>325</v>
      </c>
      <c r="F4330" s="6" t="s">
        <v>61</v>
      </c>
      <c r="G4330" s="6" t="s">
        <v>16368</v>
      </c>
      <c r="H4330">
        <v>2</v>
      </c>
      <c r="I4330" s="6" t="s">
        <v>2216</v>
      </c>
      <c r="J4330" s="6" t="s">
        <v>144</v>
      </c>
      <c r="K4330" s="6" t="s">
        <v>319</v>
      </c>
      <c r="L4330">
        <v>916</v>
      </c>
      <c r="N4330" s="6" t="s">
        <v>16369</v>
      </c>
      <c r="O4330" s="6" t="s">
        <v>39</v>
      </c>
      <c r="P4330" s="6" t="s">
        <v>389</v>
      </c>
      <c r="Q4330">
        <v>36700000</v>
      </c>
      <c r="R4330">
        <v>87644177604</v>
      </c>
      <c r="S4330">
        <v>32034416179</v>
      </c>
    </row>
    <row r="4331" spans="1:19" x14ac:dyDescent="0.25">
      <c r="A4331">
        <v>32241</v>
      </c>
      <c r="B4331" s="6" t="s">
        <v>16370</v>
      </c>
      <c r="C4331" s="6" t="s">
        <v>324</v>
      </c>
      <c r="D4331" s="6" t="s">
        <v>315</v>
      </c>
      <c r="E4331" s="6" t="s">
        <v>325</v>
      </c>
      <c r="F4331" s="6" t="s">
        <v>61</v>
      </c>
      <c r="G4331" s="6" t="s">
        <v>16371</v>
      </c>
      <c r="H4331">
        <v>2</v>
      </c>
      <c r="I4331" s="6" t="s">
        <v>2216</v>
      </c>
      <c r="J4331" s="6" t="s">
        <v>56</v>
      </c>
      <c r="K4331" s="6" t="s">
        <v>319</v>
      </c>
      <c r="L4331">
        <v>916</v>
      </c>
      <c r="N4331" s="6" t="s">
        <v>16372</v>
      </c>
      <c r="O4331" s="6" t="s">
        <v>39</v>
      </c>
      <c r="P4331" s="6" t="s">
        <v>1545</v>
      </c>
      <c r="Q4331">
        <v>36700000</v>
      </c>
      <c r="R4331">
        <v>90652673600</v>
      </c>
      <c r="S4331">
        <v>0</v>
      </c>
    </row>
    <row r="4332" spans="1:19" x14ac:dyDescent="0.25">
      <c r="A4332">
        <v>32250</v>
      </c>
      <c r="B4332" s="6" t="s">
        <v>16373</v>
      </c>
      <c r="C4332" s="6" t="s">
        <v>324</v>
      </c>
      <c r="D4332" s="6" t="s">
        <v>315</v>
      </c>
      <c r="E4332" s="6" t="s">
        <v>325</v>
      </c>
      <c r="F4332" s="6" t="s">
        <v>61</v>
      </c>
      <c r="G4332" s="6" t="s">
        <v>16374</v>
      </c>
      <c r="H4332">
        <v>2</v>
      </c>
      <c r="I4332" s="6" t="s">
        <v>2216</v>
      </c>
      <c r="J4332" s="6" t="s">
        <v>56</v>
      </c>
      <c r="K4332" s="6" t="s">
        <v>319</v>
      </c>
      <c r="L4332">
        <v>916</v>
      </c>
      <c r="N4332" s="6" t="s">
        <v>16375</v>
      </c>
      <c r="O4332" s="6" t="s">
        <v>146</v>
      </c>
      <c r="P4332" s="6" t="s">
        <v>16376</v>
      </c>
      <c r="Q4332">
        <v>36700000</v>
      </c>
      <c r="R4332">
        <v>89876270630</v>
      </c>
      <c r="S4332">
        <v>0</v>
      </c>
    </row>
    <row r="4333" spans="1:19" x14ac:dyDescent="0.25">
      <c r="A4333">
        <v>32259</v>
      </c>
      <c r="B4333" s="6" t="s">
        <v>16377</v>
      </c>
      <c r="C4333" s="6" t="s">
        <v>324</v>
      </c>
      <c r="D4333" s="6" t="s">
        <v>315</v>
      </c>
      <c r="E4333" s="6" t="s">
        <v>325</v>
      </c>
      <c r="F4333" s="6" t="s">
        <v>61</v>
      </c>
      <c r="G4333" s="6" t="s">
        <v>16378</v>
      </c>
      <c r="H4333">
        <v>2</v>
      </c>
      <c r="I4333" s="6" t="s">
        <v>2216</v>
      </c>
      <c r="J4333" s="6" t="s">
        <v>16379</v>
      </c>
      <c r="K4333" s="6" t="s">
        <v>319</v>
      </c>
      <c r="L4333">
        <v>916</v>
      </c>
      <c r="N4333" s="6" t="s">
        <v>16380</v>
      </c>
      <c r="O4333" s="6" t="s">
        <v>58</v>
      </c>
      <c r="P4333" s="6" t="s">
        <v>2004</v>
      </c>
      <c r="Q4333">
        <v>36500000</v>
      </c>
      <c r="R4333">
        <v>90011287691</v>
      </c>
      <c r="S4333">
        <v>32999087733</v>
      </c>
    </row>
    <row r="4334" spans="1:19" x14ac:dyDescent="0.25">
      <c r="A4334">
        <v>32263</v>
      </c>
      <c r="B4334" s="6" t="s">
        <v>16381</v>
      </c>
      <c r="C4334" s="6" t="s">
        <v>324</v>
      </c>
      <c r="D4334" s="6" t="s">
        <v>31</v>
      </c>
      <c r="E4334" s="6" t="s">
        <v>325</v>
      </c>
      <c r="F4334" s="6" t="s">
        <v>61</v>
      </c>
      <c r="G4334" s="6" t="s">
        <v>16382</v>
      </c>
      <c r="H4334">
        <v>34</v>
      </c>
      <c r="I4334" s="6" t="s">
        <v>16383</v>
      </c>
      <c r="J4334" s="6" t="s">
        <v>144</v>
      </c>
      <c r="K4334" s="6" t="s">
        <v>319</v>
      </c>
      <c r="L4334">
        <v>916</v>
      </c>
      <c r="N4334" s="6" t="s">
        <v>16384</v>
      </c>
      <c r="O4334" s="6" t="s">
        <v>39</v>
      </c>
      <c r="P4334" s="6" t="s">
        <v>1545</v>
      </c>
      <c r="Q4334">
        <v>36700000</v>
      </c>
      <c r="R4334">
        <v>4279275602</v>
      </c>
      <c r="S4334">
        <v>32999086733</v>
      </c>
    </row>
    <row r="4335" spans="1:19" x14ac:dyDescent="0.25">
      <c r="A4335">
        <v>32283</v>
      </c>
      <c r="B4335" s="6" t="s">
        <v>16385</v>
      </c>
      <c r="C4335" s="6" t="s">
        <v>324</v>
      </c>
      <c r="D4335" s="6" t="s">
        <v>315</v>
      </c>
      <c r="E4335" s="6" t="s">
        <v>325</v>
      </c>
      <c r="F4335" s="6" t="s">
        <v>61</v>
      </c>
      <c r="G4335" s="6" t="s">
        <v>16386</v>
      </c>
      <c r="H4335">
        <v>2</v>
      </c>
      <c r="I4335" s="6" t="s">
        <v>2216</v>
      </c>
      <c r="J4335" s="6" t="s">
        <v>56</v>
      </c>
      <c r="K4335" s="6" t="s">
        <v>319</v>
      </c>
      <c r="L4335">
        <v>916</v>
      </c>
      <c r="N4335" s="6" t="s">
        <v>16387</v>
      </c>
      <c r="O4335" s="6" t="s">
        <v>39</v>
      </c>
      <c r="P4335" s="6" t="s">
        <v>91</v>
      </c>
      <c r="Q4335">
        <v>36700000</v>
      </c>
      <c r="R4335">
        <v>3348149606</v>
      </c>
      <c r="S4335">
        <v>32034239163</v>
      </c>
    </row>
    <row r="4336" spans="1:19" x14ac:dyDescent="0.25">
      <c r="A4336">
        <v>32291</v>
      </c>
      <c r="B4336" s="6" t="s">
        <v>16388</v>
      </c>
      <c r="C4336" s="6" t="s">
        <v>324</v>
      </c>
      <c r="D4336" s="6" t="s">
        <v>315</v>
      </c>
      <c r="E4336" s="6" t="s">
        <v>325</v>
      </c>
      <c r="F4336" s="6" t="s">
        <v>61</v>
      </c>
      <c r="G4336" s="6" t="s">
        <v>16389</v>
      </c>
      <c r="H4336">
        <v>11</v>
      </c>
      <c r="I4336" s="6" t="s">
        <v>5965</v>
      </c>
      <c r="J4336" s="6" t="s">
        <v>144</v>
      </c>
      <c r="K4336" s="6" t="s">
        <v>319</v>
      </c>
      <c r="L4336">
        <v>916</v>
      </c>
      <c r="N4336" s="6" t="s">
        <v>16390</v>
      </c>
      <c r="O4336" s="6" t="s">
        <v>39</v>
      </c>
      <c r="P4336" s="6" t="s">
        <v>3718</v>
      </c>
      <c r="Q4336">
        <v>36700000</v>
      </c>
      <c r="R4336">
        <v>5835889640</v>
      </c>
      <c r="S4336">
        <v>32988457890</v>
      </c>
    </row>
    <row r="4337" spans="1:19" x14ac:dyDescent="0.25">
      <c r="A4337">
        <v>32294</v>
      </c>
      <c r="B4337" s="6" t="s">
        <v>16391</v>
      </c>
      <c r="C4337" s="6" t="s">
        <v>324</v>
      </c>
      <c r="D4337" s="6" t="s">
        <v>315</v>
      </c>
      <c r="E4337" s="6" t="s">
        <v>325</v>
      </c>
      <c r="F4337" s="6" t="s">
        <v>61</v>
      </c>
      <c r="G4337" s="6" t="s">
        <v>16392</v>
      </c>
      <c r="H4337">
        <v>2</v>
      </c>
      <c r="I4337" s="6" t="s">
        <v>2216</v>
      </c>
      <c r="J4337" s="6" t="s">
        <v>144</v>
      </c>
      <c r="K4337" s="6" t="s">
        <v>319</v>
      </c>
      <c r="L4337">
        <v>916</v>
      </c>
      <c r="N4337" s="6" t="s">
        <v>16393</v>
      </c>
      <c r="O4337" s="6" t="s">
        <v>39</v>
      </c>
      <c r="P4337" s="6" t="s">
        <v>389</v>
      </c>
      <c r="Q4337">
        <v>36700000</v>
      </c>
      <c r="R4337">
        <v>86899813653</v>
      </c>
      <c r="S4337">
        <v>32652104104</v>
      </c>
    </row>
    <row r="4338" spans="1:19" x14ac:dyDescent="0.25">
      <c r="A4338">
        <v>32319</v>
      </c>
      <c r="B4338" s="6" t="s">
        <v>16394</v>
      </c>
      <c r="C4338" s="6" t="s">
        <v>324</v>
      </c>
      <c r="D4338" s="6" t="s">
        <v>315</v>
      </c>
      <c r="E4338" s="6" t="s">
        <v>325</v>
      </c>
      <c r="F4338" s="6" t="s">
        <v>61</v>
      </c>
      <c r="G4338" s="6" t="s">
        <v>16395</v>
      </c>
      <c r="H4338">
        <v>14</v>
      </c>
      <c r="I4338" s="6" t="s">
        <v>80</v>
      </c>
      <c r="J4338" s="6" t="s">
        <v>144</v>
      </c>
      <c r="K4338" s="6" t="s">
        <v>319</v>
      </c>
      <c r="L4338">
        <v>907</v>
      </c>
      <c r="N4338" s="6" t="s">
        <v>16396</v>
      </c>
      <c r="O4338" s="6" t="s">
        <v>39</v>
      </c>
      <c r="P4338" s="6" t="s">
        <v>2411</v>
      </c>
      <c r="Q4338">
        <v>36700000</v>
      </c>
      <c r="R4338">
        <v>2949616666</v>
      </c>
      <c r="S4338">
        <v>32998061214</v>
      </c>
    </row>
    <row r="4339" spans="1:19" x14ac:dyDescent="0.25">
      <c r="A4339">
        <v>32320</v>
      </c>
      <c r="B4339" s="6" t="s">
        <v>16397</v>
      </c>
      <c r="C4339" s="6" t="s">
        <v>324</v>
      </c>
      <c r="D4339" s="6" t="s">
        <v>315</v>
      </c>
      <c r="E4339" s="6" t="s">
        <v>325</v>
      </c>
      <c r="F4339" s="6" t="s">
        <v>61</v>
      </c>
      <c r="G4339" s="6" t="s">
        <v>16398</v>
      </c>
      <c r="H4339">
        <v>23</v>
      </c>
      <c r="I4339" s="6" t="s">
        <v>47</v>
      </c>
      <c r="J4339" s="6" t="s">
        <v>144</v>
      </c>
      <c r="K4339" s="6" t="s">
        <v>319</v>
      </c>
      <c r="L4339">
        <v>906</v>
      </c>
      <c r="N4339" s="6" t="s">
        <v>16399</v>
      </c>
      <c r="O4339" s="6" t="s">
        <v>39</v>
      </c>
      <c r="P4339" s="6" t="s">
        <v>1122</v>
      </c>
      <c r="Q4339">
        <v>36700000</v>
      </c>
      <c r="R4339">
        <v>5285675600</v>
      </c>
      <c r="S4339">
        <v>32988922627</v>
      </c>
    </row>
    <row r="4340" spans="1:19" x14ac:dyDescent="0.25">
      <c r="A4340">
        <v>32335</v>
      </c>
      <c r="B4340" s="6" t="s">
        <v>16400</v>
      </c>
      <c r="C4340" s="6" t="s">
        <v>60</v>
      </c>
      <c r="D4340" s="6" t="s">
        <v>31</v>
      </c>
      <c r="E4340" s="6" t="s">
        <v>325</v>
      </c>
      <c r="F4340" s="6" t="s">
        <v>16401</v>
      </c>
      <c r="G4340" s="6" t="s">
        <v>16402</v>
      </c>
      <c r="H4340">
        <v>25</v>
      </c>
      <c r="I4340" s="6" t="s">
        <v>116</v>
      </c>
      <c r="J4340" s="6" t="s">
        <v>56</v>
      </c>
      <c r="K4340" s="6" t="s">
        <v>109</v>
      </c>
      <c r="L4340">
        <v>205</v>
      </c>
      <c r="N4340" s="6" t="s">
        <v>16403</v>
      </c>
      <c r="O4340" s="6" t="s">
        <v>771</v>
      </c>
      <c r="P4340" s="6" t="s">
        <v>40</v>
      </c>
      <c r="Q4340">
        <v>36800000</v>
      </c>
      <c r="R4340">
        <v>5895301000144</v>
      </c>
      <c r="S4340">
        <v>32987098875</v>
      </c>
    </row>
    <row r="4341" spans="1:19" x14ac:dyDescent="0.25">
      <c r="A4341">
        <v>32336</v>
      </c>
      <c r="B4341" s="6" t="s">
        <v>16404</v>
      </c>
      <c r="C4341" s="6" t="s">
        <v>477</v>
      </c>
      <c r="D4341" s="6" t="s">
        <v>31</v>
      </c>
      <c r="E4341" s="6" t="s">
        <v>44</v>
      </c>
      <c r="F4341" s="6" t="s">
        <v>16405</v>
      </c>
      <c r="G4341" s="6" t="s">
        <v>16406</v>
      </c>
      <c r="H4341">
        <v>25</v>
      </c>
      <c r="I4341" s="6" t="s">
        <v>116</v>
      </c>
      <c r="J4341" s="6" t="s">
        <v>56</v>
      </c>
      <c r="K4341" s="6" t="s">
        <v>98</v>
      </c>
      <c r="L4341">
        <v>303</v>
      </c>
      <c r="N4341" s="6" t="s">
        <v>16407</v>
      </c>
      <c r="O4341" s="6" t="s">
        <v>793</v>
      </c>
      <c r="P4341" s="6" t="s">
        <v>40</v>
      </c>
      <c r="Q4341">
        <v>36515000</v>
      </c>
      <c r="R4341">
        <v>6123527000190</v>
      </c>
      <c r="S4341">
        <v>32984168527</v>
      </c>
    </row>
    <row r="4342" spans="1:19" x14ac:dyDescent="0.25">
      <c r="A4342">
        <v>32346</v>
      </c>
      <c r="B4342" s="6" t="s">
        <v>16408</v>
      </c>
      <c r="C4342" s="6" t="s">
        <v>76</v>
      </c>
      <c r="D4342" s="6" t="s">
        <v>31</v>
      </c>
      <c r="E4342" s="6" t="s">
        <v>71</v>
      </c>
      <c r="F4342" s="6" t="s">
        <v>61</v>
      </c>
      <c r="G4342" s="6" t="s">
        <v>16409</v>
      </c>
      <c r="H4342">
        <v>2</v>
      </c>
      <c r="I4342" s="6" t="s">
        <v>2216</v>
      </c>
      <c r="J4342" s="6" t="s">
        <v>56</v>
      </c>
      <c r="K4342" s="6" t="s">
        <v>319</v>
      </c>
      <c r="L4342">
        <v>907</v>
      </c>
      <c r="N4342" s="6" t="s">
        <v>16410</v>
      </c>
      <c r="O4342" s="6" t="s">
        <v>39</v>
      </c>
      <c r="P4342" s="6" t="s">
        <v>40</v>
      </c>
      <c r="Q4342">
        <v>36700000</v>
      </c>
      <c r="R4342">
        <v>11111111111</v>
      </c>
      <c r="S4342">
        <v>0</v>
      </c>
    </row>
    <row r="4343" spans="1:19" x14ac:dyDescent="0.25">
      <c r="A4343">
        <v>32364</v>
      </c>
      <c r="B4343" s="6" t="s">
        <v>16411</v>
      </c>
      <c r="C4343" s="6" t="s">
        <v>60</v>
      </c>
      <c r="D4343" s="6" t="s">
        <v>31</v>
      </c>
      <c r="E4343" s="6" t="s">
        <v>325</v>
      </c>
      <c r="F4343" s="6" t="s">
        <v>16412</v>
      </c>
      <c r="G4343" s="6" t="s">
        <v>16413</v>
      </c>
      <c r="H4343">
        <v>15</v>
      </c>
      <c r="I4343" s="6" t="s">
        <v>293</v>
      </c>
      <c r="J4343" s="6" t="s">
        <v>56</v>
      </c>
      <c r="K4343" s="6" t="s">
        <v>37</v>
      </c>
      <c r="L4343">
        <v>102</v>
      </c>
      <c r="N4343" s="6" t="s">
        <v>16414</v>
      </c>
      <c r="O4343" s="6" t="s">
        <v>58</v>
      </c>
      <c r="P4343" s="6" t="s">
        <v>880</v>
      </c>
      <c r="Q4343">
        <v>36771000</v>
      </c>
      <c r="R4343">
        <v>7323456000131</v>
      </c>
      <c r="S4343">
        <v>32984070260</v>
      </c>
    </row>
    <row r="4344" spans="1:19" x14ac:dyDescent="0.25">
      <c r="A4344">
        <v>32398</v>
      </c>
      <c r="B4344" s="6" t="s">
        <v>16415</v>
      </c>
      <c r="C4344" s="6" t="s">
        <v>42</v>
      </c>
      <c r="D4344" s="6" t="s">
        <v>31</v>
      </c>
      <c r="E4344" s="6" t="s">
        <v>44</v>
      </c>
      <c r="F4344" s="6" t="s">
        <v>16416</v>
      </c>
      <c r="G4344" s="6" t="s">
        <v>16417</v>
      </c>
      <c r="H4344">
        <v>22</v>
      </c>
      <c r="I4344" s="6" t="s">
        <v>35</v>
      </c>
      <c r="J4344" s="6" t="s">
        <v>56</v>
      </c>
      <c r="K4344" s="6" t="s">
        <v>109</v>
      </c>
      <c r="L4344">
        <v>202</v>
      </c>
      <c r="N4344" s="6" t="s">
        <v>16418</v>
      </c>
      <c r="O4344" s="6" t="s">
        <v>111</v>
      </c>
      <c r="P4344" s="6" t="s">
        <v>412</v>
      </c>
      <c r="Q4344">
        <v>36880000</v>
      </c>
      <c r="R4344">
        <v>25285610000100</v>
      </c>
      <c r="S4344">
        <v>32991231412</v>
      </c>
    </row>
    <row r="4345" spans="1:19" x14ac:dyDescent="0.25">
      <c r="A4345">
        <v>32403</v>
      </c>
      <c r="B4345" s="6" t="s">
        <v>16419</v>
      </c>
      <c r="C4345" s="6" t="s">
        <v>76</v>
      </c>
      <c r="D4345" s="6" t="s">
        <v>353</v>
      </c>
      <c r="E4345" s="6" t="s">
        <v>103</v>
      </c>
      <c r="F4345" s="6" t="s">
        <v>16420</v>
      </c>
      <c r="G4345" s="6" t="s">
        <v>16421</v>
      </c>
      <c r="H4345">
        <v>25</v>
      </c>
      <c r="I4345" s="6" t="s">
        <v>116</v>
      </c>
      <c r="J4345" s="6" t="s">
        <v>56</v>
      </c>
      <c r="K4345" s="6" t="s">
        <v>98</v>
      </c>
      <c r="L4345">
        <v>308</v>
      </c>
      <c r="N4345" s="6" t="s">
        <v>16422</v>
      </c>
      <c r="O4345" s="6" t="s">
        <v>146</v>
      </c>
      <c r="P4345" s="6" t="s">
        <v>1885</v>
      </c>
      <c r="Q4345">
        <v>36500000</v>
      </c>
      <c r="R4345">
        <v>7418894000183</v>
      </c>
      <c r="S4345">
        <v>32998386696</v>
      </c>
    </row>
    <row r="4346" spans="1:19" x14ac:dyDescent="0.25">
      <c r="A4346">
        <v>32434</v>
      </c>
      <c r="B4346" s="6" t="s">
        <v>16423</v>
      </c>
      <c r="C4346" s="6" t="s">
        <v>60</v>
      </c>
      <c r="D4346" s="6" t="s">
        <v>31</v>
      </c>
      <c r="E4346" s="6" t="s">
        <v>44</v>
      </c>
      <c r="F4346" s="6" t="s">
        <v>61</v>
      </c>
      <c r="G4346" s="6" t="s">
        <v>4721</v>
      </c>
      <c r="H4346">
        <v>22</v>
      </c>
      <c r="I4346" s="6" t="s">
        <v>35</v>
      </c>
      <c r="J4346" s="6" t="s">
        <v>56</v>
      </c>
      <c r="K4346" s="6" t="s">
        <v>109</v>
      </c>
      <c r="L4346">
        <v>204</v>
      </c>
      <c r="N4346" s="6" t="s">
        <v>16424</v>
      </c>
      <c r="O4346" s="6" t="s">
        <v>111</v>
      </c>
      <c r="P4346" s="6" t="s">
        <v>2826</v>
      </c>
      <c r="Q4346">
        <v>36883202</v>
      </c>
      <c r="R4346">
        <v>264976622</v>
      </c>
      <c r="S4346">
        <v>32999849587</v>
      </c>
    </row>
    <row r="4347" spans="1:19" x14ac:dyDescent="0.25">
      <c r="A4347">
        <v>32446</v>
      </c>
      <c r="B4347" s="6" t="s">
        <v>16425</v>
      </c>
      <c r="C4347" s="6" t="s">
        <v>477</v>
      </c>
      <c r="D4347" s="6" t="s">
        <v>77</v>
      </c>
      <c r="E4347" s="6" t="s">
        <v>53</v>
      </c>
      <c r="F4347" s="6" t="s">
        <v>16426</v>
      </c>
      <c r="G4347" s="6" t="s">
        <v>16427</v>
      </c>
      <c r="H4347">
        <v>22</v>
      </c>
      <c r="I4347" s="6" t="s">
        <v>35</v>
      </c>
      <c r="J4347" s="6" t="s">
        <v>16428</v>
      </c>
      <c r="K4347" s="6" t="s">
        <v>109</v>
      </c>
      <c r="L4347">
        <v>208</v>
      </c>
      <c r="N4347" s="6" t="s">
        <v>16429</v>
      </c>
      <c r="O4347" s="6" t="s">
        <v>111</v>
      </c>
      <c r="P4347" s="6" t="s">
        <v>1116</v>
      </c>
      <c r="Q4347">
        <v>36880000</v>
      </c>
      <c r="R4347">
        <v>6219847000148</v>
      </c>
      <c r="S4347">
        <v>32037225728</v>
      </c>
    </row>
    <row r="4348" spans="1:19" x14ac:dyDescent="0.25">
      <c r="A4348">
        <v>32451</v>
      </c>
      <c r="B4348" s="6" t="s">
        <v>16430</v>
      </c>
      <c r="C4348" s="6" t="s">
        <v>60</v>
      </c>
      <c r="D4348" s="6" t="s">
        <v>31</v>
      </c>
      <c r="E4348" s="6" t="s">
        <v>44</v>
      </c>
      <c r="F4348" s="6" t="s">
        <v>61</v>
      </c>
      <c r="G4348" s="6" t="s">
        <v>16431</v>
      </c>
      <c r="H4348">
        <v>25</v>
      </c>
      <c r="I4348" s="6" t="s">
        <v>116</v>
      </c>
      <c r="J4348" s="6" t="s">
        <v>56</v>
      </c>
      <c r="K4348" s="6" t="s">
        <v>109</v>
      </c>
      <c r="L4348">
        <v>204</v>
      </c>
      <c r="N4348" s="6" t="s">
        <v>3065</v>
      </c>
      <c r="O4348" s="6" t="s">
        <v>111</v>
      </c>
      <c r="P4348" s="6" t="s">
        <v>11571</v>
      </c>
      <c r="Q4348">
        <v>36880000</v>
      </c>
      <c r="R4348">
        <v>56449011734</v>
      </c>
      <c r="S4348">
        <v>32037115119</v>
      </c>
    </row>
    <row r="4349" spans="1:19" x14ac:dyDescent="0.25">
      <c r="A4349">
        <v>32456</v>
      </c>
      <c r="B4349" s="6" t="s">
        <v>16432</v>
      </c>
      <c r="C4349" s="6" t="s">
        <v>76</v>
      </c>
      <c r="D4349" s="6" t="s">
        <v>77</v>
      </c>
      <c r="E4349" s="6" t="s">
        <v>71</v>
      </c>
      <c r="F4349" s="6" t="s">
        <v>61</v>
      </c>
      <c r="G4349" s="6" t="s">
        <v>16433</v>
      </c>
      <c r="H4349">
        <v>1</v>
      </c>
      <c r="I4349" s="6" t="s">
        <v>375</v>
      </c>
      <c r="J4349" s="6" t="s">
        <v>56</v>
      </c>
      <c r="K4349" s="6" t="s">
        <v>109</v>
      </c>
      <c r="L4349">
        <v>204</v>
      </c>
      <c r="N4349" s="6" t="s">
        <v>16434</v>
      </c>
      <c r="O4349" s="6" t="s">
        <v>111</v>
      </c>
      <c r="P4349" s="6" t="s">
        <v>1052</v>
      </c>
      <c r="Q4349">
        <v>36880000</v>
      </c>
      <c r="R4349">
        <v>479639728</v>
      </c>
      <c r="S4349">
        <v>32999941881</v>
      </c>
    </row>
    <row r="4350" spans="1:19" x14ac:dyDescent="0.25">
      <c r="A4350">
        <v>32458</v>
      </c>
      <c r="B4350" s="6" t="s">
        <v>16435</v>
      </c>
      <c r="C4350" s="6" t="s">
        <v>60</v>
      </c>
      <c r="D4350" s="6" t="s">
        <v>31</v>
      </c>
      <c r="E4350" s="6" t="s">
        <v>71</v>
      </c>
      <c r="F4350" s="6" t="s">
        <v>61</v>
      </c>
      <c r="G4350" s="6" t="s">
        <v>16436</v>
      </c>
      <c r="H4350">
        <v>23</v>
      </c>
      <c r="I4350" s="6" t="s">
        <v>47</v>
      </c>
      <c r="J4350" s="6" t="s">
        <v>16437</v>
      </c>
      <c r="K4350" s="6" t="s">
        <v>109</v>
      </c>
      <c r="L4350">
        <v>203</v>
      </c>
      <c r="N4350" s="6" t="s">
        <v>16438</v>
      </c>
      <c r="O4350" s="6" t="s">
        <v>1972</v>
      </c>
      <c r="P4350" s="6" t="s">
        <v>40</v>
      </c>
      <c r="Q4350">
        <v>36878000</v>
      </c>
      <c r="R4350">
        <v>57146462668</v>
      </c>
      <c r="S4350">
        <v>32984827241</v>
      </c>
    </row>
    <row r="4351" spans="1:19" x14ac:dyDescent="0.25">
      <c r="A4351">
        <v>32461</v>
      </c>
      <c r="B4351" s="6" t="s">
        <v>16439</v>
      </c>
      <c r="C4351" s="6" t="s">
        <v>477</v>
      </c>
      <c r="D4351" s="6" t="s">
        <v>353</v>
      </c>
      <c r="E4351" s="6" t="s">
        <v>71</v>
      </c>
      <c r="F4351" s="6" t="s">
        <v>16440</v>
      </c>
      <c r="G4351" s="6" t="s">
        <v>16441</v>
      </c>
      <c r="H4351">
        <v>14</v>
      </c>
      <c r="I4351" s="6" t="s">
        <v>80</v>
      </c>
      <c r="J4351" s="6" t="s">
        <v>56</v>
      </c>
      <c r="K4351" s="6" t="s">
        <v>109</v>
      </c>
      <c r="L4351">
        <v>203</v>
      </c>
      <c r="N4351" s="6" t="s">
        <v>16442</v>
      </c>
      <c r="O4351" s="6" t="s">
        <v>1972</v>
      </c>
      <c r="P4351" s="6" t="s">
        <v>40</v>
      </c>
      <c r="Q4351">
        <v>36878000</v>
      </c>
      <c r="R4351">
        <v>22140081000168</v>
      </c>
      <c r="S4351">
        <v>32984529650</v>
      </c>
    </row>
    <row r="4352" spans="1:19" x14ac:dyDescent="0.25">
      <c r="A4352">
        <v>32464</v>
      </c>
      <c r="B4352" s="6" t="s">
        <v>16443</v>
      </c>
      <c r="C4352" s="6" t="s">
        <v>76</v>
      </c>
      <c r="D4352" s="6" t="s">
        <v>353</v>
      </c>
      <c r="E4352" s="6" t="s">
        <v>71</v>
      </c>
      <c r="F4352" s="6" t="s">
        <v>16444</v>
      </c>
      <c r="G4352" s="6" t="s">
        <v>16445</v>
      </c>
      <c r="H4352">
        <v>14</v>
      </c>
      <c r="I4352" s="6" t="s">
        <v>80</v>
      </c>
      <c r="J4352" s="6" t="s">
        <v>56</v>
      </c>
      <c r="K4352" s="6" t="s">
        <v>109</v>
      </c>
      <c r="L4352">
        <v>203</v>
      </c>
      <c r="N4352" s="6" t="s">
        <v>16446</v>
      </c>
      <c r="O4352" s="6" t="s">
        <v>1972</v>
      </c>
      <c r="P4352" s="6" t="s">
        <v>40</v>
      </c>
      <c r="Q4352">
        <v>36878000</v>
      </c>
      <c r="R4352">
        <v>371677000136</v>
      </c>
      <c r="S4352">
        <v>32984891174</v>
      </c>
    </row>
    <row r="4353" spans="1:19" x14ac:dyDescent="0.25">
      <c r="A4353">
        <v>32466</v>
      </c>
      <c r="B4353" s="6" t="s">
        <v>16447</v>
      </c>
      <c r="C4353" s="6" t="s">
        <v>477</v>
      </c>
      <c r="D4353" s="6" t="s">
        <v>353</v>
      </c>
      <c r="E4353" s="6" t="s">
        <v>71</v>
      </c>
      <c r="F4353" s="6" t="s">
        <v>16448</v>
      </c>
      <c r="G4353" s="6" t="s">
        <v>16449</v>
      </c>
      <c r="H4353">
        <v>33</v>
      </c>
      <c r="I4353" s="6" t="s">
        <v>181</v>
      </c>
      <c r="J4353" s="6" t="s">
        <v>56</v>
      </c>
      <c r="K4353" s="6" t="s">
        <v>109</v>
      </c>
      <c r="L4353">
        <v>203</v>
      </c>
      <c r="N4353" s="6" t="s">
        <v>16450</v>
      </c>
      <c r="O4353" s="6" t="s">
        <v>1972</v>
      </c>
      <c r="P4353" s="6" t="s">
        <v>40</v>
      </c>
      <c r="Q4353">
        <v>36878000</v>
      </c>
      <c r="R4353">
        <v>4934534000146</v>
      </c>
      <c r="S4353">
        <v>32984181276</v>
      </c>
    </row>
    <row r="4354" spans="1:19" x14ac:dyDescent="0.25">
      <c r="A4354">
        <v>32467</v>
      </c>
      <c r="B4354" s="6" t="s">
        <v>16451</v>
      </c>
      <c r="C4354" s="6" t="s">
        <v>60</v>
      </c>
      <c r="D4354" s="6" t="s">
        <v>31</v>
      </c>
      <c r="E4354" s="6" t="s">
        <v>71</v>
      </c>
      <c r="F4354" s="6" t="s">
        <v>61</v>
      </c>
      <c r="G4354" s="6" t="s">
        <v>16452</v>
      </c>
      <c r="H4354">
        <v>23</v>
      </c>
      <c r="I4354" s="6" t="s">
        <v>47</v>
      </c>
      <c r="J4354" s="6" t="s">
        <v>56</v>
      </c>
      <c r="K4354" s="6" t="s">
        <v>109</v>
      </c>
      <c r="L4354">
        <v>203</v>
      </c>
      <c r="N4354" s="6" t="s">
        <v>4557</v>
      </c>
      <c r="O4354" s="6" t="s">
        <v>1972</v>
      </c>
      <c r="P4354" s="6" t="s">
        <v>259</v>
      </c>
      <c r="Q4354">
        <v>36555000</v>
      </c>
      <c r="R4354">
        <v>20994940610</v>
      </c>
      <c r="S4354">
        <v>32984314593</v>
      </c>
    </row>
    <row r="4355" spans="1:19" x14ac:dyDescent="0.25">
      <c r="A4355">
        <v>32471</v>
      </c>
      <c r="B4355" s="6" t="s">
        <v>16453</v>
      </c>
      <c r="C4355" s="6" t="s">
        <v>60</v>
      </c>
      <c r="D4355" s="6" t="s">
        <v>31</v>
      </c>
      <c r="E4355" s="6" t="s">
        <v>71</v>
      </c>
      <c r="F4355" s="6" t="s">
        <v>16454</v>
      </c>
      <c r="G4355" s="6" t="s">
        <v>16455</v>
      </c>
      <c r="H4355">
        <v>23</v>
      </c>
      <c r="I4355" s="6" t="s">
        <v>47</v>
      </c>
      <c r="J4355" s="6" t="s">
        <v>56</v>
      </c>
      <c r="K4355" s="6" t="s">
        <v>109</v>
      </c>
      <c r="L4355">
        <v>201</v>
      </c>
      <c r="N4355" s="6" t="s">
        <v>16456</v>
      </c>
      <c r="O4355" s="6" t="s">
        <v>111</v>
      </c>
      <c r="P4355" s="6" t="s">
        <v>3254</v>
      </c>
      <c r="Q4355">
        <v>36880000</v>
      </c>
      <c r="R4355">
        <v>702335000151</v>
      </c>
      <c r="S4355">
        <v>32999388117</v>
      </c>
    </row>
    <row r="4356" spans="1:19" x14ac:dyDescent="0.25">
      <c r="A4356">
        <v>32474</v>
      </c>
      <c r="B4356" s="6" t="s">
        <v>16457</v>
      </c>
      <c r="C4356" s="6" t="s">
        <v>477</v>
      </c>
      <c r="D4356" s="6" t="s">
        <v>353</v>
      </c>
      <c r="E4356" s="6" t="s">
        <v>71</v>
      </c>
      <c r="F4356" s="6" t="s">
        <v>16458</v>
      </c>
      <c r="G4356" s="6" t="s">
        <v>16459</v>
      </c>
      <c r="H4356">
        <v>23</v>
      </c>
      <c r="I4356" s="6" t="s">
        <v>47</v>
      </c>
      <c r="J4356" s="6" t="s">
        <v>16460</v>
      </c>
      <c r="K4356" s="6" t="s">
        <v>109</v>
      </c>
      <c r="L4356">
        <v>201</v>
      </c>
      <c r="N4356" s="6" t="s">
        <v>16461</v>
      </c>
      <c r="O4356" s="6" t="s">
        <v>111</v>
      </c>
      <c r="P4356" s="6" t="s">
        <v>3254</v>
      </c>
      <c r="Q4356">
        <v>36880000</v>
      </c>
      <c r="R4356">
        <v>6862084000159</v>
      </c>
      <c r="S4356">
        <v>32999681644</v>
      </c>
    </row>
    <row r="4357" spans="1:19" x14ac:dyDescent="0.25">
      <c r="A4357">
        <v>32480</v>
      </c>
      <c r="B4357" s="6" t="s">
        <v>16462</v>
      </c>
      <c r="C4357" s="6" t="s">
        <v>60</v>
      </c>
      <c r="D4357" s="6" t="s">
        <v>31</v>
      </c>
      <c r="E4357" s="6" t="s">
        <v>71</v>
      </c>
      <c r="F4357" s="6" t="s">
        <v>61</v>
      </c>
      <c r="G4357" s="6" t="s">
        <v>16463</v>
      </c>
      <c r="H4357">
        <v>23</v>
      </c>
      <c r="I4357" s="6" t="s">
        <v>47</v>
      </c>
      <c r="J4357" s="6" t="s">
        <v>56</v>
      </c>
      <c r="K4357" s="6" t="s">
        <v>109</v>
      </c>
      <c r="L4357">
        <v>203</v>
      </c>
      <c r="N4357" s="6" t="s">
        <v>16464</v>
      </c>
      <c r="O4357" s="6" t="s">
        <v>111</v>
      </c>
      <c r="P4357" s="6" t="s">
        <v>16465</v>
      </c>
      <c r="Q4357">
        <v>36892100</v>
      </c>
      <c r="R4357">
        <v>38275244668</v>
      </c>
      <c r="S4357">
        <v>32037114134</v>
      </c>
    </row>
    <row r="4358" spans="1:19" x14ac:dyDescent="0.25">
      <c r="A4358">
        <v>32482</v>
      </c>
      <c r="B4358" s="6" t="s">
        <v>16466</v>
      </c>
      <c r="C4358" s="6" t="s">
        <v>60</v>
      </c>
      <c r="D4358" s="6" t="s">
        <v>31</v>
      </c>
      <c r="E4358" s="6" t="s">
        <v>103</v>
      </c>
      <c r="F4358" s="6" t="s">
        <v>61</v>
      </c>
      <c r="G4358" s="6" t="s">
        <v>16467</v>
      </c>
      <c r="H4358">
        <v>22</v>
      </c>
      <c r="I4358" s="6" t="s">
        <v>35</v>
      </c>
      <c r="J4358" s="6" t="s">
        <v>56</v>
      </c>
      <c r="K4358" s="6" t="s">
        <v>109</v>
      </c>
      <c r="L4358">
        <v>204</v>
      </c>
      <c r="N4358" s="6" t="s">
        <v>16468</v>
      </c>
      <c r="O4358" s="6" t="s">
        <v>111</v>
      </c>
      <c r="P4358" s="6" t="s">
        <v>11571</v>
      </c>
      <c r="Q4358">
        <v>36880000</v>
      </c>
      <c r="R4358">
        <v>665840608</v>
      </c>
      <c r="S4358">
        <v>32998364831</v>
      </c>
    </row>
    <row r="4359" spans="1:19" x14ac:dyDescent="0.25">
      <c r="A4359">
        <v>32509</v>
      </c>
      <c r="B4359" s="6" t="s">
        <v>16469</v>
      </c>
      <c r="C4359" s="6" t="s">
        <v>324</v>
      </c>
      <c r="D4359" s="6" t="s">
        <v>315</v>
      </c>
      <c r="E4359" s="6" t="s">
        <v>71</v>
      </c>
      <c r="F4359" s="6" t="s">
        <v>61</v>
      </c>
      <c r="G4359" s="6" t="s">
        <v>16470</v>
      </c>
      <c r="H4359">
        <v>2</v>
      </c>
      <c r="I4359" s="6" t="s">
        <v>2216</v>
      </c>
      <c r="J4359" s="6" t="s">
        <v>56</v>
      </c>
      <c r="K4359" s="6" t="s">
        <v>319</v>
      </c>
      <c r="L4359">
        <v>916</v>
      </c>
      <c r="N4359" s="6" t="s">
        <v>16471</v>
      </c>
      <c r="O4359" s="6" t="s">
        <v>39</v>
      </c>
      <c r="P4359" s="6" t="s">
        <v>132</v>
      </c>
      <c r="Q4359">
        <v>36700000</v>
      </c>
      <c r="R4359">
        <v>927243709</v>
      </c>
      <c r="S4359">
        <v>0</v>
      </c>
    </row>
    <row r="4360" spans="1:19" x14ac:dyDescent="0.25">
      <c r="A4360">
        <v>32522</v>
      </c>
      <c r="B4360" s="6" t="s">
        <v>16472</v>
      </c>
      <c r="C4360" s="6" t="s">
        <v>76</v>
      </c>
      <c r="D4360" s="6" t="s">
        <v>353</v>
      </c>
      <c r="E4360" s="6" t="s">
        <v>325</v>
      </c>
      <c r="F4360" s="6" t="s">
        <v>16473</v>
      </c>
      <c r="G4360" s="6" t="s">
        <v>16474</v>
      </c>
      <c r="H4360">
        <v>22</v>
      </c>
      <c r="I4360" s="6" t="s">
        <v>35</v>
      </c>
      <c r="J4360" s="6" t="s">
        <v>56</v>
      </c>
      <c r="K4360" s="6" t="s">
        <v>109</v>
      </c>
      <c r="L4360">
        <v>208</v>
      </c>
      <c r="N4360" s="6" t="s">
        <v>16475</v>
      </c>
      <c r="O4360" s="6" t="s">
        <v>111</v>
      </c>
      <c r="P4360" s="6" t="s">
        <v>10128</v>
      </c>
      <c r="Q4360">
        <v>36891000</v>
      </c>
      <c r="R4360">
        <v>6151679000104</v>
      </c>
      <c r="S4360">
        <v>32037114087</v>
      </c>
    </row>
    <row r="4361" spans="1:19" x14ac:dyDescent="0.25">
      <c r="A4361">
        <v>32524</v>
      </c>
      <c r="B4361" s="6" t="s">
        <v>16476</v>
      </c>
      <c r="C4361" s="6" t="s">
        <v>76</v>
      </c>
      <c r="D4361" s="6" t="s">
        <v>31</v>
      </c>
      <c r="E4361" s="6" t="s">
        <v>103</v>
      </c>
      <c r="F4361" s="6" t="s">
        <v>16477</v>
      </c>
      <c r="G4361" s="6" t="s">
        <v>16478</v>
      </c>
      <c r="H4361">
        <v>25</v>
      </c>
      <c r="I4361" s="6" t="s">
        <v>116</v>
      </c>
      <c r="J4361" s="6" t="s">
        <v>56</v>
      </c>
      <c r="K4361" s="6" t="s">
        <v>109</v>
      </c>
      <c r="L4361">
        <v>203</v>
      </c>
      <c r="N4361" s="6" t="s">
        <v>16479</v>
      </c>
      <c r="O4361" s="6" t="s">
        <v>111</v>
      </c>
      <c r="P4361" s="6" t="s">
        <v>923</v>
      </c>
      <c r="Q4361">
        <v>36880000</v>
      </c>
      <c r="R4361">
        <v>7296283000100</v>
      </c>
      <c r="S4361">
        <v>32988441235</v>
      </c>
    </row>
    <row r="4362" spans="1:19" x14ac:dyDescent="0.25">
      <c r="A4362">
        <v>32566</v>
      </c>
      <c r="B4362" s="6" t="s">
        <v>16480</v>
      </c>
      <c r="C4362" s="6" t="s">
        <v>76</v>
      </c>
      <c r="D4362" s="6" t="s">
        <v>31</v>
      </c>
      <c r="E4362" s="6" t="s">
        <v>44</v>
      </c>
      <c r="F4362" s="6" t="s">
        <v>61</v>
      </c>
      <c r="G4362" s="6" t="s">
        <v>16481</v>
      </c>
      <c r="H4362">
        <v>25</v>
      </c>
      <c r="I4362" s="6" t="s">
        <v>116</v>
      </c>
      <c r="J4362" s="6" t="s">
        <v>144</v>
      </c>
      <c r="K4362" s="6" t="s">
        <v>37</v>
      </c>
      <c r="L4362">
        <v>109</v>
      </c>
      <c r="N4362" s="6" t="s">
        <v>16482</v>
      </c>
      <c r="O4362" s="6" t="s">
        <v>39</v>
      </c>
      <c r="P4362" s="6" t="s">
        <v>619</v>
      </c>
      <c r="Q4362">
        <v>36702074</v>
      </c>
      <c r="R4362">
        <v>4573222685</v>
      </c>
      <c r="S4362">
        <v>32999425356</v>
      </c>
    </row>
    <row r="4363" spans="1:19" x14ac:dyDescent="0.25">
      <c r="A4363">
        <v>32567</v>
      </c>
      <c r="B4363" s="6" t="s">
        <v>16483</v>
      </c>
      <c r="C4363" s="6" t="s">
        <v>52</v>
      </c>
      <c r="D4363" s="6" t="s">
        <v>31</v>
      </c>
      <c r="E4363" s="6" t="s">
        <v>93</v>
      </c>
      <c r="F4363" s="6" t="s">
        <v>61</v>
      </c>
      <c r="G4363" s="6" t="s">
        <v>16484</v>
      </c>
      <c r="H4363">
        <v>25</v>
      </c>
      <c r="I4363" s="6" t="s">
        <v>116</v>
      </c>
      <c r="J4363" s="6" t="s">
        <v>56</v>
      </c>
      <c r="K4363" s="6" t="s">
        <v>98</v>
      </c>
      <c r="L4363">
        <v>301</v>
      </c>
      <c r="N4363" s="6" t="s">
        <v>16485</v>
      </c>
      <c r="O4363" s="6" t="s">
        <v>146</v>
      </c>
      <c r="P4363" s="6" t="s">
        <v>1406</v>
      </c>
      <c r="Q4363">
        <v>36506000</v>
      </c>
      <c r="R4363">
        <v>4684755673</v>
      </c>
      <c r="S4363">
        <v>32999130300</v>
      </c>
    </row>
    <row r="4364" spans="1:19" x14ac:dyDescent="0.25">
      <c r="A4364">
        <v>32576</v>
      </c>
      <c r="B4364" s="6" t="s">
        <v>16486</v>
      </c>
      <c r="C4364" s="6" t="s">
        <v>324</v>
      </c>
      <c r="D4364" s="6" t="s">
        <v>315</v>
      </c>
      <c r="E4364" s="6" t="s">
        <v>103</v>
      </c>
      <c r="F4364" s="6" t="s">
        <v>61</v>
      </c>
      <c r="G4364" s="6" t="s">
        <v>16487</v>
      </c>
      <c r="H4364">
        <v>22</v>
      </c>
      <c r="I4364" s="6" t="s">
        <v>35</v>
      </c>
      <c r="J4364" s="6" t="s">
        <v>144</v>
      </c>
      <c r="K4364" s="6" t="s">
        <v>319</v>
      </c>
      <c r="L4364">
        <v>906</v>
      </c>
      <c r="N4364" s="6" t="s">
        <v>16488</v>
      </c>
      <c r="O4364" s="6" t="s">
        <v>632</v>
      </c>
      <c r="P4364" s="6" t="s">
        <v>40</v>
      </c>
      <c r="Q4364">
        <v>36700000</v>
      </c>
      <c r="R4364">
        <v>33261636653</v>
      </c>
      <c r="S4364">
        <v>32999971908</v>
      </c>
    </row>
    <row r="4365" spans="1:19" x14ac:dyDescent="0.25">
      <c r="A4365">
        <v>32577</v>
      </c>
      <c r="B4365" s="6" t="s">
        <v>16489</v>
      </c>
      <c r="C4365" s="6" t="s">
        <v>52</v>
      </c>
      <c r="D4365" s="6" t="s">
        <v>31</v>
      </c>
      <c r="E4365" s="6" t="s">
        <v>325</v>
      </c>
      <c r="F4365" s="6" t="s">
        <v>61</v>
      </c>
      <c r="G4365" s="6" t="s">
        <v>4480</v>
      </c>
      <c r="H4365">
        <v>25</v>
      </c>
      <c r="I4365" s="6" t="s">
        <v>116</v>
      </c>
      <c r="J4365" s="6" t="s">
        <v>56</v>
      </c>
      <c r="K4365" s="6" t="s">
        <v>109</v>
      </c>
      <c r="L4365">
        <v>202</v>
      </c>
      <c r="N4365" s="6" t="s">
        <v>16490</v>
      </c>
      <c r="O4365" s="6" t="s">
        <v>111</v>
      </c>
      <c r="P4365" s="6" t="s">
        <v>2153</v>
      </c>
      <c r="Q4365">
        <v>36892000</v>
      </c>
      <c r="R4365">
        <v>75139278634</v>
      </c>
      <c r="S4365">
        <v>32984134105</v>
      </c>
    </row>
    <row r="4366" spans="1:19" x14ac:dyDescent="0.25">
      <c r="A4366">
        <v>32585</v>
      </c>
      <c r="B4366" s="6" t="s">
        <v>16491</v>
      </c>
      <c r="C4366" s="6" t="s">
        <v>60</v>
      </c>
      <c r="D4366" s="6" t="s">
        <v>31</v>
      </c>
      <c r="E4366" s="6" t="s">
        <v>71</v>
      </c>
      <c r="F4366" s="6" t="s">
        <v>16492</v>
      </c>
      <c r="G4366" s="6" t="s">
        <v>16493</v>
      </c>
      <c r="H4366">
        <v>25</v>
      </c>
      <c r="I4366" s="6" t="s">
        <v>116</v>
      </c>
      <c r="J4366" s="6" t="s">
        <v>56</v>
      </c>
      <c r="K4366" s="6" t="s">
        <v>37</v>
      </c>
      <c r="L4366">
        <v>103</v>
      </c>
      <c r="N4366" s="6" t="s">
        <v>16494</v>
      </c>
      <c r="O4366" s="6" t="s">
        <v>58</v>
      </c>
      <c r="P4366" s="6" t="s">
        <v>5684</v>
      </c>
      <c r="Q4366">
        <v>36773602</v>
      </c>
      <c r="R4366">
        <v>410168000175</v>
      </c>
      <c r="S4366">
        <v>32999707828</v>
      </c>
    </row>
    <row r="4367" spans="1:19" x14ac:dyDescent="0.25">
      <c r="A4367">
        <v>32586</v>
      </c>
      <c r="B4367" s="6" t="s">
        <v>16495</v>
      </c>
      <c r="C4367" s="6" t="s">
        <v>60</v>
      </c>
      <c r="D4367" s="6" t="s">
        <v>315</v>
      </c>
      <c r="E4367" s="6" t="s">
        <v>44</v>
      </c>
      <c r="F4367" s="6" t="s">
        <v>61</v>
      </c>
      <c r="G4367" s="6" t="s">
        <v>16496</v>
      </c>
      <c r="H4367">
        <v>15</v>
      </c>
      <c r="I4367" s="6" t="s">
        <v>293</v>
      </c>
      <c r="J4367" s="6" t="s">
        <v>56</v>
      </c>
      <c r="K4367" s="6" t="s">
        <v>319</v>
      </c>
      <c r="L4367">
        <v>906</v>
      </c>
      <c r="N4367" s="6" t="s">
        <v>16497</v>
      </c>
      <c r="O4367" s="6" t="s">
        <v>39</v>
      </c>
      <c r="P4367" s="6" t="s">
        <v>214</v>
      </c>
      <c r="Q4367">
        <v>36700000</v>
      </c>
      <c r="R4367">
        <v>72114452620</v>
      </c>
      <c r="S4367">
        <v>32988439400</v>
      </c>
    </row>
    <row r="4368" spans="1:19" x14ac:dyDescent="0.25">
      <c r="A4368">
        <v>32592</v>
      </c>
      <c r="B4368" s="6" t="s">
        <v>16498</v>
      </c>
      <c r="C4368" s="6" t="s">
        <v>76</v>
      </c>
      <c r="D4368" s="6" t="s">
        <v>77</v>
      </c>
      <c r="E4368" s="6" t="s">
        <v>325</v>
      </c>
      <c r="F4368" s="6" t="s">
        <v>16499</v>
      </c>
      <c r="G4368" s="6" t="s">
        <v>16500</v>
      </c>
      <c r="H4368">
        <v>25</v>
      </c>
      <c r="I4368" s="6" t="s">
        <v>116</v>
      </c>
      <c r="J4368" s="6" t="s">
        <v>56</v>
      </c>
      <c r="K4368" s="6" t="s">
        <v>109</v>
      </c>
      <c r="L4368">
        <v>203</v>
      </c>
      <c r="N4368" s="6" t="s">
        <v>16501</v>
      </c>
      <c r="O4368" s="6" t="s">
        <v>1100</v>
      </c>
      <c r="P4368" s="6" t="s">
        <v>3264</v>
      </c>
      <c r="Q4368">
        <v>36790000</v>
      </c>
      <c r="R4368">
        <v>7297079000103</v>
      </c>
      <c r="S4368">
        <v>32341050704</v>
      </c>
    </row>
    <row r="4369" spans="1:19" x14ac:dyDescent="0.25">
      <c r="A4369">
        <v>32595</v>
      </c>
      <c r="B4369" s="6" t="s">
        <v>16502</v>
      </c>
      <c r="C4369" s="6" t="s">
        <v>60</v>
      </c>
      <c r="D4369" s="6" t="s">
        <v>31</v>
      </c>
      <c r="E4369" s="6" t="s">
        <v>103</v>
      </c>
      <c r="F4369" s="6" t="s">
        <v>61</v>
      </c>
      <c r="G4369" s="6" t="s">
        <v>16503</v>
      </c>
      <c r="H4369">
        <v>22</v>
      </c>
      <c r="I4369" s="6" t="s">
        <v>35</v>
      </c>
      <c r="J4369" s="6" t="s">
        <v>56</v>
      </c>
      <c r="K4369" s="6" t="s">
        <v>109</v>
      </c>
      <c r="L4369">
        <v>202</v>
      </c>
      <c r="N4369" s="6" t="s">
        <v>13146</v>
      </c>
      <c r="O4369" s="6" t="s">
        <v>239</v>
      </c>
      <c r="P4369" s="6" t="s">
        <v>14278</v>
      </c>
      <c r="Q4369">
        <v>36765000</v>
      </c>
      <c r="R4369">
        <v>6984691605</v>
      </c>
      <c r="S4369">
        <v>32999503611</v>
      </c>
    </row>
    <row r="4370" spans="1:19" x14ac:dyDescent="0.25">
      <c r="A4370">
        <v>32606</v>
      </c>
      <c r="B4370" s="6" t="s">
        <v>16504</v>
      </c>
      <c r="C4370" s="6" t="s">
        <v>30</v>
      </c>
      <c r="D4370" s="6" t="s">
        <v>31</v>
      </c>
      <c r="E4370" s="6" t="s">
        <v>71</v>
      </c>
      <c r="F4370" s="6" t="s">
        <v>16505</v>
      </c>
      <c r="G4370" s="6" t="s">
        <v>3458</v>
      </c>
      <c r="H4370">
        <v>23</v>
      </c>
      <c r="I4370" s="6" t="s">
        <v>47</v>
      </c>
      <c r="J4370" s="6" t="s">
        <v>56</v>
      </c>
      <c r="K4370" s="6" t="s">
        <v>37</v>
      </c>
      <c r="L4370">
        <v>109</v>
      </c>
      <c r="N4370" s="6" t="s">
        <v>16506</v>
      </c>
      <c r="O4370" s="6" t="s">
        <v>39</v>
      </c>
      <c r="P4370" s="6" t="s">
        <v>40</v>
      </c>
      <c r="Q4370">
        <v>36700000</v>
      </c>
      <c r="R4370">
        <v>7467559000175</v>
      </c>
      <c r="S4370">
        <v>32036945007</v>
      </c>
    </row>
    <row r="4371" spans="1:19" x14ac:dyDescent="0.25">
      <c r="A4371">
        <v>32644</v>
      </c>
      <c r="B4371" s="6" t="s">
        <v>16507</v>
      </c>
      <c r="C4371" s="6" t="s">
        <v>30</v>
      </c>
      <c r="D4371" s="6" t="s">
        <v>31</v>
      </c>
      <c r="E4371" s="6" t="s">
        <v>71</v>
      </c>
      <c r="F4371" s="6" t="s">
        <v>16508</v>
      </c>
      <c r="G4371" s="6" t="s">
        <v>16509</v>
      </c>
      <c r="H4371">
        <v>22</v>
      </c>
      <c r="I4371" s="6" t="s">
        <v>35</v>
      </c>
      <c r="J4371" s="6" t="s">
        <v>56</v>
      </c>
      <c r="K4371" s="6" t="s">
        <v>98</v>
      </c>
      <c r="L4371">
        <v>301</v>
      </c>
      <c r="N4371" s="6" t="s">
        <v>16510</v>
      </c>
      <c r="O4371" s="6" t="s">
        <v>146</v>
      </c>
      <c r="P4371" s="6" t="s">
        <v>40</v>
      </c>
      <c r="Q4371">
        <v>36500000</v>
      </c>
      <c r="R4371">
        <v>7569917000150</v>
      </c>
      <c r="S4371">
        <v>32035324644</v>
      </c>
    </row>
    <row r="4372" spans="1:19" x14ac:dyDescent="0.25">
      <c r="A4372">
        <v>32652</v>
      </c>
      <c r="B4372" s="6" t="s">
        <v>16511</v>
      </c>
      <c r="C4372" s="6" t="s">
        <v>30</v>
      </c>
      <c r="D4372" s="6" t="s">
        <v>31</v>
      </c>
      <c r="E4372" s="6" t="s">
        <v>44</v>
      </c>
      <c r="F4372" s="6" t="s">
        <v>61</v>
      </c>
      <c r="G4372" s="6" t="s">
        <v>16512</v>
      </c>
      <c r="H4372">
        <v>25</v>
      </c>
      <c r="I4372" s="6" t="s">
        <v>116</v>
      </c>
      <c r="J4372" s="6" t="s">
        <v>56</v>
      </c>
      <c r="K4372" s="6" t="s">
        <v>98</v>
      </c>
      <c r="L4372">
        <v>303</v>
      </c>
      <c r="N4372" s="6" t="s">
        <v>16513</v>
      </c>
      <c r="O4372" s="6" t="s">
        <v>793</v>
      </c>
      <c r="P4372" s="6" t="s">
        <v>40</v>
      </c>
      <c r="Q4372">
        <v>36515000</v>
      </c>
      <c r="R4372">
        <v>95544623600</v>
      </c>
      <c r="S4372">
        <v>32984268152</v>
      </c>
    </row>
    <row r="4373" spans="1:19" x14ac:dyDescent="0.25">
      <c r="A4373">
        <v>32660</v>
      </c>
      <c r="B4373" s="6" t="s">
        <v>16514</v>
      </c>
      <c r="C4373" s="6" t="s">
        <v>76</v>
      </c>
      <c r="D4373" s="6" t="s">
        <v>77</v>
      </c>
      <c r="E4373" s="6" t="s">
        <v>71</v>
      </c>
      <c r="F4373" s="6" t="s">
        <v>16515</v>
      </c>
      <c r="G4373" s="6" t="s">
        <v>16516</v>
      </c>
      <c r="H4373">
        <v>22</v>
      </c>
      <c r="I4373" s="6" t="s">
        <v>35</v>
      </c>
      <c r="J4373" s="6" t="s">
        <v>56</v>
      </c>
      <c r="K4373" s="6" t="s">
        <v>109</v>
      </c>
      <c r="L4373">
        <v>208</v>
      </c>
      <c r="N4373" s="6" t="s">
        <v>16517</v>
      </c>
      <c r="O4373" s="6" t="s">
        <v>111</v>
      </c>
      <c r="P4373" s="6" t="s">
        <v>1474</v>
      </c>
      <c r="Q4373">
        <v>36880000</v>
      </c>
      <c r="R4373">
        <v>7220265000144</v>
      </c>
      <c r="S4373">
        <v>32988056503</v>
      </c>
    </row>
    <row r="4374" spans="1:19" x14ac:dyDescent="0.25">
      <c r="A4374">
        <v>32668</v>
      </c>
      <c r="B4374" s="6" t="s">
        <v>16518</v>
      </c>
      <c r="C4374" s="6" t="s">
        <v>324</v>
      </c>
      <c r="D4374" s="6" t="s">
        <v>315</v>
      </c>
      <c r="E4374" s="6" t="s">
        <v>103</v>
      </c>
      <c r="F4374" s="6" t="s">
        <v>61</v>
      </c>
      <c r="G4374" s="6" t="s">
        <v>16519</v>
      </c>
      <c r="H4374">
        <v>2</v>
      </c>
      <c r="I4374" s="6" t="s">
        <v>2216</v>
      </c>
      <c r="J4374" s="6" t="s">
        <v>144</v>
      </c>
      <c r="K4374" s="6" t="s">
        <v>319</v>
      </c>
      <c r="L4374">
        <v>916</v>
      </c>
      <c r="N4374" s="6" t="s">
        <v>16520</v>
      </c>
      <c r="O4374" s="6" t="s">
        <v>39</v>
      </c>
      <c r="P4374" s="6" t="s">
        <v>976</v>
      </c>
      <c r="Q4374">
        <v>36700000</v>
      </c>
      <c r="R4374">
        <v>3677420636</v>
      </c>
      <c r="S4374">
        <v>32999117833</v>
      </c>
    </row>
    <row r="4375" spans="1:19" x14ac:dyDescent="0.25">
      <c r="A4375">
        <v>32705</v>
      </c>
      <c r="B4375" s="6" t="s">
        <v>16521</v>
      </c>
      <c r="C4375" s="6" t="s">
        <v>30</v>
      </c>
      <c r="D4375" s="6" t="s">
        <v>31</v>
      </c>
      <c r="E4375" s="6" t="s">
        <v>325</v>
      </c>
      <c r="F4375" s="6" t="s">
        <v>16522</v>
      </c>
      <c r="G4375" s="6" t="s">
        <v>16523</v>
      </c>
      <c r="H4375">
        <v>23</v>
      </c>
      <c r="I4375" s="6" t="s">
        <v>47</v>
      </c>
      <c r="J4375" s="6" t="s">
        <v>56</v>
      </c>
      <c r="K4375" s="6" t="s">
        <v>98</v>
      </c>
      <c r="L4375">
        <v>304</v>
      </c>
      <c r="N4375" s="6" t="s">
        <v>16524</v>
      </c>
      <c r="O4375" s="6" t="s">
        <v>146</v>
      </c>
      <c r="P4375" s="6" t="s">
        <v>147</v>
      </c>
      <c r="Q4375">
        <v>36500000</v>
      </c>
      <c r="R4375">
        <v>7712800000184</v>
      </c>
      <c r="S4375">
        <v>32999851097</v>
      </c>
    </row>
    <row r="4376" spans="1:19" x14ac:dyDescent="0.25">
      <c r="A4376">
        <v>32706</v>
      </c>
      <c r="B4376" s="6" t="s">
        <v>16525</v>
      </c>
      <c r="C4376" s="6" t="s">
        <v>477</v>
      </c>
      <c r="D4376" s="6" t="s">
        <v>353</v>
      </c>
      <c r="E4376" s="6" t="s">
        <v>103</v>
      </c>
      <c r="F4376" s="6" t="s">
        <v>16526</v>
      </c>
      <c r="G4376" s="6" t="s">
        <v>16527</v>
      </c>
      <c r="H4376">
        <v>22</v>
      </c>
      <c r="I4376" s="6" t="s">
        <v>35</v>
      </c>
      <c r="J4376" s="6" t="s">
        <v>56</v>
      </c>
      <c r="K4376" s="6" t="s">
        <v>98</v>
      </c>
      <c r="L4376">
        <v>306</v>
      </c>
      <c r="N4376" s="6" t="s">
        <v>16528</v>
      </c>
      <c r="O4376" s="6" t="s">
        <v>399</v>
      </c>
      <c r="P4376" s="6" t="s">
        <v>255</v>
      </c>
      <c r="Q4376">
        <v>36512000</v>
      </c>
      <c r="R4376">
        <v>6369335000168</v>
      </c>
      <c r="S4376">
        <v>32998011338</v>
      </c>
    </row>
    <row r="4377" spans="1:19" x14ac:dyDescent="0.25">
      <c r="A4377">
        <v>32731</v>
      </c>
      <c r="B4377" s="6" t="s">
        <v>16529</v>
      </c>
      <c r="C4377" s="6" t="s">
        <v>60</v>
      </c>
      <c r="D4377" s="6" t="s">
        <v>31</v>
      </c>
      <c r="E4377" s="6" t="s">
        <v>93</v>
      </c>
      <c r="F4377" s="6" t="s">
        <v>61</v>
      </c>
      <c r="G4377" s="6" t="s">
        <v>16530</v>
      </c>
      <c r="H4377">
        <v>22</v>
      </c>
      <c r="I4377" s="6" t="s">
        <v>35</v>
      </c>
      <c r="J4377" s="6" t="s">
        <v>56</v>
      </c>
      <c r="K4377" s="6" t="s">
        <v>37</v>
      </c>
      <c r="L4377">
        <v>109</v>
      </c>
      <c r="N4377" s="6" t="s">
        <v>16531</v>
      </c>
      <c r="O4377" s="6" t="s">
        <v>39</v>
      </c>
      <c r="P4377" s="6" t="s">
        <v>175</v>
      </c>
      <c r="Q4377">
        <v>36700000</v>
      </c>
      <c r="R4377">
        <v>66890152620</v>
      </c>
      <c r="S4377">
        <v>32988495435</v>
      </c>
    </row>
    <row r="4378" spans="1:19" x14ac:dyDescent="0.25">
      <c r="A4378">
        <v>32778</v>
      </c>
      <c r="B4378" s="6" t="s">
        <v>16532</v>
      </c>
      <c r="C4378" s="6" t="s">
        <v>60</v>
      </c>
      <c r="D4378" s="6" t="s">
        <v>31</v>
      </c>
      <c r="E4378" s="6" t="s">
        <v>93</v>
      </c>
      <c r="F4378" s="6" t="s">
        <v>16533</v>
      </c>
      <c r="G4378" s="6" t="s">
        <v>16534</v>
      </c>
      <c r="H4378">
        <v>25</v>
      </c>
      <c r="I4378" s="6" t="s">
        <v>116</v>
      </c>
      <c r="J4378" s="6" t="s">
        <v>56</v>
      </c>
      <c r="K4378" s="6" t="s">
        <v>98</v>
      </c>
      <c r="L4378">
        <v>304</v>
      </c>
      <c r="N4378" s="6" t="s">
        <v>15147</v>
      </c>
      <c r="O4378" s="6" t="s">
        <v>146</v>
      </c>
      <c r="P4378" s="6" t="s">
        <v>832</v>
      </c>
      <c r="Q4378">
        <v>36500000</v>
      </c>
      <c r="R4378">
        <v>86575792000148</v>
      </c>
      <c r="S4378">
        <v>32998130535</v>
      </c>
    </row>
    <row r="4379" spans="1:19" x14ac:dyDescent="0.25">
      <c r="A4379">
        <v>32851</v>
      </c>
      <c r="B4379" s="6" t="s">
        <v>16535</v>
      </c>
      <c r="C4379" s="6" t="s">
        <v>52</v>
      </c>
      <c r="D4379" s="6" t="s">
        <v>31</v>
      </c>
      <c r="E4379" s="6" t="s">
        <v>71</v>
      </c>
      <c r="F4379" s="6" t="s">
        <v>61</v>
      </c>
      <c r="G4379" s="6" t="s">
        <v>4274</v>
      </c>
      <c r="H4379">
        <v>22</v>
      </c>
      <c r="I4379" s="6" t="s">
        <v>35</v>
      </c>
      <c r="J4379" s="6" t="s">
        <v>56</v>
      </c>
      <c r="K4379" s="6" t="s">
        <v>37</v>
      </c>
      <c r="L4379">
        <v>103</v>
      </c>
      <c r="N4379" s="6" t="s">
        <v>11763</v>
      </c>
      <c r="O4379" s="6" t="s">
        <v>943</v>
      </c>
      <c r="P4379" s="6" t="s">
        <v>2978</v>
      </c>
      <c r="Q4379">
        <v>36795000</v>
      </c>
      <c r="R4379">
        <v>64164128615</v>
      </c>
      <c r="S4379">
        <v>32984558873</v>
      </c>
    </row>
    <row r="4380" spans="1:19" x14ac:dyDescent="0.25">
      <c r="A4380">
        <v>32853</v>
      </c>
      <c r="B4380" s="6" t="s">
        <v>16536</v>
      </c>
      <c r="C4380" s="6" t="s">
        <v>52</v>
      </c>
      <c r="D4380" s="6" t="s">
        <v>31</v>
      </c>
      <c r="E4380" s="6" t="s">
        <v>71</v>
      </c>
      <c r="F4380" s="6" t="s">
        <v>61</v>
      </c>
      <c r="G4380" s="6" t="s">
        <v>16537</v>
      </c>
      <c r="H4380">
        <v>23</v>
      </c>
      <c r="I4380" s="6" t="s">
        <v>47</v>
      </c>
      <c r="J4380" s="6" t="s">
        <v>56</v>
      </c>
      <c r="K4380" s="6" t="s">
        <v>109</v>
      </c>
      <c r="L4380">
        <v>204</v>
      </c>
      <c r="N4380" s="6" t="s">
        <v>16538</v>
      </c>
      <c r="O4380" s="6" t="s">
        <v>111</v>
      </c>
      <c r="P4380" s="6" t="s">
        <v>573</v>
      </c>
      <c r="Q4380">
        <v>36880000</v>
      </c>
      <c r="R4380">
        <v>28134796672</v>
      </c>
      <c r="S4380">
        <v>32037215779</v>
      </c>
    </row>
    <row r="4381" spans="1:19" x14ac:dyDescent="0.25">
      <c r="A4381">
        <v>32875</v>
      </c>
      <c r="B4381" s="6" t="s">
        <v>16539</v>
      </c>
      <c r="C4381" s="6" t="s">
        <v>477</v>
      </c>
      <c r="D4381" s="6" t="s">
        <v>178</v>
      </c>
      <c r="E4381" s="6" t="s">
        <v>44</v>
      </c>
      <c r="F4381" s="6" t="s">
        <v>16540</v>
      </c>
      <c r="G4381" s="6" t="s">
        <v>16541</v>
      </c>
      <c r="H4381">
        <v>33</v>
      </c>
      <c r="I4381" s="6" t="s">
        <v>181</v>
      </c>
      <c r="J4381" s="6" t="s">
        <v>56</v>
      </c>
      <c r="K4381" s="6" t="s">
        <v>98</v>
      </c>
      <c r="L4381">
        <v>309</v>
      </c>
      <c r="N4381" s="6" t="s">
        <v>16542</v>
      </c>
      <c r="O4381" s="6" t="s">
        <v>146</v>
      </c>
      <c r="P4381" s="6" t="s">
        <v>1523</v>
      </c>
      <c r="Q4381">
        <v>36500000</v>
      </c>
      <c r="R4381">
        <v>7814496000186</v>
      </c>
      <c r="S4381">
        <v>32999475078</v>
      </c>
    </row>
    <row r="4382" spans="1:19" x14ac:dyDescent="0.25">
      <c r="A4382">
        <v>32896</v>
      </c>
      <c r="B4382" s="6" t="s">
        <v>16543</v>
      </c>
      <c r="C4382" s="6" t="s">
        <v>52</v>
      </c>
      <c r="D4382" s="6" t="s">
        <v>31</v>
      </c>
      <c r="E4382" s="6" t="s">
        <v>53</v>
      </c>
      <c r="F4382" s="6" t="s">
        <v>61</v>
      </c>
      <c r="G4382" s="6" t="s">
        <v>5656</v>
      </c>
      <c r="H4382">
        <v>15</v>
      </c>
      <c r="I4382" s="6" t="s">
        <v>293</v>
      </c>
      <c r="J4382" s="6" t="s">
        <v>56</v>
      </c>
      <c r="K4382" s="6" t="s">
        <v>109</v>
      </c>
      <c r="L4382">
        <v>203</v>
      </c>
      <c r="N4382" s="6" t="s">
        <v>16544</v>
      </c>
      <c r="O4382" s="6" t="s">
        <v>111</v>
      </c>
      <c r="P4382" s="6" t="s">
        <v>40</v>
      </c>
      <c r="Q4382">
        <v>36880000</v>
      </c>
      <c r="R4382">
        <v>76557049615</v>
      </c>
      <c r="S4382">
        <v>32984829003</v>
      </c>
    </row>
    <row r="4383" spans="1:19" x14ac:dyDescent="0.25">
      <c r="A4383">
        <v>32905</v>
      </c>
      <c r="B4383" s="6" t="s">
        <v>16545</v>
      </c>
      <c r="C4383" s="6" t="s">
        <v>60</v>
      </c>
      <c r="D4383" s="6" t="s">
        <v>31</v>
      </c>
      <c r="E4383" s="6" t="s">
        <v>53</v>
      </c>
      <c r="F4383" s="6" t="s">
        <v>61</v>
      </c>
      <c r="G4383" s="6" t="s">
        <v>16546</v>
      </c>
      <c r="H4383">
        <v>23</v>
      </c>
      <c r="I4383" s="6" t="s">
        <v>47</v>
      </c>
      <c r="J4383" s="6" t="s">
        <v>56</v>
      </c>
      <c r="K4383" s="6" t="s">
        <v>109</v>
      </c>
      <c r="L4383">
        <v>202</v>
      </c>
      <c r="N4383" s="6" t="s">
        <v>16547</v>
      </c>
      <c r="O4383" s="6" t="s">
        <v>823</v>
      </c>
      <c r="P4383" s="6" t="s">
        <v>824</v>
      </c>
      <c r="Q4383">
        <v>36876000</v>
      </c>
      <c r="R4383">
        <v>6606189667</v>
      </c>
      <c r="S4383">
        <v>32999615892</v>
      </c>
    </row>
    <row r="4384" spans="1:19" x14ac:dyDescent="0.25">
      <c r="A4384">
        <v>32914</v>
      </c>
      <c r="B4384" s="6" t="s">
        <v>16548</v>
      </c>
      <c r="C4384" s="6" t="s">
        <v>76</v>
      </c>
      <c r="D4384" s="6" t="s">
        <v>77</v>
      </c>
      <c r="E4384" s="6" t="s">
        <v>93</v>
      </c>
      <c r="F4384" s="6" t="s">
        <v>61</v>
      </c>
      <c r="G4384" s="6" t="s">
        <v>16549</v>
      </c>
      <c r="H4384">
        <v>14</v>
      </c>
      <c r="I4384" s="6" t="s">
        <v>80</v>
      </c>
      <c r="J4384" s="6" t="s">
        <v>56</v>
      </c>
      <c r="K4384" s="6" t="s">
        <v>109</v>
      </c>
      <c r="L4384">
        <v>207</v>
      </c>
      <c r="N4384" s="6" t="s">
        <v>16550</v>
      </c>
      <c r="O4384" s="6" t="s">
        <v>111</v>
      </c>
      <c r="P4384" s="6" t="s">
        <v>339</v>
      </c>
      <c r="Q4384">
        <v>36880000</v>
      </c>
      <c r="R4384">
        <v>38302110663</v>
      </c>
      <c r="S4384">
        <v>32988621410</v>
      </c>
    </row>
    <row r="4385" spans="1:19" x14ac:dyDescent="0.25">
      <c r="A4385">
        <v>32915</v>
      </c>
      <c r="B4385" s="6" t="s">
        <v>16551</v>
      </c>
      <c r="C4385" s="6" t="s">
        <v>177</v>
      </c>
      <c r="D4385" s="6" t="s">
        <v>353</v>
      </c>
      <c r="E4385" s="6" t="s">
        <v>44</v>
      </c>
      <c r="F4385" s="6" t="s">
        <v>16552</v>
      </c>
      <c r="G4385" s="6" t="s">
        <v>16553</v>
      </c>
      <c r="H4385">
        <v>25</v>
      </c>
      <c r="I4385" s="6" t="s">
        <v>116</v>
      </c>
      <c r="J4385" s="6" t="s">
        <v>56</v>
      </c>
      <c r="K4385" s="6" t="s">
        <v>98</v>
      </c>
      <c r="L4385">
        <v>308</v>
      </c>
      <c r="N4385" s="6" t="s">
        <v>16554</v>
      </c>
      <c r="O4385" s="6" t="s">
        <v>146</v>
      </c>
      <c r="P4385" s="6" t="s">
        <v>1523</v>
      </c>
      <c r="Q4385">
        <v>36500000</v>
      </c>
      <c r="R4385">
        <v>7726660000101</v>
      </c>
      <c r="S4385">
        <v>32035315472</v>
      </c>
    </row>
    <row r="4386" spans="1:19" x14ac:dyDescent="0.25">
      <c r="A4386">
        <v>32933</v>
      </c>
      <c r="B4386" s="6" t="s">
        <v>16555</v>
      </c>
      <c r="C4386" s="6" t="s">
        <v>60</v>
      </c>
      <c r="D4386" s="6" t="s">
        <v>31</v>
      </c>
      <c r="E4386" s="6" t="s">
        <v>53</v>
      </c>
      <c r="F4386" s="6" t="s">
        <v>61</v>
      </c>
      <c r="G4386" s="6" t="s">
        <v>16556</v>
      </c>
      <c r="H4386">
        <v>22</v>
      </c>
      <c r="I4386" s="6" t="s">
        <v>35</v>
      </c>
      <c r="J4386" s="6" t="s">
        <v>56</v>
      </c>
      <c r="K4386" s="6" t="s">
        <v>37</v>
      </c>
      <c r="L4386">
        <v>104</v>
      </c>
      <c r="N4386" s="6" t="s">
        <v>16557</v>
      </c>
      <c r="O4386" s="6" t="s">
        <v>39</v>
      </c>
      <c r="P4386" s="6" t="s">
        <v>389</v>
      </c>
      <c r="Q4386">
        <v>36700000</v>
      </c>
      <c r="R4386">
        <v>5753591612</v>
      </c>
      <c r="S4386">
        <v>32998069160</v>
      </c>
    </row>
    <row r="4387" spans="1:19" x14ac:dyDescent="0.25">
      <c r="A4387">
        <v>32936</v>
      </c>
      <c r="B4387" s="6" t="s">
        <v>16558</v>
      </c>
      <c r="C4387" s="6" t="s">
        <v>60</v>
      </c>
      <c r="D4387" s="6" t="s">
        <v>31</v>
      </c>
      <c r="E4387" s="6" t="s">
        <v>93</v>
      </c>
      <c r="F4387" s="6" t="s">
        <v>61</v>
      </c>
      <c r="G4387" s="6" t="s">
        <v>16559</v>
      </c>
      <c r="H4387">
        <v>17</v>
      </c>
      <c r="I4387" s="6" t="s">
        <v>202</v>
      </c>
      <c r="J4387" s="6" t="s">
        <v>812</v>
      </c>
      <c r="K4387" s="6" t="s">
        <v>37</v>
      </c>
      <c r="L4387">
        <v>109</v>
      </c>
      <c r="N4387" s="6" t="s">
        <v>16560</v>
      </c>
      <c r="O4387" s="6" t="s">
        <v>39</v>
      </c>
      <c r="P4387" s="6" t="s">
        <v>175</v>
      </c>
      <c r="Q4387">
        <v>36702095</v>
      </c>
      <c r="R4387">
        <v>81894996615</v>
      </c>
      <c r="S4387">
        <v>32991202338</v>
      </c>
    </row>
    <row r="4388" spans="1:19" x14ac:dyDescent="0.25">
      <c r="A4388">
        <v>32940</v>
      </c>
      <c r="B4388" s="6" t="s">
        <v>16561</v>
      </c>
      <c r="C4388" s="6" t="s">
        <v>477</v>
      </c>
      <c r="D4388" s="6" t="s">
        <v>178</v>
      </c>
      <c r="E4388" s="6" t="s">
        <v>93</v>
      </c>
      <c r="F4388" s="6" t="s">
        <v>16562</v>
      </c>
      <c r="G4388" s="6" t="s">
        <v>16563</v>
      </c>
      <c r="H4388">
        <v>33</v>
      </c>
      <c r="I4388" s="6" t="s">
        <v>181</v>
      </c>
      <c r="J4388" s="6" t="s">
        <v>56</v>
      </c>
      <c r="K4388" s="6" t="s">
        <v>109</v>
      </c>
      <c r="L4388">
        <v>208</v>
      </c>
      <c r="N4388" s="6" t="s">
        <v>16564</v>
      </c>
      <c r="O4388" s="6" t="s">
        <v>771</v>
      </c>
      <c r="P4388" s="6" t="s">
        <v>951</v>
      </c>
      <c r="Q4388">
        <v>36800000</v>
      </c>
      <c r="R4388">
        <v>25591371000116</v>
      </c>
      <c r="S4388">
        <v>32999736686</v>
      </c>
    </row>
    <row r="4389" spans="1:19" x14ac:dyDescent="0.25">
      <c r="A4389">
        <v>32954</v>
      </c>
      <c r="B4389" s="6" t="s">
        <v>16565</v>
      </c>
      <c r="C4389" s="6" t="s">
        <v>404</v>
      </c>
      <c r="D4389" s="6" t="s">
        <v>31</v>
      </c>
      <c r="E4389" s="6" t="s">
        <v>53</v>
      </c>
      <c r="F4389" s="6" t="s">
        <v>61</v>
      </c>
      <c r="G4389" s="6" t="s">
        <v>16566</v>
      </c>
      <c r="H4389">
        <v>27</v>
      </c>
      <c r="I4389" s="6" t="s">
        <v>96</v>
      </c>
      <c r="J4389" s="6" t="s">
        <v>56</v>
      </c>
      <c r="K4389" s="6" t="s">
        <v>37</v>
      </c>
      <c r="L4389">
        <v>101</v>
      </c>
      <c r="N4389" s="6" t="s">
        <v>15616</v>
      </c>
      <c r="O4389" s="6" t="s">
        <v>39</v>
      </c>
      <c r="P4389" s="6" t="s">
        <v>364</v>
      </c>
      <c r="Q4389">
        <v>36708800</v>
      </c>
      <c r="R4389">
        <v>96480939620</v>
      </c>
      <c r="S4389">
        <v>32999559261</v>
      </c>
    </row>
    <row r="4390" spans="1:19" x14ac:dyDescent="0.25">
      <c r="A4390">
        <v>32975</v>
      </c>
      <c r="B4390" s="6" t="s">
        <v>16567</v>
      </c>
      <c r="C4390" s="6" t="s">
        <v>477</v>
      </c>
      <c r="D4390" s="6" t="s">
        <v>77</v>
      </c>
      <c r="E4390" s="6" t="s">
        <v>93</v>
      </c>
      <c r="F4390" s="6" t="s">
        <v>16568</v>
      </c>
      <c r="G4390" s="6" t="s">
        <v>16569</v>
      </c>
      <c r="H4390">
        <v>23</v>
      </c>
      <c r="I4390" s="6" t="s">
        <v>47</v>
      </c>
      <c r="J4390" s="6" t="s">
        <v>16570</v>
      </c>
      <c r="K4390" s="6" t="s">
        <v>109</v>
      </c>
      <c r="L4390">
        <v>208</v>
      </c>
      <c r="N4390" s="6" t="s">
        <v>16571</v>
      </c>
      <c r="O4390" s="6" t="s">
        <v>972</v>
      </c>
      <c r="P4390" s="6" t="s">
        <v>40</v>
      </c>
      <c r="Q4390">
        <v>36893000</v>
      </c>
      <c r="R4390">
        <v>7149439000120</v>
      </c>
      <c r="S4390">
        <v>32037531648</v>
      </c>
    </row>
    <row r="4391" spans="1:19" x14ac:dyDescent="0.25">
      <c r="A4391">
        <v>32998</v>
      </c>
      <c r="B4391" s="6" t="s">
        <v>16572</v>
      </c>
      <c r="C4391" s="6" t="s">
        <v>324</v>
      </c>
      <c r="D4391" s="6" t="s">
        <v>315</v>
      </c>
      <c r="E4391" s="6" t="s">
        <v>71</v>
      </c>
      <c r="F4391" s="6" t="s">
        <v>61</v>
      </c>
      <c r="G4391" s="6" t="s">
        <v>16573</v>
      </c>
      <c r="H4391">
        <v>2</v>
      </c>
      <c r="I4391" s="6" t="s">
        <v>2216</v>
      </c>
      <c r="J4391" s="6" t="s">
        <v>56</v>
      </c>
      <c r="K4391" s="6" t="s">
        <v>319</v>
      </c>
      <c r="L4391">
        <v>916</v>
      </c>
      <c r="N4391" s="6" t="s">
        <v>16574</v>
      </c>
      <c r="O4391" s="6" t="s">
        <v>39</v>
      </c>
      <c r="P4391" s="6" t="s">
        <v>3718</v>
      </c>
      <c r="Q4391">
        <v>36700000</v>
      </c>
      <c r="R4391">
        <v>5636392613</v>
      </c>
      <c r="S4391">
        <v>0</v>
      </c>
    </row>
    <row r="4392" spans="1:19" x14ac:dyDescent="0.25">
      <c r="A4392">
        <v>32999</v>
      </c>
      <c r="B4392" s="6" t="s">
        <v>16575</v>
      </c>
      <c r="C4392" s="6" t="s">
        <v>60</v>
      </c>
      <c r="D4392" s="6" t="s">
        <v>31</v>
      </c>
      <c r="E4392" s="6" t="s">
        <v>325</v>
      </c>
      <c r="F4392" s="6" t="s">
        <v>61</v>
      </c>
      <c r="G4392" s="6" t="s">
        <v>16576</v>
      </c>
      <c r="H4392">
        <v>25</v>
      </c>
      <c r="I4392" s="6" t="s">
        <v>116</v>
      </c>
      <c r="J4392" s="6" t="s">
        <v>56</v>
      </c>
      <c r="K4392" s="6" t="s">
        <v>109</v>
      </c>
      <c r="L4392">
        <v>202</v>
      </c>
      <c r="N4392" s="6" t="s">
        <v>16577</v>
      </c>
      <c r="O4392" s="6" t="s">
        <v>823</v>
      </c>
      <c r="P4392" s="6" t="s">
        <v>2307</v>
      </c>
      <c r="Q4392">
        <v>36870000</v>
      </c>
      <c r="R4392">
        <v>4593927609</v>
      </c>
      <c r="S4392">
        <v>32984334164</v>
      </c>
    </row>
    <row r="4393" spans="1:19" x14ac:dyDescent="0.25">
      <c r="A4393">
        <v>33013</v>
      </c>
      <c r="B4393" s="6" t="s">
        <v>16578</v>
      </c>
      <c r="C4393" s="6" t="s">
        <v>42</v>
      </c>
      <c r="D4393" s="6" t="s">
        <v>31</v>
      </c>
      <c r="E4393" s="6" t="s">
        <v>93</v>
      </c>
      <c r="F4393" s="6" t="s">
        <v>16579</v>
      </c>
      <c r="G4393" s="6" t="s">
        <v>16580</v>
      </c>
      <c r="H4393">
        <v>17</v>
      </c>
      <c r="I4393" s="6" t="s">
        <v>202</v>
      </c>
      <c r="J4393" s="6" t="s">
        <v>56</v>
      </c>
      <c r="K4393" s="6" t="s">
        <v>37</v>
      </c>
      <c r="L4393">
        <v>106</v>
      </c>
      <c r="N4393" s="6" t="s">
        <v>16581</v>
      </c>
      <c r="O4393" s="6" t="s">
        <v>572</v>
      </c>
      <c r="P4393" s="6" t="s">
        <v>573</v>
      </c>
      <c r="Q4393">
        <v>36730000</v>
      </c>
      <c r="R4393">
        <v>20944971000105</v>
      </c>
      <c r="S4393">
        <v>32999684484</v>
      </c>
    </row>
    <row r="4394" spans="1:19" x14ac:dyDescent="0.25">
      <c r="A4394">
        <v>33014</v>
      </c>
      <c r="B4394" s="6" t="s">
        <v>16582</v>
      </c>
      <c r="C4394" s="6" t="s">
        <v>76</v>
      </c>
      <c r="D4394" s="6" t="s">
        <v>77</v>
      </c>
      <c r="E4394" s="6" t="s">
        <v>53</v>
      </c>
      <c r="F4394" s="6" t="s">
        <v>61</v>
      </c>
      <c r="G4394" s="6" t="s">
        <v>16583</v>
      </c>
      <c r="H4394">
        <v>22</v>
      </c>
      <c r="I4394" s="6" t="s">
        <v>35</v>
      </c>
      <c r="J4394" s="6" t="s">
        <v>16584</v>
      </c>
      <c r="K4394" s="6" t="s">
        <v>37</v>
      </c>
      <c r="L4394">
        <v>102</v>
      </c>
      <c r="N4394" s="6" t="s">
        <v>14608</v>
      </c>
      <c r="O4394" s="6" t="s">
        <v>58</v>
      </c>
      <c r="P4394" s="6" t="s">
        <v>1778</v>
      </c>
      <c r="Q4394">
        <v>36771552</v>
      </c>
      <c r="R4394">
        <v>38380340663</v>
      </c>
      <c r="S4394">
        <v>32034226884</v>
      </c>
    </row>
    <row r="4395" spans="1:19" x14ac:dyDescent="0.25">
      <c r="A4395">
        <v>33026</v>
      </c>
      <c r="B4395" s="6" t="s">
        <v>16585</v>
      </c>
      <c r="C4395" s="6" t="s">
        <v>324</v>
      </c>
      <c r="D4395" s="6" t="s">
        <v>315</v>
      </c>
      <c r="E4395" s="6" t="s">
        <v>44</v>
      </c>
      <c r="F4395" s="6" t="s">
        <v>61</v>
      </c>
      <c r="G4395" s="6" t="s">
        <v>16586</v>
      </c>
      <c r="H4395">
        <v>23</v>
      </c>
      <c r="I4395" s="6" t="s">
        <v>47</v>
      </c>
      <c r="J4395" s="6" t="s">
        <v>144</v>
      </c>
      <c r="K4395" s="6" t="s">
        <v>319</v>
      </c>
      <c r="L4395">
        <v>916</v>
      </c>
      <c r="N4395" s="6" t="s">
        <v>16587</v>
      </c>
      <c r="O4395" s="6" t="s">
        <v>39</v>
      </c>
      <c r="P4395" s="6" t="s">
        <v>175</v>
      </c>
      <c r="Q4395">
        <v>36700000</v>
      </c>
      <c r="R4395">
        <v>5554351646</v>
      </c>
      <c r="S4395">
        <v>32999977939</v>
      </c>
    </row>
    <row r="4396" spans="1:19" x14ac:dyDescent="0.25">
      <c r="A4396">
        <v>33031</v>
      </c>
      <c r="B4396" s="6" t="s">
        <v>16588</v>
      </c>
      <c r="C4396" s="6" t="s">
        <v>52</v>
      </c>
      <c r="D4396" s="6" t="s">
        <v>31</v>
      </c>
      <c r="E4396" s="6" t="s">
        <v>325</v>
      </c>
      <c r="F4396" s="6" t="s">
        <v>61</v>
      </c>
      <c r="G4396" s="6" t="s">
        <v>16589</v>
      </c>
      <c r="H4396">
        <v>15</v>
      </c>
      <c r="I4396" s="6" t="s">
        <v>293</v>
      </c>
      <c r="J4396" s="6" t="s">
        <v>56</v>
      </c>
      <c r="K4396" s="6" t="s">
        <v>37</v>
      </c>
      <c r="L4396">
        <v>101</v>
      </c>
      <c r="N4396" s="6" t="s">
        <v>16590</v>
      </c>
      <c r="O4396" s="6" t="s">
        <v>711</v>
      </c>
      <c r="P4396" s="6" t="s">
        <v>40</v>
      </c>
      <c r="Q4396">
        <v>36784000</v>
      </c>
      <c r="R4396">
        <v>28068777687</v>
      </c>
      <c r="S4396">
        <v>32999171305</v>
      </c>
    </row>
    <row r="4397" spans="1:19" x14ac:dyDescent="0.25">
      <c r="A4397">
        <v>33063</v>
      </c>
      <c r="B4397" s="6" t="s">
        <v>16591</v>
      </c>
      <c r="C4397" s="6" t="s">
        <v>60</v>
      </c>
      <c r="D4397" s="6" t="s">
        <v>31</v>
      </c>
      <c r="E4397" s="6" t="s">
        <v>103</v>
      </c>
      <c r="F4397" s="6" t="s">
        <v>16592</v>
      </c>
      <c r="G4397" s="6" t="s">
        <v>3251</v>
      </c>
      <c r="H4397">
        <v>23</v>
      </c>
      <c r="I4397" s="6" t="s">
        <v>47</v>
      </c>
      <c r="J4397" s="6" t="s">
        <v>56</v>
      </c>
      <c r="K4397" s="6" t="s">
        <v>98</v>
      </c>
      <c r="L4397">
        <v>305</v>
      </c>
      <c r="N4397" s="6" t="s">
        <v>16593</v>
      </c>
      <c r="O4397" s="6" t="s">
        <v>146</v>
      </c>
      <c r="P4397" s="6" t="s">
        <v>1077</v>
      </c>
      <c r="Q4397">
        <v>36500000</v>
      </c>
      <c r="R4397">
        <v>7632989000103</v>
      </c>
      <c r="S4397">
        <v>32984908006</v>
      </c>
    </row>
    <row r="4398" spans="1:19" x14ac:dyDescent="0.25">
      <c r="A4398">
        <v>33064</v>
      </c>
      <c r="B4398" s="6" t="s">
        <v>16594</v>
      </c>
      <c r="C4398" s="6" t="s">
        <v>477</v>
      </c>
      <c r="D4398" s="6" t="s">
        <v>353</v>
      </c>
      <c r="E4398" s="6" t="s">
        <v>44</v>
      </c>
      <c r="F4398" s="6" t="s">
        <v>16595</v>
      </c>
      <c r="G4398" s="6" t="s">
        <v>16596</v>
      </c>
      <c r="H4398">
        <v>25</v>
      </c>
      <c r="I4398" s="6" t="s">
        <v>116</v>
      </c>
      <c r="J4398" s="6" t="s">
        <v>16597</v>
      </c>
      <c r="K4398" s="6" t="s">
        <v>98</v>
      </c>
      <c r="L4398">
        <v>308</v>
      </c>
      <c r="N4398" s="6" t="s">
        <v>16598</v>
      </c>
      <c r="O4398" s="6" t="s">
        <v>1148</v>
      </c>
      <c r="P4398" s="6" t="s">
        <v>40</v>
      </c>
      <c r="Q4398">
        <v>36510000</v>
      </c>
      <c r="R4398">
        <v>7911343000157</v>
      </c>
      <c r="S4398">
        <v>32984481469</v>
      </c>
    </row>
    <row r="4399" spans="1:19" x14ac:dyDescent="0.25">
      <c r="A4399">
        <v>33066</v>
      </c>
      <c r="B4399" s="6" t="s">
        <v>16599</v>
      </c>
      <c r="C4399" s="6" t="s">
        <v>76</v>
      </c>
      <c r="D4399" s="6" t="s">
        <v>31</v>
      </c>
      <c r="E4399" s="6" t="s">
        <v>71</v>
      </c>
      <c r="F4399" s="6" t="s">
        <v>61</v>
      </c>
      <c r="G4399" s="6" t="s">
        <v>16600</v>
      </c>
      <c r="H4399">
        <v>22</v>
      </c>
      <c r="I4399" s="6" t="s">
        <v>35</v>
      </c>
      <c r="J4399" s="6" t="s">
        <v>56</v>
      </c>
      <c r="K4399" s="6" t="s">
        <v>98</v>
      </c>
      <c r="L4399">
        <v>303</v>
      </c>
      <c r="N4399" s="6" t="s">
        <v>16601</v>
      </c>
      <c r="O4399" s="6" t="s">
        <v>100</v>
      </c>
      <c r="P4399" s="6" t="s">
        <v>16602</v>
      </c>
      <c r="Q4399">
        <v>36520000</v>
      </c>
      <c r="R4399">
        <v>90627440606</v>
      </c>
      <c r="S4399">
        <v>32999501088</v>
      </c>
    </row>
    <row r="4400" spans="1:19" x14ac:dyDescent="0.25">
      <c r="A4400">
        <v>33088</v>
      </c>
      <c r="B4400" s="6" t="s">
        <v>16603</v>
      </c>
      <c r="C4400" s="6" t="s">
        <v>30</v>
      </c>
      <c r="D4400" s="6" t="s">
        <v>31</v>
      </c>
      <c r="E4400" s="6" t="s">
        <v>103</v>
      </c>
      <c r="F4400" s="6" t="s">
        <v>61</v>
      </c>
      <c r="G4400" s="6" t="s">
        <v>16604</v>
      </c>
      <c r="H4400">
        <v>25</v>
      </c>
      <c r="I4400" s="6" t="s">
        <v>116</v>
      </c>
      <c r="J4400" s="6" t="s">
        <v>144</v>
      </c>
      <c r="K4400" s="6" t="s">
        <v>98</v>
      </c>
      <c r="L4400">
        <v>305</v>
      </c>
      <c r="N4400" s="6" t="s">
        <v>13900</v>
      </c>
      <c r="O4400" s="6" t="s">
        <v>146</v>
      </c>
      <c r="P4400" s="6" t="s">
        <v>381</v>
      </c>
      <c r="Q4400">
        <v>36502210</v>
      </c>
      <c r="R4400">
        <v>7066443608</v>
      </c>
      <c r="S4400">
        <v>32988531976</v>
      </c>
    </row>
    <row r="4401" spans="1:19" x14ac:dyDescent="0.25">
      <c r="A4401">
        <v>33090</v>
      </c>
      <c r="B4401" s="6" t="s">
        <v>16605</v>
      </c>
      <c r="C4401" s="6" t="s">
        <v>30</v>
      </c>
      <c r="D4401" s="6" t="s">
        <v>31</v>
      </c>
      <c r="E4401" s="6" t="s">
        <v>53</v>
      </c>
      <c r="F4401" s="6" t="s">
        <v>16606</v>
      </c>
      <c r="G4401" s="6" t="s">
        <v>16607</v>
      </c>
      <c r="H4401">
        <v>25</v>
      </c>
      <c r="I4401" s="6" t="s">
        <v>116</v>
      </c>
      <c r="J4401" s="6" t="s">
        <v>56</v>
      </c>
      <c r="K4401" s="6" t="s">
        <v>109</v>
      </c>
      <c r="L4401">
        <v>202</v>
      </c>
      <c r="N4401" s="6" t="s">
        <v>16608</v>
      </c>
      <c r="O4401" s="6" t="s">
        <v>111</v>
      </c>
      <c r="P4401" s="6" t="s">
        <v>40</v>
      </c>
      <c r="Q4401">
        <v>36880000</v>
      </c>
      <c r="R4401">
        <v>8020608000190</v>
      </c>
      <c r="S4401">
        <v>32988234844</v>
      </c>
    </row>
    <row r="4402" spans="1:19" x14ac:dyDescent="0.25">
      <c r="A4402">
        <v>96495</v>
      </c>
      <c r="B4402" s="6" t="s">
        <v>16609</v>
      </c>
      <c r="C4402" s="6" t="s">
        <v>2174</v>
      </c>
      <c r="D4402" s="6" t="s">
        <v>747</v>
      </c>
      <c r="E4402" s="6" t="s">
        <v>44</v>
      </c>
      <c r="F4402" s="6" t="s">
        <v>16610</v>
      </c>
      <c r="G4402" s="6" t="s">
        <v>16611</v>
      </c>
      <c r="H4402">
        <v>22</v>
      </c>
      <c r="I4402" s="6" t="s">
        <v>35</v>
      </c>
      <c r="J4402" s="6" t="s">
        <v>56</v>
      </c>
      <c r="K4402" s="6" t="s">
        <v>109</v>
      </c>
      <c r="L4402">
        <v>208</v>
      </c>
      <c r="N4402" s="6" t="s">
        <v>16612</v>
      </c>
      <c r="O4402" s="6" t="s">
        <v>972</v>
      </c>
      <c r="P4402" s="6" t="s">
        <v>40</v>
      </c>
      <c r="Q4402">
        <v>36893000</v>
      </c>
      <c r="R4402">
        <v>26640673000108</v>
      </c>
      <c r="S4402">
        <v>32999028006</v>
      </c>
    </row>
    <row r="4403" spans="1:19" x14ac:dyDescent="0.25">
      <c r="A4403">
        <v>96502</v>
      </c>
      <c r="B4403" s="6" t="s">
        <v>16613</v>
      </c>
      <c r="C4403" s="6" t="s">
        <v>76</v>
      </c>
      <c r="D4403" s="6" t="s">
        <v>77</v>
      </c>
      <c r="E4403" s="6" t="s">
        <v>71</v>
      </c>
      <c r="F4403" s="6" t="s">
        <v>61</v>
      </c>
      <c r="G4403" s="6" t="s">
        <v>2545</v>
      </c>
      <c r="H4403">
        <v>23</v>
      </c>
      <c r="I4403" s="6" t="s">
        <v>47</v>
      </c>
      <c r="J4403" s="6" t="s">
        <v>56</v>
      </c>
      <c r="K4403" s="6" t="s">
        <v>98</v>
      </c>
      <c r="L4403">
        <v>306</v>
      </c>
      <c r="N4403" s="6" t="s">
        <v>16614</v>
      </c>
      <c r="O4403" s="6" t="s">
        <v>399</v>
      </c>
      <c r="P4403" s="6" t="s">
        <v>12661</v>
      </c>
      <c r="Q4403">
        <v>36512000</v>
      </c>
      <c r="R4403">
        <v>42421012600</v>
      </c>
      <c r="S4403">
        <v>32999197262</v>
      </c>
    </row>
    <row r="4404" spans="1:19" x14ac:dyDescent="0.25">
      <c r="A4404">
        <v>96512</v>
      </c>
      <c r="B4404" s="6" t="s">
        <v>16615</v>
      </c>
      <c r="C4404" s="6" t="s">
        <v>477</v>
      </c>
      <c r="D4404" s="6" t="s">
        <v>353</v>
      </c>
      <c r="E4404" s="6" t="s">
        <v>93</v>
      </c>
      <c r="F4404" s="6" t="s">
        <v>16616</v>
      </c>
      <c r="G4404" s="6" t="s">
        <v>16617</v>
      </c>
      <c r="H4404">
        <v>33</v>
      </c>
      <c r="I4404" s="6" t="s">
        <v>181</v>
      </c>
      <c r="J4404" s="6" t="s">
        <v>56</v>
      </c>
      <c r="K4404" s="6" t="s">
        <v>98</v>
      </c>
      <c r="L4404">
        <v>308</v>
      </c>
      <c r="N4404" s="6" t="s">
        <v>16618</v>
      </c>
      <c r="O4404" s="6" t="s">
        <v>146</v>
      </c>
      <c r="P4404" s="6" t="s">
        <v>733</v>
      </c>
      <c r="Q4404">
        <v>36500000</v>
      </c>
      <c r="R4404">
        <v>27148476000120</v>
      </c>
      <c r="S4404">
        <v>32988881132</v>
      </c>
    </row>
    <row r="4405" spans="1:19" x14ac:dyDescent="0.25">
      <c r="A4405">
        <v>96513</v>
      </c>
      <c r="B4405" s="6" t="s">
        <v>16619</v>
      </c>
      <c r="C4405" s="6" t="s">
        <v>119</v>
      </c>
      <c r="D4405" s="6" t="s">
        <v>31</v>
      </c>
      <c r="E4405" s="6" t="s">
        <v>44</v>
      </c>
      <c r="F4405" s="6" t="s">
        <v>61</v>
      </c>
      <c r="G4405" s="6" t="s">
        <v>16620</v>
      </c>
      <c r="H4405">
        <v>25</v>
      </c>
      <c r="I4405" s="6" t="s">
        <v>116</v>
      </c>
      <c r="J4405" s="6" t="s">
        <v>56</v>
      </c>
      <c r="K4405" s="6" t="s">
        <v>98</v>
      </c>
      <c r="L4405">
        <v>301</v>
      </c>
      <c r="N4405" s="6" t="s">
        <v>16621</v>
      </c>
      <c r="O4405" s="6" t="s">
        <v>146</v>
      </c>
      <c r="P4405" s="6" t="s">
        <v>377</v>
      </c>
      <c r="Q4405">
        <v>36500000</v>
      </c>
      <c r="R4405">
        <v>13395910652</v>
      </c>
      <c r="S4405">
        <v>32035323511</v>
      </c>
    </row>
    <row r="4406" spans="1:19" x14ac:dyDescent="0.25">
      <c r="A4406">
        <v>96514</v>
      </c>
      <c r="B4406" s="6" t="s">
        <v>16622</v>
      </c>
      <c r="C4406" s="6" t="s">
        <v>30</v>
      </c>
      <c r="D4406" s="6" t="s">
        <v>31</v>
      </c>
      <c r="E4406" s="6" t="s">
        <v>44</v>
      </c>
      <c r="F4406" s="6" t="s">
        <v>16623</v>
      </c>
      <c r="G4406" s="6" t="s">
        <v>16624</v>
      </c>
      <c r="H4406">
        <v>25</v>
      </c>
      <c r="I4406" s="6" t="s">
        <v>116</v>
      </c>
      <c r="J4406" s="6" t="s">
        <v>56</v>
      </c>
      <c r="K4406" s="6" t="s">
        <v>109</v>
      </c>
      <c r="L4406">
        <v>204</v>
      </c>
      <c r="N4406" s="6" t="s">
        <v>16625</v>
      </c>
      <c r="O4406" s="6" t="s">
        <v>111</v>
      </c>
      <c r="P4406" s="6" t="s">
        <v>175</v>
      </c>
      <c r="Q4406">
        <v>36880000</v>
      </c>
      <c r="R4406">
        <v>23990563000170</v>
      </c>
      <c r="S4406">
        <v>32988632654</v>
      </c>
    </row>
    <row r="4407" spans="1:19" x14ac:dyDescent="0.25">
      <c r="A4407">
        <v>96515</v>
      </c>
      <c r="B4407" s="6" t="s">
        <v>16626</v>
      </c>
      <c r="C4407" s="6" t="s">
        <v>177</v>
      </c>
      <c r="D4407" s="6" t="s">
        <v>178</v>
      </c>
      <c r="E4407" s="6" t="s">
        <v>44</v>
      </c>
      <c r="F4407" s="6" t="s">
        <v>16627</v>
      </c>
      <c r="G4407" s="6" t="s">
        <v>16628</v>
      </c>
      <c r="H4407">
        <v>22</v>
      </c>
      <c r="I4407" s="6" t="s">
        <v>35</v>
      </c>
      <c r="J4407" s="6" t="s">
        <v>56</v>
      </c>
      <c r="K4407" s="6" t="s">
        <v>37</v>
      </c>
      <c r="L4407">
        <v>105</v>
      </c>
      <c r="N4407" s="6" t="s">
        <v>16629</v>
      </c>
      <c r="O4407" s="6" t="s">
        <v>572</v>
      </c>
      <c r="P4407" s="6" t="s">
        <v>40</v>
      </c>
      <c r="Q4407">
        <v>36730000</v>
      </c>
      <c r="R4407">
        <v>23697937000163</v>
      </c>
      <c r="S4407">
        <v>32034651270</v>
      </c>
    </row>
    <row r="4408" spans="1:19" x14ac:dyDescent="0.25">
      <c r="A4408">
        <v>96516</v>
      </c>
      <c r="B4408" s="6" t="s">
        <v>16630</v>
      </c>
      <c r="C4408" s="6" t="s">
        <v>52</v>
      </c>
      <c r="D4408" s="6" t="s">
        <v>31</v>
      </c>
      <c r="E4408" s="6" t="s">
        <v>53</v>
      </c>
      <c r="F4408" s="6" t="s">
        <v>61</v>
      </c>
      <c r="G4408" s="6" t="s">
        <v>1428</v>
      </c>
      <c r="H4408">
        <v>25</v>
      </c>
      <c r="I4408" s="6" t="s">
        <v>116</v>
      </c>
      <c r="J4408" s="6" t="s">
        <v>144</v>
      </c>
      <c r="K4408" s="6" t="s">
        <v>98</v>
      </c>
      <c r="L4408">
        <v>301</v>
      </c>
      <c r="N4408" s="6" t="s">
        <v>16631</v>
      </c>
      <c r="O4408" s="6" t="s">
        <v>312</v>
      </c>
      <c r="P4408" s="6" t="s">
        <v>828</v>
      </c>
      <c r="Q4408">
        <v>36170000</v>
      </c>
      <c r="R4408">
        <v>89105907691</v>
      </c>
      <c r="S4408">
        <v>32999503135</v>
      </c>
    </row>
    <row r="4409" spans="1:19" x14ac:dyDescent="0.25">
      <c r="A4409">
        <v>96518</v>
      </c>
      <c r="B4409" s="6" t="s">
        <v>16632</v>
      </c>
      <c r="C4409" s="6" t="s">
        <v>52</v>
      </c>
      <c r="D4409" s="6" t="s">
        <v>43</v>
      </c>
      <c r="E4409" s="6" t="s">
        <v>93</v>
      </c>
      <c r="F4409" s="6" t="s">
        <v>16633</v>
      </c>
      <c r="G4409" s="6" t="s">
        <v>16634</v>
      </c>
      <c r="H4409">
        <v>25</v>
      </c>
      <c r="I4409" s="6" t="s">
        <v>116</v>
      </c>
      <c r="J4409" s="6" t="s">
        <v>56</v>
      </c>
      <c r="K4409" s="6" t="s">
        <v>98</v>
      </c>
      <c r="L4409">
        <v>304</v>
      </c>
      <c r="N4409" s="6" t="s">
        <v>16635</v>
      </c>
      <c r="O4409" s="6" t="s">
        <v>399</v>
      </c>
      <c r="P4409" s="6" t="s">
        <v>255</v>
      </c>
      <c r="Q4409">
        <v>36512000</v>
      </c>
      <c r="R4409">
        <v>27186670000109</v>
      </c>
      <c r="S4409">
        <v>32991141640</v>
      </c>
    </row>
    <row r="4410" spans="1:19" x14ac:dyDescent="0.25">
      <c r="A4410">
        <v>96522</v>
      </c>
      <c r="B4410" s="6" t="s">
        <v>16636</v>
      </c>
      <c r="C4410" s="6" t="s">
        <v>52</v>
      </c>
      <c r="D4410" s="6" t="s">
        <v>31</v>
      </c>
      <c r="E4410" s="6" t="s">
        <v>93</v>
      </c>
      <c r="F4410" s="6" t="s">
        <v>61</v>
      </c>
      <c r="G4410" s="6" t="s">
        <v>16637</v>
      </c>
      <c r="H4410">
        <v>23</v>
      </c>
      <c r="I4410" s="6" t="s">
        <v>47</v>
      </c>
      <c r="J4410" s="6" t="s">
        <v>56</v>
      </c>
      <c r="K4410" s="6" t="s">
        <v>37</v>
      </c>
      <c r="L4410">
        <v>104</v>
      </c>
      <c r="N4410" s="6" t="s">
        <v>16638</v>
      </c>
      <c r="O4410" s="6" t="s">
        <v>39</v>
      </c>
      <c r="P4410" s="6" t="s">
        <v>204</v>
      </c>
      <c r="Q4410">
        <v>36707000</v>
      </c>
      <c r="R4410">
        <v>20874456649</v>
      </c>
      <c r="S4410">
        <v>32999511166</v>
      </c>
    </row>
    <row r="4411" spans="1:19" x14ac:dyDescent="0.25">
      <c r="A4411">
        <v>96528</v>
      </c>
      <c r="B4411" s="6" t="s">
        <v>16639</v>
      </c>
      <c r="C4411" s="6" t="s">
        <v>391</v>
      </c>
      <c r="D4411" s="6" t="s">
        <v>488</v>
      </c>
      <c r="E4411" s="6" t="s">
        <v>71</v>
      </c>
      <c r="F4411" s="6" t="s">
        <v>61</v>
      </c>
      <c r="G4411" s="6" t="s">
        <v>16640</v>
      </c>
      <c r="H4411">
        <v>22</v>
      </c>
      <c r="I4411" s="6" t="s">
        <v>35</v>
      </c>
      <c r="J4411" s="6" t="s">
        <v>56</v>
      </c>
      <c r="K4411" s="6" t="s">
        <v>109</v>
      </c>
      <c r="L4411">
        <v>207</v>
      </c>
      <c r="N4411" s="6" t="s">
        <v>16641</v>
      </c>
      <c r="O4411" s="6" t="s">
        <v>836</v>
      </c>
      <c r="P4411" s="6" t="s">
        <v>3082</v>
      </c>
      <c r="Q4411">
        <v>36860000</v>
      </c>
      <c r="R4411">
        <v>53080203615</v>
      </c>
      <c r="S4411">
        <v>32988899149</v>
      </c>
    </row>
    <row r="4412" spans="1:19" x14ac:dyDescent="0.25">
      <c r="A4412">
        <v>96531</v>
      </c>
      <c r="B4412" s="6" t="s">
        <v>16642</v>
      </c>
      <c r="C4412" s="6" t="s">
        <v>76</v>
      </c>
      <c r="D4412" s="6" t="s">
        <v>31</v>
      </c>
      <c r="E4412" s="6" t="s">
        <v>93</v>
      </c>
      <c r="F4412" s="6" t="s">
        <v>61</v>
      </c>
      <c r="G4412" s="6" t="s">
        <v>16643</v>
      </c>
      <c r="H4412">
        <v>23</v>
      </c>
      <c r="I4412" s="6" t="s">
        <v>47</v>
      </c>
      <c r="J4412" s="6" t="s">
        <v>56</v>
      </c>
      <c r="K4412" s="6" t="s">
        <v>98</v>
      </c>
      <c r="L4412">
        <v>304</v>
      </c>
      <c r="N4412" s="6" t="s">
        <v>16644</v>
      </c>
      <c r="O4412" s="6" t="s">
        <v>146</v>
      </c>
      <c r="P4412" s="6" t="s">
        <v>10851</v>
      </c>
      <c r="Q4412">
        <v>36500000</v>
      </c>
      <c r="R4412">
        <v>74125150630</v>
      </c>
      <c r="S4412">
        <v>32999272281</v>
      </c>
    </row>
    <row r="4413" spans="1:19" x14ac:dyDescent="0.25">
      <c r="A4413">
        <v>96535</v>
      </c>
      <c r="B4413" s="6" t="s">
        <v>16645</v>
      </c>
      <c r="C4413" s="6" t="s">
        <v>119</v>
      </c>
      <c r="D4413" s="6" t="s">
        <v>31</v>
      </c>
      <c r="E4413" s="6" t="s">
        <v>103</v>
      </c>
      <c r="F4413" s="6" t="s">
        <v>16646</v>
      </c>
      <c r="G4413" s="6" t="s">
        <v>7535</v>
      </c>
      <c r="H4413">
        <v>25</v>
      </c>
      <c r="I4413" s="6" t="s">
        <v>116</v>
      </c>
      <c r="J4413" s="6" t="s">
        <v>16647</v>
      </c>
      <c r="K4413" s="6" t="s">
        <v>98</v>
      </c>
      <c r="L4413">
        <v>301</v>
      </c>
      <c r="N4413" s="6" t="s">
        <v>16648</v>
      </c>
      <c r="O4413" s="6" t="s">
        <v>1148</v>
      </c>
      <c r="P4413" s="6" t="s">
        <v>40</v>
      </c>
      <c r="Q4413">
        <v>36510000</v>
      </c>
      <c r="R4413">
        <v>26869737000139</v>
      </c>
      <c r="S4413">
        <v>32999204127</v>
      </c>
    </row>
    <row r="4414" spans="1:19" x14ac:dyDescent="0.25">
      <c r="A4414">
        <v>96537</v>
      </c>
      <c r="B4414" s="6" t="s">
        <v>16649</v>
      </c>
      <c r="C4414" s="6" t="s">
        <v>52</v>
      </c>
      <c r="D4414" s="6" t="s">
        <v>31</v>
      </c>
      <c r="E4414" s="6" t="s">
        <v>103</v>
      </c>
      <c r="F4414" s="6" t="s">
        <v>61</v>
      </c>
      <c r="G4414" s="6" t="s">
        <v>16650</v>
      </c>
      <c r="H4414">
        <v>1</v>
      </c>
      <c r="I4414" s="6" t="s">
        <v>375</v>
      </c>
      <c r="J4414" s="6" t="s">
        <v>16651</v>
      </c>
      <c r="K4414" s="6" t="s">
        <v>109</v>
      </c>
      <c r="L4414">
        <v>201</v>
      </c>
      <c r="N4414" s="6" t="s">
        <v>16652</v>
      </c>
      <c r="O4414" s="6" t="s">
        <v>111</v>
      </c>
      <c r="P4414" s="6" t="s">
        <v>264</v>
      </c>
      <c r="Q4414">
        <v>36883148</v>
      </c>
      <c r="R4414">
        <v>54620376604</v>
      </c>
      <c r="S4414">
        <v>32998269991</v>
      </c>
    </row>
    <row r="4415" spans="1:19" x14ac:dyDescent="0.25">
      <c r="A4415">
        <v>96540</v>
      </c>
      <c r="B4415" s="6" t="s">
        <v>16653</v>
      </c>
      <c r="C4415" s="6" t="s">
        <v>30</v>
      </c>
      <c r="D4415" s="6" t="s">
        <v>31</v>
      </c>
      <c r="E4415" s="6" t="s">
        <v>53</v>
      </c>
      <c r="F4415" s="6" t="s">
        <v>16654</v>
      </c>
      <c r="G4415" s="6" t="s">
        <v>16655</v>
      </c>
      <c r="H4415">
        <v>23</v>
      </c>
      <c r="I4415" s="6" t="s">
        <v>47</v>
      </c>
      <c r="J4415" s="6" t="s">
        <v>144</v>
      </c>
      <c r="K4415" s="6" t="s">
        <v>37</v>
      </c>
      <c r="L4415">
        <v>102</v>
      </c>
      <c r="N4415" s="6" t="s">
        <v>16656</v>
      </c>
      <c r="O4415" s="6" t="s">
        <v>58</v>
      </c>
      <c r="P4415" s="6" t="s">
        <v>15508</v>
      </c>
      <c r="Q4415">
        <v>36770604</v>
      </c>
      <c r="R4415">
        <v>23195760000105</v>
      </c>
      <c r="S4415">
        <v>32999229889</v>
      </c>
    </row>
    <row r="4416" spans="1:19" x14ac:dyDescent="0.25">
      <c r="A4416">
        <v>96541</v>
      </c>
      <c r="B4416" s="6" t="s">
        <v>16657</v>
      </c>
      <c r="C4416" s="6" t="s">
        <v>7151</v>
      </c>
      <c r="D4416" s="6" t="s">
        <v>31</v>
      </c>
      <c r="E4416" s="6" t="s">
        <v>221</v>
      </c>
      <c r="F4416" s="6" t="s">
        <v>16658</v>
      </c>
      <c r="G4416" s="6" t="s">
        <v>16659</v>
      </c>
      <c r="H4416">
        <v>25</v>
      </c>
      <c r="I4416" s="6" t="s">
        <v>116</v>
      </c>
      <c r="J4416" s="6" t="s">
        <v>16660</v>
      </c>
      <c r="K4416" s="6" t="s">
        <v>37</v>
      </c>
      <c r="L4416">
        <v>101</v>
      </c>
      <c r="N4416" s="6" t="s">
        <v>16661</v>
      </c>
      <c r="O4416" s="6" t="s">
        <v>58</v>
      </c>
      <c r="P4416" s="6" t="s">
        <v>40</v>
      </c>
      <c r="Q4416">
        <v>36770071</v>
      </c>
      <c r="R4416">
        <v>27021712000143</v>
      </c>
      <c r="S4416">
        <v>32999986984</v>
      </c>
    </row>
    <row r="4417" spans="1:19" x14ac:dyDescent="0.25">
      <c r="A4417">
        <v>96562</v>
      </c>
      <c r="B4417" s="6" t="s">
        <v>16662</v>
      </c>
      <c r="C4417" s="6" t="s">
        <v>52</v>
      </c>
      <c r="D4417" s="6" t="s">
        <v>488</v>
      </c>
      <c r="E4417" s="6" t="s">
        <v>53</v>
      </c>
      <c r="F4417" s="6" t="s">
        <v>16663</v>
      </c>
      <c r="G4417" s="6" t="s">
        <v>16664</v>
      </c>
      <c r="H4417">
        <v>1</v>
      </c>
      <c r="I4417" s="6" t="s">
        <v>375</v>
      </c>
      <c r="J4417" s="6" t="s">
        <v>56</v>
      </c>
      <c r="K4417" s="6" t="s">
        <v>98</v>
      </c>
      <c r="L4417">
        <v>307</v>
      </c>
      <c r="N4417" s="6" t="s">
        <v>16665</v>
      </c>
      <c r="O4417" s="6" t="s">
        <v>793</v>
      </c>
      <c r="P4417" s="6" t="s">
        <v>794</v>
      </c>
      <c r="Q4417">
        <v>36515000</v>
      </c>
      <c r="R4417">
        <v>36774440000143</v>
      </c>
      <c r="S4417">
        <v>32984457677</v>
      </c>
    </row>
    <row r="4418" spans="1:19" x14ac:dyDescent="0.25">
      <c r="A4418">
        <v>96595</v>
      </c>
      <c r="B4418" s="6" t="s">
        <v>16666</v>
      </c>
      <c r="C4418" s="6" t="s">
        <v>52</v>
      </c>
      <c r="D4418" s="6" t="s">
        <v>488</v>
      </c>
      <c r="E4418" s="6" t="s">
        <v>71</v>
      </c>
      <c r="F4418" s="6" t="s">
        <v>61</v>
      </c>
      <c r="G4418" s="6" t="s">
        <v>16667</v>
      </c>
      <c r="H4418">
        <v>1</v>
      </c>
      <c r="I4418" s="6" t="s">
        <v>375</v>
      </c>
      <c r="J4418" s="6" t="s">
        <v>56</v>
      </c>
      <c r="K4418" s="6" t="s">
        <v>37</v>
      </c>
      <c r="L4418">
        <v>106</v>
      </c>
      <c r="N4418" s="6" t="s">
        <v>16668</v>
      </c>
      <c r="O4418" s="6" t="s">
        <v>632</v>
      </c>
      <c r="P4418" s="6" t="s">
        <v>16669</v>
      </c>
      <c r="Q4418">
        <v>36720000</v>
      </c>
      <c r="R4418">
        <v>5060367665</v>
      </c>
      <c r="S4418">
        <v>32999582582</v>
      </c>
    </row>
    <row r="4419" spans="1:19" x14ac:dyDescent="0.25">
      <c r="A4419">
        <v>96609</v>
      </c>
      <c r="B4419" s="6" t="s">
        <v>16670</v>
      </c>
      <c r="C4419" s="6" t="s">
        <v>52</v>
      </c>
      <c r="D4419" s="6" t="s">
        <v>31</v>
      </c>
      <c r="E4419" s="6" t="s">
        <v>103</v>
      </c>
      <c r="F4419" s="6" t="s">
        <v>16671</v>
      </c>
      <c r="G4419" s="6" t="s">
        <v>16672</v>
      </c>
      <c r="H4419">
        <v>25</v>
      </c>
      <c r="I4419" s="6" t="s">
        <v>116</v>
      </c>
      <c r="J4419" s="6" t="s">
        <v>16673</v>
      </c>
      <c r="K4419" s="6" t="s">
        <v>98</v>
      </c>
      <c r="L4419">
        <v>303</v>
      </c>
      <c r="N4419" s="6" t="s">
        <v>16674</v>
      </c>
      <c r="O4419" s="6" t="s">
        <v>136</v>
      </c>
      <c r="P4419" s="6" t="s">
        <v>3426</v>
      </c>
      <c r="Q4419">
        <v>36782000</v>
      </c>
      <c r="R4419">
        <v>37208273000136</v>
      </c>
      <c r="S4419">
        <v>32999188514</v>
      </c>
    </row>
    <row r="4420" spans="1:19" x14ac:dyDescent="0.25">
      <c r="A4420">
        <v>96611</v>
      </c>
      <c r="B4420" s="6" t="s">
        <v>16675</v>
      </c>
      <c r="C4420" s="6" t="s">
        <v>52</v>
      </c>
      <c r="D4420" s="6" t="s">
        <v>31</v>
      </c>
      <c r="E4420" s="6" t="s">
        <v>53</v>
      </c>
      <c r="F4420" s="6" t="s">
        <v>61</v>
      </c>
      <c r="G4420" s="6" t="s">
        <v>16676</v>
      </c>
      <c r="H4420">
        <v>14</v>
      </c>
      <c r="I4420" s="6" t="s">
        <v>80</v>
      </c>
      <c r="J4420" s="6" t="s">
        <v>56</v>
      </c>
      <c r="K4420" s="6" t="s">
        <v>37</v>
      </c>
      <c r="L4420">
        <v>109</v>
      </c>
      <c r="N4420" s="6" t="s">
        <v>2810</v>
      </c>
      <c r="O4420" s="6" t="s">
        <v>39</v>
      </c>
      <c r="P4420" s="6" t="s">
        <v>40</v>
      </c>
      <c r="Q4420">
        <v>36700000</v>
      </c>
      <c r="R4420">
        <v>95375953749</v>
      </c>
      <c r="S4420">
        <v>21992699653</v>
      </c>
    </row>
    <row r="4421" spans="1:19" x14ac:dyDescent="0.25">
      <c r="A4421">
        <v>96619</v>
      </c>
      <c r="B4421" s="6" t="s">
        <v>16677</v>
      </c>
      <c r="C4421" s="6" t="s">
        <v>52</v>
      </c>
      <c r="D4421" s="6" t="s">
        <v>31</v>
      </c>
      <c r="E4421" s="6" t="s">
        <v>44</v>
      </c>
      <c r="F4421" s="6" t="s">
        <v>61</v>
      </c>
      <c r="G4421" s="6" t="s">
        <v>16678</v>
      </c>
      <c r="H4421">
        <v>1</v>
      </c>
      <c r="I4421" s="6" t="s">
        <v>375</v>
      </c>
      <c r="J4421" s="6" t="s">
        <v>16679</v>
      </c>
      <c r="K4421" s="6" t="s">
        <v>98</v>
      </c>
      <c r="L4421">
        <v>302</v>
      </c>
      <c r="N4421" s="6" t="s">
        <v>16680</v>
      </c>
      <c r="O4421" s="6" t="s">
        <v>698</v>
      </c>
      <c r="P4421" s="6" t="s">
        <v>1241</v>
      </c>
      <c r="Q4421">
        <v>36160000</v>
      </c>
      <c r="R4421">
        <v>11806764750</v>
      </c>
      <c r="S4421">
        <v>32998592721</v>
      </c>
    </row>
    <row r="4422" spans="1:19" x14ac:dyDescent="0.25">
      <c r="A4422">
        <v>96634</v>
      </c>
      <c r="B4422" s="6" t="s">
        <v>16681</v>
      </c>
      <c r="C4422" s="6" t="s">
        <v>52</v>
      </c>
      <c r="D4422" s="6" t="s">
        <v>77</v>
      </c>
      <c r="E4422" s="6" t="s">
        <v>44</v>
      </c>
      <c r="F4422" s="6" t="s">
        <v>16682</v>
      </c>
      <c r="G4422" s="6" t="s">
        <v>16683</v>
      </c>
      <c r="H4422">
        <v>25</v>
      </c>
      <c r="I4422" s="6" t="s">
        <v>116</v>
      </c>
      <c r="J4422" s="6" t="s">
        <v>56</v>
      </c>
      <c r="K4422" s="6" t="s">
        <v>98</v>
      </c>
      <c r="L4422">
        <v>306</v>
      </c>
      <c r="N4422" s="6" t="s">
        <v>10923</v>
      </c>
      <c r="O4422" s="6" t="s">
        <v>146</v>
      </c>
      <c r="P4422" s="6" t="s">
        <v>11258</v>
      </c>
      <c r="Q4422">
        <v>36506151</v>
      </c>
      <c r="R4422">
        <v>36451304000112</v>
      </c>
      <c r="S4422">
        <v>32035314105</v>
      </c>
    </row>
    <row r="4423" spans="1:19" x14ac:dyDescent="0.25">
      <c r="A4423">
        <v>96685</v>
      </c>
      <c r="B4423" s="6" t="s">
        <v>16684</v>
      </c>
      <c r="C4423" s="6" t="s">
        <v>52</v>
      </c>
      <c r="D4423" s="6" t="s">
        <v>31</v>
      </c>
      <c r="E4423" s="6" t="s">
        <v>53</v>
      </c>
      <c r="F4423" s="6" t="s">
        <v>16685</v>
      </c>
      <c r="G4423" s="6" t="s">
        <v>16686</v>
      </c>
      <c r="H4423">
        <v>23</v>
      </c>
      <c r="I4423" s="6" t="s">
        <v>47</v>
      </c>
      <c r="J4423" s="6" t="s">
        <v>56</v>
      </c>
      <c r="K4423" s="6" t="s">
        <v>37</v>
      </c>
      <c r="L4423">
        <v>105</v>
      </c>
      <c r="N4423" s="6" t="s">
        <v>16687</v>
      </c>
      <c r="O4423" s="6" t="s">
        <v>572</v>
      </c>
      <c r="P4423" s="6" t="s">
        <v>40</v>
      </c>
      <c r="Q4423">
        <v>36730000</v>
      </c>
      <c r="R4423">
        <v>38323688000113</v>
      </c>
      <c r="S4423">
        <v>32999163257</v>
      </c>
    </row>
    <row r="4424" spans="1:19" x14ac:dyDescent="0.25">
      <c r="A4424">
        <v>96703</v>
      </c>
      <c r="B4424" s="6" t="s">
        <v>16688</v>
      </c>
      <c r="C4424" s="6" t="s">
        <v>52</v>
      </c>
      <c r="D4424" s="6" t="s">
        <v>31</v>
      </c>
      <c r="E4424" s="6" t="s">
        <v>53</v>
      </c>
      <c r="F4424" s="6" t="s">
        <v>16689</v>
      </c>
      <c r="G4424" s="6" t="s">
        <v>16690</v>
      </c>
      <c r="H4424">
        <v>26</v>
      </c>
      <c r="I4424" s="6" t="s">
        <v>173</v>
      </c>
      <c r="J4424" s="6" t="s">
        <v>16691</v>
      </c>
      <c r="K4424" s="6" t="s">
        <v>98</v>
      </c>
      <c r="L4424">
        <v>302</v>
      </c>
      <c r="N4424" s="6" t="s">
        <v>16692</v>
      </c>
      <c r="O4424" s="6" t="s">
        <v>698</v>
      </c>
      <c r="P4424" s="6" t="s">
        <v>16693</v>
      </c>
      <c r="Q4424">
        <v>36160000</v>
      </c>
      <c r="R4424">
        <v>38872455000170</v>
      </c>
      <c r="S4424">
        <v>32999659831</v>
      </c>
    </row>
    <row r="4425" spans="1:19" x14ac:dyDescent="0.25">
      <c r="A4425">
        <v>96721</v>
      </c>
      <c r="B4425" s="6" t="s">
        <v>16694</v>
      </c>
      <c r="C4425" s="6" t="s">
        <v>52</v>
      </c>
      <c r="D4425" s="6" t="s">
        <v>31</v>
      </c>
      <c r="E4425" s="6" t="s">
        <v>44</v>
      </c>
      <c r="F4425" s="6" t="s">
        <v>16695</v>
      </c>
      <c r="G4425" s="6" t="s">
        <v>16696</v>
      </c>
      <c r="H4425">
        <v>23</v>
      </c>
      <c r="I4425" s="6" t="s">
        <v>47</v>
      </c>
      <c r="J4425" s="6" t="s">
        <v>56</v>
      </c>
      <c r="K4425" s="6" t="s">
        <v>109</v>
      </c>
      <c r="L4425">
        <v>203</v>
      </c>
      <c r="N4425" s="6" t="s">
        <v>16697</v>
      </c>
      <c r="O4425" s="6" t="s">
        <v>1972</v>
      </c>
      <c r="P4425" s="6" t="s">
        <v>40</v>
      </c>
      <c r="Q4425">
        <v>36878000</v>
      </c>
      <c r="R4425">
        <v>39318471000188</v>
      </c>
      <c r="S4425">
        <v>32984053697</v>
      </c>
    </row>
    <row r="4426" spans="1:19" x14ac:dyDescent="0.25">
      <c r="A4426">
        <v>96723</v>
      </c>
      <c r="B4426" s="6" t="s">
        <v>16698</v>
      </c>
      <c r="C4426" s="6" t="s">
        <v>52</v>
      </c>
      <c r="D4426" s="6" t="s">
        <v>488</v>
      </c>
      <c r="E4426" s="6" t="s">
        <v>71</v>
      </c>
      <c r="F4426" s="6" t="s">
        <v>61</v>
      </c>
      <c r="G4426" s="6" t="s">
        <v>16699</v>
      </c>
      <c r="H4426">
        <v>1</v>
      </c>
      <c r="I4426" s="6" t="s">
        <v>375</v>
      </c>
      <c r="J4426" s="6" t="s">
        <v>56</v>
      </c>
      <c r="K4426" s="6" t="s">
        <v>109</v>
      </c>
      <c r="L4426">
        <v>207</v>
      </c>
      <c r="N4426" s="6" t="s">
        <v>16700</v>
      </c>
      <c r="O4426" s="6" t="s">
        <v>111</v>
      </c>
      <c r="P4426" s="6" t="s">
        <v>1568</v>
      </c>
      <c r="Q4426">
        <v>36889420</v>
      </c>
      <c r="R4426">
        <v>2880817650</v>
      </c>
      <c r="S4426">
        <v>32988696477</v>
      </c>
    </row>
    <row r="4427" spans="1:19" x14ac:dyDescent="0.25">
      <c r="A4427">
        <v>96734</v>
      </c>
      <c r="B4427" s="6" t="s">
        <v>16701</v>
      </c>
      <c r="C4427" s="6" t="s">
        <v>52</v>
      </c>
      <c r="D4427" s="6" t="s">
        <v>353</v>
      </c>
      <c r="E4427" s="6" t="s">
        <v>53</v>
      </c>
      <c r="F4427" s="6" t="s">
        <v>16702</v>
      </c>
      <c r="G4427" s="6" t="s">
        <v>16703</v>
      </c>
      <c r="H4427">
        <v>33</v>
      </c>
      <c r="I4427" s="6" t="s">
        <v>181</v>
      </c>
      <c r="J4427" s="6" t="s">
        <v>56</v>
      </c>
      <c r="K4427" s="6" t="s">
        <v>98</v>
      </c>
      <c r="L4427">
        <v>308</v>
      </c>
      <c r="N4427" s="6" t="s">
        <v>15217</v>
      </c>
      <c r="O4427" s="6" t="s">
        <v>146</v>
      </c>
      <c r="P4427" s="6" t="s">
        <v>40</v>
      </c>
      <c r="Q4427">
        <v>36500000</v>
      </c>
      <c r="R4427">
        <v>39457646000138</v>
      </c>
      <c r="S4427">
        <v>32999306825</v>
      </c>
    </row>
    <row r="4428" spans="1:19" x14ac:dyDescent="0.25">
      <c r="A4428">
        <v>96761</v>
      </c>
      <c r="B4428" s="6" t="s">
        <v>16704</v>
      </c>
      <c r="C4428" s="6" t="s">
        <v>52</v>
      </c>
      <c r="D4428" s="6" t="s">
        <v>488</v>
      </c>
      <c r="E4428" s="6" t="s">
        <v>53</v>
      </c>
      <c r="F4428" s="6" t="s">
        <v>16705</v>
      </c>
      <c r="G4428" s="6" t="s">
        <v>16706</v>
      </c>
      <c r="H4428">
        <v>22</v>
      </c>
      <c r="I4428" s="6" t="s">
        <v>35</v>
      </c>
      <c r="J4428" s="6" t="s">
        <v>16707</v>
      </c>
      <c r="K4428" s="6" t="s">
        <v>109</v>
      </c>
      <c r="L4428">
        <v>207</v>
      </c>
      <c r="N4428" s="6" t="s">
        <v>16708</v>
      </c>
      <c r="O4428" s="6" t="s">
        <v>111</v>
      </c>
      <c r="P4428" s="6" t="s">
        <v>175</v>
      </c>
      <c r="Q4428">
        <v>36889300</v>
      </c>
      <c r="R4428">
        <v>17202509000110</v>
      </c>
      <c r="S4428">
        <v>32999654673</v>
      </c>
    </row>
    <row r="4429" spans="1:19" x14ac:dyDescent="0.25">
      <c r="A4429">
        <v>96765</v>
      </c>
      <c r="B4429" s="6" t="s">
        <v>16709</v>
      </c>
      <c r="C4429" s="6" t="s">
        <v>52</v>
      </c>
      <c r="D4429" s="6" t="s">
        <v>77</v>
      </c>
      <c r="E4429" s="6" t="s">
        <v>71</v>
      </c>
      <c r="F4429" s="6" t="s">
        <v>16710</v>
      </c>
      <c r="G4429" s="6" t="s">
        <v>16711</v>
      </c>
      <c r="H4429">
        <v>23</v>
      </c>
      <c r="I4429" s="6" t="s">
        <v>47</v>
      </c>
      <c r="J4429" s="6" t="s">
        <v>56</v>
      </c>
      <c r="K4429" s="6" t="s">
        <v>37</v>
      </c>
      <c r="L4429">
        <v>107</v>
      </c>
      <c r="N4429" s="6" t="s">
        <v>16712</v>
      </c>
      <c r="O4429" s="6" t="s">
        <v>58</v>
      </c>
      <c r="P4429" s="6" t="s">
        <v>1200</v>
      </c>
      <c r="Q4429">
        <v>36774126</v>
      </c>
      <c r="R4429">
        <v>36812092000151</v>
      </c>
      <c r="S4429">
        <v>32991214667</v>
      </c>
    </row>
    <row r="4430" spans="1:19" x14ac:dyDescent="0.25">
      <c r="A4430">
        <v>96771</v>
      </c>
      <c r="B4430" s="6" t="s">
        <v>16713</v>
      </c>
      <c r="C4430" s="6" t="s">
        <v>52</v>
      </c>
      <c r="D4430" s="6" t="s">
        <v>488</v>
      </c>
      <c r="E4430" s="6" t="s">
        <v>44</v>
      </c>
      <c r="F4430" s="6" t="s">
        <v>61</v>
      </c>
      <c r="G4430" s="6" t="s">
        <v>16714</v>
      </c>
      <c r="H4430">
        <v>25</v>
      </c>
      <c r="I4430" s="6" t="s">
        <v>116</v>
      </c>
      <c r="J4430" s="6" t="s">
        <v>56</v>
      </c>
      <c r="K4430" s="6" t="s">
        <v>37</v>
      </c>
      <c r="L4430">
        <v>107</v>
      </c>
      <c r="N4430" s="6" t="s">
        <v>16715</v>
      </c>
      <c r="O4430" s="6" t="s">
        <v>572</v>
      </c>
      <c r="P4430" s="6" t="s">
        <v>3738</v>
      </c>
      <c r="Q4430">
        <v>36730000</v>
      </c>
      <c r="R4430">
        <v>11049558650</v>
      </c>
      <c r="S4430">
        <v>32999117708</v>
      </c>
    </row>
    <row r="4431" spans="1:19" x14ac:dyDescent="0.25">
      <c r="A4431">
        <v>96809</v>
      </c>
      <c r="B4431" s="6" t="s">
        <v>16716</v>
      </c>
      <c r="C4431" s="6" t="s">
        <v>52</v>
      </c>
      <c r="D4431" s="6" t="s">
        <v>31</v>
      </c>
      <c r="E4431" s="6" t="s">
        <v>103</v>
      </c>
      <c r="F4431" s="6" t="s">
        <v>61</v>
      </c>
      <c r="G4431" s="6" t="s">
        <v>16717</v>
      </c>
      <c r="H4431">
        <v>25</v>
      </c>
      <c r="I4431" s="6" t="s">
        <v>116</v>
      </c>
      <c r="J4431" s="6" t="s">
        <v>16718</v>
      </c>
      <c r="K4431" s="6" t="s">
        <v>109</v>
      </c>
      <c r="L4431">
        <v>201</v>
      </c>
      <c r="N4431" s="6" t="s">
        <v>16719</v>
      </c>
      <c r="O4431" s="6" t="s">
        <v>111</v>
      </c>
      <c r="P4431" s="6" t="s">
        <v>880</v>
      </c>
      <c r="Q4431">
        <v>36887169</v>
      </c>
      <c r="R4431">
        <v>12533269670</v>
      </c>
      <c r="S4431">
        <v>32998462463</v>
      </c>
    </row>
    <row r="4432" spans="1:19" x14ac:dyDescent="0.25">
      <c r="A4432">
        <v>96824</v>
      </c>
      <c r="B4432" s="6" t="s">
        <v>16720</v>
      </c>
      <c r="C4432" s="6" t="s">
        <v>52</v>
      </c>
      <c r="D4432" s="6" t="s">
        <v>31</v>
      </c>
      <c r="E4432" s="6" t="s">
        <v>103</v>
      </c>
      <c r="F4432" s="6" t="s">
        <v>16721</v>
      </c>
      <c r="G4432" s="6" t="s">
        <v>16722</v>
      </c>
      <c r="H4432">
        <v>23</v>
      </c>
      <c r="I4432" s="6" t="s">
        <v>47</v>
      </c>
      <c r="J4432" s="6" t="s">
        <v>56</v>
      </c>
      <c r="K4432" s="6" t="s">
        <v>109</v>
      </c>
      <c r="L4432">
        <v>201</v>
      </c>
      <c r="N4432" s="6" t="s">
        <v>14528</v>
      </c>
      <c r="O4432" s="6" t="s">
        <v>111</v>
      </c>
      <c r="P4432" s="6" t="s">
        <v>1162</v>
      </c>
      <c r="Q4432">
        <v>36884036</v>
      </c>
      <c r="R4432">
        <v>40839129000102</v>
      </c>
      <c r="S4432">
        <v>31993976480</v>
      </c>
    </row>
    <row r="4433" spans="1:19" x14ac:dyDescent="0.25">
      <c r="A4433">
        <v>96827</v>
      </c>
      <c r="B4433" s="6" t="s">
        <v>16723</v>
      </c>
      <c r="C4433" s="6" t="s">
        <v>52</v>
      </c>
      <c r="D4433" s="6" t="s">
        <v>488</v>
      </c>
      <c r="E4433" s="6" t="s">
        <v>44</v>
      </c>
      <c r="F4433" s="6" t="s">
        <v>16724</v>
      </c>
      <c r="G4433" s="6" t="s">
        <v>16725</v>
      </c>
      <c r="H4433">
        <v>23</v>
      </c>
      <c r="I4433" s="6" t="s">
        <v>47</v>
      </c>
      <c r="J4433" s="6" t="s">
        <v>56</v>
      </c>
      <c r="K4433" s="6" t="s">
        <v>98</v>
      </c>
      <c r="L4433">
        <v>307</v>
      </c>
      <c r="N4433" s="6" t="s">
        <v>16726</v>
      </c>
      <c r="O4433" s="6" t="s">
        <v>698</v>
      </c>
      <c r="P4433" s="6" t="s">
        <v>389</v>
      </c>
      <c r="Q4433">
        <v>36160000</v>
      </c>
      <c r="R4433">
        <v>30188754000188</v>
      </c>
      <c r="S4433">
        <v>32999230761</v>
      </c>
    </row>
    <row r="4434" spans="1:19" x14ac:dyDescent="0.25">
      <c r="A4434">
        <v>96838</v>
      </c>
      <c r="B4434" s="6" t="s">
        <v>16727</v>
      </c>
      <c r="C4434" s="6" t="s">
        <v>52</v>
      </c>
      <c r="D4434" s="6" t="s">
        <v>31</v>
      </c>
      <c r="E4434" s="6" t="s">
        <v>93</v>
      </c>
      <c r="F4434" s="6" t="s">
        <v>61</v>
      </c>
      <c r="G4434" s="6" t="s">
        <v>16728</v>
      </c>
      <c r="H4434">
        <v>22</v>
      </c>
      <c r="I4434" s="6" t="s">
        <v>35</v>
      </c>
      <c r="J4434" s="6" t="s">
        <v>56</v>
      </c>
      <c r="K4434" s="6" t="s">
        <v>37</v>
      </c>
      <c r="L4434">
        <v>106</v>
      </c>
      <c r="N4434" s="6" t="s">
        <v>16729</v>
      </c>
      <c r="O4434" s="6" t="s">
        <v>572</v>
      </c>
      <c r="P4434" s="6" t="s">
        <v>573</v>
      </c>
      <c r="Q4434">
        <v>36730000</v>
      </c>
      <c r="R4434">
        <v>9704570651</v>
      </c>
      <c r="S4434">
        <v>32991285622</v>
      </c>
    </row>
    <row r="4435" spans="1:19" x14ac:dyDescent="0.25">
      <c r="A4435">
        <v>96851</v>
      </c>
      <c r="B4435" s="6" t="s">
        <v>16730</v>
      </c>
      <c r="C4435" s="6" t="s">
        <v>119</v>
      </c>
      <c r="D4435" s="6" t="s">
        <v>31</v>
      </c>
      <c r="E4435" s="6" t="s">
        <v>53</v>
      </c>
      <c r="F4435" s="6" t="s">
        <v>16731</v>
      </c>
      <c r="G4435" s="6" t="s">
        <v>16732</v>
      </c>
      <c r="H4435">
        <v>25</v>
      </c>
      <c r="I4435" s="6" t="s">
        <v>116</v>
      </c>
      <c r="J4435" s="6" t="s">
        <v>16733</v>
      </c>
      <c r="K4435" s="6" t="s">
        <v>98</v>
      </c>
      <c r="L4435">
        <v>303</v>
      </c>
      <c r="N4435" s="6" t="s">
        <v>16734</v>
      </c>
      <c r="O4435" s="6" t="s">
        <v>100</v>
      </c>
      <c r="P4435" s="6" t="s">
        <v>40</v>
      </c>
      <c r="Q4435">
        <v>36520000</v>
      </c>
      <c r="R4435">
        <v>30720062000139</v>
      </c>
      <c r="S4435">
        <v>32999933266</v>
      </c>
    </row>
    <row r="4436" spans="1:19" x14ac:dyDescent="0.25">
      <c r="A4436">
        <v>96856</v>
      </c>
      <c r="B4436" s="6" t="s">
        <v>16735</v>
      </c>
      <c r="C4436" s="6" t="s">
        <v>1499</v>
      </c>
      <c r="D4436" s="6" t="s">
        <v>488</v>
      </c>
      <c r="E4436" s="6" t="s">
        <v>44</v>
      </c>
      <c r="F4436" s="6" t="s">
        <v>16736</v>
      </c>
      <c r="G4436" s="6" t="s">
        <v>16737</v>
      </c>
      <c r="H4436">
        <v>23</v>
      </c>
      <c r="I4436" s="6" t="s">
        <v>47</v>
      </c>
      <c r="J4436" s="6" t="s">
        <v>16738</v>
      </c>
      <c r="K4436" s="6" t="s">
        <v>109</v>
      </c>
      <c r="L4436">
        <v>207</v>
      </c>
      <c r="N4436" s="6" t="s">
        <v>16739</v>
      </c>
      <c r="O4436" s="6" t="s">
        <v>111</v>
      </c>
      <c r="P4436" s="6" t="s">
        <v>1162</v>
      </c>
      <c r="Q4436">
        <v>36884013</v>
      </c>
      <c r="R4436">
        <v>36328464000179</v>
      </c>
      <c r="S4436">
        <v>32998073856</v>
      </c>
    </row>
    <row r="4437" spans="1:19" x14ac:dyDescent="0.25">
      <c r="A4437">
        <v>96857</v>
      </c>
      <c r="B4437" s="6" t="s">
        <v>16740</v>
      </c>
      <c r="C4437" s="6" t="s">
        <v>119</v>
      </c>
      <c r="D4437" s="6" t="s">
        <v>31</v>
      </c>
      <c r="E4437" s="6" t="s">
        <v>44</v>
      </c>
      <c r="F4437" s="6" t="s">
        <v>16741</v>
      </c>
      <c r="G4437" s="6" t="s">
        <v>16742</v>
      </c>
      <c r="H4437">
        <v>25</v>
      </c>
      <c r="I4437" s="6" t="s">
        <v>116</v>
      </c>
      <c r="J4437" s="6" t="s">
        <v>16743</v>
      </c>
      <c r="K4437" s="6" t="s">
        <v>37</v>
      </c>
      <c r="L4437">
        <v>102</v>
      </c>
      <c r="N4437" s="6" t="s">
        <v>16744</v>
      </c>
      <c r="O4437" s="6" t="s">
        <v>58</v>
      </c>
      <c r="P4437" s="6" t="s">
        <v>486</v>
      </c>
      <c r="Q4437">
        <v>36774770</v>
      </c>
      <c r="R4437">
        <v>42360035000181</v>
      </c>
      <c r="S4437">
        <v>32991411521</v>
      </c>
    </row>
    <row r="4438" spans="1:19" x14ac:dyDescent="0.25">
      <c r="A4438">
        <v>96860</v>
      </c>
      <c r="B4438" s="6" t="s">
        <v>16745</v>
      </c>
      <c r="C4438" s="6" t="s">
        <v>1499</v>
      </c>
      <c r="D4438" s="6" t="s">
        <v>31</v>
      </c>
      <c r="E4438" s="6" t="s">
        <v>53</v>
      </c>
      <c r="F4438" s="6" t="s">
        <v>16746</v>
      </c>
      <c r="G4438" s="6" t="s">
        <v>16747</v>
      </c>
      <c r="H4438">
        <v>23</v>
      </c>
      <c r="I4438" s="6" t="s">
        <v>47</v>
      </c>
      <c r="J4438" s="6" t="s">
        <v>16748</v>
      </c>
      <c r="K4438" s="6" t="s">
        <v>37</v>
      </c>
      <c r="L4438">
        <v>109</v>
      </c>
      <c r="N4438" s="6" t="s">
        <v>16749</v>
      </c>
      <c r="O4438" s="6" t="s">
        <v>468</v>
      </c>
      <c r="P4438" s="6" t="s">
        <v>40</v>
      </c>
      <c r="Q4438">
        <v>36750000</v>
      </c>
      <c r="R4438">
        <v>35469682000160</v>
      </c>
      <c r="S4438">
        <v>32984037037</v>
      </c>
    </row>
    <row r="4439" spans="1:19" x14ac:dyDescent="0.25">
      <c r="A4439">
        <v>96861</v>
      </c>
      <c r="B4439" s="6" t="s">
        <v>16750</v>
      </c>
      <c r="C4439" s="6" t="s">
        <v>391</v>
      </c>
      <c r="D4439" s="6" t="s">
        <v>488</v>
      </c>
      <c r="E4439" s="6" t="s">
        <v>103</v>
      </c>
      <c r="F4439" s="6" t="s">
        <v>61</v>
      </c>
      <c r="G4439" s="6" t="s">
        <v>16751</v>
      </c>
      <c r="H4439">
        <v>25</v>
      </c>
      <c r="I4439" s="6" t="s">
        <v>116</v>
      </c>
      <c r="J4439" s="6" t="s">
        <v>16752</v>
      </c>
      <c r="K4439" s="6" t="s">
        <v>98</v>
      </c>
      <c r="L4439">
        <v>304</v>
      </c>
      <c r="N4439" s="6" t="s">
        <v>16753</v>
      </c>
      <c r="O4439" s="6" t="s">
        <v>592</v>
      </c>
      <c r="P4439" s="6" t="s">
        <v>12027</v>
      </c>
      <c r="Q4439">
        <v>36546000</v>
      </c>
      <c r="R4439">
        <v>86942255653</v>
      </c>
      <c r="S4439">
        <v>32998218075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04BE7F-05B3-4A89-9E56-2E848C88D0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MENU</vt:lpstr>
      <vt:lpstr>AUDITORIA COMODATOS</vt:lpstr>
      <vt:lpstr>TRANSFERENCIA (DE-PARA))</vt:lpstr>
      <vt:lpstr>BASE DE COMODATOS</vt:lpstr>
      <vt:lpstr>BASE DE CLIENTES</vt:lpstr>
      <vt:lpstr>'AUDITORIA COMODATOS'!Area_de_impressao</vt:lpstr>
      <vt:lpstr>'TRANSFERENCIA (DE-PARA))'!Area_de_impressao</vt:lpstr>
      <vt:lpstr>tabela_comodato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Gabriel</dc:creator>
  <cp:lastModifiedBy>Marcus Gabriel</cp:lastModifiedBy>
  <cp:lastPrinted>2022-04-19T20:26:52Z</cp:lastPrinted>
  <dcterms:created xsi:type="dcterms:W3CDTF">2015-06-05T18:19:34Z</dcterms:created>
  <dcterms:modified xsi:type="dcterms:W3CDTF">2022-04-20T11:14:16Z</dcterms:modified>
</cp:coreProperties>
</file>